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2.xml" ContentType="application/vnd.openxmlformats-officedocument.spreadsheetml.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Z:\Accounting Services\Technical Accounting\Pensions\Committee\2022-23\Voting\"/>
    </mc:Choice>
  </mc:AlternateContent>
  <xr:revisionPtr revIDLastSave="0" documentId="13_ncr:1_{3DA15D4F-BEE9-4415-809A-89B1421E4023}" xr6:coauthVersionLast="47" xr6:coauthVersionMax="47" xr10:uidLastSave="{00000000-0000-0000-0000-000000000000}"/>
  <bookViews>
    <workbookView xWindow="-25320" yWindow="-120" windowWidth="25440" windowHeight="15390" tabRatio="843" activeTab="1" xr2:uid="{DBB8E4CD-EBBB-487D-A064-A9635ECBB4D9}"/>
  </bookViews>
  <sheets>
    <sheet name="Summary" sheetId="148" r:id="rId1"/>
    <sheet name="Tables" sheetId="159" r:id="rId2"/>
    <sheet name="Blackrock" sheetId="60" r:id="rId3"/>
    <sheet name="Blackrock Pivot" sheetId="117" r:id="rId4"/>
    <sheet name="Newton GE" sheetId="7" r:id="rId5"/>
    <sheet name="Newton GE Pivot" sheetId="126" r:id="rId6"/>
    <sheet name="UBS" sheetId="153" r:id="rId7"/>
    <sheet name="UBS Pivot" sheetId="156" r:id="rId8"/>
    <sheet name="Catergorisation" sheetId="158" r:id="rId9"/>
    <sheet name="Vote Comparison" sheetId="157" state="hidden" r:id="rId10"/>
  </sheets>
  <definedNames>
    <definedName name="_xlnm._FilterDatabase" localSheetId="4" hidden="1">'Newton GE'!$A$12:$W$235</definedName>
    <definedName name="_xlnm._FilterDatabase" localSheetId="0" hidden="1">Summary!$A$1:$E$8</definedName>
    <definedName name="_xlnm._FilterDatabase" localSheetId="1" hidden="1">Tables!$N$12:$R$664</definedName>
    <definedName name="_xlnm._FilterDatabase" localSheetId="6" hidden="1">UBS!$A$1:$P$37384</definedName>
  </definedNames>
  <calcPr calcId="191029"/>
  <pivotCaches>
    <pivotCache cacheId="0" r:id="rId11"/>
    <pivotCache cacheId="1" r:id="rId12"/>
    <pivotCache cacheId="2" r:id="rId13"/>
    <pivotCache cacheId="3"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159" l="1"/>
  <c r="D10" i="159"/>
  <c r="E10" i="159"/>
  <c r="F10" i="159"/>
  <c r="L10" i="159"/>
  <c r="K10" i="159"/>
  <c r="I10" i="159"/>
  <c r="J10" i="159"/>
  <c r="R10" i="159"/>
  <c r="Q10" i="159"/>
  <c r="P10" i="159"/>
  <c r="O10" i="159"/>
  <c r="B30" i="159"/>
  <c r="R21" i="159"/>
  <c r="R22" i="159"/>
  <c r="R23" i="159"/>
  <c r="R24" i="159"/>
  <c r="R25" i="159"/>
  <c r="R26" i="159"/>
  <c r="R27" i="159"/>
  <c r="R28" i="159"/>
  <c r="R29" i="159"/>
  <c r="R30" i="159"/>
  <c r="R31" i="159"/>
  <c r="R32" i="159"/>
  <c r="R33" i="159"/>
  <c r="R34" i="159"/>
  <c r="R35" i="159"/>
  <c r="R36" i="159"/>
  <c r="R37" i="159"/>
  <c r="R38" i="159"/>
  <c r="R39" i="159"/>
  <c r="R40" i="159"/>
  <c r="R41" i="159"/>
  <c r="R42" i="159"/>
  <c r="R43" i="159"/>
  <c r="R44" i="159"/>
  <c r="R45" i="159"/>
  <c r="R46" i="159"/>
  <c r="R47" i="159"/>
  <c r="R48" i="159"/>
  <c r="R49" i="159"/>
  <c r="R50" i="159"/>
  <c r="R51" i="159"/>
  <c r="R52" i="159"/>
  <c r="R53" i="159"/>
  <c r="R54" i="159"/>
  <c r="R55" i="159"/>
  <c r="R56" i="159"/>
  <c r="R57" i="159"/>
  <c r="R58" i="159"/>
  <c r="R59" i="159"/>
  <c r="R60" i="159"/>
  <c r="R61" i="159"/>
  <c r="R62" i="159"/>
  <c r="R63" i="159"/>
  <c r="R64" i="159"/>
  <c r="R65" i="159"/>
  <c r="R66" i="159"/>
  <c r="R67" i="159"/>
  <c r="R68" i="159"/>
  <c r="R69" i="159"/>
  <c r="R70" i="159"/>
  <c r="R71" i="159"/>
  <c r="R72" i="159"/>
  <c r="R73" i="159"/>
  <c r="R74" i="159"/>
  <c r="R75" i="159"/>
  <c r="R76" i="159"/>
  <c r="R77" i="159"/>
  <c r="R78" i="159"/>
  <c r="R79" i="159"/>
  <c r="R80" i="159"/>
  <c r="R81" i="159"/>
  <c r="R82" i="159"/>
  <c r="R83" i="159"/>
  <c r="R84" i="159"/>
  <c r="R85" i="159"/>
  <c r="R86" i="159"/>
  <c r="R87" i="159"/>
  <c r="R88" i="159"/>
  <c r="R89" i="159"/>
  <c r="R90" i="159"/>
  <c r="R91" i="159"/>
  <c r="R92" i="159"/>
  <c r="R93" i="159"/>
  <c r="R94" i="159"/>
  <c r="R95" i="159"/>
  <c r="R96" i="159"/>
  <c r="R97" i="159"/>
  <c r="R98" i="159"/>
  <c r="R99" i="159"/>
  <c r="R100" i="159"/>
  <c r="R101" i="159"/>
  <c r="R102" i="159"/>
  <c r="R103" i="159"/>
  <c r="R104" i="159"/>
  <c r="R105" i="159"/>
  <c r="R106" i="159"/>
  <c r="R107" i="159"/>
  <c r="R108" i="159"/>
  <c r="R109" i="159"/>
  <c r="R110" i="159"/>
  <c r="R111" i="159"/>
  <c r="R112" i="159"/>
  <c r="R113" i="159"/>
  <c r="R114" i="159"/>
  <c r="R115" i="159"/>
  <c r="R116" i="159"/>
  <c r="R117" i="159"/>
  <c r="R118" i="159"/>
  <c r="R119" i="159"/>
  <c r="R120" i="159"/>
  <c r="R121" i="159"/>
  <c r="R122" i="159"/>
  <c r="R123" i="159"/>
  <c r="R124" i="159"/>
  <c r="R125" i="159"/>
  <c r="R126" i="159"/>
  <c r="R127" i="159"/>
  <c r="R128" i="159"/>
  <c r="R129" i="159"/>
  <c r="R130" i="159"/>
  <c r="R131" i="159"/>
  <c r="R132" i="159"/>
  <c r="R133" i="159"/>
  <c r="R134" i="159"/>
  <c r="R135" i="159"/>
  <c r="R136" i="159"/>
  <c r="R137" i="159"/>
  <c r="R138" i="159"/>
  <c r="R139" i="159"/>
  <c r="R140" i="159"/>
  <c r="R141" i="159"/>
  <c r="R142" i="159"/>
  <c r="R143" i="159"/>
  <c r="R144" i="159"/>
  <c r="R145" i="159"/>
  <c r="R146" i="159"/>
  <c r="R147" i="159"/>
  <c r="R148" i="159"/>
  <c r="R149" i="159"/>
  <c r="R150" i="159"/>
  <c r="R151" i="159"/>
  <c r="R152" i="159"/>
  <c r="R153" i="159"/>
  <c r="R154" i="159"/>
  <c r="R155" i="159"/>
  <c r="R156" i="159"/>
  <c r="R157" i="159"/>
  <c r="R158" i="159"/>
  <c r="R159" i="159"/>
  <c r="R160" i="159"/>
  <c r="R161" i="159"/>
  <c r="R162" i="159"/>
  <c r="R163" i="159"/>
  <c r="R164" i="159"/>
  <c r="R165" i="159"/>
  <c r="R166" i="159"/>
  <c r="R167" i="159"/>
  <c r="R168" i="159"/>
  <c r="R169" i="159"/>
  <c r="R170" i="159"/>
  <c r="R171" i="159"/>
  <c r="R172" i="159"/>
  <c r="R173" i="159"/>
  <c r="R174" i="159"/>
  <c r="R175" i="159"/>
  <c r="R176" i="159"/>
  <c r="R177" i="159"/>
  <c r="R178" i="159"/>
  <c r="R179" i="159"/>
  <c r="R180" i="159"/>
  <c r="R181" i="159"/>
  <c r="R182" i="159"/>
  <c r="R183" i="159"/>
  <c r="R184" i="159"/>
  <c r="R185" i="159"/>
  <c r="R186" i="159"/>
  <c r="R187" i="159"/>
  <c r="R188" i="159"/>
  <c r="R189" i="159"/>
  <c r="R190" i="159"/>
  <c r="R191" i="159"/>
  <c r="R192" i="159"/>
  <c r="R193" i="159"/>
  <c r="R194" i="159"/>
  <c r="R195" i="159"/>
  <c r="R196" i="159"/>
  <c r="R197" i="159"/>
  <c r="R198" i="159"/>
  <c r="R199" i="159"/>
  <c r="R200" i="159"/>
  <c r="R201" i="159"/>
  <c r="R202" i="159"/>
  <c r="R203" i="159"/>
  <c r="R204" i="159"/>
  <c r="R205" i="159"/>
  <c r="R206" i="159"/>
  <c r="R207" i="159"/>
  <c r="R208" i="159"/>
  <c r="R209" i="159"/>
  <c r="R210" i="159"/>
  <c r="R211" i="159"/>
  <c r="R212" i="159"/>
  <c r="R213" i="159"/>
  <c r="R214" i="159"/>
  <c r="R215" i="159"/>
  <c r="R216" i="159"/>
  <c r="R217" i="159"/>
  <c r="R218" i="159"/>
  <c r="R219" i="159"/>
  <c r="R220" i="159"/>
  <c r="R221" i="159"/>
  <c r="R222" i="159"/>
  <c r="R223" i="159"/>
  <c r="R224" i="159"/>
  <c r="R225" i="159"/>
  <c r="R226" i="159"/>
  <c r="R227" i="159"/>
  <c r="R228" i="159"/>
  <c r="R229" i="159"/>
  <c r="R230" i="159"/>
  <c r="R231" i="159"/>
  <c r="R232" i="159"/>
  <c r="R233" i="159"/>
  <c r="R234" i="159"/>
  <c r="R235" i="159"/>
  <c r="R236" i="159"/>
  <c r="R237" i="159"/>
  <c r="R238" i="159"/>
  <c r="R239" i="159"/>
  <c r="R240" i="159"/>
  <c r="R241" i="159"/>
  <c r="R242" i="159"/>
  <c r="R243" i="159"/>
  <c r="R244" i="159"/>
  <c r="R245" i="159"/>
  <c r="R246" i="159"/>
  <c r="R247" i="159"/>
  <c r="R248" i="159"/>
  <c r="R249" i="159"/>
  <c r="R250" i="159"/>
  <c r="R251" i="159"/>
  <c r="R252" i="159"/>
  <c r="R253" i="159"/>
  <c r="R254" i="159"/>
  <c r="R255" i="159"/>
  <c r="R256" i="159"/>
  <c r="R257" i="159"/>
  <c r="R258" i="159"/>
  <c r="R259" i="159"/>
  <c r="R260" i="159"/>
  <c r="R261" i="159"/>
  <c r="R262" i="159"/>
  <c r="R263" i="159"/>
  <c r="R264" i="159"/>
  <c r="R265" i="159"/>
  <c r="R266" i="159"/>
  <c r="R267" i="159"/>
  <c r="R268" i="159"/>
  <c r="R269" i="159"/>
  <c r="R270" i="159"/>
  <c r="R271" i="159"/>
  <c r="R272" i="159"/>
  <c r="R273" i="159"/>
  <c r="R274" i="159"/>
  <c r="R275" i="159"/>
  <c r="R276" i="159"/>
  <c r="R277" i="159"/>
  <c r="R278" i="159"/>
  <c r="R279" i="159"/>
  <c r="R280" i="159"/>
  <c r="R281" i="159"/>
  <c r="R282" i="159"/>
  <c r="R283" i="159"/>
  <c r="R284" i="159"/>
  <c r="R285" i="159"/>
  <c r="R286" i="159"/>
  <c r="R287" i="159"/>
  <c r="R288" i="159"/>
  <c r="R289" i="159"/>
  <c r="R290" i="159"/>
  <c r="R291" i="159"/>
  <c r="R292" i="159"/>
  <c r="R293" i="159"/>
  <c r="R294" i="159"/>
  <c r="R295" i="159"/>
  <c r="R296" i="159"/>
  <c r="R297" i="159"/>
  <c r="R298" i="159"/>
  <c r="R299" i="159"/>
  <c r="R300" i="159"/>
  <c r="R301" i="159"/>
  <c r="R302" i="159"/>
  <c r="R303" i="159"/>
  <c r="R304" i="159"/>
  <c r="R305" i="159"/>
  <c r="R306" i="159"/>
  <c r="R307" i="159"/>
  <c r="R308" i="159"/>
  <c r="R309" i="159"/>
  <c r="R310" i="159"/>
  <c r="R311" i="159"/>
  <c r="R312" i="159"/>
  <c r="R313" i="159"/>
  <c r="R314" i="159"/>
  <c r="R315" i="159"/>
  <c r="R316" i="159"/>
  <c r="R317" i="159"/>
  <c r="R318" i="159"/>
  <c r="R319" i="159"/>
  <c r="R320" i="159"/>
  <c r="R321" i="159"/>
  <c r="R322" i="159"/>
  <c r="R323" i="159"/>
  <c r="R324" i="159"/>
  <c r="R325" i="159"/>
  <c r="R326" i="159"/>
  <c r="R327" i="159"/>
  <c r="R328" i="159"/>
  <c r="R329" i="159"/>
  <c r="R330" i="159"/>
  <c r="R331" i="159"/>
  <c r="R332" i="159"/>
  <c r="R333" i="159"/>
  <c r="R334" i="159"/>
  <c r="R335" i="159"/>
  <c r="R336" i="159"/>
  <c r="R337" i="159"/>
  <c r="R338" i="159"/>
  <c r="R339" i="159"/>
  <c r="R340" i="159"/>
  <c r="R341" i="159"/>
  <c r="R342" i="159"/>
  <c r="R343" i="159"/>
  <c r="R344" i="159"/>
  <c r="R345" i="159"/>
  <c r="R346" i="159"/>
  <c r="R347" i="159"/>
  <c r="R348" i="159"/>
  <c r="R349" i="159"/>
  <c r="R350" i="159"/>
  <c r="R351" i="159"/>
  <c r="R352" i="159"/>
  <c r="R353" i="159"/>
  <c r="R354" i="159"/>
  <c r="R355" i="159"/>
  <c r="R356" i="159"/>
  <c r="R357" i="159"/>
  <c r="R358" i="159"/>
  <c r="R359" i="159"/>
  <c r="R360" i="159"/>
  <c r="R361" i="159"/>
  <c r="R362" i="159"/>
  <c r="R363" i="159"/>
  <c r="R364" i="159"/>
  <c r="R365" i="159"/>
  <c r="R366" i="159"/>
  <c r="R367" i="159"/>
  <c r="R368" i="159"/>
  <c r="R369" i="159"/>
  <c r="R370" i="159"/>
  <c r="R371" i="159"/>
  <c r="R372" i="159"/>
  <c r="R373" i="159"/>
  <c r="R374" i="159"/>
  <c r="R375" i="159"/>
  <c r="R376" i="159"/>
  <c r="R377" i="159"/>
  <c r="R378" i="159"/>
  <c r="R379" i="159"/>
  <c r="R380" i="159"/>
  <c r="R381" i="159"/>
  <c r="R382" i="159"/>
  <c r="R383" i="159"/>
  <c r="R384" i="159"/>
  <c r="R385" i="159"/>
  <c r="R386" i="159"/>
  <c r="R387" i="159"/>
  <c r="R388" i="159"/>
  <c r="R389" i="159"/>
  <c r="R390" i="159"/>
  <c r="R391" i="159"/>
  <c r="R392" i="159"/>
  <c r="R393" i="159"/>
  <c r="R394" i="159"/>
  <c r="R395" i="159"/>
  <c r="R396" i="159"/>
  <c r="R397" i="159"/>
  <c r="R398" i="159"/>
  <c r="R399" i="159"/>
  <c r="R400" i="159"/>
  <c r="R401" i="159"/>
  <c r="R402" i="159"/>
  <c r="R403" i="159"/>
  <c r="R404" i="159"/>
  <c r="R405" i="159"/>
  <c r="R406" i="159"/>
  <c r="R407" i="159"/>
  <c r="R408" i="159"/>
  <c r="R409" i="159"/>
  <c r="R410" i="159"/>
  <c r="R411" i="159"/>
  <c r="R412" i="159"/>
  <c r="R413" i="159"/>
  <c r="R414" i="159"/>
  <c r="R415" i="159"/>
  <c r="R416" i="159"/>
  <c r="R417" i="159"/>
  <c r="R418" i="159"/>
  <c r="R419" i="159"/>
  <c r="R420" i="159"/>
  <c r="R421" i="159"/>
  <c r="R422" i="159"/>
  <c r="R423" i="159"/>
  <c r="R424" i="159"/>
  <c r="R425" i="159"/>
  <c r="R426" i="159"/>
  <c r="R427" i="159"/>
  <c r="R428" i="159"/>
  <c r="R429" i="159"/>
  <c r="R430" i="159"/>
  <c r="R431" i="159"/>
  <c r="R432" i="159"/>
  <c r="R433" i="159"/>
  <c r="R434" i="159"/>
  <c r="R435" i="159"/>
  <c r="R436" i="159"/>
  <c r="R437" i="159"/>
  <c r="R438" i="159"/>
  <c r="R439" i="159"/>
  <c r="R440" i="159"/>
  <c r="R441" i="159"/>
  <c r="R442" i="159"/>
  <c r="R443" i="159"/>
  <c r="R444" i="159"/>
  <c r="R445" i="159"/>
  <c r="R446" i="159"/>
  <c r="R447" i="159"/>
  <c r="R448" i="159"/>
  <c r="R449" i="159"/>
  <c r="R450" i="159"/>
  <c r="R451" i="159"/>
  <c r="R452" i="159"/>
  <c r="R453" i="159"/>
  <c r="R454" i="159"/>
  <c r="R455" i="159"/>
  <c r="R456" i="159"/>
  <c r="R457" i="159"/>
  <c r="R458" i="159"/>
  <c r="R459" i="159"/>
  <c r="R460" i="159"/>
  <c r="R461" i="159"/>
  <c r="R462" i="159"/>
  <c r="R463" i="159"/>
  <c r="R464" i="159"/>
  <c r="R465" i="159"/>
  <c r="R466" i="159"/>
  <c r="R467" i="159"/>
  <c r="R468" i="159"/>
  <c r="R469" i="159"/>
  <c r="R470" i="159"/>
  <c r="R471" i="159"/>
  <c r="R472" i="159"/>
  <c r="R473" i="159"/>
  <c r="R474" i="159"/>
  <c r="R475" i="159"/>
  <c r="R476" i="159"/>
  <c r="R477" i="159"/>
  <c r="R478" i="159"/>
  <c r="R479" i="159"/>
  <c r="R480" i="159"/>
  <c r="R481" i="159"/>
  <c r="R482" i="159"/>
  <c r="R483" i="159"/>
  <c r="R484" i="159"/>
  <c r="R485" i="159"/>
  <c r="R486" i="159"/>
  <c r="R487" i="159"/>
  <c r="R488" i="159"/>
  <c r="R489" i="159"/>
  <c r="R490" i="159"/>
  <c r="R491" i="159"/>
  <c r="R492" i="159"/>
  <c r="R493" i="159"/>
  <c r="R494" i="159"/>
  <c r="R495" i="159"/>
  <c r="R496" i="159"/>
  <c r="R497" i="159"/>
  <c r="R498" i="159"/>
  <c r="R499" i="159"/>
  <c r="R500" i="159"/>
  <c r="R501" i="159"/>
  <c r="R502" i="159"/>
  <c r="R503" i="159"/>
  <c r="R504" i="159"/>
  <c r="R505" i="159"/>
  <c r="R506" i="159"/>
  <c r="R507" i="159"/>
  <c r="R508" i="159"/>
  <c r="R509" i="159"/>
  <c r="R510" i="159"/>
  <c r="R511" i="159"/>
  <c r="R512" i="159"/>
  <c r="R513" i="159"/>
  <c r="R514" i="159"/>
  <c r="R515" i="159"/>
  <c r="R516" i="159"/>
  <c r="R517" i="159"/>
  <c r="R518" i="159"/>
  <c r="R519" i="159"/>
  <c r="R520" i="159"/>
  <c r="R521" i="159"/>
  <c r="R522" i="159"/>
  <c r="R523" i="159"/>
  <c r="R524" i="159"/>
  <c r="R525" i="159"/>
  <c r="R526" i="159"/>
  <c r="R527" i="159"/>
  <c r="R528" i="159"/>
  <c r="R529" i="159"/>
  <c r="R530" i="159"/>
  <c r="R531" i="159"/>
  <c r="R532" i="159"/>
  <c r="R533" i="159"/>
  <c r="R534" i="159"/>
  <c r="R535" i="159"/>
  <c r="R536" i="159"/>
  <c r="R537" i="159"/>
  <c r="R538" i="159"/>
  <c r="R539" i="159"/>
  <c r="R540" i="159"/>
  <c r="R541" i="159"/>
  <c r="R542" i="159"/>
  <c r="R543" i="159"/>
  <c r="R544" i="159"/>
  <c r="R545" i="159"/>
  <c r="R546" i="159"/>
  <c r="R547" i="159"/>
  <c r="R548" i="159"/>
  <c r="R549" i="159"/>
  <c r="R550" i="159"/>
  <c r="R551" i="159"/>
  <c r="R552" i="159"/>
  <c r="R553" i="159"/>
  <c r="R554" i="159"/>
  <c r="R555" i="159"/>
  <c r="R556" i="159"/>
  <c r="R557" i="159"/>
  <c r="R558" i="159"/>
  <c r="R559" i="159"/>
  <c r="R560" i="159"/>
  <c r="R561" i="159"/>
  <c r="R562" i="159"/>
  <c r="R563" i="159"/>
  <c r="R564" i="159"/>
  <c r="R565" i="159"/>
  <c r="R566" i="159"/>
  <c r="R567" i="159"/>
  <c r="R568" i="159"/>
  <c r="R569" i="159"/>
  <c r="R570" i="159"/>
  <c r="R571" i="159"/>
  <c r="R572" i="159"/>
  <c r="R573" i="159"/>
  <c r="R574" i="159"/>
  <c r="R575" i="159"/>
  <c r="R576" i="159"/>
  <c r="R577" i="159"/>
  <c r="R578" i="159"/>
  <c r="R579" i="159"/>
  <c r="R580" i="159"/>
  <c r="R581" i="159"/>
  <c r="R582" i="159"/>
  <c r="R583" i="159"/>
  <c r="R584" i="159"/>
  <c r="R585" i="159"/>
  <c r="R586" i="159"/>
  <c r="R587" i="159"/>
  <c r="R588" i="159"/>
  <c r="R589" i="159"/>
  <c r="R590" i="159"/>
  <c r="R591" i="159"/>
  <c r="R592" i="159"/>
  <c r="R593" i="159"/>
  <c r="R594" i="159"/>
  <c r="R595" i="159"/>
  <c r="R596" i="159"/>
  <c r="R597" i="159"/>
  <c r="R598" i="159"/>
  <c r="R599" i="159"/>
  <c r="R600" i="159"/>
  <c r="R601" i="159"/>
  <c r="R602" i="159"/>
  <c r="R603" i="159"/>
  <c r="R604" i="159"/>
  <c r="R605" i="159"/>
  <c r="R606" i="159"/>
  <c r="R607" i="159"/>
  <c r="R608" i="159"/>
  <c r="R609" i="159"/>
  <c r="R610" i="159"/>
  <c r="R611" i="159"/>
  <c r="R612" i="159"/>
  <c r="R613" i="159"/>
  <c r="R614" i="159"/>
  <c r="R615" i="159"/>
  <c r="R616" i="159"/>
  <c r="R617" i="159"/>
  <c r="R618" i="159"/>
  <c r="R619" i="159"/>
  <c r="R620" i="159"/>
  <c r="R621" i="159"/>
  <c r="R622" i="159"/>
  <c r="R623" i="159"/>
  <c r="R624" i="159"/>
  <c r="R625" i="159"/>
  <c r="R626" i="159"/>
  <c r="R627" i="159"/>
  <c r="R628" i="159"/>
  <c r="R629" i="159"/>
  <c r="R630" i="159"/>
  <c r="R631" i="159"/>
  <c r="R632" i="159"/>
  <c r="R633" i="159"/>
  <c r="R634" i="159"/>
  <c r="R635" i="159"/>
  <c r="R636" i="159"/>
  <c r="R637" i="159"/>
  <c r="R638" i="159"/>
  <c r="R639" i="159"/>
  <c r="R640" i="159"/>
  <c r="R641" i="159"/>
  <c r="R642" i="159"/>
  <c r="R643" i="159"/>
  <c r="R644" i="159"/>
  <c r="R645" i="159"/>
  <c r="R646" i="159"/>
  <c r="R647" i="159"/>
  <c r="R648" i="159"/>
  <c r="R649" i="159"/>
  <c r="R650" i="159"/>
  <c r="R651" i="159"/>
  <c r="R652" i="159"/>
  <c r="R653" i="159"/>
  <c r="R654" i="159"/>
  <c r="R655" i="159"/>
  <c r="R656" i="159"/>
  <c r="R657" i="159"/>
  <c r="R658" i="159"/>
  <c r="R659" i="159"/>
  <c r="R660" i="159"/>
  <c r="R661" i="159"/>
  <c r="R662" i="159"/>
  <c r="R663" i="159"/>
  <c r="R14" i="159"/>
  <c r="R15" i="159"/>
  <c r="R16" i="159"/>
  <c r="R17" i="159"/>
  <c r="R18" i="159"/>
  <c r="R19" i="159"/>
  <c r="R20" i="159"/>
  <c r="R13" i="159"/>
  <c r="Q14" i="159"/>
  <c r="Q15" i="159"/>
  <c r="Q16" i="159"/>
  <c r="Q17" i="159"/>
  <c r="Q18" i="159"/>
  <c r="Q19" i="159"/>
  <c r="Q20" i="159"/>
  <c r="Q21" i="159"/>
  <c r="Q22" i="159"/>
  <c r="Q23" i="159"/>
  <c r="Q24" i="159"/>
  <c r="Q25" i="159"/>
  <c r="Q26" i="159"/>
  <c r="Q27" i="159"/>
  <c r="Q28" i="159"/>
  <c r="Q29" i="159"/>
  <c r="Q30" i="159"/>
  <c r="Q31" i="159"/>
  <c r="Q32" i="159"/>
  <c r="Q33" i="159"/>
  <c r="Q34" i="159"/>
  <c r="Q35" i="159"/>
  <c r="Q36" i="159"/>
  <c r="Q37" i="159"/>
  <c r="Q38" i="159"/>
  <c r="Q39" i="159"/>
  <c r="Q40" i="159"/>
  <c r="Q41" i="159"/>
  <c r="Q42" i="159"/>
  <c r="Q43" i="159"/>
  <c r="Q44" i="159"/>
  <c r="Q45" i="159"/>
  <c r="Q46" i="159"/>
  <c r="Q47" i="159"/>
  <c r="Q48" i="159"/>
  <c r="Q49" i="159"/>
  <c r="Q50" i="159"/>
  <c r="Q51" i="159"/>
  <c r="Q52" i="159"/>
  <c r="Q53" i="159"/>
  <c r="Q54" i="159"/>
  <c r="Q55" i="159"/>
  <c r="Q56" i="159"/>
  <c r="Q57" i="159"/>
  <c r="Q58" i="159"/>
  <c r="Q59" i="159"/>
  <c r="Q60" i="159"/>
  <c r="Q61" i="159"/>
  <c r="Q62" i="159"/>
  <c r="Q63" i="159"/>
  <c r="Q64" i="159"/>
  <c r="Q65" i="159"/>
  <c r="Q66" i="159"/>
  <c r="Q67" i="159"/>
  <c r="Q68" i="159"/>
  <c r="Q69" i="159"/>
  <c r="Q70" i="159"/>
  <c r="Q71" i="159"/>
  <c r="Q72" i="159"/>
  <c r="Q73" i="159"/>
  <c r="Q74" i="159"/>
  <c r="Q75" i="159"/>
  <c r="Q76" i="159"/>
  <c r="Q77" i="159"/>
  <c r="Q78" i="159"/>
  <c r="Q79" i="159"/>
  <c r="Q80" i="159"/>
  <c r="Q81" i="159"/>
  <c r="Q82" i="159"/>
  <c r="Q83" i="159"/>
  <c r="Q84" i="159"/>
  <c r="Q85" i="159"/>
  <c r="Q86" i="159"/>
  <c r="Q87" i="159"/>
  <c r="Q88" i="159"/>
  <c r="Q89" i="159"/>
  <c r="Q90" i="159"/>
  <c r="Q91" i="159"/>
  <c r="Q92" i="159"/>
  <c r="Q93" i="159"/>
  <c r="Q94" i="159"/>
  <c r="Q95" i="159"/>
  <c r="Q96" i="159"/>
  <c r="Q97" i="159"/>
  <c r="Q98" i="159"/>
  <c r="Q99" i="159"/>
  <c r="Q100" i="159"/>
  <c r="Q101" i="159"/>
  <c r="Q102" i="159"/>
  <c r="Q103" i="159"/>
  <c r="Q104" i="159"/>
  <c r="Q105" i="159"/>
  <c r="Q106" i="159"/>
  <c r="Q107" i="159"/>
  <c r="Q108" i="159"/>
  <c r="Q109" i="159"/>
  <c r="Q110" i="159"/>
  <c r="Q111" i="159"/>
  <c r="Q112" i="159"/>
  <c r="Q113" i="159"/>
  <c r="Q114" i="159"/>
  <c r="Q115" i="159"/>
  <c r="Q116" i="159"/>
  <c r="Q117" i="159"/>
  <c r="Q118" i="159"/>
  <c r="Q119" i="159"/>
  <c r="Q120" i="159"/>
  <c r="Q121" i="159"/>
  <c r="Q122" i="159"/>
  <c r="Q123" i="159"/>
  <c r="Q124" i="159"/>
  <c r="Q125" i="159"/>
  <c r="Q126" i="159"/>
  <c r="Q127" i="159"/>
  <c r="Q128" i="159"/>
  <c r="Q129" i="159"/>
  <c r="Q130" i="159"/>
  <c r="Q131" i="159"/>
  <c r="Q132" i="159"/>
  <c r="Q133" i="159"/>
  <c r="Q134" i="159"/>
  <c r="Q135" i="159"/>
  <c r="Q136" i="159"/>
  <c r="Q137" i="159"/>
  <c r="Q138" i="159"/>
  <c r="Q139" i="159"/>
  <c r="Q140" i="159"/>
  <c r="Q141" i="159"/>
  <c r="Q142" i="159"/>
  <c r="Q143" i="159"/>
  <c r="Q144" i="159"/>
  <c r="Q145" i="159"/>
  <c r="Q146" i="159"/>
  <c r="Q147" i="159"/>
  <c r="Q148" i="159"/>
  <c r="Q149" i="159"/>
  <c r="Q150" i="159"/>
  <c r="Q151" i="159"/>
  <c r="Q152" i="159"/>
  <c r="Q153" i="159"/>
  <c r="Q154" i="159"/>
  <c r="Q155" i="159"/>
  <c r="Q156" i="159"/>
  <c r="Q157" i="159"/>
  <c r="Q158" i="159"/>
  <c r="Q159" i="159"/>
  <c r="Q160" i="159"/>
  <c r="Q161" i="159"/>
  <c r="Q162" i="159"/>
  <c r="Q163" i="159"/>
  <c r="Q164" i="159"/>
  <c r="Q165" i="159"/>
  <c r="Q166" i="159"/>
  <c r="Q167" i="159"/>
  <c r="Q168" i="159"/>
  <c r="Q169" i="159"/>
  <c r="Q170" i="159"/>
  <c r="Q171" i="159"/>
  <c r="Q172" i="159"/>
  <c r="Q173" i="159"/>
  <c r="Q174" i="159"/>
  <c r="Q175" i="159"/>
  <c r="Q176" i="159"/>
  <c r="Q177" i="159"/>
  <c r="Q178" i="159"/>
  <c r="Q179" i="159"/>
  <c r="Q180" i="159"/>
  <c r="Q181" i="159"/>
  <c r="Q182" i="159"/>
  <c r="Q183" i="159"/>
  <c r="Q184" i="159"/>
  <c r="Q185" i="159"/>
  <c r="Q186" i="159"/>
  <c r="Q187" i="159"/>
  <c r="Q188" i="159"/>
  <c r="Q189" i="159"/>
  <c r="Q190" i="159"/>
  <c r="Q191" i="159"/>
  <c r="Q192" i="159"/>
  <c r="Q193" i="159"/>
  <c r="Q194" i="159"/>
  <c r="Q195" i="159"/>
  <c r="Q196" i="159"/>
  <c r="Q197" i="159"/>
  <c r="Q198" i="159"/>
  <c r="Q199" i="159"/>
  <c r="Q200" i="159"/>
  <c r="Q201" i="159"/>
  <c r="Q202" i="159"/>
  <c r="Q203" i="159"/>
  <c r="Q204" i="159"/>
  <c r="Q205" i="159"/>
  <c r="Q206" i="159"/>
  <c r="Q207" i="159"/>
  <c r="Q208" i="159"/>
  <c r="Q209" i="159"/>
  <c r="Q210" i="159"/>
  <c r="Q211" i="159"/>
  <c r="Q212" i="159"/>
  <c r="Q213" i="159"/>
  <c r="Q214" i="159"/>
  <c r="Q215" i="159"/>
  <c r="Q216" i="159"/>
  <c r="Q217" i="159"/>
  <c r="Q218" i="159"/>
  <c r="Q219" i="159"/>
  <c r="Q220" i="159"/>
  <c r="Q221" i="159"/>
  <c r="Q222" i="159"/>
  <c r="Q223" i="159"/>
  <c r="Q224" i="159"/>
  <c r="Q225" i="159"/>
  <c r="Q226" i="159"/>
  <c r="Q227" i="159"/>
  <c r="Q228" i="159"/>
  <c r="Q229" i="159"/>
  <c r="Q230" i="159"/>
  <c r="Q231" i="159"/>
  <c r="Q232" i="159"/>
  <c r="Q233" i="159"/>
  <c r="Q234" i="159"/>
  <c r="Q235" i="159"/>
  <c r="Q236" i="159"/>
  <c r="Q237" i="159"/>
  <c r="Q238" i="159"/>
  <c r="Q239" i="159"/>
  <c r="Q240" i="159"/>
  <c r="Q241" i="159"/>
  <c r="Q242" i="159"/>
  <c r="Q243" i="159"/>
  <c r="Q244" i="159"/>
  <c r="Q245" i="159"/>
  <c r="Q246" i="159"/>
  <c r="Q247" i="159"/>
  <c r="Q248" i="159"/>
  <c r="Q249" i="159"/>
  <c r="Q250" i="159"/>
  <c r="Q251" i="159"/>
  <c r="Q252" i="159"/>
  <c r="Q253" i="159"/>
  <c r="Q254" i="159"/>
  <c r="Q255" i="159"/>
  <c r="Q256" i="159"/>
  <c r="Q257" i="159"/>
  <c r="Q258" i="159"/>
  <c r="Q259" i="159"/>
  <c r="Q260" i="159"/>
  <c r="Q261" i="159"/>
  <c r="Q262" i="159"/>
  <c r="Q263" i="159"/>
  <c r="Q264" i="159"/>
  <c r="Q265" i="159"/>
  <c r="Q266" i="159"/>
  <c r="Q267" i="159"/>
  <c r="Q268" i="159"/>
  <c r="Q269" i="159"/>
  <c r="Q270" i="159"/>
  <c r="Q271" i="159"/>
  <c r="Q272" i="159"/>
  <c r="Q273" i="159"/>
  <c r="Q274" i="159"/>
  <c r="Q275" i="159"/>
  <c r="Q276" i="159"/>
  <c r="Q277" i="159"/>
  <c r="Q278" i="159"/>
  <c r="Q279" i="159"/>
  <c r="Q280" i="159"/>
  <c r="Q281" i="159"/>
  <c r="Q282" i="159"/>
  <c r="Q283" i="159"/>
  <c r="Q284" i="159"/>
  <c r="Q285" i="159"/>
  <c r="Q286" i="159"/>
  <c r="Q287" i="159"/>
  <c r="Q288" i="159"/>
  <c r="Q289" i="159"/>
  <c r="Q290" i="159"/>
  <c r="Q291" i="159"/>
  <c r="Q292" i="159"/>
  <c r="Q293" i="159"/>
  <c r="Q294" i="159"/>
  <c r="Q295" i="159"/>
  <c r="Q296" i="159"/>
  <c r="Q297" i="159"/>
  <c r="Q298" i="159"/>
  <c r="Q299" i="159"/>
  <c r="Q300" i="159"/>
  <c r="Q301" i="159"/>
  <c r="Q302" i="159"/>
  <c r="Q303" i="159"/>
  <c r="Q304" i="159"/>
  <c r="Q305" i="159"/>
  <c r="Q306" i="159"/>
  <c r="Q307" i="159"/>
  <c r="Q308" i="159"/>
  <c r="Q309" i="159"/>
  <c r="Q310" i="159"/>
  <c r="Q311" i="159"/>
  <c r="Q312" i="159"/>
  <c r="Q313" i="159"/>
  <c r="Q314" i="159"/>
  <c r="Q315" i="159"/>
  <c r="Q316" i="159"/>
  <c r="Q317" i="159"/>
  <c r="Q318" i="159"/>
  <c r="Q319" i="159"/>
  <c r="Q320" i="159"/>
  <c r="Q321" i="159"/>
  <c r="Q322" i="159"/>
  <c r="Q323" i="159"/>
  <c r="Q324" i="159"/>
  <c r="Q325" i="159"/>
  <c r="Q326" i="159"/>
  <c r="Q327" i="159"/>
  <c r="Q328" i="159"/>
  <c r="Q329" i="159"/>
  <c r="Q330" i="159"/>
  <c r="Q331" i="159"/>
  <c r="Q332" i="159"/>
  <c r="Q333" i="159"/>
  <c r="Q334" i="159"/>
  <c r="Q335" i="159"/>
  <c r="Q336" i="159"/>
  <c r="Q337" i="159"/>
  <c r="Q338" i="159"/>
  <c r="Q339" i="159"/>
  <c r="Q340" i="159"/>
  <c r="Q341" i="159"/>
  <c r="Q342" i="159"/>
  <c r="Q343" i="159"/>
  <c r="Q344" i="159"/>
  <c r="Q345" i="159"/>
  <c r="Q346" i="159"/>
  <c r="Q347" i="159"/>
  <c r="Q348" i="159"/>
  <c r="Q349" i="159"/>
  <c r="Q350" i="159"/>
  <c r="Q351" i="159"/>
  <c r="Q352" i="159"/>
  <c r="Q353" i="159"/>
  <c r="Q354" i="159"/>
  <c r="Q355" i="159"/>
  <c r="Q356" i="159"/>
  <c r="Q357" i="159"/>
  <c r="Q358" i="159"/>
  <c r="Q359" i="159"/>
  <c r="Q360" i="159"/>
  <c r="Q361" i="159"/>
  <c r="Q362" i="159"/>
  <c r="Q363" i="159"/>
  <c r="Q364" i="159"/>
  <c r="Q365" i="159"/>
  <c r="Q366" i="159"/>
  <c r="Q367" i="159"/>
  <c r="Q368" i="159"/>
  <c r="Q369" i="159"/>
  <c r="Q370" i="159"/>
  <c r="Q371" i="159"/>
  <c r="Q372" i="159"/>
  <c r="Q373" i="159"/>
  <c r="Q374" i="159"/>
  <c r="Q375" i="159"/>
  <c r="Q376" i="159"/>
  <c r="Q377" i="159"/>
  <c r="Q378" i="159"/>
  <c r="Q379" i="159"/>
  <c r="Q380" i="159"/>
  <c r="Q381" i="159"/>
  <c r="Q382" i="159"/>
  <c r="Q383" i="159"/>
  <c r="Q384" i="159"/>
  <c r="Q385" i="159"/>
  <c r="Q386" i="159"/>
  <c r="Q387" i="159"/>
  <c r="Q388" i="159"/>
  <c r="Q389" i="159"/>
  <c r="Q390" i="159"/>
  <c r="Q391" i="159"/>
  <c r="Q392" i="159"/>
  <c r="Q393" i="159"/>
  <c r="Q394" i="159"/>
  <c r="Q395" i="159"/>
  <c r="Q396" i="159"/>
  <c r="Q397" i="159"/>
  <c r="Q398" i="159"/>
  <c r="Q399" i="159"/>
  <c r="Q400" i="159"/>
  <c r="Q401" i="159"/>
  <c r="Q402" i="159"/>
  <c r="Q403" i="159"/>
  <c r="Q404" i="159"/>
  <c r="Q405" i="159"/>
  <c r="Q406" i="159"/>
  <c r="Q407" i="159"/>
  <c r="Q408" i="159"/>
  <c r="Q409" i="159"/>
  <c r="Q410" i="159"/>
  <c r="Q411" i="159"/>
  <c r="Q412" i="159"/>
  <c r="Q413" i="159"/>
  <c r="Q414" i="159"/>
  <c r="Q415" i="159"/>
  <c r="Q416" i="159"/>
  <c r="Q417" i="159"/>
  <c r="Q418" i="159"/>
  <c r="Q419" i="159"/>
  <c r="Q420" i="159"/>
  <c r="Q421" i="159"/>
  <c r="Q422" i="159"/>
  <c r="Q423" i="159"/>
  <c r="Q424" i="159"/>
  <c r="Q425" i="159"/>
  <c r="Q426" i="159"/>
  <c r="Q427" i="159"/>
  <c r="Q428" i="159"/>
  <c r="Q429" i="159"/>
  <c r="Q430" i="159"/>
  <c r="Q431" i="159"/>
  <c r="Q432" i="159"/>
  <c r="Q433" i="159"/>
  <c r="Q434" i="159"/>
  <c r="Q435" i="159"/>
  <c r="Q436" i="159"/>
  <c r="Q437" i="159"/>
  <c r="Q438" i="159"/>
  <c r="Q439" i="159"/>
  <c r="Q440" i="159"/>
  <c r="Q441" i="159"/>
  <c r="Q442" i="159"/>
  <c r="Q443" i="159"/>
  <c r="Q444" i="159"/>
  <c r="Q445" i="159"/>
  <c r="Q446" i="159"/>
  <c r="Q447" i="159"/>
  <c r="Q448" i="159"/>
  <c r="Q449" i="159"/>
  <c r="Q450" i="159"/>
  <c r="Q451" i="159"/>
  <c r="Q452" i="159"/>
  <c r="Q453" i="159"/>
  <c r="Q454" i="159"/>
  <c r="Q455" i="159"/>
  <c r="Q456" i="159"/>
  <c r="Q457" i="159"/>
  <c r="Q458" i="159"/>
  <c r="Q459" i="159"/>
  <c r="Q460" i="159"/>
  <c r="Q461" i="159"/>
  <c r="Q462" i="159"/>
  <c r="Q463" i="159"/>
  <c r="Q464" i="159"/>
  <c r="Q465" i="159"/>
  <c r="Q466" i="159"/>
  <c r="Q467" i="159"/>
  <c r="Q468" i="159"/>
  <c r="Q469" i="159"/>
  <c r="Q470" i="159"/>
  <c r="Q471" i="159"/>
  <c r="Q472" i="159"/>
  <c r="Q473" i="159"/>
  <c r="Q474" i="159"/>
  <c r="Q475" i="159"/>
  <c r="Q476" i="159"/>
  <c r="Q477" i="159"/>
  <c r="Q478" i="159"/>
  <c r="Q479" i="159"/>
  <c r="Q480" i="159"/>
  <c r="Q481" i="159"/>
  <c r="Q482" i="159"/>
  <c r="Q483" i="159"/>
  <c r="Q484" i="159"/>
  <c r="Q485" i="159"/>
  <c r="Q486" i="159"/>
  <c r="Q487" i="159"/>
  <c r="Q488" i="159"/>
  <c r="Q489" i="159"/>
  <c r="Q490" i="159"/>
  <c r="Q491" i="159"/>
  <c r="Q492" i="159"/>
  <c r="Q493" i="159"/>
  <c r="Q494" i="159"/>
  <c r="Q495" i="159"/>
  <c r="Q496" i="159"/>
  <c r="Q497" i="159"/>
  <c r="Q498" i="159"/>
  <c r="Q499" i="159"/>
  <c r="Q500" i="159"/>
  <c r="Q501" i="159"/>
  <c r="Q502" i="159"/>
  <c r="Q503" i="159"/>
  <c r="Q504" i="159"/>
  <c r="Q505" i="159"/>
  <c r="Q506" i="159"/>
  <c r="Q507" i="159"/>
  <c r="Q508" i="159"/>
  <c r="Q509" i="159"/>
  <c r="Q510" i="159"/>
  <c r="Q511" i="159"/>
  <c r="Q512" i="159"/>
  <c r="Q513" i="159"/>
  <c r="Q514" i="159"/>
  <c r="Q515" i="159"/>
  <c r="Q516" i="159"/>
  <c r="Q517" i="159"/>
  <c r="Q518" i="159"/>
  <c r="Q519" i="159"/>
  <c r="Q520" i="159"/>
  <c r="Q521" i="159"/>
  <c r="Q522" i="159"/>
  <c r="Q523" i="159"/>
  <c r="Q524" i="159"/>
  <c r="Q525" i="159"/>
  <c r="Q526" i="159"/>
  <c r="Q527" i="159"/>
  <c r="Q528" i="159"/>
  <c r="Q529" i="159"/>
  <c r="Q530" i="159"/>
  <c r="Q531" i="159"/>
  <c r="Q532" i="159"/>
  <c r="Q533" i="159"/>
  <c r="Q534" i="159"/>
  <c r="Q535" i="159"/>
  <c r="Q536" i="159"/>
  <c r="Q537" i="159"/>
  <c r="Q538" i="159"/>
  <c r="Q539" i="159"/>
  <c r="Q540" i="159"/>
  <c r="Q541" i="159"/>
  <c r="Q542" i="159"/>
  <c r="Q543" i="159"/>
  <c r="Q544" i="159"/>
  <c r="Q545" i="159"/>
  <c r="Q546" i="159"/>
  <c r="Q547" i="159"/>
  <c r="Q548" i="159"/>
  <c r="Q549" i="159"/>
  <c r="Q550" i="159"/>
  <c r="Q551" i="159"/>
  <c r="Q552" i="159"/>
  <c r="Q553" i="159"/>
  <c r="Q554" i="159"/>
  <c r="Q555" i="159"/>
  <c r="Q556" i="159"/>
  <c r="Q557" i="159"/>
  <c r="Q558" i="159"/>
  <c r="Q559" i="159"/>
  <c r="Q560" i="159"/>
  <c r="Q561" i="159"/>
  <c r="Q562" i="159"/>
  <c r="Q563" i="159"/>
  <c r="Q564" i="159"/>
  <c r="Q565" i="159"/>
  <c r="Q566" i="159"/>
  <c r="Q567" i="159"/>
  <c r="Q568" i="159"/>
  <c r="Q569" i="159"/>
  <c r="Q570" i="159"/>
  <c r="Q571" i="159"/>
  <c r="Q572" i="159"/>
  <c r="Q573" i="159"/>
  <c r="Q574" i="159"/>
  <c r="Q575" i="159"/>
  <c r="Q576" i="159"/>
  <c r="Q577" i="159"/>
  <c r="Q578" i="159"/>
  <c r="Q579" i="159"/>
  <c r="Q580" i="159"/>
  <c r="Q581" i="159"/>
  <c r="Q582" i="159"/>
  <c r="Q583" i="159"/>
  <c r="Q584" i="159"/>
  <c r="Q585" i="159"/>
  <c r="Q586" i="159"/>
  <c r="Q587" i="159"/>
  <c r="Q588" i="159"/>
  <c r="Q589" i="159"/>
  <c r="Q590" i="159"/>
  <c r="Q591" i="159"/>
  <c r="Q592" i="159"/>
  <c r="Q593" i="159"/>
  <c r="Q594" i="159"/>
  <c r="Q595" i="159"/>
  <c r="Q596" i="159"/>
  <c r="Q597" i="159"/>
  <c r="Q598" i="159"/>
  <c r="Q599" i="159"/>
  <c r="Q600" i="159"/>
  <c r="Q601" i="159"/>
  <c r="Q602" i="159"/>
  <c r="Q603" i="159"/>
  <c r="Q604" i="159"/>
  <c r="Q605" i="159"/>
  <c r="Q606" i="159"/>
  <c r="Q607" i="159"/>
  <c r="Q608" i="159"/>
  <c r="Q609" i="159"/>
  <c r="Q610" i="159"/>
  <c r="Q611" i="159"/>
  <c r="Q612" i="159"/>
  <c r="Q613" i="159"/>
  <c r="Q614" i="159"/>
  <c r="Q615" i="159"/>
  <c r="Q616" i="159"/>
  <c r="Q617" i="159"/>
  <c r="Q618" i="159"/>
  <c r="Q619" i="159"/>
  <c r="Q620" i="159"/>
  <c r="Q621" i="159"/>
  <c r="Q622" i="159"/>
  <c r="Q623" i="159"/>
  <c r="Q624" i="159"/>
  <c r="Q625" i="159"/>
  <c r="Q626" i="159"/>
  <c r="Q627" i="159"/>
  <c r="Q628" i="159"/>
  <c r="Q629" i="159"/>
  <c r="Q630" i="159"/>
  <c r="Q631" i="159"/>
  <c r="Q632" i="159"/>
  <c r="Q633" i="159"/>
  <c r="Q634" i="159"/>
  <c r="Q635" i="159"/>
  <c r="Q636" i="159"/>
  <c r="Q637" i="159"/>
  <c r="Q638" i="159"/>
  <c r="Q639" i="159"/>
  <c r="Q640" i="159"/>
  <c r="Q641" i="159"/>
  <c r="Q642" i="159"/>
  <c r="Q643" i="159"/>
  <c r="Q644" i="159"/>
  <c r="Q645" i="159"/>
  <c r="Q646" i="159"/>
  <c r="Q647" i="159"/>
  <c r="Q648" i="159"/>
  <c r="Q649" i="159"/>
  <c r="Q650" i="159"/>
  <c r="Q651" i="159"/>
  <c r="Q652" i="159"/>
  <c r="Q653" i="159"/>
  <c r="Q654" i="159"/>
  <c r="Q655" i="159"/>
  <c r="Q656" i="159"/>
  <c r="Q657" i="159"/>
  <c r="Q658" i="159"/>
  <c r="Q659" i="159"/>
  <c r="Q660" i="159"/>
  <c r="Q661" i="159"/>
  <c r="Q662" i="159"/>
  <c r="Q663" i="159"/>
  <c r="Q13" i="159"/>
  <c r="P664" i="159"/>
  <c r="P14" i="159"/>
  <c r="P15" i="159"/>
  <c r="P16" i="159"/>
  <c r="P17" i="159"/>
  <c r="P18" i="159"/>
  <c r="P20" i="159"/>
  <c r="P21" i="159"/>
  <c r="P22" i="159"/>
  <c r="P23" i="159"/>
  <c r="P24" i="159"/>
  <c r="P25" i="159"/>
  <c r="P26" i="159"/>
  <c r="P27" i="159"/>
  <c r="P28" i="159"/>
  <c r="P29" i="159"/>
  <c r="P30" i="159"/>
  <c r="P31" i="159"/>
  <c r="P32" i="159"/>
  <c r="P33" i="159"/>
  <c r="P34" i="159"/>
  <c r="P35" i="159"/>
  <c r="P36" i="159"/>
  <c r="P37" i="159"/>
  <c r="P38" i="159"/>
  <c r="P39" i="159"/>
  <c r="P40" i="159"/>
  <c r="P41" i="159"/>
  <c r="P42" i="159"/>
  <c r="P43" i="159"/>
  <c r="P44" i="159"/>
  <c r="P45" i="159"/>
  <c r="P46" i="159"/>
  <c r="P47" i="159"/>
  <c r="P48" i="159"/>
  <c r="P49" i="159"/>
  <c r="P50" i="159"/>
  <c r="P51" i="159"/>
  <c r="P52" i="159"/>
  <c r="P53" i="159"/>
  <c r="P54" i="159"/>
  <c r="P55" i="159"/>
  <c r="P56" i="159"/>
  <c r="P57" i="159"/>
  <c r="P58" i="159"/>
  <c r="P59" i="159"/>
  <c r="P61" i="159"/>
  <c r="P62" i="159"/>
  <c r="P63" i="159"/>
  <c r="P64" i="159"/>
  <c r="P65" i="159"/>
  <c r="P66" i="159"/>
  <c r="P67" i="159"/>
  <c r="P68" i="159"/>
  <c r="P69" i="159"/>
  <c r="P70" i="159"/>
  <c r="P71" i="159"/>
  <c r="P72" i="159"/>
  <c r="P73" i="159"/>
  <c r="P74" i="159"/>
  <c r="P75" i="159"/>
  <c r="P76" i="159"/>
  <c r="P77" i="159"/>
  <c r="P78" i="159"/>
  <c r="P79" i="159"/>
  <c r="P80" i="159"/>
  <c r="P81" i="159"/>
  <c r="P82" i="159"/>
  <c r="P83" i="159"/>
  <c r="P84" i="159"/>
  <c r="P85" i="159"/>
  <c r="P86" i="159"/>
  <c r="P87" i="159"/>
  <c r="P88" i="159"/>
  <c r="P89" i="159"/>
  <c r="P90" i="159"/>
  <c r="P91" i="159"/>
  <c r="P92" i="159"/>
  <c r="P93" i="159"/>
  <c r="P94" i="159"/>
  <c r="P95" i="159"/>
  <c r="P96" i="159"/>
  <c r="P97" i="159"/>
  <c r="P98" i="159"/>
  <c r="P99" i="159"/>
  <c r="P100" i="159"/>
  <c r="P101" i="159"/>
  <c r="P102" i="159"/>
  <c r="P103" i="159"/>
  <c r="P104" i="159"/>
  <c r="P105" i="159"/>
  <c r="P106" i="159"/>
  <c r="P107" i="159"/>
  <c r="P108" i="159"/>
  <c r="P109" i="159"/>
  <c r="P110" i="159"/>
  <c r="P111" i="159"/>
  <c r="P112" i="159"/>
  <c r="P113" i="159"/>
  <c r="P114" i="159"/>
  <c r="P115" i="159"/>
  <c r="P116" i="159"/>
  <c r="P117" i="159"/>
  <c r="P118" i="159"/>
  <c r="P119" i="159"/>
  <c r="P120" i="159"/>
  <c r="P121" i="159"/>
  <c r="P122" i="159"/>
  <c r="P124" i="159"/>
  <c r="P125" i="159"/>
  <c r="P126" i="159"/>
  <c r="P128" i="159"/>
  <c r="P129" i="159"/>
  <c r="P130" i="159"/>
  <c r="P131" i="159"/>
  <c r="P132" i="159"/>
  <c r="P133" i="159"/>
  <c r="P134" i="159"/>
  <c r="P135" i="159"/>
  <c r="P136" i="159"/>
  <c r="P137" i="159"/>
  <c r="P138" i="159"/>
  <c r="P140" i="159"/>
  <c r="P141" i="159"/>
  <c r="P142" i="159"/>
  <c r="P144" i="159"/>
  <c r="P145" i="159"/>
  <c r="P146" i="159"/>
  <c r="P147" i="159"/>
  <c r="P148" i="159"/>
  <c r="P150" i="159"/>
  <c r="P151" i="159"/>
  <c r="P152" i="159"/>
  <c r="P153" i="159"/>
  <c r="P154" i="159"/>
  <c r="P155" i="159"/>
  <c r="P156" i="159"/>
  <c r="P158" i="159"/>
  <c r="P159" i="159"/>
  <c r="P160" i="159"/>
  <c r="P161" i="159"/>
  <c r="P162" i="159"/>
  <c r="P163" i="159"/>
  <c r="P164" i="159"/>
  <c r="P165" i="159"/>
  <c r="P166" i="159"/>
  <c r="P167" i="159"/>
  <c r="P168" i="159"/>
  <c r="P169" i="159"/>
  <c r="P170" i="159"/>
  <c r="P171" i="159"/>
  <c r="P172" i="159"/>
  <c r="P173" i="159"/>
  <c r="P174" i="159"/>
  <c r="P175" i="159"/>
  <c r="P176" i="159"/>
  <c r="P177" i="159"/>
  <c r="P178" i="159"/>
  <c r="P179" i="159"/>
  <c r="P180" i="159"/>
  <c r="P181" i="159"/>
  <c r="P182" i="159"/>
  <c r="P183" i="159"/>
  <c r="P184" i="159"/>
  <c r="P185" i="159"/>
  <c r="P186" i="159"/>
  <c r="P187" i="159"/>
  <c r="P188" i="159"/>
  <c r="P189" i="159"/>
  <c r="P190" i="159"/>
  <c r="P191" i="159"/>
  <c r="P192" i="159"/>
  <c r="P193" i="159"/>
  <c r="P194" i="159"/>
  <c r="P195" i="159"/>
  <c r="P196" i="159"/>
  <c r="P197" i="159"/>
  <c r="P198" i="159"/>
  <c r="P199" i="159"/>
  <c r="P200" i="159"/>
  <c r="P201" i="159"/>
  <c r="P202" i="159"/>
  <c r="P203" i="159"/>
  <c r="P204" i="159"/>
  <c r="P205" i="159"/>
  <c r="P206" i="159"/>
  <c r="P207" i="159"/>
  <c r="P208" i="159"/>
  <c r="P209" i="159"/>
  <c r="P210" i="159"/>
  <c r="P211" i="159"/>
  <c r="P212" i="159"/>
  <c r="P213" i="159"/>
  <c r="P214" i="159"/>
  <c r="P215" i="159"/>
  <c r="P216" i="159"/>
  <c r="P217" i="159"/>
  <c r="P218" i="159"/>
  <c r="P219" i="159"/>
  <c r="P220" i="159"/>
  <c r="P221" i="159"/>
  <c r="P222" i="159"/>
  <c r="P223" i="159"/>
  <c r="P224" i="159"/>
  <c r="P225" i="159"/>
  <c r="P226" i="159"/>
  <c r="P227" i="159"/>
  <c r="P228" i="159"/>
  <c r="P229" i="159"/>
  <c r="P230" i="159"/>
  <c r="P231" i="159"/>
  <c r="P233" i="159"/>
  <c r="P234" i="159"/>
  <c r="P235" i="159"/>
  <c r="P236" i="159"/>
  <c r="P237" i="159"/>
  <c r="P238" i="159"/>
  <c r="P239" i="159"/>
  <c r="P240" i="159"/>
  <c r="P241" i="159"/>
  <c r="P242" i="159"/>
  <c r="P243" i="159"/>
  <c r="P244" i="159"/>
  <c r="P245" i="159"/>
  <c r="P246" i="159"/>
  <c r="P247" i="159"/>
  <c r="P248" i="159"/>
  <c r="P249" i="159"/>
  <c r="P250" i="159"/>
  <c r="P251" i="159"/>
  <c r="P252" i="159"/>
  <c r="P253" i="159"/>
  <c r="P254" i="159"/>
  <c r="P255" i="159"/>
  <c r="P256" i="159"/>
  <c r="P257" i="159"/>
  <c r="P258" i="159"/>
  <c r="P259" i="159"/>
  <c r="P260" i="159"/>
  <c r="P261" i="159"/>
  <c r="P262" i="159"/>
  <c r="P263" i="159"/>
  <c r="P264" i="159"/>
  <c r="P265" i="159"/>
  <c r="P267" i="159"/>
  <c r="P268" i="159"/>
  <c r="P269" i="159"/>
  <c r="P270" i="159"/>
  <c r="P271" i="159"/>
  <c r="P272" i="159"/>
  <c r="P273" i="159"/>
  <c r="P274" i="159"/>
  <c r="P275" i="159"/>
  <c r="P276" i="159"/>
  <c r="P277" i="159"/>
  <c r="P278" i="159"/>
  <c r="P279" i="159"/>
  <c r="P280" i="159"/>
  <c r="P281" i="159"/>
  <c r="P282" i="159"/>
  <c r="P283" i="159"/>
  <c r="P284" i="159"/>
  <c r="P285" i="159"/>
  <c r="P286" i="159"/>
  <c r="P287" i="159"/>
  <c r="P288" i="159"/>
  <c r="P289" i="159"/>
  <c r="P290" i="159"/>
  <c r="P291" i="159"/>
  <c r="P292" i="159"/>
  <c r="P293" i="159"/>
  <c r="P294" i="159"/>
  <c r="P295" i="159"/>
  <c r="P296" i="159"/>
  <c r="P297" i="159"/>
  <c r="P298" i="159"/>
  <c r="P299" i="159"/>
  <c r="P300" i="159"/>
  <c r="P301" i="159"/>
  <c r="P302" i="159"/>
  <c r="P303" i="159"/>
  <c r="P304" i="159"/>
  <c r="P305" i="159"/>
  <c r="P306" i="159"/>
  <c r="P307" i="159"/>
  <c r="P308" i="159"/>
  <c r="P309" i="159"/>
  <c r="P310" i="159"/>
  <c r="P311" i="159"/>
  <c r="P312" i="159"/>
  <c r="P313" i="159"/>
  <c r="P314" i="159"/>
  <c r="P315" i="159"/>
  <c r="P316" i="159"/>
  <c r="P317" i="159"/>
  <c r="P318" i="159"/>
  <c r="P319" i="159"/>
  <c r="P320" i="159"/>
  <c r="P321" i="159"/>
  <c r="P322" i="159"/>
  <c r="P323" i="159"/>
  <c r="P324" i="159"/>
  <c r="P325" i="159"/>
  <c r="P326" i="159"/>
  <c r="P327" i="159"/>
  <c r="P328" i="159"/>
  <c r="P329" i="159"/>
  <c r="P331" i="159"/>
  <c r="P332" i="159"/>
  <c r="P333" i="159"/>
  <c r="P334" i="159"/>
  <c r="P335" i="159"/>
  <c r="P336" i="159"/>
  <c r="P337" i="159"/>
  <c r="P338" i="159"/>
  <c r="P339" i="159"/>
  <c r="P340" i="159"/>
  <c r="P341" i="159"/>
  <c r="P342" i="159"/>
  <c r="P343" i="159"/>
  <c r="P344" i="159"/>
  <c r="P345" i="159"/>
  <c r="P346" i="159"/>
  <c r="P347" i="159"/>
  <c r="P348" i="159"/>
  <c r="P349" i="159"/>
  <c r="P350" i="159"/>
  <c r="P351" i="159"/>
  <c r="P352" i="159"/>
  <c r="P353" i="159"/>
  <c r="P354" i="159"/>
  <c r="P355" i="159"/>
  <c r="P356" i="159"/>
  <c r="P357" i="159"/>
  <c r="P358" i="159"/>
  <c r="P359" i="159"/>
  <c r="P360" i="159"/>
  <c r="P361" i="159"/>
  <c r="P362" i="159"/>
  <c r="P363" i="159"/>
  <c r="P364" i="159"/>
  <c r="P365" i="159"/>
  <c r="P366" i="159"/>
  <c r="P368" i="159"/>
  <c r="P369" i="159"/>
  <c r="P370" i="159"/>
  <c r="P371" i="159"/>
  <c r="P372" i="159"/>
  <c r="P373" i="159"/>
  <c r="P374" i="159"/>
  <c r="P375" i="159"/>
  <c r="P376" i="159"/>
  <c r="P377" i="159"/>
  <c r="P378" i="159"/>
  <c r="P379" i="159"/>
  <c r="P380" i="159"/>
  <c r="P381" i="159"/>
  <c r="P382" i="159"/>
  <c r="P383" i="159"/>
  <c r="P384" i="159"/>
  <c r="P385" i="159"/>
  <c r="P386" i="159"/>
  <c r="P387" i="159"/>
  <c r="P388" i="159"/>
  <c r="P389" i="159"/>
  <c r="P390" i="159"/>
  <c r="P391" i="159"/>
  <c r="P392" i="159"/>
  <c r="P393" i="159"/>
  <c r="P394" i="159"/>
  <c r="P395" i="159"/>
  <c r="P396" i="159"/>
  <c r="P397" i="159"/>
  <c r="P398" i="159"/>
  <c r="P399" i="159"/>
  <c r="P400" i="159"/>
  <c r="P401" i="159"/>
  <c r="P402" i="159"/>
  <c r="P403" i="159"/>
  <c r="P404" i="159"/>
  <c r="P405" i="159"/>
  <c r="P406" i="159"/>
  <c r="P407" i="159"/>
  <c r="P408" i="159"/>
  <c r="P409" i="159"/>
  <c r="P410" i="159"/>
  <c r="P411" i="159"/>
  <c r="P413" i="159"/>
  <c r="P414" i="159"/>
  <c r="P415" i="159"/>
  <c r="P416" i="159"/>
  <c r="P417" i="159"/>
  <c r="P418" i="159"/>
  <c r="P419" i="159"/>
  <c r="P420" i="159"/>
  <c r="P421" i="159"/>
  <c r="P422" i="159"/>
  <c r="P423" i="159"/>
  <c r="P424" i="159"/>
  <c r="P425" i="159"/>
  <c r="P426" i="159"/>
  <c r="P427" i="159"/>
  <c r="P428" i="159"/>
  <c r="P429" i="159"/>
  <c r="P430" i="159"/>
  <c r="P431" i="159"/>
  <c r="P432" i="159"/>
  <c r="P433" i="159"/>
  <c r="P434" i="159"/>
  <c r="P435" i="159"/>
  <c r="P436" i="159"/>
  <c r="P437" i="159"/>
  <c r="P438" i="159"/>
  <c r="P439" i="159"/>
  <c r="P440" i="159"/>
  <c r="P441" i="159"/>
  <c r="P442" i="159"/>
  <c r="P443" i="159"/>
  <c r="P444" i="159"/>
  <c r="P445" i="159"/>
  <c r="P446" i="159"/>
  <c r="P448" i="159"/>
  <c r="P449" i="159"/>
  <c r="P450" i="159"/>
  <c r="P451" i="159"/>
  <c r="P452" i="159"/>
  <c r="P453" i="159"/>
  <c r="P454" i="159"/>
  <c r="P455" i="159"/>
  <c r="P456" i="159"/>
  <c r="P457" i="159"/>
  <c r="P458" i="159"/>
  <c r="P459" i="159"/>
  <c r="P460" i="159"/>
  <c r="P461" i="159"/>
  <c r="P462" i="159"/>
  <c r="P463" i="159"/>
  <c r="P464" i="159"/>
  <c r="P465" i="159"/>
  <c r="P466" i="159"/>
  <c r="P467" i="159"/>
  <c r="P468" i="159"/>
  <c r="P469" i="159"/>
  <c r="P470" i="159"/>
  <c r="P471" i="159"/>
  <c r="P472" i="159"/>
  <c r="P473" i="159"/>
  <c r="P474" i="159"/>
  <c r="P475" i="159"/>
  <c r="P476" i="159"/>
  <c r="P477" i="159"/>
  <c r="P478" i="159"/>
  <c r="P479" i="159"/>
  <c r="P480" i="159"/>
  <c r="P481" i="159"/>
  <c r="P482" i="159"/>
  <c r="P483" i="159"/>
  <c r="P484" i="159"/>
  <c r="P485" i="159"/>
  <c r="P486" i="159"/>
  <c r="P487" i="159"/>
  <c r="P488" i="159"/>
  <c r="P489" i="159"/>
  <c r="P490" i="159"/>
  <c r="P491" i="159"/>
  <c r="P492" i="159"/>
  <c r="P493" i="159"/>
  <c r="P494" i="159"/>
  <c r="P495" i="159"/>
  <c r="P496" i="159"/>
  <c r="P497" i="159"/>
  <c r="P498" i="159"/>
  <c r="P499" i="159"/>
  <c r="P500" i="159"/>
  <c r="P501" i="159"/>
  <c r="P502" i="159"/>
  <c r="P503" i="159"/>
  <c r="P504" i="159"/>
  <c r="P505" i="159"/>
  <c r="P506" i="159"/>
  <c r="P507" i="159"/>
  <c r="P508" i="159"/>
  <c r="P509" i="159"/>
  <c r="P510" i="159"/>
  <c r="P511" i="159"/>
  <c r="P512" i="159"/>
  <c r="P513" i="159"/>
  <c r="P514" i="159"/>
  <c r="P515" i="159"/>
  <c r="P516" i="159"/>
  <c r="P517" i="159"/>
  <c r="P518" i="159"/>
  <c r="P519" i="159"/>
  <c r="P520" i="159"/>
  <c r="P521" i="159"/>
  <c r="P522" i="159"/>
  <c r="P523" i="159"/>
  <c r="P524" i="159"/>
  <c r="P525" i="159"/>
  <c r="P526" i="159"/>
  <c r="P527" i="159"/>
  <c r="P528" i="159"/>
  <c r="P529" i="159"/>
  <c r="P530" i="159"/>
  <c r="P531" i="159"/>
  <c r="P532" i="159"/>
  <c r="P533" i="159"/>
  <c r="P534" i="159"/>
  <c r="P535" i="159"/>
  <c r="P536" i="159"/>
  <c r="P537" i="159"/>
  <c r="P538" i="159"/>
  <c r="P539" i="159"/>
  <c r="P540" i="159"/>
  <c r="P541" i="159"/>
  <c r="P542" i="159"/>
  <c r="P543" i="159"/>
  <c r="P544" i="159"/>
  <c r="P545" i="159"/>
  <c r="P546" i="159"/>
  <c r="P547" i="159"/>
  <c r="P548" i="159"/>
  <c r="P549" i="159"/>
  <c r="P550" i="159"/>
  <c r="P551" i="159"/>
  <c r="P552" i="159"/>
  <c r="P553" i="159"/>
  <c r="P554" i="159"/>
  <c r="P555" i="159"/>
  <c r="P556" i="159"/>
  <c r="P557" i="159"/>
  <c r="P558" i="159"/>
  <c r="P559" i="159"/>
  <c r="P560" i="159"/>
  <c r="P561" i="159"/>
  <c r="P562" i="159"/>
  <c r="P563" i="159"/>
  <c r="P564" i="159"/>
  <c r="P565" i="159"/>
  <c r="P566" i="159"/>
  <c r="P567" i="159"/>
  <c r="P568" i="159"/>
  <c r="P569" i="159"/>
  <c r="P570" i="159"/>
  <c r="P571" i="159"/>
  <c r="P572" i="159"/>
  <c r="P573" i="159"/>
  <c r="P574" i="159"/>
  <c r="P575" i="159"/>
  <c r="P576" i="159"/>
  <c r="P577" i="159"/>
  <c r="P578" i="159"/>
  <c r="P579" i="159"/>
  <c r="P580" i="159"/>
  <c r="P581" i="159"/>
  <c r="P582" i="159"/>
  <c r="P583" i="159"/>
  <c r="P584" i="159"/>
  <c r="P585" i="159"/>
  <c r="P586" i="159"/>
  <c r="P587" i="159"/>
  <c r="P588" i="159"/>
  <c r="P589" i="159"/>
  <c r="P590" i="159"/>
  <c r="P591" i="159"/>
  <c r="P592" i="159"/>
  <c r="P593" i="159"/>
  <c r="P594" i="159"/>
  <c r="P595" i="159"/>
  <c r="P596" i="159"/>
  <c r="P597" i="159"/>
  <c r="P598" i="159"/>
  <c r="P599" i="159"/>
  <c r="P600" i="159"/>
  <c r="P601" i="159"/>
  <c r="P602" i="159"/>
  <c r="P603" i="159"/>
  <c r="P604" i="159"/>
  <c r="P605" i="159"/>
  <c r="P606" i="159"/>
  <c r="P607" i="159"/>
  <c r="P608" i="159"/>
  <c r="P610" i="159"/>
  <c r="P611" i="159"/>
  <c r="P612" i="159"/>
  <c r="P613" i="159"/>
  <c r="P614" i="159"/>
  <c r="P615" i="159"/>
  <c r="P616" i="159"/>
  <c r="P617" i="159"/>
  <c r="P618" i="159"/>
  <c r="P619" i="159"/>
  <c r="P620" i="159"/>
  <c r="P621" i="159"/>
  <c r="P622" i="159"/>
  <c r="P623" i="159"/>
  <c r="P624" i="159"/>
  <c r="P625" i="159"/>
  <c r="P626" i="159"/>
  <c r="P627" i="159"/>
  <c r="P628" i="159"/>
  <c r="P629" i="159"/>
  <c r="P630" i="159"/>
  <c r="P631" i="159"/>
  <c r="P632" i="159"/>
  <c r="P633" i="159"/>
  <c r="P634" i="159"/>
  <c r="P635" i="159"/>
  <c r="P636" i="159"/>
  <c r="P638" i="159"/>
  <c r="P639" i="159"/>
  <c r="P640" i="159"/>
  <c r="P641" i="159"/>
  <c r="P642" i="159"/>
  <c r="P643" i="159"/>
  <c r="P644" i="159"/>
  <c r="P645" i="159"/>
  <c r="P646" i="159"/>
  <c r="P647" i="159"/>
  <c r="P648" i="159"/>
  <c r="P649" i="159"/>
  <c r="P650" i="159"/>
  <c r="P651" i="159"/>
  <c r="P652" i="159"/>
  <c r="P653" i="159"/>
  <c r="P654" i="159"/>
  <c r="P655" i="159"/>
  <c r="P656" i="159"/>
  <c r="P657" i="159"/>
  <c r="P658" i="159"/>
  <c r="P659" i="159"/>
  <c r="P660" i="159"/>
  <c r="P661" i="159"/>
  <c r="P662" i="159"/>
  <c r="P663" i="159"/>
  <c r="P13" i="159"/>
  <c r="R5" i="159"/>
  <c r="I22" i="159"/>
  <c r="J23" i="159"/>
  <c r="K23" i="159"/>
  <c r="L23" i="159"/>
  <c r="L14" i="159"/>
  <c r="L16" i="159"/>
  <c r="L17" i="159"/>
  <c r="I17" i="159" s="1"/>
  <c r="L18" i="159"/>
  <c r="I18" i="159" s="1"/>
  <c r="I19" i="159"/>
  <c r="L20" i="159"/>
  <c r="I20" i="159" s="1"/>
  <c r="L22" i="159"/>
  <c r="K15" i="159"/>
  <c r="J14" i="159"/>
  <c r="J15" i="159"/>
  <c r="J16" i="159"/>
  <c r="J17" i="159"/>
  <c r="J18" i="159"/>
  <c r="J19" i="159"/>
  <c r="J20" i="159"/>
  <c r="J21" i="159"/>
  <c r="J22" i="159"/>
  <c r="J13" i="159"/>
  <c r="I13" i="159" s="1"/>
  <c r="F17" i="159"/>
  <c r="C17" i="159" s="1"/>
  <c r="F18" i="159"/>
  <c r="F19" i="159"/>
  <c r="F25" i="159"/>
  <c r="F27" i="159"/>
  <c r="E20" i="159"/>
  <c r="C20" i="159" s="1"/>
  <c r="C26" i="159"/>
  <c r="D14" i="159"/>
  <c r="C14" i="159" s="1"/>
  <c r="D15" i="159"/>
  <c r="C15" i="159" s="1"/>
  <c r="D16" i="159"/>
  <c r="C16" i="159" s="1"/>
  <c r="D17" i="159"/>
  <c r="D18" i="159"/>
  <c r="D19" i="159"/>
  <c r="D20" i="159"/>
  <c r="D21" i="159"/>
  <c r="C21" i="159" s="1"/>
  <c r="D22" i="159"/>
  <c r="C22" i="159" s="1"/>
  <c r="D23" i="159"/>
  <c r="C23" i="159" s="1"/>
  <c r="D24" i="159"/>
  <c r="C24" i="159" s="1"/>
  <c r="D25" i="159"/>
  <c r="C25" i="159" s="1"/>
  <c r="D26" i="159"/>
  <c r="D27" i="159"/>
  <c r="C27" i="159" s="1"/>
  <c r="D13" i="159"/>
  <c r="Q9" i="159"/>
  <c r="P9" i="159"/>
  <c r="O9" i="159"/>
  <c r="Q8" i="159"/>
  <c r="P8" i="159"/>
  <c r="O8" i="159"/>
  <c r="Q7" i="159"/>
  <c r="O7" i="159"/>
  <c r="Q6" i="159"/>
  <c r="O6" i="159"/>
  <c r="Q5" i="159"/>
  <c r="P5" i="159"/>
  <c r="O5" i="159"/>
  <c r="K9" i="159"/>
  <c r="I9" i="159"/>
  <c r="J8" i="159"/>
  <c r="K8" i="159"/>
  <c r="I8" i="159"/>
  <c r="K7" i="159"/>
  <c r="I7" i="159"/>
  <c r="K6" i="159"/>
  <c r="I6" i="159"/>
  <c r="K5" i="159"/>
  <c r="J5" i="159"/>
  <c r="I5" i="159"/>
  <c r="C9" i="159"/>
  <c r="C8" i="159"/>
  <c r="C7" i="159"/>
  <c r="D6" i="159"/>
  <c r="C6" i="159"/>
  <c r="E5" i="159"/>
  <c r="C5" i="159"/>
  <c r="R664" i="159" l="1"/>
  <c r="O218" i="159"/>
  <c r="O390" i="159"/>
  <c r="O201" i="159"/>
  <c r="O542" i="159"/>
  <c r="O612" i="159"/>
  <c r="O655" i="159"/>
  <c r="O360" i="159"/>
  <c r="O513" i="159"/>
  <c r="O343" i="159"/>
  <c r="O139" i="159"/>
  <c r="O485" i="159"/>
  <c r="O626" i="159"/>
  <c r="O470" i="159"/>
  <c r="O296" i="159"/>
  <c r="O108" i="159"/>
  <c r="O452" i="159"/>
  <c r="O91" i="159"/>
  <c r="O584" i="159"/>
  <c r="O468" i="159"/>
  <c r="O357" i="159"/>
  <c r="O327" i="159"/>
  <c r="O294" i="159"/>
  <c r="O264" i="159"/>
  <c r="O232" i="159"/>
  <c r="O153" i="159"/>
  <c r="O90" i="159"/>
  <c r="O60" i="159"/>
  <c r="O639" i="159"/>
  <c r="O540" i="159"/>
  <c r="O511" i="159"/>
  <c r="O497" i="159"/>
  <c r="O465" i="159"/>
  <c r="O373" i="159"/>
  <c r="O261" i="159"/>
  <c r="O246" i="159"/>
  <c r="O199" i="159"/>
  <c r="O104" i="159"/>
  <c r="O638" i="159"/>
  <c r="O624" i="159"/>
  <c r="O609" i="159"/>
  <c r="O510" i="159"/>
  <c r="O417" i="159"/>
  <c r="O372" i="159"/>
  <c r="O230" i="159"/>
  <c r="O213" i="159"/>
  <c r="O198" i="159"/>
  <c r="O168" i="159"/>
  <c r="O150" i="159"/>
  <c r="O120" i="159"/>
  <c r="O103" i="159"/>
  <c r="O451" i="159"/>
  <c r="O374" i="159"/>
  <c r="O312" i="159"/>
  <c r="O279" i="159"/>
  <c r="O247" i="159"/>
  <c r="O138" i="159"/>
  <c r="O43" i="159"/>
  <c r="O582" i="159"/>
  <c r="O554" i="159"/>
  <c r="O420" i="159"/>
  <c r="O308" i="159"/>
  <c r="O42" i="159"/>
  <c r="O651" i="159"/>
  <c r="O637" i="159"/>
  <c r="O608" i="159"/>
  <c r="O566" i="159"/>
  <c r="O552" i="159"/>
  <c r="O537" i="159"/>
  <c r="O480" i="159"/>
  <c r="O416" i="159"/>
  <c r="O401" i="159"/>
  <c r="O369" i="159"/>
  <c r="O321" i="159"/>
  <c r="O291" i="159"/>
  <c r="O259" i="159"/>
  <c r="O149" i="159"/>
  <c r="O117" i="159"/>
  <c r="O102" i="159"/>
  <c r="O72" i="159"/>
  <c r="O55" i="159"/>
  <c r="O24" i="159"/>
  <c r="O650" i="159"/>
  <c r="O636" i="159"/>
  <c r="O607" i="159"/>
  <c r="O551" i="159"/>
  <c r="O447" i="159"/>
  <c r="O432" i="159"/>
  <c r="O320" i="159"/>
  <c r="O273" i="159"/>
  <c r="O211" i="159"/>
  <c r="O180" i="159"/>
  <c r="O163" i="159"/>
  <c r="O116" i="159"/>
  <c r="O663" i="159"/>
  <c r="O564" i="159"/>
  <c r="O534" i="159"/>
  <c r="O506" i="159"/>
  <c r="O492" i="159"/>
  <c r="O384" i="159"/>
  <c r="O336" i="159"/>
  <c r="O319" i="159"/>
  <c r="O272" i="159"/>
  <c r="O242" i="159"/>
  <c r="O225" i="159"/>
  <c r="O210" i="159"/>
  <c r="O177" i="159"/>
  <c r="O162" i="159"/>
  <c r="O115" i="159"/>
  <c r="O68" i="159"/>
  <c r="O19" i="159"/>
  <c r="O662" i="159"/>
  <c r="O648" i="159"/>
  <c r="O633" i="159"/>
  <c r="O413" i="159"/>
  <c r="O333" i="159"/>
  <c r="O318" i="159"/>
  <c r="O303" i="159"/>
  <c r="O288" i="159"/>
  <c r="O271" i="159"/>
  <c r="O224" i="159"/>
  <c r="O129" i="159"/>
  <c r="O114" i="159"/>
  <c r="O84" i="159"/>
  <c r="O67" i="159"/>
  <c r="O18" i="159"/>
  <c r="O618" i="159"/>
  <c r="O590" i="159"/>
  <c r="O576" i="159"/>
  <c r="O504" i="159"/>
  <c r="O489" i="159"/>
  <c r="O444" i="159"/>
  <c r="O412" i="159"/>
  <c r="O396" i="159"/>
  <c r="O285" i="159"/>
  <c r="O222" i="159"/>
  <c r="O192" i="159"/>
  <c r="O66" i="159"/>
  <c r="O660" i="159"/>
  <c r="O645" i="159"/>
  <c r="O559" i="159"/>
  <c r="O545" i="159"/>
  <c r="O473" i="159"/>
  <c r="O441" i="159"/>
  <c r="O393" i="159"/>
  <c r="O348" i="159"/>
  <c r="O331" i="159"/>
  <c r="O284" i="159"/>
  <c r="O254" i="159"/>
  <c r="O189" i="159"/>
  <c r="O144" i="159"/>
  <c r="O127" i="159"/>
  <c r="O80" i="159"/>
  <c r="O558" i="159"/>
  <c r="O530" i="159"/>
  <c r="O345" i="159"/>
  <c r="O315" i="159"/>
  <c r="O96" i="159"/>
  <c r="O48" i="159"/>
  <c r="O31" i="159"/>
  <c r="O602" i="159"/>
  <c r="O516" i="159"/>
  <c r="O487" i="159"/>
  <c r="O330" i="159"/>
  <c r="O300" i="159"/>
  <c r="O235" i="159"/>
  <c r="O126" i="159"/>
  <c r="O657" i="159"/>
  <c r="O643" i="159"/>
  <c r="O629" i="159"/>
  <c r="O615" i="159"/>
  <c r="O600" i="159"/>
  <c r="O585" i="159"/>
  <c r="O557" i="159"/>
  <c r="O529" i="159"/>
  <c r="O486" i="159"/>
  <c r="O456" i="159"/>
  <c r="O438" i="159"/>
  <c r="O408" i="159"/>
  <c r="O297" i="159"/>
  <c r="O266" i="159"/>
  <c r="O249" i="159"/>
  <c r="O219" i="159"/>
  <c r="O187" i="159"/>
  <c r="O157" i="159"/>
  <c r="O92" i="159"/>
  <c r="O627" i="159"/>
  <c r="O614" i="159"/>
  <c r="O588" i="159"/>
  <c r="O561" i="159"/>
  <c r="O509" i="159"/>
  <c r="O469" i="159"/>
  <c r="O367" i="159"/>
  <c r="O309" i="159"/>
  <c r="O295" i="159"/>
  <c r="O237" i="159"/>
  <c r="O223" i="159"/>
  <c r="O165" i="159"/>
  <c r="O151" i="159"/>
  <c r="O123" i="159"/>
  <c r="O93" i="159"/>
  <c r="O79" i="159"/>
  <c r="O407" i="159"/>
  <c r="O143" i="159"/>
  <c r="O83" i="159"/>
  <c r="O646" i="159"/>
  <c r="O634" i="159"/>
  <c r="O610" i="159"/>
  <c r="O598" i="159"/>
  <c r="O586" i="159"/>
  <c r="O574" i="159"/>
  <c r="O562" i="159"/>
  <c r="O550" i="159"/>
  <c r="O538" i="159"/>
  <c r="O526" i="159"/>
  <c r="O514" i="159"/>
  <c r="O490" i="159"/>
  <c r="O478" i="159"/>
  <c r="O466" i="159"/>
  <c r="O454" i="159"/>
  <c r="O442" i="159"/>
  <c r="O430" i="159"/>
  <c r="O418" i="159"/>
  <c r="O394" i="159"/>
  <c r="O382" i="159"/>
  <c r="O346" i="159"/>
  <c r="O334" i="159"/>
  <c r="O322" i="159"/>
  <c r="O310" i="159"/>
  <c r="O298" i="159"/>
  <c r="O286" i="159"/>
  <c r="O274" i="159"/>
  <c r="O262" i="159"/>
  <c r="O250" i="159"/>
  <c r="O238" i="159"/>
  <c r="O226" i="159"/>
  <c r="O214" i="159"/>
  <c r="O202" i="159"/>
  <c r="O190" i="159"/>
  <c r="O178" i="159"/>
  <c r="O166" i="159"/>
  <c r="O154" i="159"/>
  <c r="O142" i="159"/>
  <c r="O130" i="159"/>
  <c r="O595" i="159"/>
  <c r="O17" i="159"/>
  <c r="O653" i="159"/>
  <c r="O641" i="159"/>
  <c r="O628" i="159"/>
  <c r="O616" i="159"/>
  <c r="O603" i="159"/>
  <c r="O591" i="159"/>
  <c r="O579" i="159"/>
  <c r="O567" i="159"/>
  <c r="O555" i="159"/>
  <c r="O543" i="159"/>
  <c r="O531" i="159"/>
  <c r="O519" i="159"/>
  <c r="O507" i="159"/>
  <c r="O495" i="159"/>
  <c r="O483" i="159"/>
  <c r="O471" i="159"/>
  <c r="O459" i="159"/>
  <c r="O435" i="159"/>
  <c r="O423" i="159"/>
  <c r="O620" i="159"/>
  <c r="O571" i="159"/>
  <c r="O535" i="159"/>
  <c r="O523" i="159"/>
  <c r="O499" i="159"/>
  <c r="O475" i="159"/>
  <c r="O547" i="159"/>
  <c r="O463" i="159"/>
  <c r="O141" i="159"/>
  <c r="O53" i="159"/>
  <c r="O41" i="159"/>
  <c r="O29" i="159"/>
  <c r="O16" i="159"/>
  <c r="O583" i="159"/>
  <c r="O427" i="159"/>
  <c r="O15" i="159"/>
  <c r="O528" i="159"/>
  <c r="O358" i="159"/>
  <c r="O137" i="159"/>
  <c r="O124" i="159"/>
  <c r="O112" i="159"/>
  <c r="O100" i="159"/>
  <c r="O88" i="159"/>
  <c r="O76" i="159"/>
  <c r="O64" i="159"/>
  <c r="O51" i="159"/>
  <c r="O39" i="159"/>
  <c r="O27" i="159"/>
  <c r="O14" i="159"/>
  <c r="O406" i="159"/>
  <c r="O370" i="159"/>
  <c r="O175" i="159"/>
  <c r="O136" i="159"/>
  <c r="O111" i="159"/>
  <c r="O99" i="159"/>
  <c r="O87" i="159"/>
  <c r="O75" i="159"/>
  <c r="O63" i="159"/>
  <c r="O502" i="159"/>
  <c r="O405" i="159"/>
  <c r="O381" i="159"/>
  <c r="O356" i="159"/>
  <c r="O307" i="159"/>
  <c r="O283" i="159"/>
  <c r="O258" i="159"/>
  <c r="O234" i="159"/>
  <c r="O186" i="159"/>
  <c r="O174" i="159"/>
  <c r="O135" i="159"/>
  <c r="O622" i="159"/>
  <c r="O597" i="159"/>
  <c r="O573" i="159"/>
  <c r="O549" i="159"/>
  <c r="O525" i="159"/>
  <c r="O501" i="159"/>
  <c r="O477" i="159"/>
  <c r="O453" i="159"/>
  <c r="O429" i="159"/>
  <c r="O404" i="159"/>
  <c r="O380" i="159"/>
  <c r="O355" i="159"/>
  <c r="O306" i="159"/>
  <c r="O282" i="159"/>
  <c r="O270" i="159"/>
  <c r="O257" i="159"/>
  <c r="O245" i="159"/>
  <c r="O233" i="159"/>
  <c r="O221" i="159"/>
  <c r="O209" i="159"/>
  <c r="O197" i="159"/>
  <c r="O185" i="159"/>
  <c r="O173" i="159"/>
  <c r="O161" i="159"/>
  <c r="O148" i="159"/>
  <c r="O658" i="159"/>
  <c r="O621" i="159"/>
  <c r="O572" i="159"/>
  <c r="O548" i="159"/>
  <c r="O512" i="159"/>
  <c r="O488" i="159"/>
  <c r="O428" i="159"/>
  <c r="O403" i="159"/>
  <c r="O391" i="159"/>
  <c r="O379" i="159"/>
  <c r="O342" i="159"/>
  <c r="O329" i="159"/>
  <c r="O317" i="159"/>
  <c r="O305" i="159"/>
  <c r="O293" i="159"/>
  <c r="O281" i="159"/>
  <c r="O269" i="159"/>
  <c r="O256" i="159"/>
  <c r="O244" i="159"/>
  <c r="O220" i="159"/>
  <c r="O208" i="159"/>
  <c r="O196" i="159"/>
  <c r="O184" i="159"/>
  <c r="O172" i="159"/>
  <c r="O160" i="159"/>
  <c r="O147" i="159"/>
  <c r="O133" i="159"/>
  <c r="O415" i="159"/>
  <c r="O402" i="159"/>
  <c r="O378" i="159"/>
  <c r="O365" i="159"/>
  <c r="O353" i="159"/>
  <c r="O341" i="159"/>
  <c r="O292" i="159"/>
  <c r="O280" i="159"/>
  <c r="O268" i="159"/>
  <c r="O255" i="159"/>
  <c r="O243" i="159"/>
  <c r="O231" i="159"/>
  <c r="O207" i="159"/>
  <c r="O195" i="159"/>
  <c r="O183" i="159"/>
  <c r="O171" i="159"/>
  <c r="O159" i="159"/>
  <c r="O132" i="159"/>
  <c r="O119" i="159"/>
  <c r="O107" i="159"/>
  <c r="O95" i="159"/>
  <c r="O71" i="159"/>
  <c r="O58" i="159"/>
  <c r="O46" i="159"/>
  <c r="O34" i="159"/>
  <c r="O22" i="159"/>
  <c r="O328" i="159"/>
  <c r="O619" i="159"/>
  <c r="O594" i="159"/>
  <c r="O546" i="159"/>
  <c r="O522" i="159"/>
  <c r="O474" i="159"/>
  <c r="O426" i="159"/>
  <c r="O439" i="159"/>
  <c r="O316" i="159"/>
  <c r="O606" i="159"/>
  <c r="O498" i="159"/>
  <c r="O156" i="159"/>
  <c r="O81" i="159"/>
  <c r="O304" i="159"/>
  <c r="O631" i="159"/>
  <c r="O105" i="159"/>
  <c r="O69" i="159"/>
  <c r="O20" i="159"/>
  <c r="O411" i="159"/>
  <c r="O399" i="159"/>
  <c r="O387" i="159"/>
  <c r="O375" i="159"/>
  <c r="O240" i="159"/>
  <c r="O204" i="159"/>
  <c r="O654" i="159"/>
  <c r="O642" i="159"/>
  <c r="O617" i="159"/>
  <c r="O604" i="159"/>
  <c r="O592" i="159"/>
  <c r="O580" i="159"/>
  <c r="O568" i="159"/>
  <c r="O556" i="159"/>
  <c r="O544" i="159"/>
  <c r="O532" i="159"/>
  <c r="O520" i="159"/>
  <c r="O508" i="159"/>
  <c r="O496" i="159"/>
  <c r="O484" i="159"/>
  <c r="O472" i="159"/>
  <c r="O460" i="159"/>
  <c r="O448" i="159"/>
  <c r="O436" i="159"/>
  <c r="O424" i="159"/>
  <c r="O400" i="159"/>
  <c r="O388" i="159"/>
  <c r="O376" i="159"/>
  <c r="O363" i="159"/>
  <c r="O351" i="159"/>
  <c r="O339" i="159"/>
  <c r="O253" i="159"/>
  <c r="O241" i="159"/>
  <c r="O205" i="159"/>
  <c r="O193" i="159"/>
  <c r="O181" i="159"/>
  <c r="O169" i="159"/>
  <c r="O145" i="159"/>
  <c r="O131" i="159"/>
  <c r="O118" i="159"/>
  <c r="O106" i="159"/>
  <c r="O94" i="159"/>
  <c r="O82" i="159"/>
  <c r="O70" i="159"/>
  <c r="O57" i="159"/>
  <c r="O45" i="159"/>
  <c r="O33" i="159"/>
  <c r="O21" i="159"/>
  <c r="O652" i="159"/>
  <c r="O640" i="159"/>
  <c r="O324" i="159"/>
  <c r="O276" i="159"/>
  <c r="Q664" i="159"/>
  <c r="O13" i="159"/>
  <c r="O36" i="159"/>
  <c r="O252" i="159"/>
  <c r="O228" i="159"/>
  <c r="O216" i="159"/>
  <c r="O518" i="159"/>
  <c r="O482" i="159"/>
  <c r="O458" i="159"/>
  <c r="O398" i="159"/>
  <c r="O350" i="159"/>
  <c r="O302" i="159"/>
  <c r="O494" i="159"/>
  <c r="O446" i="159"/>
  <c r="O422" i="159"/>
  <c r="O410" i="159"/>
  <c r="O386" i="159"/>
  <c r="O362" i="159"/>
  <c r="O338" i="159"/>
  <c r="O326" i="159"/>
  <c r="O314" i="159"/>
  <c r="O290" i="159"/>
  <c r="O278" i="159"/>
  <c r="O605" i="159"/>
  <c r="O593" i="159"/>
  <c r="O581" i="159"/>
  <c r="O569" i="159"/>
  <c r="O533" i="159"/>
  <c r="O521" i="159"/>
  <c r="O461" i="159"/>
  <c r="O449" i="159"/>
  <c r="O437" i="159"/>
  <c r="O425" i="159"/>
  <c r="O389" i="159"/>
  <c r="O377" i="159"/>
  <c r="O364" i="159"/>
  <c r="O352" i="159"/>
  <c r="O340" i="159"/>
  <c r="O267" i="159"/>
  <c r="O206" i="159"/>
  <c r="O194" i="159"/>
  <c r="O182" i="159"/>
  <c r="O170" i="159"/>
  <c r="O158" i="159"/>
  <c r="O146" i="159"/>
  <c r="O59" i="159"/>
  <c r="O47" i="159"/>
  <c r="O35" i="159"/>
  <c r="O23" i="159"/>
  <c r="O661" i="159"/>
  <c r="O649" i="159"/>
  <c r="O625" i="159"/>
  <c r="O613" i="159"/>
  <c r="O601" i="159"/>
  <c r="O589" i="159"/>
  <c r="O577" i="159"/>
  <c r="O553" i="159"/>
  <c r="O541" i="159"/>
  <c r="O517" i="159"/>
  <c r="O505" i="159"/>
  <c r="O493" i="159"/>
  <c r="O481" i="159"/>
  <c r="O457" i="159"/>
  <c r="O445" i="159"/>
  <c r="O433" i="159"/>
  <c r="O409" i="159"/>
  <c r="O397" i="159"/>
  <c r="O385" i="159"/>
  <c r="O361" i="159"/>
  <c r="O349" i="159"/>
  <c r="O337" i="159"/>
  <c r="O313" i="159"/>
  <c r="O301" i="159"/>
  <c r="O289" i="159"/>
  <c r="O277" i="159"/>
  <c r="O265" i="159"/>
  <c r="O229" i="159"/>
  <c r="O217" i="159"/>
  <c r="O251" i="159"/>
  <c r="O227" i="159"/>
  <c r="O215" i="159"/>
  <c r="O203" i="159"/>
  <c r="O191" i="159"/>
  <c r="O179" i="159"/>
  <c r="O167" i="159"/>
  <c r="O155" i="159"/>
  <c r="O239" i="159"/>
  <c r="O656" i="159"/>
  <c r="O644" i="159"/>
  <c r="O632" i="159"/>
  <c r="O596" i="159"/>
  <c r="O560" i="159"/>
  <c r="O536" i="159"/>
  <c r="O524" i="159"/>
  <c r="O500" i="159"/>
  <c r="O476" i="159"/>
  <c r="O464" i="159"/>
  <c r="O440" i="159"/>
  <c r="O392" i="159"/>
  <c r="O368" i="159"/>
  <c r="O344" i="159"/>
  <c r="O332" i="159"/>
  <c r="O260" i="159"/>
  <c r="O248" i="159"/>
  <c r="O236" i="159"/>
  <c r="O212" i="159"/>
  <c r="O200" i="159"/>
  <c r="O188" i="159"/>
  <c r="O176" i="159"/>
  <c r="O164" i="159"/>
  <c r="O152" i="159"/>
  <c r="O140" i="159"/>
  <c r="O128" i="159"/>
  <c r="O56" i="159"/>
  <c r="O44" i="159"/>
  <c r="O32" i="159"/>
  <c r="O599" i="159"/>
  <c r="O587" i="159"/>
  <c r="O575" i="159"/>
  <c r="O563" i="159"/>
  <c r="O539" i="159"/>
  <c r="O527" i="159"/>
  <c r="O515" i="159"/>
  <c r="O503" i="159"/>
  <c r="O491" i="159"/>
  <c r="O479" i="159"/>
  <c r="O467" i="159"/>
  <c r="O455" i="159"/>
  <c r="O443" i="159"/>
  <c r="O431" i="159"/>
  <c r="O419" i="159"/>
  <c r="O395" i="159"/>
  <c r="O383" i="159"/>
  <c r="O371" i="159"/>
  <c r="O263" i="159"/>
  <c r="O630" i="159"/>
  <c r="O570" i="159"/>
  <c r="O462" i="159"/>
  <c r="O450" i="159"/>
  <c r="O414" i="159"/>
  <c r="O366" i="159"/>
  <c r="O354" i="159"/>
  <c r="O78" i="159"/>
  <c r="O54" i="159"/>
  <c r="O30" i="159"/>
  <c r="O325" i="159"/>
  <c r="O578" i="159"/>
  <c r="O434" i="159"/>
  <c r="O565" i="159"/>
  <c r="O421" i="159"/>
  <c r="O323" i="159"/>
  <c r="O311" i="159"/>
  <c r="O299" i="159"/>
  <c r="O287" i="159"/>
  <c r="O275" i="159"/>
  <c r="O359" i="159"/>
  <c r="O347" i="159"/>
  <c r="O335" i="159"/>
  <c r="O635" i="159"/>
  <c r="O623" i="159"/>
  <c r="O611" i="159"/>
  <c r="O125" i="159"/>
  <c r="O113" i="159"/>
  <c r="O101" i="159"/>
  <c r="O89" i="159"/>
  <c r="O77" i="159"/>
  <c r="O65" i="159"/>
  <c r="O52" i="159"/>
  <c r="O40" i="159"/>
  <c r="O28" i="159"/>
  <c r="O659" i="159"/>
  <c r="O647" i="159"/>
  <c r="O50" i="159"/>
  <c r="O38" i="159"/>
  <c r="O26" i="159"/>
  <c r="O122" i="159"/>
  <c r="O110" i="159"/>
  <c r="O98" i="159"/>
  <c r="O86" i="159"/>
  <c r="O74" i="159"/>
  <c r="O62" i="159"/>
  <c r="O49" i="159"/>
  <c r="O37" i="159"/>
  <c r="O25" i="159"/>
  <c r="O134" i="159"/>
  <c r="O121" i="159"/>
  <c r="O109" i="159"/>
  <c r="O97" i="159"/>
  <c r="O85" i="159"/>
  <c r="O73" i="159"/>
  <c r="O61" i="159"/>
  <c r="R9" i="159"/>
  <c r="R8" i="159"/>
  <c r="R7" i="159"/>
  <c r="R6" i="159"/>
  <c r="I16" i="159"/>
  <c r="I15" i="159"/>
  <c r="I21" i="159"/>
  <c r="I14" i="159"/>
  <c r="L5" i="159"/>
  <c r="L6" i="159"/>
  <c r="L9" i="159"/>
  <c r="L8" i="159"/>
  <c r="L7" i="159"/>
  <c r="E28" i="159"/>
  <c r="C19" i="159"/>
  <c r="C18" i="159"/>
  <c r="F28" i="159"/>
  <c r="C13" i="159"/>
  <c r="D28" i="159"/>
  <c r="F5" i="159"/>
  <c r="F6" i="159"/>
  <c r="F9" i="159"/>
  <c r="F8" i="159"/>
  <c r="F7" i="159"/>
  <c r="O664" i="159" l="1"/>
  <c r="I23" i="159"/>
  <c r="C28" i="159"/>
  <c r="D14" i="158" l="1"/>
  <c r="E14" i="158"/>
  <c r="C14" i="158"/>
  <c r="C12" i="158"/>
  <c r="D13" i="158"/>
  <c r="E13" i="158"/>
  <c r="C13" i="158"/>
  <c r="D12" i="158"/>
  <c r="E12" i="158"/>
  <c r="E4" i="158"/>
  <c r="L5" i="156"/>
  <c r="E50" i="157" l="1"/>
  <c r="E49" i="157"/>
  <c r="E48" i="157"/>
  <c r="E47" i="157"/>
  <c r="E46" i="157"/>
  <c r="E45" i="157"/>
  <c r="E44" i="157"/>
  <c r="E43" i="157"/>
  <c r="E42" i="157"/>
  <c r="E41" i="157"/>
  <c r="E40" i="157"/>
  <c r="E39" i="157"/>
  <c r="E38" i="157"/>
  <c r="E37" i="157"/>
  <c r="E36" i="157"/>
  <c r="E35" i="157"/>
  <c r="E34" i="157"/>
  <c r="E33" i="157"/>
  <c r="E32" i="157"/>
  <c r="E31" i="157"/>
  <c r="E30" i="157"/>
  <c r="E29" i="157"/>
  <c r="E28" i="157"/>
  <c r="E27" i="157"/>
  <c r="E26" i="157"/>
  <c r="E25" i="157"/>
  <c r="E24" i="157"/>
  <c r="E23" i="157"/>
  <c r="E22" i="157"/>
  <c r="E21" i="157"/>
  <c r="E20" i="157"/>
  <c r="E19" i="157"/>
  <c r="E18" i="157"/>
  <c r="E17" i="157"/>
  <c r="E16" i="157"/>
  <c r="E15" i="157"/>
  <c r="E14" i="157"/>
  <c r="E13" i="157"/>
  <c r="E12" i="157"/>
  <c r="E11" i="157"/>
  <c r="E10" i="157"/>
  <c r="E9" i="157"/>
  <c r="E8" i="157"/>
  <c r="E7" i="157"/>
  <c r="E6" i="157"/>
  <c r="E5" i="157"/>
  <c r="E4" i="157"/>
  <c r="E3" i="157"/>
  <c r="A2773" i="157"/>
  <c r="A2771" i="157"/>
  <c r="A2770" i="157"/>
  <c r="A2769" i="157"/>
  <c r="A2768" i="157"/>
  <c r="A2767" i="157"/>
  <c r="A2766" i="157"/>
  <c r="A2765" i="157"/>
  <c r="A2764" i="157"/>
  <c r="A2763" i="157"/>
  <c r="A2762" i="157"/>
  <c r="A2761" i="157"/>
  <c r="A2760" i="157"/>
  <c r="A2759" i="157"/>
  <c r="A2758" i="157"/>
  <c r="A2757" i="157"/>
  <c r="A2756" i="157"/>
  <c r="A2755" i="157"/>
  <c r="A2754" i="157"/>
  <c r="A2753" i="157"/>
  <c r="A2752" i="157"/>
  <c r="A2751" i="157"/>
  <c r="A2750" i="157"/>
  <c r="A2749" i="157"/>
  <c r="A2748" i="157"/>
  <c r="A2747" i="157"/>
  <c r="A2746" i="157"/>
  <c r="A2745" i="157"/>
  <c r="A2744" i="157"/>
  <c r="A2743" i="157"/>
  <c r="A2742" i="157"/>
  <c r="A2741" i="157"/>
  <c r="A2740" i="157"/>
  <c r="A2739" i="157"/>
  <c r="A2738" i="157"/>
  <c r="A2737" i="157"/>
  <c r="A2736" i="157"/>
  <c r="A2735" i="157"/>
  <c r="A2734" i="157"/>
  <c r="A2733" i="157"/>
  <c r="A2732" i="157"/>
  <c r="A2731" i="157"/>
  <c r="A2730" i="157"/>
  <c r="A2729" i="157"/>
  <c r="A2728" i="157"/>
  <c r="A2727" i="157"/>
  <c r="A2726" i="157"/>
  <c r="A2725" i="157"/>
  <c r="A2724" i="157"/>
  <c r="A2723" i="157"/>
  <c r="A2722" i="157"/>
  <c r="A2721" i="157"/>
  <c r="A2720" i="157"/>
  <c r="A2719" i="157"/>
  <c r="A2718" i="157"/>
  <c r="A2717" i="157"/>
  <c r="A2716" i="157"/>
  <c r="A2715" i="157"/>
  <c r="A2714" i="157"/>
  <c r="A2713" i="157"/>
  <c r="A2712" i="157"/>
  <c r="A2711" i="157"/>
  <c r="A2710" i="157"/>
  <c r="A2709" i="157"/>
  <c r="A2708" i="157"/>
  <c r="A2707" i="157"/>
  <c r="A2706" i="157"/>
  <c r="A2705" i="157"/>
  <c r="A2704" i="157"/>
  <c r="A2703" i="157"/>
  <c r="A2702" i="157"/>
  <c r="A2701" i="157"/>
  <c r="A2700" i="157"/>
  <c r="A2699" i="157"/>
  <c r="A2698" i="157"/>
  <c r="A2697" i="157"/>
  <c r="A2696" i="157"/>
  <c r="A2695" i="157"/>
  <c r="A2694" i="157"/>
  <c r="A2693" i="157"/>
  <c r="A2692" i="157"/>
  <c r="A2691" i="157"/>
  <c r="A2690" i="157"/>
  <c r="A2689" i="157"/>
  <c r="A2688" i="157"/>
  <c r="A2687" i="157"/>
  <c r="A2686" i="157"/>
  <c r="A2685" i="157"/>
  <c r="A2684" i="157"/>
  <c r="A2683" i="157"/>
  <c r="A2682" i="157"/>
  <c r="A2681" i="157"/>
  <c r="A2680" i="157"/>
  <c r="A2679" i="157"/>
  <c r="A2678" i="157"/>
  <c r="A2677" i="157"/>
  <c r="A2676" i="157"/>
  <c r="A2675" i="157"/>
  <c r="A2674" i="157"/>
  <c r="A2673" i="157"/>
  <c r="A2672" i="157"/>
  <c r="A2671" i="157"/>
  <c r="A2670" i="157"/>
  <c r="A2669" i="157"/>
  <c r="A2668" i="157"/>
  <c r="A2667" i="157"/>
  <c r="A2666" i="157"/>
  <c r="A2665" i="157"/>
  <c r="A2664" i="157"/>
  <c r="A2663" i="157"/>
  <c r="A2662" i="157"/>
  <c r="A2661" i="157"/>
  <c r="A2660" i="157"/>
  <c r="A2659" i="157"/>
  <c r="A2658" i="157"/>
  <c r="A2657" i="157"/>
  <c r="A2656" i="157"/>
  <c r="A2655" i="157"/>
  <c r="A2654" i="157"/>
  <c r="A2653" i="157"/>
  <c r="A2652" i="157"/>
  <c r="A2651" i="157"/>
  <c r="A2650" i="157"/>
  <c r="A2649" i="157"/>
  <c r="A2648" i="157"/>
  <c r="A2647" i="157"/>
  <c r="A2646" i="157"/>
  <c r="A2645" i="157"/>
  <c r="A2644" i="157"/>
  <c r="A2643" i="157"/>
  <c r="A2642" i="157"/>
  <c r="A2641" i="157"/>
  <c r="A2640" i="157"/>
  <c r="A2639" i="157"/>
  <c r="A2638" i="157"/>
  <c r="A2637" i="157"/>
  <c r="A2636" i="157"/>
  <c r="A2635" i="157"/>
  <c r="A2634" i="157"/>
  <c r="A2633" i="157"/>
  <c r="A2632" i="157"/>
  <c r="A2631" i="157"/>
  <c r="A2630" i="157"/>
  <c r="A2629" i="157"/>
  <c r="A2628" i="157"/>
  <c r="A2627" i="157"/>
  <c r="A2626" i="157"/>
  <c r="A2625" i="157"/>
  <c r="A2624" i="157"/>
  <c r="A2623" i="157"/>
  <c r="A2622" i="157"/>
  <c r="A2621" i="157"/>
  <c r="A2620" i="157"/>
  <c r="A2619" i="157"/>
  <c r="A2618" i="157"/>
  <c r="A2617" i="157"/>
  <c r="A2616" i="157"/>
  <c r="A2615" i="157"/>
  <c r="A2614" i="157"/>
  <c r="A2613" i="157"/>
  <c r="A2612" i="157"/>
  <c r="A2611" i="157"/>
  <c r="A2610" i="157"/>
  <c r="A2609" i="157"/>
  <c r="A2608" i="157"/>
  <c r="A2607" i="157"/>
  <c r="A2606" i="157"/>
  <c r="A2605" i="157"/>
  <c r="A2604" i="157"/>
  <c r="A2603" i="157"/>
  <c r="A2602" i="157"/>
  <c r="A2601" i="157"/>
  <c r="A2600" i="157"/>
  <c r="A2599" i="157"/>
  <c r="A2598" i="157"/>
  <c r="A2597" i="157"/>
  <c r="A2596" i="157"/>
  <c r="A2595" i="157"/>
  <c r="A2594" i="157"/>
  <c r="A2593" i="157"/>
  <c r="A2592" i="157"/>
  <c r="A2591" i="157"/>
  <c r="A2590" i="157"/>
  <c r="A2589" i="157"/>
  <c r="A2588" i="157"/>
  <c r="A2587" i="157"/>
  <c r="A2586" i="157"/>
  <c r="A2585" i="157"/>
  <c r="A2584" i="157"/>
  <c r="A2583" i="157"/>
  <c r="A2582" i="157"/>
  <c r="A2581" i="157"/>
  <c r="A2580" i="157"/>
  <c r="A2579" i="157"/>
  <c r="A2578" i="157"/>
  <c r="A2577" i="157"/>
  <c r="A2576" i="157"/>
  <c r="A2575" i="157"/>
  <c r="A2574" i="157"/>
  <c r="A2573" i="157"/>
  <c r="A2572" i="157"/>
  <c r="A2571" i="157"/>
  <c r="A2570" i="157"/>
  <c r="A2569" i="157"/>
  <c r="A2568" i="157"/>
  <c r="A2567" i="157"/>
  <c r="A2566" i="157"/>
  <c r="A2565" i="157"/>
  <c r="A2564" i="157"/>
  <c r="A2563" i="157"/>
  <c r="A2562" i="157"/>
  <c r="A2561" i="157"/>
  <c r="A2560" i="157"/>
  <c r="A2559" i="157"/>
  <c r="A2558" i="157"/>
  <c r="A2557" i="157"/>
  <c r="A2556" i="157"/>
  <c r="A2555" i="157"/>
  <c r="A2554" i="157"/>
  <c r="A2553" i="157"/>
  <c r="A2552" i="157"/>
  <c r="A2551" i="157"/>
  <c r="A2550" i="157"/>
  <c r="A2549" i="157"/>
  <c r="A2548" i="157"/>
  <c r="A2547" i="157"/>
  <c r="A2546" i="157"/>
  <c r="A2545" i="157"/>
  <c r="A2544" i="157"/>
  <c r="A2543" i="157"/>
  <c r="A2542" i="157"/>
  <c r="A2541" i="157"/>
  <c r="A2540" i="157"/>
  <c r="A2539" i="157"/>
  <c r="A2538" i="157"/>
  <c r="A2537" i="157"/>
  <c r="A2536" i="157"/>
  <c r="A2535" i="157"/>
  <c r="A2534" i="157"/>
  <c r="A2533" i="157"/>
  <c r="A2532" i="157"/>
  <c r="A2531" i="157"/>
  <c r="A2530" i="157"/>
  <c r="A2529" i="157"/>
  <c r="A2528" i="157"/>
  <c r="A2527" i="157"/>
  <c r="A2526" i="157"/>
  <c r="A2525" i="157"/>
  <c r="A2524" i="157"/>
  <c r="A2523" i="157"/>
  <c r="A2522" i="157"/>
  <c r="A2521" i="157"/>
  <c r="A2520" i="157"/>
  <c r="A2519" i="157"/>
  <c r="A2518" i="157"/>
  <c r="A2517" i="157"/>
  <c r="A2516" i="157"/>
  <c r="A2515" i="157"/>
  <c r="A2514" i="157"/>
  <c r="A2513" i="157"/>
  <c r="A2512" i="157"/>
  <c r="A2511" i="157"/>
  <c r="A2510" i="157"/>
  <c r="A2509" i="157"/>
  <c r="A2508" i="157"/>
  <c r="A2507" i="157"/>
  <c r="A2506" i="157"/>
  <c r="A2505" i="157"/>
  <c r="A2504" i="157"/>
  <c r="A2503" i="157"/>
  <c r="A2502" i="157"/>
  <c r="A2501" i="157"/>
  <c r="A2500" i="157"/>
  <c r="A2499" i="157"/>
  <c r="A2498" i="157"/>
  <c r="A2497" i="157"/>
  <c r="A2496" i="157"/>
  <c r="A2495" i="157"/>
  <c r="A2494" i="157"/>
  <c r="A2493" i="157"/>
  <c r="A2492" i="157"/>
  <c r="A2491" i="157"/>
  <c r="A2490" i="157"/>
  <c r="A2489" i="157"/>
  <c r="A2488" i="157"/>
  <c r="A2487" i="157"/>
  <c r="A2486" i="157"/>
  <c r="A2485" i="157"/>
  <c r="A2484" i="157"/>
  <c r="A2483" i="157"/>
  <c r="A2482" i="157"/>
  <c r="A2481" i="157"/>
  <c r="A2480" i="157"/>
  <c r="A2479" i="157"/>
  <c r="A2478" i="157"/>
  <c r="A2477" i="157"/>
  <c r="A2476" i="157"/>
  <c r="A2475" i="157"/>
  <c r="A2474" i="157"/>
  <c r="A2473" i="157"/>
  <c r="A2472" i="157"/>
  <c r="A2471" i="157"/>
  <c r="A2470" i="157"/>
  <c r="A2469" i="157"/>
  <c r="A2468" i="157"/>
  <c r="A2467" i="157"/>
  <c r="A2466" i="157"/>
  <c r="A2465" i="157"/>
  <c r="A2464" i="157"/>
  <c r="A2463" i="157"/>
  <c r="A2462" i="157"/>
  <c r="A2461" i="157"/>
  <c r="A2460" i="157"/>
  <c r="A2459" i="157"/>
  <c r="A2458" i="157"/>
  <c r="A2457" i="157"/>
  <c r="A2456" i="157"/>
  <c r="A2455" i="157"/>
  <c r="A2454" i="157"/>
  <c r="A2453" i="157"/>
  <c r="A2452" i="157"/>
  <c r="A2451" i="157"/>
  <c r="A2450" i="157"/>
  <c r="A2449" i="157"/>
  <c r="A2448" i="157"/>
  <c r="A2447" i="157"/>
  <c r="A2446" i="157"/>
  <c r="A2445" i="157"/>
  <c r="A2444" i="157"/>
  <c r="A2443" i="157"/>
  <c r="A2442" i="157"/>
  <c r="A2441" i="157"/>
  <c r="A2440" i="157"/>
  <c r="A2439" i="157"/>
  <c r="A2438" i="157"/>
  <c r="A2437" i="157"/>
  <c r="A2436" i="157"/>
  <c r="A2435" i="157"/>
  <c r="A2434" i="157"/>
  <c r="A2433" i="157"/>
  <c r="A2432" i="157"/>
  <c r="A2431" i="157"/>
  <c r="A2430" i="157"/>
  <c r="A2429" i="157"/>
  <c r="A2428" i="157"/>
  <c r="A2427" i="157"/>
  <c r="A2426" i="157"/>
  <c r="A2425" i="157"/>
  <c r="A2424" i="157"/>
  <c r="A2423" i="157"/>
  <c r="A2422" i="157"/>
  <c r="A2421" i="157"/>
  <c r="A2420" i="157"/>
  <c r="A2419" i="157"/>
  <c r="A2418" i="157"/>
  <c r="A2417" i="157"/>
  <c r="A2416" i="157"/>
  <c r="A2415" i="157"/>
  <c r="A2414" i="157"/>
  <c r="A2413" i="157"/>
  <c r="A2412" i="157"/>
  <c r="A2411" i="157"/>
  <c r="A2410" i="157"/>
  <c r="A2409" i="157"/>
  <c r="A2408" i="157"/>
  <c r="A2407" i="157"/>
  <c r="A2406" i="157"/>
  <c r="A2405" i="157"/>
  <c r="A2404" i="157"/>
  <c r="A2403" i="157"/>
  <c r="A2402" i="157"/>
  <c r="A2401" i="157"/>
  <c r="A2400" i="157"/>
  <c r="A2399" i="157"/>
  <c r="A2398" i="157"/>
  <c r="A2397" i="157"/>
  <c r="A2396" i="157"/>
  <c r="A2395" i="157"/>
  <c r="A2394" i="157"/>
  <c r="A2393" i="157"/>
  <c r="A2392" i="157"/>
  <c r="A2391" i="157"/>
  <c r="A2390" i="157"/>
  <c r="A2389" i="157"/>
  <c r="A2388" i="157"/>
  <c r="A2387" i="157"/>
  <c r="A2386" i="157"/>
  <c r="A2385" i="157"/>
  <c r="A2384" i="157"/>
  <c r="A2383" i="157"/>
  <c r="A2382" i="157"/>
  <c r="A2381" i="157"/>
  <c r="A2380" i="157"/>
  <c r="A2379" i="157"/>
  <c r="A2378" i="157"/>
  <c r="A2377" i="157"/>
  <c r="A2376" i="157"/>
  <c r="A2375" i="157"/>
  <c r="A2374" i="157"/>
  <c r="A2373" i="157"/>
  <c r="A2372" i="157"/>
  <c r="A2371" i="157"/>
  <c r="A2370" i="157"/>
  <c r="A2369" i="157"/>
  <c r="A2368" i="157"/>
  <c r="A2367" i="157"/>
  <c r="A2366" i="157"/>
  <c r="A2365" i="157"/>
  <c r="A2364" i="157"/>
  <c r="A2363" i="157"/>
  <c r="A2362" i="157"/>
  <c r="A2361" i="157"/>
  <c r="A2360" i="157"/>
  <c r="A2359" i="157"/>
  <c r="A2358" i="157"/>
  <c r="A2357" i="157"/>
  <c r="A2356" i="157"/>
  <c r="A2355" i="157"/>
  <c r="A2354" i="157"/>
  <c r="A2353" i="157"/>
  <c r="A2352" i="157"/>
  <c r="A2351" i="157"/>
  <c r="A2350" i="157"/>
  <c r="A2349" i="157"/>
  <c r="A2348" i="157"/>
  <c r="A2347" i="157"/>
  <c r="A2346" i="157"/>
  <c r="A2345" i="157"/>
  <c r="A2344" i="157"/>
  <c r="A2343" i="157"/>
  <c r="A2342" i="157"/>
  <c r="A2341" i="157"/>
  <c r="A2340" i="157"/>
  <c r="A2339" i="157"/>
  <c r="A2338" i="157"/>
  <c r="A2337" i="157"/>
  <c r="A2336" i="157"/>
  <c r="A2335" i="157"/>
  <c r="A2334" i="157"/>
  <c r="A2333" i="157"/>
  <c r="A2332" i="157"/>
  <c r="A2331" i="157"/>
  <c r="A2330" i="157"/>
  <c r="A2329" i="157"/>
  <c r="A2328" i="157"/>
  <c r="A2327" i="157"/>
  <c r="A2326" i="157"/>
  <c r="A2325" i="157"/>
  <c r="A2324" i="157"/>
  <c r="A2323" i="157"/>
  <c r="A2322" i="157"/>
  <c r="A2321" i="157"/>
  <c r="A2320" i="157"/>
  <c r="A2319" i="157"/>
  <c r="A2318" i="157"/>
  <c r="A2317" i="157"/>
  <c r="A2316" i="157"/>
  <c r="A2315" i="157"/>
  <c r="A2314" i="157"/>
  <c r="A2313" i="157"/>
  <c r="A2312" i="157"/>
  <c r="A2311" i="157"/>
  <c r="A2310" i="157"/>
  <c r="A2309" i="157"/>
  <c r="A2308" i="157"/>
  <c r="A2307" i="157"/>
  <c r="A2306" i="157"/>
  <c r="A2305" i="157"/>
  <c r="A2304" i="157"/>
  <c r="A2303" i="157"/>
  <c r="A2302" i="157"/>
  <c r="A2301" i="157"/>
  <c r="A2300" i="157"/>
  <c r="A2299" i="157"/>
  <c r="A2298" i="157"/>
  <c r="A2297" i="157"/>
  <c r="A2296" i="157"/>
  <c r="A2295" i="157"/>
  <c r="A2294" i="157"/>
  <c r="A2293" i="157"/>
  <c r="A2292" i="157"/>
  <c r="A2291" i="157"/>
  <c r="A2290" i="157"/>
  <c r="A2289" i="157"/>
  <c r="A2288" i="157"/>
  <c r="A2287" i="157"/>
  <c r="A2286" i="157"/>
  <c r="A2285" i="157"/>
  <c r="A2284" i="157"/>
  <c r="A2283" i="157"/>
  <c r="A2282" i="157"/>
  <c r="A2281" i="157"/>
  <c r="A2280" i="157"/>
  <c r="A2279" i="157"/>
  <c r="A2278" i="157"/>
  <c r="A2277" i="157"/>
  <c r="A2276" i="157"/>
  <c r="A2275" i="157"/>
  <c r="A2274" i="157"/>
  <c r="A2273" i="157"/>
  <c r="A2272" i="157"/>
  <c r="A2271" i="157"/>
  <c r="A2270" i="157"/>
  <c r="A2269" i="157"/>
  <c r="A2268" i="157"/>
  <c r="A2267" i="157"/>
  <c r="A2266" i="157"/>
  <c r="A2265" i="157"/>
  <c r="A2264" i="157"/>
  <c r="A2263" i="157"/>
  <c r="A2262" i="157"/>
  <c r="A2261" i="157"/>
  <c r="A2260" i="157"/>
  <c r="A2259" i="157"/>
  <c r="A2258" i="157"/>
  <c r="A2257" i="157"/>
  <c r="A2256" i="157"/>
  <c r="A2255" i="157"/>
  <c r="A2254" i="157"/>
  <c r="A2253" i="157"/>
  <c r="A2252" i="157"/>
  <c r="A2251" i="157"/>
  <c r="A2250" i="157"/>
  <c r="A2249" i="157"/>
  <c r="A2248" i="157"/>
  <c r="A2247" i="157"/>
  <c r="A2246" i="157"/>
  <c r="A2245" i="157"/>
  <c r="A2244" i="157"/>
  <c r="A2243" i="157"/>
  <c r="A2242" i="157"/>
  <c r="A2241" i="157"/>
  <c r="A2240" i="157"/>
  <c r="A2239" i="157"/>
  <c r="A2238" i="157"/>
  <c r="A2237" i="157"/>
  <c r="A2236" i="157"/>
  <c r="A2235" i="157"/>
  <c r="A2234" i="157"/>
  <c r="A2233" i="157"/>
  <c r="A2232" i="157"/>
  <c r="A2231" i="157"/>
  <c r="A2230" i="157"/>
  <c r="A2229" i="157"/>
  <c r="A2228" i="157"/>
  <c r="A2227" i="157"/>
  <c r="A2226" i="157"/>
  <c r="A2225" i="157"/>
  <c r="A2224" i="157"/>
  <c r="A2223" i="157"/>
  <c r="A2222" i="157"/>
  <c r="A2221" i="157"/>
  <c r="A2220" i="157"/>
  <c r="A2219" i="157"/>
  <c r="A2218" i="157"/>
  <c r="A2217" i="157"/>
  <c r="A2216" i="157"/>
  <c r="A2215" i="157"/>
  <c r="A2214" i="157"/>
  <c r="A2213" i="157"/>
  <c r="A2212" i="157"/>
  <c r="A2211" i="157"/>
  <c r="A2210" i="157"/>
  <c r="A2209" i="157"/>
  <c r="A2208" i="157"/>
  <c r="A2207" i="157"/>
  <c r="A2206" i="157"/>
  <c r="A2205" i="157"/>
  <c r="A2204" i="157"/>
  <c r="A2203" i="157"/>
  <c r="A2202" i="157"/>
  <c r="A2201" i="157"/>
  <c r="A2200" i="157"/>
  <c r="A2199" i="157"/>
  <c r="A2198" i="157"/>
  <c r="A2197" i="157"/>
  <c r="A2196" i="157"/>
  <c r="A2195" i="157"/>
  <c r="A2194" i="157"/>
  <c r="A2193" i="157"/>
  <c r="A2192" i="157"/>
  <c r="A2191" i="157"/>
  <c r="A2190" i="157"/>
  <c r="A2189" i="157"/>
  <c r="A2188" i="157"/>
  <c r="A2187" i="157"/>
  <c r="A2186" i="157"/>
  <c r="A2185" i="157"/>
  <c r="A2184" i="157"/>
  <c r="A2183" i="157"/>
  <c r="A2182" i="157"/>
  <c r="A2181" i="157"/>
  <c r="A2180" i="157"/>
  <c r="A2179" i="157"/>
  <c r="A2178" i="157"/>
  <c r="A2177" i="157"/>
  <c r="A2176" i="157"/>
  <c r="A2175" i="157"/>
  <c r="A2174" i="157"/>
  <c r="A2173" i="157"/>
  <c r="A2172" i="157"/>
  <c r="A2171" i="157"/>
  <c r="A2170" i="157"/>
  <c r="A2169" i="157"/>
  <c r="A2168" i="157"/>
  <c r="A2167" i="157"/>
  <c r="A2166" i="157"/>
  <c r="A2165" i="157"/>
  <c r="A2164" i="157"/>
  <c r="A2163" i="157"/>
  <c r="A2162" i="157"/>
  <c r="A2161" i="157"/>
  <c r="A2160" i="157"/>
  <c r="A2159" i="157"/>
  <c r="A2158" i="157"/>
  <c r="A2157" i="157"/>
  <c r="A2156" i="157"/>
  <c r="A2155" i="157"/>
  <c r="A2154" i="157"/>
  <c r="A2153" i="157"/>
  <c r="A2152" i="157"/>
  <c r="A2151" i="157"/>
  <c r="A2150" i="157"/>
  <c r="A2149" i="157"/>
  <c r="A2148" i="157"/>
  <c r="A2147" i="157"/>
  <c r="A2146" i="157"/>
  <c r="A2145" i="157"/>
  <c r="A2144" i="157"/>
  <c r="A2143" i="157"/>
  <c r="A2142" i="157"/>
  <c r="A2141" i="157"/>
  <c r="A2140" i="157"/>
  <c r="A2139" i="157"/>
  <c r="A2138" i="157"/>
  <c r="A2137" i="157"/>
  <c r="A2136" i="157"/>
  <c r="A2135" i="157"/>
  <c r="A2134" i="157"/>
  <c r="A2133" i="157"/>
  <c r="A2132" i="157"/>
  <c r="A2131" i="157"/>
  <c r="A2130" i="157"/>
  <c r="A2129" i="157"/>
  <c r="A2128" i="157"/>
  <c r="A2127" i="157"/>
  <c r="A2126" i="157"/>
  <c r="A2125" i="157"/>
  <c r="A2124" i="157"/>
  <c r="A2123" i="157"/>
  <c r="A2122" i="157"/>
  <c r="A2121" i="157"/>
  <c r="A2120" i="157"/>
  <c r="A2119" i="157"/>
  <c r="A2118" i="157"/>
  <c r="A2117" i="157"/>
  <c r="A2116" i="157"/>
  <c r="A2115" i="157"/>
  <c r="A2114" i="157"/>
  <c r="A2113" i="157"/>
  <c r="A2112" i="157"/>
  <c r="A2111" i="157"/>
  <c r="A2110" i="157"/>
  <c r="A2109" i="157"/>
  <c r="A2108" i="157"/>
  <c r="A2107" i="157"/>
  <c r="A2106" i="157"/>
  <c r="A2105" i="157"/>
  <c r="A2104" i="157"/>
  <c r="A2103" i="157"/>
  <c r="A2102" i="157"/>
  <c r="A2101" i="157"/>
  <c r="A2100" i="157"/>
  <c r="A2099" i="157"/>
  <c r="A2098" i="157"/>
  <c r="A2097" i="157"/>
  <c r="A2096" i="157"/>
  <c r="A2095" i="157"/>
  <c r="A2094" i="157"/>
  <c r="A2093" i="157"/>
  <c r="A2092" i="157"/>
  <c r="A2091" i="157"/>
  <c r="A2090" i="157"/>
  <c r="A2089" i="157"/>
  <c r="A2088" i="157"/>
  <c r="A2087" i="157"/>
  <c r="A2086" i="157"/>
  <c r="A2085" i="157"/>
  <c r="A2084" i="157"/>
  <c r="A2083" i="157"/>
  <c r="A2082" i="157"/>
  <c r="A2081" i="157"/>
  <c r="A2080" i="157"/>
  <c r="A2079" i="157"/>
  <c r="A2078" i="157"/>
  <c r="A2077" i="157"/>
  <c r="A2076" i="157"/>
  <c r="A2075" i="157"/>
  <c r="A2074" i="157"/>
  <c r="A2073" i="157"/>
  <c r="A2072" i="157"/>
  <c r="A2071" i="157"/>
  <c r="A2070" i="157"/>
  <c r="A2069" i="157"/>
  <c r="A2068" i="157"/>
  <c r="A2067" i="157"/>
  <c r="A2066" i="157"/>
  <c r="A2065" i="157"/>
  <c r="A2064" i="157"/>
  <c r="A2063" i="157"/>
  <c r="A2062" i="157"/>
  <c r="A2061" i="157"/>
  <c r="A2060" i="157"/>
  <c r="A2059" i="157"/>
  <c r="A2058" i="157"/>
  <c r="A2057" i="157"/>
  <c r="A2056" i="157"/>
  <c r="A2055" i="157"/>
  <c r="A2054" i="157"/>
  <c r="A2053" i="157"/>
  <c r="A2052" i="157"/>
  <c r="A2051" i="157"/>
  <c r="A2050" i="157"/>
  <c r="A2049" i="157"/>
  <c r="A2048" i="157"/>
  <c r="A2047" i="157"/>
  <c r="A2046" i="157"/>
  <c r="A2045" i="157"/>
  <c r="A2044" i="157"/>
  <c r="A2043" i="157"/>
  <c r="A2042" i="157"/>
  <c r="A2041" i="157"/>
  <c r="A2040" i="157"/>
  <c r="A2039" i="157"/>
  <c r="A2038" i="157"/>
  <c r="A2037" i="157"/>
  <c r="A2036" i="157"/>
  <c r="A2035" i="157"/>
  <c r="A2034" i="157"/>
  <c r="A2033" i="157"/>
  <c r="A2032" i="157"/>
  <c r="A2031" i="157"/>
  <c r="A2030" i="157"/>
  <c r="A2029" i="157"/>
  <c r="A2028" i="157"/>
  <c r="A2027" i="157"/>
  <c r="A2026" i="157"/>
  <c r="A2025" i="157"/>
  <c r="A2024" i="157"/>
  <c r="A2023" i="157"/>
  <c r="A2022" i="157"/>
  <c r="A2021" i="157"/>
  <c r="A2020" i="157"/>
  <c r="A2019" i="157"/>
  <c r="A2018" i="157"/>
  <c r="A2017" i="157"/>
  <c r="A2016" i="157"/>
  <c r="A2015" i="157"/>
  <c r="A2014" i="157"/>
  <c r="A2013" i="157"/>
  <c r="A2012" i="157"/>
  <c r="A2011" i="157"/>
  <c r="A2010" i="157"/>
  <c r="A2009" i="157"/>
  <c r="A2008" i="157"/>
  <c r="A2007" i="157"/>
  <c r="A2006" i="157"/>
  <c r="A2005" i="157"/>
  <c r="A2004" i="157"/>
  <c r="A2003" i="157"/>
  <c r="A2002" i="157"/>
  <c r="A2001" i="157"/>
  <c r="A2000" i="157"/>
  <c r="A1999" i="157"/>
  <c r="A1998" i="157"/>
  <c r="A1997" i="157"/>
  <c r="A1996" i="157"/>
  <c r="A1995" i="157"/>
  <c r="A1994" i="157"/>
  <c r="A1993" i="157"/>
  <c r="A1992" i="157"/>
  <c r="A1991" i="157"/>
  <c r="A1990" i="157"/>
  <c r="A1989" i="157"/>
  <c r="A1988" i="157"/>
  <c r="A1987" i="157"/>
  <c r="A1986" i="157"/>
  <c r="A1985" i="157"/>
  <c r="A1984" i="157"/>
  <c r="A1983" i="157"/>
  <c r="A1982" i="157"/>
  <c r="A1981" i="157"/>
  <c r="A1980" i="157"/>
  <c r="A1979" i="157"/>
  <c r="A1978" i="157"/>
  <c r="A1977" i="157"/>
  <c r="A1976" i="157"/>
  <c r="A1975" i="157"/>
  <c r="A1974" i="157"/>
  <c r="A1973" i="157"/>
  <c r="A1972" i="157"/>
  <c r="A1971" i="157"/>
  <c r="A1970" i="157"/>
  <c r="A1969" i="157"/>
  <c r="A1968" i="157"/>
  <c r="A1967" i="157"/>
  <c r="A1966" i="157"/>
  <c r="A1965" i="157"/>
  <c r="A1964" i="157"/>
  <c r="A1963" i="157"/>
  <c r="A1962" i="157"/>
  <c r="A1961" i="157"/>
  <c r="A1960" i="157"/>
  <c r="A1959" i="157"/>
  <c r="A1958" i="157"/>
  <c r="A1957" i="157"/>
  <c r="A1956" i="157"/>
  <c r="A1955" i="157"/>
  <c r="A1954" i="157"/>
  <c r="A1953" i="157"/>
  <c r="A1952" i="157"/>
  <c r="A1951" i="157"/>
  <c r="A1950" i="157"/>
  <c r="A1949" i="157"/>
  <c r="A1948" i="157"/>
  <c r="A1947" i="157"/>
  <c r="A1946" i="157"/>
  <c r="A1945" i="157"/>
  <c r="A1944" i="157"/>
  <c r="A1943" i="157"/>
  <c r="A1942" i="157"/>
  <c r="A1941" i="157"/>
  <c r="A1940" i="157"/>
  <c r="A1939" i="157"/>
  <c r="A1938" i="157"/>
  <c r="A1937" i="157"/>
  <c r="A1936" i="157"/>
  <c r="A1935" i="157"/>
  <c r="A1934" i="157"/>
  <c r="A1933" i="157"/>
  <c r="A1932" i="157"/>
  <c r="A1931" i="157"/>
  <c r="A1930" i="157"/>
  <c r="A1929" i="157"/>
  <c r="A1928" i="157"/>
  <c r="A1927" i="157"/>
  <c r="A1926" i="157"/>
  <c r="A1925" i="157"/>
  <c r="A1924" i="157"/>
  <c r="A1923" i="157"/>
  <c r="A1922" i="157"/>
  <c r="A1921" i="157"/>
  <c r="A1920" i="157"/>
  <c r="A1919" i="157"/>
  <c r="A1918" i="157"/>
  <c r="A1917" i="157"/>
  <c r="A1916" i="157"/>
  <c r="A1915" i="157"/>
  <c r="A1914" i="157"/>
  <c r="A1913" i="157"/>
  <c r="A1912" i="157"/>
  <c r="A1911" i="157"/>
  <c r="A1910" i="157"/>
  <c r="A1909" i="157"/>
  <c r="A1908" i="157"/>
  <c r="A1907" i="157"/>
  <c r="A1906" i="157"/>
  <c r="A1905" i="157"/>
  <c r="A1904" i="157"/>
  <c r="A1903" i="157"/>
  <c r="A1902" i="157"/>
  <c r="A1901" i="157"/>
  <c r="A1900" i="157"/>
  <c r="A1899" i="157"/>
  <c r="A1898" i="157"/>
  <c r="A1897" i="157"/>
  <c r="A1896" i="157"/>
  <c r="A1895" i="157"/>
  <c r="A1894" i="157"/>
  <c r="A1893" i="157"/>
  <c r="A1892" i="157"/>
  <c r="A1891" i="157"/>
  <c r="A1890" i="157"/>
  <c r="A1889" i="157"/>
  <c r="A1888" i="157"/>
  <c r="A1887" i="157"/>
  <c r="A1886" i="157"/>
  <c r="A1885" i="157"/>
  <c r="A1884" i="157"/>
  <c r="A1883" i="157"/>
  <c r="A1882" i="157"/>
  <c r="A1881" i="157"/>
  <c r="A1880" i="157"/>
  <c r="A1879" i="157"/>
  <c r="A1878" i="157"/>
  <c r="A1877" i="157"/>
  <c r="A1876" i="157"/>
  <c r="A1875" i="157"/>
  <c r="A1874" i="157"/>
  <c r="A1873" i="157"/>
  <c r="A1872" i="157"/>
  <c r="A1871" i="157"/>
  <c r="A1870" i="157"/>
  <c r="A1869" i="157"/>
  <c r="A1868" i="157"/>
  <c r="A1867" i="157"/>
  <c r="A1866" i="157"/>
  <c r="A1865" i="157"/>
  <c r="A1864" i="157"/>
  <c r="A1863" i="157"/>
  <c r="A1862" i="157"/>
  <c r="A1861" i="157"/>
  <c r="A1860" i="157"/>
  <c r="A1859" i="157"/>
  <c r="A1858" i="157"/>
  <c r="A1857" i="157"/>
  <c r="A1856" i="157"/>
  <c r="A1855" i="157"/>
  <c r="A1854" i="157"/>
  <c r="A1853" i="157"/>
  <c r="A1852" i="157"/>
  <c r="A1851" i="157"/>
  <c r="A1850" i="157"/>
  <c r="A1849" i="157"/>
  <c r="A1848" i="157"/>
  <c r="A1847" i="157"/>
  <c r="A1846" i="157"/>
  <c r="A1845" i="157"/>
  <c r="A1844" i="157"/>
  <c r="A1843" i="157"/>
  <c r="A1842" i="157"/>
  <c r="A1841" i="157"/>
  <c r="A1840" i="157"/>
  <c r="A1839" i="157"/>
  <c r="A1838" i="157"/>
  <c r="A1837" i="157"/>
  <c r="A1836" i="157"/>
  <c r="A1835" i="157"/>
  <c r="A1834" i="157"/>
  <c r="A1833" i="157"/>
  <c r="A1832" i="157"/>
  <c r="A1831" i="157"/>
  <c r="A1830" i="157"/>
  <c r="A1829" i="157"/>
  <c r="A1828" i="157"/>
  <c r="A1827" i="157"/>
  <c r="A1826" i="157"/>
  <c r="A1825" i="157"/>
  <c r="A1824" i="157"/>
  <c r="A1823" i="157"/>
  <c r="A1822" i="157"/>
  <c r="A1821" i="157"/>
  <c r="A1820" i="157"/>
  <c r="A1819" i="157"/>
  <c r="A1818" i="157"/>
  <c r="A1817" i="157"/>
  <c r="A1816" i="157"/>
  <c r="A1815" i="157"/>
  <c r="A1814" i="157"/>
  <c r="A1813" i="157"/>
  <c r="A1812" i="157"/>
  <c r="A1811" i="157"/>
  <c r="A1810" i="157"/>
  <c r="A1809" i="157"/>
  <c r="A1808" i="157"/>
  <c r="A1807" i="157"/>
  <c r="A1806" i="157"/>
  <c r="A1805" i="157"/>
  <c r="A1804" i="157"/>
  <c r="A1803" i="157"/>
  <c r="A1802" i="157"/>
  <c r="A1801" i="157"/>
  <c r="A1800" i="157"/>
  <c r="A1799" i="157"/>
  <c r="A1798" i="157"/>
  <c r="A1797" i="157"/>
  <c r="A1796" i="157"/>
  <c r="A1795" i="157"/>
  <c r="A1794" i="157"/>
  <c r="A1793" i="157"/>
  <c r="A1792" i="157"/>
  <c r="A1791" i="157"/>
  <c r="A1790" i="157"/>
  <c r="A1789" i="157"/>
  <c r="A1788" i="157"/>
  <c r="A1787" i="157"/>
  <c r="A1786" i="157"/>
  <c r="A1785" i="157"/>
  <c r="A1784" i="157"/>
  <c r="A1783" i="157"/>
  <c r="A1782" i="157"/>
  <c r="A1781" i="157"/>
  <c r="A1780" i="157"/>
  <c r="A1779" i="157"/>
  <c r="A1778" i="157"/>
  <c r="A1777" i="157"/>
  <c r="A1776" i="157"/>
  <c r="A1775" i="157"/>
  <c r="A1774" i="157"/>
  <c r="A1773" i="157"/>
  <c r="A1772" i="157"/>
  <c r="A1771" i="157"/>
  <c r="A1770" i="157"/>
  <c r="A1769" i="157"/>
  <c r="A1768" i="157"/>
  <c r="A1767" i="157"/>
  <c r="A1766" i="157"/>
  <c r="A1765" i="157"/>
  <c r="A1764" i="157"/>
  <c r="A1763" i="157"/>
  <c r="A1762" i="157"/>
  <c r="A1761" i="157"/>
  <c r="A1760" i="157"/>
  <c r="A1759" i="157"/>
  <c r="A1758" i="157"/>
  <c r="A1757" i="157"/>
  <c r="A1756" i="157"/>
  <c r="A1755" i="157"/>
  <c r="A1754" i="157"/>
  <c r="A1753" i="157"/>
  <c r="A1752" i="157"/>
  <c r="A1751" i="157"/>
  <c r="A1750" i="157"/>
  <c r="A1749" i="157"/>
  <c r="A1748" i="157"/>
  <c r="A1747" i="157"/>
  <c r="A1746" i="157"/>
  <c r="A1745" i="157"/>
  <c r="A1744" i="157"/>
  <c r="A1743" i="157"/>
  <c r="A1742" i="157"/>
  <c r="A1741" i="157"/>
  <c r="A1740" i="157"/>
  <c r="A1739" i="157"/>
  <c r="A1738" i="157"/>
  <c r="A1737" i="157"/>
  <c r="A1736" i="157"/>
  <c r="A1735" i="157"/>
  <c r="A1734" i="157"/>
  <c r="A1733" i="157"/>
  <c r="A1732" i="157"/>
  <c r="A1731" i="157"/>
  <c r="A1730" i="157"/>
  <c r="A1729" i="157"/>
  <c r="A1728" i="157"/>
  <c r="A1727" i="157"/>
  <c r="A1726" i="157"/>
  <c r="A1725" i="157"/>
  <c r="A1724" i="157"/>
  <c r="A1723" i="157"/>
  <c r="A1722" i="157"/>
  <c r="A1721" i="157"/>
  <c r="A1720" i="157"/>
  <c r="A1719" i="157"/>
  <c r="A1718" i="157"/>
  <c r="A1717" i="157"/>
  <c r="A1716" i="157"/>
  <c r="A1715" i="157"/>
  <c r="A1714" i="157"/>
  <c r="A1713" i="157"/>
  <c r="A1712" i="157"/>
  <c r="A1711" i="157"/>
  <c r="A1710" i="157"/>
  <c r="A1709" i="157"/>
  <c r="A1708" i="157"/>
  <c r="A1707" i="157"/>
  <c r="A1706" i="157"/>
  <c r="A1705" i="157"/>
  <c r="A1704" i="157"/>
  <c r="A1703" i="157"/>
  <c r="A1702" i="157"/>
  <c r="A1701" i="157"/>
  <c r="A1700" i="157"/>
  <c r="A1699" i="157"/>
  <c r="A1698" i="157"/>
  <c r="A1697" i="157"/>
  <c r="A1696" i="157"/>
  <c r="A1695" i="157"/>
  <c r="A1694" i="157"/>
  <c r="A1693" i="157"/>
  <c r="A1692" i="157"/>
  <c r="A1691" i="157"/>
  <c r="A1690" i="157"/>
  <c r="A1689" i="157"/>
  <c r="A1688" i="157"/>
  <c r="A1687" i="157"/>
  <c r="A1686" i="157"/>
  <c r="A1685" i="157"/>
  <c r="A1684" i="157"/>
  <c r="A1683" i="157"/>
  <c r="A1682" i="157"/>
  <c r="A1681" i="157"/>
  <c r="A1680" i="157"/>
  <c r="A1679" i="157"/>
  <c r="A1678" i="157"/>
  <c r="A1677" i="157"/>
  <c r="A1676" i="157"/>
  <c r="A1675" i="157"/>
  <c r="A1674" i="157"/>
  <c r="A1673" i="157"/>
  <c r="A1672" i="157"/>
  <c r="A1671" i="157"/>
  <c r="A1670" i="157"/>
  <c r="A1669" i="157"/>
  <c r="A1668" i="157"/>
  <c r="A1667" i="157"/>
  <c r="A1666" i="157"/>
  <c r="A1665" i="157"/>
  <c r="A1664" i="157"/>
  <c r="A1663" i="157"/>
  <c r="A1662" i="157"/>
  <c r="A1661" i="157"/>
  <c r="A1660" i="157"/>
  <c r="A1659" i="157"/>
  <c r="A1658" i="157"/>
  <c r="A1657" i="157"/>
  <c r="A1656" i="157"/>
  <c r="A1655" i="157"/>
  <c r="A1654" i="157"/>
  <c r="A1653" i="157"/>
  <c r="A1652" i="157"/>
  <c r="A1651" i="157"/>
  <c r="A1650" i="157"/>
  <c r="A1649" i="157"/>
  <c r="A1648" i="157"/>
  <c r="A1647" i="157"/>
  <c r="A1646" i="157"/>
  <c r="A1645" i="157"/>
  <c r="A1644" i="157"/>
  <c r="A1643" i="157"/>
  <c r="A1642" i="157"/>
  <c r="A1641" i="157"/>
  <c r="A1640" i="157"/>
  <c r="A1639" i="157"/>
  <c r="A1638" i="157"/>
  <c r="A1637" i="157"/>
  <c r="A1636" i="157"/>
  <c r="A1635" i="157"/>
  <c r="A1634" i="157"/>
  <c r="A1633" i="157"/>
  <c r="A1632" i="157"/>
  <c r="A1631" i="157"/>
  <c r="A1630" i="157"/>
  <c r="A1629" i="157"/>
  <c r="A1628" i="157"/>
  <c r="A1627" i="157"/>
  <c r="A1626" i="157"/>
  <c r="A1625" i="157"/>
  <c r="A1624" i="157"/>
  <c r="A1623" i="157"/>
  <c r="A1622" i="157"/>
  <c r="A1621" i="157"/>
  <c r="A1620" i="157"/>
  <c r="A1619" i="157"/>
  <c r="A1618" i="157"/>
  <c r="A1617" i="157"/>
  <c r="A1616" i="157"/>
  <c r="A1615" i="157"/>
  <c r="A1614" i="157"/>
  <c r="A1613" i="157"/>
  <c r="A1612" i="157"/>
  <c r="A1611" i="157"/>
  <c r="A1610" i="157"/>
  <c r="A1609" i="157"/>
  <c r="A1608" i="157"/>
  <c r="A1607" i="157"/>
  <c r="A1606" i="157"/>
  <c r="A1605" i="157"/>
  <c r="A1604" i="157"/>
  <c r="A1603" i="157"/>
  <c r="A1602" i="157"/>
  <c r="A1601" i="157"/>
  <c r="A1600" i="157"/>
  <c r="A1599" i="157"/>
  <c r="A1598" i="157"/>
  <c r="A1597" i="157"/>
  <c r="A1596" i="157"/>
  <c r="A1595" i="157"/>
  <c r="A1594" i="157"/>
  <c r="A1593" i="157"/>
  <c r="A1592" i="157"/>
  <c r="A1591" i="157"/>
  <c r="A1590" i="157"/>
  <c r="A1589" i="157"/>
  <c r="A1588" i="157"/>
  <c r="A1587" i="157"/>
  <c r="A1586" i="157"/>
  <c r="A1585" i="157"/>
  <c r="A1584" i="157"/>
  <c r="A1583" i="157"/>
  <c r="A1582" i="157"/>
  <c r="A1581" i="157"/>
  <c r="A1580" i="157"/>
  <c r="A1579" i="157"/>
  <c r="A1578" i="157"/>
  <c r="A1577" i="157"/>
  <c r="A1576" i="157"/>
  <c r="A1575" i="157"/>
  <c r="A1574" i="157"/>
  <c r="A1573" i="157"/>
  <c r="A1572" i="157"/>
  <c r="A1571" i="157"/>
  <c r="A1570" i="157"/>
  <c r="A1569" i="157"/>
  <c r="A1568" i="157"/>
  <c r="A1567" i="157"/>
  <c r="A1566" i="157"/>
  <c r="A1565" i="157"/>
  <c r="A1564" i="157"/>
  <c r="A1563" i="157"/>
  <c r="A1562" i="157"/>
  <c r="A1561" i="157"/>
  <c r="A1560" i="157"/>
  <c r="A1559" i="157"/>
  <c r="A1558" i="157"/>
  <c r="A1557" i="157"/>
  <c r="A1556" i="157"/>
  <c r="A1555" i="157"/>
  <c r="A1554" i="157"/>
  <c r="A1553" i="157"/>
  <c r="A1552" i="157"/>
  <c r="A1551" i="157"/>
  <c r="A1550" i="157"/>
  <c r="A1549" i="157"/>
  <c r="A1548" i="157"/>
  <c r="A1547" i="157"/>
  <c r="A1546" i="157"/>
  <c r="A1545" i="157"/>
  <c r="A1544" i="157"/>
  <c r="A1543" i="157"/>
  <c r="A1542" i="157"/>
  <c r="A1541" i="157"/>
  <c r="A1540" i="157"/>
  <c r="A1539" i="157"/>
  <c r="A1538" i="157"/>
  <c r="A1537" i="157"/>
  <c r="A1536" i="157"/>
  <c r="A1535" i="157"/>
  <c r="A1534" i="157"/>
  <c r="A1533" i="157"/>
  <c r="A1532" i="157"/>
  <c r="A1531" i="157"/>
  <c r="A1530" i="157"/>
  <c r="A1529" i="157"/>
  <c r="A1528" i="157"/>
  <c r="A1527" i="157"/>
  <c r="A1526" i="157"/>
  <c r="A1525" i="157"/>
  <c r="A1524" i="157"/>
  <c r="A1523" i="157"/>
  <c r="A1522" i="157"/>
  <c r="A1521" i="157"/>
  <c r="A1520" i="157"/>
  <c r="A1519" i="157"/>
  <c r="A1518" i="157"/>
  <c r="A1517" i="157"/>
  <c r="A1516" i="157"/>
  <c r="A1515" i="157"/>
  <c r="A1514" i="157"/>
  <c r="A1513" i="157"/>
  <c r="A1512" i="157"/>
  <c r="A1511" i="157"/>
  <c r="A1510" i="157"/>
  <c r="A1509" i="157"/>
  <c r="A1508" i="157"/>
  <c r="A1507" i="157"/>
  <c r="A1506" i="157"/>
  <c r="A1505" i="157"/>
  <c r="A1504" i="157"/>
  <c r="A1503" i="157"/>
  <c r="A1502" i="157"/>
  <c r="A1501" i="157"/>
  <c r="A1500" i="157"/>
  <c r="A1499" i="157"/>
  <c r="A1498" i="157"/>
  <c r="A1497" i="157"/>
  <c r="A1496" i="157"/>
  <c r="A1495" i="157"/>
  <c r="A1494" i="157"/>
  <c r="A1493" i="157"/>
  <c r="A1492" i="157"/>
  <c r="A1491" i="157"/>
  <c r="A1490" i="157"/>
  <c r="A1489" i="157"/>
  <c r="A1488" i="157"/>
  <c r="A1487" i="157"/>
  <c r="A1486" i="157"/>
  <c r="A1485" i="157"/>
  <c r="A1484" i="157"/>
  <c r="A1483" i="157"/>
  <c r="A1482" i="157"/>
  <c r="A1481" i="157"/>
  <c r="A1480" i="157"/>
  <c r="A1479" i="157"/>
  <c r="A1478" i="157"/>
  <c r="A1477" i="157"/>
  <c r="A1476" i="157"/>
  <c r="A1475" i="157"/>
  <c r="A1474" i="157"/>
  <c r="A1473" i="157"/>
  <c r="A1472" i="157"/>
  <c r="A1471" i="157"/>
  <c r="A1470" i="157"/>
  <c r="A1469" i="157"/>
  <c r="A1468" i="157"/>
  <c r="A1467" i="157"/>
  <c r="A1466" i="157"/>
  <c r="A1465" i="157"/>
  <c r="A1464" i="157"/>
  <c r="A1463" i="157"/>
  <c r="A1462" i="157"/>
  <c r="A1461" i="157"/>
  <c r="A1460" i="157"/>
  <c r="A1459" i="157"/>
  <c r="A1458" i="157"/>
  <c r="A1457" i="157"/>
  <c r="A1456" i="157"/>
  <c r="A1455" i="157"/>
  <c r="A1454" i="157"/>
  <c r="A1453" i="157"/>
  <c r="A1452" i="157"/>
  <c r="A1451" i="157"/>
  <c r="A1450" i="157"/>
  <c r="A1449" i="157"/>
  <c r="A1448" i="157"/>
  <c r="A1447" i="157"/>
  <c r="A1446" i="157"/>
  <c r="A1445" i="157"/>
  <c r="A1444" i="157"/>
  <c r="A1443" i="157"/>
  <c r="A1442" i="157"/>
  <c r="A1441" i="157"/>
  <c r="A1440" i="157"/>
  <c r="A1439" i="157"/>
  <c r="A1438" i="157"/>
  <c r="A1437" i="157"/>
  <c r="A1436" i="157"/>
  <c r="A1435" i="157"/>
  <c r="A1434" i="157"/>
  <c r="A1433" i="157"/>
  <c r="A1432" i="157"/>
  <c r="A1431" i="157"/>
  <c r="A1430" i="157"/>
  <c r="A1429" i="157"/>
  <c r="A1428" i="157"/>
  <c r="A1427" i="157"/>
  <c r="A1426" i="157"/>
  <c r="A1425" i="157"/>
  <c r="A1424" i="157"/>
  <c r="A1423" i="157"/>
  <c r="A1422" i="157"/>
  <c r="A1421" i="157"/>
  <c r="A1420" i="157"/>
  <c r="A1419" i="157"/>
  <c r="A1418" i="157"/>
  <c r="A1417" i="157"/>
  <c r="A1416" i="157"/>
  <c r="A1415" i="157"/>
  <c r="A1414" i="157"/>
  <c r="A1413" i="157"/>
  <c r="A1412" i="157"/>
  <c r="A1411" i="157"/>
  <c r="A1410" i="157"/>
  <c r="A1409" i="157"/>
  <c r="A1408" i="157"/>
  <c r="A1407" i="157"/>
  <c r="A1406" i="157"/>
  <c r="A1405" i="157"/>
  <c r="A1404" i="157"/>
  <c r="A1403" i="157"/>
  <c r="A1402" i="157"/>
  <c r="A1401" i="157"/>
  <c r="A1400" i="157"/>
  <c r="A1399" i="157"/>
  <c r="A1398" i="157"/>
  <c r="A1397" i="157"/>
  <c r="A1396" i="157"/>
  <c r="A1395" i="157"/>
  <c r="A1394" i="157"/>
  <c r="A1393" i="157"/>
  <c r="A1392" i="157"/>
  <c r="A1391" i="157"/>
  <c r="A1390" i="157"/>
  <c r="A1389" i="157"/>
  <c r="A1388" i="157"/>
  <c r="A1387" i="157"/>
  <c r="A1386" i="157"/>
  <c r="A1385" i="157"/>
  <c r="A1384" i="157"/>
  <c r="A1383" i="157"/>
  <c r="A1382" i="157"/>
  <c r="A1381" i="157"/>
  <c r="A1380" i="157"/>
  <c r="A1379" i="157"/>
  <c r="A1378" i="157"/>
  <c r="A1377" i="157"/>
  <c r="A1376" i="157"/>
  <c r="A1375" i="157"/>
  <c r="A1374" i="157"/>
  <c r="A1373" i="157"/>
  <c r="A1372" i="157"/>
  <c r="A1371" i="157"/>
  <c r="A1370" i="157"/>
  <c r="A1369" i="157"/>
  <c r="A1368" i="157"/>
  <c r="A1367" i="157"/>
  <c r="A1366" i="157"/>
  <c r="A1365" i="157"/>
  <c r="A1364" i="157"/>
  <c r="A1363" i="157"/>
  <c r="A1362" i="157"/>
  <c r="A1361" i="157"/>
  <c r="A1360" i="157"/>
  <c r="A1359" i="157"/>
  <c r="A1358" i="157"/>
  <c r="A1357" i="157"/>
  <c r="A1356" i="157"/>
  <c r="A1355" i="157"/>
  <c r="A1354" i="157"/>
  <c r="A1353" i="157"/>
  <c r="A1352" i="157"/>
  <c r="A1351" i="157"/>
  <c r="A1350" i="157"/>
  <c r="A1349" i="157"/>
  <c r="A1348" i="157"/>
  <c r="A1347" i="157"/>
  <c r="A1346" i="157"/>
  <c r="A1345" i="157"/>
  <c r="A1344" i="157"/>
  <c r="A1343" i="157"/>
  <c r="A1342" i="157"/>
  <c r="A1341" i="157"/>
  <c r="A1340" i="157"/>
  <c r="A1339" i="157"/>
  <c r="A1338" i="157"/>
  <c r="A1337" i="157"/>
  <c r="A1336" i="157"/>
  <c r="A1335" i="157"/>
  <c r="A1334" i="157"/>
  <c r="A1333" i="157"/>
  <c r="A1332" i="157"/>
  <c r="A1331" i="157"/>
  <c r="A1330" i="157"/>
  <c r="A1329" i="157"/>
  <c r="A1328" i="157"/>
  <c r="A1327" i="157"/>
  <c r="A1326" i="157"/>
  <c r="A1325" i="157"/>
  <c r="A1324" i="157"/>
  <c r="A1323" i="157"/>
  <c r="A1322" i="157"/>
  <c r="A1321" i="157"/>
  <c r="A1320" i="157"/>
  <c r="A1319" i="157"/>
  <c r="A1318" i="157"/>
  <c r="A1317" i="157"/>
  <c r="A1316" i="157"/>
  <c r="A1315" i="157"/>
  <c r="A1314" i="157"/>
  <c r="A1313" i="157"/>
  <c r="A1312" i="157"/>
  <c r="A1311" i="157"/>
  <c r="A1310" i="157"/>
  <c r="A1309" i="157"/>
  <c r="A1308" i="157"/>
  <c r="A1307" i="157"/>
  <c r="A1306" i="157"/>
  <c r="A1305" i="157"/>
  <c r="A1304" i="157"/>
  <c r="A1303" i="157"/>
  <c r="A1302" i="157"/>
  <c r="A1301" i="157"/>
  <c r="A1300" i="157"/>
  <c r="A1299" i="157"/>
  <c r="A1298" i="157"/>
  <c r="A1297" i="157"/>
  <c r="A1296" i="157"/>
  <c r="A1295" i="157"/>
  <c r="A1294" i="157"/>
  <c r="A1293" i="157"/>
  <c r="A1292" i="157"/>
  <c r="A1291" i="157"/>
  <c r="A1290" i="157"/>
  <c r="A1289" i="157"/>
  <c r="A1288" i="157"/>
  <c r="A1287" i="157"/>
  <c r="A1286" i="157"/>
  <c r="A1285" i="157"/>
  <c r="A1284" i="157"/>
  <c r="A1283" i="157"/>
  <c r="A1282" i="157"/>
  <c r="A1281" i="157"/>
  <c r="A1280" i="157"/>
  <c r="A1279" i="157"/>
  <c r="A1278" i="157"/>
  <c r="A1277" i="157"/>
  <c r="A1276" i="157"/>
  <c r="A1275" i="157"/>
  <c r="A1274" i="157"/>
  <c r="A1273" i="157"/>
  <c r="A1272" i="157"/>
  <c r="A1271" i="157"/>
  <c r="A1270" i="157"/>
  <c r="A1269" i="157"/>
  <c r="A1268" i="157"/>
  <c r="A1267" i="157"/>
  <c r="A1266" i="157"/>
  <c r="A1265" i="157"/>
  <c r="A1264" i="157"/>
  <c r="A1263" i="157"/>
  <c r="A1262" i="157"/>
  <c r="A1261" i="157"/>
  <c r="A1260" i="157"/>
  <c r="A1259" i="157"/>
  <c r="A1258" i="157"/>
  <c r="A1257" i="157"/>
  <c r="A1256" i="157"/>
  <c r="A1255" i="157"/>
  <c r="A1254" i="157"/>
  <c r="A1253" i="157"/>
  <c r="A1252" i="157"/>
  <c r="A1251" i="157"/>
  <c r="A1250" i="157"/>
  <c r="A1249" i="157"/>
  <c r="A1248" i="157"/>
  <c r="A1247" i="157"/>
  <c r="A1246" i="157"/>
  <c r="A1245" i="157"/>
  <c r="A1244" i="157"/>
  <c r="A1243" i="157"/>
  <c r="A1242" i="157"/>
  <c r="A1241" i="157"/>
  <c r="A1240" i="157"/>
  <c r="A1239" i="157"/>
  <c r="A1238" i="157"/>
  <c r="A1237" i="157"/>
  <c r="A1236" i="157"/>
  <c r="A1235" i="157"/>
  <c r="A1234" i="157"/>
  <c r="A1233" i="157"/>
  <c r="A1232" i="157"/>
  <c r="A1231" i="157"/>
  <c r="A1230" i="157"/>
  <c r="A1229" i="157"/>
  <c r="A1228" i="157"/>
  <c r="A1227" i="157"/>
  <c r="A1226" i="157"/>
  <c r="A1225" i="157"/>
  <c r="A1224" i="157"/>
  <c r="A1223" i="157"/>
  <c r="A1222" i="157"/>
  <c r="A1221" i="157"/>
  <c r="A1220" i="157"/>
  <c r="A1219" i="157"/>
  <c r="A1218" i="157"/>
  <c r="A1217" i="157"/>
  <c r="A1216" i="157"/>
  <c r="A1215" i="157"/>
  <c r="A1214" i="157"/>
  <c r="A1213" i="157"/>
  <c r="A1212" i="157"/>
  <c r="A1211" i="157"/>
  <c r="A1210" i="157"/>
  <c r="A1209" i="157"/>
  <c r="A1208" i="157"/>
  <c r="A1207" i="157"/>
  <c r="A1206" i="157"/>
  <c r="A1205" i="157"/>
  <c r="A1204" i="157"/>
  <c r="A1203" i="157"/>
  <c r="A1202" i="157"/>
  <c r="A1201" i="157"/>
  <c r="A1200" i="157"/>
  <c r="A1199" i="157"/>
  <c r="A1198" i="157"/>
  <c r="A1197" i="157"/>
  <c r="A1196" i="157"/>
  <c r="A1195" i="157"/>
  <c r="A1194" i="157"/>
  <c r="A1193" i="157"/>
  <c r="A1192" i="157"/>
  <c r="A1191" i="157"/>
  <c r="A1190" i="157"/>
  <c r="A1189" i="157"/>
  <c r="A1188" i="157"/>
  <c r="A1187" i="157"/>
  <c r="A1186" i="157"/>
  <c r="A1185" i="157"/>
  <c r="A1184" i="157"/>
  <c r="A1183" i="157"/>
  <c r="A1182" i="157"/>
  <c r="A1181" i="157"/>
  <c r="A1180" i="157"/>
  <c r="A1179" i="157"/>
  <c r="A1178" i="157"/>
  <c r="A1177" i="157"/>
  <c r="A1176" i="157"/>
  <c r="A1175" i="157"/>
  <c r="A1174" i="157"/>
  <c r="A1173" i="157"/>
  <c r="A1172" i="157"/>
  <c r="A1171" i="157"/>
  <c r="A1170" i="157"/>
  <c r="A1169" i="157"/>
  <c r="A1168" i="157"/>
  <c r="A1167" i="157"/>
  <c r="A1166" i="157"/>
  <c r="A1165" i="157"/>
  <c r="A1164" i="157"/>
  <c r="A1163" i="157"/>
  <c r="A1162" i="157"/>
  <c r="A1161" i="157"/>
  <c r="A1160" i="157"/>
  <c r="A1159" i="157"/>
  <c r="A1158" i="157"/>
  <c r="A1157" i="157"/>
  <c r="A1156" i="157"/>
  <c r="A1155" i="157"/>
  <c r="A1154" i="157"/>
  <c r="A1153" i="157"/>
  <c r="A1152" i="157"/>
  <c r="A1151" i="157"/>
  <c r="A1150" i="157"/>
  <c r="A1149" i="157"/>
  <c r="A1148" i="157"/>
  <c r="A1147" i="157"/>
  <c r="A1146" i="157"/>
  <c r="A1145" i="157"/>
  <c r="A1144" i="157"/>
  <c r="A1143" i="157"/>
  <c r="A1142" i="157"/>
  <c r="A1141" i="157"/>
  <c r="A1140" i="157"/>
  <c r="A1139" i="157"/>
  <c r="A1138" i="157"/>
  <c r="A1137" i="157"/>
  <c r="A1136" i="157"/>
  <c r="A1135" i="157"/>
  <c r="A1134" i="157"/>
  <c r="A1133" i="157"/>
  <c r="A1132" i="157"/>
  <c r="A1131" i="157"/>
  <c r="A1130" i="157"/>
  <c r="A1129" i="157"/>
  <c r="A1128" i="157"/>
  <c r="A1127" i="157"/>
  <c r="A1126" i="157"/>
  <c r="A1125" i="157"/>
  <c r="A1124" i="157"/>
  <c r="A1123" i="157"/>
  <c r="A1122" i="157"/>
  <c r="A1121" i="157"/>
  <c r="A1120" i="157"/>
  <c r="A1119" i="157"/>
  <c r="A1118" i="157"/>
  <c r="A1117" i="157"/>
  <c r="A1116" i="157"/>
  <c r="A1115" i="157"/>
  <c r="A1114" i="157"/>
  <c r="A1113" i="157"/>
  <c r="A1112" i="157"/>
  <c r="A1111" i="157"/>
  <c r="A1110" i="157"/>
  <c r="A1109" i="157"/>
  <c r="A1108" i="157"/>
  <c r="A1107" i="157"/>
  <c r="A1106" i="157"/>
  <c r="A1105" i="157"/>
  <c r="A1104" i="157"/>
  <c r="A1103" i="157"/>
  <c r="A1102" i="157"/>
  <c r="A1101" i="157"/>
  <c r="A1100" i="157"/>
  <c r="A1099" i="157"/>
  <c r="A1098" i="157"/>
  <c r="A1097" i="157"/>
  <c r="A1096" i="157"/>
  <c r="A1095" i="157"/>
  <c r="A1094" i="157"/>
  <c r="A1093" i="157"/>
  <c r="A1092" i="157"/>
  <c r="A1091" i="157"/>
  <c r="A1090" i="157"/>
  <c r="A1089" i="157"/>
  <c r="A1088" i="157"/>
  <c r="A1087" i="157"/>
  <c r="A1086" i="157"/>
  <c r="A1085" i="157"/>
  <c r="A1084" i="157"/>
  <c r="A1083" i="157"/>
  <c r="A1082" i="157"/>
  <c r="A1081" i="157"/>
  <c r="A1080" i="157"/>
  <c r="A1079" i="157"/>
  <c r="A1078" i="157"/>
  <c r="A1077" i="157"/>
  <c r="A1076" i="157"/>
  <c r="A1075" i="157"/>
  <c r="A1074" i="157"/>
  <c r="A1073" i="157"/>
  <c r="A1072" i="157"/>
  <c r="A1071" i="157"/>
  <c r="A1070" i="157"/>
  <c r="A1069" i="157"/>
  <c r="A1068" i="157"/>
  <c r="A1067" i="157"/>
  <c r="A1066" i="157"/>
  <c r="A1065" i="157"/>
  <c r="A1064" i="157"/>
  <c r="A1063" i="157"/>
  <c r="A1062" i="157"/>
  <c r="A1061" i="157"/>
  <c r="A1060" i="157"/>
  <c r="A1059" i="157"/>
  <c r="A1058" i="157"/>
  <c r="A1057" i="157"/>
  <c r="A1056" i="157"/>
  <c r="A1055" i="157"/>
  <c r="A1054" i="157"/>
  <c r="A1053" i="157"/>
  <c r="A1052" i="157"/>
  <c r="A1051" i="157"/>
  <c r="A1050" i="157"/>
  <c r="A1049" i="157"/>
  <c r="A1048" i="157"/>
  <c r="A1047" i="157"/>
  <c r="A1046" i="157"/>
  <c r="A1045" i="157"/>
  <c r="A1044" i="157"/>
  <c r="A1043" i="157"/>
  <c r="A1042" i="157"/>
  <c r="A1041" i="157"/>
  <c r="A1040" i="157"/>
  <c r="A1039" i="157"/>
  <c r="A1038" i="157"/>
  <c r="A1037" i="157"/>
  <c r="A1036" i="157"/>
  <c r="A1035" i="157"/>
  <c r="A1034" i="157"/>
  <c r="A1033" i="157"/>
  <c r="A1032" i="157"/>
  <c r="A1031" i="157"/>
  <c r="A1030" i="157"/>
  <c r="A1029" i="157"/>
  <c r="A1028" i="157"/>
  <c r="A1027" i="157"/>
  <c r="A1026" i="157"/>
  <c r="A1025" i="157"/>
  <c r="A1024" i="157"/>
  <c r="A1023" i="157"/>
  <c r="A1022" i="157"/>
  <c r="A1021" i="157"/>
  <c r="A1020" i="157"/>
  <c r="A1019" i="157"/>
  <c r="A1018" i="157"/>
  <c r="A1017" i="157"/>
  <c r="A1016" i="157"/>
  <c r="A1015" i="157"/>
  <c r="A1014" i="157"/>
  <c r="A1013" i="157"/>
  <c r="A1012" i="157"/>
  <c r="A1011" i="157"/>
  <c r="A1010" i="157"/>
  <c r="A1009" i="157"/>
  <c r="A1008" i="157"/>
  <c r="A1007" i="157"/>
  <c r="A1006" i="157"/>
  <c r="A1005" i="157"/>
  <c r="A1004" i="157"/>
  <c r="A1003" i="157"/>
  <c r="A1002" i="157"/>
  <c r="A1001" i="157"/>
  <c r="A1000" i="157"/>
  <c r="A999" i="157"/>
  <c r="A998" i="157"/>
  <c r="A997" i="157"/>
  <c r="A996" i="157"/>
  <c r="A995" i="157"/>
  <c r="A994" i="157"/>
  <c r="A993" i="157"/>
  <c r="A992" i="157"/>
  <c r="A991" i="157"/>
  <c r="A990" i="157"/>
  <c r="A989" i="157"/>
  <c r="A988" i="157"/>
  <c r="A987" i="157"/>
  <c r="A986" i="157"/>
  <c r="A985" i="157"/>
  <c r="A984" i="157"/>
  <c r="A983" i="157"/>
  <c r="A982" i="157"/>
  <c r="A981" i="157"/>
  <c r="A980" i="157"/>
  <c r="A979" i="157"/>
  <c r="A978" i="157"/>
  <c r="A977" i="157"/>
  <c r="A976" i="157"/>
  <c r="A975" i="157"/>
  <c r="A974" i="157"/>
  <c r="A973" i="157"/>
  <c r="A972" i="157"/>
  <c r="A971" i="157"/>
  <c r="A970" i="157"/>
  <c r="A969" i="157"/>
  <c r="A968" i="157"/>
  <c r="A967" i="157"/>
  <c r="A966" i="157"/>
  <c r="A965" i="157"/>
  <c r="A964" i="157"/>
  <c r="A963" i="157"/>
  <c r="A962" i="157"/>
  <c r="A961" i="157"/>
  <c r="A960" i="157"/>
  <c r="A959" i="157"/>
  <c r="A958" i="157"/>
  <c r="A957" i="157"/>
  <c r="A956" i="157"/>
  <c r="A955" i="157"/>
  <c r="A954" i="157"/>
  <c r="A953" i="157"/>
  <c r="A952" i="157"/>
  <c r="A951" i="157"/>
  <c r="A950" i="157"/>
  <c r="A949" i="157"/>
  <c r="A948" i="157"/>
  <c r="A947" i="157"/>
  <c r="A946" i="157"/>
  <c r="A945" i="157"/>
  <c r="A944" i="157"/>
  <c r="A943" i="157"/>
  <c r="A942" i="157"/>
  <c r="A941" i="157"/>
  <c r="A940" i="157"/>
  <c r="A939" i="157"/>
  <c r="A938" i="157"/>
  <c r="A937" i="157"/>
  <c r="A936" i="157"/>
  <c r="A935" i="157"/>
  <c r="A934" i="157"/>
  <c r="A933" i="157"/>
  <c r="A932" i="157"/>
  <c r="A931" i="157"/>
  <c r="A930" i="157"/>
  <c r="A929" i="157"/>
  <c r="A928" i="157"/>
  <c r="A927" i="157"/>
  <c r="A926" i="157"/>
  <c r="A925" i="157"/>
  <c r="A924" i="157"/>
  <c r="A923" i="157"/>
  <c r="A922" i="157"/>
  <c r="A921" i="157"/>
  <c r="A920" i="157"/>
  <c r="A919" i="157"/>
  <c r="A918" i="157"/>
  <c r="A917" i="157"/>
  <c r="A916" i="157"/>
  <c r="A915" i="157"/>
  <c r="A914" i="157"/>
  <c r="A913" i="157"/>
  <c r="A912" i="157"/>
  <c r="A911" i="157"/>
  <c r="A910" i="157"/>
  <c r="A909" i="157"/>
  <c r="A908" i="157"/>
  <c r="A907" i="157"/>
  <c r="A906" i="157"/>
  <c r="A905" i="157"/>
  <c r="A904" i="157"/>
  <c r="A903" i="157"/>
  <c r="A902" i="157"/>
  <c r="A901" i="157"/>
  <c r="A900" i="157"/>
  <c r="A899" i="157"/>
  <c r="A898" i="157"/>
  <c r="A897" i="157"/>
  <c r="A896" i="157"/>
  <c r="A895" i="157"/>
  <c r="A894" i="157"/>
  <c r="A893" i="157"/>
  <c r="A892" i="157"/>
  <c r="A891" i="157"/>
  <c r="A890" i="157"/>
  <c r="A889" i="157"/>
  <c r="A888" i="157"/>
  <c r="A887" i="157"/>
  <c r="A886" i="157"/>
  <c r="A885" i="157"/>
  <c r="A884" i="157"/>
  <c r="A883" i="157"/>
  <c r="A882" i="157"/>
  <c r="A881" i="157"/>
  <c r="A880" i="157"/>
  <c r="A879" i="157"/>
  <c r="A878" i="157"/>
  <c r="A877" i="157"/>
  <c r="A876" i="157"/>
  <c r="A875" i="157"/>
  <c r="A874" i="157"/>
  <c r="A873" i="157"/>
  <c r="A872" i="157"/>
  <c r="A871" i="157"/>
  <c r="A870" i="157"/>
  <c r="A869" i="157"/>
  <c r="A868" i="157"/>
  <c r="A867" i="157"/>
  <c r="A866" i="157"/>
  <c r="A865" i="157"/>
  <c r="A864" i="157"/>
  <c r="A863" i="157"/>
  <c r="A862" i="157"/>
  <c r="A861" i="157"/>
  <c r="A860" i="157"/>
  <c r="A859" i="157"/>
  <c r="A858" i="157"/>
  <c r="A857" i="157"/>
  <c r="A856" i="157"/>
  <c r="A855" i="157"/>
  <c r="A854" i="157"/>
  <c r="A853" i="157"/>
  <c r="A852" i="157"/>
  <c r="A851" i="157"/>
  <c r="A850" i="157"/>
  <c r="A849" i="157"/>
  <c r="A848" i="157"/>
  <c r="A847" i="157"/>
  <c r="A846" i="157"/>
  <c r="A845" i="157"/>
  <c r="A844" i="157"/>
  <c r="A843" i="157"/>
  <c r="A842" i="157"/>
  <c r="A841" i="157"/>
  <c r="A840" i="157"/>
  <c r="A839" i="157"/>
  <c r="A838" i="157"/>
  <c r="A837" i="157"/>
  <c r="A836" i="157"/>
  <c r="A835" i="157"/>
  <c r="A834" i="157"/>
  <c r="A833" i="157"/>
  <c r="A832" i="157"/>
  <c r="A831" i="157"/>
  <c r="A830" i="157"/>
  <c r="A829" i="157"/>
  <c r="A828" i="157"/>
  <c r="A827" i="157"/>
  <c r="A826" i="157"/>
  <c r="A825" i="157"/>
  <c r="A824" i="157"/>
  <c r="A823" i="157"/>
  <c r="A822" i="157"/>
  <c r="A821" i="157"/>
  <c r="A820" i="157"/>
  <c r="A819" i="157"/>
  <c r="A818" i="157"/>
  <c r="A817" i="157"/>
  <c r="A816" i="157"/>
  <c r="A815" i="157"/>
  <c r="A814" i="157"/>
  <c r="A813" i="157"/>
  <c r="A812" i="157"/>
  <c r="A811" i="157"/>
  <c r="A810" i="157"/>
  <c r="A809" i="157"/>
  <c r="A808" i="157"/>
  <c r="A807" i="157"/>
  <c r="A806" i="157"/>
  <c r="A805" i="157"/>
  <c r="A804" i="157"/>
  <c r="A803" i="157"/>
  <c r="A802" i="157"/>
  <c r="A801" i="157"/>
  <c r="A800" i="157"/>
  <c r="A799" i="157"/>
  <c r="A798" i="157"/>
  <c r="A797" i="157"/>
  <c r="A796" i="157"/>
  <c r="A795" i="157"/>
  <c r="A794" i="157"/>
  <c r="A793" i="157"/>
  <c r="A792" i="157"/>
  <c r="A791" i="157"/>
  <c r="A790" i="157"/>
  <c r="A789" i="157"/>
  <c r="A788" i="157"/>
  <c r="A787" i="157"/>
  <c r="A786" i="157"/>
  <c r="A785" i="157"/>
  <c r="A784" i="157"/>
  <c r="A783" i="157"/>
  <c r="A782" i="157"/>
  <c r="A781" i="157"/>
  <c r="A780" i="157"/>
  <c r="A779" i="157"/>
  <c r="A778" i="157"/>
  <c r="A777" i="157"/>
  <c r="A776" i="157"/>
  <c r="A775" i="157"/>
  <c r="A774" i="157"/>
  <c r="A773" i="157"/>
  <c r="A772" i="157"/>
  <c r="A771" i="157"/>
  <c r="A770" i="157"/>
  <c r="A769" i="157"/>
  <c r="A768" i="157"/>
  <c r="A767" i="157"/>
  <c r="A766" i="157"/>
  <c r="A765" i="157"/>
  <c r="A764" i="157"/>
  <c r="A763" i="157"/>
  <c r="A762" i="157"/>
  <c r="A761" i="157"/>
  <c r="A760" i="157"/>
  <c r="A759" i="157"/>
  <c r="A758" i="157"/>
  <c r="A757" i="157"/>
  <c r="A756" i="157"/>
  <c r="A755" i="157"/>
  <c r="A754" i="157"/>
  <c r="A753" i="157"/>
  <c r="A752" i="157"/>
  <c r="A751" i="157"/>
  <c r="A750" i="157"/>
  <c r="A749" i="157"/>
  <c r="A748" i="157"/>
  <c r="A747" i="157"/>
  <c r="A746" i="157"/>
  <c r="A745" i="157"/>
  <c r="A744" i="157"/>
  <c r="A743" i="157"/>
  <c r="A742" i="157"/>
  <c r="A741" i="157"/>
  <c r="A740" i="157"/>
  <c r="A739" i="157"/>
  <c r="A738" i="157"/>
  <c r="A737" i="157"/>
  <c r="A736" i="157"/>
  <c r="A735" i="157"/>
  <c r="A734" i="157"/>
  <c r="A733" i="157"/>
  <c r="A732" i="157"/>
  <c r="A731" i="157"/>
  <c r="A730" i="157"/>
  <c r="A729" i="157"/>
  <c r="A728" i="157"/>
  <c r="A727" i="157"/>
  <c r="A726" i="157"/>
  <c r="A725" i="157"/>
  <c r="A724" i="157"/>
  <c r="A723" i="157"/>
  <c r="A722" i="157"/>
  <c r="A721" i="157"/>
  <c r="A720" i="157"/>
  <c r="A719" i="157"/>
  <c r="A718" i="157"/>
  <c r="A717" i="157"/>
  <c r="A716" i="157"/>
  <c r="A715" i="157"/>
  <c r="A714" i="157"/>
  <c r="A713" i="157"/>
  <c r="A712" i="157"/>
  <c r="A711" i="157"/>
  <c r="A710" i="157"/>
  <c r="A709" i="157"/>
  <c r="A708" i="157"/>
  <c r="A707" i="157"/>
  <c r="A706" i="157"/>
  <c r="A705" i="157"/>
  <c r="A704" i="157"/>
  <c r="A703" i="157"/>
  <c r="A702" i="157"/>
  <c r="A701" i="157"/>
  <c r="A700" i="157"/>
  <c r="A699" i="157"/>
  <c r="A698" i="157"/>
  <c r="A697" i="157"/>
  <c r="A696" i="157"/>
  <c r="A695" i="157"/>
  <c r="A694" i="157"/>
  <c r="A693" i="157"/>
  <c r="A692" i="157"/>
  <c r="A691" i="157"/>
  <c r="A690" i="157"/>
  <c r="A689" i="157"/>
  <c r="A688" i="157"/>
  <c r="A687" i="157"/>
  <c r="A686" i="157"/>
  <c r="A685" i="157"/>
  <c r="A684" i="157"/>
  <c r="A683" i="157"/>
  <c r="A682" i="157"/>
  <c r="A681" i="157"/>
  <c r="A680" i="157"/>
  <c r="A679" i="157"/>
  <c r="A678" i="157"/>
  <c r="A677" i="157"/>
  <c r="A676" i="157"/>
  <c r="A675" i="157"/>
  <c r="A674" i="157"/>
  <c r="A673" i="157"/>
  <c r="A672" i="157"/>
  <c r="A671" i="157"/>
  <c r="A670" i="157"/>
  <c r="A669" i="157"/>
  <c r="A668" i="157"/>
  <c r="A667" i="157"/>
  <c r="A666" i="157"/>
  <c r="A665" i="157"/>
  <c r="A664" i="157"/>
  <c r="A663" i="157"/>
  <c r="A662" i="157"/>
  <c r="A661" i="157"/>
  <c r="A660" i="157"/>
  <c r="A659" i="157"/>
  <c r="A658" i="157"/>
  <c r="A657" i="157"/>
  <c r="A656" i="157"/>
  <c r="A655" i="157"/>
  <c r="A654" i="157"/>
  <c r="A653" i="157"/>
  <c r="A652" i="157"/>
  <c r="A651" i="157"/>
  <c r="A650" i="157"/>
  <c r="A649" i="157"/>
  <c r="A648" i="157"/>
  <c r="A647" i="157"/>
  <c r="A646" i="157"/>
  <c r="A645" i="157"/>
  <c r="A644" i="157"/>
  <c r="A643" i="157"/>
  <c r="A642" i="157"/>
  <c r="A641" i="157"/>
  <c r="A640" i="157"/>
  <c r="A639" i="157"/>
  <c r="A638" i="157"/>
  <c r="A637" i="157"/>
  <c r="A636" i="157"/>
  <c r="A635" i="157"/>
  <c r="A634" i="157"/>
  <c r="A633" i="157"/>
  <c r="A632" i="157"/>
  <c r="A631" i="157"/>
  <c r="A630" i="157"/>
  <c r="A629" i="157"/>
  <c r="A628" i="157"/>
  <c r="A627" i="157"/>
  <c r="A626" i="157"/>
  <c r="A625" i="157"/>
  <c r="A624" i="157"/>
  <c r="A623" i="157"/>
  <c r="A622" i="157"/>
  <c r="A621" i="157"/>
  <c r="A620" i="157"/>
  <c r="A619" i="157"/>
  <c r="A618" i="157"/>
  <c r="A617" i="157"/>
  <c r="A616" i="157"/>
  <c r="A615" i="157"/>
  <c r="A614" i="157"/>
  <c r="A613" i="157"/>
  <c r="A612" i="157"/>
  <c r="A611" i="157"/>
  <c r="A610" i="157"/>
  <c r="A609" i="157"/>
  <c r="A608" i="157"/>
  <c r="A607" i="157"/>
  <c r="A606" i="157"/>
  <c r="A605" i="157"/>
  <c r="A604" i="157"/>
  <c r="A603" i="157"/>
  <c r="A602" i="157"/>
  <c r="A601" i="157"/>
  <c r="A600" i="157"/>
  <c r="A599" i="157"/>
  <c r="A598" i="157"/>
  <c r="A597" i="157"/>
  <c r="A596" i="157"/>
  <c r="A595" i="157"/>
  <c r="A594" i="157"/>
  <c r="A593" i="157"/>
  <c r="A592" i="157"/>
  <c r="A591" i="157"/>
  <c r="A590" i="157"/>
  <c r="A589" i="157"/>
  <c r="A588" i="157"/>
  <c r="A587" i="157"/>
  <c r="A586" i="157"/>
  <c r="A585" i="157"/>
  <c r="A584" i="157"/>
  <c r="A583" i="157"/>
  <c r="A582" i="157"/>
  <c r="A581" i="157"/>
  <c r="A580" i="157"/>
  <c r="A579" i="157"/>
  <c r="A578" i="157"/>
  <c r="A577" i="157"/>
  <c r="A576" i="157"/>
  <c r="A575" i="157"/>
  <c r="A574" i="157"/>
  <c r="A573" i="157"/>
  <c r="A572" i="157"/>
  <c r="A571" i="157"/>
  <c r="A570" i="157"/>
  <c r="A569" i="157"/>
  <c r="A568" i="157"/>
  <c r="A567" i="157"/>
  <c r="A566" i="157"/>
  <c r="A565" i="157"/>
  <c r="A564" i="157"/>
  <c r="A563" i="157"/>
  <c r="A562" i="157"/>
  <c r="A561" i="157"/>
  <c r="A560" i="157"/>
  <c r="A559" i="157"/>
  <c r="A558" i="157"/>
  <c r="A557" i="157"/>
  <c r="A556" i="157"/>
  <c r="A555" i="157"/>
  <c r="A554" i="157"/>
  <c r="A553" i="157"/>
  <c r="A552" i="157"/>
  <c r="A551" i="157"/>
  <c r="A550" i="157"/>
  <c r="A549" i="157"/>
  <c r="A548" i="157"/>
  <c r="A547" i="157"/>
  <c r="A546" i="157"/>
  <c r="A545" i="157"/>
  <c r="A544" i="157"/>
  <c r="A543" i="157"/>
  <c r="A542" i="157"/>
  <c r="A541" i="157"/>
  <c r="A540" i="157"/>
  <c r="A539" i="157"/>
  <c r="A538" i="157"/>
  <c r="A537" i="157"/>
  <c r="A536" i="157"/>
  <c r="A535" i="157"/>
  <c r="A534" i="157"/>
  <c r="A533" i="157"/>
  <c r="A532" i="157"/>
  <c r="A531" i="157"/>
  <c r="A530" i="157"/>
  <c r="A529" i="157"/>
  <c r="A528" i="157"/>
  <c r="A527" i="157"/>
  <c r="A526" i="157"/>
  <c r="A525" i="157"/>
  <c r="A524" i="157"/>
  <c r="A523" i="157"/>
  <c r="A522" i="157"/>
  <c r="A521" i="157"/>
  <c r="A520" i="157"/>
  <c r="A519" i="157"/>
  <c r="A518" i="157"/>
  <c r="A517" i="157"/>
  <c r="A516" i="157"/>
  <c r="A515" i="157"/>
  <c r="A514" i="157"/>
  <c r="A513" i="157"/>
  <c r="A512" i="157"/>
  <c r="A511" i="157"/>
  <c r="A510" i="157"/>
  <c r="A509" i="157"/>
  <c r="A508" i="157"/>
  <c r="A507" i="157"/>
  <c r="A506" i="157"/>
  <c r="A505" i="157"/>
  <c r="A504" i="157"/>
  <c r="A503" i="157"/>
  <c r="A502" i="157"/>
  <c r="A501" i="157"/>
  <c r="A500" i="157"/>
  <c r="A499" i="157"/>
  <c r="A498" i="157"/>
  <c r="A497" i="157"/>
  <c r="A496" i="157"/>
  <c r="A495" i="157"/>
  <c r="A494" i="157"/>
  <c r="A493" i="157"/>
  <c r="A492" i="157"/>
  <c r="A491" i="157"/>
  <c r="A490" i="157"/>
  <c r="A489" i="157"/>
  <c r="A488" i="157"/>
  <c r="A487" i="157"/>
  <c r="A486" i="157"/>
  <c r="A485" i="157"/>
  <c r="A484" i="157"/>
  <c r="A483" i="157"/>
  <c r="A482" i="157"/>
  <c r="A481" i="157"/>
  <c r="A480" i="157"/>
  <c r="A479" i="157"/>
  <c r="A478" i="157"/>
  <c r="A477" i="157"/>
  <c r="A476" i="157"/>
  <c r="A475" i="157"/>
  <c r="A474" i="157"/>
  <c r="A473" i="157"/>
  <c r="A472" i="157"/>
  <c r="A471" i="157"/>
  <c r="A470" i="157"/>
  <c r="A469" i="157"/>
  <c r="A468" i="157"/>
  <c r="A467" i="157"/>
  <c r="A466" i="157"/>
  <c r="A465" i="157"/>
  <c r="A464" i="157"/>
  <c r="A463" i="157"/>
  <c r="A462" i="157"/>
  <c r="A461" i="157"/>
  <c r="A460" i="157"/>
  <c r="A459" i="157"/>
  <c r="A458" i="157"/>
  <c r="A457" i="157"/>
  <c r="A456" i="157"/>
  <c r="A455" i="157"/>
  <c r="A454" i="157"/>
  <c r="A453" i="157"/>
  <c r="A452" i="157"/>
  <c r="A451" i="157"/>
  <c r="A450" i="157"/>
  <c r="A449" i="157"/>
  <c r="A448" i="157"/>
  <c r="A447" i="157"/>
  <c r="A446" i="157"/>
  <c r="A445" i="157"/>
  <c r="A444" i="157"/>
  <c r="A443" i="157"/>
  <c r="A442" i="157"/>
  <c r="A441" i="157"/>
  <c r="A440" i="157"/>
  <c r="A439" i="157"/>
  <c r="A438" i="157"/>
  <c r="A437" i="157"/>
  <c r="A436" i="157"/>
  <c r="A435" i="157"/>
  <c r="A434" i="157"/>
  <c r="A433" i="157"/>
  <c r="A432" i="157"/>
  <c r="A431" i="157"/>
  <c r="A430" i="157"/>
  <c r="A429" i="157"/>
  <c r="A428" i="157"/>
  <c r="A427" i="157"/>
  <c r="A426" i="157"/>
  <c r="A425" i="157"/>
  <c r="A424" i="157"/>
  <c r="A423" i="157"/>
  <c r="A422" i="157"/>
  <c r="A421" i="157"/>
  <c r="A420" i="157"/>
  <c r="A419" i="157"/>
  <c r="A418" i="157"/>
  <c r="A417" i="157"/>
  <c r="A416" i="157"/>
  <c r="A415" i="157"/>
  <c r="A414" i="157"/>
  <c r="A413" i="157"/>
  <c r="A412" i="157"/>
  <c r="A411" i="157"/>
  <c r="A410" i="157"/>
  <c r="A409" i="157"/>
  <c r="A408" i="157"/>
  <c r="A407" i="157"/>
  <c r="A406" i="157"/>
  <c r="A405" i="157"/>
  <c r="A404" i="157"/>
  <c r="A403" i="157"/>
  <c r="A402" i="157"/>
  <c r="A401" i="157"/>
  <c r="A400" i="157"/>
  <c r="A399" i="157"/>
  <c r="A398" i="157"/>
  <c r="A397" i="157"/>
  <c r="A396" i="157"/>
  <c r="A395" i="157"/>
  <c r="A394" i="157"/>
  <c r="A393" i="157"/>
  <c r="A392" i="157"/>
  <c r="A391" i="157"/>
  <c r="A390" i="157"/>
  <c r="A389" i="157"/>
  <c r="A388" i="157"/>
  <c r="A387" i="157"/>
  <c r="A386" i="157"/>
  <c r="A385" i="157"/>
  <c r="A384" i="157"/>
  <c r="A383" i="157"/>
  <c r="A382" i="157"/>
  <c r="A381" i="157"/>
  <c r="A380" i="157"/>
  <c r="A379" i="157"/>
  <c r="A378" i="157"/>
  <c r="A377" i="157"/>
  <c r="A376" i="157"/>
  <c r="A375" i="157"/>
  <c r="A374" i="157"/>
  <c r="A373" i="157"/>
  <c r="A372" i="157"/>
  <c r="A371" i="157"/>
  <c r="A370" i="157"/>
  <c r="A369" i="157"/>
  <c r="A368" i="157"/>
  <c r="A367" i="157"/>
  <c r="A366" i="157"/>
  <c r="A365" i="157"/>
  <c r="A364" i="157"/>
  <c r="A363" i="157"/>
  <c r="A362" i="157"/>
  <c r="A361" i="157"/>
  <c r="A360" i="157"/>
  <c r="A359" i="157"/>
  <c r="A358" i="157"/>
  <c r="A357" i="157"/>
  <c r="A356" i="157"/>
  <c r="A355" i="157"/>
  <c r="A354" i="157"/>
  <c r="A353" i="157"/>
  <c r="A352" i="157"/>
  <c r="A351" i="157"/>
  <c r="A350" i="157"/>
  <c r="A349" i="157"/>
  <c r="A348" i="157"/>
  <c r="A347" i="157"/>
  <c r="A346" i="157"/>
  <c r="A345" i="157"/>
  <c r="A344" i="157"/>
  <c r="A343" i="157"/>
  <c r="A342" i="157"/>
  <c r="A341" i="157"/>
  <c r="A340" i="157"/>
  <c r="A339" i="157"/>
  <c r="A338" i="157"/>
  <c r="A337" i="157"/>
  <c r="A336" i="157"/>
  <c r="A335" i="157"/>
  <c r="A334" i="157"/>
  <c r="A333" i="157"/>
  <c r="A332" i="157"/>
  <c r="A331" i="157"/>
  <c r="A330" i="157"/>
  <c r="A329" i="157"/>
  <c r="A328" i="157"/>
  <c r="A327" i="157"/>
  <c r="A326" i="157"/>
  <c r="A325" i="157"/>
  <c r="A324" i="157"/>
  <c r="A323" i="157"/>
  <c r="A322" i="157"/>
  <c r="A321" i="157"/>
  <c r="A320" i="157"/>
  <c r="A319" i="157"/>
  <c r="A318" i="157"/>
  <c r="A317" i="157"/>
  <c r="A316" i="157"/>
  <c r="A315" i="157"/>
  <c r="A314" i="157"/>
  <c r="A313" i="157"/>
  <c r="A312" i="157"/>
  <c r="A311" i="157"/>
  <c r="A310" i="157"/>
  <c r="A309" i="157"/>
  <c r="A308" i="157"/>
  <c r="A307" i="157"/>
  <c r="A306" i="157"/>
  <c r="A305" i="157"/>
  <c r="A304" i="157"/>
  <c r="A303" i="157"/>
  <c r="A302" i="157"/>
  <c r="A301" i="157"/>
  <c r="A300" i="157"/>
  <c r="A299" i="157"/>
  <c r="A298" i="157"/>
  <c r="A297" i="157"/>
  <c r="A296" i="157"/>
  <c r="A295" i="157"/>
  <c r="A294" i="157"/>
  <c r="A293" i="157"/>
  <c r="A292" i="157"/>
  <c r="A291" i="157"/>
  <c r="A290" i="157"/>
  <c r="A289" i="157"/>
  <c r="A288" i="157"/>
  <c r="A287" i="157"/>
  <c r="A286" i="157"/>
  <c r="A285" i="157"/>
  <c r="A284" i="157"/>
  <c r="A283" i="157"/>
  <c r="A282" i="157"/>
  <c r="A281" i="157"/>
  <c r="A280" i="157"/>
  <c r="A279" i="157"/>
  <c r="A278" i="157"/>
  <c r="A277" i="157"/>
  <c r="A276" i="157"/>
  <c r="A275" i="157"/>
  <c r="A274" i="157"/>
  <c r="A273" i="157"/>
  <c r="A272" i="157"/>
  <c r="A271" i="157"/>
  <c r="A270" i="157"/>
  <c r="A269" i="157"/>
  <c r="A268" i="157"/>
  <c r="A267" i="157"/>
  <c r="A266" i="157"/>
  <c r="A265" i="157"/>
  <c r="A264" i="157"/>
  <c r="A263" i="157"/>
  <c r="A262" i="157"/>
  <c r="A261" i="157"/>
  <c r="A260" i="157"/>
  <c r="A259" i="157"/>
  <c r="A258" i="157"/>
  <c r="A257" i="157"/>
  <c r="A256" i="157"/>
  <c r="A255" i="157"/>
  <c r="A254" i="157"/>
  <c r="A253" i="157"/>
  <c r="A252" i="157"/>
  <c r="A251" i="157"/>
  <c r="A250" i="157"/>
  <c r="A249" i="157"/>
  <c r="A248" i="157"/>
  <c r="A247" i="157"/>
  <c r="A246" i="157"/>
  <c r="A245" i="157"/>
  <c r="A244" i="157"/>
  <c r="A243" i="157"/>
  <c r="A242" i="157"/>
  <c r="A241" i="157"/>
  <c r="A240" i="157"/>
  <c r="A239" i="157"/>
  <c r="A238" i="157"/>
  <c r="A237" i="157"/>
  <c r="A236" i="157"/>
  <c r="A235" i="157"/>
  <c r="A234" i="157"/>
  <c r="A233" i="157"/>
  <c r="A232" i="157"/>
  <c r="A231" i="157"/>
  <c r="A230" i="157"/>
  <c r="A229" i="157"/>
  <c r="A228" i="157"/>
  <c r="A227" i="157"/>
  <c r="A226" i="157"/>
  <c r="A225" i="157"/>
  <c r="A224" i="157"/>
  <c r="A223" i="157"/>
  <c r="A222" i="157"/>
  <c r="A221" i="157"/>
  <c r="A220" i="157"/>
  <c r="A219" i="157"/>
  <c r="A218" i="157"/>
  <c r="A217" i="157"/>
  <c r="A216" i="157"/>
  <c r="A215" i="157"/>
  <c r="A214" i="157"/>
  <c r="A213" i="157"/>
  <c r="A212" i="157"/>
  <c r="A211" i="157"/>
  <c r="A210" i="157"/>
  <c r="A209" i="157"/>
  <c r="A208" i="157"/>
  <c r="A207" i="157"/>
  <c r="A206" i="157"/>
  <c r="A205" i="157"/>
  <c r="A204" i="157"/>
  <c r="A203" i="157"/>
  <c r="A202" i="157"/>
  <c r="A201" i="157"/>
  <c r="A200" i="157"/>
  <c r="A199" i="157"/>
  <c r="A198" i="157"/>
  <c r="A197" i="157"/>
  <c r="A196" i="157"/>
  <c r="A195" i="157"/>
  <c r="A194" i="157"/>
  <c r="A193" i="157"/>
  <c r="A192" i="157"/>
  <c r="A191" i="157"/>
  <c r="A190" i="157"/>
  <c r="A189" i="157"/>
  <c r="A188" i="157"/>
  <c r="A187" i="157"/>
  <c r="A186" i="157"/>
  <c r="A185" i="157"/>
  <c r="A184" i="157"/>
  <c r="A183" i="157"/>
  <c r="A182" i="157"/>
  <c r="A181" i="157"/>
  <c r="A180" i="157"/>
  <c r="A179" i="157"/>
  <c r="A178" i="157"/>
  <c r="A177" i="157"/>
  <c r="A176" i="157"/>
  <c r="A175" i="157"/>
  <c r="A174" i="157"/>
  <c r="A173" i="157"/>
  <c r="A172" i="157"/>
  <c r="A171" i="157"/>
  <c r="A170" i="157"/>
  <c r="A169" i="157"/>
  <c r="A168" i="157"/>
  <c r="A167" i="157"/>
  <c r="A166" i="157"/>
  <c r="A165" i="157"/>
  <c r="A164" i="157"/>
  <c r="A163" i="157"/>
  <c r="A162" i="157"/>
  <c r="A161" i="157"/>
  <c r="A160" i="157"/>
  <c r="A159" i="157"/>
  <c r="A158" i="157"/>
  <c r="A157" i="157"/>
  <c r="A156" i="157"/>
  <c r="A155" i="157"/>
  <c r="A154" i="157"/>
  <c r="A153" i="157"/>
  <c r="A152" i="157"/>
  <c r="A151" i="157"/>
  <c r="A150" i="157"/>
  <c r="A149" i="157"/>
  <c r="A148" i="157"/>
  <c r="A147" i="157"/>
  <c r="A146" i="157"/>
  <c r="A145" i="157"/>
  <c r="A144" i="157"/>
  <c r="A143" i="157"/>
  <c r="A142" i="157"/>
  <c r="A141" i="157"/>
  <c r="A140" i="157"/>
  <c r="A139" i="157"/>
  <c r="A138" i="157"/>
  <c r="A137" i="157"/>
  <c r="A136" i="157"/>
  <c r="A135" i="157"/>
  <c r="A134" i="157"/>
  <c r="A133" i="157"/>
  <c r="A132" i="157"/>
  <c r="A131" i="157"/>
  <c r="A130" i="157"/>
  <c r="A129" i="157"/>
  <c r="A128" i="157"/>
  <c r="A127" i="157"/>
  <c r="A126" i="157"/>
  <c r="A125" i="157"/>
  <c r="A124" i="157"/>
  <c r="A123" i="157"/>
  <c r="A122" i="157"/>
  <c r="A121" i="157"/>
  <c r="A120" i="157"/>
  <c r="A119" i="157"/>
  <c r="A118" i="157"/>
  <c r="A117" i="157"/>
  <c r="A116" i="157"/>
  <c r="A115" i="157"/>
  <c r="A114" i="157"/>
  <c r="A113" i="157"/>
  <c r="A112" i="157"/>
  <c r="A111" i="157"/>
  <c r="A110" i="157"/>
  <c r="A109" i="157"/>
  <c r="A108" i="157"/>
  <c r="A107" i="157"/>
  <c r="A106" i="157"/>
  <c r="A105" i="157"/>
  <c r="A104" i="157"/>
  <c r="A103" i="157"/>
  <c r="A102" i="157"/>
  <c r="A101" i="157"/>
  <c r="A100" i="157"/>
  <c r="A99" i="157"/>
  <c r="A98" i="157"/>
  <c r="A97" i="157"/>
  <c r="A96" i="157"/>
  <c r="A95" i="157"/>
  <c r="A94" i="157"/>
  <c r="A93" i="157"/>
  <c r="A92" i="157"/>
  <c r="A91" i="157"/>
  <c r="A90" i="157"/>
  <c r="A89" i="157"/>
  <c r="A88" i="157"/>
  <c r="A87" i="157"/>
  <c r="A86" i="157"/>
  <c r="A85" i="157"/>
  <c r="A84" i="157"/>
  <c r="A83" i="157"/>
  <c r="A82" i="157"/>
  <c r="A81" i="157"/>
  <c r="A80" i="157"/>
  <c r="A79" i="157"/>
  <c r="A78" i="157"/>
  <c r="A77" i="157"/>
  <c r="A76" i="157"/>
  <c r="A75" i="157"/>
  <c r="A74" i="157"/>
  <c r="A73" i="157"/>
  <c r="A72" i="157"/>
  <c r="A71" i="157"/>
  <c r="A70" i="157"/>
  <c r="A69" i="157"/>
  <c r="A68" i="157"/>
  <c r="A67" i="157"/>
  <c r="A66" i="157"/>
  <c r="A65" i="157"/>
  <c r="A64" i="157"/>
  <c r="A63" i="157"/>
  <c r="A62" i="157"/>
  <c r="A61" i="157"/>
  <c r="A60" i="157"/>
  <c r="A59" i="157"/>
  <c r="A58" i="157"/>
  <c r="A57" i="157"/>
  <c r="A56" i="157"/>
  <c r="A55" i="157"/>
  <c r="A54" i="157"/>
  <c r="A53" i="157"/>
  <c r="A52" i="157"/>
  <c r="A51" i="157"/>
  <c r="A50" i="157"/>
  <c r="A49" i="157"/>
  <c r="A48" i="157"/>
  <c r="A47" i="157"/>
  <c r="A46" i="157"/>
  <c r="A45" i="157"/>
  <c r="A44" i="157"/>
  <c r="A43" i="157"/>
  <c r="A42" i="157"/>
  <c r="A41" i="157"/>
  <c r="A40" i="157"/>
  <c r="A39" i="157"/>
  <c r="A38" i="157"/>
  <c r="A37" i="157"/>
  <c r="A36" i="157"/>
  <c r="A35" i="157"/>
  <c r="A34" i="157"/>
  <c r="A33" i="157"/>
  <c r="A32" i="157"/>
  <c r="A31" i="157"/>
  <c r="A30" i="157"/>
  <c r="A29" i="157"/>
  <c r="A28" i="157"/>
  <c r="A27" i="157"/>
  <c r="A26" i="157"/>
  <c r="A25" i="157"/>
  <c r="A24" i="157"/>
  <c r="A23" i="157"/>
  <c r="A22" i="157"/>
  <c r="A21" i="157"/>
  <c r="A20" i="157"/>
  <c r="A19" i="157"/>
  <c r="A18" i="157"/>
  <c r="A17" i="157"/>
  <c r="A16" i="157"/>
  <c r="A15" i="157"/>
  <c r="A14" i="157"/>
  <c r="A13" i="157"/>
  <c r="A12" i="157"/>
  <c r="A11" i="157"/>
  <c r="A10" i="157"/>
  <c r="A9" i="157"/>
  <c r="A8" i="157"/>
  <c r="A7" i="157"/>
  <c r="A6" i="157"/>
  <c r="A5" i="157"/>
  <c r="A4" i="157"/>
  <c r="A3" i="157"/>
  <c r="B2773" i="157"/>
  <c r="B2771" i="157"/>
  <c r="B2770" i="157"/>
  <c r="B2769" i="157"/>
  <c r="B2768" i="157"/>
  <c r="B2767" i="157"/>
  <c r="B2766" i="157"/>
  <c r="B2765" i="157"/>
  <c r="B2764" i="157"/>
  <c r="B2763" i="157"/>
  <c r="B2762" i="157"/>
  <c r="B2761" i="157"/>
  <c r="B2760" i="157"/>
  <c r="B2759" i="157"/>
  <c r="B2758" i="157"/>
  <c r="B2757" i="157"/>
  <c r="B2756" i="157"/>
  <c r="B2755" i="157"/>
  <c r="B2754" i="157"/>
  <c r="B2753" i="157"/>
  <c r="B2752" i="157"/>
  <c r="B2751" i="157"/>
  <c r="B2750" i="157"/>
  <c r="B2749" i="157"/>
  <c r="B2748" i="157"/>
  <c r="B2747" i="157"/>
  <c r="B2746" i="157"/>
  <c r="B2745" i="157"/>
  <c r="B2744" i="157"/>
  <c r="B2743" i="157"/>
  <c r="B2742" i="157"/>
  <c r="B2741" i="157"/>
  <c r="B2740" i="157"/>
  <c r="B2739" i="157"/>
  <c r="B2738" i="157"/>
  <c r="B2737" i="157"/>
  <c r="B2736" i="157"/>
  <c r="B2735" i="157"/>
  <c r="B2734" i="157"/>
  <c r="B2733" i="157"/>
  <c r="B2732" i="157"/>
  <c r="B2731" i="157"/>
  <c r="B2730" i="157"/>
  <c r="B2729" i="157"/>
  <c r="B2728" i="157"/>
  <c r="B2727" i="157"/>
  <c r="B2726" i="157"/>
  <c r="B2725" i="157"/>
  <c r="B2724" i="157"/>
  <c r="B2723" i="157"/>
  <c r="B2722" i="157"/>
  <c r="B2721" i="157"/>
  <c r="B2720" i="157"/>
  <c r="B2719" i="157"/>
  <c r="B2718" i="157"/>
  <c r="B2717" i="157"/>
  <c r="B2716" i="157"/>
  <c r="B2715" i="157"/>
  <c r="B2714" i="157"/>
  <c r="B2713" i="157"/>
  <c r="B2712" i="157"/>
  <c r="B2711" i="157"/>
  <c r="B2710" i="157"/>
  <c r="B2709" i="157"/>
  <c r="B2708" i="157"/>
  <c r="B2707" i="157"/>
  <c r="B2706" i="157"/>
  <c r="B2705" i="157"/>
  <c r="B2704" i="157"/>
  <c r="B2703" i="157"/>
  <c r="B2702" i="157"/>
  <c r="B2701" i="157"/>
  <c r="B2700" i="157"/>
  <c r="B2699" i="157"/>
  <c r="B2698" i="157"/>
  <c r="B2697" i="157"/>
  <c r="B2696" i="157"/>
  <c r="B2695" i="157"/>
  <c r="B2694" i="157"/>
  <c r="B2693" i="157"/>
  <c r="B2692" i="157"/>
  <c r="B2691" i="157"/>
  <c r="B2690" i="157"/>
  <c r="B2689" i="157"/>
  <c r="B2688" i="157"/>
  <c r="B2687" i="157"/>
  <c r="B2686" i="157"/>
  <c r="B2685" i="157"/>
  <c r="B2684" i="157"/>
  <c r="B2683" i="157"/>
  <c r="B2682" i="157"/>
  <c r="B2681" i="157"/>
  <c r="B2680" i="157"/>
  <c r="B2679" i="157"/>
  <c r="B2678" i="157"/>
  <c r="B2677" i="157"/>
  <c r="B2676" i="157"/>
  <c r="B2675" i="157"/>
  <c r="B2674" i="157"/>
  <c r="B2673" i="157"/>
  <c r="B2672" i="157"/>
  <c r="B2671" i="157"/>
  <c r="B2670" i="157"/>
  <c r="B2669" i="157"/>
  <c r="B2668" i="157"/>
  <c r="B2667" i="157"/>
  <c r="B2666" i="157"/>
  <c r="B2665" i="157"/>
  <c r="B2664" i="157"/>
  <c r="B2663" i="157"/>
  <c r="B2662" i="157"/>
  <c r="B2661" i="157"/>
  <c r="B2660" i="157"/>
  <c r="B2659" i="157"/>
  <c r="B2658" i="157"/>
  <c r="B2657" i="157"/>
  <c r="B2656" i="157"/>
  <c r="B2655" i="157"/>
  <c r="B2654" i="157"/>
  <c r="B2653" i="157"/>
  <c r="B2652" i="157"/>
  <c r="B2651" i="157"/>
  <c r="B2650" i="157"/>
  <c r="B2649" i="157"/>
  <c r="B2648" i="157"/>
  <c r="B2647" i="157"/>
  <c r="B2646" i="157"/>
  <c r="B2645" i="157"/>
  <c r="B2644" i="157"/>
  <c r="B2643" i="157"/>
  <c r="B2642" i="157"/>
  <c r="B2641" i="157"/>
  <c r="B2640" i="157"/>
  <c r="B2639" i="157"/>
  <c r="B2638" i="157"/>
  <c r="B2637" i="157"/>
  <c r="B2636" i="157"/>
  <c r="B2635" i="157"/>
  <c r="B2634" i="157"/>
  <c r="B2633" i="157"/>
  <c r="B2632" i="157"/>
  <c r="B2631" i="157"/>
  <c r="B2630" i="157"/>
  <c r="B2629" i="157"/>
  <c r="B2628" i="157"/>
  <c r="B2627" i="157"/>
  <c r="B2626" i="157"/>
  <c r="B2625" i="157"/>
  <c r="B2624" i="157"/>
  <c r="B2623" i="157"/>
  <c r="B2622" i="157"/>
  <c r="B2621" i="157"/>
  <c r="B2620" i="157"/>
  <c r="B2619" i="157"/>
  <c r="B2618" i="157"/>
  <c r="B2617" i="157"/>
  <c r="B2616" i="157"/>
  <c r="B2615" i="157"/>
  <c r="B2614" i="157"/>
  <c r="B2613" i="157"/>
  <c r="B2612" i="157"/>
  <c r="B2611" i="157"/>
  <c r="B2610" i="157"/>
  <c r="B2609" i="157"/>
  <c r="B2608" i="157"/>
  <c r="B2607" i="157"/>
  <c r="B2606" i="157"/>
  <c r="B2605" i="157"/>
  <c r="B2604" i="157"/>
  <c r="B2603" i="157"/>
  <c r="B2602" i="157"/>
  <c r="B2601" i="157"/>
  <c r="B2600" i="157"/>
  <c r="B2599" i="157"/>
  <c r="B2598" i="157"/>
  <c r="B2597" i="157"/>
  <c r="B2596" i="157"/>
  <c r="B2595" i="157"/>
  <c r="B2594" i="157"/>
  <c r="B2593" i="157"/>
  <c r="B2592" i="157"/>
  <c r="B2591" i="157"/>
  <c r="B2590" i="157"/>
  <c r="B2589" i="157"/>
  <c r="B2588" i="157"/>
  <c r="B2587" i="157"/>
  <c r="B2586" i="157"/>
  <c r="B2585" i="157"/>
  <c r="B2584" i="157"/>
  <c r="B2583" i="157"/>
  <c r="B2582" i="157"/>
  <c r="B2581" i="157"/>
  <c r="B2580" i="157"/>
  <c r="B2579" i="157"/>
  <c r="B2578" i="157"/>
  <c r="B2577" i="157"/>
  <c r="B2576" i="157"/>
  <c r="B2575" i="157"/>
  <c r="B2574" i="157"/>
  <c r="B2573" i="157"/>
  <c r="B2572" i="157"/>
  <c r="B2571" i="157"/>
  <c r="B2570" i="157"/>
  <c r="B2569" i="157"/>
  <c r="B2568" i="157"/>
  <c r="B2567" i="157"/>
  <c r="B2566" i="157"/>
  <c r="B2565" i="157"/>
  <c r="B2564" i="157"/>
  <c r="B2563" i="157"/>
  <c r="B2562" i="157"/>
  <c r="B2561" i="157"/>
  <c r="B2560" i="157"/>
  <c r="B2559" i="157"/>
  <c r="B2558" i="157"/>
  <c r="B2557" i="157"/>
  <c r="B2556" i="157"/>
  <c r="B2555" i="157"/>
  <c r="B2554" i="157"/>
  <c r="B2553" i="157"/>
  <c r="B2552" i="157"/>
  <c r="B2551" i="157"/>
  <c r="B2550" i="157"/>
  <c r="B2549" i="157"/>
  <c r="B2548" i="157"/>
  <c r="B2547" i="157"/>
  <c r="B2546" i="157"/>
  <c r="B2545" i="157"/>
  <c r="B2544" i="157"/>
  <c r="B2543" i="157"/>
  <c r="B2542" i="157"/>
  <c r="B2541" i="157"/>
  <c r="B2540" i="157"/>
  <c r="B2539" i="157"/>
  <c r="B2538" i="157"/>
  <c r="B2537" i="157"/>
  <c r="B2536" i="157"/>
  <c r="B2535" i="157"/>
  <c r="B2534" i="157"/>
  <c r="B2533" i="157"/>
  <c r="B2532" i="157"/>
  <c r="B2531" i="157"/>
  <c r="B2530" i="157"/>
  <c r="B2529" i="157"/>
  <c r="B2528" i="157"/>
  <c r="B2527" i="157"/>
  <c r="B2526" i="157"/>
  <c r="B2525" i="157"/>
  <c r="B2524" i="157"/>
  <c r="B2523" i="157"/>
  <c r="B2522" i="157"/>
  <c r="B2521" i="157"/>
  <c r="B2520" i="157"/>
  <c r="B2519" i="157"/>
  <c r="B2518" i="157"/>
  <c r="B2517" i="157"/>
  <c r="B2516" i="157"/>
  <c r="B2515" i="157"/>
  <c r="B2514" i="157"/>
  <c r="B2513" i="157"/>
  <c r="B2512" i="157"/>
  <c r="B2511" i="157"/>
  <c r="B2510" i="157"/>
  <c r="B2509" i="157"/>
  <c r="B2508" i="157"/>
  <c r="B2507" i="157"/>
  <c r="B2506" i="157"/>
  <c r="B2505" i="157"/>
  <c r="B2504" i="157"/>
  <c r="B2503" i="157"/>
  <c r="B2502" i="157"/>
  <c r="B2501" i="157"/>
  <c r="B2500" i="157"/>
  <c r="B2499" i="157"/>
  <c r="B2498" i="157"/>
  <c r="B2497" i="157"/>
  <c r="B2496" i="157"/>
  <c r="B2495" i="157"/>
  <c r="B2494" i="157"/>
  <c r="B2493" i="157"/>
  <c r="B2492" i="157"/>
  <c r="B2491" i="157"/>
  <c r="B2490" i="157"/>
  <c r="B2489" i="157"/>
  <c r="B2488" i="157"/>
  <c r="B2487" i="157"/>
  <c r="B2486" i="157"/>
  <c r="B2485" i="157"/>
  <c r="B2484" i="157"/>
  <c r="B2483" i="157"/>
  <c r="B2482" i="157"/>
  <c r="B2481" i="157"/>
  <c r="B2480" i="157"/>
  <c r="B2479" i="157"/>
  <c r="B2478" i="157"/>
  <c r="B2477" i="157"/>
  <c r="B2476" i="157"/>
  <c r="B2475" i="157"/>
  <c r="B2474" i="157"/>
  <c r="B2473" i="157"/>
  <c r="B2472" i="157"/>
  <c r="B2471" i="157"/>
  <c r="B2470" i="157"/>
  <c r="B2469" i="157"/>
  <c r="B2468" i="157"/>
  <c r="B2467" i="157"/>
  <c r="B2466" i="157"/>
  <c r="B2465" i="157"/>
  <c r="B2464" i="157"/>
  <c r="B2463" i="157"/>
  <c r="B2462" i="157"/>
  <c r="B2461" i="157"/>
  <c r="B2460" i="157"/>
  <c r="B2459" i="157"/>
  <c r="B2458" i="157"/>
  <c r="B2457" i="157"/>
  <c r="B2456" i="157"/>
  <c r="B2455" i="157"/>
  <c r="B2454" i="157"/>
  <c r="B2453" i="157"/>
  <c r="B2452" i="157"/>
  <c r="B2451" i="157"/>
  <c r="B2450" i="157"/>
  <c r="B2449" i="157"/>
  <c r="B2448" i="157"/>
  <c r="B2447" i="157"/>
  <c r="B2446" i="157"/>
  <c r="B2445" i="157"/>
  <c r="B2444" i="157"/>
  <c r="B2443" i="157"/>
  <c r="B2442" i="157"/>
  <c r="B2441" i="157"/>
  <c r="B2440" i="157"/>
  <c r="B2439" i="157"/>
  <c r="B2438" i="157"/>
  <c r="B2437" i="157"/>
  <c r="B2436" i="157"/>
  <c r="B2435" i="157"/>
  <c r="B2434" i="157"/>
  <c r="B2433" i="157"/>
  <c r="B2432" i="157"/>
  <c r="B2431" i="157"/>
  <c r="B2430" i="157"/>
  <c r="B2429" i="157"/>
  <c r="B2428" i="157"/>
  <c r="B2427" i="157"/>
  <c r="B2426" i="157"/>
  <c r="B2425" i="157"/>
  <c r="B2424" i="157"/>
  <c r="B2423" i="157"/>
  <c r="B2422" i="157"/>
  <c r="B2421" i="157"/>
  <c r="B2420" i="157"/>
  <c r="B2419" i="157"/>
  <c r="B2418" i="157"/>
  <c r="B2417" i="157"/>
  <c r="B2416" i="157"/>
  <c r="B2415" i="157"/>
  <c r="B2414" i="157"/>
  <c r="B2413" i="157"/>
  <c r="B2412" i="157"/>
  <c r="B2411" i="157"/>
  <c r="B2410" i="157"/>
  <c r="B2409" i="157"/>
  <c r="B2408" i="157"/>
  <c r="B2407" i="157"/>
  <c r="B2406" i="157"/>
  <c r="B2405" i="157"/>
  <c r="B2404" i="157"/>
  <c r="B2403" i="157"/>
  <c r="B2402" i="157"/>
  <c r="B2401" i="157"/>
  <c r="B2400" i="157"/>
  <c r="B2399" i="157"/>
  <c r="B2398" i="157"/>
  <c r="B2397" i="157"/>
  <c r="B2396" i="157"/>
  <c r="B2395" i="157"/>
  <c r="B2394" i="157"/>
  <c r="B2393" i="157"/>
  <c r="B2392" i="157"/>
  <c r="B2391" i="157"/>
  <c r="B2390" i="157"/>
  <c r="B2389" i="157"/>
  <c r="B2388" i="157"/>
  <c r="B2387" i="157"/>
  <c r="B2386" i="157"/>
  <c r="B2385" i="157"/>
  <c r="B2384" i="157"/>
  <c r="B2383" i="157"/>
  <c r="B2382" i="157"/>
  <c r="B2381" i="157"/>
  <c r="B2380" i="157"/>
  <c r="B2379" i="157"/>
  <c r="B2378" i="157"/>
  <c r="B2377" i="157"/>
  <c r="B2376" i="157"/>
  <c r="B2375" i="157"/>
  <c r="B2374" i="157"/>
  <c r="B2373" i="157"/>
  <c r="B2372" i="157"/>
  <c r="B2371" i="157"/>
  <c r="B2370" i="157"/>
  <c r="B2369" i="157"/>
  <c r="B2368" i="157"/>
  <c r="B2367" i="157"/>
  <c r="B2366" i="157"/>
  <c r="B2365" i="157"/>
  <c r="B2364" i="157"/>
  <c r="B2363" i="157"/>
  <c r="B2362" i="157"/>
  <c r="B2361" i="157"/>
  <c r="B2360" i="157"/>
  <c r="B2359" i="157"/>
  <c r="B2358" i="157"/>
  <c r="B2357" i="157"/>
  <c r="B2356" i="157"/>
  <c r="B2355" i="157"/>
  <c r="B2354" i="157"/>
  <c r="B2353" i="157"/>
  <c r="B2352" i="157"/>
  <c r="B2351" i="157"/>
  <c r="B2350" i="157"/>
  <c r="B2349" i="157"/>
  <c r="B2348" i="157"/>
  <c r="B2347" i="157"/>
  <c r="B2346" i="157"/>
  <c r="B2345" i="157"/>
  <c r="B2344" i="157"/>
  <c r="B2343" i="157"/>
  <c r="B2342" i="157"/>
  <c r="B2341" i="157"/>
  <c r="B2340" i="157"/>
  <c r="B2339" i="157"/>
  <c r="B2338" i="157"/>
  <c r="B2337" i="157"/>
  <c r="B2336" i="157"/>
  <c r="B2335" i="157"/>
  <c r="B2334" i="157"/>
  <c r="B2333" i="157"/>
  <c r="B2332" i="157"/>
  <c r="B2331" i="157"/>
  <c r="B2330" i="157"/>
  <c r="B2329" i="157"/>
  <c r="B2328" i="157"/>
  <c r="B2327" i="157"/>
  <c r="B2326" i="157"/>
  <c r="B2325" i="157"/>
  <c r="B2324" i="157"/>
  <c r="B2323" i="157"/>
  <c r="B2322" i="157"/>
  <c r="B2321" i="157"/>
  <c r="B2320" i="157"/>
  <c r="B2319" i="157"/>
  <c r="B2318" i="157"/>
  <c r="B2317" i="157"/>
  <c r="B2316" i="157"/>
  <c r="B2315" i="157"/>
  <c r="B2314" i="157"/>
  <c r="B2313" i="157"/>
  <c r="B2312" i="157"/>
  <c r="B2311" i="157"/>
  <c r="B2310" i="157"/>
  <c r="B2309" i="157"/>
  <c r="B2308" i="157"/>
  <c r="B2307" i="157"/>
  <c r="B2306" i="157"/>
  <c r="B2305" i="157"/>
  <c r="B2304" i="157"/>
  <c r="B2303" i="157"/>
  <c r="B2302" i="157"/>
  <c r="B2301" i="157"/>
  <c r="B2300" i="157"/>
  <c r="B2299" i="157"/>
  <c r="B2298" i="157"/>
  <c r="B2297" i="157"/>
  <c r="B2296" i="157"/>
  <c r="B2295" i="157"/>
  <c r="B2294" i="157"/>
  <c r="B2293" i="157"/>
  <c r="B2292" i="157"/>
  <c r="B2291" i="157"/>
  <c r="B2290" i="157"/>
  <c r="B2289" i="157"/>
  <c r="B2288" i="157"/>
  <c r="B2287" i="157"/>
  <c r="B2286" i="157"/>
  <c r="B2285" i="157"/>
  <c r="B2284" i="157"/>
  <c r="B2283" i="157"/>
  <c r="B2282" i="157"/>
  <c r="B2281" i="157"/>
  <c r="B2280" i="157"/>
  <c r="B2279" i="157"/>
  <c r="B2278" i="157"/>
  <c r="B2277" i="157"/>
  <c r="B2276" i="157"/>
  <c r="B2275" i="157"/>
  <c r="B2274" i="157"/>
  <c r="B2273" i="157"/>
  <c r="B2272" i="157"/>
  <c r="B2271" i="157"/>
  <c r="B2270" i="157"/>
  <c r="B2269" i="157"/>
  <c r="B2268" i="157"/>
  <c r="B2267" i="157"/>
  <c r="B2266" i="157"/>
  <c r="B2265" i="157"/>
  <c r="B2264" i="157"/>
  <c r="B2263" i="157"/>
  <c r="B2262" i="157"/>
  <c r="B2261" i="157"/>
  <c r="B2260" i="157"/>
  <c r="B2259" i="157"/>
  <c r="B2258" i="157"/>
  <c r="B2257" i="157"/>
  <c r="B2256" i="157"/>
  <c r="B2255" i="157"/>
  <c r="B2254" i="157"/>
  <c r="B2253" i="157"/>
  <c r="B2252" i="157"/>
  <c r="B2251" i="157"/>
  <c r="B2250" i="157"/>
  <c r="B2249" i="157"/>
  <c r="B2248" i="157"/>
  <c r="B2247" i="157"/>
  <c r="B2246" i="157"/>
  <c r="B2245" i="157"/>
  <c r="B2244" i="157"/>
  <c r="B2243" i="157"/>
  <c r="B2242" i="157"/>
  <c r="B2241" i="157"/>
  <c r="B2240" i="157"/>
  <c r="B2239" i="157"/>
  <c r="B2238" i="157"/>
  <c r="B2237" i="157"/>
  <c r="B2236" i="157"/>
  <c r="B2235" i="157"/>
  <c r="B2234" i="157"/>
  <c r="B2233" i="157"/>
  <c r="B2232" i="157"/>
  <c r="B2231" i="157"/>
  <c r="B2230" i="157"/>
  <c r="B2229" i="157"/>
  <c r="B2228" i="157"/>
  <c r="B2227" i="157"/>
  <c r="B2226" i="157"/>
  <c r="B2225" i="157"/>
  <c r="B2224" i="157"/>
  <c r="B2223" i="157"/>
  <c r="B2222" i="157"/>
  <c r="B2221" i="157"/>
  <c r="B2220" i="157"/>
  <c r="B2219" i="157"/>
  <c r="B2218" i="157"/>
  <c r="B2217" i="157"/>
  <c r="B2216" i="157"/>
  <c r="B2215" i="157"/>
  <c r="B2214" i="157"/>
  <c r="B2213" i="157"/>
  <c r="B2212" i="157"/>
  <c r="B2211" i="157"/>
  <c r="B2210" i="157"/>
  <c r="B2209" i="157"/>
  <c r="B2208" i="157"/>
  <c r="B2207" i="157"/>
  <c r="B2206" i="157"/>
  <c r="B2205" i="157"/>
  <c r="B2204" i="157"/>
  <c r="B2203" i="157"/>
  <c r="B2202" i="157"/>
  <c r="B2201" i="157"/>
  <c r="B2200" i="157"/>
  <c r="B2199" i="157"/>
  <c r="B2198" i="157"/>
  <c r="B2197" i="157"/>
  <c r="B2196" i="157"/>
  <c r="B2195" i="157"/>
  <c r="B2194" i="157"/>
  <c r="B2193" i="157"/>
  <c r="B2192" i="157"/>
  <c r="B2191" i="157"/>
  <c r="B2190" i="157"/>
  <c r="B2189" i="157"/>
  <c r="B2188" i="157"/>
  <c r="B2187" i="157"/>
  <c r="B2186" i="157"/>
  <c r="B2185" i="157"/>
  <c r="B2184" i="157"/>
  <c r="B2183" i="157"/>
  <c r="B2182" i="157"/>
  <c r="B2181" i="157"/>
  <c r="B2180" i="157"/>
  <c r="B2179" i="157"/>
  <c r="B2178" i="157"/>
  <c r="B2177" i="157"/>
  <c r="B2176" i="157"/>
  <c r="B2175" i="157"/>
  <c r="B2174" i="157"/>
  <c r="B2173" i="157"/>
  <c r="B2172" i="157"/>
  <c r="B2171" i="157"/>
  <c r="B2170" i="157"/>
  <c r="B2169" i="157"/>
  <c r="B2168" i="157"/>
  <c r="B2167" i="157"/>
  <c r="B2166" i="157"/>
  <c r="B2165" i="157"/>
  <c r="B2164" i="157"/>
  <c r="B2163" i="157"/>
  <c r="B2162" i="157"/>
  <c r="B2161" i="157"/>
  <c r="B2160" i="157"/>
  <c r="B2159" i="157"/>
  <c r="B2158" i="157"/>
  <c r="B2157" i="157"/>
  <c r="B2156" i="157"/>
  <c r="B2155" i="157"/>
  <c r="B2154" i="157"/>
  <c r="B2153" i="157"/>
  <c r="B2152" i="157"/>
  <c r="B2151" i="157"/>
  <c r="B2150" i="157"/>
  <c r="B2149" i="157"/>
  <c r="B2148" i="157"/>
  <c r="B2147" i="157"/>
  <c r="B2146" i="157"/>
  <c r="B2145" i="157"/>
  <c r="B2144" i="157"/>
  <c r="B2143" i="157"/>
  <c r="B2142" i="157"/>
  <c r="B2141" i="157"/>
  <c r="B2140" i="157"/>
  <c r="B2139" i="157"/>
  <c r="B2138" i="157"/>
  <c r="B2137" i="157"/>
  <c r="B2136" i="157"/>
  <c r="B2135" i="157"/>
  <c r="B2134" i="157"/>
  <c r="B2133" i="157"/>
  <c r="B2132" i="157"/>
  <c r="B2131" i="157"/>
  <c r="B2130" i="157"/>
  <c r="B2129" i="157"/>
  <c r="B2128" i="157"/>
  <c r="B2127" i="157"/>
  <c r="B2126" i="157"/>
  <c r="B2125" i="157"/>
  <c r="B2124" i="157"/>
  <c r="B2123" i="157"/>
  <c r="B2122" i="157"/>
  <c r="B2121" i="157"/>
  <c r="B2120" i="157"/>
  <c r="B2119" i="157"/>
  <c r="B2118" i="157"/>
  <c r="B2117" i="157"/>
  <c r="B2116" i="157"/>
  <c r="B2115" i="157"/>
  <c r="B2114" i="157"/>
  <c r="B2113" i="157"/>
  <c r="B2112" i="157"/>
  <c r="B2111" i="157"/>
  <c r="B2110" i="157"/>
  <c r="B2109" i="157"/>
  <c r="B2108" i="157"/>
  <c r="B2107" i="157"/>
  <c r="B2106" i="157"/>
  <c r="B2105" i="157"/>
  <c r="B2104" i="157"/>
  <c r="B2103" i="157"/>
  <c r="B2102" i="157"/>
  <c r="B2101" i="157"/>
  <c r="B2100" i="157"/>
  <c r="B2099" i="157"/>
  <c r="B2098" i="157"/>
  <c r="B2097" i="157"/>
  <c r="B2096" i="157"/>
  <c r="B2095" i="157"/>
  <c r="B2094" i="157"/>
  <c r="B2093" i="157"/>
  <c r="B2092" i="157"/>
  <c r="B2091" i="157"/>
  <c r="B2090" i="157"/>
  <c r="B2089" i="157"/>
  <c r="B2088" i="157"/>
  <c r="B2087" i="157"/>
  <c r="B2086" i="157"/>
  <c r="B2085" i="157"/>
  <c r="B2084" i="157"/>
  <c r="B2083" i="157"/>
  <c r="B2082" i="157"/>
  <c r="B2081" i="157"/>
  <c r="B2080" i="157"/>
  <c r="B2079" i="157"/>
  <c r="B2078" i="157"/>
  <c r="B2077" i="157"/>
  <c r="B2076" i="157"/>
  <c r="B2075" i="157"/>
  <c r="B2074" i="157"/>
  <c r="B2073" i="157"/>
  <c r="B2072" i="157"/>
  <c r="B2071" i="157"/>
  <c r="B2070" i="157"/>
  <c r="B2069" i="157"/>
  <c r="B2068" i="157"/>
  <c r="B2067" i="157"/>
  <c r="B2066" i="157"/>
  <c r="B2065" i="157"/>
  <c r="B2064" i="157"/>
  <c r="B2063" i="157"/>
  <c r="B2062" i="157"/>
  <c r="B2061" i="157"/>
  <c r="B2060" i="157"/>
  <c r="B2059" i="157"/>
  <c r="B2058" i="157"/>
  <c r="B2057" i="157"/>
  <c r="B2056" i="157"/>
  <c r="B2055" i="157"/>
  <c r="B2054" i="157"/>
  <c r="B2053" i="157"/>
  <c r="B2052" i="157"/>
  <c r="B2051" i="157"/>
  <c r="B2050" i="157"/>
  <c r="B2049" i="157"/>
  <c r="B2048" i="157"/>
  <c r="B2047" i="157"/>
  <c r="B2046" i="157"/>
  <c r="B2045" i="157"/>
  <c r="B2044" i="157"/>
  <c r="B2043" i="157"/>
  <c r="B2042" i="157"/>
  <c r="B2041" i="157"/>
  <c r="B2040" i="157"/>
  <c r="B2039" i="157"/>
  <c r="B2038" i="157"/>
  <c r="B2037" i="157"/>
  <c r="B2036" i="157"/>
  <c r="B2035" i="157"/>
  <c r="B2034" i="157"/>
  <c r="B2033" i="157"/>
  <c r="B2032" i="157"/>
  <c r="B2031" i="157"/>
  <c r="B2030" i="157"/>
  <c r="B2029" i="157"/>
  <c r="B2028" i="157"/>
  <c r="B2027" i="157"/>
  <c r="B2026" i="157"/>
  <c r="B2025" i="157"/>
  <c r="B2024" i="157"/>
  <c r="B2023" i="157"/>
  <c r="B2022" i="157"/>
  <c r="B2021" i="157"/>
  <c r="B2020" i="157"/>
  <c r="B2019" i="157"/>
  <c r="B2018" i="157"/>
  <c r="B2017" i="157"/>
  <c r="B2016" i="157"/>
  <c r="B2015" i="157"/>
  <c r="B2014" i="157"/>
  <c r="B2013" i="157"/>
  <c r="B2012" i="157"/>
  <c r="B2011" i="157"/>
  <c r="B2010" i="157"/>
  <c r="B2009" i="157"/>
  <c r="B2008" i="157"/>
  <c r="B2007" i="157"/>
  <c r="B2006" i="157"/>
  <c r="B2005" i="157"/>
  <c r="B2004" i="157"/>
  <c r="B2003" i="157"/>
  <c r="B2002" i="157"/>
  <c r="B2001" i="157"/>
  <c r="B2000" i="157"/>
  <c r="B1999" i="157"/>
  <c r="B1998" i="157"/>
  <c r="B1997" i="157"/>
  <c r="B1996" i="157"/>
  <c r="B1995" i="157"/>
  <c r="B1994" i="157"/>
  <c r="B1993" i="157"/>
  <c r="B1992" i="157"/>
  <c r="B1991" i="157"/>
  <c r="B1990" i="157"/>
  <c r="B1989" i="157"/>
  <c r="B1988" i="157"/>
  <c r="B1987" i="157"/>
  <c r="B1986" i="157"/>
  <c r="B1985" i="157"/>
  <c r="B1984" i="157"/>
  <c r="B1983" i="157"/>
  <c r="B1982" i="157"/>
  <c r="B1981" i="157"/>
  <c r="B1980" i="157"/>
  <c r="B1979" i="157"/>
  <c r="B1978" i="157"/>
  <c r="B1977" i="157"/>
  <c r="B1976" i="157"/>
  <c r="B1975" i="157"/>
  <c r="B1974" i="157"/>
  <c r="B1973" i="157"/>
  <c r="B1972" i="157"/>
  <c r="B1971" i="157"/>
  <c r="B1970" i="157"/>
  <c r="B1969" i="157"/>
  <c r="B1968" i="157"/>
  <c r="B1967" i="157"/>
  <c r="B1966" i="157"/>
  <c r="B1965" i="157"/>
  <c r="B1964" i="157"/>
  <c r="B1963" i="157"/>
  <c r="B1962" i="157"/>
  <c r="B1961" i="157"/>
  <c r="B1960" i="157"/>
  <c r="B1959" i="157"/>
  <c r="B1958" i="157"/>
  <c r="B1957" i="157"/>
  <c r="B1956" i="157"/>
  <c r="B1955" i="157"/>
  <c r="B1954" i="157"/>
  <c r="B1953" i="157"/>
  <c r="B1952" i="157"/>
  <c r="B1951" i="157"/>
  <c r="B1950" i="157"/>
  <c r="B1949" i="157"/>
  <c r="B1948" i="157"/>
  <c r="B1947" i="157"/>
  <c r="B1946" i="157"/>
  <c r="B1945" i="157"/>
  <c r="B1944" i="157"/>
  <c r="B1943" i="157"/>
  <c r="B1942" i="157"/>
  <c r="B1941" i="157"/>
  <c r="B1940" i="157"/>
  <c r="B1939" i="157"/>
  <c r="B1938" i="157"/>
  <c r="B1937" i="157"/>
  <c r="B1936" i="157"/>
  <c r="B1935" i="157"/>
  <c r="B1934" i="157"/>
  <c r="B1933" i="157"/>
  <c r="B1932" i="157"/>
  <c r="B1931" i="157"/>
  <c r="B1930" i="157"/>
  <c r="B1929" i="157"/>
  <c r="B1928" i="157"/>
  <c r="B1927" i="157"/>
  <c r="B1926" i="157"/>
  <c r="B1925" i="157"/>
  <c r="B1924" i="157"/>
  <c r="B1923" i="157"/>
  <c r="B1922" i="157"/>
  <c r="B1921" i="157"/>
  <c r="B1920" i="157"/>
  <c r="B1919" i="157"/>
  <c r="B1918" i="157"/>
  <c r="B1917" i="157"/>
  <c r="B1916" i="157"/>
  <c r="B1915" i="157"/>
  <c r="B1914" i="157"/>
  <c r="B1913" i="157"/>
  <c r="B1912" i="157"/>
  <c r="B1911" i="157"/>
  <c r="B1910" i="157"/>
  <c r="B1909" i="157"/>
  <c r="B1908" i="157"/>
  <c r="B1907" i="157"/>
  <c r="B1906" i="157"/>
  <c r="B1905" i="157"/>
  <c r="B1904" i="157"/>
  <c r="B1903" i="157"/>
  <c r="B1902" i="157"/>
  <c r="B1901" i="157"/>
  <c r="B1900" i="157"/>
  <c r="B1899" i="157"/>
  <c r="B1898" i="157"/>
  <c r="B1897" i="157"/>
  <c r="B1896" i="157"/>
  <c r="B1895" i="157"/>
  <c r="B1894" i="157"/>
  <c r="B1893" i="157"/>
  <c r="B1892" i="157"/>
  <c r="B1891" i="157"/>
  <c r="B1890" i="157"/>
  <c r="B1889" i="157"/>
  <c r="B1888" i="157"/>
  <c r="B1887" i="157"/>
  <c r="B1886" i="157"/>
  <c r="B1885" i="157"/>
  <c r="B1884" i="157"/>
  <c r="B1883" i="157"/>
  <c r="B1882" i="157"/>
  <c r="B1881" i="157"/>
  <c r="B1880" i="157"/>
  <c r="B1879" i="157"/>
  <c r="B1878" i="157"/>
  <c r="B1877" i="157"/>
  <c r="B1876" i="157"/>
  <c r="B1875" i="157"/>
  <c r="B1874" i="157"/>
  <c r="B1873" i="157"/>
  <c r="B1872" i="157"/>
  <c r="B1871" i="157"/>
  <c r="B1870" i="157"/>
  <c r="B1869" i="157"/>
  <c r="B1868" i="157"/>
  <c r="B1867" i="157"/>
  <c r="B1866" i="157"/>
  <c r="B1865" i="157"/>
  <c r="B1864" i="157"/>
  <c r="B1863" i="157"/>
  <c r="B1862" i="157"/>
  <c r="B1861" i="157"/>
  <c r="B1860" i="157"/>
  <c r="B1859" i="157"/>
  <c r="B1858" i="157"/>
  <c r="B1857" i="157"/>
  <c r="B1856" i="157"/>
  <c r="B1855" i="157"/>
  <c r="B1854" i="157"/>
  <c r="B1853" i="157"/>
  <c r="B1852" i="157"/>
  <c r="B1851" i="157"/>
  <c r="B1850" i="157"/>
  <c r="B1849" i="157"/>
  <c r="B1848" i="157"/>
  <c r="B1847" i="157"/>
  <c r="B1846" i="157"/>
  <c r="B1845" i="157"/>
  <c r="B1844" i="157"/>
  <c r="B1843" i="157"/>
  <c r="B1842" i="157"/>
  <c r="B1841" i="157"/>
  <c r="B1840" i="157"/>
  <c r="B1839" i="157"/>
  <c r="B1838" i="157"/>
  <c r="B1837" i="157"/>
  <c r="B1836" i="157"/>
  <c r="B1835" i="157"/>
  <c r="B1834" i="157"/>
  <c r="B1833" i="157"/>
  <c r="B1832" i="157"/>
  <c r="B1831" i="157"/>
  <c r="B1830" i="157"/>
  <c r="B1829" i="157"/>
  <c r="B1828" i="157"/>
  <c r="B1827" i="157"/>
  <c r="B1826" i="157"/>
  <c r="B1825" i="157"/>
  <c r="B1824" i="157"/>
  <c r="B1823" i="157"/>
  <c r="B1822" i="157"/>
  <c r="B1821" i="157"/>
  <c r="B1820" i="157"/>
  <c r="B1819" i="157"/>
  <c r="B1818" i="157"/>
  <c r="B1817" i="157"/>
  <c r="B1816" i="157"/>
  <c r="B1815" i="157"/>
  <c r="B1814" i="157"/>
  <c r="B1813" i="157"/>
  <c r="B1812" i="157"/>
  <c r="B1811" i="157"/>
  <c r="B1810" i="157"/>
  <c r="B1809" i="157"/>
  <c r="B1808" i="157"/>
  <c r="B1807" i="157"/>
  <c r="B1806" i="157"/>
  <c r="B1805" i="157"/>
  <c r="B1804" i="157"/>
  <c r="B1803" i="157"/>
  <c r="B1802" i="157"/>
  <c r="B1801" i="157"/>
  <c r="B1800" i="157"/>
  <c r="B1799" i="157"/>
  <c r="B1798" i="157"/>
  <c r="B1797" i="157"/>
  <c r="B1796" i="157"/>
  <c r="B1795" i="157"/>
  <c r="B1794" i="157"/>
  <c r="B1793" i="157"/>
  <c r="B1792" i="157"/>
  <c r="B1791" i="157"/>
  <c r="B1790" i="157"/>
  <c r="B1789" i="157"/>
  <c r="B1788" i="157"/>
  <c r="B1787" i="157"/>
  <c r="B1786" i="157"/>
  <c r="B1785" i="157"/>
  <c r="B1784" i="157"/>
  <c r="B1783" i="157"/>
  <c r="B1782" i="157"/>
  <c r="B1781" i="157"/>
  <c r="B1780" i="157"/>
  <c r="B1779" i="157"/>
  <c r="B1778" i="157"/>
  <c r="B1777" i="157"/>
  <c r="B1776" i="157"/>
  <c r="B1775" i="157"/>
  <c r="B1774" i="157"/>
  <c r="B1773" i="157"/>
  <c r="B1772" i="157"/>
  <c r="B1771" i="157"/>
  <c r="B1770" i="157"/>
  <c r="B1769" i="157"/>
  <c r="B1768" i="157"/>
  <c r="B1767" i="157"/>
  <c r="B1766" i="157"/>
  <c r="B1765" i="157"/>
  <c r="B1764" i="157"/>
  <c r="B1763" i="157"/>
  <c r="B1762" i="157"/>
  <c r="B1761" i="157"/>
  <c r="B1760" i="157"/>
  <c r="B1759" i="157"/>
  <c r="B1758" i="157"/>
  <c r="B1757" i="157"/>
  <c r="B1756" i="157"/>
  <c r="B1755" i="157"/>
  <c r="B1754" i="157"/>
  <c r="B1753" i="157"/>
  <c r="B1752" i="157"/>
  <c r="B1751" i="157"/>
  <c r="B1750" i="157"/>
  <c r="B1749" i="157"/>
  <c r="B1748" i="157"/>
  <c r="B1747" i="157"/>
  <c r="B1746" i="157"/>
  <c r="B1745" i="157"/>
  <c r="B1744" i="157"/>
  <c r="B1743" i="157"/>
  <c r="B1742" i="157"/>
  <c r="B1741" i="157"/>
  <c r="B1740" i="157"/>
  <c r="B1739" i="157"/>
  <c r="B1738" i="157"/>
  <c r="B1737" i="157"/>
  <c r="B1736" i="157"/>
  <c r="B1735" i="157"/>
  <c r="B1734" i="157"/>
  <c r="B1733" i="157"/>
  <c r="B1732" i="157"/>
  <c r="B1731" i="157"/>
  <c r="B1730" i="157"/>
  <c r="B1729" i="157"/>
  <c r="B1728" i="157"/>
  <c r="B1727" i="157"/>
  <c r="B1726" i="157"/>
  <c r="B1725" i="157"/>
  <c r="B1724" i="157"/>
  <c r="B1723" i="157"/>
  <c r="B1722" i="157"/>
  <c r="B1721" i="157"/>
  <c r="B1720" i="157"/>
  <c r="B1719" i="157"/>
  <c r="B1718" i="157"/>
  <c r="B1717" i="157"/>
  <c r="B1716" i="157"/>
  <c r="B1715" i="157"/>
  <c r="B1714" i="157"/>
  <c r="B1713" i="157"/>
  <c r="B1712" i="157"/>
  <c r="B1711" i="157"/>
  <c r="B1710" i="157"/>
  <c r="B1709" i="157"/>
  <c r="B1708" i="157"/>
  <c r="B1707" i="157"/>
  <c r="B1706" i="157"/>
  <c r="B1705" i="157"/>
  <c r="B1704" i="157"/>
  <c r="B1703" i="157"/>
  <c r="B1702" i="157"/>
  <c r="B1701" i="157"/>
  <c r="B1700" i="157"/>
  <c r="B1699" i="157"/>
  <c r="B1698" i="157"/>
  <c r="B1697" i="157"/>
  <c r="B1696" i="157"/>
  <c r="B1695" i="157"/>
  <c r="B1694" i="157"/>
  <c r="B1693" i="157"/>
  <c r="B1692" i="157"/>
  <c r="B1691" i="157"/>
  <c r="B1690" i="157"/>
  <c r="B1689" i="157"/>
  <c r="B1688" i="157"/>
  <c r="B1687" i="157"/>
  <c r="B1686" i="157"/>
  <c r="B1685" i="157"/>
  <c r="B1684" i="157"/>
  <c r="B1683" i="157"/>
  <c r="B1682" i="157"/>
  <c r="B1681" i="157"/>
  <c r="B1680" i="157"/>
  <c r="B1679" i="157"/>
  <c r="B1678" i="157"/>
  <c r="B1677" i="157"/>
  <c r="B1676" i="157"/>
  <c r="B1675" i="157"/>
  <c r="B1674" i="157"/>
  <c r="B1673" i="157"/>
  <c r="B1672" i="157"/>
  <c r="B1671" i="157"/>
  <c r="B1670" i="157"/>
  <c r="B1669" i="157"/>
  <c r="B1668" i="157"/>
  <c r="B1667" i="157"/>
  <c r="B1666" i="157"/>
  <c r="B1665" i="157"/>
  <c r="B1664" i="157"/>
  <c r="B1663" i="157"/>
  <c r="B1662" i="157"/>
  <c r="B1661" i="157"/>
  <c r="B1660" i="157"/>
  <c r="B1659" i="157"/>
  <c r="B1658" i="157"/>
  <c r="B1657" i="157"/>
  <c r="B1656" i="157"/>
  <c r="B1655" i="157"/>
  <c r="B1654" i="157"/>
  <c r="B1653" i="157"/>
  <c r="B1652" i="157"/>
  <c r="B1651" i="157"/>
  <c r="B1650" i="157"/>
  <c r="B1649" i="157"/>
  <c r="B1648" i="157"/>
  <c r="B1647" i="157"/>
  <c r="B1646" i="157"/>
  <c r="B1645" i="157"/>
  <c r="B1644" i="157"/>
  <c r="B1643" i="157"/>
  <c r="B1642" i="157"/>
  <c r="B1641" i="157"/>
  <c r="B1640" i="157"/>
  <c r="B1639" i="157"/>
  <c r="B1638" i="157"/>
  <c r="B1637" i="157"/>
  <c r="B1636" i="157"/>
  <c r="B1635" i="157"/>
  <c r="B1634" i="157"/>
  <c r="B1633" i="157"/>
  <c r="B1632" i="157"/>
  <c r="B1631" i="157"/>
  <c r="B1630" i="157"/>
  <c r="B1629" i="157"/>
  <c r="B1628" i="157"/>
  <c r="B1627" i="157"/>
  <c r="B1626" i="157"/>
  <c r="B1625" i="157"/>
  <c r="B1624" i="157"/>
  <c r="B1623" i="157"/>
  <c r="B1622" i="157"/>
  <c r="B1621" i="157"/>
  <c r="B1620" i="157"/>
  <c r="B1619" i="157"/>
  <c r="B1618" i="157"/>
  <c r="B1617" i="157"/>
  <c r="B1616" i="157"/>
  <c r="B1615" i="157"/>
  <c r="B1614" i="157"/>
  <c r="B1613" i="157"/>
  <c r="B1612" i="157"/>
  <c r="B1611" i="157"/>
  <c r="B1610" i="157"/>
  <c r="B1609" i="157"/>
  <c r="B1608" i="157"/>
  <c r="B1607" i="157"/>
  <c r="B1606" i="157"/>
  <c r="B1605" i="157"/>
  <c r="B1604" i="157"/>
  <c r="B1603" i="157"/>
  <c r="B1602" i="157"/>
  <c r="B1601" i="157"/>
  <c r="B1600" i="157"/>
  <c r="B1599" i="157"/>
  <c r="B1598" i="157"/>
  <c r="B1597" i="157"/>
  <c r="B1596" i="157"/>
  <c r="B1595" i="157"/>
  <c r="B1594" i="157"/>
  <c r="B1593" i="157"/>
  <c r="B1592" i="157"/>
  <c r="B1591" i="157"/>
  <c r="B1590" i="157"/>
  <c r="B1589" i="157"/>
  <c r="B1588" i="157"/>
  <c r="B1587" i="157"/>
  <c r="B1586" i="157"/>
  <c r="B1585" i="157"/>
  <c r="B1584" i="157"/>
  <c r="B1583" i="157"/>
  <c r="B1582" i="157"/>
  <c r="B1581" i="157"/>
  <c r="B1580" i="157"/>
  <c r="B1579" i="157"/>
  <c r="B1578" i="157"/>
  <c r="B1577" i="157"/>
  <c r="B1576" i="157"/>
  <c r="B1575" i="157"/>
  <c r="B1574" i="157"/>
  <c r="B1573" i="157"/>
  <c r="B1572" i="157"/>
  <c r="B1571" i="157"/>
  <c r="B1570" i="157"/>
  <c r="B1569" i="157"/>
  <c r="B1568" i="157"/>
  <c r="B1567" i="157"/>
  <c r="B1566" i="157"/>
  <c r="B1565" i="157"/>
  <c r="B1564" i="157"/>
  <c r="B1563" i="157"/>
  <c r="B1562" i="157"/>
  <c r="B1561" i="157"/>
  <c r="B1560" i="157"/>
  <c r="B1559" i="157"/>
  <c r="B1558" i="157"/>
  <c r="B1557" i="157"/>
  <c r="B1556" i="157"/>
  <c r="B1555" i="157"/>
  <c r="B1554" i="157"/>
  <c r="B1553" i="157"/>
  <c r="B1552" i="157"/>
  <c r="B1551" i="157"/>
  <c r="B1550" i="157"/>
  <c r="B1549" i="157"/>
  <c r="B1548" i="157"/>
  <c r="B1547" i="157"/>
  <c r="B1546" i="157"/>
  <c r="B1545" i="157"/>
  <c r="B1544" i="157"/>
  <c r="B1543" i="157"/>
  <c r="B1542" i="157"/>
  <c r="B1541" i="157"/>
  <c r="B1540" i="157"/>
  <c r="B1539" i="157"/>
  <c r="B1538" i="157"/>
  <c r="B1537" i="157"/>
  <c r="B1536" i="157"/>
  <c r="B1535" i="157"/>
  <c r="B1534" i="157"/>
  <c r="B1533" i="157"/>
  <c r="B1532" i="157"/>
  <c r="B1531" i="157"/>
  <c r="B1530" i="157"/>
  <c r="B1529" i="157"/>
  <c r="B1528" i="157"/>
  <c r="B1527" i="157"/>
  <c r="B1526" i="157"/>
  <c r="B1525" i="157"/>
  <c r="B1524" i="157"/>
  <c r="B1523" i="157"/>
  <c r="B1522" i="157"/>
  <c r="B1521" i="157"/>
  <c r="B1520" i="157"/>
  <c r="B1519" i="157"/>
  <c r="B1518" i="157"/>
  <c r="B1517" i="157"/>
  <c r="B1516" i="157"/>
  <c r="B1515" i="157"/>
  <c r="B1514" i="157"/>
  <c r="B1513" i="157"/>
  <c r="B1512" i="157"/>
  <c r="B1511" i="157"/>
  <c r="B1510" i="157"/>
  <c r="B1509" i="157"/>
  <c r="B1508" i="157"/>
  <c r="B1507" i="157"/>
  <c r="B1506" i="157"/>
  <c r="B1505" i="157"/>
  <c r="B1504" i="157"/>
  <c r="B1503" i="157"/>
  <c r="B1502" i="157"/>
  <c r="B1501" i="157"/>
  <c r="B1500" i="157"/>
  <c r="B1499" i="157"/>
  <c r="B1498" i="157"/>
  <c r="B1497" i="157"/>
  <c r="B1496" i="157"/>
  <c r="B1495" i="157"/>
  <c r="B1494" i="157"/>
  <c r="B1493" i="157"/>
  <c r="B1492" i="157"/>
  <c r="B1491" i="157"/>
  <c r="B1490" i="157"/>
  <c r="B1489" i="157"/>
  <c r="B1488" i="157"/>
  <c r="B1487" i="157"/>
  <c r="B1486" i="157"/>
  <c r="B1485" i="157"/>
  <c r="B1484" i="157"/>
  <c r="B1483" i="157"/>
  <c r="B1482" i="157"/>
  <c r="B1481" i="157"/>
  <c r="B1480" i="157"/>
  <c r="B1479" i="157"/>
  <c r="B1478" i="157"/>
  <c r="B1477" i="157"/>
  <c r="B1476" i="157"/>
  <c r="B1475" i="157"/>
  <c r="B1474" i="157"/>
  <c r="B1473" i="157"/>
  <c r="B1472" i="157"/>
  <c r="B1471" i="157"/>
  <c r="B1470" i="157"/>
  <c r="B1469" i="157"/>
  <c r="B1468" i="157"/>
  <c r="B1467" i="157"/>
  <c r="B1466" i="157"/>
  <c r="B1465" i="157"/>
  <c r="B1464" i="157"/>
  <c r="B1463" i="157"/>
  <c r="B1462" i="157"/>
  <c r="B1461" i="157"/>
  <c r="B1460" i="157"/>
  <c r="B1459" i="157"/>
  <c r="B1458" i="157"/>
  <c r="B1457" i="157"/>
  <c r="B1456" i="157"/>
  <c r="B1455" i="157"/>
  <c r="B1454" i="157"/>
  <c r="B1453" i="157"/>
  <c r="B1452" i="157"/>
  <c r="B1451" i="157"/>
  <c r="B1450" i="157"/>
  <c r="B1449" i="157"/>
  <c r="B1448" i="157"/>
  <c r="B1447" i="157"/>
  <c r="B1446" i="157"/>
  <c r="B1445" i="157"/>
  <c r="B1444" i="157"/>
  <c r="B1443" i="157"/>
  <c r="B1442" i="157"/>
  <c r="B1441" i="157"/>
  <c r="B1440" i="157"/>
  <c r="B1439" i="157"/>
  <c r="B1438" i="157"/>
  <c r="B1437" i="157"/>
  <c r="B1436" i="157"/>
  <c r="B1435" i="157"/>
  <c r="B1434" i="157"/>
  <c r="B1433" i="157"/>
  <c r="B1432" i="157"/>
  <c r="B1431" i="157"/>
  <c r="B1430" i="157"/>
  <c r="B1429" i="157"/>
  <c r="B1428" i="157"/>
  <c r="B1427" i="157"/>
  <c r="B1426" i="157"/>
  <c r="B1425" i="157"/>
  <c r="B1424" i="157"/>
  <c r="B1423" i="157"/>
  <c r="B1422" i="157"/>
  <c r="B1421" i="157"/>
  <c r="B1420" i="157"/>
  <c r="B1419" i="157"/>
  <c r="B1418" i="157"/>
  <c r="B1417" i="157"/>
  <c r="B1416" i="157"/>
  <c r="B1415" i="157"/>
  <c r="B1414" i="157"/>
  <c r="B1413" i="157"/>
  <c r="B1412" i="157"/>
  <c r="B1411" i="157"/>
  <c r="B1410" i="157"/>
  <c r="B1409" i="157"/>
  <c r="B1408" i="157"/>
  <c r="B1407" i="157"/>
  <c r="B1406" i="157"/>
  <c r="B1405" i="157"/>
  <c r="B1404" i="157"/>
  <c r="B1403" i="157"/>
  <c r="B1402" i="157"/>
  <c r="B1401" i="157"/>
  <c r="B1400" i="157"/>
  <c r="B1399" i="157"/>
  <c r="B1398" i="157"/>
  <c r="B1397" i="157"/>
  <c r="B1396" i="157"/>
  <c r="B1395" i="157"/>
  <c r="B1394" i="157"/>
  <c r="B1393" i="157"/>
  <c r="B1392" i="157"/>
  <c r="B1391" i="157"/>
  <c r="B1390" i="157"/>
  <c r="B1389" i="157"/>
  <c r="B1388" i="157"/>
  <c r="B1387" i="157"/>
  <c r="B1386" i="157"/>
  <c r="B1385" i="157"/>
  <c r="B1384" i="157"/>
  <c r="B1383" i="157"/>
  <c r="B1382" i="157"/>
  <c r="B1381" i="157"/>
  <c r="B1380" i="157"/>
  <c r="B1379" i="157"/>
  <c r="B1378" i="157"/>
  <c r="B1377" i="157"/>
  <c r="B1376" i="157"/>
  <c r="B1375" i="157"/>
  <c r="B1374" i="157"/>
  <c r="B1373" i="157"/>
  <c r="B1372" i="157"/>
  <c r="B1371" i="157"/>
  <c r="B1370" i="157"/>
  <c r="B1369" i="157"/>
  <c r="B1368" i="157"/>
  <c r="B1367" i="157"/>
  <c r="B1366" i="157"/>
  <c r="B1365" i="157"/>
  <c r="B1364" i="157"/>
  <c r="B1363" i="157"/>
  <c r="B1362" i="157"/>
  <c r="B1361" i="157"/>
  <c r="B1360" i="157"/>
  <c r="B1359" i="157"/>
  <c r="B1358" i="157"/>
  <c r="B1357" i="157"/>
  <c r="B1356" i="157"/>
  <c r="B1355" i="157"/>
  <c r="B1354" i="157"/>
  <c r="B1353" i="157"/>
  <c r="B1352" i="157"/>
  <c r="B1351" i="157"/>
  <c r="B1350" i="157"/>
  <c r="B1349" i="157"/>
  <c r="B1348" i="157"/>
  <c r="B1347" i="157"/>
  <c r="B1346" i="157"/>
  <c r="B1345" i="157"/>
  <c r="B1344" i="157"/>
  <c r="B1343" i="157"/>
  <c r="B1342" i="157"/>
  <c r="B1341" i="157"/>
  <c r="B1340" i="157"/>
  <c r="B1339" i="157"/>
  <c r="B1338" i="157"/>
  <c r="B1337" i="157"/>
  <c r="B1336" i="157"/>
  <c r="B1335" i="157"/>
  <c r="B1334" i="157"/>
  <c r="B1333" i="157"/>
  <c r="B1332" i="157"/>
  <c r="B1331" i="157"/>
  <c r="B1330" i="157"/>
  <c r="B1329" i="157"/>
  <c r="B1328" i="157"/>
  <c r="B1327" i="157"/>
  <c r="B1326" i="157"/>
  <c r="B1325" i="157"/>
  <c r="B1324" i="157"/>
  <c r="B1323" i="157"/>
  <c r="B1322" i="157"/>
  <c r="B1321" i="157"/>
  <c r="B1320" i="157"/>
  <c r="B1319" i="157"/>
  <c r="B1318" i="157"/>
  <c r="B1317" i="157"/>
  <c r="B1316" i="157"/>
  <c r="B1315" i="157"/>
  <c r="B1314" i="157"/>
  <c r="B1313" i="157"/>
  <c r="B1312" i="157"/>
  <c r="B1311" i="157"/>
  <c r="B1310" i="157"/>
  <c r="B1309" i="157"/>
  <c r="B1308" i="157"/>
  <c r="B1307" i="157"/>
  <c r="B1306" i="157"/>
  <c r="B1305" i="157"/>
  <c r="B1304" i="157"/>
  <c r="B1303" i="157"/>
  <c r="B1302" i="157"/>
  <c r="B1301" i="157"/>
  <c r="B1300" i="157"/>
  <c r="B1299" i="157"/>
  <c r="B1298" i="157"/>
  <c r="B1297" i="157"/>
  <c r="B1296" i="157"/>
  <c r="B1295" i="157"/>
  <c r="B1294" i="157"/>
  <c r="B1293" i="157"/>
  <c r="B1292" i="157"/>
  <c r="B1291" i="157"/>
  <c r="B1290" i="157"/>
  <c r="B1289" i="157"/>
  <c r="B1288" i="157"/>
  <c r="B1287" i="157"/>
  <c r="B1286" i="157"/>
  <c r="B1285" i="157"/>
  <c r="B1284" i="157"/>
  <c r="B1283" i="157"/>
  <c r="B1282" i="157"/>
  <c r="B1281" i="157"/>
  <c r="B1280" i="157"/>
  <c r="B1279" i="157"/>
  <c r="B1278" i="157"/>
  <c r="B1277" i="157"/>
  <c r="B1276" i="157"/>
  <c r="B1275" i="157"/>
  <c r="B1274" i="157"/>
  <c r="B1273" i="157"/>
  <c r="B1272" i="157"/>
  <c r="B1271" i="157"/>
  <c r="B1270" i="157"/>
  <c r="B1269" i="157"/>
  <c r="B1268" i="157"/>
  <c r="B1267" i="157"/>
  <c r="B1266" i="157"/>
  <c r="B1265" i="157"/>
  <c r="B1264" i="157"/>
  <c r="B1263" i="157"/>
  <c r="B1262" i="157"/>
  <c r="B1261" i="157"/>
  <c r="B1260" i="157"/>
  <c r="B1259" i="157"/>
  <c r="B1258" i="157"/>
  <c r="B1257" i="157"/>
  <c r="B1256" i="157"/>
  <c r="B1255" i="157"/>
  <c r="B1254" i="157"/>
  <c r="B1253" i="157"/>
  <c r="B1252" i="157"/>
  <c r="B1251" i="157"/>
  <c r="B1250" i="157"/>
  <c r="B1249" i="157"/>
  <c r="B1248" i="157"/>
  <c r="B1247" i="157"/>
  <c r="B1246" i="157"/>
  <c r="B1245" i="157"/>
  <c r="B1244" i="157"/>
  <c r="B1243" i="157"/>
  <c r="B1242" i="157"/>
  <c r="B1241" i="157"/>
  <c r="B1240" i="157"/>
  <c r="B1239" i="157"/>
  <c r="B1238" i="157"/>
  <c r="B1237" i="157"/>
  <c r="B1236" i="157"/>
  <c r="B1235" i="157"/>
  <c r="B1234" i="157"/>
  <c r="B1233" i="157"/>
  <c r="B1232" i="157"/>
  <c r="B1231" i="157"/>
  <c r="B1230" i="157"/>
  <c r="B1229" i="157"/>
  <c r="B1228" i="157"/>
  <c r="B1227" i="157"/>
  <c r="B1226" i="157"/>
  <c r="B1225" i="157"/>
  <c r="B1224" i="157"/>
  <c r="B1223" i="157"/>
  <c r="B1222" i="157"/>
  <c r="B1221" i="157"/>
  <c r="B1220" i="157"/>
  <c r="B1219" i="157"/>
  <c r="B1218" i="157"/>
  <c r="B1217" i="157"/>
  <c r="B1216" i="157"/>
  <c r="B1215" i="157"/>
  <c r="B1214" i="157"/>
  <c r="B1213" i="157"/>
  <c r="B1212" i="157"/>
  <c r="B1211" i="157"/>
  <c r="B1210" i="157"/>
  <c r="B1209" i="157"/>
  <c r="B1208" i="157"/>
  <c r="B1207" i="157"/>
  <c r="B1206" i="157"/>
  <c r="B1205" i="157"/>
  <c r="B1204" i="157"/>
  <c r="B1203" i="157"/>
  <c r="B1202" i="157"/>
  <c r="B1201" i="157"/>
  <c r="B1200" i="157"/>
  <c r="B1199" i="157"/>
  <c r="B1198" i="157"/>
  <c r="B1197" i="157"/>
  <c r="B1196" i="157"/>
  <c r="B1195" i="157"/>
  <c r="B1194" i="157"/>
  <c r="B1193" i="157"/>
  <c r="B1192" i="157"/>
  <c r="B1191" i="157"/>
  <c r="B1190" i="157"/>
  <c r="B1189" i="157"/>
  <c r="B1188" i="157"/>
  <c r="B1187" i="157"/>
  <c r="B1186" i="157"/>
  <c r="B1185" i="157"/>
  <c r="B1184" i="157"/>
  <c r="B1183" i="157"/>
  <c r="B1182" i="157"/>
  <c r="B1181" i="157"/>
  <c r="B1180" i="157"/>
  <c r="B1179" i="157"/>
  <c r="B1178" i="157"/>
  <c r="B1177" i="157"/>
  <c r="B1176" i="157"/>
  <c r="B1175" i="157"/>
  <c r="B1174" i="157"/>
  <c r="B1173" i="157"/>
  <c r="B1172" i="157"/>
  <c r="B1171" i="157"/>
  <c r="B1170" i="157"/>
  <c r="B1169" i="157"/>
  <c r="B1168" i="157"/>
  <c r="B1167" i="157"/>
  <c r="B1166" i="157"/>
  <c r="B1165" i="157"/>
  <c r="B1164" i="157"/>
  <c r="B1163" i="157"/>
  <c r="B1162" i="157"/>
  <c r="B1161" i="157"/>
  <c r="B1160" i="157"/>
  <c r="B1159" i="157"/>
  <c r="B1158" i="157"/>
  <c r="B1157" i="157"/>
  <c r="B1156" i="157"/>
  <c r="B1155" i="157"/>
  <c r="B1154" i="157"/>
  <c r="B1153" i="157"/>
  <c r="B1152" i="157"/>
  <c r="B1151" i="157"/>
  <c r="B1150" i="157"/>
  <c r="B1149" i="157"/>
  <c r="B1148" i="157"/>
  <c r="B1147" i="157"/>
  <c r="B1146" i="157"/>
  <c r="B1145" i="157"/>
  <c r="B1144" i="157"/>
  <c r="B1143" i="157"/>
  <c r="B1142" i="157"/>
  <c r="B1141" i="157"/>
  <c r="B1140" i="157"/>
  <c r="B1139" i="157"/>
  <c r="B1138" i="157"/>
  <c r="B1137" i="157"/>
  <c r="B1136" i="157"/>
  <c r="B1135" i="157"/>
  <c r="B1134" i="157"/>
  <c r="B1133" i="157"/>
  <c r="B1132" i="157"/>
  <c r="B1131" i="157"/>
  <c r="B1130" i="157"/>
  <c r="B1129" i="157"/>
  <c r="B1128" i="157"/>
  <c r="B1127" i="157"/>
  <c r="B1126" i="157"/>
  <c r="B1125" i="157"/>
  <c r="B1124" i="157"/>
  <c r="B1123" i="157"/>
  <c r="B1122" i="157"/>
  <c r="B1121" i="157"/>
  <c r="B1120" i="157"/>
  <c r="B1119" i="157"/>
  <c r="B1118" i="157"/>
  <c r="B1117" i="157"/>
  <c r="B1116" i="157"/>
  <c r="B1115" i="157"/>
  <c r="B1114" i="157"/>
  <c r="B1113" i="157"/>
  <c r="B1112" i="157"/>
  <c r="B1111" i="157"/>
  <c r="B1110" i="157"/>
  <c r="B1109" i="157"/>
  <c r="B1108" i="157"/>
  <c r="B1107" i="157"/>
  <c r="B1106" i="157"/>
  <c r="B1105" i="157"/>
  <c r="B1104" i="157"/>
  <c r="B1103" i="157"/>
  <c r="B1102" i="157"/>
  <c r="B1101" i="157"/>
  <c r="B1100" i="157"/>
  <c r="B1099" i="157"/>
  <c r="B1098" i="157"/>
  <c r="B1097" i="157"/>
  <c r="B1096" i="157"/>
  <c r="B1095" i="157"/>
  <c r="B1094" i="157"/>
  <c r="B1093" i="157"/>
  <c r="B1092" i="157"/>
  <c r="B1091" i="157"/>
  <c r="B1090" i="157"/>
  <c r="B1089" i="157"/>
  <c r="B1088" i="157"/>
  <c r="B1087" i="157"/>
  <c r="B1086" i="157"/>
  <c r="B1085" i="157"/>
  <c r="B1084" i="157"/>
  <c r="B1083" i="157"/>
  <c r="B1082" i="157"/>
  <c r="B1081" i="157"/>
  <c r="B1080" i="157"/>
  <c r="B1079" i="157"/>
  <c r="B1078" i="157"/>
  <c r="B1077" i="157"/>
  <c r="B1076" i="157"/>
  <c r="B1075" i="157"/>
  <c r="B1074" i="157"/>
  <c r="B1073" i="157"/>
  <c r="B1072" i="157"/>
  <c r="B1071" i="157"/>
  <c r="B1070" i="157"/>
  <c r="B1069" i="157"/>
  <c r="B1068" i="157"/>
  <c r="B1067" i="157"/>
  <c r="B1066" i="157"/>
  <c r="B1065" i="157"/>
  <c r="B1064" i="157"/>
  <c r="B1063" i="157"/>
  <c r="B1062" i="157"/>
  <c r="B1061" i="157"/>
  <c r="B1060" i="157"/>
  <c r="B1059" i="157"/>
  <c r="B1058" i="157"/>
  <c r="B1057" i="157"/>
  <c r="B1056" i="157"/>
  <c r="B1055" i="157"/>
  <c r="B1054" i="157"/>
  <c r="B1053" i="157"/>
  <c r="B1052" i="157"/>
  <c r="B1051" i="157"/>
  <c r="B1050" i="157"/>
  <c r="B1049" i="157"/>
  <c r="B1048" i="157"/>
  <c r="B1047" i="157"/>
  <c r="B1046" i="157"/>
  <c r="B1045" i="157"/>
  <c r="B1044" i="157"/>
  <c r="B1043" i="157"/>
  <c r="B1042" i="157"/>
  <c r="B1041" i="157"/>
  <c r="B1040" i="157"/>
  <c r="B1039" i="157"/>
  <c r="B1038" i="157"/>
  <c r="B1037" i="157"/>
  <c r="B1036" i="157"/>
  <c r="B1035" i="157"/>
  <c r="B1034" i="157"/>
  <c r="B1033" i="157"/>
  <c r="B1032" i="157"/>
  <c r="B1031" i="157"/>
  <c r="B1030" i="157"/>
  <c r="B1029" i="157"/>
  <c r="B1028" i="157"/>
  <c r="B1027" i="157"/>
  <c r="B1026" i="157"/>
  <c r="B1025" i="157"/>
  <c r="B1024" i="157"/>
  <c r="B1023" i="157"/>
  <c r="B1022" i="157"/>
  <c r="B1021" i="157"/>
  <c r="B1020" i="157"/>
  <c r="B1019" i="157"/>
  <c r="B1018" i="157"/>
  <c r="B1017" i="157"/>
  <c r="B1016" i="157"/>
  <c r="B1015" i="157"/>
  <c r="B1014" i="157"/>
  <c r="B1013" i="157"/>
  <c r="B1012" i="157"/>
  <c r="B1011" i="157"/>
  <c r="B1010" i="157"/>
  <c r="B1009" i="157"/>
  <c r="B1008" i="157"/>
  <c r="B1007" i="157"/>
  <c r="B1006" i="157"/>
  <c r="B1005" i="157"/>
  <c r="B1004" i="157"/>
  <c r="B1003" i="157"/>
  <c r="B1002" i="157"/>
  <c r="B1001" i="157"/>
  <c r="B1000" i="157"/>
  <c r="B999" i="157"/>
  <c r="B998" i="157"/>
  <c r="B997" i="157"/>
  <c r="B996" i="157"/>
  <c r="B995" i="157"/>
  <c r="B994" i="157"/>
  <c r="B993" i="157"/>
  <c r="B992" i="157"/>
  <c r="B991" i="157"/>
  <c r="B990" i="157"/>
  <c r="B989" i="157"/>
  <c r="B988" i="157"/>
  <c r="B987" i="157"/>
  <c r="B986" i="157"/>
  <c r="B985" i="157"/>
  <c r="B984" i="157"/>
  <c r="B983" i="157"/>
  <c r="B982" i="157"/>
  <c r="B981" i="157"/>
  <c r="B980" i="157"/>
  <c r="B979" i="157"/>
  <c r="B978" i="157"/>
  <c r="B977" i="157"/>
  <c r="B976" i="157"/>
  <c r="B975" i="157"/>
  <c r="B974" i="157"/>
  <c r="B973" i="157"/>
  <c r="B972" i="157"/>
  <c r="B971" i="157"/>
  <c r="B970" i="157"/>
  <c r="B969" i="157"/>
  <c r="B968" i="157"/>
  <c r="B967" i="157"/>
  <c r="B966" i="157"/>
  <c r="B965" i="157"/>
  <c r="B964" i="157"/>
  <c r="B963" i="157"/>
  <c r="B962" i="157"/>
  <c r="B961" i="157"/>
  <c r="B960" i="157"/>
  <c r="B959" i="157"/>
  <c r="B958" i="157"/>
  <c r="B957" i="157"/>
  <c r="B956" i="157"/>
  <c r="B955" i="157"/>
  <c r="B954" i="157"/>
  <c r="B953" i="157"/>
  <c r="B952" i="157"/>
  <c r="B951" i="157"/>
  <c r="B950" i="157"/>
  <c r="B949" i="157"/>
  <c r="B948" i="157"/>
  <c r="B947" i="157"/>
  <c r="B946" i="157"/>
  <c r="B945" i="157"/>
  <c r="B944" i="157"/>
  <c r="B943" i="157"/>
  <c r="B942" i="157"/>
  <c r="B941" i="157"/>
  <c r="B940" i="157"/>
  <c r="B939" i="157"/>
  <c r="B938" i="157"/>
  <c r="B937" i="157"/>
  <c r="B936" i="157"/>
  <c r="B935" i="157"/>
  <c r="B934" i="157"/>
  <c r="B933" i="157"/>
  <c r="B932" i="157"/>
  <c r="B931" i="157"/>
  <c r="B930" i="157"/>
  <c r="B929" i="157"/>
  <c r="B928" i="157"/>
  <c r="B927" i="157"/>
  <c r="B926" i="157"/>
  <c r="B925" i="157"/>
  <c r="B924" i="157"/>
  <c r="B923" i="157"/>
  <c r="B922" i="157"/>
  <c r="B921" i="157"/>
  <c r="B920" i="157"/>
  <c r="B919" i="157"/>
  <c r="B918" i="157"/>
  <c r="B917" i="157"/>
  <c r="B916" i="157"/>
  <c r="B915" i="157"/>
  <c r="B914" i="157"/>
  <c r="B913" i="157"/>
  <c r="B912" i="157"/>
  <c r="B911" i="157"/>
  <c r="B910" i="157"/>
  <c r="B909" i="157"/>
  <c r="B908" i="157"/>
  <c r="B907" i="157"/>
  <c r="B906" i="157"/>
  <c r="B905" i="157"/>
  <c r="B904" i="157"/>
  <c r="B903" i="157"/>
  <c r="B902" i="157"/>
  <c r="B901" i="157"/>
  <c r="B900" i="157"/>
  <c r="B899" i="157"/>
  <c r="B898" i="157"/>
  <c r="B897" i="157"/>
  <c r="B896" i="157"/>
  <c r="B895" i="157"/>
  <c r="B894" i="157"/>
  <c r="B893" i="157"/>
  <c r="B892" i="157"/>
  <c r="B891" i="157"/>
  <c r="B890" i="157"/>
  <c r="B889" i="157"/>
  <c r="B888" i="157"/>
  <c r="B887" i="157"/>
  <c r="B886" i="157"/>
  <c r="B885" i="157"/>
  <c r="B884" i="157"/>
  <c r="B883" i="157"/>
  <c r="B882" i="157"/>
  <c r="B881" i="157"/>
  <c r="B880" i="157"/>
  <c r="B879" i="157"/>
  <c r="B878" i="157"/>
  <c r="B877" i="157"/>
  <c r="B876" i="157"/>
  <c r="B875" i="157"/>
  <c r="B874" i="157"/>
  <c r="B873" i="157"/>
  <c r="B872" i="157"/>
  <c r="B871" i="157"/>
  <c r="B870" i="157"/>
  <c r="B869" i="157"/>
  <c r="B868" i="157"/>
  <c r="B867" i="157"/>
  <c r="B866" i="157"/>
  <c r="B865" i="157"/>
  <c r="B864" i="157"/>
  <c r="B863" i="157"/>
  <c r="B862" i="157"/>
  <c r="B861" i="157"/>
  <c r="B860" i="157"/>
  <c r="B859" i="157"/>
  <c r="B858" i="157"/>
  <c r="B857" i="157"/>
  <c r="B856" i="157"/>
  <c r="B855" i="157"/>
  <c r="B854" i="157"/>
  <c r="B853" i="157"/>
  <c r="B852" i="157"/>
  <c r="B851" i="157"/>
  <c r="B850" i="157"/>
  <c r="B849" i="157"/>
  <c r="B848" i="157"/>
  <c r="B847" i="157"/>
  <c r="B846" i="157"/>
  <c r="B845" i="157"/>
  <c r="B844" i="157"/>
  <c r="B843" i="157"/>
  <c r="B842" i="157"/>
  <c r="B841" i="157"/>
  <c r="B840" i="157"/>
  <c r="B839" i="157"/>
  <c r="B838" i="157"/>
  <c r="B837" i="157"/>
  <c r="B836" i="157"/>
  <c r="B835" i="157"/>
  <c r="B834" i="157"/>
  <c r="B833" i="157"/>
  <c r="B832" i="157"/>
  <c r="B831" i="157"/>
  <c r="B830" i="157"/>
  <c r="B829" i="157"/>
  <c r="B828" i="157"/>
  <c r="B827" i="157"/>
  <c r="B826" i="157"/>
  <c r="B825" i="157"/>
  <c r="B824" i="157"/>
  <c r="B823" i="157"/>
  <c r="B822" i="157"/>
  <c r="B821" i="157"/>
  <c r="B820" i="157"/>
  <c r="B819" i="157"/>
  <c r="B818" i="157"/>
  <c r="B817" i="157"/>
  <c r="B816" i="157"/>
  <c r="B815" i="157"/>
  <c r="B814" i="157"/>
  <c r="B813" i="157"/>
  <c r="B812" i="157"/>
  <c r="B811" i="157"/>
  <c r="B810" i="157"/>
  <c r="B809" i="157"/>
  <c r="B808" i="157"/>
  <c r="B807" i="157"/>
  <c r="B806" i="157"/>
  <c r="B805" i="157"/>
  <c r="B804" i="157"/>
  <c r="B803" i="157"/>
  <c r="B802" i="157"/>
  <c r="B801" i="157"/>
  <c r="B800" i="157"/>
  <c r="B799" i="157"/>
  <c r="B798" i="157"/>
  <c r="B797" i="157"/>
  <c r="B796" i="157"/>
  <c r="B795" i="157"/>
  <c r="B794" i="157"/>
  <c r="B793" i="157"/>
  <c r="B792" i="157"/>
  <c r="B791" i="157"/>
  <c r="B790" i="157"/>
  <c r="B789" i="157"/>
  <c r="B788" i="157"/>
  <c r="B787" i="157"/>
  <c r="B786" i="157"/>
  <c r="B785" i="157"/>
  <c r="B784" i="157"/>
  <c r="B783" i="157"/>
  <c r="B782" i="157"/>
  <c r="B781" i="157"/>
  <c r="B780" i="157"/>
  <c r="B779" i="157"/>
  <c r="B778" i="157"/>
  <c r="B777" i="157"/>
  <c r="B776" i="157"/>
  <c r="B775" i="157"/>
  <c r="B774" i="157"/>
  <c r="B773" i="157"/>
  <c r="B772" i="157"/>
  <c r="B771" i="157"/>
  <c r="B770" i="157"/>
  <c r="B769" i="157"/>
  <c r="B768" i="157"/>
  <c r="B767" i="157"/>
  <c r="B766" i="157"/>
  <c r="B765" i="157"/>
  <c r="B764" i="157"/>
  <c r="B763" i="157"/>
  <c r="B762" i="157"/>
  <c r="B761" i="157"/>
  <c r="B760" i="157"/>
  <c r="B759" i="157"/>
  <c r="B758" i="157"/>
  <c r="B757" i="157"/>
  <c r="B756" i="157"/>
  <c r="B755" i="157"/>
  <c r="B754" i="157"/>
  <c r="B753" i="157"/>
  <c r="B752" i="157"/>
  <c r="B751" i="157"/>
  <c r="B750" i="157"/>
  <c r="B749" i="157"/>
  <c r="B748" i="157"/>
  <c r="B747" i="157"/>
  <c r="B746" i="157"/>
  <c r="B745" i="157"/>
  <c r="B744" i="157"/>
  <c r="B743" i="157"/>
  <c r="B742" i="157"/>
  <c r="B741" i="157"/>
  <c r="B740" i="157"/>
  <c r="B739" i="157"/>
  <c r="B738" i="157"/>
  <c r="B737" i="157"/>
  <c r="B736" i="157"/>
  <c r="B735" i="157"/>
  <c r="B734" i="157"/>
  <c r="B733" i="157"/>
  <c r="B732" i="157"/>
  <c r="B731" i="157"/>
  <c r="B730" i="157"/>
  <c r="B729" i="157"/>
  <c r="B728" i="157"/>
  <c r="B727" i="157"/>
  <c r="B726" i="157"/>
  <c r="B725" i="157"/>
  <c r="B724" i="157"/>
  <c r="B723" i="157"/>
  <c r="B722" i="157"/>
  <c r="B721" i="157"/>
  <c r="B720" i="157"/>
  <c r="B719" i="157"/>
  <c r="B718" i="157"/>
  <c r="B717" i="157"/>
  <c r="B716" i="157"/>
  <c r="B715" i="157"/>
  <c r="B714" i="157"/>
  <c r="B713" i="157"/>
  <c r="B712" i="157"/>
  <c r="B711" i="157"/>
  <c r="B710" i="157"/>
  <c r="B709" i="157"/>
  <c r="B708" i="157"/>
  <c r="B707" i="157"/>
  <c r="B706" i="157"/>
  <c r="B705" i="157"/>
  <c r="B704" i="157"/>
  <c r="B703" i="157"/>
  <c r="B702" i="157"/>
  <c r="B701" i="157"/>
  <c r="B700" i="157"/>
  <c r="B699" i="157"/>
  <c r="B698" i="157"/>
  <c r="B697" i="157"/>
  <c r="B696" i="157"/>
  <c r="B695" i="157"/>
  <c r="B694" i="157"/>
  <c r="B693" i="157"/>
  <c r="B692" i="157"/>
  <c r="B691" i="157"/>
  <c r="B690" i="157"/>
  <c r="B689" i="157"/>
  <c r="B688" i="157"/>
  <c r="B687" i="157"/>
  <c r="B686" i="157"/>
  <c r="B685" i="157"/>
  <c r="B684" i="157"/>
  <c r="B683" i="157"/>
  <c r="B682" i="157"/>
  <c r="B681" i="157"/>
  <c r="B680" i="157"/>
  <c r="B679" i="157"/>
  <c r="B678" i="157"/>
  <c r="B677" i="157"/>
  <c r="B676" i="157"/>
  <c r="B675" i="157"/>
  <c r="B674" i="157"/>
  <c r="B673" i="157"/>
  <c r="B672" i="157"/>
  <c r="B671" i="157"/>
  <c r="B670" i="157"/>
  <c r="B669" i="157"/>
  <c r="B668" i="157"/>
  <c r="B667" i="157"/>
  <c r="B666" i="157"/>
  <c r="B665" i="157"/>
  <c r="B664" i="157"/>
  <c r="B663" i="157"/>
  <c r="B662" i="157"/>
  <c r="B661" i="157"/>
  <c r="B660" i="157"/>
  <c r="B659" i="157"/>
  <c r="B658" i="157"/>
  <c r="B657" i="157"/>
  <c r="B656" i="157"/>
  <c r="B655" i="157"/>
  <c r="B654" i="157"/>
  <c r="B653" i="157"/>
  <c r="B652" i="157"/>
  <c r="B651" i="157"/>
  <c r="B650" i="157"/>
  <c r="B649" i="157"/>
  <c r="B648" i="157"/>
  <c r="B647" i="157"/>
  <c r="B646" i="157"/>
  <c r="B645" i="157"/>
  <c r="B644" i="157"/>
  <c r="B643" i="157"/>
  <c r="B642" i="157"/>
  <c r="B641" i="157"/>
  <c r="B640" i="157"/>
  <c r="B639" i="157"/>
  <c r="B638" i="157"/>
  <c r="B637" i="157"/>
  <c r="B636" i="157"/>
  <c r="B635" i="157"/>
  <c r="B634" i="157"/>
  <c r="B633" i="157"/>
  <c r="B632" i="157"/>
  <c r="B631" i="157"/>
  <c r="B630" i="157"/>
  <c r="B629" i="157"/>
  <c r="B628" i="157"/>
  <c r="B627" i="157"/>
  <c r="B626" i="157"/>
  <c r="B625" i="157"/>
  <c r="B624" i="157"/>
  <c r="B623" i="157"/>
  <c r="B622" i="157"/>
  <c r="B621" i="157"/>
  <c r="B620" i="157"/>
  <c r="B619" i="157"/>
  <c r="B618" i="157"/>
  <c r="B617" i="157"/>
  <c r="B616" i="157"/>
  <c r="B615" i="157"/>
  <c r="B614" i="157"/>
  <c r="B613" i="157"/>
  <c r="B612" i="157"/>
  <c r="B611" i="157"/>
  <c r="B610" i="157"/>
  <c r="B609" i="157"/>
  <c r="B608" i="157"/>
  <c r="B607" i="157"/>
  <c r="B606" i="157"/>
  <c r="B605" i="157"/>
  <c r="B604" i="157"/>
  <c r="B603" i="157"/>
  <c r="B602" i="157"/>
  <c r="B601" i="157"/>
  <c r="B600" i="157"/>
  <c r="B599" i="157"/>
  <c r="B598" i="157"/>
  <c r="B597" i="157"/>
  <c r="B596" i="157"/>
  <c r="B595" i="157"/>
  <c r="B594" i="157"/>
  <c r="B593" i="157"/>
  <c r="B592" i="157"/>
  <c r="B591" i="157"/>
  <c r="B590" i="157"/>
  <c r="B589" i="157"/>
  <c r="B588" i="157"/>
  <c r="B587" i="157"/>
  <c r="B586" i="157"/>
  <c r="B585" i="157"/>
  <c r="B584" i="157"/>
  <c r="B583" i="157"/>
  <c r="B582" i="157"/>
  <c r="B581" i="157"/>
  <c r="B580" i="157"/>
  <c r="B579" i="157"/>
  <c r="B578" i="157"/>
  <c r="B577" i="157"/>
  <c r="B576" i="157"/>
  <c r="B575" i="157"/>
  <c r="B574" i="157"/>
  <c r="B573" i="157"/>
  <c r="B572" i="157"/>
  <c r="B571" i="157"/>
  <c r="B570" i="157"/>
  <c r="B569" i="157"/>
  <c r="B568" i="157"/>
  <c r="B567" i="157"/>
  <c r="B566" i="157"/>
  <c r="B565" i="157"/>
  <c r="B564" i="157"/>
  <c r="B563" i="157"/>
  <c r="B562" i="157"/>
  <c r="B561" i="157"/>
  <c r="B560" i="157"/>
  <c r="B559" i="157"/>
  <c r="B558" i="157"/>
  <c r="B557" i="157"/>
  <c r="B556" i="157"/>
  <c r="B555" i="157"/>
  <c r="B554" i="157"/>
  <c r="B553" i="157"/>
  <c r="B552" i="157"/>
  <c r="B551" i="157"/>
  <c r="B550" i="157"/>
  <c r="B549" i="157"/>
  <c r="B548" i="157"/>
  <c r="B547" i="157"/>
  <c r="B546" i="157"/>
  <c r="B545" i="157"/>
  <c r="B544" i="157"/>
  <c r="B543" i="157"/>
  <c r="B542" i="157"/>
  <c r="B541" i="157"/>
  <c r="B540" i="157"/>
  <c r="B539" i="157"/>
  <c r="B538" i="157"/>
  <c r="B537" i="157"/>
  <c r="B536" i="157"/>
  <c r="B535" i="157"/>
  <c r="B534" i="157"/>
  <c r="B533" i="157"/>
  <c r="B532" i="157"/>
  <c r="B531" i="157"/>
  <c r="B530" i="157"/>
  <c r="B529" i="157"/>
  <c r="B528" i="157"/>
  <c r="B527" i="157"/>
  <c r="B526" i="157"/>
  <c r="B525" i="157"/>
  <c r="B524" i="157"/>
  <c r="B523" i="157"/>
  <c r="B522" i="157"/>
  <c r="B521" i="157"/>
  <c r="B520" i="157"/>
  <c r="B519" i="157"/>
  <c r="B518" i="157"/>
  <c r="B517" i="157"/>
  <c r="B516" i="157"/>
  <c r="B515" i="157"/>
  <c r="B514" i="157"/>
  <c r="B513" i="157"/>
  <c r="B512" i="157"/>
  <c r="B511" i="157"/>
  <c r="B510" i="157"/>
  <c r="B509" i="157"/>
  <c r="B508" i="157"/>
  <c r="B507" i="157"/>
  <c r="B506" i="157"/>
  <c r="B505" i="157"/>
  <c r="B504" i="157"/>
  <c r="B503" i="157"/>
  <c r="B502" i="157"/>
  <c r="B501" i="157"/>
  <c r="B500" i="157"/>
  <c r="B499" i="157"/>
  <c r="B498" i="157"/>
  <c r="B497" i="157"/>
  <c r="B496" i="157"/>
  <c r="B495" i="157"/>
  <c r="B494" i="157"/>
  <c r="B493" i="157"/>
  <c r="B492" i="157"/>
  <c r="B491" i="157"/>
  <c r="B490" i="157"/>
  <c r="B489" i="157"/>
  <c r="B488" i="157"/>
  <c r="B487" i="157"/>
  <c r="B486" i="157"/>
  <c r="B485" i="157"/>
  <c r="B484" i="157"/>
  <c r="B483" i="157"/>
  <c r="B482" i="157"/>
  <c r="B481" i="157"/>
  <c r="B480" i="157"/>
  <c r="B479" i="157"/>
  <c r="B478" i="157"/>
  <c r="B477" i="157"/>
  <c r="B476" i="157"/>
  <c r="B475" i="157"/>
  <c r="B474" i="157"/>
  <c r="B473" i="157"/>
  <c r="B472" i="157"/>
  <c r="B471" i="157"/>
  <c r="B470" i="157"/>
  <c r="B469" i="157"/>
  <c r="B468" i="157"/>
  <c r="B467" i="157"/>
  <c r="B466" i="157"/>
  <c r="B465" i="157"/>
  <c r="B464" i="157"/>
  <c r="B463" i="157"/>
  <c r="B462" i="157"/>
  <c r="B461" i="157"/>
  <c r="B460" i="157"/>
  <c r="B459" i="157"/>
  <c r="B458" i="157"/>
  <c r="B457" i="157"/>
  <c r="B456" i="157"/>
  <c r="B455" i="157"/>
  <c r="B454" i="157"/>
  <c r="B453" i="157"/>
  <c r="B452" i="157"/>
  <c r="B451" i="157"/>
  <c r="B450" i="157"/>
  <c r="B449" i="157"/>
  <c r="B448" i="157"/>
  <c r="B447" i="157"/>
  <c r="B446" i="157"/>
  <c r="B445" i="157"/>
  <c r="B444" i="157"/>
  <c r="B443" i="157"/>
  <c r="B442" i="157"/>
  <c r="B441" i="157"/>
  <c r="B440" i="157"/>
  <c r="B439" i="157"/>
  <c r="B438" i="157"/>
  <c r="B437" i="157"/>
  <c r="B436" i="157"/>
  <c r="B435" i="157"/>
  <c r="B434" i="157"/>
  <c r="B433" i="157"/>
  <c r="B432" i="157"/>
  <c r="B431" i="157"/>
  <c r="B430" i="157"/>
  <c r="B429" i="157"/>
  <c r="B428" i="157"/>
  <c r="B427" i="157"/>
  <c r="B426" i="157"/>
  <c r="B425" i="157"/>
  <c r="B424" i="157"/>
  <c r="B423" i="157"/>
  <c r="B422" i="157"/>
  <c r="B421" i="157"/>
  <c r="B420" i="157"/>
  <c r="B419" i="157"/>
  <c r="B418" i="157"/>
  <c r="B417" i="157"/>
  <c r="B416" i="157"/>
  <c r="B415" i="157"/>
  <c r="B414" i="157"/>
  <c r="B413" i="157"/>
  <c r="B412" i="157"/>
  <c r="B411" i="157"/>
  <c r="B410" i="157"/>
  <c r="B409" i="157"/>
  <c r="B408" i="157"/>
  <c r="B407" i="157"/>
  <c r="B406" i="157"/>
  <c r="B405" i="157"/>
  <c r="B404" i="157"/>
  <c r="B403" i="157"/>
  <c r="B402" i="157"/>
  <c r="B401" i="157"/>
  <c r="B400" i="157"/>
  <c r="B399" i="157"/>
  <c r="B398" i="157"/>
  <c r="B397" i="157"/>
  <c r="B396" i="157"/>
  <c r="B395" i="157"/>
  <c r="B394" i="157"/>
  <c r="B393" i="157"/>
  <c r="B392" i="157"/>
  <c r="B391" i="157"/>
  <c r="B390" i="157"/>
  <c r="B389" i="157"/>
  <c r="B388" i="157"/>
  <c r="B387" i="157"/>
  <c r="B386" i="157"/>
  <c r="B385" i="157"/>
  <c r="B384" i="157"/>
  <c r="B383" i="157"/>
  <c r="B382" i="157"/>
  <c r="B381" i="157"/>
  <c r="B380" i="157"/>
  <c r="B379" i="157"/>
  <c r="B378" i="157"/>
  <c r="B377" i="157"/>
  <c r="B376" i="157"/>
  <c r="B375" i="157"/>
  <c r="B374" i="157"/>
  <c r="B373" i="157"/>
  <c r="B372" i="157"/>
  <c r="B371" i="157"/>
  <c r="B370" i="157"/>
  <c r="B369" i="157"/>
  <c r="B368" i="157"/>
  <c r="B367" i="157"/>
  <c r="B366" i="157"/>
  <c r="B365" i="157"/>
  <c r="B364" i="157"/>
  <c r="B363" i="157"/>
  <c r="B362" i="157"/>
  <c r="B361" i="157"/>
  <c r="B360" i="157"/>
  <c r="B359" i="157"/>
  <c r="B358" i="157"/>
  <c r="B357" i="157"/>
  <c r="B356" i="157"/>
  <c r="B355" i="157"/>
  <c r="B354" i="157"/>
  <c r="B353" i="157"/>
  <c r="B352" i="157"/>
  <c r="B351" i="157"/>
  <c r="B350" i="157"/>
  <c r="B349" i="157"/>
  <c r="B348" i="157"/>
  <c r="B347" i="157"/>
  <c r="B346" i="157"/>
  <c r="B345" i="157"/>
  <c r="B344" i="157"/>
  <c r="B343" i="157"/>
  <c r="B342" i="157"/>
  <c r="B341" i="157"/>
  <c r="B340" i="157"/>
  <c r="B339" i="157"/>
  <c r="B338" i="157"/>
  <c r="B337" i="157"/>
  <c r="B336" i="157"/>
  <c r="B335" i="157"/>
  <c r="B334" i="157"/>
  <c r="B333" i="157"/>
  <c r="B332" i="157"/>
  <c r="B331" i="157"/>
  <c r="B330" i="157"/>
  <c r="B329" i="157"/>
  <c r="B328" i="157"/>
  <c r="B327" i="157"/>
  <c r="B326" i="157"/>
  <c r="B325" i="157"/>
  <c r="B324" i="157"/>
  <c r="B323" i="157"/>
  <c r="B322" i="157"/>
  <c r="B321" i="157"/>
  <c r="B320" i="157"/>
  <c r="B319" i="157"/>
  <c r="B318" i="157"/>
  <c r="B317" i="157"/>
  <c r="B316" i="157"/>
  <c r="B315" i="157"/>
  <c r="B314" i="157"/>
  <c r="B313" i="157"/>
  <c r="B312" i="157"/>
  <c r="B311" i="157"/>
  <c r="B310" i="157"/>
  <c r="B309" i="157"/>
  <c r="B308" i="157"/>
  <c r="B307" i="157"/>
  <c r="B306" i="157"/>
  <c r="B305" i="157"/>
  <c r="B304" i="157"/>
  <c r="B303" i="157"/>
  <c r="B302" i="157"/>
  <c r="B301" i="157"/>
  <c r="B300" i="157"/>
  <c r="B299" i="157"/>
  <c r="B298" i="157"/>
  <c r="B297" i="157"/>
  <c r="B296" i="157"/>
  <c r="B295" i="157"/>
  <c r="B294" i="157"/>
  <c r="B293" i="157"/>
  <c r="B292" i="157"/>
  <c r="B291" i="157"/>
  <c r="B290" i="157"/>
  <c r="B289" i="157"/>
  <c r="B288" i="157"/>
  <c r="B287" i="157"/>
  <c r="B286" i="157"/>
  <c r="B285" i="157"/>
  <c r="B284" i="157"/>
  <c r="B283" i="157"/>
  <c r="B282" i="157"/>
  <c r="B281" i="157"/>
  <c r="B280" i="157"/>
  <c r="B279" i="157"/>
  <c r="B278" i="157"/>
  <c r="B277" i="157"/>
  <c r="B276" i="157"/>
  <c r="B275" i="157"/>
  <c r="B274" i="157"/>
  <c r="B273" i="157"/>
  <c r="B272" i="157"/>
  <c r="B271" i="157"/>
  <c r="B270" i="157"/>
  <c r="B269" i="157"/>
  <c r="B268" i="157"/>
  <c r="B267" i="157"/>
  <c r="B266" i="157"/>
  <c r="B265" i="157"/>
  <c r="B264" i="157"/>
  <c r="B263" i="157"/>
  <c r="B262" i="157"/>
  <c r="B261" i="157"/>
  <c r="B260" i="157"/>
  <c r="B259" i="157"/>
  <c r="B258" i="157"/>
  <c r="B257" i="157"/>
  <c r="B256" i="157"/>
  <c r="B255" i="157"/>
  <c r="B254" i="157"/>
  <c r="B253" i="157"/>
  <c r="B252" i="157"/>
  <c r="B251" i="157"/>
  <c r="B250" i="157"/>
  <c r="B249" i="157"/>
  <c r="B248" i="157"/>
  <c r="B247" i="157"/>
  <c r="B246" i="157"/>
  <c r="B245" i="157"/>
  <c r="B244" i="157"/>
  <c r="B243" i="157"/>
  <c r="B242" i="157"/>
  <c r="B241" i="157"/>
  <c r="B240" i="157"/>
  <c r="B239" i="157"/>
  <c r="B238" i="157"/>
  <c r="B237" i="157"/>
  <c r="B236" i="157"/>
  <c r="B235" i="157"/>
  <c r="B234" i="157"/>
  <c r="B233" i="157"/>
  <c r="B232" i="157"/>
  <c r="B231" i="157"/>
  <c r="B230" i="157"/>
  <c r="B229" i="157"/>
  <c r="B228" i="157"/>
  <c r="B227" i="157"/>
  <c r="B226" i="157"/>
  <c r="B225" i="157"/>
  <c r="B224" i="157"/>
  <c r="B223" i="157"/>
  <c r="B222" i="157"/>
  <c r="B221" i="157"/>
  <c r="B220" i="157"/>
  <c r="B219" i="157"/>
  <c r="B218" i="157"/>
  <c r="B217" i="157"/>
  <c r="B216" i="157"/>
  <c r="B215" i="157"/>
  <c r="B214" i="157"/>
  <c r="B213" i="157"/>
  <c r="B212" i="157"/>
  <c r="B211" i="157"/>
  <c r="B210" i="157"/>
  <c r="B209" i="157"/>
  <c r="B208" i="157"/>
  <c r="B207" i="157"/>
  <c r="B206" i="157"/>
  <c r="B205" i="157"/>
  <c r="B204" i="157"/>
  <c r="B203" i="157"/>
  <c r="B202" i="157"/>
  <c r="B201" i="157"/>
  <c r="B200" i="157"/>
  <c r="B199" i="157"/>
  <c r="B198" i="157"/>
  <c r="B197" i="157"/>
  <c r="B196" i="157"/>
  <c r="B195" i="157"/>
  <c r="B194" i="157"/>
  <c r="B193" i="157"/>
  <c r="B192" i="157"/>
  <c r="B191" i="157"/>
  <c r="B190" i="157"/>
  <c r="B189" i="157"/>
  <c r="B188" i="157"/>
  <c r="B187" i="157"/>
  <c r="B186" i="157"/>
  <c r="B185" i="157"/>
  <c r="B184" i="157"/>
  <c r="B183" i="157"/>
  <c r="B182" i="157"/>
  <c r="B181" i="157"/>
  <c r="B180" i="157"/>
  <c r="B179" i="157"/>
  <c r="B178" i="157"/>
  <c r="B177" i="157"/>
  <c r="B176" i="157"/>
  <c r="B175" i="157"/>
  <c r="B174" i="157"/>
  <c r="B173" i="157"/>
  <c r="B172" i="157"/>
  <c r="B171" i="157"/>
  <c r="B170" i="157"/>
  <c r="B169" i="157"/>
  <c r="B168" i="157"/>
  <c r="B167" i="157"/>
  <c r="B166" i="157"/>
  <c r="B165" i="157"/>
  <c r="B164" i="157"/>
  <c r="B163" i="157"/>
  <c r="B162" i="157"/>
  <c r="B161" i="157"/>
  <c r="B160" i="157"/>
  <c r="B159" i="157"/>
  <c r="B158" i="157"/>
  <c r="B157" i="157"/>
  <c r="B156" i="157"/>
  <c r="B155" i="157"/>
  <c r="B154" i="157"/>
  <c r="B153" i="157"/>
  <c r="B152" i="157"/>
  <c r="B151" i="157"/>
  <c r="B150" i="157"/>
  <c r="B149" i="157"/>
  <c r="B148" i="157"/>
  <c r="B147" i="157"/>
  <c r="B146" i="157"/>
  <c r="B145" i="157"/>
  <c r="B144" i="157"/>
  <c r="B143" i="157"/>
  <c r="B142" i="157"/>
  <c r="B141" i="157"/>
  <c r="B140" i="157"/>
  <c r="B139" i="157"/>
  <c r="B138" i="157"/>
  <c r="B137" i="157"/>
  <c r="B136" i="157"/>
  <c r="B135" i="157"/>
  <c r="B134" i="157"/>
  <c r="B133" i="157"/>
  <c r="B132" i="157"/>
  <c r="B131" i="157"/>
  <c r="B130" i="157"/>
  <c r="B129" i="157"/>
  <c r="B128" i="157"/>
  <c r="B127" i="157"/>
  <c r="B126" i="157"/>
  <c r="B125" i="157"/>
  <c r="B124" i="157"/>
  <c r="B123" i="157"/>
  <c r="B122" i="157"/>
  <c r="B121" i="157"/>
  <c r="B120" i="157"/>
  <c r="B119" i="157"/>
  <c r="B118" i="157"/>
  <c r="B117" i="157"/>
  <c r="B116" i="157"/>
  <c r="B115" i="157"/>
  <c r="B114" i="157"/>
  <c r="B113" i="157"/>
  <c r="B112" i="157"/>
  <c r="B111" i="157"/>
  <c r="B110" i="157"/>
  <c r="B109" i="157"/>
  <c r="B108" i="157"/>
  <c r="B107" i="157"/>
  <c r="B106" i="157"/>
  <c r="B105" i="157"/>
  <c r="B104" i="157"/>
  <c r="B103" i="157"/>
  <c r="B102" i="157"/>
  <c r="B101" i="157"/>
  <c r="B100" i="157"/>
  <c r="B99" i="157"/>
  <c r="B98" i="157"/>
  <c r="B97" i="157"/>
  <c r="B96" i="157"/>
  <c r="B95" i="157"/>
  <c r="B94" i="157"/>
  <c r="B93" i="157"/>
  <c r="B92" i="157"/>
  <c r="B91" i="157"/>
  <c r="B90" i="157"/>
  <c r="B89" i="157"/>
  <c r="B88" i="157"/>
  <c r="B87" i="157"/>
  <c r="B86" i="157"/>
  <c r="B85" i="157"/>
  <c r="B84" i="157"/>
  <c r="B83" i="157"/>
  <c r="B82" i="157"/>
  <c r="B81" i="157"/>
  <c r="B80" i="157"/>
  <c r="B79" i="157"/>
  <c r="B78" i="157"/>
  <c r="B77" i="157"/>
  <c r="B76" i="157"/>
  <c r="B75" i="157"/>
  <c r="B74" i="157"/>
  <c r="B73" i="157"/>
  <c r="B72" i="157"/>
  <c r="B71" i="157"/>
  <c r="B70" i="157"/>
  <c r="B69" i="157"/>
  <c r="B68" i="157"/>
  <c r="B67" i="157"/>
  <c r="B66" i="157"/>
  <c r="B65" i="157"/>
  <c r="B64" i="157"/>
  <c r="B63" i="157"/>
  <c r="B62" i="157"/>
  <c r="B61" i="157"/>
  <c r="B60" i="157"/>
  <c r="B59" i="157"/>
  <c r="B58" i="157"/>
  <c r="B57" i="157"/>
  <c r="B56" i="157"/>
  <c r="B55" i="157"/>
  <c r="B54" i="157"/>
  <c r="B53" i="157"/>
  <c r="B52" i="157"/>
  <c r="B51" i="157"/>
  <c r="B50" i="157"/>
  <c r="B49" i="157"/>
  <c r="B48" i="157"/>
  <c r="B47" i="157"/>
  <c r="B46" i="157"/>
  <c r="B45" i="157"/>
  <c r="B44" i="157"/>
  <c r="B43" i="157"/>
  <c r="B42" i="157"/>
  <c r="B41" i="157"/>
  <c r="B40" i="157"/>
  <c r="B39" i="157"/>
  <c r="B38" i="157"/>
  <c r="B37" i="157"/>
  <c r="B36" i="157"/>
  <c r="B35" i="157"/>
  <c r="B34" i="157"/>
  <c r="B33" i="157"/>
  <c r="B32" i="157"/>
  <c r="B31" i="157"/>
  <c r="B30" i="157"/>
  <c r="B29" i="157"/>
  <c r="B28" i="157"/>
  <c r="B27" i="157"/>
  <c r="B26" i="157"/>
  <c r="B25" i="157"/>
  <c r="B24" i="157"/>
  <c r="B23" i="157"/>
  <c r="B22" i="157"/>
  <c r="B21" i="157"/>
  <c r="B20" i="157"/>
  <c r="B19" i="157"/>
  <c r="B18" i="157"/>
  <c r="B17" i="157"/>
  <c r="B16" i="157"/>
  <c r="B15" i="157"/>
  <c r="B14" i="157"/>
  <c r="B13" i="157"/>
  <c r="B12" i="157"/>
  <c r="B11" i="157"/>
  <c r="B10" i="157"/>
  <c r="B9" i="157"/>
  <c r="B8" i="157"/>
  <c r="B7" i="157"/>
  <c r="B6" i="157"/>
  <c r="B5" i="157"/>
  <c r="B4" i="157"/>
  <c r="B3" i="157"/>
  <c r="M64" i="156"/>
  <c r="D32" i="148"/>
  <c r="D17" i="148"/>
  <c r="E5" i="158"/>
  <c r="D16" i="148"/>
  <c r="D31" i="148"/>
  <c r="D6" i="158"/>
  <c r="D30" i="148"/>
  <c r="D8" i="158"/>
  <c r="D5" i="158"/>
  <c r="D20" i="148"/>
  <c r="D29" i="148"/>
  <c r="D28" i="148"/>
  <c r="E6" i="158"/>
  <c r="E7" i="158"/>
  <c r="D19" i="148"/>
  <c r="D4" i="158"/>
  <c r="E8" i="158"/>
  <c r="D18" i="148"/>
  <c r="D7" i="158"/>
  <c r="D41" i="148"/>
  <c r="C4" i="158"/>
  <c r="C6" i="158"/>
  <c r="D45" i="148"/>
  <c r="C5" i="158"/>
  <c r="C7" i="158"/>
  <c r="D44" i="148"/>
  <c r="D43" i="148"/>
  <c r="D42" i="148"/>
  <c r="C8" i="158"/>
  <c r="E9" i="158" l="1"/>
  <c r="D9" i="158"/>
  <c r="C9" i="158"/>
  <c r="F7" i="158"/>
  <c r="F4" i="158"/>
  <c r="F8" i="158"/>
  <c r="F6" i="158"/>
  <c r="F5" i="158"/>
  <c r="F8" i="148"/>
  <c r="G8" i="148"/>
  <c r="E8" i="148"/>
  <c r="I7" i="148"/>
  <c r="I6" i="148" l="1"/>
  <c r="I3" i="148"/>
  <c r="H8" i="148"/>
  <c r="I8" i="148" s="1"/>
  <c r="I4" i="148"/>
  <c r="I5" i="148"/>
  <c r="M64" i="126"/>
</calcChain>
</file>

<file path=xl/sharedStrings.xml><?xml version="1.0" encoding="utf-8"?>
<sst xmlns="http://schemas.openxmlformats.org/spreadsheetml/2006/main" count="99552" uniqueCount="10123">
  <si>
    <t>Proponent</t>
  </si>
  <si>
    <t>Mgmt Rec</t>
  </si>
  <si>
    <t>For</t>
  </si>
  <si>
    <t>Against</t>
  </si>
  <si>
    <t>Abstain</t>
  </si>
  <si>
    <t>Row Labels</t>
  </si>
  <si>
    <t>Grand Total</t>
  </si>
  <si>
    <t>Column Labels</t>
  </si>
  <si>
    <t>Company Name</t>
  </si>
  <si>
    <t>Country</t>
  </si>
  <si>
    <t>Meeting Date</t>
  </si>
  <si>
    <t>Meeting Type</t>
  </si>
  <si>
    <t>Proposal Text</t>
  </si>
  <si>
    <t>Other</t>
  </si>
  <si>
    <t>Ticker</t>
  </si>
  <si>
    <t>Record Date</t>
  </si>
  <si>
    <t>Proposal Number</t>
  </si>
  <si>
    <t>Issuer Name</t>
  </si>
  <si>
    <t>Vote Instruction</t>
  </si>
  <si>
    <t>Sub-Fund</t>
  </si>
  <si>
    <t>Manager</t>
  </si>
  <si>
    <t>Number of Meetings</t>
  </si>
  <si>
    <t>Number of Votes Cast</t>
  </si>
  <si>
    <t>Schroders</t>
  </si>
  <si>
    <t>M&amp;G</t>
  </si>
  <si>
    <t>LF ACCESS Global Equity - Newton</t>
  </si>
  <si>
    <t>Newton</t>
  </si>
  <si>
    <t>Total</t>
  </si>
  <si>
    <t>Primary Security ID</t>
  </si>
  <si>
    <t>Shares Voted</t>
  </si>
  <si>
    <t>Voting Policy Rec</t>
  </si>
  <si>
    <t>Primary ISIN</t>
  </si>
  <si>
    <t>Management Recommendation</t>
  </si>
  <si>
    <t>Mgmt</t>
  </si>
  <si>
    <t/>
  </si>
  <si>
    <t>Blended Rationale</t>
  </si>
  <si>
    <t>Blackrock</t>
  </si>
  <si>
    <t>Vote Against Management</t>
  </si>
  <si>
    <t>LF ACCESS UK Select Fund</t>
  </si>
  <si>
    <t>AUKS01</t>
  </si>
  <si>
    <t>AGNW01</t>
  </si>
  <si>
    <t>Sub-Fund Code</t>
  </si>
  <si>
    <t>Index</t>
  </si>
  <si>
    <t xml:space="preserve">Votable Proposal </t>
  </si>
  <si>
    <t>Broadcom Inc.</t>
  </si>
  <si>
    <t>USA</t>
  </si>
  <si>
    <t>Annual</t>
  </si>
  <si>
    <t xml:space="preserve">   2</t>
  </si>
  <si>
    <t>Ratify PricewaterhouseCoopers LLP as Auditors</t>
  </si>
  <si>
    <t xml:space="preserve">   3</t>
  </si>
  <si>
    <t>Advisory Vote to Ratify Named Executive Officers' Compensation</t>
  </si>
  <si>
    <t xml:space="preserve">   1</t>
  </si>
  <si>
    <t xml:space="preserve">   4</t>
  </si>
  <si>
    <t>Accept Financial Statements and Statutory Reports</t>
  </si>
  <si>
    <t xml:space="preserve">   5</t>
  </si>
  <si>
    <t xml:space="preserve">   6</t>
  </si>
  <si>
    <t xml:space="preserve">   7</t>
  </si>
  <si>
    <t xml:space="preserve">   8</t>
  </si>
  <si>
    <t xml:space="preserve">   9</t>
  </si>
  <si>
    <t xml:space="preserve">   10</t>
  </si>
  <si>
    <t xml:space="preserve">   11</t>
  </si>
  <si>
    <t xml:space="preserve">   12</t>
  </si>
  <si>
    <t xml:space="preserve">   13</t>
  </si>
  <si>
    <t xml:space="preserve">   14</t>
  </si>
  <si>
    <t xml:space="preserve">   15</t>
  </si>
  <si>
    <t xml:space="preserve">   16</t>
  </si>
  <si>
    <t>Sweden</t>
  </si>
  <si>
    <t>Elect Chairman of Meeting</t>
  </si>
  <si>
    <t>Prepare and Approve List of Shareholders</t>
  </si>
  <si>
    <t>Approve Agenda of Meeting</t>
  </si>
  <si>
    <t>Acknowledge Proper Convening of Meeting</t>
  </si>
  <si>
    <t>Approve Remuneration Report</t>
  </si>
  <si>
    <t>None</t>
  </si>
  <si>
    <t xml:space="preserve">   18</t>
  </si>
  <si>
    <t>Switzerland</t>
  </si>
  <si>
    <t>Transact Other Business (Voting)</t>
  </si>
  <si>
    <t xml:space="preserve">   1.1</t>
  </si>
  <si>
    <t xml:space="preserve">   1.2</t>
  </si>
  <si>
    <t>Approve Discharge of Board and Senior Management</t>
  </si>
  <si>
    <t>Royal Bank of Canada</t>
  </si>
  <si>
    <t>Canada</t>
  </si>
  <si>
    <t xml:space="preserve">   1.3</t>
  </si>
  <si>
    <t xml:space="preserve">   1.4</t>
  </si>
  <si>
    <t xml:space="preserve">   1.5</t>
  </si>
  <si>
    <t xml:space="preserve">   1.6</t>
  </si>
  <si>
    <t>Open Meeting</t>
  </si>
  <si>
    <t>Close Meeting</t>
  </si>
  <si>
    <t>Amend Articles of Association</t>
  </si>
  <si>
    <t>Amend Omnibus Stock Plan</t>
  </si>
  <si>
    <t>Amend Qualified Employee Stock Purchase Plan</t>
  </si>
  <si>
    <t>Ratify KPMG LLP as Auditors</t>
  </si>
  <si>
    <t>Ratify Deloitte &amp; Touche LLP as Auditors</t>
  </si>
  <si>
    <t>Singapore</t>
  </si>
  <si>
    <t>Adopt Financial Statements and Directors' and Auditors' Reports</t>
  </si>
  <si>
    <t>Approve Final Dividend</t>
  </si>
  <si>
    <t>Approve Directors' Fees</t>
  </si>
  <si>
    <t>Approve PricewaterhouseCoopers LLP as Auditors and Authorize Board to Fix Their Remuneration</t>
  </si>
  <si>
    <t>Approve Issuance of Equity or Equity-Linked Securities with or without Preemptive Rights</t>
  </si>
  <si>
    <t>HP Inc.</t>
  </si>
  <si>
    <t>Ratify Ernst &amp; Young LLP as Auditors</t>
  </si>
  <si>
    <t>Reduce Ownership Threshold for Shareholders to Call Special Meeting</t>
  </si>
  <si>
    <t>United Kingdom</t>
  </si>
  <si>
    <t>Reappoint PricewaterhouseCoopers LLP as Auditors</t>
  </si>
  <si>
    <t>Authorise Board to Fix Remuneration of Auditors</t>
  </si>
  <si>
    <t>Authorise Issue of Equity</t>
  </si>
  <si>
    <t>Authorise Issue of Equity without Pre-emptive Rights</t>
  </si>
  <si>
    <t>Authorise Issue of Equity without Pre-emptive Rights in Connection with an Acquisition or Other Capital Investment</t>
  </si>
  <si>
    <t>Authorise Market Purchase of Ordinary Shares</t>
  </si>
  <si>
    <t xml:space="preserve">   17</t>
  </si>
  <si>
    <t>Authorise the Company to Call General Meeting with Two Weeks' Notice</t>
  </si>
  <si>
    <t>Sonoco Products Company</t>
  </si>
  <si>
    <t>Approve Allocation of Income</t>
  </si>
  <si>
    <t>Authorize Share Repurchase Program</t>
  </si>
  <si>
    <t>Wolters Kluwer NV</t>
  </si>
  <si>
    <t>Netherlands</t>
  </si>
  <si>
    <t>Authorize Repurchase of Up to 10 Percent of Issued Share Capital</t>
  </si>
  <si>
    <t>Other Business (Non-Voting)</t>
  </si>
  <si>
    <t>Approve Remuneration of Directors</t>
  </si>
  <si>
    <t>Elect Directors</t>
  </si>
  <si>
    <t>Japan</t>
  </si>
  <si>
    <t>Germany</t>
  </si>
  <si>
    <t>Italy</t>
  </si>
  <si>
    <t>Approve Remuneration Policy</t>
  </si>
  <si>
    <t>Approve KPMG LLP as Auditors and Authorize Board to Fix Their Remuneration</t>
  </si>
  <si>
    <t>Approve Omnibus Stock Plan</t>
  </si>
  <si>
    <t>The Coca-Cola Company</t>
  </si>
  <si>
    <t>Require Independent Board Chair</t>
  </si>
  <si>
    <t>Belgium</t>
  </si>
  <si>
    <t>Ordinary Shareholders</t>
  </si>
  <si>
    <t>Kimberly-Clark Corporation</t>
  </si>
  <si>
    <t>Amend Articles to Disclose Shareholder Meeting Materials on Internet</t>
  </si>
  <si>
    <t>Luxembourg</t>
  </si>
  <si>
    <t>Extraordinary Shareholders</t>
  </si>
  <si>
    <t>Israel</t>
  </si>
  <si>
    <t>Annual/Special</t>
  </si>
  <si>
    <t>Vote FOR if you are a controlling shareholder or have a personal interest in one or several resolutions, as indicated in the proxy card; otherwise, vote AGAINST. You may not abstain. If you vote FOR, please provide an explanation to your account manager</t>
  </si>
  <si>
    <t>Bermuda</t>
  </si>
  <si>
    <t>Johnson &amp; Johnson</t>
  </si>
  <si>
    <t>Pfizer Inc.</t>
  </si>
  <si>
    <t>France</t>
  </si>
  <si>
    <t>Approve Financial Statements and Statutory Reports</t>
  </si>
  <si>
    <t>Authorize Decrease in Share Capital via Cancellation of Repurchased Shares</t>
  </si>
  <si>
    <t>Authorize Filing of Required Documents/Other Formalities</t>
  </si>
  <si>
    <t>Abbott Laboratories</t>
  </si>
  <si>
    <t>Withhold</t>
  </si>
  <si>
    <t>OmnicomGroup Inc.</t>
  </si>
  <si>
    <t>Sanofi</t>
  </si>
  <si>
    <t>Approve Consolidated Financial Statements and Statutory Reports</t>
  </si>
  <si>
    <t>Approve Compensation Report of Corporate Officers</t>
  </si>
  <si>
    <t xml:space="preserve">   19</t>
  </si>
  <si>
    <t>CME Group Inc.</t>
  </si>
  <si>
    <t>Gilead Sciences, Inc.</t>
  </si>
  <si>
    <t>GlaxoSmithKline Plc</t>
  </si>
  <si>
    <t>Reappoint Deloitte LLP as Auditors</t>
  </si>
  <si>
    <t>Authorise UK Political Donations and Expenditure</t>
  </si>
  <si>
    <t xml:space="preserve">   20</t>
  </si>
  <si>
    <t xml:space="preserve">   21</t>
  </si>
  <si>
    <t xml:space="preserve">   22</t>
  </si>
  <si>
    <t>Adopt New Articles of Association</t>
  </si>
  <si>
    <t>PepsiCo, Inc.</t>
  </si>
  <si>
    <t>BCE Inc.</t>
  </si>
  <si>
    <t>Ecolab Inc.</t>
  </si>
  <si>
    <t>Colgate-Palmolive Company</t>
  </si>
  <si>
    <t>Hong Kong</t>
  </si>
  <si>
    <t>Approve Issuance of Equity or Equity-Linked Securities without Preemptive Rights</t>
  </si>
  <si>
    <t>Authorize Repurchase of Issued Share Capital</t>
  </si>
  <si>
    <t>Authorize Reissuance of Repurchased Shares</t>
  </si>
  <si>
    <t>Declassify the Board of Directors</t>
  </si>
  <si>
    <t>3M Company</t>
  </si>
  <si>
    <t>Eni SpA</t>
  </si>
  <si>
    <t>Cayman Islands</t>
  </si>
  <si>
    <t>Authorize Board to Fix Remuneration of Directors</t>
  </si>
  <si>
    <t>O'Reilly Automotive, Inc.</t>
  </si>
  <si>
    <t>Verizon Communications Inc.</t>
  </si>
  <si>
    <t>Amgen Inc.</t>
  </si>
  <si>
    <t>Alliance Pharma Plc</t>
  </si>
  <si>
    <t>Reappoint KPMG LLP as Auditors</t>
  </si>
  <si>
    <t>Altria Group, Inc.</t>
  </si>
  <si>
    <t>AT&amp;T Inc.</t>
  </si>
  <si>
    <t>CK Asset Holdings Limited</t>
  </si>
  <si>
    <t>Marsh &amp; McLennan Companies, Inc.</t>
  </si>
  <si>
    <t>Sugi Holdings Co., Ltd.</t>
  </si>
  <si>
    <t>Merck &amp; Co., Inc.</t>
  </si>
  <si>
    <t>M&amp;G Plc</t>
  </si>
  <si>
    <t>Authorise the Audit Committee to Fix Remuneration of Auditors</t>
  </si>
  <si>
    <t>Authorize Board to Fix Remuneration of Auditors</t>
  </si>
  <si>
    <t>Special</t>
  </si>
  <si>
    <t>Advisory Vote on Say on Pay Frequency</t>
  </si>
  <si>
    <t>One Year</t>
  </si>
  <si>
    <t>Silgan Holdings, Inc.</t>
  </si>
  <si>
    <t>Alphabet Inc.</t>
  </si>
  <si>
    <t>Increase Authorized Common Stock</t>
  </si>
  <si>
    <t>Walmart Inc.</t>
  </si>
  <si>
    <t>UnitedHealth Group Incorporated</t>
  </si>
  <si>
    <t>Ireland</t>
  </si>
  <si>
    <t>Spain</t>
  </si>
  <si>
    <t>Approve Discharge of Board</t>
  </si>
  <si>
    <t>Authorize Board to Ratify and Execute Approved Resolutions</t>
  </si>
  <si>
    <t>Mizuho Financial Group, Inc.</t>
  </si>
  <si>
    <t>KDDI Corp.</t>
  </si>
  <si>
    <t>Approve Allocation of Income, with a Final Dividend of JPY 40</t>
  </si>
  <si>
    <t>Nippon Telegraph &amp; Telephone Corp.</t>
  </si>
  <si>
    <t>Count of Vote Instruction</t>
  </si>
  <si>
    <t>Management</t>
  </si>
  <si>
    <t>China</t>
  </si>
  <si>
    <t>South Korea</t>
  </si>
  <si>
    <t>India</t>
  </si>
  <si>
    <t>4imprint Group Plc</t>
  </si>
  <si>
    <t>Reappoint Ernst &amp; Young LLP as Auditors</t>
  </si>
  <si>
    <t>accesso Technology Group Plc</t>
  </si>
  <si>
    <t>Advanced Medical Solutions Group Plc</t>
  </si>
  <si>
    <t>Alfa Financial Software Holdings Plc</t>
  </si>
  <si>
    <t>.</t>
  </si>
  <si>
    <t>Anpario Plc</t>
  </si>
  <si>
    <t>BOKU, Inc.</t>
  </si>
  <si>
    <t>Breedon Group Plc</t>
  </si>
  <si>
    <t>Central Asia Metals Plc</t>
  </si>
  <si>
    <t>[SF-M0201-019] Nominee serves on an excessive number of public company boards, which we believe raises substantial concerns about the director's ability to exercise sufficient oversight on this board.</t>
  </si>
  <si>
    <t>Clarkson Plc</t>
  </si>
  <si>
    <t>Clipper Logistics Plc</t>
  </si>
  <si>
    <t>Court</t>
  </si>
  <si>
    <t>Approve Scheme of Arrangement</t>
  </si>
  <si>
    <t>CLS Holdings Plc</t>
  </si>
  <si>
    <t>Conduit Holdings Ltd.</t>
  </si>
  <si>
    <t>Diversified Energy Co. Plc</t>
  </si>
  <si>
    <t>Ergomed Plc</t>
  </si>
  <si>
    <t>Everyman Media Group Plc</t>
  </si>
  <si>
    <t>Gamma Communications Plc</t>
  </si>
  <si>
    <t>Genuit Group Plc</t>
  </si>
  <si>
    <t>Grafton Group Plc</t>
  </si>
  <si>
    <t>Ratify PricewaterhouseCoopers as Auditors</t>
  </si>
  <si>
    <t>Gulf Keystone Petroleum Ltd.</t>
  </si>
  <si>
    <t>Approve Special Dividend</t>
  </si>
  <si>
    <t>Hunting Plc</t>
  </si>
  <si>
    <t>Johnson Service Group Plc</t>
  </si>
  <si>
    <t>Learning Technologies Group Plc</t>
  </si>
  <si>
    <t>Longboat Energy Plc</t>
  </si>
  <si>
    <t>Luceco plc</t>
  </si>
  <si>
    <t>Marshalls Plc</t>
  </si>
  <si>
    <t>MaxCyte, Inc.</t>
  </si>
  <si>
    <t>Moneysupermarket.com Group Plc</t>
  </si>
  <si>
    <t>Morgan Sindall Group plc</t>
  </si>
  <si>
    <t>Mortgage Advice Bureau (Holdings) Plc</t>
  </si>
  <si>
    <t>Next Fifteen Communications Group Plc</t>
  </si>
  <si>
    <t>OSB Group Plc</t>
  </si>
  <si>
    <t>Restore Plc</t>
  </si>
  <si>
    <t>Rio Tinto Plc</t>
  </si>
  <si>
    <t>Robert Walters Plc</t>
  </si>
  <si>
    <t>Serco Group Plc</t>
  </si>
  <si>
    <t>Serica Energy Plc</t>
  </si>
  <si>
    <t>SigmaRoc Plc</t>
  </si>
  <si>
    <t>Spirent Communications Plc</t>
  </si>
  <si>
    <t>SThree Plc</t>
  </si>
  <si>
    <t>Team17 Group PLC</t>
  </si>
  <si>
    <t>Ten Entertainment Group Plc</t>
  </si>
  <si>
    <t>The City Pub Group Plc</t>
  </si>
  <si>
    <t>The Pebble Group Plc</t>
  </si>
  <si>
    <t>TT Electronics Plc</t>
  </si>
  <si>
    <t>Tyman Plc</t>
  </si>
  <si>
    <t>XP Power Ltd.</t>
  </si>
  <si>
    <t>Zotefoams Plc</t>
  </si>
  <si>
    <t>UBS Group AG</t>
  </si>
  <si>
    <t>Stellantis NV</t>
  </si>
  <si>
    <t>Anglo American Plc</t>
  </si>
  <si>
    <t>Mexico</t>
  </si>
  <si>
    <t>EOG Resources, Inc.</t>
  </si>
  <si>
    <t>L'Oreal SA</t>
  </si>
  <si>
    <t>LVMH Moet Hennessy Louis Vuitton SE</t>
  </si>
  <si>
    <t>RELX Plc</t>
  </si>
  <si>
    <t>Citigroup Inc.</t>
  </si>
  <si>
    <t>Canadian Pacific Railway Limited</t>
  </si>
  <si>
    <t>Approve Merger Agreement</t>
  </si>
  <si>
    <t>Advisory Vote on Golden Parachutes</t>
  </si>
  <si>
    <t>Adjourn Meeting</t>
  </si>
  <si>
    <t>Approve Auditors' Special Report on Related-Party Transactions Mentioning the Absence of New Transactions</t>
  </si>
  <si>
    <t>Flutter Entertainment Plc</t>
  </si>
  <si>
    <t>The Goldman Sachs Group, Inc.</t>
  </si>
  <si>
    <t>ASML Holding NV</t>
  </si>
  <si>
    <t>AstraZeneca Plc</t>
  </si>
  <si>
    <t>Bayer AG</t>
  </si>
  <si>
    <t>Bristol-Myers Squibb Company</t>
  </si>
  <si>
    <t>General Electric Company</t>
  </si>
  <si>
    <t>S&amp;P Global Inc.</t>
  </si>
  <si>
    <t>Unilever Plc</t>
  </si>
  <si>
    <t>Lonza Group AG</t>
  </si>
  <si>
    <t>Aviva Plc</t>
  </si>
  <si>
    <t>ConocoPhillips</t>
  </si>
  <si>
    <t>Everest Re Group, Ltd.</t>
  </si>
  <si>
    <t>adidas AG</t>
  </si>
  <si>
    <t>BP Plc</t>
  </si>
  <si>
    <t>Bunge Limited</t>
  </si>
  <si>
    <t>JPMorgan Chase &amp; Co.</t>
  </si>
  <si>
    <t>Nutrien Ltd.</t>
  </si>
  <si>
    <t>Societe Generale SA</t>
  </si>
  <si>
    <t>SAP SE</t>
  </si>
  <si>
    <t>AIA Group Limited</t>
  </si>
  <si>
    <t>Nitori Holdings Co., Ltd.</t>
  </si>
  <si>
    <t>The Mosaic Company</t>
  </si>
  <si>
    <t>Valeo SA</t>
  </si>
  <si>
    <t>Amazon.com, Inc.</t>
  </si>
  <si>
    <t>BlackRock, Inc.</t>
  </si>
  <si>
    <t>Meta Platforms, Inc.</t>
  </si>
  <si>
    <t>South Africa</t>
  </si>
  <si>
    <t>Place Authorised but Unissued Shares under Control of Directors</t>
  </si>
  <si>
    <t>Authorise Board to Issue Shares for Cash</t>
  </si>
  <si>
    <t>Approve Remuneration Implementation Report</t>
  </si>
  <si>
    <t>Authorise Ratification of Approved Resolutions</t>
  </si>
  <si>
    <t>Authorise Repurchase of Issued Share Capital</t>
  </si>
  <si>
    <t>TotalEnergies SE</t>
  </si>
  <si>
    <t>Morgan Stanley</t>
  </si>
  <si>
    <t>Prudential Plc</t>
  </si>
  <si>
    <t>MediaTek, Inc.</t>
  </si>
  <si>
    <t>Approve Amendments to Articles of Association</t>
  </si>
  <si>
    <t>Taiwan Semiconductor Manufacturing Co., Ltd.</t>
  </si>
  <si>
    <t>Lundin Energy AB</t>
  </si>
  <si>
    <t>Mastercard Incorporated</t>
  </si>
  <si>
    <t>Tokyo Electron Ltd.</t>
  </si>
  <si>
    <t>Mitsui &amp; Co., Ltd.</t>
  </si>
  <si>
    <t>Asahi Kasei Corp.</t>
  </si>
  <si>
    <t>The Bank of New York Mellon Corporation</t>
  </si>
  <si>
    <t>1a</t>
  </si>
  <si>
    <t>1b</t>
  </si>
  <si>
    <t>1c</t>
  </si>
  <si>
    <t>1d</t>
  </si>
  <si>
    <t>1e</t>
  </si>
  <si>
    <t>1f</t>
  </si>
  <si>
    <t>1g</t>
  </si>
  <si>
    <t>1h</t>
  </si>
  <si>
    <t>1i</t>
  </si>
  <si>
    <t>1j</t>
  </si>
  <si>
    <t>1k</t>
  </si>
  <si>
    <t>1l</t>
  </si>
  <si>
    <t>1m</t>
  </si>
  <si>
    <t>3a</t>
  </si>
  <si>
    <t>3b</t>
  </si>
  <si>
    <t>3c</t>
  </si>
  <si>
    <t>3d</t>
  </si>
  <si>
    <t>3e</t>
  </si>
  <si>
    <t>Credit Suisse Group AG</t>
  </si>
  <si>
    <t>Barclays Plc</t>
  </si>
  <si>
    <t>Ovintiv Inc.</t>
  </si>
  <si>
    <t>Standard Chartered Plc</t>
  </si>
  <si>
    <t>Capital One Financial Corporation</t>
  </si>
  <si>
    <t>BNP Paribas SA</t>
  </si>
  <si>
    <t>The Charles Schwab Corporation</t>
  </si>
  <si>
    <t>LyondellBasell Industries N.V.</t>
  </si>
  <si>
    <t>AEGON NV</t>
  </si>
  <si>
    <t>Honda Motor Co., Ltd.</t>
  </si>
  <si>
    <t>ABN AMRO Bank NV</t>
  </si>
  <si>
    <t>Horizon Therapeutics Public Limited Company</t>
  </si>
  <si>
    <t>Allison Transmission Holdings, Inc.</t>
  </si>
  <si>
    <t>Deutsche Post AG</t>
  </si>
  <si>
    <t>Norfolk Southern Corporation</t>
  </si>
  <si>
    <t>Universal Music Group NV</t>
  </si>
  <si>
    <t>RenaissanceRe Holdings Ltd.</t>
  </si>
  <si>
    <t>Discover Financial Services</t>
  </si>
  <si>
    <t>Pioneer Natural Resources Company</t>
  </si>
  <si>
    <t>Lowe's Companies, Inc.</t>
  </si>
  <si>
    <t>Astellas Pharma, Inc.</t>
  </si>
  <si>
    <t>ITOCHU Corp.</t>
  </si>
  <si>
    <t>Sumitomo Electric Industries Ltd.</t>
  </si>
  <si>
    <t>Sony Group Corp.</t>
  </si>
  <si>
    <t>Mitsubishi UFJ Financial Group, Inc.</t>
  </si>
  <si>
    <t>No</t>
  </si>
  <si>
    <t>Yes</t>
  </si>
  <si>
    <t>5.a</t>
  </si>
  <si>
    <t>5.b</t>
  </si>
  <si>
    <t>6a</t>
  </si>
  <si>
    <t>6b</t>
  </si>
  <si>
    <t>4a</t>
  </si>
  <si>
    <t>4b</t>
  </si>
  <si>
    <t>Comments</t>
  </si>
  <si>
    <t>Trinseo PLC</t>
  </si>
  <si>
    <t>Determine Price Range for Reissuance of Treasury Shares</t>
  </si>
  <si>
    <t>Takeda Pharmaceutical Co., Ltd.</t>
  </si>
  <si>
    <t>AbbVie Inc.</t>
  </si>
  <si>
    <t>Lloyds Banking Group Plc</t>
  </si>
  <si>
    <t>Exelon Corporation</t>
  </si>
  <si>
    <t>Texas Instruments Incorporated</t>
  </si>
  <si>
    <t>Ping An Insurance (Group) Co. of China Ltd.</t>
  </si>
  <si>
    <t>Approve Issuance of Debt Financing Instruments</t>
  </si>
  <si>
    <t>Albemarle Corporation</t>
  </si>
  <si>
    <t>HDFC Bank Limited</t>
  </si>
  <si>
    <t>500180</t>
  </si>
  <si>
    <t>Y3119P190</t>
  </si>
  <si>
    <t>Royal Dutch Shell Plc</t>
  </si>
  <si>
    <t>Dollar General Corporation</t>
  </si>
  <si>
    <t>Trane Technologies Plc</t>
  </si>
  <si>
    <t>Informa Plc</t>
  </si>
  <si>
    <t>Taylor Wimpey Plc</t>
  </si>
  <si>
    <t>3i Group PLC</t>
  </si>
  <si>
    <t>Amend Remuneration Policy</t>
  </si>
  <si>
    <t>Sumitomo Mitsui Financial Group, Inc.</t>
  </si>
  <si>
    <t>Hewlett Packard Enterprise Company</t>
  </si>
  <si>
    <t>CaixaBank SA</t>
  </si>
  <si>
    <t>Fifth Third Bancorp</t>
  </si>
  <si>
    <t>Julius Baer Gruppe AG</t>
  </si>
  <si>
    <t>Lennar Corporation</t>
  </si>
  <si>
    <t>Bank of Montreal</t>
  </si>
  <si>
    <t>Australia</t>
  </si>
  <si>
    <t>Dow Inc.</t>
  </si>
  <si>
    <t>Owens Corning</t>
  </si>
  <si>
    <t>The Toronto-Dominion Bank</t>
  </si>
  <si>
    <t>Turkey</t>
  </si>
  <si>
    <t>Open Meeting and Elect Presiding Council of Meeting</t>
  </si>
  <si>
    <t>Accept Board Report</t>
  </si>
  <si>
    <t>Accept Audit Report</t>
  </si>
  <si>
    <t>Accept Financial Statements</t>
  </si>
  <si>
    <t>Ratify External Auditors</t>
  </si>
  <si>
    <t>Receive Information on Guarantees, Pledges and Mortgages Provided to Third Parties</t>
  </si>
  <si>
    <t>Kontoor Brands, Inc.</t>
  </si>
  <si>
    <t>U.S. Bancorp</t>
  </si>
  <si>
    <t>Whirlpool Corporation</t>
  </si>
  <si>
    <t>Asbury Automotive Group, Inc.</t>
  </si>
  <si>
    <t>AutoNation, Inc.</t>
  </si>
  <si>
    <t>Dana Incorporated</t>
  </si>
  <si>
    <t>Regions Financial Corporation</t>
  </si>
  <si>
    <t>Tri Pointe Homes, Inc.</t>
  </si>
  <si>
    <t>West Fraser Timber Co. Ltd.</t>
  </si>
  <si>
    <t>Covestro AG</t>
  </si>
  <si>
    <t>Rexel SA</t>
  </si>
  <si>
    <t>ZTE Corporation</t>
  </si>
  <si>
    <t>China Medical System Holdings Limited</t>
  </si>
  <si>
    <t>Grupo Aeroportuario del Centro Norte SAB de CV</t>
  </si>
  <si>
    <t>Grupo Aeroportuario del Pacifico SAB de CV</t>
  </si>
  <si>
    <t>National Bank of Canada</t>
  </si>
  <si>
    <t>Oversea-Chinese Banking Corporation Limited</t>
  </si>
  <si>
    <t>2a</t>
  </si>
  <si>
    <t>2b</t>
  </si>
  <si>
    <t>2c</t>
  </si>
  <si>
    <t>2d</t>
  </si>
  <si>
    <t>5b</t>
  </si>
  <si>
    <t>ING Groep NV</t>
  </si>
  <si>
    <t>2A</t>
  </si>
  <si>
    <t>2B</t>
  </si>
  <si>
    <t>4A</t>
  </si>
  <si>
    <t>4B</t>
  </si>
  <si>
    <t>M.D.C. Holdings, Inc.</t>
  </si>
  <si>
    <t>Westports Holdings Berhad</t>
  </si>
  <si>
    <t>Malaysia</t>
  </si>
  <si>
    <t>Northern Trust Corporation</t>
  </si>
  <si>
    <t>Triton International Limited</t>
  </si>
  <si>
    <t>Truist Financial Corporation</t>
  </si>
  <si>
    <t>Ameriprise Financial, Inc.</t>
  </si>
  <si>
    <t>BorgWarner Inc.</t>
  </si>
  <si>
    <t>Deluxe Corporation</t>
  </si>
  <si>
    <t>Lithia Motors, Inc.</t>
  </si>
  <si>
    <t>Louisiana-Pacific Corporation</t>
  </si>
  <si>
    <t>A</t>
  </si>
  <si>
    <t>The Chemours Company</t>
  </si>
  <si>
    <t>W.W. Grainger, Inc.</t>
  </si>
  <si>
    <t>Admiral Group Plc</t>
  </si>
  <si>
    <t>Azimut Holding SpA</t>
  </si>
  <si>
    <t>ITV Plc</t>
  </si>
  <si>
    <t>MGIC Investment Corporation</t>
  </si>
  <si>
    <t>NatWest Group Plc</t>
  </si>
  <si>
    <t>Galp Energia SGPS SA</t>
  </si>
  <si>
    <t>HSBC Holdings Plc</t>
  </si>
  <si>
    <t>JS Global Lifestyle Co. Ltd.</t>
  </si>
  <si>
    <t>TERNA Rete Elettrica Nazionale SpA</t>
  </si>
  <si>
    <t>Ally Financial Inc.</t>
  </si>
  <si>
    <t>Canfor Corporation</t>
  </si>
  <si>
    <t>Imperial Oil Limited</t>
  </si>
  <si>
    <t>Magna International Inc.</t>
  </si>
  <si>
    <t>MEG Energy Corp.</t>
  </si>
  <si>
    <t>Aperam SA</t>
  </si>
  <si>
    <t>Assured Guaranty Ltd.</t>
  </si>
  <si>
    <t>Brunswick Corporation</t>
  </si>
  <si>
    <t>PulteGroup, Inc.</t>
  </si>
  <si>
    <t>Boise Cascade Company</t>
  </si>
  <si>
    <t>Canadian Natural Resources Limited</t>
  </si>
  <si>
    <t>CNX Resources Corporation</t>
  </si>
  <si>
    <t>Hongkong Land Holdings Ltd.</t>
  </si>
  <si>
    <t>KBC Group SA/NV</t>
  </si>
  <si>
    <t>Repsol SA</t>
  </si>
  <si>
    <t>Rio Tinto Limited</t>
  </si>
  <si>
    <t>Siltronic AG</t>
  </si>
  <si>
    <t>Steel Dynamics, Inc.</t>
  </si>
  <si>
    <t>United Parcel Service, Inc.</t>
  </si>
  <si>
    <t>Approve Target Subscribers</t>
  </si>
  <si>
    <t>Approve Method of Issuance</t>
  </si>
  <si>
    <t>ARC Resources Ltd.</t>
  </si>
  <si>
    <t>Man Group Plc (Jersey)</t>
  </si>
  <si>
    <t>Prudential Financial, Inc.</t>
  </si>
  <si>
    <t>Solvay SA</t>
  </si>
  <si>
    <t>T. Rowe Price Group, Inc.</t>
  </si>
  <si>
    <t>Arrow Electronics, Inc.</t>
  </si>
  <si>
    <t>bpost SA</t>
  </si>
  <si>
    <t>Murphy Oil Corporation</t>
  </si>
  <si>
    <t>Radian Group Inc.</t>
  </si>
  <si>
    <t>Range Resources Corporation</t>
  </si>
  <si>
    <t>Skyworks Solutions, Inc.</t>
  </si>
  <si>
    <t>Vermilion Energy Inc.</t>
  </si>
  <si>
    <t>Anglo American Platinum Ltd.</t>
  </si>
  <si>
    <t>Approve Financial Assistance in Terms of Sections 44 and 45 of the Companies Act</t>
  </si>
  <si>
    <t>Invesco Ltd.</t>
  </si>
  <si>
    <t>Manulife Financial Corp.</t>
  </si>
  <si>
    <t>Masco Corporation</t>
  </si>
  <si>
    <t>Swire Pacific Limited</t>
  </si>
  <si>
    <t>Westlake Corporation</t>
  </si>
  <si>
    <t>APA Corporation</t>
  </si>
  <si>
    <t>Bank OZK</t>
  </si>
  <si>
    <t>Amkor Technology, Inc.</t>
  </si>
  <si>
    <t>Signify NV</t>
  </si>
  <si>
    <t>ATOS SE</t>
  </si>
  <si>
    <t>Foot Locker, Inc.</t>
  </si>
  <si>
    <t>Group 1 Automotive, Inc.</t>
  </si>
  <si>
    <t>Haitian International Holdings Limited</t>
  </si>
  <si>
    <t>State Street Corporation</t>
  </si>
  <si>
    <t>Whitecap Resources Inc.</t>
  </si>
  <si>
    <t>Crescent Point Energy Corp.</t>
  </si>
  <si>
    <t>Deutsche Bank AG</t>
  </si>
  <si>
    <t>Lear Corporation</t>
  </si>
  <si>
    <t>Meritage Homes Corporation</t>
  </si>
  <si>
    <t>NN Group NV</t>
  </si>
  <si>
    <t>Orange SA</t>
  </si>
  <si>
    <t>Synchrony Financial</t>
  </si>
  <si>
    <t>Terex Corporation</t>
  </si>
  <si>
    <t>The Western Union Company</t>
  </si>
  <si>
    <t>Hengan International Group Company Limited</t>
  </si>
  <si>
    <t>Macy's, Inc.</t>
  </si>
  <si>
    <t>Big Lots, Inc.</t>
  </si>
  <si>
    <t>Ipsen SA</t>
  </si>
  <si>
    <t>ASR Nederland NV</t>
  </si>
  <si>
    <t>Bank of Ireland Group Plc</t>
  </si>
  <si>
    <t>Legal &amp; General Group Plc</t>
  </si>
  <si>
    <t>Linamar Corporation</t>
  </si>
  <si>
    <t>SM Energy Company</t>
  </si>
  <si>
    <t>Taylor Morrison Home Corporation</t>
  </si>
  <si>
    <t>Unum Group</t>
  </si>
  <si>
    <t>Wan Hai Lines Ltd.</t>
  </si>
  <si>
    <t>Affiliated Managers Group, Inc.</t>
  </si>
  <si>
    <t>Lincoln National Corporation</t>
  </si>
  <si>
    <t>Nan Ya Printed Circuit Board Corp</t>
  </si>
  <si>
    <t>Powertech Technology, Inc.</t>
  </si>
  <si>
    <t>PT Telkom Indonesia (Persero) Tbk</t>
  </si>
  <si>
    <t>Indonesia</t>
  </si>
  <si>
    <t>Victoria's Secret &amp; Co.</t>
  </si>
  <si>
    <t>Yang Ming Marine Transport Corp.</t>
  </si>
  <si>
    <t>Evergreen Marine Corp. (Taiwan) Ltd.</t>
  </si>
  <si>
    <t>Kumba Iron Ore Ltd.</t>
  </si>
  <si>
    <t>Approve Implementation of the Remuneration Policy</t>
  </si>
  <si>
    <t>Winbond Electronics Corp.</t>
  </si>
  <si>
    <t>Zhen Ding Technology Holding Ltd.</t>
  </si>
  <si>
    <t>China Yongda Automobiles Services Holdings Limited</t>
  </si>
  <si>
    <t>Faurecia SE</t>
  </si>
  <si>
    <t>NXP Semiconductors N.V.</t>
  </si>
  <si>
    <t>Tourmaline Oil Corp.</t>
  </si>
  <si>
    <t>Allegion Plc</t>
  </si>
  <si>
    <t>Compagnie de Saint-Gobain SA</t>
  </si>
  <si>
    <t>Xinyi Glass Holdings Ltd.</t>
  </si>
  <si>
    <t>Carrefour SA</t>
  </si>
  <si>
    <t>OMV AG</t>
  </si>
  <si>
    <t>Red Electrica Corp. SA</t>
  </si>
  <si>
    <t>Antero Resources Corporation</t>
  </si>
  <si>
    <t>Centrica Plc</t>
  </si>
  <si>
    <t>Organon &amp; Co.</t>
  </si>
  <si>
    <t>Devon Energy Corporation</t>
  </si>
  <si>
    <t>HF Sinclair Corporation</t>
  </si>
  <si>
    <t>Novatek Microelectronics Corp.</t>
  </si>
  <si>
    <t>Yageo Corp.</t>
  </si>
  <si>
    <t>DaVita Inc.</t>
  </si>
  <si>
    <t>Diamondback Energy, Inc.</t>
  </si>
  <si>
    <t>DWS Group GmbH &amp; Co. KGaA</t>
  </si>
  <si>
    <t>Micro-Star International Co., Ltd.</t>
  </si>
  <si>
    <t>Stifel Financial Corp.</t>
  </si>
  <si>
    <t>Builders FirstSource, Inc.</t>
  </si>
  <si>
    <t>Vanguard International Semiconductor Corp.</t>
  </si>
  <si>
    <t>Ganfeng Lithium Co., Ltd.</t>
  </si>
  <si>
    <t>Approve Shareholder Return Plan</t>
  </si>
  <si>
    <t>Simplo Technology Co., Ltd.</t>
  </si>
  <si>
    <t>Toyota Motor Corp.</t>
  </si>
  <si>
    <t>Unimicron Technology Corp.</t>
  </si>
  <si>
    <t>AMC Networks Inc.</t>
  </si>
  <si>
    <t>Aisin Corp.</t>
  </si>
  <si>
    <t>AU Optronics Corp.</t>
  </si>
  <si>
    <t>Cathay Financial Holdings Co. Ltd.</t>
  </si>
  <si>
    <t>Fubon Financial Holding Co., Ltd.</t>
  </si>
  <si>
    <t>Signet Jewelers Limited</t>
  </si>
  <si>
    <t>Mitsui O.S.K. Lines, Ltd.</t>
  </si>
  <si>
    <t>Nien Made Enterprise Co., Ltd.</t>
  </si>
  <si>
    <t>Canadian Solar Inc.</t>
  </si>
  <si>
    <t>CI Financial Corp.</t>
  </si>
  <si>
    <t>Credit Saison Co., Ltd.</t>
  </si>
  <si>
    <t>Kobe Steel, Ltd.</t>
  </si>
  <si>
    <t>Nippon Yusen KK</t>
  </si>
  <si>
    <t>ASE Technology Holding Co., Ltd.</t>
  </si>
  <si>
    <t>China Construction Bank Corporation</t>
  </si>
  <si>
    <t>Industrial &amp; Commercial Bank of China Limited</t>
  </si>
  <si>
    <t>Obayashi Corp.</t>
  </si>
  <si>
    <t>Ono Pharmaceutical Co., Ltd.</t>
  </si>
  <si>
    <t>Panasonic Holdings Corp.</t>
  </si>
  <si>
    <t>Sino-American Silicon Products, Inc.</t>
  </si>
  <si>
    <t>Sumitomo Chemical Co., Ltd.</t>
  </si>
  <si>
    <t>DOWA HOLDINGS Co., Ltd.</t>
  </si>
  <si>
    <t>Innolux Corp.</t>
  </si>
  <si>
    <t>Marubeni Corp.</t>
  </si>
  <si>
    <t>Mazda Motor Corp.</t>
  </si>
  <si>
    <t>Mitsubishi Corp.</t>
  </si>
  <si>
    <t>Mitsui Chemicals, Inc.</t>
  </si>
  <si>
    <t>SCREEN Holdings Co., Ltd.</t>
  </si>
  <si>
    <t>Toyota Tsusho Corp.</t>
  </si>
  <si>
    <t>United Therapeutics Corporation</t>
  </si>
  <si>
    <t>China Feihe Ltd.</t>
  </si>
  <si>
    <t>Citizen Watch Co., Ltd.</t>
  </si>
  <si>
    <t>Isuzu Motors Ltd.</t>
  </si>
  <si>
    <t>JTEKT Corp.</t>
  </si>
  <si>
    <t>Kajima Corp.</t>
  </si>
  <si>
    <t>TAISEI Corp.</t>
  </si>
  <si>
    <t>China Merchants Bank Co., Ltd.</t>
  </si>
  <si>
    <t>GS Yuasa Corp.</t>
  </si>
  <si>
    <t>HASEKO Corp.</t>
  </si>
  <si>
    <t>Kaneka Corp.</t>
  </si>
  <si>
    <t>Mitsui Mining &amp; Smelting Co., Ltd.</t>
  </si>
  <si>
    <t>Rengo Co., Ltd.</t>
  </si>
  <si>
    <t>Daewoo Engineering &amp; Construction Co. Ltd.</t>
  </si>
  <si>
    <t>4C</t>
  </si>
  <si>
    <t>Pearson Plc</t>
  </si>
  <si>
    <t>Ocado Group Plc</t>
  </si>
  <si>
    <t>IWG Plc</t>
  </si>
  <si>
    <t>ConvaTec Group Plc</t>
  </si>
  <si>
    <t>Whitbread Plc</t>
  </si>
  <si>
    <t>Tesco Plc</t>
  </si>
  <si>
    <t>Methanex Corporation</t>
  </si>
  <si>
    <t>Gibson Energy Inc.</t>
  </si>
  <si>
    <t>Keyera Corp.</t>
  </si>
  <si>
    <t>Intact Financial Corporation</t>
  </si>
  <si>
    <t>Lundin Mining Corporation</t>
  </si>
  <si>
    <t>abrdn Plc</t>
  </si>
  <si>
    <t>Anthem, Inc.</t>
  </si>
  <si>
    <t>Passive Investments</t>
  </si>
  <si>
    <t>UBS</t>
  </si>
  <si>
    <t>AAOF01</t>
  </si>
  <si>
    <t>LF ACCESS Alpha Opportunities Fund</t>
  </si>
  <si>
    <t>Property</t>
  </si>
  <si>
    <t>This fund doesn't vote</t>
  </si>
  <si>
    <t>No votes were cast</t>
  </si>
  <si>
    <t>Voting on Newton Global Equity Sub-fund holdings</t>
  </si>
  <si>
    <t>Reports</t>
  </si>
  <si>
    <t>Auditors</t>
  </si>
  <si>
    <t>Election of Directors</t>
  </si>
  <si>
    <t>Incentives and Remuneration</t>
  </si>
  <si>
    <t>Vote Categorisation</t>
  </si>
  <si>
    <t>Primary SEDOL</t>
  </si>
  <si>
    <t>Voter Rationale</t>
  </si>
  <si>
    <t>Arca Continental SAB de CV</t>
  </si>
  <si>
    <t>Astral Limited</t>
  </si>
  <si>
    <t>Banpu Public Company Limited</t>
  </si>
  <si>
    <t>Thailand</t>
  </si>
  <si>
    <t>Other Business</t>
  </si>
  <si>
    <t>Delta Electronics (Thailand) Public Company Limited</t>
  </si>
  <si>
    <t>Global Power Synergy Public Company Limited</t>
  </si>
  <si>
    <t>Candidate is not considered independent and is serving on the Remuneration Committee which should comprise of a majority of independent directors. Candidate is not considered independent and the Nomination Committee is not made up of a majority of independent directors.</t>
  </si>
  <si>
    <t>Director is considered overboarded according to UBS guidelines.</t>
  </si>
  <si>
    <t>We will not support any unspecified items included in the agenda of the general meeting of shareholders.</t>
  </si>
  <si>
    <t>Koc Holding A.S.</t>
  </si>
  <si>
    <t>Approve Director Remuneration</t>
  </si>
  <si>
    <t>We will not support a resolution when a lack of disclosure results in shareholders being unable to make an informed voting decision.</t>
  </si>
  <si>
    <t>Wishes</t>
  </si>
  <si>
    <t>LONGi Green Energy Technology Co., Ltd.</t>
  </si>
  <si>
    <t>The Company has failed to provide sufficient disclosure regarding the details of the guarantee.</t>
  </si>
  <si>
    <t>Orbia Advance Corporation SAB de CV</t>
  </si>
  <si>
    <t>Candidate is not considered independent and the Audit Committee is not made up of at least 2/3 independent directors.</t>
  </si>
  <si>
    <t>Shanxi Xinghuacun Fen Wine Factory Co., Ltd.</t>
  </si>
  <si>
    <t>Shree Cement Limited</t>
  </si>
  <si>
    <t>Suzhou Maxwell Technologies Co., Ltd.</t>
  </si>
  <si>
    <t>Approve Related Party Transaction</t>
  </si>
  <si>
    <t>Approve to Appoint Auditor</t>
  </si>
  <si>
    <t>We will not support business and related party transactions that are not in line with shareholders' interests and/or when disclosure is below best market practice.</t>
  </si>
  <si>
    <t>HDFC Life Insurance Company limited</t>
  </si>
  <si>
    <t>Petronet Lng Limited</t>
  </si>
  <si>
    <t>INE347G01014</t>
  </si>
  <si>
    <t>B00KT68</t>
  </si>
  <si>
    <t>Bangkok Expressway &amp; Metro Public Co. Ltd.</t>
  </si>
  <si>
    <t>The Company has not included a clawback provision within the remuneration scheme, contrary to good practice for this market.</t>
  </si>
  <si>
    <t>Henkel AG &amp; Co. KGaA</t>
  </si>
  <si>
    <t>Maytronics Ltd.</t>
  </si>
  <si>
    <t>IL0010910656</t>
  </si>
  <si>
    <t>B034DS7</t>
  </si>
  <si>
    <t>B1</t>
  </si>
  <si>
    <t>If you are an Interest Holder as defined in Section 1 of the Securities Law, 1968, vote FOR.  Otherwise, vote against.</t>
  </si>
  <si>
    <t>B2</t>
  </si>
  <si>
    <t>If you are a Senior Officer as defined in Section 37(D) of the Securities Law, 1968, vote FOR. Otherwise, vote against.</t>
  </si>
  <si>
    <t>B3</t>
  </si>
  <si>
    <t>If you are an Institutional Investor as defined in Regulation 1 of the Supervision Financial Services Regulations 2009 or a Manager of a Joint Investment Trust Fund as defined in the Joint Investment Trust Law, 1994, vote FOR. Otherwise, vote against.</t>
  </si>
  <si>
    <t>PTT Global Chemical Plc</t>
  </si>
  <si>
    <t>Thai Union Group Public Co. Ltd.</t>
  </si>
  <si>
    <t>Executive Chair and no appropriate independent counterbalance in place.</t>
  </si>
  <si>
    <t>The Siam Commercial Bank Public Company Limited</t>
  </si>
  <si>
    <t>Total Access Communication Public Co., Ltd.</t>
  </si>
  <si>
    <t>Pay frameworks where long-term awards have a performance period of less than three years do not provide adequate alignment with shareholders' long-term interests.</t>
  </si>
  <si>
    <t>We will support resolutions that require the right to call a special meeting, should they not be too restrictive and are in line with market practice.</t>
  </si>
  <si>
    <t>IRPC Public Co., Ltd.</t>
  </si>
  <si>
    <t>Laurentian Bank of Canada</t>
  </si>
  <si>
    <t>Greater than 50% of equity awards vest without reference to performance conditions.</t>
  </si>
  <si>
    <t>Nokia Oyj</t>
  </si>
  <si>
    <t>OC Oerlikon Corp. AG</t>
  </si>
  <si>
    <t>The Bank of Nova Scotia</t>
  </si>
  <si>
    <t>Vestas Wind Systems A/S</t>
  </si>
  <si>
    <t>Denmark</t>
  </si>
  <si>
    <t>Authorize Editorial Changes to Adopted Resolutions in Connection with Registration with Danish Authorities</t>
  </si>
  <si>
    <t>China National Chemical Engineering Co., Ltd.</t>
  </si>
  <si>
    <t>CIMIC Group Limited</t>
  </si>
  <si>
    <t>EDP-Energias de Portugal SA</t>
  </si>
  <si>
    <t>Elisa Oyj</t>
  </si>
  <si>
    <t>Ferrovial SA</t>
  </si>
  <si>
    <t>We will not support exclusively virtual meetings.</t>
  </si>
  <si>
    <t>Infrastrutture Wireless Italiane SpA</t>
  </si>
  <si>
    <t>North Industries Group Red Arrow Co., Ltd.</t>
  </si>
  <si>
    <t>Saab AB</t>
  </si>
  <si>
    <t>SBM Offshore NV</t>
  </si>
  <si>
    <t>Schlumberger N.V.</t>
  </si>
  <si>
    <t>The Company has not met our expectations and principles in regard to gender diversity.</t>
  </si>
  <si>
    <t>Shanghai Junshi Biosciences Co., Ltd.</t>
  </si>
  <si>
    <t>Approve Method and Time of Issuance</t>
  </si>
  <si>
    <t>Approve Target Subscribers and Subscription Method</t>
  </si>
  <si>
    <t>Approve Number of Shares to be Issued</t>
  </si>
  <si>
    <t>Approve Lock-up Period</t>
  </si>
  <si>
    <t>Approve Amount and Use of Proceeds</t>
  </si>
  <si>
    <t>SSAB AB</t>
  </si>
  <si>
    <t>Sulzer AG</t>
  </si>
  <si>
    <t>Telia Co. AB</t>
  </si>
  <si>
    <t>Volvo AB</t>
  </si>
  <si>
    <t>We expect the Chair of the Audit Committee to be independent and will not support the election of the relevant nominee where we determine that this is not the case.</t>
  </si>
  <si>
    <t>Zurich Insurance Group AG</t>
  </si>
  <si>
    <t>Ahli United Bank BSC</t>
  </si>
  <si>
    <t>We will not support a resolution when a lack of disclosure results in shareholders not being able to make an informed voting decision.</t>
  </si>
  <si>
    <t>Andritz AG</t>
  </si>
  <si>
    <t>Banco BPM SpA</t>
  </si>
  <si>
    <t>Bosch Limited</t>
  </si>
  <si>
    <t>Canadian Imperial Bank of Commerce</t>
  </si>
  <si>
    <t>Canadian Western Bank</t>
  </si>
  <si>
    <t>Deutsche Telekom AG</t>
  </si>
  <si>
    <t>We will not support routine authorities to issue shares with pre-emption rights exceeding 20% of the issued share capital as they are potentially overly dilutive and therefore not in the interest of existing shareholders.</t>
  </si>
  <si>
    <t>H.B. Fuller Company</t>
  </si>
  <si>
    <t>Husqvarna AB</t>
  </si>
  <si>
    <t>Candidate is not considered independent and is serving on the Remuneration Committee which should comprise of a majority of independent directors.</t>
  </si>
  <si>
    <t>ISS A/S</t>
  </si>
  <si>
    <t>We will not support routine authorities to issue shares without pre-emption rights exceeding 10% of the issued share capital as this is potentially overly dilutive for existing shareholders.</t>
  </si>
  <si>
    <t>Kasikornbank Public Co. Ltd.</t>
  </si>
  <si>
    <t>KB Home</t>
  </si>
  <si>
    <t>Lead Director not considered independent according to UBS guidelines.</t>
  </si>
  <si>
    <t>Kesko Oyj</t>
  </si>
  <si>
    <t>KrungThai Card Public Company Limited</t>
  </si>
  <si>
    <t>Nestle SA</t>
  </si>
  <si>
    <t>PTT Oil &amp; Retail Business Public Co., Ltd.</t>
  </si>
  <si>
    <t>The request for additional reporting is reasonable, and would enable shareholders to have a better understanding of the company's approach.</t>
  </si>
  <si>
    <t>Scentre Group</t>
  </si>
  <si>
    <t>Sichuan Chuantou Energy Co., Ltd.</t>
  </si>
  <si>
    <t>SIG Combibloc Group AG</t>
  </si>
  <si>
    <t>Sri Trang Gloves (Thailand) Public Company Limited</t>
  </si>
  <si>
    <t>Sunwoda Electronic Co., Ltd.</t>
  </si>
  <si>
    <t>CNE100001260</t>
  </si>
  <si>
    <t>B4XB836</t>
  </si>
  <si>
    <t>Telecom Italia SpA</t>
  </si>
  <si>
    <t>Telefonica SA</t>
  </si>
  <si>
    <t>Thai Oil Public Company Limited</t>
  </si>
  <si>
    <t>Varun Beverages Limited</t>
  </si>
  <si>
    <t>Wal-Mart de Mexico SAB de CV</t>
  </si>
  <si>
    <t>Axis Bank Limited</t>
  </si>
  <si>
    <t>Beijing Enlight Media Co., Ltd.</t>
  </si>
  <si>
    <t>Approve Financial Assistance Provision</t>
  </si>
  <si>
    <t>Carnival Corporation</t>
  </si>
  <si>
    <t>Candidate is not considered independent and the Nomination Committee is not made up of a majority of independent directors.</t>
  </si>
  <si>
    <t>Carnival Plc</t>
  </si>
  <si>
    <t>China Jushi Co. Ltd.</t>
  </si>
  <si>
    <t>Approve Provision of Guarantees</t>
  </si>
  <si>
    <t>Amend Working System for Independent Directors</t>
  </si>
  <si>
    <t>Amend Rules and Procedures Regarding General Meetings of Shareholders</t>
  </si>
  <si>
    <t>Discovery, Inc.</t>
  </si>
  <si>
    <t>East Money Information Co., Ltd.</t>
  </si>
  <si>
    <t>Evolution AB</t>
  </si>
  <si>
    <t>Fomento Economico Mexicano SAB de CV</t>
  </si>
  <si>
    <t>Gulf Energy Development Public Co. Ltd.</t>
  </si>
  <si>
    <t>Home Product Center Public Company Limited</t>
  </si>
  <si>
    <t>Jiangsu Eastern Shenghong Co., Ltd.</t>
  </si>
  <si>
    <t>CNE0000012K6</t>
  </si>
  <si>
    <t>Krung Thai Bank Public Co., Ltd.</t>
  </si>
  <si>
    <t>L&amp;T Finance Holdings Limited</t>
  </si>
  <si>
    <t>The Chair is not independent and the Board as a whole lacks independence.</t>
  </si>
  <si>
    <t>OneConnect Financial Technology Co. Ltd.</t>
  </si>
  <si>
    <t>Orsted A/S</t>
  </si>
  <si>
    <t>OZ Minerals Limited</t>
  </si>
  <si>
    <t>Page Industries Limited</t>
  </si>
  <si>
    <t>PT United Tractors Tbk</t>
  </si>
  <si>
    <t>PTT Public Co., Ltd.</t>
  </si>
  <si>
    <t>Thanachart Capital Public Company Limited</t>
  </si>
  <si>
    <t>UniCredit SpA</t>
  </si>
  <si>
    <t>Yonyou Network Technology Co., Ltd.</t>
  </si>
  <si>
    <t>Approve Remuneration of Supervisors</t>
  </si>
  <si>
    <t>Approve Change in Registered Capital</t>
  </si>
  <si>
    <t>We will not support bundled amendments to bylaws/articles when we have concerns over one or more of the amendments are not in shareholders' interest.</t>
  </si>
  <si>
    <t>Amend Rules and Procedures Regarding Meetings of Board of Directors</t>
  </si>
  <si>
    <t>Amend Rules and Procedures Regarding Meetings of Board of Supervisors</t>
  </si>
  <si>
    <t>Indian Railway Catering and Tourism Corporation Limited</t>
  </si>
  <si>
    <t>National Petrochemical Co. (Saudi Arabia)</t>
  </si>
  <si>
    <t>Saudi Arabia</t>
  </si>
  <si>
    <t>Saudi Basic Industries Corp.</t>
  </si>
  <si>
    <t>Elect Salih Al Khalaf as Director</t>
  </si>
  <si>
    <t>Saudi Cement Co.</t>
  </si>
  <si>
    <t>Saudi Industrial Investment Group</t>
  </si>
  <si>
    <t>Bank Albilad</t>
  </si>
  <si>
    <t>Elect Ahmed Khoqeer as Director</t>
  </si>
  <si>
    <t>Beijing Dabeinong Technology Group Co., Ltd.</t>
  </si>
  <si>
    <t>CNE100000N61</t>
  </si>
  <si>
    <t>B4XRMZ4</t>
  </si>
  <si>
    <t>Approve Provision of Guarantee</t>
  </si>
  <si>
    <t>Do-Fluoride New Materials Co., Ltd.</t>
  </si>
  <si>
    <t>CNE100000P85</t>
  </si>
  <si>
    <t>B3NVLZ2</t>
  </si>
  <si>
    <t>Approve Application of Credit Lines</t>
  </si>
  <si>
    <t>The terms of the guarantee are not deemed to be in the best interest of shareholders.</t>
  </si>
  <si>
    <t>Hunan Valin Steel Co., Ltd.</t>
  </si>
  <si>
    <t>LianChuang Electronic Technology Co., Ltd.</t>
  </si>
  <si>
    <t>Satellite Chemical Co., Ltd.</t>
  </si>
  <si>
    <t>Approve Repurchase and Cancellation of Performance Shares</t>
  </si>
  <si>
    <t>Shenzhen Kaifa Technology Co., Ltd.</t>
  </si>
  <si>
    <t>The Goodyear Tire &amp; Rubber Company</t>
  </si>
  <si>
    <t>Wanhua Chemical Group Co. Ltd.</t>
  </si>
  <si>
    <t>A. O. Smith Corporation</t>
  </si>
  <si>
    <t>Airbus SE</t>
  </si>
  <si>
    <t>Almarai Co. Ltd.</t>
  </si>
  <si>
    <t>Amot Investments Ltd.</t>
  </si>
  <si>
    <t>Arab National Bank</t>
  </si>
  <si>
    <t>Bangkok Bank Public Company Limited</t>
  </si>
  <si>
    <t>Bangkok Dusit Medical Services Public Co. Ltd.</t>
  </si>
  <si>
    <t>Beijing New Building Materials Public Ltd. Co.</t>
  </si>
  <si>
    <t>Bucher Industries AG</t>
  </si>
  <si>
    <t>CECONOMY AG</t>
  </si>
  <si>
    <t>China CSSC Holdings Ltd.</t>
  </si>
  <si>
    <t>Chongqing Rural Commercial Bank Co., Ltd.</t>
  </si>
  <si>
    <t>Davide Campari-Milano NV</t>
  </si>
  <si>
    <t>DHC Software Co., Ltd.</t>
  </si>
  <si>
    <t>IQVIA Holdings Inc.</t>
  </si>
  <si>
    <t>Jiangsu Goodwe Power Supply Technology Co., Ltd.</t>
  </si>
  <si>
    <t>medmix AG</t>
  </si>
  <si>
    <t>Nestle India Ltd.</t>
  </si>
  <si>
    <t>Prysmian SpA</t>
  </si>
  <si>
    <t>Riyad Bank</t>
  </si>
  <si>
    <t>Sika AG</t>
  </si>
  <si>
    <t>Synopsys, Inc.</t>
  </si>
  <si>
    <t>TMBThanachart Bank Public Co. Ltd.</t>
  </si>
  <si>
    <t>VINCI SA</t>
  </si>
  <si>
    <t>Walvax Biotechnology Co., Ltd.</t>
  </si>
  <si>
    <t>Approve Purchase of Liability Insurance for Directors, Supervisors and Senior Management Members</t>
  </si>
  <si>
    <t>Xiamen International Trade Group Corp. Ltd.</t>
  </si>
  <si>
    <t>CNE000000MN4</t>
  </si>
  <si>
    <t>Approve Draft and Summary of Performance Shares Incentive Plan</t>
  </si>
  <si>
    <t>Approve Methods to Assess the Performance of Plan Participants</t>
  </si>
  <si>
    <t>Approve Authorization of Board to Handle All Related Matters</t>
  </si>
  <si>
    <t>Adecco Group AG</t>
  </si>
  <si>
    <t>Alinma Bank</t>
  </si>
  <si>
    <t>CITIC Securities Co., Ltd.</t>
  </si>
  <si>
    <t>CNH Industrial NV</t>
  </si>
  <si>
    <t>Coal India Ltd.</t>
  </si>
  <si>
    <t>Dometic Group AB</t>
  </si>
  <si>
    <t>Ferrari NV</t>
  </si>
  <si>
    <t>Geberit AG</t>
  </si>
  <si>
    <t>Guangzhou Tinci Materials Technology Co., Ltd.</t>
  </si>
  <si>
    <t>CNE100001RG4</t>
  </si>
  <si>
    <t>BHY32T6</t>
  </si>
  <si>
    <t>Iveco Group NV</t>
  </si>
  <si>
    <t>Koninklijke Ahold Delhaize NV</t>
  </si>
  <si>
    <t>Koninklijke BAM Groep NV</t>
  </si>
  <si>
    <t>Minth Group Limited</t>
  </si>
  <si>
    <t>Orient Securities Co., Ltd.</t>
  </si>
  <si>
    <t>Royal KPN NV</t>
  </si>
  <si>
    <t>SABIC Agri-Nutrients Co.</t>
  </si>
  <si>
    <t>Shenzhen Capchem Technology Co., Ltd.</t>
  </si>
  <si>
    <t>Approve Issue Type</t>
  </si>
  <si>
    <t>Approve Terms of Redemption</t>
  </si>
  <si>
    <t>Approve Terms of Sell-Back</t>
  </si>
  <si>
    <t>Approve Dividend Distribution Post Conversion</t>
  </si>
  <si>
    <t>Approve Issue Manner and Target Parties</t>
  </si>
  <si>
    <t>Approve Placing Arrangement for Shareholders</t>
  </si>
  <si>
    <t>Approve Usage of Raised Funds</t>
  </si>
  <si>
    <t>Approve Guarantee Matters</t>
  </si>
  <si>
    <t>Approve Rating Matters</t>
  </si>
  <si>
    <t>Approve Issue Size</t>
  </si>
  <si>
    <t>Approve Depository of Raised Funds</t>
  </si>
  <si>
    <t>Approve Resolution Validity Period</t>
  </si>
  <si>
    <t>Approve Par Value and Issue Price</t>
  </si>
  <si>
    <t>Approve Conversion Period</t>
  </si>
  <si>
    <t>Approve Determination and Adjustment of Conversion Price</t>
  </si>
  <si>
    <t>Approve Terms for Downward Adjustment of Conversion Price</t>
  </si>
  <si>
    <t>Approve Demonstration Analysis Report in Connection to Issuance of Convertible Bonds</t>
  </si>
  <si>
    <t>Approve Feasibility Analysis Report on the Use of Proceeds</t>
  </si>
  <si>
    <t>Approve Report on the Usage of Previously Raised Funds</t>
  </si>
  <si>
    <t>Approve Impact of Dilution of Current Returns on Major Financial Indicators, the Relevant Measures to be Taken and Commitment from Relevant Parties</t>
  </si>
  <si>
    <t>Smith &amp; Nephew Plc</t>
  </si>
  <si>
    <t>Swiss Re AG</t>
  </si>
  <si>
    <t>Adobe Inc.</t>
  </si>
  <si>
    <t>Beiersdorf AG</t>
  </si>
  <si>
    <t>Carrier Global Corporation</t>
  </si>
  <si>
    <t>We normally support proposals to separate the positions of Chairman and CEO.</t>
  </si>
  <si>
    <t>Duke Realty Corporation</t>
  </si>
  <si>
    <t>Malayan Banking Berhad</t>
  </si>
  <si>
    <t>Approve Ernst &amp; Young PLT as Auditors and Authorize Board to Fix Their Remuneration</t>
  </si>
  <si>
    <t>Paz Oil Co. Ltd.</t>
  </si>
  <si>
    <t>Poly Property Development Co., Ltd.</t>
  </si>
  <si>
    <t>Teleperformance SE</t>
  </si>
  <si>
    <t>Unisplendour Co., Ltd.</t>
  </si>
  <si>
    <t>Allwinner Technology Co., Ltd.</t>
  </si>
  <si>
    <t>AVIC Electromechanical Systems Co., Ltd.</t>
  </si>
  <si>
    <t>Foshan Haitian Flavouring &amp; Food Co., Ltd.</t>
  </si>
  <si>
    <t>Hundsun Technologies, Inc.</t>
  </si>
  <si>
    <t>Hindustan Unilever Limited</t>
  </si>
  <si>
    <t>Tata Consultancy Services Limited</t>
  </si>
  <si>
    <t>Bharat Petroleum Corporation Limited</t>
  </si>
  <si>
    <t>INE029A01011</t>
  </si>
  <si>
    <t>Saudi National Bank</t>
  </si>
  <si>
    <t>The Saudi British Bank</t>
  </si>
  <si>
    <t>Angel Yeast Co., Ltd.</t>
  </si>
  <si>
    <t>CNE0000014G0</t>
  </si>
  <si>
    <t>Dr. Sulaiman Al-Habib Medical Services Group Co.</t>
  </si>
  <si>
    <t>Indiabulls Housing Finance Limited</t>
  </si>
  <si>
    <t>Jinke Property Group Co., Ltd.</t>
  </si>
  <si>
    <t>CNE000000073</t>
  </si>
  <si>
    <t>NTPC Limited</t>
  </si>
  <si>
    <t>Sahara International Petrochemical Co.</t>
  </si>
  <si>
    <t>Yangzijiang Shipbuilding (Holdings) Ltd.</t>
  </si>
  <si>
    <t>Yifeng Pharmacy Chain Co., Ltd.</t>
  </si>
  <si>
    <t>CNE100001TS5</t>
  </si>
  <si>
    <t>BVV6QQ1</t>
  </si>
  <si>
    <t>Bank Aljazira</t>
  </si>
  <si>
    <t>DraftKings Inc.</t>
  </si>
  <si>
    <t>Electricity Generating Public Company Limited</t>
  </si>
  <si>
    <t>Global Net Lease, Inc.</t>
  </si>
  <si>
    <t>Henan Shuanghui Investment &amp; Development Co., Ltd.</t>
  </si>
  <si>
    <t>Muangthai Capital Public Co. Ltd.</t>
  </si>
  <si>
    <t>Ningbo Ronbay New Energy Technology Co., Ltd.</t>
  </si>
  <si>
    <t>Approve Share Type and Par Value</t>
  </si>
  <si>
    <t>Approve Issue Manner and Issue Time</t>
  </si>
  <si>
    <t>Approve Listing Exchange</t>
  </si>
  <si>
    <t>Approve Distribution Arrangement of Undistributed Earnings</t>
  </si>
  <si>
    <t>Approve Impact of Dilution of Current Returns on Major Financial Indicators and the Relevant Measures to be Taken</t>
  </si>
  <si>
    <t>Approve Authorization of the Board to Handle All Related Matters</t>
  </si>
  <si>
    <t>Ningbo Zhoushan Port Co., Ltd.</t>
  </si>
  <si>
    <t>Approve Appointment of Financial Auditor and Internal Control Auditor</t>
  </si>
  <si>
    <t>Pinnacle Financial Partners, Inc.</t>
  </si>
  <si>
    <t>PostNL NV</t>
  </si>
  <si>
    <t>Prosperity Bancshares, Inc.</t>
  </si>
  <si>
    <t>Public Service Enterprise Group Incorporated</t>
  </si>
  <si>
    <t>Saudi Kayan Petrochemical Co.</t>
  </si>
  <si>
    <t>Saudi Telecom Co.</t>
  </si>
  <si>
    <t>Shenzhen Dynanonic Co., Ltd.</t>
  </si>
  <si>
    <t>Tangshan Jidong Cement Co. Ltd.</t>
  </si>
  <si>
    <t>Texas Capital Bancshares, Inc.</t>
  </si>
  <si>
    <t>The Saudi Investment Bank</t>
  </si>
  <si>
    <t>America Movil SAB de CV</t>
  </si>
  <si>
    <t>Asian Paints Limited</t>
  </si>
  <si>
    <t>BPER Banca SpA</t>
  </si>
  <si>
    <t>Bunzl Plc</t>
  </si>
  <si>
    <t>Celanese Corporation</t>
  </si>
  <si>
    <t>Commerce Bancshares, Inc.</t>
  </si>
  <si>
    <t>Eiffage SA</t>
  </si>
  <si>
    <t>EQT Corporation</t>
  </si>
  <si>
    <t>First Hawaiian, Inc.</t>
  </si>
  <si>
    <t>Georg Fischer AG</t>
  </si>
  <si>
    <t>Grupo Aeroportuario del Sureste SA de CV</t>
  </si>
  <si>
    <t>Grupo de Inversiones Suramericana SA</t>
  </si>
  <si>
    <t>Hermes International SCA</t>
  </si>
  <si>
    <t>Huntington Bancshares Incorporated</t>
  </si>
  <si>
    <t>Indian Oil Corporation Limited</t>
  </si>
  <si>
    <t>Keppel DC REIT</t>
  </si>
  <si>
    <t>Komercni banka, a.s.</t>
  </si>
  <si>
    <t>Lingyi iTech (Guangdong) Co.</t>
  </si>
  <si>
    <t>CNE1000015L5</t>
  </si>
  <si>
    <t>B6SGJ82</t>
  </si>
  <si>
    <t>Mobile Telecommunications Co. Saudi Arabia</t>
  </si>
  <si>
    <t>National Industrialization Co.</t>
  </si>
  <si>
    <t>Elect Thamir Al Wadee as Director</t>
  </si>
  <si>
    <t>Ovctek China, Inc.</t>
  </si>
  <si>
    <t>Amend Related-Party Transaction Management System</t>
  </si>
  <si>
    <t>Amend Management System of Raised Funds</t>
  </si>
  <si>
    <t>Amend Management System for Providing External Guarantees</t>
  </si>
  <si>
    <t>Proximus SA</t>
  </si>
  <si>
    <t>PT Astra International Tbk</t>
  </si>
  <si>
    <t>Royal Vopak NV</t>
  </si>
  <si>
    <t>Shanghai AJ Group Co., Ltd.</t>
  </si>
  <si>
    <t>Shanghai Putailai New Energy Technology Co., Ltd.</t>
  </si>
  <si>
    <t>Spotify Technology SA</t>
  </si>
  <si>
    <t>Suntec Real Estate Investment Trust</t>
  </si>
  <si>
    <t>The Sherwin-Williams Company</t>
  </si>
  <si>
    <t>Tianfeng Securities Co., Ltd.</t>
  </si>
  <si>
    <t>Approve Use of Proceeds</t>
  </si>
  <si>
    <t>UFP Industries, Inc.</t>
  </si>
  <si>
    <t>ZhongAn Online P &amp; C Insurance Co., Ltd.</t>
  </si>
  <si>
    <t>ACC Limited</t>
  </si>
  <si>
    <t>INE012A01025</t>
  </si>
  <si>
    <t>AGNC Investment Corp.</t>
  </si>
  <si>
    <t>Berli Jucker Public Co. Ltd.</t>
  </si>
  <si>
    <t>Bloomberry Resorts Corporation</t>
  </si>
  <si>
    <t>CapitaLand Integrated Commercial Trust</t>
  </si>
  <si>
    <t>Carabao Group Public Company Limited</t>
  </si>
  <si>
    <t>Cembra Money Bank AG</t>
  </si>
  <si>
    <t>CIMB Group Holdings Berhad</t>
  </si>
  <si>
    <t>Citrix Systems, Inc.</t>
  </si>
  <si>
    <t>Covivio SA</t>
  </si>
  <si>
    <t>ENGIE SA</t>
  </si>
  <si>
    <t>Fairfax Financial Holdings Limited</t>
  </si>
  <si>
    <t>Flughafen Zuerich AG</t>
  </si>
  <si>
    <t>Gecina SA</t>
  </si>
  <si>
    <t>Genting Singapore Limited</t>
  </si>
  <si>
    <t>GlaxoSmithKline Pharmaceuticals Limited</t>
  </si>
  <si>
    <t>Hangzhou Robam Appliances Co., Ltd.</t>
  </si>
  <si>
    <t>HCA Healthcare, Inc.</t>
  </si>
  <si>
    <t>Heineken Holding NV</t>
  </si>
  <si>
    <t>Heineken NV</t>
  </si>
  <si>
    <t>Humana Inc.</t>
  </si>
  <si>
    <t>Industrivarden AB</t>
  </si>
  <si>
    <t>International Container Terminal Services, Inc.</t>
  </si>
  <si>
    <t>Jeronimo Martins SGPS SA</t>
  </si>
  <si>
    <t>Jyske Bank A/S</t>
  </si>
  <si>
    <t>Kiatnakin Phatra Bank Public Company Limited</t>
  </si>
  <si>
    <t>Lincoln Electric Holdings, Inc.</t>
  </si>
  <si>
    <t>Lockheed Martin Corporation</t>
  </si>
  <si>
    <t>Metso Outotec Oyj</t>
  </si>
  <si>
    <t>Newmont Corporation</t>
  </si>
  <si>
    <t>PETRONAS Chemicals Group Berhad</t>
  </si>
  <si>
    <t>Plastic Omnium SE</t>
  </si>
  <si>
    <t>SEGRO Plc</t>
  </si>
  <si>
    <t>Shanghai Yuyuan Tourist Mart Group Co., Ltd.</t>
  </si>
  <si>
    <t>Singapore Technologies Engineering Ltd.</t>
  </si>
  <si>
    <t>SVB Financial Group</t>
  </si>
  <si>
    <t>Sweco AB</t>
  </si>
  <si>
    <t>The AES Corporation</t>
  </si>
  <si>
    <t>United Overseas Bank Limited (Singapore)</t>
  </si>
  <si>
    <t>Wilmar International Limited</t>
  </si>
  <si>
    <t>Akzo Nobel NV</t>
  </si>
  <si>
    <t>Ascott Residence Trust</t>
  </si>
  <si>
    <t>Asset World Corp. Pcl</t>
  </si>
  <si>
    <t>BDO Unibank, Inc.</t>
  </si>
  <si>
    <t>CenterPoint Energy, Inc.</t>
  </si>
  <si>
    <t>Central Pattana Public Company Limited</t>
  </si>
  <si>
    <t>China Greatwall Technology Group Co., Ltd.</t>
  </si>
  <si>
    <t>CNP Assurances SA</t>
  </si>
  <si>
    <t>CP All Public Company Limited</t>
  </si>
  <si>
    <t>Energy Absolute Public Co. Ltd.</t>
  </si>
  <si>
    <t>CNE1000031W9</t>
  </si>
  <si>
    <t>BZ9NS11</t>
  </si>
  <si>
    <t>GATX Corporation</t>
  </si>
  <si>
    <t>Gruma SAB de CV</t>
  </si>
  <si>
    <t>Grupo Financiero Banorte SAB de CV</t>
  </si>
  <si>
    <t>Guoyuan Securities Co., Ltd.</t>
  </si>
  <si>
    <t>Icade SA</t>
  </si>
  <si>
    <t>Keppel Corporation Limited</t>
  </si>
  <si>
    <t>L3Harris Technologies, Inc.</t>
  </si>
  <si>
    <t>Lens Technology Co., Ltd.</t>
  </si>
  <si>
    <t>Merck KGaA</t>
  </si>
  <si>
    <t>Minor International Public Company Limited</t>
  </si>
  <si>
    <t>Portland General Electric Company</t>
  </si>
  <si>
    <t>PT XL Axiata Tbk</t>
  </si>
  <si>
    <t>Approve Auditors and Authorize Board to Fix Their Remuneration</t>
  </si>
  <si>
    <t>Red Star Macalline Group Corporation Ltd.</t>
  </si>
  <si>
    <t>Shengyi Technology Co., Ltd.</t>
  </si>
  <si>
    <t>Srisawad Corporation Public Company Limited</t>
  </si>
  <si>
    <t>Stanley Black &amp; Decker, Inc.</t>
  </si>
  <si>
    <t>Swiss Life Holding AG</t>
  </si>
  <si>
    <t>Zhejiang Dahua Technology Co. Ltd.</t>
  </si>
  <si>
    <t>We will not support corporate transactions (and share authorities instrumental to it) when we have concerns over potential dilution or the transactions not being in the interest of existing shareholders.</t>
  </si>
  <si>
    <t>Fastenal Company</t>
  </si>
  <si>
    <t>Aboitiz Power Corp.</t>
  </si>
  <si>
    <t>We will not support the election of any Executive Director being elected to serve on the Audit Committee.</t>
  </si>
  <si>
    <t>AECC Aero-engine Control Co., Ltd.</t>
  </si>
  <si>
    <t>CNE000000RM5</t>
  </si>
  <si>
    <t>Digital Telecommunications Infrastructure Fund</t>
  </si>
  <si>
    <t>Epiroc AB</t>
  </si>
  <si>
    <t>Great Wall Motor Company Limited</t>
  </si>
  <si>
    <t>Hikma Pharmaceuticals Plc</t>
  </si>
  <si>
    <t>Honeywell International Inc.</t>
  </si>
  <si>
    <t>The proposal would enable shareholders to determine the strength of company policy, strategy and actions in regards to climate change.</t>
  </si>
  <si>
    <t>Jiangxi Special Electric Motor Co., Ltd.</t>
  </si>
  <si>
    <t>M&amp;T Bank Corporation</t>
  </si>
  <si>
    <t>Petronas Dagangan Berhad</t>
  </si>
  <si>
    <t>Raytheon Technologies Corporation</t>
  </si>
  <si>
    <t>Sany Heavy Industry Co., Ltd.</t>
  </si>
  <si>
    <t>CNE000001F70</t>
  </si>
  <si>
    <t>SM Prime Holdings, Inc.</t>
  </si>
  <si>
    <t>TISCO Financial Group Public Company Limited</t>
  </si>
  <si>
    <t>Tower Semiconductor Ltd.</t>
  </si>
  <si>
    <t>VERBUND AG</t>
  </si>
  <si>
    <t>Vivendi SE</t>
  </si>
  <si>
    <t>Alfa Laval AB</t>
  </si>
  <si>
    <t>Aluminum Corporation of China Limited</t>
  </si>
  <si>
    <t>American Electric Power Company, Inc.</t>
  </si>
  <si>
    <t>Associated Banc-Corp</t>
  </si>
  <si>
    <t>Atlas Copco AB</t>
  </si>
  <si>
    <t>Bank of America Corporation</t>
  </si>
  <si>
    <t>Bio-Rad Laboratories, Inc.</t>
  </si>
  <si>
    <t>Black Hills Corporation</t>
  </si>
  <si>
    <t>Centene Corporation</t>
  </si>
  <si>
    <t>Certain one-off payments granted to executives during the year have not been adequately justified by the Company.</t>
  </si>
  <si>
    <t>Charoen Pokphand Foods Public Co. Ltd.</t>
  </si>
  <si>
    <t>Charter Communications, Inc.</t>
  </si>
  <si>
    <t>Comerica Incorporated</t>
  </si>
  <si>
    <t>Controladora Vuela Compania de Aviacion SAB de CV</t>
  </si>
  <si>
    <t>Cousins Properties Incorporated</t>
  </si>
  <si>
    <t>Danone SA</t>
  </si>
  <si>
    <t>Domino's Pizza, Inc.</t>
  </si>
  <si>
    <t>Equity LifeStyle Properties, Inc.</t>
  </si>
  <si>
    <t>Eurofins Scientific SE</t>
  </si>
  <si>
    <t>First Citizens BancShares, Inc.</t>
  </si>
  <si>
    <t>First Horizon Corporation</t>
  </si>
  <si>
    <t>Getinge AB</t>
  </si>
  <si>
    <t>Globe Telecom, Inc.</t>
  </si>
  <si>
    <t>Hanesbrands Inc.</t>
  </si>
  <si>
    <t>Hutchison Port Holdings Trust</t>
  </si>
  <si>
    <t>Indorama Ventures Public Co. Ltd.</t>
  </si>
  <si>
    <t>International Business Machines Corporation</t>
  </si>
  <si>
    <t>Italgas SpA</t>
  </si>
  <si>
    <t>Kimco Realty Corporation</t>
  </si>
  <si>
    <t>We do not regard the Board to be sufficiently independent, for which the chair of the nomination process is ultimately accountable. The Company has not met our expectations and principles in regard to gender diversity.</t>
  </si>
  <si>
    <t>Kirby Corporation</t>
  </si>
  <si>
    <t>Klepierre SA</t>
  </si>
  <si>
    <t>La Francaise des Jeux SA</t>
  </si>
  <si>
    <t>Land &amp; Houses Public Company Limited</t>
  </si>
  <si>
    <t>MONETA Money Bank, a.s.</t>
  </si>
  <si>
    <t>Moody's Corporation</t>
  </si>
  <si>
    <t>MSCI Inc.</t>
  </si>
  <si>
    <t>PACCAR Inc</t>
  </si>
  <si>
    <t>PerkinElmer, Inc.</t>
  </si>
  <si>
    <t>Qualitas Controladora S.A.B. de C.V.</t>
  </si>
  <si>
    <t>Regal Rexnord Corporation</t>
  </si>
  <si>
    <t>Sekisui House, Ltd.</t>
  </si>
  <si>
    <t>Shaanxi Coal Industry Co., Ltd.</t>
  </si>
  <si>
    <t>Tate &amp; Lyle Plc</t>
  </si>
  <si>
    <t>The GEO Group, Inc.</t>
  </si>
  <si>
    <t>The Williams Companies, Inc.</t>
  </si>
  <si>
    <t>UMB Financial Corporation</t>
  </si>
  <si>
    <t>United States Steel Corporation</t>
  </si>
  <si>
    <t>Valmont Industries, Inc.</t>
  </si>
  <si>
    <t>Candidate is not considered independent and the Audit Committee is not made up of at least 2/3 independent directors. We expect the Chair of the Audit Committee to be independent and will not support the election of the relevant nominee where we determine that this is not the case.</t>
  </si>
  <si>
    <t>Vifor Pharma AG</t>
  </si>
  <si>
    <t>Wells Fargo &amp; Company</t>
  </si>
  <si>
    <t>WUS Printed Circuit (Kunshan) Co., Ltd.</t>
  </si>
  <si>
    <t>Advanced Micro Fabrication Equipment, Inc. China</t>
  </si>
  <si>
    <t>Alcon Inc.</t>
  </si>
  <si>
    <t>Anheuser-Busch InBev SA/NV</t>
  </si>
  <si>
    <t>Aptiv Plc</t>
  </si>
  <si>
    <t>Assa Abloy AB</t>
  </si>
  <si>
    <t>Assicurazioni Generali SpA</t>
  </si>
  <si>
    <t>Ayala Land, Inc.</t>
  </si>
  <si>
    <t>B.Grimm Power Public Co. Ltd.</t>
  </si>
  <si>
    <t>Ball Corporation</t>
  </si>
  <si>
    <t>Banco del Bajio SA, Institucion de Banca Multiple</t>
  </si>
  <si>
    <t>Brixmor Property Group Inc.</t>
  </si>
  <si>
    <t>Bumrungrad Hospital Public Co., Ltd.</t>
  </si>
  <si>
    <t>Cellnex Telecom SA</t>
  </si>
  <si>
    <t>Cenovus Energy Inc.</t>
  </si>
  <si>
    <t>Centennial Resource Development, Inc.</t>
  </si>
  <si>
    <t>China Life Insurance Company Limited</t>
  </si>
  <si>
    <t>China Longyuan Power Group Corporation Limited</t>
  </si>
  <si>
    <t>Cigna Corporation</t>
  </si>
  <si>
    <t>CNA Financial Corporation</t>
  </si>
  <si>
    <t>Cullen/Frost Bankers, Inc.</t>
  </si>
  <si>
    <t>Eaton Corporation plc</t>
  </si>
  <si>
    <t>Getlink SE</t>
  </si>
  <si>
    <t>Glacier Bancorp, Inc.</t>
  </si>
  <si>
    <t>Grupo Bimbo SAB de CV</t>
  </si>
  <si>
    <t>Grupo Televisa SAB</t>
  </si>
  <si>
    <t>Hancock Whitney Corporation</t>
  </si>
  <si>
    <t>Hang Lung Group Limited</t>
  </si>
  <si>
    <t>Hang Lung Properties Ltd.</t>
  </si>
  <si>
    <t>Herbalife Nutrition Ltd.</t>
  </si>
  <si>
    <t>Hochtief AG</t>
  </si>
  <si>
    <t>Hong Kong Exchanges and Clearing Limited</t>
  </si>
  <si>
    <t>Huhtamaki Oyj</t>
  </si>
  <si>
    <t>Industrias Bachoco SAB de CV</t>
  </si>
  <si>
    <t>Jardine Cycle &amp; Carriage Limited</t>
  </si>
  <si>
    <t>London Stock Exchange Group Plc</t>
  </si>
  <si>
    <t>Marathon Petroleum Corporation</t>
  </si>
  <si>
    <t>Melisron Ltd.</t>
  </si>
  <si>
    <t>Metropolitan Bank &amp; Trust Company</t>
  </si>
  <si>
    <t>MISC Berhad</t>
  </si>
  <si>
    <t>Oil &amp; Natural Gas Corporation Limited</t>
  </si>
  <si>
    <t>OMV Petrom SA</t>
  </si>
  <si>
    <t>Osotspa Public Co. Ltd.</t>
  </si>
  <si>
    <t>Park Hotels &amp; Resorts Inc.</t>
  </si>
  <si>
    <t>Persimmon Plc</t>
  </si>
  <si>
    <t>Petronas Gas Berhad</t>
  </si>
  <si>
    <t>PT Adaro Energy Indonesia Tbk</t>
  </si>
  <si>
    <t>REC Limited</t>
  </si>
  <si>
    <t>RHB Bank Berhad</t>
  </si>
  <si>
    <t>RTL Group SA</t>
  </si>
  <si>
    <t>Sabre Corporation</t>
  </si>
  <si>
    <t>Sacyr SA</t>
  </si>
  <si>
    <t>Sandvik Aktiebolag</t>
  </si>
  <si>
    <t>Saras SpA</t>
  </si>
  <si>
    <t>Signature Bank</t>
  </si>
  <si>
    <t>SNAM SpA</t>
  </si>
  <si>
    <t>South State Corporation</t>
  </si>
  <si>
    <t>Spirit AeroSystems Holdings, Inc.</t>
  </si>
  <si>
    <t>Swedish Match AB</t>
  </si>
  <si>
    <t>Synovus Financial Corp.</t>
  </si>
  <si>
    <t>Teck Resources Limited</t>
  </si>
  <si>
    <t>Teledyne Technologies Incorporated</t>
  </si>
  <si>
    <t>Telenet Group Holding NV</t>
  </si>
  <si>
    <t>The ODP Corporation</t>
  </si>
  <si>
    <t>The PNC Financial Services Group, Inc.</t>
  </si>
  <si>
    <t>Trelleborg AB</t>
  </si>
  <si>
    <t>Ventas Inc.</t>
  </si>
  <si>
    <t>VICI Properties Inc.</t>
  </si>
  <si>
    <t>A2A SpA</t>
  </si>
  <si>
    <t>Activision Blizzard, Inc.</t>
  </si>
  <si>
    <t>AGCO Corporation</t>
  </si>
  <si>
    <t>Ascendas Real Estate Investment Trust</t>
  </si>
  <si>
    <t>Avery Dennison Corporation</t>
  </si>
  <si>
    <t>AXA SA</t>
  </si>
  <si>
    <t>Bank of the Philippine Islands</t>
  </si>
  <si>
    <t>Beijing Kingsoft Office Software, Inc.</t>
  </si>
  <si>
    <t>Bezeq The Israeli Telecommunication Corp. Ltd.</t>
  </si>
  <si>
    <t>Discuss Financial Statements and the Report of the Board</t>
  </si>
  <si>
    <t>BOE Technology Group Co., Ltd.</t>
  </si>
  <si>
    <t>Boliden AB</t>
  </si>
  <si>
    <t>Bouygues SA</t>
  </si>
  <si>
    <t>British American Tobacco plc</t>
  </si>
  <si>
    <t>Chocoladefabriken Lindt &amp; Spruengli AG</t>
  </si>
  <si>
    <t>Church &amp; Dwight Co., Inc.</t>
  </si>
  <si>
    <t>Citizens Financial Group Inc.</t>
  </si>
  <si>
    <t>City Developments Limited</t>
  </si>
  <si>
    <t>Corning Incorporated</t>
  </si>
  <si>
    <t>CRH Plc</t>
  </si>
  <si>
    <t>Crown Holdings, Inc.</t>
  </si>
  <si>
    <t>EchoStar Corporation</t>
  </si>
  <si>
    <t>Edison International</t>
  </si>
  <si>
    <t>Eurazeo SE</t>
  </si>
  <si>
    <t>Fibra Uno Administracion SA de CV</t>
  </si>
  <si>
    <t>FinecoBank SpA</t>
  </si>
  <si>
    <t>FMC Corporation</t>
  </si>
  <si>
    <t>Fuyao Glass Industry Group Co., Ltd.</t>
  </si>
  <si>
    <t>GEA Group AG</t>
  </si>
  <si>
    <t>Genuine Parts Company</t>
  </si>
  <si>
    <t>Glencore Plc</t>
  </si>
  <si>
    <t>Global Payments Inc.</t>
  </si>
  <si>
    <t>Globe Life Inc.</t>
  </si>
  <si>
    <t>Grupo Carso SAB de CV</t>
  </si>
  <si>
    <t>Grupo Cementos de Chihuahua SAB de CV</t>
  </si>
  <si>
    <t>Grupo Mexico S.A.B. de C.V.</t>
  </si>
  <si>
    <t>Hammerson Plc</t>
  </si>
  <si>
    <t>Healthpeak Properties, Inc.</t>
  </si>
  <si>
    <t>Hera SpA</t>
  </si>
  <si>
    <t>Hualan Biological Engineering, Inc.</t>
  </si>
  <si>
    <t>Intuitive Surgical, Inc.</t>
  </si>
  <si>
    <t>Investec Ltd.</t>
  </si>
  <si>
    <t>Investec Plc</t>
  </si>
  <si>
    <t>J.B. Hunt Transport Services, Inc.</t>
  </si>
  <si>
    <t>JELD-WEN Holding, Inc.</t>
  </si>
  <si>
    <t>Approve Draft and Summary of Employee Share Purchase Plan</t>
  </si>
  <si>
    <t>Approve Management Method of Employee Share Purchase Plan</t>
  </si>
  <si>
    <t>Approve Authorization of the Board to Handle All Matters Related to Employee Share Purchase Plan</t>
  </si>
  <si>
    <t>Kering SA</t>
  </si>
  <si>
    <t>Kerry Group Plc</t>
  </si>
  <si>
    <t>Maxis Berhad</t>
  </si>
  <si>
    <t>Megacable Holdings SAB de CV</t>
  </si>
  <si>
    <t>Moderna, Inc.</t>
  </si>
  <si>
    <t>Muenchener Rueckversicherungs-Gesellschaft AG</t>
  </si>
  <si>
    <t>NEPI Rockcastle Plc</t>
  </si>
  <si>
    <t>Nestle (Malaysia) Berhad</t>
  </si>
  <si>
    <t>Nokian Renkaat Oyj</t>
  </si>
  <si>
    <t>NRG Energy, Inc.</t>
  </si>
  <si>
    <t>Olin Corporation</t>
  </si>
  <si>
    <t>Ping An Healthcare &amp; Technology Company Limited</t>
  </si>
  <si>
    <t>Polaris Inc.</t>
  </si>
  <si>
    <t>Public Storage</t>
  </si>
  <si>
    <t>RWE AG</t>
  </si>
  <si>
    <t>Schroders Plc</t>
  </si>
  <si>
    <t>Select Medical Holdings Corporation</t>
  </si>
  <si>
    <t>Sensient Technologies Corporation</t>
  </si>
  <si>
    <t>Shanghai Waigaoqiao Free Trade Zone Group Co., Ltd.</t>
  </si>
  <si>
    <t>Snap-on Incorporated</t>
  </si>
  <si>
    <t>Starwood Property Trust, Inc.</t>
  </si>
  <si>
    <t>Sunstone Hotel Investors, Inc.</t>
  </si>
  <si>
    <t>Tele2 AB</t>
  </si>
  <si>
    <t>TFI International Inc.</t>
  </si>
  <si>
    <t>The Weir Group Plc</t>
  </si>
  <si>
    <t>Toromont Industries Ltd.</t>
  </si>
  <si>
    <t>TransAlta Corporation</t>
  </si>
  <si>
    <t>UCB SA</t>
  </si>
  <si>
    <t>Umicore</t>
  </si>
  <si>
    <t>Valero Energy Corporation</t>
  </si>
  <si>
    <t>Venture Corporation Limited</t>
  </si>
  <si>
    <t>Webster Financial Corporation</t>
  </si>
  <si>
    <t>Yamana Gold Inc.</t>
  </si>
  <si>
    <t>Yanlord Land Group Limited</t>
  </si>
  <si>
    <t>AECC Aviation Power Co. Ltd.</t>
  </si>
  <si>
    <t>Agnico Eagle Mines Limited</t>
  </si>
  <si>
    <t>AltaGas Ltd.</t>
  </si>
  <si>
    <t>Ambuja Cements Limited</t>
  </si>
  <si>
    <t>INE079A01024</t>
  </si>
  <si>
    <t>B09QQ11</t>
  </si>
  <si>
    <t>Atlantia SpA</t>
  </si>
  <si>
    <t>Ayala Corporation</t>
  </si>
  <si>
    <t>Baloise Holding AG</t>
  </si>
  <si>
    <t>Bank of Hawaii Corporation</t>
  </si>
  <si>
    <t>BASF SE</t>
  </si>
  <si>
    <t>Capital Power Corporation</t>
  </si>
  <si>
    <t>CapitaLand Investment Ltd.</t>
  </si>
  <si>
    <t>Central Retail Corp. Public Co. Ltd.</t>
  </si>
  <si>
    <t>China Merchants Securities Co., Ltd.</t>
  </si>
  <si>
    <t>China Ruyi Holdings Limited</t>
  </si>
  <si>
    <t>ComfortDelGro Corp. Ltd.</t>
  </si>
  <si>
    <t>Continental AG</t>
  </si>
  <si>
    <t>Corteva, Inc.</t>
  </si>
  <si>
    <t>Coterra Energy Inc.</t>
  </si>
  <si>
    <t>DISH Network Corporation</t>
  </si>
  <si>
    <t>Endesa SA</t>
  </si>
  <si>
    <t>G-Bits Network Technology (Xiamen) Co., Ltd.</t>
  </si>
  <si>
    <t>Golden Agri-Resources Ltd</t>
  </si>
  <si>
    <t>Graco Inc.</t>
  </si>
  <si>
    <t>Grupo Elektra SAB de CV</t>
  </si>
  <si>
    <t>Grupo Financiero Inbursa SAB de CV</t>
  </si>
  <si>
    <t>Helvetia Holding AG</t>
  </si>
  <si>
    <t>Hexagon AB</t>
  </si>
  <si>
    <t>Hongta Securities Co., Ltd.</t>
  </si>
  <si>
    <t>Inspur Electronic Information Industry Co., Ltd.</t>
  </si>
  <si>
    <t>Approve Issuance of Medium-term Notes</t>
  </si>
  <si>
    <t>Intesa Sanpaolo SpA</t>
  </si>
  <si>
    <t>Intrum AB</t>
  </si>
  <si>
    <t>JBG SMITH Properties</t>
  </si>
  <si>
    <t>JCET Group Co., Ltd.</t>
  </si>
  <si>
    <t>Kellogg Company</t>
  </si>
  <si>
    <t>Kingspan Group Plc</t>
  </si>
  <si>
    <t>Leidos Holdings, Inc.</t>
  </si>
  <si>
    <t>Lifco AB</t>
  </si>
  <si>
    <t>Mercedes-Benz Group AG</t>
  </si>
  <si>
    <t>NorthWestern Corporation</t>
  </si>
  <si>
    <t>Operadora de Sites Mexicanos SAB de CV</t>
  </si>
  <si>
    <t>Regency Centers Corporation</t>
  </si>
  <si>
    <t>RLJ Lodging Trust</t>
  </si>
  <si>
    <t>S.F. Holding Co., Ltd.</t>
  </si>
  <si>
    <t>Shenzhen Overseas Chinese Town Co., Ltd.</t>
  </si>
  <si>
    <t>Sinotruk (Hong Kong) Limited</t>
  </si>
  <si>
    <t>Smurfit Kappa Group Plc</t>
  </si>
  <si>
    <t>StarPower Semiconductor Ltd.</t>
  </si>
  <si>
    <t>Tata Consumer Products Limited</t>
  </si>
  <si>
    <t>TC Energy Corporation</t>
  </si>
  <si>
    <t>TCL Technology Group Corp.</t>
  </si>
  <si>
    <t>Teleflex Incorporated</t>
  </si>
  <si>
    <t>The Boeing Company</t>
  </si>
  <si>
    <t>Travis Perkins Plc</t>
  </si>
  <si>
    <t>Vonovia SE</t>
  </si>
  <si>
    <t>Yintai Gold Co., Ltd.</t>
  </si>
  <si>
    <t>Zions Bancorporation, N.A.</t>
  </si>
  <si>
    <t>Berkshire Hathaway Inc.</t>
  </si>
  <si>
    <t>GAIL (India) Limited</t>
  </si>
  <si>
    <t>IDFC First Bank Limited</t>
  </si>
  <si>
    <t>Aflac Incorporated</t>
  </si>
  <si>
    <t>Carvana Co.</t>
  </si>
  <si>
    <t>Eli Lilly and Company</t>
  </si>
  <si>
    <t>IMCD NV</t>
  </si>
  <si>
    <t>Paycom Software, Inc.</t>
  </si>
  <si>
    <t>Pitney Bowes Inc.</t>
  </si>
  <si>
    <t>Semirara Mining and Power Corporation</t>
  </si>
  <si>
    <t>Adani Enterprises Limited</t>
  </si>
  <si>
    <t>Adani Green Energy Limited</t>
  </si>
  <si>
    <t>INE364U01010</t>
  </si>
  <si>
    <t>BD6H7M6</t>
  </si>
  <si>
    <t>Adani Transmission Limited</t>
  </si>
  <si>
    <t>Allied Properties Real Estate Investment Trust</t>
  </si>
  <si>
    <t>American Express Company</t>
  </si>
  <si>
    <t>American Homes 4 Rent</t>
  </si>
  <si>
    <t>Arcosa, Inc.</t>
  </si>
  <si>
    <t>Barrick Gold Corporation</t>
  </si>
  <si>
    <t>Baxter International Inc.</t>
  </si>
  <si>
    <t>BWX Technologies, Inc.</t>
  </si>
  <si>
    <t>Delek US Holdings, Inc.</t>
  </si>
  <si>
    <t>DiamondRock Hospitality Company</t>
  </si>
  <si>
    <t>Edwards Lifesciences Corporation</t>
  </si>
  <si>
    <t>Evergy, Inc.</t>
  </si>
  <si>
    <t>Expeditors International of Washington, Inc.</t>
  </si>
  <si>
    <t>Fortune Brands Home &amp; Security, Inc.</t>
  </si>
  <si>
    <t>Fuchs Petrolub SE</t>
  </si>
  <si>
    <t>Hubbell Incorporated</t>
  </si>
  <si>
    <t>Huntington Ingalls Industries, Inc.</t>
  </si>
  <si>
    <t>IAMGOLD Corporation</t>
  </si>
  <si>
    <t>Invesco Mortgage Capital Inc.</t>
  </si>
  <si>
    <t>Investor AB</t>
  </si>
  <si>
    <t>Kuehne + Nagel International AG</t>
  </si>
  <si>
    <t>MERLIN Properties SOCIMI SA</t>
  </si>
  <si>
    <t>MRF Limited</t>
  </si>
  <si>
    <t>INE883A01011</t>
  </si>
  <si>
    <t>Physicians Realty Trust</t>
  </si>
  <si>
    <t>Santos Limited</t>
  </si>
  <si>
    <t>Selective Insurance Group, Inc.</t>
  </si>
  <si>
    <t>Symrise AG</t>
  </si>
  <si>
    <t>Tenaris SA</t>
  </si>
  <si>
    <t>TMX Group Limited</t>
  </si>
  <si>
    <t>TPG Telecom Limited</t>
  </si>
  <si>
    <t>Vistra Corp.</t>
  </si>
  <si>
    <t>Wienerberger AG</t>
  </si>
  <si>
    <t>Air Lease Corporation</t>
  </si>
  <si>
    <t>Air Liquide SA</t>
  </si>
  <si>
    <t>AptarGroup, Inc.</t>
  </si>
  <si>
    <t>ArcelorMittal SA</t>
  </si>
  <si>
    <t>Arch Capital Group Ltd.</t>
  </si>
  <si>
    <t>Banco Comercial Portugues SA</t>
  </si>
  <si>
    <t>Brown &amp; Brown, Inc.</t>
  </si>
  <si>
    <t>Carlisle Companies Incorporated</t>
  </si>
  <si>
    <t>CSX Corporation</t>
  </si>
  <si>
    <t>DigitalBridge Group, Inc.</t>
  </si>
  <si>
    <t>Enbridge Inc.</t>
  </si>
  <si>
    <t>Essential Utilities, Inc.</t>
  </si>
  <si>
    <t>Eversource Energy</t>
  </si>
  <si>
    <t>Federal Realty Investment Trust</t>
  </si>
  <si>
    <t>First Industrial Realty Trust, Inc.</t>
  </si>
  <si>
    <t>Franco-Nevada Corporation</t>
  </si>
  <si>
    <t>General Dynamics Corporation</t>
  </si>
  <si>
    <t>Hannover Rueck SE</t>
  </si>
  <si>
    <t>Hennes &amp; Mauritz AB</t>
  </si>
  <si>
    <t>Hilton Grand Vacations Inc.</t>
  </si>
  <si>
    <t>Holcim Ltd.</t>
  </si>
  <si>
    <t>International Flavors &amp; Fragrances Inc.</t>
  </si>
  <si>
    <t>Janus Henderson Group Plc</t>
  </si>
  <si>
    <t>Just Eat Takeaway.com NV</t>
  </si>
  <si>
    <t>Kemper Corporation</t>
  </si>
  <si>
    <t>Loomis AB</t>
  </si>
  <si>
    <t>LT Group, Inc.</t>
  </si>
  <si>
    <t>MGM Resorts International</t>
  </si>
  <si>
    <t>Molina Healthcare, Inc.</t>
  </si>
  <si>
    <t>NVR, Inc.</t>
  </si>
  <si>
    <t>Philip Morris International Inc</t>
  </si>
  <si>
    <t>Prologis, Inc.</t>
  </si>
  <si>
    <t>Realogy Holdings Corp.</t>
  </si>
  <si>
    <t>Service Corporation International</t>
  </si>
  <si>
    <t>Steel Authority of India Limited</t>
  </si>
  <si>
    <t>Stryker Corporation</t>
  </si>
  <si>
    <t>Wolverine World Wide, Inc.</t>
  </si>
  <si>
    <t>ABB India Limited</t>
  </si>
  <si>
    <t>ACS Actividades de Construccion y Servicios SA</t>
  </si>
  <si>
    <t>Alaska Air Group, Inc.</t>
  </si>
  <si>
    <t>Alcoa Corporation</t>
  </si>
  <si>
    <t>American Axle &amp; Manufacturing Holdings, Inc.</t>
  </si>
  <si>
    <t>AMETEK, Inc.</t>
  </si>
  <si>
    <t>Archer-Daniels-Midland Company</t>
  </si>
  <si>
    <t>Asymchem Laboratories (Tianjin) Co., Ltd.</t>
  </si>
  <si>
    <t>Axis Capital Holdings Limited</t>
  </si>
  <si>
    <t>BAE Systems Plc</t>
  </si>
  <si>
    <t>Banque Cantonale Vaudoise</t>
  </si>
  <si>
    <t>Bombardier Inc.</t>
  </si>
  <si>
    <t>Boston Scientific Corporation</t>
  </si>
  <si>
    <t>C.H. Robinson Worldwide, Inc.</t>
  </si>
  <si>
    <t>CA Immobilien Anlagen AG</t>
  </si>
  <si>
    <t>Cadence Design Systems, Inc.</t>
  </si>
  <si>
    <t>CGG</t>
  </si>
  <si>
    <t>Clarivate Plc</t>
  </si>
  <si>
    <t>Constellation Software Inc.</t>
  </si>
  <si>
    <t>Curtiss-Wright Corporation</t>
  </si>
  <si>
    <t>Dairy Farm International Holdings Ltd.</t>
  </si>
  <si>
    <t>DTE Energy Company</t>
  </si>
  <si>
    <t>Duke Energy Corporation</t>
  </si>
  <si>
    <t>Eastman Chemical Company</t>
  </si>
  <si>
    <t>Encompass Health Corporation</t>
  </si>
  <si>
    <t>Enerplus Corporation</t>
  </si>
  <si>
    <t>Equifax Inc.</t>
  </si>
  <si>
    <t>First Quantum Minerals Ltd.</t>
  </si>
  <si>
    <t>Fluor Corporation</t>
  </si>
  <si>
    <t>Fortis Inc.</t>
  </si>
  <si>
    <t>freenet AG</t>
  </si>
  <si>
    <t>Gildan Activewear Inc.</t>
  </si>
  <si>
    <t>Graham Holdings Company</t>
  </si>
  <si>
    <t>Great-West Lifeco Inc.</t>
  </si>
  <si>
    <t>Hang Seng Bank Ltd.</t>
  </si>
  <si>
    <t>Hexcel Corporation</t>
  </si>
  <si>
    <t>IMI Plc</t>
  </si>
  <si>
    <t>Jardine Matheson Holdings Ltd.</t>
  </si>
  <si>
    <t>Jumbo SA</t>
  </si>
  <si>
    <t>Greece</t>
  </si>
  <si>
    <t>LB Group Co., Ltd.</t>
  </si>
  <si>
    <t>CNE1000015M3</t>
  </si>
  <si>
    <t>B6SGJ37</t>
  </si>
  <si>
    <t>Loblaw Companies Limited</t>
  </si>
  <si>
    <t>Melrose Industries Plc</t>
  </si>
  <si>
    <t>Mettler-Toledo International Inc.</t>
  </si>
  <si>
    <t>Mondi Plc</t>
  </si>
  <si>
    <t>MTU Aero Engines AG</t>
  </si>
  <si>
    <t>Murphy USA Inc.</t>
  </si>
  <si>
    <t>Newell Brands Inc.</t>
  </si>
  <si>
    <t>Nexi SpA</t>
  </si>
  <si>
    <t>Parkland Corporation</t>
  </si>
  <si>
    <t>Peabody Energy Corporation</t>
  </si>
  <si>
    <t>Phoenix Group Holdings Plc</t>
  </si>
  <si>
    <t>Piramal Enterprises Limited</t>
  </si>
  <si>
    <t>ProSiebenSat.1 Media SE</t>
  </si>
  <si>
    <t>Public Power Corp. SA</t>
  </si>
  <si>
    <t>GRS434003000</t>
  </si>
  <si>
    <t>Various Announcements</t>
  </si>
  <si>
    <t>QBE Insurance Group Limited</t>
  </si>
  <si>
    <t>RemeGen Co., Ltd.</t>
  </si>
  <si>
    <t>RLI Corp.</t>
  </si>
  <si>
    <t>Schneider Electric SE</t>
  </si>
  <si>
    <t>Securitas AB</t>
  </si>
  <si>
    <t>SNC-Lavalin Group Inc.</t>
  </si>
  <si>
    <t>Sofina SA</t>
  </si>
  <si>
    <t>The Kraft Heinz Company</t>
  </si>
  <si>
    <t>United Rentals, Inc.</t>
  </si>
  <si>
    <t>Univar Solutions Inc.</t>
  </si>
  <si>
    <t>Vitesco Technologies Group AG</t>
  </si>
  <si>
    <t>WEC Energy Group, Inc.</t>
  </si>
  <si>
    <t>Wynn Resorts, Limited</t>
  </si>
  <si>
    <t>Yunnan Energy New Material Co., Ltd.</t>
  </si>
  <si>
    <t>Zurn Water Solutions Corporation</t>
  </si>
  <si>
    <t>Budweiser Brewing Company APAC Limited</t>
  </si>
  <si>
    <t>China Northern Rare Earth (Group) High-Tech Co., Ltd.</t>
  </si>
  <si>
    <t>CNE000000T18</t>
  </si>
  <si>
    <t>CLP Holdings Ltd.</t>
  </si>
  <si>
    <t>CMS Energy Corporation</t>
  </si>
  <si>
    <t>CommScope Holding Company, Inc.</t>
  </si>
  <si>
    <t>Dover Corporation</t>
  </si>
  <si>
    <t>DT Midstream, Inc.</t>
  </si>
  <si>
    <t>Entergy Corporation</t>
  </si>
  <si>
    <t>Hawaiian Electric Industries, Inc.</t>
  </si>
  <si>
    <t>IDEX Corporation</t>
  </si>
  <si>
    <t>IGM Financial Inc.</t>
  </si>
  <si>
    <t>Illinois Tool Works Inc.</t>
  </si>
  <si>
    <t>Inner Mongolia Baotou Steel Union Co. Ltd.</t>
  </si>
  <si>
    <t>InterContinental Hotels Group Plc</t>
  </si>
  <si>
    <t>ManpowerGroup Inc.</t>
  </si>
  <si>
    <t>Marriott International, Inc.</t>
  </si>
  <si>
    <t>NCR Corporation</t>
  </si>
  <si>
    <t>Occidental Petroleum Corporation</t>
  </si>
  <si>
    <t>Pembina Pipeline Corporation</t>
  </si>
  <si>
    <t>Perrigo Company plc</t>
  </si>
  <si>
    <t>Power Construction Corporation of China, Ltd.</t>
  </si>
  <si>
    <t>Rightmove Plc</t>
  </si>
  <si>
    <t>Ryder System, Inc.</t>
  </si>
  <si>
    <t>Tebian Electric Apparatus Stock Co., Ltd.</t>
  </si>
  <si>
    <t>TELUS Corporation</t>
  </si>
  <si>
    <t>Tenet Healthcare Corporation</t>
  </si>
  <si>
    <t>The Bank of East Asia, Limited</t>
  </si>
  <si>
    <t>The Brink's Company</t>
  </si>
  <si>
    <t>The Timken Company</t>
  </si>
  <si>
    <t>Wharf Real Estate Investment Company Limited</t>
  </si>
  <si>
    <t>WuXi AppTec Co., Ltd.</t>
  </si>
  <si>
    <t>Yantai Jereh Oilfield Services Group Co. Ltd.</t>
  </si>
  <si>
    <t>Cincinnati Financial Corporation</t>
  </si>
  <si>
    <t>Al Rajhi Bank</t>
  </si>
  <si>
    <t>Guangdong Haid Group Co., Ltd.</t>
  </si>
  <si>
    <t>CNE100000HP8</t>
  </si>
  <si>
    <t>B597PH8</t>
  </si>
  <si>
    <t>International Paper Company</t>
  </si>
  <si>
    <t>Jiangsu King's Luck Brewery Joint-stock Co., Ltd.</t>
  </si>
  <si>
    <t>Kinnevik AB</t>
  </si>
  <si>
    <t>Max Financial Services Limited</t>
  </si>
  <si>
    <t>Mouwasat Medical Services Co.</t>
  </si>
  <si>
    <t>PPG Industries, Inc.</t>
  </si>
  <si>
    <t>Trinity Industries, Inc.</t>
  </si>
  <si>
    <t>Uber Technologies, Inc.</t>
  </si>
  <si>
    <t>ALLETE, Inc.</t>
  </si>
  <si>
    <t>argenx SE</t>
  </si>
  <si>
    <t>Arthur J. Gallagher &amp; Co.</t>
  </si>
  <si>
    <t>ASM Pacific Technology Limited</t>
  </si>
  <si>
    <t>Autoliv, Inc.</t>
  </si>
  <si>
    <t>Bank of Qingdao Co., Ltd.</t>
  </si>
  <si>
    <t>The company has not clearly explained the ratio of non-audit fees to audit fees.</t>
  </si>
  <si>
    <t>BBMG Corporation</t>
  </si>
  <si>
    <t>BillerudKorsnas AB</t>
  </si>
  <si>
    <t>Cameco Corporation</t>
  </si>
  <si>
    <t>Casino, Guichard-Perrachon SA</t>
  </si>
  <si>
    <t>Charles River Laboratories International, Inc.</t>
  </si>
  <si>
    <t>China United Network Communications Ltd.</t>
  </si>
  <si>
    <t>Cummins Inc.</t>
  </si>
  <si>
    <t>Danaher Corporation</t>
  </si>
  <si>
    <t>Darling Ingredients Inc.</t>
  </si>
  <si>
    <t>Deutsche Lufthansa AG</t>
  </si>
  <si>
    <t>Direct Line Insurance Group Plc</t>
  </si>
  <si>
    <t>Ecopro BM Co., Ltd.</t>
  </si>
  <si>
    <t>Element Fleet Management Corp.</t>
  </si>
  <si>
    <t>Essex Property Trust, Inc.</t>
  </si>
  <si>
    <t>F.N.B. Corporation</t>
  </si>
  <si>
    <t>Finning International Inc.</t>
  </si>
  <si>
    <t>First American Financial Corporation</t>
  </si>
  <si>
    <t>George Weston Limited</t>
  </si>
  <si>
    <t>Healthcare Realty Trust Incorporated</t>
  </si>
  <si>
    <t>Highwoods Properties, Inc.</t>
  </si>
  <si>
    <t>Imerys SA</t>
  </si>
  <si>
    <t>International Game Technology PLC</t>
  </si>
  <si>
    <t>Iron Mountain Incorporated</t>
  </si>
  <si>
    <t>Jarir Marketing Co.</t>
  </si>
  <si>
    <t>Koninklijke DSM NV</t>
  </si>
  <si>
    <t>Koninklijke Philips NV</t>
  </si>
  <si>
    <t>LKQ Corporation</t>
  </si>
  <si>
    <t>Loews Corporation</t>
  </si>
  <si>
    <t>MDU Resources Group, Inc.</t>
  </si>
  <si>
    <t>MKS Instruments, Inc.</t>
  </si>
  <si>
    <t>National Instruments Corporation</t>
  </si>
  <si>
    <t>Ningbo Shanshan Co., Ltd.</t>
  </si>
  <si>
    <t>CNE000000JJ8</t>
  </si>
  <si>
    <t>Approve Underwriting Method</t>
  </si>
  <si>
    <t>Approve Issue Time</t>
  </si>
  <si>
    <t>Approve Issue Manner</t>
  </si>
  <si>
    <t>Approve Pricing Method</t>
  </si>
  <si>
    <t>Approve Distribution Arrangement of Cumulative Earnings</t>
  </si>
  <si>
    <t>O-I Glass, Inc.</t>
  </si>
  <si>
    <t>PacWest Bancorp</t>
  </si>
  <si>
    <t>PNM Resources, Inc.</t>
  </si>
  <si>
    <t>Poly Developments &amp; Holdings Group Co., Ltd.</t>
  </si>
  <si>
    <t>CNE000001ND1</t>
  </si>
  <si>
    <t>B19RB38</t>
  </si>
  <si>
    <t>Primo Water Corporation</t>
  </si>
  <si>
    <t>Puregold Price Club, Inc.</t>
  </si>
  <si>
    <t>Rheinmetall AG</t>
  </si>
  <si>
    <t>Shenzhen Mindray Bio-Medical Electronics Co., Ltd.</t>
  </si>
  <si>
    <t>South Jersey Industries, Inc.</t>
  </si>
  <si>
    <t>Suncor Energy Inc.</t>
  </si>
  <si>
    <t>Swedish Orphan Biovitrum AB</t>
  </si>
  <si>
    <t>Swire Properties Limited</t>
  </si>
  <si>
    <t>Taiji Computer Corp. Ltd.</t>
  </si>
  <si>
    <t>CNE100000M47</t>
  </si>
  <si>
    <t>B615HC6</t>
  </si>
  <si>
    <t>Teradata Corporation</t>
  </si>
  <si>
    <t>The Gap, Inc.</t>
  </si>
  <si>
    <t>The Hanover Insurance Group, Inc.</t>
  </si>
  <si>
    <t>Waste Management, Inc.</t>
  </si>
  <si>
    <t>Yara International ASA</t>
  </si>
  <si>
    <t>Zhejiang Longsheng Group Co., Ltd.</t>
  </si>
  <si>
    <t>Ziff Davis, Inc.</t>
  </si>
  <si>
    <t>American International Group, Inc.</t>
  </si>
  <si>
    <t>American Water Works Company, Inc.</t>
  </si>
  <si>
    <t>ANTA Sports Products Limited</t>
  </si>
  <si>
    <t>Antofagasta Plc</t>
  </si>
  <si>
    <t>Bank of Jiangsu Co., Ltd.</t>
  </si>
  <si>
    <t>Bayerische Motoren Werke AG</t>
  </si>
  <si>
    <t>Bilfinger SE</t>
  </si>
  <si>
    <t>CF Industries Holdings, Inc.</t>
  </si>
  <si>
    <t>China Tower Corporation Limited</t>
  </si>
  <si>
    <t>Chinese Universe Publishing &amp; Media Group Co., Ltd.</t>
  </si>
  <si>
    <t>Cofinimmo SA</t>
  </si>
  <si>
    <t>Commerzbank AG</t>
  </si>
  <si>
    <t>Covetrus, Inc.</t>
  </si>
  <si>
    <t>CVS Health Corporation</t>
  </si>
  <si>
    <t>Dominion Energy, Inc.</t>
  </si>
  <si>
    <t>Edenred SA</t>
  </si>
  <si>
    <t>Equinor ASA</t>
  </si>
  <si>
    <t>Galenica AG</t>
  </si>
  <si>
    <t>GT Capital Holdings, Inc.</t>
  </si>
  <si>
    <t>Huizhou Desay SV Automotive Co., Ltd.</t>
  </si>
  <si>
    <t>IDEXX Laboratories, Inc.</t>
  </si>
  <si>
    <t>JCDecaux SA</t>
  </si>
  <si>
    <t>JDE Peet's NV</t>
  </si>
  <si>
    <t>Juniper Networks, Inc.</t>
  </si>
  <si>
    <t>Jupiter Fund Management plc</t>
  </si>
  <si>
    <t>Kinder Morgan, Inc.</t>
  </si>
  <si>
    <t>Kinross Gold Corporation</t>
  </si>
  <si>
    <t>KION GROUP AG</t>
  </si>
  <si>
    <t>Kohl's Corporation</t>
  </si>
  <si>
    <t>Laboratory Corporation of America Holdings</t>
  </si>
  <si>
    <t>Landstar System, Inc.</t>
  </si>
  <si>
    <t>Markel Corporation</t>
  </si>
  <si>
    <t>Maxar Technologies Inc.</t>
  </si>
  <si>
    <t>MERCURY GENERAL CORPORATION</t>
  </si>
  <si>
    <t>National Express Group Plc</t>
  </si>
  <si>
    <t>Nexans SA</t>
  </si>
  <si>
    <t>Pan American Silver Corp.</t>
  </si>
  <si>
    <t>Phillips 66</t>
  </si>
  <si>
    <t>Piedmont Office Realty Trust, Inc.</t>
  </si>
  <si>
    <t>Primerica, Inc.</t>
  </si>
  <si>
    <t>PT Barito Pacific Tbk</t>
  </si>
  <si>
    <t>PUMA SE</t>
  </si>
  <si>
    <t>Rentokil Initial Plc</t>
  </si>
  <si>
    <t>Saudi Airlines Catering Co.</t>
  </si>
  <si>
    <t>Shandong Chenming Paper Holdings Limited</t>
  </si>
  <si>
    <t>Simon Property Group, Inc.</t>
  </si>
  <si>
    <t>SITE Centers Corp.</t>
  </si>
  <si>
    <t>Six Flags Entertainment Corporation</t>
  </si>
  <si>
    <t>SPIE SA</t>
  </si>
  <si>
    <t>Spirax-Sarco Engineering Plc</t>
  </si>
  <si>
    <t>SS&amp;C Technologies Holdings, Inc.</t>
  </si>
  <si>
    <t>Stella-Jones Inc.</t>
  </si>
  <si>
    <t>Sun Life Financial Inc.</t>
  </si>
  <si>
    <t>Thales SA</t>
  </si>
  <si>
    <t>The GPT Group</t>
  </si>
  <si>
    <t>Tractor Supply Company</t>
  </si>
  <si>
    <t>TransUnion</t>
  </si>
  <si>
    <t>Turquoise Hill Resources Ltd.</t>
  </si>
  <si>
    <t>Unibail-Rodamco-Westfield SE</t>
  </si>
  <si>
    <t>United Bankshares, Inc.</t>
  </si>
  <si>
    <t>Universal Robina Corporation</t>
  </si>
  <si>
    <t>Wyndham Hotels &amp; Resorts, Inc.</t>
  </si>
  <si>
    <t>AAC Technologies Holdings, Inc.</t>
  </si>
  <si>
    <t>AerCap Holdings NV</t>
  </si>
  <si>
    <t>Akamai Technologies, Inc.</t>
  </si>
  <si>
    <t>Allegheny Technologies Incorporated</t>
  </si>
  <si>
    <t>Ameren Corporation</t>
  </si>
  <si>
    <t>Ampol Limited</t>
  </si>
  <si>
    <t>ANSYS, Inc.</t>
  </si>
  <si>
    <t>Arcadis NV</t>
  </si>
  <si>
    <t>Assurant, Inc.</t>
  </si>
  <si>
    <t>Avantor, Inc.</t>
  </si>
  <si>
    <t>Avient Corporation</t>
  </si>
  <si>
    <t>Avista Corporation</t>
  </si>
  <si>
    <t>Bath &amp; Body Works, Inc.</t>
  </si>
  <si>
    <t>Camden Property Trust</t>
  </si>
  <si>
    <t>Canadian Tire Corporation Limited</t>
  </si>
  <si>
    <t>Cboe Global Markets, Inc.</t>
  </si>
  <si>
    <t>Cheniere Energy, Inc.</t>
  </si>
  <si>
    <t>Cineworld Group Plc</t>
  </si>
  <si>
    <t>CoreCivic, Inc.</t>
  </si>
  <si>
    <t>Corporate Office Properties Trust</t>
  </si>
  <si>
    <t>E.ON SE</t>
  </si>
  <si>
    <t>Electricite de France SA</t>
  </si>
  <si>
    <t>Fastighets AB Balder</t>
  </si>
  <si>
    <t>Flowserve Corporation</t>
  </si>
  <si>
    <t>Ford Motor Company</t>
  </si>
  <si>
    <t>Fresenius Medical Care AG &amp; Co. KGaA</t>
  </si>
  <si>
    <t>Galaxy Entertainment Group Limited</t>
  </si>
  <si>
    <t>Gazit-Globe Ltd.</t>
  </si>
  <si>
    <t>GoerTek Inc.</t>
  </si>
  <si>
    <t>Harley-Davidson, Inc.</t>
  </si>
  <si>
    <t>HeidelbergCement AG</t>
  </si>
  <si>
    <t>HelloFresh SE</t>
  </si>
  <si>
    <t>Hiscox Ltd.</t>
  </si>
  <si>
    <t>Howden Joinery Group Plc</t>
  </si>
  <si>
    <t>Hua Hong Semiconductor Limited</t>
  </si>
  <si>
    <t>iA Financial Corporation Inc.</t>
  </si>
  <si>
    <t>Iflytek Co., Ltd.</t>
  </si>
  <si>
    <t>Intel Corporation</t>
  </si>
  <si>
    <t>Jiangsu Hengrui Pharmaceuticals Co., Ltd.</t>
  </si>
  <si>
    <t>K+S AG</t>
  </si>
  <si>
    <t>KeyCorp</t>
  </si>
  <si>
    <t>Las Vegas Sands Corp.</t>
  </si>
  <si>
    <t>Martin Marietta Materials, Inc.</t>
  </si>
  <si>
    <t>Masonite International Corporation</t>
  </si>
  <si>
    <t>Mednax, Inc.</t>
  </si>
  <si>
    <t>National Retail Properties, Inc.</t>
  </si>
  <si>
    <t>Nucor Corporation</t>
  </si>
  <si>
    <t>Onex Corporation</t>
  </si>
  <si>
    <t>Paramount Group, Inc.</t>
  </si>
  <si>
    <t>Penske Automotive Group, Inc.</t>
  </si>
  <si>
    <t>Popular, Inc.</t>
  </si>
  <si>
    <t>Power Corporation of Canada</t>
  </si>
  <si>
    <t>PPB Group Berhad</t>
  </si>
  <si>
    <t>Quebecor Inc.</t>
  </si>
  <si>
    <t>Quilter Plc</t>
  </si>
  <si>
    <t>Rolls-Royce Holdings Plc</t>
  </si>
  <si>
    <t>Royal Boskalis Westminster NV</t>
  </si>
  <si>
    <t>Ryman Hospitality Properties, Inc.</t>
  </si>
  <si>
    <t>Saudi Arabian Oil Co.</t>
  </si>
  <si>
    <t>SBA Communications Corporation</t>
  </si>
  <si>
    <t>Stantec Inc.</t>
  </si>
  <si>
    <t>Tabcorp Holdings Limited</t>
  </si>
  <si>
    <t>Texas Roadhouse, Inc.</t>
  </si>
  <si>
    <t>The Wharf (Holdings) Limited</t>
  </si>
  <si>
    <t>Transocean Ltd.</t>
  </si>
  <si>
    <t>TTM Technologies, Inc.</t>
  </si>
  <si>
    <t>Tyler Technologies, Inc.</t>
  </si>
  <si>
    <t>Union Pacific Corporation</t>
  </si>
  <si>
    <t>United Electronics Co.</t>
  </si>
  <si>
    <t>Volkswagen AG</t>
  </si>
  <si>
    <t>Wen's Foodstuff Group Co., Ltd.</t>
  </si>
  <si>
    <t>WEX Inc.</t>
  </si>
  <si>
    <t>WSP Global Inc.</t>
  </si>
  <si>
    <t>Wuhan Guide Infrared Co., Ltd.</t>
  </si>
  <si>
    <t>Wuxi Shangji Automation Co., Ltd.</t>
  </si>
  <si>
    <t>CNE100003JF9</t>
  </si>
  <si>
    <t>BHR34R5</t>
  </si>
  <si>
    <t>Approve Company's Eligibility for Private Placement of Shares</t>
  </si>
  <si>
    <t>Approve Plan on Private Placement of Shares</t>
  </si>
  <si>
    <t>We have concerns regarding the dilution or discount being applied to the share plan.</t>
  </si>
  <si>
    <t>Xylem Inc.</t>
  </si>
  <si>
    <t>Zebra Technologies Corporation</t>
  </si>
  <si>
    <t>Zhejiang Huayou Cobalt Co., Ltd.</t>
  </si>
  <si>
    <t>CNE100001VW3</t>
  </si>
  <si>
    <t>BV8SL21</t>
  </si>
  <si>
    <t>Apple Hospitality REIT, Inc.</t>
  </si>
  <si>
    <t>Chengdu Westone Information Industry, Inc.</t>
  </si>
  <si>
    <t>Approve Financial Services Agreement</t>
  </si>
  <si>
    <t>China State Construction Engineering Corp. Ltd.</t>
  </si>
  <si>
    <t>Compagnie Generale des Etablissements Michelin SCA</t>
  </si>
  <si>
    <t>Derwent London Plc</t>
  </si>
  <si>
    <t>DiGi.com Berhad</t>
  </si>
  <si>
    <t>Approve Renewal of Shareholders' Mandate for Recurrent Related Party Transactions</t>
  </si>
  <si>
    <t>Duerr AG</t>
  </si>
  <si>
    <t>Ecovacs Robotics Co., Ltd.</t>
  </si>
  <si>
    <t>Fresenius SE &amp; Co. KGaA</t>
  </si>
  <si>
    <t>IMEIK Technology Development Co., Ltd.</t>
  </si>
  <si>
    <t>Intercontinental Exchange, Inc.</t>
  </si>
  <si>
    <t>Jafron Biomedical Co., Ltd.</t>
  </si>
  <si>
    <t>JD Logistics, Inc.</t>
  </si>
  <si>
    <t>JG Summit Holdings, Inc.</t>
  </si>
  <si>
    <t>nVent Electric Plc</t>
  </si>
  <si>
    <t>PCCW Limited</t>
  </si>
  <si>
    <t>Seagen Inc.</t>
  </si>
  <si>
    <t>Sempra Energy</t>
  </si>
  <si>
    <t>SG Micro Corp.</t>
  </si>
  <si>
    <t>SHIMAMURA Co., Ltd.</t>
  </si>
  <si>
    <t>Tanger Factory Outlet Centers, Inc.</t>
  </si>
  <si>
    <t>Techtronic Industries Co., Ltd.</t>
  </si>
  <si>
    <t>Teradyne, Inc.</t>
  </si>
  <si>
    <t>The Progressive Corporation</t>
  </si>
  <si>
    <t>Vulcan Materials Company</t>
  </si>
  <si>
    <t>Walsin Lihwa Corp.</t>
  </si>
  <si>
    <t>Waste Connections, Inc.</t>
  </si>
  <si>
    <t>Weyerhaeuser Company</t>
  </si>
  <si>
    <t>Wheaton Precious Metals Corp.</t>
  </si>
  <si>
    <t>Xiamen Intretech, Inc.</t>
  </si>
  <si>
    <t>Zimmer Biomet Holdings, Inc.</t>
  </si>
  <si>
    <t>Glenmark Pharmaceuticals Limited</t>
  </si>
  <si>
    <t>Marico Limited</t>
  </si>
  <si>
    <t>Maruti Suzuki India Limited</t>
  </si>
  <si>
    <t>Abdullah Al Othaim Markets Co.</t>
  </si>
  <si>
    <t>AngloGold Ashanti Ltd.</t>
  </si>
  <si>
    <t>ASM International NV</t>
  </si>
  <si>
    <t>BKW AG</t>
  </si>
  <si>
    <t>Cathay General Bancorp</t>
  </si>
  <si>
    <t>Consolidated Edison, Inc.</t>
  </si>
  <si>
    <t>Crane Co.</t>
  </si>
  <si>
    <t>CSG Holding Co., Ltd.</t>
  </si>
  <si>
    <t>CNE0000002R2</t>
  </si>
  <si>
    <t>EVE Energy Co., Ltd.</t>
  </si>
  <si>
    <t>CNE100000GS4</t>
  </si>
  <si>
    <t>B4TSW28</t>
  </si>
  <si>
    <t>GEM Co., Ltd.</t>
  </si>
  <si>
    <t>CNE100000KT4</t>
  </si>
  <si>
    <t>B5KQVW1</t>
  </si>
  <si>
    <t>Approve Issue Type and Par Value</t>
  </si>
  <si>
    <t>Middleby Corp.</t>
  </si>
  <si>
    <t>NanJi E-Commerce Co., Ltd.</t>
  </si>
  <si>
    <t>Perfect World Co., Ltd.</t>
  </si>
  <si>
    <t>Republic Services, Inc.</t>
  </si>
  <si>
    <t>Savola Group</t>
  </si>
  <si>
    <t>Elect Members of Audit Committee and Approve its Responsibilities, Work Procedures, and Remuneration of its Members</t>
  </si>
  <si>
    <t>Sichuan Yahua Industrial Group Co., Ltd.</t>
  </si>
  <si>
    <t>Suzhou TA&amp;A Ultra Clean Technology Co., Ltd.</t>
  </si>
  <si>
    <t>Sylvamo Corporation</t>
  </si>
  <si>
    <t>Tongwei Co., Ltd.</t>
  </si>
  <si>
    <t>Zhongji Innolight Co., Ltd.</t>
  </si>
  <si>
    <t>Aeroports de Paris SA</t>
  </si>
  <si>
    <t>Alexandria Real Estate Equities, Inc.</t>
  </si>
  <si>
    <t>Americold Realty Trust</t>
  </si>
  <si>
    <t>B&amp;G Foods, Inc.</t>
  </si>
  <si>
    <t>Baker Hughes Company</t>
  </si>
  <si>
    <t>China Tourism Group Duty Free Corp. Ltd.</t>
  </si>
  <si>
    <t>CK Infrastructure Holdings Limited</t>
  </si>
  <si>
    <t>CubeSmart</t>
  </si>
  <si>
    <t>DMCI Holdings, Inc.</t>
  </si>
  <si>
    <t>Dufry AG</t>
  </si>
  <si>
    <t>First Republic Bank</t>
  </si>
  <si>
    <t>FirstEnergy Corp.</t>
  </si>
  <si>
    <t>FULTON FINANCIAL CORPORATION</t>
  </si>
  <si>
    <t>Ginlong Technologies Co., Ltd.</t>
  </si>
  <si>
    <t>CNE100003JZ7</t>
  </si>
  <si>
    <t>BJRL1V6</t>
  </si>
  <si>
    <t>Interconexion Electrica SA ESP</t>
  </si>
  <si>
    <t>Invitation Homes, Inc.</t>
  </si>
  <si>
    <t>Jonjee Hi-Tech Industrial &amp; Commercial Holding Co., Ltd.</t>
  </si>
  <si>
    <t>Knight-Swift Transportation Holdings Inc.</t>
  </si>
  <si>
    <t>Leggett &amp; Platt, Incorporated</t>
  </si>
  <si>
    <t>Lepu Medical Technology (Beijing) Co., Ltd.</t>
  </si>
  <si>
    <t>Approve Issue Scale</t>
  </si>
  <si>
    <t>Li Auto Inc.</t>
  </si>
  <si>
    <t>Meinian Onehealth Healthcare Holdings Co., Ltd.</t>
  </si>
  <si>
    <t>CNE000001LV7</t>
  </si>
  <si>
    <t>B0766H9</t>
  </si>
  <si>
    <t>Mid-America Apartment Communities, Inc.</t>
  </si>
  <si>
    <t>Motorola Solutions, Inc.</t>
  </si>
  <si>
    <t>NIBE Industrier AB</t>
  </si>
  <si>
    <t>Nielsen Holdings Plc</t>
  </si>
  <si>
    <t>Packaging Corporation of America</t>
  </si>
  <si>
    <t>Pentair Plc</t>
  </si>
  <si>
    <t>Principal Financial Group, Inc.</t>
  </si>
  <si>
    <t>Realty Income Corporation</t>
  </si>
  <si>
    <t>Rush Enterprises, Inc.</t>
  </si>
  <si>
    <t>Saipem SpA</t>
  </si>
  <si>
    <t>Saudi Electricity Co.</t>
  </si>
  <si>
    <t>Shenzhen Everwin Precision Technology Co., Ltd.</t>
  </si>
  <si>
    <t>Sun Communities, Inc.</t>
  </si>
  <si>
    <t>The Hershey Company</t>
  </si>
  <si>
    <t>Valley National Bancorp</t>
  </si>
  <si>
    <t>VAT Group AG</t>
  </si>
  <si>
    <t>World Fuel Services Corporation</t>
  </si>
  <si>
    <t>Wuhu Shunrong Sanqi Interactive Entertainment Co., Ltd.</t>
  </si>
  <si>
    <t>Xenia Hotels &amp; Resorts, Inc.</t>
  </si>
  <si>
    <t>Zhejiang Huahai Pharmaceutical Co., Ltd.</t>
  </si>
  <si>
    <t>CNE000001DL5</t>
  </si>
  <si>
    <t>Zijin Mining Group Co., Ltd.</t>
  </si>
  <si>
    <t>Advanced Micro Devices, Inc.</t>
  </si>
  <si>
    <t>ageas SA/NV</t>
  </si>
  <si>
    <t>Align Technology, Inc.</t>
  </si>
  <si>
    <t>Alnylam Pharmaceuticals, Inc.</t>
  </si>
  <si>
    <t>American Financial Group, Inc.</t>
  </si>
  <si>
    <t>American Tower Corporation</t>
  </si>
  <si>
    <t>Amphenol Corporation</t>
  </si>
  <si>
    <t>Amundi SA</t>
  </si>
  <si>
    <t>Annaly Capital Management, Inc.</t>
  </si>
  <si>
    <t>Bank of Ningbo Co., Ltd.</t>
  </si>
  <si>
    <t>BankUnited, Inc.</t>
  </si>
  <si>
    <t>Brandywine Realty Trust</t>
  </si>
  <si>
    <t>Burlington Stores, Inc.</t>
  </si>
  <si>
    <t>Carter's, Inc.</t>
  </si>
  <si>
    <t>CBRE Group, Inc.</t>
  </si>
  <si>
    <t>China Everbright Environment Group Limited</t>
  </si>
  <si>
    <t>China Hongqiao Group Limited</t>
  </si>
  <si>
    <t>China Petroleum &amp; Chemical Corp.</t>
  </si>
  <si>
    <t>China Petroleum &amp; Chemical Corporation</t>
  </si>
  <si>
    <t>Chipotle Mexican Grill, Inc.</t>
  </si>
  <si>
    <t>Community Bank System, Inc.</t>
  </si>
  <si>
    <t>Contemporary Amperex Technology Co., Ltd.</t>
  </si>
  <si>
    <t>CNE100003662</t>
  </si>
  <si>
    <t>BF7L9J2</t>
  </si>
  <si>
    <t>Deutsche Boerse AG</t>
  </si>
  <si>
    <t>Elanco Animal Health Incorporated</t>
  </si>
  <si>
    <t>ENN Energy Holdings Limited</t>
  </si>
  <si>
    <t>Enphase Energy, Inc.</t>
  </si>
  <si>
    <t>Erste Group Bank AG</t>
  </si>
  <si>
    <t>Euronet Worldwide, Inc.</t>
  </si>
  <si>
    <t>Financial Street Holdings Co., Ltd.</t>
  </si>
  <si>
    <t>Fiserv, Inc.</t>
  </si>
  <si>
    <t>Gemdale Corp.</t>
  </si>
  <si>
    <t>Giga Device Semiconductor (Beijing), Inc.</t>
  </si>
  <si>
    <t>Halliburton Company</t>
  </si>
  <si>
    <t>Henry Schein, Inc.</t>
  </si>
  <si>
    <t>Inner Mongolia Yili Industrial Group Co., Ltd.</t>
  </si>
  <si>
    <t>Insight Enterprises, Inc.</t>
  </si>
  <si>
    <t>ITT Inc.</t>
  </si>
  <si>
    <t>Joincare Pharmaceutical Group Industry Co., Ltd.</t>
  </si>
  <si>
    <t>KBR, Inc.</t>
  </si>
  <si>
    <t>Kingdee International Software Group Company Limited</t>
  </si>
  <si>
    <t>Lazard Ltd</t>
  </si>
  <si>
    <t>LPL Financial Holdings Inc.</t>
  </si>
  <si>
    <t>Lumen Technologies, Inc.</t>
  </si>
  <si>
    <t>Luxshare Precision Industry Co. Ltd.</t>
  </si>
  <si>
    <t>CNE100000TP3</t>
  </si>
  <si>
    <t>B64QPN3</t>
  </si>
  <si>
    <t>Meituan</t>
  </si>
  <si>
    <t>Molson Coors Beverage Company</t>
  </si>
  <si>
    <t>Mondelez International, Inc.</t>
  </si>
  <si>
    <t>NAURA Technology Group Co., Ltd.</t>
  </si>
  <si>
    <t>Nexity SA</t>
  </si>
  <si>
    <t>Nordstrom, Inc.</t>
  </si>
  <si>
    <t>Northrop Grumman Corporation</t>
  </si>
  <si>
    <t>Old Dominion Freight Line, Inc.</t>
  </si>
  <si>
    <t>Pinnacle West Capital Corporation</t>
  </si>
  <si>
    <t>Pirelli &amp; C. SpA</t>
  </si>
  <si>
    <t>Power Assets Holdings Limited</t>
  </si>
  <si>
    <t>PPL Corporation</t>
  </si>
  <si>
    <t>Quest Diagnostics Incorporated</t>
  </si>
  <si>
    <t>Reliance Steel &amp; Aluminum Co.</t>
  </si>
  <si>
    <t>Robert Half International Inc.</t>
  </si>
  <si>
    <t>Ross Stores, Inc.</t>
  </si>
  <si>
    <t>Sampo Oyj</t>
  </si>
  <si>
    <t>SCOR SE</t>
  </si>
  <si>
    <t>Songcheng Performance Development Co., Ltd.</t>
  </si>
  <si>
    <t>Southwest Airlines Co.</t>
  </si>
  <si>
    <t>Spirit Realty Capital, Inc.</t>
  </si>
  <si>
    <t>Summit Materials, Inc.</t>
  </si>
  <si>
    <t>Sungrow Power Supply Co., Ltd.</t>
  </si>
  <si>
    <t>Tencent Holdings Limited</t>
  </si>
  <si>
    <t>The Company for Cooperative Insurance</t>
  </si>
  <si>
    <t>The Hartford Financial Services Group, Inc.</t>
  </si>
  <si>
    <t>The Wendy's Company</t>
  </si>
  <si>
    <t>Thermo Fisher Scientific Inc.</t>
  </si>
  <si>
    <t>Travel + Leisure Co.</t>
  </si>
  <si>
    <t>Trina Solar Co., Ltd.</t>
  </si>
  <si>
    <t>CNE100003ZR0</t>
  </si>
  <si>
    <t>BMGX8H9</t>
  </si>
  <si>
    <t>Two Harbors Investment Corp.</t>
  </si>
  <si>
    <t>Uniper SE</t>
  </si>
  <si>
    <t>Universal Health Services, Inc.</t>
  </si>
  <si>
    <t>US Foods Holding Corp.</t>
  </si>
  <si>
    <t>Vertex Pharmaceuticals Incorporated</t>
  </si>
  <si>
    <t>Vistry Group Plc</t>
  </si>
  <si>
    <t>Weifu High-Technology Group Co. Ltd.</t>
  </si>
  <si>
    <t>Weihai Guangwei Composites Co., Ltd.</t>
  </si>
  <si>
    <t>Westinghouse Air Brake Technologies Corporation</t>
  </si>
  <si>
    <t>Xcel Energy Inc.</t>
  </si>
  <si>
    <t>XJ Electric Co., Ltd.</t>
  </si>
  <si>
    <t>XPO Logistics, Inc.</t>
  </si>
  <si>
    <t>Zalando SE</t>
  </si>
  <si>
    <t>360 Security Technology, Inc.</t>
  </si>
  <si>
    <t>Aalberts NV</t>
  </si>
  <si>
    <t>Acadia Healthcare Company, Inc.</t>
  </si>
  <si>
    <t>Advance Auto Parts, Inc.</t>
  </si>
  <si>
    <t>AEON Mall Co., Ltd.</t>
  </si>
  <si>
    <t>Alliant Energy Corporation</t>
  </si>
  <si>
    <t>Arconic Corporation</t>
  </si>
  <si>
    <t>Arkema SA</t>
  </si>
  <si>
    <t>AvalonBay Communities, Inc.</t>
  </si>
  <si>
    <t>Beijing Shiji Information Technology Co., Ltd.</t>
  </si>
  <si>
    <t>Boston Properties, Inc.</t>
  </si>
  <si>
    <t>Capgemini SE</t>
  </si>
  <si>
    <t>CDW Corporation</t>
  </si>
  <si>
    <t>Champion Real Estate Investment Trust</t>
  </si>
  <si>
    <t>China Everbright Bank Company Limited</t>
  </si>
  <si>
    <t>Chubb Limited</t>
  </si>
  <si>
    <t>Cinemark Holdings, Inc.</t>
  </si>
  <si>
    <t>CK Hutchison Holdings Limited</t>
  </si>
  <si>
    <t>CNO Financial Group, Inc.</t>
  </si>
  <si>
    <t>Continental Resources, Inc.</t>
  </si>
  <si>
    <t>Core Laboratories N.V.</t>
  </si>
  <si>
    <t>Crown Castle International Corp.</t>
  </si>
  <si>
    <t>Dassault Systemes SA</t>
  </si>
  <si>
    <t>Designer Brands Inc.</t>
  </si>
  <si>
    <t>Deutsche Pfandbriefbank AG</t>
  </si>
  <si>
    <t>DexCom, Inc.</t>
  </si>
  <si>
    <t>Elis SA</t>
  </si>
  <si>
    <t>Enel SpA</t>
  </si>
  <si>
    <t>Equitable Holdings, Inc.</t>
  </si>
  <si>
    <t>Euronav NV</t>
  </si>
  <si>
    <t>Genpact Limited</t>
  </si>
  <si>
    <t>Gentex Corporation</t>
  </si>
  <si>
    <t>Genworth Financial, Inc.</t>
  </si>
  <si>
    <t>GLP-J REIT</t>
  </si>
  <si>
    <t>Hope Bancorp, Inc.</t>
  </si>
  <si>
    <t>Hoshine Silicon Industry Co., Ltd.</t>
  </si>
  <si>
    <t>Host Hotels &amp; Resorts, Inc.</t>
  </si>
  <si>
    <t>Hudson Pacific Properties, Inc.</t>
  </si>
  <si>
    <t>Hysan Development Company Limited</t>
  </si>
  <si>
    <t>IDACORP, Inc.</t>
  </si>
  <si>
    <t>Inchcape Plc</t>
  </si>
  <si>
    <t>JetBlue Airways Corporation</t>
  </si>
  <si>
    <t>Jiangsu Hengli Hydraulic Co., Ltd.</t>
  </si>
  <si>
    <t>Kerry Properties Limited</t>
  </si>
  <si>
    <t>Kilroy Realty Corporation</t>
  </si>
  <si>
    <t>Lamar Advertising Company</t>
  </si>
  <si>
    <t>LEG Immobilien SE</t>
  </si>
  <si>
    <t>Lennox International Inc.</t>
  </si>
  <si>
    <t>MasTec, Inc.</t>
  </si>
  <si>
    <t>Mohawk Industries, Inc.</t>
  </si>
  <si>
    <t>Next Plc</t>
  </si>
  <si>
    <t>NextEra Energy, Inc.</t>
  </si>
  <si>
    <t>OGE Energy Corp.</t>
  </si>
  <si>
    <t>Otis Worldwide Corporation</t>
  </si>
  <si>
    <t>PG&amp;E Corporation</t>
  </si>
  <si>
    <t>PT Kalbe Farma Tbk</t>
  </si>
  <si>
    <t>Rayonier Inc.</t>
  </si>
  <si>
    <t>Saudi Research &amp; Media Group</t>
  </si>
  <si>
    <t>SEB SA</t>
  </si>
  <si>
    <t>Shandong Linglong Tyre Co., Ltd.</t>
  </si>
  <si>
    <t>Shanxi Taigang Stainless Steel Co., Ltd.</t>
  </si>
  <si>
    <t>CNE000000WM5</t>
  </si>
  <si>
    <t>Shenzhen Infogem Technologies Co., Ltd.</t>
  </si>
  <si>
    <t>Southwest Gas Holdings, Inc.</t>
  </si>
  <si>
    <t>Southwestern Energy Company</t>
  </si>
  <si>
    <t>St. James's Place Plc</t>
  </si>
  <si>
    <t>Take-Two Interactive Software, Inc.</t>
  </si>
  <si>
    <t>Telefonica Deutschland Holding AG</t>
  </si>
  <si>
    <t>Telephone and Data Systems, Inc.</t>
  </si>
  <si>
    <t>The Home Depot, Inc.</t>
  </si>
  <si>
    <t>UDR, Inc.</t>
  </si>
  <si>
    <t>United Internet AG</t>
  </si>
  <si>
    <t>Vornado Realty Trust</t>
  </si>
  <si>
    <t>Woodside Petroleum Ltd.</t>
  </si>
  <si>
    <t>Xerox Holdings Corporation</t>
  </si>
  <si>
    <t>YUM! Brands, Inc.</t>
  </si>
  <si>
    <t>Zhejiang Dingli Machinery Co., Ltd.</t>
  </si>
  <si>
    <t>Zoetis Inc.</t>
  </si>
  <si>
    <t>Accor SA</t>
  </si>
  <si>
    <t>AMP Ltd.</t>
  </si>
  <si>
    <t>Anhui Zhongding Sealing Parts Co., Ltd.</t>
  </si>
  <si>
    <t>AVIC Industry-Finance Holdings Co., Ltd.</t>
  </si>
  <si>
    <t>Bank of Beijing Co., Ltd.</t>
  </si>
  <si>
    <t>Bank of Hangzhou Co., Ltd.</t>
  </si>
  <si>
    <t>Baoshan Iron &amp; Steel Co., Ltd.</t>
  </si>
  <si>
    <t>Approve Completeness and Compliance of Implementation of Legal Proceedings of the Transactions and Validity of the Submitted Legal Documents Regarding this Transaction</t>
  </si>
  <si>
    <t>Canadian National Railway Company</t>
  </si>
  <si>
    <t>Chailease Holding Co., Ltd.</t>
  </si>
  <si>
    <t>China Nonferrous Metal Industry's Foreign Eng. &amp; Constr.</t>
  </si>
  <si>
    <t>CNE000000PK3</t>
  </si>
  <si>
    <t>China Resources Gas Group Limited</t>
  </si>
  <si>
    <t>China South Publishing &amp; Media Group Co., Ltd.</t>
  </si>
  <si>
    <t>China Zhenhua (Group) Science &amp; Technology Co., Ltd.</t>
  </si>
  <si>
    <t>CNE000000RY0</t>
  </si>
  <si>
    <t>Chongqing Zhifei Biological Products Co., Ltd.</t>
  </si>
  <si>
    <t>Croda International Plc</t>
  </si>
  <si>
    <t>Crown Resorts Limited</t>
  </si>
  <si>
    <t>Fiberhome Telecommunication Technologies Co., Ltd.</t>
  </si>
  <si>
    <t>FIH Mobile Limited</t>
  </si>
  <si>
    <t>GF Securities Co., Ltd.</t>
  </si>
  <si>
    <t>Guangdong Electric Power Development Co., Ltd.</t>
  </si>
  <si>
    <t>CNE0000006J0</t>
  </si>
  <si>
    <t>Hangzhou Silan Microelectronics Co., Ltd.</t>
  </si>
  <si>
    <t>CNE000001DN1</t>
  </si>
  <si>
    <t>Hangzhou Tigermed Consulting Co., Ltd.</t>
  </si>
  <si>
    <t>Approve Grant of General Mandate to the Board to Repurchase H Shares</t>
  </si>
  <si>
    <t>Hilton Worldwide Holdings Inc.</t>
  </si>
  <si>
    <t>Hua Xia Bank Co., Ltd.</t>
  </si>
  <si>
    <t>Huabao International Holdings Ltd.</t>
  </si>
  <si>
    <t>Ingredion Incorporated</t>
  </si>
  <si>
    <t>Intco Medical Technology Co., Ltd.</t>
  </si>
  <si>
    <t>Jiangxi Zhengbang Technology Co., Ltd.</t>
  </si>
  <si>
    <t>CNE1000006H2</t>
  </si>
  <si>
    <t>B23N9L3</t>
  </si>
  <si>
    <t>Lite-On Technology Corp.</t>
  </si>
  <si>
    <t>Livzon Pharmaceutical Group Inc.</t>
  </si>
  <si>
    <t>CNE100001QV5</t>
  </si>
  <si>
    <t>BJ34614</t>
  </si>
  <si>
    <t>Luenmei Quantum Co., Ltd.</t>
  </si>
  <si>
    <t>MMG Ltd.</t>
  </si>
  <si>
    <t>momo.com, Inc.</t>
  </si>
  <si>
    <t>Muyuan Foods Co., Ltd.</t>
  </si>
  <si>
    <t>Reckitt Benckiser Group Plc</t>
  </si>
  <si>
    <t>SAIC Motor Corp. Ltd.</t>
  </si>
  <si>
    <t>Sands China Ltd.</t>
  </si>
  <si>
    <t>Shandong Sunpaper Co., Ltd.</t>
  </si>
  <si>
    <t>Shenzhen YUTO Packaging Technology Co., Ltd.</t>
  </si>
  <si>
    <t>Sino-Ocean Group Holding Limited</t>
  </si>
  <si>
    <t>Sinopharm Group Co. Ltd.</t>
  </si>
  <si>
    <t>Soochow Securities Co., Ltd.</t>
  </si>
  <si>
    <t>TECO Electric &amp; Machinery Co., Ltd.</t>
  </si>
  <si>
    <t>Wacker Chemie AG</t>
  </si>
  <si>
    <t>Yihai International Holding Ltd.</t>
  </si>
  <si>
    <t>Yonghui Superstores Co., Ltd.</t>
  </si>
  <si>
    <t>YOUNGY Co., Ltd.</t>
  </si>
  <si>
    <t>CNE1000008C9</t>
  </si>
  <si>
    <t>B23QBS3</t>
  </si>
  <si>
    <t>Zhejiang Century Huatong Group Co., Ltd.</t>
  </si>
  <si>
    <t>CNE1000015R2</t>
  </si>
  <si>
    <t>B4R3NW2</t>
  </si>
  <si>
    <t>Info Edge (India) Limited</t>
  </si>
  <si>
    <t>AEON Financial Service Co., Ltd.</t>
  </si>
  <si>
    <t>bioMerieux SA</t>
  </si>
  <si>
    <t>China Literature Limited</t>
  </si>
  <si>
    <t>DiDi Global Inc.</t>
  </si>
  <si>
    <t>Etihad Etisalat Co.</t>
  </si>
  <si>
    <t>Gotion High-tech Co., Ltd</t>
  </si>
  <si>
    <t>Approve Scale of GDR in its Lifetime</t>
  </si>
  <si>
    <t>Approve Issuance of GDR for Fund-raising Use Plan</t>
  </si>
  <si>
    <t>ICICI Lombard General Insurance Company Limited</t>
  </si>
  <si>
    <t>Kerry Logistics Network Limited</t>
  </si>
  <si>
    <t>Kingboard Holdings Limited</t>
  </si>
  <si>
    <t>Kingboard Laminates Holdings Limited</t>
  </si>
  <si>
    <t>Mapletree Commercial Trust</t>
  </si>
  <si>
    <t>OFILM Group Co., Ltd.</t>
  </si>
  <si>
    <t>CNE100000S33</t>
  </si>
  <si>
    <t>B3XCR35</t>
  </si>
  <si>
    <t>PT Charoen Pokphand Indonesia Tbk</t>
  </si>
  <si>
    <t>PT Tower Bersama Infrastructure Tbk</t>
  </si>
  <si>
    <t>Public Bank Berhad</t>
  </si>
  <si>
    <t>Seazen Holdings Co. Ltd.</t>
  </si>
  <si>
    <t>Shenzhen Sunway Communication Co., Ltd.</t>
  </si>
  <si>
    <t>Suning.com Co., Ltd.</t>
  </si>
  <si>
    <t>Suzhou Gold Mantis Construction &amp; Decoration Co., Ltd.</t>
  </si>
  <si>
    <t>Terminix Global Holdings, Inc.</t>
  </si>
  <si>
    <t>Welltower Inc.</t>
  </si>
  <si>
    <t>Air France-KLM SA</t>
  </si>
  <si>
    <t>American Campus Communities, Inc.</t>
  </si>
  <si>
    <t>BioMarin Pharmaceutical Inc.</t>
  </si>
  <si>
    <t>Bread Financial Holdings, Inc.</t>
  </si>
  <si>
    <t>China MeiDong Auto Holdings Limited</t>
  </si>
  <si>
    <t>China National Nuclear Power Co., Ltd.</t>
  </si>
  <si>
    <t>Credit Agricole SA</t>
  </si>
  <si>
    <t>Envista Holdings Corporation</t>
  </si>
  <si>
    <t>EXOR NV</t>
  </si>
  <si>
    <t>Fraport AG Frankfurt Airport Services Worldwide</t>
  </si>
  <si>
    <t>Graphic Packaging Holding Company</t>
  </si>
  <si>
    <t>GXO Logistics, Inc.</t>
  </si>
  <si>
    <t>Hub Group, Inc.</t>
  </si>
  <si>
    <t>HUGO BOSS AG</t>
  </si>
  <si>
    <t>Insulet Corporation</t>
  </si>
  <si>
    <t>IPG Photonics Corporation</t>
  </si>
  <si>
    <t>Knorr-Bremse AG</t>
  </si>
  <si>
    <t>LXP Industrial Trust</t>
  </si>
  <si>
    <t>Nahdi Medical Co.</t>
  </si>
  <si>
    <t>NARI Technology Co., Ltd.</t>
  </si>
  <si>
    <t>NiSource Inc.</t>
  </si>
  <si>
    <t>NOV Inc.</t>
  </si>
  <si>
    <t>Oneness Biotech Co., Ltd.</t>
  </si>
  <si>
    <t>PROG Holdings, Inc.</t>
  </si>
  <si>
    <t>Redwood Trust, Inc.</t>
  </si>
  <si>
    <t>Shochiku Co., Ltd.</t>
  </si>
  <si>
    <t>Sibanye Stillwater Ltd.</t>
  </si>
  <si>
    <t>Sunny Optical Technology (Group) Company Limited</t>
  </si>
  <si>
    <t>Takashimaya Co., Ltd.</t>
  </si>
  <si>
    <t>Targa Resources Corp.</t>
  </si>
  <si>
    <t>The Allstate Corporation</t>
  </si>
  <si>
    <t>The Swatch Group AG</t>
  </si>
  <si>
    <t>Vishay Intertechnology, Inc.</t>
  </si>
  <si>
    <t>Waters Corporation</t>
  </si>
  <si>
    <t>Wayfair Inc.</t>
  </si>
  <si>
    <t>West Pharmaceutical Services, Inc.</t>
  </si>
  <si>
    <t>WPP Plc</t>
  </si>
  <si>
    <t>Xinhua Winshare Publishing and Media Co., Ltd.</t>
  </si>
  <si>
    <t>AEON Co., Ltd.</t>
  </si>
  <si>
    <t>Aerojet Rocketdyne Holdings, Inc.</t>
  </si>
  <si>
    <t>Air China Limited</t>
  </si>
  <si>
    <t>CNE1000001S0</t>
  </si>
  <si>
    <t>B04KNF1</t>
  </si>
  <si>
    <t>Aselsan Elektronik Sanayi ve Ticaret AS</t>
  </si>
  <si>
    <t>Avis Budget Group, Inc.</t>
  </si>
  <si>
    <t>Beijing Shunxin Agriculture Co., Ltd.</t>
  </si>
  <si>
    <t>Belden Inc.</t>
  </si>
  <si>
    <t>Bollore SA</t>
  </si>
  <si>
    <t>Callon Petroleum Company</t>
  </si>
  <si>
    <t>Chevron Corporation</t>
  </si>
  <si>
    <t>China East Education Holdings Limited</t>
  </si>
  <si>
    <t>China Yangtze Power Co., Ltd.</t>
  </si>
  <si>
    <t>Chongqing Brewery Co., Ltd.</t>
  </si>
  <si>
    <t>Cineplex Inc.</t>
  </si>
  <si>
    <t>Clean Harbors, Inc.</t>
  </si>
  <si>
    <t>Conduent Incorporated</t>
  </si>
  <si>
    <t>Coupa Software Incorporated</t>
  </si>
  <si>
    <t>DENTSPLY SIRONA Inc.</t>
  </si>
  <si>
    <t>Equinix, Inc.</t>
  </si>
  <si>
    <t>EssilorLuxottica SA</t>
  </si>
  <si>
    <t>Evonik Industries AG</t>
  </si>
  <si>
    <t>Exelixis, Inc.</t>
  </si>
  <si>
    <t>Extra Space Storage Inc.</t>
  </si>
  <si>
    <t>Exxaro Resources Ltd.</t>
  </si>
  <si>
    <t>Approve Financial Assistance in Terms of Section 44 of the Companies Act</t>
  </si>
  <si>
    <t>Approve Financial Assistance in Terms of Section 45 of the Companies Act</t>
  </si>
  <si>
    <t>Exxon Mobil Corporation</t>
  </si>
  <si>
    <t>Fidelity National Information Services, Inc.</t>
  </si>
  <si>
    <t>Geely Automobile Holdings Limited</t>
  </si>
  <si>
    <t>Hellenic Telecommunications Organization SA</t>
  </si>
  <si>
    <t>Howmet Aerospace Inc.</t>
  </si>
  <si>
    <t>Intertek Group Plc</t>
  </si>
  <si>
    <t>Kingsoft Corporation Limited</t>
  </si>
  <si>
    <t>Kunlun Energy Company Limited</t>
  </si>
  <si>
    <t>LANXESS AG</t>
  </si>
  <si>
    <t>Laureate Education, Inc.</t>
  </si>
  <si>
    <t>Lawson, Inc.</t>
  </si>
  <si>
    <t>Legrand SA</t>
  </si>
  <si>
    <t>Marathon Oil Corporation</t>
  </si>
  <si>
    <t>Mattel, Inc.</t>
  </si>
  <si>
    <t>MTN Group Ltd.</t>
  </si>
  <si>
    <t>MTR Corporation Limited</t>
  </si>
  <si>
    <t>Neoen SA</t>
  </si>
  <si>
    <t>Northland Power Inc.</t>
  </si>
  <si>
    <t>ONEOK, Inc.</t>
  </si>
  <si>
    <t>Orion Office REIT, Inc.</t>
  </si>
  <si>
    <t>Partners Group Holding AG</t>
  </si>
  <si>
    <t>PT Indocement Tunggal Prakarsa Tbk</t>
  </si>
  <si>
    <t>Publicis Groupe SA</t>
  </si>
  <si>
    <t>Reinsurance Group of America, Incorporated</t>
  </si>
  <si>
    <t>Renault SA</t>
  </si>
  <si>
    <t>Royal Gold, Inc.</t>
  </si>
  <si>
    <t>Safran SA</t>
  </si>
  <si>
    <t>Sixt SE</t>
  </si>
  <si>
    <t>Sprouts Farmers Market, Inc.</t>
  </si>
  <si>
    <t>STMicroelectronics NV</t>
  </si>
  <si>
    <t>Syneos Health, Inc.</t>
  </si>
  <si>
    <t>The Southern Company</t>
  </si>
  <si>
    <t>The Travelers Companies, Inc.</t>
  </si>
  <si>
    <t>Trimble Inc.</t>
  </si>
  <si>
    <t>Twitter, Inc.</t>
  </si>
  <si>
    <t>United Airlines Holdings, Inc.</t>
  </si>
  <si>
    <t>Verisk Analytics, Inc.</t>
  </si>
  <si>
    <t>ABC-MART, INC.</t>
  </si>
  <si>
    <t>Advantech Co., Ltd.</t>
  </si>
  <si>
    <t>Alamos Gold Inc.</t>
  </si>
  <si>
    <t>Angelalign Technology Inc.</t>
  </si>
  <si>
    <t>Autogrill SpA</t>
  </si>
  <si>
    <t>Axiata Group Berhad</t>
  </si>
  <si>
    <t>Cerner Corporation</t>
  </si>
  <si>
    <t>China Airlines Ltd.</t>
  </si>
  <si>
    <t>COSCO SHIPPING Ports Limited</t>
  </si>
  <si>
    <t>Country Garden Holdings Company Limited</t>
  </si>
  <si>
    <t>CSPC Pharmaceutical Group Limited</t>
  </si>
  <si>
    <t>Douglas Emmett, Inc.</t>
  </si>
  <si>
    <t>DuPont de Nemours, Inc.</t>
  </si>
  <si>
    <t>Dycom Industries Inc.</t>
  </si>
  <si>
    <t>East West Bancorp, Inc.</t>
  </si>
  <si>
    <t>EastGroup Properties, Inc.</t>
  </si>
  <si>
    <t>Emera Inc.</t>
  </si>
  <si>
    <t>First Solar, Inc.</t>
  </si>
  <si>
    <t>Flowers Foods, Inc.</t>
  </si>
  <si>
    <t>Guangzhou Baiyunshan Pharmaceutical Holdings Company Limited</t>
  </si>
  <si>
    <t>Hess Corporation</t>
  </si>
  <si>
    <t>Hisamitsu Pharmaceutical Co., Inc.</t>
  </si>
  <si>
    <t>Humanwell Healthcare (Group) Co., Ltd.</t>
  </si>
  <si>
    <t>Illumina, Inc.</t>
  </si>
  <si>
    <t>J. FRONT RETAILING Co., Ltd.</t>
  </si>
  <si>
    <t>Jones Lang LaSalle Incorporated</t>
  </si>
  <si>
    <t>Life Storage, Inc.</t>
  </si>
  <si>
    <t>Loyalty Ventures Inc.</t>
  </si>
  <si>
    <t>Masimo Corporation</t>
  </si>
  <si>
    <t>McDonald's Corporation</t>
  </si>
  <si>
    <t>Medical Properties Trust, Inc.</t>
  </si>
  <si>
    <t>Nanya Technology Corp.</t>
  </si>
  <si>
    <t>New Residential Investment Corp.</t>
  </si>
  <si>
    <t>Old Republic International Corporation</t>
  </si>
  <si>
    <t>ON Semiconductor Corporation</t>
  </si>
  <si>
    <t>ONE Gas, Inc.</t>
  </si>
  <si>
    <t>PBF Energy Inc.</t>
  </si>
  <si>
    <t>Pinterest, Inc.</t>
  </si>
  <si>
    <t>President Chain Store Corp.</t>
  </si>
  <si>
    <t>Sealed Air Corporation</t>
  </si>
  <si>
    <t>Sensata Technologies Holding Plc</t>
  </si>
  <si>
    <t>Seven &amp; i Holdings Co., Ltd.</t>
  </si>
  <si>
    <t>Shanghai Electric Power Co., Ltd.</t>
  </si>
  <si>
    <t>Shanghai Mechanical &amp; Electrical Industry Co., Ltd.</t>
  </si>
  <si>
    <t>SINOPEC Engineering (Group) Co., Ltd.</t>
  </si>
  <si>
    <t>Skechers U.S.A., Inc.</t>
  </si>
  <si>
    <t>Stericycle, Inc.</t>
  </si>
  <si>
    <t>STORE Capital Corporation</t>
  </si>
  <si>
    <t>Taiwan Cement Corp.</t>
  </si>
  <si>
    <t>Taiwan High Speed Rail Corp.</t>
  </si>
  <si>
    <t>Teladoc Health, Inc.</t>
  </si>
  <si>
    <t>The Howard Hughes Corporation</t>
  </si>
  <si>
    <t>The Interpublic Group of Companies, Inc.</t>
  </si>
  <si>
    <t>The Trade Desk, Inc.</t>
  </si>
  <si>
    <t>Toho Co., Ltd. (9602)</t>
  </si>
  <si>
    <t>Towngas Smart Energy Company Limited</t>
  </si>
  <si>
    <t>TreeHouse Foods, Inc.</t>
  </si>
  <si>
    <t>Uniti Group Inc.</t>
  </si>
  <si>
    <t>VeriSign, Inc.</t>
  </si>
  <si>
    <t>Voya Financial, Inc.</t>
  </si>
  <si>
    <t>WESCO International, Inc.</t>
  </si>
  <si>
    <t>Wickes Group Plc</t>
  </si>
  <si>
    <t>Wintrust Financial Corporation</t>
  </si>
  <si>
    <t>YASKAWA Electric Corp.</t>
  </si>
  <si>
    <t>Anhui Gujing Distillery Co., Ltd.</t>
  </si>
  <si>
    <t>Appen Limited</t>
  </si>
  <si>
    <t>AviChina Industry &amp; Technology Company Limited</t>
  </si>
  <si>
    <t>BayCurrent Consulting, Inc.</t>
  </si>
  <si>
    <t>BYD Company Limited</t>
  </si>
  <si>
    <t>Capitec Bank Holdings Ltd.</t>
  </si>
  <si>
    <t>Approve Non-executive Directors' Remuneration</t>
  </si>
  <si>
    <t>Catcher Technology Co., Ltd.</t>
  </si>
  <si>
    <t>CGN Power Co., Ltd.</t>
  </si>
  <si>
    <t>Changjiang Securities Co., Ltd.</t>
  </si>
  <si>
    <t>China Merchants Shekou Industrial Zone Holdings Co., Ltd.</t>
  </si>
  <si>
    <t>China Resources Cement Holdings Ltd.</t>
  </si>
  <si>
    <t>Chunghwa Telecom Co., Ltd.</t>
  </si>
  <si>
    <t>Coca-Cola Europacific Partners plc</t>
  </si>
  <si>
    <t>COSCO SHIPPING Holdings Co., Ltd.</t>
  </si>
  <si>
    <t>Country Garden Services Holdings Company Limited</t>
  </si>
  <si>
    <t>EPR Properties</t>
  </si>
  <si>
    <t>Genscript Biotech Corp.</t>
  </si>
  <si>
    <t>GOME Retail Holdings Limited</t>
  </si>
  <si>
    <t>Guangzhou Automobile Group Co., Ltd.</t>
  </si>
  <si>
    <t>CNE100000Q35</t>
  </si>
  <si>
    <t>B433995</t>
  </si>
  <si>
    <t>Industrial Bank Co., Ltd.</t>
  </si>
  <si>
    <t>Metro Pacific Investments Corporation</t>
  </si>
  <si>
    <t>Ming Yuan Cloud Group Holdings Ltd.</t>
  </si>
  <si>
    <t>Nedbank Group Ltd.</t>
  </si>
  <si>
    <t>Oceaneering International, Inc.</t>
  </si>
  <si>
    <t>Old Mutual Ltd.</t>
  </si>
  <si>
    <t>Poste Italiane SpA</t>
  </si>
  <si>
    <t>PT Sarana Menara Nusantara Tbk</t>
  </si>
  <si>
    <t>Quanta Services, Inc.</t>
  </si>
  <si>
    <t>RBL Bank Limited</t>
  </si>
  <si>
    <t>Shangri-La Asia Limited</t>
  </si>
  <si>
    <t>Shenzhen Transsion Holding Co., Ltd.</t>
  </si>
  <si>
    <t>Shin Kong Financial Holding Co. Ltd.</t>
  </si>
  <si>
    <t>Silergy Corp.</t>
  </si>
  <si>
    <t>SinoPac Financial Holdings Co., Ltd.</t>
  </si>
  <si>
    <t>Smoore International Holdings Ltd.</t>
  </si>
  <si>
    <t>Southern Copper Corporation</t>
  </si>
  <si>
    <t>STO Express Co., Ltd.</t>
  </si>
  <si>
    <t>CNE100000T99</t>
  </si>
  <si>
    <t>B55ZBQ7</t>
  </si>
  <si>
    <t>The Macerich Company</t>
  </si>
  <si>
    <t>United Microelectronics Corp.</t>
  </si>
  <si>
    <t>Wuliangye Yibin Co., Ltd.</t>
  </si>
  <si>
    <t>Yantai ChangYu Pioneer Wine Co., Ltd.</t>
  </si>
  <si>
    <t>Yum China Holdings, Inc.</t>
  </si>
  <si>
    <t>Arabian Internet &amp; Communications Services Co.</t>
  </si>
  <si>
    <t>AU Small Finance Bank Limited</t>
  </si>
  <si>
    <t>Ichigo, Inc.</t>
  </si>
  <si>
    <t>Changchun High &amp; New Technology Industries (Group), Inc.</t>
  </si>
  <si>
    <t>CNE0000007J8</t>
  </si>
  <si>
    <t>China National Building Material Company Limited</t>
  </si>
  <si>
    <t>Jiangsu Yanghe Brewery Joint-Stock Co., Ltd.</t>
  </si>
  <si>
    <t>Saudi Arabian Mining Co.</t>
  </si>
  <si>
    <t>Seera Group Holding</t>
  </si>
  <si>
    <t>Shenzhou International Group Holdings Limited</t>
  </si>
  <si>
    <t>Synnex Technology International Corp.</t>
  </si>
  <si>
    <t>Taiwan Secom Co., Ltd.</t>
  </si>
  <si>
    <t>Aier Eye Hospital Group Co., Ltd.</t>
  </si>
  <si>
    <t>Anhui Conch Cement Company Limited</t>
  </si>
  <si>
    <t>Arista Networks, Inc.</t>
  </si>
  <si>
    <t>ASPEED Technology, Inc.</t>
  </si>
  <si>
    <t>Beijing Tiantan Biological Products Corp. Ltd.</t>
  </si>
  <si>
    <t>Cheng Shin Rubber Ind. Co., Ltd.</t>
  </si>
  <si>
    <t>Ennostar, Inc.</t>
  </si>
  <si>
    <t>EVA Airways Corp.</t>
  </si>
  <si>
    <t>Formosa Petrochemical Corp.</t>
  </si>
  <si>
    <t>Foxconn Technology Co., Ltd.</t>
  </si>
  <si>
    <t>Guotai Junan International Holdings Limited</t>
  </si>
  <si>
    <t>Guotai Junan Securities Co., Ltd.</t>
  </si>
  <si>
    <t>Healthcare Services Group, Inc.</t>
  </si>
  <si>
    <t>Hon Hai Precision Industry Co., Ltd.</t>
  </si>
  <si>
    <t>IHH Healthcare Berhad</t>
  </si>
  <si>
    <t>Industrias Penoles SAB de CV</t>
  </si>
  <si>
    <t>Leonardo SpA</t>
  </si>
  <si>
    <t>Manila Electric Company</t>
  </si>
  <si>
    <t>National Silicon Industry Group Co., Ltd.</t>
  </si>
  <si>
    <t>New Hope Liuhe Co., Ltd.</t>
  </si>
  <si>
    <t>Pharmaron Beijing Co., Ltd.</t>
  </si>
  <si>
    <t>RiseSun Real Estate Development Co., Ltd.</t>
  </si>
  <si>
    <t>CNE1000005Y9</t>
  </si>
  <si>
    <t>B23D6F6</t>
  </si>
  <si>
    <t>Shandong Gold Mining Co., Ltd.</t>
  </si>
  <si>
    <t>CNE1000036N7</t>
  </si>
  <si>
    <t>BFD2096</t>
  </si>
  <si>
    <t>Sinotrans Limited</t>
  </si>
  <si>
    <t>Standard Bank Group Ltd.</t>
  </si>
  <si>
    <t>Tongcheng Travel Holdings Limited</t>
  </si>
  <si>
    <t>Uni-President Enterprises Corp.</t>
  </si>
  <si>
    <t>Weichai Power Co., Ltd.</t>
  </si>
  <si>
    <t>Wiwynn Corp.</t>
  </si>
  <si>
    <t>ACI Worldwide, Inc.</t>
  </si>
  <si>
    <t>Adyen NV</t>
  </si>
  <si>
    <t>China Oilfield Services Limited</t>
  </si>
  <si>
    <t>Comcast Corporation</t>
  </si>
  <si>
    <t>EQT AB</t>
  </si>
  <si>
    <t>ESR Cayman Limited</t>
  </si>
  <si>
    <t>FTI Consulting, Inc.</t>
  </si>
  <si>
    <t>GoDaddy Inc.</t>
  </si>
  <si>
    <t>Gold Fields Ltd.</t>
  </si>
  <si>
    <t>Guosen Securities Co., Ltd.</t>
  </si>
  <si>
    <t>Henderson Land Development Company Limited</t>
  </si>
  <si>
    <t>New York Community Bancorp, Inc.</t>
  </si>
  <si>
    <t>PennyMac Mortgage Investment Trust</t>
  </si>
  <si>
    <t>Pop Mart International Group Ltd.</t>
  </si>
  <si>
    <t>San Miguel Food &amp; Beverage, Inc.</t>
  </si>
  <si>
    <t>Santam Ltd.</t>
  </si>
  <si>
    <t>SEI Investments Company</t>
  </si>
  <si>
    <t>Shanghai Fosun Pharmaceutical (Group) Co., Ltd.</t>
  </si>
  <si>
    <t>Sinolink Securities Co., Ltd.</t>
  </si>
  <si>
    <t>SL Green Realty Corp.</t>
  </si>
  <si>
    <t>Ulta Beauty, Inc.</t>
  </si>
  <si>
    <t>WH Group Limited</t>
  </si>
  <si>
    <t>Williams-Sonoma, Inc.</t>
  </si>
  <si>
    <t>Algonquin Power &amp; Utilities Corp.</t>
  </si>
  <si>
    <t>Bechtle AG</t>
  </si>
  <si>
    <t>China Merchants Port Holdings Company Limited</t>
  </si>
  <si>
    <t>China Power International Development Limited</t>
  </si>
  <si>
    <t>Cloudflare, Inc.</t>
  </si>
  <si>
    <t>CVR Energy, Inc.</t>
  </si>
  <si>
    <t>Datadog, Inc.</t>
  </si>
  <si>
    <t>Deutsche Wohnen SE</t>
  </si>
  <si>
    <t>EMCOR Group, Inc.</t>
  </si>
  <si>
    <t>EPAM Systems, Inc.</t>
  </si>
  <si>
    <t>First Capital Securities Co., Ltd.</t>
  </si>
  <si>
    <t>Fosun International Limited</t>
  </si>
  <si>
    <t>GameStop Corp.</t>
  </si>
  <si>
    <t>Gartner, Inc.</t>
  </si>
  <si>
    <t>Genting Malaysia Berhad</t>
  </si>
  <si>
    <t>Haitong International Securities Group Limited</t>
  </si>
  <si>
    <t>Jinmao Property Services Co., Ltd.</t>
  </si>
  <si>
    <t>KWG Group Holdings Limited</t>
  </si>
  <si>
    <t>Malaysia Airports Holdings Berhad</t>
  </si>
  <si>
    <t>Mytilineos SA</t>
  </si>
  <si>
    <t>Navient Corporation</t>
  </si>
  <si>
    <t>Netflix, Inc.</t>
  </si>
  <si>
    <t>Nu Skin Enterprises, Inc.</t>
  </si>
  <si>
    <t>NVIDIA Corporation</t>
  </si>
  <si>
    <t>Patterson-UTI Energy, Inc.</t>
  </si>
  <si>
    <t>PayPal Holdings, Inc.</t>
  </si>
  <si>
    <t>Royal Caribbean Cruises Ltd.</t>
  </si>
  <si>
    <t>Salzgitter AG</t>
  </si>
  <si>
    <t>Samsonite International S.A.</t>
  </si>
  <si>
    <t>Shanghai Huayi Group Corp. Ltd.</t>
  </si>
  <si>
    <t>Sirius XM Holdings Inc.</t>
  </si>
  <si>
    <t>Tenaga Nasional Berhad</t>
  </si>
  <si>
    <t>Unity Software Inc.</t>
  </si>
  <si>
    <t>Xiaomi Corporation</t>
  </si>
  <si>
    <t>Xinyi Solar Holdings Limited</t>
  </si>
  <si>
    <t>Zoomlion Heavy Industry Science and Technology Co., Ltd.</t>
  </si>
  <si>
    <t>Absa Group Ltd.</t>
  </si>
  <si>
    <t>Digital Realty Trust, Inc.</t>
  </si>
  <si>
    <t>DocuSign, Inc.</t>
  </si>
  <si>
    <t>Genting Berhad</t>
  </si>
  <si>
    <t>Omega Healthcare Investors, Inc.</t>
  </si>
  <si>
    <t>Flat Glass Group Co., Ltd.</t>
  </si>
  <si>
    <t>Approve Pricing Reference Date and Issue Price</t>
  </si>
  <si>
    <t>Shandong Weigao Group Medical Polymer Company Limited</t>
  </si>
  <si>
    <t>Sino Biopharmaceutical Limited</t>
  </si>
  <si>
    <t>The Hong Kong and China Gas Company Limited</t>
  </si>
  <si>
    <t>Watsco, Inc.</t>
  </si>
  <si>
    <t>Weibo Corporation</t>
  </si>
  <si>
    <t>Apollo Commercial Real Estate Finance, Inc.</t>
  </si>
  <si>
    <t>BIM Birlesik Magazalar AS</t>
  </si>
  <si>
    <t>China Resources Power Holdings Company Limited</t>
  </si>
  <si>
    <t>Cognizant Technology Solutions Corporation</t>
  </si>
  <si>
    <t>Element Solutions Inc</t>
  </si>
  <si>
    <t>Enovis Corporation</t>
  </si>
  <si>
    <t>Fortive Corporation</t>
  </si>
  <si>
    <t>HubSpot, Inc.</t>
  </si>
  <si>
    <t>Melco International Development Limited</t>
  </si>
  <si>
    <t>MFA Financial, Inc.</t>
  </si>
  <si>
    <t>Nabors Industries Ltd.</t>
  </si>
  <si>
    <t>OUTFRONT Media Inc.</t>
  </si>
  <si>
    <t>Palantir Technologies, Inc.</t>
  </si>
  <si>
    <t>Penn National Gaming, Inc.</t>
  </si>
  <si>
    <t>RioCan Real Estate Investment Trust</t>
  </si>
  <si>
    <t>Shopify Inc.</t>
  </si>
  <si>
    <t>Tenneco Inc.</t>
  </si>
  <si>
    <t>The TJX Companies, Inc.</t>
  </si>
  <si>
    <t>Urban Outfitters, Inc.</t>
  </si>
  <si>
    <t>Abercrombie &amp; Fitch Co.</t>
  </si>
  <si>
    <t>American Airlines Group Inc.</t>
  </si>
  <si>
    <t>American Eagle Outfitters, Inc.</t>
  </si>
  <si>
    <t>ASUSTek Computer, Inc.</t>
  </si>
  <si>
    <t>Axalta Coating Systems Ltd.</t>
  </si>
  <si>
    <t>Beijing Enterprises Water Group Limited</t>
  </si>
  <si>
    <t>Brighthouse Financial, Inc.</t>
  </si>
  <si>
    <t>BYD Electronic (International) Company Limited</t>
  </si>
  <si>
    <t>Castrol India Limited</t>
  </si>
  <si>
    <t>Caterpillar Inc.</t>
  </si>
  <si>
    <t>China Jinmao Holdings Group Limited</t>
  </si>
  <si>
    <t>China Mengniu Dairy Company Limited</t>
  </si>
  <si>
    <t>China Pacific Insurance (Group) Co., Ltd.</t>
  </si>
  <si>
    <t>CIFI Holdings (Group) Co. Ltd.</t>
  </si>
  <si>
    <t>Dollarama Inc.</t>
  </si>
  <si>
    <t>eBay, Inc.</t>
  </si>
  <si>
    <t>Far East Horizon Ltd.</t>
  </si>
  <si>
    <t>Formosa Chemicals &amp; Fibre Corp.</t>
  </si>
  <si>
    <t>Gerresheimer AG</t>
  </si>
  <si>
    <t>Hasbro, Inc.</t>
  </si>
  <si>
    <t>Hydro One Limited</t>
  </si>
  <si>
    <t>JA Solar Technology Co., Ltd.</t>
  </si>
  <si>
    <t>CNE100000SD1</t>
  </si>
  <si>
    <t>B65BYW9</t>
  </si>
  <si>
    <t>LARGAN Precision Co., Ltd.</t>
  </si>
  <si>
    <t>Light &amp; Wonder, Inc.</t>
  </si>
  <si>
    <t>lululemon athletica inc.</t>
  </si>
  <si>
    <t>MarketAxess Holdings Inc.</t>
  </si>
  <si>
    <t>Match Group, Inc.</t>
  </si>
  <si>
    <t>MercadoLibre, Inc.</t>
  </si>
  <si>
    <t>Mr. D.I.Y. Group (M) Bhd.</t>
  </si>
  <si>
    <t>NovoCure Limited</t>
  </si>
  <si>
    <t>Poly Property Services Co., Ltd.</t>
  </si>
  <si>
    <t>Rabigh Refining &amp; Petrochemical Co.</t>
  </si>
  <si>
    <t>Realtek Semiconductor Corp.</t>
  </si>
  <si>
    <t>Resideo Technologies, Inc.</t>
  </si>
  <si>
    <t>Sanlam Ltd.</t>
  </si>
  <si>
    <t>Saudi Pharmaceutical Industries &amp; Medical Appliances Corp.</t>
  </si>
  <si>
    <t>Science Applications International Corporation</t>
  </si>
  <si>
    <t>Shenzhen Huaqiang Industry Co., Ltd.</t>
  </si>
  <si>
    <t>Target Corporation</t>
  </si>
  <si>
    <t>Thomson Reuters Corporation</t>
  </si>
  <si>
    <t>U-Ming Marine Transport Corp.</t>
  </si>
  <si>
    <t>Willis Towers Watson Public Limited Company</t>
  </si>
  <si>
    <t>Yangzijiang Financial Holding Ltd.</t>
  </si>
  <si>
    <t>Alleghany Corporation</t>
  </si>
  <si>
    <t>Asmedia Technology Inc.</t>
  </si>
  <si>
    <t>Best Buy Co., Inc.</t>
  </si>
  <si>
    <t>BOC Aviation Limited</t>
  </si>
  <si>
    <t>Booking Holdings Inc.</t>
  </si>
  <si>
    <t>Brenntag SE</t>
  </si>
  <si>
    <t>China State Construction International Holdings Limited</t>
  </si>
  <si>
    <t>China Taiping Insurance Holdings Company Limited</t>
  </si>
  <si>
    <t>CoStar Group, Inc.</t>
  </si>
  <si>
    <t>Eldorado Gold Corporation</t>
  </si>
  <si>
    <t>Emaar, The Economic City</t>
  </si>
  <si>
    <t>Exact Sciences Corporation</t>
  </si>
  <si>
    <t>FleetCor Technologies Inc.</t>
  </si>
  <si>
    <t>Formosa Plastics Corp.</t>
  </si>
  <si>
    <t>Freeport-McMoRan Inc.</t>
  </si>
  <si>
    <t>G-III Apparel Group, Ltd.</t>
  </si>
  <si>
    <t>Granite Real Estate Investment Trust</t>
  </si>
  <si>
    <t>Greek Organisation of Football Prognostics SA</t>
  </si>
  <si>
    <t>Grifols SA</t>
  </si>
  <si>
    <t>Haidilao International Holding Ltd.</t>
  </si>
  <si>
    <t>Hellenic Petroleum Holdings SA</t>
  </si>
  <si>
    <t>Jackson Financial Inc.</t>
  </si>
  <si>
    <t>Jiayuan International Group Limited</t>
  </si>
  <si>
    <t>Jinke Smart Services Group Co., Ltd.</t>
  </si>
  <si>
    <t>Keurig Dr Pepper Inc.</t>
  </si>
  <si>
    <t>MGM China Holdings Limited</t>
  </si>
  <si>
    <t>PetroChina Company Limited</t>
  </si>
  <si>
    <t>PT Hanjaya Mandala Sampoerna Tbk</t>
  </si>
  <si>
    <t>Roku, Inc.</t>
  </si>
  <si>
    <t>Rubis SCA</t>
  </si>
  <si>
    <t>Salesforce, Inc.</t>
  </si>
  <si>
    <t>ServiceNow, Inc.</t>
  </si>
  <si>
    <t>Sinch AB</t>
  </si>
  <si>
    <t>Sinclair Broadcast Group, Inc.</t>
  </si>
  <si>
    <t>Sunac Services Holdings Ltd.</t>
  </si>
  <si>
    <t>Taiwan Glass Industry Corp.</t>
  </si>
  <si>
    <t>Veeva Systems Inc.</t>
  </si>
  <si>
    <t>Worldline SA</t>
  </si>
  <si>
    <t>Yihai Kerry Arawana Holdings Co., Ltd.</t>
  </si>
  <si>
    <t>Acer, Inc.</t>
  </si>
  <si>
    <t>American Equity Investment Life Holding Company</t>
  </si>
  <si>
    <t>Brookfield Asset Management Inc.</t>
  </si>
  <si>
    <t>Chicony Electronics Co., Ltd.</t>
  </si>
  <si>
    <t>China Minsheng Banking Corp., Ltd.</t>
  </si>
  <si>
    <t>China Molybdenum Co., Ltd.</t>
  </si>
  <si>
    <t>China Railway Signal &amp; Communication Corporation Limited</t>
  </si>
  <si>
    <t>Founder Securities Co., Ltd.</t>
  </si>
  <si>
    <t>Garmin Ltd.</t>
  </si>
  <si>
    <t>Guangzhou R&amp;F Properties Co., Ltd.</t>
  </si>
  <si>
    <t>Hansoh Pharmaceutical Group Company Limited</t>
  </si>
  <si>
    <t>Hindustan Petroleum Corporation Limited</t>
  </si>
  <si>
    <t>INE094A01015</t>
  </si>
  <si>
    <t>Hopson Development Holdings Limited</t>
  </si>
  <si>
    <t>KEYENCE Corp.</t>
  </si>
  <si>
    <t>Nan Ya Plastics Corp.</t>
  </si>
  <si>
    <t>PT Indah Kiat Pulp &amp; Paper Tbk</t>
  </si>
  <si>
    <t>Regeneron Pharmaceuticals, Inc.</t>
  </si>
  <si>
    <t>Shenwan Hongyuan Group Co., Ltd.</t>
  </si>
  <si>
    <t>Tata Steel Limited</t>
  </si>
  <si>
    <t>THG Plc</t>
  </si>
  <si>
    <t>Toyota Industries Corp.</t>
  </si>
  <si>
    <t>Trent Limited</t>
  </si>
  <si>
    <t>Wuxi Biologics (Cayman) Inc.</t>
  </si>
  <si>
    <t>Yuanta Financial Holding Co. Ltd.</t>
  </si>
  <si>
    <t>Banque Saudi Fransi</t>
  </si>
  <si>
    <t>Dallah Healthcare Co.</t>
  </si>
  <si>
    <t>Tube Investments of India Limited</t>
  </si>
  <si>
    <t>Embassy Office Parks REIT</t>
  </si>
  <si>
    <t>General Motors Company</t>
  </si>
  <si>
    <t>Mowi ASA</t>
  </si>
  <si>
    <t>OneMain Holdings, Inc.</t>
  </si>
  <si>
    <t>Rexford Industrial Realty, Inc.</t>
  </si>
  <si>
    <t>Sichuan Road &amp; Bridge Co., Ltd.</t>
  </si>
  <si>
    <t>Tingyi (Cayman Islands) Holding Corp.</t>
  </si>
  <si>
    <t>Advanced Energy Solution Holding Co., Ltd.</t>
  </si>
  <si>
    <t>Block, Inc.</t>
  </si>
  <si>
    <t>Caesars Entertainment, Inc.</t>
  </si>
  <si>
    <t>China Resources Mixc Lifestyle Services Limited</t>
  </si>
  <si>
    <t>China Suntien Green Energy Corporation Limited</t>
  </si>
  <si>
    <t>CNE100000TW9</t>
  </si>
  <si>
    <t>B3ZXLP6</t>
  </si>
  <si>
    <t>CITIC Limited</t>
  </si>
  <si>
    <t>CNOOC Energy Technology &amp; Services Ltd.</t>
  </si>
  <si>
    <t>Delta Electronics, Inc.</t>
  </si>
  <si>
    <t>Eclat Textile Co., Ltd.</t>
  </si>
  <si>
    <t>Everbright Securities Company Limited</t>
  </si>
  <si>
    <t>Far EasTone Telecommunications Co., Ltd.</t>
  </si>
  <si>
    <t>Inventec Corp.</t>
  </si>
  <si>
    <t>JSW Energy Limited</t>
  </si>
  <si>
    <t>Liberty Broadband Corporation</t>
  </si>
  <si>
    <t>Liberty Media Corporation</t>
  </si>
  <si>
    <t>Monster Beverage Corporation</t>
  </si>
  <si>
    <t>Nongfu Spring Co., Ltd.</t>
  </si>
  <si>
    <t>PLDT Inc.</t>
  </si>
  <si>
    <t>Qurate Retail, Inc.</t>
  </si>
  <si>
    <t>Sabra Health Care REIT, Inc.</t>
  </si>
  <si>
    <t>San Miguel Corporation</t>
  </si>
  <si>
    <t>TripAdvisor, Inc.</t>
  </si>
  <si>
    <t>TVS Motor Company Limited</t>
  </si>
  <si>
    <t>Western Alliance Bancorporation</t>
  </si>
  <si>
    <t>Zillow Group, Inc.</t>
  </si>
  <si>
    <t>Altice USA, Inc.</t>
  </si>
  <si>
    <t>Bharat Heavy Electricals Limited</t>
  </si>
  <si>
    <t>Biogen Inc.</t>
  </si>
  <si>
    <t>Black Knight, Inc.</t>
  </si>
  <si>
    <t>Chimera Investment Corporation</t>
  </si>
  <si>
    <t>China Coal Energy Company Limited</t>
  </si>
  <si>
    <t>China Resources Land Limited</t>
  </si>
  <si>
    <t>Chongqing Changan Automobile Co. Ltd.</t>
  </si>
  <si>
    <t>Consensus Cloud Solutions, Inc.</t>
  </si>
  <si>
    <t>Dick's Sporting Goods, Inc.</t>
  </si>
  <si>
    <t>eMemory Technology, Inc.</t>
  </si>
  <si>
    <t>Etsy, Inc.</t>
  </si>
  <si>
    <t>Fidelity National Financial, Inc.</t>
  </si>
  <si>
    <t>H&amp;R Real Estate Investment Trust</t>
  </si>
  <si>
    <t>Hankyu Hanshin Holdings, Inc.</t>
  </si>
  <si>
    <t>Incyte Corporation</t>
  </si>
  <si>
    <t>International Consolidated Airlines Group SA</t>
  </si>
  <si>
    <t>JAPAN POST INSURANCE Co., Ltd.</t>
  </si>
  <si>
    <t>Konecranes Oyj</t>
  </si>
  <si>
    <t>Li Ning Company Limited</t>
  </si>
  <si>
    <t>Liberty Global Plc</t>
  </si>
  <si>
    <t>Parade Technologies Ltd.</t>
  </si>
  <si>
    <t>Pegatron Corp.</t>
  </si>
  <si>
    <t>Pou Chen Corp.</t>
  </si>
  <si>
    <t>PT Unilever Indonesia Tbk</t>
  </si>
  <si>
    <t>Restaurant Brands International Inc.</t>
  </si>
  <si>
    <t>Roper Technologies, Inc.</t>
  </si>
  <si>
    <t>Ruentex Development Co., Ltd.</t>
  </si>
  <si>
    <t>Service Properties Trust</t>
  </si>
  <si>
    <t>SJM Holdings Limited</t>
  </si>
  <si>
    <t>SmartCentres Real Estate Investment Trust</t>
  </si>
  <si>
    <t>Sonova Holding AG</t>
  </si>
  <si>
    <t>Tianjin Zhonghuan Semiconductor Co., Ltd.</t>
  </si>
  <si>
    <t>T-Mobile US, Inc.</t>
  </si>
  <si>
    <t>Veolia Environnement SA</t>
  </si>
  <si>
    <t>W. R. Berkley Corporation</t>
  </si>
  <si>
    <t>Walsin Technology Corp.</t>
  </si>
  <si>
    <t>Accton Technology Corp.</t>
  </si>
  <si>
    <t>Airtac International Group</t>
  </si>
  <si>
    <t>Alliance Global Group, Inc.</t>
  </si>
  <si>
    <t>AMC Entertainment Holdings, Inc.</t>
  </si>
  <si>
    <t>Autodesk, Inc.</t>
  </si>
  <si>
    <t>BJ's Wholesale Club Holdings, Inc.</t>
  </si>
  <si>
    <t>Blackstone Mortgage Trust, Inc.</t>
  </si>
  <si>
    <t>CRRC Corporation Limited</t>
  </si>
  <si>
    <t>Delivery Hero SE</t>
  </si>
  <si>
    <t>Delta Air Lines, Inc.</t>
  </si>
  <si>
    <t>Equity Residential</t>
  </si>
  <si>
    <t>Expedia Group, Inc.</t>
  </si>
  <si>
    <t>Gaming and Leisure Properties, Inc.</t>
  </si>
  <si>
    <t>Generac Holdings Inc.</t>
  </si>
  <si>
    <t>Guangshen Railway Company Limited</t>
  </si>
  <si>
    <t>Iberdrola SA</t>
  </si>
  <si>
    <t>ITOCHU Techno-Solutions Corp.</t>
  </si>
  <si>
    <t>Japan Exchange Group, Inc.</t>
  </si>
  <si>
    <t>Japan Post Bank Co., Ltd.</t>
  </si>
  <si>
    <t>Jiangsu Zhongtian Technology Co., Ltd.</t>
  </si>
  <si>
    <t>Koei Tecmo Holdings Co., Ltd.</t>
  </si>
  <si>
    <t>Kweichow Moutai Co., Ltd.</t>
  </si>
  <si>
    <t>Live Nation Entertainment, Inc.</t>
  </si>
  <si>
    <t>Longfor Group Holdings Limited</t>
  </si>
  <si>
    <t>Lyft, Inc.</t>
  </si>
  <si>
    <t>MISUMI Group, Inc.</t>
  </si>
  <si>
    <t>NetEase, Inc.</t>
  </si>
  <si>
    <t>Norwegian Cruise Line Holdings Ltd.</t>
  </si>
  <si>
    <t>NTT DATA Corp.</t>
  </si>
  <si>
    <t>Primaris Real Estate Investment Trust</t>
  </si>
  <si>
    <t>PVH Corp.</t>
  </si>
  <si>
    <t>Shanghai Jin Jiang International Hotels Co., Ltd.</t>
  </si>
  <si>
    <t>Sime Darby Plantation Bhd.</t>
  </si>
  <si>
    <t>Splunk Inc.</t>
  </si>
  <si>
    <t>TURKCELL Iletisim Hizmetleri AS</t>
  </si>
  <si>
    <t>UiPath, Inc.</t>
  </si>
  <si>
    <t>United Spirits Limited</t>
  </si>
  <si>
    <t>W. P. Carey Inc.</t>
  </si>
  <si>
    <t>Wendel SE</t>
  </si>
  <si>
    <t>Zoom Video Communications, Inc.</t>
  </si>
  <si>
    <t>A-Living Smart City Services Co., Ltd.</t>
  </si>
  <si>
    <t>Aon plc</t>
  </si>
  <si>
    <t>Bank of Shanghai Co., Ltd.</t>
  </si>
  <si>
    <t>Beijing Enterprises Holdings Limited</t>
  </si>
  <si>
    <t>Chang Hwa Commercial Bank Ltd.</t>
  </si>
  <si>
    <t>China Communications Services Corporation Limited</t>
  </si>
  <si>
    <t>China Development Financial Holding Corp.</t>
  </si>
  <si>
    <t>China Steel Corp.</t>
  </si>
  <si>
    <t>CTBC Financial Holding Co., Ltd.</t>
  </si>
  <si>
    <t>Dongfeng Motor Group Company Limited</t>
  </si>
  <si>
    <t>E.SUN Financial Holding Co., Ltd.</t>
  </si>
  <si>
    <t>Ecopetrol SA</t>
  </si>
  <si>
    <t>Eisai Co., Ltd.</t>
  </si>
  <si>
    <t>Feng Tay Enterprises Co., Ltd.</t>
  </si>
  <si>
    <t>First Financial Holding Co. Ltd.</t>
  </si>
  <si>
    <t>Fortinet, Inc.</t>
  </si>
  <si>
    <t>GeniuS Electronic Optical Co., Ltd.</t>
  </si>
  <si>
    <t>Greentown China Holdings Limited</t>
  </si>
  <si>
    <t>HTC Corp.</t>
  </si>
  <si>
    <t>Hua Nan Financial Holdings Co., Ltd.</t>
  </si>
  <si>
    <t>HUAXI Securities Co., Ltd.</t>
  </si>
  <si>
    <t>IBIDEN Co., Ltd.</t>
  </si>
  <si>
    <t>Japan Post Holdings Co. Ltd.</t>
  </si>
  <si>
    <t>Jiangsu Expressway Company Limited</t>
  </si>
  <si>
    <t>Jiangxi Copper Company Limited</t>
  </si>
  <si>
    <t>JSR Corp.</t>
  </si>
  <si>
    <t>Kintetsu Group Holdings Co., Ltd.</t>
  </si>
  <si>
    <t>Konica Minolta, Inc.</t>
  </si>
  <si>
    <t>Kuaishou Technology</t>
  </si>
  <si>
    <t>Mega Financial Holding Co., Ltd.</t>
  </si>
  <si>
    <t>NIDEC Corp.</t>
  </si>
  <si>
    <t>Nippon Sanso Holdings Corp.</t>
  </si>
  <si>
    <t>Nitto Denko Corp.</t>
  </si>
  <si>
    <t>Nomura Research Institute Ltd.</t>
  </si>
  <si>
    <t>Press Metal Aluminium Holdings Berhad</t>
  </si>
  <si>
    <t>Quanta Computer, Inc.</t>
  </si>
  <si>
    <t>Shanghai Pudong Development Bank Co., Ltd.</t>
  </si>
  <si>
    <t>Sojitz Corp.</t>
  </si>
  <si>
    <t>Taishin Financial Holdings Co., Ltd.</t>
  </si>
  <si>
    <t>Taiwan Business Bank</t>
  </si>
  <si>
    <t>Taiwan Cooperative Financial Holding Co., Ltd.</t>
  </si>
  <si>
    <t>The Shanghai Commercial &amp; Savings Bank Ltd.</t>
  </si>
  <si>
    <t>The Shizuoka Bank Ltd.</t>
  </si>
  <si>
    <t>Transcend Information, Inc.</t>
  </si>
  <si>
    <t>Voltronic Power Technology Corp.</t>
  </si>
  <si>
    <t>Win Semiconductors Corp.</t>
  </si>
  <si>
    <t>Wistron Corp.</t>
  </si>
  <si>
    <t>Yadea Group Holdings Ltd.</t>
  </si>
  <si>
    <t>Z Holdings Corp.</t>
  </si>
  <si>
    <t>Zhongsheng Group Holdings Limited</t>
  </si>
  <si>
    <t>Zhuzhou CRRC Times Electric Co., Ltd.</t>
  </si>
  <si>
    <t>Godrej Consumer Products Limited</t>
  </si>
  <si>
    <t>Indraprastha Gas Limited</t>
  </si>
  <si>
    <t>ANA HOLDINGS INC.</t>
  </si>
  <si>
    <t>BANDAI NAMCO Holdings, Inc.</t>
  </si>
  <si>
    <t>Brother Industries, Ltd.</t>
  </si>
  <si>
    <t>Dai-ichi Life Holdings, Inc.</t>
  </si>
  <si>
    <t>Inmobiliaria Colonial SOCIMI SA</t>
  </si>
  <si>
    <t>Luye Pharma Group Ltd.</t>
  </si>
  <si>
    <t>Nomura Holdings, Inc.</t>
  </si>
  <si>
    <t>PICC Property and Casualty Company Limited</t>
  </si>
  <si>
    <t>Shenzhen Inovance Technology Co., Ltd.</t>
  </si>
  <si>
    <t>SolarEdge Technologies, Inc.</t>
  </si>
  <si>
    <t>The People's Insurance Company (Group) of China Limited</t>
  </si>
  <si>
    <t>Allscripts Healthcare Solutions, Inc.</t>
  </si>
  <si>
    <t>Bausch Health Companies Inc.</t>
  </si>
  <si>
    <t>Brookdale Senior Living Inc.</t>
  </si>
  <si>
    <t>China Overseas Land &amp; Investment Ltd.</t>
  </si>
  <si>
    <t>China Resources Beer (Holdings) Company Limited</t>
  </si>
  <si>
    <t>Coca-Cola HBC AG</t>
  </si>
  <si>
    <t>Concordia Financial Group, Ltd.</t>
  </si>
  <si>
    <t>DENSO Corp.</t>
  </si>
  <si>
    <t>Equity Commonwealth</t>
  </si>
  <si>
    <t>Far Eastern International Bank</t>
  </si>
  <si>
    <t>First Capital Real Estate Investment Trust</t>
  </si>
  <si>
    <t>Fuji Oil Holdings, Inc.</t>
  </si>
  <si>
    <t>GlobalWafers Co., Ltd.</t>
  </si>
  <si>
    <t>H.U. Group Holdings, Inc.</t>
  </si>
  <si>
    <t>Haitong Securities Co., Ltd.</t>
  </si>
  <si>
    <t>Hitachi Metals, Ltd.</t>
  </si>
  <si>
    <t>Hotai Motor Co., Ltd.</t>
  </si>
  <si>
    <t>Iren SpA</t>
  </si>
  <si>
    <t>Japan Airlines Co., Ltd.</t>
  </si>
  <si>
    <t>JD Health International Inc.</t>
  </si>
  <si>
    <t>Keihan Holdings Co., Ltd.</t>
  </si>
  <si>
    <t>Kikkoman Corp.</t>
  </si>
  <si>
    <t>Komatsu Ltd.</t>
  </si>
  <si>
    <t>LIXIL Corp.</t>
  </si>
  <si>
    <t>MetLife, Inc.</t>
  </si>
  <si>
    <t>NTN Corp.</t>
  </si>
  <si>
    <t>Okta, Inc.</t>
  </si>
  <si>
    <t>Pebblebrook Hotel Trust</t>
  </si>
  <si>
    <t>PERSOL Holdings Co., Ltd.</t>
  </si>
  <si>
    <t>PT Vale Indonesia Tbk</t>
  </si>
  <si>
    <t>Recruit Holdings Co., Ltd.</t>
  </si>
  <si>
    <t>SLM Corporation</t>
  </si>
  <si>
    <t>Tripod Technology Corp.</t>
  </si>
  <si>
    <t>USS Co., Ltd.</t>
  </si>
  <si>
    <t>VARTA AG</t>
  </si>
  <si>
    <t>Viasat, Inc.</t>
  </si>
  <si>
    <t>3SBio Inc.</t>
  </si>
  <si>
    <t>Acciona SA</t>
  </si>
  <si>
    <t>Allegro.eu SA</t>
  </si>
  <si>
    <t>Alten SA</t>
  </si>
  <si>
    <t>Amadeus IT Group SA</t>
  </si>
  <si>
    <t>Aozora Bank Ltd.</t>
  </si>
  <si>
    <t>Astro Malaysia Holdings Berhad</t>
  </si>
  <si>
    <t>Bajaj Finserv Limited</t>
  </si>
  <si>
    <t>Bajaj Holdings &amp; Investment Limited</t>
  </si>
  <si>
    <t>BeiGene, Ltd.</t>
  </si>
  <si>
    <t>BlackBerry Limited</t>
  </si>
  <si>
    <t>Bright Horizons Family Solutions Inc.</t>
  </si>
  <si>
    <t>China Railway Group Limited</t>
  </si>
  <si>
    <t>Daicel Corp.</t>
  </si>
  <si>
    <t>Daimler Truck Holding AG</t>
  </si>
  <si>
    <t>Deepak Nitrite Limited</t>
  </si>
  <si>
    <t>Denka Co., Ltd.</t>
  </si>
  <si>
    <t>E Ink Holdings, Inc.</t>
  </si>
  <si>
    <t>East Japan Railway Co.</t>
  </si>
  <si>
    <t>Hitachi Ltd.</t>
  </si>
  <si>
    <t>Hitachi Zosen Corp.</t>
  </si>
  <si>
    <t>Huatai Securities Co., Ltd.</t>
  </si>
  <si>
    <t>Innovent Biologics, Inc.</t>
  </si>
  <si>
    <t>John Wood Group Plc</t>
  </si>
  <si>
    <t>Kingfisher Plc</t>
  </si>
  <si>
    <t>Korian SA</t>
  </si>
  <si>
    <t>Nasdaq, Inc.</t>
  </si>
  <si>
    <t>NEC Corp.</t>
  </si>
  <si>
    <t>NICE Ltd. (Israel)</t>
  </si>
  <si>
    <t>Paltac Corp.</t>
  </si>
  <si>
    <t>Royal Bafokeng Platinum Ltd.</t>
  </si>
  <si>
    <t>Saudi Ground Services Co.</t>
  </si>
  <si>
    <t>Sega Sammy Holdings, Inc.</t>
  </si>
  <si>
    <t>Seibu Holdings, Inc.</t>
  </si>
  <si>
    <t>Sekisui Chemical Co., Ltd.</t>
  </si>
  <si>
    <t>Shinsei Bank, Ltd.</t>
  </si>
  <si>
    <t>State Bank of India</t>
  </si>
  <si>
    <t>Subaru Corp.</t>
  </si>
  <si>
    <t>Teijin Ltd.</t>
  </si>
  <si>
    <t>Terumo Corp.</t>
  </si>
  <si>
    <t>Twilio Inc.</t>
  </si>
  <si>
    <t>Unibail-Rodamco-Westfield NV</t>
  </si>
  <si>
    <t>Workday, Inc.</t>
  </si>
  <si>
    <t>Xinjiang Goldwind Science &amp; Technology Co., Ltd.</t>
  </si>
  <si>
    <t>Yakult Honsha Co., Ltd.</t>
  </si>
  <si>
    <t>Yamaha Corp.</t>
  </si>
  <si>
    <t>Yokogawa Electric Corp.</t>
  </si>
  <si>
    <t>Zai Lab Limited</t>
  </si>
  <si>
    <t>Ajinomoto Co., Inc.</t>
  </si>
  <si>
    <t>Alps Alpine Co., Ltd.</t>
  </si>
  <si>
    <t>Ashok Leyland Limited</t>
  </si>
  <si>
    <t>Azbil Corp.</t>
  </si>
  <si>
    <t>Beijing Capital International Airport Company Limited</t>
  </si>
  <si>
    <t>Capcom Co., Ltd.</t>
  </si>
  <si>
    <t>Central Japan Railway Co.</t>
  </si>
  <si>
    <t>China CITIC Bank Corporation Limited</t>
  </si>
  <si>
    <t>China International Capital Corporation Limited</t>
  </si>
  <si>
    <t>China Three Gorges Renewables (Group) Co., Ltd.</t>
  </si>
  <si>
    <t>Cosmo Energy Holdings Co., Ltd.</t>
  </si>
  <si>
    <t>Dar Al Arkan Real Estate Development Co.</t>
  </si>
  <si>
    <t>Elect Abdullah Al Feefi as Director</t>
  </si>
  <si>
    <t>DoorDash, Inc.</t>
  </si>
  <si>
    <t>Eternal Materials Co. Ltd.</t>
  </si>
  <si>
    <t>Foxconn Industrial Internet Co., Ltd.</t>
  </si>
  <si>
    <t>Furukawa Electric Co., Ltd.</t>
  </si>
  <si>
    <t>Giant Manufacturing Co., Ltd.</t>
  </si>
  <si>
    <t>GOLDWIN INC.</t>
  </si>
  <si>
    <t>Guangdong Investment Limited</t>
  </si>
  <si>
    <t>Hino Motors, Ltd.</t>
  </si>
  <si>
    <t>HIROSE ELECTRIC CO., LTD.</t>
  </si>
  <si>
    <t>Hitachi Transport System, Ltd.</t>
  </si>
  <si>
    <t>IAC/InterActiveCorp</t>
  </si>
  <si>
    <t>Idemitsu Kosan Co., Ltd.</t>
  </si>
  <si>
    <t>IHI Corp.</t>
  </si>
  <si>
    <t>Kawasaki Kisen Kaisha, Ltd.</t>
  </si>
  <si>
    <t>Kyushu Railway Co.</t>
  </si>
  <si>
    <t>Lao Feng Xiang Co., Ltd.</t>
  </si>
  <si>
    <t>Maanshan Iron &amp; Steel Company Limited</t>
  </si>
  <si>
    <t>Marvell Technology, Inc.</t>
  </si>
  <si>
    <t>MicroPort Scientific Corporation</t>
  </si>
  <si>
    <t>Mitsubishi Motors Corp.</t>
  </si>
  <si>
    <t>Nifco, Inc.</t>
  </si>
  <si>
    <t>Nihon M&amp;A Center Holdings Inc.</t>
  </si>
  <si>
    <t>NIPPON STEEL CORP.</t>
  </si>
  <si>
    <t>Nova Ltd.</t>
  </si>
  <si>
    <t>Okuma Corp.</t>
  </si>
  <si>
    <t>OMRON Corp.</t>
  </si>
  <si>
    <t>Approve Issue Manner and Period</t>
  </si>
  <si>
    <t>Approve Target Parties and Subscription Manner</t>
  </si>
  <si>
    <t>Approve Listing Location</t>
  </si>
  <si>
    <t>QIAGEN NV</t>
  </si>
  <si>
    <t>Royalty Pharma Plc</t>
  </si>
  <si>
    <t>SCSK Corp.</t>
  </si>
  <si>
    <t>Seazen Group Limited</t>
  </si>
  <si>
    <t>Sharp Corp.</t>
  </si>
  <si>
    <t>Shionogi &amp; Co., Ltd.</t>
  </si>
  <si>
    <t>Shriram Transport Finance Company Limited</t>
  </si>
  <si>
    <t>SoftBank Corp.</t>
  </si>
  <si>
    <t>Square Enix Holdings Co., Ltd.</t>
  </si>
  <si>
    <t>Sumitomo Mitsui Trust Holdings, Inc.</t>
  </si>
  <si>
    <t>Sumitomo Pharma Co., Ltd.</t>
  </si>
  <si>
    <t>Taiwan Mobile Co., Ltd.</t>
  </si>
  <si>
    <t>Tata Elxsi Limited</t>
  </si>
  <si>
    <t>Teva Pharmaceutical Industries Limited</t>
  </si>
  <si>
    <t>The Kroger Co.</t>
  </si>
  <si>
    <t>Tobu Railway Co., Ltd.</t>
  </si>
  <si>
    <t>Toray Industries, Inc.</t>
  </si>
  <si>
    <t>Toyo Suisan Kaisha, Ltd.</t>
  </si>
  <si>
    <t>Visteon Corporation</t>
  </si>
  <si>
    <t>West Japan Railway Co.</t>
  </si>
  <si>
    <t>Yamato Holdings Co., Ltd.</t>
  </si>
  <si>
    <t>Advantest Corp.</t>
  </si>
  <si>
    <t>ams-OSRAM AG</t>
  </si>
  <si>
    <t>AS ONE Corp.</t>
  </si>
  <si>
    <t>Avast Plc</t>
  </si>
  <si>
    <t>Bureau Veritas SA</t>
  </si>
  <si>
    <t>Central China Securities Co., Ltd.</t>
  </si>
  <si>
    <t>China Conch Environment Protection Holdings Limited</t>
  </si>
  <si>
    <t>China Conch Venture Holdings Limited</t>
  </si>
  <si>
    <t>China Industrial Securities Co. Ltd.</t>
  </si>
  <si>
    <t>China Shenhua Energy Company Limited</t>
  </si>
  <si>
    <t>China Traditional Chinese Medicine Holdings Co. Limited</t>
  </si>
  <si>
    <t>Clariant AG</t>
  </si>
  <si>
    <t>Compal Electronics, Inc.</t>
  </si>
  <si>
    <t>Daifuku Co., Ltd.</t>
  </si>
  <si>
    <t>Entain Plc</t>
  </si>
  <si>
    <t>EXEO Group, Inc.</t>
  </si>
  <si>
    <t>FIT Hon Teng Limited</t>
  </si>
  <si>
    <t>Formosa Taffeta Co., Ltd.</t>
  </si>
  <si>
    <t>Hikari Tsushin, Inc.</t>
  </si>
  <si>
    <t>Huazhu Group Limited</t>
  </si>
  <si>
    <t>Iida Group Holdings Co., Ltd.</t>
  </si>
  <si>
    <t>Japan Airport Terminal Co., Ltd.</t>
  </si>
  <si>
    <t>JFE Holdings, Inc.</t>
  </si>
  <si>
    <t>Jollibee Foods Corporation</t>
  </si>
  <si>
    <t>JustSystems Corp.</t>
  </si>
  <si>
    <t>Kawasaki Heavy Industries, Ltd.</t>
  </si>
  <si>
    <t>Kotobuki Spirits Co., Ltd.</t>
  </si>
  <si>
    <t>Maruichi Steel Tube Ltd.</t>
  </si>
  <si>
    <t>Mebuki Financial Group, Inc.</t>
  </si>
  <si>
    <t>Medipal Holdings Corp.</t>
  </si>
  <si>
    <t>Mitsubishi Chemical Holdings Corp.</t>
  </si>
  <si>
    <t>Monde Nissin Corp.</t>
  </si>
  <si>
    <t>NEC Networks &amp; System Integration Corp.</t>
  </si>
  <si>
    <t>NGK SPARK PLUG CO., LTD.</t>
  </si>
  <si>
    <t>NH Foods Ltd.</t>
  </si>
  <si>
    <t>Nichirei Corp.</t>
  </si>
  <si>
    <t>Nomura Real Estate Holdings, Inc.</t>
  </si>
  <si>
    <t>Olympus Corp.</t>
  </si>
  <si>
    <t>Orient Corp.</t>
  </si>
  <si>
    <t>ORIX Corp.</t>
  </si>
  <si>
    <t>Penta-Ocean Construction Co., Ltd.</t>
  </si>
  <si>
    <t>Resona Holdings, Inc.</t>
  </si>
  <si>
    <t>Ricoh Co., Ltd.</t>
  </si>
  <si>
    <t>ROHM Co., Ltd.</t>
  </si>
  <si>
    <t>Santen Pharmaceutical Co., Ltd.</t>
  </si>
  <si>
    <t>SoftBank Group Corp.</t>
  </si>
  <si>
    <t>Sumitomo Corp.</t>
  </si>
  <si>
    <t>Sumitomo Metal Mining Co., Ltd.</t>
  </si>
  <si>
    <t>Sysmex Corp.</t>
  </si>
  <si>
    <t>TDK Corp.</t>
  </si>
  <si>
    <t>TIS, Inc. (Japan)</t>
  </si>
  <si>
    <t>Tokuyama Corp.</t>
  </si>
  <si>
    <t>Tosoh Corp.</t>
  </si>
  <si>
    <t>TOTO Ltd.</t>
  </si>
  <si>
    <t>Toyo Seikan Group Holdings Ltd.</t>
  </si>
  <si>
    <t>Voltas Limited</t>
  </si>
  <si>
    <t>XPeng, Inc.</t>
  </si>
  <si>
    <t>Yamaguchi Financial Group, Inc.</t>
  </si>
  <si>
    <t>Benesse Holdings, Inc.</t>
  </si>
  <si>
    <t>Emami Limited</t>
  </si>
  <si>
    <t>Infosys Limited</t>
  </si>
  <si>
    <t>Sundrug Co., Ltd.</t>
  </si>
  <si>
    <t>Bank of Baroda</t>
  </si>
  <si>
    <t>Daiichi Sankyo Co., Ltd.</t>
  </si>
  <si>
    <t>Dell Technologies Inc.</t>
  </si>
  <si>
    <t>Fujitsu Ltd.</t>
  </si>
  <si>
    <t>Hitachi Construction Machinery Co., Ltd.</t>
  </si>
  <si>
    <t>HIWIN Technologies Corp.</t>
  </si>
  <si>
    <t>ICICI Prudential Life Insurance Company Limited</t>
  </si>
  <si>
    <t>Isetan Mitsukoshi Holdings Ltd.</t>
  </si>
  <si>
    <t>Jiugui Liquor Co., Ltd.</t>
  </si>
  <si>
    <t>MS&amp;AD Insurance Group Holdings, Inc.</t>
  </si>
  <si>
    <t>NGK Insulators, Ltd.</t>
  </si>
  <si>
    <t>Offcn Education Technology Co., Ltd.</t>
  </si>
  <si>
    <t>Shanghai Zhenhua Heavy Industries Co., Ltd.</t>
  </si>
  <si>
    <t>Sompo Holdings, Inc.</t>
  </si>
  <si>
    <t>Telekom Austria AG</t>
  </si>
  <si>
    <t>Tokio Marine Holdings, Inc.</t>
  </si>
  <si>
    <t>Tokyo Century Corp.</t>
  </si>
  <si>
    <t>Toshiba Tec Corp.</t>
  </si>
  <si>
    <t>Agile Group Holdings Limited</t>
  </si>
  <si>
    <t>Air Water, Inc.</t>
  </si>
  <si>
    <t>Alfresa Holdings Corp.</t>
  </si>
  <si>
    <t>AMADA Co., Ltd.</t>
  </si>
  <si>
    <t>Bank of Communications Co., Ltd.</t>
  </si>
  <si>
    <t>Benefit One Inc.</t>
  </si>
  <si>
    <t>Britannia Industries Limited</t>
  </si>
  <si>
    <t>CarMax, Inc.</t>
  </si>
  <si>
    <t>CEZ as</t>
  </si>
  <si>
    <t>China Cinda Asset Management Co., Ltd.</t>
  </si>
  <si>
    <t>CNE100001QS1</t>
  </si>
  <si>
    <t>BGY6SV2</t>
  </si>
  <si>
    <t>China Vanke Co., Ltd.</t>
  </si>
  <si>
    <t>Chubu Electric Power Co., Inc.</t>
  </si>
  <si>
    <t>CITIC Securities Company Limited</t>
  </si>
  <si>
    <t>CSC Financial Co., Ltd.</t>
  </si>
  <si>
    <t>Daito Trust Construction Co., Ltd.</t>
  </si>
  <si>
    <t>Daiwa Securities Group, Inc.</t>
  </si>
  <si>
    <t>Electric Power Development Co., Ltd.</t>
  </si>
  <si>
    <t>ENEOS Holdings, Inc.</t>
  </si>
  <si>
    <t>Fuji Electric Co., Ltd.</t>
  </si>
  <si>
    <t>Haier Smart Home Co., Ltd.</t>
  </si>
  <si>
    <t>HOYA Corp.</t>
  </si>
  <si>
    <t>Huaneng Power International, Inc.</t>
  </si>
  <si>
    <t>Hygeia Healthcare Holdings Co., Ltd.</t>
  </si>
  <si>
    <t>Inner Mongolia Yitai Coal Co., Ltd.</t>
  </si>
  <si>
    <t>JEOL Ltd.</t>
  </si>
  <si>
    <t>Jinxin Fertility Group Ltd.</t>
  </si>
  <si>
    <t>KONAMI Group Corp.</t>
  </si>
  <si>
    <t>Kyocera Corp.</t>
  </si>
  <si>
    <t>Kyushu Electric Power Co., Inc.</t>
  </si>
  <si>
    <t>M3, Inc.</t>
  </si>
  <si>
    <t>Makita Corp.</t>
  </si>
  <si>
    <t>Marui Group Co., Ltd.</t>
  </si>
  <si>
    <t>MatsukiyoCocokara &amp; Co.</t>
  </si>
  <si>
    <t>Mitsubishi Gas Chemical Co., Inc.</t>
  </si>
  <si>
    <t>Mitsubishi HC Capital, Inc.</t>
  </si>
  <si>
    <t>Mitsubishi Materials Corp.</t>
  </si>
  <si>
    <t>MongoDB, Inc.</t>
  </si>
  <si>
    <t>Montage Technology Co., Ltd.</t>
  </si>
  <si>
    <t>CNE100003MN7</t>
  </si>
  <si>
    <t>BK7F3F3</t>
  </si>
  <si>
    <t>Nagoya Railroad Co., Ltd.</t>
  </si>
  <si>
    <t>New China Life Insurance Company Ltd.</t>
  </si>
  <si>
    <t>Nippon Suisan Kaisha, Ltd.</t>
  </si>
  <si>
    <t>Nissan Chemical Corp.</t>
  </si>
  <si>
    <t>Nissan Motor Co., Ltd.</t>
  </si>
  <si>
    <t>Nisshin Seifun Group, Inc.</t>
  </si>
  <si>
    <t>Nissin Foods Holdings Co., Ltd.</t>
  </si>
  <si>
    <t>NMDC Limited</t>
  </si>
  <si>
    <t>NOF Corp.</t>
  </si>
  <si>
    <t>NSK Ltd.</t>
  </si>
  <si>
    <t>Osaka Gas Co., Ltd.</t>
  </si>
  <si>
    <t>Ping An Bank Co., Ltd.</t>
  </si>
  <si>
    <t>Postal Savings Bank of China Co., Ltd.</t>
  </si>
  <si>
    <t>Resorttrust, Inc.</t>
  </si>
  <si>
    <t>Saudia Dairy &amp; Foodstuff Co.</t>
  </si>
  <si>
    <t>SECOM Co., Ltd.</t>
  </si>
  <si>
    <t>Seiko Epson Corp.</t>
  </si>
  <si>
    <t>Seino Holdings Co., Ltd.</t>
  </si>
  <si>
    <t>SG Holdings Co., Ltd.</t>
  </si>
  <si>
    <t>Shanghai Baosight Software Co., Ltd.</t>
  </si>
  <si>
    <t>Shanghai Electric Group Company Limited</t>
  </si>
  <si>
    <t>Shanghai International Port (Group) Co., Ltd.</t>
  </si>
  <si>
    <t>Shimadzu Corp.</t>
  </si>
  <si>
    <t>Shougang Fushan Resources Group Limited</t>
  </si>
  <si>
    <t>Stanley Electric Co., Ltd.</t>
  </si>
  <si>
    <t>T&amp;D Holdings, Inc.</t>
  </si>
  <si>
    <t>Tata Teleservices (Maharashtra) Limited</t>
  </si>
  <si>
    <t>The Chiba Bank, Ltd.</t>
  </si>
  <si>
    <t>The Chugoku Electric Power Co., Inc.</t>
  </si>
  <si>
    <t>The Kansai Electric Power Co., Inc.</t>
  </si>
  <si>
    <t>Tohoku Electric Power Co., Inc.</t>
  </si>
  <si>
    <t>Tokyo Electric Power Co. Holdings, Inc.</t>
  </si>
  <si>
    <t>Tokyu Fudosan Holdings Corp.</t>
  </si>
  <si>
    <t>TOSHIBA Corp.</t>
  </si>
  <si>
    <t>Tsingtao Brewery Company Limited</t>
  </si>
  <si>
    <t>Unigroup Guoxin Microelectronics Co., Ltd.</t>
  </si>
  <si>
    <t>CNE000001M14</t>
  </si>
  <si>
    <t>B07ZFV3</t>
  </si>
  <si>
    <t>Vector Group Ltd.</t>
  </si>
  <si>
    <t>Agricultural Bank of China</t>
  </si>
  <si>
    <t>Agricultural Bank of China Limited</t>
  </si>
  <si>
    <t>Aroundtown SA</t>
  </si>
  <si>
    <t>Asia Cement Corp.</t>
  </si>
  <si>
    <t>BOC Hong Kong (Holdings) Limited</t>
  </si>
  <si>
    <t>Casio Computer Co., Ltd.</t>
  </si>
  <si>
    <t>China Eastern Airlines Corporation Limited</t>
  </si>
  <si>
    <t>China Galaxy Securities Co., Ltd.</t>
  </si>
  <si>
    <t>COMSYS Holdings Corp.</t>
  </si>
  <si>
    <t>CrowdStrike Holdings, Inc.</t>
  </si>
  <si>
    <t>Dai Nippon Printing Co., Ltd.</t>
  </si>
  <si>
    <t>DAIKIN INDUSTRIES Ltd.</t>
  </si>
  <si>
    <t>Daiwa House Industry Co., Ltd.</t>
  </si>
  <si>
    <t>Daiwabo Holdings Co., Ltd.</t>
  </si>
  <si>
    <t>Datang International Power Generation Co., Ltd.</t>
  </si>
  <si>
    <t>CNE1000002Z3</t>
  </si>
  <si>
    <t>DISCO Corp.</t>
  </si>
  <si>
    <t>Douglas Elliman Inc.</t>
  </si>
  <si>
    <t>FANUC Corp.</t>
  </si>
  <si>
    <t>FUJIFILM Holdings Corp.</t>
  </si>
  <si>
    <t>Fukuoka Financial Group, Inc.</t>
  </si>
  <si>
    <t>Grand City Properties SA</t>
  </si>
  <si>
    <t>Hakuhodo DY Holdings, Inc.</t>
  </si>
  <si>
    <t>HDFC Asset Management Company Limited</t>
  </si>
  <si>
    <t>Huadian Power International Corporation Limited</t>
  </si>
  <si>
    <t>JGC Holdings Corp.</t>
  </si>
  <si>
    <t>Kamigumi Co., Ltd.</t>
  </si>
  <si>
    <t>Kansai Paint Co., Ltd.</t>
  </si>
  <si>
    <t>Keikyu Corp.</t>
  </si>
  <si>
    <t>Keio Corp.</t>
  </si>
  <si>
    <t>Keisei Electric Railway Co., Ltd.</t>
  </si>
  <si>
    <t>Koito Manufacturing Co., Ltd.</t>
  </si>
  <si>
    <t>K's Holdings Corp.</t>
  </si>
  <si>
    <t>Kurita Water Industries Ltd.</t>
  </si>
  <si>
    <t>Legend Holdings Corporation</t>
  </si>
  <si>
    <t>Luzhou Laojiao Co., Ltd.</t>
  </si>
  <si>
    <t>Meggitt Plc</t>
  </si>
  <si>
    <t>Meiji Holdings Co., Ltd.</t>
  </si>
  <si>
    <t>Minebea Mitsumi, Inc.</t>
  </si>
  <si>
    <t>Mitsubishi Electric Corp.</t>
  </si>
  <si>
    <t>Mitsubishi Estate Co., Ltd.</t>
  </si>
  <si>
    <t>Mitsubishi Heavy Industries, Ltd.</t>
  </si>
  <si>
    <t>Mitsui Fudosan Co., Ltd.</t>
  </si>
  <si>
    <t>Morinaga &amp; Co., Ltd.</t>
  </si>
  <si>
    <t>Morinaga Milk Industry Co., Ltd.</t>
  </si>
  <si>
    <t>Murata Manufacturing Co. Ltd.</t>
  </si>
  <si>
    <t>Nikon Corp.</t>
  </si>
  <si>
    <t>Nintendo Co., Ltd.</t>
  </si>
  <si>
    <t>Nishimatsu Construction Co., Ltd.</t>
  </si>
  <si>
    <t>OBIC Co., Ltd.</t>
  </si>
  <si>
    <t>Odakyu Electric Railway Co., Ltd.</t>
  </si>
  <si>
    <t>Oji Holdings Corp.</t>
  </si>
  <si>
    <t>Oriental Land Co., Ltd.</t>
  </si>
  <si>
    <t>PT Elang Mahkota Teknologi Tbk</t>
  </si>
  <si>
    <t>PT Surya Citra Media Tbk</t>
  </si>
  <si>
    <t>Rinnai Corp.</t>
  </si>
  <si>
    <t>SBI Holdings, Inc.</t>
  </si>
  <si>
    <t>Shimizu Corp.</t>
  </si>
  <si>
    <t>Shin-Etsu Chemical Co., Ltd.</t>
  </si>
  <si>
    <t>Shun Tak Holdings Limited</t>
  </si>
  <si>
    <t>SMC Corp. (Japan)</t>
  </si>
  <si>
    <t>Sumitomo Heavy Industries, Ltd.</t>
  </si>
  <si>
    <t>Sumitomo Realty &amp; Development Co., Ltd.</t>
  </si>
  <si>
    <t>Suzuki Motor Corp.</t>
  </si>
  <si>
    <t>Taiheiyo Cement Corp.</t>
  </si>
  <si>
    <t>Taiwan Fertilizer Co., Ltd.</t>
  </si>
  <si>
    <t>Tata Communications Limited</t>
  </si>
  <si>
    <t>The Bank of Kyoto, Ltd.</t>
  </si>
  <si>
    <t>Toda Corp.</t>
  </si>
  <si>
    <t>TOHO GAS Co., Ltd.</t>
  </si>
  <si>
    <t>Tokyo Gas Co., Ltd.</t>
  </si>
  <si>
    <t>Tokyu Corp.</t>
  </si>
  <si>
    <t>Toppan, Inc.</t>
  </si>
  <si>
    <t>UBE Corp.</t>
  </si>
  <si>
    <t>Yamada Holdings Co., Ltd.</t>
  </si>
  <si>
    <t>ZEON Corp.</t>
  </si>
  <si>
    <t>ACWA Power Co.</t>
  </si>
  <si>
    <t>Bank of China Limited</t>
  </si>
  <si>
    <t>Beijing-Shanghai High-Speed Railway Co., Ltd.</t>
  </si>
  <si>
    <t>Bilibili, Inc.</t>
  </si>
  <si>
    <t>Bupa Arabia for Cooperative Insurance Co.</t>
  </si>
  <si>
    <t>China Baoan Group Co., Ltd.</t>
  </si>
  <si>
    <t>China Southern Airlines Company Limited</t>
  </si>
  <si>
    <t>Coforge Limited</t>
  </si>
  <si>
    <t>CSR Limited</t>
  </si>
  <si>
    <t>Dollar Tree, Inc.</t>
  </si>
  <si>
    <t>Far Eastern New Century Corp.</t>
  </si>
  <si>
    <t>GDS Holdings Limited</t>
  </si>
  <si>
    <t>Housing Development Finance Corporation Limited</t>
  </si>
  <si>
    <t>Laurus Labs Ltd.</t>
  </si>
  <si>
    <t>Man Wah Holdings Limited</t>
  </si>
  <si>
    <t>Metallurgical Corp. of China Ltd.</t>
  </si>
  <si>
    <t>Motor Oil (Hellas) Corinth Refineries SA</t>
  </si>
  <si>
    <t>NEPI Rockcastle SA</t>
  </si>
  <si>
    <t>Playtech Plc</t>
  </si>
  <si>
    <t>Plug Power Inc.</t>
  </si>
  <si>
    <t>Punjab National Bank</t>
  </si>
  <si>
    <t>Shanghai Environment Group Co., Ltd.</t>
  </si>
  <si>
    <t>Shanghai International Airport Co., Ltd.</t>
  </si>
  <si>
    <t>CNE000000V89</t>
  </si>
  <si>
    <t>Shanghai Pharmaceuticals Holding Co., Ltd.</t>
  </si>
  <si>
    <t>Shanghai Shimao Co., Ltd.</t>
  </si>
  <si>
    <t>Torrent Pharmaceuticals Limited</t>
  </si>
  <si>
    <t>Wingtech Technology Co., Ltd.</t>
  </si>
  <si>
    <t>Yankuang Energy Group Company Limited</t>
  </si>
  <si>
    <t>Zhangzhou Pientzehuang Pharmaceutical Co., Ltd.</t>
  </si>
  <si>
    <t>Zhejiang Expressway Co., Ltd.</t>
  </si>
  <si>
    <t>Voting on Blackrock</t>
  </si>
  <si>
    <t>Voting on UBS (Passive Investments)</t>
  </si>
  <si>
    <t>BR</t>
  </si>
  <si>
    <t>Newt</t>
  </si>
  <si>
    <t>N v B</t>
  </si>
  <si>
    <t>Godrej Properties Limited</t>
  </si>
  <si>
    <t>INE484J01027</t>
  </si>
  <si>
    <t>BGQL729</t>
  </si>
  <si>
    <t>Shareholder</t>
  </si>
  <si>
    <t>Siemens Limited</t>
  </si>
  <si>
    <t>INE003A01024</t>
  </si>
  <si>
    <t>B15T569</t>
  </si>
  <si>
    <t>Vodafone Idea Limited</t>
  </si>
  <si>
    <t>INE669E01016</t>
  </si>
  <si>
    <t>B1MP4H4</t>
  </si>
  <si>
    <t>ITC Limited</t>
  </si>
  <si>
    <t>INE154A01025</t>
  </si>
  <si>
    <t>B0JGGP5</t>
  </si>
  <si>
    <t>JSW Steel Limited</t>
  </si>
  <si>
    <t>INE019A01038</t>
  </si>
  <si>
    <t>BZBYJJ7</t>
  </si>
  <si>
    <t>Adani Total Gas Limited</t>
  </si>
  <si>
    <t>INE399L01023</t>
  </si>
  <si>
    <t>BGJW2K2</t>
  </si>
  <si>
    <t>Elect Director Judy Bruner</t>
  </si>
  <si>
    <t>IPCA Laboratories Limited</t>
  </si>
  <si>
    <t>INE571A01038</t>
  </si>
  <si>
    <t>BMX7Q69</t>
  </si>
  <si>
    <t>UPL Limited</t>
  </si>
  <si>
    <t>INE628A01036</t>
  </si>
  <si>
    <t>B0L0W35</t>
  </si>
  <si>
    <t>Mangalore Refinery &amp; Petrochemicals Limited</t>
  </si>
  <si>
    <t>INE103A01014</t>
  </si>
  <si>
    <t>Alkem Laboratories Limited</t>
  </si>
  <si>
    <t>INE540L01014</t>
  </si>
  <si>
    <t>BYY2WB4</t>
  </si>
  <si>
    <t>Approve Spin-Off Agreement</t>
  </si>
  <si>
    <t>Elect Basheer Al Nattar as Director</t>
  </si>
  <si>
    <t>Citic Pacific Special Steel Group Co., Ltd.</t>
  </si>
  <si>
    <t>CNE0000008J6</t>
  </si>
  <si>
    <t>Amend Articles of Incorporation</t>
  </si>
  <si>
    <t>Approve Listing Venue</t>
  </si>
  <si>
    <t>Container Corporation of India Ltd.</t>
  </si>
  <si>
    <t>INE111A01025</t>
  </si>
  <si>
    <t>BG0ZVG9</t>
  </si>
  <si>
    <t>Gujarat Fluorochemicals Limited</t>
  </si>
  <si>
    <t>INE09N301011</t>
  </si>
  <si>
    <t>BK10P03</t>
  </si>
  <si>
    <t>We will not support management proposals seeking to provide financial assistance to specific entities if it is not deemed to be in the best interest of shareholders.</t>
  </si>
  <si>
    <t>12/06/2022</t>
  </si>
  <si>
    <t xml:space="preserve">   23</t>
  </si>
  <si>
    <t xml:space="preserve">   24</t>
  </si>
  <si>
    <t xml:space="preserve">   25</t>
  </si>
  <si>
    <t xml:space="preserve">   26</t>
  </si>
  <si>
    <t>Re-elect Andrew Davies as Director</t>
  </si>
  <si>
    <t>Re-elect Roger Parry as Director</t>
  </si>
  <si>
    <t>Re-elect Ireena Vittal as Director</t>
  </si>
  <si>
    <t>Approve Scheme of Amalgamation</t>
  </si>
  <si>
    <t xml:space="preserve">   1a</t>
  </si>
  <si>
    <t xml:space="preserve">   1b</t>
  </si>
  <si>
    <t xml:space="preserve">   1c</t>
  </si>
  <si>
    <t xml:space="preserve">   1d</t>
  </si>
  <si>
    <t xml:space="preserve">   1e</t>
  </si>
  <si>
    <t xml:space="preserve">   1f</t>
  </si>
  <si>
    <t xml:space="preserve">   1g</t>
  </si>
  <si>
    <t xml:space="preserve">   1h</t>
  </si>
  <si>
    <t xml:space="preserve">   1i</t>
  </si>
  <si>
    <t xml:space="preserve">   1j</t>
  </si>
  <si>
    <t>Renew the Board's Authority to Issue Shares Under Irish Law</t>
  </si>
  <si>
    <t>Elect Director Teri L. List</t>
  </si>
  <si>
    <t>Elect Director Satya Nadella</t>
  </si>
  <si>
    <t xml:space="preserve">   1.7</t>
  </si>
  <si>
    <t xml:space="preserve">   1.8</t>
  </si>
  <si>
    <t>Elect Director John W. Stanton</t>
  </si>
  <si>
    <t>SH</t>
  </si>
  <si>
    <t>Authorize Implementation of Approved Resolutions and Filing of Required Documents/Formalities at Trade Registry</t>
  </si>
  <si>
    <t>Elect Ajay Kapur as Director</t>
  </si>
  <si>
    <t>CNE100002RZ2</t>
  </si>
  <si>
    <t>BFY1ZJ7</t>
  </si>
  <si>
    <t>Approve Remuneration Report (Non-Binding)</t>
  </si>
  <si>
    <t>Ratify PricewaterhouseCoopers AG as Auditors</t>
  </si>
  <si>
    <t>CNE000000KT5</t>
  </si>
  <si>
    <t>5a</t>
  </si>
  <si>
    <t>Elect Marie McDonald as Director</t>
  </si>
  <si>
    <t>Approve Pricing Reference Date, Issue Price and Pricing Principles</t>
  </si>
  <si>
    <t>HANWHA AEROSPACE Co., Ltd.</t>
  </si>
  <si>
    <t>KR7012450003</t>
  </si>
  <si>
    <t>CNE100001ZS2</t>
  </si>
  <si>
    <t>BYNC0S8</t>
  </si>
  <si>
    <t>CNE000001F05</t>
  </si>
  <si>
    <t>Approve Extension of Resolution Validity Period of Private Placement</t>
  </si>
  <si>
    <t>2e</t>
  </si>
  <si>
    <t>Elect Abdulrahman Al Jabreen as Director</t>
  </si>
  <si>
    <t>Elect Abdullah Al Al Sheikh as Director</t>
  </si>
  <si>
    <t>Elect Mohammed Al Shatwi as Director</t>
  </si>
  <si>
    <t>Elect Ahmed Murad as Director</t>
  </si>
  <si>
    <t>HK0656038673</t>
  </si>
  <si>
    <t>B1Z7FX0</t>
  </si>
  <si>
    <t>Approve Renewal of Proportional Takeover Provisions</t>
  </si>
  <si>
    <t>SA0007879048</t>
  </si>
  <si>
    <t>B12LZW4</t>
  </si>
  <si>
    <t>Approve Authorization of the Board Regarding Future Related Party Transactions According to Article 71 of the Companies Law</t>
  </si>
  <si>
    <t>Colombia</t>
  </si>
  <si>
    <t>COC04PA00016</t>
  </si>
  <si>
    <t>B2473N4</t>
  </si>
  <si>
    <t>Safety Guidelines</t>
  </si>
  <si>
    <t>Verify Quorum</t>
  </si>
  <si>
    <t>Opening by Chief Executive Officer</t>
  </si>
  <si>
    <t>Approve Meeting Agenda</t>
  </si>
  <si>
    <t>Appoint Committee in Charge of Scrutinizing Elections and Polling</t>
  </si>
  <si>
    <t>Elect Meeting Approval Committee</t>
  </si>
  <si>
    <t>1A</t>
  </si>
  <si>
    <t>1B</t>
  </si>
  <si>
    <t>1C</t>
  </si>
  <si>
    <t>1D</t>
  </si>
  <si>
    <t>1E</t>
  </si>
  <si>
    <t>1F</t>
  </si>
  <si>
    <t>1G</t>
  </si>
  <si>
    <t>Approve Non-executive Directors' Fees</t>
  </si>
  <si>
    <t>Re-elect Hester Hickey as Member of the Audit and Risk Committee</t>
  </si>
  <si>
    <t>CNE000000594</t>
  </si>
  <si>
    <t>Approve Signing of Financial Services Framework Agreement</t>
  </si>
  <si>
    <t>CNE1000001Y8</t>
  </si>
  <si>
    <t>Pylon Technologies Co., Ltd.</t>
  </si>
  <si>
    <t>CNE100005D68</t>
  </si>
  <si>
    <t>BN45744</t>
  </si>
  <si>
    <t>CNE100002G76</t>
  </si>
  <si>
    <t>BDC68B3</t>
  </si>
  <si>
    <t>Fix Number of Directors at Nine</t>
  </si>
  <si>
    <t>Approve Stock Split</t>
  </si>
  <si>
    <t>Elect Director Julie L. Bushman</t>
  </si>
  <si>
    <t>Elect Director Jack Stahl</t>
  </si>
  <si>
    <t>CNE000000SK7</t>
  </si>
  <si>
    <t>CNE100000593</t>
  </si>
  <si>
    <t>KYG2124M1015</t>
  </si>
  <si>
    <t>BNM1NF7</t>
  </si>
  <si>
    <t>HANWHA SOLUTIONS CORP.</t>
  </si>
  <si>
    <t>KR7009830001</t>
  </si>
  <si>
    <t>Approve Split-Off Agreement</t>
  </si>
  <si>
    <t>Approve Second Section of the Remuneration Report</t>
  </si>
  <si>
    <t>CNE000001DQ4</t>
  </si>
  <si>
    <t>Approve Related Party Transactions in Connection to Private Placement</t>
  </si>
  <si>
    <t>Korea Electric Power Corp.</t>
  </si>
  <si>
    <t>KR7015760002</t>
  </si>
  <si>
    <t>Approve Cancellation of Repurchased Shares</t>
  </si>
  <si>
    <t>Elect Mohammad Afzal as Government Nominee Director</t>
  </si>
  <si>
    <t>Samsung Electronics Co., Ltd.</t>
  </si>
  <si>
    <t>KR7005930003</t>
  </si>
  <si>
    <t>Approve Implementation Report</t>
  </si>
  <si>
    <t>CNE1000033H6</t>
  </si>
  <si>
    <t>BFFZ145</t>
  </si>
  <si>
    <t>Approve Conversion Rate of GDR and Underlying Securities A Shares</t>
  </si>
  <si>
    <t>Approve Conversion Restriction Period for GDR and Underlying Securities A Shares</t>
  </si>
  <si>
    <t>Approve Distribution on Roll-forward Profits</t>
  </si>
  <si>
    <t>POSCO INTERNATIONAL Corp.</t>
  </si>
  <si>
    <t>KR7047050000</t>
  </si>
  <si>
    <t>Approve Issue Price and Pricing Basis</t>
  </si>
  <si>
    <t>Approve Restriction Period Arrangement</t>
  </si>
  <si>
    <t>Elect Director Abhijit Y. Talwalkar</t>
  </si>
  <si>
    <t>Approve Financial Assistance to Directors, Prescribed Officers and Employee Share Scheme Beneficiaries</t>
  </si>
  <si>
    <t>CNE000000B91</t>
  </si>
  <si>
    <t>Elect Director Linnie M. Haynesworth</t>
  </si>
  <si>
    <t>Elect Director Thomas J. Lynch</t>
  </si>
  <si>
    <t>Approve Use of Idle Raised Funds for Cash Management</t>
  </si>
  <si>
    <t>CNE100001922</t>
  </si>
  <si>
    <t>B5730Z1</t>
  </si>
  <si>
    <t>CNE000000FK4</t>
  </si>
  <si>
    <t>Elect Zhu Liang as Director</t>
  </si>
  <si>
    <t>CNE000001NY7</t>
  </si>
  <si>
    <t>B1FPYN7</t>
  </si>
  <si>
    <t>Ningbo Deye Technology Co., Ltd.</t>
  </si>
  <si>
    <t>CNE1000052S3</t>
  </si>
  <si>
    <t>BMTNNH1</t>
  </si>
  <si>
    <t>Approve Pricing Reference Date, Issue Price and Pricing Basis</t>
  </si>
  <si>
    <t>Approve Change of Registered Address and Amend Articles of Association</t>
  </si>
  <si>
    <t>Approve Implementation Report of the Remuneration Policy</t>
  </si>
  <si>
    <t>Approve Fees of the Lead Independent Director</t>
  </si>
  <si>
    <t>TBEA Co., Ltd.</t>
  </si>
  <si>
    <t>CNE000000RB8</t>
  </si>
  <si>
    <t>Approve Raised Funds Usage Plan</t>
  </si>
  <si>
    <t>4c</t>
  </si>
  <si>
    <t>4d</t>
  </si>
  <si>
    <t>5c</t>
  </si>
  <si>
    <t>CNE000000VB0</t>
  </si>
  <si>
    <t>Approve Share Repurchase Program</t>
  </si>
  <si>
    <t>Elect Director Anne Gates</t>
  </si>
  <si>
    <t>CNE100002508</t>
  </si>
  <si>
    <t>BYV2RX4</t>
  </si>
  <si>
    <t>IL0010972789</t>
  </si>
  <si>
    <t>B18MCB9</t>
  </si>
  <si>
    <t>CNE100000MD4</t>
  </si>
  <si>
    <t>B62Q4K5</t>
  </si>
  <si>
    <t>Approve BDO PLT as Auditors and Authorize Board to Fix Their Remuneration</t>
  </si>
  <si>
    <t>CNE100000338</t>
  </si>
  <si>
    <t>CNE100004868</t>
  </si>
  <si>
    <t>BN2SCG2</t>
  </si>
  <si>
    <t>Elect Chen Gang as Director</t>
  </si>
  <si>
    <t>MYL6947OO005</t>
  </si>
  <si>
    <t>Elect Director Jill M. Golder</t>
  </si>
  <si>
    <t>Elect Director Sheila G. Talton</t>
  </si>
  <si>
    <t>Yongxing Special Materials Technology Co., Ltd.</t>
  </si>
  <si>
    <t>CNE100001XB3</t>
  </si>
  <si>
    <t>BX3G6Z2</t>
  </si>
  <si>
    <t>CNE100001FR6</t>
  </si>
  <si>
    <t>B759P50</t>
  </si>
  <si>
    <t>Amend External Investment Management System</t>
  </si>
  <si>
    <t>DSV A/S</t>
  </si>
  <si>
    <t>DK0060079531</t>
  </si>
  <si>
    <t>B1WT5G2</t>
  </si>
  <si>
    <t>CNE000001P52</t>
  </si>
  <si>
    <t>B1G5XV7</t>
  </si>
  <si>
    <t>CNE100004YZ4</t>
  </si>
  <si>
    <t>BLB6P53</t>
  </si>
  <si>
    <t>Chr. Hansen Holding A/S</t>
  </si>
  <si>
    <t>DK0060227585</t>
  </si>
  <si>
    <t>B573M11</t>
  </si>
  <si>
    <t>Approve Remuneration Report (Advisory Vote)</t>
  </si>
  <si>
    <t>6.a</t>
  </si>
  <si>
    <t>6.b</t>
  </si>
  <si>
    <t>6.c</t>
  </si>
  <si>
    <t>Finland</t>
  </si>
  <si>
    <t>Call the Meeting to Order</t>
  </si>
  <si>
    <t>Designate Inspector or Shareholder Representative(s) of Minutes of Meeting</t>
  </si>
  <si>
    <t>CNE100001CY9</t>
  </si>
  <si>
    <t>B7GJP71</t>
  </si>
  <si>
    <t>Ford Otomotiv Sanayi AS</t>
  </si>
  <si>
    <t>TRAOTOSN91H6</t>
  </si>
  <si>
    <t>B03MSR5</t>
  </si>
  <si>
    <t>Ratify Director Appointment</t>
  </si>
  <si>
    <t>Authorize Board to Distribute Advance Dividends</t>
  </si>
  <si>
    <t>CNE1000029Z6</t>
  </si>
  <si>
    <t>BDCFSQ5</t>
  </si>
  <si>
    <t>Set Aggregate Nominal Amount of Share Repurchase Reserve</t>
  </si>
  <si>
    <t>Jinxin Fertility Group Limited</t>
  </si>
  <si>
    <t>KYG5140J1013</t>
  </si>
  <si>
    <t>BJ9JY53</t>
  </si>
  <si>
    <t>Elect Kathleen Conlon as Director</t>
  </si>
  <si>
    <t>CNE100000GR6</t>
  </si>
  <si>
    <t>B4W4ZY6</t>
  </si>
  <si>
    <t>Approve Treatment of Net Loss</t>
  </si>
  <si>
    <t>Approve Discharge of Board of Directors</t>
  </si>
  <si>
    <t>Ratify Ernst &amp; Young AG as Auditors</t>
  </si>
  <si>
    <t>4.1.1</t>
  </si>
  <si>
    <t>4.1.2</t>
  </si>
  <si>
    <t>4.1.3</t>
  </si>
  <si>
    <t>4.1.4</t>
  </si>
  <si>
    <t>4.1.5</t>
  </si>
  <si>
    <t>4.1.6</t>
  </si>
  <si>
    <t>Elect Director Fabiola R. Arredondo</t>
  </si>
  <si>
    <t>MX01OM000018</t>
  </si>
  <si>
    <t>B1KFX13</t>
  </si>
  <si>
    <t>4.a</t>
  </si>
  <si>
    <t>4.b</t>
  </si>
  <si>
    <t>4.c</t>
  </si>
  <si>
    <t>Approve Directors' Remuneration</t>
  </si>
  <si>
    <t>Amend Audit Committee Charter</t>
  </si>
  <si>
    <t>Receive Report of Board</t>
  </si>
  <si>
    <t>CNE1000003R8</t>
  </si>
  <si>
    <t>INE009A01021</t>
  </si>
  <si>
    <t>Alteogen, Inc.</t>
  </si>
  <si>
    <t>KR7196170005</t>
  </si>
  <si>
    <t>BSTJWN0</t>
  </si>
  <si>
    <t>Approval of Reduction of Capital Reserve</t>
  </si>
  <si>
    <t>Approve Use of Excess Raised Funds to Replenish Working Capital</t>
  </si>
  <si>
    <t>Chengxin Lithium Group Co., Ltd.</t>
  </si>
  <si>
    <t>CNE100000BN6</t>
  </si>
  <si>
    <t>B2R9WR4</t>
  </si>
  <si>
    <t>Authorize Cancellation of Repurchased Shares</t>
  </si>
  <si>
    <t>The First International Bank of Israel Ltd.</t>
  </si>
  <si>
    <t>IL0005930388</t>
  </si>
  <si>
    <t>Norway</t>
  </si>
  <si>
    <t>Approve Change of Company Name and Securities Abbreviation</t>
  </si>
  <si>
    <t>Korea Gas Corp.</t>
  </si>
  <si>
    <t>KR7036460004</t>
  </si>
  <si>
    <t>Authorize Share Repurchase Program and Reissuance of Repurchased Shares</t>
  </si>
  <si>
    <t>Elect Director Susan L. Decker</t>
  </si>
  <si>
    <t>Castellum AB</t>
  </si>
  <si>
    <t>SE0000379190</t>
  </si>
  <si>
    <t>B0XP0T0</t>
  </si>
  <si>
    <t>Determine Number of Members (7) and Deputy Members (0) of Board</t>
  </si>
  <si>
    <t>CNE100002FC6</t>
  </si>
  <si>
    <t>BYY36X7</t>
  </si>
  <si>
    <t>Amend Working Rules for Independent Directors</t>
  </si>
  <si>
    <t>Elect Director Roderick C. McGeary</t>
  </si>
  <si>
    <t>Approve Issuance of New Ordinary Shares Under the Dividend Reinvestment Plan</t>
  </si>
  <si>
    <t>Approve Deep Discount Stock Option Plan</t>
  </si>
  <si>
    <t>Approve Acquisition of Equity and Related Party Transaction</t>
  </si>
  <si>
    <t>Approve Change in Registered Capital and Amendment of Articles of Association</t>
  </si>
  <si>
    <t>Approve Remuneration (Allowance) of Directors</t>
  </si>
  <si>
    <t>Approve Remuneration (Allowance) of Supervisors</t>
  </si>
  <si>
    <t>Approve Foreign Exchange Derivatives Transactions</t>
  </si>
  <si>
    <t>Approve Credit Line Application</t>
  </si>
  <si>
    <t>Kangwon Land, Inc.</t>
  </si>
  <si>
    <t>KR7035250000</t>
  </si>
  <si>
    <t>The Tata Power Company Limited</t>
  </si>
  <si>
    <t>INE245A01021</t>
  </si>
  <si>
    <t>B6Z1L73</t>
  </si>
  <si>
    <t>Approve Downward Adjustment on Conversion Price of Convertible Bonds</t>
  </si>
  <si>
    <t>Elect Yang Fangbin as Supervisor</t>
  </si>
  <si>
    <t>Can2 Termik AS</t>
  </si>
  <si>
    <t>TRECAN200011</t>
  </si>
  <si>
    <t>BNG2TW5</t>
  </si>
  <si>
    <t>Authorize Presiding Council to Sign Minutes of Meeting</t>
  </si>
  <si>
    <t>Receive Information on Related Party Transactions</t>
  </si>
  <si>
    <t>CNE100001SR9</t>
  </si>
  <si>
    <t>BN320P8</t>
  </si>
  <si>
    <t>Approve Appointment of Auditor</t>
  </si>
  <si>
    <t>CNE000000QZ9</t>
  </si>
  <si>
    <t>Elect Hu Wei as Director</t>
  </si>
  <si>
    <t>Approve Estimated Amount of External Guarantees</t>
  </si>
  <si>
    <t>Approve Provision of Financial Assistance</t>
  </si>
  <si>
    <t>CNE1000002H1</t>
  </si>
  <si>
    <t>B0LMTQ3</t>
  </si>
  <si>
    <t>Approve Daily Related Party Transactions</t>
  </si>
  <si>
    <t>Ganfeng Lithium Group Co., Ltd.</t>
  </si>
  <si>
    <t>Designate Inspector(s) of Minutes of Meeting</t>
  </si>
  <si>
    <t>Elect Ayman Al Rifaee as Director</t>
  </si>
  <si>
    <t>CNE0000012M2</t>
  </si>
  <si>
    <t>Ninestar Corp.</t>
  </si>
  <si>
    <t>CNE1000007W9</t>
  </si>
  <si>
    <t>B28SL51</t>
  </si>
  <si>
    <t>KR7047040001</t>
  </si>
  <si>
    <t>Approve Daily Related-Party Transactions</t>
  </si>
  <si>
    <t>CNE0000015H5</t>
  </si>
  <si>
    <t>CNE100001XM0</t>
  </si>
  <si>
    <t>BP82BF4</t>
  </si>
  <si>
    <t>China Merchants Energy Shipping Co., Ltd.</t>
  </si>
  <si>
    <t>CNE000001PQ8</t>
  </si>
  <si>
    <t>B1H6P80</t>
  </si>
  <si>
    <t>Mango Excellent Media Co., Ltd.</t>
  </si>
  <si>
    <t>CNE100001Y83</t>
  </si>
  <si>
    <t>BV86QT7</t>
  </si>
  <si>
    <t>Arabian Centres Co.</t>
  </si>
  <si>
    <t>SA14QG523GH3</t>
  </si>
  <si>
    <t>BKBF694</t>
  </si>
  <si>
    <t>Approve Provision of Guarantees to Subsidiaries</t>
  </si>
  <si>
    <t>Ningbo Tuopu Group Co., Ltd.</t>
  </si>
  <si>
    <t>CNE1000023J3</t>
  </si>
  <si>
    <t>BW9LDX1</t>
  </si>
  <si>
    <t>Approve Restriction Period</t>
  </si>
  <si>
    <t>Elect Ghassan Kashmeeri as Director</t>
  </si>
  <si>
    <t>Approve Issuance of Financial Bonds</t>
  </si>
  <si>
    <t>Approve Change of English Name and Adopt Chinese Name as Dual Foreign Name of the Company</t>
  </si>
  <si>
    <t>Approve Repurchase and Cancellation of Certain Restricted Shares</t>
  </si>
  <si>
    <t>CNE1000016V2</t>
  </si>
  <si>
    <t>B6SPB49</t>
  </si>
  <si>
    <t>Elect Li Qiang as Director</t>
  </si>
  <si>
    <t>Amend Articles</t>
  </si>
  <si>
    <t>Zhejiang Jingsheng Mechanical &amp; Electrical Co., Ltd.</t>
  </si>
  <si>
    <t>CNE100001DJ8</t>
  </si>
  <si>
    <t>B84Y5F3</t>
  </si>
  <si>
    <t>Candidate is not considered independent and the Audit Committee is not made up of at least 2/3 independent directors. Candidate is not considered independent and is serving on the Remuneration Committee which should comprise of a majority of independent directors. We expect the Chair of the Audit Committee to be independent and will not support the election of the relevant nominee where we determine that this is not the case.</t>
  </si>
  <si>
    <t>Omnibus plan deemed to be too expensive or overly dilutive.</t>
  </si>
  <si>
    <t>Executive Director elected to serve on the Nomination Committee where the committee is not comprised of least a majority of independent directors.</t>
  </si>
  <si>
    <t>Candidate is not considered independent and the Audit Committee is not made up of at least 2/3 independent directors. Candidate is not considered independent and is serving on the Remuneration Committee which should comprise of a majority of independent directors.</t>
  </si>
  <si>
    <t>Greater than 50% of equity awards vest without reference to performance conditions. We will not support the remuneration where severance packages are in excess of 2yrs fixed salary plus average bonus pay.</t>
  </si>
  <si>
    <t>Director deemed to be responsible for a lack of responsiveness to investor concerns on remuneration.</t>
  </si>
  <si>
    <t>Candidate is not considered independent and the Audit Committee is not made up of at least 2/3 independent directors. Lead Director not considered independent according to UBS guidelines.</t>
  </si>
  <si>
    <t>Pay frameworks where long-term awards have a performance period of less than three years do not provide adequate alignment with shareholders' long-term interests. We will not support the remuneration where severance packages are in excess of 2yrs fixed salary plus average bonus pay.</t>
  </si>
  <si>
    <t>Key elements of the LTIP have not been fully disclosed.</t>
  </si>
  <si>
    <t>The issuance of shares for the stock plan is not appropriate as the terms of the plan are not in shareholders' interests.</t>
  </si>
  <si>
    <t>Candidate is not considered independent and the Nomination Committee is not made up of a majority of independent directors. Lead Director not considered independent according to UBS guidelines.</t>
  </si>
  <si>
    <t>AB Dynamics Plc</t>
  </si>
  <si>
    <t>ABDP</t>
  </si>
  <si>
    <t>01/11/2023</t>
  </si>
  <si>
    <t>G0032G109</t>
  </si>
  <si>
    <t>01/09/2023</t>
  </si>
  <si>
    <t>GB00B9GQVG73</t>
  </si>
  <si>
    <t>Re-elect Richard Elsy as Director</t>
  </si>
  <si>
    <t>Re-elect Louise Evans as Director</t>
  </si>
  <si>
    <t>Re-elect Richard Hickinbotham as Director</t>
  </si>
  <si>
    <t>Re-elect Sarah Matthews-DeMers as Director</t>
  </si>
  <si>
    <t>Re-elect James Routh as Director</t>
  </si>
  <si>
    <t>Appoint Grant Thornton UK LLP as Auditors and Authorise Their Remuneration</t>
  </si>
  <si>
    <t>Auction Technology Group Plc</t>
  </si>
  <si>
    <t>ATG</t>
  </si>
  <si>
    <t>01/26/2023</t>
  </si>
  <si>
    <t>G0623K105</t>
  </si>
  <si>
    <t>01/24/2023</t>
  </si>
  <si>
    <t>GB00BMVQDZ64</t>
  </si>
  <si>
    <t>Re-elect Breon Corcoran as Director</t>
  </si>
  <si>
    <t>Re-elect John-Paul Savant as Director</t>
  </si>
  <si>
    <t>Re-elect Tom Hargreaves as Director</t>
  </si>
  <si>
    <t>Re-elect Scott Forbes as Director</t>
  </si>
  <si>
    <t>Re-elect Morgan Seigler as Director</t>
  </si>
  <si>
    <t>Re-elect Pauline Reader as Director</t>
  </si>
  <si>
    <t>Elect Suzanne Baxter as Director</t>
  </si>
  <si>
    <t>Elect Tamsin Todd as Director</t>
  </si>
  <si>
    <t>Chemring Group Plc</t>
  </si>
  <si>
    <t>CHG</t>
  </si>
  <si>
    <t>03/15/2023</t>
  </si>
  <si>
    <t>G20860139</t>
  </si>
  <si>
    <t>03/13/2023</t>
  </si>
  <si>
    <t>GB00B45C9X44</t>
  </si>
  <si>
    <t>Re-elect Carl-Peter Forster as Director</t>
  </si>
  <si>
    <t>Re-elect Laurie Bowen as Director</t>
  </si>
  <si>
    <t>Re-elect Sarah Ellard as Director</t>
  </si>
  <si>
    <t>Re-elect Stephen King as Director</t>
  </si>
  <si>
    <t>Re-elect Andrew Lewis as Director</t>
  </si>
  <si>
    <t>Re-elect Fiona MacAulay as Director</t>
  </si>
  <si>
    <t>Re-elect Michael Ord as Director</t>
  </si>
  <si>
    <t>DEC</t>
  </si>
  <si>
    <t>02/27/2023</t>
  </si>
  <si>
    <t>G2891G105</t>
  </si>
  <si>
    <t>02/22/2023</t>
  </si>
  <si>
    <t>GB00BYX7JT74</t>
  </si>
  <si>
    <t>Authorise Issue of Equity in Connection with the Conditional Capital Raise</t>
  </si>
  <si>
    <t>Authorise Issue of Equity without Pre-emptive Rights in Connection with the Conditional Capital Raise</t>
  </si>
  <si>
    <t>Future Plc</t>
  </si>
  <si>
    <t>FUTR</t>
  </si>
  <si>
    <t>02/08/2023</t>
  </si>
  <si>
    <t>G37005132</t>
  </si>
  <si>
    <t>02/06/2023</t>
  </si>
  <si>
    <t>GB00BYZN9041</t>
  </si>
  <si>
    <t>Re-elect Richard Huntingford as Director</t>
  </si>
  <si>
    <t>Re-elect Zillah Byng-Thorne as Director</t>
  </si>
  <si>
    <t>Re-elect Meredith Amdur as Director</t>
  </si>
  <si>
    <t>Re-elect Mark Brooker as Director</t>
  </si>
  <si>
    <t>Re-elect Hugo Drayton as Director</t>
  </si>
  <si>
    <t>Re-elect Rob Hattrell as Director</t>
  </si>
  <si>
    <t>Re-elect Penny Ladkin-Brand as Director</t>
  </si>
  <si>
    <t>Re-elect Alan Newman as Director</t>
  </si>
  <si>
    <t>Re-elect Anglea Seymour-Jackson as Director</t>
  </si>
  <si>
    <t>Authorise the Audit and Risk Committee to Fix Remuneration of Auditors</t>
  </si>
  <si>
    <t>Approve Performance Share Plan</t>
  </si>
  <si>
    <t>Approve Capitalisation of Merger Reserve</t>
  </si>
  <si>
    <t>Approve Creation of B Ordinary Shares</t>
  </si>
  <si>
    <t>Authorise Cancellation of the B Ordinary Shares</t>
  </si>
  <si>
    <t>Approve Cancellation of the Share Premium Account</t>
  </si>
  <si>
    <t>Gooch &amp; Housego Plc</t>
  </si>
  <si>
    <t>GHH</t>
  </si>
  <si>
    <t>G3977E105</t>
  </si>
  <si>
    <t>02/20/2023</t>
  </si>
  <si>
    <t>GB0002259116</t>
  </si>
  <si>
    <t>Re-elect Gary Bullard as Director</t>
  </si>
  <si>
    <t>Nominee serves on an excessive number of public company boards, which we believe raises substantial concerns about the director's ability to exercise sufficient oversight on this board.</t>
  </si>
  <si>
    <t>Elect Charlie Peppiatt as Director</t>
  </si>
  <si>
    <t>Re-elect Chris Jewell as Director</t>
  </si>
  <si>
    <t>Re-elect Brian Phillipson as Director</t>
  </si>
  <si>
    <t>Re-elect Jim Haynes as Director</t>
  </si>
  <si>
    <t>Impax Asset Management Group Plc</t>
  </si>
  <si>
    <t>IPX</t>
  </si>
  <si>
    <t>03/16/2023</t>
  </si>
  <si>
    <t>G4718L101</t>
  </si>
  <si>
    <t>03/14/2023</t>
  </si>
  <si>
    <t>GB0004905260</t>
  </si>
  <si>
    <t>[SD-M0550-001] Disclosure does not provide sufficient understanding of the company’s remuneration policies and the link between performance-based pay and company performance.</t>
  </si>
  <si>
    <t>Re-elect Sally Bridgeland as Director</t>
  </si>
  <si>
    <t>[SF-M0201-020] Vote against compensation committee member because pay is not properly aligned with performance and/or peers.[LN-M0550-002] Remuneration committee discretion has been used poorly.</t>
  </si>
  <si>
    <t>Re-elect Ian Simm as Director</t>
  </si>
  <si>
    <t>Re-elect Arnaud de Servigny as Director</t>
  </si>
  <si>
    <t>Elect Annette Wilson as Director</t>
  </si>
  <si>
    <t>Re-elect Lindsey Martinez as Director</t>
  </si>
  <si>
    <t>Re-elect William O'Regan as Director</t>
  </si>
  <si>
    <t>Institutional Cash Series plc - BlackRock ICS Sterling Liq Environmentally Aware</t>
  </si>
  <si>
    <t>N/A</t>
  </si>
  <si>
    <t>03/24/2023</t>
  </si>
  <si>
    <t>G4837E681</t>
  </si>
  <si>
    <t>03/22/2023</t>
  </si>
  <si>
    <t>IE00BKC9GJ54</t>
  </si>
  <si>
    <t>Ratify EY as Auditors</t>
  </si>
  <si>
    <t>Integrafin Holdings Plc</t>
  </si>
  <si>
    <t>IHP</t>
  </si>
  <si>
    <t>02/23/2023</t>
  </si>
  <si>
    <t>G4796T109</t>
  </si>
  <si>
    <t>02/21/2023</t>
  </si>
  <si>
    <t>GB00BD45SH49</t>
  </si>
  <si>
    <t>Re-elect Richard Cranfield as Director</t>
  </si>
  <si>
    <t>Re-elect Alexander Scott as Director</t>
  </si>
  <si>
    <t>Re-elect Jonathan Gunby as Director</t>
  </si>
  <si>
    <t>Re-elect Michael Howard as Director</t>
  </si>
  <si>
    <t>Re-elect Caroline Banszky as Director</t>
  </si>
  <si>
    <t>Re-elect Victoria Cochrane as Director</t>
  </si>
  <si>
    <t>Re-elect Rita Dhut as Director</t>
  </si>
  <si>
    <t>Re-elect Charles Robert Lister as Director</t>
  </si>
  <si>
    <t>Re-elect Christopher Munro as Director</t>
  </si>
  <si>
    <t>Numis Corp. Plc</t>
  </si>
  <si>
    <t>NUM</t>
  </si>
  <si>
    <t>02/07/2023</t>
  </si>
  <si>
    <t>G6680D108</t>
  </si>
  <si>
    <t>02/03/2023</t>
  </si>
  <si>
    <t>GB00B05M6465</t>
  </si>
  <si>
    <t>Re-elect Andrew Holloway as Director</t>
  </si>
  <si>
    <t>Elect Richard Hennity as Director</t>
  </si>
  <si>
    <t>Elect Kathryn Gray as Director</t>
  </si>
  <si>
    <t>Oxford Metrics Plc</t>
  </si>
  <si>
    <t>OMG</t>
  </si>
  <si>
    <t>02/09/2023</t>
  </si>
  <si>
    <t>G6748U100</t>
  </si>
  <si>
    <t>GB0030312788</t>
  </si>
  <si>
    <t>Reappoint BDO LLP as Auditors and Authorise Their Remuneration</t>
  </si>
  <si>
    <t>Re-elect Catherine Robertson as Director</t>
  </si>
  <si>
    <t>Re-elect David Deacon as Director</t>
  </si>
  <si>
    <t>Quartix Technologies Plc</t>
  </si>
  <si>
    <t>QTX</t>
  </si>
  <si>
    <t>G7312T107</t>
  </si>
  <si>
    <t>GB00BLZH2C83</t>
  </si>
  <si>
    <t>Re-elect Richard Lilwall as Director</t>
  </si>
  <si>
    <t>Re-elect Emily Rees as Director</t>
  </si>
  <si>
    <t>Re-elect Laura Seffino as Director</t>
  </si>
  <si>
    <t>Re-elect Paul Boughton as Director</t>
  </si>
  <si>
    <t>[LN-M0201-002] Nominee serves as Chairman of the board and bears responsibility for a poorly structured board.</t>
  </si>
  <si>
    <t>Re-elect David Warwick as Director</t>
  </si>
  <si>
    <t>Elect Russell Jones as Director</t>
  </si>
  <si>
    <t>Reappoint PKF Littlejohn LLP as Auditors</t>
  </si>
  <si>
    <t>Renew Holdings Plc</t>
  </si>
  <si>
    <t>RNWH</t>
  </si>
  <si>
    <t>02/01/2023</t>
  </si>
  <si>
    <t>G7490A102</t>
  </si>
  <si>
    <t>01/30/2023</t>
  </si>
  <si>
    <t>GB0005359004</t>
  </si>
  <si>
    <t>Re-elect Paul Scott as Director</t>
  </si>
  <si>
    <t>Re-elect Shatish Dasani as Director</t>
  </si>
  <si>
    <t>Elect Liz Barber as Director</t>
  </si>
  <si>
    <t>SQZ</t>
  </si>
  <si>
    <t>01/27/2023</t>
  </si>
  <si>
    <t>G80475109</t>
  </si>
  <si>
    <t>01/25/2023</t>
  </si>
  <si>
    <t>GB00B0CY5V57</t>
  </si>
  <si>
    <t>Authorise Issue of Equity in Connection with the Proposed Acquisition of Tailwind Energy Investments Ltd</t>
  </si>
  <si>
    <t>Treatt Plc</t>
  </si>
  <si>
    <t>TET</t>
  </si>
  <si>
    <t>G9026D113</t>
  </si>
  <si>
    <t>GB00BKS7YK08</t>
  </si>
  <si>
    <t>Elect Ryan Govender as Director</t>
  </si>
  <si>
    <t>Elect Christine Sisler as Director</t>
  </si>
  <si>
    <t>Elect Philip O'Connor as Director</t>
  </si>
  <si>
    <t>Re-elect Vijay Thakrar as Director</t>
  </si>
  <si>
    <t>Re-elect Daemmon Reeve as Director</t>
  </si>
  <si>
    <t>Re-elect David Johnston as Director</t>
  </si>
  <si>
    <t>Reappoint BDO LLP as Auditors</t>
  </si>
  <si>
    <t>Column1</t>
  </si>
  <si>
    <t>(blank)</t>
  </si>
  <si>
    <t>Blackrock have voted at 15 meetings on the Fund’s behalf during Q4 2022-23 on 191 resolutions. 184 (96%) were for the resolution, 6 (3%) were against and 1 (1%) received abstain votes.</t>
  </si>
  <si>
    <t>Accenture Plc</t>
  </si>
  <si>
    <t>ACN</t>
  </si>
  <si>
    <t>G1151C101</t>
  </si>
  <si>
    <t>Elect Director Jaime Ardila</t>
  </si>
  <si>
    <t>Elect Director Nancy McKinstry</t>
  </si>
  <si>
    <t>Elect Director Beth E. Mooney</t>
  </si>
  <si>
    <t>Elect Director Gilles C. Pelisson</t>
  </si>
  <si>
    <t>Elect Director Paula A. Price</t>
  </si>
  <si>
    <t>Elect Director Venkata (Murthy) Renduchintala</t>
  </si>
  <si>
    <t>Elect Director Arun Sarin</t>
  </si>
  <si>
    <t>Elect Director Julie Sweet</t>
  </si>
  <si>
    <t>Elect Director Tracey T. Travis</t>
  </si>
  <si>
    <t>Authorize Board to Opt-Out of Statutory Pre-Emption Rights</t>
  </si>
  <si>
    <t>Novozymes A/S</t>
  </si>
  <si>
    <t>NZYM.B</t>
  </si>
  <si>
    <t>03/02/2023</t>
  </si>
  <si>
    <t>K7317J133</t>
  </si>
  <si>
    <t>Approve Allocation of Income and Dividends of DKK 6 Per Share</t>
  </si>
  <si>
    <t>Approve Remuneration of Directors in the Amount of DKK 1.6 Million for Chairman, DKK1.07 Million for Vice Chairman and DKK 535,000 for Other Directors; ApproveRemuneration for Committee Work</t>
  </si>
  <si>
    <t>Reelect Cornelis de Jong (Chair) as Director</t>
  </si>
  <si>
    <t>Reelect Kim Stratton (Vice Chair) as Director</t>
  </si>
  <si>
    <t xml:space="preserve">   8a</t>
  </si>
  <si>
    <t>Reelect Heine Dalsgaard as Director</t>
  </si>
  <si>
    <t xml:space="preserve">   8b</t>
  </si>
  <si>
    <t>Elect Sharon James as Director</t>
  </si>
  <si>
    <t xml:space="preserve">   8c</t>
  </si>
  <si>
    <t>Reelect Kasim Kutay as Director</t>
  </si>
  <si>
    <t xml:space="preserve">   8d</t>
  </si>
  <si>
    <t>Reelect Morten Otto Alexander Sommer as Director</t>
  </si>
  <si>
    <t xml:space="preserve">   10a</t>
  </si>
  <si>
    <t>Approve Creation of DKK 56.2 Million Pool of Capital in B Shares without Preemptive Rights; DKK 56.2 Million Pool of Capital with Preemptive Rights; and Pool of Capital in Warrants without Preemptive Rights</t>
  </si>
  <si>
    <t xml:space="preserve">   10b</t>
  </si>
  <si>
    <t xml:space="preserve">   10c</t>
  </si>
  <si>
    <t>Authorize Board to Decide on the Distribution of Extraordinary Dividends</t>
  </si>
  <si>
    <t xml:space="preserve">   10d</t>
  </si>
  <si>
    <t>Approve Indemnification of Members of the Board of Directors and Executive Management</t>
  </si>
  <si>
    <t xml:space="preserve">   10e</t>
  </si>
  <si>
    <t xml:space="preserve">   10f</t>
  </si>
  <si>
    <t>Applied Materials, Inc.</t>
  </si>
  <si>
    <t>AMAT</t>
  </si>
  <si>
    <t>03/09/2023</t>
  </si>
  <si>
    <t>038222105</t>
  </si>
  <si>
    <t>Elect Director Rani Borkar</t>
  </si>
  <si>
    <t>Elect Director Xun (Eric) Chen</t>
  </si>
  <si>
    <t>Elect Director Aart J. de Geus</t>
  </si>
  <si>
    <t>Elect Director Gary E. Dickerson</t>
  </si>
  <si>
    <t>Elect Director Thomas J. Iannotti</t>
  </si>
  <si>
    <t>Elect Director Alexander A. Karsner</t>
  </si>
  <si>
    <t>Elect Director Kevin P. March</t>
  </si>
  <si>
    <t>Elect Director Yvonne McGill</t>
  </si>
  <si>
    <t>Elect Director Scott A. McGregor</t>
  </si>
  <si>
    <t>Improve Executive Compensation Program and Policy</t>
  </si>
  <si>
    <t>Apple Inc.</t>
  </si>
  <si>
    <t>AAPL</t>
  </si>
  <si>
    <t>03/10/2023</t>
  </si>
  <si>
    <t>037833100</t>
  </si>
  <si>
    <t>Elect Director James Bell</t>
  </si>
  <si>
    <t>Elect Director Tim Cook</t>
  </si>
  <si>
    <t>Elect Director Al Gore</t>
  </si>
  <si>
    <t>Elect Director Alex Gorsky</t>
  </si>
  <si>
    <t>Elect Director Andrea Jung</t>
  </si>
  <si>
    <t>Elect Director Art Levinson</t>
  </si>
  <si>
    <t>Elect Director Monica Lozano</t>
  </si>
  <si>
    <t>Elect Director Ron Sugar</t>
  </si>
  <si>
    <t>Elect Director Sue Wagner</t>
  </si>
  <si>
    <t>Report on Civil Rights and Non-Discrimination Audit</t>
  </si>
  <si>
    <t>Report on Operations in Communist China</t>
  </si>
  <si>
    <t>Adopt a Policy Establishing an Engagement Process with Proponents to Shareholder Proposals</t>
  </si>
  <si>
    <t>Report on Median Gender/Racial Pay Gap</t>
  </si>
  <si>
    <t>Amend Proxy Access Right</t>
  </si>
  <si>
    <t>PT Bank Mandiri (Persero) Tbk</t>
  </si>
  <si>
    <t>BMRI</t>
  </si>
  <si>
    <t>Y7123S108</t>
  </si>
  <si>
    <t>02/17/2023</t>
  </si>
  <si>
    <t>Approve Annual Report, Financial Statements, Statutory Reports, Report of the Micro and Small Business Funding Program (PUMK), and Discharge of Directors and Commissioners</t>
  </si>
  <si>
    <t>Approve Remuneration and Tantiem of Directors and Commissioners</t>
  </si>
  <si>
    <t>Appoint Auditors of the Company and the Micro and Small Business Funding Program (PUMK)</t>
  </si>
  <si>
    <t>Approve Resolution Plan</t>
  </si>
  <si>
    <t>Approve Changes in the Boards of the Company</t>
  </si>
  <si>
    <t>Samsung SDI Co., Ltd.</t>
  </si>
  <si>
    <t>006400</t>
  </si>
  <si>
    <t>Y74866107</t>
  </si>
  <si>
    <t>12/31/2022</t>
  </si>
  <si>
    <t>Approve Financial Statements and Allocation of Income</t>
  </si>
  <si>
    <t xml:space="preserve">   2.1</t>
  </si>
  <si>
    <t>Elect Jeon Young-hyeon as Inside Director</t>
  </si>
  <si>
    <t xml:space="preserve">   2.2</t>
  </si>
  <si>
    <t>Elect Kwon Oh-gyeong as Outside Director</t>
  </si>
  <si>
    <t xml:space="preserve">   2.3</t>
  </si>
  <si>
    <t>Elect Kim Deok-hyeon as Outside Director</t>
  </si>
  <si>
    <t xml:space="preserve">   2.4</t>
  </si>
  <si>
    <t>Elect Lee Mi-gyeong as Outside Director</t>
  </si>
  <si>
    <t xml:space="preserve">   3.1</t>
  </si>
  <si>
    <t>Elect Kwon Oh-gyeong as a Member of Audit Committee</t>
  </si>
  <si>
    <t xml:space="preserve">   3.2</t>
  </si>
  <si>
    <t>Elect Lee Mi-gyeong as a Member of Audit Committee</t>
  </si>
  <si>
    <t>Elect Choi Won-wook as Outside Director to Serve as an Audit Committee Member</t>
  </si>
  <si>
    <t>Approve Total Remuneration of Inside Directors and Outside Directors</t>
  </si>
  <si>
    <t>The Cooper Companies, Inc.</t>
  </si>
  <si>
    <t>COO</t>
  </si>
  <si>
    <t>216648402</t>
  </si>
  <si>
    <t>01/19/2023</t>
  </si>
  <si>
    <t>Elect Director Colleen E. Jay</t>
  </si>
  <si>
    <t>Elect Director William A. Kozy</t>
  </si>
  <si>
    <t>Elect Director Cynthia L. Lucchese</t>
  </si>
  <si>
    <t>Elect Director Teresa S. Madden</t>
  </si>
  <si>
    <t>Elect Director Gary S. Petersmeyer</t>
  </si>
  <si>
    <t>Elect Director Maria Rivas</t>
  </si>
  <si>
    <t>Elect Director Robert S. Weiss</t>
  </si>
  <si>
    <t>Elect Director Albert G. White, III</t>
  </si>
  <si>
    <t>03/25/2023</t>
  </si>
  <si>
    <t>Postal Ballot</t>
  </si>
  <si>
    <t>Approve Material Related Party Transactions with Housing Development Finance Corporation Limited</t>
  </si>
  <si>
    <t>Approve Material Related Party Transactions with HDB Financial Services Limited</t>
  </si>
  <si>
    <t>Approve Material Related Party Transactions with HDFC Securities Limited</t>
  </si>
  <si>
    <t>Approve Material Related Party Transactions with HDFC Life Insurance Company Limited</t>
  </si>
  <si>
    <t>Approve Material Related Party Transactions with HDFC ERGO General Insurance Company Limited</t>
  </si>
  <si>
    <t>Approve Material Related Party Transactions with HDFC Credila Financial Services Limited</t>
  </si>
  <si>
    <t>Ebara Corp.</t>
  </si>
  <si>
    <t>6361</t>
  </si>
  <si>
    <t>03/29/2023</t>
  </si>
  <si>
    <t>J12600128</t>
  </si>
  <si>
    <t>Approve Allocation of Income, with a Final Dividend of JPY 108</t>
  </si>
  <si>
    <t>Elect Director Maeda, Toichi</t>
  </si>
  <si>
    <t>Elect Director Asami, Masao</t>
  </si>
  <si>
    <t>Elect Director Sawabe, Hajime</t>
  </si>
  <si>
    <t>Elect Director Oeda, Hiroshi</t>
  </si>
  <si>
    <t xml:space="preserve">   2.5</t>
  </si>
  <si>
    <t>Elect Director Nishiyama, Junko</t>
  </si>
  <si>
    <t xml:space="preserve">   2.6</t>
  </si>
  <si>
    <t>Elect Director Fujimoto, Mie</t>
  </si>
  <si>
    <t xml:space="preserve">   2.7</t>
  </si>
  <si>
    <t>Elect Director Kitayama, Hisae</t>
  </si>
  <si>
    <t xml:space="preserve">   2.8</t>
  </si>
  <si>
    <t>Elect Director Nagamine, Akihiko</t>
  </si>
  <si>
    <t xml:space="preserve">   2.9</t>
  </si>
  <si>
    <t>Elect Director Shimamura, Takuya</t>
  </si>
  <si>
    <t xml:space="preserve">   2.10</t>
  </si>
  <si>
    <t>Elect Director Koge, Teiji</t>
  </si>
  <si>
    <t xml:space="preserve">   2.11</t>
  </si>
  <si>
    <t>Elect Director Numagami, Tsuyoshi</t>
  </si>
  <si>
    <t>Appoint Deloitte Touche Tohmatsu LLC as New External Audit Firm</t>
  </si>
  <si>
    <t>03/30/2023</t>
  </si>
  <si>
    <t>03/23/2023</t>
  </si>
  <si>
    <t>Approve Merger Agreement with Chr. Hansen Holding A/S</t>
  </si>
  <si>
    <t>Amend Articles Re: Number of Directors</t>
  </si>
  <si>
    <t xml:space="preserve">   3.a</t>
  </si>
  <si>
    <t xml:space="preserve">   3.b</t>
  </si>
  <si>
    <t>Amend Articles Re: Indemnification</t>
  </si>
  <si>
    <t xml:space="preserve">   3.c</t>
  </si>
  <si>
    <t>Swedbank AB</t>
  </si>
  <si>
    <t>SWED.A</t>
  </si>
  <si>
    <t>W94232100</t>
  </si>
  <si>
    <t>Designate Inspectors of Minutes of Meeting</t>
  </si>
  <si>
    <t xml:space="preserve">   7.a</t>
  </si>
  <si>
    <t>Receive Financial Statements and Statutory Reports</t>
  </si>
  <si>
    <t xml:space="preserve">   7.b</t>
  </si>
  <si>
    <t>Receive Auditor's Reports</t>
  </si>
  <si>
    <t>Approve Allocation of Income and Dividends of SEK 9.75 Per Share</t>
  </si>
  <si>
    <t xml:space="preserve">   10.a</t>
  </si>
  <si>
    <t>Approve Discharge of Bo Bengtsson</t>
  </si>
  <si>
    <t xml:space="preserve">   10.b</t>
  </si>
  <si>
    <t>Approve Discharge of Goran Bengtson</t>
  </si>
  <si>
    <t xml:space="preserve">   10.c</t>
  </si>
  <si>
    <t>Approve Discharge of Annika Creutzer</t>
  </si>
  <si>
    <t xml:space="preserve">   10.d</t>
  </si>
  <si>
    <t>Approve Discharge of Hans Eckerstrom</t>
  </si>
  <si>
    <t xml:space="preserve">   10.e</t>
  </si>
  <si>
    <t>Approve Discharge of Kerstin Hermansson</t>
  </si>
  <si>
    <t xml:space="preserve">   10.f</t>
  </si>
  <si>
    <t>Approve Discharge of Helena Liljedahl</t>
  </si>
  <si>
    <t xml:space="preserve">   10.g</t>
  </si>
  <si>
    <t>Approve Discharge of Bengt Erik Lindgren</t>
  </si>
  <si>
    <t xml:space="preserve">   10.h</t>
  </si>
  <si>
    <t>Approve Discharge of Anna Mossberg</t>
  </si>
  <si>
    <t xml:space="preserve">   10.i</t>
  </si>
  <si>
    <t>Approve Discharge of Per Olof Nyman</t>
  </si>
  <si>
    <t xml:space="preserve">   10.j</t>
  </si>
  <si>
    <t>Approve Discharge of Biljana Pehrsson</t>
  </si>
  <si>
    <t xml:space="preserve">   10.k</t>
  </si>
  <si>
    <t>Approve Discharge of Goran Persson</t>
  </si>
  <si>
    <t xml:space="preserve">   10.l</t>
  </si>
  <si>
    <t>Approve Discharge of Biorn Riese</t>
  </si>
  <si>
    <t xml:space="preserve">   10.m</t>
  </si>
  <si>
    <t>Approve Discharge of Bo Magnusson</t>
  </si>
  <si>
    <t xml:space="preserve">   10.n</t>
  </si>
  <si>
    <t>Approve Discharge of Jens Henriksson</t>
  </si>
  <si>
    <t xml:space="preserve">   10.o</t>
  </si>
  <si>
    <t>Approve Discharge of Roger Ljung</t>
  </si>
  <si>
    <t xml:space="preserve">   10.p</t>
  </si>
  <si>
    <t>Approve Discharge of Ake Skoglund</t>
  </si>
  <si>
    <t xml:space="preserve">   10.q</t>
  </si>
  <si>
    <t>Approve Discharge of Henrik Joelsson</t>
  </si>
  <si>
    <t xml:space="preserve">   10.r</t>
  </si>
  <si>
    <t>Approve Discharge of Camilla Linder</t>
  </si>
  <si>
    <t>Determine Number of Members (11) and Deputy Members of Board (0)</t>
  </si>
  <si>
    <t>Approve Remuneration of Directors in the Amount of SEK 3 Million for Chairman, SEK 1 Million for Vice Chairman and SEK 709,000 for Other Directors; Approve Remuneration for Committee Work; Approve Remuneration of Auditors</t>
  </si>
  <si>
    <t xml:space="preserve">   13.a</t>
  </si>
  <si>
    <t>Reelect Goran Bengtsson as Director</t>
  </si>
  <si>
    <t xml:space="preserve">   13.b</t>
  </si>
  <si>
    <t>Reelect Annika Creutzer as Director</t>
  </si>
  <si>
    <t xml:space="preserve">   13.c</t>
  </si>
  <si>
    <t>Reelect Hans Eckerstrom as Director</t>
  </si>
  <si>
    <t xml:space="preserve">   13.d</t>
  </si>
  <si>
    <t>Reelect Kerstin Hermansson as Director</t>
  </si>
  <si>
    <t xml:space="preserve">   13.e</t>
  </si>
  <si>
    <t>Reelect Helena Liljedahl as Director</t>
  </si>
  <si>
    <t xml:space="preserve">   13.f</t>
  </si>
  <si>
    <t>Reelect Bengt Erik Lindgren as Director</t>
  </si>
  <si>
    <t xml:space="preserve">   13.g</t>
  </si>
  <si>
    <t>Reelect Anna Mossberg as Director</t>
  </si>
  <si>
    <t xml:space="preserve">   13.h</t>
  </si>
  <si>
    <t>Reelect Per Olof Nyman as Director</t>
  </si>
  <si>
    <t xml:space="preserve">   13.i</t>
  </si>
  <si>
    <t>Reelect Biljana Pehrsson as Director</t>
  </si>
  <si>
    <t xml:space="preserve">   13.j</t>
  </si>
  <si>
    <t>Reelect Goran Persson as Director</t>
  </si>
  <si>
    <t xml:space="preserve">   13.k</t>
  </si>
  <si>
    <t>Reelect Biorn Riese as Director</t>
  </si>
  <si>
    <t>Elect Goran Persson as Board Chairman</t>
  </si>
  <si>
    <t>Approve Nomination Committee Procedures</t>
  </si>
  <si>
    <t>Approve Remuneration Policy And Other Terms of Employment For Executive Management</t>
  </si>
  <si>
    <t>Authorize Repurchase Authorization for Trading in Own Shares</t>
  </si>
  <si>
    <t>Approve Issuance of Convertibles without Preemptive Rights</t>
  </si>
  <si>
    <t xml:space="preserve">   21.a</t>
  </si>
  <si>
    <t>Approve Common Deferred Share Bonus Plan (Eken 2023)</t>
  </si>
  <si>
    <t xml:space="preserve">   21.b</t>
  </si>
  <si>
    <t>Approve Deferred Share Bonus Plan for Key Employees (IP 2023)</t>
  </si>
  <si>
    <t xml:space="preserve">   21.c</t>
  </si>
  <si>
    <t>Approve Equity Plan Financing</t>
  </si>
  <si>
    <t>Shareholder Proposals Submitted by Carl Axel Bruno</t>
  </si>
  <si>
    <t>Change Bank Software</t>
  </si>
  <si>
    <t>Shareholder Proposals Submitted by Tommy Jonasson</t>
  </si>
  <si>
    <t>Allocation of funds</t>
  </si>
  <si>
    <t>Establishment of a Chamber of Commerce</t>
  </si>
  <si>
    <t>Joint Shareholder Proposals Submitted by Greenpeace Nordic and Swedish Society</t>
  </si>
  <si>
    <t>Stop Financing Fossil Companies That Expand Extraction and Lack Robust Fossil Phase-Out Plans in Line with 1.5 Degrees</t>
  </si>
  <si>
    <t>Not including 11 Blank - non votable proposals</t>
  </si>
  <si>
    <t xml:space="preserve">Newton have voted at 11 meetings during Q4 2023-24 on 169 resolutions. 146 (86%) were for the resolution and 16 (10%) against and 7 (4%) received abstain/other votes. These were all in line with the ACCESS voting guidelines. </t>
  </si>
  <si>
    <t>IL0003230146</t>
  </si>
  <si>
    <t>G</t>
  </si>
  <si>
    <t>Reappoint Brightman Almagor Zohar &amp; Co. (Deloitte) as Auditors</t>
  </si>
  <si>
    <t>Reelect Liora Ofer as Director</t>
  </si>
  <si>
    <t>Reelect Itzhak Nodary Zizov as Director</t>
  </si>
  <si>
    <t>Reelect Yoav Doppelt as Director</t>
  </si>
  <si>
    <t>Reelect Roie Azar as Director</t>
  </si>
  <si>
    <t>Reelect Shouky (Yehoshua) Oren as Director</t>
  </si>
  <si>
    <t>Reelect Dorit Salingar as Director</t>
  </si>
  <si>
    <t>Increase Registered Share Capital and Amend Articles Accordingly</t>
  </si>
  <si>
    <t>Approve Amendment to Services Agreement with Controller, Ofer Investments Ltd.</t>
  </si>
  <si>
    <t>HK0000056256</t>
  </si>
  <si>
    <t>Approve New Master Supply Agreement, Annual Caps and Related Transactions</t>
  </si>
  <si>
    <t>Approve Investment in Construction of Company's Integrated Production Capacity</t>
  </si>
  <si>
    <t>Approve Reappointment and Remuneration of Mritunjay Kumar Singh as Executive Director</t>
  </si>
  <si>
    <t>CNE100000W03</t>
  </si>
  <si>
    <t>B4N0576</t>
  </si>
  <si>
    <t>Approve Application for Extension of Commitment to Resolve Horizontal Competition</t>
  </si>
  <si>
    <t>DLF Limited</t>
  </si>
  <si>
    <t>INE271C01023</t>
  </si>
  <si>
    <t>B1YLCV0</t>
  </si>
  <si>
    <t>Approve Reappointment and Remuneration of Ashok Kumar Tyagi as Chief Executive Officer and Whole-Time Director</t>
  </si>
  <si>
    <t>Approve Reappointment and Remuneration of Devinder Singh as Chief Executive Officer and Whole-Time Director</t>
  </si>
  <si>
    <t>Reelect Vivek Mehra as Director</t>
  </si>
  <si>
    <t>Approve Continuation of Gurvirendra Singh Talwar as Non-Executive Director</t>
  </si>
  <si>
    <t>Phoenix Holdings Ltd.</t>
  </si>
  <si>
    <t>IL0007670123</t>
  </si>
  <si>
    <t>Approve Amended Compensation Policy for the Directors and Officers of the Company</t>
  </si>
  <si>
    <t>CNE100003FS0</t>
  </si>
  <si>
    <t>BGYDCM2</t>
  </si>
  <si>
    <t>Approve Use of Partial Idle Own Funds for Cash Management</t>
  </si>
  <si>
    <t>Digital China Information Service Co., Ltd.</t>
  </si>
  <si>
    <t>CNE000000FM0</t>
  </si>
  <si>
    <t>Approve Daily Related Party Transactions with Digital China Holdings Limited</t>
  </si>
  <si>
    <t>Approve Daily Related Party Transactions with Digital China Group Co., Ltd.</t>
  </si>
  <si>
    <t>Approve Daily Related Party Transactions with Beijing Shenzhou Bangbang Technology Service Co., Ltd.</t>
  </si>
  <si>
    <t>KYG3R83K1037</t>
  </si>
  <si>
    <t>BYVSXD4</t>
  </si>
  <si>
    <t>Approve Framework Sales Agreement, Proposed Product Sales Annual Caps, and Product Sales Transaction</t>
  </si>
  <si>
    <t>Approve Framework Purchase Agreement, Proposed Product Purchase Annual Caps, and Product Purchase Transaction</t>
  </si>
  <si>
    <t>Approve Issue Price and Pricing Principle</t>
  </si>
  <si>
    <t>Approve Amount and Usage of Raised Funds</t>
  </si>
  <si>
    <t>Approve No Need to Prepare a Report on the Usage of Previously Raised Funds</t>
  </si>
  <si>
    <t>Approve Commitment from Controlling Shareholders, Actual Controllers, Company Directors and Senior Management Members Regarding Counter-dilution Measures in Connection to the Private Placement</t>
  </si>
  <si>
    <t>Approve Shareholder Dividend Return Plan</t>
  </si>
  <si>
    <t>Approve Guarantee Plan</t>
  </si>
  <si>
    <t>The Greenbrier Companies, Inc.</t>
  </si>
  <si>
    <t>US3936571013</t>
  </si>
  <si>
    <t>Elect Director Wanda F. Felton</t>
  </si>
  <si>
    <t>Elect Director Graeme A. Jack</t>
  </si>
  <si>
    <t>Elect Director David L. Starling</t>
  </si>
  <si>
    <t>Elect Director Lorie L. Tekorius</t>
  </si>
  <si>
    <t>Elect Director Wendy L. Teramoto</t>
  </si>
  <si>
    <t>Top Glove Corporation Bhd</t>
  </si>
  <si>
    <t>MYL7113OO003</t>
  </si>
  <si>
    <t>B05L892</t>
  </si>
  <si>
    <t>Elect Lim Wee Chai as Director</t>
  </si>
  <si>
    <t>Elect Lim Cheong Guan as Director</t>
  </si>
  <si>
    <t>Elect Martin Giles Manen as Director</t>
  </si>
  <si>
    <t>Elect Ngo Get Ping as Director</t>
  </si>
  <si>
    <t>Elect Ng Yong Lin as Director</t>
  </si>
  <si>
    <t>Approve Directors' Benefits (Excluding Directors' Fees)</t>
  </si>
  <si>
    <t>Approve Waiver of Pre-Emptive Rights for Issuance of New Shares under the Employees Share Option Scheme</t>
  </si>
  <si>
    <t>Approve Adjustment of the Implementation Location and Investment Structure of Some of the Fund-raising Projects</t>
  </si>
  <si>
    <t>Approve Disposal of Financial Assets</t>
  </si>
  <si>
    <t>Amend Financial Management System</t>
  </si>
  <si>
    <t>CNE000000JW1</t>
  </si>
  <si>
    <t>Approve Additional Related Transactions with the Ultimate Controlling Shareholder and Its Affiliates</t>
  </si>
  <si>
    <t>Beijing TongRenTang Co., Ltd.</t>
  </si>
  <si>
    <t>CNE000000R69</t>
  </si>
  <si>
    <t>Elect Yang Qingying as Independent Director</t>
  </si>
  <si>
    <t>CNE1000033C7</t>
  </si>
  <si>
    <t>BZ3ZWJ9</t>
  </si>
  <si>
    <t>Approve Increase in 2022 Daily Related-Party Transactions</t>
  </si>
  <si>
    <t>Approve Related Party Transactions with Directors and Senior Management</t>
  </si>
  <si>
    <t>Approve Daily Related Party Transactions with Directors and Supervisors</t>
  </si>
  <si>
    <t>Approve Daily Related Party Transactions with Associated Enterprises</t>
  </si>
  <si>
    <t>Approve Daily Related Party Transactions with Controlling Shareholder</t>
  </si>
  <si>
    <t>Approve Merger by Absorption of Wholly-owned Subsidiary</t>
  </si>
  <si>
    <t>Approve Project Financing through Syndicated Loans</t>
  </si>
  <si>
    <t>Approve Provision of Joint Liability Guarantee for Wholly-owned Subsidiary</t>
  </si>
  <si>
    <t>Sinomine Resource Group Co., Ltd.</t>
  </si>
  <si>
    <t>CNE100001WV3</t>
  </si>
  <si>
    <t>BTG8066</t>
  </si>
  <si>
    <t>CNE000001GL8</t>
  </si>
  <si>
    <t>Elect Wang Cheng as Director</t>
  </si>
  <si>
    <t>Elect Zhao Jun as Director</t>
  </si>
  <si>
    <t>Approve Application for Registration and Issuance of Debt Financing Instruments in the Inter-bank Bond Market</t>
  </si>
  <si>
    <t>Approve Establishment of Joint Venture with Joincare and Connected Transaction</t>
  </si>
  <si>
    <t>United Natural Foods, Inc.</t>
  </si>
  <si>
    <t>US9111631035</t>
  </si>
  <si>
    <t>Elect Director Eric F. Artz</t>
  </si>
  <si>
    <t>Elect Director Ann Torre Bates</t>
  </si>
  <si>
    <t>Elect Director Gloria R. Boyland</t>
  </si>
  <si>
    <t>Elect Director Denise M. Clark</t>
  </si>
  <si>
    <t>Elect Director J. Alexander Miller Douglas</t>
  </si>
  <si>
    <t>Elect Director Daphne J. Dufresne</t>
  </si>
  <si>
    <t>Elect Director Michael S. Funk</t>
  </si>
  <si>
    <t>Elect Director Shamim Mohammad</t>
  </si>
  <si>
    <t>Elect Director James L. Muehlbauer</t>
  </si>
  <si>
    <t>Elect Director Peter A. Roy</t>
  </si>
  <si>
    <t>Approve Provision of Financial Assistance and Guarantee by Controlling Shareholder and Ultimate Controlling Shareholder to the Company</t>
  </si>
  <si>
    <t>Approve Use of Idle Funds for Entrusted Asset Management</t>
  </si>
  <si>
    <t>Commercial Metals Company</t>
  </si>
  <si>
    <t>US2017231034</t>
  </si>
  <si>
    <t>Elect Director Peter R. Matt</t>
  </si>
  <si>
    <t>Elect Director Sarah E. Raiss</t>
  </si>
  <si>
    <t>INE203G01027</t>
  </si>
  <si>
    <t>BD9PXD0</t>
  </si>
  <si>
    <t>Elect Sukhmal Kumar Jain as Director</t>
  </si>
  <si>
    <t>Elect Shyam Agrawal as Director</t>
  </si>
  <si>
    <t>Approve Application for Comprehensive Financing Quota and Provision of Guarantees</t>
  </si>
  <si>
    <t>Approve to Adjust the Remuneration of Independent Directors</t>
  </si>
  <si>
    <t>Elect Li Xiaofei as Director</t>
  </si>
  <si>
    <t>Elect Xu Xin as Supervisor</t>
  </si>
  <si>
    <t>Approve Loans From Controlling Shareholders and Persons Acting in Concert and Related Party Transactions</t>
  </si>
  <si>
    <t>Micron Technology, Inc.</t>
  </si>
  <si>
    <t>US5951121038</t>
  </si>
  <si>
    <t>Elect Director Richard M. Beyer</t>
  </si>
  <si>
    <t>Elect Director Lynn A. Dugle</t>
  </si>
  <si>
    <t>Elect Director Steven J. Gomo</t>
  </si>
  <si>
    <t>Elect Director Mary Pat McCarthy</t>
  </si>
  <si>
    <t>Elect Director Sanjay Mehrotra</t>
  </si>
  <si>
    <t>Elect Director Robert E. Switz</t>
  </si>
  <si>
    <t>Elect Director MaryAnn Wright</t>
  </si>
  <si>
    <t>Approve Change in Partial Raised Funds Investment Projects</t>
  </si>
  <si>
    <t>CNE000000RL7</t>
  </si>
  <si>
    <t>KYG532241042</t>
  </si>
  <si>
    <t>B1YBF00</t>
  </si>
  <si>
    <t>Approve New Residential Property Management Services Framework Agreement, Proposed Annual Caps and Related Transactions</t>
  </si>
  <si>
    <t>Adopt Amended and Restated Articles of Association</t>
  </si>
  <si>
    <t>Approve Additional Related Guarantees after Asset Disposal</t>
  </si>
  <si>
    <t>Approve Provision of Guarantee to Associate Company</t>
  </si>
  <si>
    <t>Elect Cheng Bo as Independent Director</t>
  </si>
  <si>
    <t>Zscaler, Inc.</t>
  </si>
  <si>
    <t>US98980G1022</t>
  </si>
  <si>
    <t>BZ00V34</t>
  </si>
  <si>
    <t>Elect Director Andrew Brown</t>
  </si>
  <si>
    <t>Elect Director Scott Darling</t>
  </si>
  <si>
    <t>Elect Director David Schneider</t>
  </si>
  <si>
    <t>INE238A01034</t>
  </si>
  <si>
    <t>BPFJHC7</t>
  </si>
  <si>
    <t>Approve Revision in the Remuneration Payable to Amitabh Chaudhry as Managing Director &amp; CEO</t>
  </si>
  <si>
    <t>Elect Parameswaranpillai Naga Prasad as Director</t>
  </si>
  <si>
    <t>Approve Increase in Number of Directors to a Maximum of 18 Directors</t>
  </si>
  <si>
    <t>Approve Axis Bank Employees Stock Unit Scheme, 2022</t>
  </si>
  <si>
    <t>Approve Grant of Units to the Employees of the Subsidiary and Associate Companies of the Bank Under Axis Bank Employees Stock Unit Scheme, 2022</t>
  </si>
  <si>
    <t>Approve Modification to the Existing Axis Bank Employees Stock Option Scheme, 2000-01</t>
  </si>
  <si>
    <t>Approve Grant of Options to the Employees of the Associate Companies of the Bank Under Axis Bank Employees Stock Option Scheme, 2000-01</t>
  </si>
  <si>
    <t>Approve to Adjust the Allowance of Independent Directors</t>
  </si>
  <si>
    <t>Approve Financial Network Service Agreements</t>
  </si>
  <si>
    <t>Approve the Estimated Amount of Mortgage and Financial Leasing Business</t>
  </si>
  <si>
    <t>Approve Proposal on Developing Deposit, Loan and Wealth Management Business in Related Banks</t>
  </si>
  <si>
    <t>Approve Additional Related Party Transactions</t>
  </si>
  <si>
    <t>Approve Provision of Guarantee for Subsidiaries</t>
  </si>
  <si>
    <t>Approve External Guarantees</t>
  </si>
  <si>
    <t>CNE100002GM3</t>
  </si>
  <si>
    <t>BYQ83C8</t>
  </si>
  <si>
    <t>Approve External Investment and Changes in Investment Matters</t>
  </si>
  <si>
    <t>Approve the Company's Global Strategic Planning for Off-road Tires</t>
  </si>
  <si>
    <t>CNE100003K95</t>
  </si>
  <si>
    <t>BHZTSJ5</t>
  </si>
  <si>
    <t>Approve Signing of Daily Related Party Transaction Agreement</t>
  </si>
  <si>
    <t>Approve the Company's Annual Credit and Guarantee Plan</t>
  </si>
  <si>
    <t>Approve Proposal on Launching Forward Foreign Exchange Settlement and Sale Business</t>
  </si>
  <si>
    <t>Yayla Agro Gida Sanayi ve Ticaret AS</t>
  </si>
  <si>
    <t>TREYYLA00014</t>
  </si>
  <si>
    <t>BM9F861</t>
  </si>
  <si>
    <t>Approve Termination of Share Repurchase Plan</t>
  </si>
  <si>
    <t>Aegon NV</t>
  </si>
  <si>
    <t>NL0000303709</t>
  </si>
  <si>
    <t>Approve Sale of Aegon Nederland</t>
  </si>
  <si>
    <t>NL0011872643</t>
  </si>
  <si>
    <t>BD9PNF2</t>
  </si>
  <si>
    <t>Allow Questions</t>
  </si>
  <si>
    <t>Approve Acquisition of Aegon Nederland</t>
  </si>
  <si>
    <t>Grant Board Authority to Issue Shares</t>
  </si>
  <si>
    <t>Authorize Board to Exclude Preemptive Rights</t>
  </si>
  <si>
    <t>Extend Term of Appointment of Jos Baeten as Member and Chairman of the Executive Board</t>
  </si>
  <si>
    <t>Announce Nomination by Supervisory Board to Appoint Two New Members of the Supervisory Board</t>
  </si>
  <si>
    <t>Opportunity to Make Recommendations to the Supervisory Board</t>
  </si>
  <si>
    <t>Elect Danielle Jansen Heijtmajer to Supervisory Board</t>
  </si>
  <si>
    <t>Elect Lard Friese to Supervisory Board</t>
  </si>
  <si>
    <t>CNE100002GQ4</t>
  </si>
  <si>
    <t>BD3NFF6</t>
  </si>
  <si>
    <t>Elect Yu Liming as Non-independent Director</t>
  </si>
  <si>
    <t>Elect Wen Hongliang as Non-independent Director</t>
  </si>
  <si>
    <t>Approve Issuance of Financial Bonds and Related Special Authorizations</t>
  </si>
  <si>
    <t>Approve Issuance of Capital Bonds with No Fixed Term and Related Special Authorizations</t>
  </si>
  <si>
    <t>Approve Capital Management Plan (2023-2025)</t>
  </si>
  <si>
    <t>Philippines</t>
  </si>
  <si>
    <t>PHY0967S1694</t>
  </si>
  <si>
    <t>Approve Amendment to the Articles of Incorporation</t>
  </si>
  <si>
    <t>Approve Merger Between BPI and Robinsons Bank Corporation</t>
  </si>
  <si>
    <t>Frasers Logistics &amp; Commercial Trust</t>
  </si>
  <si>
    <t>SG1CI9000006</t>
  </si>
  <si>
    <t>BYYFHZ2</t>
  </si>
  <si>
    <t>Adopt Financial Statements and Trustee and Auditors' Reports</t>
  </si>
  <si>
    <t>Approve Issue Price and Pricing Method</t>
  </si>
  <si>
    <t>Approve No Need for Report on the Usage of Previously Raised Funds</t>
  </si>
  <si>
    <t>Approve Formulation of Shareholder Return Plan</t>
  </si>
  <si>
    <t>Approve Signing of Conditional Subscription Agreement</t>
  </si>
  <si>
    <t>CNE100000734</t>
  </si>
  <si>
    <t>B249NZ2</t>
  </si>
  <si>
    <t>Elect Praveen Khurana as Non-independent Director</t>
  </si>
  <si>
    <t>Elect Wang Ruihua as Independent Director</t>
  </si>
  <si>
    <t>D.R. Horton, Inc.</t>
  </si>
  <si>
    <t>US23331A1097</t>
  </si>
  <si>
    <t>Elect Director Donald R. Horton</t>
  </si>
  <si>
    <t>Elect Director Barbara K. Allen</t>
  </si>
  <si>
    <t>Elect Director Brad S. Anderson</t>
  </si>
  <si>
    <t>Elect Director Michael R. Buchanan</t>
  </si>
  <si>
    <t>Elect Director Benjamin S. Carson, Sr.</t>
  </si>
  <si>
    <t>Elect Director Maribess L. Miller</t>
  </si>
  <si>
    <t>Elect Li Zhen as Director</t>
  </si>
  <si>
    <t>Elect Steven Cai as Director</t>
  </si>
  <si>
    <t>Elect Zhang Hongli as Director</t>
  </si>
  <si>
    <t>Elect Frank Engel as Director</t>
  </si>
  <si>
    <t>Elect Andrea Nahmer as Director</t>
  </si>
  <si>
    <t>Elect Sun Zhe as Director</t>
  </si>
  <si>
    <t>Elect Qiao Yun as Director</t>
  </si>
  <si>
    <t>Elect Qiu Xinping as Director</t>
  </si>
  <si>
    <t>Elect Wang Feng as Director</t>
  </si>
  <si>
    <t>Elect Yang Dafa as Supervisor</t>
  </si>
  <si>
    <t>Elect Li Yan as Supervisor</t>
  </si>
  <si>
    <t>Linde Plc</t>
  </si>
  <si>
    <t>IE00BZ12WP82</t>
  </si>
  <si>
    <t>BZ12WP8</t>
  </si>
  <si>
    <t>Approve Common Draft Terms of Merger</t>
  </si>
  <si>
    <t>Approve Amended Compensation of Sharon Goldenberg, CEO</t>
  </si>
  <si>
    <t>Samsung Engineering Co., Ltd.</t>
  </si>
  <si>
    <t>KR7028050003</t>
  </si>
  <si>
    <t>Elect Namgoong Hong as Inside Director</t>
  </si>
  <si>
    <t>SATS Ltd.</t>
  </si>
  <si>
    <t>SG1I52882764</t>
  </si>
  <si>
    <t>Approve Acquisition</t>
  </si>
  <si>
    <t>Costco Wholesale Corporation</t>
  </si>
  <si>
    <t>US22160K1051</t>
  </si>
  <si>
    <t>S</t>
  </si>
  <si>
    <t>Report on Risk Due to Restrictions on Reproductive Rights</t>
  </si>
  <si>
    <t>Elect Director Kenneth D. Denman</t>
  </si>
  <si>
    <t>Elect Director Richard A. Galanti</t>
  </si>
  <si>
    <t>Elect Director Hamilton E. James</t>
  </si>
  <si>
    <t>Elect Director W. Craig Jelinek</t>
  </si>
  <si>
    <t>Elect Director Sally Jewell</t>
  </si>
  <si>
    <t>Elect Director Charles T. Munger</t>
  </si>
  <si>
    <t>Elect Director Jeffrey S. Raikes</t>
  </si>
  <si>
    <t>Elect Director Ron M. Vachris</t>
  </si>
  <si>
    <t>Elect Director Mary Agnes (Maggie) Wilderotter</t>
  </si>
  <si>
    <t>Intuit Inc.</t>
  </si>
  <si>
    <t>US4612021034</t>
  </si>
  <si>
    <t>Elect Director Eve Burton</t>
  </si>
  <si>
    <t>Elect Director Scott D. Cook</t>
  </si>
  <si>
    <t>Elect Director Richard L. Dalzell</t>
  </si>
  <si>
    <t>Elect Director Sasan K. Goodarzi</t>
  </si>
  <si>
    <t>Elect Director Deborah Liu</t>
  </si>
  <si>
    <t>Elect Director Tekedra Mawakana</t>
  </si>
  <si>
    <t>Elect Director Suzanne Nora Johnson</t>
  </si>
  <si>
    <t>Elect Director Thomas Szkutak</t>
  </si>
  <si>
    <t>Elect Director Raul Vazquez</t>
  </si>
  <si>
    <t>CNE000001G38</t>
  </si>
  <si>
    <t>Elect Hu Minqiang as Director</t>
  </si>
  <si>
    <t>Elect Wei Rong as Supervisor</t>
  </si>
  <si>
    <t>Elect Hu Aimin as Director</t>
  </si>
  <si>
    <t>Elect Li Qiqiang as Director</t>
  </si>
  <si>
    <t>SCB X Public Company Limited</t>
  </si>
  <si>
    <t>THA790010005</t>
  </si>
  <si>
    <t>BPH0706</t>
  </si>
  <si>
    <t>Approve Issuance and Offering for Sale of Fixed Income Securities</t>
  </si>
  <si>
    <t>CNE000000C66</t>
  </si>
  <si>
    <t>CNE100002TX3</t>
  </si>
  <si>
    <t>BFBCV39</t>
  </si>
  <si>
    <t>Approve Management System for Securities Investment and Derivatives Trading</t>
  </si>
  <si>
    <t>Elect Sunil Mehta as Director</t>
  </si>
  <si>
    <t>Approve Material Related Party Transaction with TotalEnergies SE</t>
  </si>
  <si>
    <t>Approve Material Related Party Transaction with Jash Energy Private Limited</t>
  </si>
  <si>
    <t>Approve Material Related Party Transaction with Adani Electricity Mumbai Limited</t>
  </si>
  <si>
    <t>Airports of Thailand Public Co. Ltd.</t>
  </si>
  <si>
    <t>TH0765010Z08</t>
  </si>
  <si>
    <t>BDFLHW9</t>
  </si>
  <si>
    <t>Matters to be Informed</t>
  </si>
  <si>
    <t>Acknowledge Operating Results</t>
  </si>
  <si>
    <t>Approve Financial Statements</t>
  </si>
  <si>
    <t>Approve Omission of Dividend Payment</t>
  </si>
  <si>
    <t>Elect Sarawut Songsivilai as Director</t>
  </si>
  <si>
    <t>Elect Manoo Mekmok as Director</t>
  </si>
  <si>
    <t>Elect Phongsaward Guyaroonsuith as Director</t>
  </si>
  <si>
    <t>Elect Apirat Chaiwongnoi as Director</t>
  </si>
  <si>
    <t>Elect Jirabhop Bhuridej as Director</t>
  </si>
  <si>
    <t>Approve EY Company Limited as Auditors and Authorize Board to Fix Their Remuneration</t>
  </si>
  <si>
    <t>Elect Qi Shi as Director</t>
  </si>
  <si>
    <t>Elect Zheng Likun as Director</t>
  </si>
  <si>
    <t>Elect Chen Kai as Director</t>
  </si>
  <si>
    <t>Elect Huang Jianhai as Director</t>
  </si>
  <si>
    <t>Elect Li Zhiping as Director</t>
  </si>
  <si>
    <t>Elect Zhu Zhenmei as Director</t>
  </si>
  <si>
    <t>Elect Bao Yiqing as Supervisor</t>
  </si>
  <si>
    <t>Elect Huang Liming as Supervisor</t>
  </si>
  <si>
    <t>Amend Decision-Making Management Rules of Related Party Transactions</t>
  </si>
  <si>
    <t>Approve Fourth Share Option Incentive Scheme (Draft) and Its Summary</t>
  </si>
  <si>
    <t>Approve Appraisal Management Measures for Implementation of the Fourth Share Option Incentive Scheme</t>
  </si>
  <si>
    <t>Approve Grant of Mandate to the Board and Its Authorized Person to Deal with All Matters Relating to Fourth Share Option Incentive Scheme</t>
  </si>
  <si>
    <t>Approve Signing of Sales Contract and Related Party Transaction</t>
  </si>
  <si>
    <t>INE208A01029</t>
  </si>
  <si>
    <t>B01NFT1</t>
  </si>
  <si>
    <t>Elect Shenu Agarwal as Director</t>
  </si>
  <si>
    <t>Approve Appointment and Remuneration of Shenu Agarwal as Managing Director &amp; Chief Executive Officer</t>
  </si>
  <si>
    <t>Aurobindo Pharma Limited</t>
  </si>
  <si>
    <t>INE406A01037</t>
  </si>
  <si>
    <t>Reelect Girish Paman Vanvari as Director</t>
  </si>
  <si>
    <t>Biocon Limited</t>
  </si>
  <si>
    <t>INE376G01013</t>
  </si>
  <si>
    <t>Elect Peter Bains as Director</t>
  </si>
  <si>
    <t>Approve Remuneration of Directors in Case of Absence/ Inadequate Profits</t>
  </si>
  <si>
    <t>Approve Sale of Company Assets</t>
  </si>
  <si>
    <t>Approve Material Related Party Transactions</t>
  </si>
  <si>
    <t>Approve Pledging of Assets for Debt</t>
  </si>
  <si>
    <t>Approve Loans, Investments, Corporate Guarantees in Other Body Corporate</t>
  </si>
  <si>
    <t>INE102D01028</t>
  </si>
  <si>
    <t>B1BDGY0</t>
  </si>
  <si>
    <t>Reelect Pippa Armerding as Director</t>
  </si>
  <si>
    <t>NL0000009827</t>
  </si>
  <si>
    <t>B0HZL93</t>
  </si>
  <si>
    <t>Presentation on the Transaction</t>
  </si>
  <si>
    <t>Approve Transaction, the Exchange Offer, Conditional Statutory Triangular Merger and Authorize Managing Board to Repurchase the DSM Preference Shares A and Conditional Cancellation of the DSM Preference Shares A</t>
  </si>
  <si>
    <t>Approve Discharge of Management Board</t>
  </si>
  <si>
    <t>Approve Discharge of Supervisory Board</t>
  </si>
  <si>
    <t>The Scotts Miracle-Gro Company</t>
  </si>
  <si>
    <t>US8101861065</t>
  </si>
  <si>
    <t>Elect Director James Hagedorn</t>
  </si>
  <si>
    <t>Elect Director Nancy G. Mistretta</t>
  </si>
  <si>
    <t>Elect Director Gerald Volas</t>
  </si>
  <si>
    <t>Elect Director Edith Aviles</t>
  </si>
  <si>
    <t>Authorize Issuance of Shariah Compliant Sukuk Program of up to SAR 4,500,000,000 and Authorize the Board to Take all the Necessary Actions to Ratify and Execute the Approved Resolution</t>
  </si>
  <si>
    <t>Ashland Inc.</t>
  </si>
  <si>
    <t>US0441861046</t>
  </si>
  <si>
    <t>BYND5N1</t>
  </si>
  <si>
    <t>Elect Director Steven D. Bishop</t>
  </si>
  <si>
    <t>Elect Director Brendan M. Cummins</t>
  </si>
  <si>
    <t>Elect Director Suzan F. Harrison</t>
  </si>
  <si>
    <t>Elect Director Jay V. Ihlenfeld</t>
  </si>
  <si>
    <t>Elect Director Wetteny Joseph</t>
  </si>
  <si>
    <t>Elect Director Susan L. Main</t>
  </si>
  <si>
    <t>Elect Director Guillermo Novo</t>
  </si>
  <si>
    <t>Elect Director Jerome A. Peribere</t>
  </si>
  <si>
    <t>Elect Director Janice J. Teal</t>
  </si>
  <si>
    <t>Becton, Dickinson and Company</t>
  </si>
  <si>
    <t>US0758871091</t>
  </si>
  <si>
    <t>Elect Director William M. Brown</t>
  </si>
  <si>
    <t>Elect Director Timothy M. Ring</t>
  </si>
  <si>
    <t>Elect Director Bertram L. Scott</t>
  </si>
  <si>
    <t>Elect Director Catherine M. Burzik</t>
  </si>
  <si>
    <t>Elect Director Carrie L. Byington</t>
  </si>
  <si>
    <t xml:space="preserve"> Elect Director R. Andrew Eckert</t>
  </si>
  <si>
    <t>Elect Director Claire M. Fraser</t>
  </si>
  <si>
    <t>Elect Director Jeffrey W. Henderson</t>
  </si>
  <si>
    <t>Elect Director Christopher Jones</t>
  </si>
  <si>
    <t>Elect Director Marshall O. Larsen</t>
  </si>
  <si>
    <t>Elect Director Thomas E. Polen</t>
  </si>
  <si>
    <t>Submit Severance Agreement (Change-in-Control) to Shareholder Vote</t>
  </si>
  <si>
    <t>Capitol Federal Financial, Inc.</t>
  </si>
  <si>
    <t>US14057J1016</t>
  </si>
  <si>
    <t>B3KWJV0</t>
  </si>
  <si>
    <t>Elect Director Michel' Philipp Cole</t>
  </si>
  <si>
    <t>Elect Director Jeffrey M. Johnson</t>
  </si>
  <si>
    <t>Elect Director Michael T. McCoy</t>
  </si>
  <si>
    <t>Jacobs Solutions, Inc.</t>
  </si>
  <si>
    <t>US46982L1089</t>
  </si>
  <si>
    <t>BNGC0D3</t>
  </si>
  <si>
    <t>Elect Director Steven J. Demetriou</t>
  </si>
  <si>
    <t>Elect Director Christopher M.T. Thompson</t>
  </si>
  <si>
    <t>Elect Director Priya Abani</t>
  </si>
  <si>
    <t>Elect Director Vincent K. Brooks</t>
  </si>
  <si>
    <t>Elect Director Ralph E. ("Ed") Eberhart</t>
  </si>
  <si>
    <t>Elect Director Manny Fernandez</t>
  </si>
  <si>
    <t>Elect Director Georgette D. Kiser</t>
  </si>
  <si>
    <t>Elect Director Barbara L. Loughran</t>
  </si>
  <si>
    <t>Elect Director Robert A. McNamara</t>
  </si>
  <si>
    <t>Elect Director Robert V. Pragada</t>
  </si>
  <si>
    <t>Elect Director Peter J. Robertson</t>
  </si>
  <si>
    <t>Metro Inc.</t>
  </si>
  <si>
    <t>CA59162N1096</t>
  </si>
  <si>
    <t>Elect Director Lori-Ann Beausoleil</t>
  </si>
  <si>
    <t>Elect Director Eric R. La Fleche</t>
  </si>
  <si>
    <t>Elect Director Christine Magee</t>
  </si>
  <si>
    <t>Elect Director Brian McManus</t>
  </si>
  <si>
    <t>Elect Director Maryse Bertrand</t>
  </si>
  <si>
    <t>Elect Director Pierre Boivin</t>
  </si>
  <si>
    <t>Elect Director Francois J. Coutu</t>
  </si>
  <si>
    <t>Elect Director Michel Coutu</t>
  </si>
  <si>
    <t>Elect Director Stephanie Coyles</t>
  </si>
  <si>
    <t>Elect Director Russell Goodman</t>
  </si>
  <si>
    <t>Elect Director Marc Guay</t>
  </si>
  <si>
    <t>Elect Director Christian W.E. Haub</t>
  </si>
  <si>
    <t>Advisory Vote on Executive Compensation Approach</t>
  </si>
  <si>
    <t>Amend Stock Option Plan</t>
  </si>
  <si>
    <t>E</t>
  </si>
  <si>
    <t>SP 1: Adopt Near and Long-Term Science-Based Greenhouse Gas Emissions Reduction Targets</t>
  </si>
  <si>
    <t>SP 2: Report on Actual and Potential Human Rights Impacts on Migrant Workers</t>
  </si>
  <si>
    <t>INE849A01020</t>
  </si>
  <si>
    <t>BDDRN32</t>
  </si>
  <si>
    <t>Visa Inc.</t>
  </si>
  <si>
    <t>US92826C8394</t>
  </si>
  <si>
    <t>B2PZN04</t>
  </si>
  <si>
    <t>Elect Director Lloyd A. Carney</t>
  </si>
  <si>
    <t>Elect Director Kermit R. Crawford</t>
  </si>
  <si>
    <t>Elect Director Francisco Javier Fernandez-Carbajal</t>
  </si>
  <si>
    <t>Elect Director Alfred F. Kelly, Jr.</t>
  </si>
  <si>
    <t>Elect Director Ramon Laguarta</t>
  </si>
  <si>
    <t>Elect Director John F. Lundgren</t>
  </si>
  <si>
    <t>Elect Director Denise M. Morrison</t>
  </si>
  <si>
    <t>Elect Director Linda J. Rendle</t>
  </si>
  <si>
    <t>Elect Director Maynard G. Webb, Jr.</t>
  </si>
  <si>
    <t>Acuity Brands, Inc.</t>
  </si>
  <si>
    <t>US00508Y1029</t>
  </si>
  <si>
    <t>Elect Director Neil M. Ashe</t>
  </si>
  <si>
    <t>Elect Director Marcia J. Avedon</t>
  </si>
  <si>
    <t>Elect Director W. Patrick Battle</t>
  </si>
  <si>
    <t>Elect Director Michael J. Bender</t>
  </si>
  <si>
    <t>Elect Director G. Douglas Dillard, Jr.</t>
  </si>
  <si>
    <t>Elect Director James H. Hance, Jr.</t>
  </si>
  <si>
    <t>Elect Director Maya Leibman</t>
  </si>
  <si>
    <t>Elect Director Laura G. O'Shaughnessy</t>
  </si>
  <si>
    <t>Elect Director Mark J. Sachleben</t>
  </si>
  <si>
    <t>Elect Director Mary A. Winston</t>
  </si>
  <si>
    <t>JP3131400008</t>
  </si>
  <si>
    <t>Amend Articles to Amend Business Lines</t>
  </si>
  <si>
    <t>Life Healthcare Group Holdings Ltd.</t>
  </si>
  <si>
    <t>ZAE000145892</t>
  </si>
  <si>
    <t>B4K90R1</t>
  </si>
  <si>
    <t>Reappoint Deloitte &amp; Touche as Auditors with James Welch as the Individual Designated Auditor</t>
  </si>
  <si>
    <t>Approve Board Fees</t>
  </si>
  <si>
    <t>Approve Fees of the Ad Hoc Material Board and Committee Meetings</t>
  </si>
  <si>
    <t>Approve Fees of the Audit Committee</t>
  </si>
  <si>
    <t>Approve Fees of the Human Resources and Remuneration Committee</t>
  </si>
  <si>
    <t>Approve Fees of the Nominations and Governance Committee</t>
  </si>
  <si>
    <t>Approve Fees of the Risk, Compliance and IT Governance Committee</t>
  </si>
  <si>
    <t>Approve Fees of the Investment Committee</t>
  </si>
  <si>
    <t>Approve Fees of the Clinical Committee</t>
  </si>
  <si>
    <t>Approve Fees of the Social, Ethics and Transformation Committee</t>
  </si>
  <si>
    <t>Re-elect Audrey Mothupi as Director</t>
  </si>
  <si>
    <t>Re-elect Mahlape Sello as Director</t>
  </si>
  <si>
    <t>Re-elect Marian Jacobs as Director</t>
  </si>
  <si>
    <t>Elect Lars Holmqvist as Director</t>
  </si>
  <si>
    <t>Elect Jeanne Bolger as Director</t>
  </si>
  <si>
    <t>Re-elect Peter Golesworthy as Chairman of the Audit Committee</t>
  </si>
  <si>
    <t>Re-elect Caroline Henry as Member of the Audit Committee</t>
  </si>
  <si>
    <t>Elect Lars Holmqvist as Member of the Audit Committee</t>
  </si>
  <si>
    <t>MSC Industrial Direct Co., Inc.</t>
  </si>
  <si>
    <t>US5535301064</t>
  </si>
  <si>
    <t>Elect Director Erik Gershwind</t>
  </si>
  <si>
    <t>Elect Director Louise Goeser</t>
  </si>
  <si>
    <t>Elect Director Mitchell Jacobson</t>
  </si>
  <si>
    <t>Elect Director Michael Kaufmann</t>
  </si>
  <si>
    <t>Elect Director Steven Paladino</t>
  </si>
  <si>
    <t>Elect Director Philip Peller</t>
  </si>
  <si>
    <t>Elect Director Rahquel Purcell</t>
  </si>
  <si>
    <t>Elect Director Rudina Seseri</t>
  </si>
  <si>
    <t>New Jersey Resources Corporation</t>
  </si>
  <si>
    <t>US6460251068</t>
  </si>
  <si>
    <t>Elect Director Michael A. O'Sullivan</t>
  </si>
  <si>
    <t>Elect Director Jane M. Kenny</t>
  </si>
  <si>
    <t>Elect Director Sharon C. Taylor</t>
  </si>
  <si>
    <t>Elect Director Stephen D. Westhoven</t>
  </si>
  <si>
    <t>Woodward, Inc.</t>
  </si>
  <si>
    <t>US9807451037</t>
  </si>
  <si>
    <t>Elect Director David P. Hess</t>
  </si>
  <si>
    <t>Elect Shailesh Haribhakti as Director</t>
  </si>
  <si>
    <t>Air Products and Chemicals, Inc.</t>
  </si>
  <si>
    <t>US0091581068</t>
  </si>
  <si>
    <t>Elect Director Tonit M. Calaway</t>
  </si>
  <si>
    <t>Elect Director Charles I. Cogut</t>
  </si>
  <si>
    <t>Elect Director Lisa A. Davis</t>
  </si>
  <si>
    <t>Elect Director Seifollah (Seifi) Ghasemi</t>
  </si>
  <si>
    <t>Elect Director David H. Y. Ho</t>
  </si>
  <si>
    <t>Elect Director Edward L. Monser</t>
  </si>
  <si>
    <t>Elect Director Matthew H. Paull</t>
  </si>
  <si>
    <t>Elect Director Wayne T. Smith</t>
  </si>
  <si>
    <t>Britvic Plc</t>
  </si>
  <si>
    <t>GB00B0N8QD54</t>
  </si>
  <si>
    <t>B0N8QD5</t>
  </si>
  <si>
    <t>Approve Share Incentive Plan</t>
  </si>
  <si>
    <t>Re-elect John Daly as Director</t>
  </si>
  <si>
    <t>Re-elect Sue Clark as Director</t>
  </si>
  <si>
    <t>Re-elect William Eccleshare as Director</t>
  </si>
  <si>
    <t>Re-elect Emer Finnan as Director</t>
  </si>
  <si>
    <t>Re-elect Simon Litherland as Director</t>
  </si>
  <si>
    <t>Re-elect Euan Sutherland as Director</t>
  </si>
  <si>
    <t>Re-elect Joanne Wilson as Director</t>
  </si>
  <si>
    <t>Elect Hounaida Lasry as Director</t>
  </si>
  <si>
    <t>Appoint Deloitte LLP as Auditors</t>
  </si>
  <si>
    <t>Clicks Group Ltd.</t>
  </si>
  <si>
    <t>ZAE000134854</t>
  </si>
  <si>
    <t>Accept Financial Statements and Statutory Reports for the Year Ended 31 August 2022</t>
  </si>
  <si>
    <t>Reappoint Ernst &amp; Young Inc as Auditors and Appoint Malcolm Rapson as the Individual Registered Auditor</t>
  </si>
  <si>
    <t>Elect Nomgando Matyumza as Director</t>
  </si>
  <si>
    <t>Elect Gordon Traill as Director</t>
  </si>
  <si>
    <t>Re-elect Mfundiso Njeke as Member of the Audit and Risk Committee</t>
  </si>
  <si>
    <t>Re-elect Sango Ntsaluba as Member of the Audit and Risk Committee</t>
  </si>
  <si>
    <t>Elect Nomgando Matyumza as Member of the Audit and Risk Committee</t>
  </si>
  <si>
    <t>Hyundai GLOVIS Co., Ltd.</t>
  </si>
  <si>
    <t>KR7086280005</t>
  </si>
  <si>
    <t>B0V3XR5</t>
  </si>
  <si>
    <t>Elect Lee Gyu-bok as Inside Director</t>
  </si>
  <si>
    <t>Jabil Inc.</t>
  </si>
  <si>
    <t>US4663131039</t>
  </si>
  <si>
    <t>Elect Director Anousheh Ansari</t>
  </si>
  <si>
    <t>Elect Director Christopher S. Holland</t>
  </si>
  <si>
    <t>Elect Director Mark T. Mondello</t>
  </si>
  <si>
    <t>Elect Director John C. Plant</t>
  </si>
  <si>
    <t>Elect Director Steven A. Raymund</t>
  </si>
  <si>
    <t>Elect Director Thomas A. Sansone</t>
  </si>
  <si>
    <t>Elect Director David M. Stout</t>
  </si>
  <si>
    <t>Elect Director Kathleen A. Walters</t>
  </si>
  <si>
    <t>Park24 Co., Ltd.</t>
  </si>
  <si>
    <t>JP3780100008</t>
  </si>
  <si>
    <t>Elect Director Nishikawa, Koichi</t>
  </si>
  <si>
    <t>Elect Director Sasaki, Kenichi</t>
  </si>
  <si>
    <t>Elect Director Kawakami, Norifumi</t>
  </si>
  <si>
    <t>Elect Director Kawasaki, Keisuke</t>
  </si>
  <si>
    <t>Elect Director Yamanaka, Shingo</t>
  </si>
  <si>
    <t>Elect Director Oura, Yoshimitsu</t>
  </si>
  <si>
    <t>Elect Director and Audit Committee Member Nagasaka, Takashi</t>
  </si>
  <si>
    <t>Post Holdings, Inc.</t>
  </si>
  <si>
    <t>US7374461041</t>
  </si>
  <si>
    <t>B6T0518</t>
  </si>
  <si>
    <t>Elect Director Dorothy M. Burwell</t>
  </si>
  <si>
    <t>Elect Director Robert E. Grote</t>
  </si>
  <si>
    <t>Elect Director David W. Kemper</t>
  </si>
  <si>
    <t>Elect Director Robert V. Vitale</t>
  </si>
  <si>
    <t>Sally Beauty Holdings, Inc.</t>
  </si>
  <si>
    <t>US79546E1047</t>
  </si>
  <si>
    <t>B1GZ005</t>
  </si>
  <si>
    <t>Elect Director Rachel R. Bishop</t>
  </si>
  <si>
    <t>Elect Director Jeffrey Boyer</t>
  </si>
  <si>
    <t>Elect Director Diana S. Ferguson</t>
  </si>
  <si>
    <t>Elect Director Dorlisa K. Flur</t>
  </si>
  <si>
    <t>Elect Director James M. Head</t>
  </si>
  <si>
    <t>Elect Director Linda Heasley</t>
  </si>
  <si>
    <t>Elect Director Lawrence "Chip" P. Molloy</t>
  </si>
  <si>
    <t>Elect Director Erin Nealy Cox</t>
  </si>
  <si>
    <t>Elect Director Denise Paulonis</t>
  </si>
  <si>
    <t>Spire Inc.</t>
  </si>
  <si>
    <t>US84857L1017</t>
  </si>
  <si>
    <t>BYXJQG9</t>
  </si>
  <si>
    <t>Elect Director Edward L. Glotzbach</t>
  </si>
  <si>
    <t>Elect Director Rob L. Jones</t>
  </si>
  <si>
    <t>Elect Director John P. Stupp, Jr.</t>
  </si>
  <si>
    <t>Telenor ASA</t>
  </si>
  <si>
    <t>NO0010063308</t>
  </si>
  <si>
    <t>Registration of Attending Shareholders and Proxies</t>
  </si>
  <si>
    <t>Walgreens Boots Alliance, Inc.</t>
  </si>
  <si>
    <t>US9314271084</t>
  </si>
  <si>
    <t>BTN1Y44</t>
  </si>
  <si>
    <t>Report on Public Health Costs Due to Tobacco Product Sales and the Impact on Overall Market</t>
  </si>
  <si>
    <t>Elect Director Janice M. Babiak</t>
  </si>
  <si>
    <t>Elect Director Inderpal S. Bhandari</t>
  </si>
  <si>
    <t>Elect Director Rosalind G. Brewer</t>
  </si>
  <si>
    <t>Elect Director Ginger L. Graham</t>
  </si>
  <si>
    <t>Elect Director Bryan C. Hanson</t>
  </si>
  <si>
    <t>Elect Director Valerie B. Jarrett</t>
  </si>
  <si>
    <t>Elect Director John A. Lederer</t>
  </si>
  <si>
    <t>Elect Director Dominic P. Murphy</t>
  </si>
  <si>
    <t>Elect Director Stefano Pessina</t>
  </si>
  <si>
    <t>Elect Director Nancy M. Schlichting</t>
  </si>
  <si>
    <t>Amdocs Limited</t>
  </si>
  <si>
    <t>Guernsey</t>
  </si>
  <si>
    <t>GB0022569080</t>
  </si>
  <si>
    <t>Elect Director Robert A. Minicucci</t>
  </si>
  <si>
    <t>Elect Director Amos Genish</t>
  </si>
  <si>
    <t>Elect Director Adrian Gardner</t>
  </si>
  <si>
    <t>Elect Director Rafael de la Vega</t>
  </si>
  <si>
    <t>Elect Director Eli Gelman</t>
  </si>
  <si>
    <t>Elect Director Richard T.C. LeFave</t>
  </si>
  <si>
    <t>Elect Director John A. MacDonald</t>
  </si>
  <si>
    <t>Elect Director Shuky Sheffer</t>
  </si>
  <si>
    <t>Elect Director Yvette Kanouff</t>
  </si>
  <si>
    <t>Elect Director Sarah Ruth Davis</t>
  </si>
  <si>
    <t>Approve Qualified Employee Stock Purchase Plan</t>
  </si>
  <si>
    <t>Approve an Increase in the Quarterly Cash Dividend Rate</t>
  </si>
  <si>
    <t>Approve Ernst &amp; Young LLP as Auditors and Authorize Board to Fix Their Remuneration</t>
  </si>
  <si>
    <t>Sun Pharmaceutical Industries Limited</t>
  </si>
  <si>
    <t>INE044A01036</t>
  </si>
  <si>
    <t>Elect Sanjay Asher as Director</t>
  </si>
  <si>
    <t>UGI Corporation</t>
  </si>
  <si>
    <t>US9026811052</t>
  </si>
  <si>
    <t>Elect Director Frank S. Hermance</t>
  </si>
  <si>
    <t>Elect Director M. Shawn Bort</t>
  </si>
  <si>
    <t>Elect Director Theodore A. Dosch</t>
  </si>
  <si>
    <t>Elect Director Alan N. Harris</t>
  </si>
  <si>
    <t>Elect Director Mario Longhi</t>
  </si>
  <si>
    <t>Elect Director William J. Marrazzo</t>
  </si>
  <si>
    <t>Elect Director Cindy J. Miller</t>
  </si>
  <si>
    <t>Elect Director Roger Perreault</t>
  </si>
  <si>
    <t>Elect Director Kelly A. Romano</t>
  </si>
  <si>
    <t>Elect Director James B. Stallings, Jr.</t>
  </si>
  <si>
    <t>WestRock Company</t>
  </si>
  <si>
    <t>US96145D1054</t>
  </si>
  <si>
    <t>BYR0914</t>
  </si>
  <si>
    <t>Elect Director Colleen F. Arnold</t>
  </si>
  <si>
    <t>Elect Director Timothy J. Bernlohr</t>
  </si>
  <si>
    <t>Elect Director J. Powell Brown</t>
  </si>
  <si>
    <t>Elect Director Terrell K. Crews</t>
  </si>
  <si>
    <t>Elect Director Russell M. Currey</t>
  </si>
  <si>
    <t>Elect Director Gracia C. Martore</t>
  </si>
  <si>
    <t>Elect Director James E. Nevels</t>
  </si>
  <si>
    <t>Elect Director E. Jean Savage</t>
  </si>
  <si>
    <t>Elect Director David B. Sewell</t>
  </si>
  <si>
    <t>Elect Director Dmitri L. Stockton</t>
  </si>
  <si>
    <t>Elect Director Alan D. Wilson</t>
  </si>
  <si>
    <t>Adani Ports &amp; Special Economic Zone Limited</t>
  </si>
  <si>
    <t>INE742F01042</t>
  </si>
  <si>
    <t>B28XXH2</t>
  </si>
  <si>
    <t>Elect Ranjitsinh B. Barad as Director</t>
  </si>
  <si>
    <t>Elect Ramakrishna Gupta Vetsa as Director</t>
  </si>
  <si>
    <t>Elect Arun Kumar Singh as Director</t>
  </si>
  <si>
    <t>Elect Muker Jeet Sharma as Director</t>
  </si>
  <si>
    <t>Beijing Wantai Biological Pharmacy Enterprise Co., Ltd.</t>
  </si>
  <si>
    <t>CNE100004090</t>
  </si>
  <si>
    <t>BMC2041</t>
  </si>
  <si>
    <t>Approve Use of Idle Own Funds for Cash Management</t>
  </si>
  <si>
    <t>CNE100000HD4</t>
  </si>
  <si>
    <t>B4Q2TX3</t>
  </si>
  <si>
    <t>Approve Da Hua Certified Public Accountants (Special General Partnership) as A Share Internal Control Auditor and Authorize Board to Fix Their Remuneration</t>
  </si>
  <si>
    <t>Approve Increase in Registered Capital of Guangdong New Energy</t>
  </si>
  <si>
    <t>Approve Provision of Guarantee to Jiangsu Hongjing New Material Co., Ltd.</t>
  </si>
  <si>
    <t>Approve Provision of Guarantee to Jiangsu Hongwei Chemical Co., Ltd.</t>
  </si>
  <si>
    <t>Approve Increase in Guarantee Amount for the Company and Controlled Subsidiaries</t>
  </si>
  <si>
    <t>Approve Increase in Guarantee Amount for Associate Companies</t>
  </si>
  <si>
    <t>Prologis Property Mexico SA de CV</t>
  </si>
  <si>
    <t>MXCFFI170008</t>
  </si>
  <si>
    <t>BN56JP1</t>
  </si>
  <si>
    <t>Amend Trust Agreement, Global Certificate and Transaction Documents Re: Distributions in Kind</t>
  </si>
  <si>
    <t>Approve to Use Real Estate Certificates (CBFIs) to Carry out Payment of Distributions in Kind by Trust</t>
  </si>
  <si>
    <t>Instruct Common Representative and Trustee to Execute Acts to Comply with Resolutions Adopted Herein and to Execute All Documents and Carry out All Procedures, Publications and/or Communications</t>
  </si>
  <si>
    <t>Ratify and/or Elect Members and Alternates of Technical Committee; Verify their Independence Classification</t>
  </si>
  <si>
    <t>Ratify Remuneration of Independent Members and/or Alternates of Technical Committee</t>
  </si>
  <si>
    <t>Elect Chen Weilong as Director</t>
  </si>
  <si>
    <t>Approve Investment in Shenzhen Data Center Project</t>
  </si>
  <si>
    <t>Approve Application for Comprehensive Credit Plan</t>
  </si>
  <si>
    <t>Approve Provision of Guarantee and Progress of Existing Guarantees</t>
  </si>
  <si>
    <t>Approve Provision of Guarantee by the Wholly-Owned Subsidiary</t>
  </si>
  <si>
    <t>Hormel Foods Corporation</t>
  </si>
  <si>
    <t>US4404521001</t>
  </si>
  <si>
    <t>E, S</t>
  </si>
  <si>
    <t>Comply with World Health Organization Guidelines on Antimicrobial Use Throughout Supply Chains</t>
  </si>
  <si>
    <t>Elect Director Prama Bhatt</t>
  </si>
  <si>
    <t>Elect Director Gary C. Bhojwani</t>
  </si>
  <si>
    <t>Elect Director Stephen M. Lacy</t>
  </si>
  <si>
    <t>Elect Director Elsa A. Murano</t>
  </si>
  <si>
    <t>Elect Director Susan K. Nestegard</t>
  </si>
  <si>
    <t>Elect Director William A. Newlands</t>
  </si>
  <si>
    <t>Elect Director Christopher J. Policinski</t>
  </si>
  <si>
    <t>Elect Director Jose Luis Prado</t>
  </si>
  <si>
    <t>Elect Director Sally J. Smith</t>
  </si>
  <si>
    <t>Elect Director James P. Snee</t>
  </si>
  <si>
    <t>Elect Director Steven A. White</t>
  </si>
  <si>
    <t>Moog Inc.</t>
  </si>
  <si>
    <t>US6153942023</t>
  </si>
  <si>
    <t>Elect Director Mahesh Narang</t>
  </si>
  <si>
    <t>Elect Director Brenda L. Reichelderfer</t>
  </si>
  <si>
    <t>CA6979001089</t>
  </si>
  <si>
    <t>Approve Issuance of Shares in Connection with the Acquisition of Yamana Gold Inc.</t>
  </si>
  <si>
    <t>INE081A01020</t>
  </si>
  <si>
    <t>BPQWCZ3</t>
  </si>
  <si>
    <t>Approve Reappointment and Remuneration of Koushik Chatterjee as Whole-time Director designated as Executive Director and Chief Financial Officer</t>
  </si>
  <si>
    <t>Elect Bharti Gupta Ramola as Director</t>
  </si>
  <si>
    <t>Approve Material Modification in Approve Related Party Transaction(s) with Neelachal Ispat Nigam Limited</t>
  </si>
  <si>
    <t>CA98462Y1007</t>
  </si>
  <si>
    <t>Approve Acquisition by Pan American Silver Corp.</t>
  </si>
  <si>
    <t>IE00B4BNMY34</t>
  </si>
  <si>
    <t>B4BNMY3</t>
  </si>
  <si>
    <t>CGI Inc.</t>
  </si>
  <si>
    <t>CA12532H1047</t>
  </si>
  <si>
    <t>BJ2L575</t>
  </si>
  <si>
    <t>Elect Director George A. Cope</t>
  </si>
  <si>
    <t>Elect Director Alison C. Reed</t>
  </si>
  <si>
    <t>Elect Director Michael E. Roach</t>
  </si>
  <si>
    <t>Elect Director George D. Schindler</t>
  </si>
  <si>
    <t>Elect Director Kathy N. Waller</t>
  </si>
  <si>
    <t>Elect Director Joakim Westh</t>
  </si>
  <si>
    <t>Elect Director Frank Witter</t>
  </si>
  <si>
    <t>Elect Director Paule Dore</t>
  </si>
  <si>
    <t>Elect Director Julie Godin</t>
  </si>
  <si>
    <t>Elect Director Serge Godin</t>
  </si>
  <si>
    <t>Elect Director Andre Imbeau</t>
  </si>
  <si>
    <t>Elect Director Gilles Labbe</t>
  </si>
  <si>
    <t>Elect Director Michael B. Pedersen</t>
  </si>
  <si>
    <t>Elect Director Stephen S. Poloz</t>
  </si>
  <si>
    <t>Elect Director Mary G. Powell</t>
  </si>
  <si>
    <t>Approve PricewaterhouseCoopers LLP as Auditors and Authorize the Audit and Risk Management Committee to Fix Their Remuneration</t>
  </si>
  <si>
    <t>SP 1: Disclose Languages in Which Directors Are Fluent</t>
  </si>
  <si>
    <t>SP 2: Review Mandate to Include Ethical Component Concerning Artificial Intelligence</t>
  </si>
  <si>
    <t>SP 3: Update the Role of the Human Resources Committee to Include Responsibilities Related to Employee Health and Well-being</t>
  </si>
  <si>
    <t>SP 4: Report on Racial Disparities and Equity Issues</t>
  </si>
  <si>
    <t>Imperial Brands Plc</t>
  </si>
  <si>
    <t>GB0004544929</t>
  </si>
  <si>
    <t>Re-elect Stefan Bomhard as Director</t>
  </si>
  <si>
    <t>Re-elect Susan Clark as Director</t>
  </si>
  <si>
    <t>Re-elect Ngozi Edozien as Director</t>
  </si>
  <si>
    <t>Re-elect Therese Esperdy as Director</t>
  </si>
  <si>
    <t>Re-elect Alan Johnson as Director</t>
  </si>
  <si>
    <t>Re-elect Robert Kunze-Concewitz as Director</t>
  </si>
  <si>
    <t>Re-elect Lukas Paravicini as Director</t>
  </si>
  <si>
    <t>Re-elect Diane de Saint Victor as Director</t>
  </si>
  <si>
    <t>Re-elect Jonathan Stanton as Director</t>
  </si>
  <si>
    <t>Approve Share Matching Scheme</t>
  </si>
  <si>
    <t>Nufarm Limited</t>
  </si>
  <si>
    <t>AU000000NUF3</t>
  </si>
  <si>
    <t>Approve Nufarm Limited Equity Incentive Plan</t>
  </si>
  <si>
    <t>Approve Issuance of Rights to Greg Hunt</t>
  </si>
  <si>
    <t>Elect Alexandra Gartmann as Director</t>
  </si>
  <si>
    <t>Elect John Gillam as Director</t>
  </si>
  <si>
    <t>Elect Gordon Davis as Director</t>
  </si>
  <si>
    <t>Elect Peter Margin as Director</t>
  </si>
  <si>
    <t>Approve Estimated Amount of Guarantees</t>
  </si>
  <si>
    <t>Approve Use of Own Funds for Entrusted Asset Management</t>
  </si>
  <si>
    <t>Approve Commodity Derivatives Business</t>
  </si>
  <si>
    <t>Approve Foreign Exchange Derivatives Business</t>
  </si>
  <si>
    <t>Elect Li Gang as Director</t>
  </si>
  <si>
    <t>Appoint KPMG Huazhen LLP as Domestic Auditor and KPMG as International Auditor and Authorize Board to Fix Their Remuneration</t>
  </si>
  <si>
    <t>CNE0000014W7</t>
  </si>
  <si>
    <t>Elect Sun Piaoyang as Director</t>
  </si>
  <si>
    <t>Elect Dai Hongbin as Director</t>
  </si>
  <si>
    <t>Elect Zhang Lianshan as Director</t>
  </si>
  <si>
    <t>Elect Jiang Ningjun as Director</t>
  </si>
  <si>
    <t>Elect Sun Jieping as Director</t>
  </si>
  <si>
    <t>Elect Guo Congzhao as Director</t>
  </si>
  <si>
    <t>Elect Dong Jiahong as Director</t>
  </si>
  <si>
    <t>Elect Zeng Qingsheng as Director</t>
  </si>
  <si>
    <t>Elect Sun Jinyun as Director</t>
  </si>
  <si>
    <t>Elect Yuan Kaihong as Supervisor</t>
  </si>
  <si>
    <t>Elect Xiong Guoqiang as Supervisor</t>
  </si>
  <si>
    <t>Approve Provision of Guarantees to Controlled Subsidiaries and Related Party Transactions</t>
  </si>
  <si>
    <t>Approve Provision of Guarantee for Loan Business</t>
  </si>
  <si>
    <t>Approve Change in High-efficiency Monocrystalline Cell Project</t>
  </si>
  <si>
    <t>The Sage Group plc</t>
  </si>
  <si>
    <t>GB00B8C3BL03</t>
  </si>
  <si>
    <t>B8C3BL0</t>
  </si>
  <si>
    <t>Elect Maggie Jones as Director</t>
  </si>
  <si>
    <t>Re-elect Andrew Duff as Director</t>
  </si>
  <si>
    <t>Re-elect Sangeeta Anand as Director</t>
  </si>
  <si>
    <t>Re-elect John Bates as Director</t>
  </si>
  <si>
    <t>Re-elect Jonathan Bewes as Director</t>
  </si>
  <si>
    <t>Re-elect Annette Court as Director</t>
  </si>
  <si>
    <t>Re-elect Drummond Hall as Director</t>
  </si>
  <si>
    <t>Re-elect Derek Harding as Director</t>
  </si>
  <si>
    <t>Re-elect Steve Hare as Director</t>
  </si>
  <si>
    <t>Re-elect Jonathan Howell as Director</t>
  </si>
  <si>
    <t>Approve Increase in the Maximum Aggregate Fees Payable to Non-Executive Directors</t>
  </si>
  <si>
    <t>Amend 2019 Restricted Share Plan</t>
  </si>
  <si>
    <t>Approve Colleague Share Purchase Plan</t>
  </si>
  <si>
    <t>Elect Deng Zhiwei as Non-Independent Director</t>
  </si>
  <si>
    <t>Aramark</t>
  </si>
  <si>
    <t>US03852U1060</t>
  </si>
  <si>
    <t>BH3XG17</t>
  </si>
  <si>
    <t>Elect Director Susan M. Cameron</t>
  </si>
  <si>
    <t>Elect Director Greg Creed</t>
  </si>
  <si>
    <t>Elect Director Bridgette P. Heller</t>
  </si>
  <si>
    <t>Elect Director Paul C. Hilal</t>
  </si>
  <si>
    <t>Elect Director Kenneth M. Keverian</t>
  </si>
  <si>
    <t>Elect Director Karen M. King</t>
  </si>
  <si>
    <t>Elect Director Patricia E. Lopez</t>
  </si>
  <si>
    <t>Elect Director Stephen I. Sadove</t>
  </si>
  <si>
    <t>Elect Director Kevin G. Wills</t>
  </si>
  <si>
    <t>Elect Director Arthur B. Winkleblack</t>
  </si>
  <si>
    <t>Elect Director John J. Zillmer</t>
  </si>
  <si>
    <t>Edgewell Personal Care Company</t>
  </si>
  <si>
    <t>US28035Q1022</t>
  </si>
  <si>
    <t>BX8ZSB4</t>
  </si>
  <si>
    <t>Elect Director Robert W. Black</t>
  </si>
  <si>
    <t>Elect Director George R. Corbin</t>
  </si>
  <si>
    <t>Elect Director Carla C. Hendra</t>
  </si>
  <si>
    <t>Elect Director John C. Hunter, III</t>
  </si>
  <si>
    <t>Elect Director James C. Johnson</t>
  </si>
  <si>
    <t>Elect Director Rod R. Little</t>
  </si>
  <si>
    <t>Elect Director Joseph D. O'Leary</t>
  </si>
  <si>
    <t>Elect Director Rakesh Sachdev</t>
  </si>
  <si>
    <t>Elect Director Swan Sit</t>
  </si>
  <si>
    <t>Elect Director Gary K. Waring</t>
  </si>
  <si>
    <t>Approve Use of Raised Funds and Own Funds to Increase Capital in Subsidiary and Related Party Transaction</t>
  </si>
  <si>
    <t>Approve Signing of Project Investment Cooperation Agreement and Factory Custom Construction Contract</t>
  </si>
  <si>
    <t>Approve Signing of Investment Agreement for Energy Storage Power Battery Project</t>
  </si>
  <si>
    <t>Approve Provision of Guarantee to Subsidiary</t>
  </si>
  <si>
    <t>Elect Li Huiying as Independent Director</t>
  </si>
  <si>
    <t>Approve Provision of Guarantee to Wholly-owned Subsidiaries</t>
  </si>
  <si>
    <t>Netcare Ltd.</t>
  </si>
  <si>
    <t>ZAE000011953</t>
  </si>
  <si>
    <t>Re-elect Mark Bower as Director</t>
  </si>
  <si>
    <t>Re-elect Bukelwa Bulo as Director</t>
  </si>
  <si>
    <t>Re-elect Lezanne Human as Director</t>
  </si>
  <si>
    <t>Elect Ian Kirk as Director</t>
  </si>
  <si>
    <t>Elect Louisa Stephens as Director</t>
  </si>
  <si>
    <t>Reappoint Deloitte &amp; Touche as Auditors</t>
  </si>
  <si>
    <t>Re-elect Mark Bower as Member of the Audit Committee</t>
  </si>
  <si>
    <t>Re-elect Bukelwa Bulo as Chairperson of the Audit Committee</t>
  </si>
  <si>
    <t>Re-elect Thabi Leoka as Member of the Audit Committee</t>
  </si>
  <si>
    <t>Elect Louisa Stephens as Member of the Audit Committee</t>
  </si>
  <si>
    <t>Approve Financial Assistance to Related and Inter-related Companies</t>
  </si>
  <si>
    <t>Approve Issuance of GDR, Listing on Swiss Stock Exchange, and Conversion to Overseas Company Limited by Shares</t>
  </si>
  <si>
    <t>Approve Conversion Restriction Period with Underlying A Shares</t>
  </si>
  <si>
    <t>Approve Scale During Existence Period</t>
  </si>
  <si>
    <t>Approve Conversion Rate with Underlying A Shares</t>
  </si>
  <si>
    <t>Approve to Formulate Articles of Association Applicable After GDR Listing</t>
  </si>
  <si>
    <t>Approve to Formulate Rules and Procedures Regarding Meetings of Board of Shareholders Applicable After GDR Listing</t>
  </si>
  <si>
    <t>Approve to Formulate Rules and Procedures Regarding Meetings of Board of Directors Applicable After GDR Listing</t>
  </si>
  <si>
    <t>Approve to Formulate Rules and Procedures Regarding Meetings of Board of Supervisors Applicable After GDR Listing</t>
  </si>
  <si>
    <t>Approve Formulation of Confidentiality and File Management System for Overseas Securities Issuance and Listing</t>
  </si>
  <si>
    <t>thyssenkrupp AG</t>
  </si>
  <si>
    <t>DE0007500001</t>
  </si>
  <si>
    <t>Receive Financial Statements and Statutory Reports for Fiscal Year 2021/22 (Non-Voting)</t>
  </si>
  <si>
    <t>Approve Allocation of Income and Dividends of EUR 0.15 per Share</t>
  </si>
  <si>
    <t>Approve Discharge of Management Board for Fiscal Year 2021/22</t>
  </si>
  <si>
    <t>Approve Discharge of Supervisory Board for Fiscal Year 2021/22</t>
  </si>
  <si>
    <t>Ratify KPMG AG as Auditor for Fiscal Year 2022/23 and as Auditor for the Review of the Interim Financial Statements and Reports for Fiscal Year 2023/24</t>
  </si>
  <si>
    <t>Elect Siegfried Russwurm to the Supervisory Board</t>
  </si>
  <si>
    <t>Elect Birgit A. Behrendt to the Supervisory Board</t>
  </si>
  <si>
    <t>Elect Patrick Berard to the Supervisory Board</t>
  </si>
  <si>
    <t>Elect Wolfgang Colberg to the Supervisory Board</t>
  </si>
  <si>
    <t>Elect Angelika Gifford to the Supervisory Board</t>
  </si>
  <si>
    <t>Elect Bernhard Guenther to the Supervisory Board</t>
  </si>
  <si>
    <t>Elect Ingo Luge to the Supervisory Board</t>
  </si>
  <si>
    <t>Approve Virtual-Only Shareholder Meetings Until 2025</t>
  </si>
  <si>
    <t>Elect Cao Jianwei as Director</t>
  </si>
  <si>
    <t>Elect Qiu Minxiu as Director</t>
  </si>
  <si>
    <t>Elect He Jun as Director</t>
  </si>
  <si>
    <t>Elect Mao Quanlin as Director</t>
  </si>
  <si>
    <t>Elect Zhou Zixue as Director</t>
  </si>
  <si>
    <t>Elect Fu Qi as Director</t>
  </si>
  <si>
    <t>Elect Pang Baoping as Director</t>
  </si>
  <si>
    <t>Elect Li Shilun as Supervisor</t>
  </si>
  <si>
    <t>Elect Li Wei as Supervisor</t>
  </si>
  <si>
    <t>Approve Related Party Transaction with the Ultimate Controlling Shareholder and Its Related Parties</t>
  </si>
  <si>
    <t>Approve Application of Financing Line and Authorization to Sign Related Agreements</t>
  </si>
  <si>
    <t>Approve Transfer of Equity and Related Party Transaction</t>
  </si>
  <si>
    <t>CNE100001ZN3</t>
  </si>
  <si>
    <t>BX3J781</t>
  </si>
  <si>
    <t>Approve Performance Shares Incentive Plan Implementation Assessment Management Measures</t>
  </si>
  <si>
    <t>Approve Provision of Guarantee Matters</t>
  </si>
  <si>
    <t>Central Garden &amp; Pet Company</t>
  </si>
  <si>
    <t>US1535271068</t>
  </si>
  <si>
    <t>Elect Director William E. Brown</t>
  </si>
  <si>
    <t>Elect Director John R. Ranelli</t>
  </si>
  <si>
    <t>Elect Director Mary Beth Springer</t>
  </si>
  <si>
    <t>Elect Director Courtnee Chun</t>
  </si>
  <si>
    <t>Elect Director Timothy P. Cofer</t>
  </si>
  <si>
    <t>Elect Director Lisa Coleman</t>
  </si>
  <si>
    <t>Elect Director Brendan P. Dougher</t>
  </si>
  <si>
    <t>Elect Director Michael J. Griffith</t>
  </si>
  <si>
    <t>Elect Director Christopher T. Metz</t>
  </si>
  <si>
    <t>Elect Director Daniel P. Myers</t>
  </si>
  <si>
    <t>Elect Director Brooks M. Pennington, III</t>
  </si>
  <si>
    <t>Dolby Laboratories, Inc.</t>
  </si>
  <si>
    <t>US25659T1079</t>
  </si>
  <si>
    <t>B04NJM9</t>
  </si>
  <si>
    <t>Elect Director Kevin Yeaman</t>
  </si>
  <si>
    <t>Elect Director Peter Gotcher</t>
  </si>
  <si>
    <t>Elect Director Micheline Chau</t>
  </si>
  <si>
    <t>Elect Director David Dolby</t>
  </si>
  <si>
    <t>Elect Director Tony Prophet</t>
  </si>
  <si>
    <t>Elect Director Emily Rollins</t>
  </si>
  <si>
    <t>Elect Director Simon Segars</t>
  </si>
  <si>
    <t>Elect Director Anjali Sud</t>
  </si>
  <si>
    <t>Elect Director Avadis Tevanian, Jr.</t>
  </si>
  <si>
    <t>Emerson Electric Co.</t>
  </si>
  <si>
    <t>US2910111044</t>
  </si>
  <si>
    <t>Elect Director Martin S. Craighead</t>
  </si>
  <si>
    <t>Elect Director Gloria A. Flach</t>
  </si>
  <si>
    <t>Elect Director Matthew S. Levatich</t>
  </si>
  <si>
    <t>Franklin Resources, Inc.</t>
  </si>
  <si>
    <t>US3546131018</t>
  </si>
  <si>
    <t>Elect Director Mariann Byerwalter</t>
  </si>
  <si>
    <t>Elect Director Alexander S. Friedman</t>
  </si>
  <si>
    <t>Elect Director Gregory E. Johnson</t>
  </si>
  <si>
    <t>Elect Director Jennifer M. Johnson</t>
  </si>
  <si>
    <t>Elect Director Rupert H. Johnson, Jr.</t>
  </si>
  <si>
    <t>Elect Director John Y. Kim</t>
  </si>
  <si>
    <t>Elect Director Anthony J. Noto</t>
  </si>
  <si>
    <t>Elect Director John W. Thiel</t>
  </si>
  <si>
    <t>Elect Director Seth H. Waugh</t>
  </si>
  <si>
    <t>Elect Director Geoffrey Y. Yang</t>
  </si>
  <si>
    <t>Approve Stock Option Incentive Plan (Draft) and Its Summary</t>
  </si>
  <si>
    <t>Approve Implementation Assessment Management Measures for Stock Option Incentive Plan</t>
  </si>
  <si>
    <t>Approve Authorization of the Board to Handle All Related Matters of the Stock Option Incentive Plan</t>
  </si>
  <si>
    <t>Approve Implementation of Employee Share Purchase Plan Through Capital Increase and Related Transactions and Waiver of Pre-emptive Right</t>
  </si>
  <si>
    <t>Rockwell Automation, Inc.</t>
  </si>
  <si>
    <t>US7739031091</t>
  </si>
  <si>
    <t>A1</t>
  </si>
  <si>
    <t>Elect Director William P. Gipson</t>
  </si>
  <si>
    <t>A2</t>
  </si>
  <si>
    <t>Elect Director Pam Murphy</t>
  </si>
  <si>
    <t>A3</t>
  </si>
  <si>
    <t>Elect Director Donald R. Parfet</t>
  </si>
  <si>
    <t>A4</t>
  </si>
  <si>
    <t>Elect Director Robert W. Soderbery</t>
  </si>
  <si>
    <t>B</t>
  </si>
  <si>
    <t>C</t>
  </si>
  <si>
    <t>D</t>
  </si>
  <si>
    <t>Approve Amendments to Articles of Association to Change Business Scope</t>
  </si>
  <si>
    <t>Siemens Energy AG</t>
  </si>
  <si>
    <t>DE000ENER6Y0</t>
  </si>
  <si>
    <t>BMTVQK9</t>
  </si>
  <si>
    <t>Approve Allocation of Income and Omission of Dividends</t>
  </si>
  <si>
    <t>Approve Discharge of Management Board Member Christian Bruch for Fiscal Year 2021/22</t>
  </si>
  <si>
    <t>Approve Discharge of Management Board Member Maria Ferraro for Fiscal Year 2021/22</t>
  </si>
  <si>
    <t>Approve Discharge of Management Board Member Karim Amin (from March 1, 2022) for Fiscal Year 2021/22</t>
  </si>
  <si>
    <t>Approve Discharge of Management Board Member Jochen Eickholt (until Feb. 28, 2022) for Fiscal Year 2021/22</t>
  </si>
  <si>
    <t>Approve Discharge of Management Board Member Tim Holt for Fiscal Year 2021/22</t>
  </si>
  <si>
    <t>Approve Discharge of Supervisory Board Member Joe Kaeser for Fiscal Year 2021/22</t>
  </si>
  <si>
    <t>Approve Discharge of Supervisory Board Member Nadine Florian for Fiscal Year 2021/22</t>
  </si>
  <si>
    <t>Approve Discharge of Supervisory Board Member Sigmar Gabriel for Fiscal Year 2021/22</t>
  </si>
  <si>
    <t>Approve Discharge of Supervisory Board Member Ruediger Gross (until Aug. 31, 2022) for Fiscal Year 2021/22</t>
  </si>
  <si>
    <t>Approve Discharge of Supervisory Board Member Horst Hakelberg for Fiscal Year 2021/22</t>
  </si>
  <si>
    <t>Approve Discharge of Supervisory Board Member Juergen Kerner for Fiscal Year 2021/22</t>
  </si>
  <si>
    <t>Approve Discharge of Supervisory Board Member Hildegard Mueller for Fiscal Year 2021/22</t>
  </si>
  <si>
    <t>Approve Discharge of Supervisory Board Member Laurence Mulliez for Fiscal Year 2021/22</t>
  </si>
  <si>
    <t>Approve Discharge of Supervisory Board Member Thomas Pfann (from Sep. 1, 2022) for Fiscal Year 2021/22</t>
  </si>
  <si>
    <t>Approve Discharge of Supervisory Board Member Matthias Rebellius for Fiscal Year 2021/22</t>
  </si>
  <si>
    <t>Approve Discharge of Supervisory Board Member Hagen Reimer (until Aug. 31, 2022) for Fiscal Year 2021/22</t>
  </si>
  <si>
    <t>Approve Discharge of Supervisory Board Member Robert Kensbock for Fiscal Year 2021/22</t>
  </si>
  <si>
    <t>Approve Discharge of Supervisory Board Member Ralf Thomas for Fiscal Year 2021/22</t>
  </si>
  <si>
    <t>Approve Discharge of Supervisory Board Member Geisha Williams for Fiscal Year 2021/22</t>
  </si>
  <si>
    <t>Approve Discharge of Supervisory Board Member Randy Zwirn for Fiscal Year 2021/22</t>
  </si>
  <si>
    <t>Approve Discharge of Supervisory Board Member Hubert Lienhard for Fiscal Year 2021/22</t>
  </si>
  <si>
    <t>Approve Discharge of Supervisory Board Member Guenter Augustat for Fiscal Year 2021/22</t>
  </si>
  <si>
    <t>Approve Discharge of Supervisory Board Member Manfred Baereis for Fiscal Year 2021/22</t>
  </si>
  <si>
    <t>Approve Discharge of Supervisory Board Member Manuel Bloemers (from Sep. 1, 2022) for Fiscal Year 2021/22</t>
  </si>
  <si>
    <t>Approve Discharge of Supervisory Board Member Christine Bortenlaenger for Fiscal Year 2021/22</t>
  </si>
  <si>
    <t>Approve Discharge of Supervisory Board Member Andrea Fehrmann for Fiscal Year 2021/22</t>
  </si>
  <si>
    <t>Approve Discharge of Supervisory Board Member Andreas Feldmueller for Fiscal Year 2021/22</t>
  </si>
  <si>
    <t>Ratify Ernst &amp; Young GmbH as Auditors for Fiscal Year 2022/23</t>
  </si>
  <si>
    <t>Amend Articles Re: Supervisory Board Committees</t>
  </si>
  <si>
    <t>Amend Articles Re: Participation of Supervisory Board Members in the Annual General Meeting by Means of Audio and Video Transmission</t>
  </si>
  <si>
    <t>Approve Creation of EUR 363.3 Million Pool of Authorized Capital with or without Exclusion of Preemptive Rights</t>
  </si>
  <si>
    <t>Approve Issuance of Warrants/Bonds with Warrants Attached/Convertible Bonds without Preemptive Rights up to Aggregate Nominal Amount of EUR 4 Billion; Approve Creation of EUR 72.7 Million Pool of Capital to Guarantee Conversion Rights</t>
  </si>
  <si>
    <t>Authorize Share Repurchase Program and Reissuance or Cancellation of Repurchased Shares</t>
  </si>
  <si>
    <t>Sunac China Holdings Limited</t>
  </si>
  <si>
    <t>KYG8569A1067</t>
  </si>
  <si>
    <t>B4XRPN3</t>
  </si>
  <si>
    <t>Approve BDO Limited as Auditor and Authorize Board to Fix Their Remuneration</t>
  </si>
  <si>
    <t>Amend Existing Articles of Association and Adopt Second Amended and Restated Articles of Association</t>
  </si>
  <si>
    <t>2A1</t>
  </si>
  <si>
    <t>Elect Jing Hong as Director</t>
  </si>
  <si>
    <t>2A2</t>
  </si>
  <si>
    <t>Elect Tian Qiang as Director</t>
  </si>
  <si>
    <t>2A3</t>
  </si>
  <si>
    <t>Elect Huang Shuping as Director</t>
  </si>
  <si>
    <t>2A4</t>
  </si>
  <si>
    <t>Elect Ma Lishan as Director</t>
  </si>
  <si>
    <t>Approve Increase in Daily Related Party Transactions</t>
  </si>
  <si>
    <t>Approve Compensation Policy for the Directors and Officers of the Company</t>
  </si>
  <si>
    <t>Atmos Energy Corporation</t>
  </si>
  <si>
    <t>US0495601058</t>
  </si>
  <si>
    <t>Elect Director John C. Ale</t>
  </si>
  <si>
    <t>Elect Director J. Kevin Akers</t>
  </si>
  <si>
    <t>Elect Director Kim R. Cocklin</t>
  </si>
  <si>
    <t>Elect Director Kelly H. Compton</t>
  </si>
  <si>
    <t>Elect Director Sean Donohue</t>
  </si>
  <si>
    <t>Elect Director Rafael G. Garza</t>
  </si>
  <si>
    <t>Elect Director Richard K. Gordon</t>
  </si>
  <si>
    <t>Elect Director Nancy K. Quinn</t>
  </si>
  <si>
    <t>Elect Director Richard A. Sampson</t>
  </si>
  <si>
    <t>Elect Director Diana J. Walters</t>
  </si>
  <si>
    <t>Elect Director Frank Yoho</t>
  </si>
  <si>
    <t>CNE000000KC1</t>
  </si>
  <si>
    <t>Approve Comprehensive Credit Line</t>
  </si>
  <si>
    <t>Approve Use of Temporarily Idle Raised Funds for Entrusted Asset Management</t>
  </si>
  <si>
    <t>Approve Company's Eligibility for Corporate Bond Issuance</t>
  </si>
  <si>
    <t>Approve Par Value and Issue Size</t>
  </si>
  <si>
    <t>Approve Credit Status and Debt Repayment Guarantee Measures</t>
  </si>
  <si>
    <t>Approve Bond Type, Issuance Plan and Maturity</t>
  </si>
  <si>
    <t>Approve Bond Interest Rate and Method for the Repayment of Principal and Interest</t>
  </si>
  <si>
    <t>Approve Target Subscribers and Placing Arrangement for Shareholders</t>
  </si>
  <si>
    <t>Approve Terms of Redemption and Sell-Back</t>
  </si>
  <si>
    <t>Approve Credit Enhancement Mechanism</t>
  </si>
  <si>
    <t>Approve Underwriting Manner and Listing Arrangement</t>
  </si>
  <si>
    <t>Elect Zhang Minsheng as Director</t>
  </si>
  <si>
    <t>Elect Zeng Tianming as Director</t>
  </si>
  <si>
    <t>Elect Shi Cuijun as Director</t>
  </si>
  <si>
    <t>CNE000001NL4</t>
  </si>
  <si>
    <t>B18TH93</t>
  </si>
  <si>
    <t>Approve Ordinary Related Party Transactions with Spotlight Automotive under the Listing Rules of Shanghai Stock Exchange</t>
  </si>
  <si>
    <t>Pinduoduo Inc.</t>
  </si>
  <si>
    <t>US7223041028</t>
  </si>
  <si>
    <t>BYVW0F7</t>
  </si>
  <si>
    <t>Elect Director Lei Chen</t>
  </si>
  <si>
    <t>Elect Director Anthony Kam Ping Leung</t>
  </si>
  <si>
    <t>Elect Director Haifeng Lin</t>
  </si>
  <si>
    <t>Elect Director Qi Lu</t>
  </si>
  <si>
    <t>Elect Director George Yong-Boon Yeo</t>
  </si>
  <si>
    <t>Change Company Name to PDD Holdings Inc.</t>
  </si>
  <si>
    <t>Amend Memorandum and Articles of Association</t>
  </si>
  <si>
    <t>PT Jasa Marga (Persero) Tbk</t>
  </si>
  <si>
    <t>ID1000108103</t>
  </si>
  <si>
    <t>B28T1S7</t>
  </si>
  <si>
    <t>Approve Changes in the Composition of Company's Management</t>
  </si>
  <si>
    <t>Sappi Ltd.</t>
  </si>
  <si>
    <t>ZAE000006284</t>
  </si>
  <si>
    <t>Re-elect Mike Fallon as Director</t>
  </si>
  <si>
    <t>Re-elect Peter Mageza as Director</t>
  </si>
  <si>
    <t>Re-elect Boni Mehlomakulu as Director</t>
  </si>
  <si>
    <t>Approve Financial Assistance to Related or Inter-related Companies</t>
  </si>
  <si>
    <t>Re-elect Glen Pearce as Director</t>
  </si>
  <si>
    <t>Elect Louis von Zeuner as Director</t>
  </si>
  <si>
    <t>Elect Eleni Istavridis as Director</t>
  </si>
  <si>
    <t>Elect Nkululeko Sowazi as Director</t>
  </si>
  <si>
    <t>Re-elect Peter Mageza as Chairman of the Audit and Risk Committee</t>
  </si>
  <si>
    <t>Re-elect Zola Malinga as Member of the Audit and Risk Committee</t>
  </si>
  <si>
    <t>Re-elect Boni Mehlomakulu as Member of the Audit and Risk Committee</t>
  </si>
  <si>
    <t>Re-elect Rob Jan Renders as Member of the Audit and Risk Committee</t>
  </si>
  <si>
    <t>Elect Louis von Zeuner as Member of the Audit and Risk Committee</t>
  </si>
  <si>
    <t>Elect Eleni Istavridis as Member of the Audit and Risk Committee</t>
  </si>
  <si>
    <t>Elect Nkululeko Sowazi as Member of the Audit and Risk Committee</t>
  </si>
  <si>
    <t>Reappoint KPMG Inc as Auditors with Guiseppina Aldrighetti as the Designated Registered Auditor</t>
  </si>
  <si>
    <t>Approve ShineWing Certified Public Accountants (Special General Partnership) as Domestic Auditor and Authorize Board to Fix Their Remuneration</t>
  </si>
  <si>
    <t>Compass Group Plc</t>
  </si>
  <si>
    <t>GB00BD6K4575</t>
  </si>
  <si>
    <t>BD6K457</t>
  </si>
  <si>
    <t>Re-elect Ian Meakins as Director</t>
  </si>
  <si>
    <t>Re-elect Dominic Blakemore as Director</t>
  </si>
  <si>
    <t>Re-elect Palmer Brown as Director</t>
  </si>
  <si>
    <t>Re-elect Gary Green as Director</t>
  </si>
  <si>
    <t>Re-elect Carol Arrowsmith as Director</t>
  </si>
  <si>
    <t>Re-elect John Bryant as Director</t>
  </si>
  <si>
    <t>Re-elect Arlene Isaacs-Lowe as Director</t>
  </si>
  <si>
    <t>Re-elect Anne-Francoise Nesmes as Director</t>
  </si>
  <si>
    <t>Re-elect Sundar Raman as Director</t>
  </si>
  <si>
    <t>Re-elect Nelson Silva as Director</t>
  </si>
  <si>
    <t>Authorise the Company to Call General Meeting with 14 Clear Days' Notice</t>
  </si>
  <si>
    <t>easyJet Plc</t>
  </si>
  <si>
    <t>GB00B7KR2P84</t>
  </si>
  <si>
    <t>B7KR2P8</t>
  </si>
  <si>
    <t>Re-elect Stephen Hester as Director</t>
  </si>
  <si>
    <t>Re-elect Johan Lundgren as Director</t>
  </si>
  <si>
    <t>Re-elect Kenton Jarvis as Director</t>
  </si>
  <si>
    <t>Re-elect Catherine Bradley as Director</t>
  </si>
  <si>
    <t>Re-elect Sheikh Mansurah Tal-At Mannings as Director</t>
  </si>
  <si>
    <t>Re-elect David Robbie as Director</t>
  </si>
  <si>
    <t>Elect Ryanne van der Eijk as Director</t>
  </si>
  <si>
    <t>Elect Harald Eisenacher as Director</t>
  </si>
  <si>
    <t>Elect Detlef Trefzger as Director</t>
  </si>
  <si>
    <t>Embecta Corp.</t>
  </si>
  <si>
    <t>US29082K1051</t>
  </si>
  <si>
    <t>BMXWYR1</t>
  </si>
  <si>
    <t>Elect Director David J. Albritton</t>
  </si>
  <si>
    <t>Elect Director Carrie L. Anderson</t>
  </si>
  <si>
    <t>Elect Director Christopher R. Reidy</t>
  </si>
  <si>
    <t>Siemens AG</t>
  </si>
  <si>
    <t>DE0007236101</t>
  </si>
  <si>
    <t>Approve Allocation of Income and Dividends of EUR 4.25 per Share</t>
  </si>
  <si>
    <t>Approve Discharge of Management Board Member Roland Busch for Fiscal Year 2021/22</t>
  </si>
  <si>
    <t>Approve Discharge of Management Board Member Cedrik Neike for Fiscal Year 2021/22</t>
  </si>
  <si>
    <t>Approve Discharge of Management Board Member Matthias Rebellius for Fiscal Year 2021/22</t>
  </si>
  <si>
    <t>Approve Discharge of Management Board Member Ralf Thomas for Fiscal Year 2021/22</t>
  </si>
  <si>
    <t>Approve Discharge of Management Board Member Judith Wiese for Fiscal Year 2021/22</t>
  </si>
  <si>
    <t>Approve Discharge of Supervisory Board Member Jim Snabe for Fiscal Year 2021/22</t>
  </si>
  <si>
    <t>Approve Discharge of Supervisory Board Member Benoit Potier for Fiscal Year 2021/22</t>
  </si>
  <si>
    <t>Approve Discharge of Supervisory Board Member Hagen Reimer for Fiscal Year 2021/22</t>
  </si>
  <si>
    <t>Approve Discharge of Supervisory Board Member Norbert Reithofer for Fiscal Year 2021/22</t>
  </si>
  <si>
    <t>Approve Discharge of Supervisory Board Member Kasper Roersted for Fiscal Year 2021/22</t>
  </si>
  <si>
    <t>Approve Discharge of Supervisory Board Member Nemat Shafik for Fiscal Year 2021/22</t>
  </si>
  <si>
    <t>Approve Discharge of Supervisory Board Member Nathalie von Siemens for Fiscal Year 2021/22</t>
  </si>
  <si>
    <t>Approve Discharge of Supervisory Board Member Michael Sigmund for Fiscal Year 2021/22</t>
  </si>
  <si>
    <t>Approve Discharge of Supervisory Board Member Dorothea Simon for Fiscal Year 2021/22</t>
  </si>
  <si>
    <t>Approve Discharge of Supervisory Board Member Grazia Vittadini for Fiscal Year 2021/22</t>
  </si>
  <si>
    <t>Approve Discharge of Supervisory Board Member Matthias Zachert for Fiscal Year 2021/22</t>
  </si>
  <si>
    <t>Approve Discharge of Supervisory Board Member Birgit Steinborn for Fiscal Year 2021/22</t>
  </si>
  <si>
    <t>Approve Discharge of Supervisory Board Member Gunnar Zukunft for Fiscal Year 2021/22</t>
  </si>
  <si>
    <t>Approve Discharge of Supervisory Board Member Werner Brandt for Fiscal Year 2021/22</t>
  </si>
  <si>
    <t>Approve Discharge of Supervisory Board Member Tobias Baeumler for Fiscal Year 2021/22</t>
  </si>
  <si>
    <t>Approve Discharge of Supervisory Board Member Michael Diekmann for Fiscal Year 2021/22</t>
  </si>
  <si>
    <t>Approve Discharge of Supervisory Board Member Bettina Haller for Fiscal Year 2021/22</t>
  </si>
  <si>
    <t>Approve Discharge of Supervisory Board Member Harald Kern for Fiscal Year 2021/22</t>
  </si>
  <si>
    <t>Elect Werner Brandt to the Supervisory Board</t>
  </si>
  <si>
    <t>Elect Regina Dugan to the Supervisory Board</t>
  </si>
  <si>
    <t>Elect Keryn Lee James to the Supervisory Board</t>
  </si>
  <si>
    <t>Elect Martina Merz to the Supervisory Board</t>
  </si>
  <si>
    <t>Elect Benoit Potier to the Supervisory Board</t>
  </si>
  <si>
    <t>Elect Nathalie von Siemens to the Supervisory Board</t>
  </si>
  <si>
    <t>Elect Matthias Zachert to the Supervisory Board</t>
  </si>
  <si>
    <t>Amend Articles Re: Registration in the Share Register</t>
  </si>
  <si>
    <t>Tyson Foods, Inc.</t>
  </si>
  <si>
    <t>US9024941034</t>
  </si>
  <si>
    <t>Elect Director John H. Tyson</t>
  </si>
  <si>
    <t>Elect Director Les R. Baledge</t>
  </si>
  <si>
    <t>Elect Director Mike Beebe</t>
  </si>
  <si>
    <t>Elect Director Maria Claudia Borras</t>
  </si>
  <si>
    <t>Elect Director David J. Bronczek</t>
  </si>
  <si>
    <t>Elect Director Mikel A. Durham</t>
  </si>
  <si>
    <t>Elect Director Donnie King</t>
  </si>
  <si>
    <t>Elect Director Jonathan D. Mariner</t>
  </si>
  <si>
    <t>Elect Director Kevin M. McNamara</t>
  </si>
  <si>
    <t>Elect Director Cheryl S. Miller</t>
  </si>
  <si>
    <t>Elect Director Jeffrey K. Schomburger</t>
  </si>
  <si>
    <t>Elect Director Barbara A. Tyson</t>
  </si>
  <si>
    <t>Elect Director Noel White</t>
  </si>
  <si>
    <t>Elect Xiao Jian as Supervisor</t>
  </si>
  <si>
    <t>Approve Supplemental Financial Services Framework Agreement, Revised Annual Cap and Related Transactions</t>
  </si>
  <si>
    <t>Approve Supplemental Mutual Product and Service Supply and Guarantee Agreement, Revised Annual Cap and Related Transactions</t>
  </si>
  <si>
    <t>Approve Revised Annual Caps Under the Existing Mutual Product Supply Agreement and Related Transactions</t>
  </si>
  <si>
    <t>CNE1000005P7</t>
  </si>
  <si>
    <t>B232Y04</t>
  </si>
  <si>
    <t>Approve General Election of the Board of Directors</t>
  </si>
  <si>
    <t>Approve General Election of the Board of Supervisors</t>
  </si>
  <si>
    <t>Elect Zhou Shijie as Supervisor</t>
  </si>
  <si>
    <t>Approve Financial Bonds Issuance</t>
  </si>
  <si>
    <t>Elect Zhou Jianhua as Director</t>
  </si>
  <si>
    <t>Elect Wei Xuemei as Director</t>
  </si>
  <si>
    <t>Elect Chen Delong as Director</t>
  </si>
  <si>
    <t>Elect Qiu Qinghe as Director</t>
  </si>
  <si>
    <t>Elect Liu Xinyu as Director</t>
  </si>
  <si>
    <t>Elect Lu Huayu as Director</t>
  </si>
  <si>
    <t>Elect Zhuang Lingjun as Director</t>
  </si>
  <si>
    <t>Elect Luo Weikai as Director</t>
  </si>
  <si>
    <t>Elect Feng Peijiong as Director</t>
  </si>
  <si>
    <t>Elect Bei Duoguang as Director</t>
  </si>
  <si>
    <t>Elect Li Hao as Director</t>
  </si>
  <si>
    <t>Elect Hong Peili as Director</t>
  </si>
  <si>
    <t>Elect Wang Wei'an as Director</t>
  </si>
  <si>
    <t>Elect Li Renjie as Director</t>
  </si>
  <si>
    <t>Elect Ding Yuanyao as Supervisor</t>
  </si>
  <si>
    <t>Elect Yu Dechang as Supervisor</t>
  </si>
  <si>
    <t>Elect Bao Mingwei as Supervisor</t>
  </si>
  <si>
    <t>CNE100002391</t>
  </si>
  <si>
    <t>BYV2JX8</t>
  </si>
  <si>
    <t>Elect Wu Xianming as Director</t>
  </si>
  <si>
    <t>Elect Cheung Man Chor, Elton as Director</t>
  </si>
  <si>
    <t>CNE100001T80</t>
  </si>
  <si>
    <t>BSBMM04</t>
  </si>
  <si>
    <t>Elect Feng Jian as Director</t>
  </si>
  <si>
    <t>Approve Measures on Performance Evaluation of the Independent Directors (Trial)</t>
  </si>
  <si>
    <t>CNE1000002G3</t>
  </si>
  <si>
    <t>B1HVJ16</t>
  </si>
  <si>
    <t>Elect Yan Dong as Director, Authorize Any Director to Sign the Service Contract with Him and Authorize Board to Fix His Remuneration</t>
  </si>
  <si>
    <t>Hyundai Department Store Co., Ltd.</t>
  </si>
  <si>
    <t>KR7069960003</t>
  </si>
  <si>
    <t>Elect Miao Hangen as Director</t>
  </si>
  <si>
    <t>Elect Ji Gaoxiong as Director</t>
  </si>
  <si>
    <t>Elect Qiu Hairong as Director</t>
  </si>
  <si>
    <t>Elect Yang Xiaowei as Director</t>
  </si>
  <si>
    <t>Elect Yuan Jianxin as Director</t>
  </si>
  <si>
    <t>Elect Xu Jinye as Director</t>
  </si>
  <si>
    <t>Elect Ren Zhigang as Director</t>
  </si>
  <si>
    <t>Elect Zhou Xuefeng as Supervisor</t>
  </si>
  <si>
    <t>Elect Jing Daoquan as Supervisor</t>
  </si>
  <si>
    <t>Approve Mutual Guarantee Amount</t>
  </si>
  <si>
    <t>SBI Cards &amp; Payment Services Limited</t>
  </si>
  <si>
    <t>INE018E01016</t>
  </si>
  <si>
    <t>BKPFMG9</t>
  </si>
  <si>
    <t>Approve Reappointment and Remuneration of Rama Mohan Rao Amara as Managing Director and CEO</t>
  </si>
  <si>
    <t>Approve Registration and Issuance of Super-short-term Commercial Papers</t>
  </si>
  <si>
    <t>Approve Registration and Issuance of Medium-term Notes</t>
  </si>
  <si>
    <t>Approve Authorization Matters</t>
  </si>
  <si>
    <t>Approve Target Parties</t>
  </si>
  <si>
    <t>Approve Bond Maturity</t>
  </si>
  <si>
    <t>Approve Listing Arrangement</t>
  </si>
  <si>
    <t>Approve Guarantee Arrangement</t>
  </si>
  <si>
    <t>Approve Bond Interest Rate and Method of Determination</t>
  </si>
  <si>
    <t>Approve Signing of Major Raw and Auxiliary Material Supply Agreement</t>
  </si>
  <si>
    <t>Approve Signing of Integrated Service Agreement</t>
  </si>
  <si>
    <t>Approve Signing of Land Use Rights Lease Agreement</t>
  </si>
  <si>
    <t>Approve Related Party Transaction Related to Daily Operations</t>
  </si>
  <si>
    <t>SA15CGS10H12</t>
  </si>
  <si>
    <t>BM8SKZ4</t>
  </si>
  <si>
    <t>Amend Article 15 of Bylaws Re: Capital Increase</t>
  </si>
  <si>
    <t>Amend Article 16 of Bylaws Re: Capital Reduction</t>
  </si>
  <si>
    <t>Amend Article 18 of Bylaws Re: Company Management</t>
  </si>
  <si>
    <t>Amend Article 20 of Bylaws Re: Vacancies in the Board of Directors</t>
  </si>
  <si>
    <t>Amend Article 35 of Bylaws Re: Shareholders General Assemblies</t>
  </si>
  <si>
    <t>Amend Article 47 of Bylaws Re: Appointment of Auditor</t>
  </si>
  <si>
    <t>Amend Article 50 of Bylaws Re: Annual Balance Sheet and Board of Directors' Report</t>
  </si>
  <si>
    <t>Amend Article 54 of Bylaws Re: Company Losses</t>
  </si>
  <si>
    <t>Elect Abdulazeez Al Areefi as Director</t>
  </si>
  <si>
    <t>Elect Turki Al Otiybi as Director</t>
  </si>
  <si>
    <t>Elect Badr Al Harbi as Director</t>
  </si>
  <si>
    <t>Elect Majid Al Osaylan as Director</t>
  </si>
  <si>
    <t>Elect Marwan Mukarzal as Director</t>
  </si>
  <si>
    <t>Elect Mohammed Al Jumaah as Director</t>
  </si>
  <si>
    <t>Elect Usamah Al Afaliq as Director</t>
  </si>
  <si>
    <t>Elect Raad Al Saadi as Director</t>
  </si>
  <si>
    <t>Elect Sami Al Babteen as Director</t>
  </si>
  <si>
    <t>Ratify Auditors and Fix Their Remuneration for Q2, Q3, Q4 and Annual Statement of FY 2023 and Q1, Q2, Q3, Q4 and Annual Statement of FY 2024 and FY 2025, and Q1 of FY 2026</t>
  </si>
  <si>
    <t>INE522F01014</t>
  </si>
  <si>
    <t>B4Z9XF5</t>
  </si>
  <si>
    <t>Approve Appointment of Mukesh Choudhary as Whole Time Director to Function as Director (Marketing)</t>
  </si>
  <si>
    <t>INE467B01029</t>
  </si>
  <si>
    <t>B01NPJ1</t>
  </si>
  <si>
    <t>Reelect Pradeep Kumar Khosla as Director</t>
  </si>
  <si>
    <t>Approve Special Dividends of up to MXN 1.45 Billion</t>
  </si>
  <si>
    <t>Appoint Legal Representatives</t>
  </si>
  <si>
    <t>Approve Issuance and Admission of GDRs on the SIX Swiss Exchange</t>
  </si>
  <si>
    <t>Approve Type and Nominal Value of Issued Securities</t>
  </si>
  <si>
    <t>Approve Timing of Issuance</t>
  </si>
  <si>
    <t>Approve Size of Issuance</t>
  </si>
  <si>
    <t>Approve Size of GDRs During the Term</t>
  </si>
  <si>
    <t>Approve Conversion Rate Between GDRs and A Shares as Underlying Securities</t>
  </si>
  <si>
    <t>Approve Conversion Restriction Period Between GDRs and A Shares as Underlying Securities</t>
  </si>
  <si>
    <t>Approve Report on the Use of Proceeds Previously Raised by the Company</t>
  </si>
  <si>
    <t>Approve Plan for the Use of Proceeds from the Issuance of GDRs</t>
  </si>
  <si>
    <t>Approve Authorization of the Board and the Authorized Persons to Handle All Related Matters Regarding the Issuance and Admission of GDRs on the SIX Swiss Exchange</t>
  </si>
  <si>
    <t>Approve Validity Period of the Resolutions</t>
  </si>
  <si>
    <t>Approve Distribution of Accumulated Profits Prior to the Issuance and Admission of GDRs on the SIX Swiss Exchange</t>
  </si>
  <si>
    <t>Approve Adjustment of Shareholding Increase Plan for Controlling Shareholders, Directors, Supervisors and Senior Management Members</t>
  </si>
  <si>
    <t>Approve Dividend</t>
  </si>
  <si>
    <t>Reelect Tim Holt as Director</t>
  </si>
  <si>
    <t>Approve Revision in Range of Salary Package for Sunil Mathur as Managing Director and Chief Executive Officer</t>
  </si>
  <si>
    <t>Approve Revision in Range of Salary Package for Daniel Spindler as Executive Director and Chief Financial Officer</t>
  </si>
  <si>
    <t>Approve Remuneration of Cost Auditors</t>
  </si>
  <si>
    <t>Spar Group Ltd.</t>
  </si>
  <si>
    <t>ZAE000058517</t>
  </si>
  <si>
    <t>B038WK4</t>
  </si>
  <si>
    <t>Elect Mike Bosman as Director</t>
  </si>
  <si>
    <t>Re-elect Graham O'Connor as Director</t>
  </si>
  <si>
    <t>Re-elect Marang Mashologu as Director</t>
  </si>
  <si>
    <t>Approve Non-executive Directors' Fees for IT Steering Committee</t>
  </si>
  <si>
    <t>Re-elect Andrew Waller as Director</t>
  </si>
  <si>
    <t>Approve Non-executive Directors' Fees for Ad Hoc meetings</t>
  </si>
  <si>
    <t>Reappoint PricewaterhouseCoopers Inc. as Auditors</t>
  </si>
  <si>
    <t>Reappoint Thomas Howat as Designated Audit Partner</t>
  </si>
  <si>
    <t>Re-elect Marang Mashologu as Member of the Audit Committee</t>
  </si>
  <si>
    <t>Re-elect Lwazi Koyana as Member of the Audit Committee</t>
  </si>
  <si>
    <t>Re-elect Sundeep Naran as Member of the Audit Committee</t>
  </si>
  <si>
    <t>Re-elect Andrew Waller as Chairman of the Audit Committee</t>
  </si>
  <si>
    <t>Place Authorised but Unissued Shares Under Control of Directors Pursuant to the Employee Share Trust (2004)</t>
  </si>
  <si>
    <t>Place Authorised but Unissued Shares Under Control of Directors Pursuant to the Conditional Share Plan</t>
  </si>
  <si>
    <t>CNE000000GX5</t>
  </si>
  <si>
    <t>TUI AG</t>
  </si>
  <si>
    <t>DE000TUAG000</t>
  </si>
  <si>
    <t>B11LJN4</t>
  </si>
  <si>
    <t>Approve Discharge of Management Board Member Friedrich Joussen (until Sep. 30, 2022) for Fiscal Year 2021/22</t>
  </si>
  <si>
    <t>Approve Discharge of Management Board Member David Burling for Fiscal Year 2021/22</t>
  </si>
  <si>
    <t>Approve Discharge of Management Board Member Sebastian Ebel (from Oct. 1, 2022) for Fiscal Year 2021/22</t>
  </si>
  <si>
    <t>Approve Discharge of Management Board Member Peter Krueger for Fiscal Year 2021/22</t>
  </si>
  <si>
    <t>Approve Discharge of Management Board Member Sybille Reiss for Fiscal Year 2021/22</t>
  </si>
  <si>
    <t>Approve Discharge of Management Board Member Frank Rosenberger for Fiscal Year 2021/22</t>
  </si>
  <si>
    <t>Approve Discharge of Supervisory Board Member Dieter Zetsche for Fiscal Year 2021/22</t>
  </si>
  <si>
    <t>Approve Discharge of Supervisory Board Member Wolfgang Flintermann for Fiscal Year 2021/22</t>
  </si>
  <si>
    <t>Approve Discharge of Supervisory Board Member Maria Corces for Fiscal Year 2021/22</t>
  </si>
  <si>
    <t>Approve Discharge of Supervisory Board Member Stefan Heinemann for Fiscal Year 2021/22</t>
  </si>
  <si>
    <t>Approve Discharge of Supervisory Board Member Janina Kugel for Fiscal Year 2021/22</t>
  </si>
  <si>
    <t>Approve Discharge of Supervisory Board Member Vladimir Lukin for Fiscal Year 2021/22</t>
  </si>
  <si>
    <t>Approve Discharge of Supervisory Board Member Coline McConville for Fiscal Year 2021/22</t>
  </si>
  <si>
    <t>Approve Discharge of Supervisory Board Member Helena Murano for Fiscal Year 2021/22</t>
  </si>
  <si>
    <t>Approve Discharge of Supervisory Board Member Alexey Mordashov for Fiscal Year 2021/22</t>
  </si>
  <si>
    <t>Approve Discharge of Supervisory Board Member Mark Muratovic for Fiscal Year 2021/22</t>
  </si>
  <si>
    <t>Approve Discharge of Supervisory Board Member Carola Schwirn for Fiscal Year 2021/22</t>
  </si>
  <si>
    <t>Approve Discharge of Supervisory Board Member Frank Jakobi for Fiscal Year 2021/22</t>
  </si>
  <si>
    <t>Approve Discharge of Supervisory Board Member Anette Strempel for Fiscal Year 2021/22</t>
  </si>
  <si>
    <t>Approve Discharge of Supervisory Board Member Joan Riu for Fiscal Year 2021/22</t>
  </si>
  <si>
    <t>Approve Discharge of Supervisory Board Member Tanja Viehl for Fiscal Year 2021/22</t>
  </si>
  <si>
    <t>Approve Discharge of Supervisory Board Member Stefan Weinhofer for Fiscal Year 2021/22</t>
  </si>
  <si>
    <t>Approve Discharge of Supervisory Board Member Ingrid-Helen Arnold for Fiscal Year 2021/22</t>
  </si>
  <si>
    <t>Approve Discharge of Supervisory Board Member Sonja Austermuehle for Fiscal Year 2021/22</t>
  </si>
  <si>
    <t>Approve Discharge of Supervisory Board Member Christian Baier for Fiscal Year 2021/22</t>
  </si>
  <si>
    <t>Approve Discharge of Supervisory Board Member Andreas Barczewski for Fiscal Year 2021/22</t>
  </si>
  <si>
    <t>Approve Discharge of Supervisory Board Member Peter Bremme for Fiscal Year 2021/22</t>
  </si>
  <si>
    <t>Approve Discharge of Supervisory Board Member Jutta Doenges for Fiscal Year 2021/22</t>
  </si>
  <si>
    <t>Approve Discharge of Supervisory Board Member Edgar Ernst for Fiscal Year 2021/22</t>
  </si>
  <si>
    <t>Ratify Deloitte GmbH as Auditors for Fiscal Year 2022/23</t>
  </si>
  <si>
    <t>Approve EUR 3.00 Reduction in Share Capital via Redemption of Shares</t>
  </si>
  <si>
    <t>Approve EUR 1.6 Billion Reduction in Share Capital via Consolidation of Shares</t>
  </si>
  <si>
    <t>Elect Dieter Zetsche to the Supervisory Board</t>
  </si>
  <si>
    <t>Elect Helena Murano to the Supervisory Board</t>
  </si>
  <si>
    <t>Elect Christian Baier to the Supervisory Board</t>
  </si>
  <si>
    <t>Amend Articles Re: Shareholders' Right of Follow-up Questions at the General Meeting</t>
  </si>
  <si>
    <t>Amend Articles Re: Entrance Tickets</t>
  </si>
  <si>
    <t>Amend Articles Re: Electronic Participation</t>
  </si>
  <si>
    <t>Amend Articles Re: Absentee Vote</t>
  </si>
  <si>
    <t>Amend Articles Re: Chair of General Meeting</t>
  </si>
  <si>
    <t>Amend Articles Re: Annulment of the Authorized Capital 2022/III Clause</t>
  </si>
  <si>
    <t>Washington Federal, Inc.</t>
  </si>
  <si>
    <t>US9388241096</t>
  </si>
  <si>
    <t>Elect Director Stephen M. Graham</t>
  </si>
  <si>
    <t>Elect Director David K. Grant</t>
  </si>
  <si>
    <t>Elect Director Randall H. Talbot</t>
  </si>
  <si>
    <t>Approve Nonqualified Employee Stock Purchase Plan</t>
  </si>
  <si>
    <t>Amend Deferred Compensation Plan</t>
  </si>
  <si>
    <t>Berry Global Group, Inc.</t>
  </si>
  <si>
    <t>US08579W1036</t>
  </si>
  <si>
    <t>B8BR3H3</t>
  </si>
  <si>
    <t>Elect Director B. Evan Bayh</t>
  </si>
  <si>
    <t>Elect Director Jonathan F. Foster</t>
  </si>
  <si>
    <t>Elect Director Idalene F. Kesner</t>
  </si>
  <si>
    <t>Elect Director Jill A. Rahman</t>
  </si>
  <si>
    <t>Elect Director Carl J. (Rick) Rickertsen</t>
  </si>
  <si>
    <t>Elect Director Thomas E. Salmon</t>
  </si>
  <si>
    <t>Elect Director Chaney M. Sheffield, Jr.</t>
  </si>
  <si>
    <t>Elect Director Robert A. Steele</t>
  </si>
  <si>
    <t>Elect Director Stephen E. Sterrett</t>
  </si>
  <si>
    <t>Elect Director Scott B. Ullem</t>
  </si>
  <si>
    <t>Compass Minerals International, Inc.</t>
  </si>
  <si>
    <t>US20451N1019</t>
  </si>
  <si>
    <t>Elect Director Kevin S. Crutchfield</t>
  </si>
  <si>
    <t>Elect Director Jon A. Chisholm</t>
  </si>
  <si>
    <t>Elect Director Richard P. Dealy</t>
  </si>
  <si>
    <t>Elect Director Edward C. Dowling, Jr.</t>
  </si>
  <si>
    <t>Elect Director Eric Ford</t>
  </si>
  <si>
    <t>Elect Director Gareth T. Joyce</t>
  </si>
  <si>
    <t>Elect Director Melissa M. Miller</t>
  </si>
  <si>
    <t>Elect Director Joseph E. Reece</t>
  </si>
  <si>
    <t>Elect Director Shane T. Wagnon</t>
  </si>
  <si>
    <t>Elect Director Lori A. Walker</t>
  </si>
  <si>
    <t>Plexus Corp.</t>
  </si>
  <si>
    <t>US7291321005</t>
  </si>
  <si>
    <t>Elect Director Joann M. Eisenhart</t>
  </si>
  <si>
    <t>Elect Director Michael V. Schrock</t>
  </si>
  <si>
    <t>Elect Director Jennifer Wuamett</t>
  </si>
  <si>
    <t>Elect Director Dean A. Foate</t>
  </si>
  <si>
    <t>Elect Director Rainer Jueckstock</t>
  </si>
  <si>
    <t>Elect Director Peter Kelly</t>
  </si>
  <si>
    <t>Elect Director Todd P. Kelsey</t>
  </si>
  <si>
    <t>Elect Director Randy J. Martinez</t>
  </si>
  <si>
    <t>Elect Director Joel Quadracci</t>
  </si>
  <si>
    <t>Elect Director Karen M. Rapp</t>
  </si>
  <si>
    <t>Elect Director Paul A. Rooke</t>
  </si>
  <si>
    <t>Elect Zheng Yongda as Director</t>
  </si>
  <si>
    <t>Elect Wang Wenhuai as Director</t>
  </si>
  <si>
    <t>Elect Zou Shaorong as Director</t>
  </si>
  <si>
    <t>Elect Li Jianhong as Director</t>
  </si>
  <si>
    <t>Approve Waiver and Variation of the Undertakings of Intention to Hold Shares and Intention to Reduce Shareholding of the Controlling Shareholder and the De Facto Controller</t>
  </si>
  <si>
    <t>Siemens Healthineers AG</t>
  </si>
  <si>
    <t>DE000SHL1006</t>
  </si>
  <si>
    <t>BD594Y4</t>
  </si>
  <si>
    <t>Receive Financial Statements and Statutory Reports for Fiscal Year 2022 (Non-Voting)</t>
  </si>
  <si>
    <t>Approve Allocation of Income and Dividends of EUR 0.95 per Share</t>
  </si>
  <si>
    <t>Approve Discharge of Management Board Member Bernhard Montag for Fiscal Year 2022</t>
  </si>
  <si>
    <t>Approve Discharge of Management Board Member Jochen Schmitz for Fiscal Year 2022</t>
  </si>
  <si>
    <t>Approve Discharge of Management Board Member Darleen Caron for Fiscal Year 2022</t>
  </si>
  <si>
    <t>Approve Discharge of Management Board Member Elisabeth Staudinger-Leibrecht (since Dec. 1, 2021) for Fiscal Year 2022</t>
  </si>
  <si>
    <t>Approve Discharge of Management Board Member Christoph Zindel (until March 31, 2022) for Fiscal Year 2022</t>
  </si>
  <si>
    <t>Approve Discharge of Supervisory Board Member Ralf Thomas for Fiscal Year 2022</t>
  </si>
  <si>
    <t>Approve Discharge of Supervisory Board Member Karl-Heinz Streibich for Fiscal Year 2022</t>
  </si>
  <si>
    <t>Approve Discharge of Supervisory Board Member Norbert Gaus for Fiscal Year 2022</t>
  </si>
  <si>
    <t>Approve Discharge of Supervisory Board Member Roland Busch for Fiscal Year 2022</t>
  </si>
  <si>
    <t>Approve Discharge of Supervisory Board Member Marion Helmes for Fiscal Year 2022</t>
  </si>
  <si>
    <t>Approve Discharge of Supervisory Board Member Andreas Hoffmann for Fiscal Year 2022</t>
  </si>
  <si>
    <t>Approve Discharge of Supervisory Board Member Philipp Roesler for Fiscal Year 2022</t>
  </si>
  <si>
    <t>Approve Discharge of Supervisory Board Member Peer Schatz for Fiscal Year 2022</t>
  </si>
  <si>
    <t>Approve Discharge of Supervisory Board Member Nathalie von Siemens for Fiscal Year 2022</t>
  </si>
  <si>
    <t>Approve Discharge of Supervisory Board Member Gregory Sorensen for Fiscal Year 2022</t>
  </si>
  <si>
    <t>Ratify Ernst &amp; Young GmbH as Auditors for Fiscal Year 2023</t>
  </si>
  <si>
    <t>Elect Ralf Thomas to the Supervisory Board</t>
  </si>
  <si>
    <t>Elect Veronika Bienert to the Supervisory Board</t>
  </si>
  <si>
    <t>Elect Marion Helmes to the Supervisory Board</t>
  </si>
  <si>
    <t>Elect Peter Koerte to the Supervisory Board</t>
  </si>
  <si>
    <t>Elect Sarena Lin to the Supervisory Board</t>
  </si>
  <si>
    <t>Elect Karl-Heinz Streibich to the Supervisory Board</t>
  </si>
  <si>
    <t>Elect Dow Wilson to the Supervisory Board</t>
  </si>
  <si>
    <t>Approve Remuneration of Supervisory Board</t>
  </si>
  <si>
    <t>Approve Virtual-Only Shareholder Meetings Until 2028</t>
  </si>
  <si>
    <t>Amend Articles Re: Participation of Supervisory Board Members in the Virtual General Meeting by Means of Audio and Video Transmission</t>
  </si>
  <si>
    <t>Approve Affiliation Agreement with Siemens Healthineers Holding I GmbH</t>
  </si>
  <si>
    <t>Aurubis AG</t>
  </si>
  <si>
    <t>DE0006766504</t>
  </si>
  <si>
    <t>Approve Allocation of Income and Dividends of EUR 1.80 per Share</t>
  </si>
  <si>
    <t>Ratify Deloitte GmbH as Auditors for Fiscal Year 2022/23 and for the Review of the Interim Financial Reports for Fiscal Year 2023/24</t>
  </si>
  <si>
    <t>Amend Articles Re: Supervisory Board Term of Office</t>
  </si>
  <si>
    <t>Amend Articles Re: Supervisory Board Remuneration</t>
  </si>
  <si>
    <t>Approve Virtual-Only Shareholder Meetings Until 2026</t>
  </si>
  <si>
    <t>Elect Kathrin Dahnke to the Supervisory Board</t>
  </si>
  <si>
    <t>Elect Gunnar Groebler to the Supervisory Board</t>
  </si>
  <si>
    <t>Elect Markus Kramer to the Supervisory Board</t>
  </si>
  <si>
    <t>Elect Stephan Kruemmer to the Supervisory Board</t>
  </si>
  <si>
    <t>Elect Sandra Reich to the Supervisory Board</t>
  </si>
  <si>
    <t>Elect Fritz Vahrenholt to the Supervisory Board</t>
  </si>
  <si>
    <t>Approve Signing of Contract with the Management Committee of Jingmen High-tech Zone</t>
  </si>
  <si>
    <t>Incitec Pivot Limited</t>
  </si>
  <si>
    <t>AU000000IPL1</t>
  </si>
  <si>
    <t>Elect Xiaoling Liu as Director</t>
  </si>
  <si>
    <t>Elect Gregory Robinson as Director</t>
  </si>
  <si>
    <t>Approve Grant of Performance Rights to Jeanne Johns</t>
  </si>
  <si>
    <t>Approve Progress on Climate Change Transition</t>
  </si>
  <si>
    <t>Infineon Technologies AG</t>
  </si>
  <si>
    <t>DE0006231004</t>
  </si>
  <si>
    <t>Approve Allocation of Income and Dividends of EUR 0.32 per Share</t>
  </si>
  <si>
    <t>Approve Discharge of Management Board Member Jochen Hanebeck for Fiscal Year 2022</t>
  </si>
  <si>
    <t>Approve Discharge of Management Board Member Constanze Hufenbecher for Fiscal Year 2022</t>
  </si>
  <si>
    <t>Approve Discharge of Management Board Member Sven Schneider for Fiscal Year 2022</t>
  </si>
  <si>
    <t>Approve Discharge of Management Board Member Andreas Urschitz (from June 1, 2022) for Fiscal Year 2022</t>
  </si>
  <si>
    <t>Approve Discharge of Management Board Member Rutger Wijburg (from April 1, 2022) for Fiscal Year 2022</t>
  </si>
  <si>
    <t>Approve Discharge of Management Board Member Reinhard Ploss (until March 31, 2022) for Fiscal Year 2022</t>
  </si>
  <si>
    <t>Approve Discharge of Management Board Member Helmut Gassel (until May 31, 2022) for Fiscal Year 2022</t>
  </si>
  <si>
    <t>Approve Discharge of Supervisory Board Member Wolfgang Eder for Fiscal Year 2022</t>
  </si>
  <si>
    <t>Approve Discharge of Supervisory Board Member Manfred Puffer for Fiscal Year 2022</t>
  </si>
  <si>
    <t>Approve Discharge of Supervisory Board Member Melanie Riedl for Fiscal Year 2022</t>
  </si>
  <si>
    <t>Approve Discharge of Supervisory Board Member Juergen Scholz for Fiscal Year 2022</t>
  </si>
  <si>
    <t>Approve Discharge of Supervisory Board Member Ulrich Spiesshofer for Fiscal Year 2022</t>
  </si>
  <si>
    <t>Approve Discharge of Supervisory Board Member Margret Suckale for Fiscal Year 2022</t>
  </si>
  <si>
    <t>Approve Discharge of Supervisory Board Member Mirco Synde (from June 1, 2023) for Fiscal Year 2022</t>
  </si>
  <si>
    <t>Approve Discharge of Supervisory Board Member Diana Vitale for Fiscal Year 2022</t>
  </si>
  <si>
    <t>Approve Discharge of Supervisory Board Member Kerstin Schulzendorf (until May 31, 2022) for Fiscal Year 2022</t>
  </si>
  <si>
    <t>Approve Discharge of Supervisory Board Member Xiaoqun Clever for Fiscal Year 2022</t>
  </si>
  <si>
    <t>Approve Discharge of Supervisory Board Member Johann Dechant for Fiscal Year 2022</t>
  </si>
  <si>
    <t>Approve Discharge of Supervisory Board Member Friedrich Eichiner for Fiscal Year 2022</t>
  </si>
  <si>
    <t>Approve Discharge of Supervisory Board Member Annette Engelfried for Fiscal Year 2022</t>
  </si>
  <si>
    <t>Approve Discharge of Supervisory Board Member Peter Gruber for Fiscal Year 2022</t>
  </si>
  <si>
    <t>Approve Discharge of Supervisory Board Member Hans-Ulrich Holdenried for Fiscal Year 2022</t>
  </si>
  <si>
    <t>Approve Discharge of Supervisory Board Member Susanne Lachenmann for Fiscal Year 2022</t>
  </si>
  <si>
    <t>Approve Discharge of Supervisory Board Member Geraldine Picaud for Fiscal Year 2022</t>
  </si>
  <si>
    <t>Ratify KPMG AG as Auditors for Fiscal Year 2023 and for the Review of Interim Financial Reports for the First Half of Fiscal Year 2023</t>
  </si>
  <si>
    <t>Elect Herbert Diess to the Supervisory Board</t>
  </si>
  <si>
    <t>Elect Klaus Helmrich to the Supervisory Board</t>
  </si>
  <si>
    <t>Authorize Use of Financial Derivatives when Repurchasing Shares</t>
  </si>
  <si>
    <t>Amend Article Re: Location of Annual Meeting</t>
  </si>
  <si>
    <t>PTC Inc.</t>
  </si>
  <si>
    <t>US69370C1009</t>
  </si>
  <si>
    <t>B95N910</t>
  </si>
  <si>
    <t>Elect Director Mark Benjamin</t>
  </si>
  <si>
    <t>Elect Director Janice Chaffin</t>
  </si>
  <si>
    <t>Elect Director Amar Hanspal</t>
  </si>
  <si>
    <t>Elect Director James Heppelmann</t>
  </si>
  <si>
    <t>Elect Director Michal Katz</t>
  </si>
  <si>
    <t>Elect Director Paul Lacy</t>
  </si>
  <si>
    <t>Elect Director Corinna Lathan</t>
  </si>
  <si>
    <t>Elect Director Blake Moret</t>
  </si>
  <si>
    <t>Elect Director Robert Schechter</t>
  </si>
  <si>
    <t>Sembcorp Marine Ltd.</t>
  </si>
  <si>
    <t>SG1H97877952</t>
  </si>
  <si>
    <t>Approve Combination and Allotment and Issuance of KOM Consideration Shares</t>
  </si>
  <si>
    <t>Approve External Loans</t>
  </si>
  <si>
    <t>Guanghui Energy Co., Ltd.</t>
  </si>
  <si>
    <t>CNE0000012G4</t>
  </si>
  <si>
    <t>Approve Investment Framework and Financing Plan</t>
  </si>
  <si>
    <t>TCL Zhonghuan Renewable Energy Technology Co., Ltd.</t>
  </si>
  <si>
    <t>CNE1000000B8</t>
  </si>
  <si>
    <t>B1VKWZ4</t>
  </si>
  <si>
    <t>NHPC Limited</t>
  </si>
  <si>
    <t>INE848E01016</t>
  </si>
  <si>
    <t>B233LP1</t>
  </si>
  <si>
    <t>Approve Appointment of Rajeev Kumar Vishnoi as Chairman and Managing Director</t>
  </si>
  <si>
    <t>Approve Establishment of Wholly-owned Subsidiary and Acquisition of Land</t>
  </si>
  <si>
    <t>Approve Repurchase and Cancellation of Performance Shares and Adjustment of Repurchase Price</t>
  </si>
  <si>
    <t>Approve 2022 Daily Related Party Transactions and 2023 Daily Related Party Transactions</t>
  </si>
  <si>
    <t>Approve Issuance of Corporate Bonds</t>
  </si>
  <si>
    <t>Approve Issuance of CMBS</t>
  </si>
  <si>
    <t>Approve Extension of Financial Assistance Provision</t>
  </si>
  <si>
    <t>CNE000000438</t>
  </si>
  <si>
    <t>Approve of the No Need to Prepare a Report on Previous Usage of Raised Funds</t>
  </si>
  <si>
    <t>Elect Guo Rong as Director</t>
  </si>
  <si>
    <t>Elect Zhou Jian as Director</t>
  </si>
  <si>
    <t>Elect Wang Zhenggen as Director</t>
  </si>
  <si>
    <t>Elect Liu Qiong as Director</t>
  </si>
  <si>
    <t>Elect Liu Yuehua as Director</t>
  </si>
  <si>
    <t>Elect Zhao Xu as Director</t>
  </si>
  <si>
    <t>Elect Yuan Ningyi as Director</t>
  </si>
  <si>
    <t>Elect Xia Zhifeng as Supervisor</t>
  </si>
  <si>
    <t>Elect Ma Qihui as Supervisor</t>
  </si>
  <si>
    <t>Elect Ameera Shah as Director</t>
  </si>
  <si>
    <t>Approve Appointment and Remuneration of Ajay Kapur as Whole-Time Director &amp; Chief Executive Officer</t>
  </si>
  <si>
    <t>Approve Material Related Party Transactions (Revised Limits) with Ambuja Cements Limited</t>
  </si>
  <si>
    <t>Approve Material Related Party Transactions with Ambuja Cements Limited for Financial Year 2023-2024</t>
  </si>
  <si>
    <t>Elect Tian Dan as Director</t>
  </si>
  <si>
    <t>Elect Zhu Dahong as Director</t>
  </si>
  <si>
    <t>Fattal Holdings (1998) Ltd.</t>
  </si>
  <si>
    <t>IL0011434292</t>
  </si>
  <si>
    <t>BG1YKN5</t>
  </si>
  <si>
    <t>Approve Renewal of Compensation Policy for the Directors and Officers of the Company</t>
  </si>
  <si>
    <t>Reapprove of Service Agreement with Private Company Fully Owned by David Fattal, Controller</t>
  </si>
  <si>
    <t>Reapprove Employment Terms of Nadav Fattal, Marketing and Technology Manager and Rooms CEO</t>
  </si>
  <si>
    <t>Reapprove Employment Terms of Asaf Fattal, BD Manager</t>
  </si>
  <si>
    <t>Reapprove Employment Terms of Yuval Fattal, Master Manager</t>
  </si>
  <si>
    <t>Issue Extended Indemnification Agreement to David Fattal, Controller</t>
  </si>
  <si>
    <t>Issue Extended Exemption Agreement to David Fattal, Controller</t>
  </si>
  <si>
    <t>Approve Employment Terms of Yuval Bronstein, Chairman</t>
  </si>
  <si>
    <t>Elect Fang Fei as Supervisor</t>
  </si>
  <si>
    <t>Elect Zhang Shangbin as Supervisor</t>
  </si>
  <si>
    <t>Elect Yang Yun as Director</t>
  </si>
  <si>
    <t>Elect Song Zichao as Director</t>
  </si>
  <si>
    <t>Elect Liang Deping as Director</t>
  </si>
  <si>
    <t>Shriram Finance Limited</t>
  </si>
  <si>
    <t>INE721A01013</t>
  </si>
  <si>
    <t>Elect Jugal Kishore Mohapatra as Director</t>
  </si>
  <si>
    <t>Elect Maya S. Sinha as Director</t>
  </si>
  <si>
    <t>Approve Re-designation of Umesh Revankar as Executive Vice Chairman</t>
  </si>
  <si>
    <t>Approve Restructuring and Revision in the Remuneration of Umesh Revankar as Executive Vice Chairman</t>
  </si>
  <si>
    <t>Approve Appointment and Remuneration of Y.S. Chakravarti as Managing Director &amp; CEO</t>
  </si>
  <si>
    <t>Approve Restructuring and Revision in the Remuneration of Parag Sharma as Joint Managing Director and Chief Financial Officer</t>
  </si>
  <si>
    <t>Approve Issuance of Non-Convertible Debentures on Private Placement Basis</t>
  </si>
  <si>
    <t>Tiger Brands Ltd.</t>
  </si>
  <si>
    <t>ZAE000071080</t>
  </si>
  <si>
    <t>B0J4PP2</t>
  </si>
  <si>
    <t>Elect Frank Braeken as Director</t>
  </si>
  <si>
    <t>Elect Lucia Swartz as Director</t>
  </si>
  <si>
    <t>Re-elect Geraldine Fraser-Moleketi as Director</t>
  </si>
  <si>
    <t>Approve Remuneration Payable to the Chairman</t>
  </si>
  <si>
    <t>Re-elect Gail Klintworth as Director</t>
  </si>
  <si>
    <t>Approve Remuneration Payable to the Lead Independent Director</t>
  </si>
  <si>
    <t>Re-elect Deepa Sita as Director</t>
  </si>
  <si>
    <t>Approve Remuneration Payable to Non-executive Directors</t>
  </si>
  <si>
    <t>Re-elect Olivier Weber as Director</t>
  </si>
  <si>
    <t>Approve Remuneration Payable to Non-executive Directors Participating in Sub-committees</t>
  </si>
  <si>
    <t>Elect Frank Braeken as Member of the Audit Committee</t>
  </si>
  <si>
    <t>Re-elect Cora Fernandez as Member of the Audit Committee</t>
  </si>
  <si>
    <t>Re-elect Mahlape Sello as Member of the Audit Committee</t>
  </si>
  <si>
    <t>Re-elect Donald Wilson as Member of the Audit Committee</t>
  </si>
  <si>
    <t>Reappoint Deloitte &amp; Touche as Auditors with Martin Bierman as the Lead Audit Partner</t>
  </si>
  <si>
    <t>Approve Remuneration Payable to Non-executive Directors in Respect of Unscheduled/Extraordinary Meetings</t>
  </si>
  <si>
    <t>Approve Remuneration Payable to Non-executive Directors in Respect of Ad Hoc Meetings of the Investment Committee</t>
  </si>
  <si>
    <t>Approve Non-resident Directors' Fees</t>
  </si>
  <si>
    <t>Virgin Money UK Plc</t>
  </si>
  <si>
    <t>GB00BD6GN030</t>
  </si>
  <si>
    <t>BD6GN03</t>
  </si>
  <si>
    <t>Re-elect Clifford Abrahams as Director</t>
  </si>
  <si>
    <t>Re-elect David Bennett as Director</t>
  </si>
  <si>
    <t>Re-elect David Duffy as Director</t>
  </si>
  <si>
    <t>Re-elect Geeta Gopalan as Director</t>
  </si>
  <si>
    <t>Re-elect Elena Novokreshchenova as Director</t>
  </si>
  <si>
    <t>Re-elect Darren Pope as Director</t>
  </si>
  <si>
    <t>Re-elect Tim Wade as Director</t>
  </si>
  <si>
    <t>Elect Sara Weller as Director</t>
  </si>
  <si>
    <t>Authorise Issue of Equity in Connection with AT1 Securities</t>
  </si>
  <si>
    <t>Authorise Issue of Equity without Pre-emptive Rights in Connection with AT1 Securities</t>
  </si>
  <si>
    <t>Authorise the Company to Enter into a Contingent Purchase Contract with Citigroup Global Markets Australia Pty Limited</t>
  </si>
  <si>
    <t>Authorise the Company to Enter into a Contingent Purchase Contract with Goldman Sachs International</t>
  </si>
  <si>
    <t>Elect Dai Qian as Non-independent Director</t>
  </si>
  <si>
    <t>Deere &amp; Company</t>
  </si>
  <si>
    <t>US2441991054</t>
  </si>
  <si>
    <t>Elect Director Leanne G. Caret</t>
  </si>
  <si>
    <t>Elect Director Tamra A. Erwin</t>
  </si>
  <si>
    <t>Elect Director Alan C. Heuberger</t>
  </si>
  <si>
    <t>Elect Director Charles O. Holliday, Jr.</t>
  </si>
  <si>
    <t>Elect Director Michael O. Johanns</t>
  </si>
  <si>
    <t>Elect Director Clayton M. Jones</t>
  </si>
  <si>
    <t>Elect Director John C. May</t>
  </si>
  <si>
    <t>Elect Director Gregory R. Page</t>
  </si>
  <si>
    <t>Elect Director Sherry M. Smith</t>
  </si>
  <si>
    <t>Kewpie Corp.</t>
  </si>
  <si>
    <t>JP3244800003</t>
  </si>
  <si>
    <t>Amend Articles to Disclose Shareholder Meeting Materials on Internet - Remove Provisions on Takeover Defense</t>
  </si>
  <si>
    <t>Elect Director Nakashima, Amane</t>
  </si>
  <si>
    <t>Elect Director Fukushima, Atsuko</t>
  </si>
  <si>
    <t>Elect Director Takamiya, Mitsuru</t>
  </si>
  <si>
    <t>Elect Director Inoue, Nobuo</t>
  </si>
  <si>
    <t>Elect Director Hamachiyo, Yoshinori</t>
  </si>
  <si>
    <t>Elect Director Watanabe, Ryota</t>
  </si>
  <si>
    <t>Elect Director Yamamoto, Shinichiro</t>
  </si>
  <si>
    <t>Elect Director Hamasaki, Shinya</t>
  </si>
  <si>
    <t>Elect Director Urushi, Shihoko</t>
  </si>
  <si>
    <t>Elect Director Kashiwaki, Hitoshi</t>
  </si>
  <si>
    <t>Appoint Statutory Auditor Nobuto, Kyoichi</t>
  </si>
  <si>
    <t>Appoint Statutory Auditor Ito, Akihiro</t>
  </si>
  <si>
    <t>Approve Zhongxingcai Guanghua as China Accounting Standards Auditor, HLB as International Accounting Standards Auditor, Authorize Board to Fix Their Remuneration and Disclosure of Financial Statements in the H-Share Market in Accordance with IFRS</t>
  </si>
  <si>
    <t>Approve Scrip Dividends</t>
  </si>
  <si>
    <t>Receive Information on Donations Made in 2022</t>
  </si>
  <si>
    <t>Approve Upper Limit of Donations for 2023</t>
  </si>
  <si>
    <t>Receive Information in Accordance with Article 1.3.6 of Capital Market Board Corporate Governance Principles</t>
  </si>
  <si>
    <t>Grant Permission for Board Members to Engage in Commercial Transactions with Company and Be Involved with Companies with Similar Corporate Purpose in Accordance with Articles 395 and 396 of Turkish Commercial Law</t>
  </si>
  <si>
    <t>Elect Li Shijiang as Director</t>
  </si>
  <si>
    <t>Elect Li Lingyun as Director</t>
  </si>
  <si>
    <t>Elect Li Yunfeng as Director</t>
  </si>
  <si>
    <t>Elect Gu Zhengyan as Director</t>
  </si>
  <si>
    <t>Elect Han Shijun as Director</t>
  </si>
  <si>
    <t>Elect Yang Huachun as Director</t>
  </si>
  <si>
    <t>Elect Liang Lijuan as Director</t>
  </si>
  <si>
    <t>Elect Ye Lijun as Director</t>
  </si>
  <si>
    <t>Elect Chen Xiaolan as Director</t>
  </si>
  <si>
    <t>Elect Chen Xiangju as Supervisor</t>
  </si>
  <si>
    <t>Elect Gao Yonglin as Supervisor</t>
  </si>
  <si>
    <t>Elect Tian Feiyan as Supervisor</t>
  </si>
  <si>
    <t>Approve Related Party Transaction with Anhui Guoyuan Financial Holding Group Co., Ltd. and Its Controlled Companies</t>
  </si>
  <si>
    <t>Approve Related Party Transaction with Jian'an Investment Holding Group Co., Ltd. and Its Controlled Companies</t>
  </si>
  <si>
    <t>Approve Related Party Transaction with Changsheng Fund Management Co., Ltd.</t>
  </si>
  <si>
    <t>Approve Related Party Transaction with Huishang Bank Co., Ltd.</t>
  </si>
  <si>
    <t>Approve Related Party Transaction with Other Related Parties</t>
  </si>
  <si>
    <t>Approve Issue Entity, Issue Manner and Issue Size</t>
  </si>
  <si>
    <t>Approve Debt Service Protection Measures for Debt Financing Instruments</t>
  </si>
  <si>
    <t>Approve Purchase and Sale of Underlying Assets Involved in Financing Debt Asset-backed Securities</t>
  </si>
  <si>
    <t>Approve Authorization Matters for the Issuance of Debt Financing Instruments</t>
  </si>
  <si>
    <t>Approve Types of Debt Financing Instruments</t>
  </si>
  <si>
    <t>Approve Maturity of Debt Financing Instruments</t>
  </si>
  <si>
    <t>Approve Interest Rates of Debt Financing Instruments</t>
  </si>
  <si>
    <t>Approve Guarantees and Other Arrangements</t>
  </si>
  <si>
    <t>Approve Issue Price</t>
  </si>
  <si>
    <t>Approve Target Parties and Placing Arrangement for Shareholders</t>
  </si>
  <si>
    <t>Approve Listing or Transfer of Debt Financing Instruments</t>
  </si>
  <si>
    <t>Kuala Lumpur Kepong Berhad</t>
  </si>
  <si>
    <t>MYL2445OO004</t>
  </si>
  <si>
    <t>Elect R. M. Alias as Director</t>
  </si>
  <si>
    <t>Elect Anne Rodrigues as Director</t>
  </si>
  <si>
    <t>Approve Directors' Benefits (other than Directors' fees)</t>
  </si>
  <si>
    <t>Elect Lee Oi Hian as Director</t>
  </si>
  <si>
    <t>Approve Estimated Amount of Daily Related Party Transactions</t>
  </si>
  <si>
    <t>Raymond James Financial, Inc.</t>
  </si>
  <si>
    <t>US7547301090</t>
  </si>
  <si>
    <t>Elect Director Marlene Debel</t>
  </si>
  <si>
    <t>Elect Director Robert M. Dutkowsky</t>
  </si>
  <si>
    <t>Elect Director Jeffrey N. Edwards</t>
  </si>
  <si>
    <t>Elect Director Benjamin C. Esty</t>
  </si>
  <si>
    <t>Elect Director Thomas A. James</t>
  </si>
  <si>
    <t>Elect Director Gordon L. Johnson</t>
  </si>
  <si>
    <t>Elect Director Paul C. Reilly</t>
  </si>
  <si>
    <t>Elect Director Raj Seshadri</t>
  </si>
  <si>
    <t>Redefine Properties Ltd.</t>
  </si>
  <si>
    <t>ZAE000190252</t>
  </si>
  <si>
    <t>BMP3858</t>
  </si>
  <si>
    <t>Elect Simon Fifield as Director</t>
  </si>
  <si>
    <t>Elect Cora Fernandez as Director</t>
  </si>
  <si>
    <t>Re-elect Sipho Pityana as Director</t>
  </si>
  <si>
    <t>Re-elect Leon Kok as Director</t>
  </si>
  <si>
    <t>Re-elect Diane Radley as Chairperson of the Audit Committee</t>
  </si>
  <si>
    <t>Re-elect Lesego Sennelo as Member of the Audit Committee</t>
  </si>
  <si>
    <t>Elect Simon Fifield as Member of the Audit Committee</t>
  </si>
  <si>
    <t>Reappoint PricewaterhouseCoopers Inc as Auditors with John Bennett as the Designated Audit Partner</t>
  </si>
  <si>
    <t>Approve Financial Assistance in Terms of Section 44 of the Companies Act in Respect of the Restructure of the Empowerment Trust</t>
  </si>
  <si>
    <t>Approve Financial Assistance in Terms of Section 45 of the Companies Act in Respect of the Waiver of the Outstanding Capital Balance of the Scheme Debt Owing on the Share Purchase Scheme Shares as Set Out in the Executive Incentive Scheme</t>
  </si>
  <si>
    <t>Approve Specific Authority to Issue Shares Pursuant to a Reinvestment Option</t>
  </si>
  <si>
    <t>Approve Restructure of the Empowerment Trust</t>
  </si>
  <si>
    <t>Approve Amendments to the Executive Incentive Scheme</t>
  </si>
  <si>
    <t>Approve Further Amendment to the Executive Incentive Scheme</t>
  </si>
  <si>
    <t>Aristocrat Leisure Limited</t>
  </si>
  <si>
    <t>AU000000ALL7</t>
  </si>
  <si>
    <t>Elect Philippe Etienne as Director</t>
  </si>
  <si>
    <t>Elect Pat Ramsey as Director</t>
  </si>
  <si>
    <t>Elect Bill Lance as Director</t>
  </si>
  <si>
    <t>Elect Stephen Mayne as Director</t>
  </si>
  <si>
    <t>Approve Grant of Performance Share Rights to Trevor Croker</t>
  </si>
  <si>
    <t>Approve Reinsertion of Proportional Takeover Approval Provisions</t>
  </si>
  <si>
    <t>Approve Directors' Fees and Benefits</t>
  </si>
  <si>
    <t>Approve Change of Company Name</t>
  </si>
  <si>
    <t>Approve New Shareholders' Mandate for Recurrent Related Party Transactions of a Revenue or Trading Nature between Digi.Com Berhad and Its Subsidiaries and Axiata Group Berhad and Its Subsidiaries</t>
  </si>
  <si>
    <t>Approve New Shareholders' Mandate for Recurrent Related Party Transactions of a Revenue or Trading Nature between Celcom Axiata Berhad and Its Subsidiaries and Telenor Asia and Its Subsidiaries</t>
  </si>
  <si>
    <t>Approve New Shareholders' Mandate for Recurrent Related Party Transactions of a Revenue or Trading Nature between Digi Group And Khazanah Nasional Berhad And Its Related Entities</t>
  </si>
  <si>
    <t>Approve New Shareholders' Mandate for Recurrent Related Party Transactions of a Revenue or Trading Nature between Digi Group and Digital Nasional Berhad</t>
  </si>
  <si>
    <t>Approve New Shareholders' Mandate for Recurrent Related Party Transactions of a Revenue or Trading Nature between Digi Group and Telekom Malaysia Berhad and Its Subsidiaries</t>
  </si>
  <si>
    <t>Dongfang Electric Corporation Limited</t>
  </si>
  <si>
    <t>CNE100000304</t>
  </si>
  <si>
    <t>Elect Song Zhiyuan as Director</t>
  </si>
  <si>
    <t>BMG4232X1020</t>
  </si>
  <si>
    <t>Authorize Board to Raise or Borrow Money During the Relevant Period and to Provide Guarantees for the Wholly-Owned Subsidiaries</t>
  </si>
  <si>
    <t>Hillenbrand, Inc.</t>
  </si>
  <si>
    <t>US4315711089</t>
  </si>
  <si>
    <t>B2QGDP1</t>
  </si>
  <si>
    <t>Elect Director Daniel C. Hillenbrand</t>
  </si>
  <si>
    <t>Elect Director Neil S. Novich</t>
  </si>
  <si>
    <t>Elect Director Kimberly K. Ryan</t>
  </si>
  <si>
    <t>Elect Director Inderpreet Sawhney</t>
  </si>
  <si>
    <t>IE00BQPVQZ61</t>
  </si>
  <si>
    <t>BQPVQZ6</t>
  </si>
  <si>
    <t>METRO AG</t>
  </si>
  <si>
    <t>DE000BFB0019</t>
  </si>
  <si>
    <t>BD6QT83</t>
  </si>
  <si>
    <t>Ratify KPMG AG as Auditors for Fiscal Year 2022/23 and as Auditor for the Review of the Interim Financial Statements and Reports for Fiscal Year 2023/24</t>
  </si>
  <si>
    <t>Elect Marco Arcelli to the Supervisory Board</t>
  </si>
  <si>
    <t>Elect Gwyneth Burr to the Supervisory Board</t>
  </si>
  <si>
    <t>Elect Jana Cejpkova to the Supervisory Board</t>
  </si>
  <si>
    <t>Elect Edgar Ernst to the Supervisory Board</t>
  </si>
  <si>
    <t>Elect Georg Vomhof to the Supervisory Board</t>
  </si>
  <si>
    <t>Approve Issuance of Securities to ATC Telecom Infrastructure Private Limited on Preferential Basis</t>
  </si>
  <si>
    <t>Approve Adjustment of Capital Increase Plan</t>
  </si>
  <si>
    <t>Elect Lee Jeong-bok as Inside Director</t>
  </si>
  <si>
    <t>Elect Lee Jun-ho as Inside Director</t>
  </si>
  <si>
    <t>Elect Jeon Young-sang as Inside Director to Serve as an Audit Committee Member</t>
  </si>
  <si>
    <t>Approve Issuance of GDR and Listing on Frankfurt Stock Exchange in Germany as well as Conversion to an Overseas Fundraising Company</t>
  </si>
  <si>
    <t>Approve Proposal that there is No Need to Prepare a Report on Previous Usage of Raised Funds</t>
  </si>
  <si>
    <t>Approve Purchase of Liability Insurance for Directors, Supervisors and Senior Management Members and Prospectus Liability Insurance</t>
  </si>
  <si>
    <t>Approve Amendments to Articles of Association (Applicable After the Listing of GDR)</t>
  </si>
  <si>
    <t>Amend Rules and Procedures Regarding General Meetings of Shareholders (Applicable After the Listing of GDR)</t>
  </si>
  <si>
    <t>Amend Rules and Procedures Regarding Meetings of Board of Directors (Applicable After the Listing of GDR)</t>
  </si>
  <si>
    <t>Amend Rules and Procedures Regarding Meetings of Board of Supervisors (Applicable After the Listing of GDR)</t>
  </si>
  <si>
    <t>Approve Relevant Conditions of Asset Purchase through Issuance of Shares and Cash Payments</t>
  </si>
  <si>
    <t>Approve Reorganization Constituting a Related Party Transaction</t>
  </si>
  <si>
    <t>Approve Overall Proposal for the Reorganization</t>
  </si>
  <si>
    <t>Approve Type and Nominal Value of Shares to be Issued</t>
  </si>
  <si>
    <t>Approve Method of Issue and Target Investors</t>
  </si>
  <si>
    <t>Approve Place of Listing</t>
  </si>
  <si>
    <t>Approve Pricing Benchmark Date and Issue Price</t>
  </si>
  <si>
    <t>Approve Share Lock-up Arrangement for the Issuance</t>
  </si>
  <si>
    <t>Approve Arrangement of Accumulated Undistributed Profits</t>
  </si>
  <si>
    <t>Approve Vesting of Profits and Losses of the Target Company and Target Fund during the Transitional Period</t>
  </si>
  <si>
    <t>Approve Duration of the Resolutions</t>
  </si>
  <si>
    <t>Approve Draft Report on the Asset Purchase through the Issuance of Shares and Cash Payments and Related Party Transaction and Its Highlights</t>
  </si>
  <si>
    <t>Approve Explanation on the Reorganization</t>
  </si>
  <si>
    <t>Approve Conditional Agreement on Asset Purchase through Issuance of Shares and Conditional Agreement on Asset Purchase through the Issuance of Shares and Cash Payments</t>
  </si>
  <si>
    <t>Approve Conditional Supplementary Agreement to the Agreement on Asset Purchase through the Issuance of Shares and Conditional Supplementary Agreement to the Agreement on Asset Purchase through the Issuance of Shares and Cash Payments</t>
  </si>
  <si>
    <t>Approve Explanation on the Compliance of the Reorganization with the Provisions of Article 4 of the Provisions on Issues Concerning Regulating the Material Asset Reorganizations of Listed Companies</t>
  </si>
  <si>
    <t>Approve Explanation on Reorganization Complying with the Provisions of Article 11 and Article 43 of the Administrative Measures for Material Asset Reorganizations of Listed Companies</t>
  </si>
  <si>
    <t>Approve Explanation on Relevant Parties Involved in Reorganization Being Not Prohibited from Participating in Material Asset Restructuring of Any Listed Companies</t>
  </si>
  <si>
    <t>Approve Explanation on Share Price Fluctuation Before Announcement of the Reorganization not Reaching Relevant Benchmark</t>
  </si>
  <si>
    <t>Approve Audit Report, Appraisal Report and Pro Forma Review Report in Relation to the Reorganization</t>
  </si>
  <si>
    <t>Approve Independence of the Appraisal Agency, Reasonableness of the Assumed Premises of the Appraisal and the Relevance of the Appraisal Methodology to the Purpose of Appraisal and Fairness of Appraisal Pricing</t>
  </si>
  <si>
    <t>Approve Risk Warning and Remedial Measures for Diluting Current Returns from Reorganization by the Company and Commitments by Relevant Entities</t>
  </si>
  <si>
    <t>Approve Explanation on Completeness and Compliance of Statutory Procedures Performed in Relation to the Reorganization and Validity of Legal Documents Submitted</t>
  </si>
  <si>
    <t>Approve Mandate Granted to the Board by the EGM to Deal with Matters Pertaining to the Reorganization</t>
  </si>
  <si>
    <t>Approve Management System for Information Disclosure of Inter-bank Debt Financing Instruments</t>
  </si>
  <si>
    <t>Shijiazhuang Yiling Pharmaceutical Co., Ltd.</t>
  </si>
  <si>
    <t>CNE1000015S0</t>
  </si>
  <si>
    <t>B5W0FZ2</t>
  </si>
  <si>
    <t>Elect Wu Xiangjun as Director</t>
  </si>
  <si>
    <t>Elect Wu Rui as Director</t>
  </si>
  <si>
    <t>Elect Li Chenguang as Director</t>
  </si>
  <si>
    <t>Elect Zhang Qiulian as Director</t>
  </si>
  <si>
    <t>Elect Zhao Shaohua as Director</t>
  </si>
  <si>
    <t>Elect Xu Weidong as Director</t>
  </si>
  <si>
    <t>Elect Liu Xiaohan as Director</t>
  </si>
  <si>
    <t>Elect Han Zhiguo as Director</t>
  </si>
  <si>
    <t>Elect Gao Xuedong as Supervisor</t>
  </si>
  <si>
    <t>Elect Liu Genwu as Supervisor</t>
  </si>
  <si>
    <t>Approve Remuneration Standards of Directors and Supervisors</t>
  </si>
  <si>
    <t>Shikun &amp; Binui Ltd.</t>
  </si>
  <si>
    <t>IL0010819428</t>
  </si>
  <si>
    <t>Elect Zheng Zhuoqun as Non-independent Director</t>
  </si>
  <si>
    <t>Approve Proposed Signing of Investment Agreement by Ganfeng LiEnergy</t>
  </si>
  <si>
    <t>Approve Proposed Engagement in Foreign Exchange Hedging Business by the Company and Its Subsidiaries</t>
  </si>
  <si>
    <t>Approve Proposed Investment and Construction of New-Type Lithium Battery and Energy Storage Headquarters Project with 10 GWh Annual Capacity by Ganfeng LiEnergy</t>
  </si>
  <si>
    <t>Approve Application for Bank Facilities and Provision of Guarantees by the Company and Its Subsidiaries</t>
  </si>
  <si>
    <t>Approve Proposed Investment in Wealth Management Products with Self-Owned Funds</t>
  </si>
  <si>
    <t>Approve Continuing Related-Party Transactions for 2023</t>
  </si>
  <si>
    <t>Helmerich &amp; Payne, Inc.</t>
  </si>
  <si>
    <t>US4234521015</t>
  </si>
  <si>
    <t>Elect Director Delaney M. Bellinger</t>
  </si>
  <si>
    <t>Elect Director Belgacem Chariag</t>
  </si>
  <si>
    <t>Elect Director Kevin G. Cramton</t>
  </si>
  <si>
    <t>Elect Director Randy A. Foutch</t>
  </si>
  <si>
    <t>Elect Director Hans Helmerich</t>
  </si>
  <si>
    <t>Elect Director John W. Lindsay</t>
  </si>
  <si>
    <t>Elect Director Jose R. Mas</t>
  </si>
  <si>
    <t>Elect Director Thomas A. Petrie</t>
  </si>
  <si>
    <t>Elect Director Donald F. Robillard, Jr.</t>
  </si>
  <si>
    <t>Elect Director John D. Zeglis</t>
  </si>
  <si>
    <t>CNE100002V10</t>
  </si>
  <si>
    <t>BYVLSN8</t>
  </si>
  <si>
    <t>Israel Discount Bank Ltd.</t>
  </si>
  <si>
    <t>IL0006912120</t>
  </si>
  <si>
    <t>Kone Oyj</t>
  </si>
  <si>
    <t>FI0009013403</t>
  </si>
  <si>
    <t>B09M9D2</t>
  </si>
  <si>
    <t>Approve Allocation of Income and Dividends of EUR 1.7475 per Class A Share and EUR 1.75 per Class B Share</t>
  </si>
  <si>
    <t>Approve Discharge of Board and President</t>
  </si>
  <si>
    <t>Approve Remuneration of Directors in the Amount of EUR 220,000 for Chairman, EUR 125,000 for Vice Chairman, and EUR 110,000 for Other Directors</t>
  </si>
  <si>
    <t>Approve Remuneration of Auditors</t>
  </si>
  <si>
    <t>Elect One Auditor for the Term Ending on the Conclusion of AGM 2023</t>
  </si>
  <si>
    <t>Ratify Ernst &amp; Young as Auditors</t>
  </si>
  <si>
    <t>Amend Articles Re: Company Business; General Meeting Participation</t>
  </si>
  <si>
    <t>Approve Issuance of Shares and Options without Preemptive Rights</t>
  </si>
  <si>
    <t>13.a</t>
  </si>
  <si>
    <t>Reelect Matti Alahuhta as Director</t>
  </si>
  <si>
    <t>13.b</t>
  </si>
  <si>
    <t>Reelect Susan Duinhoven as Director</t>
  </si>
  <si>
    <t>13.c</t>
  </si>
  <si>
    <t>Elect Marika Fredriksson as New Director</t>
  </si>
  <si>
    <t>13.d</t>
  </si>
  <si>
    <t>Reelect Antti Herlin as Director</t>
  </si>
  <si>
    <t>13.e</t>
  </si>
  <si>
    <t>Reelect Iiris Herlin as Director</t>
  </si>
  <si>
    <t>13.f</t>
  </si>
  <si>
    <t>Reelect Jussi Herlin as Director</t>
  </si>
  <si>
    <t>13.g</t>
  </si>
  <si>
    <t>Reelect Ravi Kant  as Director</t>
  </si>
  <si>
    <t>13.h</t>
  </si>
  <si>
    <t>Elect Marcela Manubens as New Director</t>
  </si>
  <si>
    <t>13.i</t>
  </si>
  <si>
    <t>Reelect Krishna Mikkilineni as Director</t>
  </si>
  <si>
    <t>Nordson Corporation</t>
  </si>
  <si>
    <t>US6556631025</t>
  </si>
  <si>
    <t>Elect Director Sundaram Nagarajan</t>
  </si>
  <si>
    <t>Elect Director Michael J. Merriman, Jr.</t>
  </si>
  <si>
    <t>Elect Director Milton M. Morris</t>
  </si>
  <si>
    <t>Elect Director Mary G. Puma</t>
  </si>
  <si>
    <t>Reduce Supermajority Vote Requirement</t>
  </si>
  <si>
    <t>Reduce Supermajority Vote Requirement for Matters Requiring Shareholder Approval under the Ohio Revised Code</t>
  </si>
  <si>
    <t>Reduce Supermajority Vote Requirement for Certain Amendments to Regulations as set forth in Article IX</t>
  </si>
  <si>
    <t>Amend Regulations to the Extent Permitted by Ohio law</t>
  </si>
  <si>
    <t>Approve Bond Maturity and Type</t>
  </si>
  <si>
    <t>Approve Par Value, Issue Price and Bond Interest Rate</t>
  </si>
  <si>
    <t>Approve Safeguard Measures of Debts Repayment</t>
  </si>
  <si>
    <t>Approve Acquisition of 100% Equity and Related Party Transaction</t>
  </si>
  <si>
    <t>Approve Provision of External Guarantee by Indirect Subsidiary</t>
  </si>
  <si>
    <t>Approve Provision of Guarantees to Controlled Subsidiary</t>
  </si>
  <si>
    <t>CNE100000205</t>
  </si>
  <si>
    <t>B0B8Z29</t>
  </si>
  <si>
    <t>Elect Yin Jiuyong as Director</t>
  </si>
  <si>
    <t>Elect Zhou Wanfu as Director</t>
  </si>
  <si>
    <t>Approve Remuneration Plan of the Directors of the Bank for the Year 2021</t>
  </si>
  <si>
    <t>Approve Remuneration Plan of the Supervisors of the Bank for the Year 2021</t>
  </si>
  <si>
    <t>Fair Isaac Corporation</t>
  </si>
  <si>
    <t>US3032501047</t>
  </si>
  <si>
    <t>Elect Director Braden R. Kelly</t>
  </si>
  <si>
    <t>Elect Director James D. Kirsner</t>
  </si>
  <si>
    <t>Elect Director William J. Lansing</t>
  </si>
  <si>
    <t>Elect Director Eva Manolis</t>
  </si>
  <si>
    <t>Elect Director Marc F. McMorris</t>
  </si>
  <si>
    <t>Elect Director Joanna Rees</t>
  </si>
  <si>
    <t>Elect Director David A. Rey</t>
  </si>
  <si>
    <t>Elect Gao Yonggang as Director</t>
  </si>
  <si>
    <t>Elect Peng Jin as Director</t>
  </si>
  <si>
    <t>Elect Zhang Chunsheng as Director</t>
  </si>
  <si>
    <t>Elect Yu Jiang as Director</t>
  </si>
  <si>
    <t>Elect Zheng Li as Director</t>
  </si>
  <si>
    <t>Elect Luo Hongwei as Director</t>
  </si>
  <si>
    <t>Elect Shi Ying as Director</t>
  </si>
  <si>
    <t>Elect Li Jianxin as Director</t>
  </si>
  <si>
    <t>Elect Tieer Gu (Gu Tie) as Director</t>
  </si>
  <si>
    <t>Elect Lin Guifeng as Supervisor</t>
  </si>
  <si>
    <t>Elect Wang Yong as Supervisor</t>
  </si>
  <si>
    <t>Polycab India Limited</t>
  </si>
  <si>
    <t>INE455K01017</t>
  </si>
  <si>
    <t>BHKDY38</t>
  </si>
  <si>
    <t>Elect Manju Agarwal as Director</t>
  </si>
  <si>
    <t>Elect Gandharv Tongia as Director and Approve Appointment and Remuneration of Gandharv Tongia as Whole-Time Director</t>
  </si>
  <si>
    <t>Elect Liu Ping as Director</t>
  </si>
  <si>
    <t>Elect Zhuang Hua as Director</t>
  </si>
  <si>
    <t>Elect Wei Xudong as Director</t>
  </si>
  <si>
    <t>Airport City Ltd.</t>
  </si>
  <si>
    <t>IL0010958358</t>
  </si>
  <si>
    <t>B0Z7M21</t>
  </si>
  <si>
    <t>Authorize Board Chairman to Serve as CEO</t>
  </si>
  <si>
    <t>Kimberly-Clark de Mexico SAB de CV</t>
  </si>
  <si>
    <t>MXP606941179</t>
  </si>
  <si>
    <t>Approve Financial Statements and Statutory Reports; Approve Allocation of Income</t>
  </si>
  <si>
    <t>Elect and/or Ratify Principal and Alternate Members of Board of Directors, Chairman of Audit and Corporate Practices Committee and Secretary; Verify Director's Independence</t>
  </si>
  <si>
    <t>Approve Remuneration of Principal and Alternate Members of Board of Directors, Board Committees and Secretary</t>
  </si>
  <si>
    <t>Approve Report on Share Repurchase Policies and Approve their Allocation</t>
  </si>
  <si>
    <t>Approve Cash Dividends of MXN 1.62 per Series A and B Shares; Such Dividends Will Be Distributed in Four Installments of MXN 0.405</t>
  </si>
  <si>
    <t>Authorize Cancellation of up to 19.54 Million Class I Repurchased Shares Held in Treasury and Consequently Reduction in Fixed Portion of Capital; Amend Article 5</t>
  </si>
  <si>
    <t>DK0060336014</t>
  </si>
  <si>
    <t>B798FW0</t>
  </si>
  <si>
    <t>10a</t>
  </si>
  <si>
    <t>10b</t>
  </si>
  <si>
    <t>10c</t>
  </si>
  <si>
    <t>10d</t>
  </si>
  <si>
    <t>10e</t>
  </si>
  <si>
    <t>10f</t>
  </si>
  <si>
    <t>8a</t>
  </si>
  <si>
    <t>8b</t>
  </si>
  <si>
    <t>8c</t>
  </si>
  <si>
    <t>8d</t>
  </si>
  <si>
    <t>Pepkor Holdings Ltd.</t>
  </si>
  <si>
    <t>ZAE000259479</t>
  </si>
  <si>
    <t>BFXG366</t>
  </si>
  <si>
    <t>Re-elect Louis du Preez as Director</t>
  </si>
  <si>
    <t>Approve Remuneration of Board Chair</t>
  </si>
  <si>
    <t>Approve Remuneration of Nomination Committee Members</t>
  </si>
  <si>
    <t>Approve Remuneration of Investment Committee Chair</t>
  </si>
  <si>
    <t>Approve Remuneration of Investment Committee Members</t>
  </si>
  <si>
    <t>Approve Remuneration of Director Approved by Prudential Authority</t>
  </si>
  <si>
    <t>Approve Remuneration of Lead Independent Director</t>
  </si>
  <si>
    <t>Approve Remuneration of Board Members</t>
  </si>
  <si>
    <t>Approve Remuneration of Audit and Risk Committee Chair</t>
  </si>
  <si>
    <t>Approve Remuneration of Audit and Risk Committee Members</t>
  </si>
  <si>
    <t>Approve Remuneration of Human Resources and Remuneration Committee Chair</t>
  </si>
  <si>
    <t>Approve Remuneration of Human Resources and Remuneration Committee Members</t>
  </si>
  <si>
    <t>Approve Remuneration of Social and Ethics Committee Chair</t>
  </si>
  <si>
    <t>Approve Remuneration of Social and Ethics Committee Members</t>
  </si>
  <si>
    <t>Re-elect Paula Disberry as Director</t>
  </si>
  <si>
    <t>Re-elect Isaac Mophatlane as Director</t>
  </si>
  <si>
    <t>Re-elect Ian Kirk as Director</t>
  </si>
  <si>
    <t>Re-elect Fagmeedah Petersen-Cook as Member of the Audit and Risk Committee</t>
  </si>
  <si>
    <t>Re-elect Steve Muller as Member of the Audit and Risk Committee</t>
  </si>
  <si>
    <t>Reappoint PricewaterhouseCoopers Inc as Auditors with D de Jager as Registered Auditor and Director in the Firm</t>
  </si>
  <si>
    <t>Approve Implementation Report on the Remuneration Policy</t>
  </si>
  <si>
    <t>XXX</t>
  </si>
  <si>
    <t>Present Financial Statements and Statutory Reports for the Year Ended 30 September 2022</t>
  </si>
  <si>
    <t>INE006I01046</t>
  </si>
  <si>
    <t>BR2NB24</t>
  </si>
  <si>
    <t>Increase Authorized Share Capital and Amend Capital Clause of the Memorandum of Association</t>
  </si>
  <si>
    <t>Approve Issuance of Bonus Shares</t>
  </si>
  <si>
    <t>Elect Chetas Gulabbhai Desai as Director</t>
  </si>
  <si>
    <t>Elect Dhinal Ashvinbhai Shah as Director</t>
  </si>
  <si>
    <t>Focus Media Information Technology Co., Ltd.</t>
  </si>
  <si>
    <t>CNE000001KK2</t>
  </si>
  <si>
    <t>B02FVZ4</t>
  </si>
  <si>
    <t>Elect Liao Guanmin as Independent Director</t>
  </si>
  <si>
    <t>Amend Object Clause of the Memorandum of Association</t>
  </si>
  <si>
    <t>INE670A01012</t>
  </si>
  <si>
    <t>Approve Tata Elxsi Limited Performance Stock Option Plan 2023</t>
  </si>
  <si>
    <t>Approve Authorization of Subsidiaries to Provide Guarantees for Customers</t>
  </si>
  <si>
    <t>Approve Provision of Guarantee to Associate Company and Related Party Transactions</t>
  </si>
  <si>
    <t>Approve Demonstration Analysis Report in Connection to Issuance of Shares to Specific Targets</t>
  </si>
  <si>
    <t>Approve Company's Plan for Asset Acquisition by Issuance of Shares and Raising Supporting Funds as well as Related Party Transactions Complies with Relevant Laws and Regulations</t>
  </si>
  <si>
    <t>Approve Transaction Parties</t>
  </si>
  <si>
    <t>Approve Attribution of Profit and Loss During the Transition Period</t>
  </si>
  <si>
    <t>Approve Asset Delivery and Liability for Breach of Contract</t>
  </si>
  <si>
    <t>Approve Performance Compensation and Impairment Testing</t>
  </si>
  <si>
    <t>Approve Raising Supporting Funds</t>
  </si>
  <si>
    <t>Approve Issue Size and Amount of Proceeds</t>
  </si>
  <si>
    <t>Approve Target Assets</t>
  </si>
  <si>
    <t>Approve Lock-Up Period Arrangement</t>
  </si>
  <si>
    <t>Approve Transaction Price</t>
  </si>
  <si>
    <t>Approve Payment Method</t>
  </si>
  <si>
    <t>Approve Issuance of Shares to Purchase Assets</t>
  </si>
  <si>
    <t>Approve Issue Amount</t>
  </si>
  <si>
    <t>Approve Share lock-up Period</t>
  </si>
  <si>
    <t>Approve Report (Draft) and Summary on Company's Asset Acquisition by Issuance of Shares and Raising Supporting Funds as well as Related Party Transactions</t>
  </si>
  <si>
    <t>Approve Signing of Conditional Agreement on Asset Acquisition by Issuance of Shares</t>
  </si>
  <si>
    <t>Approve Signing of Conditional Supplementary Agreement to the Asset Acquisition Agreement by Issuance of Shares</t>
  </si>
  <si>
    <t>Approve Signing of Conditional Performance Compensation Agreement and Private Issuance of Shares Subscription Agreement</t>
  </si>
  <si>
    <t>Approve Transaction Constitutes as Related Party Transaction</t>
  </si>
  <si>
    <t>Approve Transaction Does Not Constitute as Major Asset Restructuring</t>
  </si>
  <si>
    <t>Approve Transaction Does Not Constitute as Restructuring and Listing</t>
  </si>
  <si>
    <t>Approve Transaction Complies with Article IV of Provisions on Issues Concerning Regulating the Material Asset Restructuring of Listed Companies</t>
  </si>
  <si>
    <t>Approve Transaction Complies with Article 11 of the Measures for the Administration of Major Asset Restructuring of Listed Companies</t>
  </si>
  <si>
    <t>Approve Transaction Complies with Article 43 of the Measures for the Administration of Major Asset Restructuring of Listed Companies</t>
  </si>
  <si>
    <t>Approve Relevant Audit Report, Review Report and Evaluation Report of the Transaction</t>
  </si>
  <si>
    <t>Approve Independence of Appraiser, the Validity of Hypothesis, the Relevance of Valuation Method and Purpose and Approach as Well as the Fairness of Pricing</t>
  </si>
  <si>
    <t>Approve Special Self-inspection Report on Company's Real Estate Business and Related Commitments</t>
  </si>
  <si>
    <t>Approve Issuance of Relevant Commitment Letters</t>
  </si>
  <si>
    <t>Approve Company's Stock Price Volatility Does Not Reach the Relevant Standards of the Self-Regulatory Guidelines for Listed Companies of Shenzhen Stock Exchange No. 8 - Major Assets Restructuring</t>
  </si>
  <si>
    <t>CNE100002BF8</t>
  </si>
  <si>
    <t>BYWKWP4</t>
  </si>
  <si>
    <t>Approve Change in Registered Capital and Amend Articles of Association and Other System Documents</t>
  </si>
  <si>
    <t>Approve Issuance of Super Short-term Commercial Papers</t>
  </si>
  <si>
    <t>Adient plc</t>
  </si>
  <si>
    <t>IE00BD845X29</t>
  </si>
  <si>
    <t>BD845X2</t>
  </si>
  <si>
    <t>Elect Director Peter H. Carlin</t>
  </si>
  <si>
    <t>Elect Director Douglas G. Del Grosso</t>
  </si>
  <si>
    <t>Elect Director Ricky T. 'Rick' Dillon</t>
  </si>
  <si>
    <t>Elect Director Richard Goodman</t>
  </si>
  <si>
    <t>Elect Director Jose M. Gutierrez</t>
  </si>
  <si>
    <t>Elect Director Frederick A. 'Fritz' Henderson</t>
  </si>
  <si>
    <t>Elect Director Barb J. Samardzich</t>
  </si>
  <si>
    <t>Novartis AG</t>
  </si>
  <si>
    <t>CH0012005267</t>
  </si>
  <si>
    <t>Approve Allocation of Income and Dividends of CHF 3.20 per Share</t>
  </si>
  <si>
    <t>Approve CHF 63.1 Million Reduction in Share Capital via Cancellation of Repurchased Shares</t>
  </si>
  <si>
    <t>Authorize Repurchase of up to CHF 10 Billion in Issued Share Capital</t>
  </si>
  <si>
    <t>Amend Articles Re: Electronic Participation; Virtual-Only Shareholder Meetings</t>
  </si>
  <si>
    <t>Approve Remuneration of Directors in the Amount of CHF 8.8 Million</t>
  </si>
  <si>
    <t>Approve Maximum Remuneration of Executive Committee in the Amount of CHF 90 Million</t>
  </si>
  <si>
    <t>Reelect Joerg Reinhardt as Director and Board Chair</t>
  </si>
  <si>
    <t>Reelect Ana de Pro Gonzalo as Director</t>
  </si>
  <si>
    <t>Reelect Charles Sawyers as Director</t>
  </si>
  <si>
    <t>Reelect William Winters as Director</t>
  </si>
  <si>
    <t>Elect John Young as Director</t>
  </si>
  <si>
    <t>Reelect Nancy Andrews as Director</t>
  </si>
  <si>
    <t>Reelect Ton Buechner as Director</t>
  </si>
  <si>
    <t>Reelect Patrice Bula as Director</t>
  </si>
  <si>
    <t>Reelect Elizabeth Doherty as Director</t>
  </si>
  <si>
    <t>Reelect Bridgette Heller as Director</t>
  </si>
  <si>
    <t>Reelect Daniel Hochstrasser as Director</t>
  </si>
  <si>
    <t>Reelect Frans van Houten as Director</t>
  </si>
  <si>
    <t>Reelect Simon Moroney as Director</t>
  </si>
  <si>
    <t>Reappoint Patrice Bula as Member of the Compensation Committee</t>
  </si>
  <si>
    <t>Reappoint Bridgette Heller as Member of the Compensation Committee</t>
  </si>
  <si>
    <t>Reappoint Simon Moroney as Member of the Compensation Committee</t>
  </si>
  <si>
    <t>Reappoint William Winters as Member of the Compensation Committee</t>
  </si>
  <si>
    <t>Ratify KPMG AG as Auditors</t>
  </si>
  <si>
    <t>Designate Peter Zahn as Independent Proxy</t>
  </si>
  <si>
    <t>DK0060094928</t>
  </si>
  <si>
    <t>BYT16L4</t>
  </si>
  <si>
    <t>Approve Discharge of Management and Board</t>
  </si>
  <si>
    <t>Approve Allocation of Income and Dividends of DKK 13.5 Per Share</t>
  </si>
  <si>
    <t>Fix Number of Directors at Eight</t>
  </si>
  <si>
    <t>Reelect Thomas Thune Andersen (Chair) as Director</t>
  </si>
  <si>
    <t>Reelect Lene Skole (Vice Chair) as Director</t>
  </si>
  <si>
    <t>Approve Remuneration of Directors in the Amount of DKK 1.2 Million for Chairman, DKK 800,000 for Deputy Chairman and DKK 400,000 for Other Directors; Approve Remuneration for Committee Work</t>
  </si>
  <si>
    <t>Ratify PricewaterhouseCoopers as Auditor</t>
  </si>
  <si>
    <t>6.4a</t>
  </si>
  <si>
    <t>Reelect Jorgen Kildah as Director</t>
  </si>
  <si>
    <t>6.4b</t>
  </si>
  <si>
    <t>Reelect Peter Korsholm as Director</t>
  </si>
  <si>
    <t>6.4c</t>
  </si>
  <si>
    <t>Reelect Dieter Wimmer as Director</t>
  </si>
  <si>
    <t>6.4d</t>
  </si>
  <si>
    <t>Reelect Julia King as Director</t>
  </si>
  <si>
    <t>6.4e</t>
  </si>
  <si>
    <t>Elect Annica Bresky as New Director</t>
  </si>
  <si>
    <t>6.4f</t>
  </si>
  <si>
    <t>Elect Andrew Brown as New Director</t>
  </si>
  <si>
    <t>CNE100000WF8</t>
  </si>
  <si>
    <t>B58NHQ0</t>
  </si>
  <si>
    <t>Toll Brothers, Inc.</t>
  </si>
  <si>
    <t>US8894781033</t>
  </si>
  <si>
    <t>Elect Director Douglas C. Yearley, Jr.</t>
  </si>
  <si>
    <t>Elect Director Scott D. Stowell</t>
  </si>
  <si>
    <t>Elect Director Stephen F. East</t>
  </si>
  <si>
    <t>Elect Director Christine N. Garvey</t>
  </si>
  <si>
    <t>Elect Director Karen H. Grimes</t>
  </si>
  <si>
    <t>Elect Director Derek T. Kan</t>
  </si>
  <si>
    <t>Elect Director Carl B. Marbach</t>
  </si>
  <si>
    <t>Elect Director John A. McLean</t>
  </si>
  <si>
    <t>Elect Director Wendell E. Pritchett</t>
  </si>
  <si>
    <t>Elect Director Paul E. Shapiro</t>
  </si>
  <si>
    <t>Yanbu National Petrochemical Co.</t>
  </si>
  <si>
    <t>SA000A0HNF36</t>
  </si>
  <si>
    <t>B128CF7</t>
  </si>
  <si>
    <t>Approve Auditors' Report on Company Financial Statements</t>
  </si>
  <si>
    <t>Approve Board Report on Company Operations</t>
  </si>
  <si>
    <t>Ratify Auditors and Fix Their Remuneration for Q2, Q3 and Annual Statement of FY 2023 and Q1 of FY 2024</t>
  </si>
  <si>
    <t>Approve Discharge of Directors</t>
  </si>
  <si>
    <t>Approve Dividends of SAR 1.25 per Share for Second Half of FY 2022</t>
  </si>
  <si>
    <t>Elect Abdulrahman Shams Al Deen as Director</t>
  </si>
  <si>
    <t>Elect Ibraheem Al Sayf as Director</t>
  </si>
  <si>
    <t>Elect Mohammed Al Jaadi as Director</t>
  </si>
  <si>
    <t>Elect Nawaf Al Muteeri Director</t>
  </si>
  <si>
    <t>Elect Yousif Al Awhali as Director</t>
  </si>
  <si>
    <t>Elect Khalid Al Rabeeah as Director</t>
  </si>
  <si>
    <t>Elect Awadh Al Makir as Director</t>
  </si>
  <si>
    <t>Elect Farhan Al Bouayneen as Director</t>
  </si>
  <si>
    <t>Elect Abdulazeez Al Sudees as Director</t>
  </si>
  <si>
    <t>Elect Ahmed Al Baqshi as Director</t>
  </si>
  <si>
    <t>Elect Sameeh Al Sahafi as Director</t>
  </si>
  <si>
    <t>Elect Amal Al Ghamdi as Director</t>
  </si>
  <si>
    <t>Elect Ammar Bakheet as Director</t>
  </si>
  <si>
    <t>Elect Badr Al Hamadani as Director</t>
  </si>
  <si>
    <t>Elect Saeed Al Qahtani as Director</t>
  </si>
  <si>
    <t>Elect Abdullah Al Sinan as Director</t>
  </si>
  <si>
    <t>Elect Abdullah Al Areefi as Director</t>
  </si>
  <si>
    <t>Elect Abdullah Al Shamrani  as Director</t>
  </si>
  <si>
    <t>Elect Ahmed Al Jreefani as Director</t>
  </si>
  <si>
    <t>Elect Badr Al Qadhi as Director</t>
  </si>
  <si>
    <t>Approve Interim Dividends Semi Annually or Quarterly for FY 2023</t>
  </si>
  <si>
    <t>Analog Devices, Inc.</t>
  </si>
  <si>
    <t>US0326541051</t>
  </si>
  <si>
    <t>Elect Director Vincent Roche</t>
  </si>
  <si>
    <t>Elect Director James A. Champy</t>
  </si>
  <si>
    <t>Elect Director Andre Andonian</t>
  </si>
  <si>
    <t>Elect Director Anantha P. Chandrakasan</t>
  </si>
  <si>
    <t>Elect Director Edward H. Frank</t>
  </si>
  <si>
    <t>Elect Director Laurie H. Glimcher</t>
  </si>
  <si>
    <t>Elect Director Karen M. Golz</t>
  </si>
  <si>
    <t>Elect Director Mercedes Johnson</t>
  </si>
  <si>
    <t>Elect Director Kenton J. Sicchitano</t>
  </si>
  <si>
    <t>Elect Director Ray Stata</t>
  </si>
  <si>
    <t>Elect Director Susie Wee</t>
  </si>
  <si>
    <t>Approve 2023 Industrial Solid and Hazardous Waste Treatment Framework Agreement, 2023 Engineering Design Services Framework Agreement, 2023 Information System Procurement Framework Agreement, Proposed Annual Caps and Related Transactions</t>
  </si>
  <si>
    <t>Approve Compliance of the Company with Conditions of the Non-public Issuance of A Shares</t>
  </si>
  <si>
    <t>Approve Class and Par Value of Shares to be Issued</t>
  </si>
  <si>
    <t>Approve Method and Time of Issue</t>
  </si>
  <si>
    <t>Approve Arrangements for Lock-up Period</t>
  </si>
  <si>
    <t>Approve Arrangement of Accumulated Undistributed Profits before the Non-public Issuance of A Shares</t>
  </si>
  <si>
    <t>Approve Validity Period of the Resolution of the Non-public Issuance of A Shares</t>
  </si>
  <si>
    <t>Approve Company's Plan of the Non-public Issuance of A Shares</t>
  </si>
  <si>
    <t>Approve Feasibility Research Report of the Company's Non-public Issuance of A Shares to Raise Funds for Investment Projects</t>
  </si>
  <si>
    <t>Approve Dilution of Current Shareholders' Returns as a Result of the Non-public Issuance of A Shares of the Company and Proposed Remedial Measures</t>
  </si>
  <si>
    <t>Approve Shareholders' Dividend Return Plan</t>
  </si>
  <si>
    <t>Approve Authorization to the Board to Handle All Matters in Relation to the Non-public Issuance</t>
  </si>
  <si>
    <t>Approve Report on Demonstration and Analysis of the Proposal to Issue A Shares to Specific Subscribers and Related Transactions</t>
  </si>
  <si>
    <t>INE092T01019</t>
  </si>
  <si>
    <t>BYWZNK1</t>
  </si>
  <si>
    <t>Approve Issuance of Equity Shares to IDFC Financial Holding Company Limited on Preferential Basis</t>
  </si>
  <si>
    <t>Johnson Controls International Plc</t>
  </si>
  <si>
    <t>IE00BY7QL619</t>
  </si>
  <si>
    <t>BY7QL61</t>
  </si>
  <si>
    <t>Authorize Market Purchases of Company Shares</t>
  </si>
  <si>
    <t>Approve the Directors' Authority to Allot Shares</t>
  </si>
  <si>
    <t>Approve the Disapplication of Statutory Pre-Emption Rights</t>
  </si>
  <si>
    <t>Elect Director Jean Blackwell</t>
  </si>
  <si>
    <t>Elect Director Pierre Cohade</t>
  </si>
  <si>
    <t>Elect Director Michael E. Daniels</t>
  </si>
  <si>
    <t>Elect Director W. Roy Dunbar</t>
  </si>
  <si>
    <t>Elect Director Gretchen R. Haggerty</t>
  </si>
  <si>
    <t>Elect Director Ayesha Khanna</t>
  </si>
  <si>
    <t>Elect Director Simone Menne</t>
  </si>
  <si>
    <t>Elect Director George R. Oliver</t>
  </si>
  <si>
    <t>Elect Director Jurgen Tinggren</t>
  </si>
  <si>
    <t>Elect Director Mark Vergnano</t>
  </si>
  <si>
    <t>Elect Director John D. Young</t>
  </si>
  <si>
    <t>GRS282183003</t>
  </si>
  <si>
    <t>Receive Report of Independent Non-Executive Directors</t>
  </si>
  <si>
    <t>MERITZ Financial Group, Inc.</t>
  </si>
  <si>
    <t>KR7138040001</t>
  </si>
  <si>
    <t>B4WRJD2</t>
  </si>
  <si>
    <t>Approve Share Swap with MERITZ SECURITIES Co., Ltd.</t>
  </si>
  <si>
    <t>Reelect Rachel Lavine as External Director</t>
  </si>
  <si>
    <t>Issue Indemnification and Exemption Agreements and Inclusion in D&amp;O Liability Insurance Policy to Rachel Lavine, External Director</t>
  </si>
  <si>
    <t>QUALCOMM Incorporated</t>
  </si>
  <si>
    <t>US7475251036</t>
  </si>
  <si>
    <t>Elect Director Sylvia Acevedo</t>
  </si>
  <si>
    <t>Elect Director Cristiano R. Amon</t>
  </si>
  <si>
    <t>Elect Director Mark Fields</t>
  </si>
  <si>
    <t>Elect Director Gregory N. Johnson</t>
  </si>
  <si>
    <t>Elect Director Ann M. Livermore</t>
  </si>
  <si>
    <t>Elect Director Mark D. McLaughlin</t>
  </si>
  <si>
    <t>Elect Director Jamie S. Miller</t>
  </si>
  <si>
    <t>Elect Director Irene B. Rosenfeld</t>
  </si>
  <si>
    <t>Elect Director Kornelis (Neil) Smit</t>
  </si>
  <si>
    <t>Elect Director Jean-Pascal Tricoire</t>
  </si>
  <si>
    <t>Elect Director Anthony J. Vinciquerra</t>
  </si>
  <si>
    <t>Reitir Fasteignafelag hf</t>
  </si>
  <si>
    <t>Iceland</t>
  </si>
  <si>
    <t>IS0000020352</t>
  </si>
  <si>
    <t>BWSWBB9</t>
  </si>
  <si>
    <t>Approve Allocation of Income and Dividends of ISK 1.89 per Share</t>
  </si>
  <si>
    <t>Ratify Ernst &amp; Young as Auditor</t>
  </si>
  <si>
    <t>Other Business (Voting)</t>
  </si>
  <si>
    <t>Authorize Repurchase of Up to Ten Percent of Issued Share Capital</t>
  </si>
  <si>
    <t>Approve ISK 17.5 Million Reduction of Share Capital; Amend Articles Accordingly</t>
  </si>
  <si>
    <t>Elect Margret Flovenz, Berglind Osk Gudmundsdottir and Hilmar G. Hjaltason as Members to Nomination Committee</t>
  </si>
  <si>
    <t>Turkiye Petrol Rafinerileri AS</t>
  </si>
  <si>
    <t>TRATUPRS91E8</t>
  </si>
  <si>
    <t>B03MYT9</t>
  </si>
  <si>
    <t>Amend Company Articles 6, 7 and 22</t>
  </si>
  <si>
    <t>Approve Remuneration Policy and Director Remuneration for 2022</t>
  </si>
  <si>
    <t>Approve Upper Limit of Donations for 2023 and Receive Information on Donations Made in 2022</t>
  </si>
  <si>
    <t>NL0000852564</t>
  </si>
  <si>
    <t>B1W8P14</t>
  </si>
  <si>
    <t>Elect T. (Thessa) Menssen to Supervisory Board</t>
  </si>
  <si>
    <t>Elect F. (Frank) Melzer to Supervisory Board</t>
  </si>
  <si>
    <t>Alfa SAB de CV</t>
  </si>
  <si>
    <t>MXP000511016</t>
  </si>
  <si>
    <t>Approve Allocation of Income and Cash Dividends of USD 0.02 per Share; Approve Maximum Amount for Repurchase of Shares</t>
  </si>
  <si>
    <t>Elect Directors and Chairmen of Audit and Corporate Practices Committees; Fix Their Remuneration</t>
  </si>
  <si>
    <t>Approve Minutes of Meeting</t>
  </si>
  <si>
    <t>Authorize Cancellation of 90.39 Million Repurchased Shares Held in Treasury</t>
  </si>
  <si>
    <t>AmerisourceBergen Corporation</t>
  </si>
  <si>
    <t>US03073E1055</t>
  </si>
  <si>
    <t>Elect Director Ornella Barra</t>
  </si>
  <si>
    <t>Elect Director Steven H. Collis</t>
  </si>
  <si>
    <t>Elect Director D. Mark Durcan</t>
  </si>
  <si>
    <t>Elect Director Richard W. Gochnauer</t>
  </si>
  <si>
    <t>Elect Director Lon R. Greenberg</t>
  </si>
  <si>
    <t>Elect Director Kathleen W. Hyle</t>
  </si>
  <si>
    <t>Elect Director Lorence H. Kim</t>
  </si>
  <si>
    <t>Elect Director Henry W. McGee</t>
  </si>
  <si>
    <t>Elect Director Redonda G. Miller</t>
  </si>
  <si>
    <t>Elect Director Dennis M. Nally</t>
  </si>
  <si>
    <t>US0382221051</t>
  </si>
  <si>
    <t>S, G</t>
  </si>
  <si>
    <t>Cabot Corporation</t>
  </si>
  <si>
    <t>US1270551013</t>
  </si>
  <si>
    <t>Elect Director Juan Enriquez</t>
  </si>
  <si>
    <t>Elect Director Sean D. Keohane</t>
  </si>
  <si>
    <t>Elect Director William C. Kirby</t>
  </si>
  <si>
    <t>Elect Director Raffiq Nathoo</t>
  </si>
  <si>
    <t>CNE100000312</t>
  </si>
  <si>
    <t>B0PH5N3</t>
  </si>
  <si>
    <t>Approve Renewed Master Logistics Services Agreement, Annual Caps and Related Transactions</t>
  </si>
  <si>
    <t>F5, Inc.</t>
  </si>
  <si>
    <t>US3156161024</t>
  </si>
  <si>
    <t>Elect Director Marianne N. Budnik</t>
  </si>
  <si>
    <t>Elect Director Elizabeth L. Buse</t>
  </si>
  <si>
    <t>Elect Director Michael L. Dreyer</t>
  </si>
  <si>
    <t>Elect Director Alan J. Higginson</t>
  </si>
  <si>
    <t>Elect Director Peter S. Klein</t>
  </si>
  <si>
    <t>Elect Director Francois Locoh-Donou</t>
  </si>
  <si>
    <t>Elect Director Nikhil Mehta</t>
  </si>
  <si>
    <t>Elect Director Michael F. Montoya</t>
  </si>
  <si>
    <t>Elect Director Marie E. Myers</t>
  </si>
  <si>
    <t>Elect Director James M. Phillips</t>
  </si>
  <si>
    <t>Elect Director Sripada Shivananda</t>
  </si>
  <si>
    <t>Ratify Director Appointments</t>
  </si>
  <si>
    <t>Approve Signing of Financial Leasing Cooperation Framework Agreement</t>
  </si>
  <si>
    <t>Approve Related Party Transaction in Connection to Capital Reduction</t>
  </si>
  <si>
    <t>Hologic, Inc.</t>
  </si>
  <si>
    <t>US4364401012</t>
  </si>
  <si>
    <t>Elect Director Stephen P. MacMillan</t>
  </si>
  <si>
    <t>Elect Director Sally W. Crawford</t>
  </si>
  <si>
    <t>Elect Director Charles J. Dockendorff</t>
  </si>
  <si>
    <t>Elect Director Scott T. Garrett</t>
  </si>
  <si>
    <t>Elect Director Ludwig N. Hantson</t>
  </si>
  <si>
    <t>Elect Director Namal Nawana</t>
  </si>
  <si>
    <t>Elect Director Christiana Stamoulis</t>
  </si>
  <si>
    <t>Elect Director Stacey D. Stewart</t>
  </si>
  <si>
    <t>Elect Director Amy M. Wendell</t>
  </si>
  <si>
    <t>INE947Q01028</t>
  </si>
  <si>
    <t>BMZ1CH2</t>
  </si>
  <si>
    <t>Approve Reappointment and Remuneration of Venkata Lakshmana Rao Chunduru as Executive Director</t>
  </si>
  <si>
    <t>National Fuel Gas Company</t>
  </si>
  <si>
    <t>US6361801011</t>
  </si>
  <si>
    <t>Elect Director David C. Carroll</t>
  </si>
  <si>
    <t>Elect Director Steven C. Finch</t>
  </si>
  <si>
    <t>Elect Director Joseph N. Jaggers</t>
  </si>
  <si>
    <t>Elect Director Jeffrey W. Shaw</t>
  </si>
  <si>
    <t>Elect Director Thomas E. Skains</t>
  </si>
  <si>
    <t>Elect Director David F. Smith</t>
  </si>
  <si>
    <t>Elect Director Ronald J. Tanski</t>
  </si>
  <si>
    <t>Approve Transfer of 19% Equity</t>
  </si>
  <si>
    <t>Siminn hf</t>
  </si>
  <si>
    <t>IS0000026193</t>
  </si>
  <si>
    <t>BYX4B69</t>
  </si>
  <si>
    <t>Approve Allocation of Income and Dividends of ISK 0.119 Per Share</t>
  </si>
  <si>
    <t>Elect Jensina Kristin Bodvarsdottir, Steinunn Thordardottir and Eyjolfur Arni Rafnsson as Members of Nomination Committee</t>
  </si>
  <si>
    <t>Ratify KPMG as Auditors</t>
  </si>
  <si>
    <t>Approve Monthly Remuneration of Directors in the Amount of ISK 800,000 for Chairman, ISK 425,000 for Vice Chair and Other Directors; Approve Remuneration for Committee Work; Approve Remuneration of Nomination Committee</t>
  </si>
  <si>
    <t>Approve Stock Option Plan for all Employees and Subsidiaries Employees</t>
  </si>
  <si>
    <t>Approve ISK 185 Million Reduction in Share Capital via Share Cancellation; Amend Articles Accordingly</t>
  </si>
  <si>
    <t>Approve ISK 1.44 Billion Reduction in Share Capital for Payment to Shareholders and Transfer to Premium Account; Amend Articles Accordingly</t>
  </si>
  <si>
    <t>Amend Articles Re: General Meeting</t>
  </si>
  <si>
    <t>Proposals Submitted by Shareholders</t>
  </si>
  <si>
    <t>Transaction Capital Ltd.</t>
  </si>
  <si>
    <t>ZAE000167391</t>
  </si>
  <si>
    <t>B7WF5R3</t>
  </si>
  <si>
    <t>Re-elect Christopher Seabrooke as Director</t>
  </si>
  <si>
    <t>Approve Non-executive Directors' and Committee Members' Fees</t>
  </si>
  <si>
    <t>Re-elect Buhle Hanise as Director</t>
  </si>
  <si>
    <t>Re-elect Diane Radley as Director</t>
  </si>
  <si>
    <t>Re-elect Buhle Hanise as Member of the Audit Committee</t>
  </si>
  <si>
    <t>Re-elect Suresh Kana as Member of the Audit Committee</t>
  </si>
  <si>
    <t>Elect Christopher Seabrooke as Member of the Audit Committee</t>
  </si>
  <si>
    <t>Reappoint Deloitte &amp; Touche as Auditors with Stephen Munro as the Designated Auditor</t>
  </si>
  <si>
    <t>TransDigm Group Incorporated</t>
  </si>
  <si>
    <t>US8936411003</t>
  </si>
  <si>
    <t>B11FJK3</t>
  </si>
  <si>
    <t>Elect Director David Barr</t>
  </si>
  <si>
    <t>Elect Director John Staer</t>
  </si>
  <si>
    <t>Elect Director Kevin Stein</t>
  </si>
  <si>
    <t>Elect Director Jane Cronin</t>
  </si>
  <si>
    <t>Elect Director Mervin Dunn</t>
  </si>
  <si>
    <t>Elect Director Michael Graff</t>
  </si>
  <si>
    <t>Elect Director Sean Hennessy</t>
  </si>
  <si>
    <t>Elect Director W. Nicholas Howley</t>
  </si>
  <si>
    <t>Elect Director Gary E. McCullough</t>
  </si>
  <si>
    <t>Elect Director Michele Santana</t>
  </si>
  <si>
    <t>Elect Director Robert Small</t>
  </si>
  <si>
    <t>INE494B01023</t>
  </si>
  <si>
    <t>Elect B Sriram as Director</t>
  </si>
  <si>
    <t>Wartsila Oyj Abp</t>
  </si>
  <si>
    <t>FI0009003727</t>
  </si>
  <si>
    <t>Approve Allocation of Income and Dividends of EUR 0.26 Per Share</t>
  </si>
  <si>
    <t>Approve Remuneration of Directors in the Amount of EUR 200,000 for Chairman, EUR 105,000 for Vice Chairman, and EUR 80,000 for Other Directors; Approve Meeting Fees; Approve Remuneration for Committee Work</t>
  </si>
  <si>
    <t>Reelect Karen Bomba, Morten H. Engelstoft, Karin Falk, Johan Forssell, Tom Johnstone (Chair), Mats Rahmstrom and Tiina Tuomela as Directors; Elect Mika Vehvilainen (Vice-Chair) as Director</t>
  </si>
  <si>
    <t>Approve Issuance of up to 57 Million Shares without Preemptive Rights</t>
  </si>
  <si>
    <t>Yes Bank Limited</t>
  </si>
  <si>
    <t>INE528G01035</t>
  </si>
  <si>
    <t>BL6CR27</t>
  </si>
  <si>
    <t>Approve Appointment and Remuneration of Rama Subramaniam Gandhi as Non-Executive (Part-time) Chairman</t>
  </si>
  <si>
    <t>Approve Appointment and Remuneration of Prashant Kumar as Managing Director and Chief Executive Officer</t>
  </si>
  <si>
    <t>Elect Sunil Kaul as Director</t>
  </si>
  <si>
    <t>Elect Shweta Jalan as Director</t>
  </si>
  <si>
    <t>Elect Rajan Pental as Director</t>
  </si>
  <si>
    <t>Approve Appointment and Remuneration of Rajan Pental as Executive Director and Key Managerial Personnel</t>
  </si>
  <si>
    <t>US0378331005</t>
  </si>
  <si>
    <t>CNE100001NT6</t>
  </si>
  <si>
    <t>B92NYF2</t>
  </si>
  <si>
    <t>Amend Measures for the Management of Proceeds</t>
  </si>
  <si>
    <t>Amend Management System for Standardizing Fund Transfer with Related Parties</t>
  </si>
  <si>
    <t>Elect Li Hui as Director</t>
  </si>
  <si>
    <t>Approve Remuneration Plan for Chen Gongyan</t>
  </si>
  <si>
    <t>Approve Remuneration Plan for Chen Jing</t>
  </si>
  <si>
    <t>Approve Remuneration Plan for Qu Yanping</t>
  </si>
  <si>
    <t>Dr. Lal PathLabs Limited</t>
  </si>
  <si>
    <t>INE600L01024</t>
  </si>
  <si>
    <t>BYY2W03</t>
  </si>
  <si>
    <t>Elect Arun Duggal as Director</t>
  </si>
  <si>
    <t>Approve Payment of Commission to Arun Duggal as Independent Director</t>
  </si>
  <si>
    <t>Approve Investment and Establishment of Overseas Subsidiaries</t>
  </si>
  <si>
    <t>Approve Transfer of Assets Related to the Lime Business</t>
  </si>
  <si>
    <t>Approve Transfer of Equity Interest in Ouyeel Commercial Factoring Company Limited</t>
  </si>
  <si>
    <t>Mapfre SA</t>
  </si>
  <si>
    <t>ES0124244E34</t>
  </si>
  <si>
    <t>B1G40S0</t>
  </si>
  <si>
    <t>Approve Consolidated and Standalone Financial Statements</t>
  </si>
  <si>
    <t>Approve Integrated Report for Fiscal Year 2022</t>
  </si>
  <si>
    <t>Approve Non-Financial Information Statement</t>
  </si>
  <si>
    <t>Approve Allocation of Income and Dividends</t>
  </si>
  <si>
    <t>Reelect Jose Manuel Inchausti Perez as Director</t>
  </si>
  <si>
    <t>Elect Maria Elena Sanz Isla as Director</t>
  </si>
  <si>
    <t>Reelect Antonio Miguel-Romero de Olano as Director</t>
  </si>
  <si>
    <t>Reelect Antonio Gomez Ciria as Director</t>
  </si>
  <si>
    <t>Ratify Appointment of and Elect Maria Amparo Jimenez Urgal as Director</t>
  </si>
  <si>
    <t>Elect Francesco Paolo Vanni D' Archirafi as Director</t>
  </si>
  <si>
    <t>Amend Article 17 Re: Director Remuneration</t>
  </si>
  <si>
    <t>Authorize Increase in Capital up to 50 Percent via Issuance of Equity or Equity-Linked Securities, Excluding Preemptive Rights of up to 20 Percent</t>
  </si>
  <si>
    <t>Authorize Issuance of Convertible Bonds, Debentures, Warrants, and Other Debt Securities up to EUR 2 Billion with Exclusion of Preemptive Rights up to 20 Percent of Capital</t>
  </si>
  <si>
    <t>Advisory Vote on Remuneration Report</t>
  </si>
  <si>
    <t>Authorize Board to Delegate Powers Vested on it by the General Meeting in Favor of the Steering Committee or to Each Member of the Board</t>
  </si>
  <si>
    <t>Authorize Chairman and Secretary of the Board to Ratify and Execute Approved Resolutions</t>
  </si>
  <si>
    <t>Nippon Life India Asset Management Limited</t>
  </si>
  <si>
    <t>INE298J01013</t>
  </si>
  <si>
    <t>BF29PR1</t>
  </si>
  <si>
    <t>Approve Payment of Commission to Independent Directors</t>
  </si>
  <si>
    <t>Approve Reclassification of Promoters from Promoter and Promoter Group Category to Public Category</t>
  </si>
  <si>
    <t>Approve Reappointment and Remuneration of Sanath Kumar Muppirala as Whole-Time Director</t>
  </si>
  <si>
    <t>Approve Reappointment and Remuneration of Niraj Agnihotri as Whole-Time Director</t>
  </si>
  <si>
    <t>Approve Material Related Party Transactions with Shell MRPL Aviation Fuels and Services Limited during the Year 2022-23</t>
  </si>
  <si>
    <t>Approve Material Related Party Transactions with Shell MRPL Aviation Fuels and Services Limited for the year 2023-24</t>
  </si>
  <si>
    <t>Carlsberg A/S</t>
  </si>
  <si>
    <t>DK0010181759</t>
  </si>
  <si>
    <t>Accept Financial Statements and Statutory Reports; Approve Discharge of Management and Board</t>
  </si>
  <si>
    <t>Approve Allocation of Income and Dividends of DKK 27 Per Share</t>
  </si>
  <si>
    <t>5.A</t>
  </si>
  <si>
    <t>5.B</t>
  </si>
  <si>
    <t>Approve Remuneration of Directors in the Amount of DKK 2.05 Million for Chairman, DKK 910,000 for Vice Chair and DKK 455,000 for Other Directors; Approve Remuneration for Committee Work</t>
  </si>
  <si>
    <t>5.C</t>
  </si>
  <si>
    <t>Approve DKK 90 Million Reduction in Share Capital via Share Cancellation</t>
  </si>
  <si>
    <t>5.D</t>
  </si>
  <si>
    <t>Report on Efforts and Risks Related to Human Rights</t>
  </si>
  <si>
    <t>Reelect Henrik Poulsen as New Director</t>
  </si>
  <si>
    <t>Reelect Majken Schultz as New Director</t>
  </si>
  <si>
    <t>Reelect Mikael Aro as Director</t>
  </si>
  <si>
    <t>6.d</t>
  </si>
  <si>
    <t>Reelect Magdi Batato as Director</t>
  </si>
  <si>
    <t>6.e</t>
  </si>
  <si>
    <t>Reelect Lilian Fossum Biner as Director</t>
  </si>
  <si>
    <t>6.f</t>
  </si>
  <si>
    <t>Reelect Richard Burrows as Director</t>
  </si>
  <si>
    <t>6.g</t>
  </si>
  <si>
    <t>Reelect Punita Lal as Director</t>
  </si>
  <si>
    <t>6.h</t>
  </si>
  <si>
    <t>Reelect Soren-Peter Fuchs Olesen as Director</t>
  </si>
  <si>
    <t>Elect Xue Xiangdong as Director</t>
  </si>
  <si>
    <t>Elect Lyu Bo as Director</t>
  </si>
  <si>
    <t>Elect Hou Zhiguo as Director</t>
  </si>
  <si>
    <t>Elect Li Jianguo as Director</t>
  </si>
  <si>
    <t>Elect Zheng Xiaoqing as Director</t>
  </si>
  <si>
    <t>Elect Lin Wenping as Director</t>
  </si>
  <si>
    <t>Elect Wang Yipeng as Director</t>
  </si>
  <si>
    <t>Elect Pan Changyong as Director</t>
  </si>
  <si>
    <t>Elect Xiao Tusheng as Director</t>
  </si>
  <si>
    <t>Elect Li Ze as Supervisor</t>
  </si>
  <si>
    <t>Approve Company's Eligibility for Issuance of Convertible Bonds</t>
  </si>
  <si>
    <t>Approve Determination of Number of Conversion Shares</t>
  </si>
  <si>
    <t>Approve Matters Related to Bondholders Meeting</t>
  </si>
  <si>
    <t>Approve Liability for Breach of Contract</t>
  </si>
  <si>
    <t>Approve Validity Period</t>
  </si>
  <si>
    <t>Approve Bond Interest Rate</t>
  </si>
  <si>
    <t>Approve Repayment Period and Manner</t>
  </si>
  <si>
    <t>Approve Plan on Convertible Bond Issuance</t>
  </si>
  <si>
    <t>Approve Principles of Bondholders Meeting (Revised Draft)</t>
  </si>
  <si>
    <t>Approve Demonstration Analysis Report in Connection to Convertible Bond Issuance</t>
  </si>
  <si>
    <t>PT Bank Rakyat Indonesia (Persero) Tbk</t>
  </si>
  <si>
    <t>ID1000118201</t>
  </si>
  <si>
    <t>Approve Annual Report, Financial Statements, Statutory Reports, Financial Statements of Micro and Small Enterprise Funding Program and Discharge of Directors and Commissioners</t>
  </si>
  <si>
    <t>Approve Auditors of the Company and the Micro and Small Enterprise Funding Program's Financial Statements and Implementation Report</t>
  </si>
  <si>
    <t>Approve Resolution Plan and Update of Recovery Plan of the Company</t>
  </si>
  <si>
    <t>Accept Report on the Use of Proceeds</t>
  </si>
  <si>
    <t>Approve Demonstration Analysis Report in Connection to Private Placement</t>
  </si>
  <si>
    <t>Sanmina Corporation</t>
  </si>
  <si>
    <t>US8010561020</t>
  </si>
  <si>
    <t>B92RRW2</t>
  </si>
  <si>
    <t>Elect Director Jure Sola</t>
  </si>
  <si>
    <t>Elect Director Eugene A. Delaney</t>
  </si>
  <si>
    <t>Elect Director John P. Goldsberry</t>
  </si>
  <si>
    <t>Elect Director David V. Hedley, III</t>
  </si>
  <si>
    <t>Elect Director Susan A. Johnson</t>
  </si>
  <si>
    <t>Elect Director Joseph G. Licata, Jr.</t>
  </si>
  <si>
    <t>Elect Director Krish Prabhu</t>
  </si>
  <si>
    <t>Elect Director Mario M. Rosati</t>
  </si>
  <si>
    <t>Approve Material Related Party Transactions with PT Kaltim Prima Coal</t>
  </si>
  <si>
    <t>Approve Material Related Party Transactions with Tata Projects Limited</t>
  </si>
  <si>
    <t>Approve Material Related Party Transactions with Tata Steel Limited</t>
  </si>
  <si>
    <t>Approve Material Related Party Transactions between Industrial Energy Limited and Tata Steel Limited</t>
  </si>
  <si>
    <t>Approve Material Related Party Transactions between Tata Power Trading Company Limited and Maithon Power Limited</t>
  </si>
  <si>
    <t>Approve Material Related Party Transactions between Tata Power Delhi Distribution Limited and Tata Power Trading Company Limited</t>
  </si>
  <si>
    <t>Approve Change Business Scope and Amendment of Articles of Association</t>
  </si>
  <si>
    <t>Approve Material Related Party Transactions (Revised Limits) with ACC Limited</t>
  </si>
  <si>
    <t>Approve Material Related Party Transactions with ACC Limited for Financial Year 2023-2024</t>
  </si>
  <si>
    <t>US00165C1045</t>
  </si>
  <si>
    <t>BH4HLL3</t>
  </si>
  <si>
    <t>Approve Reverse Stock Split</t>
  </si>
  <si>
    <t>CNE0000017H1</t>
  </si>
  <si>
    <t>Approve Provision of Guarantee to Controlled Subsidiary</t>
  </si>
  <si>
    <t>Approve Annual Budget</t>
  </si>
  <si>
    <t>Approve to Change the Usage of Repurchased Shares and Cancellation</t>
  </si>
  <si>
    <t>Approve Decrease in Registered Capital and Amend Articles of Association</t>
  </si>
  <si>
    <t>MAXIMUS, Inc.</t>
  </si>
  <si>
    <t>US5779331041</t>
  </si>
  <si>
    <t>Elect Director Anne K. Altman</t>
  </si>
  <si>
    <t>Elect Director Bruce L. Caswell</t>
  </si>
  <si>
    <t>Elect Director John J. Haley</t>
  </si>
  <si>
    <t>Elect Director Jan D. Madsen</t>
  </si>
  <si>
    <t>Elect Director Richard A. Montoni</t>
  </si>
  <si>
    <t>Elect Director Gayathri Rajan</t>
  </si>
  <si>
    <t>Elect Director Raymond B. Ruddy</t>
  </si>
  <si>
    <t>Elect Director Michael J. Warren</t>
  </si>
  <si>
    <t>Nippon Building Fund, Inc.</t>
  </si>
  <si>
    <t>JP3027670003</t>
  </si>
  <si>
    <t>Amend Articles to Disclose Unitholder Meeting Materials on Internet - Amend Provisions on Deemed Approval System</t>
  </si>
  <si>
    <t>Elect Executive Director Nishiyama, Koichi</t>
  </si>
  <si>
    <t>Elect Alternate Executive Director Onozawa, Eiichiro</t>
  </si>
  <si>
    <t>Elect Alternate Executive Director Shuto, Hideki</t>
  </si>
  <si>
    <t>Elect Supervisory Director Okada, Masaki</t>
  </si>
  <si>
    <t>Elect Supervisory Director Hayashi, Keiko</t>
  </si>
  <si>
    <t>Elect Supervisory Director Kobayashi, Kazuhisa</t>
  </si>
  <si>
    <t>ID1000095003</t>
  </si>
  <si>
    <t>Roche Holding AG</t>
  </si>
  <si>
    <t>CH0012032048</t>
  </si>
  <si>
    <t>Approve CHF 10.7 Million in Bonuses to the Corporate Executive Committee for Fiscal Year 2022</t>
  </si>
  <si>
    <t>Approve CHF 1.8 Million Share Bonus for the Chair of the Board of Directors for Fiscal Year 2022</t>
  </si>
  <si>
    <t>Approve Allocation of Income and Dividends of CHF 9.50 per Share</t>
  </si>
  <si>
    <t>Elect Severin Schwan as Director and Board Chair</t>
  </si>
  <si>
    <t>Elect Akiko Iwasaki as Director</t>
  </si>
  <si>
    <t>Elect Mark Schneider as Director</t>
  </si>
  <si>
    <t>Reappoint Andre Hoffmann as Member of the Compensation Committee</t>
  </si>
  <si>
    <t>Reappoint Richard Lifton as Member of the Compensation Committee</t>
  </si>
  <si>
    <t>Reappoint Bernard Poussot as Member of the Compensation Committee</t>
  </si>
  <si>
    <t>Appoint Joerg Duschmale as Member of the Compensation Committee</t>
  </si>
  <si>
    <t>Appoint Anita Hauser as Member of the Compensation Committee</t>
  </si>
  <si>
    <t>Reelect Andre Hoffmann as Director</t>
  </si>
  <si>
    <t>Reelect Joerg Duschmale as Director</t>
  </si>
  <si>
    <t>Reelect Patrick Frost as Director</t>
  </si>
  <si>
    <t>Reelect Anita Hauser as Director</t>
  </si>
  <si>
    <t>Reelect Richard Lifton as Director</t>
  </si>
  <si>
    <t>Reelect Jemilah Mahmood as Director</t>
  </si>
  <si>
    <t>Reelect Bernard Poussot as Director</t>
  </si>
  <si>
    <t>Reelect Claudia Dyckerhoff as Director</t>
  </si>
  <si>
    <t>Amend Corporate Purpose</t>
  </si>
  <si>
    <t>Approve Remuneration of Directors in the Amount of CHF 10 Million</t>
  </si>
  <si>
    <t>Approve Remuneration of Executive Committee in the Amount of CHF 38 Million</t>
  </si>
  <si>
    <t>Designate Testaris AG as Independent Proxy</t>
  </si>
  <si>
    <t>Tofas Turk Otomobil Fabrikasi AS</t>
  </si>
  <si>
    <t>TRATOASO91H3</t>
  </si>
  <si>
    <t>B03MY33</t>
  </si>
  <si>
    <t>Receive Information on Remuneration Policy and Director Remuneration for 2022</t>
  </si>
  <si>
    <t>Agilent Technologies, Inc.</t>
  </si>
  <si>
    <t>US00846U1016</t>
  </si>
  <si>
    <t>Elect Director Heidi K. Kunz</t>
  </si>
  <si>
    <t>Elect Director Susan H. Rataj</t>
  </si>
  <si>
    <t>Elect Director George A. Scangos</t>
  </si>
  <si>
    <t>Elect Director Dow R. Wilson</t>
  </si>
  <si>
    <t>Provide Right to Call Special Meeting</t>
  </si>
  <si>
    <t>Arion Banki HF</t>
  </si>
  <si>
    <t>IS0000028157</t>
  </si>
  <si>
    <t>BG43JW1</t>
  </si>
  <si>
    <t>Approve Allocation of Income and Dividends of ISK 8.5 Per Share</t>
  </si>
  <si>
    <t>Reelect Brynjolfur Bjarnason (Chair), Liv Fiksdahl, Gunnar Sturluson, Paul Horner (Vice), Steinunn Kristin Pordardottir and Kristin Petursdottir as Directors; Elect Sigurbjorg Asta Jonsdottir and Prostur Rikhardsson as Alternate Directors</t>
  </si>
  <si>
    <t>Ratify Deloitte as Auditors</t>
  </si>
  <si>
    <t>Approve Monthly Remuneration of Directors in the Amount of ISK 1.1 Million for Chairman, ISK 825,000 for Vice Chair and ISK 550,000 for Other Directors; Approve Remuneration for Committee Work; Approve Remuneration of Deputy Directors</t>
  </si>
  <si>
    <t>Approve Remuneration of Nomination Committee</t>
  </si>
  <si>
    <t>Elect Two Members of Nominating Committee</t>
  </si>
  <si>
    <t>Approve ISK 50 Million Reduction in Share Capital via Share Cancellation: Amend Articles Accordingly</t>
  </si>
  <si>
    <t>Authorize Repurchase of Up to Ten Percent of Issued Share Capital: Amend Articles Accordingly</t>
  </si>
  <si>
    <t>Amend Articles Re: Share Capital; General Meeting</t>
  </si>
  <si>
    <t>GN Store Nord A/S</t>
  </si>
  <si>
    <t>DK0010272632</t>
  </si>
  <si>
    <t>Approve Allocation of Income and Omission of Dividend</t>
  </si>
  <si>
    <t>Approve Remuneration of Directors in the Amount of DKK 915,000 for Chairman, DKK 610,000 for Vice Chairman, and DKK 305,000 for Other Members; Approve Remuneration for Committee Work; Approve Meeting Fees</t>
  </si>
  <si>
    <t>Reelect Jukka Pekka Pertola as Director</t>
  </si>
  <si>
    <t>Reelect Helene Barnekow as Director</t>
  </si>
  <si>
    <t>Reelect Montserrat Maresch Pascual as Director</t>
  </si>
  <si>
    <t>Reelect Ronica Wang as Director</t>
  </si>
  <si>
    <t>Reelect Anette Weber as Director</t>
  </si>
  <si>
    <t>Elect Klaus Holse as Director</t>
  </si>
  <si>
    <t>Other Proposals from Shareholders (None Submitted)</t>
  </si>
  <si>
    <t>9.a</t>
  </si>
  <si>
    <t>Approve Creation of DKK 2 Billion Pool of Capital with Preemptive Rights</t>
  </si>
  <si>
    <t>9.b</t>
  </si>
  <si>
    <t>Approve Creation of Pool of Capital without Preemptive Rights</t>
  </si>
  <si>
    <t>9.c</t>
  </si>
  <si>
    <t>Amend Articles Re: Equity-Related</t>
  </si>
  <si>
    <t>9.d</t>
  </si>
  <si>
    <t>9.e</t>
  </si>
  <si>
    <t>Amendment to Remuneration Policy for Board of Directors and Executive Management</t>
  </si>
  <si>
    <t>Elect Peter Rajatilakan Chittaranjan as Director</t>
  </si>
  <si>
    <t>Approve New Amount of External Guarantees</t>
  </si>
  <si>
    <t>Approve Financial Derivatives Trading Business</t>
  </si>
  <si>
    <t>PT Bank Negara Indonesia (Persero) Tbk</t>
  </si>
  <si>
    <t>ID1000096605</t>
  </si>
  <si>
    <t>Approve Financial Statements, Statutory Reports, Annual Report, Report of the Micro and Small Business Funding Program (PUMK), and Discharge of Directors and Commissioners</t>
  </si>
  <si>
    <t>Approve Auditors of the Company and the Micro and Small Business Funding Program (PUMK)</t>
  </si>
  <si>
    <t>Approve Share Repurchase Program and Transfer of Treasury Stock</t>
  </si>
  <si>
    <t>Approve Resolution Plan and Recovery Plan of the Company</t>
  </si>
  <si>
    <t>Authorize Board of Commissioners to Approve the Written Statement in Relation to Amending the Company's Pension Fund Regulations based on the GMS Decision on Deed Number 42 of 1999</t>
  </si>
  <si>
    <t>Approve Report on the Use of Proceeds from the Public Offerings of the Green Bond I PT Bank Negara Indonesia (Persero) Tbk</t>
  </si>
  <si>
    <t>Samsung Electro-Mechanics Co., Ltd.</t>
  </si>
  <si>
    <t>KR7009150004</t>
  </si>
  <si>
    <t>Elect Yeo Yoon-gyeong as Outside Director</t>
  </si>
  <si>
    <t>Elect Choi Jong-gu as Outside Director</t>
  </si>
  <si>
    <t>Elect Yeo Yoon-gyeong as a Member of Audit Committee</t>
  </si>
  <si>
    <t>Elect Choi Jong-gu as a Member of Audit Committee</t>
  </si>
  <si>
    <t>Elect Han Jong-hui as Inside Director</t>
  </si>
  <si>
    <t>KR7006400006</t>
  </si>
  <si>
    <t>SAMSUNG SDS CO., LTD.</t>
  </si>
  <si>
    <t>KR7018260000</t>
  </si>
  <si>
    <t>BRS2KY0</t>
  </si>
  <si>
    <t>Elect Cho Seung-ah as Outside Director</t>
  </si>
  <si>
    <t>Elect Moon Mu-il as Outside Director</t>
  </si>
  <si>
    <t>Elect Lee Jae-jin as Outside Director</t>
  </si>
  <si>
    <t>Elect Ahn Jeong-tae as Inside Director</t>
  </si>
  <si>
    <t>Elect Shin Hyeon-han as Outside Director to Serve as an Audit Committee Member</t>
  </si>
  <si>
    <t>Elect Cho Seung-ah as a Member of Audit Committee</t>
  </si>
  <si>
    <t>Elect Moon Mu-il as a Member of Audit Committee</t>
  </si>
  <si>
    <t>Approve Company's Eligibility for Share Issuance</t>
  </si>
  <si>
    <t>Approve Feasibility Analysis Report on the Use of Proceeds (Revised Draft)</t>
  </si>
  <si>
    <t>Approve Share Issuance (Revised Draft)</t>
  </si>
  <si>
    <t>Approve Demonstration Analysis Report in Connection to Share Issuance</t>
  </si>
  <si>
    <t>Approve the Notion that the Company Does Not Need to Prepare a Report on the Usage of Previously Raised Funds</t>
  </si>
  <si>
    <t>Approve Related Party Transactions in Connection to Share Issuance</t>
  </si>
  <si>
    <t>TE Connectivity Ltd.</t>
  </si>
  <si>
    <t>CH0102993182</t>
  </si>
  <si>
    <t>B62B7C3</t>
  </si>
  <si>
    <t>Elect Board Chairman Thomas J. Lynch</t>
  </si>
  <si>
    <t>Designate Rene Schwarzenbach as Independent Proxy</t>
  </si>
  <si>
    <t>Accept Annual Report for Fiscal Year Ended September 30, 2022</t>
  </si>
  <si>
    <t>Accept Statutory Financial Statements for Fiscal Year Ended September 30, 2022</t>
  </si>
  <si>
    <t>Approve Consolidated Financial Statements for Fiscal Year Ended September 30, 2022</t>
  </si>
  <si>
    <t>Ratify Deloitte &amp; Touche LLP as Independent Registered Public Accounting Firm for Fiscal Year 2023</t>
  </si>
  <si>
    <t>Ratify Deloitte AG as Swiss Registered Auditors</t>
  </si>
  <si>
    <t>Ratify PricewaterhouseCoopers AG as Special Auditors</t>
  </si>
  <si>
    <t>Approve Remuneration of Executive Management in the Amount of USD 53.5 Million</t>
  </si>
  <si>
    <t>Approve Remuneration of Board of Directors in the Amount of USD 4.1 Million</t>
  </si>
  <si>
    <t>Approve Allocation of Available Earnings at September 30, 2022</t>
  </si>
  <si>
    <t>Approve Declaration of Dividend</t>
  </si>
  <si>
    <t>Approve Reduction in Share Capital via Cancelation of Shares</t>
  </si>
  <si>
    <t>Amend Articles to Reflect Changes in Capital</t>
  </si>
  <si>
    <t>Elect Director Jean-Pierre Clamadieu</t>
  </si>
  <si>
    <t>Elect Director Terrence R. Curtin</t>
  </si>
  <si>
    <t>Elect Director Carol A. (John) Davidson</t>
  </si>
  <si>
    <t>Elect Director William A. Jeffrey</t>
  </si>
  <si>
    <t>Elect Director Syaru Shirley Lin</t>
  </si>
  <si>
    <t>Elect Director Heath A. Mitts</t>
  </si>
  <si>
    <t>Elect Director Mark C. Trudeau</t>
  </si>
  <si>
    <t>Elect Director Dawn C. Willoughby</t>
  </si>
  <si>
    <t>Elect Director Laura H. Wright</t>
  </si>
  <si>
    <t>Elect Abhijit Y. Talwalkar as Member of Management Development and Compensation Committee</t>
  </si>
  <si>
    <t>Elect Mark C. Trudeau as Member of Management Development and Compensation Committee</t>
  </si>
  <si>
    <t>Elect Dawn C. Willoughby as Member of Management Development and Compensation Committee</t>
  </si>
  <si>
    <t>US2166484020</t>
  </si>
  <si>
    <t>Elect Zhan Zhidong as Director</t>
  </si>
  <si>
    <t>Elect Su Yi as Supervisor</t>
  </si>
  <si>
    <t>US0078001056</t>
  </si>
  <si>
    <t>BWD7PX9</t>
  </si>
  <si>
    <t>Banco Bilbao Vizcaya Argentaria SA</t>
  </si>
  <si>
    <t>ES0113211835</t>
  </si>
  <si>
    <t>Reelect Raul Catarino Galamba de Oliveira as Director</t>
  </si>
  <si>
    <t>Reelect Lourdes Maiz Carro as Director</t>
  </si>
  <si>
    <t>Reelect Ana Leonor Revenga Shanklin as Director</t>
  </si>
  <si>
    <t>Reelect Carlos Vicente Salazar Lomelin as Director</t>
  </si>
  <si>
    <t>Elect Sonia Lilia Dula as Director</t>
  </si>
  <si>
    <t>Approve Reduction in Share Capital via Amortization of Treasury Shares</t>
  </si>
  <si>
    <t>Fix Maximum Variable Compensation Ratio</t>
  </si>
  <si>
    <t>CNE1000022N7</t>
  </si>
  <si>
    <t>BYL7784</t>
  </si>
  <si>
    <t>Approve Investment Plan</t>
  </si>
  <si>
    <t>Approve Financial Budget Plan</t>
  </si>
  <si>
    <t>Elect Zhang Guohua as Director</t>
  </si>
  <si>
    <t>Elect Liu Yaoquan as Supervisor</t>
  </si>
  <si>
    <t>Elect Xiong Minghui as Director</t>
  </si>
  <si>
    <t>Elect Huang Bugao as Director</t>
  </si>
  <si>
    <t>Elect Zhou Yixiang as Director</t>
  </si>
  <si>
    <t>Elect Wang Qingxue as Director</t>
  </si>
  <si>
    <t>Elect Wang Dou as Supervisor</t>
  </si>
  <si>
    <t>Elect Ajit Kumar Panda as Director and Approve Appointment and Remuneration of Ajit Kumar Panda as Whole-Time Director</t>
  </si>
  <si>
    <t>Elect Shen Yunqiao as Independent Director</t>
  </si>
  <si>
    <t>Danske Bank A/S</t>
  </si>
  <si>
    <t>DK0010274414</t>
  </si>
  <si>
    <t>Approve Remuneration of Directors in the Amount of DKK 2.6 Million for Chairman, DKK 1.3 Million for Vice Chair and DKK 660,000 for Other Directors; Approve Remuneration for Committee Work</t>
  </si>
  <si>
    <t>Approve Guidelines for Incentive-Based Compensation for Executive Management and Board</t>
  </si>
  <si>
    <t>12.a1</t>
  </si>
  <si>
    <t>Climate Action Plan: Direct lending</t>
  </si>
  <si>
    <t>12.a2</t>
  </si>
  <si>
    <t>Climate Action Plan: Asset Management Policy</t>
  </si>
  <si>
    <t>12.b</t>
  </si>
  <si>
    <t>Climate Action Plan: Existing Investments</t>
  </si>
  <si>
    <t>Reelect Martin Blessing as Director</t>
  </si>
  <si>
    <t>Reelect Jan Thorsgaard Nielsenas Director</t>
  </si>
  <si>
    <t>5.c</t>
  </si>
  <si>
    <t>Reelect Lars-Erik Brenoe as Director</t>
  </si>
  <si>
    <t>5.d</t>
  </si>
  <si>
    <t>Reelect  Jacob Dahl as Director</t>
  </si>
  <si>
    <t>5.e</t>
  </si>
  <si>
    <t>Reelect Raija-Leena Hankonen-Nybom as Director</t>
  </si>
  <si>
    <t>5.f</t>
  </si>
  <si>
    <t>Reelect Allan Polack as Director</t>
  </si>
  <si>
    <t>5.g</t>
  </si>
  <si>
    <t>Reelect Carol Sergeant as Director</t>
  </si>
  <si>
    <t>5.h</t>
  </si>
  <si>
    <t>Reelect Helle Valentin as Director</t>
  </si>
  <si>
    <t>5.i</t>
  </si>
  <si>
    <t>Elect Michael Strabo as New Director</t>
  </si>
  <si>
    <t>5.j</t>
  </si>
  <si>
    <t>Elect Caroline Bessermann as New Director</t>
  </si>
  <si>
    <t>7.a</t>
  </si>
  <si>
    <t>7.b</t>
  </si>
  <si>
    <t>Allow Shareholder Meetings to be Held by Electronic Means Only</t>
  </si>
  <si>
    <t>DKSH Holding AG</t>
  </si>
  <si>
    <t>CH0126673539</t>
  </si>
  <si>
    <t>B71QPM2</t>
  </si>
  <si>
    <t>Approve Allocation of Income and Dividends of CHF 2.15 per Share</t>
  </si>
  <si>
    <t>Approve Creation of CHF 300,000 Pool of Conditional Capital for Financings, Mergers and Acquisitions</t>
  </si>
  <si>
    <t>Amend Articles Re: Shares and Share Register</t>
  </si>
  <si>
    <t>Amend Articles Re: Share Transfer Restrictions Clause</t>
  </si>
  <si>
    <t>Amend Articles of Association (Incl. Approval of Virtual-Only Shareholder Meetings)</t>
  </si>
  <si>
    <t>Amend Articles Re: Board of Directors and Executive Committee Compensation; External Mandates for Members of the Board of Directors and Executive Committee</t>
  </si>
  <si>
    <t>Approve Remuneration of Directors in the Amount of CHF 2.8 Million</t>
  </si>
  <si>
    <t>Approve Remuneration of Executive Committee in the Amount of CHF 19.5 Million</t>
  </si>
  <si>
    <t>Reelect Marco Gadola as Board Chair</t>
  </si>
  <si>
    <t>Designate Ernst Widmer as Independent Proxy</t>
  </si>
  <si>
    <t>6.1.1</t>
  </si>
  <si>
    <t>Reelect Wolfgang Baier as Director</t>
  </si>
  <si>
    <t>6.1.2</t>
  </si>
  <si>
    <t>Reelect Jack Clemons as Director</t>
  </si>
  <si>
    <t>6.1.3</t>
  </si>
  <si>
    <t>Reelect Marco Gadola as Director</t>
  </si>
  <si>
    <t>6.1.4</t>
  </si>
  <si>
    <t>Reelect Adrian Keller as Director</t>
  </si>
  <si>
    <t>6.1.5</t>
  </si>
  <si>
    <t>Reelect Andreas Keller as Director</t>
  </si>
  <si>
    <t>6.1.6</t>
  </si>
  <si>
    <t>Reelect Annette Koehler as Director</t>
  </si>
  <si>
    <t>6.1.7</t>
  </si>
  <si>
    <t>Reelect Hans Tanner as Director</t>
  </si>
  <si>
    <t>6.1.8</t>
  </si>
  <si>
    <t>Reelect Eunice Zehnder-Lai as Director</t>
  </si>
  <si>
    <t>6.1.9</t>
  </si>
  <si>
    <t>Elect Gabriel Baertschi as Director</t>
  </si>
  <si>
    <t>6.3.1</t>
  </si>
  <si>
    <t>Reappoint Adrian Keller as Member of the Nomination and Compensation Committee</t>
  </si>
  <si>
    <t>6.3.2</t>
  </si>
  <si>
    <t>Reappoint Eunice Zehnder-Lai as Member of the Nomination and Compensation Committee</t>
  </si>
  <si>
    <t>6.3.3</t>
  </si>
  <si>
    <t>Appoint Gabriel Baertschi as Member of the Nomination and Compensation Committee</t>
  </si>
  <si>
    <t>Approve Allocation of Income and Dividends of DKK 6.50 Per Share</t>
  </si>
  <si>
    <t>Reelect Thomas Plenborg as Director</t>
  </si>
  <si>
    <t>Reelect Jorgen Moller as Director</t>
  </si>
  <si>
    <t>Reelect Marie-Louise Aamund as Director</t>
  </si>
  <si>
    <t>Reelect Beat Walti as Director</t>
  </si>
  <si>
    <t>Reelect Niels Smedegaard as Director</t>
  </si>
  <si>
    <t>Reelect Tarek Sultan Al-Essa as Director</t>
  </si>
  <si>
    <t>Reelect Benedikte Leroy as Director</t>
  </si>
  <si>
    <t>Elect Helle Ostergaard Kristiansen as Director</t>
  </si>
  <si>
    <t>Approve Termination of the 2017 Share Option Scheme</t>
  </si>
  <si>
    <t>Approve Termination of the 2015 Share Award Scheme</t>
  </si>
  <si>
    <t>Adopt 2023 Share Option Scheme and Related Transactions</t>
  </si>
  <si>
    <t>Approve Total Number of Shares in Respect of All Options and Awards to be Granted Under 2023 Share Option Scheme and Any Other Schemes Must Not in Aggregate Exceed 10% of Total Number of Shares in Issue</t>
  </si>
  <si>
    <t>Approve Number of Shares in Respect of All Options and Awards to be Granted to the Service Providers Under the 2023 Share Option Scheme and Any Other Schemes Must Not in Aggregate Exceed 0.5% of Total Number of Shares in Issue</t>
  </si>
  <si>
    <t>Adopt 2023 Share Award Scheme and Related Transactions</t>
  </si>
  <si>
    <t>Approve Total Number of Shares in Respect of All Options and Awards to be Granted Under the 2023 Share Award Scheme and Any Other Schemes Must Not in Aggregate Exceed 10% of Total Number of Shares in Issue</t>
  </si>
  <si>
    <t>Approve Number of Shares in Respect of All Options and Awards to be Granted to the Service Providers Under the 2023 Share Award Scheme and Any Other Schemes Must Not in Aggregate Exceed 0.5% of Total Number of Shares in Issue</t>
  </si>
  <si>
    <t>Elect Li Shupei as Director</t>
  </si>
  <si>
    <t>Elect Li Fuhua as Director</t>
  </si>
  <si>
    <t>Hyosung TNC Corp.</t>
  </si>
  <si>
    <t>KR7298020009</t>
  </si>
  <si>
    <t>BD83164</t>
  </si>
  <si>
    <t>Elect Bae In-han as Inside Director</t>
  </si>
  <si>
    <t>Islandsbanki hf</t>
  </si>
  <si>
    <t>IS0000028538</t>
  </si>
  <si>
    <t>BMCR2B7</t>
  </si>
  <si>
    <t>Elect Anna Poroardottir, Agnar Tomas Moller and Guorun Porgeirsdottir as Directors,  Elect Herdis Gunnarsdottir as Deputy Director</t>
  </si>
  <si>
    <t>Elect Finnur Arnason, Ari Danielsson, Frosti Olafsson and Valgerour Skuladottiras as Directors: Elect Pall Gretar Steingrimsson as Deputy Director</t>
  </si>
  <si>
    <t>Approve Monthly Remuneration of Directors in the Amount of ISK 880,000 for Chairman, ISK 625,000 for Vice Chairman and ISK 505,000 for Other Directors; Approve Remuneration for Committee Work</t>
  </si>
  <si>
    <t>Amend Articles Re: Merger; Miscellaneous Provisions</t>
  </si>
  <si>
    <t>Keysight Technologies, Inc.</t>
  </si>
  <si>
    <t>US49338L1035</t>
  </si>
  <si>
    <t>BQZJ0Q9</t>
  </si>
  <si>
    <t>Elect Director Satish C. Dhanasekaran</t>
  </si>
  <si>
    <t>Elect Director Richard P. Hamada</t>
  </si>
  <si>
    <t>Elect Director Paul A. Lacouture</t>
  </si>
  <si>
    <t>Elect Director Kevin A. Stephens</t>
  </si>
  <si>
    <t>Kojamo Oyj</t>
  </si>
  <si>
    <t>FI4000312251</t>
  </si>
  <si>
    <t>BFYR8L8</t>
  </si>
  <si>
    <t>Approve Allocation of Income and Dividends of EUR 0.39 Per Share.</t>
  </si>
  <si>
    <t>Approve Remuneration of Directors in the Amount of EUR 72,500 for Chair, EUR 43,000 for Vice Chair and EUR 36,000 for Other Directors; Approve Remuneration for Committee Work; Approve Meeting Fees</t>
  </si>
  <si>
    <t>Fix Number of Directors at Seven</t>
  </si>
  <si>
    <t>Reelect Mikael Aro (Chair), Kari Kauniskangas, Anne Leskela, Mikko Mursula and Catharina Stackelberg-Hammaren as Directors; Elect Annica Anas and Andreas Segal as New Directors</t>
  </si>
  <si>
    <t>Ratify KPMG as Auditor</t>
  </si>
  <si>
    <t>Approve Issuance of up to 24.7 Million Shares without Preemptive Rights</t>
  </si>
  <si>
    <t>Pandora AS</t>
  </si>
  <si>
    <t>DK0060252690</t>
  </si>
  <si>
    <t>B44XTX8</t>
  </si>
  <si>
    <t>Approve Allocation of Income and Dividends of DKK 16.00 Per Share</t>
  </si>
  <si>
    <t>Reelect Peter A. Ruzicka as Director</t>
  </si>
  <si>
    <t>Reelect Christian Frigast as Director</t>
  </si>
  <si>
    <t>Reelect Birgitta Stymne Goransson as Director</t>
  </si>
  <si>
    <t>Reelect Marianne Kirkegaard as Director</t>
  </si>
  <si>
    <t>Reelect Catherine Spindler as Director</t>
  </si>
  <si>
    <t>Reelect Jan Zijderveld as Director</t>
  </si>
  <si>
    <t>Elect Lilian Fossum Biner as New Director</t>
  </si>
  <si>
    <t>Approve DKK 6.5 Million Reduction in Share Capital via Share Cancellation; Amend Articles Accordingly</t>
  </si>
  <si>
    <t>IL0011000077</t>
  </si>
  <si>
    <t>B1L3K60</t>
  </si>
  <si>
    <t>Change Company Name and Amend Articles Accordingly</t>
  </si>
  <si>
    <t>Approve Investment Transaction</t>
  </si>
  <si>
    <t>PT Bank Central Asia Tbk</t>
  </si>
  <si>
    <t>ID1000109507</t>
  </si>
  <si>
    <t>B01C1P6</t>
  </si>
  <si>
    <t>Approve Annual Report, Financial Statements, Statutory Reports and Discharge of Directors and Commissioners</t>
  </si>
  <si>
    <t>Approve Auditors</t>
  </si>
  <si>
    <t>Approve Payment of Interim Dividends</t>
  </si>
  <si>
    <t>Approve Revised Recovery Plan</t>
  </si>
  <si>
    <t>S-1 Corp. (Korea)</t>
  </si>
  <si>
    <t>KR7012750006</t>
  </si>
  <si>
    <t>Elect Moriya Kiyoshi as Inside Director</t>
  </si>
  <si>
    <t>Elect Kwon Young-gi as Inside Director</t>
  </si>
  <si>
    <t>Elect Sato Sadahiro as Non-Independent Non-Executive Director</t>
  </si>
  <si>
    <t>Appoint Ishida Shozaburo as Internal Auditor</t>
  </si>
  <si>
    <t>Authorize Board to Fix Remuneration of Internal Auditor(s)</t>
  </si>
  <si>
    <t>Samsung Card Co., Ltd.</t>
  </si>
  <si>
    <t>KR7029780004</t>
  </si>
  <si>
    <t>B1WQQ48</t>
  </si>
  <si>
    <t>Elect Lim Hye-ran as Outside Director</t>
  </si>
  <si>
    <t>Elect Kim Dae-hwan as Inside Director</t>
  </si>
  <si>
    <t>Elect Choi Jeong-hun as Inside Director</t>
  </si>
  <si>
    <t>Elect Kang Tae-su as Outside Director to Serve as an Audit Committee Member</t>
  </si>
  <si>
    <t>Elect Hyeon Geon-ho as Inside Director</t>
  </si>
  <si>
    <t>Elect Kim Yong-dae as Outside Director</t>
  </si>
  <si>
    <t>Elect Choi Jeong-hyeon as a Member of Audit Committee</t>
  </si>
  <si>
    <t>Samsung Life Insurance Co., Ltd.</t>
  </si>
  <si>
    <t>KR7032830002</t>
  </si>
  <si>
    <t>B12C0T9</t>
  </si>
  <si>
    <t>Elect Jeon Young-muk as Inside Director</t>
  </si>
  <si>
    <t>Elect Park Jong-moon as Inside Director</t>
  </si>
  <si>
    <t>Stora Enso Oyj</t>
  </si>
  <si>
    <t>FI0009005961</t>
  </si>
  <si>
    <t>Approve Allocation of Income and Dividends of EUR 0.60 Per Share</t>
  </si>
  <si>
    <t>Approve Remuneration of Directors in the Amount of EUR 209,000 for Chairman, EUR 118,000 for Vice Chairman, and EUR 81,000 for Other Directors; Approve Remuneration for Committee Work</t>
  </si>
  <si>
    <t>Reelect Hakan Buskhe (Vice-Chair), Elisabeth Fleuriot, Helena Hedblom, Kari Jordan (Chair), Christiane Kuehne, Antti Makinen, Richard Nilsson and Hans Sohlstrom as Directors; Elect Astrid Hermann as New Director</t>
  </si>
  <si>
    <t>Approve Issuance of up to 2 Million Class R Shares without Preemptive Rights</t>
  </si>
  <si>
    <t>Decision on Making Order</t>
  </si>
  <si>
    <t>Elect Zhong Kai as Non-independent Director</t>
  </si>
  <si>
    <t>Yapi ve Kredi Bankasi AS</t>
  </si>
  <si>
    <t>TRAYKBNK91N6</t>
  </si>
  <si>
    <t>B03MZJ6</t>
  </si>
  <si>
    <t>Approve Sale of Receivables</t>
  </si>
  <si>
    <t>Approve Accounting Transfers</t>
  </si>
  <si>
    <t>Receive Information on Company Policy of Lower Carbon Emission</t>
  </si>
  <si>
    <t>Amorepacific Corp.</t>
  </si>
  <si>
    <t>KR7090430000</t>
  </si>
  <si>
    <t>B15SK50</t>
  </si>
  <si>
    <t>Elect Lee Jae-yeon as Outside Director</t>
  </si>
  <si>
    <t>Elect Kim Seung-hwan as Inside Director</t>
  </si>
  <si>
    <t>Elect Park Jong-man as Inside Director</t>
  </si>
  <si>
    <t>Bancolombia SA</t>
  </si>
  <si>
    <t>COB07PA00086</t>
  </si>
  <si>
    <t>BJ62LW1</t>
  </si>
  <si>
    <t>Present Board and Chairman Reports</t>
  </si>
  <si>
    <t>Present Audit Committee's Report</t>
  </si>
  <si>
    <t>Present Individual and Consolidated Financial Statements</t>
  </si>
  <si>
    <t>Present Auditor's Report</t>
  </si>
  <si>
    <t>Approve Allocation of Income, Constitution of Reserves and Donations</t>
  </si>
  <si>
    <t>Elect Financial Consumer Representative</t>
  </si>
  <si>
    <t>BNK Financial Group, Inc.</t>
  </si>
  <si>
    <t>KR7138930003</t>
  </si>
  <si>
    <t>B3S98W7</t>
  </si>
  <si>
    <t>Elect Bin Dae-in as Inside Director</t>
  </si>
  <si>
    <t>Elect Choi Gyeong-su as Outside Director</t>
  </si>
  <si>
    <t>Elect Park Woo-shin as Outside Director</t>
  </si>
  <si>
    <t>Elect Lee Gwang-ju as Outside Director</t>
  </si>
  <si>
    <t>Elect Jeong Young-seok as Outside Director</t>
  </si>
  <si>
    <t>Elect Kim Byeong-deok as Outside Director to Serve as an Audit Committee Member</t>
  </si>
  <si>
    <t>Elect Choi Gyeong-su as a Member of Audit Committee</t>
  </si>
  <si>
    <t>Elect Park Woo-shin as a Member of Audit Committee</t>
  </si>
  <si>
    <t>Approve Adjustments to the Performance Appraisal Targets of the 2021 Restricted Share Incentive Scheme</t>
  </si>
  <si>
    <t>Approve Adjustments to Performance Appraisal Targets of the 2021 Share Option Incentive Scheme</t>
  </si>
  <si>
    <t>Approve Amendments to the Appraisal Management Measures for Implementation of the 2021 Restricted Share Incentive Scheme</t>
  </si>
  <si>
    <t>Approve Amendments to the Appraisal Management Measures for Implementation of the 2021 Share Option Incentive Scheme</t>
  </si>
  <si>
    <t>Approve Adjustments to Performance Appraisal Targets of the 2021 Restricted Share Incentive Scheme</t>
  </si>
  <si>
    <t>Approve Amendments to Appraisal Management Measures for Implementation of the 2021 Restricted Share Incentive Scheme</t>
  </si>
  <si>
    <t>Approve Amendments to Appraisal Management Measures for Implementation of the 2021 Share Option Incentive Scheme</t>
  </si>
  <si>
    <t>HK0000218211</t>
  </si>
  <si>
    <t>BRB3857</t>
  </si>
  <si>
    <t>Approve JV Agreement and Related Transactions</t>
  </si>
  <si>
    <t>Approve JV Investment Agreement and Related Transactions</t>
  </si>
  <si>
    <t>Approve Land Transfer Agreement</t>
  </si>
  <si>
    <t>Authorize Board to Handle All Matters in Relation to the JV Agreement, the JV Investment Agreement, the Land Transfer Agreement and Related Transactions</t>
  </si>
  <si>
    <t>HYUNDAI MARINE &amp; FIRE INSURANCE Co., Ltd.</t>
  </si>
  <si>
    <t>KR7001450006</t>
  </si>
  <si>
    <t>B01LXY6</t>
  </si>
  <si>
    <t>Elect Cho Yong-il as Inside Director</t>
  </si>
  <si>
    <t>Elect Lee Seong-jae as Inside Director</t>
  </si>
  <si>
    <t>Elect Jeong Yeon-seung as Outside Director to Serve as an Audit Committee Member</t>
  </si>
  <si>
    <t>Kia Corp.</t>
  </si>
  <si>
    <t>KR7000270009</t>
  </si>
  <si>
    <t>Elect Ju Woo-jeong as Inside Director</t>
  </si>
  <si>
    <t>Elect Shin Jae-yong as Outside Director</t>
  </si>
  <si>
    <t>Elect Jeon Chan-hyeok as Outside Director</t>
  </si>
  <si>
    <t>Elect Shin Jae-yong as a Member of Audit Committee</t>
  </si>
  <si>
    <t>Elect Jeon Chan-hyeok as a Member of Audit Committee</t>
  </si>
  <si>
    <t>Approve Terms of Retirement Pay</t>
  </si>
  <si>
    <t>Korea Zinc Co., Ltd.</t>
  </si>
  <si>
    <t>KR7010130003</t>
  </si>
  <si>
    <t>Elect Park Gi-deok as Inside Director</t>
  </si>
  <si>
    <t>Elect Park Gi-won as Inside Director</t>
  </si>
  <si>
    <t>Elect Choi Nae-hyeon as Non-Independent Non-Executive Director</t>
  </si>
  <si>
    <t>Elect Kim Bo-young as Outside Director</t>
  </si>
  <si>
    <t>Elect Kwon Soon-beom as Outside Director</t>
  </si>
  <si>
    <t>Elect Seo Dae-won as Outside Director to Serve as an Audit Committee Member</t>
  </si>
  <si>
    <t>LG Uplus Corp.</t>
  </si>
  <si>
    <t>KR7032640005</t>
  </si>
  <si>
    <t>Elect Yeo Myeong-hui as Inside Director</t>
  </si>
  <si>
    <t>Elect Yoon Seong-su as Outside Director</t>
  </si>
  <si>
    <t>Elect Eom Yoon-mi as Outside Director</t>
  </si>
  <si>
    <t>Elect Yoon Seong-su as a Member of Audit Committee</t>
  </si>
  <si>
    <t>Elect Eom Yoon-mi as a Member of Audit Committee</t>
  </si>
  <si>
    <t>INE180A01020</t>
  </si>
  <si>
    <t>B1TJG95</t>
  </si>
  <si>
    <t>Approve Remuneration to Analjit Singh as Non-Executive Chairman</t>
  </si>
  <si>
    <t>Meritz Fire &amp; Marine Insurance Co., Ltd.</t>
  </si>
  <si>
    <t>KR60000619B9</t>
  </si>
  <si>
    <t>B0YCFG2</t>
  </si>
  <si>
    <t>Elect Seong Hyeon-mo as Outside Director</t>
  </si>
  <si>
    <t>Elect Kim Myeong-ae as Outside Director to Serve as Audit Committee Member</t>
  </si>
  <si>
    <t>Elect Seong Hyeon-mo as a Member of Audit Committee</t>
  </si>
  <si>
    <t>Elect Hai Jiang as Director</t>
  </si>
  <si>
    <t>Elect Liu Xiaochen as Director</t>
  </si>
  <si>
    <t>POSCO Holdings Inc.</t>
  </si>
  <si>
    <t>KR7005490008</t>
  </si>
  <si>
    <t>Amend Articles of Incorporation (Company Address Change)</t>
  </si>
  <si>
    <t>Amend Articles of Incorporation (Written Voting)</t>
  </si>
  <si>
    <t>Amend Articles of Incorporation (Record Date)</t>
  </si>
  <si>
    <t>Elect Jeong Gi-seop as Inside Director</t>
  </si>
  <si>
    <t>Elect Yoo Byeong-ock as Inside Director</t>
  </si>
  <si>
    <t>Elect Kim Ji-yong as Inside Director</t>
  </si>
  <si>
    <t>Elect Kim Hak-dong as Non-Independent Non-Executive Director</t>
  </si>
  <si>
    <t>Elect Kim Jun-gi as Outside Director</t>
  </si>
  <si>
    <t>SAMSUNG BIOLOGICS Co., Ltd.</t>
  </si>
  <si>
    <t>KR7207940008</t>
  </si>
  <si>
    <t>BYNJCV6</t>
  </si>
  <si>
    <t>Elect Rim John Chongbo as Inside Director</t>
  </si>
  <si>
    <t>Elect Noh Gyun as Inside Director</t>
  </si>
  <si>
    <t>Elect Kim Eunice Kyunghee as Outside Director</t>
  </si>
  <si>
    <t>Elect Ahn Doh-geol as Outside Director</t>
  </si>
  <si>
    <t>Elect Ahn Doh-geol as a Member of Audit Committee</t>
  </si>
  <si>
    <t>Samsung C&amp;T Corp.</t>
  </si>
  <si>
    <t>KR7028260008</t>
  </si>
  <si>
    <t>BSXN8K7</t>
  </si>
  <si>
    <t>Approve Cancellation of Treasury Shares</t>
  </si>
  <si>
    <t>Elect Janice Lee as Outside Director to Serve as an Audit Committee Member</t>
  </si>
  <si>
    <t>Elect Lee Sang-seung as a Member of Audit Committee</t>
  </si>
  <si>
    <t>Elect Choi Jung-gyeong as a Member of Audit Committee</t>
  </si>
  <si>
    <t>3.1.1</t>
  </si>
  <si>
    <t>Elect Jeong Byeong-seok as Outside Director</t>
  </si>
  <si>
    <t>3.1.2</t>
  </si>
  <si>
    <t>Elect Lee Sang-seung as Outside Director</t>
  </si>
  <si>
    <t>3.2.1</t>
  </si>
  <si>
    <t>Elect Jeong Hae-rin as Inside Director</t>
  </si>
  <si>
    <t>Samsung Fire &amp; Marine Insurance Co., Ltd.</t>
  </si>
  <si>
    <t>KR7000810002</t>
  </si>
  <si>
    <t>Elect Kim So-young as Outside Director</t>
  </si>
  <si>
    <t>Elect Kim Jun-ha as Inside Director</t>
  </si>
  <si>
    <t>Elect Park Jin-hoe as Outside Director to Serve as an Audit Committee Member</t>
  </si>
  <si>
    <t>Samsung Heavy Industries Co., Ltd.</t>
  </si>
  <si>
    <t>KR7010140002</t>
  </si>
  <si>
    <t>Elect Choi Seong-ahn as Inside Director</t>
  </si>
  <si>
    <t>Elect Cho Hyeon-wook as Outside Director</t>
  </si>
  <si>
    <t>Samsung Securities Co., Ltd.</t>
  </si>
  <si>
    <t>KR7016360000</t>
  </si>
  <si>
    <t>Elect Jang Beom-sik as Outside Director</t>
  </si>
  <si>
    <t>Elect Jang Beom-sik as a Member of Audit Committee</t>
  </si>
  <si>
    <t>Approve Verification of the List of Holders of the Employee Share Purchase Plan</t>
  </si>
  <si>
    <t>Approve Authorization of the Board to Handle All Related Matters to Performance Shares Incentive Plan</t>
  </si>
  <si>
    <t>Elect Kamini Chauhan Ratan as Director</t>
  </si>
  <si>
    <t>Approve Material Related Party Transactions with Falcon Oil &amp; Gas B.V. for the Financial Year 2023-24</t>
  </si>
  <si>
    <t>Approve Material Related Party Transactions with Indraprastha Gas Limited for the Financial Year 2023-24</t>
  </si>
  <si>
    <t>Approve Material Related Party Transactions with Petronet LNG Limited for the Financial Year 2023-24</t>
  </si>
  <si>
    <t>Approve Material Related Party Transactions with Sabarmati Gas Limited for the Financial Year 2023-24</t>
  </si>
  <si>
    <t>THK CO., LTD.</t>
  </si>
  <si>
    <t>JP3539250005</t>
  </si>
  <si>
    <t>Approve Allocation of Income, with a Final Dividend of JPY 50</t>
  </si>
  <si>
    <t>Elect Director Teramachi, Akihiro</t>
  </si>
  <si>
    <t>Elect Director Teramachi, Toshihiro</t>
  </si>
  <si>
    <t>Elect Director Imano, Hiroshi</t>
  </si>
  <si>
    <t>Elect Director Teramachi, Takashi</t>
  </si>
  <si>
    <t>Elect Director Maki, Nobuyuki</t>
  </si>
  <si>
    <t>Elect Director Shimomaki, Junji</t>
  </si>
  <si>
    <t>Elect Director Nakane, Kenji</t>
  </si>
  <si>
    <t>Elect Director Kainosho, Masaaki</t>
  </si>
  <si>
    <t>Elect Director Kai, Junko</t>
  </si>
  <si>
    <t>Elect Cui Yong as Director</t>
  </si>
  <si>
    <t>Elect Ji Zhihong as Director</t>
  </si>
  <si>
    <t>CNE100002FK9</t>
  </si>
  <si>
    <t>BD4GT29</t>
  </si>
  <si>
    <t>Approve Repurchase and Cancellation of Part of the Restricted A Shares</t>
  </si>
  <si>
    <t>Hithink RoyalFlush Information Network Co., Ltd.</t>
  </si>
  <si>
    <t>CNE100000JG3</t>
  </si>
  <si>
    <t>B4ZW310</t>
  </si>
  <si>
    <t>Approve Report of the Board of Directors</t>
  </si>
  <si>
    <t>Approve Report of the Board of Supervisors</t>
  </si>
  <si>
    <t>Approve Annual Report and Summary</t>
  </si>
  <si>
    <t>Approve Profit Distribution</t>
  </si>
  <si>
    <t>Approve Use of Idle Own Funds for Securities Investment</t>
  </si>
  <si>
    <t>Elect Jeon Young-hwan as Outside Director</t>
  </si>
  <si>
    <t>Elect Han Jong-su as Outside Director to Serve as an Audit Committee Member</t>
  </si>
  <si>
    <t>Elect Jeon Young-hwan as a Member of Audit Committee</t>
  </si>
  <si>
    <t>Elect Jeong Tak as Inside Director</t>
  </si>
  <si>
    <t>Elect Lee Gye-in as Inside Director</t>
  </si>
  <si>
    <t>3.1.3</t>
  </si>
  <si>
    <t>Elect Lee Jeon-hyeok as Inside Director</t>
  </si>
  <si>
    <t>Yamamah Saudi Cement Co.</t>
  </si>
  <si>
    <t>SA0007879451</t>
  </si>
  <si>
    <t>B1343N9</t>
  </si>
  <si>
    <t>Approve Board Report on Company Operations for FY 2022</t>
  </si>
  <si>
    <t>Accept Financial Statements and Statutory Reports for FY 2022</t>
  </si>
  <si>
    <t>Approve Auditors' Report on Company Financial Statements for FY 2022</t>
  </si>
  <si>
    <t>Approve Discharge of Directors for FY 2022</t>
  </si>
  <si>
    <t>Appoint Auditors and Fix Their Remuneration for Q2, Q3 and Annual Statement of FY 2023 and Q1 of FY 2024</t>
  </si>
  <si>
    <t>Approve Dividends of SAR 1 per Share for FY 2022</t>
  </si>
  <si>
    <t>Approve Related Party Transactions with the Yemeni Saudi Company Re: Guarding Fee of the Factory in Yemen</t>
  </si>
  <si>
    <t>Approve Related Party Transactions with Arabian Shield Cooperative Insurance Company Re: Cooperative Insurance</t>
  </si>
  <si>
    <t>Approve Related Party Transactions with Saudi Mobile Telecommunications Company Re: Provision of Telecommunications Services</t>
  </si>
  <si>
    <t>Approve Related Party Transactions with Al Obaikan Digital Solutions Company Re: Development of Procurement Services</t>
  </si>
  <si>
    <t>Approve Related Party Transactions with Sahl Al Madar Trading Company Re: Development of Logistic Services</t>
  </si>
  <si>
    <t>Approve Related Party Transactions with Al Rajhi Bank Re: Investment in Sukuk</t>
  </si>
  <si>
    <t>Approve Related Party Transactions with Cement Industry Products Company Re: Sale of Bags of Cement</t>
  </si>
  <si>
    <t>Approve Remuneration of Directors of SAR 1,400,000 for FY 2022</t>
  </si>
  <si>
    <t>Amend Board Membership Policies, Standards and Procedures</t>
  </si>
  <si>
    <t>Approve Amendment of Remuneration Policy of Board Members, Committees, and Executive Management</t>
  </si>
  <si>
    <t>SA0007879113</t>
  </si>
  <si>
    <t>B12LZH9</t>
  </si>
  <si>
    <t>Approve Dividends of SAR 1.25 per Share for FY 2022</t>
  </si>
  <si>
    <t>Ratify Auditors and Fix Their Remuneration for Q1, Q2, Q3 and Annual Statement of FY 2023 and Q1 of FY 2024</t>
  </si>
  <si>
    <t>Approve Remuneration of Directors of SAR 4,946,438 for FY 2022</t>
  </si>
  <si>
    <t>Approve Remuneration of Audit Committee Members of SAR 975,000 for FY 2022</t>
  </si>
  <si>
    <t>Amend Audit and Compliance Committee Charter</t>
  </si>
  <si>
    <t>Elect Waleed Al Muqbil as Executive Director</t>
  </si>
  <si>
    <t>Approve Authorization of the Board Regarding Future Related Party Transactions According to Article 27 of the Companies Law</t>
  </si>
  <si>
    <t>Approve Related Party Transactions with Al Rajhi Company for Cooperative Insurance Re: Micro and Small Business Vehicles Insurance</t>
  </si>
  <si>
    <t>Approve Related Party Transactions with Al Rajhi Company for Cooperative Insurance Re: Coverage Agreement of Banks and Professional Responsibility Insurance</t>
  </si>
  <si>
    <t>Approve Related Party Transactions with Al Rajhi Company for Cooperative Insurance Re: Coverage Agreement of Directors and Executives Insurance</t>
  </si>
  <si>
    <t>Approve Related Party Transactions with Al Rajhi Company for Cooperative Insurance Re: Properties All Risk Policy</t>
  </si>
  <si>
    <t>Approve Related Party Transactions with Al Rajhi Company for Cooperative Insurance Re: Fire and Allied Perils - Mortgage Insurance Agreement</t>
  </si>
  <si>
    <t>Approve Related Party Transactions Approve Related Party Transactions with Al Rajhi Company for Cooperative Insurance Re: Bancassurance Agreement</t>
  </si>
  <si>
    <t>Approve Related Party Transactions Approve Related Party Transactions with Al Rajhi Company for Cooperative Insurance Re: Vehicle Insurance Agreement</t>
  </si>
  <si>
    <t>Elect Santanu Mukherjee as Director</t>
  </si>
  <si>
    <t>Approve Sale and Transfer of Unit I, Unit VIII, Unit IX, Unit XI, Unit XIV and R&amp;D Unit 2 of the Company to Auro Pharma India Private Limited</t>
  </si>
  <si>
    <t>DAEWOO SHIPBUILDING &amp; MARINE ENGINEERING Co., Ltd.</t>
  </si>
  <si>
    <t>KR7042660001</t>
  </si>
  <si>
    <t>Approve Provision of Counter Guarantee and Related Party Transaction</t>
  </si>
  <si>
    <t>Approve Provision of Financial Assistance and Related Party Transaction</t>
  </si>
  <si>
    <t>Grasim Industries Limited</t>
  </si>
  <si>
    <t>INE047A01021</t>
  </si>
  <si>
    <t>BYQKH33</t>
  </si>
  <si>
    <t>Elect Ananyashree Birla as Director</t>
  </si>
  <si>
    <t>Elect Aryaman Vikram Birla as Director</t>
  </si>
  <si>
    <t>Elect Yazdi Piroj Dandiwala as Director</t>
  </si>
  <si>
    <t>Approve Material Related Party Transactions with Hindalco Industries Limited</t>
  </si>
  <si>
    <t>Hindalco Industries Limited</t>
  </si>
  <si>
    <t>INE038A01020</t>
  </si>
  <si>
    <t>B0GWF48</t>
  </si>
  <si>
    <t>Reelect Alka Bharucha as Director</t>
  </si>
  <si>
    <t>Approve Material Related Party Transactions with Grasim Industries Limited</t>
  </si>
  <si>
    <t>Approve Material Related Party Transactions Between Novelis Corporation and Logan Aluminum Inc.</t>
  </si>
  <si>
    <t>Approve Material Related Party Transactions Between Novelis Korea and Ulsan Aluminium Limited</t>
  </si>
  <si>
    <t>Approve Material Related Party Transactions Between Novelis Deutschland GmbH and Aluminium Norf GmbH.</t>
  </si>
  <si>
    <t>LG Display Co., Ltd.</t>
  </si>
  <si>
    <t>KR7034220004</t>
  </si>
  <si>
    <t>B01VZN9</t>
  </si>
  <si>
    <t>Elect Jeong Ho-young as Inside Director</t>
  </si>
  <si>
    <t>Elect Oh Jeong-seok as Outside Director</t>
  </si>
  <si>
    <t>Elect Park Sang-hui as Outside Director</t>
  </si>
  <si>
    <t>Elect Oh Jeong-seok as a Member of Audit Committee</t>
  </si>
  <si>
    <t>Elect Park Sang-hui as a Member of Audit Committee</t>
  </si>
  <si>
    <t>CH0000816824</t>
  </si>
  <si>
    <t>Amend Articles Re: Board Size; Powers of the Board of Directors; Delegation of Management</t>
  </si>
  <si>
    <t>Amend Articles Re: Compensation; Agreements with Members of the Board of Directors and Executive Committee; External Mandates of the Board of Directors and Executive Committee</t>
  </si>
  <si>
    <t>Approve Allocation of Income and Dividends of CHF 0.35 per Share</t>
  </si>
  <si>
    <t>Elect Inka Koljonen as Director</t>
  </si>
  <si>
    <t>Appoint Inka Koljonen as Member of the Human Resources Committee</t>
  </si>
  <si>
    <t>Designate Proxy Voting Services GmbH as Independent Proxy</t>
  </si>
  <si>
    <t>Approve Remuneration of Directors in the Amount of CHF 4.5 Million</t>
  </si>
  <si>
    <t>Approve Fixed Remuneration of Executive Committee in the Amount of CHF 4 Million</t>
  </si>
  <si>
    <t>Approve Variable Remuneration of Executive Committee in the Amount of CHF 5.3 Million</t>
  </si>
  <si>
    <t>5.1.1</t>
  </si>
  <si>
    <t>Reelect Michael Suess as Director and Board Chair</t>
  </si>
  <si>
    <t>5.1.2</t>
  </si>
  <si>
    <t>Reelect Paul Adams as Director</t>
  </si>
  <si>
    <t>5.1.3</t>
  </si>
  <si>
    <t>Reelect Juerg Fedier as Director</t>
  </si>
  <si>
    <t>5.1.4</t>
  </si>
  <si>
    <t>Reelect Irina Matveeva as Director</t>
  </si>
  <si>
    <t>5.1.5</t>
  </si>
  <si>
    <t>Reelect Alexey Moskov as Director</t>
  </si>
  <si>
    <t>5.1.6</t>
  </si>
  <si>
    <t>Reelect Gerhard Pegam as Director</t>
  </si>
  <si>
    <t>5.1.7</t>
  </si>
  <si>
    <t>Reelect Zhenguo Yao as Director</t>
  </si>
  <si>
    <t>Reappoint Paul Adams as Member of the Human Resources Committee</t>
  </si>
  <si>
    <t>Reappoint Alexey Moskov as Member of the Human Resources Committee</t>
  </si>
  <si>
    <t>Reappoint Gerhard Pegam as Member of the Human Resources Committee</t>
  </si>
  <si>
    <t>Reappoint Zhenguo Yao as Member of the Human Resources Committee</t>
  </si>
  <si>
    <t>Approve Annual Report of Trust</t>
  </si>
  <si>
    <t>3.a</t>
  </si>
  <si>
    <t>Approve Increase Maximum Issuance Amount under Program of Recurring Issuer</t>
  </si>
  <si>
    <t>3.b</t>
  </si>
  <si>
    <t>Approve Increase Maximum Amount for Issuance of Long-Term Debt Certificates (Cebures) under Program</t>
  </si>
  <si>
    <t>3.c</t>
  </si>
  <si>
    <t>Approve Increase Total Amount of Real Estate Trust Certificates (CBFIs)</t>
  </si>
  <si>
    <t>Approve to Use CBFIs Currently Registered in National Securities Registry under Program Approved by Holders Meeting on April 26, 2021 to Carry out Additional Issuances via Public or Private Offers</t>
  </si>
  <si>
    <t>Authorize Administrator to Set Terms and Conditions of Such Additional Issuances</t>
  </si>
  <si>
    <t>Approve Completion of Partial Raised Funds Investment Projects and Use of Excess Raised Funds to Replenish Working Capital</t>
  </si>
  <si>
    <t>Approve Daily Related Party Transactions with Hubei Rongtong Hi-Tech Advanced Materials Group Co., Ltd.</t>
  </si>
  <si>
    <t>Approve Daily Related Party Transactions with Shenzhen Zhongxing New Material Technology Co., Ltd. and Its Subsidiaries</t>
  </si>
  <si>
    <t>Approve Daily Related Party Transactions with Shenzhen Zhongxing Xinli Precision Electromechanical Technology Co., Ltd. and Its Subsidiaries</t>
  </si>
  <si>
    <t>Approve Daily Related Party Transactions with ZTE Corporation and Shenzhen ZTE Kangxun Electronics Co., Ltd.</t>
  </si>
  <si>
    <t>Qassim Cement Co.</t>
  </si>
  <si>
    <t>SA0007879493</t>
  </si>
  <si>
    <t>B136WG1</t>
  </si>
  <si>
    <t>Approve Remuneration of Directors of SAR 2,900,000 for FY 2022</t>
  </si>
  <si>
    <t>Approve Interim Dividends Quarterly for FY 2023</t>
  </si>
  <si>
    <t>Approve Company's Eligibility for Issuance of Shares to Specific Targets</t>
  </si>
  <si>
    <t>Approve Size and Usage of Raised Funds</t>
  </si>
  <si>
    <t>Approve Plan on Issuance of Shares to Specific Targets</t>
  </si>
  <si>
    <t>Shenzhen Kingdom Sci-tech Co., Ltd.</t>
  </si>
  <si>
    <t>CNE000001GF0</t>
  </si>
  <si>
    <t>Swiss Prime Site AG</t>
  </si>
  <si>
    <t>CH0008038389</t>
  </si>
  <si>
    <t>B083BH4</t>
  </si>
  <si>
    <t>Approve Allocation of Income and Dividends of CHF 3.40 per Share</t>
  </si>
  <si>
    <t>Amend Articles Re: Annual General Meeting</t>
  </si>
  <si>
    <t>Approve Virtual-Only Shareholder Meetings</t>
  </si>
  <si>
    <t>Amend Articles Re: Board of Directors and Compensation</t>
  </si>
  <si>
    <t>Approve Cancellation of Authorized Capital</t>
  </si>
  <si>
    <t>Approve Creation of Capital Band within the Upper Limit of CHF 168.8 Million and the Lower Limit of CHF 145.8 Million with or without Exclusion of Preemptive Rights</t>
  </si>
  <si>
    <t>Amend Articles Re: Conditional Capital</t>
  </si>
  <si>
    <t>Approve Remuneration of Directors in the Amount of CHF 1.8 Million</t>
  </si>
  <si>
    <t>Approve Remuneration of Executive Committee in the Amount of CHF 8.3 Million</t>
  </si>
  <si>
    <t>Reelect Ton Buechner as Board Chair</t>
  </si>
  <si>
    <t>Designate Paul Wiesli as Independent Proxy</t>
  </si>
  <si>
    <t>8.1.1</t>
  </si>
  <si>
    <t>8.1.2</t>
  </si>
  <si>
    <t>Reelect Christopher Chambers as Director</t>
  </si>
  <si>
    <t>8.1.3</t>
  </si>
  <si>
    <t>Reelect Barbara Knoflach as Director</t>
  </si>
  <si>
    <t>8.1.4</t>
  </si>
  <si>
    <t>Reelect Gabrielle Nater-Bass as Director</t>
  </si>
  <si>
    <t>8.1.5</t>
  </si>
  <si>
    <t>Reelect Thomas Studhalter as Director</t>
  </si>
  <si>
    <t>8.1.6</t>
  </si>
  <si>
    <t>Reelect Brigitte Walter as Director</t>
  </si>
  <si>
    <t>8.1.7</t>
  </si>
  <si>
    <t>Elect Reto Conrad as Director</t>
  </si>
  <si>
    <t>8.3.1</t>
  </si>
  <si>
    <t>Reappoint Christopher Chambers as Member of the Nomination and Compensation Committee</t>
  </si>
  <si>
    <t>8.3.2</t>
  </si>
  <si>
    <t>Reappoint Gabrielle Nater-Bass as Member of the Nomination and Compensation Committee</t>
  </si>
  <si>
    <t>8.3.3</t>
  </si>
  <si>
    <t>Reappoint Barbara Knoflach as Member of the Nomination and Compensation Committee</t>
  </si>
  <si>
    <t>TD SYNNEX Corporation</t>
  </si>
  <si>
    <t>US87162W1009</t>
  </si>
  <si>
    <t>Elect Director Dennis Polk</t>
  </si>
  <si>
    <t>Elect Director Merline Saintil</t>
  </si>
  <si>
    <t>Elect Director Duane E. Zitzner</t>
  </si>
  <si>
    <t>Elect Director Robert Kalsow-Ramos</t>
  </si>
  <si>
    <t>Elect Director Ann Vezina</t>
  </si>
  <si>
    <t>Elect Director Richard Hume</t>
  </si>
  <si>
    <t>Elect Director Fred Breidenbach</t>
  </si>
  <si>
    <t>Elect Director Hau Lee</t>
  </si>
  <si>
    <t>Elect Director Matthew Miau</t>
  </si>
  <si>
    <t>Elect Director Nayaki Nayyar</t>
  </si>
  <si>
    <t>Elect Director Matthew Nord</t>
  </si>
  <si>
    <t>The Toro Company</t>
  </si>
  <si>
    <t>US8910921084</t>
  </si>
  <si>
    <t>Elect Director Jeffrey M. Ettinger</t>
  </si>
  <si>
    <t>Elect Director Eric P. Hansotia</t>
  </si>
  <si>
    <t>Elect Director D. Christian Koch</t>
  </si>
  <si>
    <t>Titan Company Limited</t>
  </si>
  <si>
    <t>INE280A01028</t>
  </si>
  <si>
    <t>Elect Mariam Pallavi Baldev, Ias as Director</t>
  </si>
  <si>
    <t>Approve Titan Company Limited Performance Based Stock Unit Scheme, 2023 For Grant of Performance Based Stock Units to the Employees of the Company</t>
  </si>
  <si>
    <t>Approve Titan Company Limited Performance Based Stock Unit Scheme, 2023 For Grant of Performance Based Stock Units to Employees of Subsidiary Company(ies)</t>
  </si>
  <si>
    <t>Approve Secondary Acquisition of Equity Shares Through Trust Route For Implementation of Titan Company Limited Performance Based Stock Unit Scheme, 2023 and Provision of Financial Assistance</t>
  </si>
  <si>
    <t>ABM Industries Incorporated</t>
  </si>
  <si>
    <t>US0009571003</t>
  </si>
  <si>
    <t>Elect Director Quincy L. Allen</t>
  </si>
  <si>
    <t>Elect Director LeighAnne G. Baker</t>
  </si>
  <si>
    <t>Elect Director Donald F. Colleran</t>
  </si>
  <si>
    <t>Elect Director James D. DeVries</t>
  </si>
  <si>
    <t>Elect Director Art A. Garcia</t>
  </si>
  <si>
    <t>Elect Director Thomas M. Gartland</t>
  </si>
  <si>
    <t>Elect Director Sudhakar Kesavan</t>
  </si>
  <si>
    <t>Elect Director Scott Salmirs</t>
  </si>
  <si>
    <t>Elect Director Winifred (Wendy) M. Webb</t>
  </si>
  <si>
    <t>Axfood AB</t>
  </si>
  <si>
    <t>SE0006993770</t>
  </si>
  <si>
    <t>BVGH0K1</t>
  </si>
  <si>
    <t>Receive President's Report</t>
  </si>
  <si>
    <t>Approve Discharge of Mia Brunell Livfors</t>
  </si>
  <si>
    <t>Approve Discharge of Michael Sjoren</t>
  </si>
  <si>
    <t>Approve Discharge of Lars Ostberg</t>
  </si>
  <si>
    <t>Approve Discharge of Klas Balkow</t>
  </si>
  <si>
    <t>Approve Discharge of Fabian Bengtsson</t>
  </si>
  <si>
    <t>Approve Discharge of Caroline Berg</t>
  </si>
  <si>
    <t>Approve Discharge of Christian Luiga</t>
  </si>
  <si>
    <t>Approve Discharge of Peter Ruzicka</t>
  </si>
  <si>
    <t>Approve Discharge of Christer Aberg</t>
  </si>
  <si>
    <t>Approve Discharge of Sara Ohrvall</t>
  </si>
  <si>
    <t>Approve Discharge of Stina Andersson</t>
  </si>
  <si>
    <t>Approve Discharge of Anders Helsing</t>
  </si>
  <si>
    <t>Approve Allocation of Income and Dividends of SEK 8.15 Per Share</t>
  </si>
  <si>
    <t>Determine Number of Members (7) and Deputy Members (0)</t>
  </si>
  <si>
    <t>Approve Remuneration of Directors in the Amount of SEK 800,000 for Chairman and SEK 510,000 for Other Directors; Approve Remuneration for Committee Work</t>
  </si>
  <si>
    <t>Reelect Mia Brunell Livfors as Director</t>
  </si>
  <si>
    <t>Reelect Fabian Bengtsson as Director</t>
  </si>
  <si>
    <t>Reelect Caroline Berg as Director</t>
  </si>
  <si>
    <t>Reelect Christian Luiga as Director</t>
  </si>
  <si>
    <t>Reelect Peter Ruzicka as Director</t>
  </si>
  <si>
    <t>Reelect Sara Ohrvall as Director</t>
  </si>
  <si>
    <t>Elect Thomas Ekman as New Director</t>
  </si>
  <si>
    <t>Reelect Mia Brunell Livfors as Board Chair</t>
  </si>
  <si>
    <t>17.a</t>
  </si>
  <si>
    <t>Approve Performance Share Plan LTIP 2023 for Key Employees</t>
  </si>
  <si>
    <t>17.b</t>
  </si>
  <si>
    <t>Authorisation for the Board to Decide on Purchases of own Shares and Transfers of Treasury Shares</t>
  </si>
  <si>
    <t>Banco de Sabadell SA</t>
  </si>
  <si>
    <t>ES0113860A34</t>
  </si>
  <si>
    <t>B1X8QN2</t>
  </si>
  <si>
    <t>Approve Consolidated and Standalone Financial Statements and Discharge of Board</t>
  </si>
  <si>
    <t>Reelect Jose Oliu Creus as Director</t>
  </si>
  <si>
    <t>Reelect Aurora Cata Sala as Director</t>
  </si>
  <si>
    <t>Reelect Maria Jose Garcia Beato as Director</t>
  </si>
  <si>
    <t>Reelect David Vegara Figueras as Director</t>
  </si>
  <si>
    <t>Ratify Appointment of and Elect Laura Gonzalez Molero as Director</t>
  </si>
  <si>
    <t>Elect Pedro Vinolas Serra as Director</t>
  </si>
  <si>
    <t>Authorize Increase in Capital up to 50 Percent via Issuance of Equity or Equity-Linked Securities, Excluding Preemptive Rights of up to 10 Percent</t>
  </si>
  <si>
    <t>Authorize Issuance of Convertible Bonds, Debentures, Warrants, and Other Debt Securities up to EUR 2 Billion with Exclusion of Preemptive Rights up to 10 Percent of Capital</t>
  </si>
  <si>
    <t>Authorize Share Repurchase and Capital Reduction via Amortization of Repurchased Shares</t>
  </si>
  <si>
    <t>Fix Maximum Variable Compensation Ratio of Designated Group Members</t>
  </si>
  <si>
    <t>Renew Appointment of KPMG Auditores as Auditor</t>
  </si>
  <si>
    <t>Carl Zeiss Meditec AG</t>
  </si>
  <si>
    <t>DE0005313704</t>
  </si>
  <si>
    <t>Approve Allocation of Income and Dividends of EUR 1.10 per Share</t>
  </si>
  <si>
    <t>Ratify PricewaterhouseCoopers GmbH as Auditors for Fiscal Year 2022/23</t>
  </si>
  <si>
    <t>Amend Articles Re: Management Board Composition</t>
  </si>
  <si>
    <t>Amend Articles Re: Supervisory Board Composition</t>
  </si>
  <si>
    <t>Amend Articles Re: Supervisory Board Chair</t>
  </si>
  <si>
    <t>Amend Articles Re: Supervisory Board Meetings</t>
  </si>
  <si>
    <t>Amend Articles Re: Supervisory Board Resolutions</t>
  </si>
  <si>
    <t>Elect Karl Lamprecht to the Supervisory Board</t>
  </si>
  <si>
    <t>Elect Tania von der Goltz to the Supervisory Board</t>
  </si>
  <si>
    <t>Elect Christian Mueller to the Supervisory Board</t>
  </si>
  <si>
    <t>Elect Peter Kameritsch to the Supervisory Board</t>
  </si>
  <si>
    <t>Elect Isabel De Paoli to the Supervisory Board</t>
  </si>
  <si>
    <t>Elect Torsten Reitze to the Supervisory Board</t>
  </si>
  <si>
    <t>HANJIN KAL Corp.</t>
  </si>
  <si>
    <t>KR7180640005</t>
  </si>
  <si>
    <t>BCGD8Q8</t>
  </si>
  <si>
    <t>Elect Kim Seok-dong as Outside Director</t>
  </si>
  <si>
    <t>Elect Park Young-seok as Outside Director</t>
  </si>
  <si>
    <t>Elect Choi Yoon-hui as Outside Director</t>
  </si>
  <si>
    <t>Elect Cho Won-tae as Inside Director</t>
  </si>
  <si>
    <t>Elect Ha Eun-yong as Inside Director</t>
  </si>
  <si>
    <t>Amend Articles of Incorporation (Changes to the Number of Directors)</t>
  </si>
  <si>
    <t>Amend Articles of Incorporation (Issuance of Convertible Securities)</t>
  </si>
  <si>
    <t>Amend Articles of Incorporation (Name of Positions)</t>
  </si>
  <si>
    <t>Amend Articles of Incorporation (Appointment of Legal Advisor)</t>
  </si>
  <si>
    <t>Amend Articles of Incorporation (Bylaws)</t>
  </si>
  <si>
    <t>Hyundai Mobis Co., Ltd.</t>
  </si>
  <si>
    <t>KR7012330007</t>
  </si>
  <si>
    <t>Approve Appropriation of Income</t>
  </si>
  <si>
    <t>Elect Jang Young-woo as Outside Director</t>
  </si>
  <si>
    <t>Elect James Woo Kim as Outside Director</t>
  </si>
  <si>
    <t>Elect Jeong Ui-seon as Inside Director</t>
  </si>
  <si>
    <t>Elect Jang Young-woo as a Member of Audit Committee</t>
  </si>
  <si>
    <t>Elect James Woo Kim as a Member of Audit Committee</t>
  </si>
  <si>
    <t>Hyundai Steel Co.</t>
  </si>
  <si>
    <t>KR7004020004</t>
  </si>
  <si>
    <t>Elect Kim Gyeong-seok as Inside Director</t>
  </si>
  <si>
    <t>Elect Kim Won-bae as Inside Director</t>
  </si>
  <si>
    <t>TRAKCHOL91Q8</t>
  </si>
  <si>
    <t>B03MVJ8</t>
  </si>
  <si>
    <t>Approve Upper Limit of Donations for the 2023 and Receive Information on Donations Made in 2022</t>
  </si>
  <si>
    <t>Korean Air Lines Co., Ltd.</t>
  </si>
  <si>
    <t>KR7003490000</t>
  </si>
  <si>
    <t>Elect Woo Gi-hong as Inside Director</t>
  </si>
  <si>
    <t>Elect Yoo Jong-seok as Inside Director</t>
  </si>
  <si>
    <t>Elect Jeong Gap-young as Outside Director</t>
  </si>
  <si>
    <t>Elect Park Hyeon-ju as Outside Director</t>
  </si>
  <si>
    <t>Elect Park Hyeon-ju as a Member of Audit Committee</t>
  </si>
  <si>
    <t>L&amp;F Co., Ltd.</t>
  </si>
  <si>
    <t>KR7066970005</t>
  </si>
  <si>
    <t>Elect Park Gi-seon as Outside Director</t>
  </si>
  <si>
    <t>Marel hf</t>
  </si>
  <si>
    <t>IS0000000388</t>
  </si>
  <si>
    <t>Open Meeting; Elect Chairman and Secretary of Meeting</t>
  </si>
  <si>
    <t>Approve Allocation of Income and Dividends of EUR 0.0156 Per Share</t>
  </si>
  <si>
    <t>Receive Remuneration Report</t>
  </si>
  <si>
    <t>Approve Performance Share Plan for Key Employees</t>
  </si>
  <si>
    <t>Approve Remuneration of Auditors for 2023</t>
  </si>
  <si>
    <t>Amend Articles Re: Participation at Shareholders Meetings</t>
  </si>
  <si>
    <t>Amend Articles Re: Notice of Electronic Participation</t>
  </si>
  <si>
    <t>Amend Articles Re: Record Date</t>
  </si>
  <si>
    <t>Amend Articles Re: Add Shareholders Discussion Topic</t>
  </si>
  <si>
    <t>Amend Articles Re: Share Capital</t>
  </si>
  <si>
    <t>Elect Ann Elizabeth Savage as Director</t>
  </si>
  <si>
    <t>Elect Arnar Thor Masson as Director</t>
  </si>
  <si>
    <t>Elect Astvaldur Johannsson as Director</t>
  </si>
  <si>
    <t>Elect Lillie Li Valeur as Director</t>
  </si>
  <si>
    <t>Elect Olafur Steinn Gudmundsson as Director</t>
  </si>
  <si>
    <t>Elect Svafa Gronfeldt as Director</t>
  </si>
  <si>
    <t>Elect Ton van der Laan as Director</t>
  </si>
  <si>
    <t>Authorize Repurchase of Shares</t>
  </si>
  <si>
    <t>GRS426003000</t>
  </si>
  <si>
    <t>Approve Stock Award to Executives</t>
  </si>
  <si>
    <t>Approve Restricted Stock Plan</t>
  </si>
  <si>
    <t>Approve Stock Option Plan</t>
  </si>
  <si>
    <t>NAVER Corp.</t>
  </si>
  <si>
    <t>KR7035420009</t>
  </si>
  <si>
    <t>Elect Byeon Dae-gyu as Non-Independent Non-Executive Director</t>
  </si>
  <si>
    <t>OCI Co., Ltd.</t>
  </si>
  <si>
    <t>KR7010060002</t>
  </si>
  <si>
    <t>Elect Seo Jin-seok as Inside Director</t>
  </si>
  <si>
    <t>Orion Oyj</t>
  </si>
  <si>
    <t>FI0009014377</t>
  </si>
  <si>
    <t>B17NY40</t>
  </si>
  <si>
    <t>Approve Allocation of Income and Dividends of EUR 1.60 Per Share; Approve Charitable Donations of up to EUR 350,000</t>
  </si>
  <si>
    <t>Approve Discharge of Board, President and CEO</t>
  </si>
  <si>
    <t>Approve Remuneration of Directors in the Amount of EUR 100,000 for Chairman, EUR 61,000 for Vice Chairman and Chairman of the Committees, and EUR 50,000 for Other Directors; Approve Meeting Fees</t>
  </si>
  <si>
    <t>Reelect Kari Jussi Aho, Maziar Mike Doustdar, Ari Lehtoranta, Veli-Matti Mattila, Hilpi Rautelin, Eija Ronkainen, Mikael Silvennoinen (Chair) and Karen Lykke Sorensen as Directors</t>
  </si>
  <si>
    <t>Approve Issuance of up to 14 Million Class B Shares without Preemptive Rights</t>
  </si>
  <si>
    <t>Approve Demonstration and Analysis Report on the Plan of Issuance of A Shares to Target Subscribers</t>
  </si>
  <si>
    <t>Approve Shareholders' Return Plan for the Next Three Years (2023-2025)</t>
  </si>
  <si>
    <t>Authorize Board and Its Authorized Persons to Handle All Matters in Relation to the Issuance of A Shares to Target Subscribers</t>
  </si>
  <si>
    <t>Svenska Handelsbanken AB</t>
  </si>
  <si>
    <t>SE0007100599</t>
  </si>
  <si>
    <t>BXDZ9Q1</t>
  </si>
  <si>
    <t>Approve Allocation of Income and Dividends of SEK 5.50 Per Share; Special Dividend of SEK 2.50</t>
  </si>
  <si>
    <t>Authorize Repurchase of up to 120 Million Class A and/or B Shares and Reissuance of Repurchased Shares</t>
  </si>
  <si>
    <t>Approve Issuance of Convertible Capital Instruments Corresponding to a Maximum of 198 Million Shares without Preemptive Rights</t>
  </si>
  <si>
    <t>Determine Number of Directors (10)</t>
  </si>
  <si>
    <t>Determine Number of Auditors (2)</t>
  </si>
  <si>
    <t>Approve Remuneration of Directors in the Amount of SEK 3.75 Million for Chair, SEK 1.1 Million for Vice Chair and SEK 765,000 for Other Directors; Approve Remuneration for Committee Work</t>
  </si>
  <si>
    <t>Reelect Jon Fredrik Baksaas as Director</t>
  </si>
  <si>
    <t>Reelect Carina Akerstromas Director</t>
  </si>
  <si>
    <t>Reelect Stina Bergfors as Director</t>
  </si>
  <si>
    <t>Reelect Hans Biorck as Director</t>
  </si>
  <si>
    <t>Reelect Par Boman as Director</t>
  </si>
  <si>
    <t>Reelect Kerstin Hessius as Director</t>
  </si>
  <si>
    <t>Reelect Fredrik Lundberg as Director</t>
  </si>
  <si>
    <t>Reelect Ulf Riese as Director</t>
  </si>
  <si>
    <t>Reelect Arja Taaveniku as Director</t>
  </si>
  <si>
    <t>Reelect Par Boman as Board Chairman</t>
  </si>
  <si>
    <t>Approve Proposal Concerning the Appointment of Auditors in Foundations Without Own Management</t>
  </si>
  <si>
    <t>Amend Bank's Mainframe Computers Software</t>
  </si>
  <si>
    <t>Approve Formation of Integration Institute</t>
  </si>
  <si>
    <t>Valmet Corp.</t>
  </si>
  <si>
    <t>FI4000074984</t>
  </si>
  <si>
    <t>BH6XZT5</t>
  </si>
  <si>
    <t>Approve Allocation of Income and Dividends of EUR 1.30 Per Share</t>
  </si>
  <si>
    <t>Approve Remuneration of Directors in the Amount of EUR 145,000 for Chairman, EUR 80,000 for Vice Chairman and EUR 64,000 for Other Directors; Approve Remuneration for Committee Work; Approve Meeting Fees</t>
  </si>
  <si>
    <t>Reelect Aaro Cantell, Jaakko Eskola (Vice-Chair), Anu Hamalainen, Pekka Kemppainen, Per Lindberg, Monika Maurer, Mikael Makinen (Chair), and Eriikka Soderstrom as Directors</t>
  </si>
  <si>
    <t>Approve Issuance of up to 18.5 Million Shares without Preemptive Rights</t>
  </si>
  <si>
    <t>Yamaha Motor Co., Ltd.</t>
  </si>
  <si>
    <t>JP3942800008</t>
  </si>
  <si>
    <t>Approve Allocation of Income, with a Final Dividend of JPY 67.5</t>
  </si>
  <si>
    <t>Elect Director Watanabe, Katsuaki</t>
  </si>
  <si>
    <t>Elect Director Jin Song Montesano</t>
  </si>
  <si>
    <t>Elect Director Hidaka, Yoshihiro</t>
  </si>
  <si>
    <t>Elect Director Maruyama, Heiji</t>
  </si>
  <si>
    <t>Elect Director Matsuyama, Satohiko</t>
  </si>
  <si>
    <t>Elect Director Shitara, Motofumi</t>
  </si>
  <si>
    <t>Elect Director Nakata, Takuya</t>
  </si>
  <si>
    <t>Elect Director Kamigama, Takehiro</t>
  </si>
  <si>
    <t>Elect Director Tashiro, Yuko</t>
  </si>
  <si>
    <t>Elect Director Ohashi, Tetsuji</t>
  </si>
  <si>
    <t>Appoint Statutory Auditor Saito, Junzo</t>
  </si>
  <si>
    <t>Appoint Statutory Auditor Tsumabuki, Tadashi</t>
  </si>
  <si>
    <t>Appoint Statutory Auditor Yone, Masatake</t>
  </si>
  <si>
    <t>Appoint Statutory Auditor Ujihara, Ayumi</t>
  </si>
  <si>
    <t>ABB Ltd.</t>
  </si>
  <si>
    <t>CH0012221716</t>
  </si>
  <si>
    <t>Approve Allocation of Income and Dividends of CHF 0.84 per Share</t>
  </si>
  <si>
    <t>Amend Articles Re: Restriction on Registration</t>
  </si>
  <si>
    <t>Approve Creation of Capital Band within the Upper Limit of CHF 259.3 Million and the Lower Limit of CHF 212.2 Million with or without Exclusion of Preemptive Rights</t>
  </si>
  <si>
    <t>Approve Remuneration of Directors in the Amount of CHF 4.4 Million</t>
  </si>
  <si>
    <t>Approve Remuneration of Executive Committee in the Amount of CHF 43.9 Million</t>
  </si>
  <si>
    <t>Reelect Gunnar Brock as Director</t>
  </si>
  <si>
    <t>Reelect Peter Voser as Director and Board Chair</t>
  </si>
  <si>
    <t>Reelect David Constable as Director</t>
  </si>
  <si>
    <t>Reelect Frederico Curado as Director</t>
  </si>
  <si>
    <t>Reelect Lars Foerberg as Director</t>
  </si>
  <si>
    <t>Elect Denise Johnson as Director</t>
  </si>
  <si>
    <t>Reelect Jennifer Xin-Zhe Li as Director</t>
  </si>
  <si>
    <t>Reelect Geraldine Matchett as Director</t>
  </si>
  <si>
    <t>Reelect David Meline as Director</t>
  </si>
  <si>
    <t>Reelect Jacob Wallenberg as Director</t>
  </si>
  <si>
    <t>Reappoint David Constable as Member of the Compensation Committee</t>
  </si>
  <si>
    <t>Reappoint Frederico Curado as Member of the Compensation Committee</t>
  </si>
  <si>
    <t>Reappoint Jennifer Xin-Zhe Li as Member of the Compensation Committee</t>
  </si>
  <si>
    <t>Designate Zehnder Bolliger &amp; Partner as Independent Proxy</t>
  </si>
  <si>
    <t>Bankinter SA</t>
  </si>
  <si>
    <t>ES0113679I37</t>
  </si>
  <si>
    <t>Renew Appointment of PricewaterhouseCoopers as Auditor</t>
  </si>
  <si>
    <t>Reelect Maria Dolores Dancausa Trevino as Director</t>
  </si>
  <si>
    <t>Reelect Maria Teresa Pulido Mendoza as Director</t>
  </si>
  <si>
    <t>Reelect Maria Luisa Jorda Castro as Director</t>
  </si>
  <si>
    <t>Reelect Alvaro Alvarez-Alonso Plaza as Director</t>
  </si>
  <si>
    <t>Fix Number of Directors at 11</t>
  </si>
  <si>
    <t>Approve Restricted Capitalization Reserve</t>
  </si>
  <si>
    <t>Approve Delivery of Shares under FY 2022 Variable Pay Scheme</t>
  </si>
  <si>
    <t>Receive Amendments to Board of Directors Regulations</t>
  </si>
  <si>
    <t>Cargotec Oyj</t>
  </si>
  <si>
    <t>FI0009013429</t>
  </si>
  <si>
    <t>B09M9L0</t>
  </si>
  <si>
    <t>Approve Allocation of Income and Dividends of EUR 1.34 Per Class A Share and EUR 1.35 Per Class B Share</t>
  </si>
  <si>
    <t>Approve Remuneration of Directors in the Amount of EUR 95,000 for Chairman, EUR 70,000 for Vice Chairman, and EUR 55,000 for Other Directors; Approve Remuneration for Committee Work; Approve Meeting Fees</t>
  </si>
  <si>
    <t>Reelect Jaakko Eskola, Ilkka Herlin, Teresa Kemppi-Vasama, Johanna Lamminen and Kaisa Olkkonen as Directors; Elect Raija-Leena Hankonen-Nybom, Tapio Kolunsarka and Ritva Sotamaa as New Directors</t>
  </si>
  <si>
    <t>Fix Number of Auditors at One</t>
  </si>
  <si>
    <t>Amend Articles Re: Auditors; Virtual Meetings</t>
  </si>
  <si>
    <t>Approve Issuance of 952,000 A Shares and 5,448,000 B Shares without Preemptive Rights</t>
  </si>
  <si>
    <t>Approve Charitable Donations of up to EUR 100,000</t>
  </si>
  <si>
    <t>Open Meeting; Elect Chairman of Meeting</t>
  </si>
  <si>
    <t>Amend Articles Re: Set Minimum (SEK 150 Million) and Maximum (SEK 600 Million) Share Capital; Set Minimum (300 Million) and Maximum (1.2 Billion) Number of Shares; Location of General Meeting</t>
  </si>
  <si>
    <t>Receive Nominating Committee's Report</t>
  </si>
  <si>
    <t>Determine Number of Auditors (1) and Deputy Auditors (0)</t>
  </si>
  <si>
    <t>Approve Remuneration of Directors in the Amount of SEK 1.1 Million for Chairman and SEK 450,000 for Other Directors; Approve Remuneration for Committee Work</t>
  </si>
  <si>
    <t>Approve Instructions for Nominating Committee</t>
  </si>
  <si>
    <t>Approve Issuance of up to 10 Percent of the Company's Share Capital without Preemptive Rights</t>
  </si>
  <si>
    <t>Approve Creation of Pool of Capital with Preemptive Rights</t>
  </si>
  <si>
    <t>Approve SEK 8.7 Million Reduction in Share Capital via Share Cancellation</t>
  </si>
  <si>
    <t>14.a</t>
  </si>
  <si>
    <t>Reelect Per Berggren (Chair) as Director</t>
  </si>
  <si>
    <t>14.b</t>
  </si>
  <si>
    <t>Reelect Anna-Karin Celsing as Director</t>
  </si>
  <si>
    <t>14.c</t>
  </si>
  <si>
    <t>Reelect Joacim Sjoberg as Director</t>
  </si>
  <si>
    <t>14.d</t>
  </si>
  <si>
    <t>Reelect Henrik Kall as Director</t>
  </si>
  <si>
    <t>14.e</t>
  </si>
  <si>
    <t>Reelect Leiv Synnes as Director</t>
  </si>
  <si>
    <t>14.f</t>
  </si>
  <si>
    <t>Elect Louise Richnau as Director</t>
  </si>
  <si>
    <t>14.g</t>
  </si>
  <si>
    <t>Elect Ann-Louise Lokholm-Klasson as Director</t>
  </si>
  <si>
    <t>Receive Auditor's Report on Application of Guidelines for Remuneration for Executive Management</t>
  </si>
  <si>
    <t>Approve Discharge of Rutger Arnhult</t>
  </si>
  <si>
    <t>Approve Discharge of Per Berggren</t>
  </si>
  <si>
    <t>Approve Discharge of Anna-Karin Celsing</t>
  </si>
  <si>
    <t>Approve Discharge of Anna Kinberg Batra</t>
  </si>
  <si>
    <t>Approve Discharge of Henrik Kall</t>
  </si>
  <si>
    <t>9.f</t>
  </si>
  <si>
    <t>Approve Discharge of Joacim Sjoberg</t>
  </si>
  <si>
    <t>9.g</t>
  </si>
  <si>
    <t>Approve Discharge of Leiv Synnes</t>
  </si>
  <si>
    <t>9.h</t>
  </si>
  <si>
    <t>Approve Discharge of Christina Karlsson</t>
  </si>
  <si>
    <t>9.i</t>
  </si>
  <si>
    <t>Approve Discharge of Zdravko Markovski</t>
  </si>
  <si>
    <t>9.j</t>
  </si>
  <si>
    <t>9.k</t>
  </si>
  <si>
    <t>CEMEX SAB de CV</t>
  </si>
  <si>
    <t>MXP225611567</t>
  </si>
  <si>
    <t>Present Board's Report on Share Repurchase</t>
  </si>
  <si>
    <t>Set Maximum Amount of Share Repurchase Reserve</t>
  </si>
  <si>
    <t>Authorize Reduction in Variable Portion of Capital via Cancellation of Repurchased Shares</t>
  </si>
  <si>
    <t>Approve Remuneration of Directors and Members of Audit, Corporate Practices and Finance, Sustainability, Climate Action, Social Impact and Diversity Committees</t>
  </si>
  <si>
    <t>Elect Rogelio Zambrano Lozano as Board Chairman</t>
  </si>
  <si>
    <t>Elect Fernando A. Gonzalez Olivieri as Director</t>
  </si>
  <si>
    <t>Elect Marcelo Zambrano Lozano as Director</t>
  </si>
  <si>
    <t>Elect Armando J. Garcia Segovia as Director</t>
  </si>
  <si>
    <t>Elect Rodolfo Garcia Muriel as Director</t>
  </si>
  <si>
    <t>Elect Francisco Javier Fernandez Carbajal as Director</t>
  </si>
  <si>
    <t>Elect Armando Garza Sada as Director</t>
  </si>
  <si>
    <t>Elect David Martinez Guzman as Director</t>
  </si>
  <si>
    <t>6.i</t>
  </si>
  <si>
    <t>Elect Everardo Elizondo Almaguer as Director</t>
  </si>
  <si>
    <t>6.j</t>
  </si>
  <si>
    <t>Elect Ramiro Gerardo Villarreal Morales as Director</t>
  </si>
  <si>
    <t>6.k</t>
  </si>
  <si>
    <t>Elect Gabriel Jaramillo Sanint as Director</t>
  </si>
  <si>
    <t>6.l</t>
  </si>
  <si>
    <t>Elect Isabel Maria Aguilera Navarro as Director</t>
  </si>
  <si>
    <t>6.m</t>
  </si>
  <si>
    <t>Elect Maria de Lourdes Melgar Palacios as Director</t>
  </si>
  <si>
    <t>6.n</t>
  </si>
  <si>
    <t>Elect Roger Saldana Madero as Board Secretary</t>
  </si>
  <si>
    <t>Elect Everardo Elizondo Almaguer as Chairman of Audit Committee</t>
  </si>
  <si>
    <t>Elect Francisco Javier Fernandez Carbajal as Member of Audit Committee</t>
  </si>
  <si>
    <t>7.c</t>
  </si>
  <si>
    <t>Elect Gabriel Jaramillo Sanint as Member of Audit Committee</t>
  </si>
  <si>
    <t>7.d</t>
  </si>
  <si>
    <t>Elect Roger Saldana Madero as Secretary of Audit Committee</t>
  </si>
  <si>
    <t>8.a</t>
  </si>
  <si>
    <t>Elect Francisco Javier Fernandez Carbajal as Chairman of Corporate Practices and Finance Committee</t>
  </si>
  <si>
    <t>8.b</t>
  </si>
  <si>
    <t>Elect Rodolfo Garcia Muriel as Member of Corporate Practices and Finance Committee</t>
  </si>
  <si>
    <t>8.c</t>
  </si>
  <si>
    <t>Elect Armando Garza Sada as Member of Corporate Practices and Finance Committee</t>
  </si>
  <si>
    <t>8.d</t>
  </si>
  <si>
    <t>Elect Roger Saldana Madero as Secretary of Corporate Practices and Finance Committee</t>
  </si>
  <si>
    <t>Elect Armando J. Garcia Segovia as Chairman of Sustainability, Climate Action, Social Impact and Diversity Committee</t>
  </si>
  <si>
    <t>Elect Marcelo Zambrano Lozano as Member of Sustainability, Climate Action, Social Impact and Diversity Committee</t>
  </si>
  <si>
    <t>Elect Isabel Maria Aguilera Navarro as Member of Sustainability, Climate Action, Social Impact and Diversity Committee</t>
  </si>
  <si>
    <t>Elect Maria de Lourdes Melgar Palacios as Member of Sustainability, Climate Action, Social Impact and Diversity Committee</t>
  </si>
  <si>
    <t>Elect Roger Saldana Madero as Secretary of Sustainability, Climate Action, Social Impact and Diversity Committee</t>
  </si>
  <si>
    <t>Concentrix Corporation</t>
  </si>
  <si>
    <t>US20602D1019</t>
  </si>
  <si>
    <t>BNKVVY4</t>
  </si>
  <si>
    <t>Elect Director Chris Caldwell</t>
  </si>
  <si>
    <t>Elect Director Teh-Chien Chou</t>
  </si>
  <si>
    <t>Elect Director LaVerne H. Council</t>
  </si>
  <si>
    <t>Elect Director Jennifer Deason</t>
  </si>
  <si>
    <t>Elect Director Kathryn Hayley</t>
  </si>
  <si>
    <t>Elect Director Kathryn Marinello</t>
  </si>
  <si>
    <t>BE0003816338</t>
  </si>
  <si>
    <t>B04M8J6</t>
  </si>
  <si>
    <t>Approve Termination of Anne-Helene Monsellato as Member of the Supervisory Board</t>
  </si>
  <si>
    <t>Approve Termination of Grace Reksten Skaugen as Member of the Supervisory Board</t>
  </si>
  <si>
    <t>Approve Termination of Steven Smith as Member of the Supervisory Board</t>
  </si>
  <si>
    <t>Approve Termination of Anita Odedra as Member of the Supervisory Board</t>
  </si>
  <si>
    <t>Approve Termination of Carl Trowell as Member of the Supervisory Board</t>
  </si>
  <si>
    <t>Elect Marc Saverys as Non-Independent Member of the Supervisory Board</t>
  </si>
  <si>
    <t>Elect Patrick De Brabandere as Non-Independent Member of the Supervisory Board</t>
  </si>
  <si>
    <t>Elect Julie De Nul as Independent Member of the Supervisory Board</t>
  </si>
  <si>
    <t>Elect Catharina Scheers as Independent Member of the Supervisory Board</t>
  </si>
  <si>
    <t>Elect Patrick Molis as Independent Member of the Supervisory Board</t>
  </si>
  <si>
    <t>Elect John Frederiksen as Non-Independent Member of the Supervisory Board</t>
  </si>
  <si>
    <t>Elect Cato H. Stonex as Non-Independent Member of the Supervisory Board</t>
  </si>
  <si>
    <t>Transact Other Business</t>
  </si>
  <si>
    <t>Givaudan SA</t>
  </si>
  <si>
    <t>CH0010645932</t>
  </si>
  <si>
    <t>Approve Allocation of Income and Dividends of CHF 67 per Share</t>
  </si>
  <si>
    <t>Amend Articles Re: Annulment of the Conversion of Shares Clause</t>
  </si>
  <si>
    <t>Amend Articles Re: Board of Directors; Compensation; External Mandates for Members of the Board of Directors and Executive Committee</t>
  </si>
  <si>
    <t>Approve Creation of Capital Band within the Upper Limit of CHF 101.6 Million and the Lower Limit of CHF 92.3 Million with or without Exclusion of Preemptive Rights and Amend Conditional Capital Authorization</t>
  </si>
  <si>
    <t>Elect Roberto Guidetti as Director</t>
  </si>
  <si>
    <t>Designate Manuel Isler as Independent Proxy</t>
  </si>
  <si>
    <t>Approve Remuneration of Directors in the Amount of CHF 3 Million</t>
  </si>
  <si>
    <t>Reelect Victor Balli as Director</t>
  </si>
  <si>
    <t>Reelect Ingrid Deltenre as Director</t>
  </si>
  <si>
    <t>Reelect Olivier Filliol as Director</t>
  </si>
  <si>
    <t>Reelect Sophie Gasperment as Director</t>
  </si>
  <si>
    <t>Reelect Calvin Grieder as Director and Board Chair</t>
  </si>
  <si>
    <t>Reelect Tom Knutzen as Director</t>
  </si>
  <si>
    <t>Reappoint Ingrid Deltenre as Member of the Compensation Committee</t>
  </si>
  <si>
    <t>Reappoint Victor Balli as Member of the Compensation Committee</t>
  </si>
  <si>
    <t>Appoint Olivier Filliol as Member of the Compensation Committee</t>
  </si>
  <si>
    <t>7.2.1</t>
  </si>
  <si>
    <t>Approve Short Term Variable Remuneration of Executive Committee in the Amount of CHF 3.3 Million</t>
  </si>
  <si>
    <t>7.2.2</t>
  </si>
  <si>
    <t>Approve Fixed and Long Term Variable Remuneration of Executive Committee in the Amount of CHF 15.4 Million</t>
  </si>
  <si>
    <t>Approve Material Related Party Transactions with Maan-Hinje Township Developers LLP</t>
  </si>
  <si>
    <t>Approve Material Related Party Transactions with Godrej Vestamark LLP</t>
  </si>
  <si>
    <t>GS Retail Co., Ltd.</t>
  </si>
  <si>
    <t>KR7007070006</t>
  </si>
  <si>
    <t>B7F9Q79</t>
  </si>
  <si>
    <t>Elect Lee Sang-gyu as Outside Director</t>
  </si>
  <si>
    <t>HANWHA LIFE INSURANCE Co., Ltd.</t>
  </si>
  <si>
    <t>KR7088350004</t>
  </si>
  <si>
    <t>B62B9W7</t>
  </si>
  <si>
    <t>Elect Three Inside Directors and Two Outside Directors (Bundled)</t>
  </si>
  <si>
    <t>Elect Cho Hyeon-cheol as Outside Director to Serve as an Audit Committee Member</t>
  </si>
  <si>
    <t>Elect Two Members of Audit Committee (Bundled)</t>
  </si>
  <si>
    <t>Elect Lee Gu-young as Inside Director</t>
  </si>
  <si>
    <t>Elect Kim In-hwan as Non-Independent Non-Executive Director</t>
  </si>
  <si>
    <t>Elect Jang Jae-soo as Outside Director to Serve as an Audit Committee Member</t>
  </si>
  <si>
    <t>Hulic Co., Ltd.</t>
  </si>
  <si>
    <t>JP3360800001</t>
  </si>
  <si>
    <t>Approve Allocation of Income, with a Final Dividend of JPY 22</t>
  </si>
  <si>
    <t>Elect Director Akita, Kiyomi</t>
  </si>
  <si>
    <t>Elect Director Takahashi, Yuko</t>
  </si>
  <si>
    <t>Appoint Statutory Auditor Okamoto, Masahiro</t>
  </si>
  <si>
    <t>Appoint Statutory Auditor Tanaka, Mie</t>
  </si>
  <si>
    <t>Appoint Statutory Auditor Koike, Noriko</t>
  </si>
  <si>
    <t>HYUNDAI ENGINEERING &amp; CONSTRUCTION CO., LTD.</t>
  </si>
  <si>
    <t>KR7000720003</t>
  </si>
  <si>
    <t>Elect Kim Jae-jun as Outside Director</t>
  </si>
  <si>
    <t>Elect Hong Dae-sik as Outside Director</t>
  </si>
  <si>
    <t>Elect Kim Jae-jun as a Member of Audit Committee</t>
  </si>
  <si>
    <t>Elect Hong Dae-sik as a Member of Audit Committee</t>
  </si>
  <si>
    <t>Hyundai Motor Co., Ltd.</t>
  </si>
  <si>
    <t>KR7005380001</t>
  </si>
  <si>
    <t>Amend Articles of Incorporation (Business Objectives)</t>
  </si>
  <si>
    <t>Amend Articles of Incorporation (Electronic Registration of Certificates)</t>
  </si>
  <si>
    <t>Amend Articles of Incorporation (Improvement of Governance)</t>
  </si>
  <si>
    <t>Amend Articles of Incorporation (Amendment in Executives' Severance Payment Terms)</t>
  </si>
  <si>
    <t>Amend Articles of Incorporation (Amendment Relating to Record Date)</t>
  </si>
  <si>
    <t>Elect Jang Seung-hwa as a Member of Audit Committee</t>
  </si>
  <si>
    <t>Elect Jang Seung-wha as Outside Director</t>
  </si>
  <si>
    <t>Elect Jose Munoz as Inside Director</t>
  </si>
  <si>
    <t>3.2.2</t>
  </si>
  <si>
    <t>Elect Seo Gang-hyeon as Inside Director</t>
  </si>
  <si>
    <t>Industrial Bank of Korea</t>
  </si>
  <si>
    <t>KR7024110009</t>
  </si>
  <si>
    <t>Is Yatirim Menkul Degerler AS</t>
  </si>
  <si>
    <t>TREISMD00011</t>
  </si>
  <si>
    <t>B1VYN42</t>
  </si>
  <si>
    <t>Accept Financial Statements and Audit Report</t>
  </si>
  <si>
    <t>Authorize Share Capital Increase with Preemptive Rights</t>
  </si>
  <si>
    <t>Approve Donations for Earthquake Relief Efforts and Upper Limit of Donations for 2023</t>
  </si>
  <si>
    <t>Amend Major Investment Decision-making Management System</t>
  </si>
  <si>
    <t>Approve Increase Amount of Guarantee</t>
  </si>
  <si>
    <t>LG Innotek Co., Ltd.</t>
  </si>
  <si>
    <t>KR7011070000</t>
  </si>
  <si>
    <t>B39Z8G8</t>
  </si>
  <si>
    <t>Elect Kim Chang-tae as Inside Director</t>
  </si>
  <si>
    <t>Elect Noh Sang-doh as Outside Director</t>
  </si>
  <si>
    <t>Elect Park Rae-su as Outside Director to Serve as an Audit Committee Member</t>
  </si>
  <si>
    <t>Elect Noh Sang-doh as a Member of Audit Committee</t>
  </si>
  <si>
    <t>Nabtesco Corp.</t>
  </si>
  <si>
    <t>JP3651210001</t>
  </si>
  <si>
    <t>Approve Allocation of Income, with a Final Dividend of JPY 39</t>
  </si>
  <si>
    <t>Elect Director Teramoto, Katsuhiro</t>
  </si>
  <si>
    <t>Elect Director Shirahata, Seiichiro</t>
  </si>
  <si>
    <t>Elect Director Kimura, Kazumasa</t>
  </si>
  <si>
    <t>Elect Director Habe, Atsushi</t>
  </si>
  <si>
    <t>Elect Director Fujiwara, Toshiya</t>
  </si>
  <si>
    <t>Elect Director Takahashi, Seiji</t>
  </si>
  <si>
    <t>Elect Director Iizuka, Mari</t>
  </si>
  <si>
    <t>Elect Director Mizukoshi, Naoko</t>
  </si>
  <si>
    <t>Elect Director Hidaka, Naoki</t>
  </si>
  <si>
    <t>Elect Director Takahata, Toshiya</t>
  </si>
  <si>
    <t>Appoint Statutory Auditor Nakano, Koji</t>
  </si>
  <si>
    <t>Appoint Statutory Auditor Hirai, Tetsuro</t>
  </si>
  <si>
    <t>Approve Increase in Provision of Guarantee to Subsidiaries</t>
  </si>
  <si>
    <t>Elect Zheng Ju as Director</t>
  </si>
  <si>
    <t>Nordea Bank Abp</t>
  </si>
  <si>
    <t>FI4000297767</t>
  </si>
  <si>
    <t>BYZF9J9</t>
  </si>
  <si>
    <t>Approve Remuneration of Directors in the Amount of EUR 352,000 for Chairman, EUR 165,500 for Vice Chairman, and EUR 105,500 for Other Directors; Approve Remuneration for Committee Work</t>
  </si>
  <si>
    <t>Determine Number of Members (10) and Deputy Members (1) of Board</t>
  </si>
  <si>
    <t>Amend Articles Re: General Meeting Participation; General Meeting</t>
  </si>
  <si>
    <t>Approve Issuance of Convertible Instruments without Preemptive Rights</t>
  </si>
  <si>
    <t>Authorize Share Repurchase Program in the Securities Trading Business</t>
  </si>
  <si>
    <t>Approve Issuance of up to 30 Million Shares without Preemptive Rights</t>
  </si>
  <si>
    <t>Reelect Stephen Hester as Director (Chair)</t>
  </si>
  <si>
    <t>Reelect Petra van Hoeken as Director</t>
  </si>
  <si>
    <t>Reelect John Maltby as Director</t>
  </si>
  <si>
    <t>Reelect Lene Skole as Director</t>
  </si>
  <si>
    <t>Reelect Birger Steen as Director</t>
  </si>
  <si>
    <t>Reelect Jonas Synnergren as Director</t>
  </si>
  <si>
    <t>Reelect Arja Talma as Director</t>
  </si>
  <si>
    <t>Reelect Kjersti Wiklund as Director</t>
  </si>
  <si>
    <t>Elect Risto Murto as Director</t>
  </si>
  <si>
    <t>13.j</t>
  </si>
  <si>
    <t>Elect Per Stromberg as Director</t>
  </si>
  <si>
    <t>Novo Nordisk A/S</t>
  </si>
  <si>
    <t>DK0060534915</t>
  </si>
  <si>
    <t>BHC8X90</t>
  </si>
  <si>
    <t>Approve Allocation of Income and Dividends of DKK 8.15 Per Share</t>
  </si>
  <si>
    <t>Approve Remuneration of Directors in the Aggregate Amount of DKK 20.2 Million</t>
  </si>
  <si>
    <t>Approve Remuneration of Directors in the Amount of DKK 3.1 Million for the Chairman, DKK 1.56 Million for the Vice Chairman, and DKK 784,000 for Other Directors; Approve Remuneration for Committee Work</t>
  </si>
  <si>
    <t>Reelect Helge Lund as Board Chairman</t>
  </si>
  <si>
    <t>Reelect Henrik Poulsen as Vice Chairman</t>
  </si>
  <si>
    <t>Ratify Deloitte as Auditor</t>
  </si>
  <si>
    <t>Approve DKK 5 Million Reduction in Share Capital via Share Cancellation of B Shares</t>
  </si>
  <si>
    <t>Approve Creation of DKK 45.1 Million Pool of Capital with Preemptive Rights; Approve Creation of DKK 45.1 Million Pool of Capital without Preemptive Rights; Maximum Increase in Share Capital under Both Authorizations up to DKK 45.1 Million</t>
  </si>
  <si>
    <t>Product Pricing Proposal</t>
  </si>
  <si>
    <t>6.3a</t>
  </si>
  <si>
    <t>Reelect Laurence Debroux as Director</t>
  </si>
  <si>
    <t>6.3b</t>
  </si>
  <si>
    <t>Reelect Andreas Fibig as Director</t>
  </si>
  <si>
    <t>6.3c</t>
  </si>
  <si>
    <t>Reelect Sylvie Gregoire as Director</t>
  </si>
  <si>
    <t>6.3d</t>
  </si>
  <si>
    <t>6.3e</t>
  </si>
  <si>
    <t>Reelect Christina Law as Director</t>
  </si>
  <si>
    <t>6.3f</t>
  </si>
  <si>
    <t>Reelect Martin Mackay as Director</t>
  </si>
  <si>
    <t>One 97 Communications Limited</t>
  </si>
  <si>
    <t>INE982J01020</t>
  </si>
  <si>
    <t>BNTYXL5</t>
  </si>
  <si>
    <t>Approve Material Related Party Transactions with Paytm Payments Bank Limited</t>
  </si>
  <si>
    <t>ORION Corp. (Korea)</t>
  </si>
  <si>
    <t>KR7271560005</t>
  </si>
  <si>
    <t>BDVLJ72</t>
  </si>
  <si>
    <t>Elect Heo In-cheol as Inside Director</t>
  </si>
  <si>
    <t>Elect Heo Yong-seok as Outside Director</t>
  </si>
  <si>
    <t>Elect Noh Seung-gwon as Outside Director to Serve as an Audit Committee Member</t>
  </si>
  <si>
    <t>Elect Heo Yong-seok as a Member of Audit Committee</t>
  </si>
  <si>
    <t>Shinhan Financial Group Co., Ltd.</t>
  </si>
  <si>
    <t>KR7055550008</t>
  </si>
  <si>
    <t>Elect Jin Ock-dong as Inside Director</t>
  </si>
  <si>
    <t>Elect Jeong Sang-hyeok as Non-Independent Non-Executive Director</t>
  </si>
  <si>
    <t>Elect Gwak Su-geun as Outside Director</t>
  </si>
  <si>
    <t>Elect Bae Hun as Outside Director</t>
  </si>
  <si>
    <t>Elect Seong Jae-ho as Outside Director</t>
  </si>
  <si>
    <t>Elect Lee Yong-guk as Outside Director</t>
  </si>
  <si>
    <t>Elect Lee Yoon-jae as Outside Director</t>
  </si>
  <si>
    <t>Elect Jin Hyeon-deok as Outside Director</t>
  </si>
  <si>
    <t>Elect Choi Jae-bung as Outside Director</t>
  </si>
  <si>
    <t>Elect Yoon Jae-won as Outside Director to Serve as an Audit Committee Member</t>
  </si>
  <si>
    <t>Elect Gwak Su-geun as a Member of Audit Committee</t>
  </si>
  <si>
    <t>Elect Bae Hun as a Member of Audit Committee</t>
  </si>
  <si>
    <t>Shinsegae, Inc.</t>
  </si>
  <si>
    <t>KR7004170007</t>
  </si>
  <si>
    <t>Elect Kwon Hyeok-gu as Inside Director</t>
  </si>
  <si>
    <t>Elect Hong Seung-oh as Inside Director</t>
  </si>
  <si>
    <t>Elect Gwak Se-bung as Outside Director</t>
  </si>
  <si>
    <t>Elect Kim Han-nyeon as Outside Director</t>
  </si>
  <si>
    <t>Elect Kang Gyeong-won Outside Director to Serve as an Audit Committee Member</t>
  </si>
  <si>
    <t>Elect Kim Han-nyeon as a Member of Audit Committee</t>
  </si>
  <si>
    <t>SKF AB</t>
  </si>
  <si>
    <t>SE0000108227</t>
  </si>
  <si>
    <t>B1Q3J35</t>
  </si>
  <si>
    <t>Approve Allocation of Income and Dividends of SEK 7.00 Per Share</t>
  </si>
  <si>
    <t>Approve Discharge of Board Member Hans Straberg</t>
  </si>
  <si>
    <t>Approve Discharge of Board Member Jonny Hilbert</t>
  </si>
  <si>
    <t>Approve Discharge of Board Member Zarko Djurovic</t>
  </si>
  <si>
    <t>Approve Discharge of Employee Representative Thomas Eliasson</t>
  </si>
  <si>
    <t>Approve Discharge of Employee Representative Steve Norrman</t>
  </si>
  <si>
    <t>Approve Discharge of Board Member Hock Goh</t>
  </si>
  <si>
    <t>Approve Discharge of Board Member Barb Samardzich</t>
  </si>
  <si>
    <t>Approve Discharge of Board Member Colleen Repplier</t>
  </si>
  <si>
    <t>Approve Discharge of Board Member Geert Follens</t>
  </si>
  <si>
    <t>Approve Discharge of Board Member Hakan Buskhe</t>
  </si>
  <si>
    <t>Approve Discharge of Board Member Susanna Schneeberger</t>
  </si>
  <si>
    <t>Approve Discharge of Board Member Rickard Gustafson</t>
  </si>
  <si>
    <t>Approve Discharge of President Rickard Gustafson</t>
  </si>
  <si>
    <t>Determine Number of Members (10) and Deputy Members (0) of Board</t>
  </si>
  <si>
    <t>Approve Remuneration of Directors in the Amount of SEK 2.6 Million for Chair, SEK 1.3 Million for Vice Chair and SEK 850,000 for Other Directors; Approve Remuneration for Committee Work</t>
  </si>
  <si>
    <t>Reelect Hans Straberg as Director</t>
  </si>
  <si>
    <t>Elect Niko Pakalen as New Director</t>
  </si>
  <si>
    <t>Reelect Hock Goh as Director</t>
  </si>
  <si>
    <t>Reelect Geert Follens as Director</t>
  </si>
  <si>
    <t>Reelect Hakan Buskhe as Director</t>
  </si>
  <si>
    <t>Reelect Susanna Schneeberger as Director</t>
  </si>
  <si>
    <t>Reelect Rickard Gustafson as Director</t>
  </si>
  <si>
    <t>Elect Beth Ferreira as New Director</t>
  </si>
  <si>
    <t>Elect Therese Friberg as New Director</t>
  </si>
  <si>
    <t>Elect Richard Nilsson as New Director</t>
  </si>
  <si>
    <t>Reelect Hans Straberg as Board Chair</t>
  </si>
  <si>
    <t>Approve 2023 Performance Share Program</t>
  </si>
  <si>
    <t>Starbucks Corporation</t>
  </si>
  <si>
    <t>US8552441094</t>
  </si>
  <si>
    <t>Report on Plant-Based Milk Pricing</t>
  </si>
  <si>
    <t>Adopt Policy on Succession Planning</t>
  </si>
  <si>
    <t>Commission Third Party Assessment on Company's Commitment to Freedom of Association and Collective Bargaining Rights</t>
  </si>
  <si>
    <t>Establish Committee on Corporate Sustainability</t>
  </si>
  <si>
    <t>Elect Director Richard E. Allison, Jr.</t>
  </si>
  <si>
    <t>Elect Director Andrew Campion</t>
  </si>
  <si>
    <t>Elect Director Beth Ford</t>
  </si>
  <si>
    <t>Elect Director Mellody Hobson</t>
  </si>
  <si>
    <t>Elect Director Jorgen Vig Knudstorp</t>
  </si>
  <si>
    <t>Elect Director Laxman Narasimhan</t>
  </si>
  <si>
    <t>Elect Director Howard Schultz</t>
  </si>
  <si>
    <t>TietoEVRY Corp.</t>
  </si>
  <si>
    <t>FI0009000277</t>
  </si>
  <si>
    <t>Approve Allocation of Income; Authorize Board to Decide on Dividends of up to EUR 1.45 Per Share</t>
  </si>
  <si>
    <t>Approve Remuneration of Directors in the Amount of EUR 133,000 for Chairman, EUR 72,000 for Vice Chairman, and EUR 54,500 for Other Directors; Approve Remuneration for Committee Work; Approve Meeting Fees</t>
  </si>
  <si>
    <t>Reelect Thomas Franzen (Chair), Liselotte Hagertz Engstam, Harri-Pekka Kaukonen, Katharina Mosheim and Endre Rangnes as Directors; Elect Bertil Carlsen, ElisabettaCastiglioni, Gustav Moss and Petter Soderstrom as New Directors</t>
  </si>
  <si>
    <t>Approve Issuance of up to 11.8 Million Shares without Preemptive Rights</t>
  </si>
  <si>
    <t>Yuhan Corp.</t>
  </si>
  <si>
    <t>KR7000100008</t>
  </si>
  <si>
    <t>Elect Ji Seong-gil as Outside Director</t>
  </si>
  <si>
    <t>Elect Park Dong-jin as Outside Director</t>
  </si>
  <si>
    <t>Elect Park Dong-jin as a Member of Audit Committee</t>
  </si>
  <si>
    <t>ASICS Corp.</t>
  </si>
  <si>
    <t>JP3118000003</t>
  </si>
  <si>
    <t>Approve Allocation of Income, with a Final Dividend of JPY 24</t>
  </si>
  <si>
    <t>Elect Director Oyama, Motoi</t>
  </si>
  <si>
    <t>Elect Director Hirota, Yasuhito</t>
  </si>
  <si>
    <t>Elect Director Sumi, Kazuo</t>
  </si>
  <si>
    <t>Elect Director Yamamoto, Makiko</t>
  </si>
  <si>
    <t>Elect Director Murai, Mitsuru</t>
  </si>
  <si>
    <t>Approve Stock Option Incentive Plan (Draft)</t>
  </si>
  <si>
    <t>Amend Management Method of Stock Option Incentive Plan</t>
  </si>
  <si>
    <t>Approve Authorization of the Board to Handle All Matters</t>
  </si>
  <si>
    <t>DB Insurance Co., Ltd.</t>
  </si>
  <si>
    <t>KR7005830005</t>
  </si>
  <si>
    <t>Amend Articles of Incorporation (Record Date for Dividend)</t>
  </si>
  <si>
    <t>Amend Articles of Incorporation (Record Date for Interim Dividend)</t>
  </si>
  <si>
    <t>Elect Choi Jeong-ho as Outside Director</t>
  </si>
  <si>
    <t>Elect Jeon Seon-ae as Outside Director</t>
  </si>
  <si>
    <t>Elect Nam Seung-hyeong as Inside Director</t>
  </si>
  <si>
    <t>Elect Jeong Chae-woong as Outside Director to Serve as an Audit Committee Member</t>
  </si>
  <si>
    <t>Elect Choi Jeong-ho as a Member of Audit Committee</t>
  </si>
  <si>
    <t>Elect Jeon Seon-ae as a Member of Audit Committee</t>
  </si>
  <si>
    <t>DONGSUH Companies, Inc.</t>
  </si>
  <si>
    <t>KR7026960005</t>
  </si>
  <si>
    <t>GS Engineering &amp; Construction Corp.</t>
  </si>
  <si>
    <t>KR7006360002</t>
  </si>
  <si>
    <t>Elect Heo Chang-su as Inside Director</t>
  </si>
  <si>
    <t>Elect Heo Jin-su as Non-Independent Non-Executive Director</t>
  </si>
  <si>
    <t>Hana Financial Group, Inc.</t>
  </si>
  <si>
    <t>KR7086790003</t>
  </si>
  <si>
    <t>B0RNRF5</t>
  </si>
  <si>
    <t>Elect Kim Hong-jin as Outside Director</t>
  </si>
  <si>
    <t>Elect Heo Yoon as Outside Director</t>
  </si>
  <si>
    <t>Elect Lee Jeong-won as Outside Director</t>
  </si>
  <si>
    <t>Elect Park Dong-moon as Outside Director</t>
  </si>
  <si>
    <t>Elect Lee Gang-won as Outside Director</t>
  </si>
  <si>
    <t>Elect Won Suk-yeon as Outside Director</t>
  </si>
  <si>
    <t>Elect Lee Jun-seo as Outside Director</t>
  </si>
  <si>
    <t>Elect Lee Seung-yeol as Non-Independent Non-Executive Director</t>
  </si>
  <si>
    <t>Elect Yang Dong-hun as Outside Director to Serve as an Audit Committee Member</t>
  </si>
  <si>
    <t>Elect Heo Yoon as a Member of Audit Committee</t>
  </si>
  <si>
    <t>Elect Won Suk-yeon as a Member of Audit Committee</t>
  </si>
  <si>
    <t>Elect Lee Jun-seo as a Member of Audit Committee</t>
  </si>
  <si>
    <t>HANSSEM Co., Ltd.</t>
  </si>
  <si>
    <t>KR7009240003</t>
  </si>
  <si>
    <t>Elect Yoo Heon-seok as Non-Independent Non-Executive Director</t>
  </si>
  <si>
    <t>HL Mando Co., Ltd.</t>
  </si>
  <si>
    <t>KR7204320006</t>
  </si>
  <si>
    <t>BQJZQJ8</t>
  </si>
  <si>
    <t>Elect Jeong Mong-won as Inside Director</t>
  </si>
  <si>
    <t>Elect Kim Hyeon-wook as Inside Director</t>
  </si>
  <si>
    <t>Elect Park Gi-chan as Outside Director</t>
  </si>
  <si>
    <t>Elect Kim Won-il as Outside Director</t>
  </si>
  <si>
    <t>Elect Kang Nam-il as Outside Director</t>
  </si>
  <si>
    <t>Elect Kim Won-il as a Member of Audit Committee</t>
  </si>
  <si>
    <t>Elect Kang Nam-il as a Member of Audit Committee</t>
  </si>
  <si>
    <t>Japan Tobacco, Inc.</t>
  </si>
  <si>
    <t>JP3726800000</t>
  </si>
  <si>
    <t>Approve Allocation of Income, with a Final Dividend of JPY 113</t>
  </si>
  <si>
    <t>Elect Director Iwai, Mutsuo</t>
  </si>
  <si>
    <t>Elect Director Okamoto, Shigeaki</t>
  </si>
  <si>
    <t>Elect Director Terabatake, Masamichi</t>
  </si>
  <si>
    <t>Elect Director Hirowatari, Kiyohide</t>
  </si>
  <si>
    <t>Elect Director Nakano, Kei</t>
  </si>
  <si>
    <t>Elect Director Koda, Main</t>
  </si>
  <si>
    <t>Elect Director Nagashima, Yukiko</t>
  </si>
  <si>
    <t>Elect Director Kitera, Masato</t>
  </si>
  <si>
    <t>Elect Director Shoji, Tetsuya</t>
  </si>
  <si>
    <t>Appoint Statutory Auditor Kashiwakura, Hideaki</t>
  </si>
  <si>
    <t>Appoint Statutory Auditor Hashimoto, Tsutomu</t>
  </si>
  <si>
    <t>Appoint Statutory Auditor Taniuchi, Shigeru</t>
  </si>
  <si>
    <t>Appoint Statutory Auditor Inada, Nobuo</t>
  </si>
  <si>
    <t>Appoint Statutory Auditor Yamashina, Hiroko</t>
  </si>
  <si>
    <t>Approve Fixed Cash Compensation Ceiling and Performance-Based Cash Compensation Ceiling for Directors, Restricted Stock Plan and Performance Share Plan</t>
  </si>
  <si>
    <t>Amend Articles to Introduce Provision on Management of Subsidiaries</t>
  </si>
  <si>
    <t>Amend Articles to Prohibit Appointments of Officials of Japan Tobacco or its Affiliated Companies to the Board of Japan Tobacco's Listed Subsidiary</t>
  </si>
  <si>
    <t>Amend Articles to Ban Borrowing and Lending with Japan Tobacco's Listed Subsidiary via Cash Management System</t>
  </si>
  <si>
    <t>Initiate Share Repurchase Program</t>
  </si>
  <si>
    <t>Kao Corp.</t>
  </si>
  <si>
    <t>JP3205800000</t>
  </si>
  <si>
    <t>Approve Allocation of Income, with a Final Dividend of JPY 74</t>
  </si>
  <si>
    <t>Elect Director Sawada, Michitaka</t>
  </si>
  <si>
    <t>Elect Director Nishii, Takaaki</t>
  </si>
  <si>
    <t>Elect Director Hasebe, Yoshihiro</t>
  </si>
  <si>
    <t>Elect Director Negoro, Masakazu</t>
  </si>
  <si>
    <t>Elect Director Nishiguchi, Toru</t>
  </si>
  <si>
    <t>Elect Director David J. Muenz</t>
  </si>
  <si>
    <t>Elect Director Shinobe, Osamu</t>
  </si>
  <si>
    <t>Elect Director Mukai, Chiaki</t>
  </si>
  <si>
    <t>Elect Director Hayashi, Nobuhide</t>
  </si>
  <si>
    <t>Elect Director Sakurai, Eriko</t>
  </si>
  <si>
    <t>Appoint Statutory Auditor Wada, Yasushi</t>
  </si>
  <si>
    <t>KB Financial Group, Inc.</t>
  </si>
  <si>
    <t>KR7105560007</t>
  </si>
  <si>
    <t>B3DF0Y6</t>
  </si>
  <si>
    <t>Elect Kwon Seon-ju as Outside Director</t>
  </si>
  <si>
    <t>Elect Cho Hwa-jun as Outside Director</t>
  </si>
  <si>
    <t>Elect Oh Gyu-taek as Outside Director</t>
  </si>
  <si>
    <t>Elect Yeo Jeong-seong as Outside Director</t>
  </si>
  <si>
    <t>Elect Kim Seong-yong as Outside Director</t>
  </si>
  <si>
    <t>Elect Kim Gyeong-ho as Outside Director to Serve as an Audit Committee Member</t>
  </si>
  <si>
    <t>Elect Kwon Seon-ju as a Member of Audit Committee</t>
  </si>
  <si>
    <t>Elect Cho Hwa-jun as a Member of Audit Committee</t>
  </si>
  <si>
    <t>Elect Kim Seong-yong as a Member of Audit Committee</t>
  </si>
  <si>
    <t>Amend Articles of Incorporation (Shareholder Proposal)</t>
  </si>
  <si>
    <t>Elect Lim Gyeong-jong as Outside Director (Shareholder Proposal)</t>
  </si>
  <si>
    <t>Korea Investment Holdings Co., Ltd.</t>
  </si>
  <si>
    <t>KR7071050009</t>
  </si>
  <si>
    <t>Elect Jeong Young-rok as Outside Director</t>
  </si>
  <si>
    <t>Elect Kim Jeong-gi as Outside Director</t>
  </si>
  <si>
    <t>Elect Cho Young-tae as Outside Director</t>
  </si>
  <si>
    <t>Elect Kim Tae-won as Outside Director</t>
  </si>
  <si>
    <t>Elect Hahm Chun-seung as Outside Director</t>
  </si>
  <si>
    <t>Elect Ji Young-jo as Outside Director</t>
  </si>
  <si>
    <t>Elect Lee Seong-gyu as Outside Director</t>
  </si>
  <si>
    <t>Elect Jeong Young-rok as a Member of Audit Committee</t>
  </si>
  <si>
    <t>Elect Kim Jeong-gi as a Member of Audit Committee</t>
  </si>
  <si>
    <t>Kubota Corp.</t>
  </si>
  <si>
    <t>JP3266400005</t>
  </si>
  <si>
    <t>Elect Director Kitao, Yuichi</t>
  </si>
  <si>
    <t>Elect Director Arakane, Kumi</t>
  </si>
  <si>
    <t>Elect Director Kawana, Koichi</t>
  </si>
  <si>
    <t>Elect Director Yoshikawa, Masato</t>
  </si>
  <si>
    <t>Elect Director Watanabe, Dai</t>
  </si>
  <si>
    <t>Elect Director Kimura, Hiroto</t>
  </si>
  <si>
    <t>Elect Director Yoshioka, Eiji</t>
  </si>
  <si>
    <t>Elect Director Hanada, Shingo</t>
  </si>
  <si>
    <t>Elect Director Matsuda, Yuzuru</t>
  </si>
  <si>
    <t>Elect Director Ina, Koichi</t>
  </si>
  <si>
    <t>Elect Director Shintaku, Yutaro</t>
  </si>
  <si>
    <t>Appoint Alternate Statutory Auditor Iwamoto, Hogara</t>
  </si>
  <si>
    <t>Kumho Petrochemical Co., Ltd.</t>
  </si>
  <si>
    <t>KR7011780004</t>
  </si>
  <si>
    <t>Kyowa Kirin Co., Ltd.</t>
  </si>
  <si>
    <t>JP3256000005</t>
  </si>
  <si>
    <t>Approve Allocation of Income, with a Final Dividend of JPY 27</t>
  </si>
  <si>
    <t>Elect Director Miyamoto, Masashi</t>
  </si>
  <si>
    <t>Elect Director Osawa, Yutaka</t>
  </si>
  <si>
    <t>Elect Director Yamashita, Takeyoshi</t>
  </si>
  <si>
    <t>Elect Director Minakata, Takeshi</t>
  </si>
  <si>
    <t>Elect Director Morita, Akira</t>
  </si>
  <si>
    <t>Elect Director Haga, Yuko</t>
  </si>
  <si>
    <t>Elect Director Oyamada, Takashi</t>
  </si>
  <si>
    <t>Elect Director Suzuki, Yoshihisa</t>
  </si>
  <si>
    <t>Elect Director Nakata, Rumiko</t>
  </si>
  <si>
    <t>Appoint Statutory Auditor Ishikura, Toru</t>
  </si>
  <si>
    <t>Approve Provision of Guarantee and Counter Guarantee for Subsidiaries</t>
  </si>
  <si>
    <t>Approve Comprehensive Credit Line Application</t>
  </si>
  <si>
    <t>NEXON Co., Ltd.</t>
  </si>
  <si>
    <t>JP3758190007</t>
  </si>
  <si>
    <t>B63QM77</t>
  </si>
  <si>
    <t>Elect Director Owen Mahoney</t>
  </si>
  <si>
    <t>Elect Director Uemura, Shiro</t>
  </si>
  <si>
    <t>Elect Director Junghun Lee</t>
  </si>
  <si>
    <t>Elect Director Patrick Soderlund</t>
  </si>
  <si>
    <t>Elect Director Mitchell Lasky</t>
  </si>
  <si>
    <t>Nongshim Co., Ltd.</t>
  </si>
  <si>
    <t>KR7004370003</t>
  </si>
  <si>
    <t>Elect Hwang Cheong-yong as Inside Director</t>
  </si>
  <si>
    <t>Paradise Co., Ltd.</t>
  </si>
  <si>
    <t>KR7034230003</t>
  </si>
  <si>
    <t>Elect Jeon Phil-lip as Inside Director</t>
  </si>
  <si>
    <t>Elect Choi Seong-wook as Inside Director</t>
  </si>
  <si>
    <t>Elect Yoo Sang-hun as Inside Director</t>
  </si>
  <si>
    <t>Elect Kim Seok-min as Outside Director</t>
  </si>
  <si>
    <t>Elect Park Hyeon-cheol as Outside Director</t>
  </si>
  <si>
    <t>Appoint Jeong Seong-geun as Internal Auditor</t>
  </si>
  <si>
    <t>Shiseido Co., Ltd.</t>
  </si>
  <si>
    <t>JP3351600006</t>
  </si>
  <si>
    <t>Approve Allocation of Income, with a Final Dividend of JPY 75</t>
  </si>
  <si>
    <t>Elect Director Uotani, Masahiko</t>
  </si>
  <si>
    <t>Elect Director Hatanaka, Yoshihiko</t>
  </si>
  <si>
    <t>Elect Director Fujiwara, Kentaro</t>
  </si>
  <si>
    <t>Elect Director Suzuki, Yukari</t>
  </si>
  <si>
    <t>Elect Director Tadakawa, Norio</t>
  </si>
  <si>
    <t>Elect Director Yokota, Takayuki</t>
  </si>
  <si>
    <t>Elect Director Oishi, Kanoko</t>
  </si>
  <si>
    <t>Elect Director Iwahara, Shinsaku</t>
  </si>
  <si>
    <t>Elect Director Charles D. Lake II</t>
  </si>
  <si>
    <t>Elect Director Tokuno, Mariko</t>
  </si>
  <si>
    <t>Appoint Statutory Auditor Anno, Hiromi</t>
  </si>
  <si>
    <t>Appoint Statutory Auditor Goto, Yasuko</t>
  </si>
  <si>
    <t>Suntory Beverage &amp; Food Ltd.</t>
  </si>
  <si>
    <t>JP3336560002</t>
  </si>
  <si>
    <t>BBD7Q84</t>
  </si>
  <si>
    <t>Approve Allocation of Income, with a Final Dividend of JPY 41</t>
  </si>
  <si>
    <t>Elect Director Ono, Makiko</t>
  </si>
  <si>
    <t>Elect Director Shekhar Mundlay</t>
  </si>
  <si>
    <t>Elect Director Naiki, Hachiro</t>
  </si>
  <si>
    <t>Elect Director Peter Harding</t>
  </si>
  <si>
    <t>Elect Director Miyamori, Hiroshi</t>
  </si>
  <si>
    <t>Elect Director Inoue, Yukari</t>
  </si>
  <si>
    <t>Elect Director and Audit Committee Member Yamazaki, Yuji</t>
  </si>
  <si>
    <t>Elect Director and Audit Committee Member Masuyama, Mika</t>
  </si>
  <si>
    <t>Elect Director and Audit Committee Member Mimura, Mariko</t>
  </si>
  <si>
    <t>Elect Alternate Director and Audit Committee Member Amitani, Mitsuhiro</t>
  </si>
  <si>
    <t>Unicharm Corp.</t>
  </si>
  <si>
    <t>JP3951600000</t>
  </si>
  <si>
    <t>Elect Director Takahara, Takahisa</t>
  </si>
  <si>
    <t>Elect Director Hikosaka, Toshifumi</t>
  </si>
  <si>
    <t>Elect Director Takaku, Kenji</t>
  </si>
  <si>
    <t>Elect Director and Audit Committee Member Sugita, Hiroaki</t>
  </si>
  <si>
    <t>Elect Director and Audit Committee Member Noriko Rzonca</t>
  </si>
  <si>
    <t>Elect Director and Audit Committee Member Asada, Shigeru</t>
  </si>
  <si>
    <t>Appoint KPMG AZSA LLC as New External Audit Firm</t>
  </si>
  <si>
    <t>Approve Sale/Purchase/Functional Support Services Transactions Amongst UPL Limited and Various Subsidiaries, Associates and Joint Ventures Carrying Out Operations in Ordinary Course of Business</t>
  </si>
  <si>
    <t>Approve Financial Support Transactions of UPL Limited and UPL Corporation Limited, Mauritius with Subsidiaries, Associates and Joint Ventures Carrying Out Operations in Ordinary Course of Business</t>
  </si>
  <si>
    <t>Approve Consolidation of Existing Loan Obligations of its Subsidiaries to UPL Corporation Limited, Mauritius into its Subsidiary viz. UPL Corporation Limited, Cayman</t>
  </si>
  <si>
    <t>Woori Financial Group, Inc.</t>
  </si>
  <si>
    <t>KR7316140003</t>
  </si>
  <si>
    <t>BGHWH98</t>
  </si>
  <si>
    <t>Elect Jeong Chan-hyeong as Outside Director</t>
  </si>
  <si>
    <t>Elect Yoon Su-young as Outside Director</t>
  </si>
  <si>
    <t>Elect Lim Jong-ryong as Inside Director</t>
  </si>
  <si>
    <t>Elect Ji Seong-bae as Outside Director to Serve as an Audit Committee Member</t>
  </si>
  <si>
    <t>Elect Jeong Chan-hyeong as a Member of Audit Committee</t>
  </si>
  <si>
    <t>Elect Yoon Su-young as a Member of Audit Committee</t>
  </si>
  <si>
    <t>Elect Shin Yo-han as a Member of Audit Committee</t>
  </si>
  <si>
    <t>CNE100002BR3</t>
  </si>
  <si>
    <t>BZ6S217</t>
  </si>
  <si>
    <t>Approve Profit Distribution Plan</t>
  </si>
  <si>
    <t>Approve Application of Bank Credit Lines</t>
  </si>
  <si>
    <t>Approve Amount of Guarantee in the Scope of Consolidated Statement</t>
  </si>
  <si>
    <t>Approve Deposit, Loan and Guarantee Business with Related Banks</t>
  </si>
  <si>
    <t>Approve Establishment of Special Committees of the Board of Directors</t>
  </si>
  <si>
    <t>Elect Paul Xiaoming Lee as Director</t>
  </si>
  <si>
    <t>Elect Li Xiaohua as Director</t>
  </si>
  <si>
    <t>Elect Yan Ma as Director</t>
  </si>
  <si>
    <t>Elect Alex Cheng as Director</t>
  </si>
  <si>
    <t>Elect Ma Weihua as Director</t>
  </si>
  <si>
    <t>Elect Feng Jie as Director</t>
  </si>
  <si>
    <t>Elect Shou Chunyan as Director</t>
  </si>
  <si>
    <t>Elect Pan Siming as Director</t>
  </si>
  <si>
    <t>Elect Zhang Jing as Director</t>
  </si>
  <si>
    <t>Elect Zhang Tao as Supervisor</t>
  </si>
  <si>
    <t>Elect Li Bing as Supervisor</t>
  </si>
  <si>
    <t>Horiba Ltd.</t>
  </si>
  <si>
    <t>JP3853000002</t>
  </si>
  <si>
    <t>Elect Director Horiba, Atsushi</t>
  </si>
  <si>
    <t>Elect Director Saito, Juichi</t>
  </si>
  <si>
    <t>Elect Director Adachi, Masayuki</t>
  </si>
  <si>
    <t>Elect Director Okawa, Masao</t>
  </si>
  <si>
    <t>Elect Director Jai Hakhu</t>
  </si>
  <si>
    <t>Elect Director Koishi, Hideyuki</t>
  </si>
  <si>
    <t>Elect Director Toyama, Haruyuki</t>
  </si>
  <si>
    <t>Elect Director Matsuda, Fumihiko</t>
  </si>
  <si>
    <t>Elect Director Tanabe, Tomoko</t>
  </si>
  <si>
    <t>Appoint Statutory Auditor Kawamoto, Sayoko</t>
  </si>
  <si>
    <t>Appoint Auditors and Fix Their Remuneration for Q2, Q3 and Annual Statement of FY 2023 and Q1 of FY 2024 and Provide Zakat and Tax Services</t>
  </si>
  <si>
    <t>Approve Remuneration of Directors of SAR 5,931,400 for FY 2022</t>
  </si>
  <si>
    <t>Approve Interim Dividends of SAR 0.65 per Share for the Second Half of FY 2022</t>
  </si>
  <si>
    <t>Elect Abdulrahman Tarabzouni as Independent Director</t>
  </si>
  <si>
    <t>Approve Related Party Transactions with General Organization for Social Insurance Re:  Rental Contract for Riyad Bank HQ building Granada Oasis in Riyadh</t>
  </si>
  <si>
    <t>Approve Related Party Transactions with General Organization for Social Insurance Re: Rental Contract for Renting the branch 60th Street 286 for Exhibitions No. 1, 2, 3, 5 in Riyadh</t>
  </si>
  <si>
    <t>Approve Related Party Transactions with General Organization for Social Insurance Re: Rental Contract for Renting 20 Parking Spots in Granada Business</t>
  </si>
  <si>
    <t>Approve Related Party Transactions with General Organization for Social Insurance Re: Rental Contract for Renting Al Murabba Branch at King Abdulaziz Street in Riyadh</t>
  </si>
  <si>
    <t>Approve Employee Stock Incentive program and Authorize Board to Approve the Rules and Any Future Amendments on the Program</t>
  </si>
  <si>
    <t>Authorize Share Repurchase Program Up to 5,000,000 Shares to be Retained as Treasury Shares and Authorize the Board to Ratify and Execute the Approved Resolution</t>
  </si>
  <si>
    <t>SA0007879139</t>
  </si>
  <si>
    <t>B1323K0</t>
  </si>
  <si>
    <t>Approve Remuneration of Directors of SAR 1,600,000 for FY 2022</t>
  </si>
  <si>
    <t>Approve Interim Dividends of SAR 8 per Share for Second Half of FY 2022</t>
  </si>
  <si>
    <t>Elect Turki Al Oteebi as Director</t>
  </si>
  <si>
    <t>Elect Abulrahman Al Zugheebi as Director</t>
  </si>
  <si>
    <t>Elect Abdulazeez Al Habadan as Director</t>
  </si>
  <si>
    <t>Elect Abdullah Al Jaeedi as Director</t>
  </si>
  <si>
    <t>Elect Sameer Al Abdrabbuh as Director</t>
  </si>
  <si>
    <t>Elect Abdulazeez Al Hameed as Director</t>
  </si>
  <si>
    <t>Elect Mohammed Al Assaf as Director</t>
  </si>
  <si>
    <t>Elect Abdulrahman Al Faqeeh as Director</t>
  </si>
  <si>
    <t>Elect Sulayman Al Quheedan as Director</t>
  </si>
  <si>
    <t>Elect Abdullah Al Shamrani as Director</t>
  </si>
  <si>
    <t>Elect Abdulrahman Al Rawaf as Director</t>
  </si>
  <si>
    <t>Elect Khalid Al Ruwees as Director</t>
  </si>
  <si>
    <t>Elect Khalid Al Muheesin as Director</t>
  </si>
  <si>
    <t>Elect Sulayman Al Haseen as Director</t>
  </si>
  <si>
    <t>Elect Anas Kintab as Director</t>
  </si>
  <si>
    <t>Advanced Info Service Public Co., Ltd.</t>
  </si>
  <si>
    <t>TH0268010Z03</t>
  </si>
  <si>
    <t>Approve KPMG Phoomchai Audit Ltd. as Auditors and Authorize Board to Fix Their Remuneration</t>
  </si>
  <si>
    <t>Elect Sarath Ratanavadi as Director</t>
  </si>
  <si>
    <t>Elect Yupapin Wangviwat as Director</t>
  </si>
  <si>
    <t>Elect Krairit Euchukanonchai as Director</t>
  </si>
  <si>
    <t>Elect Somchai Lertsutiwong as Director</t>
  </si>
  <si>
    <t>Approve Issuance of Debentures</t>
  </si>
  <si>
    <t>Alibaba Pictures Group Limited</t>
  </si>
  <si>
    <t>BMG0171W1055</t>
  </si>
  <si>
    <t>BPYM749</t>
  </si>
  <si>
    <t>Approve Transfer of Copyrights Framework Agreement, Proposed Annual Caps and Related Transactions</t>
  </si>
  <si>
    <t>Brisa Bridgestone Sabanci Lastik Sanayi ve Ticaret AS</t>
  </si>
  <si>
    <t>TRABRISA91E3</t>
  </si>
  <si>
    <t>B03MQ60</t>
  </si>
  <si>
    <t>Receive Information on Independent Directors Provided by Capital Markets Board</t>
  </si>
  <si>
    <t>Approve Report on the Deposit and Usage of Raised Funds</t>
  </si>
  <si>
    <t>Approve Measures for the Administration of Performance Shares Incentive Plans</t>
  </si>
  <si>
    <t>CJ Logistics Corp.</t>
  </si>
  <si>
    <t>KR7000120006</t>
  </si>
  <si>
    <t>Elect Kim Cheol-ju as Outside Director</t>
  </si>
  <si>
    <t>Elect Kim Cheol-ju as a Member of Audit Committee</t>
  </si>
  <si>
    <t>Coca-Cola FEMSA SAB de CV</t>
  </si>
  <si>
    <t>MX01KO000002</t>
  </si>
  <si>
    <t>BHHP0S4</t>
  </si>
  <si>
    <t>Approve Allocation of Income and Cash Dividends</t>
  </si>
  <si>
    <t>Approve Remuneration of Directors; Verify Director's Independence Classification; Elect Board Chairman and Secretaries</t>
  </si>
  <si>
    <t>Elect Members of Planning and Financing Committee, Audit Committee and Corporate Practices Committee; Elect Chairman of Committees and Fix their Remuneration</t>
  </si>
  <si>
    <t>Elect Jose Antonio Fernandez Carbajal as Director Representing Series A Shareholders</t>
  </si>
  <si>
    <t>Elect Daniel Alberto Rodriguez Cofre as Director Representing Series A Shareholders</t>
  </si>
  <si>
    <t>Elect Federico Jose Reyes Garcia as Director Representing Series A Shareholders</t>
  </si>
  <si>
    <t>4.d</t>
  </si>
  <si>
    <t>Elect Ricardo Guajardo Touche as Director Representing Series A Shareholders</t>
  </si>
  <si>
    <t>4.e</t>
  </si>
  <si>
    <t>Elect Enrique F. Senior Hernandez as Director Representing Series A Shareholders</t>
  </si>
  <si>
    <t>4.f</t>
  </si>
  <si>
    <t>Elect Jose Henrique Cutrale as Director Representing Series A Shareholders</t>
  </si>
  <si>
    <t>4.g</t>
  </si>
  <si>
    <t>Elect Alfonso Gonzalez Migoya as Director Representing Series A Shareholders</t>
  </si>
  <si>
    <t>4.h</t>
  </si>
  <si>
    <t>Elect Francisco Zambrano Rodriguez as Director Representing Series A Shareholders</t>
  </si>
  <si>
    <t>4.i</t>
  </si>
  <si>
    <t>Elect Luis Rubio Freidberg as Director Representing Series A Shareholders</t>
  </si>
  <si>
    <t>4.j</t>
  </si>
  <si>
    <t>Elect John Murphy as Director Representing Series D Shareholders</t>
  </si>
  <si>
    <t>4.k</t>
  </si>
  <si>
    <t>Elect Jose Octavio Reyes Lagunes as Director Representing Series D Shareholders</t>
  </si>
  <si>
    <t>4.l</t>
  </si>
  <si>
    <t>Elect Nikos Koumettis as Director Representing Series D Shareholders</t>
  </si>
  <si>
    <t>4.m</t>
  </si>
  <si>
    <t>Elect Jennifer Mann as Director Representing Series D Shareholders</t>
  </si>
  <si>
    <t>4.n</t>
  </si>
  <si>
    <t>Elect Victor Alberto Tiburcio Celorio as Director Representing Series L Shareholders</t>
  </si>
  <si>
    <t>4.o</t>
  </si>
  <si>
    <t>Elect Luis Alfonso Nicolau Gutierrez as Director Representing Series L Shareholders</t>
  </si>
  <si>
    <t>4.p</t>
  </si>
  <si>
    <t>Elect Amy Eschliman as Director Representing Series L Shareholders</t>
  </si>
  <si>
    <t>HYUNDAI MIPO DOCKYARD Co., Ltd.</t>
  </si>
  <si>
    <t>KR7010620003</t>
  </si>
  <si>
    <t>Elect Kim Hyeong-gwan as Inside Director</t>
  </si>
  <si>
    <t>Elect Yoo Seung-won as Outside Director</t>
  </si>
  <si>
    <t>Elect Yoo Seung-won as a Member of Audit Committee</t>
  </si>
  <si>
    <t>Approve Suspension of the 1 Mtpa Coal-to-Oil Pilot Project of Yitai Yili Energy Co., Ltd.</t>
  </si>
  <si>
    <t>Elect Li Juncheng as Director</t>
  </si>
  <si>
    <t>Elect Yang Jialin as Director</t>
  </si>
  <si>
    <t>Elect Bian Zhibao as Director</t>
  </si>
  <si>
    <t>Authorize Any Director to Deal with All Matters in Relation to the Grant of the New Restricted Shares to the Connected Grantees Pursuant to the 2022 Restricted Share Award Scheme</t>
  </si>
  <si>
    <t>Approve Grant of New Restricted Shares to Zhong Yong Pursuant to the 2022 Restricted Share Award Scheme</t>
  </si>
  <si>
    <t>Approve Grant of New Restricted Shares to John G. Wilcox Pursuant to the 2022 Restricted Share Award Scheme</t>
  </si>
  <si>
    <t>Approve Grant of New Restricted Shares to Dong Yang Pursuant to the 2022 Restricted Share Award Scheme</t>
  </si>
  <si>
    <t>Approve Grant of New Restricted Shares to Lyu Rong Pursuant to the 2022 Restricted Share Award Scheme</t>
  </si>
  <si>
    <t>Approve Grant of New Restricted Shares to Geng Lihong Pursuant to the 2022 Restricted Share Award Scheme</t>
  </si>
  <si>
    <t>Approve Grant of New Restricted Shares to Li Yuan Pursuant to the 2022 Restricted Share Award Scheme</t>
  </si>
  <si>
    <t>Approve Grant of New Restricted Shares to Duan Hongmei Pursuant to the 2022 Restricted Share Award Scheme</t>
  </si>
  <si>
    <t>1H</t>
  </si>
  <si>
    <t>Approve Grant of New Restricted Shares to Zhao Juanjuan Pursuant to the 2022 Restricted Share Award Scheme</t>
  </si>
  <si>
    <t>1I</t>
  </si>
  <si>
    <t>Approve Grant of New Restricted Shares to Liu Yi Pursuant to the 2022 Restricted Share Award Scheme</t>
  </si>
  <si>
    <t>1J</t>
  </si>
  <si>
    <t>Approve Grant of New Restricted Shares to Deng Jianglin Pursuant to the 2022 Restricted Share Award Scheme</t>
  </si>
  <si>
    <t>1K</t>
  </si>
  <si>
    <t>Approve Grant of New Restricted Shares to Zhang Yang Pursuant to the 2022 Restricted Share Award Scheme</t>
  </si>
  <si>
    <t>1L</t>
  </si>
  <si>
    <t>Approve Grant of New Restricted Shares to Jiang Yingshuang Pursuant to the 2022 Restricted Share Award Scheme</t>
  </si>
  <si>
    <t>1M</t>
  </si>
  <si>
    <t>Approve Grant of New Restricted Shares to Huang Hanmei Pursuant to the 2022 Restricted Share Award Scheme</t>
  </si>
  <si>
    <t>1N</t>
  </si>
  <si>
    <t>Approve Grant of New Restricted Shares to Diao Lianghui Pursuant to the 2022 Restricted Share Award Scheme</t>
  </si>
  <si>
    <t>1O</t>
  </si>
  <si>
    <t>Approve Grant of New Restricted Shares to Dong Jingjing Pursuant to the 2022 Restricted Share Award Scheme</t>
  </si>
  <si>
    <t>CNE100001ZT0</t>
  </si>
  <si>
    <t>BYMW733</t>
  </si>
  <si>
    <t>Approve Donation Agreement and Related Transactions</t>
  </si>
  <si>
    <t>LG Electronics, Inc.</t>
  </si>
  <si>
    <t>KR7066570003</t>
  </si>
  <si>
    <t>Elect Seo Seung-woo as Outside Director</t>
  </si>
  <si>
    <t>Elect Seo Seung-woo as a Member of Audit Committee</t>
  </si>
  <si>
    <t>Nordex SE</t>
  </si>
  <si>
    <t>DE000A0D6554</t>
  </si>
  <si>
    <t>B06CF71</t>
  </si>
  <si>
    <t>Approve EUR 29.3 Million Increase in Share Capital for Private Placement</t>
  </si>
  <si>
    <t>Approve Creation of EUR 21.2 Million Pool of Authorized Capital I with or without Exclusion of Preemptive Rights</t>
  </si>
  <si>
    <t>Approve Creation of EUR 42.4 Million Pool of Authorized Capital II with Preemptive Rights</t>
  </si>
  <si>
    <t>Approve Creation of EUR 6.4 Million Pool of Authorized Capital III for Employee Stock Purchase Plan</t>
  </si>
  <si>
    <t>Approve Issuance of Warrants/Bonds with Warrants Attached/Convertible Bonds without Preemptive Rights up to Aggregate Nominal Amount of EUR 450 Million; Approve Creation of EUR 21.2 Million Pool of Capital to Guarantee Conversion Rights</t>
  </si>
  <si>
    <t>Sartorius Stedim Biotech SA</t>
  </si>
  <si>
    <t>FR0013154002</t>
  </si>
  <si>
    <t>BYZ2QP5</t>
  </si>
  <si>
    <t>Approve Financial Statements and Discharge Directors</t>
  </si>
  <si>
    <t>Approve Allocation of Income and Dividends of EUR 1.44 per Share</t>
  </si>
  <si>
    <t>Approve Remuneration Policy of Directors; Approve Remuneration of Directors in the Aggregate Amount of EUR 325,800</t>
  </si>
  <si>
    <t>Approve Compensation of Joachim Kreuzburg, Chairman and CEO</t>
  </si>
  <si>
    <t>Approve Remuneration Policy of Chairman and CEO</t>
  </si>
  <si>
    <t>Approve Compensation of Rene Faber, Vice-CEO</t>
  </si>
  <si>
    <t>Approve Remuneration Policy of Vice-CEO</t>
  </si>
  <si>
    <t>Approve Issuance of Equity or Equity-Linked Securities Reserved for Specific Beneficiaries, up to Aggregate Nominal Amount of EUR 133,980</t>
  </si>
  <si>
    <t>Authorize Capital Issuances for Use in Employee Stock Purchase Plans</t>
  </si>
  <si>
    <t>SK bioscience Co., Ltd.</t>
  </si>
  <si>
    <t>KR7302440003</t>
  </si>
  <si>
    <t>BMG75K3</t>
  </si>
  <si>
    <t>Elect Moon Chang-jin as Outside Director</t>
  </si>
  <si>
    <t>Elect Cho Mi-jin as Outside Director</t>
  </si>
  <si>
    <t>Elect Choi Jeong-wook as Outside Director</t>
  </si>
  <si>
    <t>Elect Ahn Jae-hyeon as Non-Independent Non-Executive Director</t>
  </si>
  <si>
    <t>Elect Moon Chang-jin as a Member of Audit Committee</t>
  </si>
  <si>
    <t>Elect Choi Jeong-wook as a Member of Audit Committee</t>
  </si>
  <si>
    <t>UNO Minda Limited</t>
  </si>
  <si>
    <t>INE405E01023</t>
  </si>
  <si>
    <t>BYVC6Y8</t>
  </si>
  <si>
    <t>Approve Reappointment and Remuneration of Nirmal K Minda as Chairman and Managing Director</t>
  </si>
  <si>
    <t>Elect Rashmi Hemant Urdhwareshe as Director</t>
  </si>
  <si>
    <t>INE200M01013</t>
  </si>
  <si>
    <t>BD0RYG5</t>
  </si>
  <si>
    <t>Reelect Ravi Jaipuria as Director</t>
  </si>
  <si>
    <t>Approve J C Bhalla &amp; Co., Chartered Accountants as Auditors and Authorize Board to Fix Their Remuneration</t>
  </si>
  <si>
    <t>Reelect Sita Khosla as Director</t>
  </si>
  <si>
    <t>Reelect Ravi Gupta as Director</t>
  </si>
  <si>
    <t>Reelect Rashmi Dhariwal as Director</t>
  </si>
  <si>
    <t>Akbank TAS</t>
  </si>
  <si>
    <t>TRAAKBNK91N6</t>
  </si>
  <si>
    <t>B03MN70</t>
  </si>
  <si>
    <t>Approve Accounting Transfers due to Revaluation</t>
  </si>
  <si>
    <t>Elect Kim Hang-yeon as Inside Director</t>
  </si>
  <si>
    <t>Approve Stock Option Grants</t>
  </si>
  <si>
    <t>SA0007879105</t>
  </si>
  <si>
    <t>B12LZK2</t>
  </si>
  <si>
    <t>Approve Dividends of SAR 0.006 for the Second Half of FY 2022</t>
  </si>
  <si>
    <t>Authorize Distribution of Interim Dividends Semi Annually or Quarterly for FY 2023</t>
  </si>
  <si>
    <t>Approve Remuneration of Directors of SAR 5,160,000 for FY 2022</t>
  </si>
  <si>
    <t>Elect Salah Al Rashid as Director</t>
  </si>
  <si>
    <t>Elect Fahd Al Huweemani Director</t>
  </si>
  <si>
    <t>Elect Fahd Mousa as Director</t>
  </si>
  <si>
    <t>Elect Nuha Sulaymani as Director</t>
  </si>
  <si>
    <t>Elect Badr Al Issa as Director</t>
  </si>
  <si>
    <t>Elect Ayman Al Jabir as Director</t>
  </si>
  <si>
    <t>Elect Obayd Al Rasheed as Director</t>
  </si>
  <si>
    <t>Elect Naeem Al Huseeni as Director</t>
  </si>
  <si>
    <t>Elect Abdulmuhsin Al Touq as Director</t>
  </si>
  <si>
    <t>Elect Randah Al Sadiq as Director</t>
  </si>
  <si>
    <t>Elect Mohammed Al Ghanmah as Director</t>
  </si>
  <si>
    <t>Elect Hisham Al Jabr as Director</t>
  </si>
  <si>
    <t>Elect Mohammed Al Zahrani as Director</t>
  </si>
  <si>
    <t>Elect Usamah Al Ateeqi as Director</t>
  </si>
  <si>
    <t>Elect Abdulmuhsin Al Barakati as Director</t>
  </si>
  <si>
    <t>Amend Board Membership Nomination Criteria Policy and Procedures</t>
  </si>
  <si>
    <t>Amend Nomination and Remuneration Committee Charter</t>
  </si>
  <si>
    <t>Approve Remuneration Policy of Board Members, Committees, and Executive Management</t>
  </si>
  <si>
    <t>Approve Related Party Transactions with Alkhaleej Training and Education Co Re: Manpower Supply Agreement</t>
  </si>
  <si>
    <t>Approve Related Party Transactions with Walaa Cooperative Insurance Co Re: Renewal of Insurance Policies</t>
  </si>
  <si>
    <t>Approve Related Party Transactions with ABANA Enterprises Group Co Re: Agreement of Money Transport, ATM Replenishment, and CCTV Projection</t>
  </si>
  <si>
    <t>Asahi Group Holdings Ltd.</t>
  </si>
  <si>
    <t>JP3116000005</t>
  </si>
  <si>
    <t>Approve Allocation of Income, with a Final Dividend of JPY 58</t>
  </si>
  <si>
    <t>Elect Director Koji, Akiyoshi</t>
  </si>
  <si>
    <t>Elect Director Katsuki, Atsushi</t>
  </si>
  <si>
    <t>Elect Director Tanimura, Keizo</t>
  </si>
  <si>
    <t>Elect Director Sakita, Kaoru</t>
  </si>
  <si>
    <t>Elect Director Christina L. Ahmadjian</t>
  </si>
  <si>
    <t>Elect Director Sasae, Kenichiro</t>
  </si>
  <si>
    <t>Elect Director Matsunaga, Mari</t>
  </si>
  <si>
    <t>Appoint Statutory Auditor Fukuda, Yukitaka</t>
  </si>
  <si>
    <t>Appoint Statutory Auditor Tanaka, Sanae</t>
  </si>
  <si>
    <t>BGF Retail Co., Ltd.</t>
  </si>
  <si>
    <t>KR7282330000</t>
  </si>
  <si>
    <t>BD95QN1</t>
  </si>
  <si>
    <t>Elect Lee Geon-jun as Inside Director</t>
  </si>
  <si>
    <t>Elect Min Seung-bae as Inside Director</t>
  </si>
  <si>
    <t>Elect Hong Jeong-guk as Non-Independent Non-Executive Director</t>
  </si>
  <si>
    <t>Elect Shin Hyeon-sang as Outside Director</t>
  </si>
  <si>
    <t>Elect Shin Hyeon-sang as a Member of Audit Committee</t>
  </si>
  <si>
    <t>Bridgestone Corp.</t>
  </si>
  <si>
    <t>JP3830800003</t>
  </si>
  <si>
    <t>Approve Allocation of Income, with a Final Dividend of JPY 90</t>
  </si>
  <si>
    <t>Elect Director Ishibashi, Shuichi</t>
  </si>
  <si>
    <t>Elect Director Nakajima, Yasuhiro</t>
  </si>
  <si>
    <t>Elect Director Matsuda, Akira</t>
  </si>
  <si>
    <t>Elect Director Yoshimi, Tsuyoshi</t>
  </si>
  <si>
    <t>Elect Director Higashi, Masahiro</t>
  </si>
  <si>
    <t>Elect Director Scott Trevor Davis</t>
  </si>
  <si>
    <t>Elect Director Okina, Yuri</t>
  </si>
  <si>
    <t>Elect Director Masuda, Kenichi</t>
  </si>
  <si>
    <t>Elect Director Yamamoto, Kenzo</t>
  </si>
  <si>
    <t>Elect Director Shiba, Yojiro</t>
  </si>
  <si>
    <t>Elect Director Suzuki, Yoko</t>
  </si>
  <si>
    <t>Elect Director Kobayashi, Yukari</t>
  </si>
  <si>
    <t>Celltrion Healthcare Co., Ltd.</t>
  </si>
  <si>
    <t>KR7091990002</t>
  </si>
  <si>
    <t>BYZ6DH8</t>
  </si>
  <si>
    <t>Approve Consolidated Financial Statements</t>
  </si>
  <si>
    <t>Approve Separate Financial Statements</t>
  </si>
  <si>
    <t>Elect Seo Jeong-jin as Inside Director</t>
  </si>
  <si>
    <t>Elect Seo Jun-seok as Inside Director</t>
  </si>
  <si>
    <t>Elect Lee Jung-jae as Outside Director</t>
  </si>
  <si>
    <t>Elect Choi Jong-moon as Outside Director</t>
  </si>
  <si>
    <t>Elect Choi Won-gyeong as a Member of Audit Committee</t>
  </si>
  <si>
    <t>Approve Appropriation of Income (Stock and Cash Dividends)</t>
  </si>
  <si>
    <t>Celltrion Pharm Inc.</t>
  </si>
  <si>
    <t>KR7068760008</t>
  </si>
  <si>
    <t>B0V3YP0</t>
  </si>
  <si>
    <t>Elect Song Tae-young as Outside Director</t>
  </si>
  <si>
    <t>Elect Yang Sang-woo as Outside Director</t>
  </si>
  <si>
    <t>Elect Ahn Young-gyun as Outside Director</t>
  </si>
  <si>
    <t>Elect Won Bong-hui as Outside Director</t>
  </si>
  <si>
    <t>Appoint Lee Young-seop as Internal Auditor</t>
  </si>
  <si>
    <t>Celltrion, Inc.</t>
  </si>
  <si>
    <t>KR7068270008</t>
  </si>
  <si>
    <t>B0C5YV1</t>
  </si>
  <si>
    <t>Elect Gi Woo-seong as Inside Director</t>
  </si>
  <si>
    <t>Elect Lee Hyeok-jae as Inside Director</t>
  </si>
  <si>
    <t>CNE100000528</t>
  </si>
  <si>
    <t>B1JNK84</t>
  </si>
  <si>
    <t>Elect Wang Shudong as Director</t>
  </si>
  <si>
    <t>Elect Peng Yi as Director</t>
  </si>
  <si>
    <t>Elect Liao Huajun as Director</t>
  </si>
  <si>
    <t>Elect Zhao Rongzhe as Director</t>
  </si>
  <si>
    <t>Elect Xu Qian as Director</t>
  </si>
  <si>
    <t>Elect Zhang Chengjie as Director</t>
  </si>
  <si>
    <t>Elect Jing Fengru as Director</t>
  </si>
  <si>
    <t>Elect Hung Lo Shan Lusan as Director</t>
  </si>
  <si>
    <t>Elect Wang Wenzhang as Supervisor</t>
  </si>
  <si>
    <t>Elect Zhang Qiaoqiao as Supervisor</t>
  </si>
  <si>
    <t>CJ CheilJedang Corp.</t>
  </si>
  <si>
    <t>KR7097950000</t>
  </si>
  <si>
    <t>B2492F5</t>
  </si>
  <si>
    <t>Elect Choi Eun-seok as Inside Director</t>
  </si>
  <si>
    <t>Elect Yoon Jeong-hwan as Outside Director</t>
  </si>
  <si>
    <t>Elect Yoon Jeong-hwan as a Member of Audit Committee</t>
  </si>
  <si>
    <t>Coca-Cola Bottlers Japan Holdings, Inc.</t>
  </si>
  <si>
    <t>JP3293200006</t>
  </si>
  <si>
    <t>Approve Allocation of Income, with a Final Dividend of JPY 25</t>
  </si>
  <si>
    <t>Amend Articles to Allow Virtual Only Shareholder Meetings</t>
  </si>
  <si>
    <t>Elect Director Calin Dragan</t>
  </si>
  <si>
    <t>Elect Director Bjorn Ivar Ulgenes</t>
  </si>
  <si>
    <t>Elect Director Wada, Hiroko</t>
  </si>
  <si>
    <t>Elect Director Yamura, Hirokazu</t>
  </si>
  <si>
    <t>Elect Director Gyotoku, Celso</t>
  </si>
  <si>
    <t>Elect Director and Audit Committee Member Yoshioka, Hiroshi</t>
  </si>
  <si>
    <t>Elect Director and Audit Committee Member Hamada, Nami</t>
  </si>
  <si>
    <t>Elect Director and Audit Committee Member Sanket Ray</t>
  </si>
  <si>
    <t>Elect Director and Audit Committee Member Stacy Apter</t>
  </si>
  <si>
    <t>Approve Trust-Type Equity Compensation Plan</t>
  </si>
  <si>
    <t>Amend Articles of Incorporation (Amendments Relating to Record Date)</t>
  </si>
  <si>
    <t>Amend Articles of Incorporation (Notification of Board Meeting)</t>
  </si>
  <si>
    <t>Amend Articles of Incorporation (Establishment of Committee)</t>
  </si>
  <si>
    <t>Amend Articles of Incorporation (Miscellaneous)</t>
  </si>
  <si>
    <t>Elect Kim Bo-hyeon as Inside Director</t>
  </si>
  <si>
    <t>Elect Ahn Seong-hui as Outside Director</t>
  </si>
  <si>
    <t>Elect Ahn Seong-hui as a Member of Audit Committee</t>
  </si>
  <si>
    <t>Approve Registration of the Qualification for Debt Financing Instruments (DFI) of Non-financial Enterprises</t>
  </si>
  <si>
    <t>Dogus Otomotiv Servis ve Ticaret AS</t>
  </si>
  <si>
    <t>TREDOTO00013</t>
  </si>
  <si>
    <t>B03MRJ0</t>
  </si>
  <si>
    <t>Authorize Share Capital Increase without Preemptive Rights</t>
  </si>
  <si>
    <t>Receive Information on Share Repurchases</t>
  </si>
  <si>
    <t>Enka Insaat ve Sanayi AS</t>
  </si>
  <si>
    <t>TREENKA00011</t>
  </si>
  <si>
    <t>B03MS64</t>
  </si>
  <si>
    <t>Elect Presiding Council of Meeting and Authorize Presiding Council to Sign Meeting Minutes</t>
  </si>
  <si>
    <t>Authorize Board to Distribute Advance Dividends from Different Reserves</t>
  </si>
  <si>
    <t>Elect Kim Dong-gwan as Inside Director</t>
  </si>
  <si>
    <t>Elect Ahn Byeong-cheol as Inside Director</t>
  </si>
  <si>
    <t>Elect Kim Hyeon-jin as Outside Director</t>
  </si>
  <si>
    <t>Elect Jeon Jin-gu as Outside Director to Serve as an Audit Committee Member</t>
  </si>
  <si>
    <t>HD HYUNDAI Co., Ltd.</t>
  </si>
  <si>
    <t>KR7267250009</t>
  </si>
  <si>
    <t>BD4HFT1</t>
  </si>
  <si>
    <t>Elect Kwon Oh-gap as Inside Director</t>
  </si>
  <si>
    <t>Elect Jang Gyeong-jun as Outside Director</t>
  </si>
  <si>
    <t>Elect Jang Gyeong-jun as a Member of Audit Committee</t>
  </si>
  <si>
    <t>Holmen AB</t>
  </si>
  <si>
    <t>SE0011090018</t>
  </si>
  <si>
    <t>BDQQ1Q5</t>
  </si>
  <si>
    <t>Approve Allocation of Income and Dividends of SEK 16 Per Share</t>
  </si>
  <si>
    <t>Determine Number of Members (9) and Deputy Members of Board (0); Auditors (1) and Deputy Auditors (0)</t>
  </si>
  <si>
    <t>Approve Remuneration of Directors in the Aggregate Amount of SEK 3,690,000; Approve Remuneration of Auditors</t>
  </si>
  <si>
    <t>Reelect Fredrik Lundberg, Lars Josefsson, Alice Kempe, Louise Lindh, Ulf Lundahl, Fredrik Persson (Chair), Henrik Sjolund and Henriette Zeuchner as Directors; Elect Carina Akerstrom as Director</t>
  </si>
  <si>
    <t>Ratify PricewaterhouseCoopers AB as Auditor</t>
  </si>
  <si>
    <t>Amend Articles of Incorporation (Issuance of Bond)</t>
  </si>
  <si>
    <t>Elect Jeong Ji-young as Inside Director</t>
  </si>
  <si>
    <t>Elect Chae Gyu-ha as Outside Director</t>
  </si>
  <si>
    <t>Elect Bang Hyo-jin as Outside Director to Serve as an Audit Committee Member</t>
  </si>
  <si>
    <t>Hyundai Heavy Industries Co., Ltd.</t>
  </si>
  <si>
    <t>KR7329180004</t>
  </si>
  <si>
    <t>BMDHSH4</t>
  </si>
  <si>
    <t>Elect Han Young-seok as Inside Director</t>
  </si>
  <si>
    <t>Elect Chae Jun as Outside Director</t>
  </si>
  <si>
    <t>Elect Chae Jun as a Member of Audit Committee</t>
  </si>
  <si>
    <t>INPEX Corp.</t>
  </si>
  <si>
    <t>JP3294460005</t>
  </si>
  <si>
    <t>B10RB15</t>
  </si>
  <si>
    <t>Approve Allocation of Income, with a Final Dividend of JPY 32</t>
  </si>
  <si>
    <t>Elect Director Kitamura, Toshiaki</t>
  </si>
  <si>
    <t>Elect Director Nishimura, Atsuko</t>
  </si>
  <si>
    <t>Elect Director Nishikawa, Tomo</t>
  </si>
  <si>
    <t>Elect Director Morimoto, Hideka</t>
  </si>
  <si>
    <t>Elect Director Ueda, Takayuki</t>
  </si>
  <si>
    <t>Elect Director Kawano, Kenji</t>
  </si>
  <si>
    <t>Elect Director Kittaka, Kimihisa</t>
  </si>
  <si>
    <t>Elect Director Sase, Nobuharu</t>
  </si>
  <si>
    <t>Elect Director Yamada, Daisuke</t>
  </si>
  <si>
    <t>Elect Director Takimoto, Toshiaki</t>
  </si>
  <si>
    <t>Elect Director Yanai, Jun</t>
  </si>
  <si>
    <t>Elect Director Iio, Norinao</t>
  </si>
  <si>
    <t>Appoint Statutory Auditor Kawamura, Akio</t>
  </si>
  <si>
    <t>Appoint Statutory Auditor Tone, Toshiya</t>
  </si>
  <si>
    <t>Appoint Statutory Auditor Aso, Kenichi</t>
  </si>
  <si>
    <t>Appoint Statutory Auditor Akiyoshi, Mitsuru</t>
  </si>
  <si>
    <t>Appoint Statutory Auditor Kiba, Hiroko</t>
  </si>
  <si>
    <t>Kakao Corp.</t>
  </si>
  <si>
    <t>KR7035720002</t>
  </si>
  <si>
    <t>Elect Bae Jae-hyeon as Inside Director</t>
  </si>
  <si>
    <t>Elect Jeong Shin-ah as Non-Independent Non-Executive Director</t>
  </si>
  <si>
    <t>Elect Choi Se-jeong as Outside Director</t>
  </si>
  <si>
    <t>Elect Shin Seon-gyeong as Outside Director</t>
  </si>
  <si>
    <t>Elect Park Sae-rom as Outside Director</t>
  </si>
  <si>
    <t>Elect Yoon Seok as Outside Director to Serve as an Audit Committee Member</t>
  </si>
  <si>
    <t>Elect Choi Se-jeong as a Member of Audit Committee</t>
  </si>
  <si>
    <t>Elect Shin Seon-gyeong as a Member of Audit Committee</t>
  </si>
  <si>
    <t>Kolon Industries, Inc.</t>
  </si>
  <si>
    <t>KR7120110002</t>
  </si>
  <si>
    <t>B5TVWD5</t>
  </si>
  <si>
    <t>Elect Kim Young-beom as Inside Director</t>
  </si>
  <si>
    <t>Elect Yoon Gwang-bok as Inside Director</t>
  </si>
  <si>
    <t>Elect Bae Gi-yong as Outside Director</t>
  </si>
  <si>
    <t>Elect Bae Gi-yong as a Member of Audit Committee</t>
  </si>
  <si>
    <t>Korea Shipbuilding &amp; Offshore Engineering Co., Ltd.</t>
  </si>
  <si>
    <t>KR7009540006</t>
  </si>
  <si>
    <t>Elect Kim Hong-gi as Outside Director</t>
  </si>
  <si>
    <t>Elect Kim Hong-gi as a Member of Audit Committee</t>
  </si>
  <si>
    <t>KRAFTON, Inc</t>
  </si>
  <si>
    <t>KR7259960003</t>
  </si>
  <si>
    <t>BMBP900</t>
  </si>
  <si>
    <t>Elect Yoon Gu as Outside Director</t>
  </si>
  <si>
    <t>Elect Jang Byeong-gyu as Inside Director</t>
  </si>
  <si>
    <t>Elect Kim Chang-han as Inside Director</t>
  </si>
  <si>
    <t>Elect Jeong Bo-ra as Outside Director to Serve as an Audit Committee Member</t>
  </si>
  <si>
    <t>KT&amp;G Corp.</t>
  </si>
  <si>
    <t>KR7033780008</t>
  </si>
  <si>
    <t>Approve Appropriation of Income (KRW 5,000)</t>
  </si>
  <si>
    <t>Approve Appropriation of Income (KRW 7,867) (Shareholder Proposal)</t>
  </si>
  <si>
    <t>Approve Appropriation of Income (KRW 10,000) (Shareholder Proposal)</t>
  </si>
  <si>
    <t>Amend Articles of Incorporation (Establishment of Compensation Committee) (Shareholder Proposal)</t>
  </si>
  <si>
    <t>Amend Articles of Incorporation (Cancellation of Treasury Shares) (Shareholder Proposal)</t>
  </si>
  <si>
    <t>Amend Articles of Incorporation (Introduction of Quarterly Dividends) (Shareholder Proposal)</t>
  </si>
  <si>
    <t>Amend Articles of Incorporation (Bylaws) (Shareholder Proposal)</t>
  </si>
  <si>
    <t>Approve Cancellation of Treasury Shares (Shareholder Proposal)</t>
  </si>
  <si>
    <t>Approve Acquisition of Treasury Shares (Shareholder Proposal)</t>
  </si>
  <si>
    <t>Approve Maintaining the Size of the Board</t>
  </si>
  <si>
    <t>Approve Increase in the Size of the Board (Shareholder Proposal)</t>
  </si>
  <si>
    <t>Elect Kim Myeong-cheol as Outside Director</t>
  </si>
  <si>
    <t>Elect Ko Yoon-seong as Outside Director</t>
  </si>
  <si>
    <t>Elect Lee Su-hyeong as Outside Director (Shareholder Proposal)</t>
  </si>
  <si>
    <t>Elect Kim Doh-rin as Outside Director (Shareholder Proposal)</t>
  </si>
  <si>
    <t>Elect Park Jae-hwan as Outside Director (Shareholder Proposal)</t>
  </si>
  <si>
    <t>Elect Cha Seok-yong as Outside Director (Shareholder Proposal)</t>
  </si>
  <si>
    <t>Elect Hwang Woo-jin as Outside Director (Shareholder Proposal)</t>
  </si>
  <si>
    <t>Elect Lim Il-soon as Outside Director</t>
  </si>
  <si>
    <t>Elect Kim Myeong-cheol as a Member of Audit Committee</t>
  </si>
  <si>
    <t>Elect Ko Yoon-seong as a Member of Audit Committee</t>
  </si>
  <si>
    <t>Elect Lee Su-hyeong as a Member of Audit Committee (Shareholder Proposal)</t>
  </si>
  <si>
    <t>Elect Kim Doh-rin as a Member of Audit Committee (Shareholder Proposal)</t>
  </si>
  <si>
    <t>Elect Cha Seok-yong as a Member of Audit Committee (Shareholder Proposal)</t>
  </si>
  <si>
    <t>Elect Hwang Woo-jin as a Member of Audit Committee (Shareholder Proposal)</t>
  </si>
  <si>
    <t>LG Chem Ltd.</t>
  </si>
  <si>
    <t>KR7051910008</t>
  </si>
  <si>
    <t>Elect Cheon Gyeong-hun as Outside Director</t>
  </si>
  <si>
    <t>Elect Cheon Gyeong-hun as a Member of Audit Committee</t>
  </si>
  <si>
    <t>LG H&amp;H Co., Ltd.</t>
  </si>
  <si>
    <t>KR7051900009</t>
  </si>
  <si>
    <t>Elect Lee Jeong-ae as Inside Director</t>
  </si>
  <si>
    <t>Elect Kim Jae-hwan as Outside Director</t>
  </si>
  <si>
    <t>Elect Kim Jae-hwan as a Member of Audit Committee</t>
  </si>
  <si>
    <t>Naturgy Energy Group SA</t>
  </si>
  <si>
    <t>ES0116870314</t>
  </si>
  <si>
    <t>Approve Standalone Financial Statements</t>
  </si>
  <si>
    <t>Approve Consolidated Non-Financial Information Statement</t>
  </si>
  <si>
    <t>Reelect Francisco Reynes Massanet as Director</t>
  </si>
  <si>
    <t>Reelect Claudi Santiago Ponsa as Director</t>
  </si>
  <si>
    <t>Reelect Pedro Sainz de Baranda Riva as Director</t>
  </si>
  <si>
    <t>Elect Jose Antonio Torre de Silva Lopez de Letona as Director</t>
  </si>
  <si>
    <t>Authorize Company to Call EGM with 15 Days' Notice</t>
  </si>
  <si>
    <t>Neste Corp.</t>
  </si>
  <si>
    <t>FI0009013296</t>
  </si>
  <si>
    <t>B06YV46</t>
  </si>
  <si>
    <t>Receive Financial Statements and Statutory Reports; Receive Board's Report; Receive Auditor's Report</t>
  </si>
  <si>
    <t>Approve Allocation of Income and Dividends of EUR 1.02 Per Share</t>
  </si>
  <si>
    <t>Approve Remuneration of Directors in the Amount of EUR 95,000 for Chairman, EUR 60,000 for Vice Chairman, and EUR 45,000 for Other Directors; Approve Remuneration for Committee Work; Approve Meeting Fees</t>
  </si>
  <si>
    <t>Reelect Matti Kahkonen (Chair), John Abbott, Nick Elmslie, Just Jansz, Jari Rosendal, Eeva Sipila (Vice Chair) and Johanna Soderstrom as Directors; Elect Heikki Malinen and Kimmo Viertola as New Directors</t>
  </si>
  <si>
    <t>Approve Issuance of up to 23 Million Shares without Preemptive Rights</t>
  </si>
  <si>
    <t>Amend Articles Re: Book-Entry System</t>
  </si>
  <si>
    <t>NHN Corp.</t>
  </si>
  <si>
    <t>KR7181710005</t>
  </si>
  <si>
    <t>BCDYQ37</t>
  </si>
  <si>
    <t>Elect Jeong Woo-jin as Inside Director</t>
  </si>
  <si>
    <t>Elect Jeong Ji-won as Outside Director</t>
  </si>
  <si>
    <t>Elect Jeong Ji-won as a Member of Audit Committee</t>
  </si>
  <si>
    <t>Approve Extension of Exercise Period for Stock Option Grants (Previously Granted)</t>
  </si>
  <si>
    <t>Nippon Paint Holdings Co., Ltd.</t>
  </si>
  <si>
    <t>JP3749400002</t>
  </si>
  <si>
    <t>Approve Allocation of Income, with a Final Dividend of JPY 6</t>
  </si>
  <si>
    <t>Elect Director Goh Hup Jin</t>
  </si>
  <si>
    <t>Elect Director Hara, Hisashi</t>
  </si>
  <si>
    <t>Elect Director Peter M Kirby</t>
  </si>
  <si>
    <t>Elect Director Lim Hwee Hua</t>
  </si>
  <si>
    <t>Elect Director Mitsuhashi, Masataka</t>
  </si>
  <si>
    <t>Elect Director Morohoshi, Toshio</t>
  </si>
  <si>
    <t>Elect Director Nakamura, Masayoshi</t>
  </si>
  <si>
    <t>Elect Director Wakatsuki, Yuichiro</t>
  </si>
  <si>
    <t>Elect Director Wee Siew Kim</t>
  </si>
  <si>
    <t>Randstad NV</t>
  </si>
  <si>
    <t>NL0000379121</t>
  </si>
  <si>
    <t>Ratify Deloitte Accountants BV as Auditors</t>
  </si>
  <si>
    <t>Ratify PricewaterhouseCoopers Accountants NV as Auditors</t>
  </si>
  <si>
    <t>Receive Reports of Management Board and Supervisory Board (Non-Voting)</t>
  </si>
  <si>
    <t>Adopt Financial Statements</t>
  </si>
  <si>
    <t>Receive Explanation on Company's Reserves and Dividend Policy</t>
  </si>
  <si>
    <t>Approve Dividends of EUR 2.85 Per Share</t>
  </si>
  <si>
    <t>Elect Jorge Vazquez to Management Board</t>
  </si>
  <si>
    <t>Elect Myriam Beatove Moreale to Management Board</t>
  </si>
  <si>
    <t>Elect Cees 't Hart to Supervisory Board</t>
  </si>
  <si>
    <t>Elect Laurence Debroux to Supervisory Board</t>
  </si>
  <si>
    <t>Elect Jeroen Drost to Supervisory Board</t>
  </si>
  <si>
    <t>Grant Board Authority to Issue Shares Up To 10 Percent of Issued Capital and Exclude Preemptive Rights</t>
  </si>
  <si>
    <t>6c</t>
  </si>
  <si>
    <t>SA123GA0ITH7</t>
  </si>
  <si>
    <t>B3C8VY3</t>
  </si>
  <si>
    <t>Accept Consolidated Financial Statements and Statutory Reports for FY 2022</t>
  </si>
  <si>
    <t>Approve Absence of Dividends for FY 2022</t>
  </si>
  <si>
    <t>Ratify Auditors and Fix Their Remuneration for Q1, Q2, Q3 and Annual Statement of FY 2023 and 2024</t>
  </si>
  <si>
    <t>Approve Remuneration of Directors and Committees Members of SAR 5,016,602.74 for FY 2022</t>
  </si>
  <si>
    <t>Ratify the Appointment of Sophia Bianchi as Non-Executive Director</t>
  </si>
  <si>
    <t>Approve Related Party Transactions with the Public Investment Fund Re: Joint Venture Agreement to Establish a Company to Invest in Mining Assets Internationally to Secure Strategic Minerals</t>
  </si>
  <si>
    <t>SCG Packaging Public Co., Ltd.</t>
  </si>
  <si>
    <t>TH0098010Y05</t>
  </si>
  <si>
    <t>BMC0T37</t>
  </si>
  <si>
    <t>Acknowledge Annual Report</t>
  </si>
  <si>
    <t>Elect Thumnithi Wanichthanom as Director</t>
  </si>
  <si>
    <t>Elect Kaisri Nuengsigkapian as Director</t>
  </si>
  <si>
    <t>Elect Kitipong Urapeepatanapong as Director</t>
  </si>
  <si>
    <t>Elect Thiraphong Chansiri as Director</t>
  </si>
  <si>
    <t>Approve KPMG Phoomchai Audit Limited as Auditors and Authorize Board to Fix Their Remuneration</t>
  </si>
  <si>
    <t>Approve Remuneration of Directors and Sub-Committees</t>
  </si>
  <si>
    <t>Schindler Holding AG</t>
  </si>
  <si>
    <t>CH0024638196</t>
  </si>
  <si>
    <t>B11TCY0</t>
  </si>
  <si>
    <t>Approve Allocation of Income and Dividends of CHF 4.00 per Share and Participation Certificate</t>
  </si>
  <si>
    <t>Approve Variable Remuneration of Directors in the Amount of CHF 5.2 Million</t>
  </si>
  <si>
    <t>Approve Variable Remuneration of Executive Committee in the Amount of CHF 11.2 Million</t>
  </si>
  <si>
    <t>Approve Fixed Remuneration of Directors in the Amount of CHF 7 Million</t>
  </si>
  <si>
    <t>Approve Fixed Remuneration of Executive Committee in the Amount of CHF 7.5 Million</t>
  </si>
  <si>
    <t>Reelect Silvio Napoli as Director and Board Chair</t>
  </si>
  <si>
    <t>Appoint Monika Buetler as Member of the Compensation Committee</t>
  </si>
  <si>
    <t>Designate Adrian von Segesser as Independent Proxy</t>
  </si>
  <si>
    <t>5.2.a</t>
  </si>
  <si>
    <t>Reelect Alfred Schindler as Director</t>
  </si>
  <si>
    <t>5.2.b</t>
  </si>
  <si>
    <t>5.2.c</t>
  </si>
  <si>
    <t>Reelect Erich Ammann as Director</t>
  </si>
  <si>
    <t>5.2.d</t>
  </si>
  <si>
    <t>Reelect Luc Bonnard as Director</t>
  </si>
  <si>
    <t>5.2.e</t>
  </si>
  <si>
    <t>Reelect Monika Buetler as Director</t>
  </si>
  <si>
    <t>5.2.f</t>
  </si>
  <si>
    <t>Reelect Adam Keswick as Director</t>
  </si>
  <si>
    <t>5.2.g</t>
  </si>
  <si>
    <t>Reelect Guenter Schaeuble as Director</t>
  </si>
  <si>
    <t>5.2.h</t>
  </si>
  <si>
    <t>Reelect Tobias Staehelin as Director</t>
  </si>
  <si>
    <t>5.2.i</t>
  </si>
  <si>
    <t>Reelect Carole Vischer as Director</t>
  </si>
  <si>
    <t>5.2.j</t>
  </si>
  <si>
    <t>Reelect Petra Winkler as Director</t>
  </si>
  <si>
    <t>5.4.1</t>
  </si>
  <si>
    <t>5.4.2</t>
  </si>
  <si>
    <t>Reappoint Adam Keswick as Member of the Compensation Committee</t>
  </si>
  <si>
    <t>Shimao Services Holdings Limited</t>
  </si>
  <si>
    <t>KYG8104A1085</t>
  </si>
  <si>
    <t>BMF7054</t>
  </si>
  <si>
    <t>Approve Non-exempt CCT Agreements, Annual Caps and Related Transactions</t>
  </si>
  <si>
    <t>Elect Hui Wai Man, Lawrence as Director</t>
  </si>
  <si>
    <t>CH0418792922</t>
  </si>
  <si>
    <t>BF2DSG3</t>
  </si>
  <si>
    <t>Reelect Paul Haelg as Board Chair</t>
  </si>
  <si>
    <t>Designate Jost Windlin as Independent Proxy</t>
  </si>
  <si>
    <t>Approve Remuneration of Directors in the Amount of CHF 3.4 Million</t>
  </si>
  <si>
    <t>Approve Remuneration of Executive Committee in the Amount of CHF 21.5 Million</t>
  </si>
  <si>
    <t>Approve Creation of Capital Band within the Upper Limit of CHF 1.6 Million and the Lower Limit of CHF 1.5 Million with or without Exclusion of Preemptive Rights; Approve Creation of CHF 76,867.52 Pool of Conditional Capital Within the Capital Band</t>
  </si>
  <si>
    <t>Amend Articles Re: Editorial Changes</t>
  </si>
  <si>
    <t>Amend Articles Re: Share Register</t>
  </si>
  <si>
    <t>Amend Articles Re: Board Meetings; Electronic Communication</t>
  </si>
  <si>
    <t>Amend Articles Re: External Mandates for Members of the Board of Directors</t>
  </si>
  <si>
    <t>Reelect Paul Haelg as Director</t>
  </si>
  <si>
    <t>Reelect Viktor Balli as Director</t>
  </si>
  <si>
    <t>Reelect Lucrece Foufopoulos-De Ridder as Director</t>
  </si>
  <si>
    <t>Reelect Justin Howell as Director</t>
  </si>
  <si>
    <t>Reelect Gordana Landen as Director</t>
  </si>
  <si>
    <t>Reelect Monika Ribar as Director</t>
  </si>
  <si>
    <t>4.1.7</t>
  </si>
  <si>
    <t>Reelect Paul Schuler as Director</t>
  </si>
  <si>
    <t>4.1.8</t>
  </si>
  <si>
    <t>Reelect Thierry Vanlancker as Director</t>
  </si>
  <si>
    <t>4.3.1</t>
  </si>
  <si>
    <t>Reappoint Justin Howell as Member of the Nomination and Compensation Committee</t>
  </si>
  <si>
    <t>4.3.2</t>
  </si>
  <si>
    <t>Reappoint Gordana Landen as Member of the Nomination and Compensation Committee</t>
  </si>
  <si>
    <t>4.3.3</t>
  </si>
  <si>
    <t>Reappoint Thierry Vanlancker as Member of the Nomination and Compensation Committee</t>
  </si>
  <si>
    <t>SK Telecom Co., Ltd.</t>
  </si>
  <si>
    <t>KR7017670001</t>
  </si>
  <si>
    <t>Elect Kim Yong-hak as Outside Director</t>
  </si>
  <si>
    <t>Elect Kim Jun-mo as Outside Director</t>
  </si>
  <si>
    <t>Elect Oh Hye-yeon as Outside Director</t>
  </si>
  <si>
    <t>Elect Kim Yong-hak as a Member of Audit Committee</t>
  </si>
  <si>
    <t>Elect Oh Hye-yeon as a Member of Audit Committee</t>
  </si>
  <si>
    <t>S-Oil Corp.</t>
  </si>
  <si>
    <t>KR7010950004</t>
  </si>
  <si>
    <t>Elect Ibrahim M. Al-Nitaifi as Non-Independent Non-Executive Director</t>
  </si>
  <si>
    <t>Elect Kwon Oh-gyu as Outside Director</t>
  </si>
  <si>
    <t>Sumitomo Rubber Industries, Ltd.</t>
  </si>
  <si>
    <t>JP3404200002</t>
  </si>
  <si>
    <t>Approve Allocation of Income, with a Final Dividend of JPY 15</t>
  </si>
  <si>
    <t>Elect Director Yamamoto, Satoru</t>
  </si>
  <si>
    <t>Elect Director Tanisho, Takasi</t>
  </si>
  <si>
    <t>Elect Director Fudaba, Misao</t>
  </si>
  <si>
    <t>Elect Director Nishiguchi, Hidekazu</t>
  </si>
  <si>
    <t>Elect Director Muraoka, Kiyoshige</t>
  </si>
  <si>
    <t>Elect Director Nishino, Masatsugu</t>
  </si>
  <si>
    <t>Elect Director Okawa, Naoki</t>
  </si>
  <si>
    <t>Elect Director Kuniyasu, Yasuaki</t>
  </si>
  <si>
    <t>Elect Director Ikeda, Ikuji</t>
  </si>
  <si>
    <t>Elect Director Kosaka, Keizo</t>
  </si>
  <si>
    <t>Elect Director Sonoda, Mari</t>
  </si>
  <si>
    <t>Appoint Statutory Auditor Kinameri, Kazuo</t>
  </si>
  <si>
    <t>Swisscom AG</t>
  </si>
  <si>
    <t>CH0008742519</t>
  </si>
  <si>
    <t>Approve Allocation of Income and Dividends of CHF 22 per Share</t>
  </si>
  <si>
    <t>Reelect Roland Abt as Director</t>
  </si>
  <si>
    <t>Elect Monique Bourquin as Director</t>
  </si>
  <si>
    <t>Reelect Alain Carrupt as Director</t>
  </si>
  <si>
    <t>Reelect Guus Dekkers as Director</t>
  </si>
  <si>
    <t>Reelect Frank Esser as Director</t>
  </si>
  <si>
    <t>Reelect Sandra Lathion-Zweifel as Director</t>
  </si>
  <si>
    <t>Reelect Michael Rechsteiner as Director</t>
  </si>
  <si>
    <t>Reelect Michael Rechsteiner as Board Chair</t>
  </si>
  <si>
    <t>Reappoint Roland Abt as Member of the Compensation Committee</t>
  </si>
  <si>
    <t>Appoint Monique Bourquin as Member of the Compensation Committee</t>
  </si>
  <si>
    <t>Reappoint Frank Esser as Member of the Compensation Committee</t>
  </si>
  <si>
    <t>Reappoint Michael Rechsteiner as Member of the Compensation Committee</t>
  </si>
  <si>
    <t>Approve Remuneration of Directors in the Amount of CHF 2.5 Million</t>
  </si>
  <si>
    <t>Approve Remuneration of Executive Committee in the Amount of CHF 10.4 Million for Fiscal Year 2023</t>
  </si>
  <si>
    <t>Approve Remuneration of Executive Committee in the Amount of CHF 10.9 Million for Fiscal Year 2024</t>
  </si>
  <si>
    <t>Designate Reber Rechtsanwaelte as Independent Proxy</t>
  </si>
  <si>
    <t>Amend Articles Re: Sustainability Clause</t>
  </si>
  <si>
    <t>Amend Articles Re: Editorial Changes Relating to the Qualified Majority for Adoption of Resolutions</t>
  </si>
  <si>
    <t>Trend Micro, Inc.</t>
  </si>
  <si>
    <t>JP3637300009</t>
  </si>
  <si>
    <t>Approve Allocation of Income, with a Final Dividend of JPY 151</t>
  </si>
  <si>
    <t>Elect Director Chang Ming-Jang</t>
  </si>
  <si>
    <t>Elect Director Eva Chen</t>
  </si>
  <si>
    <t>Elect Director Mahendra Negi</t>
  </si>
  <si>
    <t>Elect Director Omikawa, Akihiko</t>
  </si>
  <si>
    <t>Elect Director Koga, Tetsuo</t>
  </si>
  <si>
    <t>Elect Director Tokuoka, Koichiro</t>
  </si>
  <si>
    <t>Amend Articles to Change Location of Head Office</t>
  </si>
  <si>
    <t>Alibaba Health Information Technology Limited</t>
  </si>
  <si>
    <t>BMG0171K1018</t>
  </si>
  <si>
    <t>BRXVS60</t>
  </si>
  <si>
    <t>Approve 2024 Advertising Services Framework Agreement, Proposed Annual Cap and Related Transactions</t>
  </si>
  <si>
    <t>Approve 2024 Framework Technical Services Agreement, Proposed Annual Cap and Related Transactions</t>
  </si>
  <si>
    <t>Authorize Board to Deal With All Matters in Relation to the 2024 Advertising Services Framework Agreement, 2024 Framework Technical Services Agreement, Proposed Annual Cap and Related Transactions</t>
  </si>
  <si>
    <t>Austria</t>
  </si>
  <si>
    <t>AT0000730007</t>
  </si>
  <si>
    <t>B1WVF68</t>
  </si>
  <si>
    <t>Approve Allocation of Income and Dividends of EUR 2.10 per Share</t>
  </si>
  <si>
    <t>Approve Discharge of Management Board for Fiscal Year 2022</t>
  </si>
  <si>
    <t>Approve Discharge of Supervisory Board for Fiscal Year 2022</t>
  </si>
  <si>
    <t>Approve Remuneration of Supervisory Board Members</t>
  </si>
  <si>
    <t>Ratify KPMG Austria GmbH as Auditors for Fiscal Year 2023</t>
  </si>
  <si>
    <t>Amend Articles Re: Company Announcements</t>
  </si>
  <si>
    <t>New/Amended Proposals from Shareholders</t>
  </si>
  <si>
    <t>New/Amended Proposals from Management and Supervisory Board</t>
  </si>
  <si>
    <t>Cimsa Cimento Sanayi ve Ticaret AS</t>
  </si>
  <si>
    <t>TRACIMSA91F9</t>
  </si>
  <si>
    <t>B03MQV5</t>
  </si>
  <si>
    <t>COWAY Co., Ltd.</t>
  </si>
  <si>
    <t>KR7021240007</t>
  </si>
  <si>
    <t>Elect Bang Jun-hyeok as Inside Director</t>
  </si>
  <si>
    <t>Elect Seo Jang-won as Inside Director</t>
  </si>
  <si>
    <t>Elect Kim Soon-tae as Inside Director</t>
  </si>
  <si>
    <t>Elect Yoon Bu-hyeon as Outside Director</t>
  </si>
  <si>
    <t>Elect Kim Gyu-ho as Outside Director</t>
  </si>
  <si>
    <t>Elect Kim Jin-bae as Outside Director to Serve as an Audit Committee Member</t>
  </si>
  <si>
    <t>Elect Yoon Bu-hyeon as a Member of Audit Committee</t>
  </si>
  <si>
    <t>Elect Lee Gil-yeon as a Member of Audit Committee</t>
  </si>
  <si>
    <t>DIC Corp.</t>
  </si>
  <si>
    <t>JP3493400000</t>
  </si>
  <si>
    <t>Elect Director Saito, Masayuki</t>
  </si>
  <si>
    <t>Elect Director Ino, Kaoru</t>
  </si>
  <si>
    <t>Elect Director Tamaki, Toshifumi</t>
  </si>
  <si>
    <t>Elect Director Kawamura, Yoshihisa</t>
  </si>
  <si>
    <t>Elect Director Asai, Takeshi</t>
  </si>
  <si>
    <t>Elect Director Furuta, Shuji</t>
  </si>
  <si>
    <t>Elect Director Tamura, Yoshiaki</t>
  </si>
  <si>
    <t>Elect Director Shoji, Kuniko</t>
  </si>
  <si>
    <t>Elect Director Fujita, Masami</t>
  </si>
  <si>
    <t>Appoint Statutory Auditor Ninomiya, Hiroyuki</t>
  </si>
  <si>
    <t>Appoint Statutory Auditor Kishigami, Keiko</t>
  </si>
  <si>
    <t>Doosan Enerbility Co., Ltd.</t>
  </si>
  <si>
    <t>KR7034020008</t>
  </si>
  <si>
    <t>Elect Park Ji-won as Inside Director</t>
  </si>
  <si>
    <t>Elect Lee Eun-hyeong as Outside Director</t>
  </si>
  <si>
    <t>Elect Choi Tae-hyeon as Outside Director</t>
  </si>
  <si>
    <t>Elect Lee Eun-hyeong as a Member of Audit Committee</t>
  </si>
  <si>
    <t>Elect Choi Tae-hyeon as a Member of Audit Committee</t>
  </si>
  <si>
    <t>JP3166000004</t>
  </si>
  <si>
    <t>KR7247540008</t>
  </si>
  <si>
    <t>BJ321P7</t>
  </si>
  <si>
    <t>Elect Kim Soon-ju as Non-Independent Non-Executive Director</t>
  </si>
  <si>
    <t>Electrolux AB</t>
  </si>
  <si>
    <t>SE0016589188</t>
  </si>
  <si>
    <t>BP81612</t>
  </si>
  <si>
    <t>Approve Discharge of Staffan Bohman</t>
  </si>
  <si>
    <t>Approve Discharge of Viveca Brinkenfeldt-Lever</t>
  </si>
  <si>
    <t>Approve Discharge of Peter Ferm</t>
  </si>
  <si>
    <t>Approve Discharge of Ulrik Danestad</t>
  </si>
  <si>
    <t>Approve Discharge of Wilson Quispe</t>
  </si>
  <si>
    <t>Approve Discharge of Jonas Samuelson as CEO</t>
  </si>
  <si>
    <t>Approve Discharge of Petra Hedengran</t>
  </si>
  <si>
    <t>Approve Discharge of Henrik Henriksson</t>
  </si>
  <si>
    <t>Approve Discharge of Ulla Litzen</t>
  </si>
  <si>
    <t>Approve Discharge of Karin Overbeck</t>
  </si>
  <si>
    <t>Approve Discharge of Fredrik Persson</t>
  </si>
  <si>
    <t>Approve Discharge of David Porter</t>
  </si>
  <si>
    <t>Approve Discharge of Jonas Samuelson</t>
  </si>
  <si>
    <t>Approve Discharge of Mina Billing</t>
  </si>
  <si>
    <t>Determine Number of Members (8) and Deputy Members (0) of Board</t>
  </si>
  <si>
    <t>Approve Remuneration of Directors in the Amount of SEK 2.4 Million for Chairman and SEK 720,000 for Other Directors; Approve Remuneration for Committee Work</t>
  </si>
  <si>
    <t>Ratify PricewaterhouseCoopers AB as Auditors</t>
  </si>
  <si>
    <t>Reelect Staffan Bohman as Director</t>
  </si>
  <si>
    <t>Reelect Petra Hedengran as Director</t>
  </si>
  <si>
    <t>Reelect Henrik Henriksson as Director</t>
  </si>
  <si>
    <t>Reelect Ulla Litzen as Director</t>
  </si>
  <si>
    <t>Reelect Karin Overbeck as Director</t>
  </si>
  <si>
    <t>Reelect Fredrik Persson as Director</t>
  </si>
  <si>
    <t>Reelect David Porter as Director</t>
  </si>
  <si>
    <t>Reelect Jonas Samuelson as Director</t>
  </si>
  <si>
    <t>Elect Staffan Bohman as Board Chair</t>
  </si>
  <si>
    <t>16.a</t>
  </si>
  <si>
    <t>16.b</t>
  </si>
  <si>
    <t>16.c</t>
  </si>
  <si>
    <t>Approve Transfer of 1,544,925 B-Shares</t>
  </si>
  <si>
    <t>Enagas SA</t>
  </si>
  <si>
    <t>ES0130960018</t>
  </si>
  <si>
    <t>Reelect Eva Patricia Urbez Sanz as Director</t>
  </si>
  <si>
    <t>Reelect Santiago Ferrer Costa as Director</t>
  </si>
  <si>
    <t>Fix Number of Directors at 15</t>
  </si>
  <si>
    <t>Amend Articles Re: Remuneration Committee and Sustainability and Appointments Committee</t>
  </si>
  <si>
    <t>Amend Article 45 Re: Composition, Powers and Functioning of Sustainability and Appointments Committee</t>
  </si>
  <si>
    <t>Add New Article 45 bis Re: Composition, Powers and Functioning of Remuneration Committee</t>
  </si>
  <si>
    <t>Amend Article 5 of General Meeting Regulations Re: Convening of General Meetings</t>
  </si>
  <si>
    <t>Essity AB</t>
  </si>
  <si>
    <t>SE0009922164</t>
  </si>
  <si>
    <t>BF1K7P7</t>
  </si>
  <si>
    <t>Determine Number of Members (9) and Deputy Members (0) of Board</t>
  </si>
  <si>
    <t>Reelect Par Boman as Board Chair</t>
  </si>
  <si>
    <t>Approve Cash-Based Incentive Program (Program 2023-2025) for Key Employees</t>
  </si>
  <si>
    <t>10.a</t>
  </si>
  <si>
    <t>Approve Remuneration of Directors in the Amount of SEK 2.62 Million for Chairman and SEK 875,000 for Other Directors; Approve Remuneration for Committee Work</t>
  </si>
  <si>
    <t>10.b</t>
  </si>
  <si>
    <t>11.a</t>
  </si>
  <si>
    <t>Reelect Ewa Bjorling as Director</t>
  </si>
  <si>
    <t>11.b</t>
  </si>
  <si>
    <t>11.c</t>
  </si>
  <si>
    <t>Reelect Annemarie Gardshol as Director</t>
  </si>
  <si>
    <t>11.d</t>
  </si>
  <si>
    <t>Reelect Magnus Groth as Director</t>
  </si>
  <si>
    <t>11.e</t>
  </si>
  <si>
    <t>Reelect Torbjorn Loof as Director</t>
  </si>
  <si>
    <t>11.f</t>
  </si>
  <si>
    <t>Reelect Bert Nordberg as Director</t>
  </si>
  <si>
    <t>11.g</t>
  </si>
  <si>
    <t>Reelect Barbara M. Thoralfsson as Director</t>
  </si>
  <si>
    <t>11.h</t>
  </si>
  <si>
    <t>Elect Maria Carell as Director</t>
  </si>
  <si>
    <t>11.i</t>
  </si>
  <si>
    <t>Elect Jan Gurander as Director</t>
  </si>
  <si>
    <t>Approve Allocation of Income and Dividends of SEK 7.25 Per Share</t>
  </si>
  <si>
    <t>7.c1</t>
  </si>
  <si>
    <t>Approve Discharge of Ewa Bjorling</t>
  </si>
  <si>
    <t>7.c10</t>
  </si>
  <si>
    <t>Approve Discharge of Orjan Svensson</t>
  </si>
  <si>
    <t>7.c11</t>
  </si>
  <si>
    <t>Approve Discharge of Lars Rebien Sorensen</t>
  </si>
  <si>
    <t>7.c12</t>
  </si>
  <si>
    <t>Approve Discharge of Barbara Milian Thoralfsson</t>
  </si>
  <si>
    <t>7.c13</t>
  </si>
  <si>
    <t>Approve Discharge of Niclas Thulin</t>
  </si>
  <si>
    <t>7.c14</t>
  </si>
  <si>
    <t>Approve Discharge of Magnus Groth</t>
  </si>
  <si>
    <t>7.c2</t>
  </si>
  <si>
    <t>Approve Discharge of Par Boman</t>
  </si>
  <si>
    <t>7.c3</t>
  </si>
  <si>
    <t>Approve Discharge of Annemarie Gardshol</t>
  </si>
  <si>
    <t>7.c4</t>
  </si>
  <si>
    <t>Approve Discharge of Bjorn Gulden</t>
  </si>
  <si>
    <t>7.c5</t>
  </si>
  <si>
    <t>7.c6</t>
  </si>
  <si>
    <t>Approve Discharge of Susanna Lind</t>
  </si>
  <si>
    <t>7.c7</t>
  </si>
  <si>
    <t>Approve Discharge of Torbjorn Loof</t>
  </si>
  <si>
    <t>7.c8</t>
  </si>
  <si>
    <t>Approve Discharge of Bert Nordberg</t>
  </si>
  <si>
    <t>7.c9</t>
  </si>
  <si>
    <t>Approve Discharge of Louise Svanberg</t>
  </si>
  <si>
    <t>F&amp;F Co., Ltd.</t>
  </si>
  <si>
    <t>KR7383220001</t>
  </si>
  <si>
    <t>BP2NF51</t>
  </si>
  <si>
    <t>Fabege AB</t>
  </si>
  <si>
    <t>SE0011166974</t>
  </si>
  <si>
    <t>BFM6T36</t>
  </si>
  <si>
    <t>Designate Jonas Gombrii and Peter Kangertas Inspector(s) of Minutes of Meeting</t>
  </si>
  <si>
    <t>Authorize Representatives of Four of Company's Largest Shareholders to Serve on Nominating Committee</t>
  </si>
  <si>
    <t>Approve Remuneration of Directors in the Amount of SEK 600,000 for Chair and SEK 255,000 for Other Directors; Approve Remuneration for Committee Work</t>
  </si>
  <si>
    <t>Reelect Anette Asklin as Director</t>
  </si>
  <si>
    <t>Reelect Martha Josefsson as Director</t>
  </si>
  <si>
    <t>Reelect Jan Litborn as Director</t>
  </si>
  <si>
    <t>Reelect Stina Lindh Hok as Director</t>
  </si>
  <si>
    <t>Reelect Lennart Mauritzson as Director</t>
  </si>
  <si>
    <t>Reelect Mattias Johansson as Director</t>
  </si>
  <si>
    <t>Reelect Anne Arenby as Director</t>
  </si>
  <si>
    <t>Elect Jan Litborn as Board Chair</t>
  </si>
  <si>
    <t>Approve Allocation of Income and Dividends of SEK 2.40 Per Share</t>
  </si>
  <si>
    <t>8.c1</t>
  </si>
  <si>
    <t>Approve Discharge of Jan Litborn</t>
  </si>
  <si>
    <t>8.c2</t>
  </si>
  <si>
    <t>Approve Discharge of Anette Asklin</t>
  </si>
  <si>
    <t>8.c3</t>
  </si>
  <si>
    <t>Approve Discharge of Mattias Johansson</t>
  </si>
  <si>
    <t>8.c4</t>
  </si>
  <si>
    <t>Approve Discharge of Martha Josefsson</t>
  </si>
  <si>
    <t>8.c5</t>
  </si>
  <si>
    <t>Approve Discharge of Stina Lindh Hok</t>
  </si>
  <si>
    <t>8.c6</t>
  </si>
  <si>
    <t>Approve Discharge of Lennart Mauritzson</t>
  </si>
  <si>
    <t>8.c7</t>
  </si>
  <si>
    <t>Approve Discharge of Anne Arneby</t>
  </si>
  <si>
    <t>8.c8</t>
  </si>
  <si>
    <t>Approve Discharge of Stefan Dahlbo</t>
  </si>
  <si>
    <t>Approve Record Dates for Dividend Payment</t>
  </si>
  <si>
    <t>Genmab A/S</t>
  </si>
  <si>
    <t>DK0010272202</t>
  </si>
  <si>
    <t>Reelect Deirdre P. Connelly as Director</t>
  </si>
  <si>
    <t>Reelect Pernille Erenbjerg as Director</t>
  </si>
  <si>
    <t>Reelect Rolf Hoffmann as Director</t>
  </si>
  <si>
    <t>Reelect Elizabeth OFarrell as Director</t>
  </si>
  <si>
    <t>Reelect Paolo Paoletti as Director</t>
  </si>
  <si>
    <t>Reelect Anders Gersel Pedersen as Director</t>
  </si>
  <si>
    <t>Approve Remuneration of Directors in the Amount of DKK 1.2 Million for Chairman, DKK 900,000 for Vice Chairman, and DKK 600,000 for Other Directors; Approve Remuneration for Committee Work</t>
  </si>
  <si>
    <t>GS Holdings Corp.</t>
  </si>
  <si>
    <t>KR7078930005</t>
  </si>
  <si>
    <t>B01RJV3</t>
  </si>
  <si>
    <t>Elect Heo Tae-su as Inside Director</t>
  </si>
  <si>
    <t>Elect Hong Soon-gi as Inside Director</t>
  </si>
  <si>
    <t>Elect Heo Yeon-su as Non-Independent Non-Executive Director</t>
  </si>
  <si>
    <t>Elect Han Deok-cheol as Outside Director</t>
  </si>
  <si>
    <t>Elect Han Deok-cheol as a Member of Audit Committee</t>
  </si>
  <si>
    <t>HANKOOK TIRE &amp; TECHNOLOGY Co., Ltd.</t>
  </si>
  <si>
    <t>KR7161390000</t>
  </si>
  <si>
    <t>B7T5KQ0</t>
  </si>
  <si>
    <t>Hanmi Pharmaceutical Co., Ltd.</t>
  </si>
  <si>
    <t>KR7128940004</t>
  </si>
  <si>
    <t>B613DJ9</t>
  </si>
  <si>
    <t>Elect Park Jae-hyeon as Inside Director</t>
  </si>
  <si>
    <t>Elect Seo Gwi-hyeon as Inside Director</t>
  </si>
  <si>
    <t>Elect Park Myeong-hui as Inside Director</t>
  </si>
  <si>
    <t>Elect Yoon Young-gak as Outside Director</t>
  </si>
  <si>
    <t>Elect Yoon Doh-heum as Outside Director</t>
  </si>
  <si>
    <t>Elect Kim Tae-yoon as Outside Director</t>
  </si>
  <si>
    <t>Elect Yoon Young-gak as a Member of Audit Committee</t>
  </si>
  <si>
    <t>Elect Kim Tae-yoon as a Member of Audit Committee</t>
  </si>
  <si>
    <t>Hanmi Science Co., Ltd.</t>
  </si>
  <si>
    <t>KR7008930000</t>
  </si>
  <si>
    <t>Elect Song Young-suk as Inside Director</t>
  </si>
  <si>
    <t>Elect Park Jun-seok as Inside Director</t>
  </si>
  <si>
    <t>Hanon Systems</t>
  </si>
  <si>
    <t>KR7018880005</t>
  </si>
  <si>
    <t>B00LR01</t>
  </si>
  <si>
    <t>Elect Three Outside Directors (Bundled)</t>
  </si>
  <si>
    <t>Elect Kim Gu as a Member of Audit Committee</t>
  </si>
  <si>
    <t>Hanwha Corp.</t>
  </si>
  <si>
    <t>KR7000880005</t>
  </si>
  <si>
    <t>Elect Kim Seung-mo as Inside Director</t>
  </si>
  <si>
    <t>Elect Edwin Feulner as Outside Director</t>
  </si>
  <si>
    <t>Elect Lee Yong-gyu as Outside Director to Serve as an Audit Committee Member</t>
  </si>
  <si>
    <t>Elect Kwon Ik-hwan as a Member of Audit Committee</t>
  </si>
  <si>
    <t>Hindustan Zinc Limited</t>
  </si>
  <si>
    <t>INE267A01025</t>
  </si>
  <si>
    <t>HOSHIZAKI Corp.</t>
  </si>
  <si>
    <t>JP3845770001</t>
  </si>
  <si>
    <t>B3FF8W8</t>
  </si>
  <si>
    <t>Elect Director Sakamoto, Seishi</t>
  </si>
  <si>
    <t>Elect Director Kobayashi, Yasuhiro</t>
  </si>
  <si>
    <t>Elect Director Tomozoe, Masanao</t>
  </si>
  <si>
    <t>Elect Director Goto, Masahiko</t>
  </si>
  <si>
    <t>Elect Director Ieta, Yasushi</t>
  </si>
  <si>
    <t>Elect Director Nishiguchi, Shiro</t>
  </si>
  <si>
    <t>Elect Director Maruyama, Satoru</t>
  </si>
  <si>
    <t>Elect Director Yaguchi, Kyo</t>
  </si>
  <si>
    <t>Elect Director and Audit Committee Member Tsuge, Satoe</t>
  </si>
  <si>
    <t>Elect Yoo Byeong-gak as Inside Director</t>
  </si>
  <si>
    <t>Elect Han Seung-hui as Outside Director</t>
  </si>
  <si>
    <t>Elect Han Seung-hui as a Member of Audit Committee</t>
  </si>
  <si>
    <t>Indutrade AB</t>
  </si>
  <si>
    <t>SE0001515552</t>
  </si>
  <si>
    <t>B0LDBX7</t>
  </si>
  <si>
    <t>Receive Board's and Board Committee's Reports</t>
  </si>
  <si>
    <t>Approve Remuneration of Directors in the Amount of SEK 890,000 for Chairman and SEK 445,000 for Other Directors; Approve Remuneration for Committee Work</t>
  </si>
  <si>
    <t>Reelect Katarina Martinson Chairman</t>
  </si>
  <si>
    <t>Approve Allocation of Income and Dividends of SEK 2.60 Per Share</t>
  </si>
  <si>
    <t>Approve Record Date for Dividend Payment</t>
  </si>
  <si>
    <t>10d.1</t>
  </si>
  <si>
    <t>Approve Discharge of Bo Annvik</t>
  </si>
  <si>
    <t>10d.2</t>
  </si>
  <si>
    <t>Approve Discharge of Susanna Campbell</t>
  </si>
  <si>
    <t>10d.3</t>
  </si>
  <si>
    <t>Approve Discharge of Anders Jernhall</t>
  </si>
  <si>
    <t>10d.4</t>
  </si>
  <si>
    <t>Approve Discharge of Bengt Kjell</t>
  </si>
  <si>
    <t>10d.5</t>
  </si>
  <si>
    <t>Approve Discharge of Kerstin Lindell</t>
  </si>
  <si>
    <t>10d.6</t>
  </si>
  <si>
    <t>Approve Discharge of Ulf Lundahl</t>
  </si>
  <si>
    <t>10d.7</t>
  </si>
  <si>
    <t>Approve Discharge of Katarina Martinson</t>
  </si>
  <si>
    <t>10d.8</t>
  </si>
  <si>
    <t>Approve Discharge of Krister Mellve</t>
  </si>
  <si>
    <t>10d.9</t>
  </si>
  <si>
    <t>Approve Discharge of Lars Pettersson</t>
  </si>
  <si>
    <t>14.1a</t>
  </si>
  <si>
    <t>Reelect Bo Annvik as Director</t>
  </si>
  <si>
    <t>14.1b</t>
  </si>
  <si>
    <t>Reelect Susanna Campbell as Director</t>
  </si>
  <si>
    <t>14.1c</t>
  </si>
  <si>
    <t>Reelect Anders Jernhall as Director</t>
  </si>
  <si>
    <t>14.1d</t>
  </si>
  <si>
    <t>Reelect Kerstin Lindell as Director</t>
  </si>
  <si>
    <t>14.1e</t>
  </si>
  <si>
    <t>Reelect Ulf Lundahl as Director</t>
  </si>
  <si>
    <t>14.1f</t>
  </si>
  <si>
    <t>Reelect Katarina Martinson as Director</t>
  </si>
  <si>
    <t>14.1g</t>
  </si>
  <si>
    <t>Reelect Krister Mellve as Director</t>
  </si>
  <si>
    <t>14.1h</t>
  </si>
  <si>
    <t>Reelect Lars Pettersson as Director</t>
  </si>
  <si>
    <t>18a</t>
  </si>
  <si>
    <t>Approve Performance Share Incentive Plan LTIP 2023 for Key Employees</t>
  </si>
  <si>
    <t>18b</t>
  </si>
  <si>
    <t>COE15PA00026</t>
  </si>
  <si>
    <t>Present Meeting Secretary's Report Re: Minutes of Meetings Held on March 25, 2022, and May 17, 2022</t>
  </si>
  <si>
    <t>Welcome Message from Chairman and Presentation of Board Report</t>
  </si>
  <si>
    <t>Approve Management Report</t>
  </si>
  <si>
    <t>Approve Individual and Consolidated Financial Statements</t>
  </si>
  <si>
    <t>Approve Allocation of Income and Constitution of Reserves</t>
  </si>
  <si>
    <t>Approve Reallocation of Reserves</t>
  </si>
  <si>
    <t>Transact Other Business (Non-Voting)</t>
  </si>
  <si>
    <t>Jefferies Financial Group Inc.</t>
  </si>
  <si>
    <t>US47233W1099</t>
  </si>
  <si>
    <t>BG0Q4Z2</t>
  </si>
  <si>
    <t>Elect Director Linda L. Adamany</t>
  </si>
  <si>
    <t>Elect Director Barry J. Alperin</t>
  </si>
  <si>
    <t>Elect Director Robert D. Beyer</t>
  </si>
  <si>
    <t>Elect Director Matrice Ellis Kirk</t>
  </si>
  <si>
    <t>Elect Director Brian P. Friedman</t>
  </si>
  <si>
    <t>Elect Director MaryAnne Gilmartin</t>
  </si>
  <si>
    <t>Elect Director Richard B. Handler</t>
  </si>
  <si>
    <t>Elect Director Thomas W. Jones</t>
  </si>
  <si>
    <t>Elect Director Jacob M. Katz</t>
  </si>
  <si>
    <t>Elect Director Michael T. O'Kane</t>
  </si>
  <si>
    <t>Elect Director Joseph S. Steinberg</t>
  </si>
  <si>
    <t>Elect Director Melissa V. Weiler</t>
  </si>
  <si>
    <t>FI0009005870</t>
  </si>
  <si>
    <t>B11WFP1</t>
  </si>
  <si>
    <t>Approve Allocation of Income and Dividends of EUR 1.25 Per Share</t>
  </si>
  <si>
    <t>Approve Remuneration of Directors in the Amount of EUR 150,000 for Chairman, EUR 100,000 for Vice Chairman and EUR 70,000 for Other Directors; Approve Meeting Fees and Compensation for Committee Work</t>
  </si>
  <si>
    <t>Reelect Pauli Anttila, Pasi Laine (Vice-Chair), Ulf Liljedahl, Niko Mokkila, Sami Piittisjarvi, Paivi Rekonen, Helene Svahn and Christoph Vitzthum (Chair) as Directors; Elect Gun Nilsson as New Director</t>
  </si>
  <si>
    <t>Approve Issuance of up to 7.5 Million Shares without Preemptive Rights</t>
  </si>
  <si>
    <t>Approve Charitable Donations of up to EUR 400,000</t>
  </si>
  <si>
    <t>KOREA AEROSPACE INDUSTRIES Ltd.</t>
  </si>
  <si>
    <t>KR7047810007</t>
  </si>
  <si>
    <t>B3N3363</t>
  </si>
  <si>
    <t>Elect Kim Geun-tae as Outside Director</t>
  </si>
  <si>
    <t>Elect Kim Gyeong-ja as Outside Director</t>
  </si>
  <si>
    <t>Elect Kim Geun-tae as a Member of Audit Committee</t>
  </si>
  <si>
    <t>Elect Kim Gyeong-ja as a Member of Audit Committee</t>
  </si>
  <si>
    <t>Elect Lim Jong-soon as Inside Director</t>
  </si>
  <si>
    <t>Kuraray Co., Ltd.</t>
  </si>
  <si>
    <t>JP3269600007</t>
  </si>
  <si>
    <t>Approve Allocation of Income, with a Final Dividend of JPY 23</t>
  </si>
  <si>
    <t>Elect Director Kawahara, Hitoshi</t>
  </si>
  <si>
    <t>Elect Director Tanaka, Satoshi</t>
  </si>
  <si>
    <t>Elect Director Ido, Kiyoto</t>
  </si>
  <si>
    <t>Elect Director Hayase, Hiroaya</t>
  </si>
  <si>
    <t>Elect Director Ito, Masaaki</t>
  </si>
  <si>
    <t>Elect Director Sano, Yoshimasa</t>
  </si>
  <si>
    <t>Elect Director Taga, Keiji</t>
  </si>
  <si>
    <t>Elect Director Matthias Gutweiler</t>
  </si>
  <si>
    <t>Elect Director Takai, Nobuhiko</t>
  </si>
  <si>
    <t>Elect Director Hamano, Jun</t>
  </si>
  <si>
    <t>Elect Director Murata, Keiko</t>
  </si>
  <si>
    <t>Appoint Statutory Auditor Yatsu, Tomomi</t>
  </si>
  <si>
    <t>Appoint Statutory Auditor Komatsu, Kenji</t>
  </si>
  <si>
    <t>LG Corp.</t>
  </si>
  <si>
    <t>KR7003550001</t>
  </si>
  <si>
    <t>Elect Cho Seong-wook as Outside Director</t>
  </si>
  <si>
    <t>Elect Park Jong-su as Outside Director</t>
  </si>
  <si>
    <t>Elect Cho Seong-wook as a Member of Audit Committee</t>
  </si>
  <si>
    <t>Elect Park Jong-su as a Member of Audit Committee</t>
  </si>
  <si>
    <t>Lotte Chemical Corp.</t>
  </si>
  <si>
    <t>KR7011170008</t>
  </si>
  <si>
    <t>Elect Shin Dong-bin as Inside Director</t>
  </si>
  <si>
    <t>Elect Kim Gyo-hyeon as Inside Director</t>
  </si>
  <si>
    <t>Elect Hwang Jin-gu as Inside Director</t>
  </si>
  <si>
    <t>Elect Kang Jong-won as Inside Director</t>
  </si>
  <si>
    <t>Elect Cha Gyeong-hwan as Outside Director</t>
  </si>
  <si>
    <t>Elect Nam Hye-jeong as Outside Director to Serve as an Audit Committee Member</t>
  </si>
  <si>
    <t>MonotaRO Co., Ltd.</t>
  </si>
  <si>
    <t>JP3922950005</t>
  </si>
  <si>
    <t>B1GHR88</t>
  </si>
  <si>
    <t>Approve Allocation of Income, with a Final Dividend of JPY 7</t>
  </si>
  <si>
    <t>Elect Director Seto, Kinya</t>
  </si>
  <si>
    <t>Elect Director Suzuki, Masaya</t>
  </si>
  <si>
    <t>Elect Director Kishida, Masahiro</t>
  </si>
  <si>
    <t>Elect Director Ise, Tomoko</t>
  </si>
  <si>
    <t>Elect Director Sagiya, Mari</t>
  </si>
  <si>
    <t>Elect Director Miura, Hiroshi</t>
  </si>
  <si>
    <t>Elect Director Barry Greenhouse</t>
  </si>
  <si>
    <t>CNE100000ML7</t>
  </si>
  <si>
    <t>B66DNR2</t>
  </si>
  <si>
    <t>Elect Zhao Jinrong as Director</t>
  </si>
  <si>
    <t>Elect Li Qian as Director</t>
  </si>
  <si>
    <t>Elect Tao Haihong as Director</t>
  </si>
  <si>
    <t>Elect Ye Feng as Director</t>
  </si>
  <si>
    <t>Elect Sun Fuqing as Director</t>
  </si>
  <si>
    <t>Elect Yang Liu as Director</t>
  </si>
  <si>
    <t>Elect Ouyang Dieyun as Director</t>
  </si>
  <si>
    <t>Elect Wu Hanming as Director</t>
  </si>
  <si>
    <t>Elect Chen Shenghua as Director</t>
  </si>
  <si>
    <t>Elect Luo Yi as Director</t>
  </si>
  <si>
    <t>Elect Liu Yi as Director</t>
  </si>
  <si>
    <t>Elect Wang Jin as Supervisor</t>
  </si>
  <si>
    <t>Elect Guo Ying as Supervisor</t>
  </si>
  <si>
    <t>Approve Allowance of Independent Directors</t>
  </si>
  <si>
    <t>Approve Repurchase and Cancellation of Performance Shares of the Stock Options and Performance Shares Incentive Plans</t>
  </si>
  <si>
    <t>NCsoft Corp.</t>
  </si>
  <si>
    <t>KR7036570000</t>
  </si>
  <si>
    <t>Elect Choi Young-ju as Outside Director</t>
  </si>
  <si>
    <t>Elect Choi Jae-cheon as Outside Director</t>
  </si>
  <si>
    <t>Elect Jeong Gyo-hwa as Audit Committee Member</t>
  </si>
  <si>
    <t>OTSUKA CORP.</t>
  </si>
  <si>
    <t>JP3188200004</t>
  </si>
  <si>
    <t>Approve Allocation of Income, with a Final Dividend of JPY 125</t>
  </si>
  <si>
    <t>Elect Director Otsuka, Yuji</t>
  </si>
  <si>
    <t>Elect Director Katakura, Kazuyuki</t>
  </si>
  <si>
    <t>Elect Director Tsurumi, Hironobu</t>
  </si>
  <si>
    <t>Elect Director Saito, Hironobu</t>
  </si>
  <si>
    <t>Elect Director Sakurai, Minoru</t>
  </si>
  <si>
    <t>Elect Director Makino, Jiro</t>
  </si>
  <si>
    <t>Elect Director Saito, Tetsuo</t>
  </si>
  <si>
    <t>Elect Director Hamabe, Makiko</t>
  </si>
  <si>
    <t>Appoint Statutory Auditor Murata, Tatsumi</t>
  </si>
  <si>
    <t>Approve Director Retirement Bonus</t>
  </si>
  <si>
    <t>ROCKWOOL A/S</t>
  </si>
  <si>
    <t>DK0010219153</t>
  </si>
  <si>
    <t>Receive Annual Report and Auditor's Report</t>
  </si>
  <si>
    <t>Approve Remuneration of Directors for 2023/2024</t>
  </si>
  <si>
    <t>Approve Allocation of Income and Dividends of DKK 35 Per Share</t>
  </si>
  <si>
    <t>Elect Jes Munk Hansen as New Director</t>
  </si>
  <si>
    <t>Reelect Ilse Irene Henne as New Director</t>
  </si>
  <si>
    <t>Reelect Rebekka Glasser Herlofsen as Director</t>
  </si>
  <si>
    <t>Reelect Carsten Kahler as Director</t>
  </si>
  <si>
    <t>Reelect Thomas Kahler as Director (Chair)</t>
  </si>
  <si>
    <t>Reelect Jorgen Tang-Jensen as Director (Deputy Chair)</t>
  </si>
  <si>
    <t>Approve Contribution of 100 MDKK to Support Foundation for Ukrainian Reconstruction</t>
  </si>
  <si>
    <t>Approve Commitment from Controlling Shareholders, Ultimate Controllers, Company Directors and Senior Management Members Regarding Counter-dilution Measures in Connection to Issuance of Shares to Specific Targets</t>
  </si>
  <si>
    <t>Shimano, Inc.</t>
  </si>
  <si>
    <t>JP3358000002</t>
  </si>
  <si>
    <t>Approve Allocation of Income, with a Final Dividend of JPY 142.5</t>
  </si>
  <si>
    <t>Elect Director Chia Chin Seng</t>
  </si>
  <si>
    <t>Elect Director Ichijo, Kazuo</t>
  </si>
  <si>
    <t>Elect Director Katsumaru, Mitsuhiro</t>
  </si>
  <si>
    <t>Elect Director Sakakibara, Sadayuki</t>
  </si>
  <si>
    <t>Elect Director Wada, Hiromi</t>
  </si>
  <si>
    <t>SK hynix, Inc.</t>
  </si>
  <si>
    <t>KR7000660001</t>
  </si>
  <si>
    <t>Elect Han Ae-ra as Outside Director</t>
  </si>
  <si>
    <t>Elect Kim Jeong-won as Outside Director</t>
  </si>
  <si>
    <t>Elect Jeong Deok-gyun as Outside Director</t>
  </si>
  <si>
    <t>Elect Han Ae-ra as a Member of Audit Committee</t>
  </si>
  <si>
    <t>Elect Kim Jeong-won as a Member of Audit Committee</t>
  </si>
  <si>
    <t>Elect Park Seong-ha as Non-Independent Non-Executive Director</t>
  </si>
  <si>
    <t>SK Inc.</t>
  </si>
  <si>
    <t>KR7034730002</t>
  </si>
  <si>
    <t>B39Z8L3</t>
  </si>
  <si>
    <t>Elect Jang Dong-hyeon as Inside Director</t>
  </si>
  <si>
    <t>Elect Lee Seong-hyeong as Inside Director</t>
  </si>
  <si>
    <t>SK Networks Co., Ltd.</t>
  </si>
  <si>
    <t>KR7001740000</t>
  </si>
  <si>
    <t>B04PZG1</t>
  </si>
  <si>
    <t>Elect Lee Ho-jeong as Inside Director</t>
  </si>
  <si>
    <t>Elect Chae Su-il as Outside Director</t>
  </si>
  <si>
    <t>Elect Lee Seong-hyeong as Non-Independent Non-Executive Director</t>
  </si>
  <si>
    <t>Elect Chae Su-il as a Member of Audit Committee</t>
  </si>
  <si>
    <t>Skanska AB</t>
  </si>
  <si>
    <t>SE0000113250</t>
  </si>
  <si>
    <t>Approve Allocation of Income and Dividends of SEK 7.50 Per Share</t>
  </si>
  <si>
    <t>Authorize Class B Share Repurchase Program</t>
  </si>
  <si>
    <t>11a</t>
  </si>
  <si>
    <t>Approve Discharge of Hans Biorck</t>
  </si>
  <si>
    <t>11b</t>
  </si>
  <si>
    <t>11c</t>
  </si>
  <si>
    <t>Approve Discharge of Jan Gurander</t>
  </si>
  <si>
    <t>11d</t>
  </si>
  <si>
    <t>Approve Discharge of Mats Hederos</t>
  </si>
  <si>
    <t>11e</t>
  </si>
  <si>
    <t>Approve Discharge of Fredrik Lundberg</t>
  </si>
  <si>
    <t>11f</t>
  </si>
  <si>
    <t>Approve Discharge of Catherine Marcus</t>
  </si>
  <si>
    <t>11g</t>
  </si>
  <si>
    <t>Approve Discharge of Ann E. Massey</t>
  </si>
  <si>
    <t>11h</t>
  </si>
  <si>
    <t>Approve Discharge of Asa Soderstrom Winberg</t>
  </si>
  <si>
    <t>11i</t>
  </si>
  <si>
    <t>Approve Discharge of Employee Representative Ola Falt</t>
  </si>
  <si>
    <t>11j</t>
  </si>
  <si>
    <t>Approve Discharge of Employee Representative Richard Horstedt</t>
  </si>
  <si>
    <t>11k</t>
  </si>
  <si>
    <t>Approve Discharge of Employee Representative Yvonne Stenman</t>
  </si>
  <si>
    <t>11l</t>
  </si>
  <si>
    <t>Approve Discharge of Deputy Employee Representative Goran Pajnic</t>
  </si>
  <si>
    <t>11m</t>
  </si>
  <si>
    <t>Approve Discharge of Deputy Employee Representative Hans Reinholdsson</t>
  </si>
  <si>
    <t>11n</t>
  </si>
  <si>
    <t>Approve Discharge of Deputy Employee Representative Anders Rattgard</t>
  </si>
  <si>
    <t>11o</t>
  </si>
  <si>
    <t>Approve Discharge of President Anders Danielsson</t>
  </si>
  <si>
    <t>12a</t>
  </si>
  <si>
    <t>12b</t>
  </si>
  <si>
    <t>13a</t>
  </si>
  <si>
    <t>Approve Remuneration of Directors in the Amount of SEK 2.33 Million for Chairman and SEK 775,000 for Other Directors; Approve Remuneration for Committee Work</t>
  </si>
  <si>
    <t>13b</t>
  </si>
  <si>
    <t>14a</t>
  </si>
  <si>
    <t>14b</t>
  </si>
  <si>
    <t>14c</t>
  </si>
  <si>
    <t>Reelect Jan Gurander as Director</t>
  </si>
  <si>
    <t>14d</t>
  </si>
  <si>
    <t>Reelect Mats Hederos as Director</t>
  </si>
  <si>
    <t>14e</t>
  </si>
  <si>
    <t>14f</t>
  </si>
  <si>
    <t>Reelect Catherine Marcus as Director</t>
  </si>
  <si>
    <t>14g</t>
  </si>
  <si>
    <t>Reelect Ann E. Massey as Director</t>
  </si>
  <si>
    <t>14h</t>
  </si>
  <si>
    <t>Reelect Asa Soderstrom Winberg as Director</t>
  </si>
  <si>
    <t>14i</t>
  </si>
  <si>
    <t>Reelect Hans Biorck as Board Chair</t>
  </si>
  <si>
    <t>LU1778762911</t>
  </si>
  <si>
    <t>BFZ1K46</t>
  </si>
  <si>
    <t>Appoint Ernst &amp; Young S.A. (Luxembourg) as Auditor</t>
  </si>
  <si>
    <t>Authorize Guy Harles and Alexandre Gobert to Execute and Deliver, and with Full Power of Substitution, Any Documents Necessary or Useful in Connection with the Annual Filing and Registration Required by the Luxembourg Laws</t>
  </si>
  <si>
    <t>Elect Daniel Ek as A Director</t>
  </si>
  <si>
    <t>Elect Martin Lorentzon as A Director</t>
  </si>
  <si>
    <t>Elect Shishir Samir Mehrotra as A Director</t>
  </si>
  <si>
    <t>Elect Christopher Marsall as B Director</t>
  </si>
  <si>
    <t>4e</t>
  </si>
  <si>
    <t>Elect Barry McCarthy as B Director</t>
  </si>
  <si>
    <t>4f</t>
  </si>
  <si>
    <t>Elect Heidi O'Neill as B Director</t>
  </si>
  <si>
    <t>4g</t>
  </si>
  <si>
    <t>Elect Ted Sarandos as B Director</t>
  </si>
  <si>
    <t>4h</t>
  </si>
  <si>
    <t>Elect Thomas Owen Staggs as B Director</t>
  </si>
  <si>
    <t>4i</t>
  </si>
  <si>
    <t>Elect Mona Sutphen as B Director</t>
  </si>
  <si>
    <t>4j</t>
  </si>
  <si>
    <t>Elect Padmasree Warrior as B Director</t>
  </si>
  <si>
    <t>E1</t>
  </si>
  <si>
    <t>Authorize Issuance of Equity or Equity-Linked Securities without Preemptive Rights and Amend Articles of Association</t>
  </si>
  <si>
    <t>SUMCO Corp.</t>
  </si>
  <si>
    <t>JP3322930003</t>
  </si>
  <si>
    <t>B0M0C89</t>
  </si>
  <si>
    <t>Elect Director Hashimoto, Mayuki</t>
  </si>
  <si>
    <t>Elect Director Takii, Michiharu</t>
  </si>
  <si>
    <t>Elect Director Awa, Toshihiro</t>
  </si>
  <si>
    <t>Elect Director Ryuta, Jiro</t>
  </si>
  <si>
    <t>Elect Director Kato, Akane</t>
  </si>
  <si>
    <t>Approve Futures Hedging Business</t>
  </si>
  <si>
    <t>Approve Reference Date, Issue Price and Pricing Basis</t>
  </si>
  <si>
    <t>Telefonaktiebolaget LM Ericsson</t>
  </si>
  <si>
    <t>SE0000108656</t>
  </si>
  <si>
    <t>Approve Allocation of Income and Dividends of SEK 2.70 Per Share</t>
  </si>
  <si>
    <t>Determine Number Directors (10) and Deputy Directors (0) of Board</t>
  </si>
  <si>
    <t>Approve Remuneration of Directors SEK 4.5 Million for Chairman and SEK 1.1 Million for Other Directors, Approve Remuneration for Committee Work</t>
  </si>
  <si>
    <t>Elect Christy Wyatt as New Director</t>
  </si>
  <si>
    <t>Reelect Jan Carlson as Director</t>
  </si>
  <si>
    <t>Reelect Carolina Dybeck Happe as Director</t>
  </si>
  <si>
    <t>Reelect Borje Ekholm as Director</t>
  </si>
  <si>
    <t>Reelect Eric A. Elzvik as Director</t>
  </si>
  <si>
    <t>Reelect Kristin S. Rinne as Director</t>
  </si>
  <si>
    <t>Reelect Helena Stjernholm as Director</t>
  </si>
  <si>
    <t>Relect Jacob Wallenberg as Director</t>
  </si>
  <si>
    <t>Elect Jonas Synnergren as New Director</t>
  </si>
  <si>
    <t>Elect Jan Carlson as Board Chairman</t>
  </si>
  <si>
    <t>Determine Number of Auditors (1)</t>
  </si>
  <si>
    <t>Ratify Deloitte AB as Auditors</t>
  </si>
  <si>
    <t>Approve Long-Term Variable Compensation Program I 2023 (LTV I 2023)</t>
  </si>
  <si>
    <t>Approve Equity Plan Financing LTV I 2023</t>
  </si>
  <si>
    <t>Approve Alternative Equity Plan Financing of LTV I 2023, if Item 16.2 is Not Approved</t>
  </si>
  <si>
    <t>Approve Long-Term Variable Compensation Program II 2023 (LTV II 2023)</t>
  </si>
  <si>
    <t>Approve Equity Plan Financing of LTV II 2023</t>
  </si>
  <si>
    <t>Approve Alternative Equity Plan Financing of LTV II 2023, if Item 17.2 is Not Approved</t>
  </si>
  <si>
    <t>Approve Equity Plan Financing of LTV 2022</t>
  </si>
  <si>
    <t>Approve Equity Plan Financing of LTV 2021</t>
  </si>
  <si>
    <t>Approve Equity Plan Financing of LTV 2019 and 2020</t>
  </si>
  <si>
    <t>8.3.a</t>
  </si>
  <si>
    <t>Approve Discharge of Board Chairman Ronnie Leten</t>
  </si>
  <si>
    <t>8.3.b</t>
  </si>
  <si>
    <t>Approve Discharge of Board Member Helena Stjernholm</t>
  </si>
  <si>
    <t>8.3.c</t>
  </si>
  <si>
    <t>Approve Discharge of Board Member Jacob Wallenberg</t>
  </si>
  <si>
    <t>8.3.d</t>
  </si>
  <si>
    <t>Approve Discharge of Board Member Jon Fredrik Baksaas</t>
  </si>
  <si>
    <t>8.3.e</t>
  </si>
  <si>
    <t>Approve Discharge of Board Member Jan Carlson</t>
  </si>
  <si>
    <t>8.3.f</t>
  </si>
  <si>
    <t>Approve Discharge of Board Member Nora Denzel</t>
  </si>
  <si>
    <t>8.3.g</t>
  </si>
  <si>
    <t>Approve Discharge of Board Member Carolina Dybeck Happe</t>
  </si>
  <si>
    <t>8.3.h</t>
  </si>
  <si>
    <t>Approve Discharge of Board Member Borje Ekholm</t>
  </si>
  <si>
    <t>8.3.i</t>
  </si>
  <si>
    <t>Approve Discharge of Board Member Eric A. Elzvik</t>
  </si>
  <si>
    <t>8.3.j</t>
  </si>
  <si>
    <t>Approve Discharge of Board Member Kurt Jofs</t>
  </si>
  <si>
    <t>8.3.k</t>
  </si>
  <si>
    <t>Approve Discharge of Board Member Kristin S. Rinne</t>
  </si>
  <si>
    <t>8.3.l</t>
  </si>
  <si>
    <t>Approve Discharge of Employee Representative Torbjorn Nyman</t>
  </si>
  <si>
    <t>8.3.m</t>
  </si>
  <si>
    <t>Approve Discharge of Employee Representative Anders Ripa</t>
  </si>
  <si>
    <t>8.3.n</t>
  </si>
  <si>
    <t>Approve Discharge of Employee Representative Kjell-Ake Soting</t>
  </si>
  <si>
    <t>8.3.o</t>
  </si>
  <si>
    <t>Approve Discharge of Deputy Employee Representative Ulf Rosberg</t>
  </si>
  <si>
    <t>8.3.p</t>
  </si>
  <si>
    <t>Approve Discharge of Deputy Employee Representative Loredana Roslund</t>
  </si>
  <si>
    <t>8.3.q</t>
  </si>
  <si>
    <t>Approve Discharge of Deputy Employee Representative Annika Salomonsson</t>
  </si>
  <si>
    <t>8.3.r</t>
  </si>
  <si>
    <t>Approve Discharge of President Borje Ekholm</t>
  </si>
  <si>
    <t>The Siam Cement Public Co. Ltd.</t>
  </si>
  <si>
    <t>TH0003010Z04</t>
  </si>
  <si>
    <t>Elect Prasarn Trairatvorakul as Director</t>
  </si>
  <si>
    <t>Elect Cholanat Yanaranop as Director</t>
  </si>
  <si>
    <t>Elect Thapana Sirivadhanabhakdi as Director</t>
  </si>
  <si>
    <t>Elect Roongrote Rangsiyopash as Director</t>
  </si>
  <si>
    <t>Elect Thammasak Sethaudom as Director</t>
  </si>
  <si>
    <t>Tokyo Tatemono Co., Ltd.</t>
  </si>
  <si>
    <t>JP3582600007</t>
  </si>
  <si>
    <t>Approve Allocation of Income, with a Final Dividend of JPY 36</t>
  </si>
  <si>
    <t>Elect Director Tanehashi, Makio</t>
  </si>
  <si>
    <t>Elect Director Onji, Yoshimitsu</t>
  </si>
  <si>
    <t>Elect Director Nakano, Takeo</t>
  </si>
  <si>
    <t>Elect Director Kinoshita, Yumiko</t>
  </si>
  <si>
    <t>Elect Director Nomura, Hitoshi</t>
  </si>
  <si>
    <t>Elect Director Ozawa, Katsuhito</t>
  </si>
  <si>
    <t>Elect Director Izumi, Akira</t>
  </si>
  <si>
    <t>Elect Director Akita, Hideshi</t>
  </si>
  <si>
    <t>Elect Director Jimbo, Takeshi</t>
  </si>
  <si>
    <t>Elect Director Kobayashi, Shinjiro</t>
  </si>
  <si>
    <t>Elect Director Tajima, Fumio</t>
  </si>
  <si>
    <t>Elect Director Hattori, Shuichi</t>
  </si>
  <si>
    <t>Appoint Statutory Auditor Jinno, Isao</t>
  </si>
  <si>
    <t>Appoint Statutory Auditor Yamaguchi, Takao</t>
  </si>
  <si>
    <t>Toyo Tire Corp.</t>
  </si>
  <si>
    <t>JP3610600003</t>
  </si>
  <si>
    <t>Amend Articles to Amend Provisions on Number of Statutory Auditors</t>
  </si>
  <si>
    <t>Elect Director Yamada, Yasuhiro</t>
  </si>
  <si>
    <t>Elect Director Shimizu, Takashi</t>
  </si>
  <si>
    <t>Elect Director Mitsuhata, Tatsuo</t>
  </si>
  <si>
    <t>Elect Director Moriya, Satoru</t>
  </si>
  <si>
    <t>Elect Director Morita, Ken</t>
  </si>
  <si>
    <t>Elect Director Takeda, Atsushi</t>
  </si>
  <si>
    <t>Elect Director Yoneda, Michio</t>
  </si>
  <si>
    <t>Elect Director Araki, Yukiko</t>
  </si>
  <si>
    <t>Appoint Statutory Auditor Kono, Mitsunobu</t>
  </si>
  <si>
    <t>Appoint Statutory Auditor Kitao, Yasuhiro</t>
  </si>
  <si>
    <t>Turkiye Sise ve Cam Fabrikalari AS</t>
  </si>
  <si>
    <t>TRASISEW91Q3</t>
  </si>
  <si>
    <t>B03MXR0</t>
  </si>
  <si>
    <t>Accept Statutory Reports</t>
  </si>
  <si>
    <t>Amend Company Article 15</t>
  </si>
  <si>
    <t>Receive Information in Accordance with Article 1.3.6 of Capital Markets Board Corporate Governance Principles</t>
  </si>
  <si>
    <t>Approve Upper Limit of Donations in 2023 and Receive Information on Donations Made in 2022</t>
  </si>
  <si>
    <t>CNE100003MM9</t>
  </si>
  <si>
    <t>BJHFJW5</t>
  </si>
  <si>
    <t>Elect Zhang Yu as Independent Director</t>
  </si>
  <si>
    <t>Elect Cong Hai as Director</t>
  </si>
  <si>
    <t>Elect Tao Heng as Director</t>
  </si>
  <si>
    <t>AGC, Inc. (Japan)</t>
  </si>
  <si>
    <t>JP3112000009</t>
  </si>
  <si>
    <t>Approve Allocation of Income, with a Final Dividend of JPY 105</t>
  </si>
  <si>
    <t>Elect Director Hirai, Yoshinori</t>
  </si>
  <si>
    <t>Elect Director Miyaji, Shinji</t>
  </si>
  <si>
    <t>Elect Director Kurata, Hideyuki</t>
  </si>
  <si>
    <t>Elect Director Yanagi, Hiroyuki</t>
  </si>
  <si>
    <t>Elect Director Honda, Keiko</t>
  </si>
  <si>
    <t>Elect Director Teshirogi, Isao</t>
  </si>
  <si>
    <t>Appoint Statutory Auditor Kawashima, Isamu</t>
  </si>
  <si>
    <t>Appoint Statutory Auditor Matsuyama, Haruka</t>
  </si>
  <si>
    <t>Elect Wang Mingyuan as Director</t>
  </si>
  <si>
    <t>MX01AC100006</t>
  </si>
  <si>
    <t>Approve CEO's Report on Results and Operations of Company, Auditor's Report and Board's Opinion; Approve Board's Report on Activities; Approve Report of Audit and Corporate Practices Committee; Receive Report on Adherence to Fiscal Obligations</t>
  </si>
  <si>
    <t>Approve Allocation of Income and Cash Dividends of MXN 3.50 Per Share</t>
  </si>
  <si>
    <t>Elect Directors, Verify their Independence Classification, Approve their Remuneration and Elect Secretaries</t>
  </si>
  <si>
    <t>Approve Remuneration of Board Committee Members; Elect Chairman of Audit and Corporate Practices Committee</t>
  </si>
  <si>
    <t>Banco Santander SA</t>
  </si>
  <si>
    <t>ES0113900J37</t>
  </si>
  <si>
    <t>Ratify Appointment of PricewaterhouseCoopers as Auditor</t>
  </si>
  <si>
    <t>1.A</t>
  </si>
  <si>
    <t>1.B</t>
  </si>
  <si>
    <t>1.C</t>
  </si>
  <si>
    <t>3.A</t>
  </si>
  <si>
    <t>3.B</t>
  </si>
  <si>
    <t>Ratify Appointment of and Elect Hector Blas Grisi Checa as Director</t>
  </si>
  <si>
    <t>3.C</t>
  </si>
  <si>
    <t>Ratify Appointment of and Elect Glenn Hogan Hutchins as Director</t>
  </si>
  <si>
    <t>3.D</t>
  </si>
  <si>
    <t>Reelect Pamela Ann Walkden as Director</t>
  </si>
  <si>
    <t>3.E</t>
  </si>
  <si>
    <t>Reelect Ana Patricia Botin-Sanz de Sautuola y O'Shea as Director</t>
  </si>
  <si>
    <t>3.F</t>
  </si>
  <si>
    <t>Reelect Sol Daurella Comadran as Director</t>
  </si>
  <si>
    <t>3.G</t>
  </si>
  <si>
    <t>Reelect Gina Lorenza Diez Barroso Azcarraga as Director</t>
  </si>
  <si>
    <t>3.H</t>
  </si>
  <si>
    <t>Reelect Homaira Akbari as Director</t>
  </si>
  <si>
    <t>Authorize Issuance of Convertible Bonds, Debentures, Warrants, and Other Debt Securities up to EUR 10 Billion with Exclusion of Preemptive Rights up to 10 Percent of Capital</t>
  </si>
  <si>
    <t>6.A</t>
  </si>
  <si>
    <t>6.B</t>
  </si>
  <si>
    <t>6.C</t>
  </si>
  <si>
    <t>6.D</t>
  </si>
  <si>
    <t>Approve Deferred Multiyear Objectives Variable Remuneration Plan</t>
  </si>
  <si>
    <t>6.E</t>
  </si>
  <si>
    <t>Approve Buy-out Policy</t>
  </si>
  <si>
    <t>6.F</t>
  </si>
  <si>
    <t>ES0140609019</t>
  </si>
  <si>
    <t>B283W97</t>
  </si>
  <si>
    <t>Reelect Gonzalo Gortazar Rotaeche as Director</t>
  </si>
  <si>
    <t>Reelect Cristina Garmendia Mendizabal as Director</t>
  </si>
  <si>
    <t>Reelect Amparo Moraleda Martinez as Director</t>
  </si>
  <si>
    <t>Elect Peter Loscher as Director</t>
  </si>
  <si>
    <t>Approve 2023 Variable Remuneration Scheme</t>
  </si>
  <si>
    <t>Canon, Inc.</t>
  </si>
  <si>
    <t>JP3242800005</t>
  </si>
  <si>
    <t>Approve Allocation of Income, with a Final Dividend of JPY 60</t>
  </si>
  <si>
    <t>Elect Director Mitarai, Fujio</t>
  </si>
  <si>
    <t>Elect Director Tanaka, Toshizo</t>
  </si>
  <si>
    <t>Elect Director Homma, Toshio</t>
  </si>
  <si>
    <t>Elect Director Saida, Kunitaro</t>
  </si>
  <si>
    <t>Elect Director Kawamura, Yusuke</t>
  </si>
  <si>
    <t>Appoint Statutory Auditor Hatamochi, Hideya</t>
  </si>
  <si>
    <t>Appoint Statutory Auditor Tanaka, Yutaka</t>
  </si>
  <si>
    <t>Approve Annual Bonus</t>
  </si>
  <si>
    <t>China Energy Engineering Corporation Limited</t>
  </si>
  <si>
    <t>CNE1000023C8</t>
  </si>
  <si>
    <t>BZ1JH10</t>
  </si>
  <si>
    <t>Approve Fulfilment of Conditions for the Issuance of A Shares to Specific Subscribers by the Company</t>
  </si>
  <si>
    <t>Approve Class and Nominal Value of Shares to be Issued</t>
  </si>
  <si>
    <t>Approve Pricing Base Date, Issue Price and Pricing Principles</t>
  </si>
  <si>
    <t>Approve Amount and the Use of Proceeds</t>
  </si>
  <si>
    <t>Approve Arrangement of Accumulated Undistributed Profits of the Company Prior to Completion of the Issuance to Specific Subscribers</t>
  </si>
  <si>
    <t>Approve Validity Period of the Resolutions for the Issuance to Specific Subscribers</t>
  </si>
  <si>
    <t>Approve Proposal for the Issuance of A Shares to Specific Subscribers by the Company</t>
  </si>
  <si>
    <t>Approve Demonstration and Analysis Report for the Plan of the Issuance of A Shares to Specific Subscribers by the Company</t>
  </si>
  <si>
    <t>Approve Feasibility Study Report for the Use of Proceeds from the Issuance of A Shares to Specific Subscribers</t>
  </si>
  <si>
    <t>Approve Exemption of Preparation of the Report on the Use of Proceeds Previously Raised by the Company</t>
  </si>
  <si>
    <t>Approve Dilution of Current Returns by the Issuance of A Shares to Specific Subscribers and Remedial Measures and Relevant Undertakings</t>
  </si>
  <si>
    <t>Approve Shareholders' Return Plan of the Company for the Next Three Years (2023-2025)</t>
  </si>
  <si>
    <t>Authorize Board to Handle All Matters in Relation to the Issuance of A Shares to Specific Subscribers to be Submitted at the General Meeting and Class Meetings</t>
  </si>
  <si>
    <t>Approve Project Investment Plan</t>
  </si>
  <si>
    <t>Elect Dai Lu as Independent Director</t>
  </si>
  <si>
    <t>Elect Zhou Yuanping as Supervisor</t>
  </si>
  <si>
    <t>Amend Management System for Providing Guarantees</t>
  </si>
  <si>
    <t>Approve Investment in the Implementation of Green Smelting Upgrade Project</t>
  </si>
  <si>
    <t>Approve Related Party Transaction Pricing Mechanism and 2022 and 2023 Related Party Transactions</t>
  </si>
  <si>
    <t>Approve Merger Agreement with Novozymes A/S</t>
  </si>
  <si>
    <t>Change Fiscal Year End to Dec. 31</t>
  </si>
  <si>
    <t>Approve Remuneration of Directors for FY 2022/23</t>
  </si>
  <si>
    <t>Chugai Pharmaceutical Co., Ltd.</t>
  </si>
  <si>
    <t>JP3519400000</t>
  </si>
  <si>
    <t>Elect Director Tateishi, Fumio</t>
  </si>
  <si>
    <t>Elect Director Teramoto, Hideo</t>
  </si>
  <si>
    <t>Elect Director Christoph Franz</t>
  </si>
  <si>
    <t>Elect Director James H. Sabry</t>
  </si>
  <si>
    <t>Elect Director Teresa A. Graham</t>
  </si>
  <si>
    <t>Appoint Statutory Auditor Yamada, Shigehiro</t>
  </si>
  <si>
    <t>Appoint Statutory Auditor Waseda, Yumiko</t>
  </si>
  <si>
    <t>Ciena Corporation</t>
  </si>
  <si>
    <t>US1717793095</t>
  </si>
  <si>
    <t>B1FLZ21</t>
  </si>
  <si>
    <t>Elect Director Joanne B. Olsen</t>
  </si>
  <si>
    <t>Elect Director Gary B. Smith</t>
  </si>
  <si>
    <t>Dentsu Group, Inc.</t>
  </si>
  <si>
    <t>JP3551520004</t>
  </si>
  <si>
    <t>Amend Articles to Adopt Board Structure with Three Committees - Clarify Director Authority on Shareholder Meetings - Amend Provisions on Number of Directors - Amend Provisions on Director Titles</t>
  </si>
  <si>
    <t>Elect Director Timothy Andree</t>
  </si>
  <si>
    <t>Elect Director Matsuda, Yuka</t>
  </si>
  <si>
    <t>Elect Director Igarashi, Hiroshi</t>
  </si>
  <si>
    <t>Elect Director Soga, Arinobu</t>
  </si>
  <si>
    <t>Elect Director Nick Priday</t>
  </si>
  <si>
    <t>Elect Director Matsui, Gan</t>
  </si>
  <si>
    <t>Elect Director Paul Candland</t>
  </si>
  <si>
    <t>Elect Director Andrew House</t>
  </si>
  <si>
    <t>Elect Director Sagawa, Keiichi</t>
  </si>
  <si>
    <t>Elect Director Sogabe, Mihoko</t>
  </si>
  <si>
    <t>DGB Financial Group Co., Ltd.</t>
  </si>
  <si>
    <t>KR7139130009</t>
  </si>
  <si>
    <t>B68N347</t>
  </si>
  <si>
    <t>Elect Choi Yong-ho as Outside Director</t>
  </si>
  <si>
    <t>Elect Noh Tae-Sik as Outside Director</t>
  </si>
  <si>
    <t>Elect Jeong Jae-su as Outside Director</t>
  </si>
  <si>
    <t>Elect Cho Dong-hwan as Outside Director to Serve as an Audit Committee Member</t>
  </si>
  <si>
    <t>Elect Noh Tae-sik as a Member of Audit Committee</t>
  </si>
  <si>
    <t>Elect Liang Shuo as Supervisor</t>
  </si>
  <si>
    <t>Present Board of Directors' Report on its Operation, Development and Compliance with the Corporate Governance Code</t>
  </si>
  <si>
    <t>Present 2022 Integrated Management Report</t>
  </si>
  <si>
    <t>Approve Board of Directors' Report on its Operation, Development and Compliance with the Corporate Governance Code</t>
  </si>
  <si>
    <t>Approve 2022 Integrated Management Report</t>
  </si>
  <si>
    <t>Haci Omer Sabanci Holding AS</t>
  </si>
  <si>
    <t>TRASAHOL91Q5</t>
  </si>
  <si>
    <t>B03N0C7</t>
  </si>
  <si>
    <t>Hektas Ticaret TAS</t>
  </si>
  <si>
    <t>TRAHEKTS91E4</t>
  </si>
  <si>
    <t>B03MTG1</t>
  </si>
  <si>
    <t>Accept Audit Reports</t>
  </si>
  <si>
    <t>Receive Information on Donations Made in 2022 and Approve Upper Limit of Donations for 2023</t>
  </si>
  <si>
    <t>Amend Bylaws</t>
  </si>
  <si>
    <t>HLB Co., Ltd.</t>
  </si>
  <si>
    <t>KR7028300002</t>
  </si>
  <si>
    <t>Amend Articles of Incorporation (Issuance of Convertible Bonds)</t>
  </si>
  <si>
    <t>Amend Articles of Incorporation (Issuance of Bonds with Warrants)</t>
  </si>
  <si>
    <t>Amend Articles of Incorporation (Establishment of Audit Committee)</t>
  </si>
  <si>
    <t>Amend Articles of Incorporation (Others)</t>
  </si>
  <si>
    <t>Elect Jin Yang-gon as Inside Director</t>
  </si>
  <si>
    <t>Elect Lim Chang-yoon as Inside Director</t>
  </si>
  <si>
    <t>Elect Baek Yoon-gi as Inside Director</t>
  </si>
  <si>
    <t>Elect Jang In-geun as Inside Director</t>
  </si>
  <si>
    <t>Elect Yang Chung-mo as Outside Director</t>
  </si>
  <si>
    <t>Elect Park Yeon-hwa as Outside Director to Serve as an Audit Committee Member</t>
  </si>
  <si>
    <t>Elect Choi Gyu-jun as a Member of Audit Committee</t>
  </si>
  <si>
    <t>Elect Yang Chung-mo as a Member of Audit Committee</t>
  </si>
  <si>
    <t>Imeik Technology Development Co., Ltd.</t>
  </si>
  <si>
    <t>Approve Use of Idle Own Funds to Invest in Entrusted Asset Management</t>
  </si>
  <si>
    <t>INE663F01024</t>
  </si>
  <si>
    <t>B1685L0</t>
  </si>
  <si>
    <t>Elect Arindam Kumar Bhattacharya as Director</t>
  </si>
  <si>
    <t>Elect Aruna Sundararajan as Director</t>
  </si>
  <si>
    <t>Elect Pawan Goyal as Director and Approve Appointment and Remuneration of Pawan Goyal as Whole-Time Director</t>
  </si>
  <si>
    <t>Approve Continuation of Bala C Deshpande as Non-Executive Director</t>
  </si>
  <si>
    <t>Approve Continuation of Saurabh Srivastava as Non-Executive (Non-Independent) Director</t>
  </si>
  <si>
    <t>Approve Continuation of Naresh Gupta as Non-Executive (Non-Independent) Director</t>
  </si>
  <si>
    <t>Approve Appointment and Remuneration of Premchand Godha as Whole-Time Director designated as Executive Chairman</t>
  </si>
  <si>
    <t>Approve Re-designation of Ajit Kumar Jain as Managing Director</t>
  </si>
  <si>
    <t>Approve Re-designation of Pranay Godha as Managing Director and CEO</t>
  </si>
  <si>
    <t>DK0010307958</t>
  </si>
  <si>
    <t>B0386J1</t>
  </si>
  <si>
    <t>a</t>
  </si>
  <si>
    <t>b</t>
  </si>
  <si>
    <t>Accept Financial Statements and Statutory Reports; Approve Allocation of Income</t>
  </si>
  <si>
    <t>c</t>
  </si>
  <si>
    <t>d.1</t>
  </si>
  <si>
    <t>Approve Remuneration of Committee of Representatives</t>
  </si>
  <si>
    <t>d.2</t>
  </si>
  <si>
    <t>e</t>
  </si>
  <si>
    <t>f</t>
  </si>
  <si>
    <t>g.1</t>
  </si>
  <si>
    <t>Elect Members of Committee of Representatives</t>
  </si>
  <si>
    <t>g.2</t>
  </si>
  <si>
    <t>Elect Supervisory Board Members (Bundled)</t>
  </si>
  <si>
    <t>h</t>
  </si>
  <si>
    <t>i</t>
  </si>
  <si>
    <t>FI0009000202</t>
  </si>
  <si>
    <t>Receive CEO's Review</t>
  </si>
  <si>
    <t>Approve Allocation of Income and Dividends of EUR 1.08 Per Share</t>
  </si>
  <si>
    <t>Approve Remuneration of Directors in the Amount of EUR 102,000 for Chairman; EUR 63,000 for Vice Chairman, and EUR 47,500 for Other Directors; Approve Meeting Fees; Approve Remuneration for Committee Work</t>
  </si>
  <si>
    <t>Amend Articles Re: Board of Directors and Term of Office</t>
  </si>
  <si>
    <t>Approve Issuance of up to 33 Million Class B Shares without Preemptive Rights</t>
  </si>
  <si>
    <t>Approve Charitable Donations of up to EUR 300,000</t>
  </si>
  <si>
    <t>Kirin Holdings Co., Ltd.</t>
  </si>
  <si>
    <t>JP3258000003</t>
  </si>
  <si>
    <t>Approve Allocation of Income, with a Final Dividend of JPY 36.5</t>
  </si>
  <si>
    <t>Elect Director Isozaki, Yoshinori</t>
  </si>
  <si>
    <t>Elect Director Rod Eddington</t>
  </si>
  <si>
    <t>Elect Director George Olcott</t>
  </si>
  <si>
    <t>Elect Director Katanozaka, Shinya</t>
  </si>
  <si>
    <t>Elect Director Nishimura, Keisuke</t>
  </si>
  <si>
    <t>Elect Director Miyoshi, Toshiya</t>
  </si>
  <si>
    <t>Elect Director Tsuboi, Junko</t>
  </si>
  <si>
    <t>Elect Director Mori, Masakatsu</t>
  </si>
  <si>
    <t>Elect Director Matsuda, Chieko</t>
  </si>
  <si>
    <t>Elect Director Shiono, Noriko</t>
  </si>
  <si>
    <t>Appoint Statutory Auditor Ando, Yoshiko</t>
  </si>
  <si>
    <t>KOSÃ‰ Corp.</t>
  </si>
  <si>
    <t>JP3283650004</t>
  </si>
  <si>
    <t>Approve Allocation of Income, with a Final Dividend of JPY 70</t>
  </si>
  <si>
    <t>Elect Director Kobayashi, Kazutoshi</t>
  </si>
  <si>
    <t>Elect Director Yuasa, Norika</t>
  </si>
  <si>
    <t>Elect Director Maeda, Yuko</t>
  </si>
  <si>
    <t>Elect Director Suto, Miwa</t>
  </si>
  <si>
    <t>Elect Director Kobayashi, Takao</t>
  </si>
  <si>
    <t>Elect Director Kobayashi, Masanori</t>
  </si>
  <si>
    <t>Elect Director Shibusawa, Koichi</t>
  </si>
  <si>
    <t>Elect Director Kobayashi, Yusuke</t>
  </si>
  <si>
    <t>Elect Director Mochizuki, Shinichi</t>
  </si>
  <si>
    <t>Elect Director Horita, Masahiro</t>
  </si>
  <si>
    <t>Elect Director Ogura, Atsuko</t>
  </si>
  <si>
    <t>Elect Director Kikuma, Yukino</t>
  </si>
  <si>
    <t>Appoint Statutory Auditor Onagi, Minoru</t>
  </si>
  <si>
    <t>Appoint Statutory Auditor Miyama, Toru</t>
  </si>
  <si>
    <t>Kvika banki hf</t>
  </si>
  <si>
    <t>IS0000020469</t>
  </si>
  <si>
    <t>BFM0LS7</t>
  </si>
  <si>
    <t>Accept Financial Statements; Approve Allocation of Income and Dividends of ISK 0.4 Per Share</t>
  </si>
  <si>
    <t>Approve Reduction in Share Capital via Share Cancellation</t>
  </si>
  <si>
    <t>Elect Directors and Deputy Directors</t>
  </si>
  <si>
    <t>Ratify Auditors</t>
  </si>
  <si>
    <t>Approve Remuneration of Directors; Approve Remuneration for Committee Work</t>
  </si>
  <si>
    <t>Lion Corp.</t>
  </si>
  <si>
    <t>JP3965400009</t>
  </si>
  <si>
    <t>Elect Director Kikukawa, Masazumi</t>
  </si>
  <si>
    <t>Elect Director Sugaya, Takako</t>
  </si>
  <si>
    <t>Elect Director Yasue, Reiko</t>
  </si>
  <si>
    <t>Elect Director Takemori, Masayuki</t>
  </si>
  <si>
    <t>Elect Director Suzuki, Hitoshi</t>
  </si>
  <si>
    <t>Elect Director Kobayashi, Kenjiro</t>
  </si>
  <si>
    <t>Elect Director Kume, Yugo</t>
  </si>
  <si>
    <t>Elect Director Noritake, Fumitomo</t>
  </si>
  <si>
    <t>Elect Director Fukuda, Kengo</t>
  </si>
  <si>
    <t>Elect Director Uchida, Kazunari</t>
  </si>
  <si>
    <t>Elect Director Shiraishi, Takashi</t>
  </si>
  <si>
    <t>Appoint Statutory Auditor Mitsuidera, Naoki</t>
  </si>
  <si>
    <t>Appoint Statutory Auditor Ishii, Yoshitada</t>
  </si>
  <si>
    <t>Appoint Statutory Auditor Matsuzaki, Masatoshi</t>
  </si>
  <si>
    <t>Appoint Statutory Auditor Sunaga, Akemi</t>
  </si>
  <si>
    <t>Mabuchi Motor Co., Ltd.</t>
  </si>
  <si>
    <t>JP3870000001</t>
  </si>
  <si>
    <t>Approve Allocation of Income, with a Final Dividend of JPY 68</t>
  </si>
  <si>
    <t>Amend Articles to Allow Virtual Only Shareholder Meetings - Clarify Director Authority on Board Meetings</t>
  </si>
  <si>
    <t>Elect Director Okoshi, Hiro</t>
  </si>
  <si>
    <t>Elect Director Taniguchi, Shinichi</t>
  </si>
  <si>
    <t>Elect Director Katayama, Hirotaro</t>
  </si>
  <si>
    <t>Elect Director Iyoda, Tadahito</t>
  </si>
  <si>
    <t>Elect Director Miyajima, Kazuaki</t>
  </si>
  <si>
    <t>Elect Director Takahashi, Toru</t>
  </si>
  <si>
    <t>Elect Director Mitarai, Naoki</t>
  </si>
  <si>
    <t>Elect Director Tsutsumi, Kazuhiko</t>
  </si>
  <si>
    <t>Elect Director Okada, Akira</t>
  </si>
  <si>
    <t>Elect Director and Audit Committee Member Kobayashi, Katsumi</t>
  </si>
  <si>
    <t>Elect Director and Audit Committee Member Asai, Takashi</t>
  </si>
  <si>
    <t>Elect Director and Audit Committee Member Toyoshi, Yoko</t>
  </si>
  <si>
    <t>Elect Director and Audit Committee Member Fukuyama, Yasuko</t>
  </si>
  <si>
    <t>Nippon Electric Glass Co., Ltd.</t>
  </si>
  <si>
    <t>JP3733400000</t>
  </si>
  <si>
    <t>Amend Articles to Clarify Director Authority on Shareholder Meetings - Remove All Provisions on Advisory Positions</t>
  </si>
  <si>
    <t>Elect Director Matsumoto, Motoharu</t>
  </si>
  <si>
    <t>Elect Director Kishimoto, Akira</t>
  </si>
  <si>
    <t>Elect Director Yamazaki, Hiroki</t>
  </si>
  <si>
    <t>Elect Director Kano, Tomonori</t>
  </si>
  <si>
    <t>Elect Director Morii, Mamoru</t>
  </si>
  <si>
    <t>Elect Director Urade, Reiko</t>
  </si>
  <si>
    <t>Elect Director Ito, Hiroyuki</t>
  </si>
  <si>
    <t>Elect Director Ito, Yoshio</t>
  </si>
  <si>
    <t>Appoint Statutory Auditor Oji, Masahiko</t>
  </si>
  <si>
    <t>Appoint Statutory Auditor Hayashi, Yoshihisa</t>
  </si>
  <si>
    <t>Appoint Statutory Auditor Indo, Hiroji</t>
  </si>
  <si>
    <t>Appoint Alternate Statutory Auditor Watanabe, Toru</t>
  </si>
  <si>
    <t>Nippon Express Holdings, Inc.</t>
  </si>
  <si>
    <t>JP3688370000</t>
  </si>
  <si>
    <t>BKSHP63</t>
  </si>
  <si>
    <t>Elect Director Watanabe, Kenji</t>
  </si>
  <si>
    <t>Elect Director Saito, Mitsuru</t>
  </si>
  <si>
    <t>Elect Director Akaishi, Mamoru</t>
  </si>
  <si>
    <t>Elect Director Yasuoka, Sadako</t>
  </si>
  <si>
    <t>Elect Director Ito, Yumiko</t>
  </si>
  <si>
    <t>MX01OR010004</t>
  </si>
  <si>
    <t>BH3T8K8</t>
  </si>
  <si>
    <t>Accept CEO's Report and Board's Report on Operations and Results</t>
  </si>
  <si>
    <t>Accept Individual and Consolidated Financial Statements</t>
  </si>
  <si>
    <t>Accept Report on Compliance of Fiscal Obligations</t>
  </si>
  <si>
    <t>Accept Report of Audit Committee</t>
  </si>
  <si>
    <t>Accept Report of Corporate Governance, Responsibility and Compensation Committee</t>
  </si>
  <si>
    <t>Accept Report of Finance Committee</t>
  </si>
  <si>
    <t>Approve Allocation of Individual and Consolidated Net Profit in the Amount of USD 567 Million and USD 665 Million Respectively</t>
  </si>
  <si>
    <t>Approve Allocation of Individual and/or Consolidated Profits Referred to in Previous Item 3.1 to Accumulated Results Account</t>
  </si>
  <si>
    <t>Approve Ordinary Cash Dividends of USD 240 Million</t>
  </si>
  <si>
    <t>Ratify Antonio Del Valle Ruiz as Honorary and Lifetime Board Chairman</t>
  </si>
  <si>
    <t>Approve Remuneration of Members of Board and Key Committees</t>
  </si>
  <si>
    <t>Approve Cancellation of Balance of Amount Approved to be Used for Acquisition of Company's Shares</t>
  </si>
  <si>
    <t>Accept Report on Adoption or Modification of Policies in Share Repurchases of Company</t>
  </si>
  <si>
    <t>4.2a</t>
  </si>
  <si>
    <t>Elect or Ratify Juan Pablo Del Valle Perochena as Board Member</t>
  </si>
  <si>
    <t>4.2b</t>
  </si>
  <si>
    <t>Elect or Ratify Antonio Del Valle Perochena as Board Member</t>
  </si>
  <si>
    <t>4.2c</t>
  </si>
  <si>
    <t>Elect or Ratify Maria de Guadalupe Del Valle Perochena as Board Member</t>
  </si>
  <si>
    <t>4.2d</t>
  </si>
  <si>
    <t>Elect or Ratify Francisco Javier Del Valle Perochena as Board Member</t>
  </si>
  <si>
    <t>4.2e</t>
  </si>
  <si>
    <t>Elect or Ratify Guillermo Ortiz Martinez as Board Member</t>
  </si>
  <si>
    <t>4.2f</t>
  </si>
  <si>
    <t>Elect or Ratify Divo Milan Haddad as Board Member</t>
  </si>
  <si>
    <t>4.2g</t>
  </si>
  <si>
    <t>Elect or Ratify Alma Rosa Moreno Razo as Board Member</t>
  </si>
  <si>
    <t>4.2h</t>
  </si>
  <si>
    <t>Elect or Ratify Maria Teresa Altagracia Arnal Machado as Board Member</t>
  </si>
  <si>
    <t>4.2i</t>
  </si>
  <si>
    <t>Elect or Ratify Jack Goldstein Ring as Board Member</t>
  </si>
  <si>
    <t>4.2j</t>
  </si>
  <si>
    <t>Elect or Ratify Edward Mark Rajkowski as Board Member</t>
  </si>
  <si>
    <t>4.2k</t>
  </si>
  <si>
    <t>Elect or Ratify Mihir Arvind Desai as Board Member</t>
  </si>
  <si>
    <t>4.3a</t>
  </si>
  <si>
    <t>Elect or Ratify Juan Pablo Del Valle Perochena as Chairman of Board of Directors</t>
  </si>
  <si>
    <t>4.3b</t>
  </si>
  <si>
    <t>Elect or Ratify Juan Pablo Del Rio Benitez as Secretary (Non-Member) of Board</t>
  </si>
  <si>
    <t>4.3c</t>
  </si>
  <si>
    <t>Elect or Ratify Sheldon Vincent Hirt as Alternate Secretary (Non-Member) of Board</t>
  </si>
  <si>
    <t>4.4a</t>
  </si>
  <si>
    <t>Elect or Ratify Edward Mark Rajkowski as Chairman of Audit Committee</t>
  </si>
  <si>
    <t>4.4b</t>
  </si>
  <si>
    <t>Elect or Ratify Maria Teresa Altagracia Arnal Machado as Chairman of Corporate Practices, Responsability and Compensation Committee</t>
  </si>
  <si>
    <t>Otsuka Holdings Co., Ltd.</t>
  </si>
  <si>
    <t>JP3188220002</t>
  </si>
  <si>
    <t>B5LTM93</t>
  </si>
  <si>
    <t>Elect Director Otsuka, Ichiro</t>
  </si>
  <si>
    <t>Elect Director Sekiguchi, Ko</t>
  </si>
  <si>
    <t>Elect Director Aoki, Yoshihisa</t>
  </si>
  <si>
    <t>Elect Director Mita, Mayo</t>
  </si>
  <si>
    <t>Elect Director Kitachi, Tatsuaki</t>
  </si>
  <si>
    <t>Elect Director Higuchi, Tatsuo</t>
  </si>
  <si>
    <t>Elect Director Matsuo, Yoshiro</t>
  </si>
  <si>
    <t>Elect Director Takagi, Shuichi</t>
  </si>
  <si>
    <t>Elect Director Makino, Yuko</t>
  </si>
  <si>
    <t>Elect Director Kobayashi, Masayuki</t>
  </si>
  <si>
    <t>Elect Director Tojo, Noriko</t>
  </si>
  <si>
    <t>Elect Director Inoue, Makoto</t>
  </si>
  <si>
    <t>Elect Director Matsutani, Yukio</t>
  </si>
  <si>
    <t>Outokumpu Oyj</t>
  </si>
  <si>
    <t>FI0009002422</t>
  </si>
  <si>
    <t>Approve Allocation of Income and Dividends of EUR 0.25 Per Share and Additional Dividends of EUR 0.10 Per Share</t>
  </si>
  <si>
    <t>Approve Remuneration of Directors in the Amount of EUR 174,000 for Chairman, EUR 93,500 for Vice Chairman and EUR 72,500 for Other Directors; Approve Meeting Fees; Approve Remuneration for Committee Work</t>
  </si>
  <si>
    <t>Reelect Heinz Jorg Fuhrmann, Kati ter Horst (Vice-Chair), Kari Jordan (Chair), Paivi Luostarinen, Petter Soderstrom, Pierre Vareille and Julia Woodhouse as Directors; Elect Jyrki Maki-Kala as New Director</t>
  </si>
  <si>
    <t>Approve Issuance of up to New 45 Million Shares without Preemptive Rights</t>
  </si>
  <si>
    <t>Approve Charitable Donations of up to EUR 500,000</t>
  </si>
  <si>
    <t>Approve Adjustment Grant to Harel Locker, Chairman</t>
  </si>
  <si>
    <t>PearlAbyss Corp.</t>
  </si>
  <si>
    <t>KR7263750002</t>
  </si>
  <si>
    <t>BYX56S9</t>
  </si>
  <si>
    <t>Elect Lee Seon-hui as Outside Director</t>
  </si>
  <si>
    <t>Pegasus Hava Tasimaciligi AS</t>
  </si>
  <si>
    <t>TREPEGS00016</t>
  </si>
  <si>
    <t>B9J4ZK0</t>
  </si>
  <si>
    <t>Amend Article 6 Re: Capital Related</t>
  </si>
  <si>
    <t>Approve Donation Policy</t>
  </si>
  <si>
    <t>Approve Donations for Earthquake Relief Efforts and Upper Limit of Donations for 2023, Receive Information Donations Made in 2022</t>
  </si>
  <si>
    <t>Receive Information on Remuneration Policy and Disclosure Policy</t>
  </si>
  <si>
    <t>Raiffeisen Bank International AG</t>
  </si>
  <si>
    <t>AT0000606306</t>
  </si>
  <si>
    <t>B0704T9</t>
  </si>
  <si>
    <t>Ratify Deloitte Audit Wirtschaftspruefungs GmbH as Auditors for Fiscal Year 2024</t>
  </si>
  <si>
    <t>Elect Andrea Gaal as Supervisory Board Member</t>
  </si>
  <si>
    <t>Rakuten Group, Inc.</t>
  </si>
  <si>
    <t>JP3967200001</t>
  </si>
  <si>
    <t>Elect Director Mikitani, Hiroshi</t>
  </si>
  <si>
    <t>Elect Director Ando, Takaharu</t>
  </si>
  <si>
    <t>Elect Director Tsedal Neeley</t>
  </si>
  <si>
    <t>Elect Director Habuka, Shigeki</t>
  </si>
  <si>
    <t>Elect Director Hosaka, Masayuki</t>
  </si>
  <si>
    <t>Elect Director Hyakuno, Kentaro</t>
  </si>
  <si>
    <t>Elect Director Takeda, Kazunori</t>
  </si>
  <si>
    <t>Elect Director Hirose, Kenji</t>
  </si>
  <si>
    <t>Elect Director Sarah J. M. Whitley</t>
  </si>
  <si>
    <t>Elect Director Charles B. Baxter</t>
  </si>
  <si>
    <t>Elect Director Mitachi, Takashi</t>
  </si>
  <si>
    <t>Elect Director Murai, Jun</t>
  </si>
  <si>
    <t>Appoint Statutory Auditor Naganuma, Yoshito</t>
  </si>
  <si>
    <t>Appoint Statutory Auditor Kataoka, Maki</t>
  </si>
  <si>
    <t>Approve Compensation Ceiling for Directors</t>
  </si>
  <si>
    <t>Renesas Electronics Corp.</t>
  </si>
  <si>
    <t>JP3164720009</t>
  </si>
  <si>
    <t>Elect Director Shibata, Hidetoshi</t>
  </si>
  <si>
    <t>Elect Director Iwasaki, Jiro</t>
  </si>
  <si>
    <t>Elect Director Selena Loh Lacroix</t>
  </si>
  <si>
    <t>Elect Director Yamamoto, Noboru</t>
  </si>
  <si>
    <t>Elect Director Hirano, Takuya</t>
  </si>
  <si>
    <t>Resonac Holdings Corp.</t>
  </si>
  <si>
    <t>JP3368000000</t>
  </si>
  <si>
    <t>Approve Allocation of Income, with a Final Dividend of JPY 65</t>
  </si>
  <si>
    <t>Elect Director Morikawa, Kohei</t>
  </si>
  <si>
    <t>Elect Director Takahashi, Hidehito</t>
  </si>
  <si>
    <t>Elect Director Kamiguchi, Keiichi</t>
  </si>
  <si>
    <t>Elect Director Somemiya, Hideki</t>
  </si>
  <si>
    <t>Elect Director Maoka, Tomomitsu</t>
  </si>
  <si>
    <t>Elect Director Nishioka, Kiyoshi</t>
  </si>
  <si>
    <t>Elect Director Isshiki, Kozo</t>
  </si>
  <si>
    <t>Elect Director Morikawa, Noriko</t>
  </si>
  <si>
    <t>Elect Director Tsuneishi, Tetsuo</t>
  </si>
  <si>
    <t>Appoint Statutory Auditor Kato, Toshiharu</t>
  </si>
  <si>
    <t>SBI Life Insurance Company Limited</t>
  </si>
  <si>
    <t>INE123W01016</t>
  </si>
  <si>
    <t>BZ60N32</t>
  </si>
  <si>
    <t>Approve Material Related Party Transactions for Purchase and/or Sale of Investments</t>
  </si>
  <si>
    <t>Approve Material Related Party Transaction with State Bank of India</t>
  </si>
  <si>
    <t>CNE100000T40</t>
  </si>
  <si>
    <t>B4YXJ49</t>
  </si>
  <si>
    <t>Approve Raised Funds Investment Project</t>
  </si>
  <si>
    <t>SK Innovation Co., Ltd.</t>
  </si>
  <si>
    <t>KR7096770003</t>
  </si>
  <si>
    <t>B232R05</t>
  </si>
  <si>
    <t>Elect Kim Jun as Inside Director</t>
  </si>
  <si>
    <t>Elect Kim Ju-yeon as Outside Director</t>
  </si>
  <si>
    <t>Elect Lee Bok-hui as Outside Director</t>
  </si>
  <si>
    <t>Elect Park Jin-hoe as a Member of Audit Committee</t>
  </si>
  <si>
    <t>SK Square Co. Ltd.</t>
  </si>
  <si>
    <t>KR7402340004</t>
  </si>
  <si>
    <t>BMG3GS6</t>
  </si>
  <si>
    <t>Elect Park Seong-ha as Inside Director</t>
  </si>
  <si>
    <t>Skylark Holdings Co., Ltd.</t>
  </si>
  <si>
    <t>JP3396210001</t>
  </si>
  <si>
    <t>BQQD167</t>
  </si>
  <si>
    <t>Amend Articles to Adopt Board Structure with Audit Committee - Clarify Director Authority on Shareholder Meetings - Amend Provisions on Number of Directors - Authorize Directors to Execute Day to Day Operations without Full Board Approval</t>
  </si>
  <si>
    <t>Elect Director Tani, Makoto</t>
  </si>
  <si>
    <t>Elect Director Kanaya, Minoru</t>
  </si>
  <si>
    <t>Elect Director Nishijo, Atsushi</t>
  </si>
  <si>
    <t>Elect Director Tahara, Fumio</t>
  </si>
  <si>
    <t>Elect Director Sano, Ayako</t>
  </si>
  <si>
    <t>Elect Director and Audit Committee Member Suzuki, Makoto</t>
  </si>
  <si>
    <t>Elect Director and Audit Committee Member Aoyagi, Tatsuya</t>
  </si>
  <si>
    <t>Elect Director and Audit Committee Member Okuhara, Reiko</t>
  </si>
  <si>
    <t>Approve Compensation Ceiling for Directors Who Are Not Audit Committee Members</t>
  </si>
  <si>
    <t>Approve Compensation Ceiling for Directors Who Are Audit Committee Members</t>
  </si>
  <si>
    <t>Solus Advanced Materials Co., Ltd.</t>
  </si>
  <si>
    <t>KR7336370002</t>
  </si>
  <si>
    <t>BJVLVG7</t>
  </si>
  <si>
    <t>Elect Jin Dae-je as Inside Director</t>
  </si>
  <si>
    <t>Elect Park Hae-chun as Outside Director</t>
  </si>
  <si>
    <t>Elect Park Hae-chun as a Member of Audit Committee</t>
  </si>
  <si>
    <t>2.2.1</t>
  </si>
  <si>
    <t>Elect Lee Nam-hyeok as Non-Independent Non-Executive Director</t>
  </si>
  <si>
    <t>2.2.2</t>
  </si>
  <si>
    <t>Elect Lee Sang-il as Non-Independent Non-Executive Director</t>
  </si>
  <si>
    <t>Sumitomo Forestry Co., Ltd.</t>
  </si>
  <si>
    <t>JP3409800004</t>
  </si>
  <si>
    <t>Elect Director Ichikawa, Akira</t>
  </si>
  <si>
    <t>Elect Director Mitsuyoshi, Toshiro</t>
  </si>
  <si>
    <t>Elect Director Sato, Tatsuru</t>
  </si>
  <si>
    <t>Elect Director Kawata, Tatsumi</t>
  </si>
  <si>
    <t>Elect Director Kawamura, Atsushi</t>
  </si>
  <si>
    <t>Elect Director Takahashi, Ikuro</t>
  </si>
  <si>
    <t>Elect Director Yamashita, Izumi</t>
  </si>
  <si>
    <t>Elect Director Kurihara, Mitsue</t>
  </si>
  <si>
    <t>Elect Director Toyoda, Yuko</t>
  </si>
  <si>
    <t>Appoint Statutory Auditor Kakumoto, Toshio</t>
  </si>
  <si>
    <t>Svenska Cellulosa AB SCA</t>
  </si>
  <si>
    <t>SE0000112724</t>
  </si>
  <si>
    <t>B1VVGZ5</t>
  </si>
  <si>
    <t>Determine Number of Directors (10) and Deputy Directors (0) of Board</t>
  </si>
  <si>
    <t>Approve Remuneration of Directors in the Amount of SEK 2.089Million for Chairman and SEK 695,000 for Other Directors; Approve Remuneration for Committee Work</t>
  </si>
  <si>
    <t>Reelect Asa Bergman as Director</t>
  </si>
  <si>
    <t>Reelect Karl Aberg as Director</t>
  </si>
  <si>
    <t>Reelect Lennart Evrell as Director</t>
  </si>
  <si>
    <t>Reelect Carina Hakansson as Director</t>
  </si>
  <si>
    <t>Reelect Ulf Larsson as Director</t>
  </si>
  <si>
    <t>Reelect Martin Lindqvist as Director</t>
  </si>
  <si>
    <t>Reelect Anders Sundstrom as Director</t>
  </si>
  <si>
    <t>Approve Allocation of Income and Dividends of SEK 2.50 Per Share</t>
  </si>
  <si>
    <t>Approve Discharge of Charlotte Bengtsson</t>
  </si>
  <si>
    <t>8.c10</t>
  </si>
  <si>
    <t>Approve Discharge of Anders Sundstrom</t>
  </si>
  <si>
    <t>8.c11</t>
  </si>
  <si>
    <t>Approve Discharge of Barbara M. Thoralfsson</t>
  </si>
  <si>
    <t>8.c12</t>
  </si>
  <si>
    <t>Approve Discharge of Karl Aberg</t>
  </si>
  <si>
    <t>8.c13</t>
  </si>
  <si>
    <t>Approve Discharge of Employee Representative Niclas Andersson</t>
  </si>
  <si>
    <t>8.c14</t>
  </si>
  <si>
    <t>Approve Discharge of Employee Representative Roger Bostrom</t>
  </si>
  <si>
    <t>8.c15</t>
  </si>
  <si>
    <t>Approve Discharge of Employee Representative Maria Jonsson</t>
  </si>
  <si>
    <t>8.c16</t>
  </si>
  <si>
    <t>Approve Discharge of Employee Representative Johanna Viklund Linden</t>
  </si>
  <si>
    <t>8.c17</t>
  </si>
  <si>
    <t>Approve Discharge of Deputy Employee Representative Stefan Lundkvist</t>
  </si>
  <si>
    <t>8.c18</t>
  </si>
  <si>
    <t>Approve Discharge of Deputy Employee Representative Malin Marklund</t>
  </si>
  <si>
    <t>8.c19</t>
  </si>
  <si>
    <t>Approve Discharge of Deputy Employee Representative Peter Olsson</t>
  </si>
  <si>
    <t>Approve Discharge of Asa Bergman</t>
  </si>
  <si>
    <t>8.c20</t>
  </si>
  <si>
    <t>Approve Discharge of CEO Ulf Larsson</t>
  </si>
  <si>
    <t>Approve Discharge of Lennart Evrell</t>
  </si>
  <si>
    <t>Approve Discharge of Carina Hakansson</t>
  </si>
  <si>
    <t>Approve Discharge of Ulf Larsson (as board member)</t>
  </si>
  <si>
    <t>Approve Discharge of Martin Lindqvist</t>
  </si>
  <si>
    <t>8.c9</t>
  </si>
  <si>
    <t>SE0000242455</t>
  </si>
  <si>
    <t>10.c</t>
  </si>
  <si>
    <t>10.d</t>
  </si>
  <si>
    <t>10.e</t>
  </si>
  <si>
    <t>10.f</t>
  </si>
  <si>
    <t>10.g</t>
  </si>
  <si>
    <t>10.h</t>
  </si>
  <si>
    <t>10.i</t>
  </si>
  <si>
    <t>10.j</t>
  </si>
  <si>
    <t>10.k</t>
  </si>
  <si>
    <t>10.l</t>
  </si>
  <si>
    <t>10.m</t>
  </si>
  <si>
    <t>10.n</t>
  </si>
  <si>
    <t>10.o</t>
  </si>
  <si>
    <t>10.p</t>
  </si>
  <si>
    <t>10.q</t>
  </si>
  <si>
    <t>10.r</t>
  </si>
  <si>
    <t>13.k</t>
  </si>
  <si>
    <t>21.a</t>
  </si>
  <si>
    <t>21.b</t>
  </si>
  <si>
    <t>21.c</t>
  </si>
  <si>
    <t>ES0178430E18</t>
  </si>
  <si>
    <t>Approve Dividends Charged Against Unrestricted Reserves</t>
  </si>
  <si>
    <t>The Yokohama Rubber Co., Ltd.</t>
  </si>
  <si>
    <t>JP3955800002</t>
  </si>
  <si>
    <t>Approve Allocation of Income, with a Final Dividend of JPY 33</t>
  </si>
  <si>
    <t>Amend Articles to Change Location of Head Office - Adopt Board Structure with Audit Committee - Amend Provisions on Number of Directors - Indemnify Directors - Authorize Board to Determine Income Allocation</t>
  </si>
  <si>
    <t>Elect Director Yamaishi, Masataka</t>
  </si>
  <si>
    <t>Elect Director Shimizu, Megumi</t>
  </si>
  <si>
    <t>Elect Director Furukawa, Junichi</t>
  </si>
  <si>
    <t>Elect Director Nitin Mantri</t>
  </si>
  <si>
    <t>Elect Director Seimiya, Shinji</t>
  </si>
  <si>
    <t>Elect Director Miyamoto, Tomoaki</t>
  </si>
  <si>
    <t>Elect Director Nakamura, Yoshikuni</t>
  </si>
  <si>
    <t>Elect Director Yuki, Masahiro</t>
  </si>
  <si>
    <t>Elect Director Okada, Hideichi</t>
  </si>
  <si>
    <t>Elect Director Hori, Masatoshi</t>
  </si>
  <si>
    <t>Elect Director Kaneko, Hiroko</t>
  </si>
  <si>
    <t>Elect Director and Audit Committee Member Matsuo, Gota</t>
  </si>
  <si>
    <t>Elect Director and Audit Committee Member Uchida, Hisao</t>
  </si>
  <si>
    <t>Elect Director and Audit Committee Member Kono, Hirokazu</t>
  </si>
  <si>
    <t>Elect Director and Audit Committee Member Kamei, Atsushi</t>
  </si>
  <si>
    <t>Elect Director and Audit Committee Member Kimura, Hiroki</t>
  </si>
  <si>
    <t>Elect Alternate Director and Audit Committee Member Furukawa, Junichi</t>
  </si>
  <si>
    <t>Tokai Carbon Co., Ltd.</t>
  </si>
  <si>
    <t>JP3560800009</t>
  </si>
  <si>
    <t>Elect Director Nagasaka, Hajime</t>
  </si>
  <si>
    <t>Elect Director Tsuji, Masafumi</t>
  </si>
  <si>
    <t>Elect Director Yamaguchi, Katsuyuki</t>
  </si>
  <si>
    <t>Elect Director Yamamoto, Shunji</t>
  </si>
  <si>
    <t>Elect Director Yamazaki, Tatsuhiko</t>
  </si>
  <si>
    <t>Elect Director Kambayashi, Nobumitsu</t>
  </si>
  <si>
    <t>Elect Director Asada, Mayumi</t>
  </si>
  <si>
    <t>Elect Director Miyazaki, Toshiro</t>
  </si>
  <si>
    <t>Appoint Statutory Auditor Serizawa, Yuji</t>
  </si>
  <si>
    <t>Appoint Statutory Auditor Matsushima, Yoshinori</t>
  </si>
  <si>
    <t>Appoint Alternate Statutory Auditor Onuma, Toshiya</t>
  </si>
  <si>
    <t>TOKYO OHKA KOGYO CO., LTD.</t>
  </si>
  <si>
    <t>JP3571800006</t>
  </si>
  <si>
    <t>Approve Allocation of Income, with a Final Dividend of JPY 82</t>
  </si>
  <si>
    <t>Amend Articles to Adopt Board Structure with Audit Committee - Amend Provisions on Number of Directors - Authorize Directors to Execute Day to Day Operations without Full Board Approval</t>
  </si>
  <si>
    <t>Elect Director Taneichi, Noriaki</t>
  </si>
  <si>
    <t>Elect Director Sato, Harutoshi</t>
  </si>
  <si>
    <t>Elect Director Narumi, Yusuke</t>
  </si>
  <si>
    <t>Elect Director Doi, Kosuke</t>
  </si>
  <si>
    <t>Elect Director Kurimoto, Hiroshi</t>
  </si>
  <si>
    <t>Elect Director Yamamoto, Hirotaka</t>
  </si>
  <si>
    <t>Elect Director and Audit Committee Member Tokutake, Nobuo</t>
  </si>
  <si>
    <t>Elect Director and Audit Committee Member Sekiguchi, Noriko</t>
  </si>
  <si>
    <t>Elect Director and Audit Committee Member Ichiyanagi, Kazuo</t>
  </si>
  <si>
    <t>Elect Director and Audit Committee Member Ando, Hisashi</t>
  </si>
  <si>
    <t>Approve Fixed Cash Compensation Ceiling and Performance-Based Cash Compensation Ceiling for Directors Who Are Not Audit Committee Members</t>
  </si>
  <si>
    <t>Approve Performance Share Plan and Restricted Stock Plan</t>
  </si>
  <si>
    <t>Tryg A/S</t>
  </si>
  <si>
    <t>DK0060636678</t>
  </si>
  <si>
    <t>BXDZ972</t>
  </si>
  <si>
    <t>Approve Remuneration of Directors in the Amount of DKK 1.35 Million for Chairman, DKK 900,000 for Vice Chairman, and DKK 450,000 for Other Directors; Approve Remuneration for Committee Work</t>
  </si>
  <si>
    <t>Reelect Jukka Pertola as Member of Board</t>
  </si>
  <si>
    <t>Reelect Mari Thjomoe as Member of Board</t>
  </si>
  <si>
    <t>Reelect Carl-Viggo Ostlund as Member of Board</t>
  </si>
  <si>
    <t>Reelect Mengmeng Du as Member of Board</t>
  </si>
  <si>
    <t>Elect Thomas Hofman-Bang as Director</t>
  </si>
  <si>
    <t>Elect Steffen Kragh as Director</t>
  </si>
  <si>
    <t>2.a</t>
  </si>
  <si>
    <t>2.b</t>
  </si>
  <si>
    <t>Approve DKK 99 Million Reduction in Share Capital via Share Cancellation</t>
  </si>
  <si>
    <t>Approve Creation of DKK 317.4 Million Pool of Capital with Preemptive Rights; Approve Creation of DKK 314.4 Million Pool of Capital without Preemptive Rights; Maximum Increase in Share Capital under Both Authorizations up to DKK 314.4 Million</t>
  </si>
  <si>
    <t>Turkiye Is Bankasi AS</t>
  </si>
  <si>
    <t>TRAISCTR91N2</t>
  </si>
  <si>
    <t>B03MYS8</t>
  </si>
  <si>
    <t>Approve Donations for Earthquake Relief Efforts</t>
  </si>
  <si>
    <t>Receive Information in Accordance with Article 1.3.6 of the Corporate Governance Principles of the Capital Market Board</t>
  </si>
  <si>
    <t>Receive Information on Share Repurchase Program</t>
  </si>
  <si>
    <t>MX01WA000038</t>
  </si>
  <si>
    <t>BW1YVH8</t>
  </si>
  <si>
    <t>Approve Report on Share Repurchase Reserves</t>
  </si>
  <si>
    <t>Approve Report of Audit and Corporate Practices Committees</t>
  </si>
  <si>
    <t>Approve CEO's Report</t>
  </si>
  <si>
    <t>Approve Board Opinion on CEO's Report</t>
  </si>
  <si>
    <t>Approve Board of Directors' Report</t>
  </si>
  <si>
    <t>Approve Report Re: Employee Stock Purchase Plan</t>
  </si>
  <si>
    <t>Approve Ordinary Dividend of MXN 1.12 Per Share</t>
  </si>
  <si>
    <t>Approve Extraordinary Dividend of MXN 1.57 Per Share</t>
  </si>
  <si>
    <t>5a1</t>
  </si>
  <si>
    <t>Accept Resignation of Blanca Trevino as Director</t>
  </si>
  <si>
    <t>5b1</t>
  </si>
  <si>
    <t>Ratify Maria Teresa Arnal as Director</t>
  </si>
  <si>
    <t>5b10</t>
  </si>
  <si>
    <t>Ratify Karthik Raghupathy as Director</t>
  </si>
  <si>
    <t>5b11</t>
  </si>
  <si>
    <t>Ratify Tom Ward as Director</t>
  </si>
  <si>
    <t>5b2</t>
  </si>
  <si>
    <t>Ratify Adolfo Cerezo as Director</t>
  </si>
  <si>
    <t>5b3</t>
  </si>
  <si>
    <t>Ratify Ernesto Cervera as Director</t>
  </si>
  <si>
    <t>5b4</t>
  </si>
  <si>
    <t>Ratify Kirsten Evans as Director</t>
  </si>
  <si>
    <t>5b5</t>
  </si>
  <si>
    <t>Ratify Eric Perez Grovas as Director</t>
  </si>
  <si>
    <t>5b6</t>
  </si>
  <si>
    <t>Ratify Leigh Hopkins as Director</t>
  </si>
  <si>
    <t>5b7</t>
  </si>
  <si>
    <t>Ratify Elizabeth Kwo as Director</t>
  </si>
  <si>
    <t>5b8</t>
  </si>
  <si>
    <t>Ratify Guilherme Loureiro as Director</t>
  </si>
  <si>
    <t>5b9</t>
  </si>
  <si>
    <t>Ratify Judith McKenna as Board Chairman</t>
  </si>
  <si>
    <t>5c1</t>
  </si>
  <si>
    <t>Ratify Adolfo Cerezo as Chairman of Audit and Corporate Practices Committees</t>
  </si>
  <si>
    <t>5c2</t>
  </si>
  <si>
    <t>Approve Discharge of Board of Directors and Officers</t>
  </si>
  <si>
    <t>5c3</t>
  </si>
  <si>
    <t>Approve Directors and Officers Liability</t>
  </si>
  <si>
    <t>5d1</t>
  </si>
  <si>
    <t>Approve Remuneration of Board Chairman</t>
  </si>
  <si>
    <t>5d2</t>
  </si>
  <si>
    <t>Approve Remuneration of Director</t>
  </si>
  <si>
    <t>5d3</t>
  </si>
  <si>
    <t>Approve Remuneration of Chairman of Audit and Corporate Practices Committees</t>
  </si>
  <si>
    <t>5d4</t>
  </si>
  <si>
    <t>Approve Remuneration of Member of Audit and Corporate Practices Committees</t>
  </si>
  <si>
    <t>360 DigiTech, Inc.</t>
  </si>
  <si>
    <t>KYG8851G1001</t>
  </si>
  <si>
    <t>BP6PRB3</t>
  </si>
  <si>
    <t>Approve Variation of Share Capital</t>
  </si>
  <si>
    <t>Approve the Adoption of the Third Amended and Restated Memorandum of Association and Articles of Association</t>
  </si>
  <si>
    <t>AECOM</t>
  </si>
  <si>
    <t>US00766T1007</t>
  </si>
  <si>
    <t>B1VZ431</t>
  </si>
  <si>
    <t>Elect Director Bradley W. Buss</t>
  </si>
  <si>
    <t>Elect Director Lydia H. Kennard</t>
  </si>
  <si>
    <t>Elect Director Kristy Pipes</t>
  </si>
  <si>
    <t>Elect Director Troy Rudd</t>
  </si>
  <si>
    <t>Elect Director Douglas W. Stotlar</t>
  </si>
  <si>
    <t>Elect Director Daniel R. Tishman</t>
  </si>
  <si>
    <t>Elect Director Sander van't Noordende</t>
  </si>
  <si>
    <t>Elect Director Janet C. Wolfenbarger</t>
  </si>
  <si>
    <t>AMP Limited</t>
  </si>
  <si>
    <t>AU000000AMP6</t>
  </si>
  <si>
    <t>Approve Grant of Performance Rights to Alexis George</t>
  </si>
  <si>
    <t>Approve to Exceed 10/12 Buyback Limit</t>
  </si>
  <si>
    <t>Elect Debra Hazelton as Director</t>
  </si>
  <si>
    <t>Elect Rahoul Chowdry as Director</t>
  </si>
  <si>
    <t>Elect Michael Sammells as Director</t>
  </si>
  <si>
    <t>Elect Andrew Best as Director</t>
  </si>
  <si>
    <t>BAWAG Group AG</t>
  </si>
  <si>
    <t>AT0000BAWAG2</t>
  </si>
  <si>
    <t>BZ1GZ06</t>
  </si>
  <si>
    <t>Approve Allocation of Income and Dividends of EUR 3.70 per Share</t>
  </si>
  <si>
    <t>Ratify KPMG Austria GmbH as Auditors for Fiscal Year 2024</t>
  </si>
  <si>
    <t>Approve Virtual-Only or Hybrid Shareholder Meetings</t>
  </si>
  <si>
    <t>Approve Profit Distribution and Capitalization of Capital Reserves Plan</t>
  </si>
  <si>
    <t>Approve 2022 and 2023 Remuneration of Directors</t>
  </si>
  <si>
    <t>Approve 2022 and 2023 Remuneration of Supervisors</t>
  </si>
  <si>
    <t>Approve Hedging Plan</t>
  </si>
  <si>
    <t>Approve Repurchase and Cancellation of Performance Shares Deliberated at the 11th Meeting of the Board of Directors</t>
  </si>
  <si>
    <t>Approve Repurchase and Cancellation of Performance Shares Deliberated at the 17th Meeting of the Board of Directors</t>
  </si>
  <si>
    <t>Approve Change in Registered Capital and Amendment of Articles of Association Deliberated at the 16th Meeting of the Board of Directors</t>
  </si>
  <si>
    <t>Approve Change in Registered Capital and Amendment of Articles of Association Deliberated at the 17th Meeting of the Board of Directors</t>
  </si>
  <si>
    <t>Approve Formulation of External Donation Management System</t>
  </si>
  <si>
    <t>Amend the Currency Fund Management System</t>
  </si>
  <si>
    <t>DBS Group Holdings Ltd.</t>
  </si>
  <si>
    <t>SG1L01001701</t>
  </si>
  <si>
    <t>Approve Final and Special Dividend</t>
  </si>
  <si>
    <t>Elect Peter Seah Lim Huat as Director</t>
  </si>
  <si>
    <t>Elect Punita Lal as Director</t>
  </si>
  <si>
    <t>Elect Anthony Lim Weng Kin as Director</t>
  </si>
  <si>
    <t>Approve Grant of Awards and Issuance of Shares Under the DBSH Share Plan</t>
  </si>
  <si>
    <t>Approve Grant of Awards and Issuance of Shares Under the California Sub-Plan to the DBSH Share Plan</t>
  </si>
  <si>
    <t>Approve Issuance of Shares Pursuant to the DBSH Scrip Dividend Scheme</t>
  </si>
  <si>
    <t>Eregli Demir ve Celik Fabrikalari TAS</t>
  </si>
  <si>
    <t>TRAEREGL91G3</t>
  </si>
  <si>
    <t>B03MS97</t>
  </si>
  <si>
    <t>MXP320321310</t>
  </si>
  <si>
    <t>Approve Remuneration of Directors; Verify Director's Independence Classification, and Approve Remuneration of Chairman and Secretaries</t>
  </si>
  <si>
    <t>Elect Members and Chairmen of Operation and Strategy, Audit, and Corporate Practices and Nominations Committees; Approve Their Remuneration</t>
  </si>
  <si>
    <t>Elect Jose Antonio Fernandez Carbajal as Director</t>
  </si>
  <si>
    <t>Elect Eva Maria Garza Laguera Gonda as Director</t>
  </si>
  <si>
    <t>Elect Paulina Garza Laguera Gonda as Director</t>
  </si>
  <si>
    <t>Elect Francisco Jose Calderon Rojas as Director</t>
  </si>
  <si>
    <t>Elect Alfonso Garza Garza as Director</t>
  </si>
  <si>
    <t>Elect Bertha Paula Michel Gonzalez as Director</t>
  </si>
  <si>
    <t>Elect Alejandro Bailleres Gual as Director</t>
  </si>
  <si>
    <t>Elect Barbara Garza Laguera Gonda as Director</t>
  </si>
  <si>
    <t>Elect Enrique F. Senior Hernandez as Director</t>
  </si>
  <si>
    <t>Elect Michael Larson as Director</t>
  </si>
  <si>
    <t>Elect Ricardo E. Saldivar Escajadillo as Director</t>
  </si>
  <si>
    <t>Elect Alfonso Gonzalez Migoya as Director</t>
  </si>
  <si>
    <t>Elect Victor Alberto Tiburcio Celorio as Director</t>
  </si>
  <si>
    <t>Elect Daniel Alegre as Director</t>
  </si>
  <si>
    <t>Elect Gibu Thomas as Director</t>
  </si>
  <si>
    <t>Elect Michael Kahn as Alternate Director</t>
  </si>
  <si>
    <t>4.q</t>
  </si>
  <si>
    <t>Elect Francisco Zambrano Rodriguez as Alternate Director</t>
  </si>
  <si>
    <t>4.r</t>
  </si>
  <si>
    <t>Elect Jaime A. El Koury as Alternate Director</t>
  </si>
  <si>
    <t>Amend Article 25 Re: Decrease in Board Size</t>
  </si>
  <si>
    <t>TH6488010005</t>
  </si>
  <si>
    <t>BWX43R0</t>
  </si>
  <si>
    <t>Acknowledge Operating Results and Approve Financial Statements</t>
  </si>
  <si>
    <t>Approve Allocation of Income, Legal Reserve and Dividend Payment</t>
  </si>
  <si>
    <t>Approve PricewaterhouseCoopers ABAS Company Limited as Auditors and Authorize Board to Fix Their Remuneration</t>
  </si>
  <si>
    <t>Elect Prachaphat Vatchanaratna as Director</t>
  </si>
  <si>
    <t>Elect Pantip Sripimol as Director</t>
  </si>
  <si>
    <t>Elect Somchai Meesen as Director</t>
  </si>
  <si>
    <t>Elect Peekthong Thongyai as Director</t>
  </si>
  <si>
    <t>Elect Pannalin Mahawongtikul as Director</t>
  </si>
  <si>
    <t>Elect Govind Vaidiram Iyer as Director</t>
  </si>
  <si>
    <t>Iskenderun Demir ve Celik AS</t>
  </si>
  <si>
    <t>TREISDC00020</t>
  </si>
  <si>
    <t>BYYD6Q0</t>
  </si>
  <si>
    <t>Approve Reappointment and Remuneration of Arun Mammen as Managing Director (with theDesignation Vice Chairman and Managing Director or such other Designation as Approved by the Board from time to time)</t>
  </si>
  <si>
    <t>Elect Arun Vasu as Director</t>
  </si>
  <si>
    <t>Elect Vikram Chesetty as Director</t>
  </si>
  <si>
    <t>Elect Prasad Oommen as Director</t>
  </si>
  <si>
    <t>Ningbo Orient Wires &amp; Cable Co., Ltd.</t>
  </si>
  <si>
    <t>CNE100001T23</t>
  </si>
  <si>
    <t>BQZF2S3</t>
  </si>
  <si>
    <t>Approve Financial Budget Report</t>
  </si>
  <si>
    <t>Approve Report of the Independent Directors</t>
  </si>
  <si>
    <t>Approve Raw Material Futures Hedging Business</t>
  </si>
  <si>
    <t>Approve Foreign Exchange Hedging Business</t>
  </si>
  <si>
    <t>Approve OIMS Incentive Fund Utilization Plan</t>
  </si>
  <si>
    <t>Approve Adjustment of Investment and Construction Plan of Dongfang Cable Ultra-high Voltage Submarine Cable South Industrial Base Project</t>
  </si>
  <si>
    <t>Elect Member of Audit Committee</t>
  </si>
  <si>
    <t>Elect Members; Approve Type and Composition of the Audit Committee</t>
  </si>
  <si>
    <t>Amend Company Articles 8 and 18b</t>
  </si>
  <si>
    <t>TAV Havalimanlari Holding AS</t>
  </si>
  <si>
    <t>TRETAVH00018</t>
  </si>
  <si>
    <t>B1RMFT9</t>
  </si>
  <si>
    <t>Open Meeting, Elect Presiding Council of Meeting and Authorize Presiding Council to Sign Minutes of Meeting</t>
  </si>
  <si>
    <t>Approve Disclosure Policy</t>
  </si>
  <si>
    <t>IT0005239360</t>
  </si>
  <si>
    <t>BYMXPS7</t>
  </si>
  <si>
    <t>Authorize Board to Increase Capital to Service the 2017-2019 LTI Plan and Amend Capital Increases Authorizations to Service the 2018 to 2021 Group Incentive Systems</t>
  </si>
  <si>
    <t>Authorize Board to Increase Capital to Service the 2022 Group Incentive System</t>
  </si>
  <si>
    <t>Approve Elimination of Negative Reserves</t>
  </si>
  <si>
    <t>Authorize Cancellation of Treasury Shares without Reduction of Share Capital</t>
  </si>
  <si>
    <t>Approve 2023 Group Incentive System</t>
  </si>
  <si>
    <t>Approve Fixed-Variable Compensation Ratio</t>
  </si>
  <si>
    <t>Approve Decrease in Size of Board from 13 to 12</t>
  </si>
  <si>
    <t>Deliberations on Possible Legal Action Against Directors if Presented by Shareholders</t>
  </si>
  <si>
    <t>The total compensation opportunity is high and not aligned with shareholder interests. Disclosure provided does not allow shareholders to make an informed assessment of the proposed remuneration policy. We will not support the election of any Executive Director being elected to serve on the Audit Committee.</t>
  </si>
  <si>
    <t>The terms of the omnibus plan are not aligned with market best practice.</t>
  </si>
  <si>
    <t>Executive pay granted/vested during the year is not aligned with performance. The Company has not included a clawback provision within the remuneration scheme, contrary to good practice for this market. Pay frameworks where long-term awards have a performance period of less than three years do not provide adequate alignment with shareholders' long-term interests.  Disclosure provided does not allow shareholders to make an informed assessment of remuneration paid during the year.</t>
  </si>
  <si>
    <t>The size of the Board is not proportioned to the Company's dimension and scope.</t>
  </si>
  <si>
    <t>The company has not provided a sufficiently compelling rationale for this amendment.</t>
  </si>
  <si>
    <t>The Company has not met our expectations and principles in regard to gender diversity. We will not support proposals which bundle the election of several directors under one vote when we identify concerns which would warrant a vote against the election of at least one of the nominees.</t>
  </si>
  <si>
    <t>Executive Chair and no appropriate independent counterbalance in place.  We will not support the election of any Executive Director being elected to serve on the Audit Committee.</t>
  </si>
  <si>
    <t>Greater than 50% of equity awards vest without reference to performance conditions. Accelerated vesting of outstanding awards is contrary to the alignment between executive pay and shareholder long-term interest.</t>
  </si>
  <si>
    <t>The Company has not included a clawback provision within the remuneration scheme, contrary to good practice for this market. Pay frameworks where long-term awards have a performance period of less than three years do not provide adequate alignment with shareholders' long-term interests.</t>
  </si>
  <si>
    <t>The proposal does not sufficiently safeguard shareholder rights.</t>
  </si>
  <si>
    <t>Candidate is not considered independent and the Audit Committee is not made up of at least 2/3 independent directors. Candidate is not considered independent and the Nomination Committee is not made up of a majority of independent directors. Lead Director not considered independent according to UBS guidelines.</t>
  </si>
  <si>
    <t>Candidate is not considered independent and the Audit Committee is not made up of at least 2/3 independent directors. Candidate is not considered independent and the Nomination Committee is not made up of a majority of independent directors. The Company has not met our expectations and principles in regard to gender diversity.</t>
  </si>
  <si>
    <t>The proposal applies only to future severance arrangements, the current agreements will not be affected, and the proposal offers flexibility as to when the board may seek shareholder approval of a new or renewed severance arrangement, such as at the next annual meeting.</t>
  </si>
  <si>
    <t>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t>
  </si>
  <si>
    <t>Accelerated vesting of outstanding awards is contrary to the alignment between executive pay and shareholder long-term interest. The company has not included a clawback provision within the remuneration scheme, contrary to good practice for this market.</t>
  </si>
  <si>
    <t>Disclosure provided does not allow shareholders to make an informed assessment of remuneration paid during the year.</t>
  </si>
  <si>
    <t>Candidate is not considered independent and the Audit Committee is not made up of at least 2/3 independent directors. We expect the Chair of the Audit Committee to be independent and will not support the election of the relevant nominee where we determine that this is not the case. Lead Director not considered independent according to UBS guidelines.</t>
  </si>
  <si>
    <t>Pay frameworks where long-term awards have a performance period of less than three years do not provide adequate alignment with shareholders' long-term interests.  We will not support the remuneration where severance packages are in excess of 2yrs fixed salary plus average bonus pay.</t>
  </si>
  <si>
    <t>Candidate is not considered independent and the Audit Committee is not made up of at least 2/3 independent directors. Director deemed to be responsible for a lack of responsiveness to investor concerns on remuneration.</t>
  </si>
  <si>
    <t>We expect the Chair of the Audit Committee to be independent and will not support the election of the relevant nominee where we determine that this is not the case. Candidate is not considered independent and the Audit Committee is not made up of at least 2/3 independent directors.</t>
  </si>
  <si>
    <t>We will support proposals that seek to promote good corporate citizenship while enhancing long-term shareholder and stakeholder value.</t>
  </si>
  <si>
    <t>Insufficient strategic rationale on the proposed change in compensation structure.</t>
  </si>
  <si>
    <t>Lack of long-term financial metrics for the vesting of performance rights.</t>
  </si>
  <si>
    <t>Greater than 50% of equity awards vest without reference to performance conditions. The vesting schedule for time-vesting awards is not sufficiently long-term in order to properly aid in retention. We will not support the remuneration where severance packages are in excess of 2yrs fixed salary plus average bonus pay.</t>
  </si>
  <si>
    <t>Three Years</t>
  </si>
  <si>
    <t>We believe that shareholders should be granted a yearly vote on executive remuneration.</t>
  </si>
  <si>
    <t>Pay frameworks where long-term awards have a performance period of less than three years do not provide adequate alignment with shareholders' long-term interests. The Company has not included a clawback provision within the remuneration scheme, contrary to good practice for this market.</t>
  </si>
  <si>
    <t>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is serving on the Remuneration Committee which should comprise of a majority of independent directors.</t>
  </si>
  <si>
    <t>Greater than 50% of equity awards vest without reference to performance conditions. The vesting schedule for time-vesting awards is not sufficiently long-term in order to properly aid in retention.</t>
  </si>
  <si>
    <t>Lack of gender diversity.</t>
  </si>
  <si>
    <t>Share issuances with pre-emption rights exceeding 20% of issued share capital are deemed overly dilutive.</t>
  </si>
  <si>
    <t>Share issuances without pre-emption rights exceeding 10% of issued share capital are deemed overly dilutive.</t>
  </si>
  <si>
    <t>Chair of the Governance and Nominating Committee, and therefore deemed accountable for Board's failure to remove, or subject to a reasonable sunset requirement, the company's dual-class capital structure.</t>
  </si>
  <si>
    <t>The proposed changes are not deemed to be in the best interest of  shareholders.</t>
  </si>
  <si>
    <t>This resolution has been withdrawn.</t>
  </si>
  <si>
    <t>PwC failed to detect irregularities early on, raising concerns on their effectiveness. However, sufficient action was taken when the irregularities were discovered.</t>
  </si>
  <si>
    <t>Short term awards are greater than long term incentives.</t>
  </si>
  <si>
    <t>Majority of awards vest without reference to performance conditions. Accelerated vesting of awards undermines shareholder long-term interest.</t>
  </si>
  <si>
    <t>Non-independent Lead Director.</t>
  </si>
  <si>
    <t>Majority of awards vest without reference to performance conditions. Excessive severance package. Accelerated vesting of awards undermines shareholder long-term interest.</t>
  </si>
  <si>
    <t>We do not regard the Board to be sufficiently independent, for which the chair of the nomination process is ultimately accountable. The Chair is not independent and the Board as a whole lacks independence.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The nominee's service contract exceed four years.</t>
  </si>
  <si>
    <t>The nominee's service contract exceed four years.</t>
  </si>
  <si>
    <t>Say-on-climate proposal is not aligned with our expectations.</t>
  </si>
  <si>
    <t>Terms of the guarantee are deemed not to be in the best interest of shareholders.</t>
  </si>
  <si>
    <t>Executive Chair without sufficient counterbalance.</t>
  </si>
  <si>
    <t>There are concerns around the potential dilution of the transaction.</t>
  </si>
  <si>
    <t>Lack of disclosure surrounding changes to articles.</t>
  </si>
  <si>
    <t>Unsupportive of Executives on the Audit Committee.</t>
  </si>
  <si>
    <t>Executive Director and the Nomination Committee lacks sufficient independence.</t>
  </si>
  <si>
    <t>The proposed transaction is not in the best interest of existing shareholders.</t>
  </si>
  <si>
    <t>Poor pay disclosure. Salary increase not adequately justified.</t>
  </si>
  <si>
    <t>Poor pay disclosure. Excessive pay quantum.</t>
  </si>
  <si>
    <t>One-off payments inadequately justified.</t>
  </si>
  <si>
    <t>Bundled resolution and we have concerns with an underlying amendment.</t>
  </si>
  <si>
    <t>A vote for this item is warranted given that it is positive for shareholders to have the ability to vote on severance amounts that exceed market norms, the proposal applies only to future severance arrangements, and the proposal offers flexibility as to when the board may seek shareholder approval of a new or renewed severance arrangement, such as at the next annual meeting.</t>
  </si>
  <si>
    <t>Board lacks diversity.</t>
  </si>
  <si>
    <t>Not enough disclosure to make an informed decision.</t>
  </si>
  <si>
    <t>Non-independent and the Nomination Committee lacks sufficient independence.</t>
  </si>
  <si>
    <t>LTIP lacks disclosure.</t>
  </si>
  <si>
    <t>Chair of Audit Committee is non-independent.</t>
  </si>
  <si>
    <t>Termination payments automatically vests in full. Termination payments subject to single-trigger for a change-in-control.</t>
  </si>
  <si>
    <t>Unsupportive of exclusively virtual meetings.</t>
  </si>
  <si>
    <t>Non-independent and the Remuneration Committee lacks sufficient independence.</t>
  </si>
  <si>
    <t>Non-independent and Audit Committee lacks sufficient independence.</t>
  </si>
  <si>
    <t>Details of the guarantee are insufficient.</t>
  </si>
  <si>
    <t>Investments expose company to undue risk.</t>
  </si>
  <si>
    <t>Majority of awards vest without reference to performance conditions. Vesting of performance awards is less than three years. Excessive severance package.</t>
  </si>
  <si>
    <t>Lack of gender diversity. Non-independent Lead Director.</t>
  </si>
  <si>
    <t>Majority of awards vest without reference to performance conditions.</t>
  </si>
  <si>
    <t>Poor pay disclosure. Pension contribution rates exceed 30% of salary.</t>
  </si>
  <si>
    <t>Non-independent and Audit Committee lacks sufficient independence. Non-independent and the Remuneration Committee lacks sufficient independence.</t>
  </si>
  <si>
    <t>Unsupportive of Executives on the Audit Committee. Unsupportive of Executives on the Remuneration Committee.</t>
  </si>
  <si>
    <t>Non-independent and the Remuneration Committee lacks sufficient independence. Non-independent and the Nomination Committee lacks sufficient independence.</t>
  </si>
  <si>
    <t>Vesting of performance awards is less than three years. Excessive severance package.</t>
  </si>
  <si>
    <t>Poor pay disclosure.</t>
  </si>
  <si>
    <t>Company has failed to publish the audited accounts in a sufficient timeframe ahead of the meeting.</t>
  </si>
  <si>
    <t>Bundled director election proposal. Insufficient biographical disclosure.</t>
  </si>
  <si>
    <t>Chair of Audit Committee is non-independent. Non-independent and Audit Committee lacks sufficient independence.</t>
  </si>
  <si>
    <t>Options are granted at a discount to the market price at grant date.</t>
  </si>
  <si>
    <t>Accelerated vesting of awards undermines shareholder long-term interest. Excessive severance package.</t>
  </si>
  <si>
    <t>Non-independent Lead Director. Non-independent and Audit Committee lacks sufficient independence. Lack of gender diversity.</t>
  </si>
  <si>
    <t>Accelerated vesting of awards undermines shareholder long-term interest. Excessive severance package. Vesting of performance awards is less than three years.</t>
  </si>
  <si>
    <t>Authority for convertible shares deemed to be overly dilutive.</t>
  </si>
  <si>
    <t>Bundled director election proposal. Board not sufficiently independent. Non-independent Chair on majority non-independent Board. Director is considered overboarded.</t>
  </si>
  <si>
    <t>Bundled director election proposal. Lack of gender diversity. Board not sufficiently independent. Non-independent candidate and historic concerns over Board independence. Chair of Audit Committee is non-independent. Non-independent and Audit Committee lacks sufficient independence. Director is considered overboarded.</t>
  </si>
  <si>
    <t>Majority of awards vest without reference to performance conditions. Excessive severance package.</t>
  </si>
  <si>
    <t>Accelerated vesting of awards undermines shareholder long-term interest. Vesting of performance awards is less than three years.</t>
  </si>
  <si>
    <t>Bundled director election proposal. Non-independent candidate and historic concerns over Board independence. Non-independent and the Remuneration Committee lacks sufficient independence.</t>
  </si>
  <si>
    <t>Bundled director election proposal. Board not sufficiently independent. Non-independent candidate and historic concerns over Board independence. Non-independent Chair on majority non-independent Board. Non-independent and the Remuneration Committee lacks sufficient independence. Non-independent and the Nomination Committee lacks sufficient independence. Director is considered overboarded.</t>
  </si>
  <si>
    <t>Salary increase not adequately justified.</t>
  </si>
  <si>
    <t>Non-independent candidate and historic concerns over Board independence. Non-independent and the Remuneration Committee lacks sufficient independence.</t>
  </si>
  <si>
    <t>Non-independent candidate and historic concerns over Board independence. Non-independent and the Remuneration Committee lacks sufficient independence. Lack of responsiveness to remuneration concerns.</t>
  </si>
  <si>
    <t>Non-independent candidate and historic concerns over Board independence. Non-independent and the Remuneration Committee lacks sufficient independence. Chair of Audit Committee is non-independent.</t>
  </si>
  <si>
    <t>Non-independent Chair on majority non-independent Board. Non-independent candidate and historic concerns over Board independence.</t>
  </si>
  <si>
    <t>Board not sufficiently independent. Lack of gender diversity.</t>
  </si>
  <si>
    <t>Executive pay is not aligned with performance. Accelerated vesting of awards undermines shareholder long-term interest. Lack of a clawback provision.</t>
  </si>
  <si>
    <t>Bundled director election proposal. Non-independent and the Remuneration Committee lacks sufficient independence. Director is considered overboarded.</t>
  </si>
  <si>
    <t>Service contract exceeds five years.</t>
  </si>
  <si>
    <t>Pay granted for the year under review remained excessive.</t>
  </si>
  <si>
    <t>We will support proposals that seek the disclosure of the median pay gap.</t>
  </si>
  <si>
    <t>We will support proposals that increase shareholders' rights such as proxy access proposals when the conditions are reasonable.</t>
  </si>
  <si>
    <t>Board not sufficiently independent.</t>
  </si>
  <si>
    <t>Share issuances with pre-emption rights exceeding 30% of issued share capital are deemed overly dilutive.</t>
  </si>
  <si>
    <t>Pension contribution rates exceed 30% of salary. Poor pay disclosure.</t>
  </si>
  <si>
    <t>Aggregate cap on non-executive pay is not adequately justified.</t>
  </si>
  <si>
    <t>Poor unexplained attendance for past two years.</t>
  </si>
  <si>
    <t>Request for additional reporting is reasonable.</t>
  </si>
  <si>
    <t>There is a lack of disclosure around the proposed transaction.</t>
  </si>
  <si>
    <t>Vesting schedule insufficient to aid in retention.</t>
  </si>
  <si>
    <t>Poor pay disclosure. Majority of awards vest without reference to performance conditions. Short term awards are greater than long term incentives. Independence compromised with performance based pay.</t>
  </si>
  <si>
    <t>CEO moving to position of Chair.</t>
  </si>
  <si>
    <t>Bundled director election proposal. Non-independent candidate and historic concerns over Board independence.</t>
  </si>
  <si>
    <t>Bundled director election proposal. Non-independent Chair on majority non-independent Board. Board not sufficiently independent. Non-independent candidate and historic concerns over Board independence.</t>
  </si>
  <si>
    <t>Insufficient biographical disclosure.</t>
  </si>
  <si>
    <t>Majority of awards vest without reference to performance conditions. Vesting schedule insufficient to aid in retention.</t>
  </si>
  <si>
    <t>Poor pay disclosure.  Salary increase not adequately justified.  Executive pay is not aligned with performance.</t>
  </si>
  <si>
    <t>Director is considered overboarded.</t>
  </si>
  <si>
    <t>Termination payments subject to single-trigger for a change-in-control. Termination payments automatically vests in full.</t>
  </si>
  <si>
    <t>The proposed indemnification is not in the best interest of shareholders.</t>
  </si>
  <si>
    <t>We are not supportive of exclusively virtual meetings.</t>
  </si>
  <si>
    <t>Dilution/discount applied is concerning. LTIP lacks disclosure.</t>
  </si>
  <si>
    <t>LTIP is overly dilutive. LTIP lacks disclosure.</t>
  </si>
  <si>
    <t>Non-independent candidate and historic concerns over Board independence.</t>
  </si>
  <si>
    <t>Unsupportive of Executives on the Remuneration Committee.</t>
  </si>
  <si>
    <t>Bundled director election proposal. Chair of Audit Committee is non-independent. Non-independent and Audit Committee lacks sufficient independence.</t>
  </si>
  <si>
    <t>Bundled director election proposal. Board not sufficiently independent. Non-independent candidate and historic concerns over Board independence. Non-independent Chair on majority non-independent Board. Chair of Audit Committee is non-independent. Non-independent and Audit Committee lacks sufficient independence. Non-independent and the Remuneration Committee lacks sufficient independence. Director is considered overboarded.</t>
  </si>
  <si>
    <t>LTIP is overly dilutive.</t>
  </si>
  <si>
    <t>Dilution/discount applied is concerning.</t>
  </si>
  <si>
    <t>Total remuneration is excessive or inadequately justified.</t>
  </si>
  <si>
    <t>Nomination Committee member who failed to remove problematic directors.</t>
  </si>
  <si>
    <t>Company has failed to publish the audited accounts in a sufficient time-frame ahead of the meeting.</t>
  </si>
  <si>
    <t>Lack of a clawback provision. Poor pay disclosure. Accelerated vesting at retirement undermines shareholder long-term interest. Executive pay is not aligned with performance.</t>
  </si>
  <si>
    <t>Lack of a clawback provision. Majority of awards vest without reference to performance conditions.</t>
  </si>
  <si>
    <t>Poor pay disclosure. Short term awards are greater than long term incentives.</t>
  </si>
  <si>
    <t>Poor pay disclosure. One-off payments inadequately justified. Pension contribution rates exceed 30% of salary.</t>
  </si>
  <si>
    <t>Bundled director election proposal. Director is considered overboarded.</t>
  </si>
  <si>
    <t>Executive pay is not aligned with performance.  LTIP lacks disclosure.</t>
  </si>
  <si>
    <t>Majority of awards vest without reference to performance conditions.  Vesting of performance awards is less than three years.  Options granted at a discount to current market price.</t>
  </si>
  <si>
    <t>The economic benefit compared to the restructuring cost appears unconvincing, while the transaction seemingly supports entrenchment of the majority shareholders.</t>
  </si>
  <si>
    <t>Chair of Audit Committee is non-independent. Non-independent and Audit Committee lacks sufficient independence. Non-independent and the Remuneration Committee lacks sufficient independence.</t>
  </si>
  <si>
    <t>Non-independent and Audit Committee lacks sufficient independence. Non-independent and the Remuneration Committee lacks sufficient independence. Director is considered overboarded.</t>
  </si>
  <si>
    <t>Poor pay disclosure. Vesting of performance awards is less than three years.</t>
  </si>
  <si>
    <t>Combined share issuance authorities deemed to be overly dilutive to existing shareholders.</t>
  </si>
  <si>
    <t>Vesting of performance awards is less than three years. Poor pay disclosure.</t>
  </si>
  <si>
    <t>Bundled director election proposal. Non-independent and Audit Committee lacks sufficient independence. Director is considered overboarded.</t>
  </si>
  <si>
    <t>Bundled director election proposal. Unsupportive of Executives on the Remuneration Committee.</t>
  </si>
  <si>
    <t>Statutory auditor board lacks independence.</t>
  </si>
  <si>
    <t>Proposal is considered to be in the best interest of shareholders.</t>
  </si>
  <si>
    <t>Vesting starts in less than 2 years.</t>
  </si>
  <si>
    <t>Lack of gender diversity. Executive Chair without sufficient counterbalance.</t>
  </si>
  <si>
    <t>As the longest tenured board member on the ballot, the inaction to remove a legally concerned director is indicative of material failure of governance and oversight at the company.</t>
  </si>
  <si>
    <t>The nominee is the Executive Chair without sufficient counterbalance on the board in place.</t>
  </si>
  <si>
    <t>There is a lack of disclosure around the proposed related-party transaction.</t>
  </si>
  <si>
    <t>Insufficient disclosure to enable a review of the program.</t>
  </si>
  <si>
    <t>Bundled director election proposal. Board not sufficiently independent. Non-independent candidate and historic concerns over Board independence. Unsupportive of Executives on the Remuneration Committee.</t>
  </si>
  <si>
    <t>Bundled director election proposal. Board not sufficiently independent. Executive Chair without sufficient counterbalance.</t>
  </si>
  <si>
    <t>Bundled director election proposal.  Non-independent and Audit Committee lacks sufficient independence.</t>
  </si>
  <si>
    <t>Short term awards are greater than long term incentives. Poor pay disclosure. Excessive pay quantum. Accelerated vesting at retirement undermines shareholder long-term interest.</t>
  </si>
  <si>
    <t>We do not support anti-takeover mechanisms.</t>
  </si>
  <si>
    <t>Excessive pay quantum. Executive Chair without sufficient counterbalance.</t>
  </si>
  <si>
    <t>Board lacks adequate gender diversity. Nominee is most senior member of the Nomination Committee.</t>
  </si>
  <si>
    <t>Bundled director election proposal. Non-independent and Audit Committee lacks sufficient independence. Non-independent and the Remuneration Committee lacks sufficient independence. Director is considered overboarded.</t>
  </si>
  <si>
    <t>As the CEO, the nominee has been spearheading the investment deals and trading activity that have drawn concern from regulators and questions whether the nominee has the ability to accomplish sound business decisions and good governance.</t>
  </si>
  <si>
    <t>We will support proposals to increase the level of dividend payment to shareholders.</t>
  </si>
  <si>
    <t>An existing compensation committee is in place.</t>
  </si>
  <si>
    <t>The cancellation of treasury shares will ensure that shareholders have greater control over the allocation of capital.</t>
  </si>
  <si>
    <t>In line with recent changes announced by the Financial Services Commission, establishing more frequent dividend payouts at Korean companies will increase certainty for investors.</t>
  </si>
  <si>
    <t>Allowing for flexibility to increase the board size will enable further experience to be added to the board.</t>
  </si>
  <si>
    <t>The candidate will add experience to the board.</t>
  </si>
  <si>
    <t>Excessive severance package. Poor pay disclosure.</t>
  </si>
  <si>
    <t>Non-independent candidate and historic concerns over Board independence. Non-independent and Audit Committee lacks sufficient independence.</t>
  </si>
  <si>
    <t>Non-independent and the Remuneration Committee lacks sufficient independence. Non-independent and the Nomination Committee lacks sufficient independence. Non-independent candidate and historic concerns over Board independence.</t>
  </si>
  <si>
    <t>Lack of gender diversity. Executive Chair without sufficient counterbalance. Board not sufficiently independent. Executive Director and the Nomination Committee lacks sufficient independence.</t>
  </si>
  <si>
    <t>Non-independent and the Nomination Committee lacks sufficient independence. Non-independent candidate and historic concerns over Board independence.</t>
  </si>
  <si>
    <t>Unsupportive of Executives on the Audit Committee. Chair of Audit Committee is non-independent. Executive Director and the Nomination Committee lacks sufficient independence.</t>
  </si>
  <si>
    <t>Non-independent and Audit Committee lacks sufficient independence. Non-independent candidate and historic concerns over Board independence.</t>
  </si>
  <si>
    <t>Board lacks independence.</t>
  </si>
  <si>
    <t>Independence compromised with performance based pay.</t>
  </si>
  <si>
    <t>Concerns with the underlying stock plan. Vesting of performance awards is less than three years.</t>
  </si>
  <si>
    <t>Bundled election of directors leaves investors with an all-or-nothing choice when concerns are identified with one director, and we have concerns regarding material failure of governance and oversight at the company.</t>
  </si>
  <si>
    <t>Non-independent Chair on majority non-independent Board. Board not sufficiently independent. Non-independent candidate and historic concerns over Board independence. Non-independent and Audit Committee lacks sufficient independence. Non-independent and the Remuneration Committee lacks sufficient independence.</t>
  </si>
  <si>
    <t>Non-independent candidate and historic concerns over Board independence. Chair of Audit Committee is non-independent. Non-independent and Audit Committee lacks sufficient independence. Non-independent and the Remuneration Committee lacks sufficient independence.</t>
  </si>
  <si>
    <t>Bundled director election proposal.  Insufficient biographical disclosure.</t>
  </si>
  <si>
    <t>Executive pay is not aligned with performance. Poor pay disclosure.</t>
  </si>
  <si>
    <t>Lack of responsiveness to remuneration concerns.</t>
  </si>
  <si>
    <t>Vesting of performance awards is less than three years. Pension contribution rates exceed 30% of salary.</t>
  </si>
  <si>
    <t>As the longest tenured nominee on the ballot, as the recurrence of legal issues questions whether the nominee can put shareholder interests before his own.</t>
  </si>
  <si>
    <t>We will not support proposals to approve the financial statements where the Company has failed to publish the audited accounts in a sufficient timeframe to allow for investors to make an informed decision.</t>
  </si>
  <si>
    <t>Poor pay disclosure. Salary increase not adequately justified. Majority of awards vest without reference to performance conditions.</t>
  </si>
  <si>
    <t>Lacks performance conditions.</t>
  </si>
  <si>
    <t>Chair of Audit Committee is non-independent. Director is considered overboarded.</t>
  </si>
  <si>
    <t>Vesting of performance awards is less than three years.</t>
  </si>
  <si>
    <t>Concerns with the underlying stock plan.</t>
  </si>
  <si>
    <t>Major concerns/investigation regarding controls or accounts.</t>
  </si>
  <si>
    <t>Vesting of performance awards is less than three years. Accelerated vesting of awards undermines shareholder long-term interest. Excessive severance package.</t>
  </si>
  <si>
    <t>Director under investigation for a breach of ethics, and there are significant concerns with corporate culture.</t>
  </si>
  <si>
    <t>The proposed changes are not deemed to be in the best interest of shareholders.</t>
  </si>
  <si>
    <t>Non-independent and Audit Committee lacks sufficient independence. Non-independent and the Remuneration Committee lacks sufficient independence. Non-independent and the Nomination Committee lacks sufficient independence.</t>
  </si>
  <si>
    <t>Vesting of performance awards is less than three years. Poor pay disclosure. Pension contribution rates exceed 30% of salary.</t>
  </si>
  <si>
    <t>Majority of awards vest without reference to performance conditions. Vesting of performance awards is less than three years.</t>
  </si>
  <si>
    <t>Bundled director election proposal. Executive Chair without sufficient counterbalance. Chair of Audit Committee is non-independent. Non-independent and Audit Committee lacks sufficient independence. Director is considered overboarded.</t>
  </si>
  <si>
    <t>Service contract exceeds four years.</t>
  </si>
  <si>
    <t>Non-independent and Audit Committee lacks sufficient independence. Director is considered overboarded.</t>
  </si>
  <si>
    <t>Excessive severance package. Pension contribution rates exceed 30% of salary.</t>
  </si>
  <si>
    <t>Bundled director election proposal. Board not sufficiently independent. Non-independent Chair on majority non-independent Board. Non-independent and the Remuneration Committee lacks sufficient independence. Non-independent and the Nomination Committee lacks sufficient independence. Non-independent candidate and historic concerns over Board independence.</t>
  </si>
  <si>
    <t>Executive pay is not aligned with performance. Short term awards are greater than long term incentives. Poor pay disclosure. Excessive pay quantum.</t>
  </si>
  <si>
    <t>Excessive pay quantum.</t>
  </si>
  <si>
    <t>Majority of awards vest without reference to performance conditions.  Vesting of performance awards is less than three years.</t>
  </si>
  <si>
    <t>Excessive pay quantum. Salary increase not adequately justified.</t>
  </si>
  <si>
    <t>ESG Pillar</t>
  </si>
  <si>
    <t>03-Jan</t>
  </si>
  <si>
    <t>04-Jan</t>
  </si>
  <si>
    <t>05-Jan</t>
  </si>
  <si>
    <t>06-Jan</t>
  </si>
  <si>
    <t>09-Jan</t>
  </si>
  <si>
    <t>10-Jan</t>
  </si>
  <si>
    <t>11-Jan</t>
  </si>
  <si>
    <t>12-Jan</t>
  </si>
  <si>
    <t>13-Jan</t>
  </si>
  <si>
    <t>16-Jan</t>
  </si>
  <si>
    <t>17-Jan</t>
  </si>
  <si>
    <t>18-Jan</t>
  </si>
  <si>
    <t>19-Jan</t>
  </si>
  <si>
    <t>20-Jan</t>
  </si>
  <si>
    <t>21-Jan</t>
  </si>
  <si>
    <t>23-Jan</t>
  </si>
  <si>
    <t>24-Jan</t>
  </si>
  <si>
    <t>25-Jan</t>
  </si>
  <si>
    <t>26-Jan</t>
  </si>
  <si>
    <t>27-Jan</t>
  </si>
  <si>
    <t>28-Jan</t>
  </si>
  <si>
    <t>30-Jan</t>
  </si>
  <si>
    <t>31-Jan</t>
  </si>
  <si>
    <t>01-Feb</t>
  </si>
  <si>
    <t>02-Feb</t>
  </si>
  <si>
    <t>03-Feb</t>
  </si>
  <si>
    <t>06-Feb</t>
  </si>
  <si>
    <t>07-Feb</t>
  </si>
  <si>
    <t>08-Feb</t>
  </si>
  <si>
    <t>09-Feb</t>
  </si>
  <si>
    <t>10-Feb</t>
  </si>
  <si>
    <t>12-Feb</t>
  </si>
  <si>
    <t>13-Feb</t>
  </si>
  <si>
    <t>14-Feb</t>
  </si>
  <si>
    <t>15-Feb</t>
  </si>
  <si>
    <t>16-Feb</t>
  </si>
  <si>
    <t>17-Feb</t>
  </si>
  <si>
    <t>18-Feb</t>
  </si>
  <si>
    <t>20-Feb</t>
  </si>
  <si>
    <t>21-Feb</t>
  </si>
  <si>
    <t>22-Feb</t>
  </si>
  <si>
    <t>23-Feb</t>
  </si>
  <si>
    <t>24-Feb</t>
  </si>
  <si>
    <t>25-Feb</t>
  </si>
  <si>
    <t>27-Feb</t>
  </si>
  <si>
    <t>28-Feb</t>
  </si>
  <si>
    <t>01-Mar</t>
  </si>
  <si>
    <t>02-Mar</t>
  </si>
  <si>
    <t>03-Mar</t>
  </si>
  <si>
    <t>04-Mar</t>
  </si>
  <si>
    <t>06-Mar</t>
  </si>
  <si>
    <t>07-Mar</t>
  </si>
  <si>
    <t>08-Mar</t>
  </si>
  <si>
    <t>09-Mar</t>
  </si>
  <si>
    <t>10-Mar</t>
  </si>
  <si>
    <t>11-Mar</t>
  </si>
  <si>
    <t>12-Mar</t>
  </si>
  <si>
    <t>13-Mar</t>
  </si>
  <si>
    <t>14-Mar</t>
  </si>
  <si>
    <t>15-Mar</t>
  </si>
  <si>
    <t>16-Mar</t>
  </si>
  <si>
    <t>17-Mar</t>
  </si>
  <si>
    <t>18-Mar</t>
  </si>
  <si>
    <t>20-Mar</t>
  </si>
  <si>
    <t>21-Mar</t>
  </si>
  <si>
    <t>22-Mar</t>
  </si>
  <si>
    <t>23-Mar</t>
  </si>
  <si>
    <t>24-Mar</t>
  </si>
  <si>
    <t>25-Mar</t>
  </si>
  <si>
    <t>26-Mar</t>
  </si>
  <si>
    <t>27-Mar</t>
  </si>
  <si>
    <t>28-Mar</t>
  </si>
  <si>
    <t>29-Mar</t>
  </si>
  <si>
    <t>30-Mar</t>
  </si>
  <si>
    <t>31-Mar</t>
  </si>
  <si>
    <t>UBS have voted at 706 meetings on the Fund’s behalf during Q4 2023-24 on 6,660 resolutions. 5,432 (81%) were for the resolution, 1042 (16%) against and 186 (3%) received abstain/withheld votes.</t>
  </si>
  <si>
    <t>Not including 302 Blank - non votable proposals</t>
  </si>
  <si>
    <t>Voting Percentage</t>
  </si>
  <si>
    <t xml:space="preserve">Against </t>
  </si>
  <si>
    <t>Black Rock</t>
  </si>
  <si>
    <t>Company</t>
  </si>
  <si>
    <t>Resolutions</t>
  </si>
  <si>
    <t>Abstain/ Withheld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</si>
</sst>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
  </numFmts>
  <fonts count="39" x14ac:knownFonts="1">
    <font>
      <sz val="11"/>
      <color theme="1"/>
      <name val="Calibri"/>
      <family val="2"/>
      <scheme val="minor"/>
    </font>
    <font>
      <b/>
      <sz val="11"/>
      <color theme="1"/>
      <name val="Calibri"/>
      <family val="2"/>
      <scheme val="minor"/>
    </font>
    <font>
      <sz val="11"/>
      <color indexed="8"/>
      <name val="Calibri"/>
      <family val="2"/>
      <scheme val="minor"/>
    </font>
    <font>
      <sz val="10"/>
      <color indexed="8"/>
      <name val="Arial"/>
      <family val="2"/>
    </font>
    <font>
      <sz val="10"/>
      <color indexed="8"/>
      <name val="Arial"/>
      <family val="2"/>
    </font>
    <font>
      <b/>
      <sz val="11"/>
      <color theme="1"/>
      <name val="Arial"/>
      <family val="2"/>
    </font>
    <font>
      <b/>
      <sz val="11"/>
      <color rgb="FF000000"/>
      <name val="Arial"/>
      <family val="2"/>
    </font>
    <font>
      <sz val="11"/>
      <color rgb="FF000000"/>
      <name val="Arial"/>
      <family val="2"/>
    </font>
    <font>
      <sz val="11"/>
      <color theme="1"/>
      <name val="Arial"/>
      <family val="2"/>
    </font>
    <font>
      <sz val="10"/>
      <color rgb="FF000000"/>
      <name val="Arial"/>
      <family val="2"/>
    </font>
    <font>
      <sz val="10"/>
      <color indexed="8"/>
      <name val="Segoe UI"/>
      <family val="2"/>
    </font>
    <font>
      <sz val="11"/>
      <color rgb="FF000000"/>
      <name val="Calibri"/>
      <family val="2"/>
    </font>
    <font>
      <sz val="10"/>
      <color indexed="8"/>
      <name val="Arial"/>
      <family val="2"/>
    </font>
    <font>
      <sz val="11"/>
      <color rgb="FF000000"/>
      <name val="Calibri"/>
      <family val="2"/>
    </font>
    <font>
      <b/>
      <sz val="11"/>
      <name val="Arial"/>
      <family val="2"/>
    </font>
    <font>
      <sz val="11"/>
      <color rgb="FFFF0000"/>
      <name val="Calibri"/>
      <family val="2"/>
      <scheme val="minor"/>
    </font>
    <font>
      <b/>
      <u/>
      <sz val="11"/>
      <name val="Arial"/>
      <family val="2"/>
    </font>
    <font>
      <sz val="11"/>
      <name val="Arial"/>
      <family val="2"/>
    </font>
    <font>
      <sz val="11"/>
      <color rgb="FF00B050"/>
      <name val="Calibri"/>
      <family val="2"/>
      <scheme val="minor"/>
    </font>
    <font>
      <sz val="11"/>
      <color theme="1"/>
      <name val="Calibri"/>
      <family val="2"/>
      <scheme val="minor"/>
    </font>
    <font>
      <sz val="11"/>
      <color rgb="FFFF0000"/>
      <name val="Arial"/>
      <family val="2"/>
    </font>
    <font>
      <sz val="12"/>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2"/>
      <color theme="1"/>
      <name val="Arial"/>
      <family val="2"/>
    </font>
    <font>
      <sz val="12"/>
      <color rgb="FF000000"/>
      <name val="Arial"/>
      <family val="2"/>
    </font>
    <font>
      <b/>
      <sz val="12"/>
      <color rgb="FF000000"/>
      <name val="Arial"/>
      <family val="2"/>
    </font>
  </fonts>
  <fills count="36">
    <fill>
      <patternFill patternType="none"/>
    </fill>
    <fill>
      <patternFill patternType="gray125"/>
    </fill>
    <fill>
      <patternFill patternType="solid">
        <fgColor rgb="FFB2A1C7"/>
        <bgColor indexed="64"/>
      </patternFill>
    </fill>
    <fill>
      <patternFill patternType="solid">
        <fgColor rgb="FFE5DFE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s>
  <borders count="2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rgb="FFFFFFFF"/>
      </right>
      <top style="medium">
        <color indexed="64"/>
      </top>
      <bottom style="medium">
        <color rgb="FFFFFFFF"/>
      </bottom>
      <diagonal/>
    </border>
    <border>
      <left/>
      <right style="medium">
        <color indexed="64"/>
      </right>
      <top style="medium">
        <color indexed="64"/>
      </top>
      <bottom style="medium">
        <color rgb="FFFFFFFF"/>
      </bottom>
      <diagonal/>
    </border>
    <border>
      <left style="medium">
        <color indexed="64"/>
      </left>
      <right style="medium">
        <color rgb="FFFFFFFF"/>
      </right>
      <top/>
      <bottom style="medium">
        <color rgb="FFFFFFFF"/>
      </bottom>
      <diagonal/>
    </border>
    <border>
      <left/>
      <right style="medium">
        <color indexed="64"/>
      </right>
      <top/>
      <bottom style="medium">
        <color rgb="FFFFFFFF"/>
      </bottom>
      <diagonal/>
    </border>
    <border>
      <left style="medium">
        <color indexed="64"/>
      </left>
      <right style="medium">
        <color rgb="FFFFFFFF"/>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2">
    <xf numFmtId="0" fontId="0" fillId="0" borderId="0"/>
    <xf numFmtId="0" fontId="2" fillId="0" borderId="0"/>
    <xf numFmtId="0" fontId="3" fillId="0" borderId="0">
      <alignment vertical="top"/>
    </xf>
    <xf numFmtId="0" fontId="10" fillId="0" borderId="0"/>
    <xf numFmtId="0" fontId="9" fillId="0" borderId="0"/>
    <xf numFmtId="0" fontId="4" fillId="0" borderId="0">
      <alignment vertical="top"/>
    </xf>
    <xf numFmtId="0" fontId="11" fillId="0" borderId="0"/>
    <xf numFmtId="0" fontId="12" fillId="0" borderId="0">
      <alignment vertical="top"/>
    </xf>
    <xf numFmtId="0" fontId="13" fillId="0" borderId="0"/>
    <xf numFmtId="43" fontId="19" fillId="0" borderId="0" applyFont="0" applyFill="0" applyBorder="0" applyAlignment="0" applyProtection="0"/>
    <xf numFmtId="9" fontId="19" fillId="0" borderId="0" applyFont="0" applyFill="0" applyBorder="0" applyAlignment="0" applyProtection="0"/>
    <xf numFmtId="0" fontId="22" fillId="0" borderId="0" applyNumberFormat="0" applyFill="0" applyBorder="0" applyAlignment="0" applyProtection="0"/>
    <xf numFmtId="0" fontId="23" fillId="0" borderId="17" applyNumberFormat="0" applyFill="0" applyAlignment="0" applyProtection="0"/>
    <xf numFmtId="0" fontId="24" fillId="0" borderId="18" applyNumberFormat="0" applyFill="0" applyAlignment="0" applyProtection="0"/>
    <xf numFmtId="0" fontId="25" fillId="0" borderId="19" applyNumberFormat="0" applyFill="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5" borderId="0" applyNumberFormat="0" applyBorder="0" applyAlignment="0" applyProtection="0"/>
    <xf numFmtId="0" fontId="28" fillId="6" borderId="0" applyNumberFormat="0" applyBorder="0" applyAlignment="0" applyProtection="0"/>
    <xf numFmtId="0" fontId="29" fillId="7" borderId="20" applyNumberFormat="0" applyAlignment="0" applyProtection="0"/>
    <xf numFmtId="0" fontId="30" fillId="8" borderId="21" applyNumberFormat="0" applyAlignment="0" applyProtection="0"/>
    <xf numFmtId="0" fontId="31" fillId="8" borderId="20" applyNumberFormat="0" applyAlignment="0" applyProtection="0"/>
    <xf numFmtId="0" fontId="32" fillId="0" borderId="22" applyNumberFormat="0" applyFill="0" applyAlignment="0" applyProtection="0"/>
    <xf numFmtId="0" fontId="33" fillId="9" borderId="23" applyNumberFormat="0" applyAlignment="0" applyProtection="0"/>
    <xf numFmtId="0" fontId="15" fillId="0" borderId="0" applyNumberFormat="0" applyFill="0" applyBorder="0" applyAlignment="0" applyProtection="0"/>
    <xf numFmtId="0" fontId="19" fillId="10" borderId="24" applyNumberFormat="0" applyFont="0" applyAlignment="0" applyProtection="0"/>
    <xf numFmtId="0" fontId="34" fillId="0" borderId="0" applyNumberFormat="0" applyFill="0" applyBorder="0" applyAlignment="0" applyProtection="0"/>
    <xf numFmtId="0" fontId="1" fillId="0" borderId="25" applyNumberFormat="0" applyFill="0" applyAlignment="0" applyProtection="0"/>
    <xf numFmtId="0" fontId="35"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35"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35"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35"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35"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35"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cellStyleXfs>
  <cellXfs count="81">
    <xf numFmtId="0" fontId="0" fillId="0" borderId="0" xfId="0"/>
    <xf numFmtId="0" fontId="0" fillId="0" borderId="0" xfId="0" pivotButton="1"/>
    <xf numFmtId="0" fontId="0" fillId="0" borderId="0" xfId="0" applyAlignment="1">
      <alignment horizontal="left"/>
    </xf>
    <xf numFmtId="0" fontId="0" fillId="0" borderId="0" xfId="0" applyAlignment="1">
      <alignment vertical="top"/>
    </xf>
    <xf numFmtId="0" fontId="5" fillId="0" borderId="4" xfId="0" applyFont="1" applyBorder="1" applyAlignment="1">
      <alignment horizontal="center" vertical="center" wrapText="1"/>
    </xf>
    <xf numFmtId="0" fontId="7" fillId="0" borderId="4" xfId="0" applyFont="1" applyBorder="1" applyAlignment="1">
      <alignment vertical="center" wrapText="1"/>
    </xf>
    <xf numFmtId="0" fontId="6" fillId="0" borderId="2" xfId="0" applyFont="1" applyBorder="1" applyAlignment="1">
      <alignment vertical="center" wrapText="1"/>
    </xf>
    <xf numFmtId="0" fontId="6" fillId="0" borderId="4" xfId="0" applyFont="1" applyBorder="1" applyAlignment="1">
      <alignment horizontal="right" vertical="center" wrapText="1"/>
    </xf>
    <xf numFmtId="3" fontId="0" fillId="0" borderId="0" xfId="0" applyNumberFormat="1" applyAlignment="1">
      <alignment vertical="top"/>
    </xf>
    <xf numFmtId="14" fontId="0" fillId="0" borderId="0" xfId="0" applyNumberFormat="1" applyAlignment="1">
      <alignment vertical="top"/>
    </xf>
    <xf numFmtId="14" fontId="0" fillId="0" borderId="0" xfId="0" applyNumberFormat="1" applyAlignment="1">
      <alignment horizontal="left" vertical="top"/>
    </xf>
    <xf numFmtId="0" fontId="17" fillId="0" borderId="0" xfId="0" applyFont="1" applyAlignment="1">
      <alignment vertical="center"/>
    </xf>
    <xf numFmtId="0" fontId="2" fillId="0" borderId="0" xfId="1"/>
    <xf numFmtId="0" fontId="15" fillId="0" borderId="0" xfId="0" applyFont="1"/>
    <xf numFmtId="0" fontId="15" fillId="0" borderId="0" xfId="0" applyFont="1" applyAlignment="1">
      <alignment horizontal="center"/>
    </xf>
    <xf numFmtId="0" fontId="6" fillId="0" borderId="8" xfId="0" applyFont="1" applyBorder="1" applyAlignment="1">
      <alignment vertical="center" wrapText="1"/>
    </xf>
    <xf numFmtId="0" fontId="18" fillId="0" borderId="0" xfId="0" applyFont="1"/>
    <xf numFmtId="0" fontId="0" fillId="0" borderId="0" xfId="0" applyAlignment="1">
      <alignment horizontal="left" indent="1"/>
    </xf>
    <xf numFmtId="0" fontId="6" fillId="0" borderId="11" xfId="0" applyFont="1" applyBorder="1" applyAlignment="1">
      <alignment horizontal="right" vertical="center" wrapText="1"/>
    </xf>
    <xf numFmtId="0" fontId="6" fillId="0" borderId="10" xfId="0" applyFont="1" applyBorder="1" applyAlignment="1">
      <alignment horizontal="right" vertical="center" wrapText="1"/>
    </xf>
    <xf numFmtId="0" fontId="14" fillId="0" borderId="8" xfId="0" applyFont="1" applyBorder="1" applyAlignment="1">
      <alignment horizontal="right" vertical="center" wrapText="1"/>
    </xf>
    <xf numFmtId="0" fontId="14" fillId="0" borderId="4" xfId="0" applyFont="1" applyBorder="1" applyAlignment="1">
      <alignment horizontal="right" vertical="center" wrapText="1"/>
    </xf>
    <xf numFmtId="0" fontId="5" fillId="0" borderId="4" xfId="0" applyFont="1" applyBorder="1" applyAlignment="1">
      <alignment horizontal="right" vertical="center" wrapText="1"/>
    </xf>
    <xf numFmtId="0" fontId="7" fillId="0" borderId="3" xfId="0" applyFont="1" applyBorder="1" applyAlignment="1">
      <alignment vertical="center" wrapText="1"/>
    </xf>
    <xf numFmtId="0" fontId="7" fillId="0" borderId="7" xfId="0" applyFont="1" applyBorder="1" applyAlignment="1">
      <alignment vertical="center" wrapText="1"/>
    </xf>
    <xf numFmtId="0" fontId="6" fillId="0" borderId="8" xfId="0" applyFont="1" applyBorder="1" applyAlignment="1">
      <alignment horizontal="right" vertical="center" wrapText="1"/>
    </xf>
    <xf numFmtId="0" fontId="5" fillId="0" borderId="3" xfId="0" applyFont="1" applyBorder="1" applyAlignment="1">
      <alignment horizontal="right" vertical="center" wrapText="1"/>
    </xf>
    <xf numFmtId="0" fontId="8" fillId="0" borderId="4" xfId="0" applyFont="1" applyBorder="1" applyAlignment="1">
      <alignment vertical="center" wrapText="1"/>
    </xf>
    <xf numFmtId="0" fontId="8" fillId="0" borderId="2" xfId="0" applyFont="1" applyBorder="1" applyAlignment="1">
      <alignment vertical="center" wrapText="1"/>
    </xf>
    <xf numFmtId="0" fontId="7" fillId="0" borderId="2" xfId="0" applyFont="1" applyBorder="1" applyAlignment="1">
      <alignment vertical="center" wrapText="1"/>
    </xf>
    <xf numFmtId="0" fontId="6" fillId="0" borderId="10" xfId="0" applyFont="1" applyBorder="1" applyAlignment="1">
      <alignment vertical="center" wrapText="1"/>
    </xf>
    <xf numFmtId="0" fontId="6" fillId="0" borderId="9" xfId="0" applyFont="1" applyBorder="1" applyAlignment="1">
      <alignment horizontal="center" vertical="center" wrapText="1"/>
    </xf>
    <xf numFmtId="0" fontId="20" fillId="0" borderId="7" xfId="0" applyFont="1" applyBorder="1" applyAlignment="1">
      <alignment vertical="center" wrapText="1"/>
    </xf>
    <xf numFmtId="0" fontId="17" fillId="0" borderId="7" xfId="0" applyFont="1" applyBorder="1" applyAlignment="1">
      <alignment vertical="center" wrapText="1"/>
    </xf>
    <xf numFmtId="0" fontId="5" fillId="0" borderId="0" xfId="0" applyFont="1" applyAlignment="1">
      <alignment horizontal="left" vertical="center"/>
    </xf>
    <xf numFmtId="9" fontId="0" fillId="0" borderId="0" xfId="10" applyFont="1"/>
    <xf numFmtId="0" fontId="1" fillId="0" borderId="0" xfId="0" applyFont="1"/>
    <xf numFmtId="0" fontId="6" fillId="2" borderId="12" xfId="0" applyFont="1" applyFill="1" applyBorder="1" applyAlignment="1">
      <alignment vertical="center"/>
    </xf>
    <xf numFmtId="0" fontId="6" fillId="2" borderId="13" xfId="0" applyFont="1" applyFill="1" applyBorder="1" applyAlignment="1">
      <alignment horizontal="center" vertical="center" wrapText="1"/>
    </xf>
    <xf numFmtId="0" fontId="7" fillId="3" borderId="14" xfId="0" applyFont="1" applyFill="1" applyBorder="1" applyAlignment="1">
      <alignment vertical="center"/>
    </xf>
    <xf numFmtId="0" fontId="11" fillId="3" borderId="15" xfId="0" applyFont="1" applyFill="1" applyBorder="1" applyAlignment="1">
      <alignment horizontal="center" vertical="center"/>
    </xf>
    <xf numFmtId="0" fontId="7" fillId="3" borderId="16" xfId="0" applyFont="1" applyFill="1" applyBorder="1" applyAlignment="1">
      <alignment vertical="center"/>
    </xf>
    <xf numFmtId="0" fontId="11" fillId="3" borderId="4" xfId="0" applyFont="1" applyFill="1" applyBorder="1" applyAlignment="1">
      <alignment horizontal="center" vertical="center"/>
    </xf>
    <xf numFmtId="0" fontId="0" fillId="0" borderId="0" xfId="0" applyAlignment="1">
      <alignment horizontal="left" vertical="center" wrapText="1"/>
    </xf>
    <xf numFmtId="15" fontId="0" fillId="0" borderId="0" xfId="0" applyNumberFormat="1" applyAlignment="1">
      <alignment horizontal="left" vertical="center" wrapText="1"/>
    </xf>
    <xf numFmtId="3" fontId="0" fillId="0" borderId="0" xfId="0" applyNumberFormat="1"/>
    <xf numFmtId="164" fontId="5" fillId="0" borderId="4" xfId="9" applyNumberFormat="1" applyFont="1" applyFill="1" applyBorder="1" applyAlignment="1">
      <alignment horizontal="right" vertical="center" wrapText="1"/>
    </xf>
    <xf numFmtId="164" fontId="14" fillId="0" borderId="4" xfId="9" applyNumberFormat="1" applyFont="1" applyFill="1" applyBorder="1" applyAlignment="1">
      <alignment horizontal="right" vertical="center" wrapText="1"/>
    </xf>
    <xf numFmtId="164" fontId="0" fillId="0" borderId="0" xfId="0" applyNumberFormat="1"/>
    <xf numFmtId="0" fontId="5" fillId="0" borderId="0" xfId="0" applyFont="1"/>
    <xf numFmtId="164" fontId="6" fillId="0" borderId="10" xfId="9" applyNumberFormat="1" applyFont="1" applyBorder="1" applyAlignment="1">
      <alignment horizontal="right" vertical="center" wrapText="1"/>
    </xf>
    <xf numFmtId="164" fontId="6" fillId="0" borderId="11" xfId="9" applyNumberFormat="1" applyFont="1" applyBorder="1" applyAlignment="1">
      <alignment horizontal="right" vertical="center" wrapText="1"/>
    </xf>
    <xf numFmtId="164" fontId="6" fillId="0" borderId="4" xfId="9" applyNumberFormat="1" applyFont="1" applyBorder="1" applyAlignment="1">
      <alignment horizontal="right" vertical="center" wrapText="1"/>
    </xf>
    <xf numFmtId="164" fontId="11" fillId="3" borderId="15" xfId="9" applyNumberFormat="1" applyFont="1" applyFill="1" applyBorder="1" applyAlignment="1">
      <alignment horizontal="center" vertical="center"/>
    </xf>
    <xf numFmtId="164" fontId="11" fillId="3" borderId="4" xfId="9" applyNumberFormat="1" applyFont="1" applyFill="1" applyBorder="1" applyAlignment="1">
      <alignment horizontal="center" vertical="center"/>
    </xf>
    <xf numFmtId="0" fontId="0" fillId="35" borderId="0" xfId="0" applyFill="1" applyAlignment="1">
      <alignment horizontal="left" vertical="center" wrapText="1"/>
    </xf>
    <xf numFmtId="0" fontId="1" fillId="0" borderId="0" xfId="0" applyFont="1" applyAlignment="1">
      <alignment horizontal="left" vertical="center"/>
    </xf>
    <xf numFmtId="164" fontId="1" fillId="0" borderId="0" xfId="9" applyNumberFormat="1" applyFont="1"/>
    <xf numFmtId="165" fontId="0" fillId="0" borderId="0" xfId="0" applyNumberFormat="1"/>
    <xf numFmtId="0" fontId="36" fillId="0" borderId="7" xfId="0" applyFont="1" applyBorder="1" applyAlignment="1">
      <alignment horizontal="justify" vertical="center" wrapText="1"/>
    </xf>
    <xf numFmtId="0" fontId="36" fillId="0" borderId="3" xfId="0" applyFont="1" applyBorder="1" applyAlignment="1">
      <alignment horizontal="center" vertical="center" wrapText="1"/>
    </xf>
    <xf numFmtId="0" fontId="21" fillId="0" borderId="2" xfId="0" applyFont="1" applyBorder="1" applyAlignment="1">
      <alignment horizontal="left" vertical="center" wrapText="1"/>
    </xf>
    <xf numFmtId="0" fontId="21" fillId="0" borderId="4" xfId="0" applyFont="1" applyBorder="1" applyAlignment="1">
      <alignment horizontal="right" vertical="center" wrapText="1"/>
    </xf>
    <xf numFmtId="0" fontId="36" fillId="0" borderId="7" xfId="0" applyFont="1" applyBorder="1" applyAlignment="1">
      <alignment vertical="center" wrapText="1"/>
    </xf>
    <xf numFmtId="0" fontId="36" fillId="0" borderId="3" xfId="0" applyFont="1" applyBorder="1" applyAlignment="1">
      <alignment vertical="center" wrapText="1"/>
    </xf>
    <xf numFmtId="0" fontId="37" fillId="0" borderId="2" xfId="0" applyFont="1" applyBorder="1" applyAlignment="1">
      <alignment vertical="center" wrapText="1"/>
    </xf>
    <xf numFmtId="0" fontId="37" fillId="0" borderId="4" xfId="0" applyFont="1" applyBorder="1" applyAlignment="1">
      <alignment horizontal="right" vertical="center" wrapText="1"/>
    </xf>
    <xf numFmtId="0" fontId="38" fillId="0" borderId="2" xfId="0" applyFont="1" applyBorder="1" applyAlignment="1">
      <alignment vertical="center" wrapText="1"/>
    </xf>
    <xf numFmtId="0" fontId="36" fillId="0" borderId="4" xfId="0" applyFont="1" applyBorder="1" applyAlignment="1">
      <alignment horizontal="right" vertical="center" wrapText="1"/>
    </xf>
    <xf numFmtId="3" fontId="21" fillId="0" borderId="4" xfId="0" applyNumberFormat="1" applyFont="1" applyBorder="1" applyAlignment="1">
      <alignment horizontal="right" vertical="center" wrapText="1"/>
    </xf>
    <xf numFmtId="3" fontId="37" fillId="0" borderId="4" xfId="0" applyNumberFormat="1" applyFont="1" applyBorder="1" applyAlignment="1">
      <alignment horizontal="right" vertical="center" wrapText="1"/>
    </xf>
    <xf numFmtId="0" fontId="21" fillId="0" borderId="0" xfId="0" applyFont="1" applyAlignment="1">
      <alignment horizontal="left"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vertical="center" wrapText="1"/>
    </xf>
    <xf numFmtId="0" fontId="5" fillId="0" borderId="2" xfId="0" applyFont="1" applyBorder="1" applyAlignment="1">
      <alignment vertical="center" wrapText="1"/>
    </xf>
    <xf numFmtId="0" fontId="6" fillId="0" borderId="6" xfId="0" applyFont="1" applyBorder="1" applyAlignment="1">
      <alignment horizontal="center" vertical="center" wrapText="1"/>
    </xf>
    <xf numFmtId="0" fontId="6" fillId="0" borderId="5" xfId="0" applyFont="1" applyBorder="1" applyAlignment="1">
      <alignment horizontal="center" vertical="center" wrapText="1"/>
    </xf>
    <xf numFmtId="0" fontId="16" fillId="0" borderId="0" xfId="0" applyFont="1" applyAlignment="1">
      <alignment vertical="center" wrapText="1"/>
    </xf>
    <xf numFmtId="0" fontId="0" fillId="0" borderId="0" xfId="0" applyAlignment="1">
      <alignment wrapText="1"/>
    </xf>
    <xf numFmtId="0" fontId="0" fillId="0" borderId="0" xfId="0"/>
  </cellXfs>
  <cellStyles count="52">
    <cellStyle name="20% - Accent1" xfId="29" builtinId="30" customBuiltin="1"/>
    <cellStyle name="20% - Accent2" xfId="33" builtinId="34" customBuiltin="1"/>
    <cellStyle name="20% - Accent3" xfId="37" builtinId="38" customBuiltin="1"/>
    <cellStyle name="20% - Accent4" xfId="41" builtinId="42" customBuiltin="1"/>
    <cellStyle name="20% - Accent5" xfId="45" builtinId="46" customBuiltin="1"/>
    <cellStyle name="20% - Accent6" xfId="49" builtinId="50" customBuiltin="1"/>
    <cellStyle name="40% - Accent1" xfId="30" builtinId="31" customBuiltin="1"/>
    <cellStyle name="40% - Accent2" xfId="34" builtinId="35" customBuiltin="1"/>
    <cellStyle name="40% - Accent3" xfId="38" builtinId="39" customBuiltin="1"/>
    <cellStyle name="40% - Accent4" xfId="42" builtinId="43" customBuiltin="1"/>
    <cellStyle name="40% - Accent5" xfId="46" builtinId="47" customBuiltin="1"/>
    <cellStyle name="40% - Accent6" xfId="50" builtinId="51" customBuiltin="1"/>
    <cellStyle name="60% - Accent1" xfId="31" builtinId="32" customBuiltin="1"/>
    <cellStyle name="60% - Accent2" xfId="35" builtinId="36" customBuiltin="1"/>
    <cellStyle name="60% - Accent3" xfId="39" builtinId="40" customBuiltin="1"/>
    <cellStyle name="60% - Accent4" xfId="43" builtinId="44" customBuiltin="1"/>
    <cellStyle name="60% - Accent5" xfId="47" builtinId="48" customBuiltin="1"/>
    <cellStyle name="60% - Accent6" xfId="51" builtinId="52" customBuiltin="1"/>
    <cellStyle name="Accent1" xfId="28" builtinId="29" customBuiltin="1"/>
    <cellStyle name="Accent2" xfId="32" builtinId="33" customBuiltin="1"/>
    <cellStyle name="Accent3" xfId="36" builtinId="37" customBuiltin="1"/>
    <cellStyle name="Accent4" xfId="40" builtinId="41" customBuiltin="1"/>
    <cellStyle name="Accent5" xfId="44" builtinId="45" customBuiltin="1"/>
    <cellStyle name="Accent6" xfId="48" builtinId="49" customBuiltin="1"/>
    <cellStyle name="Bad" xfId="17" builtinId="27" customBuiltin="1"/>
    <cellStyle name="Calculation" xfId="21" builtinId="22" customBuiltin="1"/>
    <cellStyle name="Check Cell" xfId="23" builtinId="23" customBuiltin="1"/>
    <cellStyle name="Comma" xfId="9" builtinId="3"/>
    <cellStyle name="Explanatory Text" xfId="26"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Input" xfId="19" builtinId="20" customBuiltin="1"/>
    <cellStyle name="Linked Cell" xfId="22" builtinId="24" customBuiltin="1"/>
    <cellStyle name="Neutral" xfId="18" builtinId="28" customBuiltin="1"/>
    <cellStyle name="Normal" xfId="0" builtinId="0"/>
    <cellStyle name="Normal 2" xfId="1" xr:uid="{F38B1B83-5B9B-404F-B25B-0BD76B92D897}"/>
    <cellStyle name="Normal 3" xfId="2" xr:uid="{9CB4723C-1C67-4EC0-8D46-526D748E745E}"/>
    <cellStyle name="Normal 4" xfId="3" xr:uid="{90865FDD-6D9D-42EA-89DB-E46698DFA8A2}"/>
    <cellStyle name="Normal 5" xfId="4" xr:uid="{DCD33A4F-E5C0-4994-9660-FCC9A1FF02A3}"/>
    <cellStyle name="Normal 6" xfId="5" xr:uid="{D06A2C9F-2312-454E-B4C4-5A17A37A65F1}"/>
    <cellStyle name="Normal 7" xfId="6" xr:uid="{05DC40E2-CD0D-40AD-971C-B49F9D114FE4}"/>
    <cellStyle name="Normal 8" xfId="7" xr:uid="{BDB95D6D-375F-4446-883A-52809349CB47}"/>
    <cellStyle name="Normal 9" xfId="8" xr:uid="{A7466156-0E11-4CEC-90A7-DD23A2E6E6C4}"/>
    <cellStyle name="Note" xfId="25" builtinId="10" customBuiltin="1"/>
    <cellStyle name="Output" xfId="20" builtinId="21" customBuiltin="1"/>
    <cellStyle name="Percent" xfId="10" builtinId="5"/>
    <cellStyle name="Title" xfId="11" builtinId="15" customBuiltin="1"/>
    <cellStyle name="Total" xfId="27" builtinId="25" customBuiltin="1"/>
    <cellStyle name="Warning Text" xfId="24" builtinId="11" customBuiltin="1"/>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4" formatCode="_-* #,##0_-;\-* #,##0_-;_-* &quot;-&quot;??_-;_-@_-"/>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3" formatCode="#,##0"/>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Kett" refreshedDate="45058.356195717592" createdVersion="8" refreshedVersion="8" minRefreshableVersion="3" recordCount="686" xr:uid="{65B143A7-596B-41A3-A9C8-925E4F014B6E}">
  <cacheSource type="worksheet">
    <worksheetSource name="Table17"/>
  </cacheSource>
  <cacheFields count="16">
    <cacheField name="Issuer Name" numFmtId="0">
      <sharedItems containsBlank="1" count="92">
        <s v="AB Dynamics Plc"/>
        <s v="Auction Technology Group Plc"/>
        <s v="Chemring Group Plc"/>
        <s v="Diversified Energy Co. Plc"/>
        <s v="Future Plc"/>
        <s v="Gooch &amp; Housego Plc"/>
        <s v="Impax Asset Management Group Plc"/>
        <s v="Institutional Cash Series plc - BlackRock ICS Sterling Liq Environmentally Aware"/>
        <s v="Integrafin Holdings Plc"/>
        <s v="Numis Corp. Plc"/>
        <s v="Oxford Metrics Plc"/>
        <s v="Quartix Technologies Plc"/>
        <s v="Renew Holdings Plc"/>
        <s v="Serica Energy Plc"/>
        <s v="Treatt Plc"/>
        <m/>
        <s v="Morgan Sindall Group plc" u="1"/>
        <s v="Alpha Financial Markets Consulting Plc" u="1"/>
        <s v="Alfa Financial Software Holdings Plc" u="1"/>
        <s v="Cranswick Plc" u="1"/>
        <s v="CVS Group Plc" u="1"/>
        <s v="Grafton Group Plc" u="1"/>
        <s v="QinetiQ Group plc" u="1"/>
        <s v="Workspace Group Plc" u="1"/>
        <s v="GB Group Plc" u="1"/>
        <s v="Marshalls Plc" u="1"/>
        <s v="OSB Group Plc" u="1"/>
        <s v="CLS Holdings Plc" u="1"/>
        <s v="Gulf Keystone Petroleum Ltd." u="1"/>
        <s v="accesso Technology Group Plc" u="1"/>
        <s v="Moneysupermarket.com Group Plc" u="1"/>
        <s v="Team17 Group PLC" u="1"/>
        <s v="Breedon Group Plc" u="1"/>
        <s v="Games Workshop Group Plc" u="1"/>
        <s v="Genuit Group Plc" u="1"/>
        <s v="SThree Plc" u="1"/>
        <s v="SigmaRoc Plc" u="1"/>
        <s v="Baltic Classifieds Group Plc" u="1"/>
        <s v="BOKU, Inc." u="1"/>
        <s v="4imprint Group Plc" u="1"/>
        <s v="Serco Group Plc" u="1"/>
        <s v="Bloomsbury Publishing Plc" u="1"/>
        <s v="Inspecs Group Plc" u="1"/>
        <s v="FRP Advisory Group Plc" u="1"/>
        <s v="discoverIE Group Plc" u="1"/>
        <s v="Clipper Logistics Plc" u="1"/>
        <s v="Zotefoams Plc" u="1"/>
        <s v="Next Fifteen Communications Group Plc" u="1"/>
        <s v="Longboat Energy Plc" u="1"/>
        <s v="Watches of Switzerland Group Plc" u="1"/>
        <s v="Gamma Communications Plc" u="1"/>
        <s v="Central Asia Metals Plc" u="1"/>
        <s v="Eckoh Plc" u="1"/>
        <s v="Alliance Pharma Plc" u="1"/>
        <s v="Bytes Technology Group Plc" u="1"/>
        <s v="Issuer Name" u="1"/>
        <s v="MaxCyte, Inc." u="1"/>
        <s v="Oxford Instruments Plc" u="1"/>
        <s v="Johnson Service Group Plc" u="1"/>
        <s v="Mortgage Advice Bureau (Holdings) Plc" u="1"/>
        <s v="Kier Group Plc" u="1"/>
        <s v="Halfords Group Plc" u="1"/>
        <s v="Rio Tinto Plc" u="1"/>
        <s v="Advanced Medical Solutions Group Plc" u="1"/>
        <s v="Hunting Plc" u="1"/>
        <s v="Moonpig Group Plc" u="1"/>
        <s v="TT Electronics Plc" u="1"/>
        <s v="Polar Capital Holdings Plc" u="1"/>
        <s v="Liontrust Asset Management Plc" u="1"/>
        <s v="Ten Entertainment Group Plc" u="1"/>
        <s v="The Pebble Group Plc" u="1"/>
        <s v="Fuller, Smith &amp; Turner Plc" u="1"/>
        <s v="Conduit Holdings Ltd." u="1"/>
        <s v="Luceco plc" u="1"/>
        <s v="Young &amp; Co.'s Brewery Plc" u="1"/>
        <s v="Clarkson Plc" u="1"/>
        <s v="The City Pub Group Plc" u="1"/>
        <s v="Tyman Plc" u="1"/>
        <s v="Restore Plc" u="1"/>
        <s v="Anpario Plc" u="1"/>
        <s v="Everyman Media Group Plc" u="1"/>
        <s v="Tatton Asset Management Plc" u="1"/>
        <s v="YouGov Plc" u="1"/>
        <s v="Sirius Real Estate Limited" u="1"/>
        <s v="XP Power Ltd." u="1"/>
        <s v="Robert Walters Plc" u="1"/>
        <s v="Learning Technologies Group Plc" u="1"/>
        <s v="Dunelm Group Plc" u="1"/>
        <s v="Pets At Home Group Plc" u="1"/>
        <s v="Ergomed Plc" u="1"/>
        <s v="Lok 'n' Store Group Plc" u="1"/>
        <s v="Spirent Communications Plc" u="1"/>
      </sharedItems>
    </cacheField>
    <cacheField name="Ticker" numFmtId="0">
      <sharedItems containsBlank="1"/>
    </cacheField>
    <cacheField name="Meeting Date" numFmtId="0">
      <sharedItems containsBlank="1" count="21">
        <s v="01/11/2023"/>
        <s v="01/26/2023"/>
        <s v="03/15/2023"/>
        <s v="02/27/2023"/>
        <s v="02/08/2023"/>
        <s v="02/22/2023"/>
        <s v="03/16/2023"/>
        <s v="03/24/2023"/>
        <s v="02/23/2023"/>
        <s v="02/07/2023"/>
        <s v="02/09/2023"/>
        <s v="02/01/2023"/>
        <s v="01/27/2023"/>
        <m/>
        <s v="10/25/2022" u="1"/>
        <s v="12/06/2022" u="1"/>
        <s v="11/30/2022" u="1"/>
        <s v="11/17/2022" u="1"/>
        <s v="Meeting Date" u="1"/>
        <s v="12/08/2022" u="1"/>
        <s v="11/23/2022" u="1"/>
      </sharedItems>
    </cacheField>
    <cacheField name="Country" numFmtId="0">
      <sharedItems containsBlank="1"/>
    </cacheField>
    <cacheField name="Primary Security ID" numFmtId="0">
      <sharedItems containsBlank="1"/>
    </cacheField>
    <cacheField name="Meeting Type" numFmtId="0">
      <sharedItems containsBlank="1"/>
    </cacheField>
    <cacheField name="Record Date" numFmtId="0">
      <sharedItems containsBlank="1"/>
    </cacheField>
    <cacheField name="Primary ISIN" numFmtId="0">
      <sharedItems containsBlank="1"/>
    </cacheField>
    <cacheField name="Proposal Number" numFmtId="0">
      <sharedItems containsBlank="1"/>
    </cacheField>
    <cacheField name="Proposal Text" numFmtId="0">
      <sharedItems containsBlank="1"/>
    </cacheField>
    <cacheField name="Vote Categorisation" numFmtId="0">
      <sharedItems containsBlank="1" count="6">
        <s v="Reports"/>
        <s v="Incentives and Remuneration"/>
        <s v="Other"/>
        <s v="Election of Directors"/>
        <s v="Auditors"/>
        <m/>
      </sharedItems>
    </cacheField>
    <cacheField name="Proponent" numFmtId="0">
      <sharedItems containsBlank="1"/>
    </cacheField>
    <cacheField name="Mgmt Rec" numFmtId="0">
      <sharedItems containsBlank="1"/>
    </cacheField>
    <cacheField name="Vote Instruction" numFmtId="0">
      <sharedItems containsBlank="1" count="13">
        <s v="For"/>
        <s v="Against"/>
        <s v="Abstain"/>
        <m/>
        <s v="" u="1"/>
        <s v="Nominee serves on an excessive number of public company boards, which we believe raises substantial concerns about the director's ability to exercise sufficient oversight on this board." u="1"/>
        <s v="Blended Rationale" u="1"/>
        <s v="." u="1"/>
        <s v="Vote Instruction" u="1"/>
        <s v="[SF-M0201-019] Nominee serves on an excessive number of public company boards, which we believe raises substantial concerns about the director's ability to exercise sufficient oversight on this board." u="1"/>
        <s v="[SD-M0550-001] Disclosure does not provide sufficient understanding of the company’s remuneration policies and the link between performance-based pay and company performance." u="1"/>
        <s v="[LN-M0201-002] Nominee serves as Chairman of the board and bears responsibility for a poorly structured board." u="1"/>
        <s v="[SF-M0201-020] Vote against compensation committee member because pay is not properly aligned with performance and/or peers.[LN-M0550-002] Remuneration committee discretion has been used poorly." u="1"/>
      </sharedItems>
    </cacheField>
    <cacheField name="Blended Rationale" numFmtId="0">
      <sharedItems containsBlank="1"/>
    </cacheField>
    <cacheField name="Column1"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Kett" refreshedDate="45058.371470949074" createdVersion="8" refreshedVersion="8" minRefreshableVersion="3" recordCount="180" xr:uid="{50B2212B-8B1A-469F-850D-DE8ECBD4C337}">
  <cacheSource type="worksheet">
    <worksheetSource ref="A1:O181" sheet="Newton GE"/>
  </cacheSource>
  <cacheFields count="15">
    <cacheField name="Issuer Name" numFmtId="0">
      <sharedItems count="10">
        <s v="Accenture Plc"/>
        <s v="Novozymes A/S"/>
        <s v="Applied Materials, Inc."/>
        <s v="Apple Inc."/>
        <s v="PT Bank Mandiri (Persero) Tbk"/>
        <s v="Samsung SDI Co., Ltd."/>
        <s v="The Cooper Companies, Inc."/>
        <s v="HDFC Bank Limited"/>
        <s v="Ebara Corp."/>
        <s v="Swedbank AB"/>
      </sharedItems>
    </cacheField>
    <cacheField name="Ticker" numFmtId="0">
      <sharedItems/>
    </cacheField>
    <cacheField name="Meeting Date" numFmtId="0">
      <sharedItems count="9">
        <s v="02/01/2023"/>
        <s v="03/02/2023"/>
        <s v="03/09/2023"/>
        <s v="03/10/2023"/>
        <s v="03/14/2023"/>
        <s v="03/15/2023"/>
        <s v="03/25/2023"/>
        <s v="03/29/2023"/>
        <s v="03/30/2023"/>
      </sharedItems>
    </cacheField>
    <cacheField name="Country" numFmtId="0">
      <sharedItems/>
    </cacheField>
    <cacheField name="Primary Security ID" numFmtId="0">
      <sharedItems/>
    </cacheField>
    <cacheField name="Meeting Type" numFmtId="0">
      <sharedItems/>
    </cacheField>
    <cacheField name="Record Date" numFmtId="0">
      <sharedItems/>
    </cacheField>
    <cacheField name="Shares Voted" numFmtId="0">
      <sharedItems containsSemiMixedTypes="0" containsString="0" containsNumber="1" containsInteger="1" minValue="9955" maxValue="16676800"/>
    </cacheField>
    <cacheField name="Proposal Number" numFmtId="0">
      <sharedItems containsBlank="1"/>
    </cacheField>
    <cacheField name="Proposal Text" numFmtId="0">
      <sharedItems/>
    </cacheField>
    <cacheField name="Vote Categorisation" numFmtId="0">
      <sharedItems count="6">
        <s v="Election of Directors"/>
        <s v="Other"/>
        <s v="Incentives and Remuneration"/>
        <s v="Reports"/>
        <s v="Auditors"/>
        <s v="Report" u="1"/>
      </sharedItems>
    </cacheField>
    <cacheField name="Proponent" numFmtId="0">
      <sharedItems/>
    </cacheField>
    <cacheField name="Mgmt Rec" numFmtId="0">
      <sharedItems containsBlank="1"/>
    </cacheField>
    <cacheField name="Voting Policy Rec" numFmtId="0">
      <sharedItems containsBlank="1"/>
    </cacheField>
    <cacheField name="Vote Instruction" numFmtId="0">
      <sharedItems containsBlank="1" count="5">
        <s v="For"/>
        <s v="One Year"/>
        <s v="Against"/>
        <m/>
        <s v="Abstain"/>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Kett" refreshedDate="45058.396563310183" createdVersion="8" refreshedVersion="8" minRefreshableVersion="3" recordCount="37384" xr:uid="{3BEFB9B3-2532-4B21-A841-E12869A8D7FC}">
  <cacheSource type="worksheet">
    <worksheetSource ref="A1:P1048576" sheet="UBS"/>
  </cacheSource>
  <cacheFields count="17">
    <cacheField name="Company Name" numFmtId="0">
      <sharedItems containsBlank="1" count="653">
        <s v="Melisron Ltd."/>
        <s v="China Traditional Chinese Medicine Holdings Co. Limited"/>
        <s v="JA Solar Technology Co., Ltd."/>
        <s v="Alkem Laboratories Limited"/>
        <s v="China South Publishing &amp; Media Group Co., Ltd."/>
        <s v="DLF Limited"/>
        <s v="Phoenix Holdings Ltd."/>
        <s v="Suzhou Maxwell Technologies Co., Ltd."/>
        <s v="Digital China Information Service Co., Ltd."/>
        <s v="FIT Hon Teng Limited"/>
        <s v="RiseSun Real Estate Development Co., Ltd."/>
        <s v="The Greenbrier Companies, Inc."/>
        <s v="Top Glove Corporation Bhd"/>
        <s v="360 Security Technology, Inc."/>
        <s v="AECC Aviation Power Co. Ltd."/>
        <s v="Beijing TongRenTang Co., Ltd."/>
        <s v="Huizhou Desay SV Automotive Co., Ltd."/>
        <s v="Shandong Sunpaper Co., Ltd."/>
        <s v="Sinomine Resource Group Co., Ltd."/>
        <s v="TCL Technology Group Corp."/>
        <s v="Livzon Pharmaceutical Group Inc."/>
        <s v="United Natural Foods, Inc."/>
        <s v="YOUNGY Co., Ltd."/>
        <s v="Commercial Metals Company"/>
        <s v="Indraprastha Gas Limited"/>
        <s v="Trina Solar Co., Ltd."/>
        <s v="China Merchants Securities Co., Ltd."/>
        <s v="Jiangxi Zhengbang Technology Co., Ltd."/>
        <s v="Micron Technology, Inc."/>
        <s v="Unigroup Guoxin Microelectronics Co., Ltd."/>
        <s v="China Greatwall Technology Group Co., Ltd."/>
        <s v="KWG Group Holdings Limited"/>
        <s v="New Hope Liuhe Co., Ltd."/>
        <s v="Zhongji Innolight Co., Ltd."/>
        <s v="Zscaler, Inc."/>
        <s v="Axis Bank Limited"/>
        <s v="China Nonferrous Metal Industry's Foreign Eng. &amp; Constr."/>
        <s v="LB Group Co., Ltd."/>
        <s v="OFILM Group Co., Ltd."/>
        <s v="PICC Property and Casualty Company Limited"/>
        <s v="Sany Heavy Industry Co., Ltd."/>
        <s v="Shandong Linglong Tyre Co., Ltd."/>
        <s v="Shenzhen Dynanonic Co., Ltd."/>
        <s v="Sichuan Road &amp; Bridge Co., Ltd."/>
        <s v="Suzhou TA&amp;A Ultra Clean Technology Co., Ltd."/>
        <s v="Xiamen Intretech, Inc."/>
        <s v="Yayla Agro Gida Sanayi ve Ticaret AS"/>
        <s v="Zhejiang Century Huatong Group Co., Ltd."/>
        <s v="Aegon NV"/>
        <s v="ASR Nederland NV"/>
        <s v="Bank of Hangzhou Co., Ltd."/>
        <s v="Bank of the Philippine Islands"/>
        <s v="Frasers Logistics &amp; Commercial Trust"/>
        <s v="Poly Developments &amp; Holdings Group Co., Ltd."/>
        <s v="Bank of Beijing Co., Ltd."/>
        <s v="D.R. Horton, Inc."/>
        <s v="Gotion High-tech Co., Ltd"/>
        <s v="Linde Plc"/>
        <s v="Maytronics Ltd."/>
        <s v="Samsung Engineering Co., Ltd."/>
        <s v="SATS Ltd."/>
        <s v="Costco Wholesale Corporation"/>
        <s v="Intuit Inc."/>
        <s v="NARI Technology Co., Ltd."/>
        <s v="New China Life Insurance Company Ltd."/>
        <s v="SCB X Public Company Limited"/>
        <s v="Shanghai Baosight Software Co., Ltd."/>
        <s v="Shanghai Putailai New Energy Technology Co., Ltd."/>
        <s v="Adani Green Energy Limited"/>
        <s v="Airports of Thailand Public Co. Ltd."/>
        <s v="East Money Information Co., Ltd."/>
        <s v="Guangzhou Automobile Group Co., Ltd."/>
        <s v="Zhejiang Huayou Cobalt Co., Ltd."/>
        <s v="Ashok Leyland Limited"/>
        <s v="Aurobindo Pharma Limited"/>
        <s v="Biocon Limited"/>
        <s v="Godrej Consumer Products Limited"/>
        <s v="Koninklijke DSM NV"/>
        <s v="The Scotts Miracle-Gro Company"/>
        <s v="Arabian Centres Co."/>
        <s v="Ashland Inc."/>
        <s v="Becton, Dickinson and Company"/>
        <s v="Capitol Federal Financial, Inc."/>
        <s v="Jacobs Solutions, Inc."/>
        <s v="Metro Inc."/>
        <s v="Trent Limited"/>
        <s v="Visa Inc."/>
        <s v="Acuity Brands, Inc."/>
        <s v="AEON Financial Service Co., Ltd."/>
        <s v="Life Healthcare Group Holdings Ltd."/>
        <s v="MSC Industrial Direct Co., Inc."/>
        <s v="New Jersey Resources Corporation"/>
        <s v="Woodward, Inc."/>
        <s v="Adani Total Gas Limited"/>
        <s v="Air Products and Chemicals, Inc."/>
        <s v="Britvic Plc"/>
        <s v="Clicks Group Ltd."/>
        <s v="Hyundai GLOVIS Co., Ltd."/>
        <s v="Jabil Inc."/>
        <s v="Park24 Co., Ltd."/>
        <s v="Post Holdings, Inc."/>
        <s v="Sally Beauty Holdings, Inc."/>
        <s v="Spire Inc."/>
        <s v="Telenor ASA"/>
        <s v="Walgreens Boots Alliance, Inc."/>
        <s v="Amdocs Limited"/>
        <s v="Sun Pharmaceutical Industries Limited"/>
        <s v="UGI Corporation"/>
        <s v="WestRock Company"/>
        <s v="Adani Ports &amp; Special Economic Zone Limited"/>
        <s v="Petronet Lng Limited"/>
        <s v="Beijing Wantai Biological Pharmacy Enterprise Co., Ltd."/>
        <s v="China Longyuan Power Group Corporation Limited"/>
        <s v="Citic Pacific Special Steel Group Co., Ltd."/>
        <s v="Jiangsu Eastern Shenghong Co., Ltd."/>
        <s v="Jinke Property Group Co., Ltd."/>
        <s v="Prologis Property Mexico SA de CV"/>
        <s v="Shanghai International Airport Co., Ltd."/>
        <s v="Hormel Foods Corporation"/>
        <s v="Moog Inc."/>
        <s v="Pan American Silver Corp."/>
        <s v="Tata Steel Limited"/>
        <s v="Yamana Gold Inc."/>
        <s v="Accenture Plc"/>
        <s v="CGI Inc."/>
        <s v="Imperial Brands Plc"/>
        <s v="Nufarm Limited"/>
        <s v="Xiamen International Trade Group Corp. Ltd."/>
        <s v="China Tourism Group Duty Free Corp. Ltd."/>
        <s v="Jiangsu Hengrui Pharmaceuticals Co., Ltd."/>
        <s v="LONGi Green Energy Technology Co., Ltd."/>
        <s v="The Sage Group plc"/>
        <s v="AECC Aero-engine Control Co., Ltd."/>
        <s v="Aramark"/>
        <s v="Edgewell Personal Care Company"/>
        <s v="EVE Energy Co., Ltd."/>
        <s v="Meinian Onehealth Healthcare Holdings Co., Ltd."/>
        <s v="Netcare Ltd."/>
        <s v="thyssenkrupp AG"/>
        <s v="Zhejiang Jingsheng Mechanical &amp; Electrical Co., Ltd."/>
        <s v="Allwinner Technology Co., Ltd."/>
        <s v="Lingyi iTech (Guangdong) Co."/>
        <s v="Central Garden &amp; Pet Company"/>
        <s v="Dolby Laboratories, Inc."/>
        <s v="Emerson Electric Co."/>
        <s v="Franklin Resources, Inc."/>
        <s v="Rockwell Automation, Inc."/>
        <s v="Shenzhen Kaifa Technology Co., Ltd."/>
        <s v="Siemens Energy AG"/>
        <s v="Sunac China Holdings Limited"/>
        <s v="Sunwoda Electronic Co., Ltd."/>
        <s v="Amot Investments Ltd."/>
        <s v="Atmos Energy Corporation"/>
        <s v="AVIC Industry-Finance Holdings Co., Ltd."/>
        <s v="China Cinda Asset Management Co., Ltd."/>
        <s v="DHC Software Co., Ltd."/>
        <s v="Great Wall Motor Company Limited"/>
        <s v="Pinduoduo Inc."/>
        <s v="PT Jasa Marga (Persero) Tbk"/>
        <s v="Sappi Ltd."/>
        <s v="Shandong Gold Mining Co., Ltd."/>
        <s v="Compass Group Plc"/>
        <s v="easyJet Plc"/>
        <s v="Embecta Corp."/>
        <s v="Siemens AG"/>
        <s v="Tyson Foods, Inc."/>
        <s v="Air China Limited"/>
        <s v="AviChina Industry &amp; Technology Company Limited"/>
        <s v="Bank of Ningbo Co., Ltd."/>
        <s v="Bank of Qingdao Co., Ltd."/>
        <s v="CGN Power Co., Ltd."/>
        <s v="China Communications Services Corporation Limited"/>
        <s v="Hyundai Department Store Co., Ltd."/>
        <s v="SBI Cards &amp; Payment Services Limited"/>
        <s v="Shanxi Taigang Stainless Steel Co., Ltd."/>
        <s v="ACWA Power Co."/>
        <s v="Coal India Ltd."/>
        <s v="Tata Consultancy Services Limited"/>
        <s v="Grupo Aeroportuario del Centro Norte SAB de CV"/>
        <s v="HANWHA SOLUTIONS CORP."/>
        <s v="China Suntien Green Energy Corporation Limited"/>
        <s v="Siemens Limited"/>
        <s v="Spar Group Ltd."/>
        <s v="Tangshan Jidong Cement Co. Ltd."/>
        <s v="TUI AG"/>
        <s v="Washington Federal, Inc."/>
        <s v="Berry Global Group, Inc."/>
        <s v="Compass Minerals International, Inc."/>
        <s v="Plexus Corp."/>
        <s v="Red Star Macalline Group Corporation Ltd."/>
        <s v="Siemens Healthineers AG"/>
        <s v="Aurubis AG"/>
        <s v="Changchun High &amp; New Technology Industries (Group), Inc."/>
        <s v="Incitec Pivot Limited"/>
        <s v="Infineon Technologies AG"/>
        <s v="PTC Inc."/>
        <s v="Sembcorp Marine Ltd."/>
        <s v="Guanghui Energy Co., Ltd."/>
        <s v="TCL Zhonghuan Renewable Energy Technology Co., Ltd."/>
        <s v="NHPC Limited"/>
        <s v="Angel Yeast Co., Ltd."/>
        <s v="Financial Street Holdings Co., Ltd."/>
        <s v="Shanghai Waigaoqiao Free Trade Zone Group Co., Ltd."/>
        <s v="ACC Limited"/>
        <s v="Datang International Power Generation Co., Ltd."/>
        <s v="Fattal Holdings (1998) Ltd."/>
        <s v="Mango Excellent Media Co., Ltd."/>
        <s v="Shriram Finance Limited"/>
        <s v="Tiger Brands Ltd."/>
        <s v="Virgin Money UK Plc"/>
        <s v="Bank of Jiangsu Co., Ltd."/>
        <s v="Deere &amp; Company"/>
        <s v="Kewpie Corp."/>
        <s v="Can2 Termik AS"/>
        <s v="Do-Fluoride New Materials Co., Ltd."/>
        <s v="Guoyuan Securities Co., Ltd."/>
        <s v="Kuala Lumpur Kepong Berhad"/>
        <s v="Montage Technology Co., Ltd."/>
        <s v="Raymond James Financial, Inc."/>
        <s v="Redefine Properties Ltd."/>
        <s v="Aristocrat Leisure Limited"/>
        <s v="DiGi.com Berhad"/>
        <s v="Dongfang Electric Corporation Limited"/>
        <s v="Haitong International Securities Group Limited"/>
        <s v="Hillenbrand, Inc."/>
        <s v="Horizon Therapeutics Public Limited Company"/>
        <s v="METRO AG"/>
        <s v="Vodafone Idea Limited"/>
        <s v="Korea Electric Power Corp."/>
        <s v="Shandong Chenming Paper Holdings Limited"/>
        <s v="Shijiazhuang Yiling Pharmaceutical Co., Ltd."/>
        <s v="Shikun &amp; Binui Ltd."/>
        <s v="Yongxing Special Materials Technology Co., Ltd."/>
        <s v="Ganfeng Lithium Group Co., Ltd."/>
        <s v="Helmerich &amp; Payne, Inc."/>
        <s v="Hoshine Silicon Industry Co., Ltd."/>
        <s v="Israel Discount Bank Ltd."/>
        <s v="Kone Oyj"/>
        <s v="Nordson Corporation"/>
        <s v="Shanghai Yuyuan Tourist Mart Group Co., Ltd."/>
        <s v="Bank of Communications Co., Ltd."/>
        <s v="Fair Isaac Corporation"/>
        <s v="JCET Group Co., Ltd."/>
        <s v="Polycab India Limited"/>
        <s v="Shanghai Mechanical &amp; Electrical Industry Co., Ltd."/>
        <s v="The First International Bank of Israel Ltd."/>
        <s v="Airport City Ltd."/>
        <s v="Kimberly-Clark de Mexico SAB de CV"/>
        <s v="Novozymes A/S"/>
        <s v="Pepkor Holdings Ltd."/>
        <s v="Astral Limited"/>
        <s v="Focus Media Information Technology Co., Ltd."/>
        <s v="Hindustan Petroleum Corporation Limited"/>
        <s v="Tata Elxsi Limited"/>
        <s v="Beijing Dabeinong Technology Group Co., Ltd."/>
        <s v="China Merchants Shekou Industrial Zone Holdings Co., Ltd."/>
        <s v="Seazen Holdings Co. Ltd."/>
        <s v="STO Express Co., Ltd."/>
        <s v="TBEA Co., Ltd."/>
        <s v="Adient plc"/>
        <s v="Novartis AG"/>
        <s v="Orsted A/S"/>
        <s v="Sichuan Yahua Industrial Group Co., Ltd."/>
        <s v="Toll Brothers, Inc."/>
        <s v="Yanbu National Petrochemical Co."/>
        <s v="Analog Devices, Inc."/>
        <s v="China Conch Environment Protection Holdings Limited"/>
        <s v="China Vanke Co., Ltd."/>
        <s v="Guangdong Haid Group Co., Ltd."/>
        <s v="IDFC First Bank Limited"/>
        <s v="Johnson Controls International Plc"/>
        <s v="Jumbo SA"/>
        <s v="MERITZ Financial Group, Inc."/>
        <s v="QUALCOMM Incorporated"/>
        <s v="Reitir Fasteignafelag hf"/>
        <s v="Turkiye Petrol Rafinerileri AS"/>
        <s v="Aalberts NV"/>
        <s v="Alfa SAB de CV"/>
        <s v="AmerisourceBergen Corporation"/>
        <s v="Applied Materials, Inc."/>
        <s v="Cabot Corporation"/>
        <s v="CITIC Securities Co., Ltd."/>
        <s v="CITIC Securities Company Limited"/>
        <s v="Dongfeng Motor Group Company Limited"/>
        <s v="F5, Inc."/>
        <s v="Ford Otomotiv Sanayi AS"/>
        <s v="Guangdong Electric Power Development Co., Ltd."/>
        <s v="Hologic, Inc."/>
        <s v="Laurus Labs Ltd."/>
        <s v="Luxshare Precision Industry Co. Ltd."/>
        <s v="National Fuel Gas Company"/>
        <s v="Siminn hf"/>
        <s v="Transaction Capital Ltd."/>
        <s v="TransDigm Group Incorporated"/>
        <s v="TVS Motor Company Limited"/>
        <s v="Wartsila Oyj Abp"/>
        <s v="Yes Bank Limited"/>
        <s v="Zhejiang Huahai Pharmaceutical Co., Ltd."/>
        <s v="Apple Inc."/>
        <s v="China Galaxy Securities Co., Ltd."/>
        <s v="Dr. Lal PathLabs Limited"/>
        <s v="Guangzhou Tinci Materials Technology Co., Ltd."/>
        <s v="Maanshan Iron &amp; Steel Company Limited"/>
        <s v="Mapfre SA"/>
        <s v="Ningbo Deye Technology Co., Ltd."/>
        <s v="Nippon Life India Asset Management Limited"/>
        <s v="Gujarat Fluorochemicals Limited"/>
        <s v="Mangalore Refinery &amp; Petrochemicals Limited"/>
        <s v="Carlsberg A/S"/>
        <s v="Hangzhou Silan Microelectronics Co., Ltd."/>
        <s v="Ningbo Tuopu Group Co., Ltd."/>
        <s v="PT Bank Rakyat Indonesia (Persero) Tbk"/>
        <s v="Sanmina Corporation"/>
        <s v="The Tata Power Company Limited"/>
        <s v="Wuxi Shangji Automation Co., Ltd."/>
        <s v="Yifeng Pharmacy Chain Co., Ltd."/>
        <s v="Ambuja Cements Limited"/>
        <s v="AMC Entertainment Holdings, Inc."/>
        <s v="Inner Mongolia Baotou Steel Union Co. Ltd."/>
        <s v="MAXIMUS, Inc."/>
        <s v="Nippon Building Fund, Inc."/>
        <s v="PT Bank Mandiri (Persero) Tbk"/>
        <s v="Roche Holding AG"/>
        <s v="Tofas Turk Otomobil Fabrikasi AS"/>
        <s v="Agilent Technologies, Inc."/>
        <s v="Arion Banki HF"/>
        <s v="China Zhenhua (Group) Science &amp; Technology Co., Ltd."/>
        <s v="GN Store Nord A/S"/>
        <s v="ITC Limited"/>
        <s v="Ninestar Corp."/>
        <s v="PT Bank Negara Indonesia (Persero) Tbk"/>
        <s v="Samsung Electro-Mechanics Co., Ltd."/>
        <s v="Samsung Electronics Co., Ltd."/>
        <s v="Samsung SDI Co., Ltd."/>
        <s v="SAMSUNG SDS CO., LTD."/>
        <s v="TE Connectivity Ltd."/>
        <s v="The Cooper Companies, Inc."/>
        <s v="Aerojet Rocketdyne Holdings, Inc."/>
        <s v="Banco Bilbao Vizcaya Argentaria SA"/>
        <s v="China National Nuclear Power Co., Ltd."/>
        <s v="Container Corporation of India Ltd."/>
        <s v="CSG Holding Co., Ltd."/>
        <s v="Danske Bank A/S"/>
        <s v="DKSH Holding AG"/>
        <s v="DSV A/S"/>
        <s v="Fosun International Limited"/>
        <s v="Hyosung TNC Corp."/>
        <s v="Islandsbanki hf"/>
        <s v="Keysight Technologies, Inc."/>
        <s v="Kojamo Oyj"/>
        <s v="Pandora AS"/>
        <s v="Paz Oil Co. Ltd."/>
        <s v="PT Bank Central Asia Tbk"/>
        <s v="S-1 Corp. (Korea)"/>
        <s v="Samsung Card Co., Ltd."/>
        <s v="Samsung Life Insurance Co., Ltd."/>
        <s v="Stora Enso Oyj"/>
        <s v="Taiji Computer Corp. Ltd."/>
        <s v="Yapi ve Kredi Bankasi AS"/>
        <s v="Amorepacific Corp."/>
        <s v="Bancolombia SA"/>
        <s v="BNK Financial Group, Inc."/>
        <s v="Hua Hong Semiconductor Limited"/>
        <s v="HYUNDAI MARINE &amp; FIRE INSURANCE Co., Ltd."/>
        <s v="JSW Steel Limited"/>
        <s v="Kia Corp."/>
        <s v="Korea Zinc Co., Ltd."/>
        <s v="LG Uplus Corp."/>
        <s v="Max Financial Services Limited"/>
        <s v="Meritz Fire &amp; Marine Insurance Co., Ltd."/>
        <s v="POSCO Holdings Inc."/>
        <s v="SAMSUNG BIOLOGICS Co., Ltd."/>
        <s v="Samsung C&amp;T Corp."/>
        <s v="Samsung Fire &amp; Marine Insurance Co., Ltd."/>
        <s v="Samsung Heavy Industries Co., Ltd."/>
        <s v="Samsung Securities Co., Ltd."/>
        <s v="Wen's Foodstuff Group Co., Ltd."/>
        <s v="Bharat Petroleum Corporation Limited"/>
        <s v="THK CO., LTD."/>
        <s v="China Construction Bank Corporation"/>
        <s v="Guotai Junan Securities Co., Ltd."/>
        <s v="Hithink RoyalFlush Information Network Co., Ltd."/>
        <s v="POSCO INTERNATIONAL Corp."/>
        <s v="Yamamah Saudi Cement Co."/>
        <s v="Aier Eye Hospital Group Co., Ltd."/>
        <s v="Al Rajhi Bank"/>
        <s v="DAEWOO SHIPBUILDING &amp; MARINE ENGINEERING Co., Ltd."/>
        <s v="GEM Co., Ltd."/>
        <s v="Grasim Industries Limited"/>
        <s v="Hindalco Industries Limited"/>
        <s v="LG Display Co., Ltd."/>
        <s v="OC Oerlikon Corp. AG"/>
        <s v="Pylon Technologies Co., Ltd."/>
        <s v="Qassim Cement Co."/>
        <s v="Shenzhen Kingdom Sci-tech Co., Ltd."/>
        <s v="Swiss Prime Site AG"/>
        <s v="TD SYNNEX Corporation"/>
        <s v="The Toro Company"/>
        <s v="Titan Company Limited"/>
        <s v="ABM Industries Incorporated"/>
        <s v="Axfood AB"/>
        <s v="Banco de Sabadell SA"/>
        <s v="Carl Zeiss Meditec AG"/>
        <s v="HANJIN KAL Corp."/>
        <s v="Hyundai Mobis Co., Ltd."/>
        <s v="Hyundai Steel Co."/>
        <s v="Koc Holding A.S."/>
        <s v="Korean Air Lines Co., Ltd."/>
        <s v="L&amp;F Co., Ltd."/>
        <s v="Marel hf"/>
        <s v="Motor Oil (Hellas) Corinth Refineries SA"/>
        <s v="NAVER Corp."/>
        <s v="OCI Co., Ltd."/>
        <s v="Orion Oyj"/>
        <s v="Svenska Handelsbanken AB"/>
        <s v="Valmet Corp."/>
        <s v="Yamaha Motor Co., Ltd."/>
        <s v="ABB Ltd."/>
        <s v="Bankinter SA"/>
        <s v="Cargotec Oyj"/>
        <s v="Castellum AB"/>
        <s v="CEMEX SAB de CV"/>
        <s v="Concentrix Corporation"/>
        <s v="Euronav NV"/>
        <s v="Givaudan SA"/>
        <s v="Godrej Properties Limited"/>
        <s v="GS Retail Co., Ltd."/>
        <s v="HANWHA LIFE INSURANCE Co., Ltd."/>
        <s v="Hulic Co., Ltd."/>
        <s v="HYUNDAI ENGINEERING &amp; CONSTRUCTION CO., LTD."/>
        <s v="Hyundai Motor Co., Ltd."/>
        <s v="Industrial Bank of Korea"/>
        <s v="Is Yatirim Menkul Degerler AS"/>
        <s v="LG Innotek Co., Ltd."/>
        <s v="Nabtesco Corp."/>
        <s v="Ningbo Shanshan Co., Ltd."/>
        <s v="Nordea Bank Abp"/>
        <s v="Novo Nordisk A/S"/>
        <s v="One 97 Communications Limited"/>
        <s v="ORION Corp. (Korea)"/>
        <s v="Shinhan Financial Group Co., Ltd."/>
        <s v="Shinsegae, Inc."/>
        <s v="SKF AB"/>
        <s v="Starbucks Corporation"/>
        <s v="TietoEVRY Corp."/>
        <s v="Yuhan Corp."/>
        <s v="ASICS Corp."/>
        <s v="China Merchants Energy Shipping Co., Ltd."/>
        <s v="DB Insurance Co., Ltd."/>
        <s v="DONGSUH Companies, Inc."/>
        <s v="GS Engineering &amp; Construction Corp."/>
        <s v="Hana Financial Group, Inc."/>
        <s v="HANSSEM Co., Ltd."/>
        <s v="HL Mando Co., Ltd."/>
        <s v="Japan Tobacco, Inc."/>
        <s v="Kao Corp."/>
        <s v="KB Financial Group, Inc."/>
        <s v="Korea Investment Holdings Co., Ltd."/>
        <s v="Kubota Corp."/>
        <s v="Kumho Petrochemical Co., Ltd."/>
        <s v="Kyowa Kirin Co., Ltd."/>
        <s v="NEXON Co., Ltd."/>
        <s v="Nongshim Co., Ltd."/>
        <s v="Paradise Co., Ltd."/>
        <s v="Shiseido Co., Ltd."/>
        <s v="Suntory Beverage &amp; Food Ltd."/>
        <s v="Unicharm Corp."/>
        <s v="UPL Limited"/>
        <s v="Woori Financial Group, Inc."/>
        <s v="Yunnan Energy New Material Co., Ltd."/>
        <s v="Horiba Ltd."/>
        <s v="Riyad Bank"/>
        <s v="SABIC Agri-Nutrients Co."/>
        <s v="Advanced Info Service Public Co., Ltd."/>
        <s v="Alibaba Pictures Group Limited"/>
        <s v="Brisa Bridgestone Sabanci Lastik Sanayi ve Ticaret AS"/>
        <s v="Chengxin Lithium Group Co., Ltd."/>
        <s v="CJ Logistics Corp."/>
        <s v="Coca-Cola FEMSA SAB de CV"/>
        <s v="HYUNDAI MIPO DOCKYARD Co., Ltd."/>
        <s v="Inner Mongolia Yitai Coal Co., Ltd."/>
        <s v="Jinxin Fertility Group Limited"/>
        <s v="Legend Holdings Corporation"/>
        <s v="LG Electronics, Inc."/>
        <s v="Nordex SE"/>
        <s v="Sartorius Stedim Biotech SA"/>
        <s v="SK bioscience Co., Ltd."/>
        <s v="UNO Minda Limited"/>
        <s v="Varun Beverages Limited"/>
        <s v="Akbank TAS"/>
        <s v="Alteogen, Inc."/>
        <s v="Arab National Bank"/>
        <s v="Asahi Group Holdings Ltd."/>
        <s v="BGF Retail Co., Ltd."/>
        <s v="Bridgestone Corp."/>
        <s v="Celltrion Healthcare Co., Ltd."/>
        <s v="Celltrion Pharm Inc."/>
        <s v="Celltrion, Inc."/>
        <s v="China Coal Energy Company Limited"/>
        <s v="CJ CheilJedang Corp."/>
        <s v="Coca-Cola Bottlers Japan Holdings, Inc."/>
        <s v="Daewoo Engineering &amp; Construction Co. Ltd."/>
        <s v="Dogus Otomotiv Servis ve Ticaret AS"/>
        <s v="Enka Insaat ve Sanayi AS"/>
        <s v="HANWHA AEROSPACE Co., Ltd."/>
        <s v="HD HYUNDAI Co., Ltd."/>
        <s v="Holmen AB"/>
        <s v="Hyundai Heavy Industries Co., Ltd."/>
        <s v="INPEX Corp."/>
        <s v="Inspur Electronic Information Industry Co., Ltd."/>
        <s v="Kakao Corp."/>
        <s v="Kolon Industries, Inc."/>
        <s v="Korea Shipbuilding &amp; Offshore Engineering Co., Ltd."/>
        <s v="KRAFTON, Inc"/>
        <s v="KT&amp;G Corp."/>
        <s v="LG Chem Ltd."/>
        <s v="LG H&amp;H Co., Ltd."/>
        <s v="Naturgy Energy Group SA"/>
        <s v="Neste Corp."/>
        <s v="NHN Corp."/>
        <s v="Nippon Paint Holdings Co., Ltd."/>
        <s v="Randstad NV"/>
        <s v="Saudi Arabian Mining Co."/>
        <s v="SCG Packaging Public Co., Ltd."/>
        <s v="Schindler Holding AG"/>
        <s v="Shimao Services Holdings Limited"/>
        <s v="Sika AG"/>
        <s v="SK Telecom Co., Ltd."/>
        <s v="S-Oil Corp."/>
        <s v="Sumitomo Rubber Industries, Ltd."/>
        <s v="Swisscom AG"/>
        <s v="Trend Micro, Inc."/>
        <s v="Alibaba Health Information Technology Limited"/>
        <s v="Andritz AG"/>
        <s v="Cimsa Cimento Sanayi ve Ticaret AS"/>
        <s v="COWAY Co., Ltd."/>
        <s v="DIC Corp."/>
        <s v="Doosan Enerbility Co., Ltd."/>
        <s v="Ebara Corp."/>
        <s v="Ecopro BM Co., Ltd."/>
        <s v="Electrolux AB"/>
        <s v="Enagas SA"/>
        <s v="Essity AB"/>
        <s v="F&amp;F Co., Ltd."/>
        <s v="Fabege AB"/>
        <s v="Genmab A/S"/>
        <s v="GS Holdings Corp."/>
        <s v="HANKOOK TIRE &amp; TECHNOLOGY Co., Ltd."/>
        <s v="Hanmi Pharmaceutical Co., Ltd."/>
        <s v="Hanmi Science Co., Ltd."/>
        <s v="Hanon Systems"/>
        <s v="Hanwha Corp."/>
        <s v="Hindustan Zinc Limited"/>
        <s v="HOSHIZAKI Corp."/>
        <s v="Indutrade AB"/>
        <s v="Interconexion Electrica SA ESP"/>
        <s v="Jefferies Financial Group Inc."/>
        <s v="Kangwon Land, Inc."/>
        <s v="Konecranes Oyj"/>
        <s v="KOREA AEROSPACE INDUSTRIES Ltd."/>
        <s v="Korea Gas Corp."/>
        <s v="Kuraray Co., Ltd."/>
        <s v="LG Corp."/>
        <s v="Lotte Chemical Corp."/>
        <s v="MonotaRO Co., Ltd."/>
        <s v="NAURA Technology Group Co., Ltd."/>
        <s v="NCsoft Corp."/>
        <s v="OTSUKA CORP."/>
        <s v="ROCKWOOL A/S"/>
        <s v="Shimano, Inc."/>
        <s v="SK hynix, Inc."/>
        <s v="SK Inc."/>
        <s v="SK Networks Co., Ltd."/>
        <s v="Skanska AB"/>
        <s v="Spotify Technology SA"/>
        <s v="SUMCO Corp."/>
        <s v="Telefonaktiebolaget LM Ericsson"/>
        <s v="The Siam Cement Public Co. Ltd."/>
        <s v="Tokyo Tatemono Co., Ltd."/>
        <s v="Toyo Tire Corp."/>
        <s v="Turkiye Sise ve Cam Fabrikalari AS"/>
        <s v="Advanced Micro Fabrication Equipment, Inc. China"/>
        <s v="AGC, Inc. (Japan)"/>
        <s v="Arca Continental SAB de CV"/>
        <s v="Banco Santander SA"/>
        <s v="CaixaBank SA"/>
        <s v="Canon, Inc."/>
        <s v="China Energy Engineering Corporation Limited"/>
        <s v="China Northern Rare Earth (Group) High-Tech Co., Ltd."/>
        <s v="Chr. Hansen Holding A/S"/>
        <s v="Chugai Pharmaceutical Co., Ltd."/>
        <s v="Ciena Corporation"/>
        <s v="Dentsu Group, Inc."/>
        <s v="DGB Financial Group Co., Ltd."/>
        <s v="Ecopetrol SA"/>
        <s v="Haci Omer Sabanci Holding AS"/>
        <s v="Hektas Ticaret TAS"/>
        <s v="HLB Co., Ltd."/>
        <s v="Imeik Technology Development Co., Ltd."/>
        <s v="Info Edge (India) Limited"/>
        <s v="IPCA Laboratories Limited"/>
        <s v="Jyske Bank A/S"/>
        <s v="Kesko Oyj"/>
        <s v="Kirin Holdings Co., Ltd."/>
        <s v="KOSÃ‰ Corp."/>
        <s v="Kvika banki hf"/>
        <s v="Lion Corp."/>
        <s v="Mabuchi Motor Co., Ltd."/>
        <s v="Nippon Electric Glass Co., Ltd."/>
        <s v="Nippon Express Holdings, Inc."/>
        <s v="Orbia Advance Corporation SAB de CV"/>
        <s v="Otsuka Holdings Co., Ltd."/>
        <s v="Outokumpu Oyj"/>
        <s v="PearlAbyss Corp."/>
        <s v="Pegasus Hava Tasimaciligi AS"/>
        <s v="Public Power Corp. SA"/>
        <s v="Raiffeisen Bank International AG"/>
        <s v="Rakuten Group, Inc."/>
        <s v="Renesas Electronics Corp."/>
        <s v="Resonac Holdings Corp."/>
        <s v="SBI Life Insurance Company Limited"/>
        <s v="Shenzhen Everwin Precision Technology Co., Ltd."/>
        <s v="SK Innovation Co., Ltd."/>
        <s v="SK Square Co. Ltd."/>
        <s v="Skylark Holdings Co., Ltd."/>
        <s v="Solus Advanced Materials Co., Ltd."/>
        <s v="Sumitomo Forestry Co., Ltd."/>
        <s v="Svenska Cellulosa AB SCA"/>
        <s v="Swedbank AB"/>
        <s v="Telefonica SA"/>
        <s v="The Yokohama Rubber Co., Ltd."/>
        <s v="Tokai Carbon Co., Ltd."/>
        <s v="TOKYO OHKA KOGYO CO., LTD."/>
        <s v="Tryg A/S"/>
        <s v="Turkiye Is Bankasi AS"/>
        <s v="Wal-Mart de Mexico SAB de CV"/>
        <s v="360 DigiTech, Inc."/>
        <s v="AECOM"/>
        <s v="AMP Limited"/>
        <s v="BAWAG Group AG"/>
        <s v="Contemporary Amperex Technology Co., Ltd."/>
        <s v="DBS Group Holdings Ltd."/>
        <s v="Eregli Demir ve Celik Fabrikalari TAS"/>
        <s v="Fomento Economico Mexicano SAB de CV"/>
        <s v="Ginlong Technologies Co., Ltd."/>
        <s v="Global Power Synergy Public Company Limited"/>
        <s v="Infosys Limited"/>
        <s v="Iskenderun Demir ve Celik AS"/>
        <s v="MRF Limited"/>
        <s v="Ningbo Orient Wires &amp; Cable Co., Ltd."/>
        <s v="TAV Havalimanlari Holding AS"/>
        <s v="UniCredit SpA"/>
        <m/>
      </sharedItems>
    </cacheField>
    <cacheField name="Country" numFmtId="0">
      <sharedItems containsBlank="1"/>
    </cacheField>
    <cacheField name="Primary ISIN" numFmtId="0">
      <sharedItems containsBlank="1"/>
    </cacheField>
    <cacheField name="Primary SEDOL" numFmtId="0">
      <sharedItems containsBlank="1" containsMixedTypes="1" containsNumber="1" containsInteger="1" minValue="454492" maxValue="7383072"/>
    </cacheField>
    <cacheField name="Meeting Type" numFmtId="0">
      <sharedItems containsBlank="1"/>
    </cacheField>
    <cacheField name="Meeting Date" numFmtId="0">
      <sharedItems containsNonDate="0" containsDate="1" containsString="0" containsBlank="1" minDate="2023-01-03T00:00:00" maxDate="2023-04-01T00:00:00" count="76">
        <d v="2023-01-03T00:00:00"/>
        <d v="2023-01-04T00:00:00"/>
        <d v="2023-01-05T00:00:00"/>
        <d v="2023-01-06T00:00:00"/>
        <d v="2023-01-09T00:00:00"/>
        <d v="2023-01-10T00:00:00"/>
        <d v="2023-01-11T00:00:00"/>
        <d v="2023-01-12T00:00:00"/>
        <d v="2023-01-13T00:00:00"/>
        <d v="2023-01-16T00:00:00"/>
        <d v="2023-01-17T00:00:00"/>
        <d v="2023-01-18T00:00:00"/>
        <d v="2023-01-19T00:00:00"/>
        <d v="2023-01-20T00:00:00"/>
        <d v="2023-01-21T00:00:00"/>
        <d v="2023-01-23T00:00:00"/>
        <d v="2023-01-24T00:00:00"/>
        <d v="2023-01-25T00:00:00"/>
        <d v="2023-01-26T00:00:00"/>
        <d v="2023-01-27T00:00:00"/>
        <d v="2023-01-28T00:00:00"/>
        <d v="2023-01-30T00:00:00"/>
        <d v="2023-01-31T00:00:00"/>
        <d v="2023-02-01T00:00:00"/>
        <d v="2023-02-02T00:00:00"/>
        <d v="2023-02-03T00:00:00"/>
        <d v="2023-02-06T00:00:00"/>
        <d v="2023-02-07T00:00:00"/>
        <d v="2023-02-08T00:00:00"/>
        <d v="2023-02-09T00:00:00"/>
        <d v="2023-02-10T00:00:00"/>
        <d v="2023-02-12T00:00:00"/>
        <d v="2023-02-13T00:00:00"/>
        <d v="2023-02-14T00:00:00"/>
        <d v="2023-02-15T00:00:00"/>
        <d v="2023-02-16T00:00:00"/>
        <d v="2023-02-17T00:00:00"/>
        <d v="2023-02-18T00:00:00"/>
        <d v="2023-02-20T00:00:00"/>
        <d v="2023-02-21T00:00:00"/>
        <d v="2023-02-22T00:00:00"/>
        <d v="2023-02-23T00:00:00"/>
        <d v="2023-02-24T00:00:00"/>
        <d v="2023-02-25T00:00:00"/>
        <d v="2023-02-27T00:00:00"/>
        <d v="2023-02-28T00:00:00"/>
        <d v="2023-03-01T00:00:00"/>
        <d v="2023-03-02T00:00:00"/>
        <d v="2023-03-03T00:00:00"/>
        <d v="2023-03-04T00:00:00"/>
        <d v="2023-03-06T00:00:00"/>
        <d v="2023-03-07T00:00:00"/>
        <d v="2023-03-08T00:00:00"/>
        <d v="2023-03-09T00:00:00"/>
        <d v="2023-03-10T00:00:00"/>
        <d v="2023-03-11T00:00:00"/>
        <d v="2023-03-12T00:00:00"/>
        <d v="2023-03-13T00:00:00"/>
        <d v="2023-03-14T00:00:00"/>
        <d v="2023-03-15T00:00:00"/>
        <d v="2023-03-16T00:00:00"/>
        <d v="2023-03-17T00:00:00"/>
        <d v="2023-03-18T00:00:00"/>
        <d v="2023-03-20T00:00:00"/>
        <d v="2023-03-21T00:00:00"/>
        <d v="2023-03-22T00:00:00"/>
        <d v="2023-03-23T00:00:00"/>
        <d v="2023-03-24T00:00:00"/>
        <d v="2023-03-25T00:00:00"/>
        <d v="2023-03-26T00:00:00"/>
        <d v="2023-03-27T00:00:00"/>
        <d v="2023-03-28T00:00:00"/>
        <d v="2023-03-29T00:00:00"/>
        <d v="2023-03-30T00:00:00"/>
        <d v="2023-03-31T00:00:00"/>
        <m/>
      </sharedItems>
      <fieldGroup par="16" base="5">
        <rangePr groupBy="days" startDate="2023-01-03T00:00:00" endDate="2023-04-01T00:00:00"/>
        <groupItems count="368">
          <s v="(blank)"/>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1/04/2023"/>
        </groupItems>
      </fieldGroup>
    </cacheField>
    <cacheField name="Proponent" numFmtId="0">
      <sharedItems containsBlank="1"/>
    </cacheField>
    <cacheField name="ESG Pillar" numFmtId="0">
      <sharedItems containsBlank="1"/>
    </cacheField>
    <cacheField name="Votable Proposal " numFmtId="0">
      <sharedItems containsBlank="1"/>
    </cacheField>
    <cacheField name="Proposal Number" numFmtId="0">
      <sharedItems containsBlank="1" containsMixedTypes="1" containsNumber="1" minValue="1" maxValue="26"/>
    </cacheField>
    <cacheField name="Proposal Text" numFmtId="0">
      <sharedItems containsBlank="1"/>
    </cacheField>
    <cacheField name="Vote Categorisation" numFmtId="0">
      <sharedItems containsBlank="1" count="6">
        <s v="Reports"/>
        <s v="Auditors"/>
        <s v="Election of Directors"/>
        <s v="Other"/>
        <s v="Incentives and Remuneration"/>
        <m/>
      </sharedItems>
    </cacheField>
    <cacheField name="Management Recommendation" numFmtId="0">
      <sharedItems containsBlank="1"/>
    </cacheField>
    <cacheField name="Vote Instruction" numFmtId="0">
      <sharedItems containsBlank="1" count="6">
        <m/>
        <s v="Against"/>
        <s v="For"/>
        <s v="Withhold"/>
        <s v="Abstain"/>
        <s v="One Year"/>
      </sharedItems>
    </cacheField>
    <cacheField name="Voter Rationale" numFmtId="0">
      <sharedItems containsBlank="1" longText="1"/>
    </cacheField>
    <cacheField name="Vote Against Management" numFmtId="0">
      <sharedItems containsBlank="1"/>
    </cacheField>
    <cacheField name="Months" numFmtId="0" databaseField="0">
      <fieldGroup base="5">
        <rangePr groupBy="months" startDate="2023-01-03T00:00:00" endDate="2023-04-01T00:00:00"/>
        <groupItems count="14">
          <s v="&lt;03/01/2023"/>
          <s v="Jan"/>
          <s v="Feb"/>
          <s v="Mar"/>
          <s v="Apr"/>
          <s v="May"/>
          <s v="Jun"/>
          <s v="Jul"/>
          <s v="Aug"/>
          <s v="Sep"/>
          <s v="Oct"/>
          <s v="Nov"/>
          <s v="Dec"/>
          <s v="&gt;01/04/2023"/>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Kett" refreshedDate="45070.606282291665" createdVersion="8" refreshedVersion="8" minRefreshableVersion="3" recordCount="6962" xr:uid="{AE237A7A-0AEC-4720-AE88-809DF1A28A83}">
  <cacheSource type="worksheet">
    <worksheetSource ref="A1:P6963" sheet="UBS"/>
  </cacheSource>
  <cacheFields count="16">
    <cacheField name="Company Name" numFmtId="0">
      <sharedItems count="652">
        <s v="Melisron Ltd."/>
        <s v="China Traditional Chinese Medicine Holdings Co. Limited"/>
        <s v="JA Solar Technology Co., Ltd."/>
        <s v="Alkem Laboratories Limited"/>
        <s v="China South Publishing &amp; Media Group Co., Ltd."/>
        <s v="DLF Limited"/>
        <s v="Phoenix Holdings Ltd."/>
        <s v="Suzhou Maxwell Technologies Co., Ltd."/>
        <s v="Digital China Information Service Co., Ltd."/>
        <s v="FIT Hon Teng Limited"/>
        <s v="RiseSun Real Estate Development Co., Ltd."/>
        <s v="The Greenbrier Companies, Inc."/>
        <s v="Top Glove Corporation Bhd"/>
        <s v="360 Security Technology, Inc."/>
        <s v="AECC Aviation Power Co. Ltd."/>
        <s v="Beijing TongRenTang Co., Ltd."/>
        <s v="Huizhou Desay SV Automotive Co., Ltd."/>
        <s v="Shandong Sunpaper Co., Ltd."/>
        <s v="Sinomine Resource Group Co., Ltd."/>
        <s v="TCL Technology Group Corp."/>
        <s v="Livzon Pharmaceutical Group Inc."/>
        <s v="United Natural Foods, Inc."/>
        <s v="YOUNGY Co., Ltd."/>
        <s v="Commercial Metals Company"/>
        <s v="Indraprastha Gas Limited"/>
        <s v="Trina Solar Co., Ltd."/>
        <s v="China Merchants Securities Co., Ltd."/>
        <s v="Jiangxi Zhengbang Technology Co., Ltd."/>
        <s v="Micron Technology, Inc."/>
        <s v="Unigroup Guoxin Microelectronics Co., Ltd."/>
        <s v="China Greatwall Technology Group Co., Ltd."/>
        <s v="KWG Group Holdings Limited"/>
        <s v="New Hope Liuhe Co., Ltd."/>
        <s v="Zhongji Innolight Co., Ltd."/>
        <s v="Zscaler, Inc."/>
        <s v="Axis Bank Limited"/>
        <s v="China Nonferrous Metal Industry's Foreign Eng. &amp; Constr."/>
        <s v="LB Group Co., Ltd."/>
        <s v="OFILM Group Co., Ltd."/>
        <s v="PICC Property and Casualty Company Limited"/>
        <s v="Sany Heavy Industry Co., Ltd."/>
        <s v="Shandong Linglong Tyre Co., Ltd."/>
        <s v="Shenzhen Dynanonic Co., Ltd."/>
        <s v="Sichuan Road &amp; Bridge Co., Ltd."/>
        <s v="Suzhou TA&amp;A Ultra Clean Technology Co., Ltd."/>
        <s v="Xiamen Intretech, Inc."/>
        <s v="Yayla Agro Gida Sanayi ve Ticaret AS"/>
        <s v="Zhejiang Century Huatong Group Co., Ltd."/>
        <s v="Aegon NV"/>
        <s v="ASR Nederland NV"/>
        <s v="Bank of Hangzhou Co., Ltd."/>
        <s v="Bank of the Philippine Islands"/>
        <s v="Frasers Logistics &amp; Commercial Trust"/>
        <s v="Poly Developments &amp; Holdings Group Co., Ltd."/>
        <s v="Bank of Beijing Co., Ltd."/>
        <s v="D.R. Horton, Inc."/>
        <s v="Gotion High-tech Co., Ltd"/>
        <s v="Linde Plc"/>
        <s v="Maytronics Ltd."/>
        <s v="Samsung Engineering Co., Ltd."/>
        <s v="SATS Ltd."/>
        <s v="Costco Wholesale Corporation"/>
        <s v="Intuit Inc."/>
        <s v="NARI Technology Co., Ltd."/>
        <s v="New China Life Insurance Company Ltd."/>
        <s v="SCB X Public Company Limited"/>
        <s v="Shanghai Baosight Software Co., Ltd."/>
        <s v="Shanghai Putailai New Energy Technology Co., Ltd."/>
        <s v="Adani Green Energy Limited"/>
        <s v="Airports of Thailand Public Co. Ltd."/>
        <s v="East Money Information Co., Ltd."/>
        <s v="Guangzhou Automobile Group Co., Ltd."/>
        <s v="Zhejiang Huayou Cobalt Co., Ltd."/>
        <s v="Ashok Leyland Limited"/>
        <s v="Aurobindo Pharma Limited"/>
        <s v="Biocon Limited"/>
        <s v="Godrej Consumer Products Limited"/>
        <s v="Koninklijke DSM NV"/>
        <s v="The Scotts Miracle-Gro Company"/>
        <s v="Arabian Centres Co."/>
        <s v="Ashland Inc."/>
        <s v="Becton, Dickinson and Company"/>
        <s v="Capitol Federal Financial, Inc."/>
        <s v="Jacobs Solutions, Inc."/>
        <s v="Metro Inc."/>
        <s v="Trent Limited"/>
        <s v="Visa Inc."/>
        <s v="Acuity Brands, Inc."/>
        <s v="AEON Financial Service Co., Ltd."/>
        <s v="Life Healthcare Group Holdings Ltd."/>
        <s v="MSC Industrial Direct Co., Inc."/>
        <s v="New Jersey Resources Corporation"/>
        <s v="Woodward, Inc."/>
        <s v="Adani Total Gas Limited"/>
        <s v="Air Products and Chemicals, Inc."/>
        <s v="Britvic Plc"/>
        <s v="Clicks Group Ltd."/>
        <s v="Hyundai GLOVIS Co., Ltd."/>
        <s v="Jabil Inc."/>
        <s v="Park24 Co., Ltd."/>
        <s v="Post Holdings, Inc."/>
        <s v="Sally Beauty Holdings, Inc."/>
        <s v="Spire Inc."/>
        <s v="Telenor ASA"/>
        <s v="Walgreens Boots Alliance, Inc."/>
        <s v="Amdocs Limited"/>
        <s v="Sun Pharmaceutical Industries Limited"/>
        <s v="UGI Corporation"/>
        <s v="WestRock Company"/>
        <s v="Adani Ports &amp; Special Economic Zone Limited"/>
        <s v="Petronet Lng Limited"/>
        <s v="Beijing Wantai Biological Pharmacy Enterprise Co., Ltd."/>
        <s v="China Longyuan Power Group Corporation Limited"/>
        <s v="Citic Pacific Special Steel Group Co., Ltd."/>
        <s v="Jiangsu Eastern Shenghong Co., Ltd."/>
        <s v="Jinke Property Group Co., Ltd."/>
        <s v="Prologis Property Mexico SA de CV"/>
        <s v="Shanghai International Airport Co., Ltd."/>
        <s v="Hormel Foods Corporation"/>
        <s v="Moog Inc."/>
        <s v="Pan American Silver Corp."/>
        <s v="Tata Steel Limited"/>
        <s v="Yamana Gold Inc."/>
        <s v="Accenture Plc"/>
        <s v="CGI Inc."/>
        <s v="Imperial Brands Plc"/>
        <s v="Nufarm Limited"/>
        <s v="Xiamen International Trade Group Corp. Ltd."/>
        <s v="China Tourism Group Duty Free Corp. Ltd."/>
        <s v="Jiangsu Hengrui Pharmaceuticals Co., Ltd."/>
        <s v="LONGi Green Energy Technology Co., Ltd."/>
        <s v="The Sage Group plc"/>
        <s v="AECC Aero-engine Control Co., Ltd."/>
        <s v="Aramark"/>
        <s v="Edgewell Personal Care Company"/>
        <s v="EVE Energy Co., Ltd."/>
        <s v="Meinian Onehealth Healthcare Holdings Co., Ltd."/>
        <s v="Netcare Ltd."/>
        <s v="thyssenkrupp AG"/>
        <s v="Zhejiang Jingsheng Mechanical &amp; Electrical Co., Ltd."/>
        <s v="Allwinner Technology Co., Ltd."/>
        <s v="Lingyi iTech (Guangdong) Co."/>
        <s v="Central Garden &amp; Pet Company"/>
        <s v="Dolby Laboratories, Inc."/>
        <s v="Emerson Electric Co."/>
        <s v="Franklin Resources, Inc."/>
        <s v="Rockwell Automation, Inc."/>
        <s v="Shenzhen Kaifa Technology Co., Ltd."/>
        <s v="Siemens Energy AG"/>
        <s v="Sunac China Holdings Limited"/>
        <s v="Sunwoda Electronic Co., Ltd."/>
        <s v="Amot Investments Ltd."/>
        <s v="Atmos Energy Corporation"/>
        <s v="AVIC Industry-Finance Holdings Co., Ltd."/>
        <s v="China Cinda Asset Management Co., Ltd."/>
        <s v="DHC Software Co., Ltd."/>
        <s v="Great Wall Motor Company Limited"/>
        <s v="Pinduoduo Inc."/>
        <s v="PT Jasa Marga (Persero) Tbk"/>
        <s v="Sappi Ltd."/>
        <s v="Shandong Gold Mining Co., Ltd."/>
        <s v="Compass Group Plc"/>
        <s v="easyJet Plc"/>
        <s v="Embecta Corp."/>
        <s v="Siemens AG"/>
        <s v="Tyson Foods, Inc."/>
        <s v="Air China Limited"/>
        <s v="AviChina Industry &amp; Technology Company Limited"/>
        <s v="Bank of Ningbo Co., Ltd."/>
        <s v="Bank of Qingdao Co., Ltd."/>
        <s v="CGN Power Co., Ltd."/>
        <s v="China Communications Services Corporation Limited"/>
        <s v="Hyundai Department Store Co., Ltd."/>
        <s v="SBI Cards &amp; Payment Services Limited"/>
        <s v="Shanxi Taigang Stainless Steel Co., Ltd."/>
        <s v="ACWA Power Co."/>
        <s v="Coal India Ltd."/>
        <s v="Tata Consultancy Services Limited"/>
        <s v="Grupo Aeroportuario del Centro Norte SAB de CV"/>
        <s v="HANWHA SOLUTIONS CORP."/>
        <s v="China Suntien Green Energy Corporation Limited"/>
        <s v="Siemens Limited"/>
        <s v="Spar Group Ltd."/>
        <s v="Tangshan Jidong Cement Co. Ltd."/>
        <s v="TUI AG"/>
        <s v="Washington Federal, Inc."/>
        <s v="Berry Global Group, Inc."/>
        <s v="Compass Minerals International, Inc."/>
        <s v="Plexus Corp."/>
        <s v="Red Star Macalline Group Corporation Ltd."/>
        <s v="Siemens Healthineers AG"/>
        <s v="Aurubis AG"/>
        <s v="Changchun High &amp; New Technology Industries (Group), Inc."/>
        <s v="Incitec Pivot Limited"/>
        <s v="Infineon Technologies AG"/>
        <s v="PTC Inc."/>
        <s v="Sembcorp Marine Ltd."/>
        <s v="Guanghui Energy Co., Ltd."/>
        <s v="TCL Zhonghuan Renewable Energy Technology Co., Ltd."/>
        <s v="NHPC Limited"/>
        <s v="Angel Yeast Co., Ltd."/>
        <s v="Financial Street Holdings Co., Ltd."/>
        <s v="Shanghai Waigaoqiao Free Trade Zone Group Co., Ltd."/>
        <s v="ACC Limited"/>
        <s v="Datang International Power Generation Co., Ltd."/>
        <s v="Fattal Holdings (1998) Ltd."/>
        <s v="Mango Excellent Media Co., Ltd."/>
        <s v="Shriram Finance Limited"/>
        <s v="Tiger Brands Ltd."/>
        <s v="Virgin Money UK Plc"/>
        <s v="Bank of Jiangsu Co., Ltd."/>
        <s v="Deere &amp; Company"/>
        <s v="Kewpie Corp."/>
        <s v="Can2 Termik AS"/>
        <s v="Do-Fluoride New Materials Co., Ltd."/>
        <s v="Guoyuan Securities Co., Ltd."/>
        <s v="Kuala Lumpur Kepong Berhad"/>
        <s v="Montage Technology Co., Ltd."/>
        <s v="Raymond James Financial, Inc."/>
        <s v="Redefine Properties Ltd."/>
        <s v="Aristocrat Leisure Limited"/>
        <s v="DiGi.com Berhad"/>
        <s v="Dongfang Electric Corporation Limited"/>
        <s v="Haitong International Securities Group Limited"/>
        <s v="Hillenbrand, Inc."/>
        <s v="Horizon Therapeutics Public Limited Company"/>
        <s v="METRO AG"/>
        <s v="Vodafone Idea Limited"/>
        <s v="Korea Electric Power Corp."/>
        <s v="Shandong Chenming Paper Holdings Limited"/>
        <s v="Shijiazhuang Yiling Pharmaceutical Co., Ltd."/>
        <s v="Shikun &amp; Binui Ltd."/>
        <s v="Yongxing Special Materials Technology Co., Ltd."/>
        <s v="Ganfeng Lithium Group Co., Ltd."/>
        <s v="Helmerich &amp; Payne, Inc."/>
        <s v="Hoshine Silicon Industry Co., Ltd."/>
        <s v="Israel Discount Bank Ltd."/>
        <s v="Kone Oyj"/>
        <s v="Nordson Corporation"/>
        <s v="Shanghai Yuyuan Tourist Mart Group Co., Ltd."/>
        <s v="Bank of Communications Co., Ltd."/>
        <s v="Fair Isaac Corporation"/>
        <s v="JCET Group Co., Ltd."/>
        <s v="Polycab India Limited"/>
        <s v="Shanghai Mechanical &amp; Electrical Industry Co., Ltd."/>
        <s v="The First International Bank of Israel Ltd."/>
        <s v="Airport City Ltd."/>
        <s v="Kimberly-Clark de Mexico SAB de CV"/>
        <s v="Novozymes A/S"/>
        <s v="Pepkor Holdings Ltd."/>
        <s v="Astral Limited"/>
        <s v="Focus Media Information Technology Co., Ltd."/>
        <s v="Hindustan Petroleum Corporation Limited"/>
        <s v="Tata Elxsi Limited"/>
        <s v="Beijing Dabeinong Technology Group Co., Ltd."/>
        <s v="China Merchants Shekou Industrial Zone Holdings Co., Ltd."/>
        <s v="Seazen Holdings Co. Ltd."/>
        <s v="STO Express Co., Ltd."/>
        <s v="TBEA Co., Ltd."/>
        <s v="Adient plc"/>
        <s v="Novartis AG"/>
        <s v="Orsted A/S"/>
        <s v="Sichuan Yahua Industrial Group Co., Ltd."/>
        <s v="Toll Brothers, Inc."/>
        <s v="Yanbu National Petrochemical Co."/>
        <s v="Analog Devices, Inc."/>
        <s v="China Conch Environment Protection Holdings Limited"/>
        <s v="China Vanke Co., Ltd."/>
        <s v="Guangdong Haid Group Co., Ltd."/>
        <s v="IDFC First Bank Limited"/>
        <s v="Johnson Controls International Plc"/>
        <s v="Jumbo SA"/>
        <s v="MERITZ Financial Group, Inc."/>
        <s v="QUALCOMM Incorporated"/>
        <s v="Reitir Fasteignafelag hf"/>
        <s v="Turkiye Petrol Rafinerileri AS"/>
        <s v="Aalberts NV"/>
        <s v="Alfa SAB de CV"/>
        <s v="AmerisourceBergen Corporation"/>
        <s v="Applied Materials, Inc."/>
        <s v="Cabot Corporation"/>
        <s v="CITIC Securities Co., Ltd."/>
        <s v="CITIC Securities Company Limited"/>
        <s v="Dongfeng Motor Group Company Limited"/>
        <s v="F5, Inc."/>
        <s v="Ford Otomotiv Sanayi AS"/>
        <s v="Guangdong Electric Power Development Co., Ltd."/>
        <s v="Hologic, Inc."/>
        <s v="Laurus Labs Ltd."/>
        <s v="Luxshare Precision Industry Co. Ltd."/>
        <s v="National Fuel Gas Company"/>
        <s v="Siminn hf"/>
        <s v="Transaction Capital Ltd."/>
        <s v="TransDigm Group Incorporated"/>
        <s v="TVS Motor Company Limited"/>
        <s v="Wartsila Oyj Abp"/>
        <s v="Yes Bank Limited"/>
        <s v="Zhejiang Huahai Pharmaceutical Co., Ltd."/>
        <s v="Apple Inc."/>
        <s v="China Galaxy Securities Co., Ltd."/>
        <s v="Dr. Lal PathLabs Limited"/>
        <s v="Guangzhou Tinci Materials Technology Co., Ltd."/>
        <s v="Maanshan Iron &amp; Steel Company Limited"/>
        <s v="Mapfre SA"/>
        <s v="Ningbo Deye Technology Co., Ltd."/>
        <s v="Nippon Life India Asset Management Limited"/>
        <s v="Gujarat Fluorochemicals Limited"/>
        <s v="Mangalore Refinery &amp; Petrochemicals Limited"/>
        <s v="Carlsberg A/S"/>
        <s v="Hangzhou Silan Microelectronics Co., Ltd."/>
        <s v="Ningbo Tuopu Group Co., Ltd."/>
        <s v="PT Bank Rakyat Indonesia (Persero) Tbk"/>
        <s v="Sanmina Corporation"/>
        <s v="The Tata Power Company Limited"/>
        <s v="Wuxi Shangji Automation Co., Ltd."/>
        <s v="Yifeng Pharmacy Chain Co., Ltd."/>
        <s v="Ambuja Cements Limited"/>
        <s v="AMC Entertainment Holdings, Inc."/>
        <s v="Inner Mongolia Baotou Steel Union Co. Ltd."/>
        <s v="MAXIMUS, Inc."/>
        <s v="Nippon Building Fund, Inc."/>
        <s v="PT Bank Mandiri (Persero) Tbk"/>
        <s v="Roche Holding AG"/>
        <s v="Tofas Turk Otomobil Fabrikasi AS"/>
        <s v="Agilent Technologies, Inc."/>
        <s v="Arion Banki HF"/>
        <s v="China Zhenhua (Group) Science &amp; Technology Co., Ltd."/>
        <s v="GN Store Nord A/S"/>
        <s v="ITC Limited"/>
        <s v="Ninestar Corp."/>
        <s v="PT Bank Negara Indonesia (Persero) Tbk"/>
        <s v="Samsung Electro-Mechanics Co., Ltd."/>
        <s v="Samsung Electronics Co., Ltd."/>
        <s v="Samsung SDI Co., Ltd."/>
        <s v="SAMSUNG SDS CO., LTD."/>
        <s v="TE Connectivity Ltd."/>
        <s v="The Cooper Companies, Inc."/>
        <s v="Aerojet Rocketdyne Holdings, Inc."/>
        <s v="Banco Bilbao Vizcaya Argentaria SA"/>
        <s v="China National Nuclear Power Co., Ltd."/>
        <s v="Container Corporation of India Ltd."/>
        <s v="CSG Holding Co., Ltd."/>
        <s v="Danske Bank A/S"/>
        <s v="DKSH Holding AG"/>
        <s v="DSV A/S"/>
        <s v="Fosun International Limited"/>
        <s v="Hyosung TNC Corp."/>
        <s v="Islandsbanki hf"/>
        <s v="Keysight Technologies, Inc."/>
        <s v="Kojamo Oyj"/>
        <s v="Pandora AS"/>
        <s v="Paz Oil Co. Ltd."/>
        <s v="PT Bank Central Asia Tbk"/>
        <s v="S-1 Corp. (Korea)"/>
        <s v="Samsung Card Co., Ltd."/>
        <s v="Samsung Life Insurance Co., Ltd."/>
        <s v="Stora Enso Oyj"/>
        <s v="Taiji Computer Corp. Ltd."/>
        <s v="Yapi ve Kredi Bankasi AS"/>
        <s v="Amorepacific Corp."/>
        <s v="Bancolombia SA"/>
        <s v="BNK Financial Group, Inc."/>
        <s v="Hua Hong Semiconductor Limited"/>
        <s v="HYUNDAI MARINE &amp; FIRE INSURANCE Co., Ltd."/>
        <s v="JSW Steel Limited"/>
        <s v="Kia Corp."/>
        <s v="Korea Zinc Co., Ltd."/>
        <s v="LG Uplus Corp."/>
        <s v="Max Financial Services Limited"/>
        <s v="Meritz Fire &amp; Marine Insurance Co., Ltd."/>
        <s v="POSCO Holdings Inc."/>
        <s v="SAMSUNG BIOLOGICS Co., Ltd."/>
        <s v="Samsung C&amp;T Corp."/>
        <s v="Samsung Fire &amp; Marine Insurance Co., Ltd."/>
        <s v="Samsung Heavy Industries Co., Ltd."/>
        <s v="Samsung Securities Co., Ltd."/>
        <s v="Wen's Foodstuff Group Co., Ltd."/>
        <s v="Bharat Petroleum Corporation Limited"/>
        <s v="THK CO., LTD."/>
        <s v="China Construction Bank Corporation"/>
        <s v="Guotai Junan Securities Co., Ltd."/>
        <s v="Hithink RoyalFlush Information Network Co., Ltd."/>
        <s v="POSCO INTERNATIONAL Corp."/>
        <s v="Yamamah Saudi Cement Co."/>
        <s v="Aier Eye Hospital Group Co., Ltd."/>
        <s v="Al Rajhi Bank"/>
        <s v="DAEWOO SHIPBUILDING &amp; MARINE ENGINEERING Co., Ltd."/>
        <s v="GEM Co., Ltd."/>
        <s v="Grasim Industries Limited"/>
        <s v="Hindalco Industries Limited"/>
        <s v="LG Display Co., Ltd."/>
        <s v="OC Oerlikon Corp. AG"/>
        <s v="Pylon Technologies Co., Ltd."/>
        <s v="Qassim Cement Co."/>
        <s v="Shenzhen Kingdom Sci-tech Co., Ltd."/>
        <s v="Swiss Prime Site AG"/>
        <s v="TD SYNNEX Corporation"/>
        <s v="The Toro Company"/>
        <s v="Titan Company Limited"/>
        <s v="ABM Industries Incorporated"/>
        <s v="Axfood AB"/>
        <s v="Banco de Sabadell SA"/>
        <s v="Carl Zeiss Meditec AG"/>
        <s v="HANJIN KAL Corp."/>
        <s v="Hyundai Mobis Co., Ltd."/>
        <s v="Hyundai Steel Co."/>
        <s v="Koc Holding A.S."/>
        <s v="Korean Air Lines Co., Ltd."/>
        <s v="L&amp;F Co., Ltd."/>
        <s v="Marel hf"/>
        <s v="Motor Oil (Hellas) Corinth Refineries SA"/>
        <s v="NAVER Corp."/>
        <s v="OCI Co., Ltd."/>
        <s v="Orion Oyj"/>
        <s v="Svenska Handelsbanken AB"/>
        <s v="Valmet Corp."/>
        <s v="Yamaha Motor Co., Ltd."/>
        <s v="ABB Ltd."/>
        <s v="Bankinter SA"/>
        <s v="Cargotec Oyj"/>
        <s v="Castellum AB"/>
        <s v="CEMEX SAB de CV"/>
        <s v="Concentrix Corporation"/>
        <s v="Euronav NV"/>
        <s v="Givaudan SA"/>
        <s v="Godrej Properties Limited"/>
        <s v="GS Retail Co., Ltd."/>
        <s v="HANWHA LIFE INSURANCE Co., Ltd."/>
        <s v="Hulic Co., Ltd."/>
        <s v="HYUNDAI ENGINEERING &amp; CONSTRUCTION CO., LTD."/>
        <s v="Hyundai Motor Co., Ltd."/>
        <s v="Industrial Bank of Korea"/>
        <s v="Is Yatirim Menkul Degerler AS"/>
        <s v="LG Innotek Co., Ltd."/>
        <s v="Nabtesco Corp."/>
        <s v="Ningbo Shanshan Co., Ltd."/>
        <s v="Nordea Bank Abp"/>
        <s v="Novo Nordisk A/S"/>
        <s v="One 97 Communications Limited"/>
        <s v="ORION Corp. (Korea)"/>
        <s v="Shinhan Financial Group Co., Ltd."/>
        <s v="Shinsegae, Inc."/>
        <s v="SKF AB"/>
        <s v="Starbucks Corporation"/>
        <s v="TietoEVRY Corp."/>
        <s v="Yuhan Corp."/>
        <s v="ASICS Corp."/>
        <s v="China Merchants Energy Shipping Co., Ltd."/>
        <s v="DB Insurance Co., Ltd."/>
        <s v="DONGSUH Companies, Inc."/>
        <s v="GS Engineering &amp; Construction Corp."/>
        <s v="Hana Financial Group, Inc."/>
        <s v="HANSSEM Co., Ltd."/>
        <s v="HL Mando Co., Ltd."/>
        <s v="Japan Tobacco, Inc."/>
        <s v="Kao Corp."/>
        <s v="KB Financial Group, Inc."/>
        <s v="Korea Investment Holdings Co., Ltd."/>
        <s v="Kubota Corp."/>
        <s v="Kumho Petrochemical Co., Ltd."/>
        <s v="Kyowa Kirin Co., Ltd."/>
        <s v="NEXON Co., Ltd."/>
        <s v="Nongshim Co., Ltd."/>
        <s v="Paradise Co., Ltd."/>
        <s v="Shiseido Co., Ltd."/>
        <s v="Suntory Beverage &amp; Food Ltd."/>
        <s v="Unicharm Corp."/>
        <s v="UPL Limited"/>
        <s v="Woori Financial Group, Inc."/>
        <s v="Yunnan Energy New Material Co., Ltd."/>
        <s v="Horiba Ltd."/>
        <s v="Riyad Bank"/>
        <s v="SABIC Agri-Nutrients Co."/>
        <s v="Advanced Info Service Public Co., Ltd."/>
        <s v="Alibaba Pictures Group Limited"/>
        <s v="Brisa Bridgestone Sabanci Lastik Sanayi ve Ticaret AS"/>
        <s v="Chengxin Lithium Group Co., Ltd."/>
        <s v="CJ Logistics Corp."/>
        <s v="Coca-Cola FEMSA SAB de CV"/>
        <s v="HYUNDAI MIPO DOCKYARD Co., Ltd."/>
        <s v="Inner Mongolia Yitai Coal Co., Ltd."/>
        <s v="Jinxin Fertility Group Limited"/>
        <s v="Legend Holdings Corporation"/>
        <s v="LG Electronics, Inc."/>
        <s v="Nordex SE"/>
        <s v="Sartorius Stedim Biotech SA"/>
        <s v="SK bioscience Co., Ltd."/>
        <s v="UNO Minda Limited"/>
        <s v="Varun Beverages Limited"/>
        <s v="Akbank TAS"/>
        <s v="Alteogen, Inc."/>
        <s v="Arab National Bank"/>
        <s v="Asahi Group Holdings Ltd."/>
        <s v="BGF Retail Co., Ltd."/>
        <s v="Bridgestone Corp."/>
        <s v="Celltrion Healthcare Co., Ltd."/>
        <s v="Celltrion Pharm Inc."/>
        <s v="Celltrion, Inc."/>
        <s v="China Coal Energy Company Limited"/>
        <s v="CJ CheilJedang Corp."/>
        <s v="Coca-Cola Bottlers Japan Holdings, Inc."/>
        <s v="Daewoo Engineering &amp; Construction Co. Ltd."/>
        <s v="Dogus Otomotiv Servis ve Ticaret AS"/>
        <s v="Enka Insaat ve Sanayi AS"/>
        <s v="HANWHA AEROSPACE Co., Ltd."/>
        <s v="HD HYUNDAI Co., Ltd."/>
        <s v="Holmen AB"/>
        <s v="Hyundai Heavy Industries Co., Ltd."/>
        <s v="INPEX Corp."/>
        <s v="Inspur Electronic Information Industry Co., Ltd."/>
        <s v="Kakao Corp."/>
        <s v="Kolon Industries, Inc."/>
        <s v="Korea Shipbuilding &amp; Offshore Engineering Co., Ltd."/>
        <s v="KRAFTON, Inc"/>
        <s v="KT&amp;G Corp."/>
        <s v="LG Chem Ltd."/>
        <s v="LG H&amp;H Co., Ltd."/>
        <s v="Naturgy Energy Group SA"/>
        <s v="Neste Corp."/>
        <s v="NHN Corp."/>
        <s v="Nippon Paint Holdings Co., Ltd."/>
        <s v="Randstad NV"/>
        <s v="Saudi Arabian Mining Co."/>
        <s v="SCG Packaging Public Co., Ltd."/>
        <s v="Schindler Holding AG"/>
        <s v="Shimao Services Holdings Limited"/>
        <s v="Sika AG"/>
        <s v="SK Telecom Co., Ltd."/>
        <s v="S-Oil Corp."/>
        <s v="Sumitomo Rubber Industries, Ltd."/>
        <s v="Swisscom AG"/>
        <s v="Trend Micro, Inc."/>
        <s v="Alibaba Health Information Technology Limited"/>
        <s v="Andritz AG"/>
        <s v="Cimsa Cimento Sanayi ve Ticaret AS"/>
        <s v="COWAY Co., Ltd."/>
        <s v="DIC Corp."/>
        <s v="Doosan Enerbility Co., Ltd."/>
        <s v="Ebara Corp."/>
        <s v="Ecopro BM Co., Ltd."/>
        <s v="Electrolux AB"/>
        <s v="Enagas SA"/>
        <s v="Essity AB"/>
        <s v="F&amp;F Co., Ltd."/>
        <s v="Fabege AB"/>
        <s v="Genmab A/S"/>
        <s v="GS Holdings Corp."/>
        <s v="HANKOOK TIRE &amp; TECHNOLOGY Co., Ltd."/>
        <s v="Hanmi Pharmaceutical Co., Ltd."/>
        <s v="Hanmi Science Co., Ltd."/>
        <s v="Hanon Systems"/>
        <s v="Hanwha Corp."/>
        <s v="Hindustan Zinc Limited"/>
        <s v="HOSHIZAKI Corp."/>
        <s v="Indutrade AB"/>
        <s v="Interconexion Electrica SA ESP"/>
        <s v="Jefferies Financial Group Inc."/>
        <s v="Kangwon Land, Inc."/>
        <s v="Konecranes Oyj"/>
        <s v="KOREA AEROSPACE INDUSTRIES Ltd."/>
        <s v="Korea Gas Corp."/>
        <s v="Kuraray Co., Ltd."/>
        <s v="LG Corp."/>
        <s v="Lotte Chemical Corp."/>
        <s v="MonotaRO Co., Ltd."/>
        <s v="NAURA Technology Group Co., Ltd."/>
        <s v="NCsoft Corp."/>
        <s v="OTSUKA CORP."/>
        <s v="ROCKWOOL A/S"/>
        <s v="Shimano, Inc."/>
        <s v="SK hynix, Inc."/>
        <s v="SK Inc."/>
        <s v="SK Networks Co., Ltd."/>
        <s v="Skanska AB"/>
        <s v="Spotify Technology SA"/>
        <s v="SUMCO Corp."/>
        <s v="Telefonaktiebolaget LM Ericsson"/>
        <s v="The Siam Cement Public Co. Ltd."/>
        <s v="Tokyo Tatemono Co., Ltd."/>
        <s v="Toyo Tire Corp."/>
        <s v="Turkiye Sise ve Cam Fabrikalari AS"/>
        <s v="Advanced Micro Fabrication Equipment, Inc. China"/>
        <s v="AGC, Inc. (Japan)"/>
        <s v="Arca Continental SAB de CV"/>
        <s v="Banco Santander SA"/>
        <s v="CaixaBank SA"/>
        <s v="Canon, Inc."/>
        <s v="China Energy Engineering Corporation Limited"/>
        <s v="China Northern Rare Earth (Group) High-Tech Co., Ltd."/>
        <s v="Chr. Hansen Holding A/S"/>
        <s v="Chugai Pharmaceutical Co., Ltd."/>
        <s v="Ciena Corporation"/>
        <s v="Dentsu Group, Inc."/>
        <s v="DGB Financial Group Co., Ltd."/>
        <s v="Ecopetrol SA"/>
        <s v="Haci Omer Sabanci Holding AS"/>
        <s v="Hektas Ticaret TAS"/>
        <s v="HLB Co., Ltd."/>
        <s v="Imeik Technology Development Co., Ltd."/>
        <s v="Info Edge (India) Limited"/>
        <s v="IPCA Laboratories Limited"/>
        <s v="Jyske Bank A/S"/>
        <s v="Kesko Oyj"/>
        <s v="Kirin Holdings Co., Ltd."/>
        <s v="KOSÃ‰ Corp."/>
        <s v="Kvika banki hf"/>
        <s v="Lion Corp."/>
        <s v="Mabuchi Motor Co., Ltd."/>
        <s v="Nippon Electric Glass Co., Ltd."/>
        <s v="Nippon Express Holdings, Inc."/>
        <s v="Orbia Advance Corporation SAB de CV"/>
        <s v="Otsuka Holdings Co., Ltd."/>
        <s v="Outokumpu Oyj"/>
        <s v="PearlAbyss Corp."/>
        <s v="Pegasus Hava Tasimaciligi AS"/>
        <s v="Public Power Corp. SA"/>
        <s v="Raiffeisen Bank International AG"/>
        <s v="Rakuten Group, Inc."/>
        <s v="Renesas Electronics Corp."/>
        <s v="Resonac Holdings Corp."/>
        <s v="SBI Life Insurance Company Limited"/>
        <s v="Shenzhen Everwin Precision Technology Co., Ltd."/>
        <s v="SK Innovation Co., Ltd."/>
        <s v="SK Square Co. Ltd."/>
        <s v="Skylark Holdings Co., Ltd."/>
        <s v="Solus Advanced Materials Co., Ltd."/>
        <s v="Sumitomo Forestry Co., Ltd."/>
        <s v="Svenska Cellulosa AB SCA"/>
        <s v="Swedbank AB"/>
        <s v="Telefonica SA"/>
        <s v="The Yokohama Rubber Co., Ltd."/>
        <s v="Tokai Carbon Co., Ltd."/>
        <s v="TOKYO OHKA KOGYO CO., LTD."/>
        <s v="Tryg A/S"/>
        <s v="Turkiye Is Bankasi AS"/>
        <s v="Wal-Mart de Mexico SAB de CV"/>
        <s v="360 DigiTech, Inc."/>
        <s v="AECOM"/>
        <s v="AMP Limited"/>
        <s v="BAWAG Group AG"/>
        <s v="Contemporary Amperex Technology Co., Ltd."/>
        <s v="DBS Group Holdings Ltd."/>
        <s v="Eregli Demir ve Celik Fabrikalari TAS"/>
        <s v="Fomento Economico Mexicano SAB de CV"/>
        <s v="Ginlong Technologies Co., Ltd."/>
        <s v="Global Power Synergy Public Company Limited"/>
        <s v="Infosys Limited"/>
        <s v="Iskenderun Demir ve Celik AS"/>
        <s v="MRF Limited"/>
        <s v="Ningbo Orient Wires &amp; Cable Co., Ltd."/>
        <s v="TAV Havalimanlari Holding AS"/>
        <s v="UniCredit SpA"/>
      </sharedItems>
    </cacheField>
    <cacheField name="Country" numFmtId="0">
      <sharedItems/>
    </cacheField>
    <cacheField name="Primary ISIN" numFmtId="0">
      <sharedItems/>
    </cacheField>
    <cacheField name="Primary SEDOL" numFmtId="0">
      <sharedItems containsMixedTypes="1" containsNumber="1" containsInteger="1" minValue="454492" maxValue="7383072"/>
    </cacheField>
    <cacheField name="Meeting Type" numFmtId="0">
      <sharedItems/>
    </cacheField>
    <cacheField name="Meeting Date" numFmtId="15">
      <sharedItems containsSemiMixedTypes="0" containsNonDate="0" containsDate="1" containsString="0" minDate="2023-01-03T00:00:00" maxDate="2023-04-01T00:00:00"/>
    </cacheField>
    <cacheField name="Proponent" numFmtId="0">
      <sharedItems/>
    </cacheField>
    <cacheField name="ESG Pillar" numFmtId="0">
      <sharedItems/>
    </cacheField>
    <cacheField name="Votable Proposal " numFmtId="0">
      <sharedItems/>
    </cacheField>
    <cacheField name="Proposal Number" numFmtId="0">
      <sharedItems containsMixedTypes="1" containsNumber="1" minValue="1" maxValue="26"/>
    </cacheField>
    <cacheField name="Proposal Text" numFmtId="0">
      <sharedItems/>
    </cacheField>
    <cacheField name="Vote Categorisation" numFmtId="0">
      <sharedItems/>
    </cacheField>
    <cacheField name="Management Recommendation" numFmtId="0">
      <sharedItems containsBlank="1"/>
    </cacheField>
    <cacheField name="Vote Instruction" numFmtId="0">
      <sharedItems containsBlank="1" count="6">
        <m/>
        <s v="Against"/>
        <s v="For"/>
        <s v="Withhold"/>
        <s v="Abstain"/>
        <s v="One Year"/>
      </sharedItems>
    </cacheField>
    <cacheField name="Voter Rationale" numFmtId="0">
      <sharedItems containsBlank="1" longText="1"/>
    </cacheField>
    <cacheField name="Vote Against Management"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6">
  <r>
    <x v="0"/>
    <s v="ABDP"/>
    <x v="0"/>
    <s v="United Kingdom"/>
    <s v="G0032G109"/>
    <s v="Annual"/>
    <s v="01/09/2023"/>
    <s v="GB00B9GQVG73"/>
    <s v="   1"/>
    <s v="Accept Financial Statements and Statutory Reports"/>
    <x v="0"/>
    <s v="Mgmt"/>
    <s v="For"/>
    <x v="0"/>
    <s v=""/>
    <m/>
  </r>
  <r>
    <x v="0"/>
    <s v="ABDP"/>
    <x v="0"/>
    <s v="United Kingdom"/>
    <s v="G0032G109"/>
    <s v="Annual"/>
    <s v="01/09/2023"/>
    <s v="GB00B9GQVG73"/>
    <s v="   2"/>
    <s v="Approve Remuneration Report"/>
    <x v="1"/>
    <s v="Mgmt"/>
    <s v="For"/>
    <x v="0"/>
    <s v=""/>
    <m/>
  </r>
  <r>
    <x v="0"/>
    <s v="ABDP"/>
    <x v="0"/>
    <s v="United Kingdom"/>
    <s v="G0032G109"/>
    <s v="Annual"/>
    <s v="01/09/2023"/>
    <s v="GB00B9GQVG73"/>
    <s v="   3"/>
    <s v="Approve Final Dividend"/>
    <x v="2"/>
    <s v="Mgmt"/>
    <s v="For"/>
    <x v="0"/>
    <s v=""/>
    <m/>
  </r>
  <r>
    <x v="0"/>
    <s v="ABDP"/>
    <x v="0"/>
    <s v="United Kingdom"/>
    <s v="G0032G109"/>
    <s v="Annual"/>
    <s v="01/09/2023"/>
    <s v="GB00B9GQVG73"/>
    <s v="   4"/>
    <s v="Re-elect Richard Elsy as Director"/>
    <x v="3"/>
    <s v="Mgmt"/>
    <s v="For"/>
    <x v="0"/>
    <s v=""/>
    <m/>
  </r>
  <r>
    <x v="0"/>
    <s v="ABDP"/>
    <x v="0"/>
    <s v="United Kingdom"/>
    <s v="G0032G109"/>
    <s v="Annual"/>
    <s v="01/09/2023"/>
    <s v="GB00B9GQVG73"/>
    <s v="   5"/>
    <s v="Re-elect Louise Evans as Director"/>
    <x v="3"/>
    <s v="Mgmt"/>
    <s v="For"/>
    <x v="0"/>
    <s v=""/>
    <m/>
  </r>
  <r>
    <x v="0"/>
    <s v="ABDP"/>
    <x v="0"/>
    <s v="United Kingdom"/>
    <s v="G0032G109"/>
    <s v="Annual"/>
    <s v="01/09/2023"/>
    <s v="GB00B9GQVG73"/>
    <s v="   6"/>
    <s v="Re-elect Richard Hickinbotham as Director"/>
    <x v="3"/>
    <s v="Mgmt"/>
    <s v="For"/>
    <x v="0"/>
    <s v=""/>
    <m/>
  </r>
  <r>
    <x v="0"/>
    <s v="ABDP"/>
    <x v="0"/>
    <s v="United Kingdom"/>
    <s v="G0032G109"/>
    <s v="Annual"/>
    <s v="01/09/2023"/>
    <s v="GB00B9GQVG73"/>
    <s v="   7"/>
    <s v="Re-elect Sarah Matthews-DeMers as Director"/>
    <x v="3"/>
    <s v="Mgmt"/>
    <s v="For"/>
    <x v="0"/>
    <s v=""/>
    <m/>
  </r>
  <r>
    <x v="0"/>
    <s v="ABDP"/>
    <x v="0"/>
    <s v="United Kingdom"/>
    <s v="G0032G109"/>
    <s v="Annual"/>
    <s v="01/09/2023"/>
    <s v="GB00B9GQVG73"/>
    <s v="   8"/>
    <s v="Re-elect James Routh as Director"/>
    <x v="3"/>
    <s v="Mgmt"/>
    <s v="For"/>
    <x v="0"/>
    <s v=""/>
    <m/>
  </r>
  <r>
    <x v="0"/>
    <s v="ABDP"/>
    <x v="0"/>
    <s v="United Kingdom"/>
    <s v="G0032G109"/>
    <s v="Annual"/>
    <s v="01/09/2023"/>
    <s v="GB00B9GQVG73"/>
    <s v="   9"/>
    <s v="Appoint Grant Thornton UK LLP as Auditors and Authorise Their Remuneration"/>
    <x v="1"/>
    <s v="Mgmt"/>
    <s v="For"/>
    <x v="0"/>
    <s v=""/>
    <m/>
  </r>
  <r>
    <x v="0"/>
    <s v="ABDP"/>
    <x v="0"/>
    <s v="United Kingdom"/>
    <s v="G0032G109"/>
    <s v="Annual"/>
    <s v="01/09/2023"/>
    <s v="GB00B9GQVG73"/>
    <s v="   10"/>
    <s v="Authorise Issue of Equity"/>
    <x v="2"/>
    <s v="Mgmt"/>
    <s v="For"/>
    <x v="0"/>
    <s v=""/>
    <m/>
  </r>
  <r>
    <x v="0"/>
    <s v="ABDP"/>
    <x v="0"/>
    <s v="United Kingdom"/>
    <s v="G0032G109"/>
    <s v="Annual"/>
    <s v="01/09/2023"/>
    <s v="GB00B9GQVG73"/>
    <s v="   11"/>
    <s v="Authorise Issue of Equity without Pre-emptive Rights"/>
    <x v="2"/>
    <s v="Mgmt"/>
    <s v="For"/>
    <x v="0"/>
    <s v=""/>
    <m/>
  </r>
  <r>
    <x v="1"/>
    <s v="ATG"/>
    <x v="1"/>
    <s v="United Kingdom"/>
    <s v="G0623K105"/>
    <s v="Annual"/>
    <s v="01/24/2023"/>
    <s v="GB00BMVQDZ64"/>
    <s v="   1"/>
    <s v="Accept Financial Statements and Statutory Reports"/>
    <x v="0"/>
    <s v="Mgmt"/>
    <s v="For"/>
    <x v="0"/>
    <s v=""/>
    <m/>
  </r>
  <r>
    <x v="1"/>
    <s v="ATG"/>
    <x v="1"/>
    <s v="United Kingdom"/>
    <s v="G0623K105"/>
    <s v="Annual"/>
    <s v="01/24/2023"/>
    <s v="GB00BMVQDZ64"/>
    <s v="   2"/>
    <s v="Approve Remuneration Report"/>
    <x v="1"/>
    <s v="Mgmt"/>
    <s v="For"/>
    <x v="0"/>
    <s v=""/>
    <m/>
  </r>
  <r>
    <x v="1"/>
    <s v="ATG"/>
    <x v="1"/>
    <s v="United Kingdom"/>
    <s v="G0623K105"/>
    <s v="Annual"/>
    <s v="01/24/2023"/>
    <s v="GB00BMVQDZ64"/>
    <s v="   3"/>
    <s v="Re-elect Breon Corcoran as Director"/>
    <x v="3"/>
    <s v="Mgmt"/>
    <s v="For"/>
    <x v="0"/>
    <s v=""/>
    <m/>
  </r>
  <r>
    <x v="1"/>
    <s v="ATG"/>
    <x v="1"/>
    <s v="United Kingdom"/>
    <s v="G0623K105"/>
    <s v="Annual"/>
    <s v="01/24/2023"/>
    <s v="GB00BMVQDZ64"/>
    <s v="   4"/>
    <s v="Re-elect John-Paul Savant as Director"/>
    <x v="3"/>
    <s v="Mgmt"/>
    <s v="For"/>
    <x v="0"/>
    <s v=""/>
    <m/>
  </r>
  <r>
    <x v="1"/>
    <s v="ATG"/>
    <x v="1"/>
    <s v="United Kingdom"/>
    <s v="G0623K105"/>
    <s v="Annual"/>
    <s v="01/24/2023"/>
    <s v="GB00BMVQDZ64"/>
    <s v="   5"/>
    <s v="Re-elect Tom Hargreaves as Director"/>
    <x v="3"/>
    <s v="Mgmt"/>
    <s v="For"/>
    <x v="0"/>
    <s v=""/>
    <m/>
  </r>
  <r>
    <x v="1"/>
    <s v="ATG"/>
    <x v="1"/>
    <s v="United Kingdom"/>
    <s v="G0623K105"/>
    <s v="Annual"/>
    <s v="01/24/2023"/>
    <s v="GB00BMVQDZ64"/>
    <s v="   6"/>
    <s v="Re-elect Scott Forbes as Director"/>
    <x v="3"/>
    <s v="Mgmt"/>
    <s v="For"/>
    <x v="0"/>
    <s v=""/>
    <m/>
  </r>
  <r>
    <x v="1"/>
    <s v="ATG"/>
    <x v="1"/>
    <s v="United Kingdom"/>
    <s v="G0623K105"/>
    <s v="Annual"/>
    <s v="01/24/2023"/>
    <s v="GB00BMVQDZ64"/>
    <s v="   7"/>
    <s v="Re-elect Morgan Seigler as Director"/>
    <x v="3"/>
    <s v="Mgmt"/>
    <s v="For"/>
    <x v="0"/>
    <s v=""/>
    <m/>
  </r>
  <r>
    <x v="1"/>
    <s v="ATG"/>
    <x v="1"/>
    <s v="United Kingdom"/>
    <s v="G0623K105"/>
    <s v="Annual"/>
    <s v="01/24/2023"/>
    <s v="GB00BMVQDZ64"/>
    <s v="   8"/>
    <s v="Re-elect Pauline Reader as Director"/>
    <x v="3"/>
    <s v="Mgmt"/>
    <s v="For"/>
    <x v="0"/>
    <s v=""/>
    <m/>
  </r>
  <r>
    <x v="1"/>
    <s v="ATG"/>
    <x v="1"/>
    <s v="United Kingdom"/>
    <s v="G0623K105"/>
    <s v="Annual"/>
    <s v="01/24/2023"/>
    <s v="GB00BMVQDZ64"/>
    <s v="   9"/>
    <s v="Elect Suzanne Baxter as Director"/>
    <x v="3"/>
    <s v="Mgmt"/>
    <s v="For"/>
    <x v="0"/>
    <s v=""/>
    <m/>
  </r>
  <r>
    <x v="1"/>
    <s v="ATG"/>
    <x v="1"/>
    <s v="United Kingdom"/>
    <s v="G0623K105"/>
    <s v="Annual"/>
    <s v="01/24/2023"/>
    <s v="GB00BMVQDZ64"/>
    <s v="   10"/>
    <s v="Elect Tamsin Todd as Director"/>
    <x v="3"/>
    <s v="Mgmt"/>
    <s v="For"/>
    <x v="0"/>
    <s v=""/>
    <m/>
  </r>
  <r>
    <x v="1"/>
    <s v="ATG"/>
    <x v="1"/>
    <s v="United Kingdom"/>
    <s v="G0623K105"/>
    <s v="Annual"/>
    <s v="01/24/2023"/>
    <s v="GB00BMVQDZ64"/>
    <s v="   11"/>
    <s v="Reappoint Deloitte LLP as Auditors"/>
    <x v="4"/>
    <s v="Mgmt"/>
    <s v="For"/>
    <x v="0"/>
    <s v=""/>
    <m/>
  </r>
  <r>
    <x v="1"/>
    <s v="ATG"/>
    <x v="1"/>
    <s v="United Kingdom"/>
    <s v="G0623K105"/>
    <s v="Annual"/>
    <s v="01/24/2023"/>
    <s v="GB00BMVQDZ64"/>
    <s v="   12"/>
    <s v="Authorise Board to Fix Remuneration of Auditors"/>
    <x v="1"/>
    <s v="Mgmt"/>
    <s v="For"/>
    <x v="0"/>
    <s v=""/>
    <m/>
  </r>
  <r>
    <x v="1"/>
    <s v="ATG"/>
    <x v="1"/>
    <s v="United Kingdom"/>
    <s v="G0623K105"/>
    <s v="Annual"/>
    <s v="01/24/2023"/>
    <s v="GB00BMVQDZ64"/>
    <s v="   13"/>
    <s v="Authorise UK Political Donations and Expenditure"/>
    <x v="2"/>
    <s v="Mgmt"/>
    <s v="For"/>
    <x v="0"/>
    <s v=""/>
    <m/>
  </r>
  <r>
    <x v="1"/>
    <s v="ATG"/>
    <x v="1"/>
    <s v="United Kingdom"/>
    <s v="G0623K105"/>
    <s v="Annual"/>
    <s v="01/24/2023"/>
    <s v="GB00BMVQDZ64"/>
    <s v="   14"/>
    <s v="Authorise Issue of Equity"/>
    <x v="2"/>
    <s v="Mgmt"/>
    <s v="For"/>
    <x v="0"/>
    <s v=""/>
    <m/>
  </r>
  <r>
    <x v="1"/>
    <s v="ATG"/>
    <x v="1"/>
    <s v="United Kingdom"/>
    <s v="G0623K105"/>
    <s v="Annual"/>
    <s v="01/24/2023"/>
    <s v="GB00BMVQDZ64"/>
    <s v="   15"/>
    <s v="Authorise Issue of Equity without Pre-emptive Rights"/>
    <x v="2"/>
    <s v="Mgmt"/>
    <s v="For"/>
    <x v="0"/>
    <s v=""/>
    <m/>
  </r>
  <r>
    <x v="1"/>
    <s v="ATG"/>
    <x v="1"/>
    <s v="United Kingdom"/>
    <s v="G0623K105"/>
    <s v="Annual"/>
    <s v="01/24/2023"/>
    <s v="GB00BMVQDZ64"/>
    <s v="   16"/>
    <s v="Authorise Issue of Equity without Pre-emptive Rights in Connection with an Acquisition or Other Capital Investment"/>
    <x v="2"/>
    <s v="Mgmt"/>
    <s v="For"/>
    <x v="0"/>
    <s v=""/>
    <m/>
  </r>
  <r>
    <x v="1"/>
    <s v="ATG"/>
    <x v="1"/>
    <s v="United Kingdom"/>
    <s v="G0623K105"/>
    <s v="Annual"/>
    <s v="01/24/2023"/>
    <s v="GB00BMVQDZ64"/>
    <s v="   17"/>
    <s v="Authorise Market Purchase of Ordinary Shares"/>
    <x v="2"/>
    <s v="Mgmt"/>
    <s v="For"/>
    <x v="0"/>
    <s v=""/>
    <m/>
  </r>
  <r>
    <x v="1"/>
    <s v="ATG"/>
    <x v="1"/>
    <s v="United Kingdom"/>
    <s v="G0623K105"/>
    <s v="Annual"/>
    <s v="01/24/2023"/>
    <s v="GB00BMVQDZ64"/>
    <s v="   18"/>
    <s v="Authorise the Company to Call General Meeting with Two Weeks' Notice"/>
    <x v="2"/>
    <s v="Mgmt"/>
    <s v="For"/>
    <x v="0"/>
    <s v=""/>
    <m/>
  </r>
  <r>
    <x v="2"/>
    <s v="CHG"/>
    <x v="2"/>
    <s v="United Kingdom"/>
    <s v="G20860139"/>
    <s v="Annual"/>
    <s v="03/13/2023"/>
    <s v="GB00B45C9X44"/>
    <s v="   1"/>
    <s v="Accept Financial Statements and Statutory Reports"/>
    <x v="0"/>
    <s v="Mgmt"/>
    <s v="For"/>
    <x v="0"/>
    <s v=""/>
    <m/>
  </r>
  <r>
    <x v="2"/>
    <s v="CHG"/>
    <x v="2"/>
    <s v="United Kingdom"/>
    <s v="G20860139"/>
    <s v="Annual"/>
    <s v="03/13/2023"/>
    <s v="GB00B45C9X44"/>
    <s v="   2"/>
    <s v="Approve Remuneration Report"/>
    <x v="1"/>
    <s v="Mgmt"/>
    <s v="For"/>
    <x v="0"/>
    <s v=""/>
    <m/>
  </r>
  <r>
    <x v="2"/>
    <s v="CHG"/>
    <x v="2"/>
    <s v="United Kingdom"/>
    <s v="G20860139"/>
    <s v="Annual"/>
    <s v="03/13/2023"/>
    <s v="GB00B45C9X44"/>
    <s v="   3"/>
    <s v="Approve Final Dividend"/>
    <x v="2"/>
    <s v="Mgmt"/>
    <s v="For"/>
    <x v="0"/>
    <s v=""/>
    <m/>
  </r>
  <r>
    <x v="2"/>
    <s v="CHG"/>
    <x v="2"/>
    <s v="United Kingdom"/>
    <s v="G20860139"/>
    <s v="Annual"/>
    <s v="03/13/2023"/>
    <s v="GB00B45C9X44"/>
    <s v="   4"/>
    <s v="Re-elect Carl-Peter Forster as Director"/>
    <x v="3"/>
    <s v="Mgmt"/>
    <s v="For"/>
    <x v="1"/>
    <s v="[SF-M0201-019] Nominee serves on an excessive number of public company boards, which we believe raises substantial concerns about the director's ability to exercise sufficient oversight on this board."/>
    <m/>
  </r>
  <r>
    <x v="2"/>
    <s v="CHG"/>
    <x v="2"/>
    <s v="United Kingdom"/>
    <s v="G20860139"/>
    <s v="Annual"/>
    <s v="03/13/2023"/>
    <s v="GB00B45C9X44"/>
    <s v="   5"/>
    <s v="Re-elect Laurie Bowen as Director"/>
    <x v="3"/>
    <s v="Mgmt"/>
    <s v="For"/>
    <x v="0"/>
    <s v=""/>
    <m/>
  </r>
  <r>
    <x v="2"/>
    <s v="CHG"/>
    <x v="2"/>
    <s v="United Kingdom"/>
    <s v="G20860139"/>
    <s v="Annual"/>
    <s v="03/13/2023"/>
    <s v="GB00B45C9X44"/>
    <s v="   6"/>
    <s v="Re-elect Andrew Davies as Director"/>
    <x v="3"/>
    <s v="Mgmt"/>
    <s v="For"/>
    <x v="0"/>
    <s v=""/>
    <m/>
  </r>
  <r>
    <x v="2"/>
    <s v="CHG"/>
    <x v="2"/>
    <s v="United Kingdom"/>
    <s v="G20860139"/>
    <s v="Annual"/>
    <s v="03/13/2023"/>
    <s v="GB00B45C9X44"/>
    <s v="   7"/>
    <s v="Re-elect Sarah Ellard as Director"/>
    <x v="3"/>
    <s v="Mgmt"/>
    <s v="For"/>
    <x v="0"/>
    <s v=""/>
    <m/>
  </r>
  <r>
    <x v="2"/>
    <s v="CHG"/>
    <x v="2"/>
    <s v="United Kingdom"/>
    <s v="G20860139"/>
    <s v="Annual"/>
    <s v="03/13/2023"/>
    <s v="GB00B45C9X44"/>
    <s v="   8"/>
    <s v="Re-elect Stephen King as Director"/>
    <x v="3"/>
    <s v="Mgmt"/>
    <s v="For"/>
    <x v="0"/>
    <s v=""/>
    <m/>
  </r>
  <r>
    <x v="2"/>
    <s v="CHG"/>
    <x v="2"/>
    <s v="United Kingdom"/>
    <s v="G20860139"/>
    <s v="Annual"/>
    <s v="03/13/2023"/>
    <s v="GB00B45C9X44"/>
    <s v="   9"/>
    <s v="Re-elect Andrew Lewis as Director"/>
    <x v="3"/>
    <s v="Mgmt"/>
    <s v="For"/>
    <x v="0"/>
    <s v=""/>
    <m/>
  </r>
  <r>
    <x v="2"/>
    <s v="CHG"/>
    <x v="2"/>
    <s v="United Kingdom"/>
    <s v="G20860139"/>
    <s v="Annual"/>
    <s v="03/13/2023"/>
    <s v="GB00B45C9X44"/>
    <s v="   10"/>
    <s v="Re-elect Fiona MacAulay as Director"/>
    <x v="3"/>
    <s v="Mgmt"/>
    <s v="For"/>
    <x v="1"/>
    <s v="[SF-M0201-019] Nominee serves on an excessive number of public company boards, which we believe raises substantial concerns about the director's ability to exercise sufficient oversight on this board."/>
    <m/>
  </r>
  <r>
    <x v="2"/>
    <s v="CHG"/>
    <x v="2"/>
    <s v="United Kingdom"/>
    <s v="G20860139"/>
    <s v="Annual"/>
    <s v="03/13/2023"/>
    <s v="GB00B45C9X44"/>
    <s v="   11"/>
    <s v="Re-elect Michael Ord as Director"/>
    <x v="3"/>
    <s v="Mgmt"/>
    <s v="For"/>
    <x v="0"/>
    <s v=""/>
    <m/>
  </r>
  <r>
    <x v="2"/>
    <s v="CHG"/>
    <x v="2"/>
    <s v="United Kingdom"/>
    <s v="G20860139"/>
    <s v="Annual"/>
    <s v="03/13/2023"/>
    <s v="GB00B45C9X44"/>
    <s v="   12"/>
    <s v="Reappoint KPMG LLP as Auditors"/>
    <x v="4"/>
    <s v="Mgmt"/>
    <s v="For"/>
    <x v="0"/>
    <s v=""/>
    <m/>
  </r>
  <r>
    <x v="2"/>
    <s v="CHG"/>
    <x v="2"/>
    <s v="United Kingdom"/>
    <s v="G20860139"/>
    <s v="Annual"/>
    <s v="03/13/2023"/>
    <s v="GB00B45C9X44"/>
    <s v="   13"/>
    <s v="Authorise Board to Fix Remuneration of Auditors"/>
    <x v="1"/>
    <s v="Mgmt"/>
    <s v="For"/>
    <x v="0"/>
    <s v=""/>
    <m/>
  </r>
  <r>
    <x v="2"/>
    <s v="CHG"/>
    <x v="2"/>
    <s v="United Kingdom"/>
    <s v="G20860139"/>
    <s v="Annual"/>
    <s v="03/13/2023"/>
    <s v="GB00B45C9X44"/>
    <s v="   14"/>
    <s v="Authorise UK Political Donations and Expenditure"/>
    <x v="2"/>
    <s v="Mgmt"/>
    <s v="For"/>
    <x v="0"/>
    <s v=""/>
    <m/>
  </r>
  <r>
    <x v="2"/>
    <s v="CHG"/>
    <x v="2"/>
    <s v="United Kingdom"/>
    <s v="G20860139"/>
    <s v="Annual"/>
    <s v="03/13/2023"/>
    <s v="GB00B45C9X44"/>
    <s v="   15"/>
    <s v="Authorise Issue of Equity"/>
    <x v="2"/>
    <s v="Mgmt"/>
    <s v="For"/>
    <x v="0"/>
    <s v=""/>
    <m/>
  </r>
  <r>
    <x v="2"/>
    <s v="CHG"/>
    <x v="2"/>
    <s v="United Kingdom"/>
    <s v="G20860139"/>
    <s v="Annual"/>
    <s v="03/13/2023"/>
    <s v="GB00B45C9X44"/>
    <s v="   16"/>
    <s v="Authorise Issue of Equity without Pre-emptive Rights"/>
    <x v="2"/>
    <s v="Mgmt"/>
    <s v="For"/>
    <x v="0"/>
    <s v=""/>
    <m/>
  </r>
  <r>
    <x v="2"/>
    <s v="CHG"/>
    <x v="2"/>
    <s v="United Kingdom"/>
    <s v="G20860139"/>
    <s v="Annual"/>
    <s v="03/13/2023"/>
    <s v="GB00B45C9X44"/>
    <s v="   17"/>
    <s v="Authorise Issue of Equity without Pre-emptive Rights in Connection with an Acquisition or Other Capital Investment"/>
    <x v="2"/>
    <s v="Mgmt"/>
    <s v="For"/>
    <x v="0"/>
    <s v=""/>
    <m/>
  </r>
  <r>
    <x v="2"/>
    <s v="CHG"/>
    <x v="2"/>
    <s v="United Kingdom"/>
    <s v="G20860139"/>
    <s v="Annual"/>
    <s v="03/13/2023"/>
    <s v="GB00B45C9X44"/>
    <s v="   18"/>
    <s v="Authorise Market Purchase of Ordinary Shares"/>
    <x v="2"/>
    <s v="Mgmt"/>
    <s v="For"/>
    <x v="0"/>
    <s v=""/>
    <m/>
  </r>
  <r>
    <x v="2"/>
    <s v="CHG"/>
    <x v="2"/>
    <s v="United Kingdom"/>
    <s v="G20860139"/>
    <s v="Annual"/>
    <s v="03/13/2023"/>
    <s v="GB00B45C9X44"/>
    <s v="   19"/>
    <s v="Authorise the Company to Call General Meeting with Two Weeks' Notice"/>
    <x v="2"/>
    <s v="Mgmt"/>
    <s v="For"/>
    <x v="0"/>
    <s v=""/>
    <m/>
  </r>
  <r>
    <x v="3"/>
    <s v="DEC"/>
    <x v="3"/>
    <s v="United Kingdom"/>
    <s v="G2891G105"/>
    <s v="Special"/>
    <s v="02/22/2023"/>
    <s v="GB00BYX7JT74"/>
    <s v="   1"/>
    <s v="Authorise Issue of Equity in Connection with the Conditional Capital Raise"/>
    <x v="2"/>
    <s v="Mgmt"/>
    <s v="For"/>
    <x v="0"/>
    <s v=""/>
    <m/>
  </r>
  <r>
    <x v="3"/>
    <s v="DEC"/>
    <x v="3"/>
    <s v="United Kingdom"/>
    <s v="G2891G105"/>
    <s v="Special"/>
    <s v="02/22/2023"/>
    <s v="GB00BYX7JT74"/>
    <s v="   2"/>
    <s v="Authorise Issue of Equity"/>
    <x v="2"/>
    <s v="Mgmt"/>
    <s v="For"/>
    <x v="0"/>
    <s v=""/>
    <m/>
  </r>
  <r>
    <x v="3"/>
    <s v="DEC"/>
    <x v="3"/>
    <s v="United Kingdom"/>
    <s v="G2891G105"/>
    <s v="Special"/>
    <s v="02/22/2023"/>
    <s v="GB00BYX7JT74"/>
    <s v="   3"/>
    <s v="Authorise Issue of Equity without Pre-emptive Rights in Connection with the Conditional Capital Raise"/>
    <x v="2"/>
    <s v="Mgmt"/>
    <s v="For"/>
    <x v="0"/>
    <s v=""/>
    <m/>
  </r>
  <r>
    <x v="3"/>
    <s v="DEC"/>
    <x v="3"/>
    <s v="United Kingdom"/>
    <s v="G2891G105"/>
    <s v="Special"/>
    <s v="02/22/2023"/>
    <s v="GB00BYX7JT74"/>
    <s v="   4"/>
    <s v="Authorise Issue of Equity without Pre-emptive Rights"/>
    <x v="2"/>
    <s v="Mgmt"/>
    <s v="For"/>
    <x v="0"/>
    <s v=""/>
    <m/>
  </r>
  <r>
    <x v="4"/>
    <s v="FUTR"/>
    <x v="4"/>
    <s v="United Kingdom"/>
    <s v="G37005132"/>
    <s v="Annual"/>
    <s v="02/06/2023"/>
    <s v="GB00BYZN9041"/>
    <s v="   1"/>
    <s v="Accept Financial Statements and Statutory Reports"/>
    <x v="0"/>
    <s v="Mgmt"/>
    <s v="For"/>
    <x v="0"/>
    <s v=""/>
    <m/>
  </r>
  <r>
    <x v="4"/>
    <s v="FUTR"/>
    <x v="4"/>
    <s v="United Kingdom"/>
    <s v="G37005132"/>
    <s v="Annual"/>
    <s v="02/06/2023"/>
    <s v="GB00BYZN9041"/>
    <s v="   2"/>
    <s v="Approve Final Dividend"/>
    <x v="2"/>
    <s v="Mgmt"/>
    <s v="For"/>
    <x v="0"/>
    <s v=""/>
    <m/>
  </r>
  <r>
    <x v="4"/>
    <s v="FUTR"/>
    <x v="4"/>
    <s v="United Kingdom"/>
    <s v="G37005132"/>
    <s v="Annual"/>
    <s v="02/06/2023"/>
    <s v="GB00BYZN9041"/>
    <s v="   3"/>
    <s v="Approve Remuneration Policy"/>
    <x v="1"/>
    <s v="Mgmt"/>
    <s v="For"/>
    <x v="0"/>
    <s v=""/>
    <m/>
  </r>
  <r>
    <x v="4"/>
    <s v="FUTR"/>
    <x v="4"/>
    <s v="United Kingdom"/>
    <s v="G37005132"/>
    <s v="Annual"/>
    <s v="02/06/2023"/>
    <s v="GB00BYZN9041"/>
    <s v="   4"/>
    <s v="Approve Remuneration Report"/>
    <x v="1"/>
    <s v="Mgmt"/>
    <s v="For"/>
    <x v="0"/>
    <s v=""/>
    <m/>
  </r>
  <r>
    <x v="4"/>
    <s v="FUTR"/>
    <x v="4"/>
    <s v="United Kingdom"/>
    <s v="G37005132"/>
    <s v="Annual"/>
    <s v="02/06/2023"/>
    <s v="GB00BYZN9041"/>
    <s v="   5"/>
    <s v="Re-elect Richard Huntingford as Director"/>
    <x v="3"/>
    <s v="Mgmt"/>
    <s v="For"/>
    <x v="0"/>
    <s v=""/>
    <m/>
  </r>
  <r>
    <x v="4"/>
    <s v="FUTR"/>
    <x v="4"/>
    <s v="United Kingdom"/>
    <s v="G37005132"/>
    <s v="Annual"/>
    <s v="02/06/2023"/>
    <s v="GB00BYZN9041"/>
    <s v="   6"/>
    <s v="Re-elect Zillah Byng-Thorne as Director"/>
    <x v="3"/>
    <s v="Mgmt"/>
    <s v="For"/>
    <x v="0"/>
    <s v=""/>
    <m/>
  </r>
  <r>
    <x v="4"/>
    <s v="FUTR"/>
    <x v="4"/>
    <s v="United Kingdom"/>
    <s v="G37005132"/>
    <s v="Annual"/>
    <s v="02/06/2023"/>
    <s v="GB00BYZN9041"/>
    <s v="   7"/>
    <s v="Re-elect Meredith Amdur as Director"/>
    <x v="3"/>
    <s v="Mgmt"/>
    <s v="For"/>
    <x v="0"/>
    <s v=""/>
    <m/>
  </r>
  <r>
    <x v="4"/>
    <s v="FUTR"/>
    <x v="4"/>
    <s v="United Kingdom"/>
    <s v="G37005132"/>
    <s v="Annual"/>
    <s v="02/06/2023"/>
    <s v="GB00BYZN9041"/>
    <s v="   8"/>
    <s v="Re-elect Mark Brooker as Director"/>
    <x v="3"/>
    <s v="Mgmt"/>
    <s v="For"/>
    <x v="0"/>
    <s v=""/>
    <m/>
  </r>
  <r>
    <x v="4"/>
    <s v="FUTR"/>
    <x v="4"/>
    <s v="United Kingdom"/>
    <s v="G37005132"/>
    <s v="Annual"/>
    <s v="02/06/2023"/>
    <s v="GB00BYZN9041"/>
    <s v="   9"/>
    <s v="Re-elect Hugo Drayton as Director"/>
    <x v="3"/>
    <s v="Mgmt"/>
    <s v="For"/>
    <x v="0"/>
    <s v=""/>
    <m/>
  </r>
  <r>
    <x v="4"/>
    <s v="FUTR"/>
    <x v="4"/>
    <s v="United Kingdom"/>
    <s v="G37005132"/>
    <s v="Annual"/>
    <s v="02/06/2023"/>
    <s v="GB00BYZN9041"/>
    <s v="   10"/>
    <s v="Re-elect Rob Hattrell as Director"/>
    <x v="3"/>
    <s v="Mgmt"/>
    <s v="For"/>
    <x v="0"/>
    <s v=""/>
    <m/>
  </r>
  <r>
    <x v="4"/>
    <s v="FUTR"/>
    <x v="4"/>
    <s v="United Kingdom"/>
    <s v="G37005132"/>
    <s v="Annual"/>
    <s v="02/06/2023"/>
    <s v="GB00BYZN9041"/>
    <s v="   11"/>
    <s v="Re-elect Penny Ladkin-Brand as Director"/>
    <x v="3"/>
    <s v="Mgmt"/>
    <s v="For"/>
    <x v="0"/>
    <s v=""/>
    <m/>
  </r>
  <r>
    <x v="4"/>
    <s v="FUTR"/>
    <x v="4"/>
    <s v="United Kingdom"/>
    <s v="G37005132"/>
    <s v="Annual"/>
    <s v="02/06/2023"/>
    <s v="GB00BYZN9041"/>
    <s v="   12"/>
    <s v="Re-elect Alan Newman as Director"/>
    <x v="3"/>
    <s v="Mgmt"/>
    <s v="For"/>
    <x v="0"/>
    <s v=""/>
    <m/>
  </r>
  <r>
    <x v="4"/>
    <s v="FUTR"/>
    <x v="4"/>
    <s v="United Kingdom"/>
    <s v="G37005132"/>
    <s v="Annual"/>
    <s v="02/06/2023"/>
    <s v="GB00BYZN9041"/>
    <s v="   13"/>
    <s v="Re-elect Anglea Seymour-Jackson as Director"/>
    <x v="3"/>
    <s v="Mgmt"/>
    <s v="For"/>
    <x v="1"/>
    <s v="[SF-M0201-019] Nominee serves on an excessive number of public company boards, which we believe raises substantial concerns about the director's ability to exercise sufficient oversight on this board."/>
    <m/>
  </r>
  <r>
    <x v="4"/>
    <s v="FUTR"/>
    <x v="4"/>
    <s v="United Kingdom"/>
    <s v="G37005132"/>
    <s v="Annual"/>
    <s v="02/06/2023"/>
    <s v="GB00BYZN9041"/>
    <s v="   14"/>
    <s v="Reappoint Deloitte LLP as Auditors"/>
    <x v="4"/>
    <s v="Mgmt"/>
    <s v="For"/>
    <x v="0"/>
    <s v=""/>
    <m/>
  </r>
  <r>
    <x v="4"/>
    <s v="FUTR"/>
    <x v="4"/>
    <s v="United Kingdom"/>
    <s v="G37005132"/>
    <s v="Annual"/>
    <s v="02/06/2023"/>
    <s v="GB00BYZN9041"/>
    <s v="   15"/>
    <s v="Authorise the Audit and Risk Committee to Fix Remuneration of Auditors"/>
    <x v="1"/>
    <s v="Mgmt"/>
    <s v="For"/>
    <x v="0"/>
    <s v=""/>
    <m/>
  </r>
  <r>
    <x v="4"/>
    <s v="FUTR"/>
    <x v="4"/>
    <s v="United Kingdom"/>
    <s v="G37005132"/>
    <s v="Annual"/>
    <s v="02/06/2023"/>
    <s v="GB00BYZN9041"/>
    <s v="   16"/>
    <s v="Authorise Issue of Equity"/>
    <x v="2"/>
    <s v="Mgmt"/>
    <s v="For"/>
    <x v="0"/>
    <s v=""/>
    <m/>
  </r>
  <r>
    <x v="4"/>
    <s v="FUTR"/>
    <x v="4"/>
    <s v="United Kingdom"/>
    <s v="G37005132"/>
    <s v="Annual"/>
    <s v="02/06/2023"/>
    <s v="GB00BYZN9041"/>
    <s v="   17"/>
    <s v="Authorise UK Political Donations and Expenditure"/>
    <x v="2"/>
    <s v="Mgmt"/>
    <s v="For"/>
    <x v="0"/>
    <s v=""/>
    <m/>
  </r>
  <r>
    <x v="4"/>
    <s v="FUTR"/>
    <x v="4"/>
    <s v="United Kingdom"/>
    <s v="G37005132"/>
    <s v="Annual"/>
    <s v="02/06/2023"/>
    <s v="GB00BYZN9041"/>
    <s v="   18"/>
    <s v="Approve Performance Share Plan"/>
    <x v="2"/>
    <s v="Mgmt"/>
    <s v="For"/>
    <x v="0"/>
    <s v=""/>
    <m/>
  </r>
  <r>
    <x v="4"/>
    <s v="FUTR"/>
    <x v="4"/>
    <s v="United Kingdom"/>
    <s v="G37005132"/>
    <s v="Annual"/>
    <s v="02/06/2023"/>
    <s v="GB00BYZN9041"/>
    <s v="   19"/>
    <s v="Authorise Issue of Equity without Pre-emptive Rights"/>
    <x v="2"/>
    <s v="Mgmt"/>
    <s v="For"/>
    <x v="0"/>
    <s v=""/>
    <m/>
  </r>
  <r>
    <x v="4"/>
    <s v="FUTR"/>
    <x v="4"/>
    <s v="United Kingdom"/>
    <s v="G37005132"/>
    <s v="Annual"/>
    <s v="02/06/2023"/>
    <s v="GB00BYZN9041"/>
    <s v="   20"/>
    <s v="Authorise Issue of Equity without Pre-emptive Rights in Connection with an Acquisition or Other Capital Investment"/>
    <x v="2"/>
    <s v="Mgmt"/>
    <s v="For"/>
    <x v="0"/>
    <s v=""/>
    <m/>
  </r>
  <r>
    <x v="4"/>
    <s v="FUTR"/>
    <x v="4"/>
    <s v="United Kingdom"/>
    <s v="G37005132"/>
    <s v="Annual"/>
    <s v="02/06/2023"/>
    <s v="GB00BYZN9041"/>
    <s v="   21"/>
    <s v="Authorise the Company to Call General Meeting with Two Weeks' Notice"/>
    <x v="2"/>
    <s v="Mgmt"/>
    <s v="For"/>
    <x v="0"/>
    <s v=""/>
    <m/>
  </r>
  <r>
    <x v="4"/>
    <s v="FUTR"/>
    <x v="4"/>
    <s v="United Kingdom"/>
    <s v="G37005132"/>
    <s v="Annual"/>
    <s v="02/06/2023"/>
    <s v="GB00BYZN9041"/>
    <s v="   22"/>
    <s v="Approve Capitalisation of Merger Reserve"/>
    <x v="2"/>
    <s v="Mgmt"/>
    <s v="For"/>
    <x v="0"/>
    <s v=""/>
    <m/>
  </r>
  <r>
    <x v="4"/>
    <s v="FUTR"/>
    <x v="4"/>
    <s v="United Kingdom"/>
    <s v="G37005132"/>
    <s v="Annual"/>
    <s v="02/06/2023"/>
    <s v="GB00BYZN9041"/>
    <s v="   23"/>
    <s v="Approve Creation of B Ordinary Shares"/>
    <x v="2"/>
    <s v="Mgmt"/>
    <s v="For"/>
    <x v="0"/>
    <s v=""/>
    <m/>
  </r>
  <r>
    <x v="4"/>
    <s v="FUTR"/>
    <x v="4"/>
    <s v="United Kingdom"/>
    <s v="G37005132"/>
    <s v="Annual"/>
    <s v="02/06/2023"/>
    <s v="GB00BYZN9041"/>
    <s v="   24"/>
    <s v="Authorise Cancellation of the B Ordinary Shares"/>
    <x v="2"/>
    <s v="Mgmt"/>
    <s v="For"/>
    <x v="0"/>
    <s v=""/>
    <m/>
  </r>
  <r>
    <x v="4"/>
    <s v="FUTR"/>
    <x v="4"/>
    <s v="United Kingdom"/>
    <s v="G37005132"/>
    <s v="Annual"/>
    <s v="02/06/2023"/>
    <s v="GB00BYZN9041"/>
    <s v="   25"/>
    <s v="Approve Cancellation of the Share Premium Account"/>
    <x v="2"/>
    <s v="Mgmt"/>
    <s v="For"/>
    <x v="0"/>
    <s v=""/>
    <m/>
  </r>
  <r>
    <x v="5"/>
    <s v="GHH"/>
    <x v="5"/>
    <s v="United Kingdom"/>
    <s v="G3977E105"/>
    <s v="Annual"/>
    <s v="02/20/2023"/>
    <s v="GB0002259116"/>
    <s v="   1"/>
    <s v="Accept Financial Statements and Statutory Reports"/>
    <x v="0"/>
    <s v="Mgmt"/>
    <s v="For"/>
    <x v="0"/>
    <s v=""/>
    <m/>
  </r>
  <r>
    <x v="5"/>
    <s v="GHH"/>
    <x v="5"/>
    <s v="United Kingdom"/>
    <s v="G3977E105"/>
    <s v="Annual"/>
    <s v="02/20/2023"/>
    <s v="GB0002259116"/>
    <s v="   2"/>
    <s v="Approve Remuneration Report"/>
    <x v="1"/>
    <s v="Mgmt"/>
    <s v="For"/>
    <x v="0"/>
    <s v=""/>
    <m/>
  </r>
  <r>
    <x v="5"/>
    <s v="GHH"/>
    <x v="5"/>
    <s v="United Kingdom"/>
    <s v="G3977E105"/>
    <s v="Annual"/>
    <s v="02/20/2023"/>
    <s v="GB0002259116"/>
    <s v="   3"/>
    <s v="Approve Final Dividend"/>
    <x v="2"/>
    <s v="Mgmt"/>
    <s v="For"/>
    <x v="0"/>
    <s v=""/>
    <m/>
  </r>
  <r>
    <x v="5"/>
    <s v="GHH"/>
    <x v="5"/>
    <s v="United Kingdom"/>
    <s v="G3977E105"/>
    <s v="Annual"/>
    <s v="02/20/2023"/>
    <s v="GB0002259116"/>
    <s v="   4"/>
    <s v="Re-elect Gary Bullard as Director"/>
    <x v="3"/>
    <s v="Mgmt"/>
    <s v="For"/>
    <x v="1"/>
    <s v="Nominee serves on an excessive number of public company boards, which we believe raises substantial concerns about the director's ability to exercise sufficient oversight on this board."/>
    <m/>
  </r>
  <r>
    <x v="5"/>
    <s v="GHH"/>
    <x v="5"/>
    <s v="United Kingdom"/>
    <s v="G3977E105"/>
    <s v="Annual"/>
    <s v="02/20/2023"/>
    <s v="GB0002259116"/>
    <s v="   5"/>
    <s v="Elect Charlie Peppiatt as Director"/>
    <x v="3"/>
    <s v="Mgmt"/>
    <s v="For"/>
    <x v="0"/>
    <s v=""/>
    <m/>
  </r>
  <r>
    <x v="5"/>
    <s v="GHH"/>
    <x v="5"/>
    <s v="United Kingdom"/>
    <s v="G3977E105"/>
    <s v="Annual"/>
    <s v="02/20/2023"/>
    <s v="GB0002259116"/>
    <s v="   6"/>
    <s v="Re-elect Chris Jewell as Director"/>
    <x v="3"/>
    <s v="Mgmt"/>
    <s v="For"/>
    <x v="0"/>
    <s v=""/>
    <m/>
  </r>
  <r>
    <x v="5"/>
    <s v="GHH"/>
    <x v="5"/>
    <s v="United Kingdom"/>
    <s v="G3977E105"/>
    <s v="Annual"/>
    <s v="02/20/2023"/>
    <s v="GB0002259116"/>
    <s v="   7"/>
    <s v="Re-elect Brian Phillipson as Director"/>
    <x v="3"/>
    <s v="Mgmt"/>
    <s v="For"/>
    <x v="0"/>
    <s v="."/>
    <m/>
  </r>
  <r>
    <x v="5"/>
    <s v="GHH"/>
    <x v="5"/>
    <s v="United Kingdom"/>
    <s v="G3977E105"/>
    <s v="Annual"/>
    <s v="02/20/2023"/>
    <s v="GB0002259116"/>
    <s v="   8"/>
    <s v="Re-elect Louise Evans as Director"/>
    <x v="3"/>
    <s v="Mgmt"/>
    <s v="For"/>
    <x v="0"/>
    <s v="."/>
    <m/>
  </r>
  <r>
    <x v="5"/>
    <s v="GHH"/>
    <x v="5"/>
    <s v="United Kingdom"/>
    <s v="G3977E105"/>
    <s v="Annual"/>
    <s v="02/20/2023"/>
    <s v="GB0002259116"/>
    <s v="   9"/>
    <s v="Re-elect Jim Haynes as Director"/>
    <x v="3"/>
    <s v="Mgmt"/>
    <s v="For"/>
    <x v="0"/>
    <s v="."/>
    <m/>
  </r>
  <r>
    <x v="5"/>
    <s v="GHH"/>
    <x v="5"/>
    <s v="United Kingdom"/>
    <s v="G3977E105"/>
    <s v="Annual"/>
    <s v="02/20/2023"/>
    <s v="GB0002259116"/>
    <s v="   10"/>
    <s v="Reappoint PricewaterhouseCoopers LLP as Auditors"/>
    <x v="4"/>
    <s v="Mgmt"/>
    <s v="For"/>
    <x v="0"/>
    <s v=""/>
    <m/>
  </r>
  <r>
    <x v="5"/>
    <s v="GHH"/>
    <x v="5"/>
    <s v="United Kingdom"/>
    <s v="G3977E105"/>
    <s v="Annual"/>
    <s v="02/20/2023"/>
    <s v="GB0002259116"/>
    <s v="   11"/>
    <s v="Authorise Board to Fix Remuneration of Auditors"/>
    <x v="1"/>
    <s v="Mgmt"/>
    <s v="For"/>
    <x v="0"/>
    <s v=""/>
    <m/>
  </r>
  <r>
    <x v="5"/>
    <s v="GHH"/>
    <x v="5"/>
    <s v="United Kingdom"/>
    <s v="G3977E105"/>
    <s v="Annual"/>
    <s v="02/20/2023"/>
    <s v="GB0002259116"/>
    <s v="   12"/>
    <s v="Authorise Issue of Equity"/>
    <x v="2"/>
    <s v="Mgmt"/>
    <s v="For"/>
    <x v="0"/>
    <s v=""/>
    <m/>
  </r>
  <r>
    <x v="5"/>
    <s v="GHH"/>
    <x v="5"/>
    <s v="United Kingdom"/>
    <s v="G3977E105"/>
    <s v="Annual"/>
    <s v="02/20/2023"/>
    <s v="GB0002259116"/>
    <s v="   13"/>
    <s v="Authorise Issue of Equity without Pre-emptive Rights"/>
    <x v="2"/>
    <s v="Mgmt"/>
    <s v="For"/>
    <x v="0"/>
    <s v=""/>
    <m/>
  </r>
  <r>
    <x v="5"/>
    <s v="GHH"/>
    <x v="5"/>
    <s v="United Kingdom"/>
    <s v="G3977E105"/>
    <s v="Annual"/>
    <s v="02/20/2023"/>
    <s v="GB0002259116"/>
    <s v="   14"/>
    <s v="Authorise Market Purchase of Ordinary Shares"/>
    <x v="2"/>
    <s v="Mgmt"/>
    <s v="For"/>
    <x v="0"/>
    <s v=""/>
    <m/>
  </r>
  <r>
    <x v="6"/>
    <s v="IPX"/>
    <x v="6"/>
    <s v="United Kingdom"/>
    <s v="G4718L101"/>
    <s v="Annual"/>
    <s v="03/14/2023"/>
    <s v="GB0004905260"/>
    <s v="   1"/>
    <s v="Accept Financial Statements and Statutory Reports"/>
    <x v="0"/>
    <s v="Mgmt"/>
    <s v="For"/>
    <x v="0"/>
    <s v=""/>
    <m/>
  </r>
  <r>
    <x v="6"/>
    <s v="IPX"/>
    <x v="6"/>
    <s v="United Kingdom"/>
    <s v="G4718L101"/>
    <s v="Annual"/>
    <s v="03/14/2023"/>
    <s v="GB0004905260"/>
    <s v="   2"/>
    <s v="Approve Remuneration Report"/>
    <x v="1"/>
    <s v="Mgmt"/>
    <s v="For"/>
    <x v="2"/>
    <s v="[SD-M0550-001] Disclosure does not provide sufficient understanding of the company’s remuneration policies and the link between performance-based pay and company performance."/>
    <m/>
  </r>
  <r>
    <x v="6"/>
    <s v="IPX"/>
    <x v="6"/>
    <s v="United Kingdom"/>
    <s v="G4718L101"/>
    <s v="Annual"/>
    <s v="03/14/2023"/>
    <s v="GB0004905260"/>
    <s v="   3"/>
    <s v="Re-elect Sally Bridgeland as Director"/>
    <x v="3"/>
    <s v="Mgmt"/>
    <s v="For"/>
    <x v="0"/>
    <s v="[SF-M0201-020] Vote against compensation committee member because pay is not properly aligned with performance and/or peers.[LN-M0550-002] Remuneration committee discretion has been used poorly."/>
    <m/>
  </r>
  <r>
    <x v="6"/>
    <s v="IPX"/>
    <x v="6"/>
    <s v="United Kingdom"/>
    <s v="G4718L101"/>
    <s v="Annual"/>
    <s v="03/14/2023"/>
    <s v="GB0004905260"/>
    <s v="   4"/>
    <s v="Re-elect Ian Simm as Director"/>
    <x v="3"/>
    <s v="Mgmt"/>
    <s v="For"/>
    <x v="0"/>
    <s v=""/>
    <m/>
  </r>
  <r>
    <x v="6"/>
    <s v="IPX"/>
    <x v="6"/>
    <s v="United Kingdom"/>
    <s v="G4718L101"/>
    <s v="Annual"/>
    <s v="03/14/2023"/>
    <s v="GB0004905260"/>
    <s v="   5"/>
    <s v="Re-elect Arnaud de Servigny as Director"/>
    <x v="3"/>
    <s v="Mgmt"/>
    <s v="For"/>
    <x v="0"/>
    <s v=""/>
    <m/>
  </r>
  <r>
    <x v="6"/>
    <s v="IPX"/>
    <x v="6"/>
    <s v="United Kingdom"/>
    <s v="G4718L101"/>
    <s v="Annual"/>
    <s v="03/14/2023"/>
    <s v="GB0004905260"/>
    <s v="   6"/>
    <s v="Elect Annette Wilson as Director"/>
    <x v="3"/>
    <s v="Mgmt"/>
    <s v="For"/>
    <x v="0"/>
    <s v=""/>
    <m/>
  </r>
  <r>
    <x v="6"/>
    <s v="IPX"/>
    <x v="6"/>
    <s v="United Kingdom"/>
    <s v="G4718L101"/>
    <s v="Annual"/>
    <s v="03/14/2023"/>
    <s v="GB0004905260"/>
    <s v="   7"/>
    <s v="Re-elect Lindsey Martinez as Director"/>
    <x v="3"/>
    <s v="Mgmt"/>
    <s v="For"/>
    <x v="0"/>
    <s v="."/>
    <m/>
  </r>
  <r>
    <x v="6"/>
    <s v="IPX"/>
    <x v="6"/>
    <s v="United Kingdom"/>
    <s v="G4718L101"/>
    <s v="Annual"/>
    <s v="03/14/2023"/>
    <s v="GB0004905260"/>
    <s v="   8"/>
    <s v="Re-elect William O'Regan as Director"/>
    <x v="3"/>
    <s v="Mgmt"/>
    <s v="For"/>
    <x v="0"/>
    <s v="."/>
    <m/>
  </r>
  <r>
    <x v="6"/>
    <s v="IPX"/>
    <x v="6"/>
    <s v="United Kingdom"/>
    <s v="G4718L101"/>
    <s v="Annual"/>
    <s v="03/14/2023"/>
    <s v="GB0004905260"/>
    <s v="   9"/>
    <s v="Reappoint KPMG LLP as Auditors"/>
    <x v="4"/>
    <s v="Mgmt"/>
    <s v="For"/>
    <x v="0"/>
    <s v=""/>
    <m/>
  </r>
  <r>
    <x v="6"/>
    <s v="IPX"/>
    <x v="6"/>
    <s v="United Kingdom"/>
    <s v="G4718L101"/>
    <s v="Annual"/>
    <s v="03/14/2023"/>
    <s v="GB0004905260"/>
    <s v="   10"/>
    <s v="Authorise Board to Fix Remuneration of Auditors"/>
    <x v="1"/>
    <s v="Mgmt"/>
    <s v="For"/>
    <x v="0"/>
    <s v=""/>
    <m/>
  </r>
  <r>
    <x v="6"/>
    <s v="IPX"/>
    <x v="6"/>
    <s v="United Kingdom"/>
    <s v="G4718L101"/>
    <s v="Annual"/>
    <s v="03/14/2023"/>
    <s v="GB0004905260"/>
    <s v="   11"/>
    <s v="Approve Final Dividend"/>
    <x v="2"/>
    <s v="Mgmt"/>
    <s v="For"/>
    <x v="0"/>
    <s v=""/>
    <m/>
  </r>
  <r>
    <x v="6"/>
    <s v="IPX"/>
    <x v="6"/>
    <s v="United Kingdom"/>
    <s v="G4718L101"/>
    <s v="Annual"/>
    <s v="03/14/2023"/>
    <s v="GB0004905260"/>
    <s v="   12"/>
    <s v="Authorise Issue of Equity"/>
    <x v="2"/>
    <s v="Mgmt"/>
    <s v="For"/>
    <x v="0"/>
    <s v=""/>
    <m/>
  </r>
  <r>
    <x v="6"/>
    <s v="IPX"/>
    <x v="6"/>
    <s v="United Kingdom"/>
    <s v="G4718L101"/>
    <s v="Annual"/>
    <s v="03/14/2023"/>
    <s v="GB0004905260"/>
    <s v="   13"/>
    <s v="Authorise Issue of Equity without Pre-emptive Rights"/>
    <x v="2"/>
    <s v="Mgmt"/>
    <s v="For"/>
    <x v="0"/>
    <s v=""/>
    <m/>
  </r>
  <r>
    <x v="6"/>
    <s v="IPX"/>
    <x v="6"/>
    <s v="United Kingdom"/>
    <s v="G4718L101"/>
    <s v="Annual"/>
    <s v="03/14/2023"/>
    <s v="GB0004905260"/>
    <s v="   14"/>
    <s v="Authorise Issue of Equity without Pre-emptive Rights in Connection with an Acquisition or Other Capital Investment"/>
    <x v="2"/>
    <s v="Mgmt"/>
    <s v="For"/>
    <x v="0"/>
    <s v=""/>
    <m/>
  </r>
  <r>
    <x v="6"/>
    <s v="IPX"/>
    <x v="6"/>
    <s v="United Kingdom"/>
    <s v="G4718L101"/>
    <s v="Annual"/>
    <s v="03/14/2023"/>
    <s v="GB0004905260"/>
    <s v="   15"/>
    <s v="Authorise Market Purchase of Ordinary Shares"/>
    <x v="2"/>
    <s v="Mgmt"/>
    <s v="For"/>
    <x v="0"/>
    <s v=""/>
    <m/>
  </r>
  <r>
    <x v="7"/>
    <s v="N/A"/>
    <x v="7"/>
    <s v="Ireland"/>
    <s v="G4837E681"/>
    <s v="Annual"/>
    <s v="03/22/2023"/>
    <s v="IE00BKC9GJ54"/>
    <s v="   1"/>
    <s v="Accept Financial Statements and Statutory Reports"/>
    <x v="0"/>
    <s v="Mgmt"/>
    <s v="For"/>
    <x v="0"/>
    <s v=""/>
    <m/>
  </r>
  <r>
    <x v="7"/>
    <s v="N/A"/>
    <x v="7"/>
    <s v="Ireland"/>
    <s v="G4837E681"/>
    <s v="Annual"/>
    <s v="03/22/2023"/>
    <s v="IE00BKC9GJ54"/>
    <s v="   2"/>
    <s v="Ratify EY as Auditors"/>
    <x v="4"/>
    <s v="Mgmt"/>
    <s v="For"/>
    <x v="0"/>
    <s v=""/>
    <m/>
  </r>
  <r>
    <x v="7"/>
    <s v="N/A"/>
    <x v="7"/>
    <s v="Ireland"/>
    <s v="G4837E681"/>
    <s v="Annual"/>
    <s v="03/22/2023"/>
    <s v="IE00BKC9GJ54"/>
    <s v="   3"/>
    <s v="Authorise Board to Fix Remuneration of Auditors"/>
    <x v="1"/>
    <s v="Mgmt"/>
    <s v="For"/>
    <x v="0"/>
    <s v=""/>
    <m/>
  </r>
  <r>
    <x v="8"/>
    <s v="IHP"/>
    <x v="8"/>
    <s v="United Kingdom"/>
    <s v="G4796T109"/>
    <s v="Annual"/>
    <s v="02/21/2023"/>
    <s v="GB00BD45SH49"/>
    <s v="   1"/>
    <s v="Accept Financial Statements and Statutory Reports"/>
    <x v="0"/>
    <s v="Mgmt"/>
    <s v="For"/>
    <x v="0"/>
    <s v=""/>
    <m/>
  </r>
  <r>
    <x v="8"/>
    <s v="IHP"/>
    <x v="8"/>
    <s v="United Kingdom"/>
    <s v="G4796T109"/>
    <s v="Annual"/>
    <s v="02/21/2023"/>
    <s v="GB00BD45SH49"/>
    <s v="   2"/>
    <s v="Approve Remuneration Report"/>
    <x v="1"/>
    <s v="Mgmt"/>
    <s v="For"/>
    <x v="0"/>
    <s v=""/>
    <m/>
  </r>
  <r>
    <x v="8"/>
    <s v="IHP"/>
    <x v="8"/>
    <s v="United Kingdom"/>
    <s v="G4796T109"/>
    <s v="Annual"/>
    <s v="02/21/2023"/>
    <s v="GB00BD45SH49"/>
    <s v="   3"/>
    <s v="Re-elect Richard Cranfield as Director"/>
    <x v="3"/>
    <s v="Mgmt"/>
    <s v="For"/>
    <x v="0"/>
    <s v=""/>
    <m/>
  </r>
  <r>
    <x v="8"/>
    <s v="IHP"/>
    <x v="8"/>
    <s v="United Kingdom"/>
    <s v="G4796T109"/>
    <s v="Annual"/>
    <s v="02/21/2023"/>
    <s v="GB00BD45SH49"/>
    <s v="   4"/>
    <s v="Re-elect Alexander Scott as Director"/>
    <x v="3"/>
    <s v="Mgmt"/>
    <s v="For"/>
    <x v="0"/>
    <s v=""/>
    <m/>
  </r>
  <r>
    <x v="8"/>
    <s v="IHP"/>
    <x v="8"/>
    <s v="United Kingdom"/>
    <s v="G4796T109"/>
    <s v="Annual"/>
    <s v="02/21/2023"/>
    <s v="GB00BD45SH49"/>
    <s v="   5"/>
    <s v="Re-elect Jonathan Gunby as Director"/>
    <x v="3"/>
    <s v="Mgmt"/>
    <s v="For"/>
    <x v="0"/>
    <s v=""/>
    <m/>
  </r>
  <r>
    <x v="8"/>
    <s v="IHP"/>
    <x v="8"/>
    <s v="United Kingdom"/>
    <s v="G4796T109"/>
    <s v="Annual"/>
    <s v="02/21/2023"/>
    <s v="GB00BD45SH49"/>
    <s v="   6"/>
    <s v="Re-elect Michael Howard as Director"/>
    <x v="3"/>
    <s v="Mgmt"/>
    <s v="For"/>
    <x v="0"/>
    <s v=""/>
    <m/>
  </r>
  <r>
    <x v="8"/>
    <s v="IHP"/>
    <x v="8"/>
    <s v="United Kingdom"/>
    <s v="G4796T109"/>
    <s v="Annual"/>
    <s v="02/21/2023"/>
    <s v="GB00BD45SH49"/>
    <s v="   7"/>
    <s v="Re-elect Caroline Banszky as Director"/>
    <x v="3"/>
    <s v="Mgmt"/>
    <s v="For"/>
    <x v="0"/>
    <s v=""/>
    <m/>
  </r>
  <r>
    <x v="8"/>
    <s v="IHP"/>
    <x v="8"/>
    <s v="United Kingdom"/>
    <s v="G4796T109"/>
    <s v="Annual"/>
    <s v="02/21/2023"/>
    <s v="GB00BD45SH49"/>
    <s v="   8"/>
    <s v="Re-elect Victoria Cochrane as Director"/>
    <x v="3"/>
    <s v="Mgmt"/>
    <s v="For"/>
    <x v="0"/>
    <s v=""/>
    <m/>
  </r>
  <r>
    <x v="8"/>
    <s v="IHP"/>
    <x v="8"/>
    <s v="United Kingdom"/>
    <s v="G4796T109"/>
    <s v="Annual"/>
    <s v="02/21/2023"/>
    <s v="GB00BD45SH49"/>
    <s v="   9"/>
    <s v="Re-elect Rita Dhut as Director"/>
    <x v="3"/>
    <s v="Mgmt"/>
    <s v="For"/>
    <x v="0"/>
    <s v=""/>
    <m/>
  </r>
  <r>
    <x v="8"/>
    <s v="IHP"/>
    <x v="8"/>
    <s v="United Kingdom"/>
    <s v="G4796T109"/>
    <s v="Annual"/>
    <s v="02/21/2023"/>
    <s v="GB00BD45SH49"/>
    <s v="   10"/>
    <s v="Re-elect Charles Robert Lister as Director"/>
    <x v="3"/>
    <s v="Mgmt"/>
    <s v="For"/>
    <x v="0"/>
    <s v=""/>
    <m/>
  </r>
  <r>
    <x v="8"/>
    <s v="IHP"/>
    <x v="8"/>
    <s v="United Kingdom"/>
    <s v="G4796T109"/>
    <s v="Annual"/>
    <s v="02/21/2023"/>
    <s v="GB00BD45SH49"/>
    <s v="   11"/>
    <s v="Re-elect Christopher Munro as Director"/>
    <x v="3"/>
    <s v="Mgmt"/>
    <s v="For"/>
    <x v="0"/>
    <s v=""/>
    <m/>
  </r>
  <r>
    <x v="8"/>
    <s v="IHP"/>
    <x v="8"/>
    <s v="United Kingdom"/>
    <s v="G4796T109"/>
    <s v="Annual"/>
    <s v="02/21/2023"/>
    <s v="GB00BD45SH49"/>
    <s v="   12"/>
    <s v="Reappoint Ernst &amp; Young LLP as Auditors"/>
    <x v="4"/>
    <s v="Mgmt"/>
    <s v="For"/>
    <x v="0"/>
    <s v=""/>
    <m/>
  </r>
  <r>
    <x v="8"/>
    <s v="IHP"/>
    <x v="8"/>
    <s v="United Kingdom"/>
    <s v="G4796T109"/>
    <s v="Annual"/>
    <s v="02/21/2023"/>
    <s v="GB00BD45SH49"/>
    <s v="   13"/>
    <s v="Authorise the Audit and Risk Committee to Fix Remuneration of Auditors"/>
    <x v="1"/>
    <s v="Mgmt"/>
    <s v="For"/>
    <x v="0"/>
    <s v=""/>
    <m/>
  </r>
  <r>
    <x v="8"/>
    <s v="IHP"/>
    <x v="8"/>
    <s v="United Kingdom"/>
    <s v="G4796T109"/>
    <s v="Annual"/>
    <s v="02/21/2023"/>
    <s v="GB00BD45SH49"/>
    <s v="   14"/>
    <s v="Authorise UK Political Donations and Expenditure"/>
    <x v="2"/>
    <s v="Mgmt"/>
    <s v="For"/>
    <x v="0"/>
    <s v=""/>
    <m/>
  </r>
  <r>
    <x v="8"/>
    <s v="IHP"/>
    <x v="8"/>
    <s v="United Kingdom"/>
    <s v="G4796T109"/>
    <s v="Annual"/>
    <s v="02/21/2023"/>
    <s v="GB00BD45SH49"/>
    <s v="   15"/>
    <s v="Authorise Issue of Equity"/>
    <x v="2"/>
    <s v="Mgmt"/>
    <s v="For"/>
    <x v="0"/>
    <s v=""/>
    <m/>
  </r>
  <r>
    <x v="8"/>
    <s v="IHP"/>
    <x v="8"/>
    <s v="United Kingdom"/>
    <s v="G4796T109"/>
    <s v="Annual"/>
    <s v="02/21/2023"/>
    <s v="GB00BD45SH49"/>
    <s v="   16"/>
    <s v="Authorise Issue of Equity without Pre-emptive Rights"/>
    <x v="2"/>
    <s v="Mgmt"/>
    <s v="For"/>
    <x v="0"/>
    <s v=""/>
    <m/>
  </r>
  <r>
    <x v="8"/>
    <s v="IHP"/>
    <x v="8"/>
    <s v="United Kingdom"/>
    <s v="G4796T109"/>
    <s v="Annual"/>
    <s v="02/21/2023"/>
    <s v="GB00BD45SH49"/>
    <s v="   17"/>
    <s v="Authorise Issue of Equity without Pre-emptive Rights in Connection with an Acquisition or Other Capital Investment"/>
    <x v="2"/>
    <s v="Mgmt"/>
    <s v="For"/>
    <x v="0"/>
    <s v=""/>
    <m/>
  </r>
  <r>
    <x v="8"/>
    <s v="IHP"/>
    <x v="8"/>
    <s v="United Kingdom"/>
    <s v="G4796T109"/>
    <s v="Annual"/>
    <s v="02/21/2023"/>
    <s v="GB00BD45SH49"/>
    <s v="   18"/>
    <s v="Authorise Market Purchase of Ordinary Shares"/>
    <x v="2"/>
    <s v="Mgmt"/>
    <s v="For"/>
    <x v="0"/>
    <s v=""/>
    <m/>
  </r>
  <r>
    <x v="8"/>
    <s v="IHP"/>
    <x v="8"/>
    <s v="United Kingdom"/>
    <s v="G4796T109"/>
    <s v="Annual"/>
    <s v="02/21/2023"/>
    <s v="GB00BD45SH49"/>
    <s v="   19"/>
    <s v="Authorise the Company to Call General Meeting with Two Weeks' Notice"/>
    <x v="2"/>
    <s v="Mgmt"/>
    <s v="For"/>
    <x v="0"/>
    <s v=""/>
    <m/>
  </r>
  <r>
    <x v="9"/>
    <s v="NUM"/>
    <x v="9"/>
    <s v="United Kingdom"/>
    <s v="G6680D108"/>
    <s v="Annual"/>
    <s v="02/03/2023"/>
    <s v="GB00B05M6465"/>
    <s v="   1"/>
    <s v="Accept Financial Statements and Statutory Reports"/>
    <x v="0"/>
    <s v="Mgmt"/>
    <s v="For"/>
    <x v="0"/>
    <s v=""/>
    <m/>
  </r>
  <r>
    <x v="9"/>
    <s v="NUM"/>
    <x v="9"/>
    <s v="United Kingdom"/>
    <s v="G6680D108"/>
    <s v="Annual"/>
    <s v="02/03/2023"/>
    <s v="GB00B05M6465"/>
    <s v="   2"/>
    <s v="Approve Final Dividend"/>
    <x v="2"/>
    <s v="Mgmt"/>
    <s v="For"/>
    <x v="0"/>
    <s v=""/>
    <m/>
  </r>
  <r>
    <x v="9"/>
    <s v="NUM"/>
    <x v="9"/>
    <s v="United Kingdom"/>
    <s v="G6680D108"/>
    <s v="Annual"/>
    <s v="02/03/2023"/>
    <s v="GB00B05M6465"/>
    <s v="   3"/>
    <s v="Re-elect Andrew Holloway as Director"/>
    <x v="3"/>
    <s v="Mgmt"/>
    <s v="For"/>
    <x v="0"/>
    <s v=""/>
    <m/>
  </r>
  <r>
    <x v="9"/>
    <s v="NUM"/>
    <x v="9"/>
    <s v="United Kingdom"/>
    <s v="G6680D108"/>
    <s v="Annual"/>
    <s v="02/03/2023"/>
    <s v="GB00B05M6465"/>
    <s v="   4"/>
    <s v="Elect Richard Hennity as Director"/>
    <x v="3"/>
    <s v="Mgmt"/>
    <s v="For"/>
    <x v="0"/>
    <s v=""/>
    <m/>
  </r>
  <r>
    <x v="9"/>
    <s v="NUM"/>
    <x v="9"/>
    <s v="United Kingdom"/>
    <s v="G6680D108"/>
    <s v="Annual"/>
    <s v="02/03/2023"/>
    <s v="GB00B05M6465"/>
    <s v="   5"/>
    <s v="Elect Kathryn Gray as Director"/>
    <x v="3"/>
    <s v="Mgmt"/>
    <s v="For"/>
    <x v="0"/>
    <s v=""/>
    <m/>
  </r>
  <r>
    <x v="9"/>
    <s v="NUM"/>
    <x v="9"/>
    <s v="United Kingdom"/>
    <s v="G6680D108"/>
    <s v="Annual"/>
    <s v="02/03/2023"/>
    <s v="GB00B05M6465"/>
    <s v="   6"/>
    <s v="Reappoint PricewaterhouseCoopers LLP as Auditors"/>
    <x v="4"/>
    <s v="Mgmt"/>
    <s v="For"/>
    <x v="0"/>
    <s v=""/>
    <m/>
  </r>
  <r>
    <x v="9"/>
    <s v="NUM"/>
    <x v="9"/>
    <s v="United Kingdom"/>
    <s v="G6680D108"/>
    <s v="Annual"/>
    <s v="02/03/2023"/>
    <s v="GB00B05M6465"/>
    <s v="   7"/>
    <s v="Authorise the Audit Committee to Fix Remuneration of Auditors"/>
    <x v="1"/>
    <s v="Mgmt"/>
    <s v="For"/>
    <x v="0"/>
    <s v=""/>
    <m/>
  </r>
  <r>
    <x v="9"/>
    <s v="NUM"/>
    <x v="9"/>
    <s v="United Kingdom"/>
    <s v="G6680D108"/>
    <s v="Annual"/>
    <s v="02/03/2023"/>
    <s v="GB00B05M6465"/>
    <s v="   8"/>
    <s v="Authorise UK Political Donations and Expenditure"/>
    <x v="2"/>
    <s v="Mgmt"/>
    <s v="For"/>
    <x v="0"/>
    <s v=""/>
    <m/>
  </r>
  <r>
    <x v="9"/>
    <s v="NUM"/>
    <x v="9"/>
    <s v="United Kingdom"/>
    <s v="G6680D108"/>
    <s v="Annual"/>
    <s v="02/03/2023"/>
    <s v="GB00B05M6465"/>
    <s v="   9"/>
    <s v="Authorise Issue of Equity"/>
    <x v="2"/>
    <s v="Mgmt"/>
    <s v="For"/>
    <x v="0"/>
    <s v=""/>
    <m/>
  </r>
  <r>
    <x v="9"/>
    <s v="NUM"/>
    <x v="9"/>
    <s v="United Kingdom"/>
    <s v="G6680D108"/>
    <s v="Annual"/>
    <s v="02/03/2023"/>
    <s v="GB00B05M6465"/>
    <s v="   10"/>
    <s v="Authorise Issue of Equity without Pre-emptive Rights"/>
    <x v="2"/>
    <s v="Mgmt"/>
    <s v="For"/>
    <x v="0"/>
    <s v=""/>
    <m/>
  </r>
  <r>
    <x v="9"/>
    <s v="NUM"/>
    <x v="9"/>
    <s v="United Kingdom"/>
    <s v="G6680D108"/>
    <s v="Annual"/>
    <s v="02/03/2023"/>
    <s v="GB00B05M6465"/>
    <s v="   11"/>
    <s v="Authorise Issue of Equity without Pre-emptive Rights in Connection with an Acquisition or Other Capital Investment"/>
    <x v="2"/>
    <s v="Mgmt"/>
    <s v="For"/>
    <x v="0"/>
    <s v=""/>
    <m/>
  </r>
  <r>
    <x v="9"/>
    <s v="NUM"/>
    <x v="9"/>
    <s v="United Kingdom"/>
    <s v="G6680D108"/>
    <s v="Annual"/>
    <s v="02/03/2023"/>
    <s v="GB00B05M6465"/>
    <s v="   12"/>
    <s v="Authorise Market Purchase of Ordinary Shares"/>
    <x v="2"/>
    <s v="Mgmt"/>
    <s v="For"/>
    <x v="0"/>
    <s v=""/>
    <m/>
  </r>
  <r>
    <x v="10"/>
    <s v="OMG"/>
    <x v="10"/>
    <s v="United Kingdom"/>
    <s v="G6748U100"/>
    <s v="Annual"/>
    <s v="02/07/2023"/>
    <s v="GB0030312788"/>
    <s v="   1"/>
    <s v="Accept Financial Statements and Statutory Reports"/>
    <x v="0"/>
    <s v="Mgmt"/>
    <s v="For"/>
    <x v="0"/>
    <s v=""/>
    <m/>
  </r>
  <r>
    <x v="10"/>
    <s v="OMG"/>
    <x v="10"/>
    <s v="United Kingdom"/>
    <s v="G6748U100"/>
    <s v="Annual"/>
    <s v="02/07/2023"/>
    <s v="GB0030312788"/>
    <s v="   2"/>
    <s v="Reappoint BDO LLP as Auditors and Authorise Their Remuneration"/>
    <x v="1"/>
    <s v="Mgmt"/>
    <s v="For"/>
    <x v="0"/>
    <s v=""/>
    <m/>
  </r>
  <r>
    <x v="10"/>
    <s v="OMG"/>
    <x v="10"/>
    <s v="United Kingdom"/>
    <s v="G6748U100"/>
    <s v="Annual"/>
    <s v="02/07/2023"/>
    <s v="GB0030312788"/>
    <s v="   3"/>
    <s v="Approve Final Dividend"/>
    <x v="2"/>
    <s v="Mgmt"/>
    <s v="For"/>
    <x v="0"/>
    <s v=""/>
    <m/>
  </r>
  <r>
    <x v="10"/>
    <s v="OMG"/>
    <x v="10"/>
    <s v="United Kingdom"/>
    <s v="G6748U100"/>
    <s v="Annual"/>
    <s v="02/07/2023"/>
    <s v="GB0030312788"/>
    <s v="   4"/>
    <s v="Re-elect Catherine Robertson as Director"/>
    <x v="3"/>
    <s v="Mgmt"/>
    <s v="For"/>
    <x v="0"/>
    <s v=""/>
    <m/>
  </r>
  <r>
    <x v="10"/>
    <s v="OMG"/>
    <x v="10"/>
    <s v="United Kingdom"/>
    <s v="G6748U100"/>
    <s v="Annual"/>
    <s v="02/07/2023"/>
    <s v="GB0030312788"/>
    <s v="   5"/>
    <s v="Re-elect Roger Parry as Director"/>
    <x v="3"/>
    <s v="Mgmt"/>
    <s v="For"/>
    <x v="0"/>
    <s v=""/>
    <m/>
  </r>
  <r>
    <x v="10"/>
    <s v="OMG"/>
    <x v="10"/>
    <s v="United Kingdom"/>
    <s v="G6748U100"/>
    <s v="Annual"/>
    <s v="02/07/2023"/>
    <s v="GB0030312788"/>
    <s v="   6"/>
    <s v="Re-elect David Deacon as Director"/>
    <x v="3"/>
    <s v="Mgmt"/>
    <s v="For"/>
    <x v="0"/>
    <s v=""/>
    <m/>
  </r>
  <r>
    <x v="10"/>
    <s v="OMG"/>
    <x v="10"/>
    <s v="United Kingdom"/>
    <s v="G6748U100"/>
    <s v="Annual"/>
    <s v="02/07/2023"/>
    <s v="GB0030312788"/>
    <s v="   7"/>
    <s v="Authorise Issue of Equity"/>
    <x v="2"/>
    <s v="Mgmt"/>
    <s v="For"/>
    <x v="0"/>
    <s v=""/>
    <m/>
  </r>
  <r>
    <x v="10"/>
    <s v="OMG"/>
    <x v="10"/>
    <s v="United Kingdom"/>
    <s v="G6748U100"/>
    <s v="Annual"/>
    <s v="02/07/2023"/>
    <s v="GB0030312788"/>
    <s v="   8"/>
    <s v="Authorise Issue of Equity without Pre-emptive Rights"/>
    <x v="2"/>
    <s v="Mgmt"/>
    <s v="For"/>
    <x v="0"/>
    <s v=""/>
    <m/>
  </r>
  <r>
    <x v="10"/>
    <s v="OMG"/>
    <x v="10"/>
    <s v="United Kingdom"/>
    <s v="G6748U100"/>
    <s v="Annual"/>
    <s v="02/07/2023"/>
    <s v="GB0030312788"/>
    <s v="   9"/>
    <s v="Authorise Market Purchase of Ordinary Shares"/>
    <x v="2"/>
    <s v="Mgmt"/>
    <s v="For"/>
    <x v="0"/>
    <s v=""/>
    <m/>
  </r>
  <r>
    <x v="11"/>
    <s v="QTX"/>
    <x v="7"/>
    <s v="United Kingdom"/>
    <s v="G7312T107"/>
    <s v="Annual"/>
    <s v="03/22/2023"/>
    <s v="GB00BLZH2C83"/>
    <s v="   1"/>
    <s v="Accept Financial Statements and Statutory Reports"/>
    <x v="0"/>
    <s v="Mgmt"/>
    <s v="For"/>
    <x v="0"/>
    <s v=""/>
    <m/>
  </r>
  <r>
    <x v="11"/>
    <s v="QTX"/>
    <x v="7"/>
    <s v="United Kingdom"/>
    <s v="G7312T107"/>
    <s v="Annual"/>
    <s v="03/22/2023"/>
    <s v="GB00BLZH2C83"/>
    <s v="   2"/>
    <s v="Approve Final Dividend"/>
    <x v="2"/>
    <s v="Mgmt"/>
    <s v="For"/>
    <x v="0"/>
    <s v=""/>
    <m/>
  </r>
  <r>
    <x v="11"/>
    <s v="QTX"/>
    <x v="7"/>
    <s v="United Kingdom"/>
    <s v="G7312T107"/>
    <s v="Annual"/>
    <s v="03/22/2023"/>
    <s v="GB00BLZH2C83"/>
    <s v="   3"/>
    <s v="Re-elect Richard Lilwall as Director"/>
    <x v="3"/>
    <s v="Mgmt"/>
    <s v="For"/>
    <x v="0"/>
    <s v=""/>
    <m/>
  </r>
  <r>
    <x v="11"/>
    <s v="QTX"/>
    <x v="7"/>
    <s v="United Kingdom"/>
    <s v="G7312T107"/>
    <s v="Annual"/>
    <s v="03/22/2023"/>
    <s v="GB00BLZH2C83"/>
    <s v="   4"/>
    <s v="Re-elect Emily Rees as Director"/>
    <x v="3"/>
    <s v="Mgmt"/>
    <s v="For"/>
    <x v="0"/>
    <s v=""/>
    <m/>
  </r>
  <r>
    <x v="11"/>
    <s v="QTX"/>
    <x v="7"/>
    <s v="United Kingdom"/>
    <s v="G7312T107"/>
    <s v="Annual"/>
    <s v="03/22/2023"/>
    <s v="GB00BLZH2C83"/>
    <s v="   5"/>
    <s v="Re-elect Laura Seffino as Director"/>
    <x v="3"/>
    <s v="Mgmt"/>
    <s v="For"/>
    <x v="0"/>
    <s v=""/>
    <m/>
  </r>
  <r>
    <x v="11"/>
    <s v="QTX"/>
    <x v="7"/>
    <s v="United Kingdom"/>
    <s v="G7312T107"/>
    <s v="Annual"/>
    <s v="03/22/2023"/>
    <s v="GB00BLZH2C83"/>
    <s v="   6"/>
    <s v="Re-elect Paul Boughton as Director"/>
    <x v="3"/>
    <s v="Mgmt"/>
    <s v="For"/>
    <x v="1"/>
    <s v="[LN-M0201-002] Nominee serves as Chairman of the board and bears responsibility for a poorly structured board."/>
    <m/>
  </r>
  <r>
    <x v="11"/>
    <s v="QTX"/>
    <x v="7"/>
    <s v="United Kingdom"/>
    <s v="G7312T107"/>
    <s v="Annual"/>
    <s v="03/22/2023"/>
    <s v="GB00BLZH2C83"/>
    <s v="   7"/>
    <s v="Re-elect David Warwick as Director"/>
    <x v="3"/>
    <s v="Mgmt"/>
    <s v="For"/>
    <x v="0"/>
    <s v=""/>
    <m/>
  </r>
  <r>
    <x v="11"/>
    <s v="QTX"/>
    <x v="7"/>
    <s v="United Kingdom"/>
    <s v="G7312T107"/>
    <s v="Annual"/>
    <s v="03/22/2023"/>
    <s v="GB00BLZH2C83"/>
    <s v="   8"/>
    <s v="Elect Russell Jones as Director"/>
    <x v="3"/>
    <s v="Mgmt"/>
    <s v="For"/>
    <x v="0"/>
    <s v=""/>
    <m/>
  </r>
  <r>
    <x v="11"/>
    <s v="QTX"/>
    <x v="7"/>
    <s v="United Kingdom"/>
    <s v="G7312T107"/>
    <s v="Annual"/>
    <s v="03/22/2023"/>
    <s v="GB00BLZH2C83"/>
    <s v="   9"/>
    <s v="Reappoint PKF Littlejohn LLP as Auditors"/>
    <x v="4"/>
    <s v="Mgmt"/>
    <s v="For"/>
    <x v="0"/>
    <s v=""/>
    <m/>
  </r>
  <r>
    <x v="11"/>
    <s v="QTX"/>
    <x v="7"/>
    <s v="United Kingdom"/>
    <s v="G7312T107"/>
    <s v="Annual"/>
    <s v="03/22/2023"/>
    <s v="GB00BLZH2C83"/>
    <s v="   10"/>
    <s v="Authorise Board to Fix Remuneration of Auditors"/>
    <x v="1"/>
    <s v="Mgmt"/>
    <s v="For"/>
    <x v="0"/>
    <s v=""/>
    <m/>
  </r>
  <r>
    <x v="11"/>
    <s v="QTX"/>
    <x v="7"/>
    <s v="United Kingdom"/>
    <s v="G7312T107"/>
    <s v="Annual"/>
    <s v="03/22/2023"/>
    <s v="GB00BLZH2C83"/>
    <s v="   11"/>
    <s v="Authorise Issue of Equity"/>
    <x v="2"/>
    <s v="Mgmt"/>
    <s v="For"/>
    <x v="0"/>
    <s v=""/>
    <m/>
  </r>
  <r>
    <x v="11"/>
    <s v="QTX"/>
    <x v="7"/>
    <s v="United Kingdom"/>
    <s v="G7312T107"/>
    <s v="Annual"/>
    <s v="03/22/2023"/>
    <s v="GB00BLZH2C83"/>
    <s v="   12"/>
    <s v="Authorise Issue of Equity without Pre-emptive Rights"/>
    <x v="2"/>
    <s v="Mgmt"/>
    <s v="For"/>
    <x v="0"/>
    <s v=""/>
    <m/>
  </r>
  <r>
    <x v="11"/>
    <s v="QTX"/>
    <x v="7"/>
    <s v="United Kingdom"/>
    <s v="G7312T107"/>
    <s v="Annual"/>
    <s v="03/22/2023"/>
    <s v="GB00BLZH2C83"/>
    <s v="   13"/>
    <s v="Authorise Market Purchase of Ordinary Shares"/>
    <x v="2"/>
    <s v="Mgmt"/>
    <s v="For"/>
    <x v="0"/>
    <s v=""/>
    <m/>
  </r>
  <r>
    <x v="12"/>
    <s v="RNWH"/>
    <x v="11"/>
    <s v="United Kingdom"/>
    <s v="G7490A102"/>
    <s v="Annual"/>
    <s v="01/30/2023"/>
    <s v="GB0005359004"/>
    <s v="   1"/>
    <s v="Accept Financial Statements and Statutory Reports"/>
    <x v="0"/>
    <s v="Mgmt"/>
    <s v="For"/>
    <x v="0"/>
    <s v=""/>
    <m/>
  </r>
  <r>
    <x v="12"/>
    <s v="RNWH"/>
    <x v="11"/>
    <s v="United Kingdom"/>
    <s v="G7490A102"/>
    <s v="Annual"/>
    <s v="01/30/2023"/>
    <s v="GB0005359004"/>
    <s v="   2"/>
    <s v="Approve Final Dividend"/>
    <x v="2"/>
    <s v="Mgmt"/>
    <s v="For"/>
    <x v="0"/>
    <s v=""/>
    <m/>
  </r>
  <r>
    <x v="12"/>
    <s v="RNWH"/>
    <x v="11"/>
    <s v="United Kingdom"/>
    <s v="G7490A102"/>
    <s v="Annual"/>
    <s v="01/30/2023"/>
    <s v="GB0005359004"/>
    <s v="   3"/>
    <s v="Re-elect Paul Scott as Director"/>
    <x v="3"/>
    <s v="Mgmt"/>
    <s v="For"/>
    <x v="0"/>
    <s v=""/>
    <m/>
  </r>
  <r>
    <x v="12"/>
    <s v="RNWH"/>
    <x v="11"/>
    <s v="United Kingdom"/>
    <s v="G7490A102"/>
    <s v="Annual"/>
    <s v="01/30/2023"/>
    <s v="GB0005359004"/>
    <s v="   4"/>
    <s v="Re-elect Shatish Dasani as Director"/>
    <x v="3"/>
    <s v="Mgmt"/>
    <s v="For"/>
    <x v="0"/>
    <s v=""/>
    <m/>
  </r>
  <r>
    <x v="12"/>
    <s v="RNWH"/>
    <x v="11"/>
    <s v="United Kingdom"/>
    <s v="G7490A102"/>
    <s v="Annual"/>
    <s v="01/30/2023"/>
    <s v="GB0005359004"/>
    <s v="   5"/>
    <s v="Elect Liz Barber as Director"/>
    <x v="3"/>
    <s v="Mgmt"/>
    <s v="For"/>
    <x v="0"/>
    <s v=""/>
    <m/>
  </r>
  <r>
    <x v="12"/>
    <s v="RNWH"/>
    <x v="11"/>
    <s v="United Kingdom"/>
    <s v="G7490A102"/>
    <s v="Annual"/>
    <s v="01/30/2023"/>
    <s v="GB0005359004"/>
    <s v="   6"/>
    <s v="Approve Remuneration Report"/>
    <x v="1"/>
    <s v="Mgmt"/>
    <s v="For"/>
    <x v="0"/>
    <s v=""/>
    <m/>
  </r>
  <r>
    <x v="12"/>
    <s v="RNWH"/>
    <x v="11"/>
    <s v="United Kingdom"/>
    <s v="G7490A102"/>
    <s v="Annual"/>
    <s v="01/30/2023"/>
    <s v="GB0005359004"/>
    <s v="   7"/>
    <s v="Reappoint Ernst &amp; Young LLP as Auditors"/>
    <x v="4"/>
    <s v="Mgmt"/>
    <s v="For"/>
    <x v="0"/>
    <s v=""/>
    <m/>
  </r>
  <r>
    <x v="12"/>
    <s v="RNWH"/>
    <x v="11"/>
    <s v="United Kingdom"/>
    <s v="G7490A102"/>
    <s v="Annual"/>
    <s v="01/30/2023"/>
    <s v="GB0005359004"/>
    <s v="   8"/>
    <s v="Authorise the Audit and Risk Committee to Fix Remuneration of Auditors"/>
    <x v="1"/>
    <s v="Mgmt"/>
    <s v="For"/>
    <x v="0"/>
    <s v=""/>
    <m/>
  </r>
  <r>
    <x v="12"/>
    <s v="RNWH"/>
    <x v="11"/>
    <s v="United Kingdom"/>
    <s v="G7490A102"/>
    <s v="Annual"/>
    <s v="01/30/2023"/>
    <s v="GB0005359004"/>
    <s v="   9"/>
    <s v="Authorise Issue of Equity"/>
    <x v="2"/>
    <s v="Mgmt"/>
    <s v="For"/>
    <x v="0"/>
    <s v=""/>
    <m/>
  </r>
  <r>
    <x v="12"/>
    <s v="RNWH"/>
    <x v="11"/>
    <s v="United Kingdom"/>
    <s v="G7490A102"/>
    <s v="Annual"/>
    <s v="01/30/2023"/>
    <s v="GB0005359004"/>
    <s v="   10"/>
    <s v="Authorise Issue of Equity without Pre-emptive Rights"/>
    <x v="2"/>
    <s v="Mgmt"/>
    <s v="For"/>
    <x v="0"/>
    <s v=""/>
    <m/>
  </r>
  <r>
    <x v="12"/>
    <s v="RNWH"/>
    <x v="11"/>
    <s v="United Kingdom"/>
    <s v="G7490A102"/>
    <s v="Annual"/>
    <s v="01/30/2023"/>
    <s v="GB0005359004"/>
    <s v="   11"/>
    <s v="Authorise Issue of Equity without Pre-emptive Rights in Connection with an Acquisition or Other Capital Investment"/>
    <x v="2"/>
    <s v="Mgmt"/>
    <s v="For"/>
    <x v="0"/>
    <s v=""/>
    <m/>
  </r>
  <r>
    <x v="12"/>
    <s v="RNWH"/>
    <x v="11"/>
    <s v="United Kingdom"/>
    <s v="G7490A102"/>
    <s v="Annual"/>
    <s v="01/30/2023"/>
    <s v="GB0005359004"/>
    <s v="   12"/>
    <s v="Adopt New Articles of Association"/>
    <x v="2"/>
    <s v="Mgmt"/>
    <s v="For"/>
    <x v="0"/>
    <s v=""/>
    <m/>
  </r>
  <r>
    <x v="13"/>
    <s v="SQZ"/>
    <x v="12"/>
    <s v="United Kingdom"/>
    <s v="G80475109"/>
    <s v="Special"/>
    <s v="01/25/2023"/>
    <s v="GB00B0CY5V57"/>
    <s v="   1"/>
    <s v="Authorise Issue of Equity in Connection with the Proposed Acquisition of Tailwind Energy Investments Ltd"/>
    <x v="2"/>
    <s v="Mgmt"/>
    <s v="For"/>
    <x v="0"/>
    <s v=""/>
    <m/>
  </r>
  <r>
    <x v="14"/>
    <s v="TET"/>
    <x v="12"/>
    <s v="United Kingdom"/>
    <s v="G9026D113"/>
    <s v="Annual"/>
    <s v="01/25/2023"/>
    <s v="GB00BKS7YK08"/>
    <s v="   1"/>
    <s v="Accept Financial Statements and Statutory Reports"/>
    <x v="0"/>
    <s v="Mgmt"/>
    <s v="For"/>
    <x v="0"/>
    <s v=""/>
    <m/>
  </r>
  <r>
    <x v="14"/>
    <s v="TET"/>
    <x v="12"/>
    <s v="United Kingdom"/>
    <s v="G9026D113"/>
    <s v="Annual"/>
    <s v="01/25/2023"/>
    <s v="GB00BKS7YK08"/>
    <s v="   2"/>
    <s v="Approve Remuneration Report"/>
    <x v="1"/>
    <s v="Mgmt"/>
    <s v="For"/>
    <x v="0"/>
    <s v=""/>
    <m/>
  </r>
  <r>
    <x v="14"/>
    <s v="TET"/>
    <x v="12"/>
    <s v="United Kingdom"/>
    <s v="G9026D113"/>
    <s v="Annual"/>
    <s v="01/25/2023"/>
    <s v="GB00BKS7YK08"/>
    <s v="   3"/>
    <s v="Approve Final Dividend"/>
    <x v="2"/>
    <s v="Mgmt"/>
    <s v="For"/>
    <x v="0"/>
    <s v=""/>
    <m/>
  </r>
  <r>
    <x v="14"/>
    <s v="TET"/>
    <x v="12"/>
    <s v="United Kingdom"/>
    <s v="G9026D113"/>
    <s v="Annual"/>
    <s v="01/25/2023"/>
    <s v="GB00BKS7YK08"/>
    <s v="   4"/>
    <s v="Elect Ryan Govender as Director"/>
    <x v="3"/>
    <s v="Mgmt"/>
    <s v="For"/>
    <x v="0"/>
    <s v=""/>
    <m/>
  </r>
  <r>
    <x v="14"/>
    <s v="TET"/>
    <x v="12"/>
    <s v="United Kingdom"/>
    <s v="G9026D113"/>
    <s v="Annual"/>
    <s v="01/25/2023"/>
    <s v="GB00BKS7YK08"/>
    <s v="   5"/>
    <s v="Elect Christine Sisler as Director"/>
    <x v="3"/>
    <s v="Mgmt"/>
    <s v="For"/>
    <x v="0"/>
    <s v=""/>
    <m/>
  </r>
  <r>
    <x v="14"/>
    <s v="TET"/>
    <x v="12"/>
    <s v="United Kingdom"/>
    <s v="G9026D113"/>
    <s v="Annual"/>
    <s v="01/25/2023"/>
    <s v="GB00BKS7YK08"/>
    <s v="   6"/>
    <s v="Elect Philip O'Connor as Director"/>
    <x v="3"/>
    <s v="Mgmt"/>
    <s v="For"/>
    <x v="0"/>
    <s v=""/>
    <m/>
  </r>
  <r>
    <x v="14"/>
    <s v="TET"/>
    <x v="12"/>
    <s v="United Kingdom"/>
    <s v="G9026D113"/>
    <s v="Annual"/>
    <s v="01/25/2023"/>
    <s v="GB00BKS7YK08"/>
    <s v="   7"/>
    <s v="Re-elect Vijay Thakrar as Director"/>
    <x v="3"/>
    <s v="Mgmt"/>
    <s v="For"/>
    <x v="1"/>
    <s v="[SF-M0201-019] Nominee serves on an excessive number of public company boards, which we believe raises substantial concerns about the director's ability to exercise sufficient oversight on this board."/>
    <m/>
  </r>
  <r>
    <x v="14"/>
    <s v="TET"/>
    <x v="12"/>
    <s v="United Kingdom"/>
    <s v="G9026D113"/>
    <s v="Annual"/>
    <s v="01/25/2023"/>
    <s v="GB00BKS7YK08"/>
    <s v="   8"/>
    <s v="Re-elect Daemmon Reeve as Director"/>
    <x v="3"/>
    <s v="Mgmt"/>
    <s v="For"/>
    <x v="0"/>
    <s v=""/>
    <m/>
  </r>
  <r>
    <x v="14"/>
    <s v="TET"/>
    <x v="12"/>
    <s v="United Kingdom"/>
    <s v="G9026D113"/>
    <s v="Annual"/>
    <s v="01/25/2023"/>
    <s v="GB00BKS7YK08"/>
    <s v="   9"/>
    <s v="Re-elect David Johnston as Director"/>
    <x v="3"/>
    <s v="Mgmt"/>
    <s v="For"/>
    <x v="0"/>
    <s v=""/>
    <m/>
  </r>
  <r>
    <x v="14"/>
    <s v="TET"/>
    <x v="12"/>
    <s v="United Kingdom"/>
    <s v="G9026D113"/>
    <s v="Annual"/>
    <s v="01/25/2023"/>
    <s v="GB00BKS7YK08"/>
    <s v="   10"/>
    <s v="Reappoint BDO LLP as Auditors"/>
    <x v="4"/>
    <s v="Mgmt"/>
    <s v="For"/>
    <x v="0"/>
    <s v=""/>
    <m/>
  </r>
  <r>
    <x v="14"/>
    <s v="TET"/>
    <x v="12"/>
    <s v="United Kingdom"/>
    <s v="G9026D113"/>
    <s v="Annual"/>
    <s v="01/25/2023"/>
    <s v="GB00BKS7YK08"/>
    <s v="   11"/>
    <s v="Authorise Board to Fix Remuneration of Auditors"/>
    <x v="1"/>
    <s v="Mgmt"/>
    <s v="For"/>
    <x v="0"/>
    <s v=""/>
    <m/>
  </r>
  <r>
    <x v="14"/>
    <s v="TET"/>
    <x v="12"/>
    <s v="United Kingdom"/>
    <s v="G9026D113"/>
    <s v="Annual"/>
    <s v="01/25/2023"/>
    <s v="GB00BKS7YK08"/>
    <s v="   12"/>
    <s v="Authorise Issue of Equity"/>
    <x v="2"/>
    <s v="Mgmt"/>
    <s v="For"/>
    <x v="0"/>
    <s v=""/>
    <m/>
  </r>
  <r>
    <x v="14"/>
    <s v="TET"/>
    <x v="12"/>
    <s v="United Kingdom"/>
    <s v="G9026D113"/>
    <s v="Annual"/>
    <s v="01/25/2023"/>
    <s v="GB00BKS7YK08"/>
    <s v="   13"/>
    <s v="Authorise Issue of Equity without Pre-emptive Rights"/>
    <x v="2"/>
    <s v="Mgmt"/>
    <s v="For"/>
    <x v="0"/>
    <s v=""/>
    <m/>
  </r>
  <r>
    <x v="14"/>
    <s v="TET"/>
    <x v="12"/>
    <s v="United Kingdom"/>
    <s v="G9026D113"/>
    <s v="Annual"/>
    <s v="01/25/2023"/>
    <s v="GB00BKS7YK08"/>
    <s v="   14"/>
    <s v="Authorise Issue of Equity without Pre-emptive Rights in Connection with an Acquisition or Other Capital Investment"/>
    <x v="2"/>
    <s v="Mgmt"/>
    <s v="For"/>
    <x v="0"/>
    <s v=""/>
    <m/>
  </r>
  <r>
    <x v="14"/>
    <s v="TET"/>
    <x v="12"/>
    <s v="United Kingdom"/>
    <s v="G9026D113"/>
    <s v="Annual"/>
    <s v="01/25/2023"/>
    <s v="GB00BKS7YK08"/>
    <s v="   15"/>
    <s v="Authorise Market Purchase of Ordinary Shares"/>
    <x v="2"/>
    <s v="Mgmt"/>
    <s v="For"/>
    <x v="0"/>
    <s v=""/>
    <m/>
  </r>
  <r>
    <x v="14"/>
    <s v="TET"/>
    <x v="12"/>
    <s v="United Kingdom"/>
    <s v="G9026D113"/>
    <s v="Annual"/>
    <s v="01/25/2023"/>
    <s v="GB00BKS7YK08"/>
    <s v="   16"/>
    <s v="Authorise the Company to Call General Meeting with Two Weeks' Notice"/>
    <x v="2"/>
    <s v="Mgmt"/>
    <s v="For"/>
    <x v="0"/>
    <s v=""/>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r>
    <x v="15"/>
    <m/>
    <x v="13"/>
    <m/>
    <m/>
    <m/>
    <m/>
    <m/>
    <m/>
    <m/>
    <x v="5"/>
    <m/>
    <m/>
    <x v="3"/>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0">
  <r>
    <x v="0"/>
    <s v="ACN"/>
    <x v="0"/>
    <s v="Ireland"/>
    <s v="G1151C101"/>
    <s v="Annual"/>
    <s v="12/06/2022"/>
    <n v="33478"/>
    <s v="   1a"/>
    <s v="Elect Director Jaime Ardila"/>
    <x v="0"/>
    <s v="Mgmt"/>
    <s v="For"/>
    <s v="For"/>
    <x v="0"/>
  </r>
  <r>
    <x v="0"/>
    <s v="ACN"/>
    <x v="0"/>
    <s v="Ireland"/>
    <s v="G1151C101"/>
    <s v="Annual"/>
    <s v="12/06/2022"/>
    <n v="33478"/>
    <s v="   1b"/>
    <s v="Elect Director Nancy McKinstry"/>
    <x v="0"/>
    <s v="Mgmt"/>
    <s v="For"/>
    <s v="For"/>
    <x v="0"/>
  </r>
  <r>
    <x v="0"/>
    <s v="ACN"/>
    <x v="0"/>
    <s v="Ireland"/>
    <s v="G1151C101"/>
    <s v="Annual"/>
    <s v="12/06/2022"/>
    <n v="33478"/>
    <s v="   1c"/>
    <s v="Elect Director Beth E. Mooney"/>
    <x v="0"/>
    <s v="Mgmt"/>
    <s v="For"/>
    <s v="For"/>
    <x v="0"/>
  </r>
  <r>
    <x v="0"/>
    <s v="ACN"/>
    <x v="0"/>
    <s v="Ireland"/>
    <s v="G1151C101"/>
    <s v="Annual"/>
    <s v="12/06/2022"/>
    <n v="33478"/>
    <s v="   1d"/>
    <s v="Elect Director Gilles C. Pelisson"/>
    <x v="0"/>
    <s v="Mgmt"/>
    <s v="For"/>
    <s v="For"/>
    <x v="0"/>
  </r>
  <r>
    <x v="0"/>
    <s v="ACN"/>
    <x v="0"/>
    <s v="Ireland"/>
    <s v="G1151C101"/>
    <s v="Annual"/>
    <s v="12/06/2022"/>
    <n v="33478"/>
    <s v="   1e"/>
    <s v="Elect Director Paula A. Price"/>
    <x v="0"/>
    <s v="Mgmt"/>
    <s v="For"/>
    <s v="For"/>
    <x v="0"/>
  </r>
  <r>
    <x v="0"/>
    <s v="ACN"/>
    <x v="0"/>
    <s v="Ireland"/>
    <s v="G1151C101"/>
    <s v="Annual"/>
    <s v="12/06/2022"/>
    <n v="33478"/>
    <s v="   1f"/>
    <s v="Elect Director Venkata (Murthy) Renduchintala"/>
    <x v="0"/>
    <s v="Mgmt"/>
    <s v="For"/>
    <s v="For"/>
    <x v="0"/>
  </r>
  <r>
    <x v="0"/>
    <s v="ACN"/>
    <x v="0"/>
    <s v="Ireland"/>
    <s v="G1151C101"/>
    <s v="Annual"/>
    <s v="12/06/2022"/>
    <n v="33478"/>
    <s v="   1g"/>
    <s v="Elect Director Arun Sarin"/>
    <x v="0"/>
    <s v="Mgmt"/>
    <s v="For"/>
    <s v="For"/>
    <x v="0"/>
  </r>
  <r>
    <x v="0"/>
    <s v="ACN"/>
    <x v="0"/>
    <s v="Ireland"/>
    <s v="G1151C101"/>
    <s v="Annual"/>
    <s v="12/06/2022"/>
    <n v="33478"/>
    <s v="   1h"/>
    <s v="Elect Director Julie Sweet"/>
    <x v="0"/>
    <s v="Mgmt"/>
    <s v="For"/>
    <s v="For"/>
    <x v="0"/>
  </r>
  <r>
    <x v="0"/>
    <s v="ACN"/>
    <x v="0"/>
    <s v="Ireland"/>
    <s v="G1151C101"/>
    <s v="Annual"/>
    <s v="12/06/2022"/>
    <n v="33478"/>
    <s v="   1i"/>
    <s v="Elect Director Tracey T. Travis"/>
    <x v="0"/>
    <s v="Mgmt"/>
    <s v="For"/>
    <s v="For"/>
    <x v="0"/>
  </r>
  <r>
    <x v="0"/>
    <s v="ACN"/>
    <x v="0"/>
    <s v="Ireland"/>
    <s v="G1151C101"/>
    <s v="Annual"/>
    <s v="12/06/2022"/>
    <n v="33478"/>
    <s v="   2"/>
    <s v="Advisory Vote to Ratify Named Executive Officers' Compensation"/>
    <x v="1"/>
    <s v="Mgmt"/>
    <s v="For"/>
    <s v="For"/>
    <x v="0"/>
  </r>
  <r>
    <x v="0"/>
    <s v="ACN"/>
    <x v="0"/>
    <s v="Ireland"/>
    <s v="G1151C101"/>
    <s v="Annual"/>
    <s v="12/06/2022"/>
    <n v="33478"/>
    <s v="   3"/>
    <s v="Advisory Vote on Say on Pay Frequency"/>
    <x v="1"/>
    <s v="Mgmt"/>
    <s v="One Year"/>
    <s v="One Year"/>
    <x v="1"/>
  </r>
  <r>
    <x v="0"/>
    <s v="ACN"/>
    <x v="0"/>
    <s v="Ireland"/>
    <s v="G1151C101"/>
    <s v="Annual"/>
    <s v="12/06/2022"/>
    <n v="33478"/>
    <s v="   4"/>
    <s v="Approve KPMG LLP as Auditors and Authorize Board to Fix Their Remuneration"/>
    <x v="2"/>
    <s v="Mgmt"/>
    <s v="For"/>
    <s v="Against"/>
    <x v="2"/>
  </r>
  <r>
    <x v="0"/>
    <s v="ACN"/>
    <x v="0"/>
    <s v="Ireland"/>
    <s v="G1151C101"/>
    <s v="Annual"/>
    <s v="12/06/2022"/>
    <n v="33478"/>
    <s v="   5"/>
    <s v="Renew the Board's Authority to Issue Shares Under Irish Law"/>
    <x v="1"/>
    <s v="Mgmt"/>
    <s v="For"/>
    <s v="For"/>
    <x v="0"/>
  </r>
  <r>
    <x v="0"/>
    <s v="ACN"/>
    <x v="0"/>
    <s v="Ireland"/>
    <s v="G1151C101"/>
    <s v="Annual"/>
    <s v="12/06/2022"/>
    <n v="33478"/>
    <s v="   6"/>
    <s v="Authorize Board to Opt-Out of Statutory Pre-Emption Rights"/>
    <x v="1"/>
    <s v="Mgmt"/>
    <s v="For"/>
    <s v="For"/>
    <x v="0"/>
  </r>
  <r>
    <x v="0"/>
    <s v="ACN"/>
    <x v="0"/>
    <s v="Ireland"/>
    <s v="G1151C101"/>
    <s v="Annual"/>
    <s v="12/06/2022"/>
    <n v="33478"/>
    <s v="   7"/>
    <s v="Determine Price Range for Reissuance of Treasury Shares"/>
    <x v="1"/>
    <s v="Mgmt"/>
    <s v="For"/>
    <s v="For"/>
    <x v="0"/>
  </r>
  <r>
    <x v="1"/>
    <s v="NZYM.B"/>
    <x v="1"/>
    <s v="Denmark"/>
    <s v="K7317J133"/>
    <s v="Annual"/>
    <s v="02/23/2023"/>
    <n v="10222"/>
    <s v="   1"/>
    <s v="Receive Report of Board"/>
    <x v="3"/>
    <s v="Mgmt"/>
    <m/>
    <m/>
    <x v="3"/>
  </r>
  <r>
    <x v="1"/>
    <s v="NZYM.B"/>
    <x v="1"/>
    <s v="Denmark"/>
    <s v="K7317J133"/>
    <s v="Annual"/>
    <s v="02/23/2023"/>
    <n v="10222"/>
    <s v="   2"/>
    <s v="Accept Financial Statements and Statutory Reports"/>
    <x v="3"/>
    <s v="Mgmt"/>
    <s v="For"/>
    <s v="For"/>
    <x v="0"/>
  </r>
  <r>
    <x v="1"/>
    <s v="NZYM.B"/>
    <x v="1"/>
    <s v="Denmark"/>
    <s v="K7317J133"/>
    <s v="Annual"/>
    <s v="02/23/2023"/>
    <n v="10222"/>
    <s v="   3"/>
    <s v="Approve Allocation of Income and Dividends of DKK 6 Per Share"/>
    <x v="1"/>
    <s v="Mgmt"/>
    <s v="For"/>
    <s v="For"/>
    <x v="0"/>
  </r>
  <r>
    <x v="1"/>
    <s v="NZYM.B"/>
    <x v="1"/>
    <s v="Denmark"/>
    <s v="K7317J133"/>
    <s v="Annual"/>
    <s v="02/23/2023"/>
    <n v="10222"/>
    <s v="   4"/>
    <s v="Approve Remuneration Report"/>
    <x v="2"/>
    <s v="Mgmt"/>
    <s v="For"/>
    <s v="For"/>
    <x v="0"/>
  </r>
  <r>
    <x v="1"/>
    <s v="NZYM.B"/>
    <x v="1"/>
    <s v="Denmark"/>
    <s v="K7317J133"/>
    <s v="Annual"/>
    <s v="02/23/2023"/>
    <n v="10222"/>
    <s v="   5"/>
    <s v="Approve Remuneration of Directors in the Amount of DKK 1.6 Million for Chairman, DKK1.07 Million for Vice Chairman and DKK 535,000 for Other Directors; ApproveRemuneration for Committee Work"/>
    <x v="0"/>
    <s v="Mgmt"/>
    <s v="For"/>
    <s v="For"/>
    <x v="0"/>
  </r>
  <r>
    <x v="1"/>
    <s v="NZYM.B"/>
    <x v="1"/>
    <s v="Denmark"/>
    <s v="K7317J133"/>
    <s v="Annual"/>
    <s v="02/23/2023"/>
    <n v="10222"/>
    <s v="   6"/>
    <s v="Reelect Cornelis de Jong (Chair) as Director"/>
    <x v="0"/>
    <s v="Mgmt"/>
    <s v="For"/>
    <s v="For"/>
    <x v="0"/>
  </r>
  <r>
    <x v="1"/>
    <s v="NZYM.B"/>
    <x v="1"/>
    <s v="Denmark"/>
    <s v="K7317J133"/>
    <s v="Annual"/>
    <s v="02/23/2023"/>
    <n v="10222"/>
    <s v="   7"/>
    <s v="Reelect Kim Stratton (Vice Chair) as Director"/>
    <x v="0"/>
    <s v="Mgmt"/>
    <s v="For"/>
    <s v="For"/>
    <x v="0"/>
  </r>
  <r>
    <x v="1"/>
    <s v="NZYM.B"/>
    <x v="1"/>
    <s v="Denmark"/>
    <s v="K7317J133"/>
    <s v="Annual"/>
    <s v="02/23/2023"/>
    <n v="10222"/>
    <s v="   8a"/>
    <s v="Reelect Heine Dalsgaard as Director"/>
    <x v="0"/>
    <s v="Mgmt"/>
    <s v="For"/>
    <s v="Abstain"/>
    <x v="4"/>
  </r>
  <r>
    <x v="1"/>
    <s v="NZYM.B"/>
    <x v="1"/>
    <s v="Denmark"/>
    <s v="K7317J133"/>
    <s v="Annual"/>
    <s v="02/23/2023"/>
    <n v="10222"/>
    <s v="   8b"/>
    <s v="Elect Sharon James as Director"/>
    <x v="0"/>
    <s v="Mgmt"/>
    <s v="For"/>
    <s v="For"/>
    <x v="0"/>
  </r>
  <r>
    <x v="1"/>
    <s v="NZYM.B"/>
    <x v="1"/>
    <s v="Denmark"/>
    <s v="K7317J133"/>
    <s v="Annual"/>
    <s v="02/23/2023"/>
    <n v="10222"/>
    <s v="   8c"/>
    <s v="Reelect Kasim Kutay as Director"/>
    <x v="0"/>
    <s v="Mgmt"/>
    <s v="For"/>
    <s v="Abstain"/>
    <x v="4"/>
  </r>
  <r>
    <x v="1"/>
    <s v="NZYM.B"/>
    <x v="1"/>
    <s v="Denmark"/>
    <s v="K7317J133"/>
    <s v="Annual"/>
    <s v="02/23/2023"/>
    <n v="10222"/>
    <s v="   8d"/>
    <s v="Reelect Morten Otto Alexander Sommer as Director"/>
    <x v="0"/>
    <s v="Mgmt"/>
    <s v="For"/>
    <s v="For"/>
    <x v="0"/>
  </r>
  <r>
    <x v="1"/>
    <s v="NZYM.B"/>
    <x v="1"/>
    <s v="Denmark"/>
    <s v="K7317J133"/>
    <s v="Annual"/>
    <s v="02/23/2023"/>
    <n v="10222"/>
    <s v="   9"/>
    <s v="Ratify PricewaterhouseCoopers as Auditors"/>
    <x v="4"/>
    <s v="Mgmt"/>
    <s v="For"/>
    <s v="Abstain"/>
    <x v="4"/>
  </r>
  <r>
    <x v="1"/>
    <s v="NZYM.B"/>
    <x v="1"/>
    <s v="Denmark"/>
    <s v="K7317J133"/>
    <s v="Annual"/>
    <s v="02/23/2023"/>
    <n v="10222"/>
    <s v="   10a"/>
    <s v="Approve Creation of DKK 56.2 Million Pool of Capital in B Shares without Preemptive Rights; DKK 56.2 Million Pool of Capital with Preemptive Rights; and Pool of Capital in Warrants without Preemptive Rights"/>
    <x v="1"/>
    <s v="Mgmt"/>
    <s v="For"/>
    <s v="For"/>
    <x v="0"/>
  </r>
  <r>
    <x v="1"/>
    <s v="NZYM.B"/>
    <x v="1"/>
    <s v="Denmark"/>
    <s v="K7317J133"/>
    <s v="Annual"/>
    <s v="02/23/2023"/>
    <n v="10222"/>
    <s v="   10b"/>
    <s v="Authorize Share Repurchase Program"/>
    <x v="1"/>
    <s v="Mgmt"/>
    <s v="For"/>
    <s v="For"/>
    <x v="0"/>
  </r>
  <r>
    <x v="1"/>
    <s v="NZYM.B"/>
    <x v="1"/>
    <s v="Denmark"/>
    <s v="K7317J133"/>
    <s v="Annual"/>
    <s v="02/23/2023"/>
    <n v="10222"/>
    <s v="   10c"/>
    <s v="Authorize Board to Decide on the Distribution of Extraordinary Dividends"/>
    <x v="1"/>
    <s v="Mgmt"/>
    <s v="For"/>
    <s v="For"/>
    <x v="0"/>
  </r>
  <r>
    <x v="1"/>
    <s v="NZYM.B"/>
    <x v="1"/>
    <s v="Denmark"/>
    <s v="K7317J133"/>
    <s v="Annual"/>
    <s v="02/23/2023"/>
    <n v="10222"/>
    <s v="   10d"/>
    <s v="Approve Indemnification of Members of the Board of Directors and Executive Management"/>
    <x v="0"/>
    <s v="Mgmt"/>
    <s v="For"/>
    <s v="For"/>
    <x v="0"/>
  </r>
  <r>
    <x v="1"/>
    <s v="NZYM.B"/>
    <x v="1"/>
    <s v="Denmark"/>
    <s v="K7317J133"/>
    <s v="Annual"/>
    <s v="02/23/2023"/>
    <n v="10222"/>
    <s v="   10e"/>
    <s v="Amend Remuneration Policy"/>
    <x v="2"/>
    <s v="Mgmt"/>
    <s v="For"/>
    <s v="For"/>
    <x v="0"/>
  </r>
  <r>
    <x v="1"/>
    <s v="NZYM.B"/>
    <x v="1"/>
    <s v="Denmark"/>
    <s v="K7317J133"/>
    <s v="Annual"/>
    <s v="02/23/2023"/>
    <n v="10222"/>
    <s v="   10f"/>
    <s v="Authorize Editorial Changes to Adopted Resolutions in Connection with Registration with Danish Authorities"/>
    <x v="1"/>
    <s v="Mgmt"/>
    <s v="For"/>
    <s v="For"/>
    <x v="0"/>
  </r>
  <r>
    <x v="1"/>
    <s v="NZYM.B"/>
    <x v="1"/>
    <s v="Denmark"/>
    <s v="K7317J133"/>
    <s v="Annual"/>
    <s v="02/23/2023"/>
    <n v="10222"/>
    <s v="   11"/>
    <s v="Other Business"/>
    <x v="1"/>
    <s v="Mgmt"/>
    <m/>
    <m/>
    <x v="3"/>
  </r>
  <r>
    <x v="2"/>
    <s v="AMAT"/>
    <x v="2"/>
    <s v="USA"/>
    <s v="038222105"/>
    <s v="Annual"/>
    <s v="01/11/2023"/>
    <n v="197412"/>
    <s v="   1a"/>
    <s v="Elect Director Rani Borkar"/>
    <x v="0"/>
    <s v="Mgmt"/>
    <s v="For"/>
    <s v="For"/>
    <x v="0"/>
  </r>
  <r>
    <x v="2"/>
    <s v="AMAT"/>
    <x v="2"/>
    <s v="USA"/>
    <s v="038222105"/>
    <s v="Annual"/>
    <s v="01/11/2023"/>
    <n v="197412"/>
    <s v="   1b"/>
    <s v="Elect Director Judy Bruner"/>
    <x v="0"/>
    <s v="Mgmt"/>
    <s v="For"/>
    <s v="For"/>
    <x v="0"/>
  </r>
  <r>
    <x v="2"/>
    <s v="AMAT"/>
    <x v="2"/>
    <s v="USA"/>
    <s v="038222105"/>
    <s v="Annual"/>
    <s v="01/11/2023"/>
    <n v="197412"/>
    <s v="   1c"/>
    <s v="Elect Director Xun (Eric) Chen"/>
    <x v="0"/>
    <s v="Mgmt"/>
    <s v="For"/>
    <s v="For"/>
    <x v="0"/>
  </r>
  <r>
    <x v="2"/>
    <s v="AMAT"/>
    <x v="2"/>
    <s v="USA"/>
    <s v="038222105"/>
    <s v="Annual"/>
    <s v="01/11/2023"/>
    <n v="197412"/>
    <s v="   1d"/>
    <s v="Elect Director Aart J. de Geus"/>
    <x v="0"/>
    <s v="Mgmt"/>
    <s v="For"/>
    <s v="For"/>
    <x v="0"/>
  </r>
  <r>
    <x v="2"/>
    <s v="AMAT"/>
    <x v="2"/>
    <s v="USA"/>
    <s v="038222105"/>
    <s v="Annual"/>
    <s v="01/11/2023"/>
    <n v="197412"/>
    <s v="   1e"/>
    <s v="Elect Director Gary E. Dickerson"/>
    <x v="0"/>
    <s v="Mgmt"/>
    <s v="For"/>
    <s v="For"/>
    <x v="0"/>
  </r>
  <r>
    <x v="2"/>
    <s v="AMAT"/>
    <x v="2"/>
    <s v="USA"/>
    <s v="038222105"/>
    <s v="Annual"/>
    <s v="01/11/2023"/>
    <n v="197412"/>
    <s v="   1f"/>
    <s v="Elect Director Thomas J. Iannotti"/>
    <x v="0"/>
    <s v="Mgmt"/>
    <s v="For"/>
    <s v="For"/>
    <x v="0"/>
  </r>
  <r>
    <x v="2"/>
    <s v="AMAT"/>
    <x v="2"/>
    <s v="USA"/>
    <s v="038222105"/>
    <s v="Annual"/>
    <s v="01/11/2023"/>
    <n v="197412"/>
    <s v="   1g"/>
    <s v="Elect Director Alexander A. Karsner"/>
    <x v="0"/>
    <s v="Mgmt"/>
    <s v="For"/>
    <s v="For"/>
    <x v="0"/>
  </r>
  <r>
    <x v="2"/>
    <s v="AMAT"/>
    <x v="2"/>
    <s v="USA"/>
    <s v="038222105"/>
    <s v="Annual"/>
    <s v="01/11/2023"/>
    <n v="197412"/>
    <s v="   1h"/>
    <s v="Elect Director Kevin P. March"/>
    <x v="0"/>
    <s v="Mgmt"/>
    <s v="For"/>
    <s v="For"/>
    <x v="0"/>
  </r>
  <r>
    <x v="2"/>
    <s v="AMAT"/>
    <x v="2"/>
    <s v="USA"/>
    <s v="038222105"/>
    <s v="Annual"/>
    <s v="01/11/2023"/>
    <n v="197412"/>
    <s v="   1i"/>
    <s v="Elect Director Yvonne McGill"/>
    <x v="0"/>
    <s v="Mgmt"/>
    <s v="For"/>
    <s v="For"/>
    <x v="0"/>
  </r>
  <r>
    <x v="2"/>
    <s v="AMAT"/>
    <x v="2"/>
    <s v="USA"/>
    <s v="038222105"/>
    <s v="Annual"/>
    <s v="01/11/2023"/>
    <n v="197412"/>
    <s v="   1j"/>
    <s v="Elect Director Scott A. McGregor"/>
    <x v="0"/>
    <s v="Mgmt"/>
    <s v="For"/>
    <s v="For"/>
    <x v="0"/>
  </r>
  <r>
    <x v="2"/>
    <s v="AMAT"/>
    <x v="2"/>
    <s v="USA"/>
    <s v="038222105"/>
    <s v="Annual"/>
    <s v="01/11/2023"/>
    <n v="197412"/>
    <s v="   2"/>
    <s v="Advisory Vote to Ratify Named Executive Officers' Compensation"/>
    <x v="1"/>
    <s v="Mgmt"/>
    <s v="For"/>
    <s v="For"/>
    <x v="0"/>
  </r>
  <r>
    <x v="2"/>
    <s v="AMAT"/>
    <x v="2"/>
    <s v="USA"/>
    <s v="038222105"/>
    <s v="Annual"/>
    <s v="01/11/2023"/>
    <n v="197412"/>
    <s v="   3"/>
    <s v="Advisory Vote on Say on Pay Frequency"/>
    <x v="1"/>
    <s v="Mgmt"/>
    <s v="One Year"/>
    <s v="One Year"/>
    <x v="1"/>
  </r>
  <r>
    <x v="2"/>
    <s v="AMAT"/>
    <x v="2"/>
    <s v="USA"/>
    <s v="038222105"/>
    <s v="Annual"/>
    <s v="01/11/2023"/>
    <n v="197412"/>
    <s v="   4"/>
    <s v="Ratify KPMG LLP as Auditors"/>
    <x v="4"/>
    <s v="Mgmt"/>
    <s v="For"/>
    <s v="Against"/>
    <x v="2"/>
  </r>
  <r>
    <x v="2"/>
    <s v="AMAT"/>
    <x v="2"/>
    <s v="USA"/>
    <s v="038222105"/>
    <s v="Annual"/>
    <s v="01/11/2023"/>
    <n v="197412"/>
    <s v="   5"/>
    <s v="Reduce Ownership Threshold for Shareholders to Call Special Meeting"/>
    <x v="1"/>
    <s v="SH"/>
    <s v="Against"/>
    <s v="For"/>
    <x v="0"/>
  </r>
  <r>
    <x v="2"/>
    <s v="AMAT"/>
    <x v="2"/>
    <s v="USA"/>
    <s v="038222105"/>
    <s v="Annual"/>
    <s v="01/11/2023"/>
    <n v="197412"/>
    <s v="   6"/>
    <s v="Improve Executive Compensation Program and Policy"/>
    <x v="1"/>
    <s v="SH"/>
    <s v="Against"/>
    <s v="Against"/>
    <x v="2"/>
  </r>
  <r>
    <x v="3"/>
    <s v="AAPL"/>
    <x v="3"/>
    <s v="USA"/>
    <s v="037833100"/>
    <s v="Annual"/>
    <s v="01/09/2023"/>
    <n v="347846"/>
    <s v="   1a"/>
    <s v="Elect Director James Bell"/>
    <x v="0"/>
    <s v="Mgmt"/>
    <s v="For"/>
    <s v="For"/>
    <x v="0"/>
  </r>
  <r>
    <x v="3"/>
    <s v="AAPL"/>
    <x v="3"/>
    <s v="USA"/>
    <s v="037833100"/>
    <s v="Annual"/>
    <s v="01/09/2023"/>
    <n v="347846"/>
    <s v="   1b"/>
    <s v="Elect Director Tim Cook"/>
    <x v="0"/>
    <s v="Mgmt"/>
    <s v="For"/>
    <s v="For"/>
    <x v="0"/>
  </r>
  <r>
    <x v="3"/>
    <s v="AAPL"/>
    <x v="3"/>
    <s v="USA"/>
    <s v="037833100"/>
    <s v="Annual"/>
    <s v="01/09/2023"/>
    <n v="347846"/>
    <s v="   1c"/>
    <s v="Elect Director Al Gore"/>
    <x v="0"/>
    <s v="Mgmt"/>
    <s v="For"/>
    <s v="For"/>
    <x v="0"/>
  </r>
  <r>
    <x v="3"/>
    <s v="AAPL"/>
    <x v="3"/>
    <s v="USA"/>
    <s v="037833100"/>
    <s v="Annual"/>
    <s v="01/09/2023"/>
    <n v="347846"/>
    <s v="   1d"/>
    <s v="Elect Director Alex Gorsky"/>
    <x v="0"/>
    <s v="Mgmt"/>
    <s v="For"/>
    <s v="For"/>
    <x v="0"/>
  </r>
  <r>
    <x v="3"/>
    <s v="AAPL"/>
    <x v="3"/>
    <s v="USA"/>
    <s v="037833100"/>
    <s v="Annual"/>
    <s v="01/09/2023"/>
    <n v="347846"/>
    <s v="   1e"/>
    <s v="Elect Director Andrea Jung"/>
    <x v="0"/>
    <s v="Mgmt"/>
    <s v="For"/>
    <s v="For"/>
    <x v="0"/>
  </r>
  <r>
    <x v="3"/>
    <s v="AAPL"/>
    <x v="3"/>
    <s v="USA"/>
    <s v="037833100"/>
    <s v="Annual"/>
    <s v="01/09/2023"/>
    <n v="347846"/>
    <s v="   1f"/>
    <s v="Elect Director Art Levinson"/>
    <x v="0"/>
    <s v="Mgmt"/>
    <s v="For"/>
    <s v="For"/>
    <x v="0"/>
  </r>
  <r>
    <x v="3"/>
    <s v="AAPL"/>
    <x v="3"/>
    <s v="USA"/>
    <s v="037833100"/>
    <s v="Annual"/>
    <s v="01/09/2023"/>
    <n v="347846"/>
    <s v="   1g"/>
    <s v="Elect Director Monica Lozano"/>
    <x v="0"/>
    <s v="Mgmt"/>
    <s v="For"/>
    <s v="For"/>
    <x v="0"/>
  </r>
  <r>
    <x v="3"/>
    <s v="AAPL"/>
    <x v="3"/>
    <s v="USA"/>
    <s v="037833100"/>
    <s v="Annual"/>
    <s v="01/09/2023"/>
    <n v="347846"/>
    <s v="   1h"/>
    <s v="Elect Director Ron Sugar"/>
    <x v="0"/>
    <s v="Mgmt"/>
    <s v="For"/>
    <s v="For"/>
    <x v="0"/>
  </r>
  <r>
    <x v="3"/>
    <s v="AAPL"/>
    <x v="3"/>
    <s v="USA"/>
    <s v="037833100"/>
    <s v="Annual"/>
    <s v="01/09/2023"/>
    <n v="347846"/>
    <s v="   1i"/>
    <s v="Elect Director Sue Wagner"/>
    <x v="0"/>
    <s v="Mgmt"/>
    <s v="For"/>
    <s v="For"/>
    <x v="0"/>
  </r>
  <r>
    <x v="3"/>
    <s v="AAPL"/>
    <x v="3"/>
    <s v="USA"/>
    <s v="037833100"/>
    <s v="Annual"/>
    <s v="01/09/2023"/>
    <n v="347846"/>
    <s v="   2"/>
    <s v="Ratify Ernst &amp; Young LLP as Auditors"/>
    <x v="4"/>
    <s v="Mgmt"/>
    <s v="For"/>
    <s v="Against"/>
    <x v="2"/>
  </r>
  <r>
    <x v="3"/>
    <s v="AAPL"/>
    <x v="3"/>
    <s v="USA"/>
    <s v="037833100"/>
    <s v="Annual"/>
    <s v="01/09/2023"/>
    <n v="347846"/>
    <s v="   3"/>
    <s v="Advisory Vote to Ratify Named Executive Officers' Compensation"/>
    <x v="1"/>
    <s v="Mgmt"/>
    <s v="For"/>
    <s v="For"/>
    <x v="0"/>
  </r>
  <r>
    <x v="3"/>
    <s v="AAPL"/>
    <x v="3"/>
    <s v="USA"/>
    <s v="037833100"/>
    <s v="Annual"/>
    <s v="01/09/2023"/>
    <n v="347846"/>
    <s v="   4"/>
    <s v="Advisory Vote on Say on Pay Frequency"/>
    <x v="1"/>
    <s v="Mgmt"/>
    <s v="One Year"/>
    <s v="One Year"/>
    <x v="1"/>
  </r>
  <r>
    <x v="3"/>
    <s v="AAPL"/>
    <x v="3"/>
    <s v="USA"/>
    <s v="037833100"/>
    <s v="Annual"/>
    <s v="01/09/2023"/>
    <n v="347846"/>
    <s v="   5"/>
    <s v="Report on Civil Rights and Non-Discrimination Audit"/>
    <x v="3"/>
    <s v="SH"/>
    <s v="Against"/>
    <s v="Against"/>
    <x v="2"/>
  </r>
  <r>
    <x v="3"/>
    <s v="AAPL"/>
    <x v="3"/>
    <s v="USA"/>
    <s v="037833100"/>
    <s v="Annual"/>
    <s v="01/09/2023"/>
    <n v="347846"/>
    <s v="   6"/>
    <s v="Report on Operations in Communist China"/>
    <x v="3"/>
    <s v="SH"/>
    <s v="Against"/>
    <s v="Against"/>
    <x v="2"/>
  </r>
  <r>
    <x v="3"/>
    <s v="AAPL"/>
    <x v="3"/>
    <s v="USA"/>
    <s v="037833100"/>
    <s v="Annual"/>
    <s v="01/09/2023"/>
    <n v="347846"/>
    <s v="   7"/>
    <s v="Adopt a Policy Establishing an Engagement Process with Proponents to Shareholder Proposals"/>
    <x v="1"/>
    <s v="SH"/>
    <s v="Against"/>
    <s v="Against"/>
    <x v="2"/>
  </r>
  <r>
    <x v="3"/>
    <s v="AAPL"/>
    <x v="3"/>
    <s v="USA"/>
    <s v="037833100"/>
    <s v="Annual"/>
    <s v="01/09/2023"/>
    <n v="347846"/>
    <s v="   8"/>
    <s v="Report on Median Gender/Racial Pay Gap"/>
    <x v="3"/>
    <s v="SH"/>
    <s v="Against"/>
    <s v="For"/>
    <x v="0"/>
  </r>
  <r>
    <x v="3"/>
    <s v="AAPL"/>
    <x v="3"/>
    <s v="USA"/>
    <s v="037833100"/>
    <s v="Annual"/>
    <s v="01/09/2023"/>
    <n v="347846"/>
    <s v="   9"/>
    <s v="Amend Proxy Access Right"/>
    <x v="1"/>
    <s v="SH"/>
    <s v="Against"/>
    <s v="For"/>
    <x v="0"/>
  </r>
  <r>
    <x v="4"/>
    <s v="BMRI"/>
    <x v="4"/>
    <s v="Indonesia"/>
    <s v="Y7123S108"/>
    <s v="Annual"/>
    <s v="02/17/2023"/>
    <n v="16676800"/>
    <s v="   1"/>
    <s v="Approve Annual Report, Financial Statements, Statutory Reports, Report of the Micro and Small Business Funding Program (PUMK), and Discharge of Directors and Commissioners"/>
    <x v="0"/>
    <s v="Mgmt"/>
    <s v="For"/>
    <s v="For"/>
    <x v="0"/>
  </r>
  <r>
    <x v="4"/>
    <s v="BMRI"/>
    <x v="4"/>
    <s v="Indonesia"/>
    <s v="Y7123S108"/>
    <s v="Annual"/>
    <s v="02/17/2023"/>
    <n v="16676800"/>
    <s v="   2"/>
    <s v="Approve Allocation of Income"/>
    <x v="1"/>
    <s v="Mgmt"/>
    <s v="For"/>
    <s v="For"/>
    <x v="0"/>
  </r>
  <r>
    <x v="4"/>
    <s v="BMRI"/>
    <x v="4"/>
    <s v="Indonesia"/>
    <s v="Y7123S108"/>
    <s v="Annual"/>
    <s v="02/17/2023"/>
    <n v="16676800"/>
    <s v="   3"/>
    <s v="Approve Remuneration and Tantiem of Directors and Commissioners"/>
    <x v="0"/>
    <s v="Mgmt"/>
    <s v="For"/>
    <s v="For"/>
    <x v="0"/>
  </r>
  <r>
    <x v="4"/>
    <s v="BMRI"/>
    <x v="4"/>
    <s v="Indonesia"/>
    <s v="Y7123S108"/>
    <s v="Annual"/>
    <s v="02/17/2023"/>
    <n v="16676800"/>
    <s v="   4"/>
    <s v="Appoint Auditors of the Company and the Micro and Small Business Funding Program (PUMK)"/>
    <x v="4"/>
    <s v="Mgmt"/>
    <s v="For"/>
    <s v="For"/>
    <x v="0"/>
  </r>
  <r>
    <x v="4"/>
    <s v="BMRI"/>
    <x v="4"/>
    <s v="Indonesia"/>
    <s v="Y7123S108"/>
    <s v="Annual"/>
    <s v="02/17/2023"/>
    <n v="16676800"/>
    <s v="   5"/>
    <s v="Approve Resolution Plan"/>
    <x v="1"/>
    <s v="Mgmt"/>
    <s v="For"/>
    <s v="For"/>
    <x v="0"/>
  </r>
  <r>
    <x v="4"/>
    <s v="BMRI"/>
    <x v="4"/>
    <s v="Indonesia"/>
    <s v="Y7123S108"/>
    <s v="Annual"/>
    <s v="02/17/2023"/>
    <n v="16676800"/>
    <s v="   6"/>
    <s v="Approve Stock Split"/>
    <x v="1"/>
    <s v="Mgmt"/>
    <s v="For"/>
    <s v="For"/>
    <x v="0"/>
  </r>
  <r>
    <x v="4"/>
    <s v="BMRI"/>
    <x v="4"/>
    <s v="Indonesia"/>
    <s v="Y7123S108"/>
    <s v="Annual"/>
    <s v="02/17/2023"/>
    <n v="16676800"/>
    <s v="   7"/>
    <s v="Amend Articles of Association"/>
    <x v="1"/>
    <s v="Mgmt"/>
    <s v="For"/>
    <s v="Against"/>
    <x v="2"/>
  </r>
  <r>
    <x v="4"/>
    <s v="BMRI"/>
    <x v="4"/>
    <s v="Indonesia"/>
    <s v="Y7123S108"/>
    <s v="Annual"/>
    <s v="02/17/2023"/>
    <n v="16676800"/>
    <s v="   8"/>
    <s v="Approve Changes in the Boards of the Company"/>
    <x v="1"/>
    <s v="Mgmt"/>
    <s v="For"/>
    <s v="Against"/>
    <x v="2"/>
  </r>
  <r>
    <x v="5"/>
    <s v="006400"/>
    <x v="5"/>
    <s v="South Korea"/>
    <s v="Y74866107"/>
    <s v="Annual"/>
    <s v="12/31/2022"/>
    <n v="50472"/>
    <s v="   1"/>
    <s v="Approve Financial Statements and Allocation of Income"/>
    <x v="1"/>
    <s v="Mgmt"/>
    <s v="For"/>
    <s v="For"/>
    <x v="0"/>
  </r>
  <r>
    <x v="5"/>
    <s v="006400"/>
    <x v="5"/>
    <s v="South Korea"/>
    <s v="Y74866107"/>
    <s v="Annual"/>
    <s v="12/31/2022"/>
    <n v="50472"/>
    <s v="   2.1"/>
    <s v="Elect Jeon Young-hyeon as Inside Director"/>
    <x v="0"/>
    <s v="Mgmt"/>
    <s v="For"/>
    <s v="For"/>
    <x v="0"/>
  </r>
  <r>
    <x v="5"/>
    <s v="006400"/>
    <x v="5"/>
    <s v="South Korea"/>
    <s v="Y74866107"/>
    <s v="Annual"/>
    <s v="12/31/2022"/>
    <n v="50472"/>
    <s v="   2.2"/>
    <s v="Elect Kwon Oh-gyeong as Outside Director"/>
    <x v="0"/>
    <s v="Mgmt"/>
    <s v="For"/>
    <s v="For"/>
    <x v="0"/>
  </r>
  <r>
    <x v="5"/>
    <s v="006400"/>
    <x v="5"/>
    <s v="South Korea"/>
    <s v="Y74866107"/>
    <s v="Annual"/>
    <s v="12/31/2022"/>
    <n v="50472"/>
    <s v="   2.3"/>
    <s v="Elect Kim Deok-hyeon as Outside Director"/>
    <x v="0"/>
    <s v="Mgmt"/>
    <s v="For"/>
    <s v="For"/>
    <x v="0"/>
  </r>
  <r>
    <x v="5"/>
    <s v="006400"/>
    <x v="5"/>
    <s v="South Korea"/>
    <s v="Y74866107"/>
    <s v="Annual"/>
    <s v="12/31/2022"/>
    <n v="50472"/>
    <s v="   2.4"/>
    <s v="Elect Lee Mi-gyeong as Outside Director"/>
    <x v="0"/>
    <s v="Mgmt"/>
    <s v="For"/>
    <s v="For"/>
    <x v="0"/>
  </r>
  <r>
    <x v="5"/>
    <s v="006400"/>
    <x v="5"/>
    <s v="South Korea"/>
    <s v="Y74866107"/>
    <s v="Annual"/>
    <s v="12/31/2022"/>
    <n v="50472"/>
    <s v="   3.1"/>
    <s v="Elect Kwon Oh-gyeong as a Member of Audit Committee"/>
    <x v="1"/>
    <s v="Mgmt"/>
    <s v="For"/>
    <s v="For"/>
    <x v="0"/>
  </r>
  <r>
    <x v="5"/>
    <s v="006400"/>
    <x v="5"/>
    <s v="South Korea"/>
    <s v="Y74866107"/>
    <s v="Annual"/>
    <s v="12/31/2022"/>
    <n v="50472"/>
    <s v="   3.2"/>
    <s v="Elect Lee Mi-gyeong as a Member of Audit Committee"/>
    <x v="1"/>
    <s v="Mgmt"/>
    <s v="For"/>
    <s v="For"/>
    <x v="0"/>
  </r>
  <r>
    <x v="5"/>
    <s v="006400"/>
    <x v="5"/>
    <s v="South Korea"/>
    <s v="Y74866107"/>
    <s v="Annual"/>
    <s v="12/31/2022"/>
    <n v="50472"/>
    <s v="   4"/>
    <s v="Elect Choi Won-wook as Outside Director to Serve as an Audit Committee Member"/>
    <x v="0"/>
    <s v="Mgmt"/>
    <s v="For"/>
    <s v="For"/>
    <x v="0"/>
  </r>
  <r>
    <x v="5"/>
    <s v="006400"/>
    <x v="5"/>
    <s v="South Korea"/>
    <s v="Y74866107"/>
    <s v="Annual"/>
    <s v="12/31/2022"/>
    <n v="50472"/>
    <s v="   5"/>
    <s v="Approve Total Remuneration of Inside Directors and Outside Directors"/>
    <x v="0"/>
    <s v="Mgmt"/>
    <s v="For"/>
    <s v="For"/>
    <x v="0"/>
  </r>
  <r>
    <x v="6"/>
    <s v="COO"/>
    <x v="5"/>
    <s v="USA"/>
    <s v="216648402"/>
    <s v="Annual"/>
    <s v="01/19/2023"/>
    <n v="71324"/>
    <s v="   1.1"/>
    <s v="Elect Director Colleen E. Jay"/>
    <x v="0"/>
    <s v="Mgmt"/>
    <s v="For"/>
    <s v="For"/>
    <x v="0"/>
  </r>
  <r>
    <x v="6"/>
    <s v="COO"/>
    <x v="5"/>
    <s v="USA"/>
    <s v="216648402"/>
    <s v="Annual"/>
    <s v="01/19/2023"/>
    <n v="71324"/>
    <s v="   1.2"/>
    <s v="Elect Director William A. Kozy"/>
    <x v="0"/>
    <s v="Mgmt"/>
    <s v="For"/>
    <s v="For"/>
    <x v="0"/>
  </r>
  <r>
    <x v="6"/>
    <s v="COO"/>
    <x v="5"/>
    <s v="USA"/>
    <s v="216648402"/>
    <s v="Annual"/>
    <s v="01/19/2023"/>
    <n v="71324"/>
    <s v="   1.3"/>
    <s v="Elect Director Cynthia L. Lucchese"/>
    <x v="0"/>
    <s v="Mgmt"/>
    <s v="For"/>
    <s v="For"/>
    <x v="0"/>
  </r>
  <r>
    <x v="6"/>
    <s v="COO"/>
    <x v="5"/>
    <s v="USA"/>
    <s v="216648402"/>
    <s v="Annual"/>
    <s v="01/19/2023"/>
    <n v="71324"/>
    <s v="   1.4"/>
    <s v="Elect Director Teresa S. Madden"/>
    <x v="0"/>
    <s v="Mgmt"/>
    <s v="For"/>
    <s v="For"/>
    <x v="0"/>
  </r>
  <r>
    <x v="6"/>
    <s v="COO"/>
    <x v="5"/>
    <s v="USA"/>
    <s v="216648402"/>
    <s v="Annual"/>
    <s v="01/19/2023"/>
    <n v="71324"/>
    <s v="   1.5"/>
    <s v="Elect Director Gary S. Petersmeyer"/>
    <x v="0"/>
    <s v="Mgmt"/>
    <s v="For"/>
    <s v="For"/>
    <x v="0"/>
  </r>
  <r>
    <x v="6"/>
    <s v="COO"/>
    <x v="5"/>
    <s v="USA"/>
    <s v="216648402"/>
    <s v="Annual"/>
    <s v="01/19/2023"/>
    <n v="71324"/>
    <s v="   1.6"/>
    <s v="Elect Director Maria Rivas"/>
    <x v="0"/>
    <s v="Mgmt"/>
    <s v="For"/>
    <s v="For"/>
    <x v="0"/>
  </r>
  <r>
    <x v="6"/>
    <s v="COO"/>
    <x v="5"/>
    <s v="USA"/>
    <s v="216648402"/>
    <s v="Annual"/>
    <s v="01/19/2023"/>
    <n v="71324"/>
    <s v="   1.7"/>
    <s v="Elect Director Robert S. Weiss"/>
    <x v="0"/>
    <s v="Mgmt"/>
    <s v="For"/>
    <s v="For"/>
    <x v="0"/>
  </r>
  <r>
    <x v="6"/>
    <s v="COO"/>
    <x v="5"/>
    <s v="USA"/>
    <s v="216648402"/>
    <s v="Annual"/>
    <s v="01/19/2023"/>
    <n v="71324"/>
    <s v="   1.8"/>
    <s v="Elect Director Albert G. White, III"/>
    <x v="0"/>
    <s v="Mgmt"/>
    <s v="For"/>
    <s v="For"/>
    <x v="0"/>
  </r>
  <r>
    <x v="6"/>
    <s v="COO"/>
    <x v="5"/>
    <s v="USA"/>
    <s v="216648402"/>
    <s v="Annual"/>
    <s v="01/19/2023"/>
    <n v="71324"/>
    <s v="   2"/>
    <s v="Ratify KPMG LLP as Auditors"/>
    <x v="4"/>
    <s v="Mgmt"/>
    <s v="For"/>
    <s v="Against"/>
    <x v="2"/>
  </r>
  <r>
    <x v="6"/>
    <s v="COO"/>
    <x v="5"/>
    <s v="USA"/>
    <s v="216648402"/>
    <s v="Annual"/>
    <s v="01/19/2023"/>
    <n v="71324"/>
    <s v="   3"/>
    <s v="Approve Omnibus Stock Plan"/>
    <x v="1"/>
    <s v="Mgmt"/>
    <s v="For"/>
    <s v="For"/>
    <x v="0"/>
  </r>
  <r>
    <x v="6"/>
    <s v="COO"/>
    <x v="5"/>
    <s v="USA"/>
    <s v="216648402"/>
    <s v="Annual"/>
    <s v="01/19/2023"/>
    <n v="71324"/>
    <s v="   4"/>
    <s v="Advisory Vote to Ratify Named Executive Officers' Compensation"/>
    <x v="1"/>
    <s v="Mgmt"/>
    <s v="For"/>
    <s v="For"/>
    <x v="0"/>
  </r>
  <r>
    <x v="6"/>
    <s v="COO"/>
    <x v="5"/>
    <s v="USA"/>
    <s v="216648402"/>
    <s v="Annual"/>
    <s v="01/19/2023"/>
    <n v="71324"/>
    <s v="   5"/>
    <s v="Advisory Vote on Say on Pay Frequency"/>
    <x v="1"/>
    <s v="Mgmt"/>
    <s v="One Year"/>
    <s v="One Year"/>
    <x v="1"/>
  </r>
  <r>
    <x v="7"/>
    <s v="500180"/>
    <x v="6"/>
    <s v="India"/>
    <s v="Y3119P190"/>
    <s v="Special"/>
    <s v="02/17/2023"/>
    <n v="721078"/>
    <m/>
    <s v="Postal Ballot"/>
    <x v="1"/>
    <s v="Mgmt"/>
    <m/>
    <m/>
    <x v="3"/>
  </r>
  <r>
    <x v="7"/>
    <s v="500180"/>
    <x v="6"/>
    <s v="India"/>
    <s v="Y3119P190"/>
    <s v="Special"/>
    <s v="02/17/2023"/>
    <n v="721078"/>
    <s v="   1"/>
    <s v="Approve Material Related Party Transactions with Housing Development Finance Corporation Limited"/>
    <x v="1"/>
    <s v="Mgmt"/>
    <s v="For"/>
    <s v="For"/>
    <x v="0"/>
  </r>
  <r>
    <x v="7"/>
    <s v="500180"/>
    <x v="6"/>
    <s v="India"/>
    <s v="Y3119P190"/>
    <s v="Special"/>
    <s v="02/17/2023"/>
    <n v="721078"/>
    <s v="   2"/>
    <s v="Approve Material Related Party Transactions with HDB Financial Services Limited"/>
    <x v="1"/>
    <s v="Mgmt"/>
    <s v="For"/>
    <s v="For"/>
    <x v="0"/>
  </r>
  <r>
    <x v="7"/>
    <s v="500180"/>
    <x v="6"/>
    <s v="India"/>
    <s v="Y3119P190"/>
    <s v="Special"/>
    <s v="02/17/2023"/>
    <n v="721078"/>
    <s v="   3"/>
    <s v="Approve Material Related Party Transactions with HDFC Securities Limited"/>
    <x v="1"/>
    <s v="Mgmt"/>
    <s v="For"/>
    <s v="For"/>
    <x v="0"/>
  </r>
  <r>
    <x v="7"/>
    <s v="500180"/>
    <x v="6"/>
    <s v="India"/>
    <s v="Y3119P190"/>
    <s v="Special"/>
    <s v="02/17/2023"/>
    <n v="721078"/>
    <s v="   4"/>
    <s v="Approve Material Related Party Transactions with HDFC Life Insurance Company Limited"/>
    <x v="1"/>
    <s v="Mgmt"/>
    <s v="For"/>
    <s v="For"/>
    <x v="0"/>
  </r>
  <r>
    <x v="7"/>
    <s v="500180"/>
    <x v="6"/>
    <s v="India"/>
    <s v="Y3119P190"/>
    <s v="Special"/>
    <s v="02/17/2023"/>
    <n v="721078"/>
    <s v="   5"/>
    <s v="Approve Material Related Party Transactions with HDFC ERGO General Insurance Company Limited"/>
    <x v="1"/>
    <s v="Mgmt"/>
    <s v="For"/>
    <s v="For"/>
    <x v="0"/>
  </r>
  <r>
    <x v="7"/>
    <s v="500180"/>
    <x v="6"/>
    <s v="India"/>
    <s v="Y3119P190"/>
    <s v="Special"/>
    <s v="02/17/2023"/>
    <n v="721078"/>
    <s v="   6"/>
    <s v="Approve Material Related Party Transactions with HDFC Credila Financial Services Limited"/>
    <x v="1"/>
    <s v="Mgmt"/>
    <s v="For"/>
    <s v="For"/>
    <x v="0"/>
  </r>
  <r>
    <x v="8"/>
    <s v="6361"/>
    <x v="7"/>
    <s v="Japan"/>
    <s v="J12600128"/>
    <s v="Annual"/>
    <s v="12/31/2022"/>
    <n v="368200"/>
    <s v="   1"/>
    <s v="Approve Allocation of Income, with a Final Dividend of JPY 108"/>
    <x v="1"/>
    <s v="Mgmt"/>
    <s v="For"/>
    <s v="For"/>
    <x v="0"/>
  </r>
  <r>
    <x v="8"/>
    <s v="6361"/>
    <x v="7"/>
    <s v="Japan"/>
    <s v="J12600128"/>
    <s v="Annual"/>
    <s v="12/31/2022"/>
    <n v="368200"/>
    <s v="   2.1"/>
    <s v="Elect Director Maeda, Toichi"/>
    <x v="0"/>
    <s v="Mgmt"/>
    <s v="For"/>
    <s v="For"/>
    <x v="0"/>
  </r>
  <r>
    <x v="8"/>
    <s v="6361"/>
    <x v="7"/>
    <s v="Japan"/>
    <s v="J12600128"/>
    <s v="Annual"/>
    <s v="12/31/2022"/>
    <n v="368200"/>
    <s v="   2.2"/>
    <s v="Elect Director Asami, Masao"/>
    <x v="0"/>
    <s v="Mgmt"/>
    <s v="For"/>
    <s v="For"/>
    <x v="0"/>
  </r>
  <r>
    <x v="8"/>
    <s v="6361"/>
    <x v="7"/>
    <s v="Japan"/>
    <s v="J12600128"/>
    <s v="Annual"/>
    <s v="12/31/2022"/>
    <n v="368200"/>
    <s v="   2.3"/>
    <s v="Elect Director Sawabe, Hajime"/>
    <x v="0"/>
    <s v="Mgmt"/>
    <s v="For"/>
    <s v="For"/>
    <x v="0"/>
  </r>
  <r>
    <x v="8"/>
    <s v="6361"/>
    <x v="7"/>
    <s v="Japan"/>
    <s v="J12600128"/>
    <s v="Annual"/>
    <s v="12/31/2022"/>
    <n v="368200"/>
    <s v="   2.4"/>
    <s v="Elect Director Oeda, Hiroshi"/>
    <x v="0"/>
    <s v="Mgmt"/>
    <s v="For"/>
    <s v="For"/>
    <x v="0"/>
  </r>
  <r>
    <x v="8"/>
    <s v="6361"/>
    <x v="7"/>
    <s v="Japan"/>
    <s v="J12600128"/>
    <s v="Annual"/>
    <s v="12/31/2022"/>
    <n v="368200"/>
    <s v="   2.5"/>
    <s v="Elect Director Nishiyama, Junko"/>
    <x v="0"/>
    <s v="Mgmt"/>
    <s v="For"/>
    <s v="For"/>
    <x v="0"/>
  </r>
  <r>
    <x v="8"/>
    <s v="6361"/>
    <x v="7"/>
    <s v="Japan"/>
    <s v="J12600128"/>
    <s v="Annual"/>
    <s v="12/31/2022"/>
    <n v="368200"/>
    <s v="   2.6"/>
    <s v="Elect Director Fujimoto, Mie"/>
    <x v="0"/>
    <s v="Mgmt"/>
    <s v="For"/>
    <s v="For"/>
    <x v="0"/>
  </r>
  <r>
    <x v="8"/>
    <s v="6361"/>
    <x v="7"/>
    <s v="Japan"/>
    <s v="J12600128"/>
    <s v="Annual"/>
    <s v="12/31/2022"/>
    <n v="368200"/>
    <s v="   2.7"/>
    <s v="Elect Director Kitayama, Hisae"/>
    <x v="0"/>
    <s v="Mgmt"/>
    <s v="For"/>
    <s v="For"/>
    <x v="0"/>
  </r>
  <r>
    <x v="8"/>
    <s v="6361"/>
    <x v="7"/>
    <s v="Japan"/>
    <s v="J12600128"/>
    <s v="Annual"/>
    <s v="12/31/2022"/>
    <n v="368200"/>
    <s v="   2.8"/>
    <s v="Elect Director Nagamine, Akihiko"/>
    <x v="0"/>
    <s v="Mgmt"/>
    <s v="For"/>
    <s v="For"/>
    <x v="0"/>
  </r>
  <r>
    <x v="8"/>
    <s v="6361"/>
    <x v="7"/>
    <s v="Japan"/>
    <s v="J12600128"/>
    <s v="Annual"/>
    <s v="12/31/2022"/>
    <n v="368200"/>
    <s v="   2.9"/>
    <s v="Elect Director Shimamura, Takuya"/>
    <x v="0"/>
    <s v="Mgmt"/>
    <s v="For"/>
    <s v="For"/>
    <x v="0"/>
  </r>
  <r>
    <x v="8"/>
    <s v="6361"/>
    <x v="7"/>
    <s v="Japan"/>
    <s v="J12600128"/>
    <s v="Annual"/>
    <s v="12/31/2022"/>
    <n v="368200"/>
    <s v="   2.10"/>
    <s v="Elect Director Koge, Teiji"/>
    <x v="0"/>
    <s v="Mgmt"/>
    <s v="For"/>
    <s v="For"/>
    <x v="0"/>
  </r>
  <r>
    <x v="8"/>
    <s v="6361"/>
    <x v="7"/>
    <s v="Japan"/>
    <s v="J12600128"/>
    <s v="Annual"/>
    <s v="12/31/2022"/>
    <n v="368200"/>
    <s v="   2.11"/>
    <s v="Elect Director Numagami, Tsuyoshi"/>
    <x v="0"/>
    <s v="Mgmt"/>
    <s v="For"/>
    <s v="For"/>
    <x v="0"/>
  </r>
  <r>
    <x v="8"/>
    <s v="6361"/>
    <x v="7"/>
    <s v="Japan"/>
    <s v="J12600128"/>
    <s v="Annual"/>
    <s v="12/31/2022"/>
    <n v="368200"/>
    <s v="   3"/>
    <s v="Appoint Deloitte Touche Tohmatsu LLC as New External Audit Firm"/>
    <x v="1"/>
    <s v="Mgmt"/>
    <s v="For"/>
    <s v="For"/>
    <x v="0"/>
  </r>
  <r>
    <x v="1"/>
    <s v="NZYM.B"/>
    <x v="8"/>
    <s v="Denmark"/>
    <s v="K7317J133"/>
    <s v="Extraordinary Shareholders"/>
    <s v="03/23/2023"/>
    <n v="9955"/>
    <s v="   1"/>
    <s v="Approve Merger Agreement with Chr. Hansen Holding A/S"/>
    <x v="1"/>
    <s v="Mgmt"/>
    <s v="For"/>
    <s v="For"/>
    <x v="0"/>
  </r>
  <r>
    <x v="1"/>
    <s v="NZYM.B"/>
    <x v="8"/>
    <s v="Denmark"/>
    <s v="K7317J133"/>
    <s v="Extraordinary Shareholders"/>
    <s v="03/23/2023"/>
    <n v="9955"/>
    <s v="   2"/>
    <s v="Amend Articles Re: Number of Directors"/>
    <x v="0"/>
    <s v="Mgmt"/>
    <s v="For"/>
    <s v="For"/>
    <x v="0"/>
  </r>
  <r>
    <x v="1"/>
    <s v="NZYM.B"/>
    <x v="8"/>
    <s v="Denmark"/>
    <s v="K7317J133"/>
    <s v="Extraordinary Shareholders"/>
    <s v="03/23/2023"/>
    <n v="9955"/>
    <s v="   3.a"/>
    <s v="Approve Indemnification of Members of the Board of Directors and Executive Management"/>
    <x v="0"/>
    <s v="Mgmt"/>
    <s v="For"/>
    <s v="For"/>
    <x v="0"/>
  </r>
  <r>
    <x v="1"/>
    <s v="NZYM.B"/>
    <x v="8"/>
    <s v="Denmark"/>
    <s v="K7317J133"/>
    <s v="Extraordinary Shareholders"/>
    <s v="03/23/2023"/>
    <n v="9955"/>
    <s v="   3.b"/>
    <s v="Amend Articles Re: Indemnification"/>
    <x v="1"/>
    <s v="Mgmt"/>
    <s v="For"/>
    <s v="For"/>
    <x v="0"/>
  </r>
  <r>
    <x v="1"/>
    <s v="NZYM.B"/>
    <x v="8"/>
    <s v="Denmark"/>
    <s v="K7317J133"/>
    <s v="Extraordinary Shareholders"/>
    <s v="03/23/2023"/>
    <n v="9955"/>
    <s v="   3.c"/>
    <s v="Amend Remuneration Policy"/>
    <x v="2"/>
    <s v="Mgmt"/>
    <s v="For"/>
    <s v="For"/>
    <x v="0"/>
  </r>
  <r>
    <x v="1"/>
    <s v="NZYM.B"/>
    <x v="8"/>
    <s v="Denmark"/>
    <s v="K7317J133"/>
    <s v="Extraordinary Shareholders"/>
    <s v="03/23/2023"/>
    <n v="9955"/>
    <s v="   4"/>
    <s v="Authorize Editorial Changes to Adopted Resolutions in Connection with Registration with Danish Authorities"/>
    <x v="1"/>
    <s v="Mgmt"/>
    <s v="For"/>
    <s v="For"/>
    <x v="0"/>
  </r>
  <r>
    <x v="9"/>
    <s v="SWED.A"/>
    <x v="8"/>
    <s v="Sweden"/>
    <s v="W94232100"/>
    <s v="Annual"/>
    <s v="03/22/2023"/>
    <n v="192950"/>
    <s v="   1"/>
    <s v="Open Meeting"/>
    <x v="1"/>
    <s v="Mgmt"/>
    <m/>
    <m/>
    <x v="3"/>
  </r>
  <r>
    <x v="9"/>
    <s v="SWED.A"/>
    <x v="8"/>
    <s v="Sweden"/>
    <s v="W94232100"/>
    <s v="Annual"/>
    <s v="03/22/2023"/>
    <n v="192950"/>
    <s v="   2"/>
    <s v="Elect Chairman of Meeting"/>
    <x v="1"/>
    <s v="Mgmt"/>
    <s v="For"/>
    <s v="For"/>
    <x v="0"/>
  </r>
  <r>
    <x v="9"/>
    <s v="SWED.A"/>
    <x v="8"/>
    <s v="Sweden"/>
    <s v="W94232100"/>
    <s v="Annual"/>
    <s v="03/22/2023"/>
    <n v="192950"/>
    <s v="   3"/>
    <s v="Prepare and Approve List of Shareholders"/>
    <x v="1"/>
    <s v="Mgmt"/>
    <m/>
    <m/>
    <x v="3"/>
  </r>
  <r>
    <x v="9"/>
    <s v="SWED.A"/>
    <x v="8"/>
    <s v="Sweden"/>
    <s v="W94232100"/>
    <s v="Annual"/>
    <s v="03/22/2023"/>
    <n v="192950"/>
    <s v="   4"/>
    <s v="Approve Agenda of Meeting"/>
    <x v="1"/>
    <s v="Mgmt"/>
    <s v="For"/>
    <s v="For"/>
    <x v="0"/>
  </r>
  <r>
    <x v="9"/>
    <s v="SWED.A"/>
    <x v="8"/>
    <s v="Sweden"/>
    <s v="W94232100"/>
    <s v="Annual"/>
    <s v="03/22/2023"/>
    <n v="192950"/>
    <s v="   5"/>
    <s v="Designate Inspectors of Minutes of Meeting"/>
    <x v="1"/>
    <s v="Mgmt"/>
    <m/>
    <m/>
    <x v="3"/>
  </r>
  <r>
    <x v="9"/>
    <s v="SWED.A"/>
    <x v="8"/>
    <s v="Sweden"/>
    <s v="W94232100"/>
    <s v="Annual"/>
    <s v="03/22/2023"/>
    <n v="192950"/>
    <s v="   6"/>
    <s v="Acknowledge Proper Convening of Meeting"/>
    <x v="1"/>
    <s v="Mgmt"/>
    <s v="For"/>
    <s v="For"/>
    <x v="0"/>
  </r>
  <r>
    <x v="9"/>
    <s v="SWED.A"/>
    <x v="8"/>
    <s v="Sweden"/>
    <s v="W94232100"/>
    <s v="Annual"/>
    <s v="03/22/2023"/>
    <n v="192950"/>
    <s v="   7.a"/>
    <s v="Receive Financial Statements and Statutory Reports"/>
    <x v="3"/>
    <s v="Mgmt"/>
    <m/>
    <m/>
    <x v="3"/>
  </r>
  <r>
    <x v="9"/>
    <s v="SWED.A"/>
    <x v="8"/>
    <s v="Sweden"/>
    <s v="W94232100"/>
    <s v="Annual"/>
    <s v="03/22/2023"/>
    <n v="192950"/>
    <s v="   7.b"/>
    <s v="Receive Auditor's Reports"/>
    <x v="4"/>
    <s v="Mgmt"/>
    <m/>
    <m/>
    <x v="3"/>
  </r>
  <r>
    <x v="9"/>
    <s v="SWED.A"/>
    <x v="8"/>
    <s v="Sweden"/>
    <s v="W94232100"/>
    <s v="Annual"/>
    <s v="03/22/2023"/>
    <n v="192950"/>
    <s v="   8"/>
    <s v="Accept Financial Statements and Statutory Reports"/>
    <x v="3"/>
    <s v="Mgmt"/>
    <s v="For"/>
    <s v="For"/>
    <x v="0"/>
  </r>
  <r>
    <x v="9"/>
    <s v="SWED.A"/>
    <x v="8"/>
    <s v="Sweden"/>
    <s v="W94232100"/>
    <s v="Annual"/>
    <s v="03/22/2023"/>
    <n v="192950"/>
    <s v="   9"/>
    <s v="Approve Allocation of Income and Dividends of SEK 9.75 Per Share"/>
    <x v="1"/>
    <s v="Mgmt"/>
    <s v="For"/>
    <s v="For"/>
    <x v="0"/>
  </r>
  <r>
    <x v="9"/>
    <s v="SWED.A"/>
    <x v="8"/>
    <s v="Sweden"/>
    <s v="W94232100"/>
    <s v="Annual"/>
    <s v="03/22/2023"/>
    <n v="192950"/>
    <s v="   10.a"/>
    <s v="Approve Discharge of Bo Bengtsson"/>
    <x v="1"/>
    <s v="Mgmt"/>
    <s v="For"/>
    <s v="For"/>
    <x v="0"/>
  </r>
  <r>
    <x v="9"/>
    <s v="SWED.A"/>
    <x v="8"/>
    <s v="Sweden"/>
    <s v="W94232100"/>
    <s v="Annual"/>
    <s v="03/22/2023"/>
    <n v="192950"/>
    <s v="   10.b"/>
    <s v="Approve Discharge of Goran Bengtson"/>
    <x v="1"/>
    <s v="Mgmt"/>
    <s v="For"/>
    <s v="For"/>
    <x v="0"/>
  </r>
  <r>
    <x v="9"/>
    <s v="SWED.A"/>
    <x v="8"/>
    <s v="Sweden"/>
    <s v="W94232100"/>
    <s v="Annual"/>
    <s v="03/22/2023"/>
    <n v="192950"/>
    <s v="   10.c"/>
    <s v="Approve Discharge of Annika Creutzer"/>
    <x v="1"/>
    <s v="Mgmt"/>
    <s v="For"/>
    <s v="For"/>
    <x v="0"/>
  </r>
  <r>
    <x v="9"/>
    <s v="SWED.A"/>
    <x v="8"/>
    <s v="Sweden"/>
    <s v="W94232100"/>
    <s v="Annual"/>
    <s v="03/22/2023"/>
    <n v="192950"/>
    <s v="   10.d"/>
    <s v="Approve Discharge of Hans Eckerstrom"/>
    <x v="1"/>
    <s v="Mgmt"/>
    <s v="For"/>
    <s v="For"/>
    <x v="0"/>
  </r>
  <r>
    <x v="9"/>
    <s v="SWED.A"/>
    <x v="8"/>
    <s v="Sweden"/>
    <s v="W94232100"/>
    <s v="Annual"/>
    <s v="03/22/2023"/>
    <n v="192950"/>
    <s v="   10.e"/>
    <s v="Approve Discharge of Kerstin Hermansson"/>
    <x v="1"/>
    <s v="Mgmt"/>
    <s v="For"/>
    <s v="For"/>
    <x v="0"/>
  </r>
  <r>
    <x v="9"/>
    <s v="SWED.A"/>
    <x v="8"/>
    <s v="Sweden"/>
    <s v="W94232100"/>
    <s v="Annual"/>
    <s v="03/22/2023"/>
    <n v="192950"/>
    <s v="   10.f"/>
    <s v="Approve Discharge of Helena Liljedahl"/>
    <x v="1"/>
    <s v="Mgmt"/>
    <s v="For"/>
    <s v="For"/>
    <x v="0"/>
  </r>
  <r>
    <x v="9"/>
    <s v="SWED.A"/>
    <x v="8"/>
    <s v="Sweden"/>
    <s v="W94232100"/>
    <s v="Annual"/>
    <s v="03/22/2023"/>
    <n v="192950"/>
    <s v="   10.g"/>
    <s v="Approve Discharge of Bengt Erik Lindgren"/>
    <x v="1"/>
    <s v="Mgmt"/>
    <s v="For"/>
    <s v="For"/>
    <x v="0"/>
  </r>
  <r>
    <x v="9"/>
    <s v="SWED.A"/>
    <x v="8"/>
    <s v="Sweden"/>
    <s v="W94232100"/>
    <s v="Annual"/>
    <s v="03/22/2023"/>
    <n v="192950"/>
    <s v="   10.h"/>
    <s v="Approve Discharge of Anna Mossberg"/>
    <x v="1"/>
    <s v="Mgmt"/>
    <s v="For"/>
    <s v="For"/>
    <x v="0"/>
  </r>
  <r>
    <x v="9"/>
    <s v="SWED.A"/>
    <x v="8"/>
    <s v="Sweden"/>
    <s v="W94232100"/>
    <s v="Annual"/>
    <s v="03/22/2023"/>
    <n v="192950"/>
    <s v="   10.i"/>
    <s v="Approve Discharge of Per Olof Nyman"/>
    <x v="1"/>
    <s v="Mgmt"/>
    <s v="For"/>
    <s v="For"/>
    <x v="0"/>
  </r>
  <r>
    <x v="9"/>
    <s v="SWED.A"/>
    <x v="8"/>
    <s v="Sweden"/>
    <s v="W94232100"/>
    <s v="Annual"/>
    <s v="03/22/2023"/>
    <n v="192950"/>
    <s v="   10.j"/>
    <s v="Approve Discharge of Biljana Pehrsson"/>
    <x v="1"/>
    <s v="Mgmt"/>
    <s v="For"/>
    <s v="For"/>
    <x v="0"/>
  </r>
  <r>
    <x v="9"/>
    <s v="SWED.A"/>
    <x v="8"/>
    <s v="Sweden"/>
    <s v="W94232100"/>
    <s v="Annual"/>
    <s v="03/22/2023"/>
    <n v="192950"/>
    <s v="   10.k"/>
    <s v="Approve Discharge of Goran Persson"/>
    <x v="1"/>
    <s v="Mgmt"/>
    <s v="For"/>
    <s v="For"/>
    <x v="0"/>
  </r>
  <r>
    <x v="9"/>
    <s v="SWED.A"/>
    <x v="8"/>
    <s v="Sweden"/>
    <s v="W94232100"/>
    <s v="Annual"/>
    <s v="03/22/2023"/>
    <n v="192950"/>
    <s v="   10.l"/>
    <s v="Approve Discharge of Biorn Riese"/>
    <x v="1"/>
    <s v="Mgmt"/>
    <s v="For"/>
    <s v="For"/>
    <x v="0"/>
  </r>
  <r>
    <x v="9"/>
    <s v="SWED.A"/>
    <x v="8"/>
    <s v="Sweden"/>
    <s v="W94232100"/>
    <s v="Annual"/>
    <s v="03/22/2023"/>
    <n v="192950"/>
    <s v="   10.m"/>
    <s v="Approve Discharge of Bo Magnusson"/>
    <x v="1"/>
    <s v="Mgmt"/>
    <s v="For"/>
    <s v="For"/>
    <x v="0"/>
  </r>
  <r>
    <x v="9"/>
    <s v="SWED.A"/>
    <x v="8"/>
    <s v="Sweden"/>
    <s v="W94232100"/>
    <s v="Annual"/>
    <s v="03/22/2023"/>
    <n v="192950"/>
    <s v="   10.n"/>
    <s v="Approve Discharge of Jens Henriksson"/>
    <x v="1"/>
    <s v="Mgmt"/>
    <s v="For"/>
    <s v="For"/>
    <x v="0"/>
  </r>
  <r>
    <x v="9"/>
    <s v="SWED.A"/>
    <x v="8"/>
    <s v="Sweden"/>
    <s v="W94232100"/>
    <s v="Annual"/>
    <s v="03/22/2023"/>
    <n v="192950"/>
    <s v="   10.o"/>
    <s v="Approve Discharge of Roger Ljung"/>
    <x v="1"/>
    <s v="Mgmt"/>
    <s v="For"/>
    <s v="For"/>
    <x v="0"/>
  </r>
  <r>
    <x v="9"/>
    <s v="SWED.A"/>
    <x v="8"/>
    <s v="Sweden"/>
    <s v="W94232100"/>
    <s v="Annual"/>
    <s v="03/22/2023"/>
    <n v="192950"/>
    <s v="   10.p"/>
    <s v="Approve Discharge of Ake Skoglund"/>
    <x v="1"/>
    <s v="Mgmt"/>
    <s v="For"/>
    <s v="For"/>
    <x v="0"/>
  </r>
  <r>
    <x v="9"/>
    <s v="SWED.A"/>
    <x v="8"/>
    <s v="Sweden"/>
    <s v="W94232100"/>
    <s v="Annual"/>
    <s v="03/22/2023"/>
    <n v="192950"/>
    <s v="   10.q"/>
    <s v="Approve Discharge of Henrik Joelsson"/>
    <x v="1"/>
    <s v="Mgmt"/>
    <s v="For"/>
    <s v="For"/>
    <x v="0"/>
  </r>
  <r>
    <x v="9"/>
    <s v="SWED.A"/>
    <x v="8"/>
    <s v="Sweden"/>
    <s v="W94232100"/>
    <s v="Annual"/>
    <s v="03/22/2023"/>
    <n v="192950"/>
    <s v="   10.r"/>
    <s v="Approve Discharge of Camilla Linder"/>
    <x v="1"/>
    <s v="Mgmt"/>
    <s v="For"/>
    <s v="For"/>
    <x v="0"/>
  </r>
  <r>
    <x v="9"/>
    <s v="SWED.A"/>
    <x v="8"/>
    <s v="Sweden"/>
    <s v="W94232100"/>
    <s v="Annual"/>
    <s v="03/22/2023"/>
    <n v="192950"/>
    <s v="   11"/>
    <s v="Determine Number of Members (11) and Deputy Members of Board (0)"/>
    <x v="1"/>
    <s v="Mgmt"/>
    <s v="For"/>
    <s v="For"/>
    <x v="0"/>
  </r>
  <r>
    <x v="9"/>
    <s v="SWED.A"/>
    <x v="8"/>
    <s v="Sweden"/>
    <s v="W94232100"/>
    <s v="Annual"/>
    <s v="03/22/2023"/>
    <n v="192950"/>
    <s v="   12"/>
    <s v="Approve Remuneration of Directors in the Amount of SEK 3 Million for Chairman, SEK 1 Million for Vice Chairman and SEK 709,000 for Other Directors; Approve Remuneration for Committee Work; Approve Remuneration of Auditors"/>
    <x v="0"/>
    <s v="Mgmt"/>
    <s v="For"/>
    <s v="For"/>
    <x v="0"/>
  </r>
  <r>
    <x v="9"/>
    <s v="SWED.A"/>
    <x v="8"/>
    <s v="Sweden"/>
    <s v="W94232100"/>
    <s v="Annual"/>
    <s v="03/22/2023"/>
    <n v="192950"/>
    <s v="   13.a"/>
    <s v="Reelect Goran Bengtsson as Director"/>
    <x v="0"/>
    <s v="Mgmt"/>
    <s v="For"/>
    <s v="For"/>
    <x v="0"/>
  </r>
  <r>
    <x v="9"/>
    <s v="SWED.A"/>
    <x v="8"/>
    <s v="Sweden"/>
    <s v="W94232100"/>
    <s v="Annual"/>
    <s v="03/22/2023"/>
    <n v="192950"/>
    <s v="   13.b"/>
    <s v="Reelect Annika Creutzer as Director"/>
    <x v="0"/>
    <s v="Mgmt"/>
    <s v="For"/>
    <s v="For"/>
    <x v="0"/>
  </r>
  <r>
    <x v="9"/>
    <s v="SWED.A"/>
    <x v="8"/>
    <s v="Sweden"/>
    <s v="W94232100"/>
    <s v="Annual"/>
    <s v="03/22/2023"/>
    <n v="192950"/>
    <s v="   13.c"/>
    <s v="Reelect Hans Eckerstrom as Director"/>
    <x v="0"/>
    <s v="Mgmt"/>
    <s v="For"/>
    <s v="Against"/>
    <x v="2"/>
  </r>
  <r>
    <x v="9"/>
    <s v="SWED.A"/>
    <x v="8"/>
    <s v="Sweden"/>
    <s v="W94232100"/>
    <s v="Annual"/>
    <s v="03/22/2023"/>
    <n v="192950"/>
    <s v="   13.d"/>
    <s v="Reelect Kerstin Hermansson as Director"/>
    <x v="0"/>
    <s v="Mgmt"/>
    <s v="For"/>
    <s v="For"/>
    <x v="0"/>
  </r>
  <r>
    <x v="9"/>
    <s v="SWED.A"/>
    <x v="8"/>
    <s v="Sweden"/>
    <s v="W94232100"/>
    <s v="Annual"/>
    <s v="03/22/2023"/>
    <n v="192950"/>
    <s v="   13.e"/>
    <s v="Reelect Helena Liljedahl as Director"/>
    <x v="0"/>
    <s v="Mgmt"/>
    <s v="For"/>
    <s v="For"/>
    <x v="0"/>
  </r>
  <r>
    <x v="9"/>
    <s v="SWED.A"/>
    <x v="8"/>
    <s v="Sweden"/>
    <s v="W94232100"/>
    <s v="Annual"/>
    <s v="03/22/2023"/>
    <n v="192950"/>
    <s v="   13.f"/>
    <s v="Reelect Bengt Erik Lindgren as Director"/>
    <x v="0"/>
    <s v="Mgmt"/>
    <s v="For"/>
    <s v="For"/>
    <x v="0"/>
  </r>
  <r>
    <x v="9"/>
    <s v="SWED.A"/>
    <x v="8"/>
    <s v="Sweden"/>
    <s v="W94232100"/>
    <s v="Annual"/>
    <s v="03/22/2023"/>
    <n v="192950"/>
    <s v="   13.g"/>
    <s v="Reelect Anna Mossberg as Director"/>
    <x v="0"/>
    <s v="Mgmt"/>
    <s v="For"/>
    <s v="Against"/>
    <x v="2"/>
  </r>
  <r>
    <x v="9"/>
    <s v="SWED.A"/>
    <x v="8"/>
    <s v="Sweden"/>
    <s v="W94232100"/>
    <s v="Annual"/>
    <s v="03/22/2023"/>
    <n v="192950"/>
    <s v="   13.h"/>
    <s v="Reelect Per Olof Nyman as Director"/>
    <x v="0"/>
    <s v="Mgmt"/>
    <s v="For"/>
    <s v="For"/>
    <x v="0"/>
  </r>
  <r>
    <x v="9"/>
    <s v="SWED.A"/>
    <x v="8"/>
    <s v="Sweden"/>
    <s v="W94232100"/>
    <s v="Annual"/>
    <s v="03/22/2023"/>
    <n v="192950"/>
    <s v="   13.i"/>
    <s v="Reelect Biljana Pehrsson as Director"/>
    <x v="0"/>
    <s v="Mgmt"/>
    <s v="For"/>
    <s v="For"/>
    <x v="0"/>
  </r>
  <r>
    <x v="9"/>
    <s v="SWED.A"/>
    <x v="8"/>
    <s v="Sweden"/>
    <s v="W94232100"/>
    <s v="Annual"/>
    <s v="03/22/2023"/>
    <n v="192950"/>
    <s v="   13.j"/>
    <s v="Reelect Goran Persson as Director"/>
    <x v="0"/>
    <s v="Mgmt"/>
    <s v="For"/>
    <s v="For"/>
    <x v="0"/>
  </r>
  <r>
    <x v="9"/>
    <s v="SWED.A"/>
    <x v="8"/>
    <s v="Sweden"/>
    <s v="W94232100"/>
    <s v="Annual"/>
    <s v="03/22/2023"/>
    <n v="192950"/>
    <s v="   13.k"/>
    <s v="Reelect Biorn Riese as Director"/>
    <x v="0"/>
    <s v="Mgmt"/>
    <s v="For"/>
    <s v="For"/>
    <x v="0"/>
  </r>
  <r>
    <x v="9"/>
    <s v="SWED.A"/>
    <x v="8"/>
    <s v="Sweden"/>
    <s v="W94232100"/>
    <s v="Annual"/>
    <s v="03/22/2023"/>
    <n v="192950"/>
    <s v="   14"/>
    <s v="Elect Goran Persson as Board Chairman"/>
    <x v="1"/>
    <s v="Mgmt"/>
    <s v="For"/>
    <s v="For"/>
    <x v="0"/>
  </r>
  <r>
    <x v="9"/>
    <s v="SWED.A"/>
    <x v="8"/>
    <s v="Sweden"/>
    <s v="W94232100"/>
    <s v="Annual"/>
    <s v="03/22/2023"/>
    <n v="192950"/>
    <s v="   15"/>
    <s v="Ratify PricewaterhouseCoopers as Auditors"/>
    <x v="4"/>
    <s v="Mgmt"/>
    <s v="For"/>
    <s v="For"/>
    <x v="0"/>
  </r>
  <r>
    <x v="9"/>
    <s v="SWED.A"/>
    <x v="8"/>
    <s v="Sweden"/>
    <s v="W94232100"/>
    <s v="Annual"/>
    <s v="03/22/2023"/>
    <n v="192950"/>
    <s v="   16"/>
    <s v="Approve Nomination Committee Procedures"/>
    <x v="1"/>
    <s v="Mgmt"/>
    <s v="For"/>
    <s v="For"/>
    <x v="0"/>
  </r>
  <r>
    <x v="9"/>
    <s v="SWED.A"/>
    <x v="8"/>
    <s v="Sweden"/>
    <s v="W94232100"/>
    <s v="Annual"/>
    <s v="03/22/2023"/>
    <n v="192950"/>
    <s v="   17"/>
    <s v="Approve Remuneration Policy And Other Terms of Employment For Executive Management"/>
    <x v="2"/>
    <s v="Mgmt"/>
    <s v="For"/>
    <s v="For"/>
    <x v="0"/>
  </r>
  <r>
    <x v="9"/>
    <s v="SWED.A"/>
    <x v="8"/>
    <s v="Sweden"/>
    <s v="W94232100"/>
    <s v="Annual"/>
    <s v="03/22/2023"/>
    <n v="192950"/>
    <s v="   18"/>
    <s v="Authorize Repurchase Authorization for Trading in Own Shares"/>
    <x v="1"/>
    <s v="Mgmt"/>
    <s v="For"/>
    <s v="For"/>
    <x v="0"/>
  </r>
  <r>
    <x v="9"/>
    <s v="SWED.A"/>
    <x v="8"/>
    <s v="Sweden"/>
    <s v="W94232100"/>
    <s v="Annual"/>
    <s v="03/22/2023"/>
    <n v="192950"/>
    <s v="   19"/>
    <s v="Authorize Share Repurchase Program"/>
    <x v="1"/>
    <s v="Mgmt"/>
    <s v="For"/>
    <s v="For"/>
    <x v="0"/>
  </r>
  <r>
    <x v="9"/>
    <s v="SWED.A"/>
    <x v="8"/>
    <s v="Sweden"/>
    <s v="W94232100"/>
    <s v="Annual"/>
    <s v="03/22/2023"/>
    <n v="192950"/>
    <s v="   20"/>
    <s v="Approve Issuance of Convertibles without Preemptive Rights"/>
    <x v="1"/>
    <s v="Mgmt"/>
    <s v="For"/>
    <s v="For"/>
    <x v="0"/>
  </r>
  <r>
    <x v="9"/>
    <s v="SWED.A"/>
    <x v="8"/>
    <s v="Sweden"/>
    <s v="W94232100"/>
    <s v="Annual"/>
    <s v="03/22/2023"/>
    <n v="192950"/>
    <s v="   21.a"/>
    <s v="Approve Common Deferred Share Bonus Plan (Eken 2023)"/>
    <x v="1"/>
    <s v="Mgmt"/>
    <s v="For"/>
    <s v="For"/>
    <x v="0"/>
  </r>
  <r>
    <x v="9"/>
    <s v="SWED.A"/>
    <x v="8"/>
    <s v="Sweden"/>
    <s v="W94232100"/>
    <s v="Annual"/>
    <s v="03/22/2023"/>
    <n v="192950"/>
    <s v="   21.b"/>
    <s v="Approve Deferred Share Bonus Plan for Key Employees (IP 2023)"/>
    <x v="1"/>
    <s v="Mgmt"/>
    <s v="For"/>
    <s v="For"/>
    <x v="0"/>
  </r>
  <r>
    <x v="9"/>
    <s v="SWED.A"/>
    <x v="8"/>
    <s v="Sweden"/>
    <s v="W94232100"/>
    <s v="Annual"/>
    <s v="03/22/2023"/>
    <n v="192950"/>
    <s v="   21.c"/>
    <s v="Approve Equity Plan Financing"/>
    <x v="1"/>
    <s v="Mgmt"/>
    <s v="For"/>
    <s v="For"/>
    <x v="0"/>
  </r>
  <r>
    <x v="9"/>
    <s v="SWED.A"/>
    <x v="8"/>
    <s v="Sweden"/>
    <s v="W94232100"/>
    <s v="Annual"/>
    <s v="03/22/2023"/>
    <n v="192950"/>
    <s v="   22"/>
    <s v="Approve Remuneration Report"/>
    <x v="2"/>
    <s v="Mgmt"/>
    <s v="For"/>
    <s v="For"/>
    <x v="0"/>
  </r>
  <r>
    <x v="9"/>
    <s v="SWED.A"/>
    <x v="8"/>
    <s v="Sweden"/>
    <s v="W94232100"/>
    <s v="Annual"/>
    <s v="03/22/2023"/>
    <n v="192950"/>
    <m/>
    <s v="Shareholder Proposals Submitted by Carl Axel Bruno"/>
    <x v="1"/>
    <s v="Mgmt"/>
    <m/>
    <m/>
    <x v="3"/>
  </r>
  <r>
    <x v="9"/>
    <s v="SWED.A"/>
    <x v="8"/>
    <s v="Sweden"/>
    <s v="W94232100"/>
    <s v="Annual"/>
    <s v="03/22/2023"/>
    <n v="192950"/>
    <s v="   23"/>
    <s v="Change Bank Software"/>
    <x v="1"/>
    <s v="SH"/>
    <s v="Against"/>
    <s v="Against"/>
    <x v="2"/>
  </r>
  <r>
    <x v="9"/>
    <s v="SWED.A"/>
    <x v="8"/>
    <s v="Sweden"/>
    <s v="W94232100"/>
    <s v="Annual"/>
    <s v="03/22/2023"/>
    <n v="192950"/>
    <m/>
    <s v="Shareholder Proposals Submitted by Tommy Jonasson"/>
    <x v="1"/>
    <s v="Mgmt"/>
    <m/>
    <m/>
    <x v="3"/>
  </r>
  <r>
    <x v="9"/>
    <s v="SWED.A"/>
    <x v="8"/>
    <s v="Sweden"/>
    <s v="W94232100"/>
    <s v="Annual"/>
    <s v="03/22/2023"/>
    <n v="192950"/>
    <s v="   24"/>
    <s v="Allocation of funds"/>
    <x v="1"/>
    <s v="SH"/>
    <s v="Against"/>
    <s v="Against"/>
    <x v="2"/>
  </r>
  <r>
    <x v="9"/>
    <s v="SWED.A"/>
    <x v="8"/>
    <s v="Sweden"/>
    <s v="W94232100"/>
    <s v="Annual"/>
    <s v="03/22/2023"/>
    <n v="192950"/>
    <s v="   25"/>
    <s v="Establishment of a Chamber of Commerce"/>
    <x v="1"/>
    <s v="SH"/>
    <s v="Against"/>
    <s v="Against"/>
    <x v="2"/>
  </r>
  <r>
    <x v="9"/>
    <s v="SWED.A"/>
    <x v="8"/>
    <s v="Sweden"/>
    <s v="W94232100"/>
    <s v="Annual"/>
    <s v="03/22/2023"/>
    <n v="192950"/>
    <m/>
    <s v="Joint Shareholder Proposals Submitted by Greenpeace Nordic and Swedish Society"/>
    <x v="1"/>
    <s v="Mgmt"/>
    <m/>
    <m/>
    <x v="3"/>
  </r>
  <r>
    <x v="9"/>
    <s v="SWED.A"/>
    <x v="8"/>
    <s v="Sweden"/>
    <s v="W94232100"/>
    <s v="Annual"/>
    <s v="03/22/2023"/>
    <n v="192950"/>
    <s v="   26"/>
    <s v="Stop Financing Fossil Companies That Expand Extraction and Lack Robust Fossil Phase-Out Plans in Line with 1.5 Degrees"/>
    <x v="1"/>
    <s v="SH"/>
    <s v="None"/>
    <s v="Against"/>
    <x v="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384">
  <r>
    <x v="0"/>
    <s v="Israel"/>
    <s v="IL0003230146"/>
    <n v="6565310"/>
    <s v="Annual/Special"/>
    <x v="0"/>
    <s v="Management"/>
    <s v="G"/>
    <s v="No"/>
    <n v="1"/>
    <s v="Discuss Financial Statements and the Report of the Board"/>
    <x v="0"/>
    <m/>
    <x v="0"/>
    <m/>
    <s v="No"/>
  </r>
  <r>
    <x v="0"/>
    <s v="Israel"/>
    <s v="IL0003230146"/>
    <n v="6565310"/>
    <s v="Annual/Special"/>
    <x v="0"/>
    <s v="Management"/>
    <s v="G"/>
    <s v="Yes"/>
    <n v="2"/>
    <s v="Reappoint Brightman Almagor Zohar &amp; Co. (Deloitte) as Auditors"/>
    <x v="1"/>
    <s v="For"/>
    <x v="1"/>
    <s v="The company has not clearly explained the ratio of non-audit fees to audit fees."/>
    <s v="Yes"/>
  </r>
  <r>
    <x v="0"/>
    <s v="Israel"/>
    <s v="IL0003230146"/>
    <n v="6565310"/>
    <s v="Annual/Special"/>
    <x v="0"/>
    <s v="Management"/>
    <s v="G"/>
    <s v="Yes"/>
    <n v="3"/>
    <s v="Reelect Liora Ofer as Director"/>
    <x v="2"/>
    <s v="For"/>
    <x v="2"/>
    <m/>
    <s v="No"/>
  </r>
  <r>
    <x v="0"/>
    <s v="Israel"/>
    <s v="IL0003230146"/>
    <n v="6565310"/>
    <s v="Annual/Special"/>
    <x v="0"/>
    <s v="Management"/>
    <s v="G"/>
    <s v="Yes"/>
    <n v="4"/>
    <s v="Reelect Itzhak Nodary Zizov as Director"/>
    <x v="2"/>
    <s v="For"/>
    <x v="2"/>
    <m/>
    <s v="No"/>
  </r>
  <r>
    <x v="0"/>
    <s v="Israel"/>
    <s v="IL0003230146"/>
    <n v="6565310"/>
    <s v="Annual/Special"/>
    <x v="0"/>
    <s v="Management"/>
    <s v="G"/>
    <s v="Yes"/>
    <n v="5"/>
    <s v="Reelect Yoav Doppelt as Director"/>
    <x v="2"/>
    <s v="For"/>
    <x v="2"/>
    <m/>
    <s v="No"/>
  </r>
  <r>
    <x v="0"/>
    <s v="Israel"/>
    <s v="IL0003230146"/>
    <n v="6565310"/>
    <s v="Annual/Special"/>
    <x v="0"/>
    <s v="Management"/>
    <s v="G"/>
    <s v="Yes"/>
    <n v="6"/>
    <s v="Reelect Roie Azar as Director"/>
    <x v="2"/>
    <s v="For"/>
    <x v="2"/>
    <m/>
    <s v="No"/>
  </r>
  <r>
    <x v="0"/>
    <s v="Israel"/>
    <s v="IL0003230146"/>
    <n v="6565310"/>
    <s v="Annual/Special"/>
    <x v="0"/>
    <s v="Management"/>
    <s v="G"/>
    <s v="Yes"/>
    <n v="7"/>
    <s v="Reelect Shouky (Yehoshua) Oren as Director"/>
    <x v="2"/>
    <s v="For"/>
    <x v="2"/>
    <m/>
    <s v="No"/>
  </r>
  <r>
    <x v="0"/>
    <s v="Israel"/>
    <s v="IL0003230146"/>
    <n v="6565310"/>
    <s v="Annual/Special"/>
    <x v="0"/>
    <s v="Management"/>
    <s v="G"/>
    <s v="Yes"/>
    <n v="8"/>
    <s v="Reelect Dorit Salingar as Director"/>
    <x v="2"/>
    <s v="For"/>
    <x v="2"/>
    <m/>
    <s v="No"/>
  </r>
  <r>
    <x v="0"/>
    <s v="Israel"/>
    <s v="IL0003230146"/>
    <n v="6565310"/>
    <s v="Annual/Special"/>
    <x v="0"/>
    <s v="Management"/>
    <s v="G"/>
    <s v="Yes"/>
    <n v="9"/>
    <s v="Increase Registered Share Capital and Amend Articles Accordingly"/>
    <x v="3"/>
    <s v="For"/>
    <x v="2"/>
    <m/>
    <s v="No"/>
  </r>
  <r>
    <x v="0"/>
    <s v="Israel"/>
    <s v="IL0003230146"/>
    <n v="6565310"/>
    <s v="Annual/Special"/>
    <x v="0"/>
    <s v="Management"/>
    <s v="G"/>
    <s v="Yes"/>
    <n v="10"/>
    <s v="Approve Amendment to Services Agreement with Controller, Ofer Investments Ltd."/>
    <x v="3"/>
    <s v="For"/>
    <x v="2"/>
    <m/>
    <s v="No"/>
  </r>
  <r>
    <x v="0"/>
    <s v="Israel"/>
    <s v="IL0003230146"/>
    <n v="6565310"/>
    <s v="Annual/Special"/>
    <x v="0"/>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x v="3"/>
    <s v="None"/>
    <x v="1"/>
    <m/>
    <s v="No"/>
  </r>
  <r>
    <x v="0"/>
    <s v="Israel"/>
    <s v="IL0003230146"/>
    <n v="6565310"/>
    <s v="Annual/Special"/>
    <x v="0"/>
    <s v="Management"/>
    <s v="G"/>
    <s v="Yes"/>
    <s v="B1"/>
    <s v="If you are an Interest Holder as defined in Section 1 of the Securities Law, 1968, vote FOR.  Otherwise, vote against."/>
    <x v="3"/>
    <s v="None"/>
    <x v="1"/>
    <m/>
    <s v="No"/>
  </r>
  <r>
    <x v="0"/>
    <s v="Israel"/>
    <s v="IL0003230146"/>
    <n v="6565310"/>
    <s v="Annual/Special"/>
    <x v="0"/>
    <s v="Management"/>
    <s v="G"/>
    <s v="Yes"/>
    <s v="B2"/>
    <s v="If you are a Senior Officer as defined in Section 37(D) of the Securities Law, 1968, vote FOR. Otherwise, vote against."/>
    <x v="3"/>
    <s v="None"/>
    <x v="1"/>
    <m/>
    <s v="No"/>
  </r>
  <r>
    <x v="0"/>
    <s v="Israel"/>
    <s v="IL0003230146"/>
    <n v="6565310"/>
    <s v="Annual/Special"/>
    <x v="0"/>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x v="3"/>
    <s v="None"/>
    <x v="2"/>
    <m/>
    <s v="No"/>
  </r>
  <r>
    <x v="1"/>
    <s v="Hong Kong"/>
    <s v="HK0000056256"/>
    <n v="6971779"/>
    <s v="Extraordinary Shareholders"/>
    <x v="1"/>
    <s v="Management"/>
    <s v="G"/>
    <s v="Yes"/>
    <n v="1"/>
    <s v="Approve New Master Supply Agreement, Annual Caps and Related Transactions"/>
    <x v="3"/>
    <s v="For"/>
    <x v="2"/>
    <m/>
    <s v="No"/>
  </r>
  <r>
    <x v="2"/>
    <s v="China"/>
    <s v="CNE100000SD1"/>
    <s v="B65BYW9"/>
    <s v="Special"/>
    <x v="1"/>
    <s v="Management"/>
    <s v="G"/>
    <s v="Yes"/>
    <n v="1"/>
    <s v="Approve Investment in Construction of Company's Integrated Production Capacity"/>
    <x v="3"/>
    <s v="For"/>
    <x v="2"/>
    <m/>
    <s v="No"/>
  </r>
  <r>
    <x v="3"/>
    <s v="India"/>
    <s v="INE540L01014"/>
    <s v="BYY2WB4"/>
    <s v="Special"/>
    <x v="2"/>
    <s v="Management"/>
    <s v="G"/>
    <s v="Yes"/>
    <n v="1"/>
    <s v="Approve Reappointment and Remuneration of Mritunjay Kumar Singh as Executive Director"/>
    <x v="2"/>
    <s v="For"/>
    <x v="1"/>
    <s v="The total compensation opportunity is high and not aligned with shareholder interests. Disclosure provided does not allow shareholders to make an informed assessment of the proposed remuneration policy. We will not support the election of any Executive Director being elected to serve on the Audit Committee."/>
    <s v="Yes"/>
  </r>
  <r>
    <x v="4"/>
    <s v="China"/>
    <s v="CNE100000W03"/>
    <s v="B4N0576"/>
    <s v="Special"/>
    <x v="2"/>
    <s v="Management"/>
    <s v="G"/>
    <s v="Yes"/>
    <n v="1"/>
    <s v="Approve Application for Extension of Commitment to Resolve Horizontal Competition"/>
    <x v="3"/>
    <s v="For"/>
    <x v="2"/>
    <m/>
    <s v="No"/>
  </r>
  <r>
    <x v="5"/>
    <s v="India"/>
    <s v="INE271C01023"/>
    <s v="B1YLCV0"/>
    <s v="Special"/>
    <x v="2"/>
    <s v="Management"/>
    <s v="G"/>
    <s v="Yes"/>
    <n v="1"/>
    <s v="Approve Reappointment and Remuneration of Ashok Kumar Tyagi as Chief Executive Officer and Whole-Time Director"/>
    <x v="2"/>
    <s v="For"/>
    <x v="2"/>
    <m/>
    <s v="No"/>
  </r>
  <r>
    <x v="5"/>
    <s v="India"/>
    <s v="INE271C01023"/>
    <s v="B1YLCV0"/>
    <s v="Special"/>
    <x v="2"/>
    <s v="Management"/>
    <s v="G"/>
    <s v="Yes"/>
    <n v="2"/>
    <s v="Approve Reappointment and Remuneration of Devinder Singh as Chief Executive Officer and Whole-Time Director"/>
    <x v="2"/>
    <s v="For"/>
    <x v="2"/>
    <m/>
    <s v="No"/>
  </r>
  <r>
    <x v="5"/>
    <s v="India"/>
    <s v="INE271C01023"/>
    <s v="B1YLCV0"/>
    <s v="Special"/>
    <x v="2"/>
    <s v="Management"/>
    <s v="G"/>
    <s v="Yes"/>
    <n v="3"/>
    <s v="Reelect Vivek Mehra as Director"/>
    <x v="2"/>
    <s v="For"/>
    <x v="1"/>
    <s v="Director is considered overboarded according to UBS guidelines."/>
    <s v="Yes"/>
  </r>
  <r>
    <x v="5"/>
    <s v="India"/>
    <s v="INE271C01023"/>
    <s v="B1YLCV0"/>
    <s v="Special"/>
    <x v="2"/>
    <s v="Management"/>
    <s v="G"/>
    <s v="Yes"/>
    <n v="4"/>
    <s v="Approve Continuation of Gurvirendra Singh Talwar as Non-Executive Director"/>
    <x v="2"/>
    <s v="For"/>
    <x v="2"/>
    <m/>
    <s v="No"/>
  </r>
  <r>
    <x v="6"/>
    <s v="Israel"/>
    <s v="IL0007670123"/>
    <n v="6460590"/>
    <s v="Special"/>
    <x v="2"/>
    <s v="Management"/>
    <s v="G"/>
    <s v="Yes"/>
    <n v="1"/>
    <s v="Approve Amended Compensation Policy for the Directors and Officers of the Company"/>
    <x v="2"/>
    <s v="For"/>
    <x v="2"/>
    <m/>
    <s v="No"/>
  </r>
  <r>
    <x v="6"/>
    <s v="Israel"/>
    <s v="IL0007670123"/>
    <n v="6460590"/>
    <s v="Special"/>
    <x v="2"/>
    <s v="Management"/>
    <s v="G"/>
    <s v="Yes"/>
    <n v="2"/>
    <s v="Amend Articles of Association"/>
    <x v="3"/>
    <s v="For"/>
    <x v="2"/>
    <m/>
    <s v="No"/>
  </r>
  <r>
    <x v="6"/>
    <s v="Israel"/>
    <s v="IL0007670123"/>
    <n v="6460590"/>
    <s v="Special"/>
    <x v="2"/>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x v="3"/>
    <s v="None"/>
    <x v="1"/>
    <m/>
    <s v="No"/>
  </r>
  <r>
    <x v="6"/>
    <s v="Israel"/>
    <s v="IL0007670123"/>
    <n v="6460590"/>
    <s v="Special"/>
    <x v="2"/>
    <s v="Management"/>
    <s v="G"/>
    <s v="Yes"/>
    <s v="B1"/>
    <s v="If you are an Interest Holder as defined in Section 1 of the Securities Law, 1968, vote FOR.  Otherwise, vote against."/>
    <x v="3"/>
    <s v="None"/>
    <x v="1"/>
    <m/>
    <s v="No"/>
  </r>
  <r>
    <x v="6"/>
    <s v="Israel"/>
    <s v="IL0007670123"/>
    <n v="6460590"/>
    <s v="Special"/>
    <x v="2"/>
    <s v="Management"/>
    <s v="G"/>
    <s v="Yes"/>
    <s v="B2"/>
    <s v="If you are a Senior Officer as defined in Section 37(D) of the Securities Law, 1968, vote FOR. Otherwise, vote against."/>
    <x v="3"/>
    <s v="None"/>
    <x v="1"/>
    <m/>
    <s v="No"/>
  </r>
  <r>
    <x v="6"/>
    <s v="Israel"/>
    <s v="IL0007670123"/>
    <n v="6460590"/>
    <s v="Special"/>
    <x v="2"/>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x v="3"/>
    <s v="None"/>
    <x v="2"/>
    <m/>
    <s v="No"/>
  </r>
  <r>
    <x v="7"/>
    <s v="China"/>
    <s v="CNE100003FS0"/>
    <s v="BGYDCM2"/>
    <s v="Special"/>
    <x v="2"/>
    <s v="Management"/>
    <s v="G"/>
    <s v="Yes"/>
    <n v="1"/>
    <s v="Approve Use of Partial Idle Own Funds for Cash Management"/>
    <x v="3"/>
    <s v="For"/>
    <x v="1"/>
    <s v="We will not support business and related party transactions that are not in line with shareholders' interests and/or when disclosure is below best market practice."/>
    <s v="Yes"/>
  </r>
  <r>
    <x v="7"/>
    <s v="China"/>
    <s v="CNE100003FS0"/>
    <s v="BGYDCM2"/>
    <s v="Special"/>
    <x v="2"/>
    <s v="Management"/>
    <s v="G"/>
    <s v="Yes"/>
    <n v="2"/>
    <s v="Approve Provision of Guarantees to Subsidiaries"/>
    <x v="3"/>
    <s v="For"/>
    <x v="2"/>
    <m/>
    <s v="No"/>
  </r>
  <r>
    <x v="7"/>
    <s v="China"/>
    <s v="CNE100003FS0"/>
    <s v="BGYDCM2"/>
    <s v="Special"/>
    <x v="2"/>
    <s v="Management"/>
    <s v="G"/>
    <s v="Yes"/>
    <n v="3"/>
    <s v="Approve Daily Related-Party Transactions"/>
    <x v="3"/>
    <s v="For"/>
    <x v="2"/>
    <m/>
    <s v="No"/>
  </r>
  <r>
    <x v="7"/>
    <s v="China"/>
    <s v="CNE100003FS0"/>
    <s v="BGYDCM2"/>
    <s v="Special"/>
    <x v="2"/>
    <s v="Management"/>
    <s v="G"/>
    <s v="Yes"/>
    <n v="4"/>
    <s v="Approve Change in Registered Capital and Amendment of Articles of Association"/>
    <x v="3"/>
    <s v="For"/>
    <x v="2"/>
    <m/>
    <s v="No"/>
  </r>
  <r>
    <x v="8"/>
    <s v="China"/>
    <s v="CNE000000FM0"/>
    <n v="6397858"/>
    <s v="Special"/>
    <x v="3"/>
    <s v="Management"/>
    <s v="G"/>
    <s v="Yes"/>
    <n v="1"/>
    <s v="Approve Provision of Guarantees"/>
    <x v="3"/>
    <s v="For"/>
    <x v="2"/>
    <m/>
    <s v="No"/>
  </r>
  <r>
    <x v="8"/>
    <s v="China"/>
    <s v="CNE000000FM0"/>
    <n v="6397858"/>
    <s v="Special"/>
    <x v="3"/>
    <s v="Management"/>
    <s v="G"/>
    <s v="Yes"/>
    <n v="2"/>
    <s v="Approve Financial Assistance Provision"/>
    <x v="3"/>
    <s v="For"/>
    <x v="2"/>
    <m/>
    <s v="No"/>
  </r>
  <r>
    <x v="8"/>
    <s v="China"/>
    <s v="CNE000000FM0"/>
    <n v="6397858"/>
    <s v="Special"/>
    <x v="3"/>
    <s v="Management"/>
    <s v="G"/>
    <s v="Yes"/>
    <n v="3.1"/>
    <s v="Approve Daily Related Party Transactions with Digital China Holdings Limited"/>
    <x v="3"/>
    <s v="For"/>
    <x v="2"/>
    <m/>
    <s v="No"/>
  </r>
  <r>
    <x v="8"/>
    <s v="China"/>
    <s v="CNE000000FM0"/>
    <n v="6397858"/>
    <s v="Special"/>
    <x v="3"/>
    <s v="Management"/>
    <s v="G"/>
    <s v="Yes"/>
    <n v="3.2"/>
    <s v="Approve Daily Related Party Transactions with Digital China Group Co., Ltd."/>
    <x v="3"/>
    <s v="For"/>
    <x v="2"/>
    <m/>
    <s v="No"/>
  </r>
  <r>
    <x v="8"/>
    <s v="China"/>
    <s v="CNE000000FM0"/>
    <n v="6397858"/>
    <s v="Special"/>
    <x v="3"/>
    <s v="Management"/>
    <s v="G"/>
    <s v="Yes"/>
    <n v="3.3"/>
    <s v="Approve Daily Related Party Transactions with Beijing Shenzhou Bangbang Technology Service Co., Ltd."/>
    <x v="3"/>
    <s v="For"/>
    <x v="2"/>
    <m/>
    <s v="No"/>
  </r>
  <r>
    <x v="9"/>
    <s v="Cayman Islands"/>
    <s v="KYG3R83K1037"/>
    <s v="BYVSXD4"/>
    <s v="Extraordinary Shareholders"/>
    <x v="3"/>
    <s v="Management"/>
    <s v="G"/>
    <s v="Yes"/>
    <n v="1"/>
    <s v="Approve Framework Sales Agreement, Proposed Product Sales Annual Caps, and Product Sales Transaction"/>
    <x v="3"/>
    <s v="For"/>
    <x v="2"/>
    <m/>
    <s v="No"/>
  </r>
  <r>
    <x v="9"/>
    <s v="Cayman Islands"/>
    <s v="KYG3R83K1037"/>
    <s v="BYVSXD4"/>
    <s v="Extraordinary Shareholders"/>
    <x v="3"/>
    <s v="Management"/>
    <s v="G"/>
    <s v="Yes"/>
    <n v="2"/>
    <s v="Approve Framework Purchase Agreement, Proposed Product Purchase Annual Caps, and Product Purchase Transaction"/>
    <x v="3"/>
    <s v="For"/>
    <x v="2"/>
    <m/>
    <s v="No"/>
  </r>
  <r>
    <x v="10"/>
    <s v="China"/>
    <s v="CNE1000005Y9"/>
    <s v="B23D6F6"/>
    <s v="Special"/>
    <x v="3"/>
    <s v="Management"/>
    <s v="G"/>
    <s v="Yes"/>
    <n v="1"/>
    <s v="Approve Company's Eligibility for Private Placement of Shares"/>
    <x v="3"/>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2.1"/>
    <s v="Approve Issue Type and Par Value"/>
    <x v="3"/>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2.1"/>
    <s v="Approve Resolution Validity Period"/>
    <x v="3"/>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2.2000000000000002"/>
    <s v="Approve Issue Manner and Issue Time"/>
    <x v="3"/>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2.2999999999999998"/>
    <s v="Approve Target Parties and Subscription Manner"/>
    <x v="3"/>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2.4"/>
    <s v="Approve Issue Price and Pricing Principle"/>
    <x v="3"/>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2.5"/>
    <s v="Approve Issue Size"/>
    <x v="3"/>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2.6"/>
    <s v="Approve Restriction Period"/>
    <x v="3"/>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2.7"/>
    <s v="Approve Listing Location"/>
    <x v="3"/>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2.8"/>
    <s v="Approve Amount and Usage of Raised Funds"/>
    <x v="3"/>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2.9"/>
    <s v="Approve Distribution Arrangement of Undistributed Earnings"/>
    <x v="3"/>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3"/>
    <s v="Approve Plan on Private Placement of Shares"/>
    <x v="3"/>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4"/>
    <s v="Approve Feasibility Analysis Report on the Use of Proceeds"/>
    <x v="0"/>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5"/>
    <s v="Approve No Need to Prepare a Report on the Usage of Previously Raised Funds"/>
    <x v="0"/>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6"/>
    <s v="Approve Impact of Dilution of Current Returns on Major Financial Indicators and the Relevant Measures to be Taken"/>
    <x v="3"/>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7"/>
    <s v="Approve Commitment from Controlling Shareholders, Actual Controllers, Company Directors and Senior Management Members Regarding Counter-dilution Measures in Connection to the Private Placement"/>
    <x v="2"/>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8"/>
    <s v="Approve Shareholder Dividend Return Plan"/>
    <x v="3"/>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9"/>
    <s v="Approve Authorization of Board to Handle All Related Matters"/>
    <x v="3"/>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x v="3"/>
    <s v="Management"/>
    <s v="G"/>
    <s v="Yes"/>
    <n v="10"/>
    <s v="Approve Guarantee Plan"/>
    <x v="3"/>
    <s v="For"/>
    <x v="2"/>
    <m/>
    <s v="No"/>
  </r>
  <r>
    <x v="10"/>
    <s v="China"/>
    <s v="CNE1000005Y9"/>
    <s v="B23D6F6"/>
    <s v="Special"/>
    <x v="3"/>
    <s v="Management"/>
    <s v="G"/>
    <s v="Yes"/>
    <n v="11"/>
    <s v="Approve Daily Related Party Transactions"/>
    <x v="3"/>
    <s v="For"/>
    <x v="2"/>
    <m/>
    <s v="No"/>
  </r>
  <r>
    <x v="11"/>
    <s v="USA"/>
    <s v="US3936571013"/>
    <n v="2387530"/>
    <s v="Annual"/>
    <x v="3"/>
    <s v="Management"/>
    <s v="G"/>
    <s v="Yes"/>
    <n v="2"/>
    <s v="Advisory Vote to Ratify Named Executive Officers' Compensation"/>
    <x v="3"/>
    <s v="For"/>
    <x v="2"/>
    <m/>
    <s v="No"/>
  </r>
  <r>
    <x v="11"/>
    <s v="USA"/>
    <s v="US3936571013"/>
    <n v="2387530"/>
    <s v="Annual"/>
    <x v="3"/>
    <s v="Management"/>
    <s v="G"/>
    <s v="Yes"/>
    <n v="3"/>
    <s v="Ratify KPMG LLP as Auditors"/>
    <x v="1"/>
    <s v="For"/>
    <x v="2"/>
    <m/>
    <s v="No"/>
  </r>
  <r>
    <x v="11"/>
    <s v="USA"/>
    <s v="US3936571013"/>
    <n v="2387530"/>
    <s v="Annual"/>
    <x v="3"/>
    <s v="Management"/>
    <s v="G"/>
    <s v="Yes"/>
    <s v="1a"/>
    <s v="Elect Director Wanda F. Felton"/>
    <x v="2"/>
    <s v="For"/>
    <x v="2"/>
    <m/>
    <s v="No"/>
  </r>
  <r>
    <x v="11"/>
    <s v="USA"/>
    <s v="US3936571013"/>
    <n v="2387530"/>
    <s v="Annual"/>
    <x v="3"/>
    <s v="Management"/>
    <s v="G"/>
    <s v="Yes"/>
    <s v="1b"/>
    <s v="Elect Director Graeme A. Jack"/>
    <x v="2"/>
    <s v="For"/>
    <x v="3"/>
    <s v="We expect the Chair of the Audit Committee to be independent and will not support the election of the relevant nominee where we determine that this is not the case."/>
    <s v="Yes"/>
  </r>
  <r>
    <x v="11"/>
    <s v="USA"/>
    <s v="US3936571013"/>
    <n v="2387530"/>
    <s v="Annual"/>
    <x v="3"/>
    <s v="Management"/>
    <s v="G"/>
    <s v="Yes"/>
    <s v="1c"/>
    <s v="Elect Director David L. Starling"/>
    <x v="2"/>
    <s v="For"/>
    <x v="2"/>
    <m/>
    <s v="No"/>
  </r>
  <r>
    <x v="11"/>
    <s v="USA"/>
    <s v="US3936571013"/>
    <n v="2387530"/>
    <s v="Annual"/>
    <x v="3"/>
    <s v="Management"/>
    <s v="G"/>
    <s v="Yes"/>
    <s v="1d"/>
    <s v="Elect Director Lorie L. Tekorius"/>
    <x v="2"/>
    <s v="For"/>
    <x v="2"/>
    <m/>
    <s v="No"/>
  </r>
  <r>
    <x v="11"/>
    <s v="USA"/>
    <s v="US3936571013"/>
    <n v="2387530"/>
    <s v="Annual"/>
    <x v="3"/>
    <s v="Management"/>
    <s v="G"/>
    <s v="Yes"/>
    <s v="1e"/>
    <s v="Elect Director Wendy L. Teramoto"/>
    <x v="2"/>
    <s v="For"/>
    <x v="2"/>
    <m/>
    <s v="No"/>
  </r>
  <r>
    <x v="12"/>
    <s v="Malaysia"/>
    <s v="MYL7113OO003"/>
    <s v="B05L892"/>
    <s v="Annual"/>
    <x v="3"/>
    <s v="Management"/>
    <s v="G"/>
    <s v="Yes"/>
    <n v="1"/>
    <s v="Elect Lim Wee Chai as Director"/>
    <x v="2"/>
    <s v="For"/>
    <x v="2"/>
    <m/>
    <s v="No"/>
  </r>
  <r>
    <x v="12"/>
    <s v="Malaysia"/>
    <s v="MYL7113OO003"/>
    <s v="B05L892"/>
    <s v="Annual"/>
    <x v="3"/>
    <s v="Management"/>
    <s v="G"/>
    <s v="Yes"/>
    <n v="2"/>
    <s v="Elect Lim Cheong Guan as Director"/>
    <x v="2"/>
    <s v="For"/>
    <x v="2"/>
    <m/>
    <s v="No"/>
  </r>
  <r>
    <x v="12"/>
    <s v="Malaysia"/>
    <s v="MYL7113OO003"/>
    <s v="B05L892"/>
    <s v="Annual"/>
    <x v="3"/>
    <s v="Management"/>
    <s v="G"/>
    <s v="Yes"/>
    <n v="3"/>
    <s v="Elect Martin Giles Manen as Director"/>
    <x v="2"/>
    <s v="For"/>
    <x v="2"/>
    <m/>
    <s v="No"/>
  </r>
  <r>
    <x v="12"/>
    <s v="Malaysia"/>
    <s v="MYL7113OO003"/>
    <s v="B05L892"/>
    <s v="Annual"/>
    <x v="3"/>
    <s v="Management"/>
    <s v="G"/>
    <s v="Yes"/>
    <n v="4"/>
    <s v="Elect Ngo Get Ping as Director"/>
    <x v="2"/>
    <s v="For"/>
    <x v="2"/>
    <m/>
    <s v="No"/>
  </r>
  <r>
    <x v="12"/>
    <s v="Malaysia"/>
    <s v="MYL7113OO003"/>
    <s v="B05L892"/>
    <s v="Annual"/>
    <x v="3"/>
    <s v="Management"/>
    <s v="G"/>
    <s v="Yes"/>
    <n v="5"/>
    <s v="Elect Ng Yong Lin as Director"/>
    <x v="2"/>
    <s v="For"/>
    <x v="2"/>
    <m/>
    <s v="No"/>
  </r>
  <r>
    <x v="12"/>
    <s v="Malaysia"/>
    <s v="MYL7113OO003"/>
    <s v="B05L892"/>
    <s v="Annual"/>
    <x v="3"/>
    <s v="Management"/>
    <s v="G"/>
    <s v="Yes"/>
    <n v="6"/>
    <s v="Approve Directors' Fees"/>
    <x v="2"/>
    <s v="For"/>
    <x v="2"/>
    <m/>
    <s v="No"/>
  </r>
  <r>
    <x v="12"/>
    <s v="Malaysia"/>
    <s v="MYL7113OO003"/>
    <s v="B05L892"/>
    <s v="Annual"/>
    <x v="3"/>
    <s v="Management"/>
    <s v="G"/>
    <s v="Yes"/>
    <n v="7"/>
    <s v="Approve Directors' Benefits (Excluding Directors' Fees)"/>
    <x v="2"/>
    <s v="For"/>
    <x v="2"/>
    <m/>
    <s v="No"/>
  </r>
  <r>
    <x v="12"/>
    <s v="Malaysia"/>
    <s v="MYL7113OO003"/>
    <s v="B05L892"/>
    <s v="Annual"/>
    <x v="3"/>
    <s v="Management"/>
    <s v="G"/>
    <s v="Yes"/>
    <n v="8"/>
    <s v="Approve Ernst &amp; Young PLT as Auditors and Authorize Board to Fix Their Remuneration"/>
    <x v="4"/>
    <s v="For"/>
    <x v="2"/>
    <m/>
    <s v="No"/>
  </r>
  <r>
    <x v="12"/>
    <s v="Malaysia"/>
    <s v="MYL7113OO003"/>
    <s v="B05L892"/>
    <s v="Annual"/>
    <x v="3"/>
    <s v="Management"/>
    <s v="G"/>
    <s v="Yes"/>
    <n v="9"/>
    <s v="Approve Issuance of Equity or Equity-Linked Securities without Preemptive Rights"/>
    <x v="3"/>
    <s v="For"/>
    <x v="2"/>
    <m/>
    <s v="No"/>
  </r>
  <r>
    <x v="12"/>
    <s v="Malaysia"/>
    <s v="MYL7113OO003"/>
    <s v="B05L892"/>
    <s v="Annual"/>
    <x v="3"/>
    <s v="Management"/>
    <s v="G"/>
    <s v="Yes"/>
    <n v="10"/>
    <s v="Approve Share Repurchase Program"/>
    <x v="3"/>
    <s v="For"/>
    <x v="2"/>
    <m/>
    <s v="No"/>
  </r>
  <r>
    <x v="12"/>
    <s v="Malaysia"/>
    <s v="MYL7113OO003"/>
    <s v="B05L892"/>
    <s v="Annual"/>
    <x v="3"/>
    <s v="Management"/>
    <s v="G"/>
    <s v="Yes"/>
    <n v="11"/>
    <s v="Approve Waiver of Pre-Emptive Rights for Issuance of New Shares under the Employees Share Option Scheme"/>
    <x v="3"/>
    <s v="For"/>
    <x v="1"/>
    <s v="The issuance of shares for the stock plan is not appropriate as the terms of the plan are not in shareholders' interests."/>
    <s v="Yes"/>
  </r>
  <r>
    <x v="13"/>
    <s v="China"/>
    <s v="CNE100002RZ2"/>
    <s v="BFY1ZJ7"/>
    <s v="Special"/>
    <x v="4"/>
    <s v="Management"/>
    <s v="G"/>
    <s v="Yes"/>
    <n v="1"/>
    <s v="Approve Adjustment of the Implementation Location and Investment Structure of Some of the Fund-raising Projects"/>
    <x v="3"/>
    <s v="For"/>
    <x v="2"/>
    <m/>
    <s v="No"/>
  </r>
  <r>
    <x v="13"/>
    <s v="China"/>
    <s v="CNE100002RZ2"/>
    <s v="BFY1ZJ7"/>
    <s v="Special"/>
    <x v="4"/>
    <s v="Management"/>
    <s v="G"/>
    <s v="Yes"/>
    <n v="2"/>
    <s v="Amend Articles of Association"/>
    <x v="3"/>
    <s v="For"/>
    <x v="2"/>
    <m/>
    <s v="No"/>
  </r>
  <r>
    <x v="13"/>
    <s v="China"/>
    <s v="CNE100002RZ2"/>
    <s v="BFY1ZJ7"/>
    <s v="Special"/>
    <x v="4"/>
    <s v="Management"/>
    <s v="G"/>
    <s v="Yes"/>
    <n v="3"/>
    <s v="Approve Disposal of Financial Assets"/>
    <x v="3"/>
    <s v="For"/>
    <x v="2"/>
    <m/>
    <s v="No"/>
  </r>
  <r>
    <x v="13"/>
    <s v="China"/>
    <s v="CNE100002RZ2"/>
    <s v="BFY1ZJ7"/>
    <s v="Special"/>
    <x v="4"/>
    <s v="Management"/>
    <s v="G"/>
    <s v="Yes"/>
    <n v="4"/>
    <s v="Amend Financial Management System"/>
    <x v="3"/>
    <s v="For"/>
    <x v="1"/>
    <s v="We will not support a resolution when a lack of disclosure results in shareholders not being able to make an informed voting decision."/>
    <s v="Yes"/>
  </r>
  <r>
    <x v="14"/>
    <s v="China"/>
    <s v="CNE000000JW1"/>
    <n v="6479024"/>
    <s v="Special"/>
    <x v="4"/>
    <s v="Management"/>
    <s v="G"/>
    <s v="Yes"/>
    <n v="1"/>
    <s v="Approve Additional Related Transactions with the Ultimate Controlling Shareholder and Its Affiliates"/>
    <x v="3"/>
    <s v="For"/>
    <x v="2"/>
    <m/>
    <s v="No"/>
  </r>
  <r>
    <x v="15"/>
    <s v="China"/>
    <s v="CNE000000R69"/>
    <n v="6003542"/>
    <s v="Special"/>
    <x v="4"/>
    <s v="Management"/>
    <s v="G"/>
    <s v="Yes"/>
    <n v="1"/>
    <s v="Elect Yang Qingying as Independent Director"/>
    <x v="2"/>
    <s v="For"/>
    <x v="2"/>
    <m/>
    <s v="No"/>
  </r>
  <r>
    <x v="16"/>
    <s v="China"/>
    <s v="CNE1000033C7"/>
    <s v="BZ3ZWJ9"/>
    <s v="Special"/>
    <x v="4"/>
    <s v="Management"/>
    <s v="G"/>
    <s v="Yes"/>
    <n v="1"/>
    <s v="Approve Increase in 2022 Daily Related-Party Transactions"/>
    <x v="3"/>
    <s v="For"/>
    <x v="2"/>
    <m/>
    <s v="No"/>
  </r>
  <r>
    <x v="16"/>
    <s v="China"/>
    <s v="CNE1000033C7"/>
    <s v="BZ3ZWJ9"/>
    <s v="Special"/>
    <x v="4"/>
    <s v="Management"/>
    <s v="G"/>
    <s v="Yes"/>
    <n v="2.1"/>
    <s v="Approve Related Party Transactions with Directors and Senior Management"/>
    <x v="2"/>
    <s v="For"/>
    <x v="2"/>
    <m/>
    <s v="No"/>
  </r>
  <r>
    <x v="16"/>
    <s v="China"/>
    <s v="CNE1000033C7"/>
    <s v="BZ3ZWJ9"/>
    <s v="Special"/>
    <x v="4"/>
    <s v="Management"/>
    <s v="G"/>
    <s v="Yes"/>
    <n v="2.2000000000000002"/>
    <s v="Approve Daily Related Party Transactions with Directors and Supervisors"/>
    <x v="2"/>
    <s v="For"/>
    <x v="2"/>
    <m/>
    <s v="No"/>
  </r>
  <r>
    <x v="16"/>
    <s v="China"/>
    <s v="CNE1000033C7"/>
    <s v="BZ3ZWJ9"/>
    <s v="Special"/>
    <x v="4"/>
    <s v="Management"/>
    <s v="G"/>
    <s v="Yes"/>
    <n v="2.2999999999999998"/>
    <s v="Approve Daily Related Party Transactions with Associated Enterprises"/>
    <x v="3"/>
    <s v="For"/>
    <x v="2"/>
    <m/>
    <s v="No"/>
  </r>
  <r>
    <x v="16"/>
    <s v="China"/>
    <s v="CNE1000033C7"/>
    <s v="BZ3ZWJ9"/>
    <s v="Special"/>
    <x v="4"/>
    <s v="Management"/>
    <s v="G"/>
    <s v="Yes"/>
    <n v="2.4"/>
    <s v="Approve Daily Related Party Transactions with Controlling Shareholder"/>
    <x v="3"/>
    <s v="For"/>
    <x v="2"/>
    <m/>
    <s v="No"/>
  </r>
  <r>
    <x v="16"/>
    <s v="China"/>
    <s v="CNE1000033C7"/>
    <s v="BZ3ZWJ9"/>
    <s v="Special"/>
    <x v="4"/>
    <s v="Management"/>
    <s v="G"/>
    <s v="Yes"/>
    <n v="3"/>
    <s v="Approve Estimated Amount of External Guarantees"/>
    <x v="3"/>
    <s v="For"/>
    <x v="2"/>
    <m/>
    <s v="No"/>
  </r>
  <r>
    <x v="17"/>
    <s v="China"/>
    <s v="CNE000001P52"/>
    <s v="B1G5XV7"/>
    <s v="Special"/>
    <x v="4"/>
    <s v="Management"/>
    <s v="G"/>
    <s v="Yes"/>
    <n v="1"/>
    <s v="Approve Merger by Absorption of Wholly-owned Subsidiary"/>
    <x v="3"/>
    <s v="For"/>
    <x v="2"/>
    <m/>
    <s v="No"/>
  </r>
  <r>
    <x v="17"/>
    <s v="China"/>
    <s v="CNE000001P52"/>
    <s v="B1G5XV7"/>
    <s v="Special"/>
    <x v="4"/>
    <s v="Management"/>
    <s v="G"/>
    <s v="Yes"/>
    <n v="2"/>
    <s v="Approve Project Financing through Syndicated Loans"/>
    <x v="3"/>
    <s v="For"/>
    <x v="2"/>
    <m/>
    <s v="No"/>
  </r>
  <r>
    <x v="17"/>
    <s v="China"/>
    <s v="CNE000001P52"/>
    <s v="B1G5XV7"/>
    <s v="Special"/>
    <x v="4"/>
    <s v="Management"/>
    <s v="G"/>
    <s v="Yes"/>
    <n v="3"/>
    <s v="Approve Provision of Joint Liability Guarantee for Wholly-owned Subsidiary"/>
    <x v="3"/>
    <s v="For"/>
    <x v="2"/>
    <m/>
    <s v="No"/>
  </r>
  <r>
    <x v="17"/>
    <s v="China"/>
    <s v="CNE000001P52"/>
    <s v="B1G5XV7"/>
    <s v="Special"/>
    <x v="4"/>
    <s v="Management"/>
    <s v="G"/>
    <s v="Yes"/>
    <n v="4"/>
    <s v="Approve Credit Line Application"/>
    <x v="3"/>
    <s v="For"/>
    <x v="2"/>
    <m/>
    <s v="No"/>
  </r>
  <r>
    <x v="18"/>
    <s v="China"/>
    <s v="CNE100001WV3"/>
    <s v="BTG8066"/>
    <s v="Special"/>
    <x v="4"/>
    <s v="Management"/>
    <s v="G"/>
    <s v="Yes"/>
    <n v="1"/>
    <s v="Approve Appointment of Auditor"/>
    <x v="1"/>
    <s v="For"/>
    <x v="2"/>
    <m/>
    <s v="No"/>
  </r>
  <r>
    <x v="18"/>
    <s v="China"/>
    <s v="CNE100001WV3"/>
    <s v="BTG8066"/>
    <s v="Special"/>
    <x v="4"/>
    <s v="Management"/>
    <s v="G"/>
    <s v="Yes"/>
    <n v="2"/>
    <s v="Approve Change in Registered Capital and Amendment of Articles of Association"/>
    <x v="3"/>
    <s v="For"/>
    <x v="2"/>
    <m/>
    <s v="No"/>
  </r>
  <r>
    <x v="19"/>
    <s v="China"/>
    <s v="CNE000001GL8"/>
    <n v="6731133"/>
    <s v="Special"/>
    <x v="4"/>
    <s v="Shareholder"/>
    <s v="G"/>
    <s v="Yes"/>
    <n v="1.1000000000000001"/>
    <s v="Elect Wang Cheng as Director"/>
    <x v="2"/>
    <s v="For"/>
    <x v="2"/>
    <m/>
    <s v="No"/>
  </r>
  <r>
    <x v="19"/>
    <s v="China"/>
    <s v="CNE000001GL8"/>
    <n v="6731133"/>
    <s v="Special"/>
    <x v="4"/>
    <s v="Shareholder"/>
    <s v="G"/>
    <s v="Yes"/>
    <n v="1.2"/>
    <s v="Elect Zhao Jun as Director"/>
    <x v="2"/>
    <s v="For"/>
    <x v="2"/>
    <m/>
    <s v="No"/>
  </r>
  <r>
    <x v="19"/>
    <s v="China"/>
    <s v="CNE000001GL8"/>
    <n v="6731133"/>
    <s v="Special"/>
    <x v="4"/>
    <s v="Management"/>
    <s v="G"/>
    <s v="Yes"/>
    <n v="2"/>
    <s v="Approve Application for Registration and Issuance of Debt Financing Instruments in the Inter-bank Bond Market"/>
    <x v="3"/>
    <s v="For"/>
    <x v="1"/>
    <s v="We will not support a resolution when a lack of disclosure results in shareholders being unable to make an informed voting decision."/>
    <s v="Yes"/>
  </r>
  <r>
    <x v="19"/>
    <s v="China"/>
    <s v="CNE000001GL8"/>
    <n v="6731133"/>
    <s v="Special"/>
    <x v="4"/>
    <s v="Management"/>
    <s v="G"/>
    <s v="Yes"/>
    <n v="3"/>
    <s v="Approve Amendments to Articles of Association"/>
    <x v="3"/>
    <s v="For"/>
    <x v="2"/>
    <m/>
    <s v="No"/>
  </r>
  <r>
    <x v="20"/>
    <s v="China"/>
    <s v="CNE100001QV5"/>
    <s v="BJ34614"/>
    <s v="Extraordinary Shareholders"/>
    <x v="5"/>
    <s v="Management"/>
    <s v="G"/>
    <s v="Yes"/>
    <n v="1"/>
    <s v="Approve Establishment of Joint Venture with Joincare and Connected Transaction"/>
    <x v="3"/>
    <s v="For"/>
    <x v="2"/>
    <m/>
    <s v="No"/>
  </r>
  <r>
    <x v="21"/>
    <s v="USA"/>
    <s v="US9111631035"/>
    <n v="2895163"/>
    <s v="Annual"/>
    <x v="5"/>
    <s v="Management"/>
    <s v="G"/>
    <s v="Yes"/>
    <n v="2"/>
    <s v="Ratify KPMG LLP as Auditors"/>
    <x v="1"/>
    <s v="For"/>
    <x v="2"/>
    <m/>
    <s v="No"/>
  </r>
  <r>
    <x v="21"/>
    <s v="USA"/>
    <s v="US9111631035"/>
    <n v="2895163"/>
    <s v="Annual"/>
    <x v="5"/>
    <s v="Management"/>
    <s v="G"/>
    <s v="Yes"/>
    <n v="3"/>
    <s v="Advisory Vote to Ratify Named Executive Officers' Compensation"/>
    <x v="3"/>
    <s v="For"/>
    <x v="2"/>
    <m/>
    <s v="No"/>
  </r>
  <r>
    <x v="21"/>
    <s v="USA"/>
    <s v="US9111631035"/>
    <n v="2895163"/>
    <s v="Annual"/>
    <x v="5"/>
    <s v="Management"/>
    <s v="G"/>
    <s v="Yes"/>
    <n v="4"/>
    <s v="Amend Omnibus Stock Plan"/>
    <x v="3"/>
    <s v="For"/>
    <x v="1"/>
    <s v="The terms of the omnibus plan are not aligned with market best practice."/>
    <s v="Yes"/>
  </r>
  <r>
    <x v="21"/>
    <s v="USA"/>
    <s v="US9111631035"/>
    <n v="2895163"/>
    <s v="Annual"/>
    <x v="5"/>
    <s v="Management"/>
    <s v="G"/>
    <s v="Yes"/>
    <s v="1a"/>
    <s v="Elect Director Eric F. Artz"/>
    <x v="2"/>
    <s v="For"/>
    <x v="2"/>
    <m/>
    <s v="No"/>
  </r>
  <r>
    <x v="21"/>
    <s v="USA"/>
    <s v="US9111631035"/>
    <n v="2895163"/>
    <s v="Annual"/>
    <x v="5"/>
    <s v="Management"/>
    <s v="G"/>
    <s v="Yes"/>
    <s v="1b"/>
    <s v="Elect Director Ann Torre Bates"/>
    <x v="2"/>
    <s v="For"/>
    <x v="2"/>
    <m/>
    <s v="No"/>
  </r>
  <r>
    <x v="21"/>
    <s v="USA"/>
    <s v="US9111631035"/>
    <n v="2895163"/>
    <s v="Annual"/>
    <x v="5"/>
    <s v="Management"/>
    <s v="G"/>
    <s v="Yes"/>
    <s v="1c"/>
    <s v="Elect Director Gloria R. Boyland"/>
    <x v="2"/>
    <s v="For"/>
    <x v="2"/>
    <m/>
    <s v="No"/>
  </r>
  <r>
    <x v="21"/>
    <s v="USA"/>
    <s v="US9111631035"/>
    <n v="2895163"/>
    <s v="Annual"/>
    <x v="5"/>
    <s v="Management"/>
    <s v="G"/>
    <s v="Yes"/>
    <s v="1d"/>
    <s v="Elect Director Denise M. Clark"/>
    <x v="2"/>
    <s v="For"/>
    <x v="2"/>
    <m/>
    <s v="No"/>
  </r>
  <r>
    <x v="21"/>
    <s v="USA"/>
    <s v="US9111631035"/>
    <n v="2895163"/>
    <s v="Annual"/>
    <x v="5"/>
    <s v="Management"/>
    <s v="G"/>
    <s v="Yes"/>
    <s v="1e"/>
    <s v="Elect Director J. Alexander Miller Douglas"/>
    <x v="2"/>
    <s v="For"/>
    <x v="2"/>
    <m/>
    <s v="No"/>
  </r>
  <r>
    <x v="21"/>
    <s v="USA"/>
    <s v="US9111631035"/>
    <n v="2895163"/>
    <s v="Annual"/>
    <x v="5"/>
    <s v="Management"/>
    <s v="G"/>
    <s v="Yes"/>
    <s v="1f"/>
    <s v="Elect Director Daphne J. Dufresne"/>
    <x v="2"/>
    <s v="For"/>
    <x v="2"/>
    <m/>
    <s v="No"/>
  </r>
  <r>
    <x v="21"/>
    <s v="USA"/>
    <s v="US9111631035"/>
    <n v="2895163"/>
    <s v="Annual"/>
    <x v="5"/>
    <s v="Management"/>
    <s v="G"/>
    <s v="Yes"/>
    <s v="1g"/>
    <s v="Elect Director Michael S. Funk"/>
    <x v="2"/>
    <s v="For"/>
    <x v="2"/>
    <m/>
    <s v="No"/>
  </r>
  <r>
    <x v="21"/>
    <s v="USA"/>
    <s v="US9111631035"/>
    <n v="2895163"/>
    <s v="Annual"/>
    <x v="5"/>
    <s v="Management"/>
    <s v="G"/>
    <s v="Yes"/>
    <s v="1h"/>
    <s v="Elect Director Shamim Mohammad"/>
    <x v="2"/>
    <s v="For"/>
    <x v="2"/>
    <m/>
    <s v="No"/>
  </r>
  <r>
    <x v="21"/>
    <s v="USA"/>
    <s v="US9111631035"/>
    <n v="2895163"/>
    <s v="Annual"/>
    <x v="5"/>
    <s v="Management"/>
    <s v="G"/>
    <s v="Yes"/>
    <s v="1i"/>
    <s v="Elect Director James L. Muehlbauer"/>
    <x v="2"/>
    <s v="For"/>
    <x v="2"/>
    <m/>
    <s v="No"/>
  </r>
  <r>
    <x v="21"/>
    <s v="USA"/>
    <s v="US9111631035"/>
    <n v="2895163"/>
    <s v="Annual"/>
    <x v="5"/>
    <s v="Management"/>
    <s v="G"/>
    <s v="Yes"/>
    <s v="1j"/>
    <s v="Elect Director Peter A. Roy"/>
    <x v="2"/>
    <s v="For"/>
    <x v="2"/>
    <m/>
    <s v="No"/>
  </r>
  <r>
    <x v="21"/>
    <s v="USA"/>
    <s v="US9111631035"/>
    <n v="2895163"/>
    <s v="Annual"/>
    <x v="5"/>
    <s v="Management"/>
    <s v="G"/>
    <s v="Yes"/>
    <s v="1l"/>
    <s v="Elect Director Jack Stahl"/>
    <x v="2"/>
    <s v="For"/>
    <x v="2"/>
    <m/>
    <s v="No"/>
  </r>
  <r>
    <x v="22"/>
    <s v="China"/>
    <s v="CNE1000008C9"/>
    <s v="B23QBS3"/>
    <s v="Special"/>
    <x v="5"/>
    <s v="Management"/>
    <s v="G"/>
    <s v="Yes"/>
    <n v="1"/>
    <s v="Approve Related Party Transaction"/>
    <x v="3"/>
    <s v="For"/>
    <x v="2"/>
    <m/>
    <s v="No"/>
  </r>
  <r>
    <x v="22"/>
    <s v="China"/>
    <s v="CNE1000008C9"/>
    <s v="B23QBS3"/>
    <s v="Special"/>
    <x v="5"/>
    <s v="Management"/>
    <s v="G"/>
    <s v="Yes"/>
    <n v="2"/>
    <s v="Approve Provision of Financial Assistance and Guarantee by Controlling Shareholder and Ultimate Controlling Shareholder to the Company"/>
    <x v="3"/>
    <s v="For"/>
    <x v="2"/>
    <m/>
    <s v="No"/>
  </r>
  <r>
    <x v="22"/>
    <s v="China"/>
    <s v="CNE1000008C9"/>
    <s v="B23QBS3"/>
    <s v="Special"/>
    <x v="5"/>
    <s v="Management"/>
    <s v="G"/>
    <s v="Yes"/>
    <n v="3"/>
    <s v="Approve Provision of Guarantee"/>
    <x v="3"/>
    <s v="For"/>
    <x v="1"/>
    <s v="The terms of the guarantee are not deemed to be in the best interest of shareholders."/>
    <s v="Yes"/>
  </r>
  <r>
    <x v="22"/>
    <s v="China"/>
    <s v="CNE1000008C9"/>
    <s v="B23QBS3"/>
    <s v="Special"/>
    <x v="5"/>
    <s v="Management"/>
    <s v="G"/>
    <s v="Yes"/>
    <n v="4"/>
    <s v="Approve Provision of Financial Assistance"/>
    <x v="3"/>
    <s v="For"/>
    <x v="1"/>
    <s v="The terms of the guarantee are not deemed to be in the best interest of shareholders."/>
    <s v="Yes"/>
  </r>
  <r>
    <x v="22"/>
    <s v="China"/>
    <s v="CNE1000008C9"/>
    <s v="B23QBS3"/>
    <s v="Special"/>
    <x v="5"/>
    <s v="Management"/>
    <s v="G"/>
    <s v="Yes"/>
    <n v="5"/>
    <s v="Approve Use of Idle Funds for Entrusted Asset Management"/>
    <x v="3"/>
    <s v="For"/>
    <x v="1"/>
    <s v="We will not support business and related party transactions that are not in line with shareholders' interests and/or when disclosure is below best market practice."/>
    <s v="Yes"/>
  </r>
  <r>
    <x v="23"/>
    <s v="USA"/>
    <s v="US2017231034"/>
    <n v="2213260"/>
    <s v="Annual"/>
    <x v="6"/>
    <s v="Management"/>
    <s v="G"/>
    <s v="Yes"/>
    <n v="1.1000000000000001"/>
    <s v="Elect Director Peter R. Matt"/>
    <x v="2"/>
    <s v="For"/>
    <x v="2"/>
    <m/>
    <s v="No"/>
  </r>
  <r>
    <x v="23"/>
    <s v="USA"/>
    <s v="US2017231034"/>
    <n v="2213260"/>
    <s v="Annual"/>
    <x v="6"/>
    <s v="Management"/>
    <s v="G"/>
    <s v="Yes"/>
    <n v="1.2"/>
    <s v="Elect Director Sarah E. Raiss"/>
    <x v="2"/>
    <s v="For"/>
    <x v="1"/>
    <s v="Lead Director not considered independent according to UBS guidelines."/>
    <s v="Yes"/>
  </r>
  <r>
    <x v="23"/>
    <s v="USA"/>
    <s v="US2017231034"/>
    <n v="2213260"/>
    <s v="Annual"/>
    <x v="6"/>
    <s v="Management"/>
    <s v="G"/>
    <s v="Yes"/>
    <n v="2"/>
    <s v="Ratify Deloitte &amp; Touche LLP as Auditors"/>
    <x v="1"/>
    <s v="For"/>
    <x v="2"/>
    <m/>
    <s v="No"/>
  </r>
  <r>
    <x v="23"/>
    <s v="USA"/>
    <s v="US2017231034"/>
    <n v="2213260"/>
    <s v="Annual"/>
    <x v="6"/>
    <s v="Management"/>
    <s v="G"/>
    <s v="Yes"/>
    <n v="3"/>
    <s v="Advisory Vote to Ratify Named Executive Officers' Compensation"/>
    <x v="3"/>
    <s v="For"/>
    <x v="2"/>
    <m/>
    <s v="No"/>
  </r>
  <r>
    <x v="24"/>
    <s v="India"/>
    <s v="INE203G01027"/>
    <s v="BD9PXD0"/>
    <s v="Special"/>
    <x v="6"/>
    <s v="Management"/>
    <s v="G"/>
    <s v="Yes"/>
    <n v="1"/>
    <s v="Elect Sukhmal Kumar Jain as Director"/>
    <x v="2"/>
    <s v="For"/>
    <x v="2"/>
    <m/>
    <s v="No"/>
  </r>
  <r>
    <x v="24"/>
    <s v="India"/>
    <s v="INE203G01027"/>
    <s v="BD9PXD0"/>
    <s v="Special"/>
    <x v="6"/>
    <s v="Management"/>
    <s v="G"/>
    <s v="Yes"/>
    <n v="2"/>
    <s v="Elect Shyam Agrawal as Director"/>
    <x v="2"/>
    <s v="For"/>
    <x v="2"/>
    <m/>
    <s v="No"/>
  </r>
  <r>
    <x v="25"/>
    <s v="China"/>
    <s v="CNE100003ZR0"/>
    <s v="BMGX8H9"/>
    <s v="Special"/>
    <x v="6"/>
    <s v="Management"/>
    <s v="G"/>
    <s v="Yes"/>
    <n v="1"/>
    <s v="Approve Application for Comprehensive Financing Quota and Provision of Guarantees"/>
    <x v="3"/>
    <s v="For"/>
    <x v="1"/>
    <s v="The terms of the guarantee are not deemed to be in the best interest of shareholders."/>
    <s v="Yes"/>
  </r>
  <r>
    <x v="25"/>
    <s v="China"/>
    <s v="CNE100003ZR0"/>
    <s v="BMGX8H9"/>
    <s v="Special"/>
    <x v="6"/>
    <s v="Management"/>
    <s v="G"/>
    <s v="Yes"/>
    <n v="2"/>
    <s v="Approve to Adjust the Remuneration of Independent Directors"/>
    <x v="2"/>
    <s v="For"/>
    <x v="2"/>
    <m/>
    <s v="No"/>
  </r>
  <r>
    <x v="26"/>
    <s v="China"/>
    <s v="CNE1000029Z6"/>
    <s v="BDCFSQ5"/>
    <s v="Extraordinary Shareholders"/>
    <x v="7"/>
    <s v="Shareholder"/>
    <s v="G"/>
    <s v="Yes"/>
    <n v="1"/>
    <s v="Elect Li Xiaofei as Director"/>
    <x v="2"/>
    <s v="For"/>
    <x v="2"/>
    <m/>
    <s v="No"/>
  </r>
  <r>
    <x v="26"/>
    <s v="China"/>
    <s v="CNE1000029Z6"/>
    <s v="BDCFSQ5"/>
    <s v="Extraordinary Shareholders"/>
    <x v="7"/>
    <s v="Shareholder"/>
    <s v="G"/>
    <s v="Yes"/>
    <n v="2"/>
    <s v="Elect Xu Xin as Supervisor"/>
    <x v="3"/>
    <s v="For"/>
    <x v="2"/>
    <m/>
    <s v="No"/>
  </r>
  <r>
    <x v="26"/>
    <s v="China"/>
    <s v="CNE1000029Z6"/>
    <s v="BDCFSQ5"/>
    <s v="Extraordinary Shareholders"/>
    <x v="7"/>
    <s v="Management"/>
    <s v="G"/>
    <s v="Yes"/>
    <n v="3"/>
    <s v="Amend Articles of Association"/>
    <x v="3"/>
    <s v="For"/>
    <x v="2"/>
    <m/>
    <s v="No"/>
  </r>
  <r>
    <x v="27"/>
    <s v="China"/>
    <s v="CNE1000006H2"/>
    <s v="B23N9L3"/>
    <s v="Special"/>
    <x v="7"/>
    <s v="Management"/>
    <s v="G"/>
    <s v="Yes"/>
    <n v="1"/>
    <s v="Approve Daily Related Party Transactions"/>
    <x v="3"/>
    <s v="For"/>
    <x v="2"/>
    <m/>
    <s v="No"/>
  </r>
  <r>
    <x v="27"/>
    <s v="China"/>
    <s v="CNE1000006H2"/>
    <s v="B23N9L3"/>
    <s v="Special"/>
    <x v="7"/>
    <s v="Management"/>
    <s v="G"/>
    <s v="Yes"/>
    <n v="2"/>
    <s v="Approve Estimated Amount of External Guarantees"/>
    <x v="3"/>
    <s v="For"/>
    <x v="1"/>
    <s v="The terms of the guarantee are not deemed to be in the best interest of shareholders."/>
    <s v="Yes"/>
  </r>
  <r>
    <x v="27"/>
    <s v="China"/>
    <s v="CNE1000006H2"/>
    <s v="B23N9L3"/>
    <s v="Special"/>
    <x v="7"/>
    <s v="Management"/>
    <s v="G"/>
    <s v="Yes"/>
    <n v="3"/>
    <s v="Approve Loans From Controlling Shareholders and Persons Acting in Concert and Related Party Transactions"/>
    <x v="3"/>
    <s v="For"/>
    <x v="2"/>
    <m/>
    <s v="No"/>
  </r>
  <r>
    <x v="28"/>
    <s v="USA"/>
    <s v="US5951121038"/>
    <n v="2588184"/>
    <s v="Annual"/>
    <x v="7"/>
    <s v="Management"/>
    <s v="G"/>
    <s v="Yes"/>
    <n v="2"/>
    <s v="Advisory Vote to Ratify Named Executive Officers' Compensation"/>
    <x v="3"/>
    <s v="For"/>
    <x v="2"/>
    <m/>
    <s v="No"/>
  </r>
  <r>
    <x v="28"/>
    <s v="USA"/>
    <s v="US5951121038"/>
    <n v="2588184"/>
    <s v="Annual"/>
    <x v="7"/>
    <s v="Management"/>
    <s v="G"/>
    <s v="Yes"/>
    <n v="3"/>
    <s v="Amend Omnibus Stock Plan"/>
    <x v="3"/>
    <s v="For"/>
    <x v="2"/>
    <m/>
    <s v="No"/>
  </r>
  <r>
    <x v="28"/>
    <s v="USA"/>
    <s v="US5951121038"/>
    <n v="2588184"/>
    <s v="Annual"/>
    <x v="7"/>
    <s v="Management"/>
    <s v="G"/>
    <s v="Yes"/>
    <n v="4"/>
    <s v="Ratify PricewaterhouseCoopers LLP as Auditors"/>
    <x v="1"/>
    <s v="For"/>
    <x v="2"/>
    <m/>
    <s v="No"/>
  </r>
  <r>
    <x v="28"/>
    <s v="USA"/>
    <s v="US5951121038"/>
    <n v="2588184"/>
    <s v="Annual"/>
    <x v="7"/>
    <s v="Management"/>
    <s v="G"/>
    <s v="Yes"/>
    <s v="1a"/>
    <s v="Elect Director Richard M. Beyer"/>
    <x v="2"/>
    <s v="For"/>
    <x v="2"/>
    <m/>
    <s v="No"/>
  </r>
  <r>
    <x v="28"/>
    <s v="USA"/>
    <s v="US5951121038"/>
    <n v="2588184"/>
    <s v="Annual"/>
    <x v="7"/>
    <s v="Management"/>
    <s v="G"/>
    <s v="Yes"/>
    <s v="1b"/>
    <s v="Elect Director Lynn A. Dugle"/>
    <x v="2"/>
    <s v="For"/>
    <x v="2"/>
    <m/>
    <s v="No"/>
  </r>
  <r>
    <x v="28"/>
    <s v="USA"/>
    <s v="US5951121038"/>
    <n v="2588184"/>
    <s v="Annual"/>
    <x v="7"/>
    <s v="Management"/>
    <s v="G"/>
    <s v="Yes"/>
    <s v="1c"/>
    <s v="Elect Director Steven J. Gomo"/>
    <x v="2"/>
    <s v="For"/>
    <x v="2"/>
    <m/>
    <s v="No"/>
  </r>
  <r>
    <x v="28"/>
    <s v="USA"/>
    <s v="US5951121038"/>
    <n v="2588184"/>
    <s v="Annual"/>
    <x v="7"/>
    <s v="Management"/>
    <s v="G"/>
    <s v="Yes"/>
    <s v="1d"/>
    <s v="Elect Director Linnie M. Haynesworth"/>
    <x v="2"/>
    <s v="For"/>
    <x v="2"/>
    <m/>
    <s v="No"/>
  </r>
  <r>
    <x v="28"/>
    <s v="USA"/>
    <s v="US5951121038"/>
    <n v="2588184"/>
    <s v="Annual"/>
    <x v="7"/>
    <s v="Management"/>
    <s v="G"/>
    <s v="Yes"/>
    <s v="1e"/>
    <s v="Elect Director Mary Pat McCarthy"/>
    <x v="2"/>
    <s v="For"/>
    <x v="2"/>
    <m/>
    <s v="No"/>
  </r>
  <r>
    <x v="28"/>
    <s v="USA"/>
    <s v="US5951121038"/>
    <n v="2588184"/>
    <s v="Annual"/>
    <x v="7"/>
    <s v="Management"/>
    <s v="G"/>
    <s v="Yes"/>
    <s v="1f"/>
    <s v="Elect Director Sanjay Mehrotra"/>
    <x v="2"/>
    <s v="For"/>
    <x v="2"/>
    <m/>
    <s v="No"/>
  </r>
  <r>
    <x v="28"/>
    <s v="USA"/>
    <s v="US5951121038"/>
    <n v="2588184"/>
    <s v="Annual"/>
    <x v="7"/>
    <s v="Management"/>
    <s v="G"/>
    <s v="Yes"/>
    <s v="1g"/>
    <s v="Elect Director Robert E. Switz"/>
    <x v="2"/>
    <s v="For"/>
    <x v="2"/>
    <m/>
    <s v="No"/>
  </r>
  <r>
    <x v="28"/>
    <s v="USA"/>
    <s v="US5951121038"/>
    <n v="2588184"/>
    <s v="Annual"/>
    <x v="7"/>
    <s v="Management"/>
    <s v="G"/>
    <s v="Yes"/>
    <s v="1h"/>
    <s v="Elect Director MaryAnn Wright"/>
    <x v="2"/>
    <s v="For"/>
    <x v="2"/>
    <m/>
    <s v="No"/>
  </r>
  <r>
    <x v="29"/>
    <s v="China"/>
    <s v="CNE000001M14"/>
    <s v="B07ZFV3"/>
    <s v="Special"/>
    <x v="7"/>
    <s v="Management"/>
    <s v="G"/>
    <s v="Yes"/>
    <n v="1"/>
    <s v="Approve Change in Partial Raised Funds Investment Projects"/>
    <x v="3"/>
    <s v="For"/>
    <x v="2"/>
    <m/>
    <s v="No"/>
  </r>
  <r>
    <x v="30"/>
    <s v="China"/>
    <s v="CNE000000RL7"/>
    <n v="6112095"/>
    <s v="Special"/>
    <x v="8"/>
    <s v="Management"/>
    <s v="G"/>
    <s v="Yes"/>
    <n v="1"/>
    <s v="Approve Purchase of Liability Insurance for Directors, Supervisors and Senior Management Members"/>
    <x v="2"/>
    <s v="For"/>
    <x v="2"/>
    <m/>
    <s v="No"/>
  </r>
  <r>
    <x v="30"/>
    <s v="China"/>
    <s v="CNE000000RL7"/>
    <n v="6112095"/>
    <s v="Special"/>
    <x v="8"/>
    <s v="Management"/>
    <s v="G"/>
    <s v="Yes"/>
    <n v="2"/>
    <s v="Approve Appointment of Financial Auditor and Internal Control Auditor"/>
    <x v="1"/>
    <s v="For"/>
    <x v="2"/>
    <m/>
    <s v="No"/>
  </r>
  <r>
    <x v="31"/>
    <s v="Cayman Islands"/>
    <s v="KYG532241042"/>
    <s v="B1YBF00"/>
    <s v="Extraordinary Shareholders"/>
    <x v="8"/>
    <s v="Management"/>
    <s v="G"/>
    <s v="Yes"/>
    <n v="1"/>
    <s v="Approve New Residential Property Management Services Framework Agreement, Proposed Annual Caps and Related Transactions"/>
    <x v="3"/>
    <s v="For"/>
    <x v="2"/>
    <m/>
    <s v="No"/>
  </r>
  <r>
    <x v="31"/>
    <s v="Cayman Islands"/>
    <s v="KYG532241042"/>
    <s v="B1YBF00"/>
    <s v="Extraordinary Shareholders"/>
    <x v="8"/>
    <s v="Management"/>
    <s v="G"/>
    <s v="Yes"/>
    <n v="2"/>
    <s v="Adopt Amended and Restated Articles of Association"/>
    <x v="3"/>
    <s v="For"/>
    <x v="2"/>
    <m/>
    <s v="No"/>
  </r>
  <r>
    <x v="32"/>
    <s v="China"/>
    <s v="CNE000000VB0"/>
    <n v="6037596"/>
    <s v="Special"/>
    <x v="8"/>
    <s v="Management"/>
    <s v="G"/>
    <s v="Yes"/>
    <n v="1"/>
    <s v="Approve Additional Related Guarantees after Asset Disposal"/>
    <x v="3"/>
    <s v="For"/>
    <x v="2"/>
    <m/>
    <s v="No"/>
  </r>
  <r>
    <x v="32"/>
    <s v="China"/>
    <s v="CNE000000VB0"/>
    <n v="6037596"/>
    <s v="Special"/>
    <x v="8"/>
    <s v="Management"/>
    <s v="G"/>
    <s v="Yes"/>
    <n v="2"/>
    <s v="Approve Provision of Guarantee to Associate Company"/>
    <x v="3"/>
    <s v="For"/>
    <x v="2"/>
    <m/>
    <s v="No"/>
  </r>
  <r>
    <x v="33"/>
    <s v="China"/>
    <s v="CNE100001CY9"/>
    <s v="B7GJP71"/>
    <s v="Special"/>
    <x v="8"/>
    <s v="Shareholder"/>
    <s v="G"/>
    <s v="Yes"/>
    <n v="1"/>
    <s v="Elect Cheng Bo as Independent Director"/>
    <x v="2"/>
    <s v="For"/>
    <x v="2"/>
    <m/>
    <s v="No"/>
  </r>
  <r>
    <x v="33"/>
    <s v="China"/>
    <s v="CNE100001CY9"/>
    <s v="B7GJP71"/>
    <s v="Special"/>
    <x v="8"/>
    <s v="Management"/>
    <s v="G"/>
    <s v="Yes"/>
    <n v="2"/>
    <s v="Approve Draft and Summary of Employee Share Purchase Plan"/>
    <x v="3"/>
    <s v="For"/>
    <x v="1"/>
    <s v="We have concerns regarding the dilution or discount being applied to the share plan."/>
    <s v="Yes"/>
  </r>
  <r>
    <x v="33"/>
    <s v="China"/>
    <s v="CNE100001CY9"/>
    <s v="B7GJP71"/>
    <s v="Special"/>
    <x v="8"/>
    <s v="Management"/>
    <s v="G"/>
    <s v="Yes"/>
    <n v="3"/>
    <s v="Approve Management Method of Employee Share Purchase Plan"/>
    <x v="3"/>
    <s v="For"/>
    <x v="1"/>
    <s v="We have concerns regarding the dilution or discount being applied to the share plan."/>
    <s v="Yes"/>
  </r>
  <r>
    <x v="33"/>
    <s v="China"/>
    <s v="CNE100001CY9"/>
    <s v="B7GJP71"/>
    <s v="Special"/>
    <x v="8"/>
    <s v="Management"/>
    <s v="G"/>
    <s v="Yes"/>
    <n v="4"/>
    <s v="Approve Authorization of the Board to Handle All Matters Related to Employee Share Purchase Plan"/>
    <x v="3"/>
    <s v="For"/>
    <x v="1"/>
    <s v="We have concerns regarding the dilution or discount being applied to the share plan."/>
    <s v="Yes"/>
  </r>
  <r>
    <x v="34"/>
    <s v="USA"/>
    <s v="US98980G1022"/>
    <s v="BZ00V34"/>
    <s v="Annual"/>
    <x v="8"/>
    <s v="Management"/>
    <s v="G"/>
    <s v="Yes"/>
    <n v="1.1000000000000001"/>
    <s v="Elect Director Andrew Brown"/>
    <x v="2"/>
    <s v="For"/>
    <x v="2"/>
    <m/>
    <s v="No"/>
  </r>
  <r>
    <x v="34"/>
    <s v="USA"/>
    <s v="US98980G1022"/>
    <s v="BZ00V34"/>
    <s v="Annual"/>
    <x v="8"/>
    <s v="Management"/>
    <s v="G"/>
    <s v="Yes"/>
    <n v="1.2"/>
    <s v="Elect Director Scott Darling"/>
    <x v="2"/>
    <s v="For"/>
    <x v="2"/>
    <m/>
    <s v="No"/>
  </r>
  <r>
    <x v="34"/>
    <s v="USA"/>
    <s v="US98980G1022"/>
    <s v="BZ00V34"/>
    <s v="Annual"/>
    <x v="8"/>
    <s v="Management"/>
    <s v="G"/>
    <s v="Yes"/>
    <n v="1.3"/>
    <s v="Elect Director David Schneider"/>
    <x v="2"/>
    <s v="For"/>
    <x v="2"/>
    <m/>
    <s v="No"/>
  </r>
  <r>
    <x v="34"/>
    <s v="USA"/>
    <s v="US98980G1022"/>
    <s v="BZ00V34"/>
    <s v="Annual"/>
    <x v="8"/>
    <s v="Management"/>
    <s v="G"/>
    <s v="Yes"/>
    <n v="2"/>
    <s v="Ratify PricewaterhouseCoopers LLP as Auditors"/>
    <x v="1"/>
    <s v="For"/>
    <x v="2"/>
    <m/>
    <s v="No"/>
  </r>
  <r>
    <x v="34"/>
    <s v="USA"/>
    <s v="US98980G1022"/>
    <s v="BZ00V34"/>
    <s v="Annual"/>
    <x v="8"/>
    <s v="Management"/>
    <s v="G"/>
    <s v="Yes"/>
    <n v="3"/>
    <s v="Advisory Vote to Ratify Named Executive Officers' Compensation"/>
    <x v="3"/>
    <s v="For"/>
    <x v="1"/>
    <s v="Executive pay granted/vested during the year is not aligned with performance. The Company has not included a clawback provision within the remuneration scheme, contrary to good practice for this market. Pay frameworks where long-term awards have a performance period of less than three years do not provide adequate alignment with shareholders' long-term interests.  Disclosure provided does not allow shareholders to make an informed assessment of remuneration paid during the year."/>
    <s v="Yes"/>
  </r>
  <r>
    <x v="35"/>
    <s v="India"/>
    <s v="INE238A01034"/>
    <s v="BPFJHC7"/>
    <s v="Special"/>
    <x v="9"/>
    <s v="Management"/>
    <s v="G"/>
    <s v="Yes"/>
    <n v="1"/>
    <s v="Approve Revision in the Remuneration Payable to Amitabh Chaudhry as Managing Director &amp; CEO"/>
    <x v="2"/>
    <s v="For"/>
    <x v="2"/>
    <m/>
    <s v="No"/>
  </r>
  <r>
    <x v="35"/>
    <s v="India"/>
    <s v="INE238A01034"/>
    <s v="BPFJHC7"/>
    <s v="Special"/>
    <x v="9"/>
    <s v="Management"/>
    <s v="G"/>
    <s v="Yes"/>
    <n v="2"/>
    <s v="Elect Parameswaranpillai Naga Prasad as Director"/>
    <x v="2"/>
    <s v="For"/>
    <x v="2"/>
    <m/>
    <s v="No"/>
  </r>
  <r>
    <x v="35"/>
    <s v="India"/>
    <s v="INE238A01034"/>
    <s v="BPFJHC7"/>
    <s v="Special"/>
    <x v="9"/>
    <s v="Management"/>
    <s v="G"/>
    <s v="Yes"/>
    <n v="3"/>
    <s v="Approve Increase in Number of Directors to a Maximum of 18 Directors"/>
    <x v="2"/>
    <s v="For"/>
    <x v="1"/>
    <s v="The size of the Board is not proportioned to the Company's dimension and scope."/>
    <s v="Yes"/>
  </r>
  <r>
    <x v="35"/>
    <s v="India"/>
    <s v="INE238A01034"/>
    <s v="BPFJHC7"/>
    <s v="Special"/>
    <x v="9"/>
    <s v="Management"/>
    <s v="G"/>
    <s v="Yes"/>
    <n v="4"/>
    <s v="Approve Axis Bank Employees Stock Unit Scheme, 2022"/>
    <x v="3"/>
    <s v="For"/>
    <x v="1"/>
    <s v="Key elements of the LTIP have not been fully disclosed."/>
    <s v="Yes"/>
  </r>
  <r>
    <x v="35"/>
    <s v="India"/>
    <s v="INE238A01034"/>
    <s v="BPFJHC7"/>
    <s v="Special"/>
    <x v="9"/>
    <s v="Management"/>
    <s v="G"/>
    <s v="Yes"/>
    <n v="5"/>
    <s v="Approve Grant of Units to the Employees of the Subsidiary and Associate Companies of the Bank Under Axis Bank Employees Stock Unit Scheme, 2022"/>
    <x v="3"/>
    <s v="For"/>
    <x v="1"/>
    <s v="Key elements of the LTIP have not been fully disclosed."/>
    <s v="Yes"/>
  </r>
  <r>
    <x v="35"/>
    <s v="India"/>
    <s v="INE238A01034"/>
    <s v="BPFJHC7"/>
    <s v="Special"/>
    <x v="9"/>
    <s v="Management"/>
    <s v="G"/>
    <s v="Yes"/>
    <n v="6"/>
    <s v="Approve Modification to the Existing Axis Bank Employees Stock Option Scheme, 2000-01"/>
    <x v="3"/>
    <s v="For"/>
    <x v="1"/>
    <s v="The company has not provided a sufficiently compelling rationale for this amendment."/>
    <s v="Yes"/>
  </r>
  <r>
    <x v="35"/>
    <s v="India"/>
    <s v="INE238A01034"/>
    <s v="BPFJHC7"/>
    <s v="Special"/>
    <x v="9"/>
    <s v="Management"/>
    <s v="G"/>
    <s v="Yes"/>
    <n v="7"/>
    <s v="Approve Grant of Options to the Employees of the Associate Companies of the Bank Under Axis Bank Employees Stock Option Scheme, 2000-01"/>
    <x v="3"/>
    <s v="For"/>
    <x v="1"/>
    <s v="The company has not provided a sufficiently compelling rationale for this amendment."/>
    <s v="Yes"/>
  </r>
  <r>
    <x v="36"/>
    <s v="China"/>
    <s v="CNE000000PK3"/>
    <n v="6018223"/>
    <s v="Special"/>
    <x v="9"/>
    <s v="Management"/>
    <s v="G"/>
    <s v="Yes"/>
    <n v="1"/>
    <s v="Amend Working System for Independent Directors"/>
    <x v="2"/>
    <s v="For"/>
    <x v="2"/>
    <m/>
    <s v="No"/>
  </r>
  <r>
    <x v="36"/>
    <s v="China"/>
    <s v="CNE000000PK3"/>
    <n v="6018223"/>
    <s v="Special"/>
    <x v="9"/>
    <s v="Management"/>
    <s v="G"/>
    <s v="Yes"/>
    <n v="2"/>
    <s v="Amend Management System of Raised Funds"/>
    <x v="3"/>
    <s v="For"/>
    <x v="2"/>
    <m/>
    <s v="No"/>
  </r>
  <r>
    <x v="36"/>
    <s v="China"/>
    <s v="CNE000000PK3"/>
    <n v="6018223"/>
    <s v="Special"/>
    <x v="9"/>
    <s v="Management"/>
    <s v="G"/>
    <s v="Yes"/>
    <n v="3"/>
    <s v="Amend Management System for Providing External Guarantees"/>
    <x v="3"/>
    <s v="For"/>
    <x v="2"/>
    <m/>
    <s v="No"/>
  </r>
  <r>
    <x v="36"/>
    <s v="China"/>
    <s v="CNE000000PK3"/>
    <n v="6018223"/>
    <s v="Special"/>
    <x v="9"/>
    <s v="Management"/>
    <s v="G"/>
    <s v="Yes"/>
    <n v="4"/>
    <s v="Approve to Adjust the Allowance of Independent Directors"/>
    <x v="2"/>
    <s v="For"/>
    <x v="2"/>
    <m/>
    <s v="No"/>
  </r>
  <r>
    <x v="36"/>
    <s v="China"/>
    <s v="CNE000000PK3"/>
    <n v="6018223"/>
    <s v="Special"/>
    <x v="9"/>
    <s v="Management"/>
    <s v="G"/>
    <s v="Yes"/>
    <n v="5"/>
    <s v="Approve to Appoint Auditor"/>
    <x v="1"/>
    <s v="For"/>
    <x v="2"/>
    <m/>
    <s v="No"/>
  </r>
  <r>
    <x v="37"/>
    <s v="China"/>
    <s v="CNE1000015M3"/>
    <s v="B6SGJ37"/>
    <s v="Special"/>
    <x v="9"/>
    <s v="Management"/>
    <s v="G"/>
    <s v="Yes"/>
    <n v="1"/>
    <s v="Approve Financial Network Service Agreements"/>
    <x v="3"/>
    <s v="For"/>
    <x v="1"/>
    <s v="The Company has failed to provide sufficient disclosure regarding the details of the guarantee."/>
    <s v="Yes"/>
  </r>
  <r>
    <x v="38"/>
    <s v="China"/>
    <s v="CNE100000S33"/>
    <s v="B3XCR35"/>
    <s v="Special"/>
    <x v="9"/>
    <s v="Management"/>
    <s v="G"/>
    <s v="Yes"/>
    <n v="1"/>
    <s v="Approve Related Party Transaction"/>
    <x v="3"/>
    <s v="For"/>
    <x v="2"/>
    <m/>
    <s v="No"/>
  </r>
  <r>
    <x v="39"/>
    <s v="China"/>
    <s v="CNE100000593"/>
    <n v="6706250"/>
    <s v="Extraordinary Shareholders"/>
    <x v="9"/>
    <s v="Management"/>
    <s v="G"/>
    <s v="Yes"/>
    <n v="1"/>
    <s v="Elect Hu Wei as Director"/>
    <x v="2"/>
    <s v="For"/>
    <x v="2"/>
    <m/>
    <s v="No"/>
  </r>
  <r>
    <x v="40"/>
    <s v="China"/>
    <s v="CNE000001F70"/>
    <n v="6648824"/>
    <s v="Special"/>
    <x v="9"/>
    <s v="Management"/>
    <s v="G"/>
    <s v="Yes"/>
    <n v="1"/>
    <s v="Approve the Estimated Amount of Mortgage and Financial Leasing Business"/>
    <x v="3"/>
    <s v="For"/>
    <x v="2"/>
    <m/>
    <s v="No"/>
  </r>
  <r>
    <x v="40"/>
    <s v="China"/>
    <s v="CNE000001F70"/>
    <n v="6648824"/>
    <s v="Special"/>
    <x v="9"/>
    <s v="Management"/>
    <s v="G"/>
    <s v="Yes"/>
    <n v="2"/>
    <s v="Approve Proposal on Developing Deposit, Loan and Wealth Management Business in Related Banks"/>
    <x v="3"/>
    <s v="For"/>
    <x v="2"/>
    <m/>
    <s v="No"/>
  </r>
  <r>
    <x v="40"/>
    <s v="China"/>
    <s v="CNE000001F70"/>
    <n v="6648824"/>
    <s v="Special"/>
    <x v="9"/>
    <s v="Management"/>
    <s v="G"/>
    <s v="Yes"/>
    <n v="3"/>
    <s v="Approve Additional Related Party Transactions"/>
    <x v="3"/>
    <s v="For"/>
    <x v="2"/>
    <m/>
    <s v="No"/>
  </r>
  <r>
    <x v="40"/>
    <s v="China"/>
    <s v="CNE000001F70"/>
    <n v="6648824"/>
    <s v="Special"/>
    <x v="9"/>
    <s v="Management"/>
    <s v="G"/>
    <s v="Yes"/>
    <n v="4"/>
    <s v="Approve Provision of Guarantee for Subsidiaries"/>
    <x v="3"/>
    <s v="For"/>
    <x v="1"/>
    <s v="The terms of the guarantee are not deemed to be in the best interest of shareholders."/>
    <s v="Yes"/>
  </r>
  <r>
    <x v="40"/>
    <s v="China"/>
    <s v="CNE000001F70"/>
    <n v="6648824"/>
    <s v="Special"/>
    <x v="9"/>
    <s v="Management"/>
    <s v="G"/>
    <s v="Yes"/>
    <n v="5"/>
    <s v="Approve External Guarantees"/>
    <x v="3"/>
    <s v="For"/>
    <x v="2"/>
    <m/>
    <s v="No"/>
  </r>
  <r>
    <x v="41"/>
    <s v="China"/>
    <s v="CNE100002GM3"/>
    <s v="BYQ83C8"/>
    <s v="Special"/>
    <x v="9"/>
    <s v="Management"/>
    <s v="G"/>
    <s v="Yes"/>
    <n v="1"/>
    <s v="Approve External Investment and Changes in Investment Matters"/>
    <x v="3"/>
    <s v="For"/>
    <x v="2"/>
    <m/>
    <s v="No"/>
  </r>
  <r>
    <x v="41"/>
    <s v="China"/>
    <s v="CNE100002GM3"/>
    <s v="BYQ83C8"/>
    <s v="Special"/>
    <x v="9"/>
    <s v="Management"/>
    <s v="G"/>
    <s v="Yes"/>
    <n v="2"/>
    <s v="Approve the Company's Global Strategic Planning for Off-road Tires"/>
    <x v="3"/>
    <s v="For"/>
    <x v="2"/>
    <m/>
    <s v="No"/>
  </r>
  <r>
    <x v="42"/>
    <s v="China"/>
    <s v="CNE100003K95"/>
    <s v="BHZTSJ5"/>
    <s v="Special"/>
    <x v="9"/>
    <s v="Management"/>
    <s v="G"/>
    <s v="Yes"/>
    <n v="1"/>
    <s v="Approve Application of Credit Lines"/>
    <x v="3"/>
    <s v="For"/>
    <x v="2"/>
    <m/>
    <s v="No"/>
  </r>
  <r>
    <x v="42"/>
    <s v="China"/>
    <s v="CNE100003K95"/>
    <s v="BHZTSJ5"/>
    <s v="Special"/>
    <x v="9"/>
    <s v="Management"/>
    <s v="G"/>
    <s v="Yes"/>
    <n v="2"/>
    <s v="Approve Provision of Guarantee"/>
    <x v="3"/>
    <s v="For"/>
    <x v="2"/>
    <m/>
    <s v="No"/>
  </r>
  <r>
    <x v="42"/>
    <s v="China"/>
    <s v="CNE100003K95"/>
    <s v="BHZTSJ5"/>
    <s v="Special"/>
    <x v="9"/>
    <s v="Management"/>
    <s v="G"/>
    <s v="Yes"/>
    <n v="3"/>
    <s v="Amend Articles of Association"/>
    <x v="3"/>
    <s v="For"/>
    <x v="2"/>
    <m/>
    <s v="No"/>
  </r>
  <r>
    <x v="43"/>
    <s v="China"/>
    <s v="CNE000001DQ4"/>
    <n v="6599803"/>
    <s v="Special"/>
    <x v="9"/>
    <s v="Management"/>
    <s v="G"/>
    <s v="Yes"/>
    <n v="1"/>
    <s v="Approve Amendments to Articles of Association"/>
    <x v="3"/>
    <s v="For"/>
    <x v="2"/>
    <m/>
    <s v="No"/>
  </r>
  <r>
    <x v="43"/>
    <s v="China"/>
    <s v="CNE000001DQ4"/>
    <n v="6599803"/>
    <s v="Special"/>
    <x v="9"/>
    <s v="Management"/>
    <s v="G"/>
    <s v="Yes"/>
    <n v="2"/>
    <s v="Approve Related Party Transaction"/>
    <x v="3"/>
    <s v="For"/>
    <x v="2"/>
    <m/>
    <s v="No"/>
  </r>
  <r>
    <x v="43"/>
    <s v="China"/>
    <s v="CNE000001DQ4"/>
    <n v="6599803"/>
    <s v="Special"/>
    <x v="9"/>
    <s v="Management"/>
    <s v="G"/>
    <s v="Yes"/>
    <n v="3"/>
    <s v="Approve Signing of Daily Related Party Transaction Agreement"/>
    <x v="3"/>
    <s v="For"/>
    <x v="2"/>
    <m/>
    <s v="No"/>
  </r>
  <r>
    <x v="43"/>
    <s v="China"/>
    <s v="CNE000001DQ4"/>
    <n v="6599803"/>
    <s v="Special"/>
    <x v="9"/>
    <s v="Management"/>
    <s v="G"/>
    <s v="Yes"/>
    <n v="4"/>
    <s v="Approve the Company's Annual Credit and Guarantee Plan"/>
    <x v="3"/>
    <s v="For"/>
    <x v="1"/>
    <s v="The terms of the guarantee are not deemed to be in the best interest of shareholders."/>
    <s v="Yes"/>
  </r>
  <r>
    <x v="44"/>
    <s v="China"/>
    <s v="CNE100001XM0"/>
    <s v="BP82BF4"/>
    <s v="Special"/>
    <x v="9"/>
    <s v="Management"/>
    <s v="G"/>
    <s v="Yes"/>
    <n v="1"/>
    <s v="Approve Related Party Transaction"/>
    <x v="3"/>
    <s v="For"/>
    <x v="2"/>
    <m/>
    <s v="No"/>
  </r>
  <r>
    <x v="44"/>
    <s v="China"/>
    <s v="CNE100001XM0"/>
    <s v="BP82BF4"/>
    <s v="Special"/>
    <x v="9"/>
    <s v="Management"/>
    <s v="G"/>
    <s v="Yes"/>
    <n v="2"/>
    <s v="Approve Amendments to Articles of Association"/>
    <x v="3"/>
    <s v="For"/>
    <x v="2"/>
    <m/>
    <s v="No"/>
  </r>
  <r>
    <x v="45"/>
    <s v="China"/>
    <s v="CNE1000033H6"/>
    <s v="BFFZ145"/>
    <s v="Special"/>
    <x v="9"/>
    <s v="Management"/>
    <s v="G"/>
    <s v="Yes"/>
    <n v="1"/>
    <s v="Approve Proposal on Launching Forward Foreign Exchange Settlement and Sale Business"/>
    <x v="3"/>
    <s v="For"/>
    <x v="2"/>
    <m/>
    <s v="No"/>
  </r>
  <r>
    <x v="46"/>
    <s v="Turkey"/>
    <s v="TREYYLA00014"/>
    <s v="BM9F861"/>
    <s v="Special"/>
    <x v="9"/>
    <s v="Management"/>
    <s v="G"/>
    <s v="Yes"/>
    <n v="1"/>
    <s v="Open Meeting and Elect Presiding Council of Meeting"/>
    <x v="3"/>
    <s v="For"/>
    <x v="2"/>
    <m/>
    <s v="No"/>
  </r>
  <r>
    <x v="46"/>
    <s v="Turkey"/>
    <s v="TREYYLA00014"/>
    <s v="BM9F861"/>
    <s v="Special"/>
    <x v="9"/>
    <s v="Management"/>
    <s v="G"/>
    <s v="Yes"/>
    <n v="2"/>
    <s v="Authorize Presiding Council to Sign Minutes of Meeting"/>
    <x v="3"/>
    <s v="For"/>
    <x v="2"/>
    <m/>
    <s v="No"/>
  </r>
  <r>
    <x v="46"/>
    <s v="Turkey"/>
    <s v="TREYYLA00014"/>
    <s v="BM9F861"/>
    <s v="Special"/>
    <x v="9"/>
    <s v="Management"/>
    <s v="G"/>
    <s v="Yes"/>
    <n v="3"/>
    <s v="Approve Discharge of Board"/>
    <x v="3"/>
    <s v="For"/>
    <x v="2"/>
    <m/>
    <s v="No"/>
  </r>
  <r>
    <x v="46"/>
    <s v="Turkey"/>
    <s v="TREYYLA00014"/>
    <s v="BM9F861"/>
    <s v="Special"/>
    <x v="9"/>
    <s v="Management"/>
    <s v="G"/>
    <s v="Yes"/>
    <n v="4"/>
    <s v="Elect Directors"/>
    <x v="2"/>
    <s v="For"/>
    <x v="1"/>
    <s v="The Company has not met our expectations and principles in regard to gender diversity. We will not support proposals which bundle the election of several directors under one vote when we identify concerns which would warrant a vote against the election of at least one of the nominees."/>
    <s v="Yes"/>
  </r>
  <r>
    <x v="46"/>
    <s v="Turkey"/>
    <s v="TREYYLA00014"/>
    <s v="BM9F861"/>
    <s v="Special"/>
    <x v="9"/>
    <s v="Management"/>
    <s v="G"/>
    <s v="Yes"/>
    <n v="5"/>
    <s v="Approve Director Remuneration"/>
    <x v="2"/>
    <s v="For"/>
    <x v="1"/>
    <s v="We will not support a resolution when a lack of disclosure results in shareholders being unable to make an informed voting decision."/>
    <s v="Yes"/>
  </r>
  <r>
    <x v="46"/>
    <s v="Turkey"/>
    <s v="TREYYLA00014"/>
    <s v="BM9F861"/>
    <s v="Special"/>
    <x v="9"/>
    <s v="Management"/>
    <s v="G"/>
    <s v="No"/>
    <n v="6"/>
    <s v="Wishes"/>
    <x v="3"/>
    <m/>
    <x v="0"/>
    <m/>
    <s v="No"/>
  </r>
  <r>
    <x v="47"/>
    <s v="China"/>
    <s v="CNE1000015R2"/>
    <s v="B4R3NW2"/>
    <s v="Special"/>
    <x v="9"/>
    <s v="Management"/>
    <s v="G"/>
    <s v="Yes"/>
    <n v="1"/>
    <s v="Approve Termination of Share Repurchase Plan"/>
    <x v="3"/>
    <s v="For"/>
    <x v="2"/>
    <m/>
    <s v="No"/>
  </r>
  <r>
    <x v="48"/>
    <s v="Netherlands"/>
    <s v="NL0000303709"/>
    <n v="5927375"/>
    <s v="Extraordinary Shareholders"/>
    <x v="10"/>
    <s v="Management"/>
    <s v="G"/>
    <s v="No"/>
    <n v="1"/>
    <s v="Open Meeting"/>
    <x v="3"/>
    <m/>
    <x v="0"/>
    <m/>
    <s v="No"/>
  </r>
  <r>
    <x v="48"/>
    <s v="Netherlands"/>
    <s v="NL0000303709"/>
    <n v="5927375"/>
    <s v="Extraordinary Shareholders"/>
    <x v="10"/>
    <s v="Management"/>
    <s v="G"/>
    <s v="Yes"/>
    <n v="2"/>
    <s v="Approve Sale of Aegon Nederland"/>
    <x v="3"/>
    <s v="For"/>
    <x v="2"/>
    <m/>
    <s v="No"/>
  </r>
  <r>
    <x v="48"/>
    <s v="Netherlands"/>
    <s v="NL0000303709"/>
    <n v="5927375"/>
    <s v="Extraordinary Shareholders"/>
    <x v="10"/>
    <s v="Management"/>
    <s v="G"/>
    <s v="No"/>
    <n v="3"/>
    <s v="Other Business (Non-Voting)"/>
    <x v="3"/>
    <m/>
    <x v="0"/>
    <m/>
    <s v="No"/>
  </r>
  <r>
    <x v="48"/>
    <s v="Netherlands"/>
    <s v="NL0000303709"/>
    <n v="5927375"/>
    <s v="Extraordinary Shareholders"/>
    <x v="10"/>
    <s v="Management"/>
    <s v="G"/>
    <s v="No"/>
    <n v="4"/>
    <s v="Close Meeting"/>
    <x v="3"/>
    <m/>
    <x v="0"/>
    <m/>
    <s v="No"/>
  </r>
  <r>
    <x v="49"/>
    <s v="Netherlands"/>
    <s v="NL0011872643"/>
    <s v="BD9PNF2"/>
    <s v="Extraordinary Shareholders"/>
    <x v="10"/>
    <s v="Management"/>
    <s v="G"/>
    <s v="No"/>
    <n v="1"/>
    <s v="Open Meeting"/>
    <x v="3"/>
    <m/>
    <x v="0"/>
    <m/>
    <s v="No"/>
  </r>
  <r>
    <x v="49"/>
    <s v="Netherlands"/>
    <s v="NL0011872643"/>
    <s v="BD9PNF2"/>
    <s v="Extraordinary Shareholders"/>
    <x v="10"/>
    <s v="Management"/>
    <s v="G"/>
    <s v="No"/>
    <n v="5"/>
    <s v="Allow Questions"/>
    <x v="3"/>
    <m/>
    <x v="0"/>
    <m/>
    <s v="No"/>
  </r>
  <r>
    <x v="49"/>
    <s v="Netherlands"/>
    <s v="NL0011872643"/>
    <s v="BD9PNF2"/>
    <s v="Extraordinary Shareholders"/>
    <x v="10"/>
    <s v="Management"/>
    <s v="G"/>
    <s v="No"/>
    <n v="6"/>
    <s v="Close Meeting"/>
    <x v="3"/>
    <m/>
    <x v="0"/>
    <m/>
    <s v="No"/>
  </r>
  <r>
    <x v="49"/>
    <s v="Netherlands"/>
    <s v="NL0011872643"/>
    <s v="BD9PNF2"/>
    <s v="Extraordinary Shareholders"/>
    <x v="10"/>
    <s v="Management"/>
    <s v="G"/>
    <s v="Yes"/>
    <s v="2a"/>
    <s v="Approve Acquisition of Aegon Nederland"/>
    <x v="3"/>
    <s v="For"/>
    <x v="2"/>
    <m/>
    <s v="No"/>
  </r>
  <r>
    <x v="49"/>
    <s v="Netherlands"/>
    <s v="NL0011872643"/>
    <s v="BD9PNF2"/>
    <s v="Extraordinary Shareholders"/>
    <x v="10"/>
    <s v="Management"/>
    <s v="G"/>
    <s v="Yes"/>
    <s v="2b"/>
    <s v="Grant Board Authority to Issue Shares"/>
    <x v="3"/>
    <s v="For"/>
    <x v="2"/>
    <m/>
    <s v="No"/>
  </r>
  <r>
    <x v="49"/>
    <s v="Netherlands"/>
    <s v="NL0011872643"/>
    <s v="BD9PNF2"/>
    <s v="Extraordinary Shareholders"/>
    <x v="10"/>
    <s v="Management"/>
    <s v="G"/>
    <s v="Yes"/>
    <s v="2c"/>
    <s v="Authorize Board to Exclude Preemptive Rights"/>
    <x v="3"/>
    <s v="For"/>
    <x v="2"/>
    <m/>
    <s v="No"/>
  </r>
  <r>
    <x v="49"/>
    <s v="Netherlands"/>
    <s v="NL0011872643"/>
    <s v="BD9PNF2"/>
    <s v="Extraordinary Shareholders"/>
    <x v="10"/>
    <s v="Management"/>
    <s v="G"/>
    <s v="No"/>
    <s v="3a"/>
    <s v="Extend Term of Appointment of Jos Baeten as Member and Chairman of the Executive Board"/>
    <x v="3"/>
    <m/>
    <x v="0"/>
    <m/>
    <s v="No"/>
  </r>
  <r>
    <x v="49"/>
    <s v="Netherlands"/>
    <s v="NL0011872643"/>
    <s v="BD9PNF2"/>
    <s v="Extraordinary Shareholders"/>
    <x v="10"/>
    <s v="Management"/>
    <s v="G"/>
    <s v="No"/>
    <s v="4a"/>
    <s v="Announce Nomination by Supervisory Board to Appoint Two New Members of the Supervisory Board"/>
    <x v="3"/>
    <m/>
    <x v="0"/>
    <m/>
    <s v="No"/>
  </r>
  <r>
    <x v="49"/>
    <s v="Netherlands"/>
    <s v="NL0011872643"/>
    <s v="BD9PNF2"/>
    <s v="Extraordinary Shareholders"/>
    <x v="10"/>
    <s v="Management"/>
    <s v="G"/>
    <s v="Yes"/>
    <s v="4b"/>
    <s v="Opportunity to Make Recommendations to the Supervisory Board"/>
    <x v="3"/>
    <s v="For"/>
    <x v="2"/>
    <m/>
    <s v="No"/>
  </r>
  <r>
    <x v="49"/>
    <s v="Netherlands"/>
    <s v="NL0011872643"/>
    <s v="BD9PNF2"/>
    <s v="Extraordinary Shareholders"/>
    <x v="10"/>
    <s v="Management"/>
    <s v="G"/>
    <s v="Yes"/>
    <s v="4c"/>
    <s v="Elect Danielle Jansen Heijtmajer to Supervisory Board"/>
    <x v="3"/>
    <s v="For"/>
    <x v="2"/>
    <m/>
    <s v="No"/>
  </r>
  <r>
    <x v="49"/>
    <s v="Netherlands"/>
    <s v="NL0011872643"/>
    <s v="BD9PNF2"/>
    <s v="Extraordinary Shareholders"/>
    <x v="10"/>
    <s v="Management"/>
    <s v="G"/>
    <s v="Yes"/>
    <s v="4d"/>
    <s v="Elect Lard Friese to Supervisory Board"/>
    <x v="3"/>
    <s v="For"/>
    <x v="2"/>
    <m/>
    <s v="No"/>
  </r>
  <r>
    <x v="50"/>
    <s v="China"/>
    <s v="CNE100002GQ4"/>
    <s v="BD3NFF6"/>
    <s v="Special"/>
    <x v="10"/>
    <s v="Management"/>
    <s v="G"/>
    <s v="Yes"/>
    <n v="1"/>
    <s v="Elect Yu Liming as Non-independent Director"/>
    <x v="2"/>
    <s v="For"/>
    <x v="2"/>
    <m/>
    <s v="No"/>
  </r>
  <r>
    <x v="50"/>
    <s v="China"/>
    <s v="CNE100002GQ4"/>
    <s v="BD3NFF6"/>
    <s v="Special"/>
    <x v="10"/>
    <s v="Management"/>
    <s v="G"/>
    <s v="Yes"/>
    <n v="2"/>
    <s v="Elect Wen Hongliang as Non-independent Director"/>
    <x v="2"/>
    <s v="For"/>
    <x v="2"/>
    <m/>
    <s v="No"/>
  </r>
  <r>
    <x v="50"/>
    <s v="China"/>
    <s v="CNE100002GQ4"/>
    <s v="BD3NFF6"/>
    <s v="Special"/>
    <x v="10"/>
    <s v="Management"/>
    <s v="G"/>
    <s v="Yes"/>
    <n v="3"/>
    <s v="Approve Issuance of Financial Bonds and Related Special Authorizations"/>
    <x v="3"/>
    <s v="For"/>
    <x v="2"/>
    <m/>
    <s v="No"/>
  </r>
  <r>
    <x v="50"/>
    <s v="China"/>
    <s v="CNE100002GQ4"/>
    <s v="BD3NFF6"/>
    <s v="Special"/>
    <x v="10"/>
    <s v="Management"/>
    <s v="G"/>
    <s v="Yes"/>
    <n v="4"/>
    <s v="Approve Issuance of Capital Bonds with No Fixed Term and Related Special Authorizations"/>
    <x v="3"/>
    <s v="For"/>
    <x v="2"/>
    <m/>
    <s v="No"/>
  </r>
  <r>
    <x v="50"/>
    <s v="China"/>
    <s v="CNE100002GQ4"/>
    <s v="BD3NFF6"/>
    <s v="Special"/>
    <x v="10"/>
    <s v="Management"/>
    <s v="G"/>
    <s v="Yes"/>
    <n v="5"/>
    <s v="Approve Capital Management Plan (2023-2025)"/>
    <x v="3"/>
    <s v="For"/>
    <x v="1"/>
    <s v="We will not support a resolution when a lack of disclosure results in shareholders being unable to make an informed voting decision."/>
    <s v="Yes"/>
  </r>
  <r>
    <x v="51"/>
    <s v="Philippines"/>
    <s v="PHY0967S1694"/>
    <n v="6074968"/>
    <s v="Special"/>
    <x v="10"/>
    <s v="Management"/>
    <s v="G"/>
    <s v="Yes"/>
    <n v="1"/>
    <s v="Approve Amendment to the Articles of Incorporation"/>
    <x v="3"/>
    <s v="For"/>
    <x v="2"/>
    <m/>
    <s v="No"/>
  </r>
  <r>
    <x v="51"/>
    <s v="Philippines"/>
    <s v="PHY0967S1694"/>
    <n v="6074968"/>
    <s v="Special"/>
    <x v="10"/>
    <s v="Management"/>
    <s v="G"/>
    <s v="Yes"/>
    <n v="2"/>
    <s v="Approve Merger Between BPI and Robinsons Bank Corporation"/>
    <x v="3"/>
    <s v="For"/>
    <x v="2"/>
    <m/>
    <s v="No"/>
  </r>
  <r>
    <x v="51"/>
    <s v="Philippines"/>
    <s v="PHY0967S1694"/>
    <n v="6074968"/>
    <s v="Special"/>
    <x v="10"/>
    <s v="Management"/>
    <s v="G"/>
    <s v="Yes"/>
    <n v="3"/>
    <s v="Other Business"/>
    <x v="3"/>
    <s v="For"/>
    <x v="4"/>
    <s v="We will not support any unspecified items included in the agenda of the general meeting of shareholders."/>
    <s v="Yes"/>
  </r>
  <r>
    <x v="52"/>
    <s v="Singapore"/>
    <s v="SG1CI9000006"/>
    <s v="BYYFHZ2"/>
    <s v="Annual"/>
    <x v="10"/>
    <s v="Management"/>
    <s v="G"/>
    <s v="Yes"/>
    <n v="1"/>
    <s v="Adopt Financial Statements and Trustee and Auditors' Reports"/>
    <x v="0"/>
    <s v="For"/>
    <x v="2"/>
    <m/>
    <s v="No"/>
  </r>
  <r>
    <x v="52"/>
    <s v="Singapore"/>
    <s v="SG1CI9000006"/>
    <s v="BYYFHZ2"/>
    <s v="Annual"/>
    <x v="10"/>
    <s v="Management"/>
    <s v="G"/>
    <s v="Yes"/>
    <n v="2"/>
    <s v="Approve KPMG LLP as Auditors and Authorize Board to Fix Their Remuneration"/>
    <x v="4"/>
    <s v="For"/>
    <x v="2"/>
    <m/>
    <s v="No"/>
  </r>
  <r>
    <x v="52"/>
    <s v="Singapore"/>
    <s v="SG1CI9000006"/>
    <s v="BYYFHZ2"/>
    <s v="Annual"/>
    <x v="10"/>
    <s v="Management"/>
    <s v="G"/>
    <s v="Yes"/>
    <n v="3"/>
    <s v="Approve Issuance of Equity or Equity-Linked Securities with or without Preemptive Rights"/>
    <x v="3"/>
    <s v="For"/>
    <x v="1"/>
    <s v="We will not support routine authorities to issue shares without pre-emption rights exceeding 10% of the issued share capital as this is potentially overly dilutive for existing shareholders."/>
    <s v="Yes"/>
  </r>
  <r>
    <x v="53"/>
    <s v="China"/>
    <s v="CNE000001ND1"/>
    <s v="B19RB38"/>
    <s v="Special"/>
    <x v="10"/>
    <s v="Management"/>
    <s v="G"/>
    <s v="Yes"/>
    <n v="1"/>
    <s v="Approve Company's Eligibility for Private Placement of Shares"/>
    <x v="3"/>
    <s v="For"/>
    <x v="2"/>
    <m/>
    <s v="No"/>
  </r>
  <r>
    <x v="53"/>
    <s v="China"/>
    <s v="CNE000001ND1"/>
    <s v="B19RB38"/>
    <s v="Special"/>
    <x v="10"/>
    <s v="Management"/>
    <s v="G"/>
    <s v="Yes"/>
    <n v="2.1"/>
    <s v="Approve Issue Type and Par Value"/>
    <x v="3"/>
    <s v="For"/>
    <x v="2"/>
    <m/>
    <s v="No"/>
  </r>
  <r>
    <x v="53"/>
    <s v="China"/>
    <s v="CNE000001ND1"/>
    <s v="B19RB38"/>
    <s v="Special"/>
    <x v="10"/>
    <s v="Management"/>
    <s v="G"/>
    <s v="Yes"/>
    <n v="2.1"/>
    <s v="Approve Resolution Validity Period"/>
    <x v="3"/>
    <s v="For"/>
    <x v="2"/>
    <m/>
    <s v="No"/>
  </r>
  <r>
    <x v="53"/>
    <s v="China"/>
    <s v="CNE000001ND1"/>
    <s v="B19RB38"/>
    <s v="Special"/>
    <x v="10"/>
    <s v="Management"/>
    <s v="G"/>
    <s v="Yes"/>
    <n v="2.2000000000000002"/>
    <s v="Approve Issue Manner and Issue Time"/>
    <x v="3"/>
    <s v="For"/>
    <x v="2"/>
    <m/>
    <s v="No"/>
  </r>
  <r>
    <x v="53"/>
    <s v="China"/>
    <s v="CNE000001ND1"/>
    <s v="B19RB38"/>
    <s v="Special"/>
    <x v="10"/>
    <s v="Management"/>
    <s v="G"/>
    <s v="Yes"/>
    <n v="2.2999999999999998"/>
    <s v="Approve Target Parties and Subscription Manner"/>
    <x v="3"/>
    <s v="For"/>
    <x v="2"/>
    <m/>
    <s v="No"/>
  </r>
  <r>
    <x v="53"/>
    <s v="China"/>
    <s v="CNE000001ND1"/>
    <s v="B19RB38"/>
    <s v="Special"/>
    <x v="10"/>
    <s v="Management"/>
    <s v="G"/>
    <s v="Yes"/>
    <n v="2.4"/>
    <s v="Approve Issue Price and Pricing Method"/>
    <x v="3"/>
    <s v="For"/>
    <x v="2"/>
    <m/>
    <s v="No"/>
  </r>
  <r>
    <x v="53"/>
    <s v="China"/>
    <s v="CNE000001ND1"/>
    <s v="B19RB38"/>
    <s v="Special"/>
    <x v="10"/>
    <s v="Management"/>
    <s v="G"/>
    <s v="Yes"/>
    <n v="2.5"/>
    <s v="Approve Issue Size"/>
    <x v="3"/>
    <s v="For"/>
    <x v="2"/>
    <m/>
    <s v="No"/>
  </r>
  <r>
    <x v="53"/>
    <s v="China"/>
    <s v="CNE000001ND1"/>
    <s v="B19RB38"/>
    <s v="Special"/>
    <x v="10"/>
    <s v="Management"/>
    <s v="G"/>
    <s v="Yes"/>
    <n v="2.6"/>
    <s v="Approve Restriction Period Arrangement"/>
    <x v="3"/>
    <s v="For"/>
    <x v="2"/>
    <m/>
    <s v="No"/>
  </r>
  <r>
    <x v="53"/>
    <s v="China"/>
    <s v="CNE000001ND1"/>
    <s v="B19RB38"/>
    <s v="Special"/>
    <x v="10"/>
    <s v="Management"/>
    <s v="G"/>
    <s v="Yes"/>
    <n v="2.7"/>
    <s v="Approve Listing Location"/>
    <x v="3"/>
    <s v="For"/>
    <x v="2"/>
    <m/>
    <s v="No"/>
  </r>
  <r>
    <x v="53"/>
    <s v="China"/>
    <s v="CNE000001ND1"/>
    <s v="B19RB38"/>
    <s v="Special"/>
    <x v="10"/>
    <s v="Management"/>
    <s v="G"/>
    <s v="Yes"/>
    <n v="2.8"/>
    <s v="Approve Distribution Arrangement of Undistributed Earnings"/>
    <x v="3"/>
    <s v="For"/>
    <x v="2"/>
    <m/>
    <s v="No"/>
  </r>
  <r>
    <x v="53"/>
    <s v="China"/>
    <s v="CNE000001ND1"/>
    <s v="B19RB38"/>
    <s v="Special"/>
    <x v="10"/>
    <s v="Management"/>
    <s v="G"/>
    <s v="Yes"/>
    <n v="2.9"/>
    <s v="Approve Amount and Usage of Raised Funds"/>
    <x v="3"/>
    <s v="For"/>
    <x v="2"/>
    <m/>
    <s v="No"/>
  </r>
  <r>
    <x v="53"/>
    <s v="China"/>
    <s v="CNE000001ND1"/>
    <s v="B19RB38"/>
    <s v="Special"/>
    <x v="10"/>
    <s v="Management"/>
    <s v="G"/>
    <s v="Yes"/>
    <n v="3"/>
    <s v="Approve Plan on Private Placement of Shares"/>
    <x v="3"/>
    <s v="For"/>
    <x v="2"/>
    <m/>
    <s v="No"/>
  </r>
  <r>
    <x v="53"/>
    <s v="China"/>
    <s v="CNE000001ND1"/>
    <s v="B19RB38"/>
    <s v="Special"/>
    <x v="10"/>
    <s v="Management"/>
    <s v="G"/>
    <s v="Yes"/>
    <n v="4"/>
    <s v="Approve No Need for Report on the Usage of Previously Raised Funds"/>
    <x v="0"/>
    <s v="For"/>
    <x v="2"/>
    <m/>
    <s v="No"/>
  </r>
  <r>
    <x v="53"/>
    <s v="China"/>
    <s v="CNE000001ND1"/>
    <s v="B19RB38"/>
    <s v="Special"/>
    <x v="10"/>
    <s v="Management"/>
    <s v="G"/>
    <s v="Yes"/>
    <n v="5"/>
    <s v="Approve Feasibility Analysis Report on the Use of Proceeds"/>
    <x v="0"/>
    <s v="For"/>
    <x v="2"/>
    <m/>
    <s v="No"/>
  </r>
  <r>
    <x v="53"/>
    <s v="China"/>
    <s v="CNE000001ND1"/>
    <s v="B19RB38"/>
    <s v="Special"/>
    <x v="10"/>
    <s v="Management"/>
    <s v="G"/>
    <s v="Yes"/>
    <n v="6"/>
    <s v="Approve Formulation of Shareholder Return Plan"/>
    <x v="3"/>
    <s v="For"/>
    <x v="2"/>
    <m/>
    <s v="No"/>
  </r>
  <r>
    <x v="53"/>
    <s v="China"/>
    <s v="CNE000001ND1"/>
    <s v="B19RB38"/>
    <s v="Special"/>
    <x v="10"/>
    <s v="Management"/>
    <s v="G"/>
    <s v="Yes"/>
    <n v="7"/>
    <s v="Approve Signing of Conditional Subscription Agreement"/>
    <x v="3"/>
    <s v="For"/>
    <x v="2"/>
    <m/>
    <s v="No"/>
  </r>
  <r>
    <x v="53"/>
    <s v="China"/>
    <s v="CNE000001ND1"/>
    <s v="B19RB38"/>
    <s v="Special"/>
    <x v="10"/>
    <s v="Management"/>
    <s v="G"/>
    <s v="Yes"/>
    <n v="8"/>
    <s v="Approve Impact of Dilution of Current Returns on Major Financial Indicators and the Relevant Measures to be Taken"/>
    <x v="3"/>
    <s v="For"/>
    <x v="2"/>
    <m/>
    <s v="No"/>
  </r>
  <r>
    <x v="53"/>
    <s v="China"/>
    <s v="CNE000001ND1"/>
    <s v="B19RB38"/>
    <s v="Special"/>
    <x v="10"/>
    <s v="Management"/>
    <s v="G"/>
    <s v="Yes"/>
    <n v="9"/>
    <s v="Approve Authorization of Board to Handle All Related Matters"/>
    <x v="3"/>
    <s v="For"/>
    <x v="2"/>
    <m/>
    <s v="No"/>
  </r>
  <r>
    <x v="54"/>
    <s v="China"/>
    <s v="CNE100000734"/>
    <s v="B249NZ2"/>
    <s v="Special"/>
    <x v="11"/>
    <s v="Management"/>
    <s v="G"/>
    <s v="Yes"/>
    <n v="1"/>
    <s v="Approve Issuance of Financial Bonds"/>
    <x v="3"/>
    <s v="For"/>
    <x v="2"/>
    <m/>
    <s v="No"/>
  </r>
  <r>
    <x v="54"/>
    <s v="China"/>
    <s v="CNE100000734"/>
    <s v="B249NZ2"/>
    <s v="Special"/>
    <x v="11"/>
    <s v="Management"/>
    <s v="G"/>
    <s v="Yes"/>
    <n v="2.1"/>
    <s v="Elect Praveen Khurana as Non-independent Director"/>
    <x v="2"/>
    <s v="For"/>
    <x v="2"/>
    <m/>
    <s v="No"/>
  </r>
  <r>
    <x v="54"/>
    <s v="China"/>
    <s v="CNE100000734"/>
    <s v="B249NZ2"/>
    <s v="Special"/>
    <x v="11"/>
    <s v="Management"/>
    <s v="G"/>
    <s v="Yes"/>
    <n v="2.2000000000000002"/>
    <s v="Elect Wang Ruihua as Independent Director"/>
    <x v="2"/>
    <s v="For"/>
    <x v="2"/>
    <m/>
    <s v="No"/>
  </r>
  <r>
    <x v="55"/>
    <s v="USA"/>
    <s v="US23331A1097"/>
    <n v="2250687"/>
    <s v="Annual"/>
    <x v="11"/>
    <s v="Management"/>
    <s v="G"/>
    <s v="Yes"/>
    <n v="2"/>
    <s v="Advisory Vote to Ratify Named Executive Officers' Compensation"/>
    <x v="3"/>
    <s v="For"/>
    <x v="2"/>
    <m/>
    <s v="No"/>
  </r>
  <r>
    <x v="55"/>
    <s v="USA"/>
    <s v="US23331A1097"/>
    <n v="2250687"/>
    <s v="Annual"/>
    <x v="11"/>
    <s v="Management"/>
    <s v="G"/>
    <s v="Yes"/>
    <n v="3"/>
    <s v="Ratify Ernst &amp; Young LLP as Auditors"/>
    <x v="1"/>
    <s v="For"/>
    <x v="2"/>
    <m/>
    <s v="No"/>
  </r>
  <r>
    <x v="55"/>
    <s v="USA"/>
    <s v="US23331A1097"/>
    <n v="2250687"/>
    <s v="Annual"/>
    <x v="11"/>
    <s v="Management"/>
    <s v="G"/>
    <s v="Yes"/>
    <s v="1a"/>
    <s v="Elect Director Donald R. Horton"/>
    <x v="2"/>
    <s v="For"/>
    <x v="2"/>
    <m/>
    <s v="No"/>
  </r>
  <r>
    <x v="55"/>
    <s v="USA"/>
    <s v="US23331A1097"/>
    <n v="2250687"/>
    <s v="Annual"/>
    <x v="11"/>
    <s v="Management"/>
    <s v="G"/>
    <s v="Yes"/>
    <s v="1b"/>
    <s v="Elect Director Barbara K. Allen"/>
    <x v="2"/>
    <s v="For"/>
    <x v="2"/>
    <m/>
    <s v="No"/>
  </r>
  <r>
    <x v="55"/>
    <s v="USA"/>
    <s v="US23331A1097"/>
    <n v="2250687"/>
    <s v="Annual"/>
    <x v="11"/>
    <s v="Management"/>
    <s v="G"/>
    <s v="Yes"/>
    <s v="1c"/>
    <s v="Elect Director Brad S. Anderson"/>
    <x v="2"/>
    <s v="For"/>
    <x v="2"/>
    <m/>
    <s v="No"/>
  </r>
  <r>
    <x v="55"/>
    <s v="USA"/>
    <s v="US23331A1097"/>
    <n v="2250687"/>
    <s v="Annual"/>
    <x v="11"/>
    <s v="Management"/>
    <s v="G"/>
    <s v="Yes"/>
    <s v="1d"/>
    <s v="Elect Director Michael R. Buchanan"/>
    <x v="2"/>
    <s v="For"/>
    <x v="2"/>
    <m/>
    <s v="No"/>
  </r>
  <r>
    <x v="55"/>
    <s v="USA"/>
    <s v="US23331A1097"/>
    <n v="2250687"/>
    <s v="Annual"/>
    <x v="11"/>
    <s v="Management"/>
    <s v="G"/>
    <s v="Yes"/>
    <s v="1e"/>
    <s v="Elect Director Benjamin S. Carson, Sr."/>
    <x v="2"/>
    <s v="For"/>
    <x v="2"/>
    <m/>
    <s v="No"/>
  </r>
  <r>
    <x v="55"/>
    <s v="USA"/>
    <s v="US23331A1097"/>
    <n v="2250687"/>
    <s v="Annual"/>
    <x v="11"/>
    <s v="Management"/>
    <s v="G"/>
    <s v="Yes"/>
    <s v="1f"/>
    <s v="Elect Director Maribess L. Miller"/>
    <x v="2"/>
    <s v="For"/>
    <x v="2"/>
    <m/>
    <s v="No"/>
  </r>
  <r>
    <x v="56"/>
    <s v="China"/>
    <s v="CNE000001NY7"/>
    <s v="B1FPYN7"/>
    <s v="Special"/>
    <x v="11"/>
    <s v="Shareholder"/>
    <s v="G"/>
    <s v="Yes"/>
    <n v="1.1000000000000001"/>
    <s v="Elect Li Zhen as Director"/>
    <x v="2"/>
    <s v="For"/>
    <x v="1"/>
    <s v="Executive Chair and no appropriate independent counterbalance in place.  We will not support the election of any Executive Director being elected to serve on the Audit Committee."/>
    <s v="Yes"/>
  </r>
  <r>
    <x v="56"/>
    <s v="China"/>
    <s v="CNE000001NY7"/>
    <s v="B1FPYN7"/>
    <s v="Special"/>
    <x v="11"/>
    <s v="Shareholder"/>
    <s v="G"/>
    <s v="Yes"/>
    <n v="1.2"/>
    <s v="Elect Steven Cai as Director"/>
    <x v="2"/>
    <s v="For"/>
    <x v="2"/>
    <m/>
    <s v="No"/>
  </r>
  <r>
    <x v="56"/>
    <s v="China"/>
    <s v="CNE000001NY7"/>
    <s v="B1FPYN7"/>
    <s v="Special"/>
    <x v="11"/>
    <s v="Shareholder"/>
    <s v="G"/>
    <s v="Yes"/>
    <n v="1.3"/>
    <s v="Elect Zhang Hongli as Director"/>
    <x v="2"/>
    <s v="For"/>
    <x v="2"/>
    <m/>
    <s v="No"/>
  </r>
  <r>
    <x v="56"/>
    <s v="China"/>
    <s v="CNE000001NY7"/>
    <s v="B1FPYN7"/>
    <s v="Special"/>
    <x v="11"/>
    <s v="Shareholder"/>
    <s v="G"/>
    <s v="Yes"/>
    <n v="1.4"/>
    <s v="Elect Frank Engel as Director"/>
    <x v="2"/>
    <s v="For"/>
    <x v="2"/>
    <m/>
    <s v="No"/>
  </r>
  <r>
    <x v="56"/>
    <s v="China"/>
    <s v="CNE000001NY7"/>
    <s v="B1FPYN7"/>
    <s v="Special"/>
    <x v="11"/>
    <s v="Shareholder"/>
    <s v="G"/>
    <s v="Yes"/>
    <n v="1.5"/>
    <s v="Elect Andrea Nahmer as Director"/>
    <x v="2"/>
    <s v="For"/>
    <x v="1"/>
    <s v="Candidate is not considered independent and the Audit Committee is not made up of at least 2/3 independent directors."/>
    <s v="Yes"/>
  </r>
  <r>
    <x v="56"/>
    <s v="China"/>
    <s v="CNE000001NY7"/>
    <s v="B1FPYN7"/>
    <s v="Special"/>
    <x v="11"/>
    <s v="Management"/>
    <s v="G"/>
    <s v="Yes"/>
    <n v="2.1"/>
    <s v="Elect Sun Zhe as Director"/>
    <x v="2"/>
    <s v="For"/>
    <x v="2"/>
    <m/>
    <s v="No"/>
  </r>
  <r>
    <x v="56"/>
    <s v="China"/>
    <s v="CNE000001NY7"/>
    <s v="B1FPYN7"/>
    <s v="Special"/>
    <x v="11"/>
    <s v="Management"/>
    <s v="G"/>
    <s v="Yes"/>
    <n v="2.2000000000000002"/>
    <s v="Elect Qiao Yun as Director"/>
    <x v="2"/>
    <s v="For"/>
    <x v="2"/>
    <m/>
    <s v="No"/>
  </r>
  <r>
    <x v="56"/>
    <s v="China"/>
    <s v="CNE000001NY7"/>
    <s v="B1FPYN7"/>
    <s v="Special"/>
    <x v="11"/>
    <s v="Management"/>
    <s v="G"/>
    <s v="Yes"/>
    <n v="2.2999999999999998"/>
    <s v="Elect Qiu Xinping as Director"/>
    <x v="2"/>
    <s v="For"/>
    <x v="2"/>
    <m/>
    <s v="No"/>
  </r>
  <r>
    <x v="56"/>
    <s v="China"/>
    <s v="CNE000001NY7"/>
    <s v="B1FPYN7"/>
    <s v="Special"/>
    <x v="11"/>
    <s v="Management"/>
    <s v="G"/>
    <s v="Yes"/>
    <n v="2.4"/>
    <s v="Elect Wang Feng as Director"/>
    <x v="2"/>
    <s v="For"/>
    <x v="2"/>
    <m/>
    <s v="No"/>
  </r>
  <r>
    <x v="56"/>
    <s v="China"/>
    <s v="CNE000001NY7"/>
    <s v="B1FPYN7"/>
    <s v="Special"/>
    <x v="11"/>
    <s v="Shareholder"/>
    <s v="G"/>
    <s v="Yes"/>
    <n v="3.1"/>
    <s v="Elect Yang Dafa as Supervisor"/>
    <x v="3"/>
    <s v="For"/>
    <x v="2"/>
    <m/>
    <s v="No"/>
  </r>
  <r>
    <x v="56"/>
    <s v="China"/>
    <s v="CNE000001NY7"/>
    <s v="B1FPYN7"/>
    <s v="Special"/>
    <x v="11"/>
    <s v="Shareholder"/>
    <s v="G"/>
    <s v="Yes"/>
    <n v="3.2"/>
    <s v="Elect Li Yan as Supervisor"/>
    <x v="3"/>
    <s v="For"/>
    <x v="2"/>
    <m/>
    <s v="No"/>
  </r>
  <r>
    <x v="57"/>
    <s v="Ireland"/>
    <s v="IE00BZ12WP82"/>
    <s v="BZ12WP8"/>
    <s v="Court"/>
    <x v="11"/>
    <s v="Management"/>
    <s v="G"/>
    <s v="Yes"/>
    <n v="1"/>
    <s v="Approve Scheme of Arrangement"/>
    <x v="3"/>
    <s v="For"/>
    <x v="2"/>
    <m/>
    <s v="No"/>
  </r>
  <r>
    <x v="57"/>
    <s v="Ireland"/>
    <s v="IE00BZ12WP82"/>
    <s v="BZ12WP8"/>
    <s v="Extraordinary Shareholders"/>
    <x v="11"/>
    <s v="Management"/>
    <s v="G"/>
    <s v="Yes"/>
    <n v="1"/>
    <s v="Approve Scheme of Arrangement"/>
    <x v="3"/>
    <s v="For"/>
    <x v="2"/>
    <m/>
    <s v="No"/>
  </r>
  <r>
    <x v="57"/>
    <s v="Ireland"/>
    <s v="IE00BZ12WP82"/>
    <s v="BZ12WP8"/>
    <s v="Extraordinary Shareholders"/>
    <x v="11"/>
    <s v="Management"/>
    <s v="G"/>
    <s v="Yes"/>
    <n v="2"/>
    <s v="Amend Articles of Association"/>
    <x v="3"/>
    <s v="For"/>
    <x v="2"/>
    <m/>
    <s v="No"/>
  </r>
  <r>
    <x v="57"/>
    <s v="Ireland"/>
    <s v="IE00BZ12WP82"/>
    <s v="BZ12WP8"/>
    <s v="Extraordinary Shareholders"/>
    <x v="11"/>
    <s v="Management"/>
    <s v="G"/>
    <s v="Yes"/>
    <n v="3"/>
    <s v="Approve Common Draft Terms of Merger"/>
    <x v="3"/>
    <s v="For"/>
    <x v="2"/>
    <m/>
    <s v="No"/>
  </r>
  <r>
    <x v="58"/>
    <s v="Israel"/>
    <s v="IL0010910656"/>
    <s v="B034DS7"/>
    <s v="Special"/>
    <x v="11"/>
    <s v="Management"/>
    <s v="G"/>
    <s v="Yes"/>
    <n v="1"/>
    <s v="Approve Amended Compensation of Sharon Goldenberg, CEO"/>
    <x v="3"/>
    <s v="For"/>
    <x v="2"/>
    <m/>
    <s v="No"/>
  </r>
  <r>
    <x v="58"/>
    <s v="Israel"/>
    <s v="IL0010910656"/>
    <s v="B034DS7"/>
    <s v="Special"/>
    <x v="11"/>
    <s v="Management"/>
    <s v="G"/>
    <s v="Yes"/>
    <n v="2"/>
    <s v="Approve Amended Compensation Policy for the Directors and Officers of the Company"/>
    <x v="2"/>
    <s v="For"/>
    <x v="1"/>
    <s v="Greater than 50% of equity awards vest without reference to performance conditions. Accelerated vesting of outstanding awards is contrary to the alignment between executive pay and shareholder long-term interest."/>
    <s v="Yes"/>
  </r>
  <r>
    <x v="58"/>
    <s v="Israel"/>
    <s v="IL0010910656"/>
    <s v="B034DS7"/>
    <s v="Special"/>
    <x v="11"/>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x v="3"/>
    <s v="None"/>
    <x v="1"/>
    <m/>
    <s v="No"/>
  </r>
  <r>
    <x v="58"/>
    <s v="Israel"/>
    <s v="IL0010910656"/>
    <s v="B034DS7"/>
    <s v="Special"/>
    <x v="11"/>
    <s v="Management"/>
    <s v="G"/>
    <s v="Yes"/>
    <s v="B1"/>
    <s v="If you are an Interest Holder as defined in Section 1 of the Securities Law, 1968, vote FOR.  Otherwise, vote against."/>
    <x v="3"/>
    <s v="None"/>
    <x v="1"/>
    <m/>
    <s v="No"/>
  </r>
  <r>
    <x v="58"/>
    <s v="Israel"/>
    <s v="IL0010910656"/>
    <s v="B034DS7"/>
    <s v="Special"/>
    <x v="11"/>
    <s v="Management"/>
    <s v="G"/>
    <s v="Yes"/>
    <s v="B2"/>
    <s v="If you are a Senior Officer as defined in Section 37(D) of the Securities Law, 1968, vote FOR. Otherwise, vote against."/>
    <x v="3"/>
    <s v="None"/>
    <x v="1"/>
    <m/>
    <s v="No"/>
  </r>
  <r>
    <x v="58"/>
    <s v="Israel"/>
    <s v="IL0010910656"/>
    <s v="B034DS7"/>
    <s v="Special"/>
    <x v="11"/>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x v="3"/>
    <s v="None"/>
    <x v="2"/>
    <m/>
    <s v="No"/>
  </r>
  <r>
    <x v="59"/>
    <s v="South Korea"/>
    <s v="KR7028050003"/>
    <n v="6765239"/>
    <s v="Special"/>
    <x v="11"/>
    <s v="Management"/>
    <s v="G"/>
    <s v="Yes"/>
    <n v="1"/>
    <s v="Elect Namgoong Hong as Inside Director"/>
    <x v="2"/>
    <s v="For"/>
    <x v="2"/>
    <m/>
    <s v="No"/>
  </r>
  <r>
    <x v="60"/>
    <s v="Singapore"/>
    <s v="SG1I52882764"/>
    <n v="6243586"/>
    <s v="Extraordinary Shareholders"/>
    <x v="11"/>
    <s v="Management"/>
    <s v="G"/>
    <s v="Yes"/>
    <n v="1"/>
    <s v="Approve Acquisition"/>
    <x v="3"/>
    <s v="For"/>
    <x v="2"/>
    <m/>
    <s v="No"/>
  </r>
  <r>
    <x v="61"/>
    <s v="USA"/>
    <s v="US22160K1051"/>
    <n v="2701271"/>
    <s v="Annual"/>
    <x v="12"/>
    <s v="Management"/>
    <s v="G"/>
    <s v="Yes"/>
    <n v="2"/>
    <s v="Ratify KPMG LLP as Auditors"/>
    <x v="1"/>
    <s v="For"/>
    <x v="2"/>
    <m/>
    <s v="No"/>
  </r>
  <r>
    <x v="61"/>
    <s v="USA"/>
    <s v="US22160K1051"/>
    <n v="2701271"/>
    <s v="Annual"/>
    <x v="12"/>
    <s v="Management"/>
    <s v="G"/>
    <s v="Yes"/>
    <n v="3"/>
    <s v="Advisory Vote to Ratify Named Executive Officers' Compensation"/>
    <x v="3"/>
    <s v="For"/>
    <x v="1"/>
    <s v="The Company has not included a clawback provision within the remuneration scheme, contrary to good practice for this market. Pay frameworks where long-term awards have a performance period of less than three years do not provide adequate alignment with shareholders' long-term interests."/>
    <s v="Yes"/>
  </r>
  <r>
    <x v="61"/>
    <s v="USA"/>
    <s v="US22160K1051"/>
    <n v="2701271"/>
    <s v="Annual"/>
    <x v="12"/>
    <s v="Management"/>
    <s v="G"/>
    <s v="Yes"/>
    <n v="4"/>
    <s v="Advisory Vote on Say on Pay Frequency"/>
    <x v="3"/>
    <s v="One Year"/>
    <x v="5"/>
    <m/>
    <s v="No"/>
  </r>
  <r>
    <x v="61"/>
    <s v="USA"/>
    <s v="US22160K1051"/>
    <n v="2701271"/>
    <s v="Annual"/>
    <x v="12"/>
    <s v="Shareholder"/>
    <s v="S"/>
    <s v="Yes"/>
    <n v="5"/>
    <s v="Report on Risk Due to Restrictions on Reproductive Rights"/>
    <x v="0"/>
    <s v="Against"/>
    <x v="2"/>
    <s v="The request for additional reporting is reasonable, and would enable shareholders to have a better understanding of the company's approach."/>
    <s v="Yes"/>
  </r>
  <r>
    <x v="61"/>
    <s v="USA"/>
    <s v="US22160K1051"/>
    <n v="2701271"/>
    <s v="Annual"/>
    <x v="12"/>
    <s v="Management"/>
    <s v="G"/>
    <s v="Yes"/>
    <s v="1a"/>
    <s v="Elect Director Susan L. Decker"/>
    <x v="2"/>
    <s v="For"/>
    <x v="1"/>
    <s v="Candidate is not considered independent and the Audit Committee is not made up of at least 2/3 independent directors."/>
    <s v="Yes"/>
  </r>
  <r>
    <x v="61"/>
    <s v="USA"/>
    <s v="US22160K1051"/>
    <n v="2701271"/>
    <s v="Annual"/>
    <x v="12"/>
    <s v="Management"/>
    <s v="G"/>
    <s v="Yes"/>
    <s v="1b"/>
    <s v="Elect Director Kenneth D. Denman"/>
    <x v="2"/>
    <s v="For"/>
    <x v="2"/>
    <m/>
    <s v="No"/>
  </r>
  <r>
    <x v="61"/>
    <s v="USA"/>
    <s v="US22160K1051"/>
    <n v="2701271"/>
    <s v="Annual"/>
    <x v="12"/>
    <s v="Management"/>
    <s v="G"/>
    <s v="Yes"/>
    <s v="1c"/>
    <s v="Elect Director Richard A. Galanti"/>
    <x v="2"/>
    <s v="For"/>
    <x v="2"/>
    <m/>
    <s v="No"/>
  </r>
  <r>
    <x v="61"/>
    <s v="USA"/>
    <s v="US22160K1051"/>
    <n v="2701271"/>
    <s v="Annual"/>
    <x v="12"/>
    <s v="Management"/>
    <s v="G"/>
    <s v="Yes"/>
    <s v="1d"/>
    <s v="Elect Director Hamilton E. James"/>
    <x v="2"/>
    <s v="For"/>
    <x v="1"/>
    <s v="The Chair is not independent and the Board as a whole lacks independence."/>
    <s v="Yes"/>
  </r>
  <r>
    <x v="61"/>
    <s v="USA"/>
    <s v="US22160K1051"/>
    <n v="2701271"/>
    <s v="Annual"/>
    <x v="12"/>
    <s v="Management"/>
    <s v="G"/>
    <s v="Yes"/>
    <s v="1e"/>
    <s v="Elect Director W. Craig Jelinek"/>
    <x v="2"/>
    <s v="For"/>
    <x v="2"/>
    <m/>
    <s v="No"/>
  </r>
  <r>
    <x v="61"/>
    <s v="USA"/>
    <s v="US22160K1051"/>
    <n v="2701271"/>
    <s v="Annual"/>
    <x v="12"/>
    <s v="Management"/>
    <s v="G"/>
    <s v="Yes"/>
    <s v="1f"/>
    <s v="Elect Director Sally Jewell"/>
    <x v="2"/>
    <s v="For"/>
    <x v="2"/>
    <m/>
    <s v="No"/>
  </r>
  <r>
    <x v="61"/>
    <s v="USA"/>
    <s v="US22160K1051"/>
    <n v="2701271"/>
    <s v="Annual"/>
    <x v="12"/>
    <s v="Management"/>
    <s v="G"/>
    <s v="Yes"/>
    <s v="1g"/>
    <s v="Elect Director Charles T. Munger"/>
    <x v="2"/>
    <s v="For"/>
    <x v="1"/>
    <s v="Candidate is not considered independent and the Audit Committee is not made up of at least 2/3 independent directors. We expect the Chair of the Audit Committee to be independent and will not support the election of the relevant nominee where we determine that this is not the case."/>
    <s v="Yes"/>
  </r>
  <r>
    <x v="61"/>
    <s v="USA"/>
    <s v="US22160K1051"/>
    <n v="2701271"/>
    <s v="Annual"/>
    <x v="12"/>
    <s v="Management"/>
    <s v="G"/>
    <s v="Yes"/>
    <s v="1h"/>
    <s v="Elect Director Jeffrey S. Raikes"/>
    <x v="2"/>
    <s v="For"/>
    <x v="1"/>
    <s v="We do not regard the Board to be sufficiently independent, for which the chair of the nomination process is ultimately accountable. The Company has not met our expectations and principles in regard to gender diversity."/>
    <s v="Yes"/>
  </r>
  <r>
    <x v="61"/>
    <s v="USA"/>
    <s v="US22160K1051"/>
    <n v="2701271"/>
    <s v="Annual"/>
    <x v="12"/>
    <s v="Management"/>
    <s v="G"/>
    <s v="Yes"/>
    <s v="1i"/>
    <s v="Elect Director John W. Stanton"/>
    <x v="2"/>
    <s v="For"/>
    <x v="2"/>
    <m/>
    <s v="No"/>
  </r>
  <r>
    <x v="61"/>
    <s v="USA"/>
    <s v="US22160K1051"/>
    <n v="2701271"/>
    <s v="Annual"/>
    <x v="12"/>
    <s v="Management"/>
    <s v="G"/>
    <s v="Yes"/>
    <s v="1j"/>
    <s v="Elect Director Ron M. Vachris"/>
    <x v="2"/>
    <s v="For"/>
    <x v="2"/>
    <m/>
    <s v="No"/>
  </r>
  <r>
    <x v="61"/>
    <s v="USA"/>
    <s v="US22160K1051"/>
    <n v="2701271"/>
    <s v="Annual"/>
    <x v="12"/>
    <s v="Management"/>
    <s v="G"/>
    <s v="Yes"/>
    <s v="1k"/>
    <s v="Elect Director Mary Agnes (Maggie) Wilderotter"/>
    <x v="2"/>
    <s v="For"/>
    <x v="2"/>
    <m/>
    <s v="No"/>
  </r>
  <r>
    <x v="62"/>
    <s v="USA"/>
    <s v="US4612021034"/>
    <n v="2459020"/>
    <s v="Annual"/>
    <x v="12"/>
    <s v="Management"/>
    <s v="G"/>
    <s v="Yes"/>
    <n v="2"/>
    <s v="Advisory Vote to Ratify Named Executive Officers' Compensation"/>
    <x v="3"/>
    <s v="For"/>
    <x v="1"/>
    <s v="Pay frameworks where long-term awards have a performance period of less than three years do not provide adequate alignment with shareholders' long-term interests."/>
    <s v="Yes"/>
  </r>
  <r>
    <x v="62"/>
    <s v="USA"/>
    <s v="US4612021034"/>
    <n v="2459020"/>
    <s v="Annual"/>
    <x v="12"/>
    <s v="Management"/>
    <s v="G"/>
    <s v="Yes"/>
    <n v="3"/>
    <s v="Ratify Ernst &amp; Young LLP as Auditors"/>
    <x v="1"/>
    <s v="For"/>
    <x v="2"/>
    <m/>
    <s v="No"/>
  </r>
  <r>
    <x v="62"/>
    <s v="USA"/>
    <s v="US4612021034"/>
    <n v="2459020"/>
    <s v="Annual"/>
    <x v="12"/>
    <s v="Management"/>
    <s v="G"/>
    <s v="Yes"/>
    <n v="4"/>
    <s v="Amend Qualified Employee Stock Purchase Plan"/>
    <x v="3"/>
    <s v="For"/>
    <x v="2"/>
    <m/>
    <s v="No"/>
  </r>
  <r>
    <x v="62"/>
    <s v="USA"/>
    <s v="US4612021034"/>
    <n v="2459020"/>
    <s v="Annual"/>
    <x v="12"/>
    <s v="Management"/>
    <s v="G"/>
    <s v="Yes"/>
    <s v="1a"/>
    <s v="Elect Director Eve Burton"/>
    <x v="2"/>
    <s v="For"/>
    <x v="2"/>
    <m/>
    <s v="No"/>
  </r>
  <r>
    <x v="62"/>
    <s v="USA"/>
    <s v="US4612021034"/>
    <n v="2459020"/>
    <s v="Annual"/>
    <x v="12"/>
    <s v="Management"/>
    <s v="G"/>
    <s v="Yes"/>
    <s v="1b"/>
    <s v="Elect Director Scott D. Cook"/>
    <x v="2"/>
    <s v="For"/>
    <x v="2"/>
    <m/>
    <s v="No"/>
  </r>
  <r>
    <x v="62"/>
    <s v="USA"/>
    <s v="US4612021034"/>
    <n v="2459020"/>
    <s v="Annual"/>
    <x v="12"/>
    <s v="Management"/>
    <s v="G"/>
    <s v="Yes"/>
    <s v="1c"/>
    <s v="Elect Director Richard L. Dalzell"/>
    <x v="2"/>
    <s v="For"/>
    <x v="2"/>
    <m/>
    <s v="No"/>
  </r>
  <r>
    <x v="62"/>
    <s v="USA"/>
    <s v="US4612021034"/>
    <n v="2459020"/>
    <s v="Annual"/>
    <x v="12"/>
    <s v="Management"/>
    <s v="G"/>
    <s v="Yes"/>
    <s v="1d"/>
    <s v="Elect Director Sasan K. Goodarzi"/>
    <x v="2"/>
    <s v="For"/>
    <x v="2"/>
    <m/>
    <s v="No"/>
  </r>
  <r>
    <x v="62"/>
    <s v="USA"/>
    <s v="US4612021034"/>
    <n v="2459020"/>
    <s v="Annual"/>
    <x v="12"/>
    <s v="Management"/>
    <s v="G"/>
    <s v="Yes"/>
    <s v="1e"/>
    <s v="Elect Director Deborah Liu"/>
    <x v="2"/>
    <s v="For"/>
    <x v="2"/>
    <m/>
    <s v="No"/>
  </r>
  <r>
    <x v="62"/>
    <s v="USA"/>
    <s v="US4612021034"/>
    <n v="2459020"/>
    <s v="Annual"/>
    <x v="12"/>
    <s v="Management"/>
    <s v="G"/>
    <s v="Yes"/>
    <s v="1f"/>
    <s v="Elect Director Tekedra Mawakana"/>
    <x v="2"/>
    <s v="For"/>
    <x v="2"/>
    <m/>
    <s v="No"/>
  </r>
  <r>
    <x v="62"/>
    <s v="USA"/>
    <s v="US4612021034"/>
    <n v="2459020"/>
    <s v="Annual"/>
    <x v="12"/>
    <s v="Management"/>
    <s v="G"/>
    <s v="Yes"/>
    <s v="1g"/>
    <s v="Elect Director Suzanne Nora Johnson"/>
    <x v="2"/>
    <s v="For"/>
    <x v="2"/>
    <m/>
    <s v="No"/>
  </r>
  <r>
    <x v="62"/>
    <s v="USA"/>
    <s v="US4612021034"/>
    <n v="2459020"/>
    <s v="Annual"/>
    <x v="12"/>
    <s v="Management"/>
    <s v="G"/>
    <s v="Yes"/>
    <s v="1h"/>
    <s v="Elect Director Thomas Szkutak"/>
    <x v="2"/>
    <s v="For"/>
    <x v="2"/>
    <m/>
    <s v="No"/>
  </r>
  <r>
    <x v="62"/>
    <s v="USA"/>
    <s v="US4612021034"/>
    <n v="2459020"/>
    <s v="Annual"/>
    <x v="12"/>
    <s v="Management"/>
    <s v="G"/>
    <s v="Yes"/>
    <s v="1i"/>
    <s v="Elect Director Raul Vazquez"/>
    <x v="2"/>
    <s v="For"/>
    <x v="2"/>
    <m/>
    <s v="No"/>
  </r>
  <r>
    <x v="63"/>
    <s v="China"/>
    <s v="CNE000001G38"/>
    <n v="6695228"/>
    <s v="Special"/>
    <x v="12"/>
    <s v="Management"/>
    <s v="G"/>
    <s v="Yes"/>
    <n v="1.1000000000000001"/>
    <s v="Elect Hu Minqiang as Director"/>
    <x v="2"/>
    <s v="For"/>
    <x v="2"/>
    <m/>
    <s v="No"/>
  </r>
  <r>
    <x v="63"/>
    <s v="China"/>
    <s v="CNE000001G38"/>
    <n v="6695228"/>
    <s v="Special"/>
    <x v="12"/>
    <s v="Management"/>
    <s v="G"/>
    <s v="Yes"/>
    <n v="2.1"/>
    <s v="Elect Wei Rong as Supervisor"/>
    <x v="3"/>
    <s v="For"/>
    <x v="2"/>
    <m/>
    <s v="No"/>
  </r>
  <r>
    <x v="64"/>
    <s v="China"/>
    <s v="CNE100001922"/>
    <s v="B5730Z1"/>
    <s v="Extraordinary Shareholders"/>
    <x v="12"/>
    <s v="Shareholder"/>
    <s v="G"/>
    <s v="Yes"/>
    <n v="1.1000000000000001"/>
    <s v="Elect Hu Aimin as Director"/>
    <x v="2"/>
    <s v="For"/>
    <x v="2"/>
    <m/>
    <s v="No"/>
  </r>
  <r>
    <x v="64"/>
    <s v="China"/>
    <s v="CNE100001922"/>
    <s v="B5730Z1"/>
    <s v="Extraordinary Shareholders"/>
    <x v="12"/>
    <s v="Shareholder"/>
    <s v="G"/>
    <s v="Yes"/>
    <n v="1.2"/>
    <s v="Elect Li Qiqiang as Director"/>
    <x v="2"/>
    <s v="For"/>
    <x v="2"/>
    <m/>
    <s v="No"/>
  </r>
  <r>
    <x v="65"/>
    <s v="Thailand"/>
    <s v="THA790010005"/>
    <s v="BPH0706"/>
    <s v="Extraordinary Shareholders"/>
    <x v="12"/>
    <s v="Management"/>
    <s v="G"/>
    <s v="Yes"/>
    <n v="1"/>
    <s v="Approve Issuance and Offering for Sale of Fixed Income Securities"/>
    <x v="3"/>
    <s v="For"/>
    <x v="2"/>
    <m/>
    <s v="No"/>
  </r>
  <r>
    <x v="66"/>
    <s v="China"/>
    <s v="CNE000000C66"/>
    <n v="6802824"/>
    <s v="Special"/>
    <x v="12"/>
    <s v="Management"/>
    <s v="G"/>
    <s v="Yes"/>
    <n v="1"/>
    <s v="Approve Draft and Summary of Performance Shares Incentive Plan"/>
    <x v="3"/>
    <s v="For"/>
    <x v="2"/>
    <m/>
    <s v="No"/>
  </r>
  <r>
    <x v="66"/>
    <s v="China"/>
    <s v="CNE000000C66"/>
    <n v="6802824"/>
    <s v="Special"/>
    <x v="12"/>
    <s v="Management"/>
    <s v="G"/>
    <s v="Yes"/>
    <n v="2"/>
    <s v="Approve Methods to Assess the Performance of Plan Participants"/>
    <x v="3"/>
    <s v="For"/>
    <x v="2"/>
    <m/>
    <s v="No"/>
  </r>
  <r>
    <x v="66"/>
    <s v="China"/>
    <s v="CNE000000C66"/>
    <n v="6802824"/>
    <s v="Special"/>
    <x v="12"/>
    <s v="Management"/>
    <s v="G"/>
    <s v="Yes"/>
    <n v="3"/>
    <s v="Approve Authorization of the Board to Handle All Related Matters"/>
    <x v="3"/>
    <s v="For"/>
    <x v="2"/>
    <m/>
    <s v="No"/>
  </r>
  <r>
    <x v="67"/>
    <s v="China"/>
    <s v="CNE100002TX3"/>
    <s v="BFBCV39"/>
    <s v="Special"/>
    <x v="12"/>
    <s v="Management"/>
    <s v="G"/>
    <s v="Yes"/>
    <n v="1"/>
    <s v="Approve Credit Line Application"/>
    <x v="3"/>
    <s v="For"/>
    <x v="2"/>
    <m/>
    <s v="No"/>
  </r>
  <r>
    <x v="67"/>
    <s v="China"/>
    <s v="CNE100002TX3"/>
    <s v="BFBCV39"/>
    <s v="Special"/>
    <x v="12"/>
    <s v="Management"/>
    <s v="G"/>
    <s v="Yes"/>
    <n v="2"/>
    <s v="Approve Provision of Guarantee"/>
    <x v="3"/>
    <s v="For"/>
    <x v="1"/>
    <s v="The terms of the guarantee are not deemed to be in the best interest of shareholders."/>
    <s v="Yes"/>
  </r>
  <r>
    <x v="67"/>
    <s v="China"/>
    <s v="CNE100002TX3"/>
    <s v="BFBCV39"/>
    <s v="Special"/>
    <x v="12"/>
    <s v="Management"/>
    <s v="G"/>
    <s v="Yes"/>
    <n v="3"/>
    <s v="Approve Management System for Securities Investment and Derivatives Trading"/>
    <x v="3"/>
    <s v="For"/>
    <x v="2"/>
    <m/>
    <s v="No"/>
  </r>
  <r>
    <x v="68"/>
    <s v="India"/>
    <s v="INE364U01010"/>
    <s v="BD6H7M6"/>
    <s v="Special"/>
    <x v="13"/>
    <s v="Management"/>
    <s v="G"/>
    <s v="Yes"/>
    <n v="1"/>
    <s v="Elect Sunil Mehta as Director"/>
    <x v="2"/>
    <s v="For"/>
    <x v="2"/>
    <m/>
    <s v="No"/>
  </r>
  <r>
    <x v="68"/>
    <s v="India"/>
    <s v="INE364U01010"/>
    <s v="BD6H7M6"/>
    <s v="Special"/>
    <x v="13"/>
    <s v="Management"/>
    <s v="G"/>
    <s v="Yes"/>
    <n v="2"/>
    <s v="Approve Material Related Party Transaction with TotalEnergies SE"/>
    <x v="3"/>
    <s v="For"/>
    <x v="2"/>
    <m/>
    <s v="No"/>
  </r>
  <r>
    <x v="68"/>
    <s v="India"/>
    <s v="INE364U01010"/>
    <s v="BD6H7M6"/>
    <s v="Special"/>
    <x v="13"/>
    <s v="Management"/>
    <s v="G"/>
    <s v="Yes"/>
    <n v="3"/>
    <s v="Approve Material Related Party Transaction with Jash Energy Private Limited"/>
    <x v="3"/>
    <s v="For"/>
    <x v="2"/>
    <m/>
    <s v="No"/>
  </r>
  <r>
    <x v="68"/>
    <s v="India"/>
    <s v="INE364U01010"/>
    <s v="BD6H7M6"/>
    <s v="Special"/>
    <x v="13"/>
    <s v="Management"/>
    <s v="G"/>
    <s v="Yes"/>
    <n v="4"/>
    <s v="Approve Material Related Party Transaction with Adani Electricity Mumbai Limited"/>
    <x v="3"/>
    <s v="For"/>
    <x v="2"/>
    <m/>
    <s v="No"/>
  </r>
  <r>
    <x v="69"/>
    <s v="Thailand"/>
    <s v="TH0765010Z08"/>
    <s v="BDFLHW9"/>
    <s v="Annual"/>
    <x v="13"/>
    <s v="Management"/>
    <s v="G"/>
    <s v="No"/>
    <n v="1"/>
    <s v="Matters to be Informed"/>
    <x v="3"/>
    <m/>
    <x v="0"/>
    <m/>
    <s v="No"/>
  </r>
  <r>
    <x v="69"/>
    <s v="Thailand"/>
    <s v="TH0765010Z08"/>
    <s v="BDFLHW9"/>
    <s v="Annual"/>
    <x v="13"/>
    <s v="Management"/>
    <s v="G"/>
    <s v="No"/>
    <n v="2"/>
    <s v="Acknowledge Operating Results"/>
    <x v="3"/>
    <m/>
    <x v="0"/>
    <m/>
    <s v="No"/>
  </r>
  <r>
    <x v="69"/>
    <s v="Thailand"/>
    <s v="TH0765010Z08"/>
    <s v="BDFLHW9"/>
    <s v="Annual"/>
    <x v="13"/>
    <s v="Management"/>
    <s v="G"/>
    <s v="Yes"/>
    <n v="3"/>
    <s v="Approve Financial Statements"/>
    <x v="3"/>
    <s v="For"/>
    <x v="2"/>
    <m/>
    <s v="No"/>
  </r>
  <r>
    <x v="69"/>
    <s v="Thailand"/>
    <s v="TH0765010Z08"/>
    <s v="BDFLHW9"/>
    <s v="Annual"/>
    <x v="13"/>
    <s v="Management"/>
    <s v="G"/>
    <s v="Yes"/>
    <n v="4"/>
    <s v="Approve Omission of Dividend Payment"/>
    <x v="3"/>
    <s v="For"/>
    <x v="2"/>
    <m/>
    <s v="No"/>
  </r>
  <r>
    <x v="69"/>
    <s v="Thailand"/>
    <s v="TH0765010Z08"/>
    <s v="BDFLHW9"/>
    <s v="Annual"/>
    <x v="13"/>
    <s v="Management"/>
    <s v="G"/>
    <s v="Yes"/>
    <n v="5.0999999999999996"/>
    <s v="Elect Sarawut Songsivilai as Director"/>
    <x v="2"/>
    <s v="For"/>
    <x v="2"/>
    <m/>
    <s v="No"/>
  </r>
  <r>
    <x v="69"/>
    <s v="Thailand"/>
    <s v="TH0765010Z08"/>
    <s v="BDFLHW9"/>
    <s v="Annual"/>
    <x v="13"/>
    <s v="Management"/>
    <s v="G"/>
    <s v="Yes"/>
    <n v="5.2"/>
    <s v="Elect Manoo Mekmok as Director"/>
    <x v="2"/>
    <s v="For"/>
    <x v="2"/>
    <m/>
    <s v="No"/>
  </r>
  <r>
    <x v="69"/>
    <s v="Thailand"/>
    <s v="TH0765010Z08"/>
    <s v="BDFLHW9"/>
    <s v="Annual"/>
    <x v="13"/>
    <s v="Management"/>
    <s v="G"/>
    <s v="Yes"/>
    <n v="5.3"/>
    <s v="Elect Phongsaward Guyaroonsuith as Director"/>
    <x v="2"/>
    <s v="For"/>
    <x v="2"/>
    <m/>
    <s v="No"/>
  </r>
  <r>
    <x v="69"/>
    <s v="Thailand"/>
    <s v="TH0765010Z08"/>
    <s v="BDFLHW9"/>
    <s v="Annual"/>
    <x v="13"/>
    <s v="Management"/>
    <s v="G"/>
    <s v="Yes"/>
    <n v="5.4"/>
    <s v="Elect Apirat Chaiwongnoi as Director"/>
    <x v="2"/>
    <s v="For"/>
    <x v="2"/>
    <m/>
    <s v="No"/>
  </r>
  <r>
    <x v="69"/>
    <s v="Thailand"/>
    <s v="TH0765010Z08"/>
    <s v="BDFLHW9"/>
    <s v="Annual"/>
    <x v="13"/>
    <s v="Management"/>
    <s v="G"/>
    <s v="Yes"/>
    <n v="5.5"/>
    <s v="Elect Jirabhop Bhuridej as Director"/>
    <x v="2"/>
    <s v="For"/>
    <x v="2"/>
    <m/>
    <s v="No"/>
  </r>
  <r>
    <x v="69"/>
    <s v="Thailand"/>
    <s v="TH0765010Z08"/>
    <s v="BDFLHW9"/>
    <s v="Annual"/>
    <x v="13"/>
    <s v="Management"/>
    <s v="G"/>
    <s v="Yes"/>
    <n v="6"/>
    <s v="Approve Remuneration of Directors"/>
    <x v="2"/>
    <s v="For"/>
    <x v="2"/>
    <m/>
    <s v="No"/>
  </r>
  <r>
    <x v="69"/>
    <s v="Thailand"/>
    <s v="TH0765010Z08"/>
    <s v="BDFLHW9"/>
    <s v="Annual"/>
    <x v="13"/>
    <s v="Management"/>
    <s v="G"/>
    <s v="Yes"/>
    <n v="7"/>
    <s v="Approve EY Company Limited as Auditors and Authorize Board to Fix Their Remuneration"/>
    <x v="4"/>
    <s v="For"/>
    <x v="2"/>
    <m/>
    <s v="No"/>
  </r>
  <r>
    <x v="69"/>
    <s v="Thailand"/>
    <s v="TH0765010Z08"/>
    <s v="BDFLHW9"/>
    <s v="Annual"/>
    <x v="13"/>
    <s v="Management"/>
    <s v="G"/>
    <s v="Yes"/>
    <n v="8"/>
    <s v="Other Business"/>
    <x v="3"/>
    <s v="For"/>
    <x v="4"/>
    <s v="We will not support any unspecified items included in the agenda of the general meeting of shareholders."/>
    <s v="Yes"/>
  </r>
  <r>
    <x v="70"/>
    <s v="China"/>
    <s v="CNE100000MD4"/>
    <s v="B62Q4K5"/>
    <s v="Special"/>
    <x v="13"/>
    <s v="Management"/>
    <s v="G"/>
    <s v="Yes"/>
    <n v="1.1000000000000001"/>
    <s v="Elect Qi Shi as Director"/>
    <x v="2"/>
    <s v="For"/>
    <x v="1"/>
    <s v="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70"/>
    <s v="China"/>
    <s v="CNE100000MD4"/>
    <s v="B62Q4K5"/>
    <s v="Special"/>
    <x v="13"/>
    <s v="Management"/>
    <s v="G"/>
    <s v="Yes"/>
    <n v="1.2"/>
    <s v="Elect Zheng Likun as Director"/>
    <x v="2"/>
    <s v="For"/>
    <x v="2"/>
    <m/>
    <s v="No"/>
  </r>
  <r>
    <x v="70"/>
    <s v="China"/>
    <s v="CNE100000MD4"/>
    <s v="B62Q4K5"/>
    <s v="Special"/>
    <x v="13"/>
    <s v="Management"/>
    <s v="G"/>
    <s v="Yes"/>
    <n v="1.3"/>
    <s v="Elect Chen Kai as Director"/>
    <x v="2"/>
    <s v="For"/>
    <x v="1"/>
    <s v="We will not support the election of any Executive Director being elected to serve on the Audit Committee."/>
    <s v="Yes"/>
  </r>
  <r>
    <x v="70"/>
    <s v="China"/>
    <s v="CNE100000MD4"/>
    <s v="B62Q4K5"/>
    <s v="Special"/>
    <x v="13"/>
    <s v="Management"/>
    <s v="G"/>
    <s v="Yes"/>
    <n v="1.4"/>
    <s v="Elect Huang Jianhai as Director"/>
    <x v="2"/>
    <s v="For"/>
    <x v="2"/>
    <m/>
    <s v="No"/>
  </r>
  <r>
    <x v="70"/>
    <s v="China"/>
    <s v="CNE100000MD4"/>
    <s v="B62Q4K5"/>
    <s v="Special"/>
    <x v="13"/>
    <s v="Management"/>
    <s v="G"/>
    <s v="Yes"/>
    <n v="2.1"/>
    <s v="Elect Li Zhiping as Director"/>
    <x v="2"/>
    <s v="For"/>
    <x v="2"/>
    <m/>
    <s v="No"/>
  </r>
  <r>
    <x v="70"/>
    <s v="China"/>
    <s v="CNE100000MD4"/>
    <s v="B62Q4K5"/>
    <s v="Special"/>
    <x v="13"/>
    <s v="Management"/>
    <s v="G"/>
    <s v="Yes"/>
    <n v="2.2000000000000002"/>
    <s v="Elect Zhu Zhenmei as Director"/>
    <x v="2"/>
    <s v="For"/>
    <x v="2"/>
    <m/>
    <s v="No"/>
  </r>
  <r>
    <x v="70"/>
    <s v="China"/>
    <s v="CNE100000MD4"/>
    <s v="B62Q4K5"/>
    <s v="Special"/>
    <x v="13"/>
    <s v="Management"/>
    <s v="G"/>
    <s v="Yes"/>
    <n v="3.1"/>
    <s v="Elect Bao Yiqing as Supervisor"/>
    <x v="3"/>
    <s v="For"/>
    <x v="2"/>
    <m/>
    <s v="No"/>
  </r>
  <r>
    <x v="70"/>
    <s v="China"/>
    <s v="CNE100000MD4"/>
    <s v="B62Q4K5"/>
    <s v="Special"/>
    <x v="13"/>
    <s v="Management"/>
    <s v="G"/>
    <s v="Yes"/>
    <n v="3.2"/>
    <s v="Elect Huang Liming as Supervisor"/>
    <x v="3"/>
    <s v="For"/>
    <x v="2"/>
    <m/>
    <s v="No"/>
  </r>
  <r>
    <x v="71"/>
    <s v="China"/>
    <s v="CNE100000Q35"/>
    <s v="B433995"/>
    <s v="Extraordinary Shareholders"/>
    <x v="13"/>
    <s v="Management"/>
    <s v="G"/>
    <s v="Yes"/>
    <n v="1"/>
    <s v="Approve Change in Registered Capital and Amendment of Articles of Association"/>
    <x v="3"/>
    <s v="For"/>
    <x v="2"/>
    <m/>
    <s v="No"/>
  </r>
  <r>
    <x v="71"/>
    <s v="China"/>
    <s v="CNE100000Q35"/>
    <s v="B433995"/>
    <s v="Extraordinary Shareholders"/>
    <x v="13"/>
    <s v="Management"/>
    <s v="G"/>
    <s v="Yes"/>
    <n v="2"/>
    <s v="Amend Rules and Procedures Regarding General Meetings of Shareholders"/>
    <x v="3"/>
    <s v="For"/>
    <x v="2"/>
    <m/>
    <s v="No"/>
  </r>
  <r>
    <x v="71"/>
    <s v="China"/>
    <s v="CNE100000Q35"/>
    <s v="B433995"/>
    <s v="Extraordinary Shareholders"/>
    <x v="13"/>
    <s v="Management"/>
    <s v="G"/>
    <s v="Yes"/>
    <n v="3"/>
    <s v="Amend Rules and Procedures Regarding Meetings of Board of Directors"/>
    <x v="2"/>
    <s v="For"/>
    <x v="2"/>
    <m/>
    <s v="No"/>
  </r>
  <r>
    <x v="71"/>
    <s v="China"/>
    <s v="CNE100000Q35"/>
    <s v="B433995"/>
    <s v="Extraordinary Shareholders"/>
    <x v="13"/>
    <s v="Management"/>
    <s v="G"/>
    <s v="Yes"/>
    <n v="4"/>
    <s v="Amend Working Rules for Independent Directors"/>
    <x v="2"/>
    <s v="For"/>
    <x v="2"/>
    <m/>
    <s v="No"/>
  </r>
  <r>
    <x v="71"/>
    <s v="China"/>
    <s v="CNE100000Q35"/>
    <s v="B433995"/>
    <s v="Extraordinary Shareholders"/>
    <x v="13"/>
    <s v="Management"/>
    <s v="G"/>
    <s v="Yes"/>
    <n v="5"/>
    <s v="Amend Decision-Making Management Rules of Related Party Transactions"/>
    <x v="3"/>
    <s v="For"/>
    <x v="2"/>
    <m/>
    <s v="No"/>
  </r>
  <r>
    <x v="71"/>
    <s v="China"/>
    <s v="CNE100000Q35"/>
    <s v="B433995"/>
    <s v="Extraordinary Shareholders"/>
    <x v="13"/>
    <s v="Management"/>
    <s v="G"/>
    <s v="Yes"/>
    <n v="6"/>
    <s v="Approve Fourth Share Option Incentive Scheme (Draft) and Its Summary"/>
    <x v="3"/>
    <s v="For"/>
    <x v="1"/>
    <s v="We have concerns regarding the dilution or discount being applied to the share plan."/>
    <s v="Yes"/>
  </r>
  <r>
    <x v="71"/>
    <s v="China"/>
    <s v="CNE100000Q35"/>
    <s v="B433995"/>
    <s v="Extraordinary Shareholders"/>
    <x v="13"/>
    <s v="Management"/>
    <s v="G"/>
    <s v="Yes"/>
    <n v="7"/>
    <s v="Approve Appraisal Management Measures for Implementation of the Fourth Share Option Incentive Scheme"/>
    <x v="3"/>
    <s v="For"/>
    <x v="1"/>
    <s v="We have concerns regarding the dilution or discount being applied to the share plan."/>
    <s v="Yes"/>
  </r>
  <r>
    <x v="71"/>
    <s v="China"/>
    <s v="CNE100000Q35"/>
    <s v="B433995"/>
    <s v="Extraordinary Shareholders"/>
    <x v="13"/>
    <s v="Management"/>
    <s v="G"/>
    <s v="Yes"/>
    <n v="8"/>
    <s v="Approve Grant of Mandate to the Board and Its Authorized Person to Deal with All Matters Relating to Fourth Share Option Incentive Scheme"/>
    <x v="3"/>
    <s v="For"/>
    <x v="1"/>
    <s v="We have concerns regarding the dilution or discount being applied to the share plan."/>
    <s v="Yes"/>
  </r>
  <r>
    <x v="71"/>
    <s v="China"/>
    <s v="CNE100000Q35"/>
    <s v="B433995"/>
    <s v="Special"/>
    <x v="13"/>
    <s v="Management"/>
    <s v="G"/>
    <s v="Yes"/>
    <n v="1"/>
    <s v="Approve Fourth Share Option Incentive Scheme (Draft) and Its Summary"/>
    <x v="3"/>
    <s v="For"/>
    <x v="1"/>
    <s v="We have concerns regarding the dilution or discount being applied to the share plan."/>
    <s v="Yes"/>
  </r>
  <r>
    <x v="71"/>
    <s v="China"/>
    <s v="CNE100000Q35"/>
    <s v="B433995"/>
    <s v="Special"/>
    <x v="13"/>
    <s v="Management"/>
    <s v="G"/>
    <s v="Yes"/>
    <n v="2"/>
    <s v="Approve Appraisal Management Measures for Implementation of the Fourth Share Option Incentive Scheme"/>
    <x v="3"/>
    <s v="For"/>
    <x v="1"/>
    <s v="We have concerns regarding the dilution or discount being applied to the share plan."/>
    <s v="Yes"/>
  </r>
  <r>
    <x v="71"/>
    <s v="China"/>
    <s v="CNE100000Q35"/>
    <s v="B433995"/>
    <s v="Special"/>
    <x v="13"/>
    <s v="Management"/>
    <s v="G"/>
    <s v="Yes"/>
    <n v="3"/>
    <s v="Approve Grant of Mandate to the Board and Its Authorized Person to Deal with All Matters Relating to Fourth Share Option Incentive Scheme"/>
    <x v="3"/>
    <s v="For"/>
    <x v="1"/>
    <s v="We have concerns regarding the dilution or discount being applied to the share plan."/>
    <s v="Yes"/>
  </r>
  <r>
    <x v="72"/>
    <s v="China"/>
    <s v="CNE100001VW3"/>
    <s v="BV8SL21"/>
    <s v="Special"/>
    <x v="13"/>
    <s v="Management"/>
    <s v="G"/>
    <s v="Yes"/>
    <n v="1"/>
    <s v="Approve Signing of Sales Contract and Related Party Transaction"/>
    <x v="3"/>
    <s v="For"/>
    <x v="2"/>
    <m/>
    <s v="No"/>
  </r>
  <r>
    <x v="73"/>
    <s v="India"/>
    <s v="INE208A01029"/>
    <s v="B01NFT1"/>
    <s v="Special"/>
    <x v="14"/>
    <s v="Management"/>
    <s v="G"/>
    <s v="Yes"/>
    <n v="1"/>
    <s v="Elect Shenu Agarwal as Director"/>
    <x v="2"/>
    <s v="For"/>
    <x v="2"/>
    <m/>
    <s v="No"/>
  </r>
  <r>
    <x v="73"/>
    <s v="India"/>
    <s v="INE208A01029"/>
    <s v="B01NFT1"/>
    <s v="Special"/>
    <x v="14"/>
    <s v="Management"/>
    <s v="G"/>
    <s v="Yes"/>
    <n v="2"/>
    <s v="Approve Appointment and Remuneration of Shenu Agarwal as Managing Director &amp; Chief Executive Officer"/>
    <x v="2"/>
    <s v="For"/>
    <x v="2"/>
    <m/>
    <s v="No"/>
  </r>
  <r>
    <x v="74"/>
    <s v="India"/>
    <s v="INE406A01037"/>
    <n v="6702634"/>
    <s v="Special"/>
    <x v="14"/>
    <s v="Management"/>
    <s v="G"/>
    <s v="Yes"/>
    <n v="1"/>
    <s v="Reelect Girish Paman Vanvari as Director"/>
    <x v="2"/>
    <s v="For"/>
    <x v="2"/>
    <m/>
    <s v="No"/>
  </r>
  <r>
    <x v="75"/>
    <s v="India"/>
    <s v="INE376G01013"/>
    <n v="6741251"/>
    <s v="Special"/>
    <x v="14"/>
    <s v="Management"/>
    <s v="G"/>
    <s v="Yes"/>
    <n v="1"/>
    <s v="Elect Peter Bains as Director"/>
    <x v="2"/>
    <s v="For"/>
    <x v="2"/>
    <m/>
    <s v="No"/>
  </r>
  <r>
    <x v="75"/>
    <s v="India"/>
    <s v="INE376G01013"/>
    <n v="6741251"/>
    <s v="Special"/>
    <x v="14"/>
    <s v="Management"/>
    <s v="G"/>
    <s v="Yes"/>
    <n v="2"/>
    <s v="Approve Remuneration of Directors in Case of Absence/ Inadequate Profits"/>
    <x v="2"/>
    <s v="For"/>
    <x v="2"/>
    <m/>
    <s v="No"/>
  </r>
  <r>
    <x v="75"/>
    <s v="India"/>
    <s v="INE376G01013"/>
    <n v="6741251"/>
    <s v="Special"/>
    <x v="14"/>
    <s v="Management"/>
    <s v="G"/>
    <s v="Yes"/>
    <n v="3"/>
    <s v="Approve Sale of Company Assets"/>
    <x v="3"/>
    <s v="For"/>
    <x v="2"/>
    <m/>
    <s v="No"/>
  </r>
  <r>
    <x v="75"/>
    <s v="India"/>
    <s v="INE376G01013"/>
    <n v="6741251"/>
    <s v="Special"/>
    <x v="14"/>
    <s v="Management"/>
    <s v="G"/>
    <s v="Yes"/>
    <n v="4"/>
    <s v="Approve Material Related Party Transactions"/>
    <x v="3"/>
    <s v="For"/>
    <x v="2"/>
    <m/>
    <s v="No"/>
  </r>
  <r>
    <x v="75"/>
    <s v="India"/>
    <s v="INE376G01013"/>
    <n v="6741251"/>
    <s v="Special"/>
    <x v="14"/>
    <s v="Management"/>
    <s v="G"/>
    <s v="Yes"/>
    <n v="5"/>
    <s v="Approve Pledging of Assets for Debt"/>
    <x v="3"/>
    <s v="For"/>
    <x v="1"/>
    <s v="The proposal does not sufficiently safeguard shareholder rights."/>
    <s v="Yes"/>
  </r>
  <r>
    <x v="75"/>
    <s v="India"/>
    <s v="INE376G01013"/>
    <n v="6741251"/>
    <s v="Special"/>
    <x v="14"/>
    <s v="Management"/>
    <s v="G"/>
    <s v="Yes"/>
    <n v="6"/>
    <s v="Approve Loans, Investments, Corporate Guarantees in Other Body Corporate"/>
    <x v="3"/>
    <s v="For"/>
    <x v="1"/>
    <s v="We will not support business and related party transactions that are not in line with shareholders' interests and/or when disclosure is below best market practice."/>
    <s v="Yes"/>
  </r>
  <r>
    <x v="76"/>
    <s v="India"/>
    <s v="INE102D01028"/>
    <s v="B1BDGY0"/>
    <s v="Special"/>
    <x v="14"/>
    <s v="Management"/>
    <s v="G"/>
    <s v="Yes"/>
    <n v="1"/>
    <s v="Reelect Pippa Armerding as Director"/>
    <x v="2"/>
    <s v="For"/>
    <x v="2"/>
    <m/>
    <s v="No"/>
  </r>
  <r>
    <x v="77"/>
    <s v="Netherlands"/>
    <s v="NL0000009827"/>
    <s v="B0HZL93"/>
    <s v="Extraordinary Shareholders"/>
    <x v="15"/>
    <s v="Management"/>
    <s v="G"/>
    <s v="No"/>
    <n v="1"/>
    <s v="Open Meeting"/>
    <x v="3"/>
    <m/>
    <x v="0"/>
    <m/>
    <s v="No"/>
  </r>
  <r>
    <x v="77"/>
    <s v="Netherlands"/>
    <s v="NL0000009827"/>
    <s v="B0HZL93"/>
    <s v="Extraordinary Shareholders"/>
    <x v="15"/>
    <s v="Management"/>
    <s v="G"/>
    <s v="No"/>
    <n v="2"/>
    <s v="Presentation on the Transaction"/>
    <x v="3"/>
    <m/>
    <x v="0"/>
    <m/>
    <s v="No"/>
  </r>
  <r>
    <x v="77"/>
    <s v="Netherlands"/>
    <s v="NL0000009827"/>
    <s v="B0HZL93"/>
    <s v="Extraordinary Shareholders"/>
    <x v="15"/>
    <s v="Management"/>
    <s v="G"/>
    <s v="Yes"/>
    <n v="3"/>
    <s v="Approve Transaction, the Exchange Offer, Conditional Statutory Triangular Merger and Authorize Managing Board to Repurchase the DSM Preference Shares A and Conditional Cancellation of the DSM Preference Shares A"/>
    <x v="3"/>
    <s v="For"/>
    <x v="2"/>
    <m/>
    <s v="No"/>
  </r>
  <r>
    <x v="77"/>
    <s v="Netherlands"/>
    <s v="NL0000009827"/>
    <s v="B0HZL93"/>
    <s v="Extraordinary Shareholders"/>
    <x v="15"/>
    <s v="Management"/>
    <s v="G"/>
    <s v="Yes"/>
    <n v="4"/>
    <s v="Approve Discharge of Management Board"/>
    <x v="3"/>
    <s v="For"/>
    <x v="2"/>
    <m/>
    <s v="No"/>
  </r>
  <r>
    <x v="77"/>
    <s v="Netherlands"/>
    <s v="NL0000009827"/>
    <s v="B0HZL93"/>
    <s v="Extraordinary Shareholders"/>
    <x v="15"/>
    <s v="Management"/>
    <s v="G"/>
    <s v="Yes"/>
    <n v="5"/>
    <s v="Approve Discharge of Supervisory Board"/>
    <x v="3"/>
    <s v="For"/>
    <x v="2"/>
    <m/>
    <s v="No"/>
  </r>
  <r>
    <x v="77"/>
    <s v="Netherlands"/>
    <s v="NL0000009827"/>
    <s v="B0HZL93"/>
    <s v="Extraordinary Shareholders"/>
    <x v="15"/>
    <s v="Management"/>
    <s v="G"/>
    <s v="No"/>
    <n v="6"/>
    <s v="Close Meeting"/>
    <x v="3"/>
    <m/>
    <x v="0"/>
    <m/>
    <s v="No"/>
  </r>
  <r>
    <x v="78"/>
    <s v="USA"/>
    <s v="US8101861065"/>
    <n v="2781518"/>
    <s v="Annual"/>
    <x v="15"/>
    <s v="Management"/>
    <s v="G"/>
    <s v="Yes"/>
    <n v="2"/>
    <s v="Advisory Vote to Ratify Named Executive Officers' Compensation"/>
    <x v="3"/>
    <s v="For"/>
    <x v="2"/>
    <m/>
    <s v="No"/>
  </r>
  <r>
    <x v="78"/>
    <s v="USA"/>
    <s v="US8101861065"/>
    <n v="2781518"/>
    <s v="Annual"/>
    <x v="15"/>
    <s v="Management"/>
    <s v="G"/>
    <s v="Yes"/>
    <n v="3"/>
    <s v="Ratify Deloitte &amp; Touche LLP as Auditors"/>
    <x v="1"/>
    <s v="For"/>
    <x v="2"/>
    <m/>
    <s v="No"/>
  </r>
  <r>
    <x v="78"/>
    <s v="USA"/>
    <s v="US8101861065"/>
    <n v="2781518"/>
    <s v="Annual"/>
    <x v="15"/>
    <s v="Management"/>
    <s v="G"/>
    <s v="Yes"/>
    <n v="4"/>
    <s v="Amend Omnibus Stock Plan"/>
    <x v="3"/>
    <s v="For"/>
    <x v="2"/>
    <m/>
    <s v="No"/>
  </r>
  <r>
    <x v="78"/>
    <s v="USA"/>
    <s v="US8101861065"/>
    <n v="2781518"/>
    <s v="Annual"/>
    <x v="15"/>
    <s v="Management"/>
    <s v="G"/>
    <s v="Yes"/>
    <s v="1a"/>
    <s v="Elect Director James Hagedorn"/>
    <x v="2"/>
    <s v="For"/>
    <x v="2"/>
    <m/>
    <s v="No"/>
  </r>
  <r>
    <x v="78"/>
    <s v="USA"/>
    <s v="US8101861065"/>
    <n v="2781518"/>
    <s v="Annual"/>
    <x v="15"/>
    <s v="Management"/>
    <s v="G"/>
    <s v="Yes"/>
    <s v="1b"/>
    <s v="Elect Director Nancy G. Mistretta"/>
    <x v="2"/>
    <s v="For"/>
    <x v="1"/>
    <s v="Candidate is not considered independent and the Audit Committee is not made up of at least 2/3 independent directors. Candidate is not considered independent and is serving on the Remuneration Committee which should comprise of a majority of independent directors. We expect the Chair of the Audit Committee to be independent and will not support the election of the relevant nominee where we determine that this is not the case."/>
    <s v="Yes"/>
  </r>
  <r>
    <x v="78"/>
    <s v="USA"/>
    <s v="US8101861065"/>
    <n v="2781518"/>
    <s v="Annual"/>
    <x v="15"/>
    <s v="Management"/>
    <s v="G"/>
    <s v="Yes"/>
    <s v="1c"/>
    <s v="Elect Director Gerald Volas"/>
    <x v="2"/>
    <s v="For"/>
    <x v="2"/>
    <m/>
    <s v="No"/>
  </r>
  <r>
    <x v="78"/>
    <s v="USA"/>
    <s v="US8101861065"/>
    <n v="2781518"/>
    <s v="Annual"/>
    <x v="15"/>
    <s v="Management"/>
    <s v="G"/>
    <s v="Yes"/>
    <s v="1d"/>
    <s v="Elect Director Edith Aviles"/>
    <x v="2"/>
    <s v="For"/>
    <x v="2"/>
    <m/>
    <s v="No"/>
  </r>
  <r>
    <x v="79"/>
    <s v="Saudi Arabia"/>
    <s v="SA14QG523GH3"/>
    <s v="BKBF694"/>
    <s v="Extraordinary Shareholders"/>
    <x v="16"/>
    <s v="Management"/>
    <s v="G"/>
    <s v="Yes"/>
    <n v="1"/>
    <s v="Authorize Issuance of Shariah Compliant Sukuk Program of up to SAR 4,500,000,000 and Authorize the Board to Take all the Necessary Actions to Ratify and Execute the Approved Resolution"/>
    <x v="3"/>
    <s v="For"/>
    <x v="2"/>
    <m/>
    <s v="No"/>
  </r>
  <r>
    <x v="80"/>
    <s v="USA"/>
    <s v="US0441861046"/>
    <s v="BYND5N1"/>
    <s v="Annual"/>
    <x v="16"/>
    <s v="Management"/>
    <s v="G"/>
    <s v="Yes"/>
    <n v="1.1000000000000001"/>
    <s v="Elect Director Steven D. Bishop"/>
    <x v="2"/>
    <s v="For"/>
    <x v="2"/>
    <m/>
    <s v="No"/>
  </r>
  <r>
    <x v="80"/>
    <s v="USA"/>
    <s v="US0441861046"/>
    <s v="BYND5N1"/>
    <s v="Annual"/>
    <x v="16"/>
    <s v="Management"/>
    <s v="G"/>
    <s v="Yes"/>
    <n v="1.2"/>
    <s v="Elect Director Brendan M. Cummins"/>
    <x v="2"/>
    <s v="For"/>
    <x v="2"/>
    <m/>
    <s v="No"/>
  </r>
  <r>
    <x v="80"/>
    <s v="USA"/>
    <s v="US0441861046"/>
    <s v="BYND5N1"/>
    <s v="Annual"/>
    <x v="16"/>
    <s v="Management"/>
    <s v="G"/>
    <s v="Yes"/>
    <n v="1.3"/>
    <s v="Elect Director Suzan F. Harrison"/>
    <x v="2"/>
    <s v="For"/>
    <x v="2"/>
    <m/>
    <s v="No"/>
  </r>
  <r>
    <x v="80"/>
    <s v="USA"/>
    <s v="US0441861046"/>
    <s v="BYND5N1"/>
    <s v="Annual"/>
    <x v="16"/>
    <s v="Management"/>
    <s v="G"/>
    <s v="Yes"/>
    <n v="1.4"/>
    <s v="Elect Director Jay V. Ihlenfeld"/>
    <x v="2"/>
    <s v="For"/>
    <x v="2"/>
    <m/>
    <s v="No"/>
  </r>
  <r>
    <x v="80"/>
    <s v="USA"/>
    <s v="US0441861046"/>
    <s v="BYND5N1"/>
    <s v="Annual"/>
    <x v="16"/>
    <s v="Management"/>
    <s v="G"/>
    <s v="Yes"/>
    <n v="1.5"/>
    <s v="Elect Director Wetteny Joseph"/>
    <x v="2"/>
    <s v="For"/>
    <x v="2"/>
    <m/>
    <s v="No"/>
  </r>
  <r>
    <x v="80"/>
    <s v="USA"/>
    <s v="US0441861046"/>
    <s v="BYND5N1"/>
    <s v="Annual"/>
    <x v="16"/>
    <s v="Management"/>
    <s v="G"/>
    <s v="Yes"/>
    <n v="1.6"/>
    <s v="Elect Director Susan L. Main"/>
    <x v="2"/>
    <s v="For"/>
    <x v="2"/>
    <m/>
    <s v="No"/>
  </r>
  <r>
    <x v="80"/>
    <s v="USA"/>
    <s v="US0441861046"/>
    <s v="BYND5N1"/>
    <s v="Annual"/>
    <x v="16"/>
    <s v="Management"/>
    <s v="G"/>
    <s v="Yes"/>
    <n v="1.7"/>
    <s v="Elect Director Guillermo Novo"/>
    <x v="2"/>
    <s v="For"/>
    <x v="2"/>
    <m/>
    <s v="No"/>
  </r>
  <r>
    <x v="80"/>
    <s v="USA"/>
    <s v="US0441861046"/>
    <s v="BYND5N1"/>
    <s v="Annual"/>
    <x v="16"/>
    <s v="Management"/>
    <s v="G"/>
    <s v="Yes"/>
    <n v="1.8"/>
    <s v="Elect Director Jerome A. Peribere"/>
    <x v="2"/>
    <s v="For"/>
    <x v="2"/>
    <m/>
    <s v="No"/>
  </r>
  <r>
    <x v="80"/>
    <s v="USA"/>
    <s v="US0441861046"/>
    <s v="BYND5N1"/>
    <s v="Annual"/>
    <x v="16"/>
    <s v="Management"/>
    <s v="G"/>
    <s v="Yes"/>
    <n v="1.9"/>
    <s v="Elect Director Janice J. Teal"/>
    <x v="2"/>
    <s v="For"/>
    <x v="2"/>
    <m/>
    <s v="No"/>
  </r>
  <r>
    <x v="80"/>
    <s v="USA"/>
    <s v="US0441861046"/>
    <s v="BYND5N1"/>
    <s v="Annual"/>
    <x v="16"/>
    <s v="Management"/>
    <s v="G"/>
    <s v="Yes"/>
    <n v="2"/>
    <s v="Ratify Ernst &amp; Young LLP as Auditors"/>
    <x v="1"/>
    <s v="For"/>
    <x v="2"/>
    <m/>
    <s v="No"/>
  </r>
  <r>
    <x v="80"/>
    <s v="USA"/>
    <s v="US0441861046"/>
    <s v="BYND5N1"/>
    <s v="Annual"/>
    <x v="16"/>
    <s v="Management"/>
    <s v="G"/>
    <s v="Yes"/>
    <n v="3"/>
    <s v="Advisory Vote to Ratify Named Executive Officers' Compensation"/>
    <x v="3"/>
    <s v="For"/>
    <x v="2"/>
    <m/>
    <s v="No"/>
  </r>
  <r>
    <x v="80"/>
    <s v="USA"/>
    <s v="US0441861046"/>
    <s v="BYND5N1"/>
    <s v="Annual"/>
    <x v="16"/>
    <s v="Management"/>
    <s v="G"/>
    <s v="Yes"/>
    <n v="4"/>
    <s v="Advisory Vote on Say on Pay Frequency"/>
    <x v="3"/>
    <s v="One Year"/>
    <x v="5"/>
    <m/>
    <s v="No"/>
  </r>
  <r>
    <x v="81"/>
    <s v="USA"/>
    <s v="US0758871091"/>
    <n v="2087807"/>
    <s v="Annual"/>
    <x v="16"/>
    <s v="Management"/>
    <s v="G"/>
    <s v="Yes"/>
    <n v="1.1000000000000001"/>
    <s v="Elect Director William M. Brown"/>
    <x v="2"/>
    <s v="For"/>
    <x v="2"/>
    <m/>
    <s v="No"/>
  </r>
  <r>
    <x v="81"/>
    <s v="USA"/>
    <s v="US0758871091"/>
    <n v="2087807"/>
    <s v="Annual"/>
    <x v="16"/>
    <s v="Management"/>
    <s v="G"/>
    <s v="Yes"/>
    <n v="1.1000000000000001"/>
    <s v="Elect Director Timothy M. Ring"/>
    <x v="2"/>
    <s v="For"/>
    <x v="2"/>
    <m/>
    <s v="No"/>
  </r>
  <r>
    <x v="81"/>
    <s v="USA"/>
    <s v="US0758871091"/>
    <n v="2087807"/>
    <s v="Annual"/>
    <x v="16"/>
    <s v="Management"/>
    <s v="G"/>
    <s v="Yes"/>
    <n v="1.1100000000000001"/>
    <s v="Elect Director Bertram L. Scott"/>
    <x v="2"/>
    <s v="For"/>
    <x v="1"/>
    <s v="Candidate is not considered independent and the Audit Committee is not made up of at least 2/3 independent directors. Candidate is not considered independent and the Nomination Committee is not made up of a majority of independent directors. Lead Director not considered independent according to UBS guidelines."/>
    <s v="Yes"/>
  </r>
  <r>
    <x v="81"/>
    <s v="USA"/>
    <s v="US0758871091"/>
    <n v="2087807"/>
    <s v="Annual"/>
    <x v="16"/>
    <s v="Management"/>
    <s v="G"/>
    <s v="Yes"/>
    <n v="1.2"/>
    <s v="Elect Director Catherine M. Burzik"/>
    <x v="2"/>
    <s v="For"/>
    <x v="2"/>
    <m/>
    <s v="No"/>
  </r>
  <r>
    <x v="81"/>
    <s v="USA"/>
    <s v="US0758871091"/>
    <n v="2087807"/>
    <s v="Annual"/>
    <x v="16"/>
    <s v="Management"/>
    <s v="G"/>
    <s v="Yes"/>
    <n v="1.3"/>
    <s v="Elect Director Carrie L. Byington"/>
    <x v="2"/>
    <s v="For"/>
    <x v="2"/>
    <m/>
    <s v="No"/>
  </r>
  <r>
    <x v="81"/>
    <s v="USA"/>
    <s v="US0758871091"/>
    <n v="2087807"/>
    <s v="Annual"/>
    <x v="16"/>
    <s v="Management"/>
    <s v="G"/>
    <s v="Yes"/>
    <n v="1.4"/>
    <s v=" Elect Director R. Andrew Eckert"/>
    <x v="2"/>
    <s v="For"/>
    <x v="2"/>
    <m/>
    <s v="No"/>
  </r>
  <r>
    <x v="81"/>
    <s v="USA"/>
    <s v="US0758871091"/>
    <n v="2087807"/>
    <s v="Annual"/>
    <x v="16"/>
    <s v="Management"/>
    <s v="G"/>
    <s v="Yes"/>
    <n v="1.5"/>
    <s v="Elect Director Claire M. Fraser"/>
    <x v="2"/>
    <s v="For"/>
    <x v="2"/>
    <m/>
    <s v="No"/>
  </r>
  <r>
    <x v="81"/>
    <s v="USA"/>
    <s v="US0758871091"/>
    <n v="2087807"/>
    <s v="Annual"/>
    <x v="16"/>
    <s v="Management"/>
    <s v="G"/>
    <s v="Yes"/>
    <n v="1.6"/>
    <s v="Elect Director Jeffrey W. Henderson"/>
    <x v="2"/>
    <s v="For"/>
    <x v="2"/>
    <m/>
    <s v="No"/>
  </r>
  <r>
    <x v="81"/>
    <s v="USA"/>
    <s v="US0758871091"/>
    <n v="2087807"/>
    <s v="Annual"/>
    <x v="16"/>
    <s v="Management"/>
    <s v="G"/>
    <s v="Yes"/>
    <n v="1.7"/>
    <s v="Elect Director Christopher Jones"/>
    <x v="2"/>
    <s v="For"/>
    <x v="1"/>
    <s v="Candidate is not considered independent and the Audit Committee is not made up of at least 2/3 independent directors. Candidate is not considered independent and the Nomination Committee is not made up of a majority of independent directors. The Company has not met our expectations and principles in regard to gender diversity."/>
    <s v="Yes"/>
  </r>
  <r>
    <x v="81"/>
    <s v="USA"/>
    <s v="US0758871091"/>
    <n v="2087807"/>
    <s v="Annual"/>
    <x v="16"/>
    <s v="Management"/>
    <s v="G"/>
    <s v="Yes"/>
    <n v="1.8"/>
    <s v="Elect Director Marshall O. Larsen"/>
    <x v="2"/>
    <s v="For"/>
    <x v="1"/>
    <s v="Candidate is not considered independent and the Nomination Committee is not made up of a majority of independent directors."/>
    <s v="Yes"/>
  </r>
  <r>
    <x v="81"/>
    <s v="USA"/>
    <s v="US0758871091"/>
    <n v="2087807"/>
    <s v="Annual"/>
    <x v="16"/>
    <s v="Management"/>
    <s v="G"/>
    <s v="Yes"/>
    <n v="1.9"/>
    <s v="Elect Director Thomas E. Polen"/>
    <x v="2"/>
    <s v="For"/>
    <x v="1"/>
    <s v="Executive Chair and no appropriate independent counterbalance in place."/>
    <s v="Yes"/>
  </r>
  <r>
    <x v="81"/>
    <s v="USA"/>
    <s v="US0758871091"/>
    <n v="2087807"/>
    <s v="Annual"/>
    <x v="16"/>
    <s v="Management"/>
    <s v="G"/>
    <s v="Yes"/>
    <n v="2"/>
    <s v="Ratify Ernst &amp; Young LLP as Auditors"/>
    <x v="1"/>
    <s v="For"/>
    <x v="2"/>
    <m/>
    <s v="No"/>
  </r>
  <r>
    <x v="81"/>
    <s v="USA"/>
    <s v="US0758871091"/>
    <n v="2087807"/>
    <s v="Annual"/>
    <x v="16"/>
    <s v="Management"/>
    <s v="G"/>
    <s v="Yes"/>
    <n v="3"/>
    <s v="Advisory Vote to Ratify Named Executive Officers' Compensation"/>
    <x v="3"/>
    <s v="For"/>
    <x v="2"/>
    <m/>
    <s v="No"/>
  </r>
  <r>
    <x v="81"/>
    <s v="USA"/>
    <s v="US0758871091"/>
    <n v="2087807"/>
    <s v="Annual"/>
    <x v="16"/>
    <s v="Management"/>
    <s v="G"/>
    <s v="Yes"/>
    <n v="4"/>
    <s v="Advisory Vote on Say on Pay Frequency"/>
    <x v="3"/>
    <s v="One Year"/>
    <x v="5"/>
    <m/>
    <s v="No"/>
  </r>
  <r>
    <x v="81"/>
    <s v="USA"/>
    <s v="US0758871091"/>
    <n v="2087807"/>
    <s v="Annual"/>
    <x v="16"/>
    <s v="Management"/>
    <s v="G"/>
    <s v="Yes"/>
    <n v="5"/>
    <s v="Amend Omnibus Stock Plan"/>
    <x v="3"/>
    <s v="For"/>
    <x v="2"/>
    <m/>
    <s v="No"/>
  </r>
  <r>
    <x v="81"/>
    <s v="USA"/>
    <s v="US0758871091"/>
    <n v="2087807"/>
    <s v="Annual"/>
    <x v="16"/>
    <s v="Shareholder"/>
    <s v="G"/>
    <s v="Yes"/>
    <n v="6"/>
    <s v="Submit Severance Agreement (Change-in-Control) to Shareholder Vote"/>
    <x v="3"/>
    <s v="Against"/>
    <x v="2"/>
    <s v="The proposal applies only to future severance arrangements, the current agreements will not be affected, and the proposal offers flexibility as to when the board may seek shareholder approval of a new or renewed severance arrangement, such as at the next annual meeting."/>
    <s v="Yes"/>
  </r>
  <r>
    <x v="82"/>
    <s v="USA"/>
    <s v="US14057J1016"/>
    <s v="B3KWJV0"/>
    <s v="Annual"/>
    <x v="16"/>
    <s v="Management"/>
    <s v="G"/>
    <s v="Yes"/>
    <n v="1.1000000000000001"/>
    <s v="Elect Director Michel' Philipp Cole"/>
    <x v="2"/>
    <s v="For"/>
    <x v="2"/>
    <m/>
    <s v="No"/>
  </r>
  <r>
    <x v="82"/>
    <s v="USA"/>
    <s v="US14057J1016"/>
    <s v="B3KWJV0"/>
    <s v="Annual"/>
    <x v="16"/>
    <s v="Management"/>
    <s v="G"/>
    <s v="Yes"/>
    <n v="1.2"/>
    <s v="Elect Director Jeffrey M. Johnson"/>
    <x v="2"/>
    <s v="For"/>
    <x v="1"/>
    <s v="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82"/>
    <s v="USA"/>
    <s v="US14057J1016"/>
    <s v="B3KWJV0"/>
    <s v="Annual"/>
    <x v="16"/>
    <s v="Management"/>
    <s v="G"/>
    <s v="Yes"/>
    <n v="1.3"/>
    <s v="Elect Director Michael T. McCoy"/>
    <x v="2"/>
    <s v="For"/>
    <x v="1"/>
    <s v="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82"/>
    <s v="USA"/>
    <s v="US14057J1016"/>
    <s v="B3KWJV0"/>
    <s v="Annual"/>
    <x v="16"/>
    <s v="Management"/>
    <s v="G"/>
    <s v="Yes"/>
    <n v="2"/>
    <s v="Advisory Vote to Ratify Named Executive Officers' Compensation"/>
    <x v="3"/>
    <s v="For"/>
    <x v="1"/>
    <s v="Accelerated vesting of outstanding awards is contrary to the alignment between executive pay and shareholder long-term interest. The company has not included a clawback provision within the remuneration scheme, contrary to good practice for this market."/>
    <s v="Yes"/>
  </r>
  <r>
    <x v="82"/>
    <s v="USA"/>
    <s v="US14057J1016"/>
    <s v="B3KWJV0"/>
    <s v="Annual"/>
    <x v="16"/>
    <s v="Management"/>
    <s v="G"/>
    <s v="Yes"/>
    <n v="3"/>
    <s v="Advisory Vote on Say on Pay Frequency"/>
    <x v="3"/>
    <s v="One Year"/>
    <x v="5"/>
    <m/>
    <s v="No"/>
  </r>
  <r>
    <x v="82"/>
    <s v="USA"/>
    <s v="US14057J1016"/>
    <s v="B3KWJV0"/>
    <s v="Annual"/>
    <x v="16"/>
    <s v="Management"/>
    <s v="G"/>
    <s v="Yes"/>
    <n v="4"/>
    <s v="Ratify Deloitte &amp; Touche LLP as Auditors"/>
    <x v="1"/>
    <s v="For"/>
    <x v="2"/>
    <m/>
    <s v="No"/>
  </r>
  <r>
    <x v="83"/>
    <s v="USA"/>
    <s v="US46982L1089"/>
    <s v="BNGC0D3"/>
    <s v="Annual"/>
    <x v="16"/>
    <s v="Management"/>
    <s v="G"/>
    <s v="Yes"/>
    <n v="2"/>
    <s v="Advisory Vote to Ratify Named Executive Officers' Compensation"/>
    <x v="3"/>
    <s v="For"/>
    <x v="2"/>
    <m/>
    <s v="No"/>
  </r>
  <r>
    <x v="83"/>
    <s v="USA"/>
    <s v="US46982L1089"/>
    <s v="BNGC0D3"/>
    <s v="Annual"/>
    <x v="16"/>
    <s v="Management"/>
    <s v="G"/>
    <s v="Yes"/>
    <n v="3"/>
    <s v="Advisory Vote on Say on Pay Frequency"/>
    <x v="3"/>
    <s v="One Year"/>
    <x v="5"/>
    <m/>
    <s v="No"/>
  </r>
  <r>
    <x v="83"/>
    <s v="USA"/>
    <s v="US46982L1089"/>
    <s v="BNGC0D3"/>
    <s v="Annual"/>
    <x v="16"/>
    <s v="Management"/>
    <s v="G"/>
    <s v="Yes"/>
    <n v="4"/>
    <s v="Amend Omnibus Stock Plan"/>
    <x v="3"/>
    <s v="For"/>
    <x v="2"/>
    <m/>
    <s v="No"/>
  </r>
  <r>
    <x v="83"/>
    <s v="USA"/>
    <s v="US46982L1089"/>
    <s v="BNGC0D3"/>
    <s v="Annual"/>
    <x v="16"/>
    <s v="Management"/>
    <s v="G"/>
    <s v="Yes"/>
    <n v="5"/>
    <s v="Ratify Ernst &amp; Young LLP as Auditors"/>
    <x v="1"/>
    <s v="For"/>
    <x v="2"/>
    <m/>
    <s v="No"/>
  </r>
  <r>
    <x v="83"/>
    <s v="USA"/>
    <s v="US46982L1089"/>
    <s v="BNGC0D3"/>
    <s v="Annual"/>
    <x v="16"/>
    <s v="Management"/>
    <s v="G"/>
    <s v="Yes"/>
    <s v="1a"/>
    <s v="Elect Director Steven J. Demetriou"/>
    <x v="2"/>
    <s v="For"/>
    <x v="2"/>
    <m/>
    <s v="No"/>
  </r>
  <r>
    <x v="83"/>
    <s v="USA"/>
    <s v="US46982L1089"/>
    <s v="BNGC0D3"/>
    <s v="Annual"/>
    <x v="16"/>
    <s v="Management"/>
    <s v="G"/>
    <s v="Yes"/>
    <s v="1b"/>
    <s v="Elect Director Christopher M.T. Thompson"/>
    <x v="2"/>
    <s v="For"/>
    <x v="2"/>
    <m/>
    <s v="No"/>
  </r>
  <r>
    <x v="83"/>
    <s v="USA"/>
    <s v="US46982L1089"/>
    <s v="BNGC0D3"/>
    <s v="Annual"/>
    <x v="16"/>
    <s v="Management"/>
    <s v="G"/>
    <s v="Yes"/>
    <s v="1c"/>
    <s v="Elect Director Priya Abani"/>
    <x v="2"/>
    <s v="For"/>
    <x v="2"/>
    <m/>
    <s v="No"/>
  </r>
  <r>
    <x v="83"/>
    <s v="USA"/>
    <s v="US46982L1089"/>
    <s v="BNGC0D3"/>
    <s v="Annual"/>
    <x v="16"/>
    <s v="Management"/>
    <s v="G"/>
    <s v="Yes"/>
    <s v="1d"/>
    <s v="Elect Director Vincent K. Brooks"/>
    <x v="2"/>
    <s v="For"/>
    <x v="2"/>
    <m/>
    <s v="No"/>
  </r>
  <r>
    <x v="83"/>
    <s v="USA"/>
    <s v="US46982L1089"/>
    <s v="BNGC0D3"/>
    <s v="Annual"/>
    <x v="16"/>
    <s v="Management"/>
    <s v="G"/>
    <s v="Yes"/>
    <s v="1e"/>
    <s v="Elect Director Ralph E. (&quot;Ed&quot;) Eberhart"/>
    <x v="2"/>
    <s v="For"/>
    <x v="1"/>
    <s v="The Company has not met our expectations and principles in regard to gender diversity."/>
    <s v="Yes"/>
  </r>
  <r>
    <x v="83"/>
    <s v="USA"/>
    <s v="US46982L1089"/>
    <s v="BNGC0D3"/>
    <s v="Annual"/>
    <x v="16"/>
    <s v="Management"/>
    <s v="G"/>
    <s v="Yes"/>
    <s v="1f"/>
    <s v="Elect Director Manny Fernandez"/>
    <x v="2"/>
    <s v="For"/>
    <x v="2"/>
    <m/>
    <s v="No"/>
  </r>
  <r>
    <x v="83"/>
    <s v="USA"/>
    <s v="US46982L1089"/>
    <s v="BNGC0D3"/>
    <s v="Annual"/>
    <x v="16"/>
    <s v="Management"/>
    <s v="G"/>
    <s v="Yes"/>
    <s v="1g"/>
    <s v="Elect Director Georgette D. Kiser"/>
    <x v="2"/>
    <s v="For"/>
    <x v="2"/>
    <m/>
    <s v="No"/>
  </r>
  <r>
    <x v="83"/>
    <s v="USA"/>
    <s v="US46982L1089"/>
    <s v="BNGC0D3"/>
    <s v="Annual"/>
    <x v="16"/>
    <s v="Management"/>
    <s v="G"/>
    <s v="Yes"/>
    <s v="1h"/>
    <s v="Elect Director Barbara L. Loughran"/>
    <x v="2"/>
    <s v="For"/>
    <x v="2"/>
    <m/>
    <s v="No"/>
  </r>
  <r>
    <x v="83"/>
    <s v="USA"/>
    <s v="US46982L1089"/>
    <s v="BNGC0D3"/>
    <s v="Annual"/>
    <x v="16"/>
    <s v="Management"/>
    <s v="G"/>
    <s v="Yes"/>
    <s v="1i"/>
    <s v="Elect Director Robert A. McNamara"/>
    <x v="2"/>
    <s v="For"/>
    <x v="2"/>
    <m/>
    <s v="No"/>
  </r>
  <r>
    <x v="83"/>
    <s v="USA"/>
    <s v="US46982L1089"/>
    <s v="BNGC0D3"/>
    <s v="Annual"/>
    <x v="16"/>
    <s v="Management"/>
    <s v="G"/>
    <s v="Yes"/>
    <s v="1j"/>
    <s v="Elect Director Robert V. Pragada"/>
    <x v="2"/>
    <s v="For"/>
    <x v="2"/>
    <m/>
    <s v="No"/>
  </r>
  <r>
    <x v="83"/>
    <s v="USA"/>
    <s v="US46982L1089"/>
    <s v="BNGC0D3"/>
    <s v="Annual"/>
    <x v="16"/>
    <s v="Management"/>
    <s v="G"/>
    <s v="Yes"/>
    <s v="1k"/>
    <s v="Elect Director Peter J. Robertson"/>
    <x v="2"/>
    <s v="For"/>
    <x v="2"/>
    <m/>
    <s v="No"/>
  </r>
  <r>
    <x v="84"/>
    <s v="Canada"/>
    <s v="CA59162N1096"/>
    <n v="2583952"/>
    <s v="Annual"/>
    <x v="16"/>
    <s v="Management"/>
    <s v="G"/>
    <s v="Yes"/>
    <n v="1.1000000000000001"/>
    <s v="Elect Director Lori-Ann Beausoleil"/>
    <x v="2"/>
    <s v="For"/>
    <x v="2"/>
    <m/>
    <s v="No"/>
  </r>
  <r>
    <x v="84"/>
    <s v="Canada"/>
    <s v="CA59162N1096"/>
    <n v="2583952"/>
    <s v="Annual"/>
    <x v="16"/>
    <s v="Management"/>
    <s v="G"/>
    <s v="Yes"/>
    <n v="1.1000000000000001"/>
    <s v="Elect Director Eric R. La Fleche"/>
    <x v="2"/>
    <s v="For"/>
    <x v="2"/>
    <m/>
    <s v="No"/>
  </r>
  <r>
    <x v="84"/>
    <s v="Canada"/>
    <s v="CA59162N1096"/>
    <n v="2583952"/>
    <s v="Annual"/>
    <x v="16"/>
    <s v="Management"/>
    <s v="G"/>
    <s v="Yes"/>
    <n v="1.1100000000000001"/>
    <s v="Elect Director Christine Magee"/>
    <x v="2"/>
    <s v="For"/>
    <x v="2"/>
    <m/>
    <s v="No"/>
  </r>
  <r>
    <x v="84"/>
    <s v="Canada"/>
    <s v="CA59162N1096"/>
    <n v="2583952"/>
    <s v="Annual"/>
    <x v="16"/>
    <s v="Management"/>
    <s v="G"/>
    <s v="Yes"/>
    <n v="1.1200000000000001"/>
    <s v="Elect Director Brian McManus"/>
    <x v="2"/>
    <s v="For"/>
    <x v="2"/>
    <m/>
    <s v="No"/>
  </r>
  <r>
    <x v="84"/>
    <s v="Canada"/>
    <s v="CA59162N1096"/>
    <n v="2583952"/>
    <s v="Annual"/>
    <x v="16"/>
    <s v="Management"/>
    <s v="G"/>
    <s v="Yes"/>
    <n v="1.2"/>
    <s v="Elect Director Maryse Bertrand"/>
    <x v="2"/>
    <s v="For"/>
    <x v="2"/>
    <m/>
    <s v="No"/>
  </r>
  <r>
    <x v="84"/>
    <s v="Canada"/>
    <s v="CA59162N1096"/>
    <n v="2583952"/>
    <s v="Annual"/>
    <x v="16"/>
    <s v="Management"/>
    <s v="G"/>
    <s v="Yes"/>
    <n v="1.3"/>
    <s v="Elect Director Pierre Boivin"/>
    <x v="2"/>
    <s v="For"/>
    <x v="2"/>
    <m/>
    <s v="No"/>
  </r>
  <r>
    <x v="84"/>
    <s v="Canada"/>
    <s v="CA59162N1096"/>
    <n v="2583952"/>
    <s v="Annual"/>
    <x v="16"/>
    <s v="Management"/>
    <s v="G"/>
    <s v="Yes"/>
    <n v="1.4"/>
    <s v="Elect Director Francois J. Coutu"/>
    <x v="2"/>
    <s v="For"/>
    <x v="2"/>
    <m/>
    <s v="No"/>
  </r>
  <r>
    <x v="84"/>
    <s v="Canada"/>
    <s v="CA59162N1096"/>
    <n v="2583952"/>
    <s v="Annual"/>
    <x v="16"/>
    <s v="Management"/>
    <s v="G"/>
    <s v="Yes"/>
    <n v="1.5"/>
    <s v="Elect Director Michel Coutu"/>
    <x v="2"/>
    <s v="For"/>
    <x v="2"/>
    <m/>
    <s v="No"/>
  </r>
  <r>
    <x v="84"/>
    <s v="Canada"/>
    <s v="CA59162N1096"/>
    <n v="2583952"/>
    <s v="Annual"/>
    <x v="16"/>
    <s v="Management"/>
    <s v="G"/>
    <s v="Yes"/>
    <n v="1.6"/>
    <s v="Elect Director Stephanie Coyles"/>
    <x v="2"/>
    <s v="For"/>
    <x v="2"/>
    <m/>
    <s v="No"/>
  </r>
  <r>
    <x v="84"/>
    <s v="Canada"/>
    <s v="CA59162N1096"/>
    <n v="2583952"/>
    <s v="Annual"/>
    <x v="16"/>
    <s v="Management"/>
    <s v="G"/>
    <s v="Yes"/>
    <n v="1.7"/>
    <s v="Elect Director Russell Goodman"/>
    <x v="2"/>
    <s v="For"/>
    <x v="2"/>
    <m/>
    <s v="No"/>
  </r>
  <r>
    <x v="84"/>
    <s v="Canada"/>
    <s v="CA59162N1096"/>
    <n v="2583952"/>
    <s v="Annual"/>
    <x v="16"/>
    <s v="Management"/>
    <s v="G"/>
    <s v="Yes"/>
    <n v="1.8"/>
    <s v="Elect Director Marc Guay"/>
    <x v="2"/>
    <s v="For"/>
    <x v="2"/>
    <m/>
    <s v="No"/>
  </r>
  <r>
    <x v="84"/>
    <s v="Canada"/>
    <s v="CA59162N1096"/>
    <n v="2583952"/>
    <s v="Annual"/>
    <x v="16"/>
    <s v="Management"/>
    <s v="G"/>
    <s v="Yes"/>
    <n v="1.9"/>
    <s v="Elect Director Christian W.E. Haub"/>
    <x v="2"/>
    <s v="For"/>
    <x v="2"/>
    <m/>
    <s v="No"/>
  </r>
  <r>
    <x v="84"/>
    <s v="Canada"/>
    <s v="CA59162N1096"/>
    <n v="2583952"/>
    <s v="Annual"/>
    <x v="16"/>
    <s v="Management"/>
    <s v="G"/>
    <s v="Yes"/>
    <n v="2"/>
    <s v="Ratify Ernst &amp; Young LLP as Auditors"/>
    <x v="1"/>
    <s v="For"/>
    <x v="2"/>
    <m/>
    <s v="No"/>
  </r>
  <r>
    <x v="84"/>
    <s v="Canada"/>
    <s v="CA59162N1096"/>
    <n v="2583952"/>
    <s v="Annual"/>
    <x v="16"/>
    <s v="Management"/>
    <s v="G"/>
    <s v="Yes"/>
    <n v="3"/>
    <s v="Advisory Vote on Executive Compensation Approach"/>
    <x v="3"/>
    <s v="For"/>
    <x v="2"/>
    <m/>
    <s v="No"/>
  </r>
  <r>
    <x v="84"/>
    <s v="Canada"/>
    <s v="CA59162N1096"/>
    <n v="2583952"/>
    <s v="Annual"/>
    <x v="16"/>
    <s v="Management"/>
    <s v="G"/>
    <s v="Yes"/>
    <n v="4"/>
    <s v="Amend Stock Option Plan"/>
    <x v="3"/>
    <s v="For"/>
    <x v="1"/>
    <s v="Greater than 50% of equity awards vest without reference to performance conditions."/>
    <s v="Yes"/>
  </r>
  <r>
    <x v="84"/>
    <s v="Canada"/>
    <s v="CA59162N1096"/>
    <n v="2583952"/>
    <s v="Annual"/>
    <x v="16"/>
    <s v="Shareholder"/>
    <s v="E"/>
    <s v="Yes"/>
    <n v="5"/>
    <s v="SP 1: Adopt Near and Long-Term Science-Based Greenhouse Gas Emissions Reduction Targets"/>
    <x v="3"/>
    <s v="Against"/>
    <x v="2"/>
    <s v="The proposal would enable shareholders to determine the strength of company policy, strategy and actions in regards to climate change."/>
    <s v="Yes"/>
  </r>
  <r>
    <x v="84"/>
    <s v="Canada"/>
    <s v="CA59162N1096"/>
    <n v="2583952"/>
    <s v="Annual"/>
    <x v="16"/>
    <s v="Shareholder"/>
    <s v="S"/>
    <s v="Yes"/>
    <n v="6"/>
    <s v="SP 2: Report on Actual and Potential Human Rights Impacts on Migrant Workers"/>
    <x v="0"/>
    <s v="Against"/>
    <x v="2"/>
    <s v="The request for additional reporting is reasonable, and would enable shareholders to have a better understanding of the company's approach."/>
    <s v="Yes"/>
  </r>
  <r>
    <x v="85"/>
    <s v="India"/>
    <s v="INE849A01020"/>
    <s v="BDDRN32"/>
    <s v="Special"/>
    <x v="16"/>
    <s v="Management"/>
    <s v="G"/>
    <s v="Yes"/>
    <n v="1"/>
    <s v="Approve Material Related Party Transactions"/>
    <x v="3"/>
    <s v="For"/>
    <x v="2"/>
    <m/>
    <s v="No"/>
  </r>
  <r>
    <x v="86"/>
    <s v="USA"/>
    <s v="US92826C8394"/>
    <s v="B2PZN04"/>
    <s v="Annual"/>
    <x v="16"/>
    <s v="Management"/>
    <s v="G"/>
    <s v="Yes"/>
    <n v="2"/>
    <s v="Advisory Vote to Ratify Named Executive Officers' Compensation"/>
    <x v="3"/>
    <s v="For"/>
    <x v="2"/>
    <m/>
    <s v="No"/>
  </r>
  <r>
    <x v="86"/>
    <s v="USA"/>
    <s v="US92826C8394"/>
    <s v="B2PZN04"/>
    <s v="Annual"/>
    <x v="16"/>
    <s v="Management"/>
    <s v="G"/>
    <s v="Yes"/>
    <n v="3"/>
    <s v="Advisory Vote on Say on Pay Frequency"/>
    <x v="3"/>
    <s v="One Year"/>
    <x v="5"/>
    <m/>
    <s v="No"/>
  </r>
  <r>
    <x v="86"/>
    <s v="USA"/>
    <s v="US92826C8394"/>
    <s v="B2PZN04"/>
    <s v="Annual"/>
    <x v="16"/>
    <s v="Management"/>
    <s v="G"/>
    <s v="Yes"/>
    <n v="4"/>
    <s v="Ratify KPMG LLP as Auditors"/>
    <x v="1"/>
    <s v="For"/>
    <x v="2"/>
    <m/>
    <s v="No"/>
  </r>
  <r>
    <x v="86"/>
    <s v="USA"/>
    <s v="US92826C8394"/>
    <s v="B2PZN04"/>
    <s v="Annual"/>
    <x v="16"/>
    <s v="Shareholder"/>
    <s v="G"/>
    <s v="Yes"/>
    <n v="5"/>
    <s v="Require Independent Board Chair"/>
    <x v="3"/>
    <s v="Against"/>
    <x v="2"/>
    <s v="We normally support proposals to separate the positions of Chairman and CEO."/>
    <s v="Yes"/>
  </r>
  <r>
    <x v="86"/>
    <s v="USA"/>
    <s v="US92826C8394"/>
    <s v="B2PZN04"/>
    <s v="Annual"/>
    <x v="16"/>
    <s v="Management"/>
    <s v="G"/>
    <s v="Yes"/>
    <s v="1a"/>
    <s v="Elect Director Lloyd A. Carney"/>
    <x v="2"/>
    <s v="For"/>
    <x v="2"/>
    <m/>
    <s v="No"/>
  </r>
  <r>
    <x v="86"/>
    <s v="USA"/>
    <s v="US92826C8394"/>
    <s v="B2PZN04"/>
    <s v="Annual"/>
    <x v="16"/>
    <s v="Management"/>
    <s v="G"/>
    <s v="Yes"/>
    <s v="1b"/>
    <s v="Elect Director Kermit R. Crawford"/>
    <x v="2"/>
    <s v="For"/>
    <x v="2"/>
    <m/>
    <s v="No"/>
  </r>
  <r>
    <x v="86"/>
    <s v="USA"/>
    <s v="US92826C8394"/>
    <s v="B2PZN04"/>
    <s v="Annual"/>
    <x v="16"/>
    <s v="Management"/>
    <s v="G"/>
    <s v="Yes"/>
    <s v="1c"/>
    <s v="Elect Director Francisco Javier Fernandez-Carbajal"/>
    <x v="2"/>
    <s v="For"/>
    <x v="2"/>
    <m/>
    <s v="No"/>
  </r>
  <r>
    <x v="86"/>
    <s v="USA"/>
    <s v="US92826C8394"/>
    <s v="B2PZN04"/>
    <s v="Annual"/>
    <x v="16"/>
    <s v="Management"/>
    <s v="G"/>
    <s v="Yes"/>
    <s v="1d"/>
    <s v="Elect Director Alfred F. Kelly, Jr."/>
    <x v="2"/>
    <s v="For"/>
    <x v="2"/>
    <m/>
    <s v="No"/>
  </r>
  <r>
    <x v="86"/>
    <s v="USA"/>
    <s v="US92826C8394"/>
    <s v="B2PZN04"/>
    <s v="Annual"/>
    <x v="16"/>
    <s v="Management"/>
    <s v="G"/>
    <s v="Yes"/>
    <s v="1e"/>
    <s v="Elect Director Ramon Laguarta"/>
    <x v="2"/>
    <s v="For"/>
    <x v="2"/>
    <m/>
    <s v="No"/>
  </r>
  <r>
    <x v="86"/>
    <s v="USA"/>
    <s v="US92826C8394"/>
    <s v="B2PZN04"/>
    <s v="Annual"/>
    <x v="16"/>
    <s v="Management"/>
    <s v="G"/>
    <s v="Yes"/>
    <s v="1f"/>
    <s v="Elect Director Teri L. List"/>
    <x v="2"/>
    <s v="For"/>
    <x v="2"/>
    <m/>
    <s v="No"/>
  </r>
  <r>
    <x v="86"/>
    <s v="USA"/>
    <s v="US92826C8394"/>
    <s v="B2PZN04"/>
    <s v="Annual"/>
    <x v="16"/>
    <s v="Management"/>
    <s v="G"/>
    <s v="Yes"/>
    <s v="1g"/>
    <s v="Elect Director John F. Lundgren"/>
    <x v="2"/>
    <s v="For"/>
    <x v="2"/>
    <m/>
    <s v="No"/>
  </r>
  <r>
    <x v="86"/>
    <s v="USA"/>
    <s v="US92826C8394"/>
    <s v="B2PZN04"/>
    <s v="Annual"/>
    <x v="16"/>
    <s v="Management"/>
    <s v="G"/>
    <s v="Yes"/>
    <s v="1h"/>
    <s v="Elect Director Denise M. Morrison"/>
    <x v="2"/>
    <s v="For"/>
    <x v="2"/>
    <m/>
    <s v="No"/>
  </r>
  <r>
    <x v="86"/>
    <s v="USA"/>
    <s v="US92826C8394"/>
    <s v="B2PZN04"/>
    <s v="Annual"/>
    <x v="16"/>
    <s v="Management"/>
    <s v="G"/>
    <s v="Yes"/>
    <s v="1i"/>
    <s v="Elect Director Linda J. Rendle"/>
    <x v="2"/>
    <s v="For"/>
    <x v="2"/>
    <m/>
    <s v="No"/>
  </r>
  <r>
    <x v="86"/>
    <s v="USA"/>
    <s v="US92826C8394"/>
    <s v="B2PZN04"/>
    <s v="Annual"/>
    <x v="16"/>
    <s v="Management"/>
    <s v="G"/>
    <s v="Yes"/>
    <s v="1j"/>
    <s v="Elect Director Maynard G. Webb, Jr."/>
    <x v="2"/>
    <s v="For"/>
    <x v="2"/>
    <m/>
    <s v="No"/>
  </r>
  <r>
    <x v="87"/>
    <s v="USA"/>
    <s v="US00508Y1029"/>
    <n v="2818461"/>
    <s v="Annual"/>
    <x v="17"/>
    <s v="Management"/>
    <s v="G"/>
    <s v="Yes"/>
    <n v="2"/>
    <s v="Ratify Ernst &amp; Young LLP as Auditors"/>
    <x v="1"/>
    <s v="For"/>
    <x v="2"/>
    <m/>
    <s v="No"/>
  </r>
  <r>
    <x v="87"/>
    <s v="USA"/>
    <s v="US00508Y1029"/>
    <n v="2818461"/>
    <s v="Annual"/>
    <x v="17"/>
    <s v="Management"/>
    <s v="G"/>
    <s v="Yes"/>
    <n v="3"/>
    <s v="Advisory Vote to Ratify Named Executive Officers' Compensation"/>
    <x v="3"/>
    <s v="For"/>
    <x v="2"/>
    <m/>
    <s v="No"/>
  </r>
  <r>
    <x v="87"/>
    <s v="USA"/>
    <s v="US00508Y1029"/>
    <n v="2818461"/>
    <s v="Annual"/>
    <x v="17"/>
    <s v="Management"/>
    <s v="G"/>
    <s v="Yes"/>
    <s v="1a"/>
    <s v="Elect Director Neil M. Ashe"/>
    <x v="2"/>
    <s v="For"/>
    <x v="2"/>
    <m/>
    <s v="No"/>
  </r>
  <r>
    <x v="87"/>
    <s v="USA"/>
    <s v="US00508Y1029"/>
    <n v="2818461"/>
    <s v="Annual"/>
    <x v="17"/>
    <s v="Management"/>
    <s v="G"/>
    <s v="Yes"/>
    <s v="1b"/>
    <s v="Elect Director Marcia J. Avedon"/>
    <x v="2"/>
    <s v="For"/>
    <x v="2"/>
    <m/>
    <s v="No"/>
  </r>
  <r>
    <x v="87"/>
    <s v="USA"/>
    <s v="US00508Y1029"/>
    <n v="2818461"/>
    <s v="Annual"/>
    <x v="17"/>
    <s v="Management"/>
    <s v="G"/>
    <s v="Yes"/>
    <s v="1c"/>
    <s v="Elect Director W. Patrick Battle"/>
    <x v="2"/>
    <s v="For"/>
    <x v="2"/>
    <m/>
    <s v="No"/>
  </r>
  <r>
    <x v="87"/>
    <s v="USA"/>
    <s v="US00508Y1029"/>
    <n v="2818461"/>
    <s v="Annual"/>
    <x v="17"/>
    <s v="Management"/>
    <s v="G"/>
    <s v="Yes"/>
    <s v="1d"/>
    <s v="Elect Director Michael J. Bender"/>
    <x v="2"/>
    <s v="For"/>
    <x v="2"/>
    <m/>
    <s v="No"/>
  </r>
  <r>
    <x v="87"/>
    <s v="USA"/>
    <s v="US00508Y1029"/>
    <n v="2818461"/>
    <s v="Annual"/>
    <x v="17"/>
    <s v="Management"/>
    <s v="G"/>
    <s v="Yes"/>
    <s v="1e"/>
    <s v="Elect Director G. Douglas Dillard, Jr."/>
    <x v="2"/>
    <s v="For"/>
    <x v="2"/>
    <m/>
    <s v="No"/>
  </r>
  <r>
    <x v="87"/>
    <s v="USA"/>
    <s v="US00508Y1029"/>
    <n v="2818461"/>
    <s v="Annual"/>
    <x v="17"/>
    <s v="Management"/>
    <s v="G"/>
    <s v="Yes"/>
    <s v="1f"/>
    <s v="Elect Director James H. Hance, Jr."/>
    <x v="2"/>
    <s v="For"/>
    <x v="2"/>
    <m/>
    <s v="No"/>
  </r>
  <r>
    <x v="87"/>
    <s v="USA"/>
    <s v="US00508Y1029"/>
    <n v="2818461"/>
    <s v="Annual"/>
    <x v="17"/>
    <s v="Management"/>
    <s v="G"/>
    <s v="Yes"/>
    <s v="1g"/>
    <s v="Elect Director Maya Leibman"/>
    <x v="2"/>
    <s v="For"/>
    <x v="2"/>
    <m/>
    <s v="No"/>
  </r>
  <r>
    <x v="87"/>
    <s v="USA"/>
    <s v="US00508Y1029"/>
    <n v="2818461"/>
    <s v="Annual"/>
    <x v="17"/>
    <s v="Management"/>
    <s v="G"/>
    <s v="Yes"/>
    <s v="1h"/>
    <s v="Elect Director Laura G. O'Shaughnessy"/>
    <x v="2"/>
    <s v="For"/>
    <x v="2"/>
    <m/>
    <s v="No"/>
  </r>
  <r>
    <x v="87"/>
    <s v="USA"/>
    <s v="US00508Y1029"/>
    <n v="2818461"/>
    <s v="Annual"/>
    <x v="17"/>
    <s v="Management"/>
    <s v="G"/>
    <s v="Yes"/>
    <s v="1i"/>
    <s v="Elect Director Mark J. Sachleben"/>
    <x v="2"/>
    <s v="For"/>
    <x v="2"/>
    <m/>
    <s v="No"/>
  </r>
  <r>
    <x v="87"/>
    <s v="USA"/>
    <s v="US00508Y1029"/>
    <n v="2818461"/>
    <s v="Annual"/>
    <x v="17"/>
    <s v="Management"/>
    <s v="G"/>
    <s v="Yes"/>
    <s v="1j"/>
    <s v="Elect Director Mary A. Winston"/>
    <x v="2"/>
    <s v="For"/>
    <x v="2"/>
    <m/>
    <s v="No"/>
  </r>
  <r>
    <x v="88"/>
    <s v="Japan"/>
    <s v="JP3131400008"/>
    <n v="6037734"/>
    <s v="Special"/>
    <x v="17"/>
    <s v="Management"/>
    <s v="G"/>
    <s v="Yes"/>
    <n v="1"/>
    <s v="Amend Articles to Amend Business Lines"/>
    <x v="3"/>
    <s v="For"/>
    <x v="2"/>
    <m/>
    <s v="No"/>
  </r>
  <r>
    <x v="89"/>
    <s v="South Africa"/>
    <s v="ZAE000145892"/>
    <s v="B4K90R1"/>
    <s v="Annual"/>
    <x v="17"/>
    <s v="Management"/>
    <s v="G"/>
    <s v="Yes"/>
    <n v="1"/>
    <s v="Reappoint Deloitte &amp; Touche as Auditors with James Welch as the Individual Designated Auditor"/>
    <x v="1"/>
    <s v="For"/>
    <x v="2"/>
    <m/>
    <s v="No"/>
  </r>
  <r>
    <x v="89"/>
    <s v="South Africa"/>
    <s v="ZAE000145892"/>
    <s v="B4K90R1"/>
    <s v="Annual"/>
    <x v="17"/>
    <s v="Management"/>
    <s v="G"/>
    <s v="Yes"/>
    <n v="1.1000000000000001"/>
    <s v="Approve Board Fees"/>
    <x v="3"/>
    <s v="For"/>
    <x v="2"/>
    <m/>
    <s v="No"/>
  </r>
  <r>
    <x v="89"/>
    <s v="South Africa"/>
    <s v="ZAE000145892"/>
    <s v="B4K90R1"/>
    <s v="Annual"/>
    <x v="17"/>
    <s v="Management"/>
    <s v="G"/>
    <s v="Yes"/>
    <n v="1.1000000000000001"/>
    <s v="Approve Fees of the Ad Hoc Material Board and Committee Meetings"/>
    <x v="3"/>
    <s v="For"/>
    <x v="2"/>
    <m/>
    <s v="No"/>
  </r>
  <r>
    <x v="89"/>
    <s v="South Africa"/>
    <s v="ZAE000145892"/>
    <s v="B4K90R1"/>
    <s v="Annual"/>
    <x v="17"/>
    <s v="Management"/>
    <s v="G"/>
    <s v="Yes"/>
    <n v="1.2"/>
    <s v="Approve Fees of the Lead Independent Director"/>
    <x v="2"/>
    <s v="For"/>
    <x v="2"/>
    <m/>
    <s v="No"/>
  </r>
  <r>
    <x v="89"/>
    <s v="South Africa"/>
    <s v="ZAE000145892"/>
    <s v="B4K90R1"/>
    <s v="Annual"/>
    <x v="17"/>
    <s v="Management"/>
    <s v="G"/>
    <s v="Yes"/>
    <n v="1.3"/>
    <s v="Approve Fees of the Audit Committee"/>
    <x v="3"/>
    <s v="For"/>
    <x v="2"/>
    <m/>
    <s v="No"/>
  </r>
  <r>
    <x v="89"/>
    <s v="South Africa"/>
    <s v="ZAE000145892"/>
    <s v="B4K90R1"/>
    <s v="Annual"/>
    <x v="17"/>
    <s v="Management"/>
    <s v="G"/>
    <s v="Yes"/>
    <n v="1.4"/>
    <s v="Approve Fees of the Human Resources and Remuneration Committee"/>
    <x v="4"/>
    <s v="For"/>
    <x v="2"/>
    <m/>
    <s v="No"/>
  </r>
  <r>
    <x v="89"/>
    <s v="South Africa"/>
    <s v="ZAE000145892"/>
    <s v="B4K90R1"/>
    <s v="Annual"/>
    <x v="17"/>
    <s v="Management"/>
    <s v="G"/>
    <s v="Yes"/>
    <n v="1.5"/>
    <s v="Approve Fees of the Nominations and Governance Committee"/>
    <x v="3"/>
    <s v="For"/>
    <x v="2"/>
    <m/>
    <s v="No"/>
  </r>
  <r>
    <x v="89"/>
    <s v="South Africa"/>
    <s v="ZAE000145892"/>
    <s v="B4K90R1"/>
    <s v="Annual"/>
    <x v="17"/>
    <s v="Management"/>
    <s v="G"/>
    <s v="Yes"/>
    <n v="1.6"/>
    <s v="Approve Fees of the Risk, Compliance and IT Governance Committee"/>
    <x v="3"/>
    <s v="For"/>
    <x v="2"/>
    <m/>
    <s v="No"/>
  </r>
  <r>
    <x v="89"/>
    <s v="South Africa"/>
    <s v="ZAE000145892"/>
    <s v="B4K90R1"/>
    <s v="Annual"/>
    <x v="17"/>
    <s v="Management"/>
    <s v="G"/>
    <s v="Yes"/>
    <n v="1.7"/>
    <s v="Approve Fees of the Investment Committee"/>
    <x v="3"/>
    <s v="For"/>
    <x v="2"/>
    <m/>
    <s v="No"/>
  </r>
  <r>
    <x v="89"/>
    <s v="South Africa"/>
    <s v="ZAE000145892"/>
    <s v="B4K90R1"/>
    <s v="Annual"/>
    <x v="17"/>
    <s v="Management"/>
    <s v="G"/>
    <s v="Yes"/>
    <n v="1.8"/>
    <s v="Approve Fees of the Clinical Committee"/>
    <x v="3"/>
    <s v="For"/>
    <x v="2"/>
    <m/>
    <s v="No"/>
  </r>
  <r>
    <x v="89"/>
    <s v="South Africa"/>
    <s v="ZAE000145892"/>
    <s v="B4K90R1"/>
    <s v="Annual"/>
    <x v="17"/>
    <s v="Management"/>
    <s v="G"/>
    <s v="Yes"/>
    <n v="1.9"/>
    <s v="Approve Fees of the Social, Ethics and Transformation Committee"/>
    <x v="3"/>
    <s v="For"/>
    <x v="2"/>
    <m/>
    <s v="No"/>
  </r>
  <r>
    <x v="89"/>
    <s v="South Africa"/>
    <s v="ZAE000145892"/>
    <s v="B4K90R1"/>
    <s v="Annual"/>
    <x v="17"/>
    <s v="Management"/>
    <s v="G"/>
    <s v="Yes"/>
    <n v="2"/>
    <s v="Approve Financial Assistance in Terms of Sections 44 and 45 of the Companies Act"/>
    <x v="3"/>
    <s v="For"/>
    <x v="2"/>
    <m/>
    <s v="No"/>
  </r>
  <r>
    <x v="89"/>
    <s v="South Africa"/>
    <s v="ZAE000145892"/>
    <s v="B4K90R1"/>
    <s v="Annual"/>
    <x v="17"/>
    <s v="Management"/>
    <s v="G"/>
    <s v="Yes"/>
    <n v="2.1"/>
    <s v="Re-elect Audrey Mothupi as Director"/>
    <x v="2"/>
    <s v="For"/>
    <x v="1"/>
    <s v="Director deemed to be responsible for a lack of responsiveness to investor concerns on remuneration."/>
    <s v="Yes"/>
  </r>
  <r>
    <x v="89"/>
    <s v="South Africa"/>
    <s v="ZAE000145892"/>
    <s v="B4K90R1"/>
    <s v="Annual"/>
    <x v="17"/>
    <s v="Management"/>
    <s v="G"/>
    <s v="Yes"/>
    <n v="2.2000000000000002"/>
    <s v="Re-elect Mahlape Sello as Director"/>
    <x v="2"/>
    <s v="For"/>
    <x v="2"/>
    <m/>
    <s v="No"/>
  </r>
  <r>
    <x v="89"/>
    <s v="South Africa"/>
    <s v="ZAE000145892"/>
    <s v="B4K90R1"/>
    <s v="Annual"/>
    <x v="17"/>
    <s v="Management"/>
    <s v="G"/>
    <s v="Yes"/>
    <n v="2.2999999999999998"/>
    <s v="Re-elect Marian Jacobs as Director"/>
    <x v="2"/>
    <s v="For"/>
    <x v="2"/>
    <m/>
    <s v="No"/>
  </r>
  <r>
    <x v="89"/>
    <s v="South Africa"/>
    <s v="ZAE000145892"/>
    <s v="B4K90R1"/>
    <s v="Annual"/>
    <x v="17"/>
    <s v="Management"/>
    <s v="G"/>
    <s v="Yes"/>
    <n v="2.4"/>
    <s v="Elect Lars Holmqvist as Director"/>
    <x v="2"/>
    <s v="For"/>
    <x v="1"/>
    <s v="Director is considered overboarded according to UBS guidelines."/>
    <s v="Yes"/>
  </r>
  <r>
    <x v="89"/>
    <s v="South Africa"/>
    <s v="ZAE000145892"/>
    <s v="B4K90R1"/>
    <s v="Annual"/>
    <x v="17"/>
    <s v="Management"/>
    <s v="G"/>
    <s v="Yes"/>
    <n v="2.5"/>
    <s v="Elect Jeanne Bolger as Director"/>
    <x v="2"/>
    <s v="For"/>
    <x v="2"/>
    <m/>
    <s v="No"/>
  </r>
  <r>
    <x v="89"/>
    <s v="South Africa"/>
    <s v="ZAE000145892"/>
    <s v="B4K90R1"/>
    <s v="Annual"/>
    <x v="17"/>
    <s v="Management"/>
    <s v="G"/>
    <s v="Yes"/>
    <n v="3"/>
    <s v="Authorise Repurchase of Issued Share Capital"/>
    <x v="3"/>
    <s v="For"/>
    <x v="2"/>
    <m/>
    <s v="No"/>
  </r>
  <r>
    <x v="89"/>
    <s v="South Africa"/>
    <s v="ZAE000145892"/>
    <s v="B4K90R1"/>
    <s v="Annual"/>
    <x v="17"/>
    <s v="Management"/>
    <s v="G"/>
    <s v="Yes"/>
    <n v="3.1"/>
    <s v="Re-elect Peter Golesworthy as Chairman of the Audit Committee"/>
    <x v="3"/>
    <s v="For"/>
    <x v="1"/>
    <s v="We expect the Chair of the Audit Committee to be independent and will not support the election of the relevant nominee where we determine that this is not the case."/>
    <s v="Yes"/>
  </r>
  <r>
    <x v="89"/>
    <s v="South Africa"/>
    <s v="ZAE000145892"/>
    <s v="B4K90R1"/>
    <s v="Annual"/>
    <x v="17"/>
    <s v="Management"/>
    <s v="G"/>
    <s v="Yes"/>
    <n v="3.2"/>
    <s v="Re-elect Caroline Henry as Member of the Audit Committee"/>
    <x v="3"/>
    <s v="For"/>
    <x v="2"/>
    <m/>
    <s v="No"/>
  </r>
  <r>
    <x v="89"/>
    <s v="South Africa"/>
    <s v="ZAE000145892"/>
    <s v="B4K90R1"/>
    <s v="Annual"/>
    <x v="17"/>
    <s v="Management"/>
    <s v="G"/>
    <s v="Yes"/>
    <n v="3.3"/>
    <s v="Elect Lars Holmqvist as Member of the Audit Committee"/>
    <x v="3"/>
    <s v="For"/>
    <x v="1"/>
    <s v="Director is considered overboarded according to UBS guidelines."/>
    <s v="Yes"/>
  </r>
  <r>
    <x v="89"/>
    <s v="South Africa"/>
    <s v="ZAE000145892"/>
    <s v="B4K90R1"/>
    <s v="Annual"/>
    <x v="17"/>
    <s v="Management"/>
    <s v="G"/>
    <s v="Yes"/>
    <n v="4"/>
    <s v="Authorise Ratification of Approved Resolutions"/>
    <x v="3"/>
    <s v="For"/>
    <x v="2"/>
    <m/>
    <s v="No"/>
  </r>
  <r>
    <x v="89"/>
    <s v="South Africa"/>
    <s v="ZAE000145892"/>
    <s v="B4K90R1"/>
    <s v="Annual"/>
    <x v="17"/>
    <s v="Management"/>
    <s v="G"/>
    <s v="Yes"/>
    <n v="5.0999999999999996"/>
    <s v="Approve Remuneration Policy"/>
    <x v="4"/>
    <s v="For"/>
    <x v="1"/>
    <s v="Certain one-off payments granted to executives during the year have not been adequately justified by the Company."/>
    <s v="Yes"/>
  </r>
  <r>
    <x v="89"/>
    <s v="South Africa"/>
    <s v="ZAE000145892"/>
    <s v="B4K90R1"/>
    <s v="Annual"/>
    <x v="17"/>
    <s v="Management"/>
    <s v="G"/>
    <s v="Yes"/>
    <n v="5.2"/>
    <s v="Approve Remuneration Implementation Report"/>
    <x v="4"/>
    <s v="For"/>
    <x v="1"/>
    <s v="Disclosure provided does not allow shareholders to make an informed assessment of remuneration paid during the year."/>
    <s v="Yes"/>
  </r>
  <r>
    <x v="90"/>
    <s v="USA"/>
    <s v="US5535301064"/>
    <n v="2567655"/>
    <s v="Annual"/>
    <x v="17"/>
    <s v="Management"/>
    <s v="G"/>
    <s v="Yes"/>
    <n v="1.1000000000000001"/>
    <s v="Elect Director Erik Gershwind"/>
    <x v="2"/>
    <s v="For"/>
    <x v="2"/>
    <m/>
    <s v="No"/>
  </r>
  <r>
    <x v="90"/>
    <s v="USA"/>
    <s v="US5535301064"/>
    <n v="2567655"/>
    <s v="Annual"/>
    <x v="17"/>
    <s v="Management"/>
    <s v="G"/>
    <s v="Yes"/>
    <n v="1.2"/>
    <s v="Elect Director Louise Goeser"/>
    <x v="2"/>
    <s v="For"/>
    <x v="3"/>
    <s v="Candidate is not considered independent and the Audit Committee is not made up of at least 2/3 independent directors."/>
    <s v="Yes"/>
  </r>
  <r>
    <x v="90"/>
    <s v="USA"/>
    <s v="US5535301064"/>
    <n v="2567655"/>
    <s v="Annual"/>
    <x v="17"/>
    <s v="Management"/>
    <s v="G"/>
    <s v="Yes"/>
    <n v="1.3"/>
    <s v="Elect Director Mitchell Jacobson"/>
    <x v="2"/>
    <s v="For"/>
    <x v="2"/>
    <m/>
    <s v="No"/>
  </r>
  <r>
    <x v="90"/>
    <s v="USA"/>
    <s v="US5535301064"/>
    <n v="2567655"/>
    <s v="Annual"/>
    <x v="17"/>
    <s v="Management"/>
    <s v="G"/>
    <s v="Yes"/>
    <n v="1.4"/>
    <s v="Elect Director Michael Kaufmann"/>
    <x v="2"/>
    <s v="For"/>
    <x v="2"/>
    <m/>
    <s v="No"/>
  </r>
  <r>
    <x v="90"/>
    <s v="USA"/>
    <s v="US5535301064"/>
    <n v="2567655"/>
    <s v="Annual"/>
    <x v="17"/>
    <s v="Management"/>
    <s v="G"/>
    <s v="Yes"/>
    <n v="1.5"/>
    <s v="Elect Director Steven Paladino"/>
    <x v="2"/>
    <s v="For"/>
    <x v="2"/>
    <m/>
    <s v="No"/>
  </r>
  <r>
    <x v="90"/>
    <s v="USA"/>
    <s v="US5535301064"/>
    <n v="2567655"/>
    <s v="Annual"/>
    <x v="17"/>
    <s v="Management"/>
    <s v="G"/>
    <s v="Yes"/>
    <n v="1.6"/>
    <s v="Elect Director Philip Peller"/>
    <x v="2"/>
    <s v="For"/>
    <x v="3"/>
    <s v="Candidate is not considered independent and the Audit Committee is not made up of at least 2/3 independent directors. We expect the Chair of the Audit Committee to be independent and will not support the election of the relevant nominee where we determine that this is not the case. Lead Director not considered independent according to UBS guidelines."/>
    <s v="Yes"/>
  </r>
  <r>
    <x v="90"/>
    <s v="USA"/>
    <s v="US5535301064"/>
    <n v="2567655"/>
    <s v="Annual"/>
    <x v="17"/>
    <s v="Management"/>
    <s v="G"/>
    <s v="Yes"/>
    <n v="1.7"/>
    <s v="Elect Director Rahquel Purcell"/>
    <x v="2"/>
    <s v="For"/>
    <x v="2"/>
    <m/>
    <s v="No"/>
  </r>
  <r>
    <x v="90"/>
    <s v="USA"/>
    <s v="US5535301064"/>
    <n v="2567655"/>
    <s v="Annual"/>
    <x v="17"/>
    <s v="Management"/>
    <s v="G"/>
    <s v="Yes"/>
    <n v="1.8"/>
    <s v="Elect Director Rudina Seseri"/>
    <x v="2"/>
    <s v="For"/>
    <x v="2"/>
    <m/>
    <s v="No"/>
  </r>
  <r>
    <x v="90"/>
    <s v="USA"/>
    <s v="US5535301064"/>
    <n v="2567655"/>
    <s v="Annual"/>
    <x v="17"/>
    <s v="Management"/>
    <s v="G"/>
    <s v="Yes"/>
    <n v="2"/>
    <s v="Ratify Ernst &amp; Young LLP as Auditors"/>
    <x v="1"/>
    <s v="For"/>
    <x v="2"/>
    <m/>
    <s v="No"/>
  </r>
  <r>
    <x v="90"/>
    <s v="USA"/>
    <s v="US5535301064"/>
    <n v="2567655"/>
    <s v="Annual"/>
    <x v="17"/>
    <s v="Management"/>
    <s v="G"/>
    <s v="Yes"/>
    <n v="3"/>
    <s v="Advisory Vote to Ratify Named Executive Officers' Compensation"/>
    <x v="3"/>
    <s v="For"/>
    <x v="2"/>
    <m/>
    <s v="No"/>
  </r>
  <r>
    <x v="90"/>
    <s v="USA"/>
    <s v="US5535301064"/>
    <n v="2567655"/>
    <s v="Annual"/>
    <x v="17"/>
    <s v="Management"/>
    <s v="G"/>
    <s v="Yes"/>
    <n v="4"/>
    <s v="Approve Omnibus Stock Plan"/>
    <x v="3"/>
    <s v="For"/>
    <x v="2"/>
    <m/>
    <s v="No"/>
  </r>
  <r>
    <x v="91"/>
    <s v="USA"/>
    <s v="US6460251068"/>
    <n v="2630513"/>
    <s v="Annual"/>
    <x v="17"/>
    <s v="Management"/>
    <s v="G"/>
    <s v="Yes"/>
    <n v="1.1000000000000001"/>
    <s v="Elect Director Michael A. O'Sullivan"/>
    <x v="2"/>
    <s v="For"/>
    <x v="2"/>
    <m/>
    <s v="No"/>
  </r>
  <r>
    <x v="91"/>
    <s v="USA"/>
    <s v="US6460251068"/>
    <n v="2630513"/>
    <s v="Annual"/>
    <x v="17"/>
    <s v="Management"/>
    <s v="G"/>
    <s v="Yes"/>
    <n v="1.2"/>
    <s v="Elect Director Jane M. Kenny"/>
    <x v="2"/>
    <s v="For"/>
    <x v="2"/>
    <m/>
    <s v="No"/>
  </r>
  <r>
    <x v="91"/>
    <s v="USA"/>
    <s v="US6460251068"/>
    <n v="2630513"/>
    <s v="Annual"/>
    <x v="17"/>
    <s v="Management"/>
    <s v="G"/>
    <s v="Yes"/>
    <n v="1.3"/>
    <s v="Elect Director Sharon C. Taylor"/>
    <x v="2"/>
    <s v="For"/>
    <x v="2"/>
    <m/>
    <s v="No"/>
  </r>
  <r>
    <x v="91"/>
    <s v="USA"/>
    <s v="US6460251068"/>
    <n v="2630513"/>
    <s v="Annual"/>
    <x v="17"/>
    <s v="Management"/>
    <s v="G"/>
    <s v="Yes"/>
    <n v="1.4"/>
    <s v="Elect Director Stephen D. Westhoven"/>
    <x v="2"/>
    <s v="For"/>
    <x v="2"/>
    <m/>
    <s v="No"/>
  </r>
  <r>
    <x v="91"/>
    <s v="USA"/>
    <s v="US6460251068"/>
    <n v="2630513"/>
    <s v="Annual"/>
    <x v="17"/>
    <s v="Management"/>
    <s v="G"/>
    <s v="Yes"/>
    <n v="2"/>
    <s v="Advisory Vote to Ratify Named Executive Officers' Compensation"/>
    <x v="3"/>
    <s v="For"/>
    <x v="1"/>
    <s v="Pay frameworks where long-term awards have a performance period of less than three years do not provide adequate alignment with shareholders' long-term interests.  We will not support the remuneration where severance packages are in excess of 2yrs fixed salary plus average bonus pay."/>
    <s v="Yes"/>
  </r>
  <r>
    <x v="91"/>
    <s v="USA"/>
    <s v="US6460251068"/>
    <n v="2630513"/>
    <s v="Annual"/>
    <x v="17"/>
    <s v="Management"/>
    <s v="G"/>
    <s v="Yes"/>
    <n v="3"/>
    <s v="Advisory Vote on Say on Pay Frequency"/>
    <x v="3"/>
    <s v="One Year"/>
    <x v="5"/>
    <m/>
    <s v="No"/>
  </r>
  <r>
    <x v="91"/>
    <s v="USA"/>
    <s v="US6460251068"/>
    <n v="2630513"/>
    <s v="Annual"/>
    <x v="17"/>
    <s v="Management"/>
    <s v="G"/>
    <s v="Yes"/>
    <n v="4"/>
    <s v="Ratify Deloitte &amp; Touche LLP as Auditors"/>
    <x v="1"/>
    <s v="For"/>
    <x v="2"/>
    <m/>
    <s v="No"/>
  </r>
  <r>
    <x v="92"/>
    <s v="USA"/>
    <s v="US9807451037"/>
    <n v="2948089"/>
    <s v="Annual"/>
    <x v="17"/>
    <s v="Management"/>
    <s v="G"/>
    <s v="Yes"/>
    <n v="1.1000000000000001"/>
    <s v="Elect Director David P. Hess"/>
    <x v="2"/>
    <s v="For"/>
    <x v="2"/>
    <m/>
    <s v="No"/>
  </r>
  <r>
    <x v="92"/>
    <s v="USA"/>
    <s v="US9807451037"/>
    <n v="2948089"/>
    <s v="Annual"/>
    <x v="17"/>
    <s v="Management"/>
    <s v="G"/>
    <s v="Yes"/>
    <n v="2"/>
    <s v="Advisory Vote to Ratify Named Executive Officers' Compensation"/>
    <x v="3"/>
    <s v="For"/>
    <x v="2"/>
    <m/>
    <s v="No"/>
  </r>
  <r>
    <x v="92"/>
    <s v="USA"/>
    <s v="US9807451037"/>
    <n v="2948089"/>
    <s v="Annual"/>
    <x v="17"/>
    <s v="Management"/>
    <s v="G"/>
    <s v="Yes"/>
    <n v="3"/>
    <s v="Advisory Vote on Say on Pay Frequency"/>
    <x v="3"/>
    <s v="One Year"/>
    <x v="5"/>
    <m/>
    <s v="No"/>
  </r>
  <r>
    <x v="92"/>
    <s v="USA"/>
    <s v="US9807451037"/>
    <n v="2948089"/>
    <s v="Annual"/>
    <x v="17"/>
    <s v="Management"/>
    <s v="G"/>
    <s v="Yes"/>
    <n v="4"/>
    <s v="Ratify Deloitte &amp; Touche LLP as Auditors"/>
    <x v="1"/>
    <s v="For"/>
    <x v="2"/>
    <m/>
    <s v="No"/>
  </r>
  <r>
    <x v="92"/>
    <s v="USA"/>
    <s v="US9807451037"/>
    <n v="2948089"/>
    <s v="Annual"/>
    <x v="17"/>
    <s v="Management"/>
    <s v="G"/>
    <s v="Yes"/>
    <n v="5"/>
    <s v="Amend Omnibus Stock Plan"/>
    <x v="3"/>
    <s v="For"/>
    <x v="1"/>
    <s v="The terms of the omnibus plan are not aligned with market best practice."/>
    <s v="Yes"/>
  </r>
  <r>
    <x v="93"/>
    <s v="India"/>
    <s v="INE399L01023"/>
    <s v="BGJW2K2"/>
    <s v="Special"/>
    <x v="18"/>
    <s v="Management"/>
    <s v="G"/>
    <s v="Yes"/>
    <n v="1"/>
    <s v="Elect Shailesh Haribhakti as Director"/>
    <x v="2"/>
    <s v="For"/>
    <x v="1"/>
    <s v="Director is considered overboarded according to UBS guidelines."/>
    <s v="Yes"/>
  </r>
  <r>
    <x v="94"/>
    <s v="USA"/>
    <s v="US0091581068"/>
    <n v="2011602"/>
    <s v="Annual"/>
    <x v="18"/>
    <s v="Management"/>
    <s v="G"/>
    <s v="Yes"/>
    <n v="2"/>
    <s v="Advisory Vote to Ratify Named Executive Officers' Compensation"/>
    <x v="3"/>
    <s v="For"/>
    <x v="2"/>
    <m/>
    <s v="No"/>
  </r>
  <r>
    <x v="94"/>
    <s v="USA"/>
    <s v="US0091581068"/>
    <n v="2011602"/>
    <s v="Annual"/>
    <x v="18"/>
    <s v="Management"/>
    <s v="G"/>
    <s v="Yes"/>
    <n v="3"/>
    <s v="Advisory Vote on Say on Pay Frequency"/>
    <x v="3"/>
    <s v="One Year"/>
    <x v="5"/>
    <m/>
    <s v="No"/>
  </r>
  <r>
    <x v="94"/>
    <s v="USA"/>
    <s v="US0091581068"/>
    <n v="2011602"/>
    <s v="Annual"/>
    <x v="18"/>
    <s v="Management"/>
    <s v="G"/>
    <s v="Yes"/>
    <n v="4"/>
    <s v="Ratify Deloitte &amp; Touche LLP as Auditors"/>
    <x v="1"/>
    <s v="For"/>
    <x v="2"/>
    <m/>
    <s v="No"/>
  </r>
  <r>
    <x v="94"/>
    <s v="USA"/>
    <s v="US0091581068"/>
    <n v="2011602"/>
    <s v="Annual"/>
    <x v="18"/>
    <s v="Management"/>
    <s v="G"/>
    <s v="Yes"/>
    <s v="1a"/>
    <s v="Elect Director Tonit M. Calaway"/>
    <x v="2"/>
    <s v="For"/>
    <x v="2"/>
    <m/>
    <s v="No"/>
  </r>
  <r>
    <x v="94"/>
    <s v="USA"/>
    <s v="US0091581068"/>
    <n v="2011602"/>
    <s v="Annual"/>
    <x v="18"/>
    <s v="Management"/>
    <s v="G"/>
    <s v="Yes"/>
    <s v="1b"/>
    <s v="Elect Director Charles I. Cogut"/>
    <x v="2"/>
    <s v="For"/>
    <x v="2"/>
    <m/>
    <s v="No"/>
  </r>
  <r>
    <x v="94"/>
    <s v="USA"/>
    <s v="US0091581068"/>
    <n v="2011602"/>
    <s v="Annual"/>
    <x v="18"/>
    <s v="Management"/>
    <s v="G"/>
    <s v="Yes"/>
    <s v="1c"/>
    <s v="Elect Director Lisa A. Davis"/>
    <x v="2"/>
    <s v="For"/>
    <x v="2"/>
    <m/>
    <s v="No"/>
  </r>
  <r>
    <x v="94"/>
    <s v="USA"/>
    <s v="US0091581068"/>
    <n v="2011602"/>
    <s v="Annual"/>
    <x v="18"/>
    <s v="Management"/>
    <s v="G"/>
    <s v="Yes"/>
    <s v="1d"/>
    <s v="Elect Director Seifollah (Seifi) Ghasemi"/>
    <x v="2"/>
    <s v="For"/>
    <x v="2"/>
    <m/>
    <s v="No"/>
  </r>
  <r>
    <x v="94"/>
    <s v="USA"/>
    <s v="US0091581068"/>
    <n v="2011602"/>
    <s v="Annual"/>
    <x v="18"/>
    <s v="Management"/>
    <s v="G"/>
    <s v="Yes"/>
    <s v="1e"/>
    <s v="Elect Director David H. Y. Ho"/>
    <x v="2"/>
    <s v="For"/>
    <x v="2"/>
    <m/>
    <s v="No"/>
  </r>
  <r>
    <x v="94"/>
    <s v="USA"/>
    <s v="US0091581068"/>
    <n v="2011602"/>
    <s v="Annual"/>
    <x v="18"/>
    <s v="Management"/>
    <s v="G"/>
    <s v="Yes"/>
    <s v="1f"/>
    <s v="Elect Director Edward L. Monser"/>
    <x v="2"/>
    <s v="For"/>
    <x v="1"/>
    <s v="The Company has not met our expectations and principles in regard to gender diversity."/>
    <s v="Yes"/>
  </r>
  <r>
    <x v="94"/>
    <s v="USA"/>
    <s v="US0091581068"/>
    <n v="2011602"/>
    <s v="Annual"/>
    <x v="18"/>
    <s v="Management"/>
    <s v="G"/>
    <s v="Yes"/>
    <s v="1g"/>
    <s v="Elect Director Matthew H. Paull"/>
    <x v="2"/>
    <s v="For"/>
    <x v="2"/>
    <m/>
    <s v="No"/>
  </r>
  <r>
    <x v="94"/>
    <s v="USA"/>
    <s v="US0091581068"/>
    <n v="2011602"/>
    <s v="Annual"/>
    <x v="18"/>
    <s v="Management"/>
    <s v="G"/>
    <s v="Yes"/>
    <s v="1h"/>
    <s v="Elect Director Wayne T. Smith"/>
    <x v="2"/>
    <s v="For"/>
    <x v="2"/>
    <m/>
    <s v="No"/>
  </r>
  <r>
    <x v="95"/>
    <s v="United Kingdom"/>
    <s v="GB00B0N8QD54"/>
    <s v="B0N8QD5"/>
    <s v="Annual"/>
    <x v="18"/>
    <s v="Management"/>
    <s v="G"/>
    <s v="Yes"/>
    <n v="1"/>
    <s v="Accept Financial Statements and Statutory Reports"/>
    <x v="0"/>
    <s v="For"/>
    <x v="2"/>
    <m/>
    <s v="No"/>
  </r>
  <r>
    <x v="95"/>
    <s v="United Kingdom"/>
    <s v="GB00B0N8QD54"/>
    <s v="B0N8QD5"/>
    <s v="Annual"/>
    <x v="18"/>
    <s v="Management"/>
    <s v="G"/>
    <s v="Yes"/>
    <n v="2"/>
    <s v="Approve Final Dividend"/>
    <x v="3"/>
    <s v="For"/>
    <x v="2"/>
    <m/>
    <s v="No"/>
  </r>
  <r>
    <x v="95"/>
    <s v="United Kingdom"/>
    <s v="GB00B0N8QD54"/>
    <s v="B0N8QD5"/>
    <s v="Annual"/>
    <x v="18"/>
    <s v="Management"/>
    <s v="G"/>
    <s v="Yes"/>
    <n v="3"/>
    <s v="Approve Remuneration Report"/>
    <x v="4"/>
    <s v="For"/>
    <x v="2"/>
    <m/>
    <s v="No"/>
  </r>
  <r>
    <x v="95"/>
    <s v="United Kingdom"/>
    <s v="GB00B0N8QD54"/>
    <s v="B0N8QD5"/>
    <s v="Annual"/>
    <x v="18"/>
    <s v="Management"/>
    <s v="G"/>
    <s v="Yes"/>
    <n v="4"/>
    <s v="Approve Share Incentive Plan"/>
    <x v="3"/>
    <s v="For"/>
    <x v="2"/>
    <m/>
    <s v="No"/>
  </r>
  <r>
    <x v="95"/>
    <s v="United Kingdom"/>
    <s v="GB00B0N8QD54"/>
    <s v="B0N8QD5"/>
    <s v="Annual"/>
    <x v="18"/>
    <s v="Management"/>
    <s v="G"/>
    <s v="Yes"/>
    <n v="5"/>
    <s v="Re-elect John Daly as Director"/>
    <x v="2"/>
    <s v="For"/>
    <x v="2"/>
    <m/>
    <s v="No"/>
  </r>
  <r>
    <x v="95"/>
    <s v="United Kingdom"/>
    <s v="GB00B0N8QD54"/>
    <s v="B0N8QD5"/>
    <s v="Annual"/>
    <x v="18"/>
    <s v="Management"/>
    <s v="G"/>
    <s v="Yes"/>
    <n v="6"/>
    <s v="Re-elect Sue Clark as Director"/>
    <x v="2"/>
    <s v="For"/>
    <x v="2"/>
    <m/>
    <s v="No"/>
  </r>
  <r>
    <x v="95"/>
    <s v="United Kingdom"/>
    <s v="GB00B0N8QD54"/>
    <s v="B0N8QD5"/>
    <s v="Annual"/>
    <x v="18"/>
    <s v="Management"/>
    <s v="G"/>
    <s v="Yes"/>
    <n v="7"/>
    <s v="Re-elect William Eccleshare as Director"/>
    <x v="2"/>
    <s v="For"/>
    <x v="2"/>
    <m/>
    <s v="No"/>
  </r>
  <r>
    <x v="95"/>
    <s v="United Kingdom"/>
    <s v="GB00B0N8QD54"/>
    <s v="B0N8QD5"/>
    <s v="Annual"/>
    <x v="18"/>
    <s v="Management"/>
    <s v="G"/>
    <s v="Yes"/>
    <n v="8"/>
    <s v="Re-elect Emer Finnan as Director"/>
    <x v="2"/>
    <s v="For"/>
    <x v="2"/>
    <m/>
    <s v="No"/>
  </r>
  <r>
    <x v="95"/>
    <s v="United Kingdom"/>
    <s v="GB00B0N8QD54"/>
    <s v="B0N8QD5"/>
    <s v="Annual"/>
    <x v="18"/>
    <s v="Management"/>
    <s v="G"/>
    <s v="Yes"/>
    <n v="9"/>
    <s v="Re-elect Simon Litherland as Director"/>
    <x v="2"/>
    <s v="For"/>
    <x v="2"/>
    <m/>
    <s v="No"/>
  </r>
  <r>
    <x v="95"/>
    <s v="United Kingdom"/>
    <s v="GB00B0N8QD54"/>
    <s v="B0N8QD5"/>
    <s v="Annual"/>
    <x v="18"/>
    <s v="Management"/>
    <s v="G"/>
    <s v="Yes"/>
    <n v="10"/>
    <s v="Re-elect Euan Sutherland as Director"/>
    <x v="2"/>
    <s v="For"/>
    <x v="2"/>
    <m/>
    <s v="No"/>
  </r>
  <r>
    <x v="95"/>
    <s v="United Kingdom"/>
    <s v="GB00B0N8QD54"/>
    <s v="B0N8QD5"/>
    <s v="Annual"/>
    <x v="18"/>
    <s v="Management"/>
    <s v="G"/>
    <s v="Yes"/>
    <n v="11"/>
    <s v="Re-elect Joanne Wilson as Director"/>
    <x v="2"/>
    <s v="For"/>
    <x v="2"/>
    <m/>
    <s v="No"/>
  </r>
  <r>
    <x v="95"/>
    <s v="United Kingdom"/>
    <s v="GB00B0N8QD54"/>
    <s v="B0N8QD5"/>
    <s v="Annual"/>
    <x v="18"/>
    <s v="Management"/>
    <s v="G"/>
    <s v="Yes"/>
    <n v="12"/>
    <s v="Elect Hounaida Lasry as Director"/>
    <x v="2"/>
    <s v="For"/>
    <x v="2"/>
    <m/>
    <s v="No"/>
  </r>
  <r>
    <x v="95"/>
    <s v="United Kingdom"/>
    <s v="GB00B0N8QD54"/>
    <s v="B0N8QD5"/>
    <s v="Annual"/>
    <x v="18"/>
    <s v="Management"/>
    <s v="G"/>
    <s v="Yes"/>
    <n v="13"/>
    <s v="Appoint Deloitte LLP as Auditors"/>
    <x v="1"/>
    <s v="For"/>
    <x v="2"/>
    <m/>
    <s v="No"/>
  </r>
  <r>
    <x v="95"/>
    <s v="United Kingdom"/>
    <s v="GB00B0N8QD54"/>
    <s v="B0N8QD5"/>
    <s v="Annual"/>
    <x v="18"/>
    <s v="Management"/>
    <s v="G"/>
    <s v="Yes"/>
    <n v="14"/>
    <s v="Authorise the Audit Committee to Fix Remuneration of Auditors"/>
    <x v="4"/>
    <s v="For"/>
    <x v="2"/>
    <m/>
    <s v="No"/>
  </r>
  <r>
    <x v="95"/>
    <s v="United Kingdom"/>
    <s v="GB00B0N8QD54"/>
    <s v="B0N8QD5"/>
    <s v="Annual"/>
    <x v="18"/>
    <s v="Management"/>
    <s v="S"/>
    <s v="Yes"/>
    <n v="15"/>
    <s v="Authorise UK Political Donations and Expenditure"/>
    <x v="3"/>
    <s v="For"/>
    <x v="2"/>
    <m/>
    <s v="No"/>
  </r>
  <r>
    <x v="95"/>
    <s v="United Kingdom"/>
    <s v="GB00B0N8QD54"/>
    <s v="B0N8QD5"/>
    <s v="Annual"/>
    <x v="18"/>
    <s v="Management"/>
    <s v="G"/>
    <s v="Yes"/>
    <n v="16"/>
    <s v="Authorise Issue of Equity"/>
    <x v="3"/>
    <s v="For"/>
    <x v="1"/>
    <s v="We will not support routine authorities to issue shares with pre-emption rights exceeding 20% of the issued share capital as they are potentially overly dilutive and therefore not in the interest of existing shareholders."/>
    <s v="Yes"/>
  </r>
  <r>
    <x v="95"/>
    <s v="United Kingdom"/>
    <s v="GB00B0N8QD54"/>
    <s v="B0N8QD5"/>
    <s v="Annual"/>
    <x v="18"/>
    <s v="Management"/>
    <s v="G"/>
    <s v="Yes"/>
    <n v="17"/>
    <s v="Authorise Issue of Equity without Pre-emptive Rights"/>
    <x v="3"/>
    <s v="For"/>
    <x v="2"/>
    <m/>
    <s v="No"/>
  </r>
  <r>
    <x v="95"/>
    <s v="United Kingdom"/>
    <s v="GB00B0N8QD54"/>
    <s v="B0N8QD5"/>
    <s v="Annual"/>
    <x v="18"/>
    <s v="Management"/>
    <s v="G"/>
    <s v="Yes"/>
    <n v="18"/>
    <s v="Authorise Issue of Equity without Pre-emptive Rights in Connection with an Acquisition or Other Capital Investment"/>
    <x v="3"/>
    <s v="For"/>
    <x v="2"/>
    <m/>
    <s v="No"/>
  </r>
  <r>
    <x v="95"/>
    <s v="United Kingdom"/>
    <s v="GB00B0N8QD54"/>
    <s v="B0N8QD5"/>
    <s v="Annual"/>
    <x v="18"/>
    <s v="Management"/>
    <s v="G"/>
    <s v="Yes"/>
    <n v="19"/>
    <s v="Authorise Market Purchase of Ordinary Shares"/>
    <x v="3"/>
    <s v="For"/>
    <x v="2"/>
    <m/>
    <s v="No"/>
  </r>
  <r>
    <x v="95"/>
    <s v="United Kingdom"/>
    <s v="GB00B0N8QD54"/>
    <s v="B0N8QD5"/>
    <s v="Annual"/>
    <x v="18"/>
    <s v="Management"/>
    <s v="G"/>
    <s v="Yes"/>
    <n v="20"/>
    <s v="Authorise the Company to Call General Meeting with Two Weeks' Notice"/>
    <x v="3"/>
    <s v="For"/>
    <x v="2"/>
    <m/>
    <s v="No"/>
  </r>
  <r>
    <x v="96"/>
    <s v="South Africa"/>
    <s v="ZAE000134854"/>
    <n v="6105578"/>
    <s v="Annual"/>
    <x v="18"/>
    <s v="Management"/>
    <s v="G"/>
    <s v="Yes"/>
    <n v="1"/>
    <s v="Accept Financial Statements and Statutory Reports for the Year Ended 31 August 2022"/>
    <x v="0"/>
    <s v="For"/>
    <x v="2"/>
    <m/>
    <s v="No"/>
  </r>
  <r>
    <x v="96"/>
    <s v="South Africa"/>
    <s v="ZAE000134854"/>
    <n v="6105578"/>
    <s v="Annual"/>
    <x v="18"/>
    <s v="Management"/>
    <s v="G"/>
    <s v="Yes"/>
    <n v="2"/>
    <s v="Reappoint Ernst &amp; Young Inc as Auditors and Appoint Malcolm Rapson as the Individual Registered Auditor"/>
    <x v="1"/>
    <s v="For"/>
    <x v="2"/>
    <m/>
    <s v="No"/>
  </r>
  <r>
    <x v="96"/>
    <s v="South Africa"/>
    <s v="ZAE000134854"/>
    <n v="6105578"/>
    <s v="Annual"/>
    <x v="18"/>
    <s v="Management"/>
    <s v="G"/>
    <s v="Yes"/>
    <n v="3"/>
    <s v="Elect Nomgando Matyumza as Director"/>
    <x v="2"/>
    <s v="For"/>
    <x v="2"/>
    <m/>
    <s v="No"/>
  </r>
  <r>
    <x v="96"/>
    <s v="South Africa"/>
    <s v="ZAE000134854"/>
    <n v="6105578"/>
    <s v="Annual"/>
    <x v="18"/>
    <s v="Management"/>
    <s v="G"/>
    <s v="Yes"/>
    <n v="4"/>
    <s v="Elect Gordon Traill as Director"/>
    <x v="2"/>
    <s v="For"/>
    <x v="2"/>
    <m/>
    <s v="No"/>
  </r>
  <r>
    <x v="96"/>
    <s v="South Africa"/>
    <s v="ZAE000134854"/>
    <n v="6105578"/>
    <s v="Annual"/>
    <x v="18"/>
    <s v="Management"/>
    <s v="G"/>
    <s v="Yes"/>
    <n v="5.0999999999999996"/>
    <s v="Re-elect Mfundiso Njeke as Member of the Audit and Risk Committee"/>
    <x v="3"/>
    <s v="For"/>
    <x v="2"/>
    <m/>
    <s v="No"/>
  </r>
  <r>
    <x v="96"/>
    <s v="South Africa"/>
    <s v="ZAE000134854"/>
    <n v="6105578"/>
    <s v="Annual"/>
    <x v="18"/>
    <s v="Management"/>
    <s v="G"/>
    <s v="Yes"/>
    <n v="5.2"/>
    <s v="Re-elect Sango Ntsaluba as Member of the Audit and Risk Committee"/>
    <x v="3"/>
    <s v="For"/>
    <x v="2"/>
    <m/>
    <s v="No"/>
  </r>
  <r>
    <x v="96"/>
    <s v="South Africa"/>
    <s v="ZAE000134854"/>
    <n v="6105578"/>
    <s v="Annual"/>
    <x v="18"/>
    <s v="Management"/>
    <s v="G"/>
    <s v="Yes"/>
    <n v="5.3"/>
    <s v="Elect Nomgando Matyumza as Member of the Audit and Risk Committee"/>
    <x v="3"/>
    <s v="For"/>
    <x v="2"/>
    <m/>
    <s v="No"/>
  </r>
  <r>
    <x v="96"/>
    <s v="South Africa"/>
    <s v="ZAE000134854"/>
    <n v="6105578"/>
    <s v="Annual"/>
    <x v="18"/>
    <s v="Management"/>
    <s v="G"/>
    <s v="Yes"/>
    <n v="6"/>
    <s v="Approve Remuneration Policy"/>
    <x v="4"/>
    <s v="For"/>
    <x v="2"/>
    <m/>
    <s v="No"/>
  </r>
  <r>
    <x v="96"/>
    <s v="South Africa"/>
    <s v="ZAE000134854"/>
    <n v="6105578"/>
    <s v="Annual"/>
    <x v="18"/>
    <s v="Management"/>
    <s v="G"/>
    <s v="Yes"/>
    <n v="7"/>
    <s v="Approve Remuneration Implementation Report"/>
    <x v="4"/>
    <s v="For"/>
    <x v="2"/>
    <m/>
    <s v="No"/>
  </r>
  <r>
    <x v="96"/>
    <s v="South Africa"/>
    <s v="ZAE000134854"/>
    <n v="6105578"/>
    <s v="Annual"/>
    <x v="18"/>
    <s v="Management"/>
    <s v="G"/>
    <s v="Yes"/>
    <n v="8"/>
    <s v="Authorise Repurchase of Issued Share Capital"/>
    <x v="3"/>
    <s v="For"/>
    <x v="2"/>
    <m/>
    <s v="No"/>
  </r>
  <r>
    <x v="96"/>
    <s v="South Africa"/>
    <s v="ZAE000134854"/>
    <n v="6105578"/>
    <s v="Annual"/>
    <x v="18"/>
    <s v="Management"/>
    <s v="G"/>
    <s v="Yes"/>
    <n v="9"/>
    <s v="Approve Directors' Fees"/>
    <x v="2"/>
    <s v="For"/>
    <x v="2"/>
    <m/>
    <s v="No"/>
  </r>
  <r>
    <x v="96"/>
    <s v="South Africa"/>
    <s v="ZAE000134854"/>
    <n v="6105578"/>
    <s v="Annual"/>
    <x v="18"/>
    <s v="Management"/>
    <s v="G"/>
    <s v="Yes"/>
    <n v="10"/>
    <s v="Approve Financial Assistance in Terms of Section 45 of the Companies Act"/>
    <x v="3"/>
    <s v="For"/>
    <x v="2"/>
    <m/>
    <s v="No"/>
  </r>
  <r>
    <x v="97"/>
    <s v="South Korea"/>
    <s v="KR7086280005"/>
    <s v="B0V3XR5"/>
    <s v="Special"/>
    <x v="18"/>
    <s v="Management"/>
    <s v="G"/>
    <s v="Yes"/>
    <n v="1"/>
    <s v="Elect Lee Gyu-bok as Inside Director"/>
    <x v="2"/>
    <s v="For"/>
    <x v="2"/>
    <m/>
    <s v="No"/>
  </r>
  <r>
    <x v="98"/>
    <s v="USA"/>
    <s v="US4663131039"/>
    <n v="2471789"/>
    <s v="Annual"/>
    <x v="18"/>
    <s v="Management"/>
    <s v="G"/>
    <s v="Yes"/>
    <n v="2"/>
    <s v="Ratify Ernst &amp; Young LLP as Auditors"/>
    <x v="1"/>
    <s v="For"/>
    <x v="2"/>
    <m/>
    <s v="No"/>
  </r>
  <r>
    <x v="98"/>
    <s v="USA"/>
    <s v="US4663131039"/>
    <n v="2471789"/>
    <s v="Annual"/>
    <x v="18"/>
    <s v="Management"/>
    <s v="G"/>
    <s v="Yes"/>
    <n v="3"/>
    <s v="Advisory Vote to Ratify Named Executive Officers' Compensation"/>
    <x v="3"/>
    <s v="For"/>
    <x v="2"/>
    <m/>
    <s v="No"/>
  </r>
  <r>
    <x v="98"/>
    <s v="USA"/>
    <s v="US4663131039"/>
    <n v="2471789"/>
    <s v="Annual"/>
    <x v="18"/>
    <s v="Management"/>
    <s v="G"/>
    <s v="Yes"/>
    <s v="1a"/>
    <s v="Elect Director Anousheh Ansari"/>
    <x v="2"/>
    <s v="For"/>
    <x v="2"/>
    <m/>
    <s v="No"/>
  </r>
  <r>
    <x v="98"/>
    <s v="USA"/>
    <s v="US4663131039"/>
    <n v="2471789"/>
    <s v="Annual"/>
    <x v="18"/>
    <s v="Management"/>
    <s v="G"/>
    <s v="Yes"/>
    <s v="1b"/>
    <s v="Elect Director Christopher S. Holland"/>
    <x v="2"/>
    <s v="For"/>
    <x v="2"/>
    <m/>
    <s v="No"/>
  </r>
  <r>
    <x v="98"/>
    <s v="USA"/>
    <s v="US4663131039"/>
    <n v="2471789"/>
    <s v="Annual"/>
    <x v="18"/>
    <s v="Management"/>
    <s v="G"/>
    <s v="Yes"/>
    <s v="1c"/>
    <s v="Elect Director Mark T. Mondello"/>
    <x v="2"/>
    <s v="For"/>
    <x v="1"/>
    <s v="Executive Chair and no appropriate independent counterbalance in place."/>
    <s v="Yes"/>
  </r>
  <r>
    <x v="98"/>
    <s v="USA"/>
    <s v="US4663131039"/>
    <n v="2471789"/>
    <s v="Annual"/>
    <x v="18"/>
    <s v="Management"/>
    <s v="G"/>
    <s v="Yes"/>
    <s v="1d"/>
    <s v="Elect Director John C. Plant"/>
    <x v="2"/>
    <s v="For"/>
    <x v="2"/>
    <m/>
    <s v="No"/>
  </r>
  <r>
    <x v="98"/>
    <s v="USA"/>
    <s v="US4663131039"/>
    <n v="2471789"/>
    <s v="Annual"/>
    <x v="18"/>
    <s v="Management"/>
    <s v="G"/>
    <s v="Yes"/>
    <s v="1e"/>
    <s v="Elect Director Steven A. Raymund"/>
    <x v="2"/>
    <s v="For"/>
    <x v="1"/>
    <s v="Candidate is not considered independent and the Nomination Committee is not made up of a majority of independent directors. Lead Director not considered independent according to UBS guidelines."/>
    <s v="Yes"/>
  </r>
  <r>
    <x v="98"/>
    <s v="USA"/>
    <s v="US4663131039"/>
    <n v="2471789"/>
    <s v="Annual"/>
    <x v="18"/>
    <s v="Management"/>
    <s v="G"/>
    <s v="Yes"/>
    <s v="1f"/>
    <s v="Elect Director Thomas A. Sansone"/>
    <x v="2"/>
    <s v="For"/>
    <x v="2"/>
    <m/>
    <s v="No"/>
  </r>
  <r>
    <x v="98"/>
    <s v="USA"/>
    <s v="US4663131039"/>
    <n v="2471789"/>
    <s v="Annual"/>
    <x v="18"/>
    <s v="Management"/>
    <s v="G"/>
    <s v="Yes"/>
    <s v="1g"/>
    <s v="Elect Director David M. Stout"/>
    <x v="2"/>
    <s v="For"/>
    <x v="1"/>
    <s v="Candidate is not considered independent and the Nomination Committee is not made up of a majority of independent directors."/>
    <s v="Yes"/>
  </r>
  <r>
    <x v="98"/>
    <s v="USA"/>
    <s v="US4663131039"/>
    <n v="2471789"/>
    <s v="Annual"/>
    <x v="18"/>
    <s v="Management"/>
    <s v="G"/>
    <s v="Yes"/>
    <s v="1h"/>
    <s v="Elect Director Kathleen A. Walters"/>
    <x v="2"/>
    <s v="For"/>
    <x v="2"/>
    <m/>
    <s v="No"/>
  </r>
  <r>
    <x v="99"/>
    <s v="Japan"/>
    <s v="JP3780100008"/>
    <n v="6667733"/>
    <s v="Annual"/>
    <x v="18"/>
    <s v="Management"/>
    <s v="G"/>
    <s v="Yes"/>
    <n v="1"/>
    <s v="Amend Articles to Disclose Shareholder Meeting Materials on Internet"/>
    <x v="3"/>
    <s v="For"/>
    <x v="2"/>
    <m/>
    <s v="No"/>
  </r>
  <r>
    <x v="99"/>
    <s v="Japan"/>
    <s v="JP3780100008"/>
    <n v="6667733"/>
    <s v="Annual"/>
    <x v="18"/>
    <s v="Management"/>
    <s v="G"/>
    <s v="Yes"/>
    <n v="2.1"/>
    <s v="Elect Director Nishikawa, Koichi"/>
    <x v="2"/>
    <s v="For"/>
    <x v="2"/>
    <m/>
    <s v="No"/>
  </r>
  <r>
    <x v="99"/>
    <s v="Japan"/>
    <s v="JP3780100008"/>
    <n v="6667733"/>
    <s v="Annual"/>
    <x v="18"/>
    <s v="Management"/>
    <s v="G"/>
    <s v="Yes"/>
    <n v="2.2000000000000002"/>
    <s v="Elect Director Sasaki, Kenichi"/>
    <x v="2"/>
    <s v="For"/>
    <x v="2"/>
    <m/>
    <s v="No"/>
  </r>
  <r>
    <x v="99"/>
    <s v="Japan"/>
    <s v="JP3780100008"/>
    <n v="6667733"/>
    <s v="Annual"/>
    <x v="18"/>
    <s v="Management"/>
    <s v="G"/>
    <s v="Yes"/>
    <n v="2.2999999999999998"/>
    <s v="Elect Director Kawakami, Norifumi"/>
    <x v="2"/>
    <s v="For"/>
    <x v="2"/>
    <m/>
    <s v="No"/>
  </r>
  <r>
    <x v="99"/>
    <s v="Japan"/>
    <s v="JP3780100008"/>
    <n v="6667733"/>
    <s v="Annual"/>
    <x v="18"/>
    <s v="Management"/>
    <s v="G"/>
    <s v="Yes"/>
    <n v="2.4"/>
    <s v="Elect Director Kawasaki, Keisuke"/>
    <x v="2"/>
    <s v="For"/>
    <x v="2"/>
    <m/>
    <s v="No"/>
  </r>
  <r>
    <x v="99"/>
    <s v="Japan"/>
    <s v="JP3780100008"/>
    <n v="6667733"/>
    <s v="Annual"/>
    <x v="18"/>
    <s v="Management"/>
    <s v="G"/>
    <s v="Yes"/>
    <n v="2.5"/>
    <s v="Elect Director Yamanaka, Shingo"/>
    <x v="2"/>
    <s v="For"/>
    <x v="2"/>
    <m/>
    <s v="No"/>
  </r>
  <r>
    <x v="99"/>
    <s v="Japan"/>
    <s v="JP3780100008"/>
    <n v="6667733"/>
    <s v="Annual"/>
    <x v="18"/>
    <s v="Management"/>
    <s v="G"/>
    <s v="Yes"/>
    <n v="2.6"/>
    <s v="Elect Director Oura, Yoshimitsu"/>
    <x v="2"/>
    <s v="For"/>
    <x v="2"/>
    <m/>
    <s v="No"/>
  </r>
  <r>
    <x v="99"/>
    <s v="Japan"/>
    <s v="JP3780100008"/>
    <n v="6667733"/>
    <s v="Annual"/>
    <x v="18"/>
    <s v="Management"/>
    <s v="G"/>
    <s v="Yes"/>
    <n v="3"/>
    <s v="Elect Director and Audit Committee Member Nagasaka, Takashi"/>
    <x v="2"/>
    <s v="For"/>
    <x v="2"/>
    <m/>
    <s v="No"/>
  </r>
  <r>
    <x v="100"/>
    <s v="USA"/>
    <s v="US7374461041"/>
    <s v="B6T0518"/>
    <s v="Annual"/>
    <x v="18"/>
    <s v="Management"/>
    <s v="G"/>
    <s v="Yes"/>
    <n v="1.1000000000000001"/>
    <s v="Elect Director Dorothy M. Burwell"/>
    <x v="2"/>
    <s v="For"/>
    <x v="2"/>
    <m/>
    <s v="No"/>
  </r>
  <r>
    <x v="100"/>
    <s v="USA"/>
    <s v="US7374461041"/>
    <s v="B6T0518"/>
    <s v="Annual"/>
    <x v="18"/>
    <s v="Management"/>
    <s v="G"/>
    <s v="Yes"/>
    <n v="1.2"/>
    <s v="Elect Director Robert E. Grote"/>
    <x v="2"/>
    <s v="For"/>
    <x v="2"/>
    <m/>
    <s v="No"/>
  </r>
  <r>
    <x v="100"/>
    <s v="USA"/>
    <s v="US7374461041"/>
    <s v="B6T0518"/>
    <s v="Annual"/>
    <x v="18"/>
    <s v="Management"/>
    <s v="G"/>
    <s v="Yes"/>
    <n v="1.3"/>
    <s v="Elect Director David W. Kemper"/>
    <x v="2"/>
    <s v="For"/>
    <x v="2"/>
    <m/>
    <s v="No"/>
  </r>
  <r>
    <x v="100"/>
    <s v="USA"/>
    <s v="US7374461041"/>
    <s v="B6T0518"/>
    <s v="Annual"/>
    <x v="18"/>
    <s v="Management"/>
    <s v="G"/>
    <s v="Yes"/>
    <n v="1.4"/>
    <s v="Elect Director Robert V. Vitale"/>
    <x v="2"/>
    <s v="For"/>
    <x v="2"/>
    <m/>
    <s v="No"/>
  </r>
  <r>
    <x v="100"/>
    <s v="USA"/>
    <s v="US7374461041"/>
    <s v="B6T0518"/>
    <s v="Annual"/>
    <x v="18"/>
    <s v="Management"/>
    <s v="G"/>
    <s v="Yes"/>
    <n v="2"/>
    <s v="Ratify PricewaterhouseCoopers LLP as Auditors"/>
    <x v="1"/>
    <s v="For"/>
    <x v="2"/>
    <m/>
    <s v="No"/>
  </r>
  <r>
    <x v="100"/>
    <s v="USA"/>
    <s v="US7374461041"/>
    <s v="B6T0518"/>
    <s v="Annual"/>
    <x v="18"/>
    <s v="Management"/>
    <s v="G"/>
    <s v="Yes"/>
    <n v="3"/>
    <s v="Advisory Vote to Ratify Named Executive Officers' Compensation"/>
    <x v="3"/>
    <s v="For"/>
    <x v="2"/>
    <m/>
    <s v="No"/>
  </r>
  <r>
    <x v="101"/>
    <s v="USA"/>
    <s v="US79546E1047"/>
    <s v="B1GZ005"/>
    <s v="Annual"/>
    <x v="18"/>
    <s v="Management"/>
    <s v="G"/>
    <s v="Yes"/>
    <n v="1.1000000000000001"/>
    <s v="Elect Director Rachel R. Bishop"/>
    <x v="2"/>
    <s v="For"/>
    <x v="2"/>
    <m/>
    <s v="No"/>
  </r>
  <r>
    <x v="101"/>
    <s v="USA"/>
    <s v="US79546E1047"/>
    <s v="B1GZ005"/>
    <s v="Annual"/>
    <x v="18"/>
    <s v="Management"/>
    <s v="G"/>
    <s v="Yes"/>
    <n v="1.2"/>
    <s v="Elect Director Jeffrey Boyer"/>
    <x v="2"/>
    <s v="For"/>
    <x v="2"/>
    <m/>
    <s v="No"/>
  </r>
  <r>
    <x v="101"/>
    <s v="USA"/>
    <s v="US79546E1047"/>
    <s v="B1GZ005"/>
    <s v="Annual"/>
    <x v="18"/>
    <s v="Management"/>
    <s v="G"/>
    <s v="Yes"/>
    <n v="1.3"/>
    <s v="Elect Director Diana S. Ferguson"/>
    <x v="2"/>
    <s v="For"/>
    <x v="2"/>
    <m/>
    <s v="No"/>
  </r>
  <r>
    <x v="101"/>
    <s v="USA"/>
    <s v="US79546E1047"/>
    <s v="B1GZ005"/>
    <s v="Annual"/>
    <x v="18"/>
    <s v="Management"/>
    <s v="G"/>
    <s v="Yes"/>
    <n v="1.4"/>
    <s v="Elect Director Dorlisa K. Flur"/>
    <x v="2"/>
    <s v="For"/>
    <x v="2"/>
    <m/>
    <s v="No"/>
  </r>
  <r>
    <x v="101"/>
    <s v="USA"/>
    <s v="US79546E1047"/>
    <s v="B1GZ005"/>
    <s v="Annual"/>
    <x v="18"/>
    <s v="Management"/>
    <s v="G"/>
    <s v="Yes"/>
    <n v="1.5"/>
    <s v="Elect Director James M. Head"/>
    <x v="2"/>
    <s v="For"/>
    <x v="2"/>
    <m/>
    <s v="No"/>
  </r>
  <r>
    <x v="101"/>
    <s v="USA"/>
    <s v="US79546E1047"/>
    <s v="B1GZ005"/>
    <s v="Annual"/>
    <x v="18"/>
    <s v="Management"/>
    <s v="G"/>
    <s v="Yes"/>
    <n v="1.6"/>
    <s v="Elect Director Linda Heasley"/>
    <x v="2"/>
    <s v="For"/>
    <x v="2"/>
    <m/>
    <s v="No"/>
  </r>
  <r>
    <x v="101"/>
    <s v="USA"/>
    <s v="US79546E1047"/>
    <s v="B1GZ005"/>
    <s v="Annual"/>
    <x v="18"/>
    <s v="Management"/>
    <s v="G"/>
    <s v="Yes"/>
    <n v="1.7"/>
    <s v="Elect Director Lawrence &quot;Chip&quot; P. Molloy"/>
    <x v="2"/>
    <s v="For"/>
    <x v="2"/>
    <m/>
    <s v="No"/>
  </r>
  <r>
    <x v="101"/>
    <s v="USA"/>
    <s v="US79546E1047"/>
    <s v="B1GZ005"/>
    <s v="Annual"/>
    <x v="18"/>
    <s v="Management"/>
    <s v="G"/>
    <s v="Yes"/>
    <n v="1.8"/>
    <s v="Elect Director Erin Nealy Cox"/>
    <x v="2"/>
    <s v="For"/>
    <x v="2"/>
    <m/>
    <s v="No"/>
  </r>
  <r>
    <x v="101"/>
    <s v="USA"/>
    <s v="US79546E1047"/>
    <s v="B1GZ005"/>
    <s v="Annual"/>
    <x v="18"/>
    <s v="Management"/>
    <s v="G"/>
    <s v="Yes"/>
    <n v="1.9"/>
    <s v="Elect Director Denise Paulonis"/>
    <x v="2"/>
    <s v="For"/>
    <x v="2"/>
    <m/>
    <s v="No"/>
  </r>
  <r>
    <x v="101"/>
    <s v="USA"/>
    <s v="US79546E1047"/>
    <s v="B1GZ005"/>
    <s v="Annual"/>
    <x v="18"/>
    <s v="Management"/>
    <s v="G"/>
    <s v="Yes"/>
    <n v="2"/>
    <s v="Advisory Vote to Ratify Named Executive Officers' Compensation"/>
    <x v="3"/>
    <s v="For"/>
    <x v="1"/>
    <s v="Greater than 50% of equity awards vest without reference to performance conditions."/>
    <s v="Yes"/>
  </r>
  <r>
    <x v="101"/>
    <s v="USA"/>
    <s v="US79546E1047"/>
    <s v="B1GZ005"/>
    <s v="Annual"/>
    <x v="18"/>
    <s v="Management"/>
    <s v="G"/>
    <s v="Yes"/>
    <n v="3"/>
    <s v="Advisory Vote on Say on Pay Frequency"/>
    <x v="3"/>
    <s v="One Year"/>
    <x v="5"/>
    <m/>
    <s v="No"/>
  </r>
  <r>
    <x v="101"/>
    <s v="USA"/>
    <s v="US79546E1047"/>
    <s v="B1GZ005"/>
    <s v="Annual"/>
    <x v="18"/>
    <s v="Management"/>
    <s v="G"/>
    <s v="Yes"/>
    <n v="4"/>
    <s v="Ratify KPMG LLP as Auditors"/>
    <x v="1"/>
    <s v="For"/>
    <x v="2"/>
    <m/>
    <s v="No"/>
  </r>
  <r>
    <x v="102"/>
    <s v="USA"/>
    <s v="US84857L1017"/>
    <s v="BYXJQG9"/>
    <s v="Annual"/>
    <x v="18"/>
    <s v="Management"/>
    <s v="G"/>
    <s v="Yes"/>
    <n v="1.1000000000000001"/>
    <s v="Elect Director Edward L. Glotzbach"/>
    <x v="2"/>
    <s v="For"/>
    <x v="3"/>
    <s v="Candidate is not considered independent and the Audit Committee is not made up of at least 2/3 independent directors. Candidate is not considered independent and is serving on the Remuneration Committee which should comprise of a majority of independent directors."/>
    <s v="Yes"/>
  </r>
  <r>
    <x v="102"/>
    <s v="USA"/>
    <s v="US84857L1017"/>
    <s v="BYXJQG9"/>
    <s v="Annual"/>
    <x v="18"/>
    <s v="Management"/>
    <s v="G"/>
    <s v="Yes"/>
    <n v="1.2"/>
    <s v="Elect Director Rob L. Jones"/>
    <x v="2"/>
    <s v="For"/>
    <x v="2"/>
    <m/>
    <s v="No"/>
  </r>
  <r>
    <x v="102"/>
    <s v="USA"/>
    <s v="US84857L1017"/>
    <s v="BYXJQG9"/>
    <s v="Annual"/>
    <x v="18"/>
    <s v="Management"/>
    <s v="G"/>
    <s v="Yes"/>
    <n v="1.3"/>
    <s v="Elect Director John P. Stupp, Jr."/>
    <x v="2"/>
    <s v="For"/>
    <x v="3"/>
    <s v="Candidate is not considered independent and is serving on the Remuneration Committee which should comprise of a majority of independent directors."/>
    <s v="Yes"/>
  </r>
  <r>
    <x v="102"/>
    <s v="USA"/>
    <s v="US84857L1017"/>
    <s v="BYXJQG9"/>
    <s v="Annual"/>
    <x v="18"/>
    <s v="Management"/>
    <s v="G"/>
    <s v="Yes"/>
    <n v="2"/>
    <s v="Advisory Vote to Ratify Named Executive Officers' Compensation"/>
    <x v="3"/>
    <s v="For"/>
    <x v="2"/>
    <m/>
    <s v="No"/>
  </r>
  <r>
    <x v="102"/>
    <s v="USA"/>
    <s v="US84857L1017"/>
    <s v="BYXJQG9"/>
    <s v="Annual"/>
    <x v="18"/>
    <s v="Management"/>
    <s v="G"/>
    <s v="Yes"/>
    <n v="3"/>
    <s v="Advisory Vote on Say on Pay Frequency"/>
    <x v="3"/>
    <s v="One Year"/>
    <x v="5"/>
    <m/>
    <s v="No"/>
  </r>
  <r>
    <x v="102"/>
    <s v="USA"/>
    <s v="US84857L1017"/>
    <s v="BYXJQG9"/>
    <s v="Annual"/>
    <x v="18"/>
    <s v="Management"/>
    <s v="G"/>
    <s v="Yes"/>
    <n v="4"/>
    <s v="Ratify Deloitte &amp; Touche LLP as Auditors"/>
    <x v="1"/>
    <s v="For"/>
    <x v="2"/>
    <m/>
    <s v="No"/>
  </r>
  <r>
    <x v="103"/>
    <s v="Norway"/>
    <s v="NO0010063308"/>
    <n v="4732495"/>
    <s v="Extraordinary Shareholders"/>
    <x v="18"/>
    <s v="Management"/>
    <s v="G"/>
    <s v="No"/>
    <n v="1"/>
    <s v="Open Meeting"/>
    <x v="3"/>
    <m/>
    <x v="0"/>
    <m/>
    <s v="No"/>
  </r>
  <r>
    <x v="103"/>
    <s v="Norway"/>
    <s v="NO0010063308"/>
    <n v="4732495"/>
    <s v="Extraordinary Shareholders"/>
    <x v="18"/>
    <s v="Management"/>
    <s v="G"/>
    <s v="No"/>
    <n v="2"/>
    <s v="Registration of Attending Shareholders and Proxies"/>
    <x v="3"/>
    <m/>
    <x v="0"/>
    <m/>
    <s v="No"/>
  </r>
  <r>
    <x v="104"/>
    <s v="USA"/>
    <s v="US9314271084"/>
    <s v="BTN1Y44"/>
    <s v="Annual"/>
    <x v="18"/>
    <s v="Management"/>
    <s v="G"/>
    <s v="Yes"/>
    <n v="2"/>
    <s v="Advisory Vote to Ratify Named Executive Officers' Compensation"/>
    <x v="3"/>
    <s v="For"/>
    <x v="1"/>
    <s v="Pay frameworks where long-term awards have a performance period of less than three years do not provide adequate alignment with shareholders' long-term interests. We will not support the remuneration where severance packages are in excess of 2yrs fixed salary plus average bonus pay."/>
    <s v="Yes"/>
  </r>
  <r>
    <x v="104"/>
    <s v="USA"/>
    <s v="US9314271084"/>
    <s v="BTN1Y44"/>
    <s v="Annual"/>
    <x v="18"/>
    <s v="Management"/>
    <s v="G"/>
    <s v="Yes"/>
    <n v="3"/>
    <s v="Ratify Deloitte &amp; Touche LLP as Auditors"/>
    <x v="1"/>
    <s v="For"/>
    <x v="2"/>
    <m/>
    <s v="No"/>
  </r>
  <r>
    <x v="104"/>
    <s v="USA"/>
    <s v="US9314271084"/>
    <s v="BTN1Y44"/>
    <s v="Annual"/>
    <x v="18"/>
    <s v="Shareholder"/>
    <s v="S"/>
    <s v="Yes"/>
    <n v="4"/>
    <s v="Report on Public Health Costs Due to Tobacco Product Sales and the Impact on Overall Market"/>
    <x v="0"/>
    <s v="Against"/>
    <x v="1"/>
    <m/>
    <s v="No"/>
  </r>
  <r>
    <x v="104"/>
    <s v="USA"/>
    <s v="US9314271084"/>
    <s v="BTN1Y44"/>
    <s v="Annual"/>
    <x v="18"/>
    <s v="Shareholder"/>
    <s v="G"/>
    <s v="Yes"/>
    <n v="5"/>
    <s v="Require Independent Board Chair"/>
    <x v="3"/>
    <s v="Against"/>
    <x v="2"/>
    <s v="We normally support proposals to separate the positions of Chairman and CEO."/>
    <s v="Yes"/>
  </r>
  <r>
    <x v="104"/>
    <s v="USA"/>
    <s v="US9314271084"/>
    <s v="BTN1Y44"/>
    <s v="Annual"/>
    <x v="18"/>
    <s v="Management"/>
    <s v="G"/>
    <s v="Yes"/>
    <s v="1a"/>
    <s v="Elect Director Janice M. Babiak"/>
    <x v="2"/>
    <s v="For"/>
    <x v="2"/>
    <m/>
    <s v="No"/>
  </r>
  <r>
    <x v="104"/>
    <s v="USA"/>
    <s v="US9314271084"/>
    <s v="BTN1Y44"/>
    <s v="Annual"/>
    <x v="18"/>
    <s v="Management"/>
    <s v="G"/>
    <s v="Yes"/>
    <s v="1b"/>
    <s v="Elect Director Inderpal S. Bhandari"/>
    <x v="2"/>
    <s v="For"/>
    <x v="2"/>
    <m/>
    <s v="No"/>
  </r>
  <r>
    <x v="104"/>
    <s v="USA"/>
    <s v="US9314271084"/>
    <s v="BTN1Y44"/>
    <s v="Annual"/>
    <x v="18"/>
    <s v="Management"/>
    <s v="G"/>
    <s v="Yes"/>
    <s v="1c"/>
    <s v="Elect Director Rosalind G. Brewer"/>
    <x v="2"/>
    <s v="For"/>
    <x v="2"/>
    <m/>
    <s v="No"/>
  </r>
  <r>
    <x v="104"/>
    <s v="USA"/>
    <s v="US9314271084"/>
    <s v="BTN1Y44"/>
    <s v="Annual"/>
    <x v="18"/>
    <s v="Management"/>
    <s v="G"/>
    <s v="Yes"/>
    <s v="1d"/>
    <s v="Elect Director Ginger L. Graham"/>
    <x v="2"/>
    <s v="For"/>
    <x v="1"/>
    <s v="Candidate is not considered independent and the Audit Committee is not made up of at least 2/3 independent directors. Lead Director not considered independent according to UBS guidelines."/>
    <s v="Yes"/>
  </r>
  <r>
    <x v="104"/>
    <s v="USA"/>
    <s v="US9314271084"/>
    <s v="BTN1Y44"/>
    <s v="Annual"/>
    <x v="18"/>
    <s v="Management"/>
    <s v="G"/>
    <s v="Yes"/>
    <s v="1e"/>
    <s v="Elect Director Bryan C. Hanson"/>
    <x v="2"/>
    <s v="For"/>
    <x v="2"/>
    <m/>
    <s v="No"/>
  </r>
  <r>
    <x v="104"/>
    <s v="USA"/>
    <s v="US9314271084"/>
    <s v="BTN1Y44"/>
    <s v="Annual"/>
    <x v="18"/>
    <s v="Management"/>
    <s v="G"/>
    <s v="Yes"/>
    <s v="1f"/>
    <s v="Elect Director Valerie B. Jarrett"/>
    <x v="2"/>
    <s v="For"/>
    <x v="2"/>
    <m/>
    <s v="No"/>
  </r>
  <r>
    <x v="104"/>
    <s v="USA"/>
    <s v="US9314271084"/>
    <s v="BTN1Y44"/>
    <s v="Annual"/>
    <x v="18"/>
    <s v="Management"/>
    <s v="G"/>
    <s v="Yes"/>
    <s v="1g"/>
    <s v="Elect Director John A. Lederer"/>
    <x v="2"/>
    <s v="For"/>
    <x v="2"/>
    <m/>
    <s v="No"/>
  </r>
  <r>
    <x v="104"/>
    <s v="USA"/>
    <s v="US9314271084"/>
    <s v="BTN1Y44"/>
    <s v="Annual"/>
    <x v="18"/>
    <s v="Management"/>
    <s v="G"/>
    <s v="Yes"/>
    <s v="1h"/>
    <s v="Elect Director Dominic P. Murphy"/>
    <x v="2"/>
    <s v="For"/>
    <x v="2"/>
    <m/>
    <s v="No"/>
  </r>
  <r>
    <x v="104"/>
    <s v="USA"/>
    <s v="US9314271084"/>
    <s v="BTN1Y44"/>
    <s v="Annual"/>
    <x v="18"/>
    <s v="Management"/>
    <s v="G"/>
    <s v="Yes"/>
    <s v="1i"/>
    <s v="Elect Director Stefano Pessina"/>
    <x v="2"/>
    <s v="For"/>
    <x v="1"/>
    <s v="Executive Chair and no appropriate independent counterbalance in place."/>
    <s v="Yes"/>
  </r>
  <r>
    <x v="104"/>
    <s v="USA"/>
    <s v="US9314271084"/>
    <s v="BTN1Y44"/>
    <s v="Annual"/>
    <x v="18"/>
    <s v="Management"/>
    <s v="G"/>
    <s v="Yes"/>
    <s v="1j"/>
    <s v="Elect Director Nancy M. Schlichting"/>
    <x v="2"/>
    <s v="For"/>
    <x v="1"/>
    <s v="Candidate is not considered independent and the Audit Committee is not made up of at least 2/3 independent directors. Director deemed to be responsible for a lack of responsiveness to investor concerns on remuneration."/>
    <s v="Yes"/>
  </r>
  <r>
    <x v="105"/>
    <s v="Guernsey"/>
    <s v="GB0022569080"/>
    <n v="2256908"/>
    <s v="Annual"/>
    <x v="19"/>
    <s v="Management"/>
    <s v="G"/>
    <s v="Yes"/>
    <n v="1.1000000000000001"/>
    <s v="Elect Director Robert A. Minicucci"/>
    <x v="2"/>
    <s v="For"/>
    <x v="1"/>
    <s v="Candidate is not considered independent and the Audit Committee is not made up of at least 2/3 independent directors."/>
    <s v="Yes"/>
  </r>
  <r>
    <x v="105"/>
    <s v="Guernsey"/>
    <s v="GB0022569080"/>
    <n v="2256908"/>
    <s v="Annual"/>
    <x v="19"/>
    <s v="Management"/>
    <s v="G"/>
    <s v="Yes"/>
    <n v="1.1000000000000001"/>
    <s v="Elect Director Amos Genish"/>
    <x v="2"/>
    <s v="For"/>
    <x v="2"/>
    <m/>
    <s v="No"/>
  </r>
  <r>
    <x v="105"/>
    <s v="Guernsey"/>
    <s v="GB0022569080"/>
    <n v="2256908"/>
    <s v="Annual"/>
    <x v="19"/>
    <s v="Management"/>
    <s v="G"/>
    <s v="Yes"/>
    <n v="1.2"/>
    <s v="Elect Director Adrian Gardner"/>
    <x v="2"/>
    <s v="For"/>
    <x v="1"/>
    <s v="We expect the Chair of the Audit Committee to be independent and will not support the election of the relevant nominee where we determine that this is not the case. Candidate is not considered independent and the Audit Committee is not made up of at least 2/3 independent directors."/>
    <s v="Yes"/>
  </r>
  <r>
    <x v="105"/>
    <s v="Guernsey"/>
    <s v="GB0022569080"/>
    <n v="2256908"/>
    <s v="Annual"/>
    <x v="19"/>
    <s v="Management"/>
    <s v="G"/>
    <s v="Yes"/>
    <n v="1.3"/>
    <s v="Elect Director Rafael de la Vega"/>
    <x v="2"/>
    <s v="For"/>
    <x v="2"/>
    <m/>
    <s v="No"/>
  </r>
  <r>
    <x v="105"/>
    <s v="Guernsey"/>
    <s v="GB0022569080"/>
    <n v="2256908"/>
    <s v="Annual"/>
    <x v="19"/>
    <s v="Management"/>
    <s v="G"/>
    <s v="Yes"/>
    <n v="1.4"/>
    <s v="Elect Director Eli Gelman"/>
    <x v="2"/>
    <s v="For"/>
    <x v="2"/>
    <m/>
    <s v="No"/>
  </r>
  <r>
    <x v="105"/>
    <s v="Guernsey"/>
    <s v="GB0022569080"/>
    <n v="2256908"/>
    <s v="Annual"/>
    <x v="19"/>
    <s v="Management"/>
    <s v="G"/>
    <s v="Yes"/>
    <n v="1.5"/>
    <s v="Elect Director Richard T.C. LeFave"/>
    <x v="2"/>
    <s v="For"/>
    <x v="1"/>
    <s v="The Company has not met our expectations and principles in regard to gender diversity."/>
    <s v="Yes"/>
  </r>
  <r>
    <x v="105"/>
    <s v="Guernsey"/>
    <s v="GB0022569080"/>
    <n v="2256908"/>
    <s v="Annual"/>
    <x v="19"/>
    <s v="Management"/>
    <s v="G"/>
    <s v="Yes"/>
    <n v="1.6"/>
    <s v="Elect Director John A. MacDonald"/>
    <x v="2"/>
    <s v="For"/>
    <x v="2"/>
    <m/>
    <s v="No"/>
  </r>
  <r>
    <x v="105"/>
    <s v="Guernsey"/>
    <s v="GB0022569080"/>
    <n v="2256908"/>
    <s v="Annual"/>
    <x v="19"/>
    <s v="Management"/>
    <s v="G"/>
    <s v="Yes"/>
    <n v="1.7"/>
    <s v="Elect Director Shuky Sheffer"/>
    <x v="2"/>
    <s v="For"/>
    <x v="2"/>
    <m/>
    <s v="No"/>
  </r>
  <r>
    <x v="105"/>
    <s v="Guernsey"/>
    <s v="GB0022569080"/>
    <n v="2256908"/>
    <s v="Annual"/>
    <x v="19"/>
    <s v="Management"/>
    <s v="G"/>
    <s v="Yes"/>
    <n v="1.8"/>
    <s v="Elect Director Yvette Kanouff"/>
    <x v="2"/>
    <s v="For"/>
    <x v="2"/>
    <m/>
    <s v="No"/>
  </r>
  <r>
    <x v="105"/>
    <s v="Guernsey"/>
    <s v="GB0022569080"/>
    <n v="2256908"/>
    <s v="Annual"/>
    <x v="19"/>
    <s v="Management"/>
    <s v="G"/>
    <s v="Yes"/>
    <n v="1.9"/>
    <s v="Elect Director Sarah Ruth Davis"/>
    <x v="2"/>
    <s v="For"/>
    <x v="2"/>
    <m/>
    <s v="No"/>
  </r>
  <r>
    <x v="105"/>
    <s v="Guernsey"/>
    <s v="GB0022569080"/>
    <n v="2256908"/>
    <s v="Annual"/>
    <x v="19"/>
    <s v="Management"/>
    <s v="G"/>
    <s v="Yes"/>
    <n v="2"/>
    <s v="Approve Qualified Employee Stock Purchase Plan"/>
    <x v="3"/>
    <s v="For"/>
    <x v="2"/>
    <m/>
    <s v="No"/>
  </r>
  <r>
    <x v="105"/>
    <s v="Guernsey"/>
    <s v="GB0022569080"/>
    <n v="2256908"/>
    <s v="Annual"/>
    <x v="19"/>
    <s v="Management"/>
    <s v="G"/>
    <s v="Yes"/>
    <n v="3"/>
    <s v="Approve an Increase in the Quarterly Cash Dividend Rate"/>
    <x v="3"/>
    <s v="For"/>
    <x v="2"/>
    <m/>
    <s v="No"/>
  </r>
  <r>
    <x v="105"/>
    <s v="Guernsey"/>
    <s v="GB0022569080"/>
    <n v="2256908"/>
    <s v="Annual"/>
    <x v="19"/>
    <s v="Management"/>
    <s v="G"/>
    <s v="Yes"/>
    <n v="4"/>
    <s v="Accept Financial Statements and Statutory Reports"/>
    <x v="0"/>
    <s v="For"/>
    <x v="2"/>
    <m/>
    <s v="No"/>
  </r>
  <r>
    <x v="105"/>
    <s v="Guernsey"/>
    <s v="GB0022569080"/>
    <n v="2256908"/>
    <s v="Annual"/>
    <x v="19"/>
    <s v="Management"/>
    <s v="G"/>
    <s v="Yes"/>
    <n v="5"/>
    <s v="Approve Ernst &amp; Young LLP as Auditors and Authorize Board to Fix Their Remuneration"/>
    <x v="4"/>
    <s v="For"/>
    <x v="2"/>
    <m/>
    <s v="No"/>
  </r>
  <r>
    <x v="106"/>
    <s v="India"/>
    <s v="INE044A01036"/>
    <n v="6582483"/>
    <s v="Special"/>
    <x v="19"/>
    <s v="Management"/>
    <s v="G"/>
    <s v="Yes"/>
    <n v="1"/>
    <s v="Elect Sanjay Asher as Director"/>
    <x v="2"/>
    <s v="For"/>
    <x v="1"/>
    <s v="Director is considered overboarded according to UBS guidelines."/>
    <s v="Yes"/>
  </r>
  <r>
    <x v="107"/>
    <s v="USA"/>
    <s v="US9026811052"/>
    <n v="2910118"/>
    <s v="Annual"/>
    <x v="19"/>
    <s v="Management"/>
    <s v="G"/>
    <s v="Yes"/>
    <n v="2"/>
    <s v="Advisory Vote to Ratify Named Executive Officers' Compensation"/>
    <x v="3"/>
    <s v="For"/>
    <x v="2"/>
    <m/>
    <s v="No"/>
  </r>
  <r>
    <x v="107"/>
    <s v="USA"/>
    <s v="US9026811052"/>
    <n v="2910118"/>
    <s v="Annual"/>
    <x v="19"/>
    <s v="Management"/>
    <s v="G"/>
    <s v="Yes"/>
    <n v="3"/>
    <s v="Advisory Vote on Say on Pay Frequency"/>
    <x v="3"/>
    <s v="One Year"/>
    <x v="5"/>
    <m/>
    <s v="No"/>
  </r>
  <r>
    <x v="107"/>
    <s v="USA"/>
    <s v="US9026811052"/>
    <n v="2910118"/>
    <s v="Annual"/>
    <x v="19"/>
    <s v="Management"/>
    <s v="G"/>
    <s v="Yes"/>
    <n v="4"/>
    <s v="Ratify Ernst &amp; Young LLP as Auditors"/>
    <x v="1"/>
    <s v="For"/>
    <x v="2"/>
    <m/>
    <s v="No"/>
  </r>
  <r>
    <x v="107"/>
    <s v="USA"/>
    <s v="US9026811052"/>
    <n v="2910118"/>
    <s v="Annual"/>
    <x v="19"/>
    <s v="Management"/>
    <s v="G"/>
    <s v="Yes"/>
    <s v="1a"/>
    <s v="Elect Director Frank S. Hermance"/>
    <x v="2"/>
    <s v="For"/>
    <x v="2"/>
    <m/>
    <s v="No"/>
  </r>
  <r>
    <x v="107"/>
    <s v="USA"/>
    <s v="US9026811052"/>
    <n v="2910118"/>
    <s v="Annual"/>
    <x v="19"/>
    <s v="Management"/>
    <s v="G"/>
    <s v="Yes"/>
    <s v="1b"/>
    <s v="Elect Director M. Shawn Bort"/>
    <x v="2"/>
    <s v="For"/>
    <x v="1"/>
    <s v="We expect the Chair of the Audit Committee to be independent and will not support the election of the relevant nominee where we determine that this is not the case."/>
    <s v="Yes"/>
  </r>
  <r>
    <x v="107"/>
    <s v="USA"/>
    <s v="US9026811052"/>
    <n v="2910118"/>
    <s v="Annual"/>
    <x v="19"/>
    <s v="Management"/>
    <s v="G"/>
    <s v="Yes"/>
    <s v="1c"/>
    <s v="Elect Director Theodore A. Dosch"/>
    <x v="2"/>
    <s v="For"/>
    <x v="2"/>
    <m/>
    <s v="No"/>
  </r>
  <r>
    <x v="107"/>
    <s v="USA"/>
    <s v="US9026811052"/>
    <n v="2910118"/>
    <s v="Annual"/>
    <x v="19"/>
    <s v="Management"/>
    <s v="G"/>
    <s v="Yes"/>
    <s v="1d"/>
    <s v="Elect Director Alan N. Harris"/>
    <x v="2"/>
    <s v="For"/>
    <x v="2"/>
    <m/>
    <s v="No"/>
  </r>
  <r>
    <x v="107"/>
    <s v="USA"/>
    <s v="US9026811052"/>
    <n v="2910118"/>
    <s v="Annual"/>
    <x v="19"/>
    <s v="Management"/>
    <s v="G"/>
    <s v="Yes"/>
    <s v="1e"/>
    <s v="Elect Director Mario Longhi"/>
    <x v="2"/>
    <s v="For"/>
    <x v="2"/>
    <m/>
    <s v="No"/>
  </r>
  <r>
    <x v="107"/>
    <s v="USA"/>
    <s v="US9026811052"/>
    <n v="2910118"/>
    <s v="Annual"/>
    <x v="19"/>
    <s v="Management"/>
    <s v="G"/>
    <s v="Yes"/>
    <s v="1f"/>
    <s v="Elect Director William J. Marrazzo"/>
    <x v="2"/>
    <s v="For"/>
    <x v="2"/>
    <m/>
    <s v="No"/>
  </r>
  <r>
    <x v="107"/>
    <s v="USA"/>
    <s v="US9026811052"/>
    <n v="2910118"/>
    <s v="Annual"/>
    <x v="19"/>
    <s v="Management"/>
    <s v="G"/>
    <s v="Yes"/>
    <s v="1g"/>
    <s v="Elect Director Cindy J. Miller"/>
    <x v="2"/>
    <s v="For"/>
    <x v="2"/>
    <m/>
    <s v="No"/>
  </r>
  <r>
    <x v="107"/>
    <s v="USA"/>
    <s v="US9026811052"/>
    <n v="2910118"/>
    <s v="Annual"/>
    <x v="19"/>
    <s v="Management"/>
    <s v="G"/>
    <s v="Yes"/>
    <s v="1h"/>
    <s v="Elect Director Roger Perreault"/>
    <x v="2"/>
    <s v="For"/>
    <x v="2"/>
    <m/>
    <s v="No"/>
  </r>
  <r>
    <x v="107"/>
    <s v="USA"/>
    <s v="US9026811052"/>
    <n v="2910118"/>
    <s v="Annual"/>
    <x v="19"/>
    <s v="Management"/>
    <s v="G"/>
    <s v="Yes"/>
    <s v="1i"/>
    <s v="Elect Director Kelly A. Romano"/>
    <x v="2"/>
    <s v="For"/>
    <x v="2"/>
    <m/>
    <s v="No"/>
  </r>
  <r>
    <x v="107"/>
    <s v="USA"/>
    <s v="US9026811052"/>
    <n v="2910118"/>
    <s v="Annual"/>
    <x v="19"/>
    <s v="Management"/>
    <s v="G"/>
    <s v="Yes"/>
    <s v="1j"/>
    <s v="Elect Director James B. Stallings, Jr."/>
    <x v="2"/>
    <s v="For"/>
    <x v="2"/>
    <m/>
    <s v="No"/>
  </r>
  <r>
    <x v="108"/>
    <s v="USA"/>
    <s v="US96145D1054"/>
    <s v="BYR0914"/>
    <s v="Annual"/>
    <x v="19"/>
    <s v="Management"/>
    <s v="G"/>
    <s v="Yes"/>
    <n v="2"/>
    <s v="Advisory Vote to Ratify Named Executive Officers' Compensation"/>
    <x v="3"/>
    <s v="For"/>
    <x v="2"/>
    <m/>
    <s v="No"/>
  </r>
  <r>
    <x v="108"/>
    <s v="USA"/>
    <s v="US96145D1054"/>
    <s v="BYR0914"/>
    <s v="Annual"/>
    <x v="19"/>
    <s v="Management"/>
    <s v="G"/>
    <s v="Yes"/>
    <n v="3"/>
    <s v="Advisory Vote on Say on Pay Frequency"/>
    <x v="3"/>
    <s v="One Year"/>
    <x v="5"/>
    <m/>
    <s v="No"/>
  </r>
  <r>
    <x v="108"/>
    <s v="USA"/>
    <s v="US96145D1054"/>
    <s v="BYR0914"/>
    <s v="Annual"/>
    <x v="19"/>
    <s v="Management"/>
    <s v="G"/>
    <s v="Yes"/>
    <n v="4"/>
    <s v="Ratify Ernst &amp; Young LLP as Auditors"/>
    <x v="1"/>
    <s v="For"/>
    <x v="2"/>
    <m/>
    <s v="No"/>
  </r>
  <r>
    <x v="108"/>
    <s v="USA"/>
    <s v="US96145D1054"/>
    <s v="BYR0914"/>
    <s v="Annual"/>
    <x v="19"/>
    <s v="Management"/>
    <s v="G"/>
    <s v="Yes"/>
    <s v="1a"/>
    <s v="Elect Director Colleen F. Arnold"/>
    <x v="2"/>
    <s v="For"/>
    <x v="2"/>
    <m/>
    <s v="No"/>
  </r>
  <r>
    <x v="108"/>
    <s v="USA"/>
    <s v="US96145D1054"/>
    <s v="BYR0914"/>
    <s v="Annual"/>
    <x v="19"/>
    <s v="Management"/>
    <s v="G"/>
    <s v="Yes"/>
    <s v="1b"/>
    <s v="Elect Director Timothy J. Bernlohr"/>
    <x v="2"/>
    <s v="For"/>
    <x v="2"/>
    <m/>
    <s v="No"/>
  </r>
  <r>
    <x v="108"/>
    <s v="USA"/>
    <s v="US96145D1054"/>
    <s v="BYR0914"/>
    <s v="Annual"/>
    <x v="19"/>
    <s v="Management"/>
    <s v="G"/>
    <s v="Yes"/>
    <s v="1c"/>
    <s v="Elect Director J. Powell Brown"/>
    <x v="2"/>
    <s v="For"/>
    <x v="2"/>
    <m/>
    <s v="No"/>
  </r>
  <r>
    <x v="108"/>
    <s v="USA"/>
    <s v="US96145D1054"/>
    <s v="BYR0914"/>
    <s v="Annual"/>
    <x v="19"/>
    <s v="Management"/>
    <s v="G"/>
    <s v="Yes"/>
    <s v="1d"/>
    <s v="Elect Director Terrell K. Crews"/>
    <x v="2"/>
    <s v="For"/>
    <x v="2"/>
    <m/>
    <s v="No"/>
  </r>
  <r>
    <x v="108"/>
    <s v="USA"/>
    <s v="US96145D1054"/>
    <s v="BYR0914"/>
    <s v="Annual"/>
    <x v="19"/>
    <s v="Management"/>
    <s v="G"/>
    <s v="Yes"/>
    <s v="1e"/>
    <s v="Elect Director Russell M. Currey"/>
    <x v="2"/>
    <s v="For"/>
    <x v="2"/>
    <m/>
    <s v="No"/>
  </r>
  <r>
    <x v="108"/>
    <s v="USA"/>
    <s v="US96145D1054"/>
    <s v="BYR0914"/>
    <s v="Annual"/>
    <x v="19"/>
    <s v="Management"/>
    <s v="G"/>
    <s v="Yes"/>
    <s v="1f"/>
    <s v="Elect Director Suzan F. Harrison"/>
    <x v="2"/>
    <s v="For"/>
    <x v="2"/>
    <m/>
    <s v="No"/>
  </r>
  <r>
    <x v="108"/>
    <s v="USA"/>
    <s v="US96145D1054"/>
    <s v="BYR0914"/>
    <s v="Annual"/>
    <x v="19"/>
    <s v="Management"/>
    <s v="G"/>
    <s v="Yes"/>
    <s v="1g"/>
    <s v="Elect Director Gracia C. Martore"/>
    <x v="2"/>
    <s v="For"/>
    <x v="2"/>
    <m/>
    <s v="No"/>
  </r>
  <r>
    <x v="108"/>
    <s v="USA"/>
    <s v="US96145D1054"/>
    <s v="BYR0914"/>
    <s v="Annual"/>
    <x v="19"/>
    <s v="Management"/>
    <s v="G"/>
    <s v="Yes"/>
    <s v="1h"/>
    <s v="Elect Director James E. Nevels"/>
    <x v="2"/>
    <s v="For"/>
    <x v="2"/>
    <m/>
    <s v="No"/>
  </r>
  <r>
    <x v="108"/>
    <s v="USA"/>
    <s v="US96145D1054"/>
    <s v="BYR0914"/>
    <s v="Annual"/>
    <x v="19"/>
    <s v="Management"/>
    <s v="G"/>
    <s v="Yes"/>
    <s v="1i"/>
    <s v="Elect Director E. Jean Savage"/>
    <x v="2"/>
    <s v="For"/>
    <x v="2"/>
    <m/>
    <s v="No"/>
  </r>
  <r>
    <x v="108"/>
    <s v="USA"/>
    <s v="US96145D1054"/>
    <s v="BYR0914"/>
    <s v="Annual"/>
    <x v="19"/>
    <s v="Management"/>
    <s v="G"/>
    <s v="Yes"/>
    <s v="1j"/>
    <s v="Elect Director David B. Sewell"/>
    <x v="2"/>
    <s v="For"/>
    <x v="2"/>
    <m/>
    <s v="No"/>
  </r>
  <r>
    <x v="108"/>
    <s v="USA"/>
    <s v="US96145D1054"/>
    <s v="BYR0914"/>
    <s v="Annual"/>
    <x v="19"/>
    <s v="Management"/>
    <s v="G"/>
    <s v="Yes"/>
    <s v="1k"/>
    <s v="Elect Director Dmitri L. Stockton"/>
    <x v="2"/>
    <s v="For"/>
    <x v="2"/>
    <m/>
    <s v="No"/>
  </r>
  <r>
    <x v="108"/>
    <s v="USA"/>
    <s v="US96145D1054"/>
    <s v="BYR0914"/>
    <s v="Annual"/>
    <x v="19"/>
    <s v="Management"/>
    <s v="G"/>
    <s v="Yes"/>
    <s v="1l"/>
    <s v="Elect Director Alan D. Wilson"/>
    <x v="2"/>
    <s v="For"/>
    <x v="2"/>
    <m/>
    <s v="No"/>
  </r>
  <r>
    <x v="109"/>
    <s v="India"/>
    <s v="INE742F01042"/>
    <s v="B28XXH2"/>
    <s v="Special"/>
    <x v="20"/>
    <s v="Management"/>
    <s v="G"/>
    <s v="Yes"/>
    <n v="1"/>
    <s v="Elect Ranjitsinh B. Barad as Director"/>
    <x v="2"/>
    <s v="For"/>
    <x v="2"/>
    <m/>
    <s v="No"/>
  </r>
  <r>
    <x v="110"/>
    <s v="India"/>
    <s v="INE347G01014"/>
    <s v="B00KT68"/>
    <s v="Special"/>
    <x v="20"/>
    <s v="Management"/>
    <s v="G"/>
    <s v="Yes"/>
    <n v="1"/>
    <s v="Elect Ramakrishna Gupta Vetsa as Director"/>
    <x v="2"/>
    <s v="For"/>
    <x v="2"/>
    <m/>
    <s v="No"/>
  </r>
  <r>
    <x v="110"/>
    <s v="India"/>
    <s v="INE347G01014"/>
    <s v="B00KT68"/>
    <s v="Special"/>
    <x v="20"/>
    <s v="Management"/>
    <s v="G"/>
    <s v="Yes"/>
    <n v="2"/>
    <s v="Elect Arun Kumar Singh as Director"/>
    <x v="2"/>
    <s v="For"/>
    <x v="2"/>
    <m/>
    <s v="No"/>
  </r>
  <r>
    <x v="110"/>
    <s v="India"/>
    <s v="INE347G01014"/>
    <s v="B00KT68"/>
    <s v="Special"/>
    <x v="20"/>
    <s v="Management"/>
    <s v="G"/>
    <s v="Yes"/>
    <n v="3"/>
    <s v="Elect Muker Jeet Sharma as Director"/>
    <x v="2"/>
    <s v="For"/>
    <x v="2"/>
    <m/>
    <s v="No"/>
  </r>
  <r>
    <x v="111"/>
    <s v="China"/>
    <s v="CNE100004090"/>
    <s v="BMC2041"/>
    <s v="Special"/>
    <x v="21"/>
    <s v="Management"/>
    <s v="G"/>
    <s v="Yes"/>
    <n v="1"/>
    <s v="Approve Use of Idle Own Funds for Cash Management"/>
    <x v="3"/>
    <s v="For"/>
    <x v="1"/>
    <s v="We will not support business and related party transactions that are not in line with shareholders' interests and/or when disclosure is below best market practice."/>
    <s v="Yes"/>
  </r>
  <r>
    <x v="111"/>
    <s v="China"/>
    <s v="CNE100004090"/>
    <s v="BMC2041"/>
    <s v="Special"/>
    <x v="21"/>
    <s v="Management"/>
    <s v="G"/>
    <s v="Yes"/>
    <n v="2"/>
    <s v="Approve Use of Idle Raised Funds for Cash Management"/>
    <x v="3"/>
    <s v="For"/>
    <x v="2"/>
    <m/>
    <s v="No"/>
  </r>
  <r>
    <x v="112"/>
    <s v="China"/>
    <s v="CNE100000HD4"/>
    <s v="B4Q2TX3"/>
    <s v="Extraordinary Shareholders"/>
    <x v="21"/>
    <s v="Management"/>
    <s v="G"/>
    <s v="Yes"/>
    <n v="1"/>
    <s v="Approve Da Hua Certified Public Accountants (Special General Partnership) as A Share Internal Control Auditor and Authorize Board to Fix Their Remuneration"/>
    <x v="4"/>
    <s v="For"/>
    <x v="2"/>
    <m/>
    <s v="No"/>
  </r>
  <r>
    <x v="112"/>
    <s v="China"/>
    <s v="CNE100000HD4"/>
    <s v="B4Q2TX3"/>
    <s v="Extraordinary Shareholders"/>
    <x v="21"/>
    <s v="Management"/>
    <s v="G"/>
    <s v="Yes"/>
    <n v="2"/>
    <s v="Approve Increase in Registered Capital of Guangdong New Energy"/>
    <x v="3"/>
    <s v="For"/>
    <x v="2"/>
    <m/>
    <s v="No"/>
  </r>
  <r>
    <x v="113"/>
    <s v="China"/>
    <s v="CNE0000008J6"/>
    <n v="6268363"/>
    <s v="Special"/>
    <x v="21"/>
    <s v="Management"/>
    <s v="G"/>
    <s v="Yes"/>
    <n v="1"/>
    <s v="Approve Daily Related Party Transactions"/>
    <x v="3"/>
    <s v="For"/>
    <x v="2"/>
    <m/>
    <s v="No"/>
  </r>
  <r>
    <x v="114"/>
    <s v="China"/>
    <s v="CNE0000012K6"/>
    <n v="6246336"/>
    <s v="Special"/>
    <x v="21"/>
    <s v="Management"/>
    <s v="G"/>
    <s v="Yes"/>
    <n v="1"/>
    <s v="Approve Provision of Guarantee to Jiangsu Hongjing New Material Co., Ltd."/>
    <x v="3"/>
    <s v="For"/>
    <x v="2"/>
    <m/>
    <s v="No"/>
  </r>
  <r>
    <x v="114"/>
    <s v="China"/>
    <s v="CNE0000012K6"/>
    <n v="6246336"/>
    <s v="Special"/>
    <x v="21"/>
    <s v="Management"/>
    <s v="G"/>
    <s v="Yes"/>
    <n v="2"/>
    <s v="Approve Provision of Guarantee to Jiangsu Hongwei Chemical Co., Ltd."/>
    <x v="3"/>
    <s v="For"/>
    <x v="2"/>
    <m/>
    <s v="No"/>
  </r>
  <r>
    <x v="115"/>
    <s v="China"/>
    <s v="CNE000000073"/>
    <n v="6188933"/>
    <s v="Special"/>
    <x v="21"/>
    <s v="Management"/>
    <s v="G"/>
    <s v="Yes"/>
    <n v="1"/>
    <s v="Approve Increase in Guarantee Amount for the Company and Controlled Subsidiaries"/>
    <x v="3"/>
    <s v="For"/>
    <x v="2"/>
    <m/>
    <s v="No"/>
  </r>
  <r>
    <x v="115"/>
    <s v="China"/>
    <s v="CNE000000073"/>
    <n v="6188933"/>
    <s v="Special"/>
    <x v="21"/>
    <s v="Management"/>
    <s v="G"/>
    <s v="Yes"/>
    <n v="2"/>
    <s v="Approve Increase in Guarantee Amount for Associate Companies"/>
    <x v="3"/>
    <s v="For"/>
    <x v="2"/>
    <m/>
    <s v="No"/>
  </r>
  <r>
    <x v="116"/>
    <s v="Mexico"/>
    <s v="MXCFFI170008"/>
    <s v="BN56JP1"/>
    <s v="Special"/>
    <x v="21"/>
    <s v="Management"/>
    <s v="G"/>
    <s v="Yes"/>
    <n v="1"/>
    <s v="Amend Trust Agreement, Global Certificate and Transaction Documents Re: Distributions in Kind"/>
    <x v="3"/>
    <s v="For"/>
    <x v="2"/>
    <m/>
    <s v="No"/>
  </r>
  <r>
    <x v="116"/>
    <s v="Mexico"/>
    <s v="MXCFFI170008"/>
    <s v="BN56JP1"/>
    <s v="Special"/>
    <x v="21"/>
    <s v="Management"/>
    <s v="G"/>
    <s v="Yes"/>
    <n v="2"/>
    <s v="Approve to Use Real Estate Certificates (CBFIs) to Carry out Payment of Distributions in Kind by Trust"/>
    <x v="3"/>
    <s v="For"/>
    <x v="2"/>
    <m/>
    <s v="No"/>
  </r>
  <r>
    <x v="116"/>
    <s v="Mexico"/>
    <s v="MXCFFI170008"/>
    <s v="BN56JP1"/>
    <s v="Special"/>
    <x v="21"/>
    <s v="Management"/>
    <s v="G"/>
    <s v="Yes"/>
    <n v="3"/>
    <s v="Instruct Common Representative and Trustee to Execute Acts to Comply with Resolutions Adopted Herein and to Execute All Documents and Carry out All Procedures, Publications and/or Communications"/>
    <x v="3"/>
    <s v="For"/>
    <x v="2"/>
    <m/>
    <s v="No"/>
  </r>
  <r>
    <x v="116"/>
    <s v="Mexico"/>
    <s v="MXCFFI170008"/>
    <s v="BN56JP1"/>
    <s v="Special"/>
    <x v="21"/>
    <s v="Management"/>
    <s v="G"/>
    <s v="Yes"/>
    <n v="4"/>
    <s v="Ratify and/or Elect Members and Alternates of Technical Committee; Verify their Independence Classification"/>
    <x v="3"/>
    <s v="For"/>
    <x v="2"/>
    <m/>
    <s v="No"/>
  </r>
  <r>
    <x v="116"/>
    <s v="Mexico"/>
    <s v="MXCFFI170008"/>
    <s v="BN56JP1"/>
    <s v="Special"/>
    <x v="21"/>
    <s v="Management"/>
    <s v="G"/>
    <s v="Yes"/>
    <n v="5"/>
    <s v="Ratify Remuneration of Independent Members and/or Alternates of Technical Committee"/>
    <x v="4"/>
    <s v="For"/>
    <x v="2"/>
    <m/>
    <s v="No"/>
  </r>
  <r>
    <x v="116"/>
    <s v="Mexico"/>
    <s v="MXCFFI170008"/>
    <s v="BN56JP1"/>
    <s v="Special"/>
    <x v="21"/>
    <s v="Management"/>
    <s v="G"/>
    <s v="Yes"/>
    <n v="6"/>
    <s v="Authorize Board to Ratify and Execute Approved Resolutions"/>
    <x v="3"/>
    <s v="For"/>
    <x v="2"/>
    <m/>
    <s v="No"/>
  </r>
  <r>
    <x v="117"/>
    <s v="China"/>
    <s v="CNE000000V89"/>
    <n v="6104780"/>
    <s v="Special"/>
    <x v="21"/>
    <s v="Shareholder"/>
    <s v="G"/>
    <s v="Yes"/>
    <n v="1.1000000000000001"/>
    <s v="Elect Chen Weilong as Director"/>
    <x v="2"/>
    <s v="For"/>
    <x v="2"/>
    <m/>
    <s v="No"/>
  </r>
  <r>
    <x v="47"/>
    <s v="China"/>
    <s v="CNE1000015R2"/>
    <s v="B4R3NW2"/>
    <s v="Special"/>
    <x v="21"/>
    <s v="Management"/>
    <s v="G"/>
    <s v="Yes"/>
    <n v="1"/>
    <s v="Approve Investment in Shenzhen Data Center Project"/>
    <x v="3"/>
    <s v="For"/>
    <x v="2"/>
    <m/>
    <s v="No"/>
  </r>
  <r>
    <x v="47"/>
    <s v="China"/>
    <s v="CNE1000015R2"/>
    <s v="B4R3NW2"/>
    <s v="Special"/>
    <x v="21"/>
    <s v="Management"/>
    <s v="G"/>
    <s v="Yes"/>
    <n v="2"/>
    <s v="Approve Application for Comprehensive Credit Plan"/>
    <x v="3"/>
    <s v="For"/>
    <x v="2"/>
    <m/>
    <s v="No"/>
  </r>
  <r>
    <x v="47"/>
    <s v="China"/>
    <s v="CNE1000015R2"/>
    <s v="B4R3NW2"/>
    <s v="Special"/>
    <x v="21"/>
    <s v="Management"/>
    <s v="G"/>
    <s v="Yes"/>
    <n v="3"/>
    <s v="Approve Provision of Guarantee and Progress of Existing Guarantees"/>
    <x v="3"/>
    <s v="For"/>
    <x v="1"/>
    <s v="The terms of the guarantee are not deemed to be in the best interest of shareholders."/>
    <s v="Yes"/>
  </r>
  <r>
    <x v="47"/>
    <s v="China"/>
    <s v="CNE1000015R2"/>
    <s v="B4R3NW2"/>
    <s v="Special"/>
    <x v="21"/>
    <s v="Management"/>
    <s v="G"/>
    <s v="Yes"/>
    <n v="4"/>
    <s v="Approve Provision of Guarantee by the Wholly-Owned Subsidiary"/>
    <x v="3"/>
    <s v="For"/>
    <x v="2"/>
    <m/>
    <s v="No"/>
  </r>
  <r>
    <x v="118"/>
    <s v="USA"/>
    <s v="US4404521001"/>
    <n v="2437264"/>
    <s v="Annual"/>
    <x v="22"/>
    <s v="Management"/>
    <s v="G"/>
    <s v="Yes"/>
    <n v="2"/>
    <s v="Ratify Ernst &amp; Young LLP as Auditors"/>
    <x v="1"/>
    <s v="For"/>
    <x v="2"/>
    <m/>
    <s v="No"/>
  </r>
  <r>
    <x v="118"/>
    <s v="USA"/>
    <s v="US4404521001"/>
    <n v="2437264"/>
    <s v="Annual"/>
    <x v="22"/>
    <s v="Management"/>
    <s v="G"/>
    <s v="Yes"/>
    <n v="3"/>
    <s v="Advisory Vote to Ratify Named Executive Officers' Compensation"/>
    <x v="3"/>
    <s v="For"/>
    <x v="2"/>
    <m/>
    <s v="No"/>
  </r>
  <r>
    <x v="118"/>
    <s v="USA"/>
    <s v="US4404521001"/>
    <n v="2437264"/>
    <s v="Annual"/>
    <x v="22"/>
    <s v="Management"/>
    <s v="G"/>
    <s v="Yes"/>
    <n v="4"/>
    <s v="Advisory Vote on Say on Pay Frequency"/>
    <x v="3"/>
    <s v="One Year"/>
    <x v="5"/>
    <m/>
    <s v="No"/>
  </r>
  <r>
    <x v="118"/>
    <s v="USA"/>
    <s v="US4404521001"/>
    <n v="2437264"/>
    <s v="Annual"/>
    <x v="22"/>
    <s v="Shareholder"/>
    <s v="E, S"/>
    <s v="Yes"/>
    <n v="5"/>
    <s v="Comply with World Health Organization Guidelines on Antimicrobial Use Throughout Supply Chains"/>
    <x v="3"/>
    <s v="Against"/>
    <x v="2"/>
    <s v="We will support proposals that seek to promote good corporate citizenship while enhancing long-term shareholder and stakeholder value."/>
    <s v="Yes"/>
  </r>
  <r>
    <x v="118"/>
    <s v="USA"/>
    <s v="US4404521001"/>
    <n v="2437264"/>
    <s v="Annual"/>
    <x v="22"/>
    <s v="Management"/>
    <s v="G"/>
    <s v="Yes"/>
    <s v="1a"/>
    <s v="Elect Director Prama Bhatt"/>
    <x v="2"/>
    <s v="For"/>
    <x v="2"/>
    <m/>
    <s v="No"/>
  </r>
  <r>
    <x v="118"/>
    <s v="USA"/>
    <s v="US4404521001"/>
    <n v="2437264"/>
    <s v="Annual"/>
    <x v="22"/>
    <s v="Management"/>
    <s v="G"/>
    <s v="Yes"/>
    <s v="1b"/>
    <s v="Elect Director Gary C. Bhojwani"/>
    <x v="2"/>
    <s v="For"/>
    <x v="2"/>
    <m/>
    <s v="No"/>
  </r>
  <r>
    <x v="118"/>
    <s v="USA"/>
    <s v="US4404521001"/>
    <n v="2437264"/>
    <s v="Annual"/>
    <x v="22"/>
    <s v="Management"/>
    <s v="G"/>
    <s v="Yes"/>
    <s v="1c"/>
    <s v="Elect Director Stephen M. Lacy"/>
    <x v="2"/>
    <s v="For"/>
    <x v="2"/>
    <m/>
    <s v="No"/>
  </r>
  <r>
    <x v="118"/>
    <s v="USA"/>
    <s v="US4404521001"/>
    <n v="2437264"/>
    <s v="Annual"/>
    <x v="22"/>
    <s v="Management"/>
    <s v="G"/>
    <s v="Yes"/>
    <s v="1d"/>
    <s v="Elect Director Elsa A. Murano"/>
    <x v="2"/>
    <s v="For"/>
    <x v="2"/>
    <m/>
    <s v="No"/>
  </r>
  <r>
    <x v="118"/>
    <s v="USA"/>
    <s v="US4404521001"/>
    <n v="2437264"/>
    <s v="Annual"/>
    <x v="22"/>
    <s v="Management"/>
    <s v="G"/>
    <s v="Yes"/>
    <s v="1e"/>
    <s v="Elect Director Susan K. Nestegard"/>
    <x v="2"/>
    <s v="For"/>
    <x v="2"/>
    <m/>
    <s v="No"/>
  </r>
  <r>
    <x v="118"/>
    <s v="USA"/>
    <s v="US4404521001"/>
    <n v="2437264"/>
    <s v="Annual"/>
    <x v="22"/>
    <s v="Management"/>
    <s v="G"/>
    <s v="Yes"/>
    <s v="1f"/>
    <s v="Elect Director William A. Newlands"/>
    <x v="2"/>
    <s v="For"/>
    <x v="2"/>
    <m/>
    <s v="No"/>
  </r>
  <r>
    <x v="118"/>
    <s v="USA"/>
    <s v="US4404521001"/>
    <n v="2437264"/>
    <s v="Annual"/>
    <x v="22"/>
    <s v="Management"/>
    <s v="G"/>
    <s v="Yes"/>
    <s v="1g"/>
    <s v="Elect Director Christopher J. Policinski"/>
    <x v="2"/>
    <s v="For"/>
    <x v="2"/>
    <m/>
    <s v="No"/>
  </r>
  <r>
    <x v="118"/>
    <s v="USA"/>
    <s v="US4404521001"/>
    <n v="2437264"/>
    <s v="Annual"/>
    <x v="22"/>
    <s v="Management"/>
    <s v="G"/>
    <s v="Yes"/>
    <s v="1h"/>
    <s v="Elect Director Jose Luis Prado"/>
    <x v="2"/>
    <s v="For"/>
    <x v="2"/>
    <m/>
    <s v="No"/>
  </r>
  <r>
    <x v="118"/>
    <s v="USA"/>
    <s v="US4404521001"/>
    <n v="2437264"/>
    <s v="Annual"/>
    <x v="22"/>
    <s v="Management"/>
    <s v="G"/>
    <s v="Yes"/>
    <s v="1i"/>
    <s v="Elect Director Sally J. Smith"/>
    <x v="2"/>
    <s v="For"/>
    <x v="2"/>
    <m/>
    <s v="No"/>
  </r>
  <r>
    <x v="118"/>
    <s v="USA"/>
    <s v="US4404521001"/>
    <n v="2437264"/>
    <s v="Annual"/>
    <x v="22"/>
    <s v="Management"/>
    <s v="G"/>
    <s v="Yes"/>
    <s v="1j"/>
    <s v="Elect Director James P. Snee"/>
    <x v="2"/>
    <s v="For"/>
    <x v="2"/>
    <m/>
    <s v="No"/>
  </r>
  <r>
    <x v="118"/>
    <s v="USA"/>
    <s v="US4404521001"/>
    <n v="2437264"/>
    <s v="Annual"/>
    <x v="22"/>
    <s v="Management"/>
    <s v="G"/>
    <s v="Yes"/>
    <s v="1k"/>
    <s v="Elect Director Steven A. White"/>
    <x v="2"/>
    <s v="For"/>
    <x v="2"/>
    <m/>
    <s v="No"/>
  </r>
  <r>
    <x v="119"/>
    <s v="USA"/>
    <s v="US6153942023"/>
    <n v="2601218"/>
    <s v="Annual"/>
    <x v="22"/>
    <s v="Management"/>
    <s v="G"/>
    <s v="Yes"/>
    <n v="1.1000000000000001"/>
    <s v="Elect Director Mahesh Narang"/>
    <x v="2"/>
    <s v="For"/>
    <x v="2"/>
    <m/>
    <s v="No"/>
  </r>
  <r>
    <x v="119"/>
    <s v="USA"/>
    <s v="US6153942023"/>
    <n v="2601218"/>
    <s v="Annual"/>
    <x v="22"/>
    <s v="Management"/>
    <s v="G"/>
    <s v="Yes"/>
    <n v="1.2"/>
    <s v="Elect Director Brenda L. Reichelderfer"/>
    <x v="2"/>
    <s v="For"/>
    <x v="2"/>
    <m/>
    <s v="No"/>
  </r>
  <r>
    <x v="119"/>
    <s v="USA"/>
    <s v="US6153942023"/>
    <n v="2601218"/>
    <s v="Annual"/>
    <x v="22"/>
    <s v="Management"/>
    <s v="G"/>
    <s v="Yes"/>
    <n v="2"/>
    <s v="Ratify Ernst &amp; Young LLP as Auditors"/>
    <x v="1"/>
    <s v="For"/>
    <x v="2"/>
    <m/>
    <s v="No"/>
  </r>
  <r>
    <x v="120"/>
    <s v="Canada"/>
    <s v="CA6979001089"/>
    <n v="2669272"/>
    <s v="Special"/>
    <x v="22"/>
    <s v="Management"/>
    <s v="G"/>
    <s v="Yes"/>
    <n v="1"/>
    <s v="Approve Issuance of Shares in Connection with the Acquisition of Yamana Gold Inc."/>
    <x v="3"/>
    <s v="For"/>
    <x v="2"/>
    <m/>
    <s v="No"/>
  </r>
  <r>
    <x v="121"/>
    <s v="India"/>
    <s v="INE081A01020"/>
    <s v="BPQWCZ3"/>
    <s v="Special"/>
    <x v="22"/>
    <s v="Management"/>
    <s v="G"/>
    <s v="Yes"/>
    <n v="1"/>
    <s v="Approve Reappointment and Remuneration of Koushik Chatterjee as Whole-time Director designated as Executive Director and Chief Financial Officer"/>
    <x v="2"/>
    <s v="For"/>
    <x v="2"/>
    <m/>
    <s v="No"/>
  </r>
  <r>
    <x v="121"/>
    <s v="India"/>
    <s v="INE081A01020"/>
    <s v="BPQWCZ3"/>
    <s v="Special"/>
    <x v="22"/>
    <s v="Management"/>
    <s v="G"/>
    <s v="Yes"/>
    <n v="2"/>
    <s v="Elect Bharti Gupta Ramola as Director"/>
    <x v="2"/>
    <s v="For"/>
    <x v="2"/>
    <m/>
    <s v="No"/>
  </r>
  <r>
    <x v="121"/>
    <s v="India"/>
    <s v="INE081A01020"/>
    <s v="BPQWCZ3"/>
    <s v="Special"/>
    <x v="22"/>
    <s v="Management"/>
    <s v="G"/>
    <s v="Yes"/>
    <n v="3"/>
    <s v="Approve Material Modification in Approve Related Party Transaction(s) with Neelachal Ispat Nigam Limited"/>
    <x v="3"/>
    <s v="For"/>
    <x v="2"/>
    <m/>
    <s v="No"/>
  </r>
  <r>
    <x v="122"/>
    <s v="Canada"/>
    <s v="CA98462Y1007"/>
    <n v="2219279"/>
    <s v="Special"/>
    <x v="22"/>
    <s v="Management"/>
    <s v="G"/>
    <s v="Yes"/>
    <n v="1"/>
    <s v="Approve Acquisition by Pan American Silver Corp."/>
    <x v="3"/>
    <s v="For"/>
    <x v="2"/>
    <m/>
    <s v="No"/>
  </r>
  <r>
    <x v="123"/>
    <s v="Ireland"/>
    <s v="IE00B4BNMY34"/>
    <s v="B4BNMY3"/>
    <s v="Annual"/>
    <x v="23"/>
    <s v="Management"/>
    <s v="G"/>
    <s v="Yes"/>
    <n v="2"/>
    <s v="Advisory Vote to Ratify Named Executive Officers' Compensation"/>
    <x v="3"/>
    <s v="For"/>
    <x v="2"/>
    <m/>
    <s v="No"/>
  </r>
  <r>
    <x v="123"/>
    <s v="Ireland"/>
    <s v="IE00B4BNMY34"/>
    <s v="B4BNMY3"/>
    <s v="Annual"/>
    <x v="23"/>
    <s v="Management"/>
    <s v="G"/>
    <s v="Yes"/>
    <n v="3"/>
    <s v="Advisory Vote on Say on Pay Frequency"/>
    <x v="3"/>
    <s v="One Year"/>
    <x v="5"/>
    <m/>
    <s v="No"/>
  </r>
  <r>
    <x v="123"/>
    <s v="Ireland"/>
    <s v="IE00B4BNMY34"/>
    <s v="B4BNMY3"/>
    <s v="Annual"/>
    <x v="23"/>
    <s v="Management"/>
    <s v="G"/>
    <s v="Yes"/>
    <n v="4"/>
    <s v="Approve KPMG LLP as Auditors and Authorize Board to Fix Their Remuneration"/>
    <x v="4"/>
    <s v="For"/>
    <x v="2"/>
    <m/>
    <s v="No"/>
  </r>
  <r>
    <x v="123"/>
    <s v="Ireland"/>
    <s v="IE00B4BNMY34"/>
    <s v="B4BNMY3"/>
    <s v="Annual"/>
    <x v="23"/>
    <s v="Management"/>
    <s v="G"/>
    <s v="Yes"/>
    <n v="5"/>
    <s v="Renew the Board's Authority to Issue Shares Under Irish Law"/>
    <x v="3"/>
    <s v="For"/>
    <x v="2"/>
    <m/>
    <s v="No"/>
  </r>
  <r>
    <x v="123"/>
    <s v="Ireland"/>
    <s v="IE00B4BNMY34"/>
    <s v="B4BNMY3"/>
    <s v="Annual"/>
    <x v="23"/>
    <s v="Management"/>
    <s v="G"/>
    <s v="Yes"/>
    <n v="6"/>
    <s v="Authorize Board to Opt-Out of Statutory Pre-Emption Rights"/>
    <x v="3"/>
    <s v="For"/>
    <x v="2"/>
    <m/>
    <s v="No"/>
  </r>
  <r>
    <x v="123"/>
    <s v="Ireland"/>
    <s v="IE00B4BNMY34"/>
    <s v="B4BNMY3"/>
    <s v="Annual"/>
    <x v="23"/>
    <s v="Management"/>
    <s v="G"/>
    <s v="Yes"/>
    <n v="7"/>
    <s v="Determine Price Range for Reissuance of Treasury Shares"/>
    <x v="3"/>
    <s v="For"/>
    <x v="2"/>
    <m/>
    <s v="No"/>
  </r>
  <r>
    <x v="123"/>
    <s v="Ireland"/>
    <s v="IE00B4BNMY34"/>
    <s v="B4BNMY3"/>
    <s v="Annual"/>
    <x v="23"/>
    <s v="Management"/>
    <s v="G"/>
    <s v="Yes"/>
    <s v="1a"/>
    <s v="Elect Director Jaime Ardila"/>
    <x v="2"/>
    <s v="For"/>
    <x v="2"/>
    <m/>
    <s v="No"/>
  </r>
  <r>
    <x v="123"/>
    <s v="Ireland"/>
    <s v="IE00B4BNMY34"/>
    <s v="B4BNMY3"/>
    <s v="Annual"/>
    <x v="23"/>
    <s v="Management"/>
    <s v="G"/>
    <s v="Yes"/>
    <s v="1b"/>
    <s v="Elect Director Nancy McKinstry"/>
    <x v="2"/>
    <s v="For"/>
    <x v="2"/>
    <m/>
    <s v="No"/>
  </r>
  <r>
    <x v="123"/>
    <s v="Ireland"/>
    <s v="IE00B4BNMY34"/>
    <s v="B4BNMY3"/>
    <s v="Annual"/>
    <x v="23"/>
    <s v="Management"/>
    <s v="G"/>
    <s v="Yes"/>
    <s v="1c"/>
    <s v="Elect Director Beth E. Mooney"/>
    <x v="2"/>
    <s v="For"/>
    <x v="2"/>
    <m/>
    <s v="No"/>
  </r>
  <r>
    <x v="123"/>
    <s v="Ireland"/>
    <s v="IE00B4BNMY34"/>
    <s v="B4BNMY3"/>
    <s v="Annual"/>
    <x v="23"/>
    <s v="Management"/>
    <s v="G"/>
    <s v="Yes"/>
    <s v="1d"/>
    <s v="Elect Director Gilles C. Pelisson"/>
    <x v="2"/>
    <s v="For"/>
    <x v="2"/>
    <m/>
    <s v="No"/>
  </r>
  <r>
    <x v="123"/>
    <s v="Ireland"/>
    <s v="IE00B4BNMY34"/>
    <s v="B4BNMY3"/>
    <s v="Annual"/>
    <x v="23"/>
    <s v="Management"/>
    <s v="G"/>
    <s v="Yes"/>
    <s v="1e"/>
    <s v="Elect Director Paula A. Price"/>
    <x v="2"/>
    <s v="For"/>
    <x v="2"/>
    <m/>
    <s v="No"/>
  </r>
  <r>
    <x v="123"/>
    <s v="Ireland"/>
    <s v="IE00B4BNMY34"/>
    <s v="B4BNMY3"/>
    <s v="Annual"/>
    <x v="23"/>
    <s v="Management"/>
    <s v="G"/>
    <s v="Yes"/>
    <s v="1f"/>
    <s v="Elect Director Venkata (Murthy) Renduchintala"/>
    <x v="2"/>
    <s v="For"/>
    <x v="2"/>
    <m/>
    <s v="No"/>
  </r>
  <r>
    <x v="123"/>
    <s v="Ireland"/>
    <s v="IE00B4BNMY34"/>
    <s v="B4BNMY3"/>
    <s v="Annual"/>
    <x v="23"/>
    <s v="Management"/>
    <s v="G"/>
    <s v="Yes"/>
    <s v="1g"/>
    <s v="Elect Director Arun Sarin"/>
    <x v="2"/>
    <s v="For"/>
    <x v="2"/>
    <m/>
    <s v="No"/>
  </r>
  <r>
    <x v="123"/>
    <s v="Ireland"/>
    <s v="IE00B4BNMY34"/>
    <s v="B4BNMY3"/>
    <s v="Annual"/>
    <x v="23"/>
    <s v="Management"/>
    <s v="G"/>
    <s v="Yes"/>
    <s v="1h"/>
    <s v="Elect Director Julie Sweet"/>
    <x v="2"/>
    <s v="For"/>
    <x v="2"/>
    <m/>
    <s v="No"/>
  </r>
  <r>
    <x v="123"/>
    <s v="Ireland"/>
    <s v="IE00B4BNMY34"/>
    <s v="B4BNMY3"/>
    <s v="Annual"/>
    <x v="23"/>
    <s v="Management"/>
    <s v="G"/>
    <s v="Yes"/>
    <s v="1i"/>
    <s v="Elect Director Tracey T. Travis"/>
    <x v="2"/>
    <s v="For"/>
    <x v="2"/>
    <m/>
    <s v="No"/>
  </r>
  <r>
    <x v="124"/>
    <s v="Canada"/>
    <s v="CA12532H1047"/>
    <s v="BJ2L575"/>
    <s v="Annual"/>
    <x v="23"/>
    <s v="Management"/>
    <s v="G"/>
    <s v="Yes"/>
    <n v="1.1000000000000001"/>
    <s v="Elect Director George A. Cope"/>
    <x v="2"/>
    <s v="For"/>
    <x v="2"/>
    <m/>
    <s v="No"/>
  </r>
  <r>
    <x v="124"/>
    <s v="Canada"/>
    <s v="CA12532H1047"/>
    <s v="BJ2L575"/>
    <s v="Annual"/>
    <x v="23"/>
    <s v="Management"/>
    <s v="G"/>
    <s v="Yes"/>
    <n v="1.1000000000000001"/>
    <s v="Elect Director Alison C. Reed"/>
    <x v="2"/>
    <s v="For"/>
    <x v="2"/>
    <m/>
    <s v="No"/>
  </r>
  <r>
    <x v="124"/>
    <s v="Canada"/>
    <s v="CA12532H1047"/>
    <s v="BJ2L575"/>
    <s v="Annual"/>
    <x v="23"/>
    <s v="Management"/>
    <s v="G"/>
    <s v="Yes"/>
    <n v="1.1100000000000001"/>
    <s v="Elect Director Michael E. Roach"/>
    <x v="2"/>
    <s v="For"/>
    <x v="2"/>
    <m/>
    <s v="No"/>
  </r>
  <r>
    <x v="124"/>
    <s v="Canada"/>
    <s v="CA12532H1047"/>
    <s v="BJ2L575"/>
    <s v="Annual"/>
    <x v="23"/>
    <s v="Management"/>
    <s v="G"/>
    <s v="Yes"/>
    <n v="1.1200000000000001"/>
    <s v="Elect Director George D. Schindler"/>
    <x v="2"/>
    <s v="For"/>
    <x v="2"/>
    <m/>
    <s v="No"/>
  </r>
  <r>
    <x v="124"/>
    <s v="Canada"/>
    <s v="CA12532H1047"/>
    <s v="BJ2L575"/>
    <s v="Annual"/>
    <x v="23"/>
    <s v="Management"/>
    <s v="G"/>
    <s v="Yes"/>
    <n v="1.1299999999999999"/>
    <s v="Elect Director Kathy N. Waller"/>
    <x v="2"/>
    <s v="For"/>
    <x v="2"/>
    <m/>
    <s v="No"/>
  </r>
  <r>
    <x v="124"/>
    <s v="Canada"/>
    <s v="CA12532H1047"/>
    <s v="BJ2L575"/>
    <s v="Annual"/>
    <x v="23"/>
    <s v="Management"/>
    <s v="G"/>
    <s v="Yes"/>
    <n v="1.1399999999999999"/>
    <s v="Elect Director Joakim Westh"/>
    <x v="2"/>
    <s v="For"/>
    <x v="2"/>
    <m/>
    <s v="No"/>
  </r>
  <r>
    <x v="124"/>
    <s v="Canada"/>
    <s v="CA12532H1047"/>
    <s v="BJ2L575"/>
    <s v="Annual"/>
    <x v="23"/>
    <s v="Management"/>
    <s v="G"/>
    <s v="Yes"/>
    <n v="1.1499999999999999"/>
    <s v="Elect Director Frank Witter"/>
    <x v="2"/>
    <s v="For"/>
    <x v="2"/>
    <m/>
    <s v="No"/>
  </r>
  <r>
    <x v="124"/>
    <s v="Canada"/>
    <s v="CA12532H1047"/>
    <s v="BJ2L575"/>
    <s v="Annual"/>
    <x v="23"/>
    <s v="Management"/>
    <s v="G"/>
    <s v="Yes"/>
    <n v="1.2"/>
    <s v="Elect Director Paule Dore"/>
    <x v="2"/>
    <s v="For"/>
    <x v="2"/>
    <m/>
    <s v="No"/>
  </r>
  <r>
    <x v="124"/>
    <s v="Canada"/>
    <s v="CA12532H1047"/>
    <s v="BJ2L575"/>
    <s v="Annual"/>
    <x v="23"/>
    <s v="Management"/>
    <s v="G"/>
    <s v="Yes"/>
    <n v="1.3"/>
    <s v="Elect Director Julie Godin"/>
    <x v="2"/>
    <s v="For"/>
    <x v="2"/>
    <m/>
    <s v="No"/>
  </r>
  <r>
    <x v="124"/>
    <s v="Canada"/>
    <s v="CA12532H1047"/>
    <s v="BJ2L575"/>
    <s v="Annual"/>
    <x v="23"/>
    <s v="Management"/>
    <s v="G"/>
    <s v="Yes"/>
    <n v="1.4"/>
    <s v="Elect Director Serge Godin"/>
    <x v="2"/>
    <s v="For"/>
    <x v="2"/>
    <m/>
    <s v="No"/>
  </r>
  <r>
    <x v="124"/>
    <s v="Canada"/>
    <s v="CA12532H1047"/>
    <s v="BJ2L575"/>
    <s v="Annual"/>
    <x v="23"/>
    <s v="Management"/>
    <s v="G"/>
    <s v="Yes"/>
    <n v="1.5"/>
    <s v="Elect Director Andre Imbeau"/>
    <x v="2"/>
    <s v="For"/>
    <x v="2"/>
    <m/>
    <s v="No"/>
  </r>
  <r>
    <x v="124"/>
    <s v="Canada"/>
    <s v="CA12532H1047"/>
    <s v="BJ2L575"/>
    <s v="Annual"/>
    <x v="23"/>
    <s v="Management"/>
    <s v="G"/>
    <s v="Yes"/>
    <n v="1.6"/>
    <s v="Elect Director Gilles Labbe"/>
    <x v="2"/>
    <s v="For"/>
    <x v="3"/>
    <s v="We expect the Chair of the Audit Committee to be independent and will not support the election of the relevant nominee where we determine that this is not the case."/>
    <s v="Yes"/>
  </r>
  <r>
    <x v="124"/>
    <s v="Canada"/>
    <s v="CA12532H1047"/>
    <s v="BJ2L575"/>
    <s v="Annual"/>
    <x v="23"/>
    <s v="Management"/>
    <s v="G"/>
    <s v="Yes"/>
    <n v="1.7"/>
    <s v="Elect Director Michael B. Pedersen"/>
    <x v="2"/>
    <s v="For"/>
    <x v="2"/>
    <m/>
    <s v="No"/>
  </r>
  <r>
    <x v="124"/>
    <s v="Canada"/>
    <s v="CA12532H1047"/>
    <s v="BJ2L575"/>
    <s v="Annual"/>
    <x v="23"/>
    <s v="Management"/>
    <s v="G"/>
    <s v="Yes"/>
    <n v="1.8"/>
    <s v="Elect Director Stephen S. Poloz"/>
    <x v="2"/>
    <s v="For"/>
    <x v="2"/>
    <m/>
    <s v="No"/>
  </r>
  <r>
    <x v="124"/>
    <s v="Canada"/>
    <s v="CA12532H1047"/>
    <s v="BJ2L575"/>
    <s v="Annual"/>
    <x v="23"/>
    <s v="Management"/>
    <s v="G"/>
    <s v="Yes"/>
    <n v="1.9"/>
    <s v="Elect Director Mary G. Powell"/>
    <x v="2"/>
    <s v="For"/>
    <x v="2"/>
    <m/>
    <s v="No"/>
  </r>
  <r>
    <x v="124"/>
    <s v="Canada"/>
    <s v="CA12532H1047"/>
    <s v="BJ2L575"/>
    <s v="Annual"/>
    <x v="23"/>
    <s v="Management"/>
    <s v="G"/>
    <s v="Yes"/>
    <n v="2"/>
    <s v="Approve PricewaterhouseCoopers LLP as Auditors and Authorize the Audit and Risk Management Committee to Fix Their Remuneration"/>
    <x v="4"/>
    <s v="For"/>
    <x v="2"/>
    <m/>
    <s v="No"/>
  </r>
  <r>
    <x v="124"/>
    <s v="Canada"/>
    <s v="CA12532H1047"/>
    <s v="BJ2L575"/>
    <s v="Annual"/>
    <x v="23"/>
    <s v="Shareholder"/>
    <s v="G"/>
    <s v="Yes"/>
    <n v="3"/>
    <s v="SP 1: Disclose Languages in Which Directors Are Fluent"/>
    <x v="2"/>
    <s v="Against"/>
    <x v="1"/>
    <m/>
    <s v="No"/>
  </r>
  <r>
    <x v="124"/>
    <s v="Canada"/>
    <s v="CA12532H1047"/>
    <s v="BJ2L575"/>
    <s v="Annual"/>
    <x v="23"/>
    <s v="Shareholder"/>
    <s v="S"/>
    <s v="Yes"/>
    <n v="4"/>
    <s v="SP 2: Review Mandate to Include Ethical Component Concerning Artificial Intelligence"/>
    <x v="3"/>
    <s v="Against"/>
    <x v="2"/>
    <s v="We will support proposals that seek to promote good corporate citizenship while enhancing long-term shareholder and stakeholder value."/>
    <s v="Yes"/>
  </r>
  <r>
    <x v="124"/>
    <s v="Canada"/>
    <s v="CA12532H1047"/>
    <s v="BJ2L575"/>
    <s v="Annual"/>
    <x v="23"/>
    <s v="Shareholder"/>
    <s v="S"/>
    <s v="Yes"/>
    <n v="5"/>
    <s v="SP 3: Update the Role of the Human Resources Committee to Include Responsibilities Related to Employee Health and Well-being"/>
    <x v="3"/>
    <s v="Against"/>
    <x v="1"/>
    <m/>
    <s v="No"/>
  </r>
  <r>
    <x v="124"/>
    <s v="Canada"/>
    <s v="CA12532H1047"/>
    <s v="BJ2L575"/>
    <s v="Annual"/>
    <x v="23"/>
    <s v="Shareholder"/>
    <s v="S"/>
    <s v="Yes"/>
    <n v="6"/>
    <s v="SP 4: Report on Racial Disparities and Equity Issues"/>
    <x v="0"/>
    <s v="Against"/>
    <x v="2"/>
    <s v="The request for additional reporting is reasonable, and would enable shareholders to have a better understanding of the company's approach."/>
    <s v="Yes"/>
  </r>
  <r>
    <x v="125"/>
    <s v="United Kingdom"/>
    <s v="GB0004544929"/>
    <n v="454492"/>
    <s v="Annual"/>
    <x v="23"/>
    <s v="Management"/>
    <s v="G"/>
    <s v="Yes"/>
    <n v="1"/>
    <s v="Accept Financial Statements and Statutory Reports"/>
    <x v="0"/>
    <s v="For"/>
    <x v="2"/>
    <m/>
    <s v="No"/>
  </r>
  <r>
    <x v="125"/>
    <s v="United Kingdom"/>
    <s v="GB0004544929"/>
    <n v="454492"/>
    <s v="Annual"/>
    <x v="23"/>
    <s v="Management"/>
    <s v="G"/>
    <s v="Yes"/>
    <n v="2"/>
    <s v="Approve Remuneration Report"/>
    <x v="4"/>
    <s v="For"/>
    <x v="2"/>
    <m/>
    <s v="No"/>
  </r>
  <r>
    <x v="125"/>
    <s v="United Kingdom"/>
    <s v="GB0004544929"/>
    <n v="454492"/>
    <s v="Annual"/>
    <x v="23"/>
    <s v="Management"/>
    <s v="G"/>
    <s v="Yes"/>
    <n v="3"/>
    <s v="Approve Final Dividend"/>
    <x v="3"/>
    <s v="For"/>
    <x v="2"/>
    <m/>
    <s v="No"/>
  </r>
  <r>
    <x v="125"/>
    <s v="United Kingdom"/>
    <s v="GB0004544929"/>
    <n v="454492"/>
    <s v="Annual"/>
    <x v="23"/>
    <s v="Management"/>
    <s v="G"/>
    <s v="Yes"/>
    <n v="4"/>
    <s v="Re-elect Stefan Bomhard as Director"/>
    <x v="2"/>
    <s v="For"/>
    <x v="2"/>
    <m/>
    <s v="No"/>
  </r>
  <r>
    <x v="125"/>
    <s v="United Kingdom"/>
    <s v="GB0004544929"/>
    <n v="454492"/>
    <s v="Annual"/>
    <x v="23"/>
    <s v="Management"/>
    <s v="G"/>
    <s v="Yes"/>
    <n v="5"/>
    <s v="Re-elect Susan Clark as Director"/>
    <x v="2"/>
    <s v="For"/>
    <x v="2"/>
    <m/>
    <s v="No"/>
  </r>
  <r>
    <x v="125"/>
    <s v="United Kingdom"/>
    <s v="GB0004544929"/>
    <n v="454492"/>
    <s v="Annual"/>
    <x v="23"/>
    <s v="Management"/>
    <s v="G"/>
    <s v="Yes"/>
    <n v="6"/>
    <s v="Re-elect Ngozi Edozien as Director"/>
    <x v="2"/>
    <s v="For"/>
    <x v="2"/>
    <m/>
    <s v="No"/>
  </r>
  <r>
    <x v="125"/>
    <s v="United Kingdom"/>
    <s v="GB0004544929"/>
    <n v="454492"/>
    <s v="Annual"/>
    <x v="23"/>
    <s v="Management"/>
    <s v="G"/>
    <s v="Yes"/>
    <n v="7"/>
    <s v="Re-elect Therese Esperdy as Director"/>
    <x v="2"/>
    <s v="For"/>
    <x v="2"/>
    <m/>
    <s v="No"/>
  </r>
  <r>
    <x v="125"/>
    <s v="United Kingdom"/>
    <s v="GB0004544929"/>
    <n v="454492"/>
    <s v="Annual"/>
    <x v="23"/>
    <s v="Management"/>
    <s v="G"/>
    <s v="Yes"/>
    <n v="8"/>
    <s v="Re-elect Alan Johnson as Director"/>
    <x v="2"/>
    <s v="For"/>
    <x v="2"/>
    <m/>
    <s v="No"/>
  </r>
  <r>
    <x v="125"/>
    <s v="United Kingdom"/>
    <s v="GB0004544929"/>
    <n v="454492"/>
    <s v="Annual"/>
    <x v="23"/>
    <s v="Management"/>
    <s v="G"/>
    <s v="Yes"/>
    <n v="9"/>
    <s v="Re-elect Robert Kunze-Concewitz as Director"/>
    <x v="2"/>
    <s v="For"/>
    <x v="2"/>
    <m/>
    <s v="No"/>
  </r>
  <r>
    <x v="125"/>
    <s v="United Kingdom"/>
    <s v="GB0004544929"/>
    <n v="454492"/>
    <s v="Annual"/>
    <x v="23"/>
    <s v="Management"/>
    <s v="G"/>
    <s v="Yes"/>
    <n v="10"/>
    <s v="Re-elect Lukas Paravicini as Director"/>
    <x v="2"/>
    <s v="For"/>
    <x v="2"/>
    <m/>
    <s v="No"/>
  </r>
  <r>
    <x v="125"/>
    <s v="United Kingdom"/>
    <s v="GB0004544929"/>
    <n v="454492"/>
    <s v="Annual"/>
    <x v="23"/>
    <s v="Management"/>
    <s v="G"/>
    <s v="Yes"/>
    <n v="11"/>
    <s v="Re-elect Diane de Saint Victor as Director"/>
    <x v="2"/>
    <s v="For"/>
    <x v="2"/>
    <m/>
    <s v="No"/>
  </r>
  <r>
    <x v="125"/>
    <s v="United Kingdom"/>
    <s v="GB0004544929"/>
    <n v="454492"/>
    <s v="Annual"/>
    <x v="23"/>
    <s v="Management"/>
    <s v="G"/>
    <s v="Yes"/>
    <n v="12"/>
    <s v="Re-elect Jonathan Stanton as Director"/>
    <x v="2"/>
    <s v="For"/>
    <x v="2"/>
    <m/>
    <s v="No"/>
  </r>
  <r>
    <x v="125"/>
    <s v="United Kingdom"/>
    <s v="GB0004544929"/>
    <n v="454492"/>
    <s v="Annual"/>
    <x v="23"/>
    <s v="Management"/>
    <s v="G"/>
    <s v="Yes"/>
    <n v="13"/>
    <s v="Reappoint Ernst &amp; Young LLP as Auditors"/>
    <x v="1"/>
    <s v="For"/>
    <x v="2"/>
    <m/>
    <s v="No"/>
  </r>
  <r>
    <x v="125"/>
    <s v="United Kingdom"/>
    <s v="GB0004544929"/>
    <n v="454492"/>
    <s v="Annual"/>
    <x v="23"/>
    <s v="Management"/>
    <s v="G"/>
    <s v="Yes"/>
    <n v="14"/>
    <s v="Authorise the Audit Committee to Fix Remuneration of Auditors"/>
    <x v="4"/>
    <s v="For"/>
    <x v="2"/>
    <m/>
    <s v="No"/>
  </r>
  <r>
    <x v="125"/>
    <s v="United Kingdom"/>
    <s v="GB0004544929"/>
    <n v="454492"/>
    <s v="Annual"/>
    <x v="23"/>
    <s v="Management"/>
    <s v="G"/>
    <s v="Yes"/>
    <n v="15"/>
    <s v="Approve Share Matching Scheme"/>
    <x v="3"/>
    <s v="For"/>
    <x v="2"/>
    <m/>
    <s v="No"/>
  </r>
  <r>
    <x v="125"/>
    <s v="United Kingdom"/>
    <s v="GB0004544929"/>
    <n v="454492"/>
    <s v="Annual"/>
    <x v="23"/>
    <s v="Management"/>
    <s v="S"/>
    <s v="Yes"/>
    <n v="16"/>
    <s v="Authorise UK Political Donations and Expenditure"/>
    <x v="3"/>
    <s v="For"/>
    <x v="2"/>
    <m/>
    <s v="No"/>
  </r>
  <r>
    <x v="125"/>
    <s v="United Kingdom"/>
    <s v="GB0004544929"/>
    <n v="454492"/>
    <s v="Annual"/>
    <x v="23"/>
    <s v="Management"/>
    <s v="G"/>
    <s v="Yes"/>
    <n v="17"/>
    <s v="Authorise Issue of Equity"/>
    <x v="3"/>
    <s v="For"/>
    <x v="2"/>
    <m/>
    <s v="No"/>
  </r>
  <r>
    <x v="125"/>
    <s v="United Kingdom"/>
    <s v="GB0004544929"/>
    <n v="454492"/>
    <s v="Annual"/>
    <x v="23"/>
    <s v="Management"/>
    <s v="G"/>
    <s v="Yes"/>
    <n v="18"/>
    <s v="Authorise Issue of Equity without Pre-emptive Rights"/>
    <x v="3"/>
    <s v="For"/>
    <x v="2"/>
    <m/>
    <s v="No"/>
  </r>
  <r>
    <x v="125"/>
    <s v="United Kingdom"/>
    <s v="GB0004544929"/>
    <n v="454492"/>
    <s v="Annual"/>
    <x v="23"/>
    <s v="Management"/>
    <s v="G"/>
    <s v="Yes"/>
    <n v="19"/>
    <s v="Authorise Market Purchase of Ordinary Shares"/>
    <x v="3"/>
    <s v="For"/>
    <x v="2"/>
    <m/>
    <s v="No"/>
  </r>
  <r>
    <x v="125"/>
    <s v="United Kingdom"/>
    <s v="GB0004544929"/>
    <n v="454492"/>
    <s v="Annual"/>
    <x v="23"/>
    <s v="Management"/>
    <s v="G"/>
    <s v="Yes"/>
    <n v="20"/>
    <s v="Authorise the Company to Call General Meeting with Two Weeks' Notice"/>
    <x v="3"/>
    <s v="For"/>
    <x v="2"/>
    <m/>
    <s v="No"/>
  </r>
  <r>
    <x v="126"/>
    <s v="Australia"/>
    <s v="AU000000NUF3"/>
    <n v="6335331"/>
    <s v="Annual"/>
    <x v="23"/>
    <s v="Management"/>
    <s v="G"/>
    <s v="Yes"/>
    <n v="2"/>
    <s v="Approve Remuneration Report"/>
    <x v="4"/>
    <s v="For"/>
    <x v="1"/>
    <s v="Insufficient strategic rationale on the proposed change in compensation structure."/>
    <s v="Yes"/>
  </r>
  <r>
    <x v="126"/>
    <s v="Australia"/>
    <s v="AU000000NUF3"/>
    <n v="6335331"/>
    <s v="Annual"/>
    <x v="23"/>
    <s v="Management"/>
    <s v="G"/>
    <s v="Yes"/>
    <n v="4"/>
    <s v="Approve Renewal of Proportional Takeover Provisions"/>
    <x v="3"/>
    <s v="For"/>
    <x v="2"/>
    <m/>
    <s v="No"/>
  </r>
  <r>
    <x v="126"/>
    <s v="Australia"/>
    <s v="AU000000NUF3"/>
    <n v="6335331"/>
    <s v="Annual"/>
    <x v="23"/>
    <s v="Management"/>
    <s v="G"/>
    <s v="Yes"/>
    <n v="5"/>
    <s v="Approve Nufarm Limited Equity Incentive Plan"/>
    <x v="3"/>
    <s v="For"/>
    <x v="2"/>
    <m/>
    <s v="No"/>
  </r>
  <r>
    <x v="126"/>
    <s v="Australia"/>
    <s v="AU000000NUF3"/>
    <n v="6335331"/>
    <s v="Annual"/>
    <x v="23"/>
    <s v="Management"/>
    <s v="G"/>
    <s v="Yes"/>
    <n v="6"/>
    <s v="Approve Issuance of Rights to Greg Hunt"/>
    <x v="3"/>
    <s v="For"/>
    <x v="1"/>
    <s v="Lack of long-term financial metrics for the vesting of performance rights."/>
    <s v="Yes"/>
  </r>
  <r>
    <x v="126"/>
    <s v="Australia"/>
    <s v="AU000000NUF3"/>
    <n v="6335331"/>
    <s v="Annual"/>
    <x v="23"/>
    <s v="Management"/>
    <s v="G"/>
    <s v="Yes"/>
    <s v="3a"/>
    <s v="Elect Alexandra Gartmann as Director"/>
    <x v="2"/>
    <s v="For"/>
    <x v="2"/>
    <m/>
    <s v="No"/>
  </r>
  <r>
    <x v="126"/>
    <s v="Australia"/>
    <s v="AU000000NUF3"/>
    <n v="6335331"/>
    <s v="Annual"/>
    <x v="23"/>
    <s v="Management"/>
    <s v="G"/>
    <s v="Yes"/>
    <s v="3b"/>
    <s v="Elect John Gillam as Director"/>
    <x v="2"/>
    <s v="For"/>
    <x v="2"/>
    <m/>
    <s v="No"/>
  </r>
  <r>
    <x v="126"/>
    <s v="Australia"/>
    <s v="AU000000NUF3"/>
    <n v="6335331"/>
    <s v="Annual"/>
    <x v="23"/>
    <s v="Management"/>
    <s v="G"/>
    <s v="Yes"/>
    <s v="3c"/>
    <s v="Elect Marie McDonald as Director"/>
    <x v="2"/>
    <s v="For"/>
    <x v="2"/>
    <m/>
    <s v="No"/>
  </r>
  <r>
    <x v="126"/>
    <s v="Australia"/>
    <s v="AU000000NUF3"/>
    <n v="6335331"/>
    <s v="Annual"/>
    <x v="23"/>
    <s v="Management"/>
    <s v="G"/>
    <s v="Yes"/>
    <s v="3d"/>
    <s v="Elect Gordon Davis as Director"/>
    <x v="2"/>
    <s v="For"/>
    <x v="2"/>
    <m/>
    <s v="No"/>
  </r>
  <r>
    <x v="126"/>
    <s v="Australia"/>
    <s v="AU000000NUF3"/>
    <n v="6335331"/>
    <s v="Annual"/>
    <x v="23"/>
    <s v="Management"/>
    <s v="G"/>
    <s v="Yes"/>
    <s v="3e"/>
    <s v="Elect Peter Margin as Director"/>
    <x v="2"/>
    <s v="For"/>
    <x v="2"/>
    <m/>
    <s v="No"/>
  </r>
  <r>
    <x v="127"/>
    <s v="China"/>
    <s v="CNE000000MN4"/>
    <n v="6662909"/>
    <s v="Special"/>
    <x v="23"/>
    <s v="Management"/>
    <s v="G"/>
    <s v="Yes"/>
    <n v="1"/>
    <s v="Approve Application for Comprehensive Credit Plan"/>
    <x v="3"/>
    <s v="For"/>
    <x v="1"/>
    <s v="We will not support business and related party transactions that are not in line with shareholders' interests and/or when disclosure is below best market practice."/>
    <s v="Yes"/>
  </r>
  <r>
    <x v="127"/>
    <s v="China"/>
    <s v="CNE000000MN4"/>
    <n v="6662909"/>
    <s v="Special"/>
    <x v="23"/>
    <s v="Management"/>
    <s v="G"/>
    <s v="Yes"/>
    <n v="2"/>
    <s v="Approve Estimated Amount of Guarantees"/>
    <x v="3"/>
    <s v="For"/>
    <x v="2"/>
    <m/>
    <s v="No"/>
  </r>
  <r>
    <x v="127"/>
    <s v="China"/>
    <s v="CNE000000MN4"/>
    <n v="6662909"/>
    <s v="Special"/>
    <x v="23"/>
    <s v="Management"/>
    <s v="G"/>
    <s v="Yes"/>
    <n v="3"/>
    <s v="Approve Use of Own Funds for Entrusted Asset Management"/>
    <x v="3"/>
    <s v="For"/>
    <x v="1"/>
    <s v="We will not support business and related party transactions that are not in line with shareholders' interests and/or when disclosure is below best market practice."/>
    <s v="Yes"/>
  </r>
  <r>
    <x v="127"/>
    <s v="China"/>
    <s v="CNE000000MN4"/>
    <n v="6662909"/>
    <s v="Special"/>
    <x v="23"/>
    <s v="Management"/>
    <s v="G"/>
    <s v="Yes"/>
    <n v="4"/>
    <s v="Approve Commodity Derivatives Business"/>
    <x v="3"/>
    <s v="For"/>
    <x v="2"/>
    <m/>
    <s v="No"/>
  </r>
  <r>
    <x v="127"/>
    <s v="China"/>
    <s v="CNE000000MN4"/>
    <n v="6662909"/>
    <s v="Special"/>
    <x v="23"/>
    <s v="Management"/>
    <s v="G"/>
    <s v="Yes"/>
    <n v="5"/>
    <s v="Approve Foreign Exchange Derivatives Business"/>
    <x v="3"/>
    <s v="For"/>
    <x v="2"/>
    <m/>
    <s v="No"/>
  </r>
  <r>
    <x v="127"/>
    <s v="China"/>
    <s v="CNE000000MN4"/>
    <n v="6662909"/>
    <s v="Special"/>
    <x v="23"/>
    <s v="Management"/>
    <s v="G"/>
    <s v="Yes"/>
    <n v="6"/>
    <s v="Approve Daily Related Party Transactions"/>
    <x v="3"/>
    <s v="For"/>
    <x v="2"/>
    <m/>
    <s v="No"/>
  </r>
  <r>
    <x v="128"/>
    <s v="China"/>
    <s v="CNE100004YZ4"/>
    <s v="BLB6P53"/>
    <s v="Extraordinary Shareholders"/>
    <x v="24"/>
    <s v="Shareholder"/>
    <s v="G"/>
    <s v="Yes"/>
    <n v="1"/>
    <s v="Elect Li Gang as Director"/>
    <x v="2"/>
    <s v="For"/>
    <x v="2"/>
    <m/>
    <s v="No"/>
  </r>
  <r>
    <x v="128"/>
    <s v="China"/>
    <s v="CNE100004YZ4"/>
    <s v="BLB6P53"/>
    <s v="Extraordinary Shareholders"/>
    <x v="24"/>
    <s v="Management"/>
    <s v="G"/>
    <s v="Yes"/>
    <n v="2"/>
    <s v="Appoint KPMG Huazhen LLP as Domestic Auditor and KPMG as International Auditor and Authorize Board to Fix Their Remuneration"/>
    <x v="4"/>
    <s v="For"/>
    <x v="2"/>
    <m/>
    <s v="No"/>
  </r>
  <r>
    <x v="128"/>
    <s v="China"/>
    <s v="CNE100004YZ4"/>
    <s v="BLB6P53"/>
    <s v="Extraordinary Shareholders"/>
    <x v="24"/>
    <s v="Management"/>
    <s v="G"/>
    <s v="Yes"/>
    <n v="3"/>
    <s v="Amend Articles of Association"/>
    <x v="3"/>
    <s v="For"/>
    <x v="2"/>
    <m/>
    <s v="No"/>
  </r>
  <r>
    <x v="129"/>
    <s v="China"/>
    <s v="CNE0000014W7"/>
    <n v="6288457"/>
    <s v="Special"/>
    <x v="24"/>
    <s v="Shareholder"/>
    <s v="G"/>
    <s v="Yes"/>
    <n v="1.1000000000000001"/>
    <s v="Elect Sun Piaoyang as Director"/>
    <x v="2"/>
    <s v="For"/>
    <x v="2"/>
    <m/>
    <s v="No"/>
  </r>
  <r>
    <x v="129"/>
    <s v="China"/>
    <s v="CNE0000014W7"/>
    <n v="6288457"/>
    <s v="Special"/>
    <x v="24"/>
    <s v="Shareholder"/>
    <s v="G"/>
    <s v="Yes"/>
    <n v="1.2"/>
    <s v="Elect Dai Hongbin as Director"/>
    <x v="2"/>
    <s v="For"/>
    <x v="1"/>
    <s v="Candidate is not considered independent and is serving on the Remuneration Committee which should comprise of a majority of independent directors."/>
    <s v="Yes"/>
  </r>
  <r>
    <x v="129"/>
    <s v="China"/>
    <s v="CNE0000014W7"/>
    <n v="6288457"/>
    <s v="Special"/>
    <x v="24"/>
    <s v="Shareholder"/>
    <s v="G"/>
    <s v="Yes"/>
    <n v="1.3"/>
    <s v="Elect Zhang Lianshan as Director"/>
    <x v="2"/>
    <s v="For"/>
    <x v="2"/>
    <m/>
    <s v="No"/>
  </r>
  <r>
    <x v="129"/>
    <s v="China"/>
    <s v="CNE0000014W7"/>
    <n v="6288457"/>
    <s v="Special"/>
    <x v="24"/>
    <s v="Shareholder"/>
    <s v="G"/>
    <s v="Yes"/>
    <n v="1.4"/>
    <s v="Elect Jiang Ningjun as Director"/>
    <x v="2"/>
    <s v="For"/>
    <x v="2"/>
    <m/>
    <s v="No"/>
  </r>
  <r>
    <x v="129"/>
    <s v="China"/>
    <s v="CNE0000014W7"/>
    <n v="6288457"/>
    <s v="Special"/>
    <x v="24"/>
    <s v="Shareholder"/>
    <s v="G"/>
    <s v="Yes"/>
    <n v="1.5"/>
    <s v="Elect Sun Jieping as Director"/>
    <x v="2"/>
    <s v="For"/>
    <x v="1"/>
    <s v="We will not support the election of any Executive Director being elected to serve on the Audit Committee."/>
    <s v="Yes"/>
  </r>
  <r>
    <x v="129"/>
    <s v="China"/>
    <s v="CNE0000014W7"/>
    <n v="6288457"/>
    <s v="Special"/>
    <x v="24"/>
    <s v="Shareholder"/>
    <s v="G"/>
    <s v="Yes"/>
    <n v="1.6"/>
    <s v="Elect Guo Congzhao as Director"/>
    <x v="2"/>
    <s v="For"/>
    <x v="2"/>
    <m/>
    <s v="No"/>
  </r>
  <r>
    <x v="129"/>
    <s v="China"/>
    <s v="CNE0000014W7"/>
    <n v="6288457"/>
    <s v="Special"/>
    <x v="24"/>
    <s v="Shareholder"/>
    <s v="G"/>
    <s v="Yes"/>
    <n v="1.7"/>
    <s v="Elect Dong Jiahong as Director"/>
    <x v="2"/>
    <s v="For"/>
    <x v="2"/>
    <m/>
    <s v="No"/>
  </r>
  <r>
    <x v="129"/>
    <s v="China"/>
    <s v="CNE0000014W7"/>
    <n v="6288457"/>
    <s v="Special"/>
    <x v="24"/>
    <s v="Shareholder"/>
    <s v="G"/>
    <s v="Yes"/>
    <n v="1.8"/>
    <s v="Elect Zeng Qingsheng as Director"/>
    <x v="2"/>
    <s v="For"/>
    <x v="2"/>
    <m/>
    <s v="No"/>
  </r>
  <r>
    <x v="129"/>
    <s v="China"/>
    <s v="CNE0000014W7"/>
    <n v="6288457"/>
    <s v="Special"/>
    <x v="24"/>
    <s v="Shareholder"/>
    <s v="G"/>
    <s v="Yes"/>
    <n v="1.9"/>
    <s v="Elect Sun Jinyun as Director"/>
    <x v="2"/>
    <s v="For"/>
    <x v="2"/>
    <m/>
    <s v="No"/>
  </r>
  <r>
    <x v="129"/>
    <s v="China"/>
    <s v="CNE0000014W7"/>
    <n v="6288457"/>
    <s v="Special"/>
    <x v="24"/>
    <s v="Management"/>
    <s v="G"/>
    <s v="Yes"/>
    <n v="2.1"/>
    <s v="Elect Yuan Kaihong as Supervisor"/>
    <x v="3"/>
    <s v="For"/>
    <x v="2"/>
    <m/>
    <s v="No"/>
  </r>
  <r>
    <x v="129"/>
    <s v="China"/>
    <s v="CNE0000014W7"/>
    <n v="6288457"/>
    <s v="Special"/>
    <x v="24"/>
    <s v="Management"/>
    <s v="G"/>
    <s v="Yes"/>
    <n v="2.2000000000000002"/>
    <s v="Elect Xiong Guoqiang as Supervisor"/>
    <x v="3"/>
    <s v="For"/>
    <x v="2"/>
    <m/>
    <s v="No"/>
  </r>
  <r>
    <x v="130"/>
    <s v="China"/>
    <s v="CNE100001FR6"/>
    <s v="B759P50"/>
    <s v="Special"/>
    <x v="24"/>
    <s v="Management"/>
    <s v="G"/>
    <s v="Yes"/>
    <n v="1"/>
    <s v="Approve Estimated Amount of Guarantees"/>
    <x v="3"/>
    <s v="For"/>
    <x v="2"/>
    <m/>
    <s v="No"/>
  </r>
  <r>
    <x v="130"/>
    <s v="China"/>
    <s v="CNE100001FR6"/>
    <s v="B759P50"/>
    <s v="Special"/>
    <x v="24"/>
    <s v="Management"/>
    <s v="G"/>
    <s v="Yes"/>
    <n v="2"/>
    <s v="Approve Provision of Guarantees to Controlled Subsidiaries and Related Party Transactions"/>
    <x v="3"/>
    <s v="For"/>
    <x v="1"/>
    <s v="The terms of the guarantee are not deemed to be in the best interest of shareholders."/>
    <s v="Yes"/>
  </r>
  <r>
    <x v="130"/>
    <s v="China"/>
    <s v="CNE100001FR6"/>
    <s v="B759P50"/>
    <s v="Special"/>
    <x v="24"/>
    <s v="Management"/>
    <s v="G"/>
    <s v="Yes"/>
    <n v="3"/>
    <s v="Approve Provision of Guarantee for Loan Business"/>
    <x v="3"/>
    <s v="For"/>
    <x v="2"/>
    <m/>
    <s v="No"/>
  </r>
  <r>
    <x v="130"/>
    <s v="China"/>
    <s v="CNE100001FR6"/>
    <s v="B759P50"/>
    <s v="Special"/>
    <x v="24"/>
    <s v="Management"/>
    <s v="G"/>
    <s v="Yes"/>
    <n v="4"/>
    <s v="Approve Foreign Exchange Derivatives Transactions"/>
    <x v="3"/>
    <s v="For"/>
    <x v="2"/>
    <m/>
    <s v="No"/>
  </r>
  <r>
    <x v="130"/>
    <s v="China"/>
    <s v="CNE100001FR6"/>
    <s v="B759P50"/>
    <s v="Special"/>
    <x v="24"/>
    <s v="Management"/>
    <s v="G"/>
    <s v="Yes"/>
    <n v="5"/>
    <s v="Approve Daily Related Party Transactions"/>
    <x v="3"/>
    <s v="For"/>
    <x v="2"/>
    <m/>
    <s v="No"/>
  </r>
  <r>
    <x v="130"/>
    <s v="China"/>
    <s v="CNE100001FR6"/>
    <s v="B759P50"/>
    <s v="Special"/>
    <x v="24"/>
    <s v="Management"/>
    <s v="G"/>
    <s v="Yes"/>
    <n v="6"/>
    <s v="Approve Change in High-efficiency Monocrystalline Cell Project"/>
    <x v="3"/>
    <s v="For"/>
    <x v="2"/>
    <m/>
    <s v="No"/>
  </r>
  <r>
    <x v="131"/>
    <s v="United Kingdom"/>
    <s v="GB00B8C3BL03"/>
    <s v="B8C3BL0"/>
    <s v="Annual"/>
    <x v="24"/>
    <s v="Management"/>
    <s v="G"/>
    <s v="Yes"/>
    <n v="1"/>
    <s v="Accept Financial Statements and Statutory Reports"/>
    <x v="0"/>
    <s v="For"/>
    <x v="2"/>
    <m/>
    <s v="No"/>
  </r>
  <r>
    <x v="131"/>
    <s v="United Kingdom"/>
    <s v="GB00B8C3BL03"/>
    <s v="B8C3BL0"/>
    <s v="Annual"/>
    <x v="24"/>
    <s v="Management"/>
    <s v="G"/>
    <s v="Yes"/>
    <n v="2"/>
    <s v="Approve Remuneration Report"/>
    <x v="4"/>
    <s v="For"/>
    <x v="2"/>
    <m/>
    <s v="No"/>
  </r>
  <r>
    <x v="131"/>
    <s v="United Kingdom"/>
    <s v="GB00B8C3BL03"/>
    <s v="B8C3BL0"/>
    <s v="Annual"/>
    <x v="24"/>
    <s v="Management"/>
    <s v="G"/>
    <s v="Yes"/>
    <n v="3"/>
    <s v="Approve Final Dividend"/>
    <x v="3"/>
    <s v="For"/>
    <x v="2"/>
    <m/>
    <s v="No"/>
  </r>
  <r>
    <x v="131"/>
    <s v="United Kingdom"/>
    <s v="GB00B8C3BL03"/>
    <s v="B8C3BL0"/>
    <s v="Annual"/>
    <x v="24"/>
    <s v="Management"/>
    <s v="G"/>
    <s v="Yes"/>
    <n v="4"/>
    <s v="Elect Maggie Jones as Director"/>
    <x v="2"/>
    <s v="For"/>
    <x v="2"/>
    <m/>
    <s v="No"/>
  </r>
  <r>
    <x v="131"/>
    <s v="United Kingdom"/>
    <s v="GB00B8C3BL03"/>
    <s v="B8C3BL0"/>
    <s v="Annual"/>
    <x v="24"/>
    <s v="Management"/>
    <s v="G"/>
    <s v="Yes"/>
    <n v="5"/>
    <s v="Re-elect Andrew Duff as Director"/>
    <x v="2"/>
    <s v="For"/>
    <x v="2"/>
    <m/>
    <s v="No"/>
  </r>
  <r>
    <x v="131"/>
    <s v="United Kingdom"/>
    <s v="GB00B8C3BL03"/>
    <s v="B8C3BL0"/>
    <s v="Annual"/>
    <x v="24"/>
    <s v="Management"/>
    <s v="G"/>
    <s v="Yes"/>
    <n v="6"/>
    <s v="Re-elect Sangeeta Anand as Director"/>
    <x v="2"/>
    <s v="For"/>
    <x v="2"/>
    <m/>
    <s v="No"/>
  </r>
  <r>
    <x v="131"/>
    <s v="United Kingdom"/>
    <s v="GB00B8C3BL03"/>
    <s v="B8C3BL0"/>
    <s v="Annual"/>
    <x v="24"/>
    <s v="Management"/>
    <s v="G"/>
    <s v="Yes"/>
    <n v="7"/>
    <s v="Re-elect John Bates as Director"/>
    <x v="2"/>
    <s v="For"/>
    <x v="2"/>
    <m/>
    <s v="No"/>
  </r>
  <r>
    <x v="131"/>
    <s v="United Kingdom"/>
    <s v="GB00B8C3BL03"/>
    <s v="B8C3BL0"/>
    <s v="Annual"/>
    <x v="24"/>
    <s v="Management"/>
    <s v="G"/>
    <s v="Yes"/>
    <n v="8"/>
    <s v="Re-elect Jonathan Bewes as Director"/>
    <x v="2"/>
    <s v="For"/>
    <x v="2"/>
    <m/>
    <s v="No"/>
  </r>
  <r>
    <x v="131"/>
    <s v="United Kingdom"/>
    <s v="GB00B8C3BL03"/>
    <s v="B8C3BL0"/>
    <s v="Annual"/>
    <x v="24"/>
    <s v="Management"/>
    <s v="G"/>
    <s v="Yes"/>
    <n v="9"/>
    <s v="Re-elect Annette Court as Director"/>
    <x v="2"/>
    <s v="For"/>
    <x v="2"/>
    <m/>
    <s v="No"/>
  </r>
  <r>
    <x v="131"/>
    <s v="United Kingdom"/>
    <s v="GB00B8C3BL03"/>
    <s v="B8C3BL0"/>
    <s v="Annual"/>
    <x v="24"/>
    <s v="Management"/>
    <s v="G"/>
    <s v="Yes"/>
    <n v="10"/>
    <s v="Re-elect Drummond Hall as Director"/>
    <x v="2"/>
    <s v="For"/>
    <x v="2"/>
    <m/>
    <s v="No"/>
  </r>
  <r>
    <x v="131"/>
    <s v="United Kingdom"/>
    <s v="GB00B8C3BL03"/>
    <s v="B8C3BL0"/>
    <s v="Annual"/>
    <x v="24"/>
    <s v="Management"/>
    <s v="G"/>
    <s v="Yes"/>
    <n v="11"/>
    <s v="Re-elect Derek Harding as Director"/>
    <x v="2"/>
    <s v="For"/>
    <x v="2"/>
    <m/>
    <s v="No"/>
  </r>
  <r>
    <x v="131"/>
    <s v="United Kingdom"/>
    <s v="GB00B8C3BL03"/>
    <s v="B8C3BL0"/>
    <s v="Annual"/>
    <x v="24"/>
    <s v="Management"/>
    <s v="G"/>
    <s v="Yes"/>
    <n v="12"/>
    <s v="Re-elect Steve Hare as Director"/>
    <x v="2"/>
    <s v="For"/>
    <x v="2"/>
    <m/>
    <s v="No"/>
  </r>
  <r>
    <x v="131"/>
    <s v="United Kingdom"/>
    <s v="GB00B8C3BL03"/>
    <s v="B8C3BL0"/>
    <s v="Annual"/>
    <x v="24"/>
    <s v="Management"/>
    <s v="G"/>
    <s v="Yes"/>
    <n v="13"/>
    <s v="Re-elect Jonathan Howell as Director"/>
    <x v="2"/>
    <s v="For"/>
    <x v="2"/>
    <m/>
    <s v="No"/>
  </r>
  <r>
    <x v="131"/>
    <s v="United Kingdom"/>
    <s v="GB00B8C3BL03"/>
    <s v="B8C3BL0"/>
    <s v="Annual"/>
    <x v="24"/>
    <s v="Management"/>
    <s v="G"/>
    <s v="Yes"/>
    <n v="14"/>
    <s v="Reappoint Ernst &amp; Young LLP as Auditors"/>
    <x v="1"/>
    <s v="For"/>
    <x v="2"/>
    <m/>
    <s v="No"/>
  </r>
  <r>
    <x v="131"/>
    <s v="United Kingdom"/>
    <s v="GB00B8C3BL03"/>
    <s v="B8C3BL0"/>
    <s v="Annual"/>
    <x v="24"/>
    <s v="Management"/>
    <s v="G"/>
    <s v="Yes"/>
    <n v="15"/>
    <s v="Authorise the Audit and Risk Committee to Fix Remuneration of Auditors"/>
    <x v="4"/>
    <s v="For"/>
    <x v="2"/>
    <m/>
    <s v="No"/>
  </r>
  <r>
    <x v="131"/>
    <s v="United Kingdom"/>
    <s v="GB00B8C3BL03"/>
    <s v="B8C3BL0"/>
    <s v="Annual"/>
    <x v="24"/>
    <s v="Management"/>
    <s v="S"/>
    <s v="Yes"/>
    <n v="16"/>
    <s v="Authorise UK Political Donations and Expenditure"/>
    <x v="3"/>
    <s v="For"/>
    <x v="2"/>
    <m/>
    <s v="No"/>
  </r>
  <r>
    <x v="131"/>
    <s v="United Kingdom"/>
    <s v="GB00B8C3BL03"/>
    <s v="B8C3BL0"/>
    <s v="Annual"/>
    <x v="24"/>
    <s v="Management"/>
    <s v="G"/>
    <s v="Yes"/>
    <n v="17"/>
    <s v="Approve Increase in the Maximum Aggregate Fees Payable to Non-Executive Directors"/>
    <x v="2"/>
    <s v="For"/>
    <x v="2"/>
    <m/>
    <s v="No"/>
  </r>
  <r>
    <x v="131"/>
    <s v="United Kingdom"/>
    <s v="GB00B8C3BL03"/>
    <s v="B8C3BL0"/>
    <s v="Annual"/>
    <x v="24"/>
    <s v="Management"/>
    <s v="G"/>
    <s v="Yes"/>
    <n v="18"/>
    <s v="Amend 2019 Restricted Share Plan"/>
    <x v="3"/>
    <s v="For"/>
    <x v="2"/>
    <m/>
    <s v="No"/>
  </r>
  <r>
    <x v="131"/>
    <s v="United Kingdom"/>
    <s v="GB00B8C3BL03"/>
    <s v="B8C3BL0"/>
    <s v="Annual"/>
    <x v="24"/>
    <s v="Management"/>
    <s v="G"/>
    <s v="Yes"/>
    <n v="19"/>
    <s v="Approve Colleague Share Purchase Plan"/>
    <x v="3"/>
    <s v="For"/>
    <x v="2"/>
    <m/>
    <s v="No"/>
  </r>
  <r>
    <x v="131"/>
    <s v="United Kingdom"/>
    <s v="GB00B8C3BL03"/>
    <s v="B8C3BL0"/>
    <s v="Annual"/>
    <x v="24"/>
    <s v="Management"/>
    <s v="G"/>
    <s v="Yes"/>
    <n v="20"/>
    <s v="Authorise Issue of Equity"/>
    <x v="3"/>
    <s v="For"/>
    <x v="1"/>
    <s v="We will not support routine authorities to issue shares with pre-emption rights exceeding 20% of the issued share capital as they are potentially overly dilutive and therefore not in the interest of existing shareholders."/>
    <s v="Yes"/>
  </r>
  <r>
    <x v="131"/>
    <s v="United Kingdom"/>
    <s v="GB00B8C3BL03"/>
    <s v="B8C3BL0"/>
    <s v="Annual"/>
    <x v="24"/>
    <s v="Management"/>
    <s v="G"/>
    <s v="Yes"/>
    <n v="21"/>
    <s v="Authorise Issue of Equity without Pre-emptive Rights"/>
    <x v="3"/>
    <s v="For"/>
    <x v="2"/>
    <m/>
    <s v="No"/>
  </r>
  <r>
    <x v="131"/>
    <s v="United Kingdom"/>
    <s v="GB00B8C3BL03"/>
    <s v="B8C3BL0"/>
    <s v="Annual"/>
    <x v="24"/>
    <s v="Management"/>
    <s v="G"/>
    <s v="Yes"/>
    <n v="22"/>
    <s v="Authorise Issue of Equity without Pre-emptive Rights in Connection with an Acquisition or Other Capital Investment"/>
    <x v="3"/>
    <s v="For"/>
    <x v="2"/>
    <m/>
    <s v="No"/>
  </r>
  <r>
    <x v="131"/>
    <s v="United Kingdom"/>
    <s v="GB00B8C3BL03"/>
    <s v="B8C3BL0"/>
    <s v="Annual"/>
    <x v="24"/>
    <s v="Management"/>
    <s v="G"/>
    <s v="Yes"/>
    <n v="23"/>
    <s v="Authorise Market Purchase of Ordinary Shares"/>
    <x v="3"/>
    <s v="For"/>
    <x v="2"/>
    <m/>
    <s v="No"/>
  </r>
  <r>
    <x v="131"/>
    <s v="United Kingdom"/>
    <s v="GB00B8C3BL03"/>
    <s v="B8C3BL0"/>
    <s v="Annual"/>
    <x v="24"/>
    <s v="Management"/>
    <s v="G"/>
    <s v="Yes"/>
    <n v="24"/>
    <s v="Authorise the Company to Call General Meeting with Two Weeks' Notice"/>
    <x v="3"/>
    <s v="For"/>
    <x v="2"/>
    <m/>
    <s v="No"/>
  </r>
  <r>
    <x v="132"/>
    <s v="China"/>
    <s v="CNE000000RM5"/>
    <n v="6005247"/>
    <s v="Special"/>
    <x v="25"/>
    <s v="Management"/>
    <s v="G"/>
    <s v="Yes"/>
    <n v="1"/>
    <s v="Approve Daily Related Party Transactions"/>
    <x v="3"/>
    <s v="For"/>
    <x v="2"/>
    <m/>
    <s v="No"/>
  </r>
  <r>
    <x v="132"/>
    <s v="China"/>
    <s v="CNE000000RM5"/>
    <n v="6005247"/>
    <s v="Special"/>
    <x v="25"/>
    <s v="Management"/>
    <s v="G"/>
    <s v="Yes"/>
    <n v="2"/>
    <s v="Elect Deng Zhiwei as Non-Independent Director"/>
    <x v="2"/>
    <s v="For"/>
    <x v="2"/>
    <m/>
    <s v="No"/>
  </r>
  <r>
    <x v="133"/>
    <s v="USA"/>
    <s v="US03852U1060"/>
    <s v="BH3XG17"/>
    <s v="Annual"/>
    <x v="25"/>
    <s v="Management"/>
    <s v="G"/>
    <s v="Yes"/>
    <n v="2"/>
    <s v="Ratify Deloitte &amp; Touche LLP as Auditors"/>
    <x v="1"/>
    <s v="For"/>
    <x v="2"/>
    <m/>
    <s v="No"/>
  </r>
  <r>
    <x v="133"/>
    <s v="USA"/>
    <s v="US03852U1060"/>
    <s v="BH3XG17"/>
    <s v="Annual"/>
    <x v="25"/>
    <s v="Management"/>
    <s v="G"/>
    <s v="Yes"/>
    <n v="3"/>
    <s v="Advisory Vote to Ratify Named Executive Officers' Compensation"/>
    <x v="3"/>
    <s v="For"/>
    <x v="2"/>
    <m/>
    <s v="No"/>
  </r>
  <r>
    <x v="133"/>
    <s v="USA"/>
    <s v="US03852U1060"/>
    <s v="BH3XG17"/>
    <s v="Annual"/>
    <x v="25"/>
    <s v="Management"/>
    <s v="G"/>
    <s v="Yes"/>
    <n v="4"/>
    <s v="Approve Omnibus Stock Plan"/>
    <x v="3"/>
    <s v="For"/>
    <x v="2"/>
    <m/>
    <s v="No"/>
  </r>
  <r>
    <x v="133"/>
    <s v="USA"/>
    <s v="US03852U1060"/>
    <s v="BH3XG17"/>
    <s v="Annual"/>
    <x v="25"/>
    <s v="Management"/>
    <s v="G"/>
    <s v="Yes"/>
    <s v="1a"/>
    <s v="Elect Director Susan M. Cameron"/>
    <x v="2"/>
    <s v="For"/>
    <x v="2"/>
    <m/>
    <s v="No"/>
  </r>
  <r>
    <x v="133"/>
    <s v="USA"/>
    <s v="US03852U1060"/>
    <s v="BH3XG17"/>
    <s v="Annual"/>
    <x v="25"/>
    <s v="Management"/>
    <s v="G"/>
    <s v="Yes"/>
    <s v="1b"/>
    <s v="Elect Director Greg Creed"/>
    <x v="2"/>
    <s v="For"/>
    <x v="2"/>
    <m/>
    <s v="No"/>
  </r>
  <r>
    <x v="133"/>
    <s v="USA"/>
    <s v="US03852U1060"/>
    <s v="BH3XG17"/>
    <s v="Annual"/>
    <x v="25"/>
    <s v="Management"/>
    <s v="G"/>
    <s v="Yes"/>
    <s v="1c"/>
    <s v="Elect Director Bridgette P. Heller"/>
    <x v="2"/>
    <s v="For"/>
    <x v="2"/>
    <m/>
    <s v="No"/>
  </r>
  <r>
    <x v="133"/>
    <s v="USA"/>
    <s v="US03852U1060"/>
    <s v="BH3XG17"/>
    <s v="Annual"/>
    <x v="25"/>
    <s v="Management"/>
    <s v="G"/>
    <s v="Yes"/>
    <s v="1d"/>
    <s v="Elect Director Paul C. Hilal"/>
    <x v="2"/>
    <s v="For"/>
    <x v="2"/>
    <m/>
    <s v="No"/>
  </r>
  <r>
    <x v="133"/>
    <s v="USA"/>
    <s v="US03852U1060"/>
    <s v="BH3XG17"/>
    <s v="Annual"/>
    <x v="25"/>
    <s v="Management"/>
    <s v="G"/>
    <s v="Yes"/>
    <s v="1e"/>
    <s v="Elect Director Kenneth M. Keverian"/>
    <x v="2"/>
    <s v="For"/>
    <x v="2"/>
    <m/>
    <s v="No"/>
  </r>
  <r>
    <x v="133"/>
    <s v="USA"/>
    <s v="US03852U1060"/>
    <s v="BH3XG17"/>
    <s v="Annual"/>
    <x v="25"/>
    <s v="Management"/>
    <s v="G"/>
    <s v="Yes"/>
    <s v="1f"/>
    <s v="Elect Director Karen M. King"/>
    <x v="2"/>
    <s v="For"/>
    <x v="2"/>
    <m/>
    <s v="No"/>
  </r>
  <r>
    <x v="133"/>
    <s v="USA"/>
    <s v="US03852U1060"/>
    <s v="BH3XG17"/>
    <s v="Annual"/>
    <x v="25"/>
    <s v="Management"/>
    <s v="G"/>
    <s v="Yes"/>
    <s v="1g"/>
    <s v="Elect Director Patricia E. Lopez"/>
    <x v="2"/>
    <s v="For"/>
    <x v="2"/>
    <m/>
    <s v="No"/>
  </r>
  <r>
    <x v="133"/>
    <s v="USA"/>
    <s v="US03852U1060"/>
    <s v="BH3XG17"/>
    <s v="Annual"/>
    <x v="25"/>
    <s v="Management"/>
    <s v="G"/>
    <s v="Yes"/>
    <s v="1h"/>
    <s v="Elect Director Stephen I. Sadove"/>
    <x v="2"/>
    <s v="For"/>
    <x v="2"/>
    <m/>
    <s v="No"/>
  </r>
  <r>
    <x v="133"/>
    <s v="USA"/>
    <s v="US03852U1060"/>
    <s v="BH3XG17"/>
    <s v="Annual"/>
    <x v="25"/>
    <s v="Management"/>
    <s v="G"/>
    <s v="Yes"/>
    <s v="1i"/>
    <s v="Elect Director Kevin G. Wills"/>
    <x v="2"/>
    <s v="For"/>
    <x v="2"/>
    <m/>
    <s v="No"/>
  </r>
  <r>
    <x v="133"/>
    <s v="USA"/>
    <s v="US03852U1060"/>
    <s v="BH3XG17"/>
    <s v="Annual"/>
    <x v="25"/>
    <s v="Management"/>
    <s v="G"/>
    <s v="Yes"/>
    <s v="1j"/>
    <s v="Elect Director Arthur B. Winkleblack"/>
    <x v="2"/>
    <s v="For"/>
    <x v="2"/>
    <m/>
    <s v="No"/>
  </r>
  <r>
    <x v="133"/>
    <s v="USA"/>
    <s v="US03852U1060"/>
    <s v="BH3XG17"/>
    <s v="Annual"/>
    <x v="25"/>
    <s v="Management"/>
    <s v="G"/>
    <s v="Yes"/>
    <s v="1k"/>
    <s v="Elect Director John J. Zillmer"/>
    <x v="2"/>
    <s v="For"/>
    <x v="2"/>
    <m/>
    <s v="No"/>
  </r>
  <r>
    <x v="134"/>
    <s v="USA"/>
    <s v="US28035Q1022"/>
    <s v="BX8ZSB4"/>
    <s v="Annual"/>
    <x v="25"/>
    <s v="Management"/>
    <s v="G"/>
    <s v="Yes"/>
    <n v="2"/>
    <s v="Ratify PricewaterhouseCoopers LLP as Auditors"/>
    <x v="1"/>
    <s v="For"/>
    <x v="2"/>
    <m/>
    <s v="No"/>
  </r>
  <r>
    <x v="134"/>
    <s v="USA"/>
    <s v="US28035Q1022"/>
    <s v="BX8ZSB4"/>
    <s v="Annual"/>
    <x v="25"/>
    <s v="Management"/>
    <s v="G"/>
    <s v="Yes"/>
    <n v="3"/>
    <s v="Advisory Vote to Ratify Named Executive Officers' Compensation"/>
    <x v="3"/>
    <s v="For"/>
    <x v="1"/>
    <s v="Greater than 50% of equity awards vest without reference to performance conditions. The vesting schedule for time-vesting awards is not sufficiently long-term in order to properly aid in retention. We will not support the remuneration where severance packages are in excess of 2yrs fixed salary plus average bonus pay."/>
    <s v="Yes"/>
  </r>
  <r>
    <x v="134"/>
    <s v="USA"/>
    <s v="US28035Q1022"/>
    <s v="BX8ZSB4"/>
    <s v="Annual"/>
    <x v="25"/>
    <s v="Management"/>
    <s v="G"/>
    <s v="Yes"/>
    <n v="4"/>
    <s v="Amend Omnibus Stock Plan"/>
    <x v="3"/>
    <s v="For"/>
    <x v="2"/>
    <m/>
    <s v="No"/>
  </r>
  <r>
    <x v="134"/>
    <s v="USA"/>
    <s v="US28035Q1022"/>
    <s v="BX8ZSB4"/>
    <s v="Annual"/>
    <x v="25"/>
    <s v="Management"/>
    <s v="G"/>
    <s v="Yes"/>
    <s v="1a"/>
    <s v="Elect Director Robert W. Black"/>
    <x v="2"/>
    <s v="For"/>
    <x v="2"/>
    <m/>
    <s v="No"/>
  </r>
  <r>
    <x v="134"/>
    <s v="USA"/>
    <s v="US28035Q1022"/>
    <s v="BX8ZSB4"/>
    <s v="Annual"/>
    <x v="25"/>
    <s v="Management"/>
    <s v="G"/>
    <s v="Yes"/>
    <s v="1b"/>
    <s v="Elect Director George R. Corbin"/>
    <x v="2"/>
    <s v="For"/>
    <x v="2"/>
    <m/>
    <s v="No"/>
  </r>
  <r>
    <x v="134"/>
    <s v="USA"/>
    <s v="US28035Q1022"/>
    <s v="BX8ZSB4"/>
    <s v="Annual"/>
    <x v="25"/>
    <s v="Management"/>
    <s v="G"/>
    <s v="Yes"/>
    <s v="1c"/>
    <s v="Elect Director Carla C. Hendra"/>
    <x v="2"/>
    <s v="For"/>
    <x v="2"/>
    <m/>
    <s v="No"/>
  </r>
  <r>
    <x v="134"/>
    <s v="USA"/>
    <s v="US28035Q1022"/>
    <s v="BX8ZSB4"/>
    <s v="Annual"/>
    <x v="25"/>
    <s v="Management"/>
    <s v="G"/>
    <s v="Yes"/>
    <s v="1d"/>
    <s v="Elect Director John C. Hunter, III"/>
    <x v="2"/>
    <s v="For"/>
    <x v="2"/>
    <m/>
    <s v="No"/>
  </r>
  <r>
    <x v="134"/>
    <s v="USA"/>
    <s v="US28035Q1022"/>
    <s v="BX8ZSB4"/>
    <s v="Annual"/>
    <x v="25"/>
    <s v="Management"/>
    <s v="G"/>
    <s v="Yes"/>
    <s v="1e"/>
    <s v="Elect Director James C. Johnson"/>
    <x v="2"/>
    <s v="For"/>
    <x v="1"/>
    <s v="The Company has not met our expectations and principles in regard to gender diversity."/>
    <s v="Yes"/>
  </r>
  <r>
    <x v="134"/>
    <s v="USA"/>
    <s v="US28035Q1022"/>
    <s v="BX8ZSB4"/>
    <s v="Annual"/>
    <x v="25"/>
    <s v="Management"/>
    <s v="G"/>
    <s v="Yes"/>
    <s v="1f"/>
    <s v="Elect Director Rod R. Little"/>
    <x v="2"/>
    <s v="For"/>
    <x v="2"/>
    <m/>
    <s v="No"/>
  </r>
  <r>
    <x v="134"/>
    <s v="USA"/>
    <s v="US28035Q1022"/>
    <s v="BX8ZSB4"/>
    <s v="Annual"/>
    <x v="25"/>
    <s v="Management"/>
    <s v="G"/>
    <s v="Yes"/>
    <s v="1g"/>
    <s v="Elect Director Joseph D. O'Leary"/>
    <x v="2"/>
    <s v="For"/>
    <x v="2"/>
    <m/>
    <s v="No"/>
  </r>
  <r>
    <x v="134"/>
    <s v="USA"/>
    <s v="US28035Q1022"/>
    <s v="BX8ZSB4"/>
    <s v="Annual"/>
    <x v="25"/>
    <s v="Management"/>
    <s v="G"/>
    <s v="Yes"/>
    <s v="1h"/>
    <s v="Elect Director Rakesh Sachdev"/>
    <x v="2"/>
    <s v="For"/>
    <x v="2"/>
    <m/>
    <s v="No"/>
  </r>
  <r>
    <x v="134"/>
    <s v="USA"/>
    <s v="US28035Q1022"/>
    <s v="BX8ZSB4"/>
    <s v="Annual"/>
    <x v="25"/>
    <s v="Management"/>
    <s v="G"/>
    <s v="Yes"/>
    <s v="1i"/>
    <s v="Elect Director Swan Sit"/>
    <x v="2"/>
    <s v="For"/>
    <x v="2"/>
    <m/>
    <s v="No"/>
  </r>
  <r>
    <x v="134"/>
    <s v="USA"/>
    <s v="US28035Q1022"/>
    <s v="BX8ZSB4"/>
    <s v="Annual"/>
    <x v="25"/>
    <s v="Management"/>
    <s v="G"/>
    <s v="Yes"/>
    <s v="1j"/>
    <s v="Elect Director Gary K. Waring"/>
    <x v="2"/>
    <s v="For"/>
    <x v="2"/>
    <m/>
    <s v="No"/>
  </r>
  <r>
    <x v="135"/>
    <s v="China"/>
    <s v="CNE100000GS4"/>
    <s v="B4TSW28"/>
    <s v="Special"/>
    <x v="25"/>
    <s v="Management"/>
    <s v="G"/>
    <s v="Yes"/>
    <n v="1"/>
    <s v="Approve Use of Raised Funds and Own Funds to Increase Capital in Subsidiary and Related Party Transaction"/>
    <x v="3"/>
    <s v="For"/>
    <x v="2"/>
    <m/>
    <s v="No"/>
  </r>
  <r>
    <x v="135"/>
    <s v="China"/>
    <s v="CNE100000GS4"/>
    <s v="B4TSW28"/>
    <s v="Special"/>
    <x v="25"/>
    <s v="Management"/>
    <s v="G"/>
    <s v="Yes"/>
    <n v="2"/>
    <s v="Approve Signing of Project Investment Cooperation Agreement and Factory Custom Construction Contract"/>
    <x v="3"/>
    <s v="For"/>
    <x v="2"/>
    <m/>
    <s v="No"/>
  </r>
  <r>
    <x v="135"/>
    <s v="China"/>
    <s v="CNE100000GS4"/>
    <s v="B4TSW28"/>
    <s v="Special"/>
    <x v="25"/>
    <s v="Management"/>
    <s v="G"/>
    <s v="Yes"/>
    <n v="3"/>
    <s v="Approve Signing of Investment Agreement for Energy Storage Power Battery Project"/>
    <x v="3"/>
    <s v="For"/>
    <x v="2"/>
    <m/>
    <s v="No"/>
  </r>
  <r>
    <x v="135"/>
    <s v="China"/>
    <s v="CNE100000GS4"/>
    <s v="B4TSW28"/>
    <s v="Special"/>
    <x v="25"/>
    <s v="Management"/>
    <s v="G"/>
    <s v="Yes"/>
    <n v="4"/>
    <s v="Amend Articles of Association"/>
    <x v="3"/>
    <s v="For"/>
    <x v="2"/>
    <m/>
    <s v="No"/>
  </r>
  <r>
    <x v="135"/>
    <s v="China"/>
    <s v="CNE100000GS4"/>
    <s v="B4TSW28"/>
    <s v="Special"/>
    <x v="25"/>
    <s v="Management"/>
    <s v="G"/>
    <s v="Yes"/>
    <n v="5"/>
    <s v="Approve Provision of Guarantee to Subsidiary"/>
    <x v="3"/>
    <s v="For"/>
    <x v="2"/>
    <m/>
    <s v="No"/>
  </r>
  <r>
    <x v="136"/>
    <s v="China"/>
    <s v="CNE000001LV7"/>
    <s v="B0766H9"/>
    <s v="Special"/>
    <x v="25"/>
    <s v="Management"/>
    <s v="G"/>
    <s v="Yes"/>
    <n v="1"/>
    <s v="Elect Li Huiying as Independent Director"/>
    <x v="2"/>
    <s v="For"/>
    <x v="2"/>
    <m/>
    <s v="No"/>
  </r>
  <r>
    <x v="136"/>
    <s v="China"/>
    <s v="CNE000001LV7"/>
    <s v="B0766H9"/>
    <s v="Special"/>
    <x v="25"/>
    <s v="Management"/>
    <s v="G"/>
    <s v="Yes"/>
    <n v="2"/>
    <s v="Approve Provision of Guarantee to Wholly-owned Subsidiaries"/>
    <x v="3"/>
    <s v="For"/>
    <x v="2"/>
    <m/>
    <s v="No"/>
  </r>
  <r>
    <x v="137"/>
    <s v="South Africa"/>
    <s v="ZAE000011953"/>
    <n v="6636421"/>
    <s v="Annual"/>
    <x v="25"/>
    <s v="Management"/>
    <s v="G"/>
    <s v="Yes"/>
    <n v="1.1000000000000001"/>
    <s v="Re-elect Mark Bower as Director"/>
    <x v="2"/>
    <s v="For"/>
    <x v="2"/>
    <m/>
    <s v="No"/>
  </r>
  <r>
    <x v="137"/>
    <s v="South Africa"/>
    <s v="ZAE000011953"/>
    <n v="6636421"/>
    <s v="Annual"/>
    <x v="25"/>
    <s v="Management"/>
    <s v="G"/>
    <s v="Yes"/>
    <n v="1.2"/>
    <s v="Re-elect Bukelwa Bulo as Director"/>
    <x v="2"/>
    <s v="For"/>
    <x v="2"/>
    <m/>
    <s v="No"/>
  </r>
  <r>
    <x v="137"/>
    <s v="South Africa"/>
    <s v="ZAE000011953"/>
    <n v="6636421"/>
    <s v="Annual"/>
    <x v="25"/>
    <s v="Management"/>
    <s v="G"/>
    <s v="Yes"/>
    <n v="1.3"/>
    <s v="Re-elect Lezanne Human as Director"/>
    <x v="2"/>
    <s v="For"/>
    <x v="2"/>
    <m/>
    <s v="No"/>
  </r>
  <r>
    <x v="137"/>
    <s v="South Africa"/>
    <s v="ZAE000011953"/>
    <n v="6636421"/>
    <s v="Annual"/>
    <x v="25"/>
    <s v="Management"/>
    <s v="G"/>
    <s v="Yes"/>
    <n v="1.4"/>
    <s v="Elect Ian Kirk as Director"/>
    <x v="2"/>
    <s v="For"/>
    <x v="2"/>
    <m/>
    <s v="No"/>
  </r>
  <r>
    <x v="137"/>
    <s v="South Africa"/>
    <s v="ZAE000011953"/>
    <n v="6636421"/>
    <s v="Annual"/>
    <x v="25"/>
    <s v="Management"/>
    <s v="G"/>
    <s v="Yes"/>
    <n v="1.5"/>
    <s v="Elect Louisa Stephens as Director"/>
    <x v="2"/>
    <s v="For"/>
    <x v="2"/>
    <m/>
    <s v="No"/>
  </r>
  <r>
    <x v="137"/>
    <s v="South Africa"/>
    <s v="ZAE000011953"/>
    <n v="6636421"/>
    <s v="Annual"/>
    <x v="25"/>
    <s v="Management"/>
    <s v="G"/>
    <s v="Yes"/>
    <n v="2"/>
    <s v="Reappoint Deloitte &amp; Touche as Auditors"/>
    <x v="1"/>
    <s v="For"/>
    <x v="2"/>
    <m/>
    <s v="No"/>
  </r>
  <r>
    <x v="137"/>
    <s v="South Africa"/>
    <s v="ZAE000011953"/>
    <n v="6636421"/>
    <s v="Annual"/>
    <x v="25"/>
    <s v="Management"/>
    <s v="G"/>
    <s v="Yes"/>
    <n v="3.1"/>
    <s v="Re-elect Mark Bower as Member of the Audit Committee"/>
    <x v="3"/>
    <s v="For"/>
    <x v="2"/>
    <m/>
    <s v="No"/>
  </r>
  <r>
    <x v="137"/>
    <s v="South Africa"/>
    <s v="ZAE000011953"/>
    <n v="6636421"/>
    <s v="Annual"/>
    <x v="25"/>
    <s v="Management"/>
    <s v="G"/>
    <s v="Yes"/>
    <n v="3.2"/>
    <s v="Re-elect Bukelwa Bulo as Chairperson of the Audit Committee"/>
    <x v="3"/>
    <s v="For"/>
    <x v="2"/>
    <m/>
    <s v="No"/>
  </r>
  <r>
    <x v="137"/>
    <s v="South Africa"/>
    <s v="ZAE000011953"/>
    <n v="6636421"/>
    <s v="Annual"/>
    <x v="25"/>
    <s v="Management"/>
    <s v="G"/>
    <s v="Yes"/>
    <n v="3.3"/>
    <s v="Re-elect Thabi Leoka as Member of the Audit Committee"/>
    <x v="3"/>
    <s v="For"/>
    <x v="2"/>
    <m/>
    <s v="No"/>
  </r>
  <r>
    <x v="137"/>
    <s v="South Africa"/>
    <s v="ZAE000011953"/>
    <n v="6636421"/>
    <s v="Annual"/>
    <x v="25"/>
    <s v="Management"/>
    <s v="G"/>
    <s v="Yes"/>
    <n v="3.4"/>
    <s v="Elect Louisa Stephens as Member of the Audit Committee"/>
    <x v="3"/>
    <s v="For"/>
    <x v="2"/>
    <m/>
    <s v="No"/>
  </r>
  <r>
    <x v="137"/>
    <s v="South Africa"/>
    <s v="ZAE000011953"/>
    <n v="6636421"/>
    <s v="Annual"/>
    <x v="25"/>
    <s v="Management"/>
    <s v="G"/>
    <s v="Yes"/>
    <n v="4"/>
    <s v="Authorise Ratification of Approved Resolutions"/>
    <x v="3"/>
    <s v="For"/>
    <x v="2"/>
    <m/>
    <s v="No"/>
  </r>
  <r>
    <x v="137"/>
    <s v="South Africa"/>
    <s v="ZAE000011953"/>
    <n v="6636421"/>
    <s v="Annual"/>
    <x v="25"/>
    <s v="Management"/>
    <s v="G"/>
    <s v="Yes"/>
    <n v="5"/>
    <s v="Approve Remuneration Policy"/>
    <x v="4"/>
    <s v="For"/>
    <x v="2"/>
    <m/>
    <s v="No"/>
  </r>
  <r>
    <x v="137"/>
    <s v="South Africa"/>
    <s v="ZAE000011953"/>
    <n v="6636421"/>
    <s v="Annual"/>
    <x v="25"/>
    <s v="Management"/>
    <s v="G"/>
    <s v="Yes"/>
    <n v="6"/>
    <s v="Approve Implementation Report"/>
    <x v="0"/>
    <s v="For"/>
    <x v="2"/>
    <m/>
    <s v="No"/>
  </r>
  <r>
    <x v="137"/>
    <s v="South Africa"/>
    <s v="ZAE000011953"/>
    <n v="6636421"/>
    <s v="Annual"/>
    <x v="25"/>
    <s v="Management"/>
    <s v="G"/>
    <s v="Yes"/>
    <n v="7"/>
    <s v="Authorise Repurchase of Issued Share Capital"/>
    <x v="3"/>
    <s v="For"/>
    <x v="2"/>
    <m/>
    <s v="No"/>
  </r>
  <r>
    <x v="137"/>
    <s v="South Africa"/>
    <s v="ZAE000011953"/>
    <n v="6636421"/>
    <s v="Annual"/>
    <x v="25"/>
    <s v="Management"/>
    <s v="G"/>
    <s v="Yes"/>
    <n v="8"/>
    <s v="Approve Non-executive Directors' Remuneration"/>
    <x v="2"/>
    <s v="For"/>
    <x v="2"/>
    <m/>
    <s v="No"/>
  </r>
  <r>
    <x v="137"/>
    <s v="South Africa"/>
    <s v="ZAE000011953"/>
    <n v="6636421"/>
    <s v="Annual"/>
    <x v="25"/>
    <s v="Management"/>
    <s v="G"/>
    <s v="Yes"/>
    <n v="9"/>
    <s v="Approve Financial Assistance to Related and Inter-related Companies"/>
    <x v="3"/>
    <s v="For"/>
    <x v="2"/>
    <m/>
    <s v="No"/>
  </r>
  <r>
    <x v="43"/>
    <s v="China"/>
    <s v="CNE000001DQ4"/>
    <n v="6599803"/>
    <s v="Special"/>
    <x v="25"/>
    <s v="Management"/>
    <s v="G"/>
    <s v="Yes"/>
    <n v="1"/>
    <s v="Approve Shareholder Return Plan"/>
    <x v="3"/>
    <s v="For"/>
    <x v="2"/>
    <m/>
    <s v="No"/>
  </r>
  <r>
    <x v="43"/>
    <s v="China"/>
    <s v="CNE000001DQ4"/>
    <n v="6599803"/>
    <s v="Special"/>
    <x v="25"/>
    <s v="Management"/>
    <s v="G"/>
    <s v="Yes"/>
    <n v="2"/>
    <s v="Approve Issuance of GDR, Listing on Swiss Stock Exchange, and Conversion to Overseas Company Limited by Shares"/>
    <x v="3"/>
    <s v="For"/>
    <x v="2"/>
    <m/>
    <s v="No"/>
  </r>
  <r>
    <x v="43"/>
    <s v="China"/>
    <s v="CNE000001DQ4"/>
    <n v="6599803"/>
    <s v="Special"/>
    <x v="25"/>
    <s v="Management"/>
    <s v="G"/>
    <s v="Yes"/>
    <n v="3.1"/>
    <s v="Approve Issue Type and Par Value"/>
    <x v="3"/>
    <s v="For"/>
    <x v="2"/>
    <m/>
    <s v="No"/>
  </r>
  <r>
    <x v="43"/>
    <s v="China"/>
    <s v="CNE000001DQ4"/>
    <n v="6599803"/>
    <s v="Special"/>
    <x v="25"/>
    <s v="Management"/>
    <s v="G"/>
    <s v="Yes"/>
    <n v="3.1"/>
    <s v="Approve Conversion Restriction Period with Underlying A Shares"/>
    <x v="3"/>
    <s v="For"/>
    <x v="2"/>
    <m/>
    <s v="No"/>
  </r>
  <r>
    <x v="43"/>
    <s v="China"/>
    <s v="CNE000001DQ4"/>
    <n v="6599803"/>
    <s v="Special"/>
    <x v="25"/>
    <s v="Management"/>
    <s v="G"/>
    <s v="Yes"/>
    <n v="3.11"/>
    <s v="Approve Underwriting Method"/>
    <x v="3"/>
    <s v="For"/>
    <x v="2"/>
    <m/>
    <s v="No"/>
  </r>
  <r>
    <x v="43"/>
    <s v="China"/>
    <s v="CNE000001DQ4"/>
    <n v="6599803"/>
    <s v="Special"/>
    <x v="25"/>
    <s v="Management"/>
    <s v="G"/>
    <s v="Yes"/>
    <n v="3.2"/>
    <s v="Approve Listing Exchange"/>
    <x v="3"/>
    <s v="For"/>
    <x v="2"/>
    <m/>
    <s v="No"/>
  </r>
  <r>
    <x v="43"/>
    <s v="China"/>
    <s v="CNE000001DQ4"/>
    <n v="6599803"/>
    <s v="Special"/>
    <x v="25"/>
    <s v="Management"/>
    <s v="G"/>
    <s v="Yes"/>
    <n v="3.3"/>
    <s v="Approve Issue Time"/>
    <x v="3"/>
    <s v="For"/>
    <x v="2"/>
    <m/>
    <s v="No"/>
  </r>
  <r>
    <x v="43"/>
    <s v="China"/>
    <s v="CNE000001DQ4"/>
    <n v="6599803"/>
    <s v="Special"/>
    <x v="25"/>
    <s v="Management"/>
    <s v="G"/>
    <s v="Yes"/>
    <n v="3.4"/>
    <s v="Approve Issue Manner"/>
    <x v="3"/>
    <s v="For"/>
    <x v="2"/>
    <m/>
    <s v="No"/>
  </r>
  <r>
    <x v="43"/>
    <s v="China"/>
    <s v="CNE000001DQ4"/>
    <n v="6599803"/>
    <s v="Special"/>
    <x v="25"/>
    <s v="Management"/>
    <s v="G"/>
    <s v="Yes"/>
    <n v="3.5"/>
    <s v="Approve Issue Size"/>
    <x v="3"/>
    <s v="For"/>
    <x v="2"/>
    <m/>
    <s v="No"/>
  </r>
  <r>
    <x v="43"/>
    <s v="China"/>
    <s v="CNE000001DQ4"/>
    <n v="6599803"/>
    <s v="Special"/>
    <x v="25"/>
    <s v="Management"/>
    <s v="G"/>
    <s v="Yes"/>
    <n v="3.6"/>
    <s v="Approve Scale During Existence Period"/>
    <x v="3"/>
    <s v="For"/>
    <x v="2"/>
    <m/>
    <s v="No"/>
  </r>
  <r>
    <x v="43"/>
    <s v="China"/>
    <s v="CNE000001DQ4"/>
    <n v="6599803"/>
    <s v="Special"/>
    <x v="25"/>
    <s v="Management"/>
    <s v="G"/>
    <s v="Yes"/>
    <n v="3.7"/>
    <s v="Approve Conversion Rate with Underlying A Shares"/>
    <x v="3"/>
    <s v="For"/>
    <x v="2"/>
    <m/>
    <s v="No"/>
  </r>
  <r>
    <x v="43"/>
    <s v="China"/>
    <s v="CNE000001DQ4"/>
    <n v="6599803"/>
    <s v="Special"/>
    <x v="25"/>
    <s v="Management"/>
    <s v="G"/>
    <s v="Yes"/>
    <n v="3.8"/>
    <s v="Approve Pricing Method"/>
    <x v="3"/>
    <s v="For"/>
    <x v="2"/>
    <m/>
    <s v="No"/>
  </r>
  <r>
    <x v="43"/>
    <s v="China"/>
    <s v="CNE000001DQ4"/>
    <n v="6599803"/>
    <s v="Special"/>
    <x v="25"/>
    <s v="Management"/>
    <s v="G"/>
    <s v="Yes"/>
    <n v="3.9"/>
    <s v="Approve Target Subscribers"/>
    <x v="3"/>
    <s v="For"/>
    <x v="2"/>
    <m/>
    <s v="No"/>
  </r>
  <r>
    <x v="43"/>
    <s v="China"/>
    <s v="CNE000001DQ4"/>
    <n v="6599803"/>
    <s v="Special"/>
    <x v="25"/>
    <s v="Management"/>
    <s v="G"/>
    <s v="Yes"/>
    <n v="4"/>
    <s v="Approve Report on the Usage of Previously Raised Funds"/>
    <x v="0"/>
    <s v="For"/>
    <x v="2"/>
    <m/>
    <s v="No"/>
  </r>
  <r>
    <x v="43"/>
    <s v="China"/>
    <s v="CNE000001DQ4"/>
    <n v="6599803"/>
    <s v="Special"/>
    <x v="25"/>
    <s v="Management"/>
    <s v="G"/>
    <s v="Yes"/>
    <n v="5"/>
    <s v="Approve Raised Funds Usage Plan"/>
    <x v="3"/>
    <s v="For"/>
    <x v="2"/>
    <m/>
    <s v="No"/>
  </r>
  <r>
    <x v="43"/>
    <s v="China"/>
    <s v="CNE000001DQ4"/>
    <n v="6599803"/>
    <s v="Special"/>
    <x v="25"/>
    <s v="Management"/>
    <s v="G"/>
    <s v="Yes"/>
    <n v="6"/>
    <s v="Approve Resolution Validity Period"/>
    <x v="3"/>
    <s v="For"/>
    <x v="2"/>
    <m/>
    <s v="No"/>
  </r>
  <r>
    <x v="43"/>
    <s v="China"/>
    <s v="CNE000001DQ4"/>
    <n v="6599803"/>
    <s v="Special"/>
    <x v="25"/>
    <s v="Management"/>
    <s v="G"/>
    <s v="Yes"/>
    <n v="7"/>
    <s v="Approve Authorization of Board to Handle All Related Matters"/>
    <x v="3"/>
    <s v="For"/>
    <x v="2"/>
    <m/>
    <s v="No"/>
  </r>
  <r>
    <x v="43"/>
    <s v="China"/>
    <s v="CNE000001DQ4"/>
    <n v="6599803"/>
    <s v="Special"/>
    <x v="25"/>
    <s v="Management"/>
    <s v="G"/>
    <s v="Yes"/>
    <n v="8"/>
    <s v="Approve Distribution Arrangement of Cumulative Earnings"/>
    <x v="3"/>
    <s v="For"/>
    <x v="2"/>
    <m/>
    <s v="No"/>
  </r>
  <r>
    <x v="43"/>
    <s v="China"/>
    <s v="CNE000001DQ4"/>
    <n v="6599803"/>
    <s v="Special"/>
    <x v="25"/>
    <s v="Management"/>
    <s v="G"/>
    <s v="Yes"/>
    <n v="9"/>
    <s v="Approve to Formulate Articles of Association Applicable After GDR Listing"/>
    <x v="3"/>
    <s v="For"/>
    <x v="1"/>
    <s v="We will not support bundled amendments to bylaws/articles when we have concerns over one or more of the amendments are not in shareholders' interest."/>
    <s v="Yes"/>
  </r>
  <r>
    <x v="43"/>
    <s v="China"/>
    <s v="CNE000001DQ4"/>
    <n v="6599803"/>
    <s v="Special"/>
    <x v="25"/>
    <s v="Management"/>
    <s v="G"/>
    <s v="Yes"/>
    <n v="10"/>
    <s v="Approve to Formulate Rules and Procedures Regarding Meetings of Board of Shareholders Applicable After GDR Listing"/>
    <x v="3"/>
    <s v="For"/>
    <x v="2"/>
    <m/>
    <s v="No"/>
  </r>
  <r>
    <x v="43"/>
    <s v="China"/>
    <s v="CNE000001DQ4"/>
    <n v="6599803"/>
    <s v="Special"/>
    <x v="25"/>
    <s v="Management"/>
    <s v="G"/>
    <s v="Yes"/>
    <n v="11"/>
    <s v="Approve to Formulate Rules and Procedures Regarding Meetings of Board of Directors Applicable After GDR Listing"/>
    <x v="2"/>
    <s v="For"/>
    <x v="2"/>
    <m/>
    <s v="No"/>
  </r>
  <r>
    <x v="43"/>
    <s v="China"/>
    <s v="CNE000001DQ4"/>
    <n v="6599803"/>
    <s v="Special"/>
    <x v="25"/>
    <s v="Management"/>
    <s v="G"/>
    <s v="Yes"/>
    <n v="12"/>
    <s v="Approve to Formulate Rules and Procedures Regarding Meetings of Board of Supervisors Applicable After GDR Listing"/>
    <x v="3"/>
    <s v="For"/>
    <x v="2"/>
    <m/>
    <s v="No"/>
  </r>
  <r>
    <x v="43"/>
    <s v="China"/>
    <s v="CNE000001DQ4"/>
    <n v="6599803"/>
    <s v="Special"/>
    <x v="25"/>
    <s v="Management"/>
    <s v="G"/>
    <s v="Yes"/>
    <n v="13"/>
    <s v="Approve Formulation of Confidentiality and File Management System for Overseas Securities Issuance and Listing"/>
    <x v="3"/>
    <s v="For"/>
    <x v="2"/>
    <m/>
    <s v="No"/>
  </r>
  <r>
    <x v="138"/>
    <s v="Germany"/>
    <s v="DE0007500001"/>
    <n v="5636927"/>
    <s v="Annual"/>
    <x v="25"/>
    <s v="Management"/>
    <s v="G"/>
    <s v="No"/>
    <n v="1"/>
    <s v="Receive Financial Statements and Statutory Reports for Fiscal Year 2021/22 (Non-Voting)"/>
    <x v="0"/>
    <m/>
    <x v="0"/>
    <m/>
    <s v="No"/>
  </r>
  <r>
    <x v="138"/>
    <s v="Germany"/>
    <s v="DE0007500001"/>
    <n v="5636927"/>
    <s v="Annual"/>
    <x v="25"/>
    <s v="Management"/>
    <s v="G"/>
    <s v="Yes"/>
    <n v="2"/>
    <s v="Approve Allocation of Income and Dividends of EUR 0.15 per Share"/>
    <x v="3"/>
    <s v="For"/>
    <x v="2"/>
    <m/>
    <s v="No"/>
  </r>
  <r>
    <x v="138"/>
    <s v="Germany"/>
    <s v="DE0007500001"/>
    <n v="5636927"/>
    <s v="Annual"/>
    <x v="25"/>
    <s v="Management"/>
    <s v="G"/>
    <s v="Yes"/>
    <n v="3"/>
    <s v="Approve Discharge of Management Board for Fiscal Year 2021/22"/>
    <x v="3"/>
    <s v="For"/>
    <x v="2"/>
    <m/>
    <s v="No"/>
  </r>
  <r>
    <x v="138"/>
    <s v="Germany"/>
    <s v="DE0007500001"/>
    <n v="5636927"/>
    <s v="Annual"/>
    <x v="25"/>
    <s v="Management"/>
    <s v="G"/>
    <s v="Yes"/>
    <n v="4"/>
    <s v="Approve Discharge of Supervisory Board for Fiscal Year 2021/22"/>
    <x v="3"/>
    <s v="For"/>
    <x v="2"/>
    <m/>
    <s v="No"/>
  </r>
  <r>
    <x v="138"/>
    <s v="Germany"/>
    <s v="DE0007500001"/>
    <n v="5636927"/>
    <s v="Annual"/>
    <x v="25"/>
    <s v="Management"/>
    <s v="G"/>
    <s v="Yes"/>
    <n v="5"/>
    <s v="Ratify KPMG AG as Auditor for Fiscal Year 2022/23 and as Auditor for the Review of the Interim Financial Statements and Reports for Fiscal Year 2023/24"/>
    <x v="0"/>
    <s v="For"/>
    <x v="2"/>
    <m/>
    <s v="No"/>
  </r>
  <r>
    <x v="138"/>
    <s v="Germany"/>
    <s v="DE0007500001"/>
    <n v="5636927"/>
    <s v="Annual"/>
    <x v="25"/>
    <s v="Management"/>
    <s v="G"/>
    <s v="Yes"/>
    <n v="6"/>
    <s v="Approve Remuneration Report"/>
    <x v="4"/>
    <s v="For"/>
    <x v="2"/>
    <m/>
    <s v="No"/>
  </r>
  <r>
    <x v="138"/>
    <s v="Germany"/>
    <s v="DE0007500001"/>
    <n v="5636927"/>
    <s v="Annual"/>
    <x v="25"/>
    <s v="Management"/>
    <s v="G"/>
    <s v="Yes"/>
    <n v="7.1"/>
    <s v="Elect Siegfried Russwurm to the Supervisory Board"/>
    <x v="3"/>
    <s v="For"/>
    <x v="2"/>
    <m/>
    <s v="No"/>
  </r>
  <r>
    <x v="138"/>
    <s v="Germany"/>
    <s v="DE0007500001"/>
    <n v="5636927"/>
    <s v="Annual"/>
    <x v="25"/>
    <s v="Management"/>
    <s v="G"/>
    <s v="Yes"/>
    <n v="7.2"/>
    <s v="Elect Birgit A. Behrendt to the Supervisory Board"/>
    <x v="3"/>
    <s v="For"/>
    <x v="2"/>
    <m/>
    <s v="No"/>
  </r>
  <r>
    <x v="138"/>
    <s v="Germany"/>
    <s v="DE0007500001"/>
    <n v="5636927"/>
    <s v="Annual"/>
    <x v="25"/>
    <s v="Management"/>
    <s v="G"/>
    <s v="Yes"/>
    <n v="7.3"/>
    <s v="Elect Patrick Berard to the Supervisory Board"/>
    <x v="3"/>
    <s v="For"/>
    <x v="2"/>
    <m/>
    <s v="No"/>
  </r>
  <r>
    <x v="138"/>
    <s v="Germany"/>
    <s v="DE0007500001"/>
    <n v="5636927"/>
    <s v="Annual"/>
    <x v="25"/>
    <s v="Management"/>
    <s v="G"/>
    <s v="Yes"/>
    <n v="7.4"/>
    <s v="Elect Wolfgang Colberg to the Supervisory Board"/>
    <x v="3"/>
    <s v="For"/>
    <x v="2"/>
    <m/>
    <s v="No"/>
  </r>
  <r>
    <x v="138"/>
    <s v="Germany"/>
    <s v="DE0007500001"/>
    <n v="5636927"/>
    <s v="Annual"/>
    <x v="25"/>
    <s v="Management"/>
    <s v="G"/>
    <s v="Yes"/>
    <n v="7.5"/>
    <s v="Elect Angelika Gifford to the Supervisory Board"/>
    <x v="3"/>
    <s v="For"/>
    <x v="2"/>
    <m/>
    <s v="No"/>
  </r>
  <r>
    <x v="138"/>
    <s v="Germany"/>
    <s v="DE0007500001"/>
    <n v="5636927"/>
    <s v="Annual"/>
    <x v="25"/>
    <s v="Management"/>
    <s v="G"/>
    <s v="Yes"/>
    <n v="7.6"/>
    <s v="Elect Bernhard Guenther to the Supervisory Board"/>
    <x v="3"/>
    <s v="For"/>
    <x v="2"/>
    <m/>
    <s v="No"/>
  </r>
  <r>
    <x v="138"/>
    <s v="Germany"/>
    <s v="DE0007500001"/>
    <n v="5636927"/>
    <s v="Annual"/>
    <x v="25"/>
    <s v="Management"/>
    <s v="G"/>
    <s v="Yes"/>
    <n v="7.7"/>
    <s v="Elect Ingo Luge to the Supervisory Board"/>
    <x v="3"/>
    <s v="For"/>
    <x v="2"/>
    <m/>
    <s v="No"/>
  </r>
  <r>
    <x v="138"/>
    <s v="Germany"/>
    <s v="DE0007500001"/>
    <n v="5636927"/>
    <s v="Annual"/>
    <x v="25"/>
    <s v="Management"/>
    <s v="G"/>
    <s v="Yes"/>
    <n v="8"/>
    <s v="Approve Virtual-Only Shareholder Meetings Until 2025"/>
    <x v="3"/>
    <s v="For"/>
    <x v="1"/>
    <s v="We will not support exclusively virtual meetings."/>
    <s v="Yes"/>
  </r>
  <r>
    <x v="139"/>
    <s v="China"/>
    <s v="CNE100001DJ8"/>
    <s v="B84Y5F3"/>
    <s v="Special"/>
    <x v="25"/>
    <s v="Management"/>
    <s v="G"/>
    <s v="Yes"/>
    <n v="1.1000000000000001"/>
    <s v="Elect Cao Jianwei as Director"/>
    <x v="2"/>
    <s v="For"/>
    <x v="1"/>
    <s v="Executive Chair and no appropriate independent counterbalance in place."/>
    <s v="Yes"/>
  </r>
  <r>
    <x v="139"/>
    <s v="China"/>
    <s v="CNE100001DJ8"/>
    <s v="B84Y5F3"/>
    <s v="Special"/>
    <x v="25"/>
    <s v="Management"/>
    <s v="G"/>
    <s v="Yes"/>
    <n v="1.2"/>
    <s v="Elect Qiu Minxiu as Director"/>
    <x v="2"/>
    <s v="For"/>
    <x v="2"/>
    <m/>
    <s v="No"/>
  </r>
  <r>
    <x v="139"/>
    <s v="China"/>
    <s v="CNE100001DJ8"/>
    <s v="B84Y5F3"/>
    <s v="Special"/>
    <x v="25"/>
    <s v="Management"/>
    <s v="G"/>
    <s v="Yes"/>
    <n v="1.3"/>
    <s v="Elect He Jun as Director"/>
    <x v="2"/>
    <s v="For"/>
    <x v="1"/>
    <s v="Executive Director elected to serve on the Nomination Committee where the committee is not comprised of least a majority of independent directors."/>
    <s v="Yes"/>
  </r>
  <r>
    <x v="139"/>
    <s v="China"/>
    <s v="CNE100001DJ8"/>
    <s v="B84Y5F3"/>
    <s v="Special"/>
    <x v="25"/>
    <s v="Management"/>
    <s v="G"/>
    <s v="Yes"/>
    <n v="1.4"/>
    <s v="Elect Mao Quanlin as Director"/>
    <x v="2"/>
    <s v="For"/>
    <x v="2"/>
    <m/>
    <s v="No"/>
  </r>
  <r>
    <x v="139"/>
    <s v="China"/>
    <s v="CNE100001DJ8"/>
    <s v="B84Y5F3"/>
    <s v="Special"/>
    <x v="25"/>
    <s v="Management"/>
    <s v="G"/>
    <s v="Yes"/>
    <n v="1.5"/>
    <s v="Elect Zhu Liang as Director"/>
    <x v="2"/>
    <s v="For"/>
    <x v="1"/>
    <s v="We will not support the election of any Executive Director being elected to serve on the Audit Committee."/>
    <s v="Yes"/>
  </r>
  <r>
    <x v="139"/>
    <s v="China"/>
    <s v="CNE100001DJ8"/>
    <s v="B84Y5F3"/>
    <s v="Special"/>
    <x v="25"/>
    <s v="Management"/>
    <s v="G"/>
    <s v="Yes"/>
    <n v="1.6"/>
    <s v="Elect Zhou Zixue as Director"/>
    <x v="2"/>
    <s v="For"/>
    <x v="1"/>
    <s v="Director is considered overboarded according to UBS guidelines."/>
    <s v="Yes"/>
  </r>
  <r>
    <x v="139"/>
    <s v="China"/>
    <s v="CNE100001DJ8"/>
    <s v="B84Y5F3"/>
    <s v="Special"/>
    <x v="25"/>
    <s v="Management"/>
    <s v="G"/>
    <s v="Yes"/>
    <n v="2.1"/>
    <s v="Elect Zhao Jun as Director"/>
    <x v="2"/>
    <s v="For"/>
    <x v="2"/>
    <m/>
    <s v="No"/>
  </r>
  <r>
    <x v="139"/>
    <s v="China"/>
    <s v="CNE100001DJ8"/>
    <s v="B84Y5F3"/>
    <s v="Special"/>
    <x v="25"/>
    <s v="Management"/>
    <s v="G"/>
    <s v="Yes"/>
    <n v="2.2000000000000002"/>
    <s v="Elect Fu Qi as Director"/>
    <x v="2"/>
    <s v="For"/>
    <x v="2"/>
    <m/>
    <s v="No"/>
  </r>
  <r>
    <x v="139"/>
    <s v="China"/>
    <s v="CNE100001DJ8"/>
    <s v="B84Y5F3"/>
    <s v="Special"/>
    <x v="25"/>
    <s v="Management"/>
    <s v="G"/>
    <s v="Yes"/>
    <n v="2.2999999999999998"/>
    <s v="Elect Pang Baoping as Director"/>
    <x v="2"/>
    <s v="For"/>
    <x v="2"/>
    <m/>
    <s v="No"/>
  </r>
  <r>
    <x v="139"/>
    <s v="China"/>
    <s v="CNE100001DJ8"/>
    <s v="B84Y5F3"/>
    <s v="Special"/>
    <x v="25"/>
    <s v="Management"/>
    <s v="G"/>
    <s v="Yes"/>
    <n v="3.1"/>
    <s v="Elect Li Shilun as Supervisor"/>
    <x v="3"/>
    <s v="For"/>
    <x v="2"/>
    <m/>
    <s v="No"/>
  </r>
  <r>
    <x v="139"/>
    <s v="China"/>
    <s v="CNE100001DJ8"/>
    <s v="B84Y5F3"/>
    <s v="Special"/>
    <x v="25"/>
    <s v="Management"/>
    <s v="G"/>
    <s v="Yes"/>
    <n v="3.2"/>
    <s v="Elect Li Wei as Supervisor"/>
    <x v="3"/>
    <s v="For"/>
    <x v="2"/>
    <m/>
    <s v="No"/>
  </r>
  <r>
    <x v="139"/>
    <s v="China"/>
    <s v="CNE100001DJ8"/>
    <s v="B84Y5F3"/>
    <s v="Special"/>
    <x v="25"/>
    <s v="Management"/>
    <s v="G"/>
    <s v="Yes"/>
    <n v="4"/>
    <s v="Approve Change in Registered Capital and Amendment of Articles of Association"/>
    <x v="3"/>
    <s v="For"/>
    <x v="2"/>
    <m/>
    <s v="No"/>
  </r>
  <r>
    <x v="14"/>
    <s v="China"/>
    <s v="CNE000000JW1"/>
    <n v="6479024"/>
    <s v="Special"/>
    <x v="26"/>
    <s v="Management"/>
    <s v="G"/>
    <s v="Yes"/>
    <n v="1"/>
    <s v="Approve Related Party Transaction with the Ultimate Controlling Shareholder and Its Related Parties"/>
    <x v="3"/>
    <s v="For"/>
    <x v="1"/>
    <s v="We will not support business and related party transactions that are not in line with shareholders' interests and/or when disclosure is below best market practice."/>
    <s v="Yes"/>
  </r>
  <r>
    <x v="14"/>
    <s v="China"/>
    <s v="CNE000000JW1"/>
    <n v="6479024"/>
    <s v="Special"/>
    <x v="26"/>
    <s v="Management"/>
    <s v="G"/>
    <s v="Yes"/>
    <n v="2"/>
    <s v="Approve Application of Financing Line and Authorization to Sign Related Agreements"/>
    <x v="3"/>
    <s v="For"/>
    <x v="2"/>
    <m/>
    <s v="No"/>
  </r>
  <r>
    <x v="14"/>
    <s v="China"/>
    <s v="CNE000000JW1"/>
    <n v="6479024"/>
    <s v="Special"/>
    <x v="26"/>
    <s v="Management"/>
    <s v="G"/>
    <s v="Yes"/>
    <n v="3"/>
    <s v="Approve Transfer of Equity and Related Party Transaction"/>
    <x v="3"/>
    <s v="For"/>
    <x v="2"/>
    <m/>
    <s v="No"/>
  </r>
  <r>
    <x v="140"/>
    <s v="China"/>
    <s v="CNE100001ZN3"/>
    <s v="BX3J781"/>
    <s v="Special"/>
    <x v="26"/>
    <s v="Management"/>
    <s v="G"/>
    <s v="Yes"/>
    <n v="1"/>
    <s v="Approve Draft and Summary of Performance Shares Incentive Plan"/>
    <x v="3"/>
    <s v="For"/>
    <x v="2"/>
    <m/>
    <s v="No"/>
  </r>
  <r>
    <x v="140"/>
    <s v="China"/>
    <s v="CNE100001ZN3"/>
    <s v="BX3J781"/>
    <s v="Special"/>
    <x v="26"/>
    <s v="Management"/>
    <s v="G"/>
    <s v="Yes"/>
    <n v="2"/>
    <s v="Approve Performance Shares Incentive Plan Implementation Assessment Management Measures"/>
    <x v="3"/>
    <s v="For"/>
    <x v="2"/>
    <m/>
    <s v="No"/>
  </r>
  <r>
    <x v="140"/>
    <s v="China"/>
    <s v="CNE100001ZN3"/>
    <s v="BX3J781"/>
    <s v="Special"/>
    <x v="26"/>
    <s v="Management"/>
    <s v="G"/>
    <s v="Yes"/>
    <n v="3"/>
    <s v="Approve Authorization of the Board to Handle All Related Matters"/>
    <x v="3"/>
    <s v="For"/>
    <x v="2"/>
    <m/>
    <s v="No"/>
  </r>
  <r>
    <x v="141"/>
    <s v="China"/>
    <s v="CNE1000015L5"/>
    <s v="B6SGJ82"/>
    <s v="Special"/>
    <x v="26"/>
    <s v="Management"/>
    <s v="G"/>
    <s v="Yes"/>
    <n v="1"/>
    <s v="Approve Application for Comprehensive Credit Plan"/>
    <x v="3"/>
    <s v="For"/>
    <x v="2"/>
    <m/>
    <s v="No"/>
  </r>
  <r>
    <x v="141"/>
    <s v="China"/>
    <s v="CNE1000015L5"/>
    <s v="B6SGJ82"/>
    <s v="Special"/>
    <x v="26"/>
    <s v="Management"/>
    <s v="G"/>
    <s v="Yes"/>
    <n v="2"/>
    <s v="Approve Provision of Guarantee Matters"/>
    <x v="3"/>
    <s v="For"/>
    <x v="1"/>
    <s v="The Company has failed to provide sufficient disclosure regarding the details of the guarantee."/>
    <s v="Yes"/>
  </r>
  <r>
    <x v="141"/>
    <s v="China"/>
    <s v="CNE1000015L5"/>
    <s v="B6SGJ82"/>
    <s v="Special"/>
    <x v="26"/>
    <s v="Management"/>
    <s v="G"/>
    <s v="Yes"/>
    <n v="3"/>
    <s v="Approve Daily Related Party Transactions"/>
    <x v="3"/>
    <s v="For"/>
    <x v="2"/>
    <m/>
    <s v="No"/>
  </r>
  <r>
    <x v="142"/>
    <s v="USA"/>
    <s v="US1535271068"/>
    <n v="2183868"/>
    <s v="Annual"/>
    <x v="27"/>
    <s v="Management"/>
    <s v="G"/>
    <s v="Yes"/>
    <n v="1.1000000000000001"/>
    <s v="Elect Director William E. Brown"/>
    <x v="2"/>
    <s v="For"/>
    <x v="3"/>
    <s v="The Company has not met our expectations and principles in regard to gender diversity."/>
    <s v="Yes"/>
  </r>
  <r>
    <x v="142"/>
    <s v="USA"/>
    <s v="US1535271068"/>
    <n v="2183868"/>
    <s v="Annual"/>
    <x v="27"/>
    <s v="Management"/>
    <s v="G"/>
    <s v="Yes"/>
    <n v="1.1000000000000001"/>
    <s v="Elect Director John R. Ranelli"/>
    <x v="2"/>
    <s v="For"/>
    <x v="2"/>
    <m/>
    <s v="No"/>
  </r>
  <r>
    <x v="142"/>
    <s v="USA"/>
    <s v="US1535271068"/>
    <n v="2183868"/>
    <s v="Annual"/>
    <x v="27"/>
    <s v="Management"/>
    <s v="G"/>
    <s v="Yes"/>
    <n v="1.1100000000000001"/>
    <s v="Elect Director Mary Beth Springer"/>
    <x v="2"/>
    <s v="For"/>
    <x v="2"/>
    <m/>
    <s v="No"/>
  </r>
  <r>
    <x v="142"/>
    <s v="USA"/>
    <s v="US1535271068"/>
    <n v="2183868"/>
    <s v="Annual"/>
    <x v="27"/>
    <s v="Management"/>
    <s v="G"/>
    <s v="Yes"/>
    <n v="1.2"/>
    <s v="Elect Director Courtnee Chun"/>
    <x v="2"/>
    <s v="For"/>
    <x v="2"/>
    <m/>
    <s v="No"/>
  </r>
  <r>
    <x v="142"/>
    <s v="USA"/>
    <s v="US1535271068"/>
    <n v="2183868"/>
    <s v="Annual"/>
    <x v="27"/>
    <s v="Management"/>
    <s v="G"/>
    <s v="Yes"/>
    <n v="1.3"/>
    <s v="Elect Director Timothy P. Cofer"/>
    <x v="2"/>
    <s v="For"/>
    <x v="2"/>
    <m/>
    <s v="No"/>
  </r>
  <r>
    <x v="142"/>
    <s v="USA"/>
    <s v="US1535271068"/>
    <n v="2183868"/>
    <s v="Annual"/>
    <x v="27"/>
    <s v="Management"/>
    <s v="G"/>
    <s v="Yes"/>
    <n v="1.4"/>
    <s v="Elect Director Lisa Coleman"/>
    <x v="2"/>
    <s v="For"/>
    <x v="2"/>
    <m/>
    <s v="No"/>
  </r>
  <r>
    <x v="142"/>
    <s v="USA"/>
    <s v="US1535271068"/>
    <n v="2183868"/>
    <s v="Annual"/>
    <x v="27"/>
    <s v="Management"/>
    <s v="G"/>
    <s v="Yes"/>
    <n v="1.5"/>
    <s v="Elect Director Brendan P. Dougher"/>
    <x v="2"/>
    <s v="For"/>
    <x v="2"/>
    <m/>
    <s v="No"/>
  </r>
  <r>
    <x v="142"/>
    <s v="USA"/>
    <s v="US1535271068"/>
    <n v="2183868"/>
    <s v="Annual"/>
    <x v="27"/>
    <s v="Management"/>
    <s v="G"/>
    <s v="Yes"/>
    <n v="1.6"/>
    <s v="Elect Director Michael J. Griffith"/>
    <x v="2"/>
    <s v="For"/>
    <x v="2"/>
    <m/>
    <s v="No"/>
  </r>
  <r>
    <x v="142"/>
    <s v="USA"/>
    <s v="US1535271068"/>
    <n v="2183868"/>
    <s v="Annual"/>
    <x v="27"/>
    <s v="Management"/>
    <s v="G"/>
    <s v="Yes"/>
    <n v="1.7"/>
    <s v="Elect Director Christopher T. Metz"/>
    <x v="2"/>
    <s v="For"/>
    <x v="2"/>
    <m/>
    <s v="No"/>
  </r>
  <r>
    <x v="142"/>
    <s v="USA"/>
    <s v="US1535271068"/>
    <n v="2183868"/>
    <s v="Annual"/>
    <x v="27"/>
    <s v="Management"/>
    <s v="G"/>
    <s v="Yes"/>
    <n v="1.8"/>
    <s v="Elect Director Daniel P. Myers"/>
    <x v="2"/>
    <s v="For"/>
    <x v="2"/>
    <m/>
    <s v="No"/>
  </r>
  <r>
    <x v="142"/>
    <s v="USA"/>
    <s v="US1535271068"/>
    <n v="2183868"/>
    <s v="Annual"/>
    <x v="27"/>
    <s v="Management"/>
    <s v="G"/>
    <s v="Yes"/>
    <n v="1.9"/>
    <s v="Elect Director Brooks M. Pennington, III"/>
    <x v="2"/>
    <s v="For"/>
    <x v="2"/>
    <m/>
    <s v="No"/>
  </r>
  <r>
    <x v="142"/>
    <s v="USA"/>
    <s v="US1535271068"/>
    <n v="2183868"/>
    <s v="Annual"/>
    <x v="27"/>
    <s v="Management"/>
    <s v="G"/>
    <s v="Yes"/>
    <n v="2"/>
    <s v="Advisory Vote on Say on Pay Frequency"/>
    <x v="3"/>
    <s v="Three Years"/>
    <x v="5"/>
    <s v="We believe that shareholders should be granted a yearly vote on executive remuneration."/>
    <s v="Yes"/>
  </r>
  <r>
    <x v="142"/>
    <s v="USA"/>
    <s v="US1535271068"/>
    <n v="2183868"/>
    <s v="Annual"/>
    <x v="27"/>
    <s v="Management"/>
    <s v="G"/>
    <s v="Yes"/>
    <n v="3"/>
    <s v="Advisory Vote to Ratify Named Executive Officers' Compensation"/>
    <x v="3"/>
    <s v="For"/>
    <x v="1"/>
    <s v="The Company has not included a clawback provision within the remuneration scheme, contrary to good practice for this market."/>
    <s v="Yes"/>
  </r>
  <r>
    <x v="142"/>
    <s v="USA"/>
    <s v="US1535271068"/>
    <n v="2183868"/>
    <s v="Annual"/>
    <x v="27"/>
    <s v="Management"/>
    <s v="G"/>
    <s v="Yes"/>
    <n v="4"/>
    <s v="Ratify Deloitte &amp; Touche LLP as Auditors"/>
    <x v="1"/>
    <s v="For"/>
    <x v="2"/>
    <m/>
    <s v="No"/>
  </r>
  <r>
    <x v="143"/>
    <s v="USA"/>
    <s v="US25659T1079"/>
    <s v="B04NJM9"/>
    <s v="Annual"/>
    <x v="27"/>
    <s v="Management"/>
    <s v="G"/>
    <s v="Yes"/>
    <n v="1.1000000000000001"/>
    <s v="Elect Director Kevin Yeaman"/>
    <x v="2"/>
    <s v="For"/>
    <x v="2"/>
    <m/>
    <s v="No"/>
  </r>
  <r>
    <x v="143"/>
    <s v="USA"/>
    <s v="US25659T1079"/>
    <s v="B04NJM9"/>
    <s v="Annual"/>
    <x v="27"/>
    <s v="Management"/>
    <s v="G"/>
    <s v="Yes"/>
    <n v="1.2"/>
    <s v="Elect Director Peter Gotcher"/>
    <x v="2"/>
    <s v="For"/>
    <x v="2"/>
    <m/>
    <s v="No"/>
  </r>
  <r>
    <x v="143"/>
    <s v="USA"/>
    <s v="US25659T1079"/>
    <s v="B04NJM9"/>
    <s v="Annual"/>
    <x v="27"/>
    <s v="Management"/>
    <s v="G"/>
    <s v="Yes"/>
    <n v="1.3"/>
    <s v="Elect Director Micheline Chau"/>
    <x v="2"/>
    <s v="For"/>
    <x v="2"/>
    <m/>
    <s v="No"/>
  </r>
  <r>
    <x v="143"/>
    <s v="USA"/>
    <s v="US25659T1079"/>
    <s v="B04NJM9"/>
    <s v="Annual"/>
    <x v="27"/>
    <s v="Management"/>
    <s v="G"/>
    <s v="Yes"/>
    <n v="1.4"/>
    <s v="Elect Director David Dolby"/>
    <x v="2"/>
    <s v="For"/>
    <x v="2"/>
    <m/>
    <s v="No"/>
  </r>
  <r>
    <x v="143"/>
    <s v="USA"/>
    <s v="US25659T1079"/>
    <s v="B04NJM9"/>
    <s v="Annual"/>
    <x v="27"/>
    <s v="Management"/>
    <s v="G"/>
    <s v="Yes"/>
    <n v="1.5"/>
    <s v="Elect Director Tony Prophet"/>
    <x v="2"/>
    <s v="For"/>
    <x v="2"/>
    <m/>
    <s v="No"/>
  </r>
  <r>
    <x v="143"/>
    <s v="USA"/>
    <s v="US25659T1079"/>
    <s v="B04NJM9"/>
    <s v="Annual"/>
    <x v="27"/>
    <s v="Management"/>
    <s v="G"/>
    <s v="Yes"/>
    <n v="1.6"/>
    <s v="Elect Director Emily Rollins"/>
    <x v="2"/>
    <s v="For"/>
    <x v="2"/>
    <m/>
    <s v="No"/>
  </r>
  <r>
    <x v="143"/>
    <s v="USA"/>
    <s v="US25659T1079"/>
    <s v="B04NJM9"/>
    <s v="Annual"/>
    <x v="27"/>
    <s v="Management"/>
    <s v="G"/>
    <s v="Yes"/>
    <n v="1.7"/>
    <s v="Elect Director Simon Segars"/>
    <x v="2"/>
    <s v="For"/>
    <x v="2"/>
    <m/>
    <s v="No"/>
  </r>
  <r>
    <x v="143"/>
    <s v="USA"/>
    <s v="US25659T1079"/>
    <s v="B04NJM9"/>
    <s v="Annual"/>
    <x v="27"/>
    <s v="Management"/>
    <s v="G"/>
    <s v="Yes"/>
    <n v="1.8"/>
    <s v="Elect Director Anjali Sud"/>
    <x v="2"/>
    <s v="For"/>
    <x v="2"/>
    <m/>
    <s v="No"/>
  </r>
  <r>
    <x v="143"/>
    <s v="USA"/>
    <s v="US25659T1079"/>
    <s v="B04NJM9"/>
    <s v="Annual"/>
    <x v="27"/>
    <s v="Management"/>
    <s v="G"/>
    <s v="Yes"/>
    <n v="1.9"/>
    <s v="Elect Director Avadis Tevanian, Jr."/>
    <x v="2"/>
    <s v="For"/>
    <x v="2"/>
    <m/>
    <s v="No"/>
  </r>
  <r>
    <x v="143"/>
    <s v="USA"/>
    <s v="US25659T1079"/>
    <s v="B04NJM9"/>
    <s v="Annual"/>
    <x v="27"/>
    <s v="Management"/>
    <s v="G"/>
    <s v="Yes"/>
    <n v="2"/>
    <s v="Advisory Vote to Ratify Named Executive Officers' Compensation"/>
    <x v="3"/>
    <s v="For"/>
    <x v="1"/>
    <s v="Greater than 50% of equity awards vest without reference to performance conditions."/>
    <s v="Yes"/>
  </r>
  <r>
    <x v="143"/>
    <s v="USA"/>
    <s v="US25659T1079"/>
    <s v="B04NJM9"/>
    <s v="Annual"/>
    <x v="27"/>
    <s v="Management"/>
    <s v="G"/>
    <s v="Yes"/>
    <n v="3"/>
    <s v="Amend Omnibus Stock Plan"/>
    <x v="3"/>
    <s v="For"/>
    <x v="1"/>
    <s v="Omnibus plan deemed to be too expensive or overly dilutive."/>
    <s v="Yes"/>
  </r>
  <r>
    <x v="143"/>
    <s v="USA"/>
    <s v="US25659T1079"/>
    <s v="B04NJM9"/>
    <s v="Annual"/>
    <x v="27"/>
    <s v="Management"/>
    <s v="G"/>
    <s v="Yes"/>
    <n v="4"/>
    <s v="Amend Qualified Employee Stock Purchase Plan"/>
    <x v="3"/>
    <s v="For"/>
    <x v="2"/>
    <m/>
    <s v="No"/>
  </r>
  <r>
    <x v="143"/>
    <s v="USA"/>
    <s v="US25659T1079"/>
    <s v="B04NJM9"/>
    <s v="Annual"/>
    <x v="27"/>
    <s v="Management"/>
    <s v="G"/>
    <s v="Yes"/>
    <n v="5"/>
    <s v="Ratify KPMG LLP as Auditors"/>
    <x v="1"/>
    <s v="For"/>
    <x v="2"/>
    <m/>
    <s v="No"/>
  </r>
  <r>
    <x v="144"/>
    <s v="USA"/>
    <s v="US2910111044"/>
    <n v="2313405"/>
    <s v="Annual"/>
    <x v="27"/>
    <s v="Management"/>
    <s v="G"/>
    <s v="Yes"/>
    <n v="2"/>
    <s v="Ratify KPMG LLP as Auditors"/>
    <x v="1"/>
    <s v="For"/>
    <x v="2"/>
    <m/>
    <s v="No"/>
  </r>
  <r>
    <x v="144"/>
    <s v="USA"/>
    <s v="US2910111044"/>
    <n v="2313405"/>
    <s v="Annual"/>
    <x v="27"/>
    <s v="Management"/>
    <s v="G"/>
    <s v="Yes"/>
    <n v="3"/>
    <s v="Advisory Vote to Ratify Named Executive Officers' Compensation"/>
    <x v="3"/>
    <s v="For"/>
    <x v="2"/>
    <m/>
    <s v="No"/>
  </r>
  <r>
    <x v="144"/>
    <s v="USA"/>
    <s v="US2910111044"/>
    <n v="2313405"/>
    <s v="Annual"/>
    <x v="27"/>
    <s v="Management"/>
    <s v="G"/>
    <s v="Yes"/>
    <n v="4"/>
    <s v="Advisory Vote on Say on Pay Frequency"/>
    <x v="3"/>
    <s v="One Year"/>
    <x v="5"/>
    <m/>
    <s v="No"/>
  </r>
  <r>
    <x v="144"/>
    <s v="USA"/>
    <s v="US2910111044"/>
    <n v="2313405"/>
    <s v="Annual"/>
    <x v="27"/>
    <s v="Management"/>
    <s v="G"/>
    <s v="Yes"/>
    <s v="1a"/>
    <s v="Elect Director Martin S. Craighead"/>
    <x v="2"/>
    <s v="For"/>
    <x v="2"/>
    <m/>
    <s v="No"/>
  </r>
  <r>
    <x v="144"/>
    <s v="USA"/>
    <s v="US2910111044"/>
    <n v="2313405"/>
    <s v="Annual"/>
    <x v="27"/>
    <s v="Management"/>
    <s v="G"/>
    <s v="Yes"/>
    <s v="1b"/>
    <s v="Elect Director Gloria A. Flach"/>
    <x v="2"/>
    <s v="For"/>
    <x v="2"/>
    <m/>
    <s v="No"/>
  </r>
  <r>
    <x v="144"/>
    <s v="USA"/>
    <s v="US2910111044"/>
    <n v="2313405"/>
    <s v="Annual"/>
    <x v="27"/>
    <s v="Management"/>
    <s v="G"/>
    <s v="Yes"/>
    <s v="1c"/>
    <s v="Elect Director Matthew S. Levatich"/>
    <x v="2"/>
    <s v="For"/>
    <x v="2"/>
    <m/>
    <s v="No"/>
  </r>
  <r>
    <x v="145"/>
    <s v="USA"/>
    <s v="US3546131018"/>
    <n v="2350684"/>
    <s v="Annual"/>
    <x v="27"/>
    <s v="Management"/>
    <s v="G"/>
    <s v="Yes"/>
    <n v="2"/>
    <s v="Ratify PricewaterhouseCoopers LLP as Auditors"/>
    <x v="1"/>
    <s v="For"/>
    <x v="2"/>
    <m/>
    <s v="No"/>
  </r>
  <r>
    <x v="145"/>
    <s v="USA"/>
    <s v="US3546131018"/>
    <n v="2350684"/>
    <s v="Annual"/>
    <x v="27"/>
    <s v="Management"/>
    <s v="G"/>
    <s v="Yes"/>
    <n v="3"/>
    <s v="Advisory Vote to Ratify Named Executive Officers' Compensation"/>
    <x v="3"/>
    <s v="For"/>
    <x v="1"/>
    <s v="Pay frameworks where long-term awards have a performance period of less than three years do not provide adequate alignment with shareholders' long-term interests. The Company has not included a clawback provision within the remuneration scheme, contrary to good practice for this market."/>
    <s v="Yes"/>
  </r>
  <r>
    <x v="145"/>
    <s v="USA"/>
    <s v="US3546131018"/>
    <n v="2350684"/>
    <s v="Annual"/>
    <x v="27"/>
    <s v="Management"/>
    <s v="G"/>
    <s v="Yes"/>
    <n v="4"/>
    <s v="Advisory Vote on Say on Pay Frequency"/>
    <x v="3"/>
    <s v="Three Years"/>
    <x v="5"/>
    <s v="We believe that shareholders should be granted a yearly vote on executive remuneration."/>
    <s v="Yes"/>
  </r>
  <r>
    <x v="145"/>
    <s v="USA"/>
    <s v="US3546131018"/>
    <n v="2350684"/>
    <s v="Annual"/>
    <x v="27"/>
    <s v="Management"/>
    <s v="G"/>
    <s v="Yes"/>
    <s v="1a"/>
    <s v="Elect Director Mariann Byerwalter"/>
    <x v="2"/>
    <s v="For"/>
    <x v="2"/>
    <m/>
    <s v="No"/>
  </r>
  <r>
    <x v="145"/>
    <s v="USA"/>
    <s v="US3546131018"/>
    <n v="2350684"/>
    <s v="Annual"/>
    <x v="27"/>
    <s v="Management"/>
    <s v="G"/>
    <s v="Yes"/>
    <s v="1b"/>
    <s v="Elect Director Alexander S. Friedman"/>
    <x v="2"/>
    <s v="For"/>
    <x v="2"/>
    <m/>
    <s v="No"/>
  </r>
  <r>
    <x v="145"/>
    <s v="USA"/>
    <s v="US3546131018"/>
    <n v="2350684"/>
    <s v="Annual"/>
    <x v="27"/>
    <s v="Management"/>
    <s v="G"/>
    <s v="Yes"/>
    <s v="1c"/>
    <s v="Elect Director Gregory E. Johnson"/>
    <x v="2"/>
    <s v="For"/>
    <x v="2"/>
    <m/>
    <s v="No"/>
  </r>
  <r>
    <x v="145"/>
    <s v="USA"/>
    <s v="US3546131018"/>
    <n v="2350684"/>
    <s v="Annual"/>
    <x v="27"/>
    <s v="Management"/>
    <s v="G"/>
    <s v="Yes"/>
    <s v="1d"/>
    <s v="Elect Director Jennifer M. Johnson"/>
    <x v="2"/>
    <s v="For"/>
    <x v="2"/>
    <m/>
    <s v="No"/>
  </r>
  <r>
    <x v="145"/>
    <s v="USA"/>
    <s v="US3546131018"/>
    <n v="2350684"/>
    <s v="Annual"/>
    <x v="27"/>
    <s v="Management"/>
    <s v="G"/>
    <s v="Yes"/>
    <s v="1e"/>
    <s v="Elect Director Rupert H. Johnson, Jr."/>
    <x v="2"/>
    <s v="For"/>
    <x v="2"/>
    <m/>
    <s v="No"/>
  </r>
  <r>
    <x v="145"/>
    <s v="USA"/>
    <s v="US3546131018"/>
    <n v="2350684"/>
    <s v="Annual"/>
    <x v="27"/>
    <s v="Management"/>
    <s v="G"/>
    <s v="Yes"/>
    <s v="1f"/>
    <s v="Elect Director John Y. Kim"/>
    <x v="2"/>
    <s v="For"/>
    <x v="2"/>
    <m/>
    <s v="No"/>
  </r>
  <r>
    <x v="145"/>
    <s v="USA"/>
    <s v="US3546131018"/>
    <n v="2350684"/>
    <s v="Annual"/>
    <x v="27"/>
    <s v="Management"/>
    <s v="G"/>
    <s v="Yes"/>
    <s v="1g"/>
    <s v="Elect Director Karen M. King"/>
    <x v="2"/>
    <s v="For"/>
    <x v="2"/>
    <m/>
    <s v="No"/>
  </r>
  <r>
    <x v="145"/>
    <s v="USA"/>
    <s v="US3546131018"/>
    <n v="2350684"/>
    <s v="Annual"/>
    <x v="27"/>
    <s v="Management"/>
    <s v="G"/>
    <s v="Yes"/>
    <s v="1h"/>
    <s v="Elect Director Anthony J. Noto"/>
    <x v="2"/>
    <s v="For"/>
    <x v="2"/>
    <m/>
    <s v="No"/>
  </r>
  <r>
    <x v="145"/>
    <s v="USA"/>
    <s v="US3546131018"/>
    <n v="2350684"/>
    <s v="Annual"/>
    <x v="27"/>
    <s v="Management"/>
    <s v="G"/>
    <s v="Yes"/>
    <s v="1i"/>
    <s v="Elect Director John W. Thiel"/>
    <x v="2"/>
    <s v="For"/>
    <x v="2"/>
    <m/>
    <s v="No"/>
  </r>
  <r>
    <x v="145"/>
    <s v="USA"/>
    <s v="US3546131018"/>
    <n v="2350684"/>
    <s v="Annual"/>
    <x v="27"/>
    <s v="Management"/>
    <s v="G"/>
    <s v="Yes"/>
    <s v="1j"/>
    <s v="Elect Director Seth H. Waugh"/>
    <x v="2"/>
    <s v="For"/>
    <x v="2"/>
    <m/>
    <s v="No"/>
  </r>
  <r>
    <x v="145"/>
    <s v="USA"/>
    <s v="US3546131018"/>
    <n v="2350684"/>
    <s v="Annual"/>
    <x v="27"/>
    <s v="Management"/>
    <s v="G"/>
    <s v="Yes"/>
    <s v="1k"/>
    <s v="Elect Director Geoffrey Y. Yang"/>
    <x v="2"/>
    <s v="For"/>
    <x v="1"/>
    <s v="The Company has not met our expectations and principles in regard to gender diversity."/>
    <s v="Yes"/>
  </r>
  <r>
    <x v="38"/>
    <s v="China"/>
    <s v="CNE100000S33"/>
    <s v="B3XCR35"/>
    <s v="Special"/>
    <x v="27"/>
    <s v="Management"/>
    <s v="G"/>
    <s v="Yes"/>
    <n v="1"/>
    <s v="Approve Stock Option Incentive Plan (Draft) and Its Summary"/>
    <x v="3"/>
    <s v="For"/>
    <x v="2"/>
    <m/>
    <s v="No"/>
  </r>
  <r>
    <x v="38"/>
    <s v="China"/>
    <s v="CNE100000S33"/>
    <s v="B3XCR35"/>
    <s v="Special"/>
    <x v="27"/>
    <s v="Management"/>
    <s v="G"/>
    <s v="Yes"/>
    <n v="2"/>
    <s v="Approve Implementation Assessment Management Measures for Stock Option Incentive Plan"/>
    <x v="3"/>
    <s v="For"/>
    <x v="2"/>
    <m/>
    <s v="No"/>
  </r>
  <r>
    <x v="38"/>
    <s v="China"/>
    <s v="CNE100000S33"/>
    <s v="B3XCR35"/>
    <s v="Special"/>
    <x v="27"/>
    <s v="Management"/>
    <s v="G"/>
    <s v="Yes"/>
    <n v="3"/>
    <s v="Approve Authorization of the Board to Handle All Related Matters of the Stock Option Incentive Plan"/>
    <x v="3"/>
    <s v="For"/>
    <x v="2"/>
    <m/>
    <s v="No"/>
  </r>
  <r>
    <x v="38"/>
    <s v="China"/>
    <s v="CNE100000S33"/>
    <s v="B3XCR35"/>
    <s v="Special"/>
    <x v="27"/>
    <s v="Management"/>
    <s v="G"/>
    <s v="Yes"/>
    <n v="4"/>
    <s v="Approve Implementation of Employee Share Purchase Plan Through Capital Increase and Related Transactions and Waiver of Pre-emptive Right"/>
    <x v="3"/>
    <s v="For"/>
    <x v="1"/>
    <s v="We have concerns regarding the dilution or discount being applied to the share plan."/>
    <s v="Yes"/>
  </r>
  <r>
    <x v="146"/>
    <s v="USA"/>
    <s v="US7739031091"/>
    <n v="2754060"/>
    <s v="Annual"/>
    <x v="27"/>
    <s v="Management"/>
    <s v="G"/>
    <s v="Yes"/>
    <s v="A1"/>
    <s v="Elect Director William P. Gipson"/>
    <x v="2"/>
    <s v="For"/>
    <x v="2"/>
    <m/>
    <s v="No"/>
  </r>
  <r>
    <x v="146"/>
    <s v="USA"/>
    <s v="US7739031091"/>
    <n v="2754060"/>
    <s v="Annual"/>
    <x v="27"/>
    <s v="Management"/>
    <s v="G"/>
    <s v="Yes"/>
    <s v="A2"/>
    <s v="Elect Director Pam Murphy"/>
    <x v="2"/>
    <s v="For"/>
    <x v="2"/>
    <m/>
    <s v="No"/>
  </r>
  <r>
    <x v="146"/>
    <s v="USA"/>
    <s v="US7739031091"/>
    <n v="2754060"/>
    <s v="Annual"/>
    <x v="27"/>
    <s v="Management"/>
    <s v="G"/>
    <s v="Yes"/>
    <s v="A3"/>
    <s v="Elect Director Donald R. Parfet"/>
    <x v="2"/>
    <s v="For"/>
    <x v="3"/>
    <s v="Lead Director not considered independent according to UBS guidelines."/>
    <s v="Yes"/>
  </r>
  <r>
    <x v="146"/>
    <s v="USA"/>
    <s v="US7739031091"/>
    <n v="2754060"/>
    <s v="Annual"/>
    <x v="27"/>
    <s v="Management"/>
    <s v="G"/>
    <s v="Yes"/>
    <s v="A4"/>
    <s v="Elect Director Robert W. Soderbery"/>
    <x v="2"/>
    <s v="For"/>
    <x v="2"/>
    <m/>
    <s v="No"/>
  </r>
  <r>
    <x v="146"/>
    <s v="USA"/>
    <s v="US7739031091"/>
    <n v="2754060"/>
    <s v="Annual"/>
    <x v="27"/>
    <s v="Management"/>
    <s v="G"/>
    <s v="Yes"/>
    <s v="B"/>
    <s v="Advisory Vote to Ratify Named Executive Officers' Compensation"/>
    <x v="3"/>
    <s v="For"/>
    <x v="1"/>
    <s v="Greater than 50% of equity awards vest without reference to performance conditions. We will not support the remuneration where severance packages are in excess of 2yrs fixed salary plus average bonus pay."/>
    <s v="Yes"/>
  </r>
  <r>
    <x v="146"/>
    <s v="USA"/>
    <s v="US7739031091"/>
    <n v="2754060"/>
    <s v="Annual"/>
    <x v="27"/>
    <s v="Management"/>
    <s v="G"/>
    <s v="Yes"/>
    <s v="C"/>
    <s v="Advisory Vote on Say on Pay Frequency"/>
    <x v="3"/>
    <s v="One Year"/>
    <x v="5"/>
    <m/>
    <s v="No"/>
  </r>
  <r>
    <x v="146"/>
    <s v="USA"/>
    <s v="US7739031091"/>
    <n v="2754060"/>
    <s v="Annual"/>
    <x v="27"/>
    <s v="Management"/>
    <s v="G"/>
    <s v="Yes"/>
    <s v="D"/>
    <s v="Ratify Deloitte &amp; Touche LLP as Auditors"/>
    <x v="1"/>
    <s v="For"/>
    <x v="2"/>
    <m/>
    <s v="No"/>
  </r>
  <r>
    <x v="147"/>
    <s v="China"/>
    <s v="CNE000000FK4"/>
    <n v="6802534"/>
    <s v="Special"/>
    <x v="27"/>
    <s v="Management"/>
    <s v="G"/>
    <s v="Yes"/>
    <n v="1"/>
    <s v="Approve Amendments to Articles of Association to Change Business Scope"/>
    <x v="3"/>
    <s v="For"/>
    <x v="2"/>
    <m/>
    <s v="No"/>
  </r>
  <r>
    <x v="147"/>
    <s v="China"/>
    <s v="CNE000000FK4"/>
    <n v="6802534"/>
    <s v="Special"/>
    <x v="27"/>
    <s v="Management"/>
    <s v="G"/>
    <s v="Yes"/>
    <n v="2"/>
    <s v="Approve to Appoint Auditor"/>
    <x v="1"/>
    <s v="For"/>
    <x v="2"/>
    <m/>
    <s v="No"/>
  </r>
  <r>
    <x v="148"/>
    <s v="Germany"/>
    <s v="DE000ENER6Y0"/>
    <s v="BMTVQK9"/>
    <s v="Annual"/>
    <x v="27"/>
    <s v="Management"/>
    <s v="G"/>
    <s v="No"/>
    <n v="1"/>
    <s v="Receive Financial Statements and Statutory Reports for Fiscal Year 2021/22 (Non-Voting)"/>
    <x v="0"/>
    <m/>
    <x v="0"/>
    <m/>
    <s v="No"/>
  </r>
  <r>
    <x v="148"/>
    <s v="Germany"/>
    <s v="DE000ENER6Y0"/>
    <s v="BMTVQK9"/>
    <s v="Annual"/>
    <x v="27"/>
    <s v="Management"/>
    <s v="G"/>
    <s v="Yes"/>
    <n v="2"/>
    <s v="Approve Allocation of Income and Omission of Dividends"/>
    <x v="3"/>
    <s v="For"/>
    <x v="2"/>
    <m/>
    <s v="No"/>
  </r>
  <r>
    <x v="148"/>
    <s v="Germany"/>
    <s v="DE000ENER6Y0"/>
    <s v="BMTVQK9"/>
    <s v="Annual"/>
    <x v="27"/>
    <s v="Management"/>
    <s v="G"/>
    <s v="Yes"/>
    <n v="3.1"/>
    <s v="Approve Discharge of Management Board Member Christian Bruch for Fiscal Year 2021/22"/>
    <x v="3"/>
    <s v="For"/>
    <x v="2"/>
    <m/>
    <s v="No"/>
  </r>
  <r>
    <x v="148"/>
    <s v="Germany"/>
    <s v="DE000ENER6Y0"/>
    <s v="BMTVQK9"/>
    <s v="Annual"/>
    <x v="27"/>
    <s v="Management"/>
    <s v="G"/>
    <s v="Yes"/>
    <n v="3.2"/>
    <s v="Approve Discharge of Management Board Member Maria Ferraro for Fiscal Year 2021/22"/>
    <x v="3"/>
    <s v="For"/>
    <x v="2"/>
    <m/>
    <s v="No"/>
  </r>
  <r>
    <x v="148"/>
    <s v="Germany"/>
    <s v="DE000ENER6Y0"/>
    <s v="BMTVQK9"/>
    <s v="Annual"/>
    <x v="27"/>
    <s v="Management"/>
    <s v="G"/>
    <s v="Yes"/>
    <n v="3.3"/>
    <s v="Approve Discharge of Management Board Member Karim Amin (from March 1, 2022) for Fiscal Year 2021/22"/>
    <x v="3"/>
    <s v="For"/>
    <x v="2"/>
    <m/>
    <s v="No"/>
  </r>
  <r>
    <x v="148"/>
    <s v="Germany"/>
    <s v="DE000ENER6Y0"/>
    <s v="BMTVQK9"/>
    <s v="Annual"/>
    <x v="27"/>
    <s v="Management"/>
    <s v="G"/>
    <s v="Yes"/>
    <n v="3.4"/>
    <s v="Approve Discharge of Management Board Member Jochen Eickholt (until Feb. 28, 2022) for Fiscal Year 2021/22"/>
    <x v="3"/>
    <s v="For"/>
    <x v="2"/>
    <m/>
    <s v="No"/>
  </r>
  <r>
    <x v="148"/>
    <s v="Germany"/>
    <s v="DE000ENER6Y0"/>
    <s v="BMTVQK9"/>
    <s v="Annual"/>
    <x v="27"/>
    <s v="Management"/>
    <s v="G"/>
    <s v="Yes"/>
    <n v="3.5"/>
    <s v="Approve Discharge of Management Board Member Tim Holt for Fiscal Year 2021/22"/>
    <x v="3"/>
    <s v="For"/>
    <x v="2"/>
    <m/>
    <s v="No"/>
  </r>
  <r>
    <x v="148"/>
    <s v="Germany"/>
    <s v="DE000ENER6Y0"/>
    <s v="BMTVQK9"/>
    <s v="Annual"/>
    <x v="27"/>
    <s v="Management"/>
    <s v="G"/>
    <s v="Yes"/>
    <n v="4.0999999999999996"/>
    <s v="Approve Discharge of Supervisory Board Member Joe Kaeser for Fiscal Year 2021/22"/>
    <x v="3"/>
    <s v="For"/>
    <x v="2"/>
    <m/>
    <s v="No"/>
  </r>
  <r>
    <x v="148"/>
    <s v="Germany"/>
    <s v="DE000ENER6Y0"/>
    <s v="BMTVQK9"/>
    <s v="Annual"/>
    <x v="27"/>
    <s v="Management"/>
    <s v="G"/>
    <s v="Yes"/>
    <n v="4.0999999999999996"/>
    <s v="Approve Discharge of Supervisory Board Member Nadine Florian for Fiscal Year 2021/22"/>
    <x v="3"/>
    <s v="For"/>
    <x v="2"/>
    <m/>
    <s v="No"/>
  </r>
  <r>
    <x v="148"/>
    <s v="Germany"/>
    <s v="DE000ENER6Y0"/>
    <s v="BMTVQK9"/>
    <s v="Annual"/>
    <x v="27"/>
    <s v="Management"/>
    <s v="G"/>
    <s v="Yes"/>
    <n v="4.1100000000000003"/>
    <s v="Approve Discharge of Supervisory Board Member Sigmar Gabriel for Fiscal Year 2021/22"/>
    <x v="3"/>
    <s v="For"/>
    <x v="2"/>
    <m/>
    <s v="No"/>
  </r>
  <r>
    <x v="148"/>
    <s v="Germany"/>
    <s v="DE000ENER6Y0"/>
    <s v="BMTVQK9"/>
    <s v="Annual"/>
    <x v="27"/>
    <s v="Management"/>
    <s v="G"/>
    <s v="Yes"/>
    <n v="4.12"/>
    <s v="Approve Discharge of Supervisory Board Member Ruediger Gross (until Aug. 31, 2022) for Fiscal Year 2021/22"/>
    <x v="3"/>
    <s v="For"/>
    <x v="2"/>
    <m/>
    <s v="No"/>
  </r>
  <r>
    <x v="148"/>
    <s v="Germany"/>
    <s v="DE000ENER6Y0"/>
    <s v="BMTVQK9"/>
    <s v="Annual"/>
    <x v="27"/>
    <s v="Management"/>
    <s v="G"/>
    <s v="Yes"/>
    <n v="4.13"/>
    <s v="Approve Discharge of Supervisory Board Member Horst Hakelberg for Fiscal Year 2021/22"/>
    <x v="3"/>
    <s v="For"/>
    <x v="2"/>
    <m/>
    <s v="No"/>
  </r>
  <r>
    <x v="148"/>
    <s v="Germany"/>
    <s v="DE000ENER6Y0"/>
    <s v="BMTVQK9"/>
    <s v="Annual"/>
    <x v="27"/>
    <s v="Management"/>
    <s v="G"/>
    <s v="Yes"/>
    <n v="4.1399999999999997"/>
    <s v="Approve Discharge of Supervisory Board Member Juergen Kerner for Fiscal Year 2021/22"/>
    <x v="3"/>
    <s v="For"/>
    <x v="2"/>
    <m/>
    <s v="No"/>
  </r>
  <r>
    <x v="148"/>
    <s v="Germany"/>
    <s v="DE000ENER6Y0"/>
    <s v="BMTVQK9"/>
    <s v="Annual"/>
    <x v="27"/>
    <s v="Management"/>
    <s v="G"/>
    <s v="Yes"/>
    <n v="4.1500000000000004"/>
    <s v="Approve Discharge of Supervisory Board Member Hildegard Mueller for Fiscal Year 2021/22"/>
    <x v="3"/>
    <s v="For"/>
    <x v="2"/>
    <m/>
    <s v="No"/>
  </r>
  <r>
    <x v="148"/>
    <s v="Germany"/>
    <s v="DE000ENER6Y0"/>
    <s v="BMTVQK9"/>
    <s v="Annual"/>
    <x v="27"/>
    <s v="Management"/>
    <s v="G"/>
    <s v="Yes"/>
    <n v="4.16"/>
    <s v="Approve Discharge of Supervisory Board Member Laurence Mulliez for Fiscal Year 2021/22"/>
    <x v="3"/>
    <s v="For"/>
    <x v="2"/>
    <m/>
    <s v="No"/>
  </r>
  <r>
    <x v="148"/>
    <s v="Germany"/>
    <s v="DE000ENER6Y0"/>
    <s v="BMTVQK9"/>
    <s v="Annual"/>
    <x v="27"/>
    <s v="Management"/>
    <s v="G"/>
    <s v="Yes"/>
    <n v="4.17"/>
    <s v="Approve Discharge of Supervisory Board Member Thomas Pfann (from Sep. 1, 2022) for Fiscal Year 2021/22"/>
    <x v="3"/>
    <s v="For"/>
    <x v="2"/>
    <m/>
    <s v="No"/>
  </r>
  <r>
    <x v="148"/>
    <s v="Germany"/>
    <s v="DE000ENER6Y0"/>
    <s v="BMTVQK9"/>
    <s v="Annual"/>
    <x v="27"/>
    <s v="Management"/>
    <s v="G"/>
    <s v="Yes"/>
    <n v="4.18"/>
    <s v="Approve Discharge of Supervisory Board Member Matthias Rebellius for Fiscal Year 2021/22"/>
    <x v="3"/>
    <s v="For"/>
    <x v="2"/>
    <m/>
    <s v="No"/>
  </r>
  <r>
    <x v="148"/>
    <s v="Germany"/>
    <s v="DE000ENER6Y0"/>
    <s v="BMTVQK9"/>
    <s v="Annual"/>
    <x v="27"/>
    <s v="Management"/>
    <s v="G"/>
    <s v="Yes"/>
    <n v="4.1900000000000004"/>
    <s v="Approve Discharge of Supervisory Board Member Hagen Reimer (until Aug. 31, 2022) for Fiscal Year 2021/22"/>
    <x v="3"/>
    <s v="For"/>
    <x v="2"/>
    <m/>
    <s v="No"/>
  </r>
  <r>
    <x v="148"/>
    <s v="Germany"/>
    <s v="DE000ENER6Y0"/>
    <s v="BMTVQK9"/>
    <s v="Annual"/>
    <x v="27"/>
    <s v="Management"/>
    <s v="G"/>
    <s v="Yes"/>
    <n v="4.2"/>
    <s v="Approve Discharge of Supervisory Board Member Robert Kensbock for Fiscal Year 2021/22"/>
    <x v="3"/>
    <s v="For"/>
    <x v="2"/>
    <m/>
    <s v="No"/>
  </r>
  <r>
    <x v="148"/>
    <s v="Germany"/>
    <s v="DE000ENER6Y0"/>
    <s v="BMTVQK9"/>
    <s v="Annual"/>
    <x v="27"/>
    <s v="Management"/>
    <s v="G"/>
    <s v="Yes"/>
    <n v="4.2"/>
    <s v="Approve Discharge of Supervisory Board Member Ralf Thomas for Fiscal Year 2021/22"/>
    <x v="3"/>
    <s v="For"/>
    <x v="2"/>
    <m/>
    <s v="No"/>
  </r>
  <r>
    <x v="148"/>
    <s v="Germany"/>
    <s v="DE000ENER6Y0"/>
    <s v="BMTVQK9"/>
    <s v="Annual"/>
    <x v="27"/>
    <s v="Management"/>
    <s v="G"/>
    <s v="Yes"/>
    <n v="4.21"/>
    <s v="Approve Discharge of Supervisory Board Member Geisha Williams for Fiscal Year 2021/22"/>
    <x v="3"/>
    <s v="For"/>
    <x v="2"/>
    <m/>
    <s v="No"/>
  </r>
  <r>
    <x v="148"/>
    <s v="Germany"/>
    <s v="DE000ENER6Y0"/>
    <s v="BMTVQK9"/>
    <s v="Annual"/>
    <x v="27"/>
    <s v="Management"/>
    <s v="G"/>
    <s v="Yes"/>
    <n v="4.22"/>
    <s v="Approve Discharge of Supervisory Board Member Randy Zwirn for Fiscal Year 2021/22"/>
    <x v="3"/>
    <s v="For"/>
    <x v="2"/>
    <m/>
    <s v="No"/>
  </r>
  <r>
    <x v="148"/>
    <s v="Germany"/>
    <s v="DE000ENER6Y0"/>
    <s v="BMTVQK9"/>
    <s v="Annual"/>
    <x v="27"/>
    <s v="Management"/>
    <s v="G"/>
    <s v="Yes"/>
    <n v="4.3"/>
    <s v="Approve Discharge of Supervisory Board Member Hubert Lienhard for Fiscal Year 2021/22"/>
    <x v="3"/>
    <s v="For"/>
    <x v="2"/>
    <m/>
    <s v="No"/>
  </r>
  <r>
    <x v="148"/>
    <s v="Germany"/>
    <s v="DE000ENER6Y0"/>
    <s v="BMTVQK9"/>
    <s v="Annual"/>
    <x v="27"/>
    <s v="Management"/>
    <s v="G"/>
    <s v="Yes"/>
    <n v="4.4000000000000004"/>
    <s v="Approve Discharge of Supervisory Board Member Guenter Augustat for Fiscal Year 2021/22"/>
    <x v="3"/>
    <s v="For"/>
    <x v="2"/>
    <m/>
    <s v="No"/>
  </r>
  <r>
    <x v="148"/>
    <s v="Germany"/>
    <s v="DE000ENER6Y0"/>
    <s v="BMTVQK9"/>
    <s v="Annual"/>
    <x v="27"/>
    <s v="Management"/>
    <s v="G"/>
    <s v="Yes"/>
    <n v="4.5"/>
    <s v="Approve Discharge of Supervisory Board Member Manfred Baereis for Fiscal Year 2021/22"/>
    <x v="3"/>
    <s v="For"/>
    <x v="2"/>
    <m/>
    <s v="No"/>
  </r>
  <r>
    <x v="148"/>
    <s v="Germany"/>
    <s v="DE000ENER6Y0"/>
    <s v="BMTVQK9"/>
    <s v="Annual"/>
    <x v="27"/>
    <s v="Management"/>
    <s v="G"/>
    <s v="Yes"/>
    <n v="4.5999999999999996"/>
    <s v="Approve Discharge of Supervisory Board Member Manuel Bloemers (from Sep. 1, 2022) for Fiscal Year 2021/22"/>
    <x v="3"/>
    <s v="For"/>
    <x v="2"/>
    <m/>
    <s v="No"/>
  </r>
  <r>
    <x v="148"/>
    <s v="Germany"/>
    <s v="DE000ENER6Y0"/>
    <s v="BMTVQK9"/>
    <s v="Annual"/>
    <x v="27"/>
    <s v="Management"/>
    <s v="G"/>
    <s v="Yes"/>
    <n v="4.7"/>
    <s v="Approve Discharge of Supervisory Board Member Christine Bortenlaenger for Fiscal Year 2021/22"/>
    <x v="3"/>
    <s v="For"/>
    <x v="2"/>
    <m/>
    <s v="No"/>
  </r>
  <r>
    <x v="148"/>
    <s v="Germany"/>
    <s v="DE000ENER6Y0"/>
    <s v="BMTVQK9"/>
    <s v="Annual"/>
    <x v="27"/>
    <s v="Management"/>
    <s v="G"/>
    <s v="Yes"/>
    <n v="4.8"/>
    <s v="Approve Discharge of Supervisory Board Member Andrea Fehrmann for Fiscal Year 2021/22"/>
    <x v="3"/>
    <s v="For"/>
    <x v="2"/>
    <m/>
    <s v="No"/>
  </r>
  <r>
    <x v="148"/>
    <s v="Germany"/>
    <s v="DE000ENER6Y0"/>
    <s v="BMTVQK9"/>
    <s v="Annual"/>
    <x v="27"/>
    <s v="Management"/>
    <s v="G"/>
    <s v="Yes"/>
    <n v="4.9000000000000004"/>
    <s v="Approve Discharge of Supervisory Board Member Andreas Feldmueller for Fiscal Year 2021/22"/>
    <x v="3"/>
    <s v="For"/>
    <x v="2"/>
    <m/>
    <s v="No"/>
  </r>
  <r>
    <x v="148"/>
    <s v="Germany"/>
    <s v="DE000ENER6Y0"/>
    <s v="BMTVQK9"/>
    <s v="Annual"/>
    <x v="27"/>
    <s v="Management"/>
    <s v="G"/>
    <s v="Yes"/>
    <n v="5"/>
    <s v="Ratify Ernst &amp; Young GmbH as Auditors for Fiscal Year 2022/23"/>
    <x v="1"/>
    <s v="For"/>
    <x v="2"/>
    <m/>
    <s v="No"/>
  </r>
  <r>
    <x v="148"/>
    <s v="Germany"/>
    <s v="DE000ENER6Y0"/>
    <s v="BMTVQK9"/>
    <s v="Annual"/>
    <x v="27"/>
    <s v="Management"/>
    <s v="G"/>
    <s v="Yes"/>
    <n v="6"/>
    <s v="Approve Remuneration Report"/>
    <x v="4"/>
    <s v="For"/>
    <x v="2"/>
    <m/>
    <s v="No"/>
  </r>
  <r>
    <x v="148"/>
    <s v="Germany"/>
    <s v="DE000ENER6Y0"/>
    <s v="BMTVQK9"/>
    <s v="Annual"/>
    <x v="27"/>
    <s v="Management"/>
    <s v="G"/>
    <s v="Yes"/>
    <n v="7"/>
    <s v="Amend Articles Re: Supervisory Board Committees"/>
    <x v="3"/>
    <s v="For"/>
    <x v="2"/>
    <m/>
    <s v="No"/>
  </r>
  <r>
    <x v="148"/>
    <s v="Germany"/>
    <s v="DE000ENER6Y0"/>
    <s v="BMTVQK9"/>
    <s v="Annual"/>
    <x v="27"/>
    <s v="Management"/>
    <s v="G"/>
    <s v="Yes"/>
    <n v="8"/>
    <s v="Amend Articles Re: Participation of Supervisory Board Members in the Annual General Meeting by Means of Audio and Video Transmission"/>
    <x v="3"/>
    <s v="For"/>
    <x v="2"/>
    <m/>
    <s v="No"/>
  </r>
  <r>
    <x v="148"/>
    <s v="Germany"/>
    <s v="DE000ENER6Y0"/>
    <s v="BMTVQK9"/>
    <s v="Annual"/>
    <x v="27"/>
    <s v="Management"/>
    <s v="G"/>
    <s v="Yes"/>
    <n v="9"/>
    <s v="Approve Virtual-Only Shareholder Meetings Until 2025"/>
    <x v="3"/>
    <s v="For"/>
    <x v="1"/>
    <s v="We will not support exclusively virtual meetings."/>
    <s v="Yes"/>
  </r>
  <r>
    <x v="148"/>
    <s v="Germany"/>
    <s v="DE000ENER6Y0"/>
    <s v="BMTVQK9"/>
    <s v="Annual"/>
    <x v="27"/>
    <s v="Management"/>
    <s v="G"/>
    <s v="Yes"/>
    <n v="10"/>
    <s v="Approve Creation of EUR 363.3 Million Pool of Authorized Capital with or without Exclusion of Preemptive Rights"/>
    <x v="3"/>
    <s v="For"/>
    <x v="1"/>
    <s v="We will not support routine authorities to issue shares with pre-emption rights exceeding 20% of the issued share capital as they are potentially overly dilutive and therefore not in the interest of existing shareholders."/>
    <s v="Yes"/>
  </r>
  <r>
    <x v="148"/>
    <s v="Germany"/>
    <s v="DE000ENER6Y0"/>
    <s v="BMTVQK9"/>
    <s v="Annual"/>
    <x v="27"/>
    <s v="Management"/>
    <s v="G"/>
    <s v="Yes"/>
    <n v="11"/>
    <s v="Approve Issuance of Warrants/Bonds with Warrants Attached/Convertible Bonds without Preemptive Rights up to Aggregate Nominal Amount of EUR 4 Billion; Approve Creation of EUR 72.7 Million Pool of Capital to Guarantee Conversion Rights"/>
    <x v="3"/>
    <s v="For"/>
    <x v="2"/>
    <m/>
    <s v="No"/>
  </r>
  <r>
    <x v="148"/>
    <s v="Germany"/>
    <s v="DE000ENER6Y0"/>
    <s v="BMTVQK9"/>
    <s v="Annual"/>
    <x v="27"/>
    <s v="Management"/>
    <s v="G"/>
    <s v="Yes"/>
    <n v="12"/>
    <s v="Authorize Share Repurchase Program and Reissuance or Cancellation of Repurchased Shares"/>
    <x v="3"/>
    <s v="For"/>
    <x v="2"/>
    <m/>
    <s v="No"/>
  </r>
  <r>
    <x v="149"/>
    <s v="Cayman Islands"/>
    <s v="KYG8569A1067"/>
    <s v="B4XRPN3"/>
    <s v="Annual"/>
    <x v="27"/>
    <s v="Management"/>
    <s v="G"/>
    <s v="Yes"/>
    <n v="1"/>
    <s v="Accept Financial Statements and Statutory Reports"/>
    <x v="0"/>
    <s v="For"/>
    <x v="2"/>
    <m/>
    <s v="No"/>
  </r>
  <r>
    <x v="149"/>
    <s v="Cayman Islands"/>
    <s v="KYG8569A1067"/>
    <s v="B4XRPN3"/>
    <s v="Annual"/>
    <x v="27"/>
    <s v="Management"/>
    <s v="G"/>
    <s v="Yes"/>
    <n v="3"/>
    <s v="Approve BDO Limited as Auditor and Authorize Board to Fix Their Remuneration"/>
    <x v="4"/>
    <s v="For"/>
    <x v="2"/>
    <m/>
    <s v="No"/>
  </r>
  <r>
    <x v="149"/>
    <s v="Cayman Islands"/>
    <s v="KYG8569A1067"/>
    <s v="B4XRPN3"/>
    <s v="Annual"/>
    <x v="27"/>
    <s v="Management"/>
    <s v="G"/>
    <s v="Yes"/>
    <n v="5"/>
    <s v="Amend Existing Articles of Association and Adopt Second Amended and Restated Articles of Association"/>
    <x v="3"/>
    <s v="For"/>
    <x v="2"/>
    <m/>
    <s v="No"/>
  </r>
  <r>
    <x v="149"/>
    <s v="Cayman Islands"/>
    <s v="KYG8569A1067"/>
    <s v="B4XRPN3"/>
    <s v="Annual"/>
    <x v="27"/>
    <s v="Management"/>
    <s v="G"/>
    <s v="Yes"/>
    <s v="2A1"/>
    <s v="Elect Jing Hong as Director"/>
    <x v="2"/>
    <s v="For"/>
    <x v="2"/>
    <m/>
    <s v="No"/>
  </r>
  <r>
    <x v="149"/>
    <s v="Cayman Islands"/>
    <s v="KYG8569A1067"/>
    <s v="B4XRPN3"/>
    <s v="Annual"/>
    <x v="27"/>
    <s v="Management"/>
    <s v="G"/>
    <s v="Yes"/>
    <s v="2A2"/>
    <s v="Elect Tian Qiang as Director"/>
    <x v="2"/>
    <s v="For"/>
    <x v="2"/>
    <m/>
    <s v="No"/>
  </r>
  <r>
    <x v="149"/>
    <s v="Cayman Islands"/>
    <s v="KYG8569A1067"/>
    <s v="B4XRPN3"/>
    <s v="Annual"/>
    <x v="27"/>
    <s v="Management"/>
    <s v="G"/>
    <s v="Yes"/>
    <s v="2A3"/>
    <s v="Elect Huang Shuping as Director"/>
    <x v="2"/>
    <s v="For"/>
    <x v="2"/>
    <m/>
    <s v="No"/>
  </r>
  <r>
    <x v="149"/>
    <s v="Cayman Islands"/>
    <s v="KYG8569A1067"/>
    <s v="B4XRPN3"/>
    <s v="Annual"/>
    <x v="27"/>
    <s v="Management"/>
    <s v="G"/>
    <s v="Yes"/>
    <s v="2A4"/>
    <s v="Elect Ma Lishan as Director"/>
    <x v="2"/>
    <s v="For"/>
    <x v="1"/>
    <s v="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is serving on the Remuneration Committee which should comprise of a majority of independent directors."/>
    <s v="Yes"/>
  </r>
  <r>
    <x v="149"/>
    <s v="Cayman Islands"/>
    <s v="KYG8569A1067"/>
    <s v="B4XRPN3"/>
    <s v="Annual"/>
    <x v="27"/>
    <s v="Management"/>
    <s v="G"/>
    <s v="Yes"/>
    <s v="2B"/>
    <s v="Authorize Board to Fix Remuneration of Directors"/>
    <x v="2"/>
    <s v="For"/>
    <x v="2"/>
    <m/>
    <s v="No"/>
  </r>
  <r>
    <x v="149"/>
    <s v="Cayman Islands"/>
    <s v="KYG8569A1067"/>
    <s v="B4XRPN3"/>
    <s v="Annual"/>
    <x v="27"/>
    <s v="Management"/>
    <s v="G"/>
    <s v="Yes"/>
    <s v="4A"/>
    <s v="Approve Issuance of Equity or Equity-Linked Securities without Preemptive Rights"/>
    <x v="3"/>
    <s v="For"/>
    <x v="1"/>
    <s v="We will not support routine authorities to issue shares without pre-emption rights exceeding 10% of the issued share capital as this is potentially overly dilutive for existing shareholders."/>
    <s v="Yes"/>
  </r>
  <r>
    <x v="149"/>
    <s v="Cayman Islands"/>
    <s v="KYG8569A1067"/>
    <s v="B4XRPN3"/>
    <s v="Annual"/>
    <x v="27"/>
    <s v="Management"/>
    <s v="G"/>
    <s v="Yes"/>
    <s v="4B"/>
    <s v="Authorize Repurchase of Issued Share Capital"/>
    <x v="3"/>
    <s v="For"/>
    <x v="2"/>
    <m/>
    <s v="No"/>
  </r>
  <r>
    <x v="149"/>
    <s v="Cayman Islands"/>
    <s v="KYG8569A1067"/>
    <s v="B4XRPN3"/>
    <s v="Annual"/>
    <x v="27"/>
    <s v="Management"/>
    <s v="G"/>
    <s v="Yes"/>
    <s v="4C"/>
    <s v="Authorize Reissuance of Repurchased Shares"/>
    <x v="3"/>
    <s v="For"/>
    <x v="2"/>
    <m/>
    <s v="No"/>
  </r>
  <r>
    <x v="150"/>
    <s v="China"/>
    <s v="CNE100001260"/>
    <s v="B4XB836"/>
    <s v="Special"/>
    <x v="27"/>
    <s v="Management"/>
    <s v="G"/>
    <s v="Yes"/>
    <n v="1"/>
    <s v="Approve Increase in Daily Related Party Transactions"/>
    <x v="3"/>
    <s v="For"/>
    <x v="2"/>
    <m/>
    <s v="No"/>
  </r>
  <r>
    <x v="151"/>
    <s v="Israel"/>
    <s v="IL0010972789"/>
    <s v="B18MCB9"/>
    <s v="Special"/>
    <x v="28"/>
    <s v="Management"/>
    <s v="G"/>
    <s v="Yes"/>
    <n v="1"/>
    <s v="Approve Compensation Policy for the Directors and Officers of the Company"/>
    <x v="2"/>
    <s v="For"/>
    <x v="1"/>
    <s v="Greater than 50% of equity awards vest without reference to performance conditions. The vesting schedule for time-vesting awards is not sufficiently long-term in order to properly aid in retention."/>
    <s v="Yes"/>
  </r>
  <r>
    <x v="151"/>
    <s v="Israel"/>
    <s v="IL0010972789"/>
    <s v="B18MCB9"/>
    <s v="Special"/>
    <x v="28"/>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x v="3"/>
    <s v="None"/>
    <x v="1"/>
    <m/>
    <s v="No"/>
  </r>
  <r>
    <x v="151"/>
    <s v="Israel"/>
    <s v="IL0010972789"/>
    <s v="B18MCB9"/>
    <s v="Special"/>
    <x v="28"/>
    <s v="Management"/>
    <s v="G"/>
    <s v="Yes"/>
    <s v="B1"/>
    <s v="If you are an Interest Holder as defined in Section 1 of the Securities Law, 1968, vote FOR.  Otherwise, vote against."/>
    <x v="3"/>
    <s v="None"/>
    <x v="1"/>
    <m/>
    <s v="No"/>
  </r>
  <r>
    <x v="151"/>
    <s v="Israel"/>
    <s v="IL0010972789"/>
    <s v="B18MCB9"/>
    <s v="Special"/>
    <x v="28"/>
    <s v="Management"/>
    <s v="G"/>
    <s v="Yes"/>
    <s v="B2"/>
    <s v="If you are a Senior Officer as defined in Section 37(D) of the Securities Law, 1968, vote FOR. Otherwise, vote against."/>
    <x v="3"/>
    <s v="None"/>
    <x v="1"/>
    <m/>
    <s v="No"/>
  </r>
  <r>
    <x v="151"/>
    <s v="Israel"/>
    <s v="IL0010972789"/>
    <s v="B18MCB9"/>
    <s v="Special"/>
    <x v="28"/>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x v="3"/>
    <s v="None"/>
    <x v="2"/>
    <m/>
    <s v="No"/>
  </r>
  <r>
    <x v="152"/>
    <s v="USA"/>
    <s v="US0495601058"/>
    <n v="2315359"/>
    <s v="Annual"/>
    <x v="28"/>
    <s v="Management"/>
    <s v="G"/>
    <s v="Yes"/>
    <n v="2"/>
    <s v="Ratify Ernst &amp; Young LLP as Auditors"/>
    <x v="1"/>
    <s v="For"/>
    <x v="2"/>
    <m/>
    <s v="No"/>
  </r>
  <r>
    <x v="152"/>
    <s v="USA"/>
    <s v="US0495601058"/>
    <n v="2315359"/>
    <s v="Annual"/>
    <x v="28"/>
    <s v="Management"/>
    <s v="G"/>
    <s v="Yes"/>
    <n v="3"/>
    <s v="Advisory Vote to Ratify Named Executive Officers' Compensation"/>
    <x v="3"/>
    <s v="For"/>
    <x v="2"/>
    <m/>
    <s v="No"/>
  </r>
  <r>
    <x v="152"/>
    <s v="USA"/>
    <s v="US0495601058"/>
    <n v="2315359"/>
    <s v="Annual"/>
    <x v="28"/>
    <s v="Management"/>
    <s v="G"/>
    <s v="Yes"/>
    <s v="1a"/>
    <s v="Elect Director John C. Ale"/>
    <x v="2"/>
    <s v="For"/>
    <x v="2"/>
    <m/>
    <s v="No"/>
  </r>
  <r>
    <x v="152"/>
    <s v="USA"/>
    <s v="US0495601058"/>
    <n v="2315359"/>
    <s v="Annual"/>
    <x v="28"/>
    <s v="Management"/>
    <s v="G"/>
    <s v="Yes"/>
    <s v="1b"/>
    <s v="Elect Director J. Kevin Akers"/>
    <x v="2"/>
    <s v="For"/>
    <x v="2"/>
    <m/>
    <s v="No"/>
  </r>
  <r>
    <x v="152"/>
    <s v="USA"/>
    <s v="US0495601058"/>
    <n v="2315359"/>
    <s v="Annual"/>
    <x v="28"/>
    <s v="Management"/>
    <s v="G"/>
    <s v="Yes"/>
    <s v="1c"/>
    <s v="Elect Director Kim R. Cocklin"/>
    <x v="2"/>
    <s v="For"/>
    <x v="2"/>
    <m/>
    <s v="No"/>
  </r>
  <r>
    <x v="152"/>
    <s v="USA"/>
    <s v="US0495601058"/>
    <n v="2315359"/>
    <s v="Annual"/>
    <x v="28"/>
    <s v="Management"/>
    <s v="G"/>
    <s v="Yes"/>
    <s v="1d"/>
    <s v="Elect Director Kelly H. Compton"/>
    <x v="2"/>
    <s v="For"/>
    <x v="2"/>
    <m/>
    <s v="No"/>
  </r>
  <r>
    <x v="152"/>
    <s v="USA"/>
    <s v="US0495601058"/>
    <n v="2315359"/>
    <s v="Annual"/>
    <x v="28"/>
    <s v="Management"/>
    <s v="G"/>
    <s v="Yes"/>
    <s v="1e"/>
    <s v="Elect Director Sean Donohue"/>
    <x v="2"/>
    <s v="For"/>
    <x v="2"/>
    <m/>
    <s v="No"/>
  </r>
  <r>
    <x v="152"/>
    <s v="USA"/>
    <s v="US0495601058"/>
    <n v="2315359"/>
    <s v="Annual"/>
    <x v="28"/>
    <s v="Management"/>
    <s v="G"/>
    <s v="Yes"/>
    <s v="1f"/>
    <s v="Elect Director Rafael G. Garza"/>
    <x v="2"/>
    <s v="For"/>
    <x v="2"/>
    <m/>
    <s v="No"/>
  </r>
  <r>
    <x v="152"/>
    <s v="USA"/>
    <s v="US0495601058"/>
    <n v="2315359"/>
    <s v="Annual"/>
    <x v="28"/>
    <s v="Management"/>
    <s v="G"/>
    <s v="Yes"/>
    <s v="1g"/>
    <s v="Elect Director Richard K. Gordon"/>
    <x v="2"/>
    <s v="For"/>
    <x v="1"/>
    <s v="Lead Director not considered independent according to UBS guidelines."/>
    <s v="Yes"/>
  </r>
  <r>
    <x v="152"/>
    <s v="USA"/>
    <s v="US0495601058"/>
    <n v="2315359"/>
    <s v="Annual"/>
    <x v="28"/>
    <s v="Management"/>
    <s v="G"/>
    <s v="Yes"/>
    <s v="1h"/>
    <s v="Elect Director Nancy K. Quinn"/>
    <x v="2"/>
    <s v="For"/>
    <x v="1"/>
    <s v="We expect the Chair of the Audit Committee to be independent and will not support the election of the relevant nominee where we determine that this is not the case."/>
    <s v="Yes"/>
  </r>
  <r>
    <x v="152"/>
    <s v="USA"/>
    <s v="US0495601058"/>
    <n v="2315359"/>
    <s v="Annual"/>
    <x v="28"/>
    <s v="Management"/>
    <s v="G"/>
    <s v="Yes"/>
    <s v="1i"/>
    <s v="Elect Director Richard A. Sampson"/>
    <x v="2"/>
    <s v="For"/>
    <x v="1"/>
    <s v="The Company has not met our expectations and principles in regard to gender diversity."/>
    <s v="Yes"/>
  </r>
  <r>
    <x v="152"/>
    <s v="USA"/>
    <s v="US0495601058"/>
    <n v="2315359"/>
    <s v="Annual"/>
    <x v="28"/>
    <s v="Management"/>
    <s v="G"/>
    <s v="Yes"/>
    <s v="1j"/>
    <s v="Elect Director Diana J. Walters"/>
    <x v="2"/>
    <s v="For"/>
    <x v="2"/>
    <m/>
    <s v="No"/>
  </r>
  <r>
    <x v="152"/>
    <s v="USA"/>
    <s v="US0495601058"/>
    <n v="2315359"/>
    <s v="Annual"/>
    <x v="28"/>
    <s v="Management"/>
    <s v="G"/>
    <s v="Yes"/>
    <s v="1k"/>
    <s v="Elect Director Frank Yoho"/>
    <x v="2"/>
    <s v="For"/>
    <x v="2"/>
    <m/>
    <s v="No"/>
  </r>
  <r>
    <x v="153"/>
    <s v="China"/>
    <s v="CNE000000KC1"/>
    <n v="6110602"/>
    <s v="Special"/>
    <x v="28"/>
    <s v="Management"/>
    <s v="G"/>
    <s v="Yes"/>
    <n v="1"/>
    <s v="Amend Articles of Association"/>
    <x v="3"/>
    <s v="For"/>
    <x v="2"/>
    <m/>
    <s v="No"/>
  </r>
  <r>
    <x v="153"/>
    <s v="China"/>
    <s v="CNE000000KC1"/>
    <n v="6110602"/>
    <s v="Special"/>
    <x v="28"/>
    <s v="Management"/>
    <s v="G"/>
    <s v="Yes"/>
    <n v="2"/>
    <s v="Approve Comprehensive Credit Line"/>
    <x v="3"/>
    <s v="For"/>
    <x v="2"/>
    <m/>
    <s v="No"/>
  </r>
  <r>
    <x v="153"/>
    <s v="China"/>
    <s v="CNE000000KC1"/>
    <n v="6110602"/>
    <s v="Special"/>
    <x v="28"/>
    <s v="Management"/>
    <s v="G"/>
    <s v="Yes"/>
    <n v="3"/>
    <s v="Approve Use of Temporarily Idle Raised Funds for Entrusted Asset Management"/>
    <x v="3"/>
    <s v="For"/>
    <x v="1"/>
    <s v="We will not support business and related party transactions that are not in line with shareholders' interests and/or when disclosure is below best market practice."/>
    <s v="Yes"/>
  </r>
  <r>
    <x v="153"/>
    <s v="China"/>
    <s v="CNE000000KC1"/>
    <n v="6110602"/>
    <s v="Special"/>
    <x v="28"/>
    <s v="Management"/>
    <s v="G"/>
    <s v="Yes"/>
    <n v="4"/>
    <s v="Approve Company's Eligibility for Corporate Bond Issuance"/>
    <x v="3"/>
    <s v="For"/>
    <x v="2"/>
    <m/>
    <s v="No"/>
  </r>
  <r>
    <x v="153"/>
    <s v="China"/>
    <s v="CNE000000KC1"/>
    <n v="6110602"/>
    <s v="Special"/>
    <x v="28"/>
    <s v="Management"/>
    <s v="G"/>
    <s v="Yes"/>
    <n v="5.0999999999999996"/>
    <s v="Approve Par Value and Issue Size"/>
    <x v="3"/>
    <s v="For"/>
    <x v="2"/>
    <m/>
    <s v="No"/>
  </r>
  <r>
    <x v="153"/>
    <s v="China"/>
    <s v="CNE000000KC1"/>
    <n v="6110602"/>
    <s v="Special"/>
    <x v="28"/>
    <s v="Management"/>
    <s v="G"/>
    <s v="Yes"/>
    <n v="5.0999999999999996"/>
    <s v="Approve Credit Status and Debt Repayment Guarantee Measures"/>
    <x v="3"/>
    <s v="For"/>
    <x v="2"/>
    <m/>
    <s v="No"/>
  </r>
  <r>
    <x v="153"/>
    <s v="China"/>
    <s v="CNE000000KC1"/>
    <n v="6110602"/>
    <s v="Special"/>
    <x v="28"/>
    <s v="Management"/>
    <s v="G"/>
    <s v="Yes"/>
    <n v="5.1100000000000003"/>
    <s v="Approve Resolution Validity Period"/>
    <x v="3"/>
    <s v="For"/>
    <x v="2"/>
    <m/>
    <s v="No"/>
  </r>
  <r>
    <x v="153"/>
    <s v="China"/>
    <s v="CNE000000KC1"/>
    <n v="6110602"/>
    <s v="Special"/>
    <x v="28"/>
    <s v="Management"/>
    <s v="G"/>
    <s v="Yes"/>
    <n v="5.2"/>
    <s v="Approve Bond Type, Issuance Plan and Maturity"/>
    <x v="3"/>
    <s v="For"/>
    <x v="2"/>
    <m/>
    <s v="No"/>
  </r>
  <r>
    <x v="153"/>
    <s v="China"/>
    <s v="CNE000000KC1"/>
    <n v="6110602"/>
    <s v="Special"/>
    <x v="28"/>
    <s v="Management"/>
    <s v="G"/>
    <s v="Yes"/>
    <n v="5.3"/>
    <s v="Approve Issue Manner"/>
    <x v="3"/>
    <s v="For"/>
    <x v="2"/>
    <m/>
    <s v="No"/>
  </r>
  <r>
    <x v="153"/>
    <s v="China"/>
    <s v="CNE000000KC1"/>
    <n v="6110602"/>
    <s v="Special"/>
    <x v="28"/>
    <s v="Management"/>
    <s v="G"/>
    <s v="Yes"/>
    <n v="5.4"/>
    <s v="Approve Bond Interest Rate and Method for the Repayment of Principal and Interest"/>
    <x v="3"/>
    <s v="For"/>
    <x v="2"/>
    <m/>
    <s v="No"/>
  </r>
  <r>
    <x v="153"/>
    <s v="China"/>
    <s v="CNE000000KC1"/>
    <n v="6110602"/>
    <s v="Special"/>
    <x v="28"/>
    <s v="Management"/>
    <s v="G"/>
    <s v="Yes"/>
    <n v="5.5"/>
    <s v="Approve Target Subscribers and Placing Arrangement for Shareholders"/>
    <x v="3"/>
    <s v="For"/>
    <x v="2"/>
    <m/>
    <s v="No"/>
  </r>
  <r>
    <x v="153"/>
    <s v="China"/>
    <s v="CNE000000KC1"/>
    <n v="6110602"/>
    <s v="Special"/>
    <x v="28"/>
    <s v="Management"/>
    <s v="G"/>
    <s v="Yes"/>
    <n v="5.6"/>
    <s v="Approve Terms of Redemption and Sell-Back"/>
    <x v="3"/>
    <s v="For"/>
    <x v="2"/>
    <m/>
    <s v="No"/>
  </r>
  <r>
    <x v="153"/>
    <s v="China"/>
    <s v="CNE000000KC1"/>
    <n v="6110602"/>
    <s v="Special"/>
    <x v="28"/>
    <s v="Management"/>
    <s v="G"/>
    <s v="Yes"/>
    <n v="5.7"/>
    <s v="Approve Credit Enhancement Mechanism"/>
    <x v="3"/>
    <s v="For"/>
    <x v="2"/>
    <m/>
    <s v="No"/>
  </r>
  <r>
    <x v="153"/>
    <s v="China"/>
    <s v="CNE000000KC1"/>
    <n v="6110602"/>
    <s v="Special"/>
    <x v="28"/>
    <s v="Management"/>
    <s v="G"/>
    <s v="Yes"/>
    <n v="5.8"/>
    <s v="Approve Use of Proceeds"/>
    <x v="3"/>
    <s v="For"/>
    <x v="2"/>
    <m/>
    <s v="No"/>
  </r>
  <r>
    <x v="153"/>
    <s v="China"/>
    <s v="CNE000000KC1"/>
    <n v="6110602"/>
    <s v="Special"/>
    <x v="28"/>
    <s v="Management"/>
    <s v="G"/>
    <s v="Yes"/>
    <n v="5.9"/>
    <s v="Approve Underwriting Manner and Listing Arrangement"/>
    <x v="3"/>
    <s v="For"/>
    <x v="2"/>
    <m/>
    <s v="No"/>
  </r>
  <r>
    <x v="153"/>
    <s v="China"/>
    <s v="CNE000000KC1"/>
    <n v="6110602"/>
    <s v="Special"/>
    <x v="28"/>
    <s v="Management"/>
    <s v="G"/>
    <s v="Yes"/>
    <n v="6"/>
    <s v="Approve Authorization of the Board to Handle All Related Matters"/>
    <x v="3"/>
    <s v="For"/>
    <x v="2"/>
    <m/>
    <s v="No"/>
  </r>
  <r>
    <x v="153"/>
    <s v="China"/>
    <s v="CNE000000KC1"/>
    <n v="6110602"/>
    <s v="Special"/>
    <x v="28"/>
    <s v="Management"/>
    <s v="G"/>
    <s v="Yes"/>
    <n v="7.1"/>
    <s v="Elect Zhang Minsheng as Director"/>
    <x v="2"/>
    <s v="For"/>
    <x v="2"/>
    <m/>
    <s v="No"/>
  </r>
  <r>
    <x v="154"/>
    <s v="China"/>
    <s v="CNE100001QS1"/>
    <s v="BGY6SV2"/>
    <s v="Extraordinary Shareholders"/>
    <x v="28"/>
    <s v="Management"/>
    <s v="G"/>
    <s v="Yes"/>
    <n v="1"/>
    <s v="Elect Zeng Tianming as Director"/>
    <x v="2"/>
    <s v="For"/>
    <x v="2"/>
    <m/>
    <s v="No"/>
  </r>
  <r>
    <x v="154"/>
    <s v="China"/>
    <s v="CNE100001QS1"/>
    <s v="BGY6SV2"/>
    <s v="Extraordinary Shareholders"/>
    <x v="28"/>
    <s v="Management"/>
    <s v="G"/>
    <s v="Yes"/>
    <n v="2"/>
    <s v="Elect Shi Cuijun as Director"/>
    <x v="2"/>
    <s v="For"/>
    <x v="2"/>
    <m/>
    <s v="No"/>
  </r>
  <r>
    <x v="155"/>
    <s v="China"/>
    <s v="CNE000001NL4"/>
    <s v="B18TH93"/>
    <s v="Special"/>
    <x v="28"/>
    <s v="Management"/>
    <s v="G"/>
    <s v="Yes"/>
    <n v="1"/>
    <s v="Approve Appointment of Auditor"/>
    <x v="1"/>
    <s v="For"/>
    <x v="2"/>
    <m/>
    <s v="No"/>
  </r>
  <r>
    <x v="156"/>
    <s v="China"/>
    <s v="CNE100000338"/>
    <n v="6718255"/>
    <s v="Extraordinary Shareholders"/>
    <x v="28"/>
    <s v="Management"/>
    <s v="G"/>
    <s v="Yes"/>
    <n v="1"/>
    <s v="Approve Ordinary Related Party Transactions with Spotlight Automotive under the Listing Rules of Shanghai Stock Exchange"/>
    <x v="3"/>
    <s v="For"/>
    <x v="2"/>
    <m/>
    <s v="No"/>
  </r>
  <r>
    <x v="156"/>
    <s v="China"/>
    <s v="CNE100000338"/>
    <n v="6718255"/>
    <s v="Extraordinary Shareholders"/>
    <x v="28"/>
    <s v="Management"/>
    <s v="G"/>
    <s v="Yes"/>
    <n v="2"/>
    <s v="Approve Grant of General Mandate to the Board to Repurchase H Shares"/>
    <x v="3"/>
    <s v="For"/>
    <x v="2"/>
    <m/>
    <s v="No"/>
  </r>
  <r>
    <x v="156"/>
    <s v="China"/>
    <s v="CNE100000338"/>
    <n v="6718255"/>
    <s v="Special"/>
    <x v="28"/>
    <s v="Management"/>
    <s v="G"/>
    <s v="Yes"/>
    <n v="1"/>
    <s v="Approve Grant of General Mandate to the Board to Repurchase H Shares"/>
    <x v="3"/>
    <s v="For"/>
    <x v="2"/>
    <m/>
    <s v="No"/>
  </r>
  <r>
    <x v="157"/>
    <s v="Cayman Islands"/>
    <s v="US7223041028"/>
    <s v="BYVW0F7"/>
    <s v="Annual"/>
    <x v="28"/>
    <s v="Management"/>
    <s v="G"/>
    <s v="Yes"/>
    <n v="1"/>
    <s v="Elect Director Lei Chen"/>
    <x v="2"/>
    <s v="For"/>
    <x v="2"/>
    <m/>
    <s v="No"/>
  </r>
  <r>
    <x v="157"/>
    <s v="Cayman Islands"/>
    <s v="US7223041028"/>
    <s v="BYVW0F7"/>
    <s v="Annual"/>
    <x v="28"/>
    <s v="Management"/>
    <s v="G"/>
    <s v="Yes"/>
    <n v="2"/>
    <s v="Elect Director Anthony Kam Ping Leung"/>
    <x v="2"/>
    <s v="For"/>
    <x v="2"/>
    <m/>
    <s v="No"/>
  </r>
  <r>
    <x v="157"/>
    <s v="Cayman Islands"/>
    <s v="US7223041028"/>
    <s v="BYVW0F7"/>
    <s v="Annual"/>
    <x v="28"/>
    <s v="Management"/>
    <s v="G"/>
    <s v="Yes"/>
    <n v="3"/>
    <s v="Elect Director Haifeng Lin"/>
    <x v="2"/>
    <s v="For"/>
    <x v="2"/>
    <m/>
    <s v="No"/>
  </r>
  <r>
    <x v="157"/>
    <s v="Cayman Islands"/>
    <s v="US7223041028"/>
    <s v="BYVW0F7"/>
    <s v="Annual"/>
    <x v="28"/>
    <s v="Management"/>
    <s v="G"/>
    <s v="Yes"/>
    <n v="4"/>
    <s v="Elect Director Qi Lu"/>
    <x v="2"/>
    <s v="For"/>
    <x v="2"/>
    <m/>
    <s v="No"/>
  </r>
  <r>
    <x v="157"/>
    <s v="Cayman Islands"/>
    <s v="US7223041028"/>
    <s v="BYVW0F7"/>
    <s v="Annual"/>
    <x v="28"/>
    <s v="Management"/>
    <s v="G"/>
    <s v="Yes"/>
    <n v="5"/>
    <s v="Elect Director George Yong-Boon Yeo"/>
    <x v="2"/>
    <s v="For"/>
    <x v="1"/>
    <s v="The Company has not met our expectations and principles in regard to gender diversity."/>
    <s v="Yes"/>
  </r>
  <r>
    <x v="157"/>
    <s v="Cayman Islands"/>
    <s v="US7223041028"/>
    <s v="BYVW0F7"/>
    <s v="Annual"/>
    <x v="28"/>
    <s v="Management"/>
    <s v="G"/>
    <s v="Yes"/>
    <n v="6"/>
    <s v="Change Company Name to PDD Holdings Inc."/>
    <x v="3"/>
    <s v="For"/>
    <x v="2"/>
    <m/>
    <s v="No"/>
  </r>
  <r>
    <x v="157"/>
    <s v="Cayman Islands"/>
    <s v="US7223041028"/>
    <s v="BYVW0F7"/>
    <s v="Annual"/>
    <x v="28"/>
    <s v="Management"/>
    <s v="G"/>
    <s v="Yes"/>
    <n v="7"/>
    <s v="Amend Memorandum and Articles of Association"/>
    <x v="3"/>
    <s v="For"/>
    <x v="2"/>
    <m/>
    <s v="No"/>
  </r>
  <r>
    <x v="158"/>
    <s v="Indonesia"/>
    <s v="ID1000108103"/>
    <s v="B28T1S7"/>
    <s v="Extraordinary Shareholders"/>
    <x v="28"/>
    <s v="Management"/>
    <s v="G"/>
    <s v="Yes"/>
    <n v="1"/>
    <s v="Approve Changes in the Composition of Company's Management"/>
    <x v="3"/>
    <s v="For"/>
    <x v="1"/>
    <s v="We will not support a resolution when a lack of disclosure results in shareholders being unable to make an informed voting decision."/>
    <s v="Yes"/>
  </r>
  <r>
    <x v="159"/>
    <s v="South Africa"/>
    <s v="ZAE000006284"/>
    <n v="6777007"/>
    <s v="Annual"/>
    <x v="28"/>
    <s v="Management"/>
    <s v="G"/>
    <s v="Yes"/>
    <n v="1"/>
    <s v="Re-elect Mike Fallon as Director"/>
    <x v="2"/>
    <s v="For"/>
    <x v="2"/>
    <m/>
    <s v="No"/>
  </r>
  <r>
    <x v="159"/>
    <s v="South Africa"/>
    <s v="ZAE000006284"/>
    <n v="6777007"/>
    <s v="Annual"/>
    <x v="28"/>
    <s v="Management"/>
    <s v="G"/>
    <s v="Yes"/>
    <n v="1"/>
    <s v="Authorise Repurchase of Issued Share Capital"/>
    <x v="3"/>
    <s v="For"/>
    <x v="2"/>
    <m/>
    <s v="No"/>
  </r>
  <r>
    <x v="159"/>
    <s v="South Africa"/>
    <s v="ZAE000006284"/>
    <n v="6777007"/>
    <s v="Annual"/>
    <x v="28"/>
    <s v="Management"/>
    <s v="G"/>
    <s v="Yes"/>
    <n v="2"/>
    <s v="Re-elect Peter Mageza as Director"/>
    <x v="2"/>
    <s v="For"/>
    <x v="2"/>
    <m/>
    <s v="No"/>
  </r>
  <r>
    <x v="159"/>
    <s v="South Africa"/>
    <s v="ZAE000006284"/>
    <n v="6777007"/>
    <s v="Annual"/>
    <x v="28"/>
    <s v="Management"/>
    <s v="G"/>
    <s v="Yes"/>
    <n v="2"/>
    <s v="Approve Non-executive Directors' Fees"/>
    <x v="2"/>
    <s v="For"/>
    <x v="2"/>
    <m/>
    <s v="No"/>
  </r>
  <r>
    <x v="159"/>
    <s v="South Africa"/>
    <s v="ZAE000006284"/>
    <n v="6777007"/>
    <s v="Annual"/>
    <x v="28"/>
    <s v="Management"/>
    <s v="G"/>
    <s v="Yes"/>
    <n v="3"/>
    <s v="Re-elect Boni Mehlomakulu as Director"/>
    <x v="2"/>
    <s v="For"/>
    <x v="2"/>
    <m/>
    <s v="No"/>
  </r>
  <r>
    <x v="159"/>
    <s v="South Africa"/>
    <s v="ZAE000006284"/>
    <n v="6777007"/>
    <s v="Annual"/>
    <x v="28"/>
    <s v="Management"/>
    <s v="G"/>
    <s v="Yes"/>
    <n v="3"/>
    <s v="Approve Financial Assistance to Related or Inter-related Companies"/>
    <x v="3"/>
    <s v="For"/>
    <x v="1"/>
    <s v="We will not support management proposals seeking to provide financial assistance to specific entities if it is not deemed to be in the best interest of shareholders."/>
    <s v="Yes"/>
  </r>
  <r>
    <x v="159"/>
    <s v="South Africa"/>
    <s v="ZAE000006284"/>
    <n v="6777007"/>
    <s v="Annual"/>
    <x v="28"/>
    <s v="Management"/>
    <s v="G"/>
    <s v="Yes"/>
    <n v="4"/>
    <s v="Re-elect Glen Pearce as Director"/>
    <x v="2"/>
    <s v="For"/>
    <x v="2"/>
    <m/>
    <s v="No"/>
  </r>
  <r>
    <x v="159"/>
    <s v="South Africa"/>
    <s v="ZAE000006284"/>
    <n v="6777007"/>
    <s v="Annual"/>
    <x v="28"/>
    <s v="Management"/>
    <s v="G"/>
    <s v="Yes"/>
    <n v="5"/>
    <s v="Elect Louis von Zeuner as Director"/>
    <x v="2"/>
    <s v="For"/>
    <x v="2"/>
    <m/>
    <s v="No"/>
  </r>
  <r>
    <x v="159"/>
    <s v="South Africa"/>
    <s v="ZAE000006284"/>
    <n v="6777007"/>
    <s v="Annual"/>
    <x v="28"/>
    <s v="Management"/>
    <s v="G"/>
    <s v="Yes"/>
    <n v="6"/>
    <s v="Elect Eleni Istavridis as Director"/>
    <x v="2"/>
    <s v="For"/>
    <x v="2"/>
    <m/>
    <s v="No"/>
  </r>
  <r>
    <x v="159"/>
    <s v="South Africa"/>
    <s v="ZAE000006284"/>
    <n v="6777007"/>
    <s v="Annual"/>
    <x v="28"/>
    <s v="Management"/>
    <s v="G"/>
    <s v="Yes"/>
    <n v="7"/>
    <s v="Elect Nkululeko Sowazi as Director"/>
    <x v="2"/>
    <s v="For"/>
    <x v="2"/>
    <m/>
    <s v="No"/>
  </r>
  <r>
    <x v="159"/>
    <s v="South Africa"/>
    <s v="ZAE000006284"/>
    <n v="6777007"/>
    <s v="Annual"/>
    <x v="28"/>
    <s v="Management"/>
    <s v="G"/>
    <s v="Yes"/>
    <n v="8"/>
    <s v="Re-elect Peter Mageza as Chairman of the Audit and Risk Committee"/>
    <x v="3"/>
    <s v="For"/>
    <x v="1"/>
    <s v="We expect the Chair of the Audit Committee to be independent and will not support the election of the relevant nominee where we determine that this is not the case."/>
    <s v="Yes"/>
  </r>
  <r>
    <x v="159"/>
    <s v="South Africa"/>
    <s v="ZAE000006284"/>
    <n v="6777007"/>
    <s v="Annual"/>
    <x v="28"/>
    <s v="Management"/>
    <s v="G"/>
    <s v="Yes"/>
    <n v="9"/>
    <s v="Re-elect Zola Malinga as Member of the Audit and Risk Committee"/>
    <x v="3"/>
    <s v="For"/>
    <x v="2"/>
    <m/>
    <s v="No"/>
  </r>
  <r>
    <x v="159"/>
    <s v="South Africa"/>
    <s v="ZAE000006284"/>
    <n v="6777007"/>
    <s v="Annual"/>
    <x v="28"/>
    <s v="Management"/>
    <s v="G"/>
    <s v="Yes"/>
    <n v="10"/>
    <s v="Re-elect Boni Mehlomakulu as Member of the Audit and Risk Committee"/>
    <x v="3"/>
    <s v="For"/>
    <x v="2"/>
    <m/>
    <s v="No"/>
  </r>
  <r>
    <x v="159"/>
    <s v="South Africa"/>
    <s v="ZAE000006284"/>
    <n v="6777007"/>
    <s v="Annual"/>
    <x v="28"/>
    <s v="Management"/>
    <s v="G"/>
    <s v="Yes"/>
    <n v="11"/>
    <s v="Re-elect Rob Jan Renders as Member of the Audit and Risk Committee"/>
    <x v="3"/>
    <s v="For"/>
    <x v="2"/>
    <m/>
    <s v="No"/>
  </r>
  <r>
    <x v="159"/>
    <s v="South Africa"/>
    <s v="ZAE000006284"/>
    <n v="6777007"/>
    <s v="Annual"/>
    <x v="28"/>
    <s v="Management"/>
    <s v="G"/>
    <s v="Yes"/>
    <n v="12"/>
    <s v="Elect Louis von Zeuner as Member of the Audit and Risk Committee"/>
    <x v="3"/>
    <s v="For"/>
    <x v="2"/>
    <m/>
    <s v="No"/>
  </r>
  <r>
    <x v="159"/>
    <s v="South Africa"/>
    <s v="ZAE000006284"/>
    <n v="6777007"/>
    <s v="Annual"/>
    <x v="28"/>
    <s v="Management"/>
    <s v="G"/>
    <s v="Yes"/>
    <n v="13"/>
    <s v="Elect Eleni Istavridis as Member of the Audit and Risk Committee"/>
    <x v="3"/>
    <s v="For"/>
    <x v="2"/>
    <m/>
    <s v="No"/>
  </r>
  <r>
    <x v="159"/>
    <s v="South Africa"/>
    <s v="ZAE000006284"/>
    <n v="6777007"/>
    <s v="Annual"/>
    <x v="28"/>
    <s v="Management"/>
    <s v="G"/>
    <s v="Yes"/>
    <n v="14"/>
    <s v="Elect Nkululeko Sowazi as Member of the Audit and Risk Committee"/>
    <x v="3"/>
    <s v="For"/>
    <x v="2"/>
    <m/>
    <s v="No"/>
  </r>
  <r>
    <x v="159"/>
    <s v="South Africa"/>
    <s v="ZAE000006284"/>
    <n v="6777007"/>
    <s v="Annual"/>
    <x v="28"/>
    <s v="Management"/>
    <s v="G"/>
    <s v="Yes"/>
    <n v="15"/>
    <s v="Reappoint KPMG Inc as Auditors with Guiseppina Aldrighetti as the Designated Registered Auditor"/>
    <x v="1"/>
    <s v="For"/>
    <x v="2"/>
    <m/>
    <s v="No"/>
  </r>
  <r>
    <x v="159"/>
    <s v="South Africa"/>
    <s v="ZAE000006284"/>
    <n v="6777007"/>
    <s v="Annual"/>
    <x v="28"/>
    <s v="Management"/>
    <s v="G"/>
    <s v="Yes"/>
    <n v="16"/>
    <s v="Approve Remuneration Policy"/>
    <x v="4"/>
    <s v="For"/>
    <x v="2"/>
    <m/>
    <s v="No"/>
  </r>
  <r>
    <x v="159"/>
    <s v="South Africa"/>
    <s v="ZAE000006284"/>
    <n v="6777007"/>
    <s v="Annual"/>
    <x v="28"/>
    <s v="Management"/>
    <s v="G"/>
    <s v="Yes"/>
    <n v="17"/>
    <s v="Approve Remuneration Implementation Report"/>
    <x v="4"/>
    <s v="For"/>
    <x v="2"/>
    <m/>
    <s v="No"/>
  </r>
  <r>
    <x v="159"/>
    <s v="South Africa"/>
    <s v="ZAE000006284"/>
    <n v="6777007"/>
    <s v="Annual"/>
    <x v="28"/>
    <s v="Management"/>
    <s v="G"/>
    <s v="Yes"/>
    <n v="18"/>
    <s v="Authorise Ratification of Approved Resolutions"/>
    <x v="3"/>
    <s v="For"/>
    <x v="2"/>
    <m/>
    <s v="No"/>
  </r>
  <r>
    <x v="160"/>
    <s v="China"/>
    <s v="CNE1000036N7"/>
    <s v="BFD2096"/>
    <s v="Extraordinary Shareholders"/>
    <x v="28"/>
    <s v="Management"/>
    <s v="G"/>
    <s v="Yes"/>
    <n v="1"/>
    <s v="Approve ShineWing Certified Public Accountants (Special General Partnership) as Domestic Auditor and Authorize Board to Fix Their Remuneration"/>
    <x v="4"/>
    <s v="For"/>
    <x v="2"/>
    <m/>
    <s v="No"/>
  </r>
  <r>
    <x v="161"/>
    <s v="United Kingdom"/>
    <s v="GB00BD6K4575"/>
    <s v="BD6K457"/>
    <s v="Annual"/>
    <x v="29"/>
    <s v="Management"/>
    <s v="G"/>
    <s v="Yes"/>
    <n v="1"/>
    <s v="Accept Financial Statements and Statutory Reports"/>
    <x v="0"/>
    <s v="For"/>
    <x v="2"/>
    <m/>
    <s v="No"/>
  </r>
  <r>
    <x v="161"/>
    <s v="United Kingdom"/>
    <s v="GB00BD6K4575"/>
    <s v="BD6K457"/>
    <s v="Annual"/>
    <x v="29"/>
    <s v="Management"/>
    <s v="G"/>
    <s v="Yes"/>
    <n v="2"/>
    <s v="Approve Remuneration Report"/>
    <x v="4"/>
    <s v="For"/>
    <x v="2"/>
    <m/>
    <s v="No"/>
  </r>
  <r>
    <x v="161"/>
    <s v="United Kingdom"/>
    <s v="GB00BD6K4575"/>
    <s v="BD6K457"/>
    <s v="Annual"/>
    <x v="29"/>
    <s v="Management"/>
    <s v="G"/>
    <s v="Yes"/>
    <n v="3"/>
    <s v="Approve Final Dividend"/>
    <x v="3"/>
    <s v="For"/>
    <x v="2"/>
    <m/>
    <s v="No"/>
  </r>
  <r>
    <x v="161"/>
    <s v="United Kingdom"/>
    <s v="GB00BD6K4575"/>
    <s v="BD6K457"/>
    <s v="Annual"/>
    <x v="29"/>
    <s v="Management"/>
    <s v="G"/>
    <s v="Yes"/>
    <n v="4"/>
    <s v="Re-elect Ian Meakins as Director"/>
    <x v="2"/>
    <s v="For"/>
    <x v="2"/>
    <m/>
    <s v="No"/>
  </r>
  <r>
    <x v="161"/>
    <s v="United Kingdom"/>
    <s v="GB00BD6K4575"/>
    <s v="BD6K457"/>
    <s v="Annual"/>
    <x v="29"/>
    <s v="Management"/>
    <s v="G"/>
    <s v="Yes"/>
    <n v="5"/>
    <s v="Re-elect Dominic Blakemore as Director"/>
    <x v="2"/>
    <s v="For"/>
    <x v="2"/>
    <m/>
    <s v="No"/>
  </r>
  <r>
    <x v="161"/>
    <s v="United Kingdom"/>
    <s v="GB00BD6K4575"/>
    <s v="BD6K457"/>
    <s v="Annual"/>
    <x v="29"/>
    <s v="Management"/>
    <s v="G"/>
    <s v="Yes"/>
    <n v="6"/>
    <s v="Re-elect Palmer Brown as Director"/>
    <x v="2"/>
    <s v="For"/>
    <x v="2"/>
    <m/>
    <s v="No"/>
  </r>
  <r>
    <x v="161"/>
    <s v="United Kingdom"/>
    <s v="GB00BD6K4575"/>
    <s v="BD6K457"/>
    <s v="Annual"/>
    <x v="29"/>
    <s v="Management"/>
    <s v="G"/>
    <s v="Yes"/>
    <n v="7"/>
    <s v="Re-elect Gary Green as Director"/>
    <x v="2"/>
    <s v="For"/>
    <x v="2"/>
    <m/>
    <s v="No"/>
  </r>
  <r>
    <x v="161"/>
    <s v="United Kingdom"/>
    <s v="GB00BD6K4575"/>
    <s v="BD6K457"/>
    <s v="Annual"/>
    <x v="29"/>
    <s v="Management"/>
    <s v="G"/>
    <s v="Yes"/>
    <n v="8"/>
    <s v="Re-elect Carol Arrowsmith as Director"/>
    <x v="2"/>
    <s v="For"/>
    <x v="2"/>
    <m/>
    <s v="No"/>
  </r>
  <r>
    <x v="161"/>
    <s v="United Kingdom"/>
    <s v="GB00BD6K4575"/>
    <s v="BD6K457"/>
    <s v="Annual"/>
    <x v="29"/>
    <s v="Management"/>
    <s v="G"/>
    <s v="Yes"/>
    <n v="9"/>
    <s v="Re-elect Stefan Bomhard as Director"/>
    <x v="2"/>
    <s v="For"/>
    <x v="2"/>
    <m/>
    <s v="No"/>
  </r>
  <r>
    <x v="161"/>
    <s v="United Kingdom"/>
    <s v="GB00BD6K4575"/>
    <s v="BD6K457"/>
    <s v="Annual"/>
    <x v="29"/>
    <s v="Management"/>
    <s v="G"/>
    <s v="Yes"/>
    <n v="10"/>
    <s v="Re-elect John Bryant as Director"/>
    <x v="2"/>
    <s v="For"/>
    <x v="2"/>
    <m/>
    <s v="No"/>
  </r>
  <r>
    <x v="161"/>
    <s v="United Kingdom"/>
    <s v="GB00BD6K4575"/>
    <s v="BD6K457"/>
    <s v="Annual"/>
    <x v="29"/>
    <s v="Management"/>
    <s v="G"/>
    <s v="Yes"/>
    <n v="11"/>
    <s v="Re-elect Arlene Isaacs-Lowe as Director"/>
    <x v="2"/>
    <s v="For"/>
    <x v="2"/>
    <m/>
    <s v="No"/>
  </r>
  <r>
    <x v="161"/>
    <s v="United Kingdom"/>
    <s v="GB00BD6K4575"/>
    <s v="BD6K457"/>
    <s v="Annual"/>
    <x v="29"/>
    <s v="Management"/>
    <s v="G"/>
    <s v="Yes"/>
    <n v="12"/>
    <s v="Re-elect Anne-Francoise Nesmes as Director"/>
    <x v="2"/>
    <s v="For"/>
    <x v="2"/>
    <m/>
    <s v="No"/>
  </r>
  <r>
    <x v="161"/>
    <s v="United Kingdom"/>
    <s v="GB00BD6K4575"/>
    <s v="BD6K457"/>
    <s v="Annual"/>
    <x v="29"/>
    <s v="Management"/>
    <s v="G"/>
    <s v="Yes"/>
    <n v="13"/>
    <s v="Re-elect Sundar Raman as Director"/>
    <x v="2"/>
    <s v="For"/>
    <x v="2"/>
    <m/>
    <s v="No"/>
  </r>
  <r>
    <x v="161"/>
    <s v="United Kingdom"/>
    <s v="GB00BD6K4575"/>
    <s v="BD6K457"/>
    <s v="Annual"/>
    <x v="29"/>
    <s v="Management"/>
    <s v="G"/>
    <s v="Yes"/>
    <n v="14"/>
    <s v="Re-elect Nelson Silva as Director"/>
    <x v="2"/>
    <s v="For"/>
    <x v="2"/>
    <m/>
    <s v="No"/>
  </r>
  <r>
    <x v="161"/>
    <s v="United Kingdom"/>
    <s v="GB00BD6K4575"/>
    <s v="BD6K457"/>
    <s v="Annual"/>
    <x v="29"/>
    <s v="Management"/>
    <s v="G"/>
    <s v="Yes"/>
    <n v="15"/>
    <s v="Re-elect Ireena Vittal as Director"/>
    <x v="2"/>
    <s v="For"/>
    <x v="2"/>
    <m/>
    <s v="No"/>
  </r>
  <r>
    <x v="161"/>
    <s v="United Kingdom"/>
    <s v="GB00BD6K4575"/>
    <s v="BD6K457"/>
    <s v="Annual"/>
    <x v="29"/>
    <s v="Management"/>
    <s v="G"/>
    <s v="Yes"/>
    <n v="16"/>
    <s v="Reappoint KPMG LLP as Auditors"/>
    <x v="1"/>
    <s v="For"/>
    <x v="2"/>
    <m/>
    <s v="No"/>
  </r>
  <r>
    <x v="161"/>
    <s v="United Kingdom"/>
    <s v="GB00BD6K4575"/>
    <s v="BD6K457"/>
    <s v="Annual"/>
    <x v="29"/>
    <s v="Management"/>
    <s v="G"/>
    <s v="Yes"/>
    <n v="17"/>
    <s v="Authorise the Audit Committee to Fix Remuneration of Auditors"/>
    <x v="4"/>
    <s v="For"/>
    <x v="2"/>
    <m/>
    <s v="No"/>
  </r>
  <r>
    <x v="161"/>
    <s v="United Kingdom"/>
    <s v="GB00BD6K4575"/>
    <s v="BD6K457"/>
    <s v="Annual"/>
    <x v="29"/>
    <s v="Management"/>
    <s v="S"/>
    <s v="Yes"/>
    <n v="18"/>
    <s v="Authorise UK Political Donations and Expenditure"/>
    <x v="3"/>
    <s v="For"/>
    <x v="2"/>
    <m/>
    <s v="No"/>
  </r>
  <r>
    <x v="161"/>
    <s v="United Kingdom"/>
    <s v="GB00BD6K4575"/>
    <s v="BD6K457"/>
    <s v="Annual"/>
    <x v="29"/>
    <s v="Management"/>
    <s v="G"/>
    <s v="Yes"/>
    <n v="19"/>
    <s v="Authorise Issue of Equity"/>
    <x v="3"/>
    <s v="For"/>
    <x v="1"/>
    <s v="We will not support routine authorities to issue shares with pre-emption rights exceeding 20% of the issued share capital as they are potentially overly dilutive and therefore not in the interest of existing shareholders."/>
    <s v="Yes"/>
  </r>
  <r>
    <x v="161"/>
    <s v="United Kingdom"/>
    <s v="GB00BD6K4575"/>
    <s v="BD6K457"/>
    <s v="Annual"/>
    <x v="29"/>
    <s v="Management"/>
    <s v="G"/>
    <s v="Yes"/>
    <n v="20"/>
    <s v="Authorise Issue of Equity without Pre-emptive Rights"/>
    <x v="3"/>
    <s v="For"/>
    <x v="2"/>
    <m/>
    <s v="No"/>
  </r>
  <r>
    <x v="161"/>
    <s v="United Kingdom"/>
    <s v="GB00BD6K4575"/>
    <s v="BD6K457"/>
    <s v="Annual"/>
    <x v="29"/>
    <s v="Management"/>
    <s v="G"/>
    <s v="Yes"/>
    <n v="21"/>
    <s v="Authorise Issue of Equity without Pre-emptive Rights in Connection with an Acquisition or Other Capital Investment"/>
    <x v="3"/>
    <s v="For"/>
    <x v="2"/>
    <m/>
    <s v="No"/>
  </r>
  <r>
    <x v="161"/>
    <s v="United Kingdom"/>
    <s v="GB00BD6K4575"/>
    <s v="BD6K457"/>
    <s v="Annual"/>
    <x v="29"/>
    <s v="Management"/>
    <s v="G"/>
    <s v="Yes"/>
    <n v="22"/>
    <s v="Authorise Market Purchase of Ordinary Shares"/>
    <x v="3"/>
    <s v="For"/>
    <x v="2"/>
    <m/>
    <s v="No"/>
  </r>
  <r>
    <x v="161"/>
    <s v="United Kingdom"/>
    <s v="GB00BD6K4575"/>
    <s v="BD6K457"/>
    <s v="Annual"/>
    <x v="29"/>
    <s v="Management"/>
    <s v="G"/>
    <s v="Yes"/>
    <n v="23"/>
    <s v="Authorise the Company to Call General Meeting with 14 Clear Days' Notice"/>
    <x v="3"/>
    <s v="For"/>
    <x v="2"/>
    <m/>
    <s v="No"/>
  </r>
  <r>
    <x v="162"/>
    <s v="United Kingdom"/>
    <s v="GB00B7KR2P84"/>
    <s v="B7KR2P8"/>
    <s v="Annual"/>
    <x v="29"/>
    <s v="Management"/>
    <s v="G"/>
    <s v="Yes"/>
    <n v="1"/>
    <s v="Accept Financial Statements and Statutory Reports"/>
    <x v="0"/>
    <s v="For"/>
    <x v="2"/>
    <m/>
    <s v="No"/>
  </r>
  <r>
    <x v="162"/>
    <s v="United Kingdom"/>
    <s v="GB00B7KR2P84"/>
    <s v="B7KR2P8"/>
    <s v="Annual"/>
    <x v="29"/>
    <s v="Management"/>
    <s v="G"/>
    <s v="Yes"/>
    <n v="2"/>
    <s v="Approve Remuneration Report"/>
    <x v="4"/>
    <s v="For"/>
    <x v="2"/>
    <m/>
    <s v="No"/>
  </r>
  <r>
    <x v="162"/>
    <s v="United Kingdom"/>
    <s v="GB00B7KR2P84"/>
    <s v="B7KR2P8"/>
    <s v="Annual"/>
    <x v="29"/>
    <s v="Management"/>
    <s v="G"/>
    <s v="Yes"/>
    <n v="3"/>
    <s v="Re-elect Stephen Hester as Director"/>
    <x v="2"/>
    <s v="For"/>
    <x v="1"/>
    <s v="Lack of gender diversity."/>
    <s v="Yes"/>
  </r>
  <r>
    <x v="162"/>
    <s v="United Kingdom"/>
    <s v="GB00B7KR2P84"/>
    <s v="B7KR2P8"/>
    <s v="Annual"/>
    <x v="29"/>
    <s v="Management"/>
    <s v="G"/>
    <s v="Yes"/>
    <n v="4"/>
    <s v="Re-elect Johan Lundgren as Director"/>
    <x v="2"/>
    <s v="For"/>
    <x v="2"/>
    <m/>
    <s v="No"/>
  </r>
  <r>
    <x v="162"/>
    <s v="United Kingdom"/>
    <s v="GB00B7KR2P84"/>
    <s v="B7KR2P8"/>
    <s v="Annual"/>
    <x v="29"/>
    <s v="Management"/>
    <s v="G"/>
    <s v="Yes"/>
    <n v="5"/>
    <s v="Re-elect Kenton Jarvis as Director"/>
    <x v="2"/>
    <s v="For"/>
    <x v="2"/>
    <m/>
    <s v="No"/>
  </r>
  <r>
    <x v="162"/>
    <s v="United Kingdom"/>
    <s v="GB00B7KR2P84"/>
    <s v="B7KR2P8"/>
    <s v="Annual"/>
    <x v="29"/>
    <s v="Management"/>
    <s v="G"/>
    <s v="Yes"/>
    <n v="6"/>
    <s v="Re-elect Catherine Bradley as Director"/>
    <x v="2"/>
    <s v="For"/>
    <x v="2"/>
    <m/>
    <s v="No"/>
  </r>
  <r>
    <x v="162"/>
    <s v="United Kingdom"/>
    <s v="GB00B7KR2P84"/>
    <s v="B7KR2P8"/>
    <s v="Annual"/>
    <x v="29"/>
    <s v="Management"/>
    <s v="G"/>
    <s v="Yes"/>
    <n v="7"/>
    <s v="Re-elect Sheikh Mansurah Tal-At Mannings as Director"/>
    <x v="2"/>
    <s v="For"/>
    <x v="2"/>
    <m/>
    <s v="No"/>
  </r>
  <r>
    <x v="162"/>
    <s v="United Kingdom"/>
    <s v="GB00B7KR2P84"/>
    <s v="B7KR2P8"/>
    <s v="Annual"/>
    <x v="29"/>
    <s v="Management"/>
    <s v="G"/>
    <s v="Yes"/>
    <n v="8"/>
    <s v="Re-elect David Robbie as Director"/>
    <x v="2"/>
    <s v="For"/>
    <x v="2"/>
    <m/>
    <s v="No"/>
  </r>
  <r>
    <x v="162"/>
    <s v="United Kingdom"/>
    <s v="GB00B7KR2P84"/>
    <s v="B7KR2P8"/>
    <s v="Annual"/>
    <x v="29"/>
    <s v="Management"/>
    <s v="G"/>
    <s v="Yes"/>
    <n v="9"/>
    <s v="Elect Ryanne van der Eijk as Director"/>
    <x v="2"/>
    <s v="For"/>
    <x v="2"/>
    <m/>
    <s v="No"/>
  </r>
  <r>
    <x v="162"/>
    <s v="United Kingdom"/>
    <s v="GB00B7KR2P84"/>
    <s v="B7KR2P8"/>
    <s v="Annual"/>
    <x v="29"/>
    <s v="Management"/>
    <s v="G"/>
    <s v="Yes"/>
    <n v="10"/>
    <s v="Elect Harald Eisenacher as Director"/>
    <x v="2"/>
    <s v="For"/>
    <x v="2"/>
    <m/>
    <s v="No"/>
  </r>
  <r>
    <x v="162"/>
    <s v="United Kingdom"/>
    <s v="GB00B7KR2P84"/>
    <s v="B7KR2P8"/>
    <s v="Annual"/>
    <x v="29"/>
    <s v="Management"/>
    <s v="G"/>
    <s v="Yes"/>
    <n v="11"/>
    <s v="Elect Detlef Trefzger as Director"/>
    <x v="2"/>
    <s v="For"/>
    <x v="2"/>
    <m/>
    <s v="No"/>
  </r>
  <r>
    <x v="162"/>
    <s v="United Kingdom"/>
    <s v="GB00B7KR2P84"/>
    <s v="B7KR2P8"/>
    <s v="Annual"/>
    <x v="29"/>
    <s v="Management"/>
    <s v="G"/>
    <s v="Yes"/>
    <n v="12"/>
    <s v="Reappoint PricewaterhouseCoopers LLP as Auditors"/>
    <x v="1"/>
    <s v="For"/>
    <x v="2"/>
    <m/>
    <s v="No"/>
  </r>
  <r>
    <x v="162"/>
    <s v="United Kingdom"/>
    <s v="GB00B7KR2P84"/>
    <s v="B7KR2P8"/>
    <s v="Annual"/>
    <x v="29"/>
    <s v="Management"/>
    <s v="G"/>
    <s v="Yes"/>
    <n v="13"/>
    <s v="Authorise the Audit Committee to Fix Remuneration of Auditors"/>
    <x v="4"/>
    <s v="For"/>
    <x v="2"/>
    <m/>
    <s v="No"/>
  </r>
  <r>
    <x v="162"/>
    <s v="United Kingdom"/>
    <s v="GB00B7KR2P84"/>
    <s v="B7KR2P8"/>
    <s v="Annual"/>
    <x v="29"/>
    <s v="Management"/>
    <s v="S"/>
    <s v="Yes"/>
    <n v="14"/>
    <s v="Authorise UK Political Donations and Expenditure"/>
    <x v="3"/>
    <s v="For"/>
    <x v="2"/>
    <m/>
    <s v="No"/>
  </r>
  <r>
    <x v="162"/>
    <s v="United Kingdom"/>
    <s v="GB00B7KR2P84"/>
    <s v="B7KR2P8"/>
    <s v="Annual"/>
    <x v="29"/>
    <s v="Management"/>
    <s v="G"/>
    <s v="Yes"/>
    <n v="15"/>
    <s v="Authorise Issue of Equity"/>
    <x v="3"/>
    <s v="For"/>
    <x v="1"/>
    <s v="Share issuances with pre-emption rights exceeding 20% of issued share capital are deemed overly dilutive."/>
    <s v="Yes"/>
  </r>
  <r>
    <x v="162"/>
    <s v="United Kingdom"/>
    <s v="GB00B7KR2P84"/>
    <s v="B7KR2P8"/>
    <s v="Annual"/>
    <x v="29"/>
    <s v="Management"/>
    <s v="G"/>
    <s v="Yes"/>
    <n v="16"/>
    <s v="Authorise Issue of Equity without Pre-emptive Rights"/>
    <x v="3"/>
    <s v="For"/>
    <x v="2"/>
    <m/>
    <s v="No"/>
  </r>
  <r>
    <x v="162"/>
    <s v="United Kingdom"/>
    <s v="GB00B7KR2P84"/>
    <s v="B7KR2P8"/>
    <s v="Annual"/>
    <x v="29"/>
    <s v="Management"/>
    <s v="G"/>
    <s v="Yes"/>
    <n v="17"/>
    <s v="Authorise Issue of Equity without Pre-emptive Rights in Connection with an Acquisition or Other Capital Investment"/>
    <x v="3"/>
    <s v="For"/>
    <x v="1"/>
    <s v="Share issuances without pre-emption rights exceeding 10% of issued share capital are deemed overly dilutive."/>
    <s v="Yes"/>
  </r>
  <r>
    <x v="162"/>
    <s v="United Kingdom"/>
    <s v="GB00B7KR2P84"/>
    <s v="B7KR2P8"/>
    <s v="Annual"/>
    <x v="29"/>
    <s v="Management"/>
    <s v="G"/>
    <s v="Yes"/>
    <n v="18"/>
    <s v="Authorise Market Purchase of Ordinary Shares"/>
    <x v="3"/>
    <s v="For"/>
    <x v="2"/>
    <m/>
    <s v="No"/>
  </r>
  <r>
    <x v="162"/>
    <s v="United Kingdom"/>
    <s v="GB00B7KR2P84"/>
    <s v="B7KR2P8"/>
    <s v="Annual"/>
    <x v="29"/>
    <s v="Management"/>
    <s v="G"/>
    <s v="Yes"/>
    <n v="19"/>
    <s v="Authorise the Company to Call General Meeting with Two Weeks' Notice"/>
    <x v="3"/>
    <s v="For"/>
    <x v="2"/>
    <m/>
    <s v="No"/>
  </r>
  <r>
    <x v="163"/>
    <s v="USA"/>
    <s v="US29082K1051"/>
    <s v="BMXWYR1"/>
    <s v="Annual"/>
    <x v="29"/>
    <s v="Management"/>
    <s v="G"/>
    <s v="Yes"/>
    <n v="2"/>
    <s v="Ratify Ernst &amp; Young LLP as Auditors"/>
    <x v="1"/>
    <s v="For"/>
    <x v="2"/>
    <m/>
    <s v="No"/>
  </r>
  <r>
    <x v="163"/>
    <s v="USA"/>
    <s v="US29082K1051"/>
    <s v="BMXWYR1"/>
    <s v="Annual"/>
    <x v="29"/>
    <s v="Management"/>
    <s v="G"/>
    <s v="Yes"/>
    <n v="3"/>
    <s v="Advisory Vote to Ratify Named Executive Officers' Compensation"/>
    <x v="3"/>
    <s v="For"/>
    <x v="2"/>
    <m/>
    <s v="No"/>
  </r>
  <r>
    <x v="163"/>
    <s v="USA"/>
    <s v="US29082K1051"/>
    <s v="BMXWYR1"/>
    <s v="Annual"/>
    <x v="29"/>
    <s v="Management"/>
    <s v="G"/>
    <s v="Yes"/>
    <n v="4"/>
    <s v="Advisory Vote on Say on Pay Frequency"/>
    <x v="3"/>
    <s v="One Year"/>
    <x v="5"/>
    <m/>
    <s v="No"/>
  </r>
  <r>
    <x v="163"/>
    <s v="USA"/>
    <s v="US29082K1051"/>
    <s v="BMXWYR1"/>
    <s v="Annual"/>
    <x v="29"/>
    <s v="Management"/>
    <s v="G"/>
    <s v="Yes"/>
    <s v="1a"/>
    <s v="Elect Director David J. Albritton"/>
    <x v="2"/>
    <s v="For"/>
    <x v="2"/>
    <m/>
    <s v="No"/>
  </r>
  <r>
    <x v="163"/>
    <s v="USA"/>
    <s v="US29082K1051"/>
    <s v="BMXWYR1"/>
    <s v="Annual"/>
    <x v="29"/>
    <s v="Management"/>
    <s v="G"/>
    <s v="Yes"/>
    <s v="1b"/>
    <s v="Elect Director Carrie L. Anderson"/>
    <x v="2"/>
    <s v="For"/>
    <x v="2"/>
    <m/>
    <s v="No"/>
  </r>
  <r>
    <x v="163"/>
    <s v="USA"/>
    <s v="US29082K1051"/>
    <s v="BMXWYR1"/>
    <s v="Annual"/>
    <x v="29"/>
    <s v="Management"/>
    <s v="G"/>
    <s v="Yes"/>
    <s v="1c"/>
    <s v="Elect Director Christopher R. Reidy"/>
    <x v="2"/>
    <s v="For"/>
    <x v="2"/>
    <m/>
    <s v="No"/>
  </r>
  <r>
    <x v="164"/>
    <s v="Germany"/>
    <s v="DE0007236101"/>
    <n v="5727973"/>
    <s v="Annual"/>
    <x v="29"/>
    <s v="Management"/>
    <s v="G"/>
    <s v="No"/>
    <n v="1"/>
    <s v="Receive Financial Statements and Statutory Reports for Fiscal Year 2021/22 (Non-Voting)"/>
    <x v="0"/>
    <m/>
    <x v="0"/>
    <m/>
    <s v="No"/>
  </r>
  <r>
    <x v="164"/>
    <s v="Germany"/>
    <s v="DE0007236101"/>
    <n v="5727973"/>
    <s v="Annual"/>
    <x v="29"/>
    <s v="Management"/>
    <s v="G"/>
    <s v="Yes"/>
    <n v="2"/>
    <s v="Approve Allocation of Income and Dividends of EUR 4.25 per Share"/>
    <x v="3"/>
    <s v="For"/>
    <x v="2"/>
    <m/>
    <s v="No"/>
  </r>
  <r>
    <x v="164"/>
    <s v="Germany"/>
    <s v="DE0007236101"/>
    <n v="5727973"/>
    <s v="Annual"/>
    <x v="29"/>
    <s v="Management"/>
    <s v="G"/>
    <s v="Yes"/>
    <n v="3.1"/>
    <s v="Approve Discharge of Management Board Member Roland Busch for Fiscal Year 2021/22"/>
    <x v="3"/>
    <s v="For"/>
    <x v="2"/>
    <m/>
    <s v="No"/>
  </r>
  <r>
    <x v="164"/>
    <s v="Germany"/>
    <s v="DE0007236101"/>
    <n v="5727973"/>
    <s v="Annual"/>
    <x v="29"/>
    <s v="Management"/>
    <s v="G"/>
    <s v="Yes"/>
    <n v="3.2"/>
    <s v="Approve Discharge of Management Board Member Cedrik Neike for Fiscal Year 2021/22"/>
    <x v="3"/>
    <s v="For"/>
    <x v="2"/>
    <m/>
    <s v="No"/>
  </r>
  <r>
    <x v="164"/>
    <s v="Germany"/>
    <s v="DE0007236101"/>
    <n v="5727973"/>
    <s v="Annual"/>
    <x v="29"/>
    <s v="Management"/>
    <s v="G"/>
    <s v="Yes"/>
    <n v="3.3"/>
    <s v="Approve Discharge of Management Board Member Matthias Rebellius for Fiscal Year 2021/22"/>
    <x v="3"/>
    <s v="For"/>
    <x v="2"/>
    <m/>
    <s v="No"/>
  </r>
  <r>
    <x v="164"/>
    <s v="Germany"/>
    <s v="DE0007236101"/>
    <n v="5727973"/>
    <s v="Annual"/>
    <x v="29"/>
    <s v="Management"/>
    <s v="G"/>
    <s v="Yes"/>
    <n v="3.4"/>
    <s v="Approve Discharge of Management Board Member Ralf Thomas for Fiscal Year 2021/22"/>
    <x v="3"/>
    <s v="For"/>
    <x v="2"/>
    <m/>
    <s v="No"/>
  </r>
  <r>
    <x v="164"/>
    <s v="Germany"/>
    <s v="DE0007236101"/>
    <n v="5727973"/>
    <s v="Annual"/>
    <x v="29"/>
    <s v="Management"/>
    <s v="G"/>
    <s v="Yes"/>
    <n v="3.5"/>
    <s v="Approve Discharge of Management Board Member Judith Wiese for Fiscal Year 2021/22"/>
    <x v="3"/>
    <s v="For"/>
    <x v="2"/>
    <m/>
    <s v="No"/>
  </r>
  <r>
    <x v="164"/>
    <s v="Germany"/>
    <s v="DE0007236101"/>
    <n v="5727973"/>
    <s v="Annual"/>
    <x v="29"/>
    <s v="Management"/>
    <s v="G"/>
    <s v="Yes"/>
    <n v="4.0999999999999996"/>
    <s v="Approve Discharge of Supervisory Board Member Jim Snabe for Fiscal Year 2021/22"/>
    <x v="3"/>
    <s v="For"/>
    <x v="2"/>
    <m/>
    <s v="No"/>
  </r>
  <r>
    <x v="164"/>
    <s v="Germany"/>
    <s v="DE0007236101"/>
    <n v="5727973"/>
    <s v="Annual"/>
    <x v="29"/>
    <s v="Management"/>
    <s v="G"/>
    <s v="Yes"/>
    <n v="4.0999999999999996"/>
    <s v="Approve Discharge of Supervisory Board Member Benoit Potier for Fiscal Year 2021/22"/>
    <x v="3"/>
    <s v="For"/>
    <x v="2"/>
    <m/>
    <s v="No"/>
  </r>
  <r>
    <x v="164"/>
    <s v="Germany"/>
    <s v="DE0007236101"/>
    <n v="5727973"/>
    <s v="Annual"/>
    <x v="29"/>
    <s v="Management"/>
    <s v="G"/>
    <s v="Yes"/>
    <n v="4.1100000000000003"/>
    <s v="Approve Discharge of Supervisory Board Member Hagen Reimer for Fiscal Year 2021/22"/>
    <x v="3"/>
    <s v="For"/>
    <x v="2"/>
    <m/>
    <s v="No"/>
  </r>
  <r>
    <x v="164"/>
    <s v="Germany"/>
    <s v="DE0007236101"/>
    <n v="5727973"/>
    <s v="Annual"/>
    <x v="29"/>
    <s v="Management"/>
    <s v="G"/>
    <s v="Yes"/>
    <n v="4.12"/>
    <s v="Approve Discharge of Supervisory Board Member Norbert Reithofer for Fiscal Year 2021/22"/>
    <x v="3"/>
    <s v="For"/>
    <x v="2"/>
    <m/>
    <s v="No"/>
  </r>
  <r>
    <x v="164"/>
    <s v="Germany"/>
    <s v="DE0007236101"/>
    <n v="5727973"/>
    <s v="Annual"/>
    <x v="29"/>
    <s v="Management"/>
    <s v="G"/>
    <s v="Yes"/>
    <n v="4.13"/>
    <s v="Approve Discharge of Supervisory Board Member Kasper Roersted for Fiscal Year 2021/22"/>
    <x v="3"/>
    <s v="For"/>
    <x v="2"/>
    <m/>
    <s v="No"/>
  </r>
  <r>
    <x v="164"/>
    <s v="Germany"/>
    <s v="DE0007236101"/>
    <n v="5727973"/>
    <s v="Annual"/>
    <x v="29"/>
    <s v="Management"/>
    <s v="G"/>
    <s v="Yes"/>
    <n v="4.1399999999999997"/>
    <s v="Approve Discharge of Supervisory Board Member Nemat Shafik for Fiscal Year 2021/22"/>
    <x v="3"/>
    <s v="For"/>
    <x v="2"/>
    <m/>
    <s v="No"/>
  </r>
  <r>
    <x v="164"/>
    <s v="Germany"/>
    <s v="DE0007236101"/>
    <n v="5727973"/>
    <s v="Annual"/>
    <x v="29"/>
    <s v="Management"/>
    <s v="G"/>
    <s v="Yes"/>
    <n v="4.1500000000000004"/>
    <s v="Approve Discharge of Supervisory Board Member Nathalie von Siemens for Fiscal Year 2021/22"/>
    <x v="3"/>
    <s v="For"/>
    <x v="2"/>
    <m/>
    <s v="No"/>
  </r>
  <r>
    <x v="164"/>
    <s v="Germany"/>
    <s v="DE0007236101"/>
    <n v="5727973"/>
    <s v="Annual"/>
    <x v="29"/>
    <s v="Management"/>
    <s v="G"/>
    <s v="Yes"/>
    <n v="4.16"/>
    <s v="Approve Discharge of Supervisory Board Member Michael Sigmund for Fiscal Year 2021/22"/>
    <x v="3"/>
    <s v="For"/>
    <x v="2"/>
    <m/>
    <s v="No"/>
  </r>
  <r>
    <x v="164"/>
    <s v="Germany"/>
    <s v="DE0007236101"/>
    <n v="5727973"/>
    <s v="Annual"/>
    <x v="29"/>
    <s v="Management"/>
    <s v="G"/>
    <s v="Yes"/>
    <n v="4.17"/>
    <s v="Approve Discharge of Supervisory Board Member Dorothea Simon for Fiscal Year 2021/22"/>
    <x v="3"/>
    <s v="For"/>
    <x v="2"/>
    <m/>
    <s v="No"/>
  </r>
  <r>
    <x v="164"/>
    <s v="Germany"/>
    <s v="DE0007236101"/>
    <n v="5727973"/>
    <s v="Annual"/>
    <x v="29"/>
    <s v="Management"/>
    <s v="G"/>
    <s v="Yes"/>
    <n v="4.18"/>
    <s v="Approve Discharge of Supervisory Board Member Grazia Vittadini for Fiscal Year 2021/22"/>
    <x v="3"/>
    <s v="For"/>
    <x v="2"/>
    <m/>
    <s v="No"/>
  </r>
  <r>
    <x v="164"/>
    <s v="Germany"/>
    <s v="DE0007236101"/>
    <n v="5727973"/>
    <s v="Annual"/>
    <x v="29"/>
    <s v="Management"/>
    <s v="G"/>
    <s v="Yes"/>
    <n v="4.1900000000000004"/>
    <s v="Approve Discharge of Supervisory Board Member Matthias Zachert for Fiscal Year 2021/22"/>
    <x v="3"/>
    <s v="For"/>
    <x v="2"/>
    <m/>
    <s v="No"/>
  </r>
  <r>
    <x v="164"/>
    <s v="Germany"/>
    <s v="DE0007236101"/>
    <n v="5727973"/>
    <s v="Annual"/>
    <x v="29"/>
    <s v="Management"/>
    <s v="G"/>
    <s v="Yes"/>
    <n v="4.2"/>
    <s v="Approve Discharge of Supervisory Board Member Birgit Steinborn for Fiscal Year 2021/22"/>
    <x v="3"/>
    <s v="For"/>
    <x v="2"/>
    <m/>
    <s v="No"/>
  </r>
  <r>
    <x v="164"/>
    <s v="Germany"/>
    <s v="DE0007236101"/>
    <n v="5727973"/>
    <s v="Annual"/>
    <x v="29"/>
    <s v="Management"/>
    <s v="G"/>
    <s v="Yes"/>
    <n v="4.2"/>
    <s v="Approve Discharge of Supervisory Board Member Gunnar Zukunft for Fiscal Year 2021/22"/>
    <x v="3"/>
    <s v="For"/>
    <x v="2"/>
    <m/>
    <s v="No"/>
  </r>
  <r>
    <x v="164"/>
    <s v="Germany"/>
    <s v="DE0007236101"/>
    <n v="5727973"/>
    <s v="Annual"/>
    <x v="29"/>
    <s v="Management"/>
    <s v="G"/>
    <s v="Yes"/>
    <n v="4.3"/>
    <s v="Approve Discharge of Supervisory Board Member Werner Brandt for Fiscal Year 2021/22"/>
    <x v="3"/>
    <s v="For"/>
    <x v="2"/>
    <m/>
    <s v="No"/>
  </r>
  <r>
    <x v="164"/>
    <s v="Germany"/>
    <s v="DE0007236101"/>
    <n v="5727973"/>
    <s v="Annual"/>
    <x v="29"/>
    <s v="Management"/>
    <s v="G"/>
    <s v="Yes"/>
    <n v="4.4000000000000004"/>
    <s v="Approve Discharge of Supervisory Board Member Tobias Baeumler for Fiscal Year 2021/22"/>
    <x v="3"/>
    <s v="For"/>
    <x v="2"/>
    <m/>
    <s v="No"/>
  </r>
  <r>
    <x v="164"/>
    <s v="Germany"/>
    <s v="DE0007236101"/>
    <n v="5727973"/>
    <s v="Annual"/>
    <x v="29"/>
    <s v="Management"/>
    <s v="G"/>
    <s v="Yes"/>
    <n v="4.5"/>
    <s v="Approve Discharge of Supervisory Board Member Michael Diekmann for Fiscal Year 2021/22"/>
    <x v="3"/>
    <s v="For"/>
    <x v="2"/>
    <m/>
    <s v="No"/>
  </r>
  <r>
    <x v="164"/>
    <s v="Germany"/>
    <s v="DE0007236101"/>
    <n v="5727973"/>
    <s v="Annual"/>
    <x v="29"/>
    <s v="Management"/>
    <s v="G"/>
    <s v="Yes"/>
    <n v="4.5999999999999996"/>
    <s v="Approve Discharge of Supervisory Board Member Andrea Fehrmann for Fiscal Year 2021/22"/>
    <x v="3"/>
    <s v="For"/>
    <x v="2"/>
    <m/>
    <s v="No"/>
  </r>
  <r>
    <x v="164"/>
    <s v="Germany"/>
    <s v="DE0007236101"/>
    <n v="5727973"/>
    <s v="Annual"/>
    <x v="29"/>
    <s v="Management"/>
    <s v="G"/>
    <s v="Yes"/>
    <n v="4.7"/>
    <s v="Approve Discharge of Supervisory Board Member Bettina Haller for Fiscal Year 2021/22"/>
    <x v="3"/>
    <s v="For"/>
    <x v="2"/>
    <m/>
    <s v="No"/>
  </r>
  <r>
    <x v="164"/>
    <s v="Germany"/>
    <s v="DE0007236101"/>
    <n v="5727973"/>
    <s v="Annual"/>
    <x v="29"/>
    <s v="Management"/>
    <s v="G"/>
    <s v="Yes"/>
    <n v="4.8"/>
    <s v="Approve Discharge of Supervisory Board Member Harald Kern for Fiscal Year 2021/22"/>
    <x v="3"/>
    <s v="For"/>
    <x v="2"/>
    <m/>
    <s v="No"/>
  </r>
  <r>
    <x v="164"/>
    <s v="Germany"/>
    <s v="DE0007236101"/>
    <n v="5727973"/>
    <s v="Annual"/>
    <x v="29"/>
    <s v="Management"/>
    <s v="G"/>
    <s v="Yes"/>
    <n v="4.9000000000000004"/>
    <s v="Approve Discharge of Supervisory Board Member Juergen Kerner for Fiscal Year 2021/22"/>
    <x v="3"/>
    <s v="For"/>
    <x v="2"/>
    <m/>
    <s v="No"/>
  </r>
  <r>
    <x v="164"/>
    <s v="Germany"/>
    <s v="DE0007236101"/>
    <n v="5727973"/>
    <s v="Annual"/>
    <x v="29"/>
    <s v="Management"/>
    <s v="G"/>
    <s v="Yes"/>
    <n v="5"/>
    <s v="Ratify Ernst &amp; Young GmbH as Auditors for Fiscal Year 2022/23"/>
    <x v="1"/>
    <s v="For"/>
    <x v="2"/>
    <m/>
    <s v="No"/>
  </r>
  <r>
    <x v="164"/>
    <s v="Germany"/>
    <s v="DE0007236101"/>
    <n v="5727973"/>
    <s v="Annual"/>
    <x v="29"/>
    <s v="Management"/>
    <s v="G"/>
    <s v="Yes"/>
    <n v="6"/>
    <s v="Approve Remuneration Report"/>
    <x v="4"/>
    <s v="For"/>
    <x v="2"/>
    <m/>
    <s v="No"/>
  </r>
  <r>
    <x v="164"/>
    <s v="Germany"/>
    <s v="DE0007236101"/>
    <n v="5727973"/>
    <s v="Annual"/>
    <x v="29"/>
    <s v="Management"/>
    <s v="G"/>
    <s v="Yes"/>
    <n v="7.1"/>
    <s v="Elect Werner Brandt to the Supervisory Board"/>
    <x v="3"/>
    <s v="For"/>
    <x v="2"/>
    <m/>
    <s v="No"/>
  </r>
  <r>
    <x v="164"/>
    <s v="Germany"/>
    <s v="DE0007236101"/>
    <n v="5727973"/>
    <s v="Annual"/>
    <x v="29"/>
    <s v="Management"/>
    <s v="G"/>
    <s v="Yes"/>
    <n v="7.2"/>
    <s v="Elect Regina Dugan to the Supervisory Board"/>
    <x v="3"/>
    <s v="For"/>
    <x v="2"/>
    <m/>
    <s v="No"/>
  </r>
  <r>
    <x v="164"/>
    <s v="Germany"/>
    <s v="DE0007236101"/>
    <n v="5727973"/>
    <s v="Annual"/>
    <x v="29"/>
    <s v="Management"/>
    <s v="G"/>
    <s v="Yes"/>
    <n v="7.3"/>
    <s v="Elect Keryn Lee James to the Supervisory Board"/>
    <x v="3"/>
    <s v="For"/>
    <x v="2"/>
    <m/>
    <s v="No"/>
  </r>
  <r>
    <x v="164"/>
    <s v="Germany"/>
    <s v="DE0007236101"/>
    <n v="5727973"/>
    <s v="Annual"/>
    <x v="29"/>
    <s v="Management"/>
    <s v="G"/>
    <s v="Yes"/>
    <n v="7.4"/>
    <s v="Elect Martina Merz to the Supervisory Board"/>
    <x v="3"/>
    <s v="For"/>
    <x v="2"/>
    <m/>
    <s v="No"/>
  </r>
  <r>
    <x v="164"/>
    <s v="Germany"/>
    <s v="DE0007236101"/>
    <n v="5727973"/>
    <s v="Annual"/>
    <x v="29"/>
    <s v="Management"/>
    <s v="G"/>
    <s v="Yes"/>
    <n v="7.5"/>
    <s v="Elect Benoit Potier to the Supervisory Board"/>
    <x v="3"/>
    <s v="For"/>
    <x v="2"/>
    <m/>
    <s v="No"/>
  </r>
  <r>
    <x v="164"/>
    <s v="Germany"/>
    <s v="DE0007236101"/>
    <n v="5727973"/>
    <s v="Annual"/>
    <x v="29"/>
    <s v="Management"/>
    <s v="G"/>
    <s v="Yes"/>
    <n v="7.6"/>
    <s v="Elect Nathalie von Siemens to the Supervisory Board"/>
    <x v="3"/>
    <s v="For"/>
    <x v="2"/>
    <m/>
    <s v="No"/>
  </r>
  <r>
    <x v="164"/>
    <s v="Germany"/>
    <s v="DE0007236101"/>
    <n v="5727973"/>
    <s v="Annual"/>
    <x v="29"/>
    <s v="Management"/>
    <s v="G"/>
    <s v="Yes"/>
    <n v="7.7"/>
    <s v="Elect Matthias Zachert to the Supervisory Board"/>
    <x v="3"/>
    <s v="For"/>
    <x v="2"/>
    <m/>
    <s v="No"/>
  </r>
  <r>
    <x v="164"/>
    <s v="Germany"/>
    <s v="DE0007236101"/>
    <n v="5727973"/>
    <s v="Annual"/>
    <x v="29"/>
    <s v="Management"/>
    <s v="G"/>
    <s v="Yes"/>
    <n v="8"/>
    <s v="Approve Virtual-Only Shareholder Meetings Until 2025"/>
    <x v="3"/>
    <s v="For"/>
    <x v="1"/>
    <s v="We will not support exclusively virtual meetings."/>
    <s v="Yes"/>
  </r>
  <r>
    <x v="164"/>
    <s v="Germany"/>
    <s v="DE0007236101"/>
    <n v="5727973"/>
    <s v="Annual"/>
    <x v="29"/>
    <s v="Management"/>
    <s v="G"/>
    <s v="Yes"/>
    <n v="9"/>
    <s v="Amend Articles Re: Participation of Supervisory Board Members in the Annual General Meeting by Means of Audio and Video Transmission"/>
    <x v="3"/>
    <s v="For"/>
    <x v="2"/>
    <m/>
    <s v="No"/>
  </r>
  <r>
    <x v="164"/>
    <s v="Germany"/>
    <s v="DE0007236101"/>
    <n v="5727973"/>
    <s v="Annual"/>
    <x v="29"/>
    <s v="Management"/>
    <s v="G"/>
    <s v="Yes"/>
    <n v="10"/>
    <s v="Amend Articles Re: Registration in the Share Register"/>
    <x v="3"/>
    <s v="For"/>
    <x v="2"/>
    <m/>
    <s v="No"/>
  </r>
  <r>
    <x v="165"/>
    <s v="USA"/>
    <s v="US9024941034"/>
    <n v="2909730"/>
    <s v="Annual"/>
    <x v="29"/>
    <s v="Management"/>
    <s v="G"/>
    <s v="Yes"/>
    <n v="2"/>
    <s v="Ratify PricewaterhouseCoopers LLP as Auditors"/>
    <x v="1"/>
    <s v="For"/>
    <x v="2"/>
    <m/>
    <s v="No"/>
  </r>
  <r>
    <x v="165"/>
    <s v="USA"/>
    <s v="US9024941034"/>
    <n v="2909730"/>
    <s v="Annual"/>
    <x v="29"/>
    <s v="Management"/>
    <s v="G"/>
    <s v="Yes"/>
    <n v="3"/>
    <s v="Advisory Vote to Ratify Named Executive Officers' Compensation"/>
    <x v="3"/>
    <s v="For"/>
    <x v="2"/>
    <m/>
    <s v="No"/>
  </r>
  <r>
    <x v="165"/>
    <s v="USA"/>
    <s v="US9024941034"/>
    <n v="2909730"/>
    <s v="Annual"/>
    <x v="29"/>
    <s v="Management"/>
    <s v="G"/>
    <s v="Yes"/>
    <n v="4"/>
    <s v="Advisory Vote on Say on Pay Frequency"/>
    <x v="3"/>
    <s v="Three Years"/>
    <x v="5"/>
    <s v="We believe that shareholders should be granted a yearly vote on executive remuneration."/>
    <s v="Yes"/>
  </r>
  <r>
    <x v="165"/>
    <s v="USA"/>
    <s v="US9024941034"/>
    <n v="2909730"/>
    <s v="Annual"/>
    <x v="29"/>
    <s v="Management"/>
    <s v="G"/>
    <s v="Yes"/>
    <n v="5"/>
    <s v="Amend Omnibus Stock Plan"/>
    <x v="3"/>
    <s v="For"/>
    <x v="2"/>
    <m/>
    <s v="No"/>
  </r>
  <r>
    <x v="165"/>
    <s v="USA"/>
    <s v="US9024941034"/>
    <n v="2909730"/>
    <s v="Annual"/>
    <x v="29"/>
    <s v="Shareholder"/>
    <s v="E, S"/>
    <s v="Yes"/>
    <n v="6"/>
    <s v="Comply with World Health Organization Guidelines on Antimicrobial Use Throughout Supply Chains"/>
    <x v="3"/>
    <s v="Against"/>
    <x v="2"/>
    <s v="We will support proposals that seek to promote good corporate citizenship while enhancing long-term shareholder and stakeholder value."/>
    <s v="Yes"/>
  </r>
  <r>
    <x v="165"/>
    <s v="USA"/>
    <s v="US9024941034"/>
    <n v="2909730"/>
    <s v="Annual"/>
    <x v="29"/>
    <s v="Management"/>
    <s v="G"/>
    <s v="Yes"/>
    <s v="1a"/>
    <s v="Elect Director John H. Tyson"/>
    <x v="2"/>
    <s v="For"/>
    <x v="2"/>
    <m/>
    <s v="No"/>
  </r>
  <r>
    <x v="165"/>
    <s v="USA"/>
    <s v="US9024941034"/>
    <n v="2909730"/>
    <s v="Annual"/>
    <x v="29"/>
    <s v="Management"/>
    <s v="G"/>
    <s v="Yes"/>
    <s v="1b"/>
    <s v="Elect Director Les R. Baledge"/>
    <x v="2"/>
    <s v="For"/>
    <x v="1"/>
    <s v="Chair of the Governance and Nominating Committee, and therefore deemed accountable for Board's failure to remove, or subject to a reasonable sunset requirement, the company's dual-class capital structure."/>
    <s v="Yes"/>
  </r>
  <r>
    <x v="165"/>
    <s v="USA"/>
    <s v="US9024941034"/>
    <n v="2909730"/>
    <s v="Annual"/>
    <x v="29"/>
    <s v="Management"/>
    <s v="G"/>
    <s v="Yes"/>
    <s v="1c"/>
    <s v="Elect Director Mike Beebe"/>
    <x v="2"/>
    <s v="For"/>
    <x v="2"/>
    <m/>
    <s v="No"/>
  </r>
  <r>
    <x v="165"/>
    <s v="USA"/>
    <s v="US9024941034"/>
    <n v="2909730"/>
    <s v="Annual"/>
    <x v="29"/>
    <s v="Management"/>
    <s v="G"/>
    <s v="Yes"/>
    <s v="1d"/>
    <s v="Elect Director Maria Claudia Borras"/>
    <x v="2"/>
    <s v="For"/>
    <x v="2"/>
    <m/>
    <s v="No"/>
  </r>
  <r>
    <x v="165"/>
    <s v="USA"/>
    <s v="US9024941034"/>
    <n v="2909730"/>
    <s v="Annual"/>
    <x v="29"/>
    <s v="Management"/>
    <s v="G"/>
    <s v="Yes"/>
    <s v="1e"/>
    <s v="Elect Director David J. Bronczek"/>
    <x v="2"/>
    <s v="For"/>
    <x v="2"/>
    <m/>
    <s v="No"/>
  </r>
  <r>
    <x v="165"/>
    <s v="USA"/>
    <s v="US9024941034"/>
    <n v="2909730"/>
    <s v="Annual"/>
    <x v="29"/>
    <s v="Management"/>
    <s v="G"/>
    <s v="Yes"/>
    <s v="1f"/>
    <s v="Elect Director Mikel A. Durham"/>
    <x v="2"/>
    <s v="For"/>
    <x v="2"/>
    <m/>
    <s v="No"/>
  </r>
  <r>
    <x v="165"/>
    <s v="USA"/>
    <s v="US9024941034"/>
    <n v="2909730"/>
    <s v="Annual"/>
    <x v="29"/>
    <s v="Management"/>
    <s v="G"/>
    <s v="Yes"/>
    <s v="1g"/>
    <s v="Elect Director Donnie King"/>
    <x v="2"/>
    <s v="For"/>
    <x v="2"/>
    <m/>
    <s v="No"/>
  </r>
  <r>
    <x v="165"/>
    <s v="USA"/>
    <s v="US9024941034"/>
    <n v="2909730"/>
    <s v="Annual"/>
    <x v="29"/>
    <s v="Management"/>
    <s v="G"/>
    <s v="Yes"/>
    <s v="1h"/>
    <s v="Elect Director Jonathan D. Mariner"/>
    <x v="2"/>
    <s v="For"/>
    <x v="2"/>
    <m/>
    <s v="No"/>
  </r>
  <r>
    <x v="165"/>
    <s v="USA"/>
    <s v="US9024941034"/>
    <n v="2909730"/>
    <s v="Annual"/>
    <x v="29"/>
    <s v="Management"/>
    <s v="G"/>
    <s v="Yes"/>
    <s v="1i"/>
    <s v="Elect Director Kevin M. McNamara"/>
    <x v="2"/>
    <s v="For"/>
    <x v="1"/>
    <s v="Lead Director not considered independent according to UBS guidelines."/>
    <s v="Yes"/>
  </r>
  <r>
    <x v="165"/>
    <s v="USA"/>
    <s v="US9024941034"/>
    <n v="2909730"/>
    <s v="Annual"/>
    <x v="29"/>
    <s v="Management"/>
    <s v="G"/>
    <s v="Yes"/>
    <s v="1j"/>
    <s v="Elect Director Cheryl S. Miller"/>
    <x v="2"/>
    <s v="For"/>
    <x v="2"/>
    <m/>
    <s v="No"/>
  </r>
  <r>
    <x v="165"/>
    <s v="USA"/>
    <s v="US9024941034"/>
    <n v="2909730"/>
    <s v="Annual"/>
    <x v="29"/>
    <s v="Management"/>
    <s v="G"/>
    <s v="Yes"/>
    <s v="1k"/>
    <s v="Elect Director Jeffrey K. Schomburger"/>
    <x v="2"/>
    <s v="For"/>
    <x v="2"/>
    <m/>
    <s v="No"/>
  </r>
  <r>
    <x v="165"/>
    <s v="USA"/>
    <s v="US9024941034"/>
    <n v="2909730"/>
    <s v="Annual"/>
    <x v="29"/>
    <s v="Management"/>
    <s v="G"/>
    <s v="Yes"/>
    <s v="1l"/>
    <s v="Elect Director Barbara A. Tyson"/>
    <x v="2"/>
    <s v="For"/>
    <x v="2"/>
    <m/>
    <s v="No"/>
  </r>
  <r>
    <x v="165"/>
    <s v="USA"/>
    <s v="US9024941034"/>
    <n v="2909730"/>
    <s v="Annual"/>
    <x v="29"/>
    <s v="Management"/>
    <s v="G"/>
    <s v="Yes"/>
    <s v="1m"/>
    <s v="Elect Director Noel White"/>
    <x v="2"/>
    <s v="For"/>
    <x v="2"/>
    <m/>
    <s v="No"/>
  </r>
  <r>
    <x v="166"/>
    <s v="China"/>
    <s v="CNE1000001S0"/>
    <s v="B04KNF1"/>
    <s v="Extraordinary Shareholders"/>
    <x v="30"/>
    <s v="Management"/>
    <s v="G"/>
    <s v="Yes"/>
    <n v="1"/>
    <s v="Elect Xiao Jian as Supervisor"/>
    <x v="3"/>
    <s v="For"/>
    <x v="2"/>
    <m/>
    <s v="No"/>
  </r>
  <r>
    <x v="167"/>
    <s v="China"/>
    <s v="CNE1000001Y8"/>
    <n v="6707899"/>
    <s v="Extraordinary Shareholders"/>
    <x v="30"/>
    <s v="Management"/>
    <s v="G"/>
    <s v="Yes"/>
    <n v="1"/>
    <s v="Approve Supplemental Financial Services Framework Agreement, Revised Annual Cap and Related Transactions"/>
    <x v="3"/>
    <s v="For"/>
    <x v="1"/>
    <s v="We will not support business and related party transactions that are not in line with shareholders' interests and/or when disclosure is below best market practice."/>
    <s v="Yes"/>
  </r>
  <r>
    <x v="167"/>
    <s v="China"/>
    <s v="CNE1000001Y8"/>
    <n v="6707899"/>
    <s v="Extraordinary Shareholders"/>
    <x v="30"/>
    <s v="Management"/>
    <s v="G"/>
    <s v="Yes"/>
    <n v="2"/>
    <s v="Approve Supplemental Mutual Product and Service Supply and Guarantee Agreement, Revised Annual Cap and Related Transactions"/>
    <x v="3"/>
    <s v="For"/>
    <x v="2"/>
    <m/>
    <s v="No"/>
  </r>
  <r>
    <x v="167"/>
    <s v="China"/>
    <s v="CNE1000001Y8"/>
    <n v="6707899"/>
    <s v="Extraordinary Shareholders"/>
    <x v="30"/>
    <s v="Management"/>
    <s v="G"/>
    <s v="Yes"/>
    <n v="3"/>
    <s v="Approve Revised Annual Caps Under the Existing Mutual Product Supply Agreement and Related Transactions"/>
    <x v="3"/>
    <s v="For"/>
    <x v="2"/>
    <m/>
    <s v="No"/>
  </r>
  <r>
    <x v="168"/>
    <s v="China"/>
    <s v="CNE1000005P7"/>
    <s v="B232Y04"/>
    <s v="Special"/>
    <x v="30"/>
    <s v="Management"/>
    <s v="G"/>
    <s v="Yes"/>
    <n v="1"/>
    <s v="Approve General Election of the Board of Directors"/>
    <x v="2"/>
    <s v="For"/>
    <x v="2"/>
    <m/>
    <s v="No"/>
  </r>
  <r>
    <x v="168"/>
    <s v="China"/>
    <s v="CNE1000005P7"/>
    <s v="B232Y04"/>
    <s v="Special"/>
    <x v="30"/>
    <s v="Management"/>
    <s v="G"/>
    <s v="Yes"/>
    <n v="2"/>
    <s v="Approve General Election of the Board of Supervisors"/>
    <x v="3"/>
    <s v="For"/>
    <x v="2"/>
    <m/>
    <s v="No"/>
  </r>
  <r>
    <x v="168"/>
    <s v="China"/>
    <s v="CNE1000005P7"/>
    <s v="B232Y04"/>
    <s v="Special"/>
    <x v="30"/>
    <s v="Management"/>
    <s v="G"/>
    <s v="Yes"/>
    <n v="3"/>
    <s v="Elect Zhou Shijie as Supervisor"/>
    <x v="3"/>
    <s v="For"/>
    <x v="2"/>
    <m/>
    <s v="No"/>
  </r>
  <r>
    <x v="168"/>
    <s v="China"/>
    <s v="CNE1000005P7"/>
    <s v="B232Y04"/>
    <s v="Special"/>
    <x v="30"/>
    <s v="Management"/>
    <s v="G"/>
    <s v="Yes"/>
    <n v="4"/>
    <s v="Approve Daily Related Party Transactions"/>
    <x v="3"/>
    <s v="For"/>
    <x v="2"/>
    <m/>
    <s v="No"/>
  </r>
  <r>
    <x v="168"/>
    <s v="China"/>
    <s v="CNE1000005P7"/>
    <s v="B232Y04"/>
    <s v="Special"/>
    <x v="30"/>
    <s v="Management"/>
    <s v="G"/>
    <s v="Yes"/>
    <n v="5"/>
    <s v="Approve Financial Bonds Issuance"/>
    <x v="3"/>
    <s v="For"/>
    <x v="2"/>
    <m/>
    <s v="No"/>
  </r>
  <r>
    <x v="168"/>
    <s v="China"/>
    <s v="CNE1000005P7"/>
    <s v="B232Y04"/>
    <s v="Special"/>
    <x v="30"/>
    <s v="Management"/>
    <s v="G"/>
    <s v="Yes"/>
    <n v="6.1"/>
    <s v="Elect Zhou Jianhua as Director"/>
    <x v="2"/>
    <s v="For"/>
    <x v="2"/>
    <m/>
    <s v="No"/>
  </r>
  <r>
    <x v="168"/>
    <s v="China"/>
    <s v="CNE1000005P7"/>
    <s v="B232Y04"/>
    <s v="Special"/>
    <x v="30"/>
    <s v="Management"/>
    <s v="G"/>
    <s v="Yes"/>
    <n v="6.2"/>
    <s v="Elect Wei Xuemei as Director"/>
    <x v="2"/>
    <s v="For"/>
    <x v="2"/>
    <m/>
    <s v="No"/>
  </r>
  <r>
    <x v="168"/>
    <s v="China"/>
    <s v="CNE1000005P7"/>
    <s v="B232Y04"/>
    <s v="Special"/>
    <x v="30"/>
    <s v="Management"/>
    <s v="G"/>
    <s v="Yes"/>
    <n v="6.3"/>
    <s v="Elect Chen Delong as Director"/>
    <x v="2"/>
    <s v="For"/>
    <x v="2"/>
    <m/>
    <s v="No"/>
  </r>
  <r>
    <x v="168"/>
    <s v="China"/>
    <s v="CNE1000005P7"/>
    <s v="B232Y04"/>
    <s v="Special"/>
    <x v="30"/>
    <s v="Management"/>
    <s v="G"/>
    <s v="Yes"/>
    <n v="6.4"/>
    <s v="Elect Qiu Qinghe as Director"/>
    <x v="2"/>
    <s v="For"/>
    <x v="2"/>
    <m/>
    <s v="No"/>
  </r>
  <r>
    <x v="168"/>
    <s v="China"/>
    <s v="CNE1000005P7"/>
    <s v="B232Y04"/>
    <s v="Special"/>
    <x v="30"/>
    <s v="Management"/>
    <s v="G"/>
    <s v="Yes"/>
    <n v="6.5"/>
    <s v="Elect Liu Xinyu as Director"/>
    <x v="2"/>
    <s v="For"/>
    <x v="2"/>
    <m/>
    <s v="No"/>
  </r>
  <r>
    <x v="168"/>
    <s v="China"/>
    <s v="CNE1000005P7"/>
    <s v="B232Y04"/>
    <s v="Special"/>
    <x v="30"/>
    <s v="Management"/>
    <s v="G"/>
    <s v="Yes"/>
    <n v="6.6"/>
    <s v="Elect Lu Huayu as Director"/>
    <x v="2"/>
    <s v="For"/>
    <x v="2"/>
    <m/>
    <s v="No"/>
  </r>
  <r>
    <x v="168"/>
    <s v="China"/>
    <s v="CNE1000005P7"/>
    <s v="B232Y04"/>
    <s v="Special"/>
    <x v="30"/>
    <s v="Management"/>
    <s v="G"/>
    <s v="Yes"/>
    <n v="6.7"/>
    <s v="Elect Zhuang Lingjun as Director"/>
    <x v="2"/>
    <s v="For"/>
    <x v="2"/>
    <m/>
    <s v="No"/>
  </r>
  <r>
    <x v="168"/>
    <s v="China"/>
    <s v="CNE1000005P7"/>
    <s v="B232Y04"/>
    <s v="Special"/>
    <x v="30"/>
    <s v="Management"/>
    <s v="G"/>
    <s v="Yes"/>
    <n v="6.8"/>
    <s v="Elect Luo Weikai as Director"/>
    <x v="2"/>
    <s v="For"/>
    <x v="1"/>
    <s v="We will not support the election of any Executive Director being elected to serve on the Audit Committee."/>
    <s v="Yes"/>
  </r>
  <r>
    <x v="168"/>
    <s v="China"/>
    <s v="CNE1000005P7"/>
    <s v="B232Y04"/>
    <s v="Special"/>
    <x v="30"/>
    <s v="Management"/>
    <s v="G"/>
    <s v="Yes"/>
    <n v="6.9"/>
    <s v="Elect Feng Peijiong as Director"/>
    <x v="2"/>
    <s v="For"/>
    <x v="2"/>
    <m/>
    <s v="No"/>
  </r>
  <r>
    <x v="168"/>
    <s v="China"/>
    <s v="CNE1000005P7"/>
    <s v="B232Y04"/>
    <s v="Special"/>
    <x v="30"/>
    <s v="Management"/>
    <s v="G"/>
    <s v="Yes"/>
    <n v="7.1"/>
    <s v="Elect Bei Duoguang as Director"/>
    <x v="2"/>
    <s v="For"/>
    <x v="2"/>
    <m/>
    <s v="No"/>
  </r>
  <r>
    <x v="168"/>
    <s v="China"/>
    <s v="CNE1000005P7"/>
    <s v="B232Y04"/>
    <s v="Special"/>
    <x v="30"/>
    <s v="Management"/>
    <s v="G"/>
    <s v="Yes"/>
    <n v="7.2"/>
    <s v="Elect Li Hao as Director"/>
    <x v="2"/>
    <s v="For"/>
    <x v="2"/>
    <m/>
    <s v="No"/>
  </r>
  <r>
    <x v="168"/>
    <s v="China"/>
    <s v="CNE1000005P7"/>
    <s v="B232Y04"/>
    <s v="Special"/>
    <x v="30"/>
    <s v="Management"/>
    <s v="G"/>
    <s v="Yes"/>
    <n v="7.3"/>
    <s v="Elect Hong Peili as Director"/>
    <x v="2"/>
    <s v="For"/>
    <x v="2"/>
    <m/>
    <s v="No"/>
  </r>
  <r>
    <x v="168"/>
    <s v="China"/>
    <s v="CNE1000005P7"/>
    <s v="B232Y04"/>
    <s v="Special"/>
    <x v="30"/>
    <s v="Management"/>
    <s v="G"/>
    <s v="Yes"/>
    <n v="7.4"/>
    <s v="Elect Wang Wei'an as Director"/>
    <x v="2"/>
    <s v="For"/>
    <x v="2"/>
    <m/>
    <s v="No"/>
  </r>
  <r>
    <x v="168"/>
    <s v="China"/>
    <s v="CNE1000005P7"/>
    <s v="B232Y04"/>
    <s v="Special"/>
    <x v="30"/>
    <s v="Management"/>
    <s v="G"/>
    <s v="Yes"/>
    <n v="7.5"/>
    <s v="Elect Li Renjie as Director"/>
    <x v="2"/>
    <s v="For"/>
    <x v="2"/>
    <m/>
    <s v="No"/>
  </r>
  <r>
    <x v="168"/>
    <s v="China"/>
    <s v="CNE1000005P7"/>
    <s v="B232Y04"/>
    <s v="Special"/>
    <x v="30"/>
    <s v="Management"/>
    <s v="G"/>
    <s v="Yes"/>
    <n v="8.1"/>
    <s v="Elect Ding Yuanyao as Supervisor"/>
    <x v="3"/>
    <s v="For"/>
    <x v="2"/>
    <m/>
    <s v="No"/>
  </r>
  <r>
    <x v="168"/>
    <s v="China"/>
    <s v="CNE1000005P7"/>
    <s v="B232Y04"/>
    <s v="Special"/>
    <x v="30"/>
    <s v="Management"/>
    <s v="G"/>
    <s v="Yes"/>
    <n v="8.1999999999999993"/>
    <s v="Elect Yu Dechang as Supervisor"/>
    <x v="3"/>
    <s v="For"/>
    <x v="2"/>
    <m/>
    <s v="No"/>
  </r>
  <r>
    <x v="168"/>
    <s v="China"/>
    <s v="CNE1000005P7"/>
    <s v="B232Y04"/>
    <s v="Special"/>
    <x v="30"/>
    <s v="Management"/>
    <s v="G"/>
    <s v="Yes"/>
    <n v="8.3000000000000007"/>
    <s v="Elect Bao Mingwei as Supervisor"/>
    <x v="3"/>
    <s v="For"/>
    <x v="2"/>
    <m/>
    <s v="No"/>
  </r>
  <r>
    <x v="169"/>
    <s v="China"/>
    <s v="CNE100002391"/>
    <s v="BYV2JX8"/>
    <s v="Extraordinary Shareholders"/>
    <x v="30"/>
    <s v="Management"/>
    <s v="G"/>
    <s v="Yes"/>
    <n v="1"/>
    <s v="Elect Wu Xianming as Director"/>
    <x v="2"/>
    <s v="For"/>
    <x v="2"/>
    <m/>
    <s v="No"/>
  </r>
  <r>
    <x v="169"/>
    <s v="China"/>
    <s v="CNE100002391"/>
    <s v="BYV2JX8"/>
    <s v="Extraordinary Shareholders"/>
    <x v="30"/>
    <s v="Management"/>
    <s v="G"/>
    <s v="Yes"/>
    <n v="2"/>
    <s v="Elect Cheung Man Chor, Elton as Director"/>
    <x v="2"/>
    <s v="For"/>
    <x v="2"/>
    <m/>
    <s v="No"/>
  </r>
  <r>
    <x v="169"/>
    <s v="China"/>
    <s v="CNE100002391"/>
    <s v="BYV2JX8"/>
    <s v="Extraordinary Shareholders"/>
    <x v="30"/>
    <s v="Management"/>
    <s v="G"/>
    <s v="Yes"/>
    <n v="3"/>
    <s v="Amend Articles of Association"/>
    <x v="3"/>
    <s v="For"/>
    <x v="1"/>
    <s v="The proposed changes are not deemed to be in the best interest of  shareholders."/>
    <s v="Yes"/>
  </r>
  <r>
    <x v="169"/>
    <s v="China"/>
    <s v="CNE100002391"/>
    <s v="BYV2JX8"/>
    <s v="Extraordinary Shareholders"/>
    <x v="30"/>
    <s v="Management"/>
    <s v="G"/>
    <s v="Yes"/>
    <n v="4"/>
    <s v="Amend Rules and Procedures Regarding General Meetings of Shareholders"/>
    <x v="3"/>
    <s v="For"/>
    <x v="2"/>
    <m/>
    <s v="No"/>
  </r>
  <r>
    <x v="169"/>
    <s v="China"/>
    <s v="CNE100002391"/>
    <s v="BYV2JX8"/>
    <s v="Extraordinary Shareholders"/>
    <x v="30"/>
    <s v="Management"/>
    <s v="G"/>
    <s v="Yes"/>
    <n v="5"/>
    <s v="Amend Rules and Procedures Regarding Meetings of Board of Directors"/>
    <x v="2"/>
    <s v="For"/>
    <x v="1"/>
    <s v="The proposed changes are not deemed to be in the best interest of  shareholders."/>
    <s v="Yes"/>
  </r>
  <r>
    <x v="169"/>
    <s v="China"/>
    <s v="CNE100002391"/>
    <s v="BYV2JX8"/>
    <s v="Extraordinary Shareholders"/>
    <x v="30"/>
    <s v="Management"/>
    <s v="G"/>
    <s v="Yes"/>
    <n v="6"/>
    <s v="Amend Rules and Procedures Regarding Meetings of Board of Supervisors"/>
    <x v="3"/>
    <s v="For"/>
    <x v="2"/>
    <m/>
    <s v="No"/>
  </r>
  <r>
    <x v="170"/>
    <s v="China"/>
    <s v="CNE100001T80"/>
    <s v="BSBMM04"/>
    <s v="Extraordinary Shareholders"/>
    <x v="30"/>
    <s v="Shareholder"/>
    <s v="G"/>
    <s v="Yes"/>
    <n v="1"/>
    <s v="Elect Feng Jian as Director"/>
    <x v="2"/>
    <s v="For"/>
    <x v="2"/>
    <m/>
    <s v="No"/>
  </r>
  <r>
    <x v="170"/>
    <s v="China"/>
    <s v="CNE100001T80"/>
    <s v="BSBMM04"/>
    <s v="Extraordinary Shareholders"/>
    <x v="30"/>
    <s v="Management"/>
    <s v="G"/>
    <s v="Yes"/>
    <n v="2"/>
    <s v="Approve Measures on Performance Evaluation of the Independent Directors (Trial)"/>
    <x v="2"/>
    <s v="For"/>
    <x v="2"/>
    <m/>
    <s v="No"/>
  </r>
  <r>
    <x v="171"/>
    <s v="China"/>
    <s v="CNE1000002G3"/>
    <s v="B1HVJ16"/>
    <s v="Extraordinary Shareholders"/>
    <x v="30"/>
    <s v="Management"/>
    <s v="G"/>
    <s v="Yes"/>
    <n v="1"/>
    <s v="Elect Yan Dong as Director, Authorize Any Director to Sign the Service Contract with Him and Authorize Board to Fix His Remuneration"/>
    <x v="2"/>
    <s v="For"/>
    <x v="2"/>
    <m/>
    <s v="No"/>
  </r>
  <r>
    <x v="172"/>
    <s v="South Korea"/>
    <s v="KR7069960003"/>
    <n v="6568610"/>
    <s v="Special"/>
    <x v="30"/>
    <s v="Management"/>
    <s v="G"/>
    <s v="Yes"/>
    <n v="1"/>
    <s v="Approve Spin-Off Agreement"/>
    <x v="3"/>
    <s v="For"/>
    <x v="1"/>
    <s v="We will not support corporate transactions (and share authorities instrumental to it) when we have concerns over potential dilution or the transactions not being in the interest of existing shareholders."/>
    <s v="Yes"/>
  </r>
  <r>
    <x v="114"/>
    <s v="China"/>
    <s v="CNE0000012K6"/>
    <n v="6246336"/>
    <s v="Special"/>
    <x v="30"/>
    <s v="Management"/>
    <s v="G"/>
    <s v="Yes"/>
    <n v="1.1000000000000001"/>
    <s v="Elect Miao Hangen as Director"/>
    <x v="2"/>
    <s v="For"/>
    <x v="1"/>
    <s v="Executive Chair and no appropriate independent counterbalance in place."/>
    <s v="Yes"/>
  </r>
  <r>
    <x v="114"/>
    <s v="China"/>
    <s v="CNE0000012K6"/>
    <n v="6246336"/>
    <s v="Special"/>
    <x v="30"/>
    <s v="Management"/>
    <s v="G"/>
    <s v="Yes"/>
    <n v="1.2"/>
    <s v="Elect Ji Gaoxiong as Director"/>
    <x v="2"/>
    <s v="For"/>
    <x v="2"/>
    <m/>
    <s v="No"/>
  </r>
  <r>
    <x v="114"/>
    <s v="China"/>
    <s v="CNE0000012K6"/>
    <n v="6246336"/>
    <s v="Special"/>
    <x v="30"/>
    <s v="Management"/>
    <s v="G"/>
    <s v="Yes"/>
    <n v="1.3"/>
    <s v="Elect Qiu Hairong as Director"/>
    <x v="2"/>
    <s v="For"/>
    <x v="1"/>
    <s v="We will not support the election of any Executive Director being elected to serve on the Audit Committee."/>
    <s v="Yes"/>
  </r>
  <r>
    <x v="114"/>
    <s v="China"/>
    <s v="CNE0000012K6"/>
    <n v="6246336"/>
    <s v="Special"/>
    <x v="30"/>
    <s v="Management"/>
    <s v="G"/>
    <s v="Yes"/>
    <n v="1.4"/>
    <s v="Elect Yang Xiaowei as Director"/>
    <x v="2"/>
    <s v="For"/>
    <x v="2"/>
    <m/>
    <s v="No"/>
  </r>
  <r>
    <x v="114"/>
    <s v="China"/>
    <s v="CNE0000012K6"/>
    <n v="6246336"/>
    <s v="Special"/>
    <x v="30"/>
    <s v="Management"/>
    <s v="G"/>
    <s v="Yes"/>
    <n v="2.1"/>
    <s v="Elect Yuan Jianxin as Director"/>
    <x v="2"/>
    <s v="For"/>
    <x v="1"/>
    <s v="The Company has not met our expectations and principles in regard to gender diversity."/>
    <s v="Yes"/>
  </r>
  <r>
    <x v="114"/>
    <s v="China"/>
    <s v="CNE0000012K6"/>
    <n v="6246336"/>
    <s v="Special"/>
    <x v="30"/>
    <s v="Management"/>
    <s v="G"/>
    <s v="Yes"/>
    <n v="2.2000000000000002"/>
    <s v="Elect Xu Jinye as Director"/>
    <x v="2"/>
    <s v="For"/>
    <x v="2"/>
    <m/>
    <s v="No"/>
  </r>
  <r>
    <x v="114"/>
    <s v="China"/>
    <s v="CNE0000012K6"/>
    <n v="6246336"/>
    <s v="Special"/>
    <x v="30"/>
    <s v="Management"/>
    <s v="G"/>
    <s v="Yes"/>
    <n v="2.2999999999999998"/>
    <s v="Elect Ren Zhigang as Director"/>
    <x v="2"/>
    <s v="For"/>
    <x v="2"/>
    <m/>
    <s v="No"/>
  </r>
  <r>
    <x v="114"/>
    <s v="China"/>
    <s v="CNE0000012K6"/>
    <n v="6246336"/>
    <s v="Special"/>
    <x v="30"/>
    <s v="Shareholder"/>
    <s v="G"/>
    <s v="Yes"/>
    <n v="3.1"/>
    <s v="Elect Yang Fangbin as Supervisor"/>
    <x v="3"/>
    <s v="For"/>
    <x v="2"/>
    <m/>
    <s v="No"/>
  </r>
  <r>
    <x v="114"/>
    <s v="China"/>
    <s v="CNE0000012K6"/>
    <n v="6246336"/>
    <s v="Special"/>
    <x v="30"/>
    <s v="Shareholder"/>
    <s v="G"/>
    <s v="Yes"/>
    <n v="3.2"/>
    <s v="Elect Zhou Xuefeng as Supervisor"/>
    <x v="3"/>
    <s v="For"/>
    <x v="2"/>
    <m/>
    <s v="No"/>
  </r>
  <r>
    <x v="114"/>
    <s v="China"/>
    <s v="CNE0000012K6"/>
    <n v="6246336"/>
    <s v="Special"/>
    <x v="30"/>
    <s v="Shareholder"/>
    <s v="G"/>
    <s v="Yes"/>
    <n v="3.3"/>
    <s v="Elect Jing Daoquan as Supervisor"/>
    <x v="3"/>
    <s v="For"/>
    <x v="2"/>
    <m/>
    <s v="No"/>
  </r>
  <r>
    <x v="114"/>
    <s v="China"/>
    <s v="CNE0000012K6"/>
    <n v="6246336"/>
    <s v="Special"/>
    <x v="30"/>
    <s v="Management"/>
    <s v="G"/>
    <s v="Yes"/>
    <n v="4"/>
    <s v="Amend Articles of Association"/>
    <x v="3"/>
    <s v="For"/>
    <x v="2"/>
    <m/>
    <s v="No"/>
  </r>
  <r>
    <x v="114"/>
    <s v="China"/>
    <s v="CNE0000012K6"/>
    <n v="6246336"/>
    <s v="Special"/>
    <x v="30"/>
    <s v="Management"/>
    <s v="G"/>
    <s v="Yes"/>
    <n v="5"/>
    <s v="Approve Daily Related Party Transactions"/>
    <x v="3"/>
    <s v="For"/>
    <x v="2"/>
    <m/>
    <s v="No"/>
  </r>
  <r>
    <x v="114"/>
    <s v="China"/>
    <s v="CNE0000012K6"/>
    <n v="6246336"/>
    <s v="Special"/>
    <x v="30"/>
    <s v="Management"/>
    <s v="G"/>
    <s v="Yes"/>
    <n v="6"/>
    <s v="Approve Mutual Guarantee Amount"/>
    <x v="3"/>
    <s v="For"/>
    <x v="2"/>
    <m/>
    <s v="No"/>
  </r>
  <r>
    <x v="173"/>
    <s v="India"/>
    <s v="INE018E01016"/>
    <s v="BKPFMG9"/>
    <s v="Special"/>
    <x v="30"/>
    <s v="Management"/>
    <s v="G"/>
    <s v="Yes"/>
    <n v="1"/>
    <s v="Approve Reappointment and Remuneration of Rama Mohan Rao Amara as Managing Director and CEO"/>
    <x v="2"/>
    <s v="For"/>
    <x v="2"/>
    <m/>
    <s v="No"/>
  </r>
  <r>
    <x v="174"/>
    <s v="China"/>
    <s v="CNE000000WM5"/>
    <n v="6116901"/>
    <s v="Special"/>
    <x v="30"/>
    <s v="Management"/>
    <s v="G"/>
    <s v="Yes"/>
    <n v="1"/>
    <s v="Approve Registration and Issuance of Super-short-term Commercial Papers"/>
    <x v="3"/>
    <s v="For"/>
    <x v="2"/>
    <m/>
    <s v="No"/>
  </r>
  <r>
    <x v="174"/>
    <s v="China"/>
    <s v="CNE000000WM5"/>
    <n v="6116901"/>
    <s v="Special"/>
    <x v="30"/>
    <s v="Management"/>
    <s v="G"/>
    <s v="Yes"/>
    <n v="2"/>
    <s v="Approve Registration and Issuance of Medium-term Notes"/>
    <x v="3"/>
    <s v="For"/>
    <x v="2"/>
    <m/>
    <s v="No"/>
  </r>
  <r>
    <x v="174"/>
    <s v="China"/>
    <s v="CNE000000WM5"/>
    <n v="6116901"/>
    <s v="Special"/>
    <x v="30"/>
    <s v="Management"/>
    <s v="G"/>
    <s v="Yes"/>
    <n v="3.1"/>
    <s v="Approve Issue Scale"/>
    <x v="3"/>
    <s v="For"/>
    <x v="2"/>
    <m/>
    <s v="No"/>
  </r>
  <r>
    <x v="174"/>
    <s v="China"/>
    <s v="CNE000000WM5"/>
    <n v="6116901"/>
    <s v="Special"/>
    <x v="30"/>
    <s v="Management"/>
    <s v="G"/>
    <s v="Yes"/>
    <n v="3.1"/>
    <s v="Approve Authorization Matters"/>
    <x v="3"/>
    <s v="For"/>
    <x v="2"/>
    <m/>
    <s v="No"/>
  </r>
  <r>
    <x v="174"/>
    <s v="China"/>
    <s v="CNE000000WM5"/>
    <n v="6116901"/>
    <s v="Special"/>
    <x v="30"/>
    <s v="Management"/>
    <s v="G"/>
    <s v="Yes"/>
    <n v="3.2"/>
    <s v="Approve Target Parties"/>
    <x v="3"/>
    <s v="For"/>
    <x v="2"/>
    <m/>
    <s v="No"/>
  </r>
  <r>
    <x v="174"/>
    <s v="China"/>
    <s v="CNE000000WM5"/>
    <n v="6116901"/>
    <s v="Special"/>
    <x v="30"/>
    <s v="Management"/>
    <s v="G"/>
    <s v="Yes"/>
    <n v="3.3"/>
    <s v="Approve Issue Manner"/>
    <x v="3"/>
    <s v="For"/>
    <x v="2"/>
    <m/>
    <s v="No"/>
  </r>
  <r>
    <x v="174"/>
    <s v="China"/>
    <s v="CNE000000WM5"/>
    <n v="6116901"/>
    <s v="Special"/>
    <x v="30"/>
    <s v="Management"/>
    <s v="G"/>
    <s v="Yes"/>
    <n v="3.4"/>
    <s v="Approve Bond Maturity"/>
    <x v="3"/>
    <s v="For"/>
    <x v="2"/>
    <m/>
    <s v="No"/>
  </r>
  <r>
    <x v="174"/>
    <s v="China"/>
    <s v="CNE000000WM5"/>
    <n v="6116901"/>
    <s v="Special"/>
    <x v="30"/>
    <s v="Management"/>
    <s v="G"/>
    <s v="Yes"/>
    <n v="3.5"/>
    <s v="Approve Use of Proceeds"/>
    <x v="3"/>
    <s v="For"/>
    <x v="2"/>
    <m/>
    <s v="No"/>
  </r>
  <r>
    <x v="174"/>
    <s v="China"/>
    <s v="CNE000000WM5"/>
    <n v="6116901"/>
    <s v="Special"/>
    <x v="30"/>
    <s v="Management"/>
    <s v="G"/>
    <s v="Yes"/>
    <n v="3.6"/>
    <s v="Approve Listing Arrangement"/>
    <x v="3"/>
    <s v="For"/>
    <x v="2"/>
    <m/>
    <s v="No"/>
  </r>
  <r>
    <x v="174"/>
    <s v="China"/>
    <s v="CNE000000WM5"/>
    <n v="6116901"/>
    <s v="Special"/>
    <x v="30"/>
    <s v="Management"/>
    <s v="G"/>
    <s v="Yes"/>
    <n v="3.7"/>
    <s v="Approve Guarantee Arrangement"/>
    <x v="3"/>
    <s v="For"/>
    <x v="2"/>
    <m/>
    <s v="No"/>
  </r>
  <r>
    <x v="174"/>
    <s v="China"/>
    <s v="CNE000000WM5"/>
    <n v="6116901"/>
    <s v="Special"/>
    <x v="30"/>
    <s v="Management"/>
    <s v="G"/>
    <s v="Yes"/>
    <n v="3.8"/>
    <s v="Approve Bond Interest Rate and Method of Determination"/>
    <x v="3"/>
    <s v="For"/>
    <x v="2"/>
    <m/>
    <s v="No"/>
  </r>
  <r>
    <x v="174"/>
    <s v="China"/>
    <s v="CNE000000WM5"/>
    <n v="6116901"/>
    <s v="Special"/>
    <x v="30"/>
    <s v="Management"/>
    <s v="G"/>
    <s v="Yes"/>
    <n v="3.9"/>
    <s v="Approve Resolution Validity Period"/>
    <x v="3"/>
    <s v="For"/>
    <x v="2"/>
    <m/>
    <s v="No"/>
  </r>
  <r>
    <x v="174"/>
    <s v="China"/>
    <s v="CNE000000WM5"/>
    <n v="6116901"/>
    <s v="Special"/>
    <x v="30"/>
    <s v="Management"/>
    <s v="G"/>
    <s v="Yes"/>
    <n v="4"/>
    <s v="Approve Signing of Major Raw and Auxiliary Material Supply Agreement"/>
    <x v="3"/>
    <s v="For"/>
    <x v="2"/>
    <m/>
    <s v="No"/>
  </r>
  <r>
    <x v="174"/>
    <s v="China"/>
    <s v="CNE000000WM5"/>
    <n v="6116901"/>
    <s v="Special"/>
    <x v="30"/>
    <s v="Management"/>
    <s v="G"/>
    <s v="Yes"/>
    <n v="5"/>
    <s v="Approve Signing of Integrated Service Agreement"/>
    <x v="3"/>
    <s v="For"/>
    <x v="2"/>
    <m/>
    <s v="No"/>
  </r>
  <r>
    <x v="174"/>
    <s v="China"/>
    <s v="CNE000000WM5"/>
    <n v="6116901"/>
    <s v="Special"/>
    <x v="30"/>
    <s v="Management"/>
    <s v="G"/>
    <s v="Yes"/>
    <n v="6"/>
    <s v="Approve Signing of Land Use Rights Lease Agreement"/>
    <x v="3"/>
    <s v="For"/>
    <x v="2"/>
    <m/>
    <s v="No"/>
  </r>
  <r>
    <x v="174"/>
    <s v="China"/>
    <s v="CNE000000WM5"/>
    <n v="6116901"/>
    <s v="Special"/>
    <x v="30"/>
    <s v="Management"/>
    <s v="G"/>
    <s v="Yes"/>
    <n v="7"/>
    <s v="Approve Related Party Transaction Related to Daily Operations"/>
    <x v="3"/>
    <s v="For"/>
    <x v="1"/>
    <s v="We will not support business and related party transactions that are not in line with shareholders' interests and/or when disclosure is below best market practice."/>
    <s v="Yes"/>
  </r>
  <r>
    <x v="175"/>
    <s v="Saudi Arabia"/>
    <s v="SA15CGS10H12"/>
    <s v="BM8SKZ4"/>
    <s v="Extraordinary Shareholders"/>
    <x v="31"/>
    <s v="Management"/>
    <s v="G"/>
    <s v="Yes"/>
    <n v="1"/>
    <s v="Amend Article 15 of Bylaws Re: Capital Increase"/>
    <x v="3"/>
    <s v="For"/>
    <x v="2"/>
    <m/>
    <s v="No"/>
  </r>
  <r>
    <x v="175"/>
    <s v="Saudi Arabia"/>
    <s v="SA15CGS10H12"/>
    <s v="BM8SKZ4"/>
    <s v="Extraordinary Shareholders"/>
    <x v="31"/>
    <s v="Management"/>
    <s v="G"/>
    <s v="Yes"/>
    <n v="2"/>
    <s v="Amend Article 16 of Bylaws Re: Capital Reduction"/>
    <x v="3"/>
    <s v="For"/>
    <x v="2"/>
    <m/>
    <s v="No"/>
  </r>
  <r>
    <x v="175"/>
    <s v="Saudi Arabia"/>
    <s v="SA15CGS10H12"/>
    <s v="BM8SKZ4"/>
    <s v="Extraordinary Shareholders"/>
    <x v="31"/>
    <s v="Management"/>
    <s v="G"/>
    <s v="Yes"/>
    <n v="3"/>
    <s v="Amend Article 18 of Bylaws Re: Company Management"/>
    <x v="3"/>
    <s v="For"/>
    <x v="2"/>
    <m/>
    <s v="No"/>
  </r>
  <r>
    <x v="175"/>
    <s v="Saudi Arabia"/>
    <s v="SA15CGS10H12"/>
    <s v="BM8SKZ4"/>
    <s v="Extraordinary Shareholders"/>
    <x v="31"/>
    <s v="Management"/>
    <s v="G"/>
    <s v="Yes"/>
    <n v="4"/>
    <s v="Amend Article 20 of Bylaws Re: Vacancies in the Board of Directors"/>
    <x v="2"/>
    <s v="For"/>
    <x v="2"/>
    <m/>
    <s v="No"/>
  </r>
  <r>
    <x v="175"/>
    <s v="Saudi Arabia"/>
    <s v="SA15CGS10H12"/>
    <s v="BM8SKZ4"/>
    <s v="Extraordinary Shareholders"/>
    <x v="31"/>
    <s v="Management"/>
    <s v="G"/>
    <s v="Yes"/>
    <n v="5"/>
    <s v="Amend Article 35 of Bylaws Re: Shareholders General Assemblies"/>
    <x v="3"/>
    <s v="For"/>
    <x v="1"/>
    <s v="The proposed changes are not deemed to be in the best interest of  shareholders."/>
    <s v="Yes"/>
  </r>
  <r>
    <x v="175"/>
    <s v="Saudi Arabia"/>
    <s v="SA15CGS10H12"/>
    <s v="BM8SKZ4"/>
    <s v="Extraordinary Shareholders"/>
    <x v="31"/>
    <s v="Management"/>
    <s v="G"/>
    <s v="Yes"/>
    <n v="6"/>
    <s v="Amend Article 47 of Bylaws Re: Appointment of Auditor"/>
    <x v="1"/>
    <s v="For"/>
    <x v="2"/>
    <m/>
    <s v="No"/>
  </r>
  <r>
    <x v="175"/>
    <s v="Saudi Arabia"/>
    <s v="SA15CGS10H12"/>
    <s v="BM8SKZ4"/>
    <s v="Extraordinary Shareholders"/>
    <x v="31"/>
    <s v="Management"/>
    <s v="G"/>
    <s v="Yes"/>
    <n v="7"/>
    <s v="Amend Article 50 of Bylaws Re: Annual Balance Sheet and Board of Directors' Report"/>
    <x v="2"/>
    <s v="For"/>
    <x v="2"/>
    <m/>
    <s v="No"/>
  </r>
  <r>
    <x v="175"/>
    <s v="Saudi Arabia"/>
    <s v="SA15CGS10H12"/>
    <s v="BM8SKZ4"/>
    <s v="Extraordinary Shareholders"/>
    <x v="31"/>
    <s v="Management"/>
    <s v="G"/>
    <s v="Yes"/>
    <n v="8"/>
    <s v="Amend Article 54 of Bylaws Re: Company Losses"/>
    <x v="3"/>
    <s v="For"/>
    <x v="2"/>
    <m/>
    <s v="No"/>
  </r>
  <r>
    <x v="175"/>
    <s v="Saudi Arabia"/>
    <s v="SA15CGS10H12"/>
    <s v="BM8SKZ4"/>
    <s v="Extraordinary Shareholders"/>
    <x v="31"/>
    <s v="Management"/>
    <s v="G"/>
    <s v="Yes"/>
    <n v="9.1"/>
    <s v="Elect Abdulazeez Al Areefi as Director"/>
    <x v="2"/>
    <s v="None"/>
    <x v="4"/>
    <m/>
    <s v="No"/>
  </r>
  <r>
    <x v="175"/>
    <s v="Saudi Arabia"/>
    <s v="SA15CGS10H12"/>
    <s v="BM8SKZ4"/>
    <s v="Extraordinary Shareholders"/>
    <x v="31"/>
    <s v="Management"/>
    <s v="G"/>
    <s v="Yes"/>
    <n v="9.1"/>
    <s v="Elect Turki Al Otiybi as Director"/>
    <x v="2"/>
    <s v="None"/>
    <x v="4"/>
    <m/>
    <s v="No"/>
  </r>
  <r>
    <x v="175"/>
    <s v="Saudi Arabia"/>
    <s v="SA15CGS10H12"/>
    <s v="BM8SKZ4"/>
    <s v="Extraordinary Shareholders"/>
    <x v="31"/>
    <s v="Management"/>
    <s v="G"/>
    <s v="Yes"/>
    <n v="9.1999999999999993"/>
    <s v="Elect Badr Al Harbi as Director"/>
    <x v="2"/>
    <s v="None"/>
    <x v="4"/>
    <m/>
    <s v="No"/>
  </r>
  <r>
    <x v="175"/>
    <s v="Saudi Arabia"/>
    <s v="SA15CGS10H12"/>
    <s v="BM8SKZ4"/>
    <s v="Extraordinary Shareholders"/>
    <x v="31"/>
    <s v="Management"/>
    <s v="G"/>
    <s v="Yes"/>
    <n v="9.3000000000000007"/>
    <s v="Elect Ghassan Kashmeeri as Director"/>
    <x v="2"/>
    <s v="None"/>
    <x v="4"/>
    <m/>
    <s v="No"/>
  </r>
  <r>
    <x v="175"/>
    <s v="Saudi Arabia"/>
    <s v="SA15CGS10H12"/>
    <s v="BM8SKZ4"/>
    <s v="Extraordinary Shareholders"/>
    <x v="31"/>
    <s v="Management"/>
    <s v="G"/>
    <s v="Yes"/>
    <n v="9.4"/>
    <s v="Elect Majid Al Osaylan as Director"/>
    <x v="2"/>
    <s v="None"/>
    <x v="4"/>
    <m/>
    <s v="No"/>
  </r>
  <r>
    <x v="175"/>
    <s v="Saudi Arabia"/>
    <s v="SA15CGS10H12"/>
    <s v="BM8SKZ4"/>
    <s v="Extraordinary Shareholders"/>
    <x v="31"/>
    <s v="Management"/>
    <s v="G"/>
    <s v="Yes"/>
    <n v="9.5"/>
    <s v="Elect Marwan Mukarzal as Director"/>
    <x v="2"/>
    <s v="None"/>
    <x v="4"/>
    <m/>
    <s v="No"/>
  </r>
  <r>
    <x v="175"/>
    <s v="Saudi Arabia"/>
    <s v="SA15CGS10H12"/>
    <s v="BM8SKZ4"/>
    <s v="Extraordinary Shareholders"/>
    <x v="31"/>
    <s v="Management"/>
    <s v="G"/>
    <s v="Yes"/>
    <n v="9.6"/>
    <s v="Elect Mohammed Al Jumaah as Director"/>
    <x v="2"/>
    <s v="None"/>
    <x v="4"/>
    <m/>
    <s v="No"/>
  </r>
  <r>
    <x v="175"/>
    <s v="Saudi Arabia"/>
    <s v="SA15CGS10H12"/>
    <s v="BM8SKZ4"/>
    <s v="Extraordinary Shareholders"/>
    <x v="31"/>
    <s v="Management"/>
    <s v="G"/>
    <s v="Yes"/>
    <n v="9.6999999999999993"/>
    <s v="Elect Usamah Al Afaliq as Director"/>
    <x v="2"/>
    <s v="None"/>
    <x v="4"/>
    <m/>
    <s v="No"/>
  </r>
  <r>
    <x v="175"/>
    <s v="Saudi Arabia"/>
    <s v="SA15CGS10H12"/>
    <s v="BM8SKZ4"/>
    <s v="Extraordinary Shareholders"/>
    <x v="31"/>
    <s v="Management"/>
    <s v="G"/>
    <s v="Yes"/>
    <n v="9.8000000000000007"/>
    <s v="Elect Raad Al Saadi as Director"/>
    <x v="2"/>
    <s v="None"/>
    <x v="4"/>
    <m/>
    <s v="No"/>
  </r>
  <r>
    <x v="175"/>
    <s v="Saudi Arabia"/>
    <s v="SA15CGS10H12"/>
    <s v="BM8SKZ4"/>
    <s v="Extraordinary Shareholders"/>
    <x v="31"/>
    <s v="Management"/>
    <s v="G"/>
    <s v="Yes"/>
    <n v="9.9"/>
    <s v="Elect Sami Al Babteen as Director"/>
    <x v="2"/>
    <s v="None"/>
    <x v="4"/>
    <m/>
    <s v="No"/>
  </r>
  <r>
    <x v="175"/>
    <s v="Saudi Arabia"/>
    <s v="SA15CGS10H12"/>
    <s v="BM8SKZ4"/>
    <s v="Extraordinary Shareholders"/>
    <x v="31"/>
    <s v="Management"/>
    <s v="G"/>
    <s v="Yes"/>
    <n v="10"/>
    <s v="Ratify Auditors and Fix Their Remuneration for Q2, Q3, Q4 and Annual Statement of FY 2023 and Q1, Q2, Q3, Q4 and Annual Statement of FY 2024 and FY 2025, and Q1 of FY 2026"/>
    <x v="4"/>
    <s v="For"/>
    <x v="2"/>
    <m/>
    <s v="No"/>
  </r>
  <r>
    <x v="176"/>
    <s v="India"/>
    <s v="INE522F01014"/>
    <s v="B4Z9XF5"/>
    <s v="Special"/>
    <x v="31"/>
    <s v="Management"/>
    <s v="G"/>
    <s v="Yes"/>
    <n v="1"/>
    <s v="Approve Appointment of Mukesh Choudhary as Whole Time Director to Function as Director (Marketing)"/>
    <x v="2"/>
    <s v="For"/>
    <x v="2"/>
    <m/>
    <s v="No"/>
  </r>
  <r>
    <x v="177"/>
    <s v="India"/>
    <s v="INE467B01029"/>
    <s v="B01NPJ1"/>
    <s v="Special"/>
    <x v="31"/>
    <s v="Management"/>
    <s v="G"/>
    <s v="Yes"/>
    <n v="1"/>
    <s v="Reelect Pradeep Kumar Khosla as Director"/>
    <x v="2"/>
    <s v="For"/>
    <x v="2"/>
    <m/>
    <s v="No"/>
  </r>
  <r>
    <x v="178"/>
    <s v="Mexico"/>
    <s v="MX01OM000018"/>
    <s v="B1KFX13"/>
    <s v="Ordinary Shareholders"/>
    <x v="32"/>
    <s v="Management"/>
    <s v="G"/>
    <s v="Yes"/>
    <n v="1"/>
    <s v="Approve Special Dividends of up to MXN 1.45 Billion"/>
    <x v="3"/>
    <s v="For"/>
    <x v="2"/>
    <m/>
    <s v="No"/>
  </r>
  <r>
    <x v="178"/>
    <s v="Mexico"/>
    <s v="MX01OM000018"/>
    <s v="B1KFX13"/>
    <s v="Ordinary Shareholders"/>
    <x v="32"/>
    <s v="Management"/>
    <s v="G"/>
    <s v="Yes"/>
    <n v="2"/>
    <s v="Appoint Legal Representatives"/>
    <x v="3"/>
    <s v="For"/>
    <x v="2"/>
    <m/>
    <s v="No"/>
  </r>
  <r>
    <x v="179"/>
    <s v="South Korea"/>
    <s v="KR7009830001"/>
    <n v="6407768"/>
    <s v="Special"/>
    <x v="32"/>
    <s v="Management"/>
    <s v="G"/>
    <s v="Yes"/>
    <n v="1"/>
    <s v="Amend Articles of Incorporation"/>
    <x v="3"/>
    <s v="For"/>
    <x v="2"/>
    <m/>
    <s v="No"/>
  </r>
  <r>
    <x v="179"/>
    <s v="South Korea"/>
    <s v="KR7009830001"/>
    <n v="6407768"/>
    <s v="Special"/>
    <x v="32"/>
    <s v="Management"/>
    <s v="G"/>
    <s v="Yes"/>
    <n v="2"/>
    <s v="Approve Spin-Off Agreement"/>
    <x v="3"/>
    <s v="For"/>
    <x v="2"/>
    <m/>
    <s v="No"/>
  </r>
  <r>
    <x v="180"/>
    <s v="China"/>
    <s v="CNE100000TW9"/>
    <s v="B3ZXLP6"/>
    <s v="Extraordinary Shareholders"/>
    <x v="33"/>
    <s v="Management"/>
    <s v="G"/>
    <s v="Yes"/>
    <n v="1"/>
    <s v="Approve Issuance and Admission of GDRs on the SIX Swiss Exchange"/>
    <x v="3"/>
    <s v="For"/>
    <x v="2"/>
    <m/>
    <s v="No"/>
  </r>
  <r>
    <x v="180"/>
    <s v="China"/>
    <s v="CNE100000TW9"/>
    <s v="B3ZXLP6"/>
    <s v="Extraordinary Shareholders"/>
    <x v="33"/>
    <s v="Management"/>
    <s v="G"/>
    <s v="Yes"/>
    <n v="2.1"/>
    <s v="Approve Type and Nominal Value of Issued Securities"/>
    <x v="3"/>
    <s v="For"/>
    <x v="2"/>
    <m/>
    <s v="No"/>
  </r>
  <r>
    <x v="180"/>
    <s v="China"/>
    <s v="CNE100000TW9"/>
    <s v="B3ZXLP6"/>
    <s v="Extraordinary Shareholders"/>
    <x v="33"/>
    <s v="Management"/>
    <s v="G"/>
    <s v="Yes"/>
    <n v="2.1"/>
    <s v="Approve Underwriting Method"/>
    <x v="3"/>
    <s v="For"/>
    <x v="2"/>
    <m/>
    <s v="No"/>
  </r>
  <r>
    <x v="180"/>
    <s v="China"/>
    <s v="CNE100000TW9"/>
    <s v="B3ZXLP6"/>
    <s v="Extraordinary Shareholders"/>
    <x v="33"/>
    <s v="Management"/>
    <s v="G"/>
    <s v="Yes"/>
    <n v="2.2000000000000002"/>
    <s v="Approve Timing of Issuance"/>
    <x v="3"/>
    <s v="For"/>
    <x v="2"/>
    <m/>
    <s v="No"/>
  </r>
  <r>
    <x v="180"/>
    <s v="China"/>
    <s v="CNE100000TW9"/>
    <s v="B3ZXLP6"/>
    <s v="Extraordinary Shareholders"/>
    <x v="33"/>
    <s v="Management"/>
    <s v="G"/>
    <s v="Yes"/>
    <n v="2.2999999999999998"/>
    <s v="Approve Method of Issuance"/>
    <x v="3"/>
    <s v="For"/>
    <x v="2"/>
    <m/>
    <s v="No"/>
  </r>
  <r>
    <x v="180"/>
    <s v="China"/>
    <s v="CNE100000TW9"/>
    <s v="B3ZXLP6"/>
    <s v="Extraordinary Shareholders"/>
    <x v="33"/>
    <s v="Management"/>
    <s v="G"/>
    <s v="Yes"/>
    <n v="2.4"/>
    <s v="Approve Size of Issuance"/>
    <x v="3"/>
    <s v="For"/>
    <x v="2"/>
    <m/>
    <s v="No"/>
  </r>
  <r>
    <x v="180"/>
    <s v="China"/>
    <s v="CNE100000TW9"/>
    <s v="B3ZXLP6"/>
    <s v="Extraordinary Shareholders"/>
    <x v="33"/>
    <s v="Management"/>
    <s v="G"/>
    <s v="Yes"/>
    <n v="2.5"/>
    <s v="Approve Size of GDRs During the Term"/>
    <x v="3"/>
    <s v="For"/>
    <x v="2"/>
    <m/>
    <s v="No"/>
  </r>
  <r>
    <x v="180"/>
    <s v="China"/>
    <s v="CNE100000TW9"/>
    <s v="B3ZXLP6"/>
    <s v="Extraordinary Shareholders"/>
    <x v="33"/>
    <s v="Management"/>
    <s v="G"/>
    <s v="Yes"/>
    <n v="2.6"/>
    <s v="Approve Conversion Rate Between GDRs and A Shares as Underlying Securities"/>
    <x v="3"/>
    <s v="For"/>
    <x v="2"/>
    <m/>
    <s v="No"/>
  </r>
  <r>
    <x v="180"/>
    <s v="China"/>
    <s v="CNE100000TW9"/>
    <s v="B3ZXLP6"/>
    <s v="Extraordinary Shareholders"/>
    <x v="33"/>
    <s v="Management"/>
    <s v="G"/>
    <s v="Yes"/>
    <n v="2.7"/>
    <s v="Approve Pricing Method"/>
    <x v="3"/>
    <s v="For"/>
    <x v="2"/>
    <m/>
    <s v="No"/>
  </r>
  <r>
    <x v="180"/>
    <s v="China"/>
    <s v="CNE100000TW9"/>
    <s v="B3ZXLP6"/>
    <s v="Extraordinary Shareholders"/>
    <x v="33"/>
    <s v="Management"/>
    <s v="G"/>
    <s v="Yes"/>
    <n v="2.8"/>
    <s v="Approve Target Subscribers"/>
    <x v="3"/>
    <s v="For"/>
    <x v="2"/>
    <m/>
    <s v="No"/>
  </r>
  <r>
    <x v="180"/>
    <s v="China"/>
    <s v="CNE100000TW9"/>
    <s v="B3ZXLP6"/>
    <s v="Extraordinary Shareholders"/>
    <x v="33"/>
    <s v="Management"/>
    <s v="G"/>
    <s v="Yes"/>
    <n v="2.9"/>
    <s v="Approve Conversion Restriction Period Between GDRs and A Shares as Underlying Securities"/>
    <x v="3"/>
    <s v="For"/>
    <x v="2"/>
    <m/>
    <s v="No"/>
  </r>
  <r>
    <x v="180"/>
    <s v="China"/>
    <s v="CNE100000TW9"/>
    <s v="B3ZXLP6"/>
    <s v="Extraordinary Shareholders"/>
    <x v="33"/>
    <s v="Management"/>
    <s v="G"/>
    <s v="Yes"/>
    <n v="3"/>
    <s v="Approve Report on the Use of Proceeds Previously Raised by the Company"/>
    <x v="0"/>
    <s v="For"/>
    <x v="2"/>
    <m/>
    <s v="No"/>
  </r>
  <r>
    <x v="180"/>
    <s v="China"/>
    <s v="CNE100000TW9"/>
    <s v="B3ZXLP6"/>
    <s v="Extraordinary Shareholders"/>
    <x v="33"/>
    <s v="Management"/>
    <s v="G"/>
    <s v="Yes"/>
    <n v="4"/>
    <s v="Approve Plan for the Use of Proceeds from the Issuance of GDRs"/>
    <x v="3"/>
    <s v="For"/>
    <x v="2"/>
    <m/>
    <s v="No"/>
  </r>
  <r>
    <x v="180"/>
    <s v="China"/>
    <s v="CNE100000TW9"/>
    <s v="B3ZXLP6"/>
    <s v="Extraordinary Shareholders"/>
    <x v="33"/>
    <s v="Management"/>
    <s v="G"/>
    <s v="Yes"/>
    <n v="5"/>
    <s v="Approve Authorization of the Board and the Authorized Persons to Handle All Related Matters Regarding the Issuance and Admission of GDRs on the SIX Swiss Exchange"/>
    <x v="3"/>
    <s v="For"/>
    <x v="2"/>
    <m/>
    <s v="No"/>
  </r>
  <r>
    <x v="180"/>
    <s v="China"/>
    <s v="CNE100000TW9"/>
    <s v="B3ZXLP6"/>
    <s v="Extraordinary Shareholders"/>
    <x v="33"/>
    <s v="Management"/>
    <s v="G"/>
    <s v="Yes"/>
    <n v="6"/>
    <s v="Approve Validity Period of the Resolutions"/>
    <x v="3"/>
    <s v="For"/>
    <x v="2"/>
    <m/>
    <s v="No"/>
  </r>
  <r>
    <x v="180"/>
    <s v="China"/>
    <s v="CNE100000TW9"/>
    <s v="B3ZXLP6"/>
    <s v="Extraordinary Shareholders"/>
    <x v="33"/>
    <s v="Management"/>
    <s v="G"/>
    <s v="Yes"/>
    <n v="7"/>
    <s v="Approve Distribution of Accumulated Profits Prior to the Issuance and Admission of GDRs on the SIX Swiss Exchange"/>
    <x v="3"/>
    <s v="For"/>
    <x v="2"/>
    <m/>
    <s v="No"/>
  </r>
  <r>
    <x v="180"/>
    <s v="China"/>
    <s v="CNE100000TW9"/>
    <s v="B3ZXLP6"/>
    <s v="Extraordinary Shareholders"/>
    <x v="33"/>
    <s v="Management"/>
    <s v="G"/>
    <s v="Yes"/>
    <n v="8"/>
    <s v="Amend Articles of Association"/>
    <x v="3"/>
    <s v="For"/>
    <x v="2"/>
    <m/>
    <s v="No"/>
  </r>
  <r>
    <x v="180"/>
    <s v="China"/>
    <s v="CNE100000TW9"/>
    <s v="B3ZXLP6"/>
    <s v="Extraordinary Shareholders"/>
    <x v="33"/>
    <s v="Management"/>
    <s v="G"/>
    <s v="Yes"/>
    <n v="9"/>
    <s v="Amend Rules and Procedures Regarding General Meetings of Shareholders"/>
    <x v="3"/>
    <s v="For"/>
    <x v="2"/>
    <m/>
    <s v="No"/>
  </r>
  <r>
    <x v="180"/>
    <s v="China"/>
    <s v="CNE100000TW9"/>
    <s v="B3ZXLP6"/>
    <s v="Extraordinary Shareholders"/>
    <x v="33"/>
    <s v="Management"/>
    <s v="G"/>
    <s v="Yes"/>
    <n v="10"/>
    <s v="Amend Rules and Procedures Regarding Meetings of Board of Directors"/>
    <x v="2"/>
    <s v="For"/>
    <x v="2"/>
    <m/>
    <s v="No"/>
  </r>
  <r>
    <x v="180"/>
    <s v="China"/>
    <s v="CNE100000TW9"/>
    <s v="B3ZXLP6"/>
    <s v="Extraordinary Shareholders"/>
    <x v="33"/>
    <s v="Management"/>
    <s v="G"/>
    <s v="Yes"/>
    <n v="11"/>
    <s v="Amend Rules and Procedures Regarding Meetings of Board of Supervisors"/>
    <x v="3"/>
    <s v="For"/>
    <x v="2"/>
    <m/>
    <s v="No"/>
  </r>
  <r>
    <x v="37"/>
    <s v="China"/>
    <s v="CNE1000015M3"/>
    <s v="B6SGJ37"/>
    <s v="Special"/>
    <x v="33"/>
    <s v="Management"/>
    <s v="G"/>
    <s v="Yes"/>
    <n v="1"/>
    <s v="Approve Adjustment of Shareholding Increase Plan for Controlling Shareholders, Directors, Supervisors and Senior Management Members"/>
    <x v="2"/>
    <s v="For"/>
    <x v="2"/>
    <m/>
    <s v="No"/>
  </r>
  <r>
    <x v="181"/>
    <s v="India"/>
    <s v="INE003A01024"/>
    <s v="B15T569"/>
    <s v="Annual"/>
    <x v="33"/>
    <s v="Management"/>
    <s v="G"/>
    <s v="Yes"/>
    <n v="1"/>
    <s v="Accept Financial Statements and Statutory Reports"/>
    <x v="0"/>
    <s v="For"/>
    <x v="2"/>
    <m/>
    <s v="No"/>
  </r>
  <r>
    <x v="181"/>
    <s v="India"/>
    <s v="INE003A01024"/>
    <s v="B15T569"/>
    <s v="Annual"/>
    <x v="33"/>
    <s v="Management"/>
    <s v="G"/>
    <s v="Yes"/>
    <n v="2"/>
    <s v="Approve Dividend"/>
    <x v="3"/>
    <s v="For"/>
    <x v="2"/>
    <m/>
    <s v="No"/>
  </r>
  <r>
    <x v="181"/>
    <s v="India"/>
    <s v="INE003A01024"/>
    <s v="B15T569"/>
    <s v="Annual"/>
    <x v="33"/>
    <s v="Management"/>
    <s v="G"/>
    <s v="Yes"/>
    <n v="3"/>
    <s v="Reelect Tim Holt as Director"/>
    <x v="2"/>
    <s v="For"/>
    <x v="2"/>
    <m/>
    <s v="No"/>
  </r>
  <r>
    <x v="181"/>
    <s v="India"/>
    <s v="INE003A01024"/>
    <s v="B15T569"/>
    <s v="Annual"/>
    <x v="33"/>
    <s v="Management"/>
    <s v="G"/>
    <s v="Yes"/>
    <n v="4"/>
    <s v="Approve Revision in Range of Salary Package for Sunil Mathur as Managing Director and Chief Executive Officer"/>
    <x v="2"/>
    <s v="For"/>
    <x v="2"/>
    <m/>
    <s v="No"/>
  </r>
  <r>
    <x v="181"/>
    <s v="India"/>
    <s v="INE003A01024"/>
    <s v="B15T569"/>
    <s v="Annual"/>
    <x v="33"/>
    <s v="Management"/>
    <s v="G"/>
    <s v="Yes"/>
    <n v="5"/>
    <s v="Approve Revision in Range of Salary Package for Daniel Spindler as Executive Director and Chief Financial Officer"/>
    <x v="2"/>
    <s v="For"/>
    <x v="2"/>
    <m/>
    <s v="No"/>
  </r>
  <r>
    <x v="181"/>
    <s v="India"/>
    <s v="INE003A01024"/>
    <s v="B15T569"/>
    <s v="Annual"/>
    <x v="33"/>
    <s v="Management"/>
    <s v="G"/>
    <s v="Yes"/>
    <n v="6"/>
    <s v="Approve Remuneration of Cost Auditors"/>
    <x v="4"/>
    <s v="For"/>
    <x v="2"/>
    <m/>
    <s v="No"/>
  </r>
  <r>
    <x v="182"/>
    <s v="South Africa"/>
    <s v="ZAE000058517"/>
    <s v="B038WK4"/>
    <s v="Annual"/>
    <x v="33"/>
    <s v="Management"/>
    <s v="G"/>
    <s v="Yes"/>
    <n v="1"/>
    <s v="Elect Mike Bosman as Director"/>
    <x v="2"/>
    <s v="For"/>
    <x v="2"/>
    <m/>
    <s v="No"/>
  </r>
  <r>
    <x v="182"/>
    <s v="South Africa"/>
    <s v="ZAE000058517"/>
    <s v="B038WK4"/>
    <s v="Annual"/>
    <x v="33"/>
    <s v="Management"/>
    <s v="G"/>
    <s v="Yes"/>
    <n v="1"/>
    <s v="Approve Financial Assistance to Related or Inter-related Companies"/>
    <x v="3"/>
    <s v="For"/>
    <x v="2"/>
    <m/>
    <s v="No"/>
  </r>
  <r>
    <x v="182"/>
    <s v="South Africa"/>
    <s v="ZAE000058517"/>
    <s v="B038WK4"/>
    <s v="Annual"/>
    <x v="33"/>
    <s v="Management"/>
    <s v="G"/>
    <s v="Yes"/>
    <n v="2.1"/>
    <s v="Re-elect Graham O'Connor as Director"/>
    <x v="2"/>
    <s v="For"/>
    <x v="4"/>
    <s v="This resolution has been withdrawn."/>
    <s v="Yes"/>
  </r>
  <r>
    <x v="182"/>
    <s v="South Africa"/>
    <s v="ZAE000058517"/>
    <s v="B038WK4"/>
    <s v="Annual"/>
    <x v="33"/>
    <s v="Management"/>
    <s v="G"/>
    <s v="Yes"/>
    <n v="2.1"/>
    <s v="Approve Non-executive Directors' Fees"/>
    <x v="2"/>
    <s v="For"/>
    <x v="2"/>
    <m/>
    <s v="No"/>
  </r>
  <r>
    <x v="182"/>
    <s v="South Africa"/>
    <s v="ZAE000058517"/>
    <s v="B038WK4"/>
    <s v="Annual"/>
    <x v="33"/>
    <s v="Management"/>
    <s v="G"/>
    <s v="Yes"/>
    <n v="2.2000000000000002"/>
    <s v="Re-elect Marang Mashologu as Director"/>
    <x v="2"/>
    <s v="For"/>
    <x v="2"/>
    <m/>
    <s v="No"/>
  </r>
  <r>
    <x v="182"/>
    <s v="South Africa"/>
    <s v="ZAE000058517"/>
    <s v="B038WK4"/>
    <s v="Annual"/>
    <x v="33"/>
    <s v="Management"/>
    <s v="G"/>
    <s v="Yes"/>
    <n v="2.2000000000000002"/>
    <s v="Approve Non-executive Directors' Fees for IT Steering Committee"/>
    <x v="2"/>
    <s v="For"/>
    <x v="2"/>
    <m/>
    <s v="No"/>
  </r>
  <r>
    <x v="182"/>
    <s v="South Africa"/>
    <s v="ZAE000058517"/>
    <s v="B038WK4"/>
    <s v="Annual"/>
    <x v="33"/>
    <s v="Management"/>
    <s v="G"/>
    <s v="Yes"/>
    <n v="2.2999999999999998"/>
    <s v="Re-elect Andrew Waller as Director"/>
    <x v="2"/>
    <s v="For"/>
    <x v="2"/>
    <m/>
    <s v="No"/>
  </r>
  <r>
    <x v="182"/>
    <s v="South Africa"/>
    <s v="ZAE000058517"/>
    <s v="B038WK4"/>
    <s v="Annual"/>
    <x v="33"/>
    <s v="Management"/>
    <s v="G"/>
    <s v="Yes"/>
    <n v="2.2999999999999998"/>
    <s v="Approve Non-executive Directors' Fees for Ad Hoc meetings"/>
    <x v="2"/>
    <s v="For"/>
    <x v="2"/>
    <m/>
    <s v="No"/>
  </r>
  <r>
    <x v="182"/>
    <s v="South Africa"/>
    <s v="ZAE000058517"/>
    <s v="B038WK4"/>
    <s v="Annual"/>
    <x v="33"/>
    <s v="Management"/>
    <s v="G"/>
    <s v="Yes"/>
    <n v="3.1"/>
    <s v="Reappoint PricewaterhouseCoopers Inc. as Auditors"/>
    <x v="1"/>
    <s v="For"/>
    <x v="4"/>
    <s v="PwC failed to detect irregularities early on, raising concerns on their effectiveness. However, sufficient action was taken when the irregularities were discovered."/>
    <s v="Yes"/>
  </r>
  <r>
    <x v="182"/>
    <s v="South Africa"/>
    <s v="ZAE000058517"/>
    <s v="B038WK4"/>
    <s v="Annual"/>
    <x v="33"/>
    <s v="Management"/>
    <s v="G"/>
    <s v="Yes"/>
    <n v="3.2"/>
    <s v="Reappoint Thomas Howat as Designated Audit Partner"/>
    <x v="3"/>
    <s v="For"/>
    <x v="4"/>
    <s v="PwC failed to detect irregularities early on, raising concerns on their effectiveness. However, sufficient action was taken when the irregularities were discovered."/>
    <s v="Yes"/>
  </r>
  <r>
    <x v="182"/>
    <s v="South Africa"/>
    <s v="ZAE000058517"/>
    <s v="B038WK4"/>
    <s v="Annual"/>
    <x v="33"/>
    <s v="Management"/>
    <s v="G"/>
    <s v="Yes"/>
    <n v="4.0999999999999996"/>
    <s v="Re-elect Marang Mashologu as Member of the Audit Committee"/>
    <x v="3"/>
    <s v="For"/>
    <x v="2"/>
    <m/>
    <s v="No"/>
  </r>
  <r>
    <x v="182"/>
    <s v="South Africa"/>
    <s v="ZAE000058517"/>
    <s v="B038WK4"/>
    <s v="Annual"/>
    <x v="33"/>
    <s v="Management"/>
    <s v="G"/>
    <s v="Yes"/>
    <n v="4.2"/>
    <s v="Re-elect Lwazi Koyana as Member of the Audit Committee"/>
    <x v="3"/>
    <s v="For"/>
    <x v="2"/>
    <m/>
    <s v="No"/>
  </r>
  <r>
    <x v="182"/>
    <s v="South Africa"/>
    <s v="ZAE000058517"/>
    <s v="B038WK4"/>
    <s v="Annual"/>
    <x v="33"/>
    <s v="Management"/>
    <s v="G"/>
    <s v="Yes"/>
    <n v="4.3"/>
    <s v="Re-elect Sundeep Naran as Member of the Audit Committee"/>
    <x v="3"/>
    <s v="For"/>
    <x v="2"/>
    <m/>
    <s v="No"/>
  </r>
  <r>
    <x v="182"/>
    <s v="South Africa"/>
    <s v="ZAE000058517"/>
    <s v="B038WK4"/>
    <s v="Annual"/>
    <x v="33"/>
    <s v="Management"/>
    <s v="G"/>
    <s v="Yes"/>
    <n v="4.4000000000000004"/>
    <s v="Re-elect Andrew Waller as Chairman of the Audit Committee"/>
    <x v="3"/>
    <s v="For"/>
    <x v="2"/>
    <m/>
    <s v="No"/>
  </r>
  <r>
    <x v="182"/>
    <s v="South Africa"/>
    <s v="ZAE000058517"/>
    <s v="B038WK4"/>
    <s v="Annual"/>
    <x v="33"/>
    <s v="Management"/>
    <s v="G"/>
    <s v="Yes"/>
    <n v="5"/>
    <s v="Place Authorised but Unissued Shares Under Control of Directors Pursuant to the Employee Share Trust (2004)"/>
    <x v="2"/>
    <s v="For"/>
    <x v="2"/>
    <m/>
    <s v="No"/>
  </r>
  <r>
    <x v="182"/>
    <s v="South Africa"/>
    <s v="ZAE000058517"/>
    <s v="B038WK4"/>
    <s v="Annual"/>
    <x v="33"/>
    <s v="Management"/>
    <s v="G"/>
    <s v="Yes"/>
    <n v="6"/>
    <s v="Place Authorised but Unissued Shares Under Control of Directors Pursuant to the Conditional Share Plan"/>
    <x v="2"/>
    <s v="For"/>
    <x v="2"/>
    <m/>
    <s v="No"/>
  </r>
  <r>
    <x v="182"/>
    <s v="South Africa"/>
    <s v="ZAE000058517"/>
    <s v="B038WK4"/>
    <s v="Annual"/>
    <x v="33"/>
    <s v="Management"/>
    <s v="G"/>
    <s v="Yes"/>
    <n v="7"/>
    <s v="Approve Remuneration Policy"/>
    <x v="4"/>
    <s v="For"/>
    <x v="1"/>
    <s v="Short term awards are greater than long term incentives."/>
    <s v="Yes"/>
  </r>
  <r>
    <x v="182"/>
    <s v="South Africa"/>
    <s v="ZAE000058517"/>
    <s v="B038WK4"/>
    <s v="Annual"/>
    <x v="33"/>
    <s v="Management"/>
    <s v="G"/>
    <s v="Yes"/>
    <n v="8"/>
    <s v="Approve Remuneration Implementation Report"/>
    <x v="4"/>
    <s v="For"/>
    <x v="2"/>
    <m/>
    <s v="No"/>
  </r>
  <r>
    <x v="183"/>
    <s v="China"/>
    <s v="CNE000000GX5"/>
    <n v="6889946"/>
    <s v="Special"/>
    <x v="33"/>
    <s v="Management"/>
    <s v="G"/>
    <s v="Yes"/>
    <n v="1"/>
    <s v="Approve Daily Related Party Transactions"/>
    <x v="3"/>
    <s v="For"/>
    <x v="2"/>
    <m/>
    <s v="No"/>
  </r>
  <r>
    <x v="184"/>
    <s v="Germany"/>
    <s v="DE000TUAG000"/>
    <s v="B11LJN4"/>
    <s v="Annual"/>
    <x v="33"/>
    <s v="Management"/>
    <s v="G"/>
    <s v="No"/>
    <n v="1"/>
    <s v="Receive Financial Statements and Statutory Reports for Fiscal Year 2021/22 (Non-Voting)"/>
    <x v="0"/>
    <m/>
    <x v="0"/>
    <m/>
    <s v="No"/>
  </r>
  <r>
    <x v="184"/>
    <s v="Germany"/>
    <s v="DE000TUAG000"/>
    <s v="B11LJN4"/>
    <s v="Annual"/>
    <x v="33"/>
    <s v="Management"/>
    <s v="G"/>
    <s v="Yes"/>
    <n v="2.1"/>
    <s v="Approve Discharge of Management Board Member Friedrich Joussen (until Sep. 30, 2022) for Fiscal Year 2021/22"/>
    <x v="3"/>
    <s v="For"/>
    <x v="2"/>
    <m/>
    <s v="No"/>
  </r>
  <r>
    <x v="184"/>
    <s v="Germany"/>
    <s v="DE000TUAG000"/>
    <s v="B11LJN4"/>
    <s v="Annual"/>
    <x v="33"/>
    <s v="Management"/>
    <s v="G"/>
    <s v="Yes"/>
    <n v="2.2000000000000002"/>
    <s v="Approve Discharge of Management Board Member David Burling for Fiscal Year 2021/22"/>
    <x v="3"/>
    <s v="For"/>
    <x v="2"/>
    <m/>
    <s v="No"/>
  </r>
  <r>
    <x v="184"/>
    <s v="Germany"/>
    <s v="DE000TUAG000"/>
    <s v="B11LJN4"/>
    <s v="Annual"/>
    <x v="33"/>
    <s v="Management"/>
    <s v="G"/>
    <s v="Yes"/>
    <n v="2.2999999999999998"/>
    <s v="Approve Discharge of Management Board Member Sebastian Ebel (from Oct. 1, 2022) for Fiscal Year 2021/22"/>
    <x v="3"/>
    <s v="For"/>
    <x v="2"/>
    <m/>
    <s v="No"/>
  </r>
  <r>
    <x v="184"/>
    <s v="Germany"/>
    <s v="DE000TUAG000"/>
    <s v="B11LJN4"/>
    <s v="Annual"/>
    <x v="33"/>
    <s v="Management"/>
    <s v="G"/>
    <s v="Yes"/>
    <n v="2.4"/>
    <s v="Approve Discharge of Management Board Member Peter Krueger for Fiscal Year 2021/22"/>
    <x v="3"/>
    <s v="For"/>
    <x v="2"/>
    <m/>
    <s v="No"/>
  </r>
  <r>
    <x v="184"/>
    <s v="Germany"/>
    <s v="DE000TUAG000"/>
    <s v="B11LJN4"/>
    <s v="Annual"/>
    <x v="33"/>
    <s v="Management"/>
    <s v="G"/>
    <s v="Yes"/>
    <n v="2.5"/>
    <s v="Approve Discharge of Management Board Member Sybille Reiss for Fiscal Year 2021/22"/>
    <x v="3"/>
    <s v="For"/>
    <x v="2"/>
    <m/>
    <s v="No"/>
  </r>
  <r>
    <x v="184"/>
    <s v="Germany"/>
    <s v="DE000TUAG000"/>
    <s v="B11LJN4"/>
    <s v="Annual"/>
    <x v="33"/>
    <s v="Management"/>
    <s v="G"/>
    <s v="Yes"/>
    <n v="2.6"/>
    <s v="Approve Discharge of Management Board Member Frank Rosenberger for Fiscal Year 2021/22"/>
    <x v="3"/>
    <s v="For"/>
    <x v="2"/>
    <m/>
    <s v="No"/>
  </r>
  <r>
    <x v="184"/>
    <s v="Germany"/>
    <s v="DE000TUAG000"/>
    <s v="B11LJN4"/>
    <s v="Annual"/>
    <x v="33"/>
    <s v="Management"/>
    <s v="G"/>
    <s v="Yes"/>
    <n v="3.1"/>
    <s v="Approve Discharge of Supervisory Board Member Dieter Zetsche for Fiscal Year 2021/22"/>
    <x v="3"/>
    <s v="For"/>
    <x v="2"/>
    <m/>
    <s v="No"/>
  </r>
  <r>
    <x v="184"/>
    <s v="Germany"/>
    <s v="DE000TUAG000"/>
    <s v="B11LJN4"/>
    <s v="Annual"/>
    <x v="33"/>
    <s v="Management"/>
    <s v="G"/>
    <s v="Yes"/>
    <n v="3.1"/>
    <s v="Approve Discharge of Supervisory Board Member Wolfgang Flintermann for Fiscal Year 2021/22"/>
    <x v="3"/>
    <s v="For"/>
    <x v="2"/>
    <m/>
    <s v="No"/>
  </r>
  <r>
    <x v="184"/>
    <s v="Germany"/>
    <s v="DE000TUAG000"/>
    <s v="B11LJN4"/>
    <s v="Annual"/>
    <x v="33"/>
    <s v="Management"/>
    <s v="G"/>
    <s v="Yes"/>
    <n v="3.11"/>
    <s v="Approve Discharge of Supervisory Board Member Maria Corces for Fiscal Year 2021/22"/>
    <x v="3"/>
    <s v="For"/>
    <x v="2"/>
    <m/>
    <s v="No"/>
  </r>
  <r>
    <x v="184"/>
    <s v="Germany"/>
    <s v="DE000TUAG000"/>
    <s v="B11LJN4"/>
    <s v="Annual"/>
    <x v="33"/>
    <s v="Management"/>
    <s v="G"/>
    <s v="Yes"/>
    <n v="3.12"/>
    <s v="Approve Discharge of Supervisory Board Member Stefan Heinemann for Fiscal Year 2021/22"/>
    <x v="3"/>
    <s v="For"/>
    <x v="2"/>
    <m/>
    <s v="No"/>
  </r>
  <r>
    <x v="184"/>
    <s v="Germany"/>
    <s v="DE000TUAG000"/>
    <s v="B11LJN4"/>
    <s v="Annual"/>
    <x v="33"/>
    <s v="Management"/>
    <s v="G"/>
    <s v="Yes"/>
    <n v="3.13"/>
    <s v="Approve Discharge of Supervisory Board Member Janina Kugel for Fiscal Year 2021/22"/>
    <x v="3"/>
    <s v="For"/>
    <x v="2"/>
    <m/>
    <s v="No"/>
  </r>
  <r>
    <x v="184"/>
    <s v="Germany"/>
    <s v="DE000TUAG000"/>
    <s v="B11LJN4"/>
    <s v="Annual"/>
    <x v="33"/>
    <s v="Management"/>
    <s v="G"/>
    <s v="Yes"/>
    <n v="3.14"/>
    <s v="Approve Discharge of Supervisory Board Member Vladimir Lukin for Fiscal Year 2021/22"/>
    <x v="3"/>
    <s v="For"/>
    <x v="2"/>
    <m/>
    <s v="No"/>
  </r>
  <r>
    <x v="184"/>
    <s v="Germany"/>
    <s v="DE000TUAG000"/>
    <s v="B11LJN4"/>
    <s v="Annual"/>
    <x v="33"/>
    <s v="Management"/>
    <s v="G"/>
    <s v="Yes"/>
    <n v="3.15"/>
    <s v="Approve Discharge of Supervisory Board Member Coline McConville for Fiscal Year 2021/22"/>
    <x v="3"/>
    <s v="For"/>
    <x v="2"/>
    <m/>
    <s v="No"/>
  </r>
  <r>
    <x v="184"/>
    <s v="Germany"/>
    <s v="DE000TUAG000"/>
    <s v="B11LJN4"/>
    <s v="Annual"/>
    <x v="33"/>
    <s v="Management"/>
    <s v="G"/>
    <s v="Yes"/>
    <n v="3.16"/>
    <s v="Approve Discharge of Supervisory Board Member Helena Murano for Fiscal Year 2021/22"/>
    <x v="3"/>
    <s v="For"/>
    <x v="2"/>
    <m/>
    <s v="No"/>
  </r>
  <r>
    <x v="184"/>
    <s v="Germany"/>
    <s v="DE000TUAG000"/>
    <s v="B11LJN4"/>
    <s v="Annual"/>
    <x v="33"/>
    <s v="Management"/>
    <s v="G"/>
    <s v="Yes"/>
    <n v="3.17"/>
    <s v="Approve Discharge of Supervisory Board Member Alexey Mordashov for Fiscal Year 2021/22"/>
    <x v="3"/>
    <s v="For"/>
    <x v="2"/>
    <m/>
    <s v="No"/>
  </r>
  <r>
    <x v="184"/>
    <s v="Germany"/>
    <s v="DE000TUAG000"/>
    <s v="B11LJN4"/>
    <s v="Annual"/>
    <x v="33"/>
    <s v="Management"/>
    <s v="G"/>
    <s v="Yes"/>
    <n v="3.18"/>
    <s v="Approve Discharge of Supervisory Board Member Mark Muratovic for Fiscal Year 2021/22"/>
    <x v="3"/>
    <s v="For"/>
    <x v="2"/>
    <m/>
    <s v="No"/>
  </r>
  <r>
    <x v="184"/>
    <s v="Germany"/>
    <s v="DE000TUAG000"/>
    <s v="B11LJN4"/>
    <s v="Annual"/>
    <x v="33"/>
    <s v="Management"/>
    <s v="G"/>
    <s v="Yes"/>
    <n v="3.19"/>
    <s v="Approve Discharge of Supervisory Board Member Carola Schwirn for Fiscal Year 2021/22"/>
    <x v="3"/>
    <s v="For"/>
    <x v="2"/>
    <m/>
    <s v="No"/>
  </r>
  <r>
    <x v="184"/>
    <s v="Germany"/>
    <s v="DE000TUAG000"/>
    <s v="B11LJN4"/>
    <s v="Annual"/>
    <x v="33"/>
    <s v="Management"/>
    <s v="G"/>
    <s v="Yes"/>
    <n v="3.2"/>
    <s v="Approve Discharge of Supervisory Board Member Frank Jakobi for Fiscal Year 2021/22"/>
    <x v="3"/>
    <s v="For"/>
    <x v="2"/>
    <m/>
    <s v="No"/>
  </r>
  <r>
    <x v="184"/>
    <s v="Germany"/>
    <s v="DE000TUAG000"/>
    <s v="B11LJN4"/>
    <s v="Annual"/>
    <x v="33"/>
    <s v="Management"/>
    <s v="G"/>
    <s v="Yes"/>
    <n v="3.2"/>
    <s v="Approve Discharge of Supervisory Board Member Anette Strempel for Fiscal Year 2021/22"/>
    <x v="3"/>
    <s v="For"/>
    <x v="2"/>
    <m/>
    <s v="No"/>
  </r>
  <r>
    <x v="184"/>
    <s v="Germany"/>
    <s v="DE000TUAG000"/>
    <s v="B11LJN4"/>
    <s v="Annual"/>
    <x v="33"/>
    <s v="Management"/>
    <s v="G"/>
    <s v="Yes"/>
    <n v="3.21"/>
    <s v="Approve Discharge of Supervisory Board Member Joan Riu for Fiscal Year 2021/22"/>
    <x v="3"/>
    <s v="For"/>
    <x v="2"/>
    <m/>
    <s v="No"/>
  </r>
  <r>
    <x v="184"/>
    <s v="Germany"/>
    <s v="DE000TUAG000"/>
    <s v="B11LJN4"/>
    <s v="Annual"/>
    <x v="33"/>
    <s v="Management"/>
    <s v="G"/>
    <s v="Yes"/>
    <n v="3.22"/>
    <s v="Approve Discharge of Supervisory Board Member Tanja Viehl for Fiscal Year 2021/22"/>
    <x v="3"/>
    <s v="For"/>
    <x v="2"/>
    <m/>
    <s v="No"/>
  </r>
  <r>
    <x v="184"/>
    <s v="Germany"/>
    <s v="DE000TUAG000"/>
    <s v="B11LJN4"/>
    <s v="Annual"/>
    <x v="33"/>
    <s v="Management"/>
    <s v="G"/>
    <s v="Yes"/>
    <n v="3.23"/>
    <s v="Approve Discharge of Supervisory Board Member Stefan Weinhofer for Fiscal Year 2021/22"/>
    <x v="3"/>
    <s v="For"/>
    <x v="2"/>
    <m/>
    <s v="No"/>
  </r>
  <r>
    <x v="184"/>
    <s v="Germany"/>
    <s v="DE000TUAG000"/>
    <s v="B11LJN4"/>
    <s v="Annual"/>
    <x v="33"/>
    <s v="Management"/>
    <s v="G"/>
    <s v="Yes"/>
    <n v="3.3"/>
    <s v="Approve Discharge of Supervisory Board Member Ingrid-Helen Arnold for Fiscal Year 2021/22"/>
    <x v="3"/>
    <s v="For"/>
    <x v="2"/>
    <m/>
    <s v="No"/>
  </r>
  <r>
    <x v="184"/>
    <s v="Germany"/>
    <s v="DE000TUAG000"/>
    <s v="B11LJN4"/>
    <s v="Annual"/>
    <x v="33"/>
    <s v="Management"/>
    <s v="G"/>
    <s v="Yes"/>
    <n v="3.4"/>
    <s v="Approve Discharge of Supervisory Board Member Sonja Austermuehle for Fiscal Year 2021/22"/>
    <x v="3"/>
    <s v="For"/>
    <x v="2"/>
    <m/>
    <s v="No"/>
  </r>
  <r>
    <x v="184"/>
    <s v="Germany"/>
    <s v="DE000TUAG000"/>
    <s v="B11LJN4"/>
    <s v="Annual"/>
    <x v="33"/>
    <s v="Management"/>
    <s v="G"/>
    <s v="Yes"/>
    <n v="3.5"/>
    <s v="Approve Discharge of Supervisory Board Member Christian Baier for Fiscal Year 2021/22"/>
    <x v="3"/>
    <s v="For"/>
    <x v="2"/>
    <m/>
    <s v="No"/>
  </r>
  <r>
    <x v="184"/>
    <s v="Germany"/>
    <s v="DE000TUAG000"/>
    <s v="B11LJN4"/>
    <s v="Annual"/>
    <x v="33"/>
    <s v="Management"/>
    <s v="G"/>
    <s v="Yes"/>
    <n v="3.6"/>
    <s v="Approve Discharge of Supervisory Board Member Andreas Barczewski for Fiscal Year 2021/22"/>
    <x v="3"/>
    <s v="For"/>
    <x v="2"/>
    <m/>
    <s v="No"/>
  </r>
  <r>
    <x v="184"/>
    <s v="Germany"/>
    <s v="DE000TUAG000"/>
    <s v="B11LJN4"/>
    <s v="Annual"/>
    <x v="33"/>
    <s v="Management"/>
    <s v="G"/>
    <s v="Yes"/>
    <n v="3.7"/>
    <s v="Approve Discharge of Supervisory Board Member Peter Bremme for Fiscal Year 2021/22"/>
    <x v="3"/>
    <s v="For"/>
    <x v="2"/>
    <m/>
    <s v="No"/>
  </r>
  <r>
    <x v="184"/>
    <s v="Germany"/>
    <s v="DE000TUAG000"/>
    <s v="B11LJN4"/>
    <s v="Annual"/>
    <x v="33"/>
    <s v="Management"/>
    <s v="G"/>
    <s v="Yes"/>
    <n v="3.8"/>
    <s v="Approve Discharge of Supervisory Board Member Jutta Doenges for Fiscal Year 2021/22"/>
    <x v="3"/>
    <s v="For"/>
    <x v="2"/>
    <m/>
    <s v="No"/>
  </r>
  <r>
    <x v="184"/>
    <s v="Germany"/>
    <s v="DE000TUAG000"/>
    <s v="B11LJN4"/>
    <s v="Annual"/>
    <x v="33"/>
    <s v="Management"/>
    <s v="G"/>
    <s v="Yes"/>
    <n v="3.9"/>
    <s v="Approve Discharge of Supervisory Board Member Edgar Ernst for Fiscal Year 2021/22"/>
    <x v="3"/>
    <s v="For"/>
    <x v="2"/>
    <m/>
    <s v="No"/>
  </r>
  <r>
    <x v="184"/>
    <s v="Germany"/>
    <s v="DE000TUAG000"/>
    <s v="B11LJN4"/>
    <s v="Annual"/>
    <x v="33"/>
    <s v="Management"/>
    <s v="G"/>
    <s v="Yes"/>
    <n v="4"/>
    <s v="Ratify Deloitte GmbH as Auditors for Fiscal Year 2022/23"/>
    <x v="1"/>
    <s v="For"/>
    <x v="2"/>
    <m/>
    <s v="No"/>
  </r>
  <r>
    <x v="184"/>
    <s v="Germany"/>
    <s v="DE000TUAG000"/>
    <s v="B11LJN4"/>
    <s v="Annual"/>
    <x v="33"/>
    <s v="Management"/>
    <s v="G"/>
    <s v="Yes"/>
    <n v="5"/>
    <s v="Approve EUR 3.00 Reduction in Share Capital via Redemption of Shares"/>
    <x v="3"/>
    <s v="For"/>
    <x v="2"/>
    <m/>
    <s v="No"/>
  </r>
  <r>
    <x v="184"/>
    <s v="Germany"/>
    <s v="DE000TUAG000"/>
    <s v="B11LJN4"/>
    <s v="Annual"/>
    <x v="33"/>
    <s v="Management"/>
    <s v="G"/>
    <s v="Yes"/>
    <n v="6"/>
    <s v="Approve EUR 1.6 Billion Reduction in Share Capital via Consolidation of Shares"/>
    <x v="3"/>
    <s v="For"/>
    <x v="2"/>
    <m/>
    <s v="No"/>
  </r>
  <r>
    <x v="184"/>
    <s v="Germany"/>
    <s v="DE000TUAG000"/>
    <s v="B11LJN4"/>
    <s v="Annual"/>
    <x v="33"/>
    <s v="Management"/>
    <s v="G"/>
    <s v="Yes"/>
    <n v="7.1"/>
    <s v="Elect Dieter Zetsche to the Supervisory Board"/>
    <x v="3"/>
    <s v="For"/>
    <x v="2"/>
    <m/>
    <s v="No"/>
  </r>
  <r>
    <x v="184"/>
    <s v="Germany"/>
    <s v="DE000TUAG000"/>
    <s v="B11LJN4"/>
    <s v="Annual"/>
    <x v="33"/>
    <s v="Management"/>
    <s v="G"/>
    <s v="Yes"/>
    <n v="7.2"/>
    <s v="Elect Helena Murano to the Supervisory Board"/>
    <x v="3"/>
    <s v="For"/>
    <x v="2"/>
    <m/>
    <s v="No"/>
  </r>
  <r>
    <x v="184"/>
    <s v="Germany"/>
    <s v="DE000TUAG000"/>
    <s v="B11LJN4"/>
    <s v="Annual"/>
    <x v="33"/>
    <s v="Management"/>
    <s v="G"/>
    <s v="Yes"/>
    <n v="7.3"/>
    <s v="Elect Christian Baier to the Supervisory Board"/>
    <x v="3"/>
    <s v="For"/>
    <x v="2"/>
    <m/>
    <s v="No"/>
  </r>
  <r>
    <x v="184"/>
    <s v="Germany"/>
    <s v="DE000TUAG000"/>
    <s v="B11LJN4"/>
    <s v="Annual"/>
    <x v="33"/>
    <s v="Management"/>
    <s v="G"/>
    <s v="Yes"/>
    <n v="8.1"/>
    <s v="Approve Virtual-Only Shareholder Meetings Until 2025"/>
    <x v="3"/>
    <s v="For"/>
    <x v="1"/>
    <s v="We will not support exclusively virtual meetings."/>
    <s v="Yes"/>
  </r>
  <r>
    <x v="184"/>
    <s v="Germany"/>
    <s v="DE000TUAG000"/>
    <s v="B11LJN4"/>
    <s v="Annual"/>
    <x v="33"/>
    <s v="Management"/>
    <s v="G"/>
    <s v="Yes"/>
    <n v="8.1999999999999993"/>
    <s v="Amend Articles Re: Shareholders' Right of Follow-up Questions at the General Meeting"/>
    <x v="3"/>
    <s v="For"/>
    <x v="2"/>
    <m/>
    <s v="No"/>
  </r>
  <r>
    <x v="184"/>
    <s v="Germany"/>
    <s v="DE000TUAG000"/>
    <s v="B11LJN4"/>
    <s v="Annual"/>
    <x v="33"/>
    <s v="Management"/>
    <s v="G"/>
    <s v="Yes"/>
    <n v="8.3000000000000007"/>
    <s v="Amend Articles Re: Participation of Supervisory Board Members in the Annual General Meeting by Means of Audio and Video Transmission"/>
    <x v="3"/>
    <s v="For"/>
    <x v="2"/>
    <m/>
    <s v="No"/>
  </r>
  <r>
    <x v="184"/>
    <s v="Germany"/>
    <s v="DE000TUAG000"/>
    <s v="B11LJN4"/>
    <s v="Annual"/>
    <x v="33"/>
    <s v="Management"/>
    <s v="G"/>
    <s v="Yes"/>
    <n v="8.4"/>
    <s v="Amend Articles Re: Entrance Tickets"/>
    <x v="3"/>
    <s v="For"/>
    <x v="2"/>
    <m/>
    <s v="No"/>
  </r>
  <r>
    <x v="184"/>
    <s v="Germany"/>
    <s v="DE000TUAG000"/>
    <s v="B11LJN4"/>
    <s v="Annual"/>
    <x v="33"/>
    <s v="Management"/>
    <s v="G"/>
    <s v="Yes"/>
    <n v="8.5"/>
    <s v="Amend Articles Re: Electronic Participation"/>
    <x v="3"/>
    <s v="For"/>
    <x v="2"/>
    <m/>
    <s v="No"/>
  </r>
  <r>
    <x v="184"/>
    <s v="Germany"/>
    <s v="DE000TUAG000"/>
    <s v="B11LJN4"/>
    <s v="Annual"/>
    <x v="33"/>
    <s v="Management"/>
    <s v="G"/>
    <s v="Yes"/>
    <n v="8.6"/>
    <s v="Amend Articles Re: Absentee Vote"/>
    <x v="3"/>
    <s v="For"/>
    <x v="2"/>
    <m/>
    <s v="No"/>
  </r>
  <r>
    <x v="184"/>
    <s v="Germany"/>
    <s v="DE000TUAG000"/>
    <s v="B11LJN4"/>
    <s v="Annual"/>
    <x v="33"/>
    <s v="Management"/>
    <s v="G"/>
    <s v="Yes"/>
    <n v="8.6999999999999993"/>
    <s v="Amend Articles Re: Chair of General Meeting"/>
    <x v="3"/>
    <s v="For"/>
    <x v="2"/>
    <m/>
    <s v="No"/>
  </r>
  <r>
    <x v="184"/>
    <s v="Germany"/>
    <s v="DE000TUAG000"/>
    <s v="B11LJN4"/>
    <s v="Annual"/>
    <x v="33"/>
    <s v="Management"/>
    <s v="G"/>
    <s v="Yes"/>
    <n v="8.8000000000000007"/>
    <s v="Amend Articles Re: Annulment of the Authorized Capital 2022/III Clause"/>
    <x v="3"/>
    <s v="For"/>
    <x v="2"/>
    <m/>
    <s v="No"/>
  </r>
  <r>
    <x v="184"/>
    <s v="Germany"/>
    <s v="DE000TUAG000"/>
    <s v="B11LJN4"/>
    <s v="Annual"/>
    <x v="33"/>
    <s v="Management"/>
    <s v="G"/>
    <s v="Yes"/>
    <n v="9"/>
    <s v="Approve Remuneration Report"/>
    <x v="4"/>
    <s v="For"/>
    <x v="2"/>
    <m/>
    <s v="No"/>
  </r>
  <r>
    <x v="185"/>
    <s v="USA"/>
    <s v="US9388241096"/>
    <n v="2941981"/>
    <s v="Annual"/>
    <x v="33"/>
    <s v="Management"/>
    <s v="G"/>
    <s v="Yes"/>
    <n v="1.1000000000000001"/>
    <s v="Elect Director Stephen M. Graham"/>
    <x v="2"/>
    <s v="For"/>
    <x v="2"/>
    <m/>
    <s v="No"/>
  </r>
  <r>
    <x v="185"/>
    <s v="USA"/>
    <s v="US9388241096"/>
    <n v="2941981"/>
    <s v="Annual"/>
    <x v="33"/>
    <s v="Management"/>
    <s v="G"/>
    <s v="Yes"/>
    <n v="1.2"/>
    <s v="Elect Director David K. Grant"/>
    <x v="2"/>
    <s v="For"/>
    <x v="2"/>
    <m/>
    <s v="No"/>
  </r>
  <r>
    <x v="185"/>
    <s v="USA"/>
    <s v="US9388241096"/>
    <n v="2941981"/>
    <s v="Annual"/>
    <x v="33"/>
    <s v="Management"/>
    <s v="G"/>
    <s v="Yes"/>
    <n v="1.3"/>
    <s v="Elect Director Randall H. Talbot"/>
    <x v="2"/>
    <s v="For"/>
    <x v="3"/>
    <s v="Lack of gender diversity."/>
    <s v="Yes"/>
  </r>
  <r>
    <x v="185"/>
    <s v="USA"/>
    <s v="US9388241096"/>
    <n v="2941981"/>
    <s v="Annual"/>
    <x v="33"/>
    <s v="Management"/>
    <s v="G"/>
    <s v="Yes"/>
    <n v="2"/>
    <s v="Approve Nonqualified Employee Stock Purchase Plan"/>
    <x v="3"/>
    <s v="For"/>
    <x v="2"/>
    <m/>
    <s v="No"/>
  </r>
  <r>
    <x v="185"/>
    <s v="USA"/>
    <s v="US9388241096"/>
    <n v="2941981"/>
    <s v="Annual"/>
    <x v="33"/>
    <s v="Management"/>
    <s v="G"/>
    <s v="Yes"/>
    <n v="3"/>
    <s v="Amend Deferred Compensation Plan"/>
    <x v="3"/>
    <s v="For"/>
    <x v="2"/>
    <m/>
    <s v="No"/>
  </r>
  <r>
    <x v="185"/>
    <s v="USA"/>
    <s v="US9388241096"/>
    <n v="2941981"/>
    <s v="Annual"/>
    <x v="33"/>
    <s v="Management"/>
    <s v="G"/>
    <s v="Yes"/>
    <n v="4"/>
    <s v="Advisory Vote to Ratify Named Executive Officers' Compensation"/>
    <x v="3"/>
    <s v="For"/>
    <x v="1"/>
    <s v="Majority of awards vest without reference to performance conditions. Accelerated vesting of awards undermines shareholder long-term interest."/>
    <s v="Yes"/>
  </r>
  <r>
    <x v="185"/>
    <s v="USA"/>
    <s v="US9388241096"/>
    <n v="2941981"/>
    <s v="Annual"/>
    <x v="33"/>
    <s v="Management"/>
    <s v="G"/>
    <s v="Yes"/>
    <n v="5"/>
    <s v="Ratify Deloitte &amp; Touche LLP as Auditors"/>
    <x v="1"/>
    <s v="For"/>
    <x v="2"/>
    <m/>
    <s v="No"/>
  </r>
  <r>
    <x v="186"/>
    <s v="USA"/>
    <s v="US08579W1036"/>
    <s v="B8BR3H3"/>
    <s v="Annual"/>
    <x v="34"/>
    <s v="Management"/>
    <s v="G"/>
    <s v="Yes"/>
    <n v="2"/>
    <s v="Ratify Ernst &amp; Young LLP as Auditors"/>
    <x v="1"/>
    <s v="For"/>
    <x v="2"/>
    <m/>
    <s v="No"/>
  </r>
  <r>
    <x v="186"/>
    <s v="USA"/>
    <s v="US08579W1036"/>
    <s v="B8BR3H3"/>
    <s v="Annual"/>
    <x v="34"/>
    <s v="Management"/>
    <s v="G"/>
    <s v="Yes"/>
    <n v="3"/>
    <s v="Advisory Vote to Ratify Named Executive Officers' Compensation"/>
    <x v="3"/>
    <s v="For"/>
    <x v="1"/>
    <s v="Greater than 50% of equity awards vest without reference to performance conditions."/>
    <s v="Yes"/>
  </r>
  <r>
    <x v="186"/>
    <s v="USA"/>
    <s v="US08579W1036"/>
    <s v="B8BR3H3"/>
    <s v="Annual"/>
    <x v="34"/>
    <s v="Management"/>
    <s v="G"/>
    <s v="Yes"/>
    <s v="1a"/>
    <s v="Elect Director B. Evan Bayh"/>
    <x v="2"/>
    <s v="For"/>
    <x v="2"/>
    <m/>
    <s v="No"/>
  </r>
  <r>
    <x v="186"/>
    <s v="USA"/>
    <s v="US08579W1036"/>
    <s v="B8BR3H3"/>
    <s v="Annual"/>
    <x v="34"/>
    <s v="Management"/>
    <s v="G"/>
    <s v="Yes"/>
    <s v="1b"/>
    <s v="Elect Director Jonathan F. Foster"/>
    <x v="2"/>
    <s v="For"/>
    <x v="2"/>
    <m/>
    <s v="No"/>
  </r>
  <r>
    <x v="186"/>
    <s v="USA"/>
    <s v="US08579W1036"/>
    <s v="B8BR3H3"/>
    <s v="Annual"/>
    <x v="34"/>
    <s v="Management"/>
    <s v="G"/>
    <s v="Yes"/>
    <s v="1c"/>
    <s v="Elect Director Idalene F. Kesner"/>
    <x v="2"/>
    <s v="For"/>
    <x v="1"/>
    <s v="The Company has not met our expectations and principles in regard to gender diversity."/>
    <s v="Yes"/>
  </r>
  <r>
    <x v="186"/>
    <s v="USA"/>
    <s v="US08579W1036"/>
    <s v="B8BR3H3"/>
    <s v="Annual"/>
    <x v="34"/>
    <s v="Management"/>
    <s v="G"/>
    <s v="Yes"/>
    <s v="1d"/>
    <s v="Elect Director Jill A. Rahman"/>
    <x v="2"/>
    <s v="For"/>
    <x v="2"/>
    <m/>
    <s v="No"/>
  </r>
  <r>
    <x v="186"/>
    <s v="USA"/>
    <s v="US08579W1036"/>
    <s v="B8BR3H3"/>
    <s v="Annual"/>
    <x v="34"/>
    <s v="Management"/>
    <s v="G"/>
    <s v="Yes"/>
    <s v="1e"/>
    <s v="Elect Director Carl J. (Rick) Rickertsen"/>
    <x v="2"/>
    <s v="For"/>
    <x v="2"/>
    <m/>
    <s v="No"/>
  </r>
  <r>
    <x v="186"/>
    <s v="USA"/>
    <s v="US08579W1036"/>
    <s v="B8BR3H3"/>
    <s v="Annual"/>
    <x v="34"/>
    <s v="Management"/>
    <s v="G"/>
    <s v="Yes"/>
    <s v="1f"/>
    <s v="Elect Director Thomas E. Salmon"/>
    <x v="2"/>
    <s v="For"/>
    <x v="2"/>
    <m/>
    <s v="No"/>
  </r>
  <r>
    <x v="186"/>
    <s v="USA"/>
    <s v="US08579W1036"/>
    <s v="B8BR3H3"/>
    <s v="Annual"/>
    <x v="34"/>
    <s v="Management"/>
    <s v="G"/>
    <s v="Yes"/>
    <s v="1g"/>
    <s v="Elect Director Chaney M. Sheffield, Jr."/>
    <x v="2"/>
    <s v="For"/>
    <x v="2"/>
    <m/>
    <s v="No"/>
  </r>
  <r>
    <x v="186"/>
    <s v="USA"/>
    <s v="US08579W1036"/>
    <s v="B8BR3H3"/>
    <s v="Annual"/>
    <x v="34"/>
    <s v="Management"/>
    <s v="G"/>
    <s v="Yes"/>
    <s v="1h"/>
    <s v="Elect Director Robert A. Steele"/>
    <x v="2"/>
    <s v="For"/>
    <x v="2"/>
    <m/>
    <s v="No"/>
  </r>
  <r>
    <x v="186"/>
    <s v="USA"/>
    <s v="US08579W1036"/>
    <s v="B8BR3H3"/>
    <s v="Annual"/>
    <x v="34"/>
    <s v="Management"/>
    <s v="G"/>
    <s v="Yes"/>
    <s v="1i"/>
    <s v="Elect Director Stephen E. Sterrett"/>
    <x v="2"/>
    <s v="For"/>
    <x v="2"/>
    <m/>
    <s v="No"/>
  </r>
  <r>
    <x v="186"/>
    <s v="USA"/>
    <s v="US08579W1036"/>
    <s v="B8BR3H3"/>
    <s v="Annual"/>
    <x v="34"/>
    <s v="Management"/>
    <s v="G"/>
    <s v="Yes"/>
    <s v="1j"/>
    <s v="Elect Director Scott B. Ullem"/>
    <x v="2"/>
    <s v="For"/>
    <x v="2"/>
    <m/>
    <s v="No"/>
  </r>
  <r>
    <x v="187"/>
    <s v="USA"/>
    <s v="US20451N1019"/>
    <n v="2202763"/>
    <s v="Annual"/>
    <x v="34"/>
    <s v="Management"/>
    <s v="G"/>
    <s v="Yes"/>
    <n v="2"/>
    <s v="Advisory Vote to Ratify Named Executive Officers' Compensation"/>
    <x v="3"/>
    <s v="For"/>
    <x v="2"/>
    <m/>
    <s v="No"/>
  </r>
  <r>
    <x v="187"/>
    <s v="USA"/>
    <s v="US20451N1019"/>
    <n v="2202763"/>
    <s v="Annual"/>
    <x v="34"/>
    <s v="Management"/>
    <s v="G"/>
    <s v="Yes"/>
    <n v="3"/>
    <s v="Advisory Vote on Say on Pay Frequency"/>
    <x v="3"/>
    <s v="One Year"/>
    <x v="5"/>
    <m/>
    <s v="No"/>
  </r>
  <r>
    <x v="187"/>
    <s v="USA"/>
    <s v="US20451N1019"/>
    <n v="2202763"/>
    <s v="Annual"/>
    <x v="34"/>
    <s v="Management"/>
    <s v="G"/>
    <s v="Yes"/>
    <n v="4"/>
    <s v="Amend Omnibus Stock Plan"/>
    <x v="3"/>
    <s v="For"/>
    <x v="1"/>
    <s v="Omnibus plan deemed to be too expensive or overly dilutive."/>
    <s v="Yes"/>
  </r>
  <r>
    <x v="187"/>
    <s v="USA"/>
    <s v="US20451N1019"/>
    <n v="2202763"/>
    <s v="Annual"/>
    <x v="34"/>
    <s v="Management"/>
    <s v="G"/>
    <s v="Yes"/>
    <n v="5"/>
    <s v="Ratify Ernst &amp; Young LLP as Auditors"/>
    <x v="1"/>
    <s v="For"/>
    <x v="2"/>
    <m/>
    <s v="No"/>
  </r>
  <r>
    <x v="187"/>
    <s v="USA"/>
    <s v="US20451N1019"/>
    <n v="2202763"/>
    <s v="Annual"/>
    <x v="34"/>
    <s v="Management"/>
    <s v="G"/>
    <s v="Yes"/>
    <s v="1a"/>
    <s v="Elect Director Kevin S. Crutchfield"/>
    <x v="2"/>
    <s v="For"/>
    <x v="2"/>
    <m/>
    <s v="No"/>
  </r>
  <r>
    <x v="187"/>
    <s v="USA"/>
    <s v="US20451N1019"/>
    <n v="2202763"/>
    <s v="Annual"/>
    <x v="34"/>
    <s v="Management"/>
    <s v="G"/>
    <s v="Yes"/>
    <s v="1b"/>
    <s v="Elect Director Jon A. Chisholm"/>
    <x v="2"/>
    <s v="For"/>
    <x v="2"/>
    <m/>
    <s v="No"/>
  </r>
  <r>
    <x v="187"/>
    <s v="USA"/>
    <s v="US20451N1019"/>
    <n v="2202763"/>
    <s v="Annual"/>
    <x v="34"/>
    <s v="Management"/>
    <s v="G"/>
    <s v="Yes"/>
    <s v="1c"/>
    <s v="Elect Director Richard P. Dealy"/>
    <x v="2"/>
    <s v="For"/>
    <x v="2"/>
    <m/>
    <s v="No"/>
  </r>
  <r>
    <x v="187"/>
    <s v="USA"/>
    <s v="US20451N1019"/>
    <n v="2202763"/>
    <s v="Annual"/>
    <x v="34"/>
    <s v="Management"/>
    <s v="G"/>
    <s v="Yes"/>
    <s v="1d"/>
    <s v="Elect Director Edward C. Dowling, Jr."/>
    <x v="2"/>
    <s v="For"/>
    <x v="2"/>
    <m/>
    <s v="No"/>
  </r>
  <r>
    <x v="187"/>
    <s v="USA"/>
    <s v="US20451N1019"/>
    <n v="2202763"/>
    <s v="Annual"/>
    <x v="34"/>
    <s v="Management"/>
    <s v="G"/>
    <s v="Yes"/>
    <s v="1e"/>
    <s v="Elect Director Eric Ford"/>
    <x v="2"/>
    <s v="For"/>
    <x v="2"/>
    <m/>
    <s v="No"/>
  </r>
  <r>
    <x v="187"/>
    <s v="USA"/>
    <s v="US20451N1019"/>
    <n v="2202763"/>
    <s v="Annual"/>
    <x v="34"/>
    <s v="Management"/>
    <s v="G"/>
    <s v="Yes"/>
    <s v="1f"/>
    <s v="Elect Director Gareth T. Joyce"/>
    <x v="2"/>
    <s v="For"/>
    <x v="2"/>
    <m/>
    <s v="No"/>
  </r>
  <r>
    <x v="187"/>
    <s v="USA"/>
    <s v="US20451N1019"/>
    <n v="2202763"/>
    <s v="Annual"/>
    <x v="34"/>
    <s v="Management"/>
    <s v="G"/>
    <s v="Yes"/>
    <s v="1g"/>
    <s v="Elect Director Melissa M. Miller"/>
    <x v="2"/>
    <s v="For"/>
    <x v="2"/>
    <m/>
    <s v="No"/>
  </r>
  <r>
    <x v="187"/>
    <s v="USA"/>
    <s v="US20451N1019"/>
    <n v="2202763"/>
    <s v="Annual"/>
    <x v="34"/>
    <s v="Management"/>
    <s v="G"/>
    <s v="Yes"/>
    <s v="1h"/>
    <s v="Elect Director Joseph E. Reece"/>
    <x v="2"/>
    <s v="For"/>
    <x v="1"/>
    <s v="Lack of gender diversity."/>
    <s v="Yes"/>
  </r>
  <r>
    <x v="187"/>
    <s v="USA"/>
    <s v="US20451N1019"/>
    <n v="2202763"/>
    <s v="Annual"/>
    <x v="34"/>
    <s v="Management"/>
    <s v="G"/>
    <s v="Yes"/>
    <s v="1i"/>
    <s v="Elect Director Shane T. Wagnon"/>
    <x v="2"/>
    <s v="For"/>
    <x v="2"/>
    <m/>
    <s v="No"/>
  </r>
  <r>
    <x v="187"/>
    <s v="USA"/>
    <s v="US20451N1019"/>
    <n v="2202763"/>
    <s v="Annual"/>
    <x v="34"/>
    <s v="Management"/>
    <s v="G"/>
    <s v="Yes"/>
    <s v="1j"/>
    <s v="Elect Director Lori A. Walker"/>
    <x v="2"/>
    <s v="For"/>
    <x v="2"/>
    <m/>
    <s v="No"/>
  </r>
  <r>
    <x v="188"/>
    <s v="USA"/>
    <s v="US7291321005"/>
    <n v="2692160"/>
    <s v="Annual"/>
    <x v="34"/>
    <s v="Management"/>
    <s v="G"/>
    <s v="Yes"/>
    <n v="1.1000000000000001"/>
    <s v="Elect Director Joann M. Eisenhart"/>
    <x v="2"/>
    <s v="For"/>
    <x v="2"/>
    <m/>
    <s v="No"/>
  </r>
  <r>
    <x v="188"/>
    <s v="USA"/>
    <s v="US7291321005"/>
    <n v="2692160"/>
    <s v="Annual"/>
    <x v="34"/>
    <s v="Management"/>
    <s v="G"/>
    <s v="Yes"/>
    <n v="1.1000000000000001"/>
    <s v="Elect Director Michael V. Schrock"/>
    <x v="2"/>
    <s v="For"/>
    <x v="3"/>
    <s v="Non-independent Lead Director."/>
    <s v="Yes"/>
  </r>
  <r>
    <x v="188"/>
    <s v="USA"/>
    <s v="US7291321005"/>
    <n v="2692160"/>
    <s v="Annual"/>
    <x v="34"/>
    <s v="Management"/>
    <s v="G"/>
    <s v="Yes"/>
    <n v="1.1100000000000001"/>
    <s v="Elect Director Jennifer Wuamett"/>
    <x v="2"/>
    <s v="For"/>
    <x v="2"/>
    <m/>
    <s v="No"/>
  </r>
  <r>
    <x v="188"/>
    <s v="USA"/>
    <s v="US7291321005"/>
    <n v="2692160"/>
    <s v="Annual"/>
    <x v="34"/>
    <s v="Management"/>
    <s v="G"/>
    <s v="Yes"/>
    <n v="1.2"/>
    <s v="Elect Director Dean A. Foate"/>
    <x v="2"/>
    <s v="For"/>
    <x v="2"/>
    <m/>
    <s v="No"/>
  </r>
  <r>
    <x v="188"/>
    <s v="USA"/>
    <s v="US7291321005"/>
    <n v="2692160"/>
    <s v="Annual"/>
    <x v="34"/>
    <s v="Management"/>
    <s v="G"/>
    <s v="Yes"/>
    <n v="1.3"/>
    <s v="Elect Director Rainer Jueckstock"/>
    <x v="2"/>
    <s v="For"/>
    <x v="2"/>
    <m/>
    <s v="No"/>
  </r>
  <r>
    <x v="188"/>
    <s v="USA"/>
    <s v="US7291321005"/>
    <n v="2692160"/>
    <s v="Annual"/>
    <x v="34"/>
    <s v="Management"/>
    <s v="G"/>
    <s v="Yes"/>
    <n v="1.4"/>
    <s v="Elect Director Peter Kelly"/>
    <x v="2"/>
    <s v="For"/>
    <x v="2"/>
    <m/>
    <s v="No"/>
  </r>
  <r>
    <x v="188"/>
    <s v="USA"/>
    <s v="US7291321005"/>
    <n v="2692160"/>
    <s v="Annual"/>
    <x v="34"/>
    <s v="Management"/>
    <s v="G"/>
    <s v="Yes"/>
    <n v="1.5"/>
    <s v="Elect Director Todd P. Kelsey"/>
    <x v="2"/>
    <s v="For"/>
    <x v="2"/>
    <m/>
    <s v="No"/>
  </r>
  <r>
    <x v="188"/>
    <s v="USA"/>
    <s v="US7291321005"/>
    <n v="2692160"/>
    <s v="Annual"/>
    <x v="34"/>
    <s v="Management"/>
    <s v="G"/>
    <s v="Yes"/>
    <n v="1.6"/>
    <s v="Elect Director Randy J. Martinez"/>
    <x v="2"/>
    <s v="For"/>
    <x v="2"/>
    <m/>
    <s v="No"/>
  </r>
  <r>
    <x v="188"/>
    <s v="USA"/>
    <s v="US7291321005"/>
    <n v="2692160"/>
    <s v="Annual"/>
    <x v="34"/>
    <s v="Management"/>
    <s v="G"/>
    <s v="Yes"/>
    <n v="1.7"/>
    <s v="Elect Director Joel Quadracci"/>
    <x v="2"/>
    <s v="For"/>
    <x v="2"/>
    <m/>
    <s v="No"/>
  </r>
  <r>
    <x v="188"/>
    <s v="USA"/>
    <s v="US7291321005"/>
    <n v="2692160"/>
    <s v="Annual"/>
    <x v="34"/>
    <s v="Management"/>
    <s v="G"/>
    <s v="Yes"/>
    <n v="1.8"/>
    <s v="Elect Director Karen M. Rapp"/>
    <x v="2"/>
    <s v="For"/>
    <x v="2"/>
    <m/>
    <s v="No"/>
  </r>
  <r>
    <x v="188"/>
    <s v="USA"/>
    <s v="US7291321005"/>
    <n v="2692160"/>
    <s v="Annual"/>
    <x v="34"/>
    <s v="Management"/>
    <s v="G"/>
    <s v="Yes"/>
    <n v="1.9"/>
    <s v="Elect Director Paul A. Rooke"/>
    <x v="2"/>
    <s v="For"/>
    <x v="3"/>
    <s v="Lack of gender diversity."/>
    <s v="Yes"/>
  </r>
  <r>
    <x v="188"/>
    <s v="USA"/>
    <s v="US7291321005"/>
    <n v="2692160"/>
    <s v="Annual"/>
    <x v="34"/>
    <s v="Management"/>
    <s v="G"/>
    <s v="Yes"/>
    <n v="2"/>
    <s v="Advisory Vote to Ratify Named Executive Officers' Compensation"/>
    <x v="3"/>
    <s v="For"/>
    <x v="1"/>
    <s v="Majority of awards vest without reference to performance conditions. Excessive severance package. Accelerated vesting of awards undermines shareholder long-term interest."/>
    <s v="Yes"/>
  </r>
  <r>
    <x v="188"/>
    <s v="USA"/>
    <s v="US7291321005"/>
    <n v="2692160"/>
    <s v="Annual"/>
    <x v="34"/>
    <s v="Management"/>
    <s v="G"/>
    <s v="Yes"/>
    <n v="3"/>
    <s v="Advisory Vote on Say on Pay Frequency"/>
    <x v="3"/>
    <s v="One Year"/>
    <x v="5"/>
    <m/>
    <s v="No"/>
  </r>
  <r>
    <x v="188"/>
    <s v="USA"/>
    <s v="US7291321005"/>
    <n v="2692160"/>
    <s v="Annual"/>
    <x v="34"/>
    <s v="Management"/>
    <s v="G"/>
    <s v="Yes"/>
    <n v="4"/>
    <s v="Ratify PricewaterhouseCoopers LLP as Auditors"/>
    <x v="1"/>
    <s v="For"/>
    <x v="2"/>
    <m/>
    <s v="No"/>
  </r>
  <r>
    <x v="189"/>
    <s v="China"/>
    <s v="CNE100001ZS2"/>
    <s v="BYNC0S8"/>
    <s v="Extraordinary Shareholders"/>
    <x v="34"/>
    <s v="Shareholder"/>
    <s v="G"/>
    <s v="Yes"/>
    <n v="1"/>
    <s v="Elect Zheng Yongda as Director"/>
    <x v="2"/>
    <s v="For"/>
    <x v="2"/>
    <m/>
    <s v="No"/>
  </r>
  <r>
    <x v="189"/>
    <s v="China"/>
    <s v="CNE100001ZS2"/>
    <s v="BYNC0S8"/>
    <s v="Extraordinary Shareholders"/>
    <x v="34"/>
    <s v="Shareholder"/>
    <s v="G"/>
    <s v="Yes"/>
    <n v="2"/>
    <s v="Elect Wang Wenhuai as Director"/>
    <x v="2"/>
    <s v="For"/>
    <x v="2"/>
    <m/>
    <s v="No"/>
  </r>
  <r>
    <x v="189"/>
    <s v="China"/>
    <s v="CNE100001ZS2"/>
    <s v="BYNC0S8"/>
    <s v="Extraordinary Shareholders"/>
    <x v="34"/>
    <s v="Shareholder"/>
    <s v="G"/>
    <s v="Yes"/>
    <n v="3"/>
    <s v="Elect Zou Shaorong as Director"/>
    <x v="2"/>
    <s v="For"/>
    <x v="2"/>
    <m/>
    <s v="No"/>
  </r>
  <r>
    <x v="189"/>
    <s v="China"/>
    <s v="CNE100001ZS2"/>
    <s v="BYNC0S8"/>
    <s v="Extraordinary Shareholders"/>
    <x v="34"/>
    <s v="Shareholder"/>
    <s v="G"/>
    <s v="Yes"/>
    <n v="4"/>
    <s v="Elect Li Jianhong as Director"/>
    <x v="2"/>
    <s v="For"/>
    <x v="2"/>
    <m/>
    <s v="No"/>
  </r>
  <r>
    <x v="189"/>
    <s v="China"/>
    <s v="CNE100001ZS2"/>
    <s v="BYNC0S8"/>
    <s v="Extraordinary Shareholders"/>
    <x v="34"/>
    <s v="Management"/>
    <s v="G"/>
    <s v="Yes"/>
    <n v="5"/>
    <s v="Approve Waiver and Variation of the Undertakings of Intention to Hold Shares and Intention to Reduce Shareholding of the Controlling Shareholder and the De Facto Controller"/>
    <x v="3"/>
    <s v="For"/>
    <x v="2"/>
    <m/>
    <s v="No"/>
  </r>
  <r>
    <x v="190"/>
    <s v="Germany"/>
    <s v="DE000SHL1006"/>
    <s v="BD594Y4"/>
    <s v="Annual"/>
    <x v="34"/>
    <s v="Management"/>
    <s v="G"/>
    <s v="No"/>
    <n v="1"/>
    <s v="Receive Financial Statements and Statutory Reports for Fiscal Year 2022 (Non-Voting)"/>
    <x v="0"/>
    <m/>
    <x v="0"/>
    <m/>
    <s v="No"/>
  </r>
  <r>
    <x v="190"/>
    <s v="Germany"/>
    <s v="DE000SHL1006"/>
    <s v="BD594Y4"/>
    <s v="Annual"/>
    <x v="34"/>
    <s v="Management"/>
    <s v="G"/>
    <s v="Yes"/>
    <n v="2"/>
    <s v="Approve Allocation of Income and Dividends of EUR 0.95 per Share"/>
    <x v="3"/>
    <s v="For"/>
    <x v="2"/>
    <m/>
    <s v="No"/>
  </r>
  <r>
    <x v="190"/>
    <s v="Germany"/>
    <s v="DE000SHL1006"/>
    <s v="BD594Y4"/>
    <s v="Annual"/>
    <x v="34"/>
    <s v="Management"/>
    <s v="G"/>
    <s v="Yes"/>
    <n v="3.1"/>
    <s v="Approve Discharge of Management Board Member Bernhard Montag for Fiscal Year 2022"/>
    <x v="3"/>
    <s v="For"/>
    <x v="2"/>
    <m/>
    <s v="No"/>
  </r>
  <r>
    <x v="190"/>
    <s v="Germany"/>
    <s v="DE000SHL1006"/>
    <s v="BD594Y4"/>
    <s v="Annual"/>
    <x v="34"/>
    <s v="Management"/>
    <s v="G"/>
    <s v="Yes"/>
    <n v="3.2"/>
    <s v="Approve Discharge of Management Board Member Jochen Schmitz for Fiscal Year 2022"/>
    <x v="3"/>
    <s v="For"/>
    <x v="2"/>
    <m/>
    <s v="No"/>
  </r>
  <r>
    <x v="190"/>
    <s v="Germany"/>
    <s v="DE000SHL1006"/>
    <s v="BD594Y4"/>
    <s v="Annual"/>
    <x v="34"/>
    <s v="Management"/>
    <s v="G"/>
    <s v="Yes"/>
    <n v="3.3"/>
    <s v="Approve Discharge of Management Board Member Darleen Caron for Fiscal Year 2022"/>
    <x v="3"/>
    <s v="For"/>
    <x v="2"/>
    <m/>
    <s v="No"/>
  </r>
  <r>
    <x v="190"/>
    <s v="Germany"/>
    <s v="DE000SHL1006"/>
    <s v="BD594Y4"/>
    <s v="Annual"/>
    <x v="34"/>
    <s v="Management"/>
    <s v="G"/>
    <s v="Yes"/>
    <n v="3.4"/>
    <s v="Approve Discharge of Management Board Member Elisabeth Staudinger-Leibrecht (since Dec. 1, 2021) for Fiscal Year 2022"/>
    <x v="3"/>
    <s v="For"/>
    <x v="2"/>
    <m/>
    <s v="No"/>
  </r>
  <r>
    <x v="190"/>
    <s v="Germany"/>
    <s v="DE000SHL1006"/>
    <s v="BD594Y4"/>
    <s v="Annual"/>
    <x v="34"/>
    <s v="Management"/>
    <s v="G"/>
    <s v="Yes"/>
    <n v="3.5"/>
    <s v="Approve Discharge of Management Board Member Christoph Zindel (until March 31, 2022) for Fiscal Year 2022"/>
    <x v="3"/>
    <s v="For"/>
    <x v="2"/>
    <m/>
    <s v="No"/>
  </r>
  <r>
    <x v="190"/>
    <s v="Germany"/>
    <s v="DE000SHL1006"/>
    <s v="BD594Y4"/>
    <s v="Annual"/>
    <x v="34"/>
    <s v="Management"/>
    <s v="G"/>
    <s v="Yes"/>
    <n v="4.0999999999999996"/>
    <s v="Approve Discharge of Supervisory Board Member Ralf Thomas for Fiscal Year 2022"/>
    <x v="3"/>
    <s v="For"/>
    <x v="2"/>
    <m/>
    <s v="No"/>
  </r>
  <r>
    <x v="190"/>
    <s v="Germany"/>
    <s v="DE000SHL1006"/>
    <s v="BD594Y4"/>
    <s v="Annual"/>
    <x v="34"/>
    <s v="Management"/>
    <s v="G"/>
    <s v="Yes"/>
    <n v="4.0999999999999996"/>
    <s v="Approve Discharge of Supervisory Board Member Karl-Heinz Streibich for Fiscal Year 2022"/>
    <x v="3"/>
    <s v="For"/>
    <x v="2"/>
    <m/>
    <s v="No"/>
  </r>
  <r>
    <x v="190"/>
    <s v="Germany"/>
    <s v="DE000SHL1006"/>
    <s v="BD594Y4"/>
    <s v="Annual"/>
    <x v="34"/>
    <s v="Management"/>
    <s v="G"/>
    <s v="Yes"/>
    <n v="4.2"/>
    <s v="Approve Discharge of Supervisory Board Member Norbert Gaus for Fiscal Year 2022"/>
    <x v="3"/>
    <s v="For"/>
    <x v="2"/>
    <m/>
    <s v="No"/>
  </r>
  <r>
    <x v="190"/>
    <s v="Germany"/>
    <s v="DE000SHL1006"/>
    <s v="BD594Y4"/>
    <s v="Annual"/>
    <x v="34"/>
    <s v="Management"/>
    <s v="G"/>
    <s v="Yes"/>
    <n v="4.3"/>
    <s v="Approve Discharge of Supervisory Board Member Roland Busch for Fiscal Year 2022"/>
    <x v="3"/>
    <s v="For"/>
    <x v="2"/>
    <m/>
    <s v="No"/>
  </r>
  <r>
    <x v="190"/>
    <s v="Germany"/>
    <s v="DE000SHL1006"/>
    <s v="BD594Y4"/>
    <s v="Annual"/>
    <x v="34"/>
    <s v="Management"/>
    <s v="G"/>
    <s v="Yes"/>
    <n v="4.4000000000000004"/>
    <s v="Approve Discharge of Supervisory Board Member Marion Helmes for Fiscal Year 2022"/>
    <x v="3"/>
    <s v="For"/>
    <x v="2"/>
    <m/>
    <s v="No"/>
  </r>
  <r>
    <x v="190"/>
    <s v="Germany"/>
    <s v="DE000SHL1006"/>
    <s v="BD594Y4"/>
    <s v="Annual"/>
    <x v="34"/>
    <s v="Management"/>
    <s v="G"/>
    <s v="Yes"/>
    <n v="4.5"/>
    <s v="Approve Discharge of Supervisory Board Member Andreas Hoffmann for Fiscal Year 2022"/>
    <x v="3"/>
    <s v="For"/>
    <x v="2"/>
    <m/>
    <s v="No"/>
  </r>
  <r>
    <x v="190"/>
    <s v="Germany"/>
    <s v="DE000SHL1006"/>
    <s v="BD594Y4"/>
    <s v="Annual"/>
    <x v="34"/>
    <s v="Management"/>
    <s v="G"/>
    <s v="Yes"/>
    <n v="4.5999999999999996"/>
    <s v="Approve Discharge of Supervisory Board Member Philipp Roesler for Fiscal Year 2022"/>
    <x v="3"/>
    <s v="For"/>
    <x v="2"/>
    <m/>
    <s v="No"/>
  </r>
  <r>
    <x v="190"/>
    <s v="Germany"/>
    <s v="DE000SHL1006"/>
    <s v="BD594Y4"/>
    <s v="Annual"/>
    <x v="34"/>
    <s v="Management"/>
    <s v="G"/>
    <s v="Yes"/>
    <n v="4.7"/>
    <s v="Approve Discharge of Supervisory Board Member Peer Schatz for Fiscal Year 2022"/>
    <x v="3"/>
    <s v="For"/>
    <x v="2"/>
    <m/>
    <s v="No"/>
  </r>
  <r>
    <x v="190"/>
    <s v="Germany"/>
    <s v="DE000SHL1006"/>
    <s v="BD594Y4"/>
    <s v="Annual"/>
    <x v="34"/>
    <s v="Management"/>
    <s v="G"/>
    <s v="Yes"/>
    <n v="4.8"/>
    <s v="Approve Discharge of Supervisory Board Member Nathalie von Siemens for Fiscal Year 2022"/>
    <x v="3"/>
    <s v="For"/>
    <x v="2"/>
    <m/>
    <s v="No"/>
  </r>
  <r>
    <x v="190"/>
    <s v="Germany"/>
    <s v="DE000SHL1006"/>
    <s v="BD594Y4"/>
    <s v="Annual"/>
    <x v="34"/>
    <s v="Management"/>
    <s v="G"/>
    <s v="Yes"/>
    <n v="4.9000000000000004"/>
    <s v="Approve Discharge of Supervisory Board Member Gregory Sorensen for Fiscal Year 2022"/>
    <x v="3"/>
    <s v="For"/>
    <x v="2"/>
    <m/>
    <s v="No"/>
  </r>
  <r>
    <x v="190"/>
    <s v="Germany"/>
    <s v="DE000SHL1006"/>
    <s v="BD594Y4"/>
    <s v="Annual"/>
    <x v="34"/>
    <s v="Management"/>
    <s v="G"/>
    <s v="Yes"/>
    <n v="5"/>
    <s v="Ratify Ernst &amp; Young GmbH as Auditors for Fiscal Year 2023"/>
    <x v="1"/>
    <s v="For"/>
    <x v="2"/>
    <m/>
    <s v="No"/>
  </r>
  <r>
    <x v="190"/>
    <s v="Germany"/>
    <s v="DE000SHL1006"/>
    <s v="BD594Y4"/>
    <s v="Annual"/>
    <x v="34"/>
    <s v="Management"/>
    <s v="G"/>
    <s v="Yes"/>
    <n v="6"/>
    <s v="Approve Remuneration Report"/>
    <x v="4"/>
    <s v="For"/>
    <x v="2"/>
    <m/>
    <s v="No"/>
  </r>
  <r>
    <x v="190"/>
    <s v="Germany"/>
    <s v="DE000SHL1006"/>
    <s v="BD594Y4"/>
    <s v="Annual"/>
    <x v="34"/>
    <s v="Management"/>
    <s v="G"/>
    <s v="Yes"/>
    <n v="7.1"/>
    <s v="Elect Ralf Thomas to the Supervisory Board"/>
    <x v="3"/>
    <s v="For"/>
    <x v="1"/>
    <s v="We do not regard the Board to be sufficiently independent, for which the chair of the nomination process is ultimately accountable. The Chair is not independent and the Board as a whole lacks independenc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The nominee's service contract exceed four years."/>
    <s v="Yes"/>
  </r>
  <r>
    <x v="190"/>
    <s v="Germany"/>
    <s v="DE000SHL1006"/>
    <s v="BD594Y4"/>
    <s v="Annual"/>
    <x v="34"/>
    <s v="Management"/>
    <s v="G"/>
    <s v="Yes"/>
    <n v="7.2"/>
    <s v="Elect Veronika Bienert to the Supervisory Board"/>
    <x v="3"/>
    <s v="For"/>
    <x v="2"/>
    <m/>
    <s v="No"/>
  </r>
  <r>
    <x v="190"/>
    <s v="Germany"/>
    <s v="DE000SHL1006"/>
    <s v="BD594Y4"/>
    <s v="Annual"/>
    <x v="34"/>
    <s v="Management"/>
    <s v="G"/>
    <s v="Yes"/>
    <n v="7.3"/>
    <s v="Elect Marion Helmes to the Supervisory Board"/>
    <x v="3"/>
    <s v="For"/>
    <x v="2"/>
    <m/>
    <s v="No"/>
  </r>
  <r>
    <x v="190"/>
    <s v="Germany"/>
    <s v="DE000SHL1006"/>
    <s v="BD594Y4"/>
    <s v="Annual"/>
    <x v="34"/>
    <s v="Management"/>
    <s v="G"/>
    <s v="Yes"/>
    <n v="7.4"/>
    <s v="Elect Peter Koerte to the Supervisory Board"/>
    <x v="3"/>
    <s v="For"/>
    <x v="2"/>
    <m/>
    <s v="No"/>
  </r>
  <r>
    <x v="190"/>
    <s v="Germany"/>
    <s v="DE000SHL1006"/>
    <s v="BD594Y4"/>
    <s v="Annual"/>
    <x v="34"/>
    <s v="Management"/>
    <s v="G"/>
    <s v="Yes"/>
    <n v="7.5"/>
    <s v="Elect Sarena Lin to the Supervisory Board"/>
    <x v="3"/>
    <s v="For"/>
    <x v="1"/>
    <s v="The nominee's service contract exceed four years."/>
    <s v="Yes"/>
  </r>
  <r>
    <x v="190"/>
    <s v="Germany"/>
    <s v="DE000SHL1006"/>
    <s v="BD594Y4"/>
    <s v="Annual"/>
    <x v="34"/>
    <s v="Management"/>
    <s v="G"/>
    <s v="Yes"/>
    <n v="7.6"/>
    <s v="Elect Nathalie von Siemens to the Supervisory Board"/>
    <x v="3"/>
    <s v="For"/>
    <x v="1"/>
    <s v="The nominee's service contract exceed four years."/>
    <s v="Yes"/>
  </r>
  <r>
    <x v="190"/>
    <s v="Germany"/>
    <s v="DE000SHL1006"/>
    <s v="BD594Y4"/>
    <s v="Annual"/>
    <x v="34"/>
    <s v="Management"/>
    <s v="G"/>
    <s v="Yes"/>
    <n v="7.7"/>
    <s v="Elect Karl-Heinz Streibich to the Supervisory Board"/>
    <x v="3"/>
    <s v="For"/>
    <x v="2"/>
    <m/>
    <s v="No"/>
  </r>
  <r>
    <x v="190"/>
    <s v="Germany"/>
    <s v="DE000SHL1006"/>
    <s v="BD594Y4"/>
    <s v="Annual"/>
    <x v="34"/>
    <s v="Management"/>
    <s v="G"/>
    <s v="Yes"/>
    <n v="7.8"/>
    <s v="Elect Dow Wilson to the Supervisory Board"/>
    <x v="3"/>
    <s v="For"/>
    <x v="1"/>
    <s v="The nominee's service contract exceed four years."/>
    <s v="Yes"/>
  </r>
  <r>
    <x v="190"/>
    <s v="Germany"/>
    <s v="DE000SHL1006"/>
    <s v="BD594Y4"/>
    <s v="Annual"/>
    <x v="34"/>
    <s v="Management"/>
    <s v="G"/>
    <s v="Yes"/>
    <n v="8"/>
    <s v="Approve Remuneration of Supervisory Board"/>
    <x v="4"/>
    <s v="For"/>
    <x v="2"/>
    <m/>
    <s v="No"/>
  </r>
  <r>
    <x v="190"/>
    <s v="Germany"/>
    <s v="DE000SHL1006"/>
    <s v="BD594Y4"/>
    <s v="Annual"/>
    <x v="34"/>
    <s v="Management"/>
    <s v="G"/>
    <s v="Yes"/>
    <n v="9"/>
    <s v="Approve Virtual-Only Shareholder Meetings Until 2028"/>
    <x v="3"/>
    <s v="For"/>
    <x v="1"/>
    <s v="We will not support exclusively virtual meetings."/>
    <s v="Yes"/>
  </r>
  <r>
    <x v="190"/>
    <s v="Germany"/>
    <s v="DE000SHL1006"/>
    <s v="BD594Y4"/>
    <s v="Annual"/>
    <x v="34"/>
    <s v="Management"/>
    <s v="G"/>
    <s v="Yes"/>
    <n v="10.1"/>
    <s v="Amend Articles Re: Participation of Supervisory Board Members in the Annual General Meeting by Means of Audio and Video Transmission"/>
    <x v="3"/>
    <s v="For"/>
    <x v="2"/>
    <m/>
    <s v="No"/>
  </r>
  <r>
    <x v="190"/>
    <s v="Germany"/>
    <s v="DE000SHL1006"/>
    <s v="BD594Y4"/>
    <s v="Annual"/>
    <x v="34"/>
    <s v="Management"/>
    <s v="G"/>
    <s v="Yes"/>
    <n v="10.199999999999999"/>
    <s v="Amend Articles Re: Participation of Supervisory Board Members in the Virtual General Meeting by Means of Audio and Video Transmission"/>
    <x v="3"/>
    <s v="For"/>
    <x v="2"/>
    <m/>
    <s v="No"/>
  </r>
  <r>
    <x v="190"/>
    <s v="Germany"/>
    <s v="DE000SHL1006"/>
    <s v="BD594Y4"/>
    <s v="Annual"/>
    <x v="34"/>
    <s v="Management"/>
    <s v="G"/>
    <s v="Yes"/>
    <n v="11"/>
    <s v="Approve Affiliation Agreement with Siemens Healthineers Holding I GmbH"/>
    <x v="3"/>
    <s v="For"/>
    <x v="2"/>
    <m/>
    <s v="No"/>
  </r>
  <r>
    <x v="191"/>
    <s v="Germany"/>
    <s v="DE0006766504"/>
    <n v="5485527"/>
    <s v="Annual"/>
    <x v="35"/>
    <s v="Management"/>
    <s v="G"/>
    <s v="No"/>
    <n v="1"/>
    <s v="Receive Financial Statements and Statutory Reports for Fiscal Year 2021/22 (Non-Voting)"/>
    <x v="0"/>
    <m/>
    <x v="0"/>
    <m/>
    <s v="No"/>
  </r>
  <r>
    <x v="191"/>
    <s v="Germany"/>
    <s v="DE0006766504"/>
    <n v="5485527"/>
    <s v="Annual"/>
    <x v="35"/>
    <s v="Management"/>
    <s v="G"/>
    <s v="Yes"/>
    <n v="2"/>
    <s v="Approve Allocation of Income and Dividends of EUR 1.80 per Share"/>
    <x v="3"/>
    <s v="For"/>
    <x v="2"/>
    <m/>
    <s v="No"/>
  </r>
  <r>
    <x v="191"/>
    <s v="Germany"/>
    <s v="DE0006766504"/>
    <n v="5485527"/>
    <s v="Annual"/>
    <x v="35"/>
    <s v="Management"/>
    <s v="G"/>
    <s v="Yes"/>
    <n v="3"/>
    <s v="Approve Discharge of Management Board for Fiscal Year 2021/22"/>
    <x v="3"/>
    <s v="For"/>
    <x v="2"/>
    <m/>
    <s v="No"/>
  </r>
  <r>
    <x v="191"/>
    <s v="Germany"/>
    <s v="DE0006766504"/>
    <n v="5485527"/>
    <s v="Annual"/>
    <x v="35"/>
    <s v="Management"/>
    <s v="G"/>
    <s v="Yes"/>
    <n v="4"/>
    <s v="Approve Discharge of Supervisory Board for Fiscal Year 2021/22"/>
    <x v="3"/>
    <s v="For"/>
    <x v="2"/>
    <m/>
    <s v="No"/>
  </r>
  <r>
    <x v="191"/>
    <s v="Germany"/>
    <s v="DE0006766504"/>
    <n v="5485527"/>
    <s v="Annual"/>
    <x v="35"/>
    <s v="Management"/>
    <s v="G"/>
    <s v="Yes"/>
    <n v="5"/>
    <s v="Ratify Deloitte GmbH as Auditors for Fiscal Year 2022/23 and for the Review of the Interim Financial Reports for Fiscal Year 2023/24"/>
    <x v="0"/>
    <s v="For"/>
    <x v="2"/>
    <m/>
    <s v="No"/>
  </r>
  <r>
    <x v="191"/>
    <s v="Germany"/>
    <s v="DE0006766504"/>
    <n v="5485527"/>
    <s v="Annual"/>
    <x v="35"/>
    <s v="Management"/>
    <s v="G"/>
    <s v="Yes"/>
    <n v="6"/>
    <s v="Approve Remuneration Report"/>
    <x v="4"/>
    <s v="For"/>
    <x v="2"/>
    <m/>
    <s v="No"/>
  </r>
  <r>
    <x v="191"/>
    <s v="Germany"/>
    <s v="DE0006766504"/>
    <n v="5485527"/>
    <s v="Annual"/>
    <x v="35"/>
    <s v="Management"/>
    <s v="G"/>
    <s v="Yes"/>
    <n v="7"/>
    <s v="Approve Remuneration Policy"/>
    <x v="4"/>
    <s v="For"/>
    <x v="2"/>
    <m/>
    <s v="No"/>
  </r>
  <r>
    <x v="191"/>
    <s v="Germany"/>
    <s v="DE0006766504"/>
    <n v="5485527"/>
    <s v="Annual"/>
    <x v="35"/>
    <s v="Management"/>
    <s v="G"/>
    <s v="Yes"/>
    <n v="8.1"/>
    <s v="Amend Articles Re: Supervisory Board Term of Office"/>
    <x v="3"/>
    <s v="For"/>
    <x v="2"/>
    <m/>
    <s v="No"/>
  </r>
  <r>
    <x v="191"/>
    <s v="Germany"/>
    <s v="DE0006766504"/>
    <n v="5485527"/>
    <s v="Annual"/>
    <x v="35"/>
    <s v="Management"/>
    <s v="G"/>
    <s v="Yes"/>
    <n v="8.1999999999999993"/>
    <s v="Amend Articles Re: Supervisory Board Remuneration"/>
    <x v="4"/>
    <s v="For"/>
    <x v="2"/>
    <m/>
    <s v="No"/>
  </r>
  <r>
    <x v="191"/>
    <s v="Germany"/>
    <s v="DE0006766504"/>
    <n v="5485527"/>
    <s v="Annual"/>
    <x v="35"/>
    <s v="Management"/>
    <s v="G"/>
    <s v="Yes"/>
    <n v="8.3000000000000007"/>
    <s v="Approve Virtual-Only Shareholder Meetings Until 2026"/>
    <x v="3"/>
    <s v="For"/>
    <x v="1"/>
    <s v="We will not support exclusively virtual meetings."/>
    <s v="Yes"/>
  </r>
  <r>
    <x v="191"/>
    <s v="Germany"/>
    <s v="DE0006766504"/>
    <n v="5485527"/>
    <s v="Annual"/>
    <x v="35"/>
    <s v="Management"/>
    <s v="G"/>
    <s v="Yes"/>
    <n v="8.4"/>
    <s v="Amend Articles of Association"/>
    <x v="3"/>
    <s v="For"/>
    <x v="2"/>
    <m/>
    <s v="No"/>
  </r>
  <r>
    <x v="191"/>
    <s v="Germany"/>
    <s v="DE0006766504"/>
    <n v="5485527"/>
    <s v="Annual"/>
    <x v="35"/>
    <s v="Management"/>
    <s v="G"/>
    <s v="Yes"/>
    <n v="9.1"/>
    <s v="Elect Kathrin Dahnke to the Supervisory Board"/>
    <x v="3"/>
    <s v="For"/>
    <x v="2"/>
    <m/>
    <s v="No"/>
  </r>
  <r>
    <x v="191"/>
    <s v="Germany"/>
    <s v="DE0006766504"/>
    <n v="5485527"/>
    <s v="Annual"/>
    <x v="35"/>
    <s v="Management"/>
    <s v="G"/>
    <s v="Yes"/>
    <n v="9.1999999999999993"/>
    <s v="Elect Gunnar Groebler to the Supervisory Board"/>
    <x v="3"/>
    <s v="For"/>
    <x v="2"/>
    <m/>
    <s v="No"/>
  </r>
  <r>
    <x v="191"/>
    <s v="Germany"/>
    <s v="DE0006766504"/>
    <n v="5485527"/>
    <s v="Annual"/>
    <x v="35"/>
    <s v="Management"/>
    <s v="G"/>
    <s v="Yes"/>
    <n v="9.3000000000000007"/>
    <s v="Elect Markus Kramer to the Supervisory Board"/>
    <x v="3"/>
    <s v="For"/>
    <x v="2"/>
    <m/>
    <s v="No"/>
  </r>
  <r>
    <x v="191"/>
    <s v="Germany"/>
    <s v="DE0006766504"/>
    <n v="5485527"/>
    <s v="Annual"/>
    <x v="35"/>
    <s v="Management"/>
    <s v="G"/>
    <s v="Yes"/>
    <n v="9.4"/>
    <s v="Elect Stephan Kruemmer to the Supervisory Board"/>
    <x v="3"/>
    <s v="For"/>
    <x v="2"/>
    <m/>
    <s v="No"/>
  </r>
  <r>
    <x v="191"/>
    <s v="Germany"/>
    <s v="DE0006766504"/>
    <n v="5485527"/>
    <s v="Annual"/>
    <x v="35"/>
    <s v="Management"/>
    <s v="G"/>
    <s v="Yes"/>
    <n v="9.5"/>
    <s v="Elect Sandra Reich to the Supervisory Board"/>
    <x v="3"/>
    <s v="For"/>
    <x v="2"/>
    <m/>
    <s v="No"/>
  </r>
  <r>
    <x v="191"/>
    <s v="Germany"/>
    <s v="DE0006766504"/>
    <n v="5485527"/>
    <s v="Annual"/>
    <x v="35"/>
    <s v="Management"/>
    <s v="G"/>
    <s v="Yes"/>
    <n v="9.6"/>
    <s v="Elect Fritz Vahrenholt to the Supervisory Board"/>
    <x v="3"/>
    <s v="For"/>
    <x v="2"/>
    <m/>
    <s v="No"/>
  </r>
  <r>
    <x v="191"/>
    <s v="Germany"/>
    <s v="DE0006766504"/>
    <n v="5485527"/>
    <s v="Annual"/>
    <x v="35"/>
    <s v="Management"/>
    <s v="G"/>
    <s v="Yes"/>
    <n v="10"/>
    <s v="Authorize Share Repurchase Program and Reissuance or Cancellation of Repurchased Shares"/>
    <x v="3"/>
    <s v="For"/>
    <x v="2"/>
    <m/>
    <s v="No"/>
  </r>
  <r>
    <x v="192"/>
    <s v="China"/>
    <s v="CNE0000007J8"/>
    <n v="6195308"/>
    <s v="Special"/>
    <x v="35"/>
    <s v="Management"/>
    <s v="G"/>
    <s v="Yes"/>
    <n v="1"/>
    <s v="Amend Articles of Association"/>
    <x v="3"/>
    <s v="For"/>
    <x v="2"/>
    <m/>
    <s v="No"/>
  </r>
  <r>
    <x v="135"/>
    <s v="China"/>
    <s v="CNE100000GS4"/>
    <s v="B4TSW28"/>
    <s v="Special"/>
    <x v="35"/>
    <s v="Management"/>
    <s v="G"/>
    <s v="Yes"/>
    <n v="1"/>
    <s v="Approve Signing of Contract with the Management Committee of Jingmen High-tech Zone"/>
    <x v="3"/>
    <s v="For"/>
    <x v="2"/>
    <m/>
    <s v="No"/>
  </r>
  <r>
    <x v="193"/>
    <s v="Australia"/>
    <s v="AU000000IPL1"/>
    <n v="6673042"/>
    <s v="Annual"/>
    <x v="35"/>
    <s v="Management"/>
    <s v="G"/>
    <s v="Yes"/>
    <n v="2"/>
    <s v="Elect Xiaoling Liu as Director"/>
    <x v="2"/>
    <s v="For"/>
    <x v="2"/>
    <m/>
    <s v="No"/>
  </r>
  <r>
    <x v="193"/>
    <s v="Australia"/>
    <s v="AU000000IPL1"/>
    <n v="6673042"/>
    <s v="Annual"/>
    <x v="35"/>
    <s v="Management"/>
    <s v="G"/>
    <s v="Yes"/>
    <n v="3"/>
    <s v="Elect Gregory Robinson as Director"/>
    <x v="2"/>
    <s v="For"/>
    <x v="2"/>
    <m/>
    <s v="No"/>
  </r>
  <r>
    <x v="193"/>
    <s v="Australia"/>
    <s v="AU000000IPL1"/>
    <n v="6673042"/>
    <s v="Annual"/>
    <x v="35"/>
    <s v="Management"/>
    <s v="G"/>
    <s v="Yes"/>
    <n v="4"/>
    <s v="Approve Remuneration Report"/>
    <x v="4"/>
    <s v="For"/>
    <x v="2"/>
    <m/>
    <s v="No"/>
  </r>
  <r>
    <x v="193"/>
    <s v="Australia"/>
    <s v="AU000000IPL1"/>
    <n v="6673042"/>
    <s v="Annual"/>
    <x v="35"/>
    <s v="Management"/>
    <s v="G"/>
    <s v="Yes"/>
    <n v="5"/>
    <s v="Approve Grant of Performance Rights to Jeanne Johns"/>
    <x v="3"/>
    <s v="For"/>
    <x v="2"/>
    <m/>
    <s v="No"/>
  </r>
  <r>
    <x v="193"/>
    <s v="Australia"/>
    <s v="AU000000IPL1"/>
    <n v="6673042"/>
    <s v="Annual"/>
    <x v="35"/>
    <s v="Management"/>
    <s v="E"/>
    <s v="Yes"/>
    <n v="6"/>
    <s v="Approve Progress on Climate Change Transition"/>
    <x v="3"/>
    <s v="For"/>
    <x v="1"/>
    <s v="Say-on-climate proposal is not aligned with our expectations."/>
    <s v="Yes"/>
  </r>
  <r>
    <x v="194"/>
    <s v="Germany"/>
    <s v="DE0006231004"/>
    <n v="5889505"/>
    <s v="Annual"/>
    <x v="35"/>
    <s v="Management"/>
    <s v="G"/>
    <s v="No"/>
    <n v="1"/>
    <s v="Receive Financial Statements and Statutory Reports for Fiscal Year 2022 (Non-Voting)"/>
    <x v="0"/>
    <m/>
    <x v="0"/>
    <m/>
    <s v="No"/>
  </r>
  <r>
    <x v="194"/>
    <s v="Germany"/>
    <s v="DE0006231004"/>
    <n v="5889505"/>
    <s v="Annual"/>
    <x v="35"/>
    <s v="Management"/>
    <s v="G"/>
    <s v="Yes"/>
    <n v="2"/>
    <s v="Approve Allocation of Income and Dividends of EUR 0.32 per Share"/>
    <x v="3"/>
    <s v="For"/>
    <x v="2"/>
    <m/>
    <s v="No"/>
  </r>
  <r>
    <x v="194"/>
    <s v="Germany"/>
    <s v="DE0006231004"/>
    <n v="5889505"/>
    <s v="Annual"/>
    <x v="35"/>
    <s v="Management"/>
    <s v="G"/>
    <s v="Yes"/>
    <n v="3.1"/>
    <s v="Approve Discharge of Management Board Member Jochen Hanebeck for Fiscal Year 2022"/>
    <x v="3"/>
    <s v="For"/>
    <x v="2"/>
    <m/>
    <s v="No"/>
  </r>
  <r>
    <x v="194"/>
    <s v="Germany"/>
    <s v="DE0006231004"/>
    <n v="5889505"/>
    <s v="Annual"/>
    <x v="35"/>
    <s v="Management"/>
    <s v="G"/>
    <s v="Yes"/>
    <n v="3.2"/>
    <s v="Approve Discharge of Management Board Member Constanze Hufenbecher for Fiscal Year 2022"/>
    <x v="3"/>
    <s v="For"/>
    <x v="2"/>
    <m/>
    <s v="No"/>
  </r>
  <r>
    <x v="194"/>
    <s v="Germany"/>
    <s v="DE0006231004"/>
    <n v="5889505"/>
    <s v="Annual"/>
    <x v="35"/>
    <s v="Management"/>
    <s v="G"/>
    <s v="Yes"/>
    <n v="3.3"/>
    <s v="Approve Discharge of Management Board Member Sven Schneider for Fiscal Year 2022"/>
    <x v="3"/>
    <s v="For"/>
    <x v="2"/>
    <m/>
    <s v="No"/>
  </r>
  <r>
    <x v="194"/>
    <s v="Germany"/>
    <s v="DE0006231004"/>
    <n v="5889505"/>
    <s v="Annual"/>
    <x v="35"/>
    <s v="Management"/>
    <s v="G"/>
    <s v="Yes"/>
    <n v="3.4"/>
    <s v="Approve Discharge of Management Board Member Andreas Urschitz (from June 1, 2022) for Fiscal Year 2022"/>
    <x v="3"/>
    <s v="For"/>
    <x v="2"/>
    <m/>
    <s v="No"/>
  </r>
  <r>
    <x v="194"/>
    <s v="Germany"/>
    <s v="DE0006231004"/>
    <n v="5889505"/>
    <s v="Annual"/>
    <x v="35"/>
    <s v="Management"/>
    <s v="G"/>
    <s v="Yes"/>
    <n v="3.5"/>
    <s v="Approve Discharge of Management Board Member Rutger Wijburg (from April 1, 2022) for Fiscal Year 2022"/>
    <x v="3"/>
    <s v="For"/>
    <x v="2"/>
    <m/>
    <s v="No"/>
  </r>
  <r>
    <x v="194"/>
    <s v="Germany"/>
    <s v="DE0006231004"/>
    <n v="5889505"/>
    <s v="Annual"/>
    <x v="35"/>
    <s v="Management"/>
    <s v="G"/>
    <s v="Yes"/>
    <n v="3.6"/>
    <s v="Approve Discharge of Management Board Member Reinhard Ploss (until March 31, 2022) for Fiscal Year 2022"/>
    <x v="3"/>
    <s v="For"/>
    <x v="2"/>
    <m/>
    <s v="No"/>
  </r>
  <r>
    <x v="194"/>
    <s v="Germany"/>
    <s v="DE0006231004"/>
    <n v="5889505"/>
    <s v="Annual"/>
    <x v="35"/>
    <s v="Management"/>
    <s v="G"/>
    <s v="Yes"/>
    <n v="3.7"/>
    <s v="Approve Discharge of Management Board Member Helmut Gassel (until May 31, 2022) for Fiscal Year 2022"/>
    <x v="3"/>
    <s v="For"/>
    <x v="2"/>
    <m/>
    <s v="No"/>
  </r>
  <r>
    <x v="194"/>
    <s v="Germany"/>
    <s v="DE0006231004"/>
    <n v="5889505"/>
    <s v="Annual"/>
    <x v="35"/>
    <s v="Management"/>
    <s v="G"/>
    <s v="Yes"/>
    <n v="4.0999999999999996"/>
    <s v="Approve Discharge of Supervisory Board Member Wolfgang Eder for Fiscal Year 2022"/>
    <x v="3"/>
    <s v="For"/>
    <x v="2"/>
    <m/>
    <s v="No"/>
  </r>
  <r>
    <x v="194"/>
    <s v="Germany"/>
    <s v="DE0006231004"/>
    <n v="5889505"/>
    <s v="Annual"/>
    <x v="35"/>
    <s v="Management"/>
    <s v="G"/>
    <s v="Yes"/>
    <n v="4.0999999999999996"/>
    <s v="Approve Discharge of Supervisory Board Member Manfred Puffer for Fiscal Year 2022"/>
    <x v="3"/>
    <s v="For"/>
    <x v="2"/>
    <m/>
    <s v="No"/>
  </r>
  <r>
    <x v="194"/>
    <s v="Germany"/>
    <s v="DE0006231004"/>
    <n v="5889505"/>
    <s v="Annual"/>
    <x v="35"/>
    <s v="Management"/>
    <s v="G"/>
    <s v="Yes"/>
    <n v="4.1100000000000003"/>
    <s v="Approve Discharge of Supervisory Board Member Melanie Riedl for Fiscal Year 2022"/>
    <x v="3"/>
    <s v="For"/>
    <x v="2"/>
    <m/>
    <s v="No"/>
  </r>
  <r>
    <x v="194"/>
    <s v="Germany"/>
    <s v="DE0006231004"/>
    <n v="5889505"/>
    <s v="Annual"/>
    <x v="35"/>
    <s v="Management"/>
    <s v="G"/>
    <s v="Yes"/>
    <n v="4.12"/>
    <s v="Approve Discharge of Supervisory Board Member Juergen Scholz for Fiscal Year 2022"/>
    <x v="3"/>
    <s v="For"/>
    <x v="2"/>
    <m/>
    <s v="No"/>
  </r>
  <r>
    <x v="194"/>
    <s v="Germany"/>
    <s v="DE0006231004"/>
    <n v="5889505"/>
    <s v="Annual"/>
    <x v="35"/>
    <s v="Management"/>
    <s v="G"/>
    <s v="Yes"/>
    <n v="4.13"/>
    <s v="Approve Discharge of Supervisory Board Member Ulrich Spiesshofer for Fiscal Year 2022"/>
    <x v="3"/>
    <s v="For"/>
    <x v="2"/>
    <m/>
    <s v="No"/>
  </r>
  <r>
    <x v="194"/>
    <s v="Germany"/>
    <s v="DE0006231004"/>
    <n v="5889505"/>
    <s v="Annual"/>
    <x v="35"/>
    <s v="Management"/>
    <s v="G"/>
    <s v="Yes"/>
    <n v="4.1399999999999997"/>
    <s v="Approve Discharge of Supervisory Board Member Margret Suckale for Fiscal Year 2022"/>
    <x v="3"/>
    <s v="For"/>
    <x v="2"/>
    <m/>
    <s v="No"/>
  </r>
  <r>
    <x v="194"/>
    <s v="Germany"/>
    <s v="DE0006231004"/>
    <n v="5889505"/>
    <s v="Annual"/>
    <x v="35"/>
    <s v="Management"/>
    <s v="G"/>
    <s v="Yes"/>
    <n v="4.1500000000000004"/>
    <s v="Approve Discharge of Supervisory Board Member Mirco Synde (from June 1, 2023) for Fiscal Year 2022"/>
    <x v="3"/>
    <s v="For"/>
    <x v="2"/>
    <m/>
    <s v="No"/>
  </r>
  <r>
    <x v="194"/>
    <s v="Germany"/>
    <s v="DE0006231004"/>
    <n v="5889505"/>
    <s v="Annual"/>
    <x v="35"/>
    <s v="Management"/>
    <s v="G"/>
    <s v="Yes"/>
    <n v="4.16"/>
    <s v="Approve Discharge of Supervisory Board Member Diana Vitale for Fiscal Year 2022"/>
    <x v="3"/>
    <s v="For"/>
    <x v="2"/>
    <m/>
    <s v="No"/>
  </r>
  <r>
    <x v="194"/>
    <s v="Germany"/>
    <s v="DE0006231004"/>
    <n v="5889505"/>
    <s v="Annual"/>
    <x v="35"/>
    <s v="Management"/>
    <s v="G"/>
    <s v="Yes"/>
    <n v="4.17"/>
    <s v="Approve Discharge of Supervisory Board Member Kerstin Schulzendorf (until May 31, 2022) for Fiscal Year 2022"/>
    <x v="3"/>
    <s v="For"/>
    <x v="2"/>
    <m/>
    <s v="No"/>
  </r>
  <r>
    <x v="194"/>
    <s v="Germany"/>
    <s v="DE0006231004"/>
    <n v="5889505"/>
    <s v="Annual"/>
    <x v="35"/>
    <s v="Management"/>
    <s v="G"/>
    <s v="Yes"/>
    <n v="4.2"/>
    <s v="Approve Discharge of Supervisory Board Member Xiaoqun Clever for Fiscal Year 2022"/>
    <x v="3"/>
    <s v="For"/>
    <x v="2"/>
    <m/>
    <s v="No"/>
  </r>
  <r>
    <x v="194"/>
    <s v="Germany"/>
    <s v="DE0006231004"/>
    <n v="5889505"/>
    <s v="Annual"/>
    <x v="35"/>
    <s v="Management"/>
    <s v="G"/>
    <s v="Yes"/>
    <n v="4.3"/>
    <s v="Approve Discharge of Supervisory Board Member Johann Dechant for Fiscal Year 2022"/>
    <x v="3"/>
    <s v="For"/>
    <x v="2"/>
    <m/>
    <s v="No"/>
  </r>
  <r>
    <x v="194"/>
    <s v="Germany"/>
    <s v="DE0006231004"/>
    <n v="5889505"/>
    <s v="Annual"/>
    <x v="35"/>
    <s v="Management"/>
    <s v="G"/>
    <s v="Yes"/>
    <n v="4.4000000000000004"/>
    <s v="Approve Discharge of Supervisory Board Member Friedrich Eichiner for Fiscal Year 2022"/>
    <x v="3"/>
    <s v="For"/>
    <x v="2"/>
    <m/>
    <s v="No"/>
  </r>
  <r>
    <x v="194"/>
    <s v="Germany"/>
    <s v="DE0006231004"/>
    <n v="5889505"/>
    <s v="Annual"/>
    <x v="35"/>
    <s v="Management"/>
    <s v="G"/>
    <s v="Yes"/>
    <n v="4.5"/>
    <s v="Approve Discharge of Supervisory Board Member Annette Engelfried for Fiscal Year 2022"/>
    <x v="3"/>
    <s v="For"/>
    <x v="2"/>
    <m/>
    <s v="No"/>
  </r>
  <r>
    <x v="194"/>
    <s v="Germany"/>
    <s v="DE0006231004"/>
    <n v="5889505"/>
    <s v="Annual"/>
    <x v="35"/>
    <s v="Management"/>
    <s v="G"/>
    <s v="Yes"/>
    <n v="4.5999999999999996"/>
    <s v="Approve Discharge of Supervisory Board Member Peter Gruber for Fiscal Year 2022"/>
    <x v="3"/>
    <s v="For"/>
    <x v="2"/>
    <m/>
    <s v="No"/>
  </r>
  <r>
    <x v="194"/>
    <s v="Germany"/>
    <s v="DE0006231004"/>
    <n v="5889505"/>
    <s v="Annual"/>
    <x v="35"/>
    <s v="Management"/>
    <s v="G"/>
    <s v="Yes"/>
    <n v="4.7"/>
    <s v="Approve Discharge of Supervisory Board Member Hans-Ulrich Holdenried for Fiscal Year 2022"/>
    <x v="3"/>
    <s v="For"/>
    <x v="2"/>
    <m/>
    <s v="No"/>
  </r>
  <r>
    <x v="194"/>
    <s v="Germany"/>
    <s v="DE0006231004"/>
    <n v="5889505"/>
    <s v="Annual"/>
    <x v="35"/>
    <s v="Management"/>
    <s v="G"/>
    <s v="Yes"/>
    <n v="4.8"/>
    <s v="Approve Discharge of Supervisory Board Member Susanne Lachenmann for Fiscal Year 2022"/>
    <x v="3"/>
    <s v="For"/>
    <x v="2"/>
    <m/>
    <s v="No"/>
  </r>
  <r>
    <x v="194"/>
    <s v="Germany"/>
    <s v="DE0006231004"/>
    <n v="5889505"/>
    <s v="Annual"/>
    <x v="35"/>
    <s v="Management"/>
    <s v="G"/>
    <s v="Yes"/>
    <n v="4.9000000000000004"/>
    <s v="Approve Discharge of Supervisory Board Member Geraldine Picaud for Fiscal Year 2022"/>
    <x v="3"/>
    <s v="For"/>
    <x v="2"/>
    <m/>
    <s v="No"/>
  </r>
  <r>
    <x v="194"/>
    <s v="Germany"/>
    <s v="DE0006231004"/>
    <n v="5889505"/>
    <s v="Annual"/>
    <x v="35"/>
    <s v="Management"/>
    <s v="G"/>
    <s v="Yes"/>
    <n v="5"/>
    <s v="Ratify KPMG AG as Auditors for Fiscal Year 2023 and for the Review of Interim Financial Reports for the First Half of Fiscal Year 2023"/>
    <x v="0"/>
    <s v="For"/>
    <x v="2"/>
    <m/>
    <s v="No"/>
  </r>
  <r>
    <x v="194"/>
    <s v="Germany"/>
    <s v="DE0006231004"/>
    <n v="5889505"/>
    <s v="Annual"/>
    <x v="35"/>
    <s v="Management"/>
    <s v="G"/>
    <s v="Yes"/>
    <n v="6.1"/>
    <s v="Elect Herbert Diess to the Supervisory Board"/>
    <x v="3"/>
    <s v="For"/>
    <x v="2"/>
    <m/>
    <s v="No"/>
  </r>
  <r>
    <x v="194"/>
    <s v="Germany"/>
    <s v="DE0006231004"/>
    <n v="5889505"/>
    <s v="Annual"/>
    <x v="35"/>
    <s v="Management"/>
    <s v="G"/>
    <s v="Yes"/>
    <n v="6.2"/>
    <s v="Elect Klaus Helmrich to the Supervisory Board"/>
    <x v="3"/>
    <s v="For"/>
    <x v="2"/>
    <m/>
    <s v="No"/>
  </r>
  <r>
    <x v="194"/>
    <s v="Germany"/>
    <s v="DE0006231004"/>
    <n v="5889505"/>
    <s v="Annual"/>
    <x v="35"/>
    <s v="Management"/>
    <s v="G"/>
    <s v="Yes"/>
    <n v="7"/>
    <s v="Authorize Share Repurchase Program and Reissuance or Cancellation of Repurchased Shares"/>
    <x v="3"/>
    <s v="For"/>
    <x v="2"/>
    <m/>
    <s v="No"/>
  </r>
  <r>
    <x v="194"/>
    <s v="Germany"/>
    <s v="DE0006231004"/>
    <n v="5889505"/>
    <s v="Annual"/>
    <x v="35"/>
    <s v="Management"/>
    <s v="G"/>
    <s v="Yes"/>
    <n v="8"/>
    <s v="Authorize Use of Financial Derivatives when Repurchasing Shares"/>
    <x v="3"/>
    <s v="For"/>
    <x v="2"/>
    <m/>
    <s v="No"/>
  </r>
  <r>
    <x v="194"/>
    <s v="Germany"/>
    <s v="DE0006231004"/>
    <n v="5889505"/>
    <s v="Annual"/>
    <x v="35"/>
    <s v="Management"/>
    <s v="G"/>
    <s v="Yes"/>
    <n v="9.1"/>
    <s v="Amend Article Re: Location of Annual Meeting"/>
    <x v="3"/>
    <s v="For"/>
    <x v="2"/>
    <m/>
    <s v="No"/>
  </r>
  <r>
    <x v="194"/>
    <s v="Germany"/>
    <s v="DE0006231004"/>
    <n v="5889505"/>
    <s v="Annual"/>
    <x v="35"/>
    <s v="Management"/>
    <s v="G"/>
    <s v="Yes"/>
    <n v="9.1999999999999993"/>
    <s v="Approve Virtual-Only Shareholder Meetings Until 2028"/>
    <x v="3"/>
    <s v="For"/>
    <x v="1"/>
    <s v="We will not support exclusively virtual meetings."/>
    <s v="Yes"/>
  </r>
  <r>
    <x v="194"/>
    <s v="Germany"/>
    <s v="DE0006231004"/>
    <n v="5889505"/>
    <s v="Annual"/>
    <x v="35"/>
    <s v="Management"/>
    <s v="G"/>
    <s v="Yes"/>
    <n v="9.3000000000000007"/>
    <s v="Amend Articles Re: Participation of Supervisory Board Members in the Annual General Meeting by Means of Audio and Video Transmission"/>
    <x v="3"/>
    <s v="For"/>
    <x v="2"/>
    <m/>
    <s v="No"/>
  </r>
  <r>
    <x v="194"/>
    <s v="Germany"/>
    <s v="DE0006231004"/>
    <n v="5889505"/>
    <s v="Annual"/>
    <x v="35"/>
    <s v="Management"/>
    <s v="G"/>
    <s v="Yes"/>
    <n v="10"/>
    <s v="Approve Remuneration Policy"/>
    <x v="4"/>
    <s v="For"/>
    <x v="2"/>
    <m/>
    <s v="No"/>
  </r>
  <r>
    <x v="194"/>
    <s v="Germany"/>
    <s v="DE0006231004"/>
    <n v="5889505"/>
    <s v="Annual"/>
    <x v="35"/>
    <s v="Management"/>
    <s v="G"/>
    <s v="Yes"/>
    <n v="11"/>
    <s v="Approve Remuneration Report"/>
    <x v="4"/>
    <s v="For"/>
    <x v="2"/>
    <m/>
    <s v="No"/>
  </r>
  <r>
    <x v="195"/>
    <s v="USA"/>
    <s v="US69370C1009"/>
    <s v="B95N910"/>
    <s v="Annual"/>
    <x v="35"/>
    <s v="Management"/>
    <s v="G"/>
    <s v="Yes"/>
    <n v="1.1000000000000001"/>
    <s v="Elect Director Mark Benjamin"/>
    <x v="2"/>
    <s v="For"/>
    <x v="2"/>
    <m/>
    <s v="No"/>
  </r>
  <r>
    <x v="195"/>
    <s v="USA"/>
    <s v="US69370C1009"/>
    <s v="B95N910"/>
    <s v="Annual"/>
    <x v="35"/>
    <s v="Management"/>
    <s v="G"/>
    <s v="Yes"/>
    <n v="1.2"/>
    <s v="Elect Director Janice Chaffin"/>
    <x v="2"/>
    <s v="For"/>
    <x v="2"/>
    <m/>
    <s v="No"/>
  </r>
  <r>
    <x v="195"/>
    <s v="USA"/>
    <s v="US69370C1009"/>
    <s v="B95N910"/>
    <s v="Annual"/>
    <x v="35"/>
    <s v="Management"/>
    <s v="G"/>
    <s v="Yes"/>
    <n v="1.3"/>
    <s v="Elect Director Amar Hanspal"/>
    <x v="2"/>
    <s v="For"/>
    <x v="2"/>
    <m/>
    <s v="No"/>
  </r>
  <r>
    <x v="195"/>
    <s v="USA"/>
    <s v="US69370C1009"/>
    <s v="B95N910"/>
    <s v="Annual"/>
    <x v="35"/>
    <s v="Management"/>
    <s v="G"/>
    <s v="Yes"/>
    <n v="1.4"/>
    <s v="Elect Director James Heppelmann"/>
    <x v="2"/>
    <s v="For"/>
    <x v="2"/>
    <m/>
    <s v="No"/>
  </r>
  <r>
    <x v="195"/>
    <s v="USA"/>
    <s v="US69370C1009"/>
    <s v="B95N910"/>
    <s v="Annual"/>
    <x v="35"/>
    <s v="Management"/>
    <s v="G"/>
    <s v="Yes"/>
    <n v="1.5"/>
    <s v="Elect Director Michal Katz"/>
    <x v="2"/>
    <s v="For"/>
    <x v="2"/>
    <m/>
    <s v="No"/>
  </r>
  <r>
    <x v="195"/>
    <s v="USA"/>
    <s v="US69370C1009"/>
    <s v="B95N910"/>
    <s v="Annual"/>
    <x v="35"/>
    <s v="Management"/>
    <s v="G"/>
    <s v="Yes"/>
    <n v="1.6"/>
    <s v="Elect Director Paul Lacy"/>
    <x v="2"/>
    <s v="For"/>
    <x v="3"/>
    <s v="Candidate is not considered independent and the Audit Committee is not made up of at least 2/3 independent directors. We expect the Chair of the Audit Committee to be independent and will not support the election of the relevant nominee where we determine that this is not the case."/>
    <s v="Yes"/>
  </r>
  <r>
    <x v="195"/>
    <s v="USA"/>
    <s v="US69370C1009"/>
    <s v="B95N910"/>
    <s v="Annual"/>
    <x v="35"/>
    <s v="Management"/>
    <s v="G"/>
    <s v="Yes"/>
    <n v="1.7"/>
    <s v="Elect Director Corinna Lathan"/>
    <x v="2"/>
    <s v="For"/>
    <x v="2"/>
    <m/>
    <s v="No"/>
  </r>
  <r>
    <x v="195"/>
    <s v="USA"/>
    <s v="US69370C1009"/>
    <s v="B95N910"/>
    <s v="Annual"/>
    <x v="35"/>
    <s v="Management"/>
    <s v="G"/>
    <s v="Yes"/>
    <n v="1.8"/>
    <s v="Elect Director Blake Moret"/>
    <x v="2"/>
    <s v="For"/>
    <x v="2"/>
    <m/>
    <s v="No"/>
  </r>
  <r>
    <x v="195"/>
    <s v="USA"/>
    <s v="US69370C1009"/>
    <s v="B95N910"/>
    <s v="Annual"/>
    <x v="35"/>
    <s v="Management"/>
    <s v="G"/>
    <s v="Yes"/>
    <n v="1.9"/>
    <s v="Elect Director Robert Schechter"/>
    <x v="2"/>
    <s v="For"/>
    <x v="3"/>
    <s v="Candidate is not considered independent and the Audit Committee is not made up of at least 2/3 independent directors."/>
    <s v="Yes"/>
  </r>
  <r>
    <x v="195"/>
    <s v="USA"/>
    <s v="US69370C1009"/>
    <s v="B95N910"/>
    <s v="Annual"/>
    <x v="35"/>
    <s v="Management"/>
    <s v="G"/>
    <s v="Yes"/>
    <n v="2"/>
    <s v="Amend Omnibus Stock Plan"/>
    <x v="3"/>
    <s v="For"/>
    <x v="2"/>
    <m/>
    <s v="No"/>
  </r>
  <r>
    <x v="195"/>
    <s v="USA"/>
    <s v="US69370C1009"/>
    <s v="B95N910"/>
    <s v="Annual"/>
    <x v="35"/>
    <s v="Management"/>
    <s v="G"/>
    <s v="Yes"/>
    <n v="3"/>
    <s v="Amend Qualified Employee Stock Purchase Plan"/>
    <x v="3"/>
    <s v="For"/>
    <x v="2"/>
    <m/>
    <s v="No"/>
  </r>
  <r>
    <x v="195"/>
    <s v="USA"/>
    <s v="US69370C1009"/>
    <s v="B95N910"/>
    <s v="Annual"/>
    <x v="35"/>
    <s v="Management"/>
    <s v="G"/>
    <s v="Yes"/>
    <n v="4"/>
    <s v="Advisory Vote to Ratify Named Executive Officers' Compensation"/>
    <x v="3"/>
    <s v="For"/>
    <x v="2"/>
    <m/>
    <s v="No"/>
  </r>
  <r>
    <x v="195"/>
    <s v="USA"/>
    <s v="US69370C1009"/>
    <s v="B95N910"/>
    <s v="Annual"/>
    <x v="35"/>
    <s v="Management"/>
    <s v="G"/>
    <s v="Yes"/>
    <n v="5"/>
    <s v="Advisory Vote on Say on Pay Frequency"/>
    <x v="3"/>
    <s v="One Year"/>
    <x v="5"/>
    <m/>
    <s v="No"/>
  </r>
  <r>
    <x v="195"/>
    <s v="USA"/>
    <s v="US69370C1009"/>
    <s v="B95N910"/>
    <s v="Annual"/>
    <x v="35"/>
    <s v="Management"/>
    <s v="G"/>
    <s v="Yes"/>
    <n v="6"/>
    <s v="Ratify PricewaterhouseCoopers LLP as Auditors"/>
    <x v="1"/>
    <s v="For"/>
    <x v="2"/>
    <m/>
    <s v="No"/>
  </r>
  <r>
    <x v="196"/>
    <s v="Singapore"/>
    <s v="SG1H97877952"/>
    <n v="6205133"/>
    <s v="Extraordinary Shareholders"/>
    <x v="35"/>
    <s v="Management"/>
    <s v="G"/>
    <s v="Yes"/>
    <n v="1"/>
    <s v="Approve Combination and Allotment and Issuance of KOM Consideration Shares"/>
    <x v="3"/>
    <s v="For"/>
    <x v="2"/>
    <m/>
    <s v="No"/>
  </r>
  <r>
    <x v="33"/>
    <s v="China"/>
    <s v="CNE100001CY9"/>
    <s v="B7GJP71"/>
    <s v="Special"/>
    <x v="35"/>
    <s v="Management"/>
    <s v="G"/>
    <s v="Yes"/>
    <n v="1"/>
    <s v="Approve External Loans"/>
    <x v="3"/>
    <s v="For"/>
    <x v="2"/>
    <m/>
    <s v="No"/>
  </r>
  <r>
    <x v="197"/>
    <s v="China"/>
    <s v="CNE0000012G4"/>
    <n v="6247964"/>
    <s v="Special"/>
    <x v="36"/>
    <s v="Management"/>
    <s v="G"/>
    <s v="Yes"/>
    <n v="1"/>
    <s v="Approve Investment Framework and Financing Plan"/>
    <x v="3"/>
    <s v="For"/>
    <x v="2"/>
    <m/>
    <s v="No"/>
  </r>
  <r>
    <x v="197"/>
    <s v="China"/>
    <s v="CNE0000012G4"/>
    <n v="6247964"/>
    <s v="Special"/>
    <x v="36"/>
    <s v="Management"/>
    <s v="G"/>
    <s v="Yes"/>
    <n v="2"/>
    <s v="Approve Estimated Amount of External Guarantees"/>
    <x v="3"/>
    <s v="For"/>
    <x v="1"/>
    <s v="Terms of the guarantee are deemed not to be in the best interest of shareholders."/>
    <s v="Yes"/>
  </r>
  <r>
    <x v="197"/>
    <s v="China"/>
    <s v="CNE0000012G4"/>
    <n v="6247964"/>
    <s v="Special"/>
    <x v="36"/>
    <s v="Management"/>
    <s v="G"/>
    <s v="Yes"/>
    <n v="3"/>
    <s v="Approve Daily Related Party Transactions"/>
    <x v="3"/>
    <s v="For"/>
    <x v="2"/>
    <m/>
    <s v="No"/>
  </r>
  <r>
    <x v="198"/>
    <s v="China"/>
    <s v="CNE1000000B8"/>
    <s v="B1VKWZ4"/>
    <s v="Special"/>
    <x v="36"/>
    <s v="Management"/>
    <s v="G"/>
    <s v="Yes"/>
    <n v="1"/>
    <s v="Approve Appointment of Auditor"/>
    <x v="1"/>
    <s v="For"/>
    <x v="2"/>
    <m/>
    <s v="No"/>
  </r>
  <r>
    <x v="198"/>
    <s v="China"/>
    <s v="CNE1000000B8"/>
    <s v="B1VKWZ4"/>
    <s v="Special"/>
    <x v="36"/>
    <s v="Management"/>
    <s v="G"/>
    <s v="Yes"/>
    <n v="2"/>
    <s v="Approve Daily Related Party Transactions"/>
    <x v="3"/>
    <s v="For"/>
    <x v="2"/>
    <m/>
    <s v="No"/>
  </r>
  <r>
    <x v="198"/>
    <s v="China"/>
    <s v="CNE1000000B8"/>
    <s v="B1VKWZ4"/>
    <s v="Special"/>
    <x v="36"/>
    <s v="Management"/>
    <s v="G"/>
    <s v="Yes"/>
    <n v="3"/>
    <s v="Approve Acquisition of Equity and Related Party Transaction"/>
    <x v="3"/>
    <s v="For"/>
    <x v="2"/>
    <m/>
    <s v="No"/>
  </r>
  <r>
    <x v="199"/>
    <s v="India"/>
    <s v="INE848E01016"/>
    <s v="B233LP1"/>
    <s v="Special"/>
    <x v="37"/>
    <s v="Management"/>
    <s v="G"/>
    <s v="Yes"/>
    <n v="1"/>
    <s v="Elect Mohammad Afzal as Government Nominee Director"/>
    <x v="2"/>
    <s v="For"/>
    <x v="2"/>
    <m/>
    <s v="No"/>
  </r>
  <r>
    <x v="199"/>
    <s v="India"/>
    <s v="INE848E01016"/>
    <s v="B233LP1"/>
    <s v="Special"/>
    <x v="37"/>
    <s v="Management"/>
    <s v="G"/>
    <s v="Yes"/>
    <n v="2"/>
    <s v="Approve Appointment of Rajeev Kumar Vishnoi as Chairman and Managing Director"/>
    <x v="2"/>
    <s v="For"/>
    <x v="1"/>
    <s v="Executive Chair without sufficient counterbalance."/>
    <s v="Yes"/>
  </r>
  <r>
    <x v="200"/>
    <s v="China"/>
    <s v="CNE0000014G0"/>
    <n v="6281508"/>
    <s v="Special"/>
    <x v="38"/>
    <s v="Management"/>
    <s v="G"/>
    <s v="Yes"/>
    <n v="1"/>
    <s v="Approve Establishment of Wholly-owned Subsidiary and Acquisition of Land"/>
    <x v="3"/>
    <s v="For"/>
    <x v="2"/>
    <m/>
    <s v="No"/>
  </r>
  <r>
    <x v="200"/>
    <s v="China"/>
    <s v="CNE0000014G0"/>
    <n v="6281508"/>
    <s v="Special"/>
    <x v="38"/>
    <s v="Management"/>
    <s v="G"/>
    <s v="Yes"/>
    <n v="2"/>
    <s v="Approve Repurchase and Cancellation of Performance Shares and Adjustment of Repurchase Price"/>
    <x v="3"/>
    <s v="For"/>
    <x v="2"/>
    <m/>
    <s v="No"/>
  </r>
  <r>
    <x v="200"/>
    <s v="China"/>
    <s v="CNE0000014G0"/>
    <n v="6281508"/>
    <s v="Special"/>
    <x v="38"/>
    <s v="Management"/>
    <s v="G"/>
    <s v="Yes"/>
    <n v="3"/>
    <s v="Approve 2022 Daily Related Party Transactions and 2023 Daily Related Party Transactions"/>
    <x v="3"/>
    <s v="For"/>
    <x v="2"/>
    <m/>
    <s v="No"/>
  </r>
  <r>
    <x v="201"/>
    <s v="China"/>
    <s v="CNE000000KT5"/>
    <n v="6177685"/>
    <s v="Special"/>
    <x v="38"/>
    <s v="Management"/>
    <s v="G"/>
    <s v="Yes"/>
    <n v="1"/>
    <s v="Approve Issuance of Corporate Bonds"/>
    <x v="3"/>
    <s v="For"/>
    <x v="2"/>
    <m/>
    <s v="No"/>
  </r>
  <r>
    <x v="201"/>
    <s v="China"/>
    <s v="CNE000000KT5"/>
    <n v="6177685"/>
    <s v="Special"/>
    <x v="38"/>
    <s v="Management"/>
    <s v="G"/>
    <s v="Yes"/>
    <n v="2"/>
    <s v="Approve Issuance of CMBS"/>
    <x v="3"/>
    <s v="For"/>
    <x v="2"/>
    <m/>
    <s v="No"/>
  </r>
  <r>
    <x v="201"/>
    <s v="China"/>
    <s v="CNE000000KT5"/>
    <n v="6177685"/>
    <s v="Special"/>
    <x v="38"/>
    <s v="Management"/>
    <s v="G"/>
    <s v="Yes"/>
    <n v="3"/>
    <s v="Approve Extension of Financial Assistance Provision"/>
    <x v="3"/>
    <s v="For"/>
    <x v="2"/>
    <m/>
    <s v="No"/>
  </r>
  <r>
    <x v="202"/>
    <s v="China"/>
    <s v="CNE000000438"/>
    <n v="6806611"/>
    <s v="Special"/>
    <x v="38"/>
    <s v="Management"/>
    <s v="G"/>
    <s v="Yes"/>
    <n v="1"/>
    <s v="Approve Company's Eligibility for Private Placement of Shares"/>
    <x v="3"/>
    <s v="For"/>
    <x v="1"/>
    <s v="There are concerns around the potential dilution of the transaction."/>
    <s v="Yes"/>
  </r>
  <r>
    <x v="202"/>
    <s v="China"/>
    <s v="CNE000000438"/>
    <n v="6806611"/>
    <s v="Special"/>
    <x v="38"/>
    <s v="Management"/>
    <s v="G"/>
    <s v="Yes"/>
    <n v="2.1"/>
    <s v="Approve Issue Type and Par Value"/>
    <x v="3"/>
    <s v="For"/>
    <x v="1"/>
    <s v="There are concerns around the potential dilution of the transaction."/>
    <s v="Yes"/>
  </r>
  <r>
    <x v="202"/>
    <s v="China"/>
    <s v="CNE000000438"/>
    <n v="6806611"/>
    <s v="Special"/>
    <x v="38"/>
    <s v="Management"/>
    <s v="G"/>
    <s v="Yes"/>
    <n v="2.1"/>
    <s v="Approve Resolution Validity Period"/>
    <x v="3"/>
    <s v="For"/>
    <x v="1"/>
    <s v="There are concerns around the potential dilution of the transaction."/>
    <s v="Yes"/>
  </r>
  <r>
    <x v="202"/>
    <s v="China"/>
    <s v="CNE000000438"/>
    <n v="6806611"/>
    <s v="Special"/>
    <x v="38"/>
    <s v="Management"/>
    <s v="G"/>
    <s v="Yes"/>
    <n v="2.2000000000000002"/>
    <s v="Approve Issue Manner and Issue Time"/>
    <x v="3"/>
    <s v="For"/>
    <x v="1"/>
    <s v="There are concerns around the potential dilution of the transaction."/>
    <s v="Yes"/>
  </r>
  <r>
    <x v="202"/>
    <s v="China"/>
    <s v="CNE000000438"/>
    <n v="6806611"/>
    <s v="Special"/>
    <x v="38"/>
    <s v="Management"/>
    <s v="G"/>
    <s v="Yes"/>
    <n v="2.2999999999999998"/>
    <s v="Approve Target Parties and Subscription Manner"/>
    <x v="3"/>
    <s v="For"/>
    <x v="1"/>
    <s v="There are concerns around the potential dilution of the transaction."/>
    <s v="Yes"/>
  </r>
  <r>
    <x v="202"/>
    <s v="China"/>
    <s v="CNE000000438"/>
    <n v="6806611"/>
    <s v="Special"/>
    <x v="38"/>
    <s v="Management"/>
    <s v="G"/>
    <s v="Yes"/>
    <n v="2.4"/>
    <s v="Approve Pricing Reference Date, Issue Price and Pricing Basis"/>
    <x v="3"/>
    <s v="For"/>
    <x v="1"/>
    <s v="There are concerns around the potential dilution of the transaction."/>
    <s v="Yes"/>
  </r>
  <r>
    <x v="202"/>
    <s v="China"/>
    <s v="CNE000000438"/>
    <n v="6806611"/>
    <s v="Special"/>
    <x v="38"/>
    <s v="Management"/>
    <s v="G"/>
    <s v="Yes"/>
    <n v="2.5"/>
    <s v="Approve Issue Scale"/>
    <x v="3"/>
    <s v="For"/>
    <x v="1"/>
    <s v="There are concerns around the potential dilution of the transaction."/>
    <s v="Yes"/>
  </r>
  <r>
    <x v="202"/>
    <s v="China"/>
    <s v="CNE000000438"/>
    <n v="6806611"/>
    <s v="Special"/>
    <x v="38"/>
    <s v="Management"/>
    <s v="G"/>
    <s v="Yes"/>
    <n v="2.6"/>
    <s v="Approve Usage of Raised Funds"/>
    <x v="3"/>
    <s v="For"/>
    <x v="1"/>
    <s v="There are concerns around the potential dilution of the transaction."/>
    <s v="Yes"/>
  </r>
  <r>
    <x v="202"/>
    <s v="China"/>
    <s v="CNE000000438"/>
    <n v="6806611"/>
    <s v="Special"/>
    <x v="38"/>
    <s v="Management"/>
    <s v="G"/>
    <s v="Yes"/>
    <n v="2.7"/>
    <s v="Approve Restriction Period"/>
    <x v="3"/>
    <s v="For"/>
    <x v="1"/>
    <s v="There are concerns around the potential dilution of the transaction."/>
    <s v="Yes"/>
  </r>
  <r>
    <x v="202"/>
    <s v="China"/>
    <s v="CNE000000438"/>
    <n v="6806611"/>
    <s v="Special"/>
    <x v="38"/>
    <s v="Management"/>
    <s v="G"/>
    <s v="Yes"/>
    <n v="2.8"/>
    <s v="Approve Distribution Arrangement of Undistributed Earnings"/>
    <x v="3"/>
    <s v="For"/>
    <x v="1"/>
    <s v="There are concerns around the potential dilution of the transaction."/>
    <s v="Yes"/>
  </r>
  <r>
    <x v="202"/>
    <s v="China"/>
    <s v="CNE000000438"/>
    <n v="6806611"/>
    <s v="Special"/>
    <x v="38"/>
    <s v="Management"/>
    <s v="G"/>
    <s v="Yes"/>
    <n v="2.9"/>
    <s v="Approve Listing Location"/>
    <x v="3"/>
    <s v="For"/>
    <x v="1"/>
    <s v="There are concerns around the potential dilution of the transaction."/>
    <s v="Yes"/>
  </r>
  <r>
    <x v="202"/>
    <s v="China"/>
    <s v="CNE000000438"/>
    <n v="6806611"/>
    <s v="Special"/>
    <x v="38"/>
    <s v="Management"/>
    <s v="G"/>
    <s v="Yes"/>
    <n v="3"/>
    <s v="Approve Feasibility Analysis Report on the Use of Proceeds"/>
    <x v="0"/>
    <s v="For"/>
    <x v="1"/>
    <s v="There are concerns around the potential dilution of the transaction."/>
    <s v="Yes"/>
  </r>
  <r>
    <x v="202"/>
    <s v="China"/>
    <s v="CNE000000438"/>
    <n v="6806611"/>
    <s v="Special"/>
    <x v="38"/>
    <s v="Management"/>
    <s v="G"/>
    <s v="Yes"/>
    <n v="4"/>
    <s v="Approve Plan on Private Placement of Shares"/>
    <x v="3"/>
    <s v="For"/>
    <x v="1"/>
    <s v="There are concerns around the potential dilution of the transaction."/>
    <s v="Yes"/>
  </r>
  <r>
    <x v="202"/>
    <s v="China"/>
    <s v="CNE000000438"/>
    <n v="6806611"/>
    <s v="Special"/>
    <x v="38"/>
    <s v="Management"/>
    <s v="G"/>
    <s v="Yes"/>
    <n v="5"/>
    <s v="Approve Signing of Conditional Subscription Agreement"/>
    <x v="3"/>
    <s v="For"/>
    <x v="1"/>
    <s v="There are concerns around the potential dilution of the transaction."/>
    <s v="Yes"/>
  </r>
  <r>
    <x v="202"/>
    <s v="China"/>
    <s v="CNE000000438"/>
    <n v="6806611"/>
    <s v="Special"/>
    <x v="38"/>
    <s v="Management"/>
    <s v="G"/>
    <s v="Yes"/>
    <n v="6"/>
    <s v="Approve of the No Need to Prepare a Report on Previous Usage of Raised Funds"/>
    <x v="0"/>
    <s v="For"/>
    <x v="1"/>
    <s v="There are concerns around the potential dilution of the transaction."/>
    <s v="Yes"/>
  </r>
  <r>
    <x v="202"/>
    <s v="China"/>
    <s v="CNE000000438"/>
    <n v="6806611"/>
    <s v="Special"/>
    <x v="38"/>
    <s v="Management"/>
    <s v="G"/>
    <s v="Yes"/>
    <n v="7"/>
    <s v="Approve Related Party Transactions in Connection to Private Placement"/>
    <x v="3"/>
    <s v="For"/>
    <x v="1"/>
    <s v="There are concerns around the potential dilution of the transaction."/>
    <s v="Yes"/>
  </r>
  <r>
    <x v="202"/>
    <s v="China"/>
    <s v="CNE000000438"/>
    <n v="6806611"/>
    <s v="Special"/>
    <x v="38"/>
    <s v="Management"/>
    <s v="G"/>
    <s v="Yes"/>
    <n v="8"/>
    <s v="Approve Impact of Dilution of Current Returns on Major Financial Indicators and the Relevant Measures to be Taken"/>
    <x v="3"/>
    <s v="For"/>
    <x v="1"/>
    <s v="There are concerns around the potential dilution of the transaction."/>
    <s v="Yes"/>
  </r>
  <r>
    <x v="202"/>
    <s v="China"/>
    <s v="CNE000000438"/>
    <n v="6806611"/>
    <s v="Special"/>
    <x v="38"/>
    <s v="Management"/>
    <s v="G"/>
    <s v="Yes"/>
    <n v="9"/>
    <s v="Approve Shareholder Return Plan"/>
    <x v="3"/>
    <s v="For"/>
    <x v="1"/>
    <s v="There are concerns around the potential dilution of the transaction."/>
    <s v="Yes"/>
  </r>
  <r>
    <x v="202"/>
    <s v="China"/>
    <s v="CNE000000438"/>
    <n v="6806611"/>
    <s v="Special"/>
    <x v="38"/>
    <s v="Management"/>
    <s v="G"/>
    <s v="Yes"/>
    <n v="10"/>
    <s v="Approve Authorization of Board to Handle All Related Matters"/>
    <x v="3"/>
    <s v="For"/>
    <x v="1"/>
    <s v="There are concerns around the potential dilution of the transaction."/>
    <s v="Yes"/>
  </r>
  <r>
    <x v="202"/>
    <s v="China"/>
    <s v="CNE000000438"/>
    <n v="6806611"/>
    <s v="Special"/>
    <x v="38"/>
    <s v="Management"/>
    <s v="G"/>
    <s v="Yes"/>
    <n v="11"/>
    <s v="Amend Management System of Raised Funds"/>
    <x v="3"/>
    <s v="For"/>
    <x v="1"/>
    <s v="Lack of disclosure surrounding changes to articles."/>
    <s v="Yes"/>
  </r>
  <r>
    <x v="202"/>
    <s v="China"/>
    <s v="CNE000000438"/>
    <n v="6806611"/>
    <s v="Special"/>
    <x v="38"/>
    <s v="Management"/>
    <s v="G"/>
    <s v="Yes"/>
    <n v="12"/>
    <s v="Amend Working System for Independent Directors"/>
    <x v="2"/>
    <s v="For"/>
    <x v="1"/>
    <s v="Lack of disclosure surrounding changes to articles."/>
    <s v="Yes"/>
  </r>
  <r>
    <x v="202"/>
    <s v="China"/>
    <s v="CNE000000438"/>
    <n v="6806611"/>
    <s v="Special"/>
    <x v="38"/>
    <s v="Shareholder"/>
    <s v="G"/>
    <s v="Yes"/>
    <n v="13.1"/>
    <s v="Elect Guo Rong as Director"/>
    <x v="2"/>
    <s v="For"/>
    <x v="2"/>
    <m/>
    <s v="No"/>
  </r>
  <r>
    <x v="7"/>
    <s v="China"/>
    <s v="CNE100003FS0"/>
    <s v="BGYDCM2"/>
    <s v="Special"/>
    <x v="38"/>
    <s v="Management"/>
    <s v="G"/>
    <s v="Yes"/>
    <n v="1.1000000000000001"/>
    <s v="Elect Zhou Jian as Director"/>
    <x v="2"/>
    <s v="For"/>
    <x v="2"/>
    <m/>
    <s v="No"/>
  </r>
  <r>
    <x v="7"/>
    <s v="China"/>
    <s v="CNE100003FS0"/>
    <s v="BGYDCM2"/>
    <s v="Special"/>
    <x v="38"/>
    <s v="Management"/>
    <s v="G"/>
    <s v="Yes"/>
    <n v="1.2"/>
    <s v="Elect Wang Zhenggen as Director"/>
    <x v="2"/>
    <s v="For"/>
    <x v="1"/>
    <s v="Unsupportive of Executives on the Audit Committee."/>
    <s v="Yes"/>
  </r>
  <r>
    <x v="7"/>
    <s v="China"/>
    <s v="CNE100003FS0"/>
    <s v="BGYDCM2"/>
    <s v="Special"/>
    <x v="38"/>
    <s v="Management"/>
    <s v="G"/>
    <s v="Yes"/>
    <n v="1.3"/>
    <s v="Elect Liu Qiong as Director"/>
    <x v="2"/>
    <s v="For"/>
    <x v="1"/>
    <s v="Executive Director and the Nomination Committee lacks sufficient independence."/>
    <s v="Yes"/>
  </r>
  <r>
    <x v="7"/>
    <s v="China"/>
    <s v="CNE100003FS0"/>
    <s v="BGYDCM2"/>
    <s v="Special"/>
    <x v="38"/>
    <s v="Management"/>
    <s v="G"/>
    <s v="Yes"/>
    <n v="1.4"/>
    <s v="Elect Li Qiang as Director"/>
    <x v="2"/>
    <s v="For"/>
    <x v="2"/>
    <m/>
    <s v="No"/>
  </r>
  <r>
    <x v="7"/>
    <s v="China"/>
    <s v="CNE100003FS0"/>
    <s v="BGYDCM2"/>
    <s v="Special"/>
    <x v="38"/>
    <s v="Management"/>
    <s v="G"/>
    <s v="Yes"/>
    <n v="2.1"/>
    <s v="Elect Liu Yuehua as Director"/>
    <x v="2"/>
    <s v="For"/>
    <x v="2"/>
    <m/>
    <s v="No"/>
  </r>
  <r>
    <x v="7"/>
    <s v="China"/>
    <s v="CNE100003FS0"/>
    <s v="BGYDCM2"/>
    <s v="Special"/>
    <x v="38"/>
    <s v="Management"/>
    <s v="G"/>
    <s v="Yes"/>
    <n v="2.2000000000000002"/>
    <s v="Elect Zhao Xu as Director"/>
    <x v="2"/>
    <s v="For"/>
    <x v="2"/>
    <m/>
    <s v="No"/>
  </r>
  <r>
    <x v="7"/>
    <s v="China"/>
    <s v="CNE100003FS0"/>
    <s v="BGYDCM2"/>
    <s v="Special"/>
    <x v="38"/>
    <s v="Management"/>
    <s v="G"/>
    <s v="Yes"/>
    <n v="2.2999999999999998"/>
    <s v="Elect Yuan Ningyi as Director"/>
    <x v="2"/>
    <s v="For"/>
    <x v="2"/>
    <m/>
    <s v="No"/>
  </r>
  <r>
    <x v="7"/>
    <s v="China"/>
    <s v="CNE100003FS0"/>
    <s v="BGYDCM2"/>
    <s v="Special"/>
    <x v="38"/>
    <s v="Management"/>
    <s v="G"/>
    <s v="Yes"/>
    <n v="3.1"/>
    <s v="Elect Xia Zhifeng as Supervisor"/>
    <x v="3"/>
    <s v="For"/>
    <x v="2"/>
    <m/>
    <s v="No"/>
  </r>
  <r>
    <x v="7"/>
    <s v="China"/>
    <s v="CNE100003FS0"/>
    <s v="BGYDCM2"/>
    <s v="Special"/>
    <x v="38"/>
    <s v="Management"/>
    <s v="G"/>
    <s v="Yes"/>
    <n v="3.2"/>
    <s v="Elect Ma Qihui as Supervisor"/>
    <x v="3"/>
    <s v="For"/>
    <x v="2"/>
    <m/>
    <s v="No"/>
  </r>
  <r>
    <x v="203"/>
    <s v="India"/>
    <s v="INE012A01025"/>
    <n v="6155915"/>
    <s v="Special"/>
    <x v="39"/>
    <s v="Management"/>
    <s v="G"/>
    <s v="Yes"/>
    <n v="1"/>
    <s v="Elect Ameera Shah as Director"/>
    <x v="2"/>
    <s v="For"/>
    <x v="2"/>
    <m/>
    <s v="No"/>
  </r>
  <r>
    <x v="203"/>
    <s v="India"/>
    <s v="INE012A01025"/>
    <n v="6155915"/>
    <s v="Special"/>
    <x v="39"/>
    <s v="Management"/>
    <s v="G"/>
    <s v="Yes"/>
    <n v="2"/>
    <s v="Elect Ajay Kapur as Director"/>
    <x v="2"/>
    <s v="For"/>
    <x v="2"/>
    <m/>
    <s v="No"/>
  </r>
  <r>
    <x v="203"/>
    <s v="India"/>
    <s v="INE012A01025"/>
    <n v="6155915"/>
    <s v="Special"/>
    <x v="39"/>
    <s v="Management"/>
    <s v="G"/>
    <s v="Yes"/>
    <n v="3"/>
    <s v="Approve Appointment and Remuneration of Ajay Kapur as Whole-Time Director &amp; Chief Executive Officer"/>
    <x v="2"/>
    <s v="For"/>
    <x v="2"/>
    <m/>
    <s v="No"/>
  </r>
  <r>
    <x v="203"/>
    <s v="India"/>
    <s v="INE012A01025"/>
    <n v="6155915"/>
    <s v="Special"/>
    <x v="39"/>
    <s v="Management"/>
    <s v="G"/>
    <s v="Yes"/>
    <n v="4"/>
    <s v="Approve Material Related Party Transactions (Revised Limits) with Ambuja Cements Limited"/>
    <x v="3"/>
    <s v="For"/>
    <x v="1"/>
    <s v="The proposed transaction is not in the best interest of existing shareholders."/>
    <s v="Yes"/>
  </r>
  <r>
    <x v="203"/>
    <s v="India"/>
    <s v="INE012A01025"/>
    <n v="6155915"/>
    <s v="Special"/>
    <x v="39"/>
    <s v="Management"/>
    <s v="G"/>
    <s v="Yes"/>
    <n v="5"/>
    <s v="Approve Material Related Party Transactions with Ambuja Cements Limited for Financial Year 2023-2024"/>
    <x v="3"/>
    <s v="For"/>
    <x v="1"/>
    <s v="The proposed transaction is not in the best interest of existing shareholders."/>
    <s v="Yes"/>
  </r>
  <r>
    <x v="204"/>
    <s v="China"/>
    <s v="CNE1000002Z3"/>
    <n v="6080716"/>
    <s v="Extraordinary Shareholders"/>
    <x v="39"/>
    <s v="Management"/>
    <s v="G"/>
    <s v="Yes"/>
    <n v="1.1000000000000001"/>
    <s v="Elect Tian Dan as Director"/>
    <x v="2"/>
    <s v="For"/>
    <x v="2"/>
    <m/>
    <s v="No"/>
  </r>
  <r>
    <x v="204"/>
    <s v="China"/>
    <s v="CNE1000002Z3"/>
    <n v="6080716"/>
    <s v="Extraordinary Shareholders"/>
    <x v="39"/>
    <s v="Management"/>
    <s v="G"/>
    <s v="Yes"/>
    <n v="2.1"/>
    <s v="Elect Zhu Dahong as Director"/>
    <x v="2"/>
    <s v="For"/>
    <x v="2"/>
    <m/>
    <s v="No"/>
  </r>
  <r>
    <x v="205"/>
    <s v="Israel"/>
    <s v="IL0011434292"/>
    <s v="BG1YKN5"/>
    <s v="Special"/>
    <x v="39"/>
    <s v="Management"/>
    <s v="G"/>
    <s v="Yes"/>
    <n v="1"/>
    <s v="Approve Renewal of Compensation Policy for the Directors and Officers of the Company"/>
    <x v="2"/>
    <s v="For"/>
    <x v="1"/>
    <s v="Poor pay disclosure. Salary increase not adequately justified."/>
    <s v="Yes"/>
  </r>
  <r>
    <x v="205"/>
    <s v="Israel"/>
    <s v="IL0011434292"/>
    <s v="BG1YKN5"/>
    <s v="Special"/>
    <x v="39"/>
    <s v="Management"/>
    <s v="G"/>
    <s v="Yes"/>
    <n v="2"/>
    <s v="Reapprove of Service Agreement with Private Company Fully Owned by David Fattal, Controller"/>
    <x v="3"/>
    <s v="For"/>
    <x v="1"/>
    <s v="Poor pay disclosure. Excessive pay quantum."/>
    <s v="Yes"/>
  </r>
  <r>
    <x v="205"/>
    <s v="Israel"/>
    <s v="IL0011434292"/>
    <s v="BG1YKN5"/>
    <s v="Special"/>
    <x v="39"/>
    <s v="Management"/>
    <s v="G"/>
    <s v="Yes"/>
    <n v="3"/>
    <s v="Reapprove Employment Terms of Nadav Fattal, Marketing and Technology Manager and Rooms CEO"/>
    <x v="3"/>
    <s v="For"/>
    <x v="2"/>
    <m/>
    <s v="No"/>
  </r>
  <r>
    <x v="205"/>
    <s v="Israel"/>
    <s v="IL0011434292"/>
    <s v="BG1YKN5"/>
    <s v="Special"/>
    <x v="39"/>
    <s v="Management"/>
    <s v="G"/>
    <s v="Yes"/>
    <n v="4"/>
    <s v="Reapprove Employment Terms of Asaf Fattal, BD Manager"/>
    <x v="3"/>
    <s v="For"/>
    <x v="2"/>
    <m/>
    <s v="No"/>
  </r>
  <r>
    <x v="205"/>
    <s v="Israel"/>
    <s v="IL0011434292"/>
    <s v="BG1YKN5"/>
    <s v="Special"/>
    <x v="39"/>
    <s v="Management"/>
    <s v="G"/>
    <s v="Yes"/>
    <n v="5"/>
    <s v="Reapprove Employment Terms of Yuval Fattal, Master Manager"/>
    <x v="3"/>
    <s v="For"/>
    <x v="2"/>
    <m/>
    <s v="No"/>
  </r>
  <r>
    <x v="205"/>
    <s v="Israel"/>
    <s v="IL0011434292"/>
    <s v="BG1YKN5"/>
    <s v="Special"/>
    <x v="39"/>
    <s v="Management"/>
    <s v="G"/>
    <s v="Yes"/>
    <n v="6"/>
    <s v="Issue Extended Indemnification Agreement to David Fattal, Controller"/>
    <x v="3"/>
    <s v="For"/>
    <x v="2"/>
    <m/>
    <s v="No"/>
  </r>
  <r>
    <x v="205"/>
    <s v="Israel"/>
    <s v="IL0011434292"/>
    <s v="BG1YKN5"/>
    <s v="Special"/>
    <x v="39"/>
    <s v="Management"/>
    <s v="G"/>
    <s v="Yes"/>
    <n v="7"/>
    <s v="Issue Extended Exemption Agreement to David Fattal, Controller"/>
    <x v="3"/>
    <s v="For"/>
    <x v="2"/>
    <m/>
    <s v="No"/>
  </r>
  <r>
    <x v="205"/>
    <s v="Israel"/>
    <s v="IL0011434292"/>
    <s v="BG1YKN5"/>
    <s v="Special"/>
    <x v="39"/>
    <s v="Management"/>
    <s v="G"/>
    <s v="Yes"/>
    <n v="8"/>
    <s v="Approve Employment Terms of Yuval Bronstein, Chairman"/>
    <x v="3"/>
    <s v="For"/>
    <x v="2"/>
    <m/>
    <s v="No"/>
  </r>
  <r>
    <x v="205"/>
    <s v="Israel"/>
    <s v="IL0011434292"/>
    <s v="BG1YKN5"/>
    <s v="Special"/>
    <x v="39"/>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x v="3"/>
    <s v="None"/>
    <x v="1"/>
    <m/>
    <s v="No"/>
  </r>
  <r>
    <x v="205"/>
    <s v="Israel"/>
    <s v="IL0011434292"/>
    <s v="BG1YKN5"/>
    <s v="Special"/>
    <x v="39"/>
    <s v="Management"/>
    <s v="G"/>
    <s v="Yes"/>
    <s v="B1"/>
    <s v="If you are an Interest Holder as defined in Section 1 of the Securities Law, 1968, vote FOR.  Otherwise, vote against."/>
    <x v="3"/>
    <s v="None"/>
    <x v="1"/>
    <m/>
    <s v="No"/>
  </r>
  <r>
    <x v="205"/>
    <s v="Israel"/>
    <s v="IL0011434292"/>
    <s v="BG1YKN5"/>
    <s v="Special"/>
    <x v="39"/>
    <s v="Management"/>
    <s v="G"/>
    <s v="Yes"/>
    <s v="B2"/>
    <s v="If you are a Senior Officer as defined in Section 37(D) of the Securities Law, 1968, vote FOR. Otherwise, vote against."/>
    <x v="3"/>
    <s v="None"/>
    <x v="1"/>
    <m/>
    <s v="No"/>
  </r>
  <r>
    <x v="205"/>
    <s v="Israel"/>
    <s v="IL0011434292"/>
    <s v="BG1YKN5"/>
    <s v="Special"/>
    <x v="39"/>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x v="3"/>
    <s v="None"/>
    <x v="2"/>
    <m/>
    <s v="No"/>
  </r>
  <r>
    <x v="206"/>
    <s v="China"/>
    <s v="CNE100001Y83"/>
    <s v="BV86QT7"/>
    <s v="Special"/>
    <x v="39"/>
    <s v="Shareholder"/>
    <s v="G"/>
    <s v="Yes"/>
    <n v="1.1000000000000001"/>
    <s v="Elect Fang Fei as Supervisor"/>
    <x v="3"/>
    <s v="For"/>
    <x v="2"/>
    <m/>
    <s v="No"/>
  </r>
  <r>
    <x v="206"/>
    <s v="China"/>
    <s v="CNE100001Y83"/>
    <s v="BV86QT7"/>
    <s v="Special"/>
    <x v="39"/>
    <s v="Shareholder"/>
    <s v="G"/>
    <s v="Yes"/>
    <n v="1.2"/>
    <s v="Elect Zhang Shangbin as Supervisor"/>
    <x v="3"/>
    <s v="For"/>
    <x v="2"/>
    <m/>
    <s v="No"/>
  </r>
  <r>
    <x v="206"/>
    <s v="China"/>
    <s v="CNE100001Y83"/>
    <s v="BV86QT7"/>
    <s v="Special"/>
    <x v="39"/>
    <s v="Shareholder"/>
    <s v="G"/>
    <s v="Yes"/>
    <n v="2.1"/>
    <s v="Elect Yang Yun as Director"/>
    <x v="2"/>
    <s v="For"/>
    <x v="2"/>
    <m/>
    <s v="No"/>
  </r>
  <r>
    <x v="206"/>
    <s v="China"/>
    <s v="CNE100001Y83"/>
    <s v="BV86QT7"/>
    <s v="Special"/>
    <x v="39"/>
    <s v="Shareholder"/>
    <s v="G"/>
    <s v="Yes"/>
    <n v="2.2000000000000002"/>
    <s v="Elect Song Zichao as Director"/>
    <x v="2"/>
    <s v="For"/>
    <x v="2"/>
    <m/>
    <s v="No"/>
  </r>
  <r>
    <x v="206"/>
    <s v="China"/>
    <s v="CNE100001Y83"/>
    <s v="BV86QT7"/>
    <s v="Special"/>
    <x v="39"/>
    <s v="Shareholder"/>
    <s v="G"/>
    <s v="Yes"/>
    <n v="2.2999999999999998"/>
    <s v="Elect Liang Deping as Director"/>
    <x v="2"/>
    <s v="For"/>
    <x v="2"/>
    <m/>
    <s v="No"/>
  </r>
  <r>
    <x v="207"/>
    <s v="India"/>
    <s v="INE721A01013"/>
    <n v="6802608"/>
    <s v="Special"/>
    <x v="39"/>
    <s v="Management"/>
    <s v="G"/>
    <s v="Yes"/>
    <n v="1"/>
    <s v="Elect Jugal Kishore Mohapatra as Director"/>
    <x v="2"/>
    <s v="For"/>
    <x v="2"/>
    <m/>
    <s v="No"/>
  </r>
  <r>
    <x v="207"/>
    <s v="India"/>
    <s v="INE721A01013"/>
    <n v="6802608"/>
    <s v="Special"/>
    <x v="39"/>
    <s v="Management"/>
    <s v="G"/>
    <s v="Yes"/>
    <n v="2"/>
    <s v="Elect Maya S. Sinha as Director"/>
    <x v="2"/>
    <s v="For"/>
    <x v="2"/>
    <m/>
    <s v="No"/>
  </r>
  <r>
    <x v="207"/>
    <s v="India"/>
    <s v="INE721A01013"/>
    <n v="6802608"/>
    <s v="Special"/>
    <x v="39"/>
    <s v="Management"/>
    <s v="G"/>
    <s v="Yes"/>
    <n v="3"/>
    <s v="Approve Re-designation of Umesh Revankar as Executive Vice Chairman"/>
    <x v="3"/>
    <s v="For"/>
    <x v="2"/>
    <m/>
    <s v="No"/>
  </r>
  <r>
    <x v="207"/>
    <s v="India"/>
    <s v="INE721A01013"/>
    <n v="6802608"/>
    <s v="Special"/>
    <x v="39"/>
    <s v="Management"/>
    <s v="G"/>
    <s v="Yes"/>
    <n v="4"/>
    <s v="Approve Restructuring and Revision in the Remuneration of Umesh Revankar as Executive Vice Chairman"/>
    <x v="4"/>
    <s v="For"/>
    <x v="2"/>
    <m/>
    <s v="No"/>
  </r>
  <r>
    <x v="207"/>
    <s v="India"/>
    <s v="INE721A01013"/>
    <n v="6802608"/>
    <s v="Special"/>
    <x v="39"/>
    <s v="Management"/>
    <s v="G"/>
    <s v="Yes"/>
    <n v="5"/>
    <s v="Approve Appointment and Remuneration of Y.S. Chakravarti as Managing Director &amp; CEO"/>
    <x v="2"/>
    <s v="For"/>
    <x v="2"/>
    <m/>
    <s v="No"/>
  </r>
  <r>
    <x v="207"/>
    <s v="India"/>
    <s v="INE721A01013"/>
    <n v="6802608"/>
    <s v="Special"/>
    <x v="39"/>
    <s v="Management"/>
    <s v="G"/>
    <s v="Yes"/>
    <n v="6"/>
    <s v="Approve Restructuring and Revision in the Remuneration of Parag Sharma as Joint Managing Director and Chief Financial Officer"/>
    <x v="2"/>
    <s v="For"/>
    <x v="2"/>
    <m/>
    <s v="No"/>
  </r>
  <r>
    <x v="207"/>
    <s v="India"/>
    <s v="INE721A01013"/>
    <n v="6802608"/>
    <s v="Special"/>
    <x v="39"/>
    <s v="Management"/>
    <s v="G"/>
    <s v="Yes"/>
    <n v="7"/>
    <s v="Approve Pledging of Assets for Debt"/>
    <x v="3"/>
    <s v="For"/>
    <x v="2"/>
    <m/>
    <s v="No"/>
  </r>
  <r>
    <x v="207"/>
    <s v="India"/>
    <s v="INE721A01013"/>
    <n v="6802608"/>
    <s v="Special"/>
    <x v="39"/>
    <s v="Management"/>
    <s v="G"/>
    <s v="Yes"/>
    <n v="8"/>
    <s v="Approve Issuance of Non-Convertible Debentures on Private Placement Basis"/>
    <x v="3"/>
    <s v="For"/>
    <x v="2"/>
    <m/>
    <s v="No"/>
  </r>
  <r>
    <x v="208"/>
    <s v="South Africa"/>
    <s v="ZAE000071080"/>
    <s v="B0J4PP2"/>
    <s v="Annual"/>
    <x v="39"/>
    <s v="Management"/>
    <s v="G"/>
    <s v="Yes"/>
    <n v="1"/>
    <s v="Approve Financial Assistance to Related and Inter-related Companies"/>
    <x v="3"/>
    <s v="For"/>
    <x v="2"/>
    <m/>
    <s v="No"/>
  </r>
  <r>
    <x v="208"/>
    <s v="South Africa"/>
    <s v="ZAE000071080"/>
    <s v="B0J4PP2"/>
    <s v="Annual"/>
    <x v="39"/>
    <s v="Management"/>
    <s v="G"/>
    <s v="Yes"/>
    <n v="1.1000000000000001"/>
    <s v="Elect Frank Braeken as Director"/>
    <x v="2"/>
    <s v="For"/>
    <x v="2"/>
    <m/>
    <s v="No"/>
  </r>
  <r>
    <x v="208"/>
    <s v="South Africa"/>
    <s v="ZAE000071080"/>
    <s v="B0J4PP2"/>
    <s v="Annual"/>
    <x v="39"/>
    <s v="Management"/>
    <s v="G"/>
    <s v="Yes"/>
    <n v="1.2"/>
    <s v="Elect Lucia Swartz as Director"/>
    <x v="2"/>
    <s v="For"/>
    <x v="2"/>
    <m/>
    <s v="No"/>
  </r>
  <r>
    <x v="208"/>
    <s v="South Africa"/>
    <s v="ZAE000071080"/>
    <s v="B0J4PP2"/>
    <s v="Annual"/>
    <x v="39"/>
    <s v="Management"/>
    <s v="G"/>
    <s v="Yes"/>
    <n v="2.1"/>
    <s v="Re-elect Geraldine Fraser-Moleketi as Director"/>
    <x v="2"/>
    <s v="For"/>
    <x v="2"/>
    <m/>
    <s v="No"/>
  </r>
  <r>
    <x v="208"/>
    <s v="South Africa"/>
    <s v="ZAE000071080"/>
    <s v="B0J4PP2"/>
    <s v="Annual"/>
    <x v="39"/>
    <s v="Management"/>
    <s v="G"/>
    <s v="Yes"/>
    <n v="2.1"/>
    <s v="Approve Remuneration Payable to the Chairman"/>
    <x v="4"/>
    <s v="For"/>
    <x v="2"/>
    <m/>
    <s v="No"/>
  </r>
  <r>
    <x v="208"/>
    <s v="South Africa"/>
    <s v="ZAE000071080"/>
    <s v="B0J4PP2"/>
    <s v="Annual"/>
    <x v="39"/>
    <s v="Management"/>
    <s v="G"/>
    <s v="Yes"/>
    <n v="2.2000000000000002"/>
    <s v="Re-elect Gail Klintworth as Director"/>
    <x v="2"/>
    <s v="For"/>
    <x v="2"/>
    <m/>
    <s v="No"/>
  </r>
  <r>
    <x v="208"/>
    <s v="South Africa"/>
    <s v="ZAE000071080"/>
    <s v="B0J4PP2"/>
    <s v="Annual"/>
    <x v="39"/>
    <s v="Management"/>
    <s v="G"/>
    <s v="Yes"/>
    <n v="2.2000000000000002"/>
    <s v="Approve Remuneration Payable to the Lead Independent Director"/>
    <x v="2"/>
    <s v="For"/>
    <x v="2"/>
    <m/>
    <s v="No"/>
  </r>
  <r>
    <x v="208"/>
    <s v="South Africa"/>
    <s v="ZAE000071080"/>
    <s v="B0J4PP2"/>
    <s v="Annual"/>
    <x v="39"/>
    <s v="Management"/>
    <s v="G"/>
    <s v="Yes"/>
    <n v="2.2999999999999998"/>
    <s v="Re-elect Deepa Sita as Director"/>
    <x v="2"/>
    <s v="For"/>
    <x v="2"/>
    <m/>
    <s v="No"/>
  </r>
  <r>
    <x v="208"/>
    <s v="South Africa"/>
    <s v="ZAE000071080"/>
    <s v="B0J4PP2"/>
    <s v="Annual"/>
    <x v="39"/>
    <s v="Management"/>
    <s v="G"/>
    <s v="Yes"/>
    <n v="2.2999999999999998"/>
    <s v="Approve Remuneration Payable to Non-executive Directors"/>
    <x v="2"/>
    <s v="For"/>
    <x v="2"/>
    <m/>
    <s v="No"/>
  </r>
  <r>
    <x v="208"/>
    <s v="South Africa"/>
    <s v="ZAE000071080"/>
    <s v="B0J4PP2"/>
    <s v="Annual"/>
    <x v="39"/>
    <s v="Management"/>
    <s v="G"/>
    <s v="Yes"/>
    <n v="2.4"/>
    <s v="Re-elect Olivier Weber as Director"/>
    <x v="2"/>
    <s v="For"/>
    <x v="2"/>
    <m/>
    <s v="No"/>
  </r>
  <r>
    <x v="208"/>
    <s v="South Africa"/>
    <s v="ZAE000071080"/>
    <s v="B0J4PP2"/>
    <s v="Annual"/>
    <x v="39"/>
    <s v="Management"/>
    <s v="G"/>
    <s v="Yes"/>
    <n v="3"/>
    <s v="Approve Remuneration Payable to Non-executive Directors Participating in Sub-committees"/>
    <x v="2"/>
    <s v="For"/>
    <x v="2"/>
    <m/>
    <s v="No"/>
  </r>
  <r>
    <x v="208"/>
    <s v="South Africa"/>
    <s v="ZAE000071080"/>
    <s v="B0J4PP2"/>
    <s v="Annual"/>
    <x v="39"/>
    <s v="Management"/>
    <s v="G"/>
    <s v="Yes"/>
    <n v="3.1"/>
    <s v="Elect Frank Braeken as Member of the Audit Committee"/>
    <x v="3"/>
    <s v="For"/>
    <x v="2"/>
    <m/>
    <s v="No"/>
  </r>
  <r>
    <x v="208"/>
    <s v="South Africa"/>
    <s v="ZAE000071080"/>
    <s v="B0J4PP2"/>
    <s v="Annual"/>
    <x v="39"/>
    <s v="Management"/>
    <s v="G"/>
    <s v="Yes"/>
    <n v="3.2"/>
    <s v="Re-elect Cora Fernandez as Member of the Audit Committee"/>
    <x v="3"/>
    <s v="For"/>
    <x v="2"/>
    <m/>
    <s v="No"/>
  </r>
  <r>
    <x v="208"/>
    <s v="South Africa"/>
    <s v="ZAE000071080"/>
    <s v="B0J4PP2"/>
    <s v="Annual"/>
    <x v="39"/>
    <s v="Management"/>
    <s v="G"/>
    <s v="Yes"/>
    <n v="3.3"/>
    <s v="Re-elect Mahlape Sello as Member of the Audit Committee"/>
    <x v="3"/>
    <s v="For"/>
    <x v="2"/>
    <m/>
    <s v="No"/>
  </r>
  <r>
    <x v="208"/>
    <s v="South Africa"/>
    <s v="ZAE000071080"/>
    <s v="B0J4PP2"/>
    <s v="Annual"/>
    <x v="39"/>
    <s v="Management"/>
    <s v="G"/>
    <s v="Yes"/>
    <n v="3.4"/>
    <s v="Re-elect Donald Wilson as Member of the Audit Committee"/>
    <x v="3"/>
    <s v="For"/>
    <x v="2"/>
    <m/>
    <s v="No"/>
  </r>
  <r>
    <x v="208"/>
    <s v="South Africa"/>
    <s v="ZAE000071080"/>
    <s v="B0J4PP2"/>
    <s v="Annual"/>
    <x v="39"/>
    <s v="Management"/>
    <s v="G"/>
    <s v="Yes"/>
    <n v="4"/>
    <s v="Reappoint Deloitte &amp; Touche as Auditors with Martin Bierman as the Lead Audit Partner"/>
    <x v="1"/>
    <s v="For"/>
    <x v="2"/>
    <m/>
    <s v="No"/>
  </r>
  <r>
    <x v="208"/>
    <s v="South Africa"/>
    <s v="ZAE000071080"/>
    <s v="B0J4PP2"/>
    <s v="Annual"/>
    <x v="39"/>
    <s v="Management"/>
    <s v="G"/>
    <s v="Yes"/>
    <n v="4"/>
    <s v="Approve Remuneration Payable to Non-executive Directors in Respect of Unscheduled/Extraordinary Meetings"/>
    <x v="2"/>
    <s v="For"/>
    <x v="2"/>
    <m/>
    <s v="No"/>
  </r>
  <r>
    <x v="208"/>
    <s v="South Africa"/>
    <s v="ZAE000071080"/>
    <s v="B0J4PP2"/>
    <s v="Annual"/>
    <x v="39"/>
    <s v="Management"/>
    <s v="G"/>
    <s v="Yes"/>
    <n v="5"/>
    <s v="Authorise Ratification of Approved Resolutions"/>
    <x v="3"/>
    <s v="For"/>
    <x v="2"/>
    <m/>
    <s v="No"/>
  </r>
  <r>
    <x v="208"/>
    <s v="South Africa"/>
    <s v="ZAE000071080"/>
    <s v="B0J4PP2"/>
    <s v="Annual"/>
    <x v="39"/>
    <s v="Management"/>
    <s v="G"/>
    <s v="Yes"/>
    <n v="5"/>
    <s v="Approve Remuneration Payable to Non-executive Directors in Respect of Ad Hoc Meetings of the Investment Committee"/>
    <x v="2"/>
    <s v="For"/>
    <x v="2"/>
    <m/>
    <s v="No"/>
  </r>
  <r>
    <x v="208"/>
    <s v="South Africa"/>
    <s v="ZAE000071080"/>
    <s v="B0J4PP2"/>
    <s v="Annual"/>
    <x v="39"/>
    <s v="Management"/>
    <s v="G"/>
    <s v="Yes"/>
    <n v="6"/>
    <s v="Approve Remuneration Policy"/>
    <x v="4"/>
    <s v="For"/>
    <x v="2"/>
    <m/>
    <s v="No"/>
  </r>
  <r>
    <x v="208"/>
    <s v="South Africa"/>
    <s v="ZAE000071080"/>
    <s v="B0J4PP2"/>
    <s v="Annual"/>
    <x v="39"/>
    <s v="Management"/>
    <s v="G"/>
    <s v="Yes"/>
    <n v="6"/>
    <s v="Approve Non-resident Directors' Fees"/>
    <x v="2"/>
    <s v="For"/>
    <x v="2"/>
    <m/>
    <s v="No"/>
  </r>
  <r>
    <x v="208"/>
    <s v="South Africa"/>
    <s v="ZAE000071080"/>
    <s v="B0J4PP2"/>
    <s v="Annual"/>
    <x v="39"/>
    <s v="Management"/>
    <s v="G"/>
    <s v="Yes"/>
    <n v="7"/>
    <s v="Approve Implementation Report of the Remuneration Policy"/>
    <x v="4"/>
    <s v="For"/>
    <x v="1"/>
    <s v="One-off payments inadequately justified."/>
    <s v="Yes"/>
  </r>
  <r>
    <x v="208"/>
    <s v="South Africa"/>
    <s v="ZAE000071080"/>
    <s v="B0J4PP2"/>
    <s v="Annual"/>
    <x v="39"/>
    <s v="Management"/>
    <s v="G"/>
    <s v="Yes"/>
    <n v="7"/>
    <s v="Authorise Repurchase of Issued Share Capital"/>
    <x v="3"/>
    <s v="For"/>
    <x v="2"/>
    <m/>
    <s v="No"/>
  </r>
  <r>
    <x v="209"/>
    <s v="United Kingdom"/>
    <s v="GB00BD6GN030"/>
    <s v="BD6GN03"/>
    <s v="Annual"/>
    <x v="39"/>
    <s v="Management"/>
    <s v="G"/>
    <s v="Yes"/>
    <n v="1"/>
    <s v="Accept Financial Statements and Statutory Reports"/>
    <x v="0"/>
    <s v="For"/>
    <x v="2"/>
    <m/>
    <s v="No"/>
  </r>
  <r>
    <x v="209"/>
    <s v="United Kingdom"/>
    <s v="GB00BD6GN030"/>
    <s v="BD6GN03"/>
    <s v="Annual"/>
    <x v="39"/>
    <s v="Management"/>
    <s v="G"/>
    <s v="Yes"/>
    <n v="2"/>
    <s v="Approve Remuneration Policy"/>
    <x v="4"/>
    <s v="For"/>
    <x v="2"/>
    <m/>
    <s v="No"/>
  </r>
  <r>
    <x v="209"/>
    <s v="United Kingdom"/>
    <s v="GB00BD6GN030"/>
    <s v="BD6GN03"/>
    <s v="Annual"/>
    <x v="39"/>
    <s v="Management"/>
    <s v="G"/>
    <s v="Yes"/>
    <n v="3"/>
    <s v="Approve Remuneration Report"/>
    <x v="4"/>
    <s v="For"/>
    <x v="2"/>
    <m/>
    <s v="No"/>
  </r>
  <r>
    <x v="209"/>
    <s v="United Kingdom"/>
    <s v="GB00BD6GN030"/>
    <s v="BD6GN03"/>
    <s v="Annual"/>
    <x v="39"/>
    <s v="Management"/>
    <s v="G"/>
    <s v="Yes"/>
    <n v="4"/>
    <s v="Approve Final Dividend"/>
    <x v="3"/>
    <s v="For"/>
    <x v="2"/>
    <m/>
    <s v="No"/>
  </r>
  <r>
    <x v="209"/>
    <s v="United Kingdom"/>
    <s v="GB00BD6GN030"/>
    <s v="BD6GN03"/>
    <s v="Annual"/>
    <x v="39"/>
    <s v="Management"/>
    <s v="G"/>
    <s v="Yes"/>
    <n v="5"/>
    <s v="Re-elect Clifford Abrahams as Director"/>
    <x v="2"/>
    <s v="For"/>
    <x v="2"/>
    <m/>
    <s v="No"/>
  </r>
  <r>
    <x v="209"/>
    <s v="United Kingdom"/>
    <s v="GB00BD6GN030"/>
    <s v="BD6GN03"/>
    <s v="Annual"/>
    <x v="39"/>
    <s v="Management"/>
    <s v="G"/>
    <s v="Yes"/>
    <n v="6"/>
    <s v="Re-elect David Bennett as Director"/>
    <x v="2"/>
    <s v="For"/>
    <x v="2"/>
    <m/>
    <s v="No"/>
  </r>
  <r>
    <x v="209"/>
    <s v="United Kingdom"/>
    <s v="GB00BD6GN030"/>
    <s v="BD6GN03"/>
    <s v="Annual"/>
    <x v="39"/>
    <s v="Management"/>
    <s v="G"/>
    <s v="Yes"/>
    <n v="7"/>
    <s v="Re-elect David Duffy as Director"/>
    <x v="2"/>
    <s v="For"/>
    <x v="2"/>
    <m/>
    <s v="No"/>
  </r>
  <r>
    <x v="209"/>
    <s v="United Kingdom"/>
    <s v="GB00BD6GN030"/>
    <s v="BD6GN03"/>
    <s v="Annual"/>
    <x v="39"/>
    <s v="Management"/>
    <s v="G"/>
    <s v="Yes"/>
    <n v="8"/>
    <s v="Re-elect Geeta Gopalan as Director"/>
    <x v="2"/>
    <s v="For"/>
    <x v="2"/>
    <m/>
    <s v="No"/>
  </r>
  <r>
    <x v="209"/>
    <s v="United Kingdom"/>
    <s v="GB00BD6GN030"/>
    <s v="BD6GN03"/>
    <s v="Annual"/>
    <x v="39"/>
    <s v="Management"/>
    <s v="G"/>
    <s v="Yes"/>
    <n v="9"/>
    <s v="Re-elect Elena Novokreshchenova as Director"/>
    <x v="2"/>
    <s v="For"/>
    <x v="2"/>
    <m/>
    <s v="No"/>
  </r>
  <r>
    <x v="209"/>
    <s v="United Kingdom"/>
    <s v="GB00BD6GN030"/>
    <s v="BD6GN03"/>
    <s v="Annual"/>
    <x v="39"/>
    <s v="Management"/>
    <s v="G"/>
    <s v="Yes"/>
    <n v="10"/>
    <s v="Re-elect Darren Pope as Director"/>
    <x v="2"/>
    <s v="For"/>
    <x v="2"/>
    <m/>
    <s v="No"/>
  </r>
  <r>
    <x v="209"/>
    <s v="United Kingdom"/>
    <s v="GB00BD6GN030"/>
    <s v="BD6GN03"/>
    <s v="Annual"/>
    <x v="39"/>
    <s v="Management"/>
    <s v="G"/>
    <s v="Yes"/>
    <n v="11"/>
    <s v="Re-elect Tim Wade as Director"/>
    <x v="2"/>
    <s v="For"/>
    <x v="2"/>
    <m/>
    <s v="No"/>
  </r>
  <r>
    <x v="209"/>
    <s v="United Kingdom"/>
    <s v="GB00BD6GN030"/>
    <s v="BD6GN03"/>
    <s v="Annual"/>
    <x v="39"/>
    <s v="Management"/>
    <s v="G"/>
    <s v="Yes"/>
    <n v="12"/>
    <s v="Elect Sara Weller as Director"/>
    <x v="2"/>
    <s v="For"/>
    <x v="2"/>
    <m/>
    <s v="No"/>
  </r>
  <r>
    <x v="209"/>
    <s v="United Kingdom"/>
    <s v="GB00BD6GN030"/>
    <s v="BD6GN03"/>
    <s v="Annual"/>
    <x v="39"/>
    <s v="Management"/>
    <s v="G"/>
    <s v="Yes"/>
    <n v="13"/>
    <s v="Reappoint Ernst &amp; Young LLP as Auditors"/>
    <x v="1"/>
    <s v="For"/>
    <x v="2"/>
    <m/>
    <s v="No"/>
  </r>
  <r>
    <x v="209"/>
    <s v="United Kingdom"/>
    <s v="GB00BD6GN030"/>
    <s v="BD6GN03"/>
    <s v="Annual"/>
    <x v="39"/>
    <s v="Management"/>
    <s v="G"/>
    <s v="Yes"/>
    <n v="14"/>
    <s v="Authorise the Audit Committee to Fix Remuneration of Auditors"/>
    <x v="4"/>
    <s v="For"/>
    <x v="2"/>
    <m/>
    <s v="No"/>
  </r>
  <r>
    <x v="209"/>
    <s v="United Kingdom"/>
    <s v="GB00BD6GN030"/>
    <s v="BD6GN03"/>
    <s v="Annual"/>
    <x v="39"/>
    <s v="Management"/>
    <s v="G"/>
    <s v="Yes"/>
    <n v="15"/>
    <s v="Authorise Issue of Equity"/>
    <x v="3"/>
    <s v="For"/>
    <x v="1"/>
    <s v="Share issuances with pre-emption rights exceeding 20% of issued share capital are deemed overly dilutive."/>
    <s v="Yes"/>
  </r>
  <r>
    <x v="209"/>
    <s v="United Kingdom"/>
    <s v="GB00BD6GN030"/>
    <s v="BD6GN03"/>
    <s v="Annual"/>
    <x v="39"/>
    <s v="Management"/>
    <s v="G"/>
    <s v="Yes"/>
    <n v="16"/>
    <s v="Authorise Issue of Equity without Pre-emptive Rights"/>
    <x v="3"/>
    <s v="For"/>
    <x v="2"/>
    <m/>
    <s v="No"/>
  </r>
  <r>
    <x v="209"/>
    <s v="United Kingdom"/>
    <s v="GB00BD6GN030"/>
    <s v="BD6GN03"/>
    <s v="Annual"/>
    <x v="39"/>
    <s v="Management"/>
    <s v="G"/>
    <s v="Yes"/>
    <n v="17"/>
    <s v="Authorise Issue of Equity without Pre-emptive Rights in Connection with an Acquisition or Other Capital Investment"/>
    <x v="3"/>
    <s v="For"/>
    <x v="2"/>
    <m/>
    <s v="No"/>
  </r>
  <r>
    <x v="209"/>
    <s v="United Kingdom"/>
    <s v="GB00BD6GN030"/>
    <s v="BD6GN03"/>
    <s v="Annual"/>
    <x v="39"/>
    <s v="Management"/>
    <s v="G"/>
    <s v="Yes"/>
    <n v="18"/>
    <s v="Authorise Issue of Equity in Connection with AT1 Securities"/>
    <x v="3"/>
    <s v="For"/>
    <x v="2"/>
    <m/>
    <s v="No"/>
  </r>
  <r>
    <x v="209"/>
    <s v="United Kingdom"/>
    <s v="GB00BD6GN030"/>
    <s v="BD6GN03"/>
    <s v="Annual"/>
    <x v="39"/>
    <s v="Management"/>
    <s v="G"/>
    <s v="Yes"/>
    <n v="19"/>
    <s v="Authorise Issue of Equity without Pre-emptive Rights in Connection with AT1 Securities"/>
    <x v="3"/>
    <s v="For"/>
    <x v="2"/>
    <m/>
    <s v="No"/>
  </r>
  <r>
    <x v="209"/>
    <s v="United Kingdom"/>
    <s v="GB00BD6GN030"/>
    <s v="BD6GN03"/>
    <s v="Annual"/>
    <x v="39"/>
    <s v="Management"/>
    <s v="G"/>
    <s v="Yes"/>
    <n v="20"/>
    <s v="Authorise Market Purchase of Ordinary Shares"/>
    <x v="3"/>
    <s v="For"/>
    <x v="2"/>
    <m/>
    <s v="No"/>
  </r>
  <r>
    <x v="209"/>
    <s v="United Kingdom"/>
    <s v="GB00BD6GN030"/>
    <s v="BD6GN03"/>
    <s v="Annual"/>
    <x v="39"/>
    <s v="Management"/>
    <s v="G"/>
    <s v="Yes"/>
    <n v="21"/>
    <s v="Authorise the Company to Enter into a Contingent Purchase Contract with Citigroup Global Markets Australia Pty Limited"/>
    <x v="3"/>
    <s v="For"/>
    <x v="2"/>
    <m/>
    <s v="No"/>
  </r>
  <r>
    <x v="209"/>
    <s v="United Kingdom"/>
    <s v="GB00BD6GN030"/>
    <s v="BD6GN03"/>
    <s v="Annual"/>
    <x v="39"/>
    <s v="Management"/>
    <s v="G"/>
    <s v="Yes"/>
    <n v="22"/>
    <s v="Authorise the Company to Enter into a Contingent Purchase Contract with Goldman Sachs International"/>
    <x v="3"/>
    <s v="For"/>
    <x v="2"/>
    <m/>
    <s v="No"/>
  </r>
  <r>
    <x v="209"/>
    <s v="United Kingdom"/>
    <s v="GB00BD6GN030"/>
    <s v="BD6GN03"/>
    <s v="Annual"/>
    <x v="39"/>
    <s v="Management"/>
    <s v="S"/>
    <s v="Yes"/>
    <n v="23"/>
    <s v="Authorise UK Political Donations and Expenditure"/>
    <x v="3"/>
    <s v="For"/>
    <x v="2"/>
    <m/>
    <s v="No"/>
  </r>
  <r>
    <x v="210"/>
    <s v="China"/>
    <s v="CNE100002G76"/>
    <s v="BDC68B3"/>
    <s v="Special"/>
    <x v="40"/>
    <s v="Management"/>
    <s v="G"/>
    <s v="Yes"/>
    <n v="1"/>
    <s v="Approve Change in Registered Capital"/>
    <x v="3"/>
    <s v="For"/>
    <x v="2"/>
    <m/>
    <s v="No"/>
  </r>
  <r>
    <x v="210"/>
    <s v="China"/>
    <s v="CNE100002G76"/>
    <s v="BDC68B3"/>
    <s v="Special"/>
    <x v="40"/>
    <s v="Management"/>
    <s v="G"/>
    <s v="Yes"/>
    <n v="2"/>
    <s v="Amend Articles of Association"/>
    <x v="3"/>
    <s v="For"/>
    <x v="1"/>
    <s v="Bundled resolution and we have concerns with an underlying amendment."/>
    <s v="Yes"/>
  </r>
  <r>
    <x v="210"/>
    <s v="China"/>
    <s v="CNE100002G76"/>
    <s v="BDC68B3"/>
    <s v="Special"/>
    <x v="40"/>
    <s v="Management"/>
    <s v="G"/>
    <s v="Yes"/>
    <n v="3"/>
    <s v="Elect Dai Qian as Non-independent Director"/>
    <x v="2"/>
    <s v="For"/>
    <x v="2"/>
    <m/>
    <s v="No"/>
  </r>
  <r>
    <x v="211"/>
    <s v="USA"/>
    <s v="US2441991054"/>
    <n v="2261203"/>
    <s v="Annual"/>
    <x v="40"/>
    <s v="Management"/>
    <s v="G"/>
    <s v="Yes"/>
    <n v="2"/>
    <s v="Advisory Vote to Ratify Named Executive Officers' Compensation"/>
    <x v="3"/>
    <s v="For"/>
    <x v="2"/>
    <m/>
    <s v="No"/>
  </r>
  <r>
    <x v="211"/>
    <s v="USA"/>
    <s v="US2441991054"/>
    <n v="2261203"/>
    <s v="Annual"/>
    <x v="40"/>
    <s v="Management"/>
    <s v="G"/>
    <s v="Yes"/>
    <n v="3"/>
    <s v="Advisory Vote on Say on Pay Frequency"/>
    <x v="3"/>
    <s v="One Year"/>
    <x v="5"/>
    <m/>
    <s v="No"/>
  </r>
  <r>
    <x v="211"/>
    <s v="USA"/>
    <s v="US2441991054"/>
    <n v="2261203"/>
    <s v="Annual"/>
    <x v="40"/>
    <s v="Management"/>
    <s v="G"/>
    <s v="Yes"/>
    <n v="4"/>
    <s v="Ratify Deloitte &amp; Touche LLP as Auditors"/>
    <x v="1"/>
    <s v="For"/>
    <x v="2"/>
    <m/>
    <s v="No"/>
  </r>
  <r>
    <x v="211"/>
    <s v="USA"/>
    <s v="US2441991054"/>
    <n v="2261203"/>
    <s v="Annual"/>
    <x v="40"/>
    <s v="Shareholder"/>
    <s v="G"/>
    <s v="Yes"/>
    <n v="5"/>
    <s v="Submit Severance Agreement (Change-in-Control) to Shareholder Vote"/>
    <x v="3"/>
    <s v="Against"/>
    <x v="2"/>
    <s v="A vote for this item is warranted given that it is positive for shareholders to have the ability to vote on severance amounts that exceed market norms, the proposal applies only to future severance arrangements, and the proposal offers flexibility as to when the board may seek shareholder approval of a new or renewed severance arrangement, such as at the next annual meeting."/>
    <s v="Yes"/>
  </r>
  <r>
    <x v="211"/>
    <s v="USA"/>
    <s v="US2441991054"/>
    <n v="2261203"/>
    <s v="Annual"/>
    <x v="40"/>
    <s v="Management"/>
    <s v="G"/>
    <s v="Yes"/>
    <s v="1a"/>
    <s v="Elect Director Leanne G. Caret"/>
    <x v="2"/>
    <s v="For"/>
    <x v="2"/>
    <m/>
    <s v="No"/>
  </r>
  <r>
    <x v="211"/>
    <s v="USA"/>
    <s v="US2441991054"/>
    <n v="2261203"/>
    <s v="Annual"/>
    <x v="40"/>
    <s v="Management"/>
    <s v="G"/>
    <s v="Yes"/>
    <s v="1b"/>
    <s v="Elect Director Tamra A. Erwin"/>
    <x v="2"/>
    <s v="For"/>
    <x v="2"/>
    <m/>
    <s v="No"/>
  </r>
  <r>
    <x v="211"/>
    <s v="USA"/>
    <s v="US2441991054"/>
    <n v="2261203"/>
    <s v="Annual"/>
    <x v="40"/>
    <s v="Management"/>
    <s v="G"/>
    <s v="Yes"/>
    <s v="1c"/>
    <s v="Elect Director Alan C. Heuberger"/>
    <x v="2"/>
    <s v="For"/>
    <x v="2"/>
    <m/>
    <s v="No"/>
  </r>
  <r>
    <x v="211"/>
    <s v="USA"/>
    <s v="US2441991054"/>
    <n v="2261203"/>
    <s v="Annual"/>
    <x v="40"/>
    <s v="Management"/>
    <s v="G"/>
    <s v="Yes"/>
    <s v="1d"/>
    <s v="Elect Director Charles O. Holliday, Jr."/>
    <x v="2"/>
    <s v="For"/>
    <x v="2"/>
    <m/>
    <s v="No"/>
  </r>
  <r>
    <x v="211"/>
    <s v="USA"/>
    <s v="US2441991054"/>
    <n v="2261203"/>
    <s v="Annual"/>
    <x v="40"/>
    <s v="Management"/>
    <s v="G"/>
    <s v="Yes"/>
    <s v="1e"/>
    <s v="Elect Director Michael O. Johanns"/>
    <x v="2"/>
    <s v="For"/>
    <x v="2"/>
    <m/>
    <s v="No"/>
  </r>
  <r>
    <x v="211"/>
    <s v="USA"/>
    <s v="US2441991054"/>
    <n v="2261203"/>
    <s v="Annual"/>
    <x v="40"/>
    <s v="Management"/>
    <s v="G"/>
    <s v="Yes"/>
    <s v="1f"/>
    <s v="Elect Director Clayton M. Jones"/>
    <x v="2"/>
    <s v="For"/>
    <x v="2"/>
    <m/>
    <s v="No"/>
  </r>
  <r>
    <x v="211"/>
    <s v="USA"/>
    <s v="US2441991054"/>
    <n v="2261203"/>
    <s v="Annual"/>
    <x v="40"/>
    <s v="Management"/>
    <s v="G"/>
    <s v="Yes"/>
    <s v="1g"/>
    <s v="Elect Director John C. May"/>
    <x v="2"/>
    <s v="For"/>
    <x v="2"/>
    <m/>
    <s v="No"/>
  </r>
  <r>
    <x v="211"/>
    <s v="USA"/>
    <s v="US2441991054"/>
    <n v="2261203"/>
    <s v="Annual"/>
    <x v="40"/>
    <s v="Management"/>
    <s v="G"/>
    <s v="Yes"/>
    <s v="1h"/>
    <s v="Elect Director Gregory R. Page"/>
    <x v="2"/>
    <s v="For"/>
    <x v="2"/>
    <m/>
    <s v="No"/>
  </r>
  <r>
    <x v="211"/>
    <s v="USA"/>
    <s v="US2441991054"/>
    <n v="2261203"/>
    <s v="Annual"/>
    <x v="40"/>
    <s v="Management"/>
    <s v="G"/>
    <s v="Yes"/>
    <s v="1i"/>
    <s v="Elect Director Sherry M. Smith"/>
    <x v="2"/>
    <s v="For"/>
    <x v="2"/>
    <m/>
    <s v="No"/>
  </r>
  <r>
    <x v="211"/>
    <s v="USA"/>
    <s v="US2441991054"/>
    <n v="2261203"/>
    <s v="Annual"/>
    <x v="40"/>
    <s v="Management"/>
    <s v="G"/>
    <s v="Yes"/>
    <s v="1j"/>
    <s v="Elect Director Dmitri L. Stockton"/>
    <x v="2"/>
    <s v="For"/>
    <x v="2"/>
    <m/>
    <s v="No"/>
  </r>
  <r>
    <x v="211"/>
    <s v="USA"/>
    <s v="US2441991054"/>
    <n v="2261203"/>
    <s v="Annual"/>
    <x v="40"/>
    <s v="Management"/>
    <s v="G"/>
    <s v="Yes"/>
    <s v="1k"/>
    <s v="Elect Director Sheila G. Talton"/>
    <x v="2"/>
    <s v="For"/>
    <x v="2"/>
    <m/>
    <s v="No"/>
  </r>
  <r>
    <x v="212"/>
    <s v="Japan"/>
    <s v="JP3244800003"/>
    <n v="6714509"/>
    <s v="Annual"/>
    <x v="40"/>
    <s v="Management"/>
    <s v="G"/>
    <s v="Yes"/>
    <n v="1"/>
    <s v="Amend Articles to Disclose Shareholder Meeting Materials on Internet - Remove Provisions on Takeover Defense"/>
    <x v="3"/>
    <s v="For"/>
    <x v="2"/>
    <m/>
    <s v="No"/>
  </r>
  <r>
    <x v="212"/>
    <s v="Japan"/>
    <s v="JP3244800003"/>
    <n v="6714509"/>
    <s v="Annual"/>
    <x v="40"/>
    <s v="Management"/>
    <s v="G"/>
    <s v="Yes"/>
    <n v="2.1"/>
    <s v="Elect Director Nakashima, Amane"/>
    <x v="2"/>
    <s v="For"/>
    <x v="1"/>
    <s v="Board lacks diversity."/>
    <s v="Yes"/>
  </r>
  <r>
    <x v="212"/>
    <s v="Japan"/>
    <s v="JP3244800003"/>
    <n v="6714509"/>
    <s v="Annual"/>
    <x v="40"/>
    <s v="Management"/>
    <s v="G"/>
    <s v="Yes"/>
    <n v="2.1"/>
    <s v="Elect Director Fukushima, Atsuko"/>
    <x v="2"/>
    <s v="For"/>
    <x v="2"/>
    <m/>
    <s v="No"/>
  </r>
  <r>
    <x v="212"/>
    <s v="Japan"/>
    <s v="JP3244800003"/>
    <n v="6714509"/>
    <s v="Annual"/>
    <x v="40"/>
    <s v="Management"/>
    <s v="G"/>
    <s v="Yes"/>
    <n v="2.2000000000000002"/>
    <s v="Elect Director Takamiya, Mitsuru"/>
    <x v="2"/>
    <s v="For"/>
    <x v="2"/>
    <m/>
    <s v="No"/>
  </r>
  <r>
    <x v="212"/>
    <s v="Japan"/>
    <s v="JP3244800003"/>
    <n v="6714509"/>
    <s v="Annual"/>
    <x v="40"/>
    <s v="Management"/>
    <s v="G"/>
    <s v="Yes"/>
    <n v="2.2999999999999998"/>
    <s v="Elect Director Inoue, Nobuo"/>
    <x v="2"/>
    <s v="For"/>
    <x v="2"/>
    <m/>
    <s v="No"/>
  </r>
  <r>
    <x v="212"/>
    <s v="Japan"/>
    <s v="JP3244800003"/>
    <n v="6714509"/>
    <s v="Annual"/>
    <x v="40"/>
    <s v="Management"/>
    <s v="G"/>
    <s v="Yes"/>
    <n v="2.4"/>
    <s v="Elect Director Hamachiyo, Yoshinori"/>
    <x v="2"/>
    <s v="For"/>
    <x v="2"/>
    <m/>
    <s v="No"/>
  </r>
  <r>
    <x v="212"/>
    <s v="Japan"/>
    <s v="JP3244800003"/>
    <n v="6714509"/>
    <s v="Annual"/>
    <x v="40"/>
    <s v="Management"/>
    <s v="G"/>
    <s v="Yes"/>
    <n v="2.5"/>
    <s v="Elect Director Watanabe, Ryota"/>
    <x v="2"/>
    <s v="For"/>
    <x v="2"/>
    <m/>
    <s v="No"/>
  </r>
  <r>
    <x v="212"/>
    <s v="Japan"/>
    <s v="JP3244800003"/>
    <n v="6714509"/>
    <s v="Annual"/>
    <x v="40"/>
    <s v="Management"/>
    <s v="G"/>
    <s v="Yes"/>
    <n v="2.6"/>
    <s v="Elect Director Yamamoto, Shinichiro"/>
    <x v="2"/>
    <s v="For"/>
    <x v="2"/>
    <m/>
    <s v="No"/>
  </r>
  <r>
    <x v="212"/>
    <s v="Japan"/>
    <s v="JP3244800003"/>
    <n v="6714509"/>
    <s v="Annual"/>
    <x v="40"/>
    <s v="Management"/>
    <s v="G"/>
    <s v="Yes"/>
    <n v="2.7"/>
    <s v="Elect Director Hamasaki, Shinya"/>
    <x v="2"/>
    <s v="For"/>
    <x v="2"/>
    <m/>
    <s v="No"/>
  </r>
  <r>
    <x v="212"/>
    <s v="Japan"/>
    <s v="JP3244800003"/>
    <n v="6714509"/>
    <s v="Annual"/>
    <x v="40"/>
    <s v="Management"/>
    <s v="G"/>
    <s v="Yes"/>
    <n v="2.8"/>
    <s v="Elect Director Urushi, Shihoko"/>
    <x v="2"/>
    <s v="For"/>
    <x v="2"/>
    <m/>
    <s v="No"/>
  </r>
  <r>
    <x v="212"/>
    <s v="Japan"/>
    <s v="JP3244800003"/>
    <n v="6714509"/>
    <s v="Annual"/>
    <x v="40"/>
    <s v="Management"/>
    <s v="G"/>
    <s v="Yes"/>
    <n v="2.9"/>
    <s v="Elect Director Kashiwaki, Hitoshi"/>
    <x v="2"/>
    <s v="For"/>
    <x v="2"/>
    <m/>
    <s v="No"/>
  </r>
  <r>
    <x v="212"/>
    <s v="Japan"/>
    <s v="JP3244800003"/>
    <n v="6714509"/>
    <s v="Annual"/>
    <x v="40"/>
    <s v="Management"/>
    <s v="G"/>
    <s v="Yes"/>
    <n v="3.1"/>
    <s v="Appoint Statutory Auditor Nobuto, Kyoichi"/>
    <x v="1"/>
    <s v="For"/>
    <x v="2"/>
    <m/>
    <s v="No"/>
  </r>
  <r>
    <x v="212"/>
    <s v="Japan"/>
    <s v="JP3244800003"/>
    <n v="6714509"/>
    <s v="Annual"/>
    <x v="40"/>
    <s v="Management"/>
    <s v="G"/>
    <s v="Yes"/>
    <n v="3.2"/>
    <s v="Appoint Statutory Auditor Ito, Akihiro"/>
    <x v="1"/>
    <s v="For"/>
    <x v="2"/>
    <m/>
    <s v="No"/>
  </r>
  <r>
    <x v="189"/>
    <s v="China"/>
    <s v="CNE100001ZS2"/>
    <s v="BYNC0S8"/>
    <s v="Extraordinary Shareholders"/>
    <x v="40"/>
    <s v="Management"/>
    <s v="G"/>
    <s v="Yes"/>
    <n v="1"/>
    <s v="Approve Zhongxingcai Guanghua as China Accounting Standards Auditor, HLB as International Accounting Standards Auditor, Authorize Board to Fix Their Remuneration and Disclosure of Financial Statements in the H-Share Market in Accordance with IFRS"/>
    <x v="4"/>
    <s v="For"/>
    <x v="2"/>
    <m/>
    <s v="No"/>
  </r>
  <r>
    <x v="213"/>
    <s v="Turkey"/>
    <s v="TRECAN200011"/>
    <s v="BNG2TW5"/>
    <s v="Annual"/>
    <x v="41"/>
    <s v="Management"/>
    <s v="G"/>
    <s v="Yes"/>
    <n v="1"/>
    <s v="Open Meeting and Elect Presiding Council of Meeting"/>
    <x v="3"/>
    <s v="For"/>
    <x v="2"/>
    <m/>
    <s v="No"/>
  </r>
  <r>
    <x v="213"/>
    <s v="Turkey"/>
    <s v="TRECAN200011"/>
    <s v="BNG2TW5"/>
    <s v="Annual"/>
    <x v="41"/>
    <s v="Management"/>
    <s v="G"/>
    <s v="Yes"/>
    <n v="2"/>
    <s v="Authorize Presiding Council to Sign Minutes of Meeting"/>
    <x v="3"/>
    <s v="For"/>
    <x v="2"/>
    <m/>
    <s v="No"/>
  </r>
  <r>
    <x v="213"/>
    <s v="Turkey"/>
    <s v="TRECAN200011"/>
    <s v="BNG2TW5"/>
    <s v="Annual"/>
    <x v="41"/>
    <s v="Management"/>
    <s v="G"/>
    <s v="Yes"/>
    <n v="3"/>
    <s v="Accept Board Report"/>
    <x v="0"/>
    <s v="For"/>
    <x v="2"/>
    <m/>
    <s v="No"/>
  </r>
  <r>
    <x v="213"/>
    <s v="Turkey"/>
    <s v="TRECAN200011"/>
    <s v="BNG2TW5"/>
    <s v="Annual"/>
    <x v="41"/>
    <s v="Management"/>
    <s v="G"/>
    <s v="Yes"/>
    <n v="4"/>
    <s v="Accept Audit Report"/>
    <x v="0"/>
    <s v="For"/>
    <x v="2"/>
    <m/>
    <s v="No"/>
  </r>
  <r>
    <x v="213"/>
    <s v="Turkey"/>
    <s v="TRECAN200011"/>
    <s v="BNG2TW5"/>
    <s v="Annual"/>
    <x v="41"/>
    <s v="Management"/>
    <s v="G"/>
    <s v="Yes"/>
    <n v="5"/>
    <s v="Accept Financial Statements"/>
    <x v="3"/>
    <s v="For"/>
    <x v="2"/>
    <m/>
    <s v="No"/>
  </r>
  <r>
    <x v="213"/>
    <s v="Turkey"/>
    <s v="TRECAN200011"/>
    <s v="BNG2TW5"/>
    <s v="Annual"/>
    <x v="41"/>
    <s v="Management"/>
    <s v="G"/>
    <s v="Yes"/>
    <n v="6"/>
    <s v="Approve Scrip Dividends"/>
    <x v="3"/>
    <s v="For"/>
    <x v="2"/>
    <m/>
    <s v="No"/>
  </r>
  <r>
    <x v="213"/>
    <s v="Turkey"/>
    <s v="TRECAN200011"/>
    <s v="BNG2TW5"/>
    <s v="Annual"/>
    <x v="41"/>
    <s v="Management"/>
    <s v="G"/>
    <s v="Yes"/>
    <n v="7"/>
    <s v="Approve Discharge of Board"/>
    <x v="3"/>
    <s v="For"/>
    <x v="2"/>
    <m/>
    <s v="No"/>
  </r>
  <r>
    <x v="213"/>
    <s v="Turkey"/>
    <s v="TRECAN200011"/>
    <s v="BNG2TW5"/>
    <s v="Annual"/>
    <x v="41"/>
    <s v="Management"/>
    <s v="G"/>
    <s v="Yes"/>
    <n v="8"/>
    <s v="Ratify External Auditors"/>
    <x v="1"/>
    <s v="For"/>
    <x v="2"/>
    <m/>
    <s v="No"/>
  </r>
  <r>
    <x v="213"/>
    <s v="Turkey"/>
    <s v="TRECAN200011"/>
    <s v="BNG2TW5"/>
    <s v="Annual"/>
    <x v="41"/>
    <s v="Management"/>
    <s v="S"/>
    <s v="No"/>
    <n v="9"/>
    <s v="Receive Information on Donations Made in 2022"/>
    <x v="3"/>
    <m/>
    <x v="0"/>
    <m/>
    <s v="No"/>
  </r>
  <r>
    <x v="213"/>
    <s v="Turkey"/>
    <s v="TRECAN200011"/>
    <s v="BNG2TW5"/>
    <s v="Annual"/>
    <x v="41"/>
    <s v="Management"/>
    <s v="S"/>
    <s v="Yes"/>
    <n v="10"/>
    <s v="Approve Upper Limit of Donations for 2023"/>
    <x v="3"/>
    <s v="For"/>
    <x v="1"/>
    <s v="Not enough disclosure to make an informed decision."/>
    <s v="Yes"/>
  </r>
  <r>
    <x v="213"/>
    <s v="Turkey"/>
    <s v="TRECAN200011"/>
    <s v="BNG2TW5"/>
    <s v="Annual"/>
    <x v="41"/>
    <s v="Management"/>
    <s v="G"/>
    <s v="No"/>
    <n v="11"/>
    <s v="Receive Information on Guarantees, Pledges and Mortgages Provided to Third Parties"/>
    <x v="3"/>
    <m/>
    <x v="0"/>
    <m/>
    <s v="No"/>
  </r>
  <r>
    <x v="213"/>
    <s v="Turkey"/>
    <s v="TRECAN200011"/>
    <s v="BNG2TW5"/>
    <s v="Annual"/>
    <x v="41"/>
    <s v="Management"/>
    <s v="G"/>
    <s v="No"/>
    <n v="12"/>
    <s v="Receive Information in Accordance with Article 1.3.6 of Capital Market Board Corporate Governance Principles"/>
    <x v="3"/>
    <m/>
    <x v="0"/>
    <m/>
    <s v="No"/>
  </r>
  <r>
    <x v="213"/>
    <s v="Turkey"/>
    <s v="TRECAN200011"/>
    <s v="BNG2TW5"/>
    <s v="Annual"/>
    <x v="41"/>
    <s v="Management"/>
    <s v="G"/>
    <s v="No"/>
    <n v="13"/>
    <s v="Receive Information on Related Party Transactions"/>
    <x v="3"/>
    <m/>
    <x v="0"/>
    <m/>
    <s v="No"/>
  </r>
  <r>
    <x v="213"/>
    <s v="Turkey"/>
    <s v="TRECAN200011"/>
    <s v="BNG2TW5"/>
    <s v="Annual"/>
    <x v="41"/>
    <s v="Management"/>
    <s v="G"/>
    <s v="Yes"/>
    <n v="14"/>
    <s v="Grant Permission for Board Members to Engage in Commercial Transactions with Company and Be Involved with Companies with Similar Corporate Purpose in Accordance with Articles 395 and 396 of Turkish Commercial Law"/>
    <x v="3"/>
    <s v="For"/>
    <x v="2"/>
    <m/>
    <s v="No"/>
  </r>
  <r>
    <x v="213"/>
    <s v="Turkey"/>
    <s v="TRECAN200011"/>
    <s v="BNG2TW5"/>
    <s v="Annual"/>
    <x v="41"/>
    <s v="Management"/>
    <s v="G"/>
    <s v="No"/>
    <n v="15"/>
    <s v="Wishes"/>
    <x v="3"/>
    <m/>
    <x v="0"/>
    <m/>
    <s v="No"/>
  </r>
  <r>
    <x v="214"/>
    <s v="China"/>
    <s v="CNE100000P85"/>
    <s v="B3NVLZ2"/>
    <s v="Special"/>
    <x v="41"/>
    <s v="Management"/>
    <s v="G"/>
    <s v="Yes"/>
    <n v="1.1000000000000001"/>
    <s v="Elect Li Shijiang as Director"/>
    <x v="2"/>
    <s v="For"/>
    <x v="1"/>
    <s v="Non-independent and the Nomination Committee lacks sufficient independence."/>
    <s v="Yes"/>
  </r>
  <r>
    <x v="214"/>
    <s v="China"/>
    <s v="CNE100000P85"/>
    <s v="B3NVLZ2"/>
    <s v="Special"/>
    <x v="41"/>
    <s v="Management"/>
    <s v="G"/>
    <s v="Yes"/>
    <n v="1.2"/>
    <s v="Elect Li Lingyun as Director"/>
    <x v="2"/>
    <s v="For"/>
    <x v="2"/>
    <m/>
    <s v="No"/>
  </r>
  <r>
    <x v="214"/>
    <s v="China"/>
    <s v="CNE100000P85"/>
    <s v="B3NVLZ2"/>
    <s v="Special"/>
    <x v="41"/>
    <s v="Management"/>
    <s v="G"/>
    <s v="Yes"/>
    <n v="1.3"/>
    <s v="Elect Li Yunfeng as Director"/>
    <x v="2"/>
    <s v="For"/>
    <x v="1"/>
    <s v="Unsupportive of Executives on the Audit Committee."/>
    <s v="Yes"/>
  </r>
  <r>
    <x v="214"/>
    <s v="China"/>
    <s v="CNE100000P85"/>
    <s v="B3NVLZ2"/>
    <s v="Special"/>
    <x v="41"/>
    <s v="Management"/>
    <s v="G"/>
    <s v="Yes"/>
    <n v="1.4"/>
    <s v="Elect Gu Zhengyan as Director"/>
    <x v="2"/>
    <s v="For"/>
    <x v="2"/>
    <m/>
    <s v="No"/>
  </r>
  <r>
    <x v="214"/>
    <s v="China"/>
    <s v="CNE100000P85"/>
    <s v="B3NVLZ2"/>
    <s v="Special"/>
    <x v="41"/>
    <s v="Management"/>
    <s v="G"/>
    <s v="Yes"/>
    <n v="1.5"/>
    <s v="Elect Han Shijun as Director"/>
    <x v="2"/>
    <s v="For"/>
    <x v="2"/>
    <m/>
    <s v="No"/>
  </r>
  <r>
    <x v="214"/>
    <s v="China"/>
    <s v="CNE100000P85"/>
    <s v="B3NVLZ2"/>
    <s v="Special"/>
    <x v="41"/>
    <s v="Management"/>
    <s v="G"/>
    <s v="Yes"/>
    <n v="1.6"/>
    <s v="Elect Yang Huachun as Director"/>
    <x v="2"/>
    <s v="For"/>
    <x v="2"/>
    <m/>
    <s v="No"/>
  </r>
  <r>
    <x v="214"/>
    <s v="China"/>
    <s v="CNE100000P85"/>
    <s v="B3NVLZ2"/>
    <s v="Special"/>
    <x v="41"/>
    <s v="Management"/>
    <s v="G"/>
    <s v="Yes"/>
    <n v="2.1"/>
    <s v="Elect Liang Lijuan as Director"/>
    <x v="2"/>
    <s v="For"/>
    <x v="2"/>
    <m/>
    <s v="No"/>
  </r>
  <r>
    <x v="214"/>
    <s v="China"/>
    <s v="CNE100000P85"/>
    <s v="B3NVLZ2"/>
    <s v="Special"/>
    <x v="41"/>
    <s v="Management"/>
    <s v="G"/>
    <s v="Yes"/>
    <n v="2.2000000000000002"/>
    <s v="Elect Ye Lijun as Director"/>
    <x v="2"/>
    <s v="For"/>
    <x v="2"/>
    <m/>
    <s v="No"/>
  </r>
  <r>
    <x v="214"/>
    <s v="China"/>
    <s v="CNE100000P85"/>
    <s v="B3NVLZ2"/>
    <s v="Special"/>
    <x v="41"/>
    <s v="Shareholder"/>
    <s v="G"/>
    <s v="Yes"/>
    <n v="2.2999999999999998"/>
    <s v="Elect Chen Xiaolan as Director"/>
    <x v="2"/>
    <s v="For"/>
    <x v="2"/>
    <m/>
    <s v="No"/>
  </r>
  <r>
    <x v="214"/>
    <s v="China"/>
    <s v="CNE100000P85"/>
    <s v="B3NVLZ2"/>
    <s v="Special"/>
    <x v="41"/>
    <s v="Management"/>
    <s v="G"/>
    <s v="Yes"/>
    <n v="3.1"/>
    <s v="Elect Chen Xiangju as Supervisor"/>
    <x v="3"/>
    <s v="For"/>
    <x v="2"/>
    <m/>
    <s v="No"/>
  </r>
  <r>
    <x v="214"/>
    <s v="China"/>
    <s v="CNE100000P85"/>
    <s v="B3NVLZ2"/>
    <s v="Special"/>
    <x v="41"/>
    <s v="Management"/>
    <s v="G"/>
    <s v="Yes"/>
    <n v="3.2"/>
    <s v="Elect Gao Yonglin as Supervisor"/>
    <x v="3"/>
    <s v="For"/>
    <x v="2"/>
    <m/>
    <s v="No"/>
  </r>
  <r>
    <x v="214"/>
    <s v="China"/>
    <s v="CNE100000P85"/>
    <s v="B3NVLZ2"/>
    <s v="Special"/>
    <x v="41"/>
    <s v="Management"/>
    <s v="G"/>
    <s v="Yes"/>
    <n v="3.3"/>
    <s v="Elect Tian Feiyan as Supervisor"/>
    <x v="3"/>
    <s v="For"/>
    <x v="2"/>
    <m/>
    <s v="No"/>
  </r>
  <r>
    <x v="215"/>
    <s v="China"/>
    <s v="CNE000000QZ9"/>
    <n v="6110088"/>
    <s v="Special"/>
    <x v="41"/>
    <s v="Management"/>
    <s v="G"/>
    <s v="Yes"/>
    <n v="1.1000000000000001"/>
    <s v="Approve Related Party Transaction with Anhui Guoyuan Financial Holding Group Co., Ltd. and Its Controlled Companies"/>
    <x v="3"/>
    <s v="For"/>
    <x v="2"/>
    <m/>
    <s v="No"/>
  </r>
  <r>
    <x v="215"/>
    <s v="China"/>
    <s v="CNE000000QZ9"/>
    <n v="6110088"/>
    <s v="Special"/>
    <x v="41"/>
    <s v="Management"/>
    <s v="G"/>
    <s v="Yes"/>
    <n v="1.2"/>
    <s v="Approve Related Party Transaction with Jian'an Investment Holding Group Co., Ltd. and Its Controlled Companies"/>
    <x v="3"/>
    <s v="For"/>
    <x v="2"/>
    <m/>
    <s v="No"/>
  </r>
  <r>
    <x v="215"/>
    <s v="China"/>
    <s v="CNE000000QZ9"/>
    <n v="6110088"/>
    <s v="Special"/>
    <x v="41"/>
    <s v="Management"/>
    <s v="G"/>
    <s v="Yes"/>
    <n v="1.3"/>
    <s v="Approve Related Party Transaction with Changsheng Fund Management Co., Ltd."/>
    <x v="3"/>
    <s v="For"/>
    <x v="2"/>
    <m/>
    <s v="No"/>
  </r>
  <r>
    <x v="215"/>
    <s v="China"/>
    <s v="CNE000000QZ9"/>
    <n v="6110088"/>
    <s v="Special"/>
    <x v="41"/>
    <s v="Management"/>
    <s v="G"/>
    <s v="Yes"/>
    <n v="1.4"/>
    <s v="Approve Related Party Transaction with Huishang Bank Co., Ltd."/>
    <x v="3"/>
    <s v="For"/>
    <x v="2"/>
    <m/>
    <s v="No"/>
  </r>
  <r>
    <x v="215"/>
    <s v="China"/>
    <s v="CNE000000QZ9"/>
    <n v="6110088"/>
    <s v="Special"/>
    <x v="41"/>
    <s v="Management"/>
    <s v="G"/>
    <s v="Yes"/>
    <n v="1.5"/>
    <s v="Approve Related Party Transaction with Other Related Parties"/>
    <x v="3"/>
    <s v="For"/>
    <x v="2"/>
    <m/>
    <s v="No"/>
  </r>
  <r>
    <x v="215"/>
    <s v="China"/>
    <s v="CNE000000QZ9"/>
    <n v="6110088"/>
    <s v="Special"/>
    <x v="41"/>
    <s v="Management"/>
    <s v="G"/>
    <s v="Yes"/>
    <n v="2.1"/>
    <s v="Approve Issue Entity, Issue Manner and Issue Size"/>
    <x v="3"/>
    <s v="For"/>
    <x v="2"/>
    <m/>
    <s v="No"/>
  </r>
  <r>
    <x v="215"/>
    <s v="China"/>
    <s v="CNE000000QZ9"/>
    <n v="6110088"/>
    <s v="Special"/>
    <x v="41"/>
    <s v="Management"/>
    <s v="G"/>
    <s v="Yes"/>
    <n v="2.1"/>
    <s v="Approve Debt Service Protection Measures for Debt Financing Instruments"/>
    <x v="3"/>
    <s v="For"/>
    <x v="2"/>
    <m/>
    <s v="No"/>
  </r>
  <r>
    <x v="215"/>
    <s v="China"/>
    <s v="CNE000000QZ9"/>
    <n v="6110088"/>
    <s v="Special"/>
    <x v="41"/>
    <s v="Management"/>
    <s v="G"/>
    <s v="Yes"/>
    <n v="2.11"/>
    <s v="Approve Purchase and Sale of Underlying Assets Involved in Financing Debt Asset-backed Securities"/>
    <x v="3"/>
    <s v="For"/>
    <x v="2"/>
    <m/>
    <s v="No"/>
  </r>
  <r>
    <x v="215"/>
    <s v="China"/>
    <s v="CNE000000QZ9"/>
    <n v="6110088"/>
    <s v="Special"/>
    <x v="41"/>
    <s v="Management"/>
    <s v="G"/>
    <s v="Yes"/>
    <n v="2.12"/>
    <s v="Approve Resolution Validity Period"/>
    <x v="3"/>
    <s v="For"/>
    <x v="2"/>
    <m/>
    <s v="No"/>
  </r>
  <r>
    <x v="215"/>
    <s v="China"/>
    <s v="CNE000000QZ9"/>
    <n v="6110088"/>
    <s v="Special"/>
    <x v="41"/>
    <s v="Management"/>
    <s v="G"/>
    <s v="Yes"/>
    <n v="2.13"/>
    <s v="Approve Authorization Matters for the Issuance of Debt Financing Instruments"/>
    <x v="3"/>
    <s v="For"/>
    <x v="2"/>
    <m/>
    <s v="No"/>
  </r>
  <r>
    <x v="215"/>
    <s v="China"/>
    <s v="CNE000000QZ9"/>
    <n v="6110088"/>
    <s v="Special"/>
    <x v="41"/>
    <s v="Management"/>
    <s v="G"/>
    <s v="Yes"/>
    <n v="2.2000000000000002"/>
    <s v="Approve Types of Debt Financing Instruments"/>
    <x v="3"/>
    <s v="For"/>
    <x v="2"/>
    <m/>
    <s v="No"/>
  </r>
  <r>
    <x v="215"/>
    <s v="China"/>
    <s v="CNE000000QZ9"/>
    <n v="6110088"/>
    <s v="Special"/>
    <x v="41"/>
    <s v="Management"/>
    <s v="G"/>
    <s v="Yes"/>
    <n v="2.2999999999999998"/>
    <s v="Approve Maturity of Debt Financing Instruments"/>
    <x v="3"/>
    <s v="For"/>
    <x v="2"/>
    <m/>
    <s v="No"/>
  </r>
  <r>
    <x v="215"/>
    <s v="China"/>
    <s v="CNE000000QZ9"/>
    <n v="6110088"/>
    <s v="Special"/>
    <x v="41"/>
    <s v="Management"/>
    <s v="G"/>
    <s v="Yes"/>
    <n v="2.4"/>
    <s v="Approve Interest Rates of Debt Financing Instruments"/>
    <x v="3"/>
    <s v="For"/>
    <x v="2"/>
    <m/>
    <s v="No"/>
  </r>
  <r>
    <x v="215"/>
    <s v="China"/>
    <s v="CNE000000QZ9"/>
    <n v="6110088"/>
    <s v="Special"/>
    <x v="41"/>
    <s v="Management"/>
    <s v="G"/>
    <s v="Yes"/>
    <n v="2.5"/>
    <s v="Approve Guarantees and Other Arrangements"/>
    <x v="3"/>
    <s v="For"/>
    <x v="2"/>
    <m/>
    <s v="No"/>
  </r>
  <r>
    <x v="215"/>
    <s v="China"/>
    <s v="CNE000000QZ9"/>
    <n v="6110088"/>
    <s v="Special"/>
    <x v="41"/>
    <s v="Management"/>
    <s v="G"/>
    <s v="Yes"/>
    <n v="2.6"/>
    <s v="Approve Use of Proceeds"/>
    <x v="3"/>
    <s v="For"/>
    <x v="2"/>
    <m/>
    <s v="No"/>
  </r>
  <r>
    <x v="215"/>
    <s v="China"/>
    <s v="CNE000000QZ9"/>
    <n v="6110088"/>
    <s v="Special"/>
    <x v="41"/>
    <s v="Management"/>
    <s v="G"/>
    <s v="Yes"/>
    <n v="2.7"/>
    <s v="Approve Issue Price"/>
    <x v="3"/>
    <s v="For"/>
    <x v="2"/>
    <m/>
    <s v="No"/>
  </r>
  <r>
    <x v="215"/>
    <s v="China"/>
    <s v="CNE000000QZ9"/>
    <n v="6110088"/>
    <s v="Special"/>
    <x v="41"/>
    <s v="Management"/>
    <s v="G"/>
    <s v="Yes"/>
    <n v="2.8"/>
    <s v="Approve Target Parties and Placing Arrangement for Shareholders"/>
    <x v="3"/>
    <s v="For"/>
    <x v="2"/>
    <m/>
    <s v="No"/>
  </r>
  <r>
    <x v="215"/>
    <s v="China"/>
    <s v="CNE000000QZ9"/>
    <n v="6110088"/>
    <s v="Special"/>
    <x v="41"/>
    <s v="Management"/>
    <s v="G"/>
    <s v="Yes"/>
    <n v="2.9"/>
    <s v="Approve Listing or Transfer of Debt Financing Instruments"/>
    <x v="3"/>
    <s v="For"/>
    <x v="2"/>
    <m/>
    <s v="No"/>
  </r>
  <r>
    <x v="216"/>
    <s v="Malaysia"/>
    <s v="MYL2445OO004"/>
    <n v="6497446"/>
    <s v="Annual"/>
    <x v="41"/>
    <s v="Management"/>
    <s v="G"/>
    <s v="Yes"/>
    <n v="1"/>
    <s v="Elect R. M. Alias as Director"/>
    <x v="2"/>
    <s v="For"/>
    <x v="2"/>
    <m/>
    <s v="No"/>
  </r>
  <r>
    <x v="216"/>
    <s v="Malaysia"/>
    <s v="MYL2445OO004"/>
    <n v="6497446"/>
    <s v="Annual"/>
    <x v="41"/>
    <s v="Management"/>
    <s v="G"/>
    <s v="Yes"/>
    <n v="3"/>
    <s v="Elect Anne Rodrigues as Director"/>
    <x v="2"/>
    <s v="For"/>
    <x v="2"/>
    <m/>
    <s v="No"/>
  </r>
  <r>
    <x v="216"/>
    <s v="Malaysia"/>
    <s v="MYL2445OO004"/>
    <n v="6497446"/>
    <s v="Annual"/>
    <x v="41"/>
    <s v="Management"/>
    <s v="G"/>
    <s v="Yes"/>
    <n v="4"/>
    <s v="Approve Directors' Fees"/>
    <x v="2"/>
    <s v="For"/>
    <x v="2"/>
    <m/>
    <s v="No"/>
  </r>
  <r>
    <x v="216"/>
    <s v="Malaysia"/>
    <s v="MYL2445OO004"/>
    <n v="6497446"/>
    <s v="Annual"/>
    <x v="41"/>
    <s v="Management"/>
    <s v="G"/>
    <s v="Yes"/>
    <n v="5"/>
    <s v="Approve Directors' Benefits (other than Directors' fees)"/>
    <x v="2"/>
    <s v="For"/>
    <x v="2"/>
    <m/>
    <s v="No"/>
  </r>
  <r>
    <x v="216"/>
    <s v="Malaysia"/>
    <s v="MYL2445OO004"/>
    <n v="6497446"/>
    <s v="Annual"/>
    <x v="41"/>
    <s v="Management"/>
    <s v="G"/>
    <s v="Yes"/>
    <n v="6"/>
    <s v="Approve BDO PLT as Auditors and Authorize Board to Fix Their Remuneration"/>
    <x v="4"/>
    <s v="For"/>
    <x v="2"/>
    <m/>
    <s v="No"/>
  </r>
  <r>
    <x v="216"/>
    <s v="Malaysia"/>
    <s v="MYL2445OO004"/>
    <n v="6497446"/>
    <s v="Annual"/>
    <x v="41"/>
    <s v="Management"/>
    <s v="G"/>
    <s v="Yes"/>
    <n v="7"/>
    <s v="Authorize Share Repurchase Program"/>
    <x v="3"/>
    <s v="For"/>
    <x v="2"/>
    <m/>
    <s v="No"/>
  </r>
  <r>
    <x v="216"/>
    <s v="Malaysia"/>
    <s v="MYL2445OO004"/>
    <n v="6497446"/>
    <s v="Annual"/>
    <x v="41"/>
    <s v="Management"/>
    <s v="G"/>
    <s v="Yes"/>
    <n v="8"/>
    <s v="Approve Renewal of Shareholders' Mandate for Recurrent Related Party Transactions"/>
    <x v="3"/>
    <s v="For"/>
    <x v="2"/>
    <m/>
    <s v="No"/>
  </r>
  <r>
    <x v="216"/>
    <s v="Malaysia"/>
    <s v="MYL2445OO004"/>
    <n v="6497446"/>
    <s v="Annual"/>
    <x v="41"/>
    <s v="Management"/>
    <s v="G"/>
    <s v="Yes"/>
    <n v="9"/>
    <s v="Approve Issuance of New Ordinary Shares Under the Dividend Reinvestment Plan"/>
    <x v="3"/>
    <s v="For"/>
    <x v="2"/>
    <m/>
    <s v="No"/>
  </r>
  <r>
    <x v="216"/>
    <s v="Malaysia"/>
    <s v="MYL2445OO004"/>
    <n v="6497446"/>
    <s v="Annual"/>
    <x v="41"/>
    <s v="Management"/>
    <s v="G"/>
    <s v="Yes"/>
    <s v="2A"/>
    <s v="Elect Lee Oi Hian as Director"/>
    <x v="2"/>
    <s v="For"/>
    <x v="2"/>
    <m/>
    <s v="No"/>
  </r>
  <r>
    <x v="217"/>
    <s v="China"/>
    <s v="CNE100003MN7"/>
    <s v="BK7F3F3"/>
    <s v="Special"/>
    <x v="41"/>
    <s v="Management"/>
    <s v="G"/>
    <s v="Yes"/>
    <n v="1"/>
    <s v="Approve Estimated Amount of Daily Related Party Transactions"/>
    <x v="3"/>
    <s v="For"/>
    <x v="2"/>
    <m/>
    <s v="No"/>
  </r>
  <r>
    <x v="218"/>
    <s v="USA"/>
    <s v="US7547301090"/>
    <n v="2718992"/>
    <s v="Annual"/>
    <x v="41"/>
    <s v="Management"/>
    <s v="G"/>
    <s v="Yes"/>
    <n v="2"/>
    <s v="Advisory Vote to Ratify Named Executive Officers' Compensation"/>
    <x v="3"/>
    <s v="For"/>
    <x v="2"/>
    <m/>
    <s v="No"/>
  </r>
  <r>
    <x v="218"/>
    <s v="USA"/>
    <s v="US7547301090"/>
    <n v="2718992"/>
    <s v="Annual"/>
    <x v="41"/>
    <s v="Management"/>
    <s v="G"/>
    <s v="Yes"/>
    <n v="3"/>
    <s v="Advisory Vote on Say on Pay Frequency"/>
    <x v="3"/>
    <s v="One Year"/>
    <x v="5"/>
    <m/>
    <s v="No"/>
  </r>
  <r>
    <x v="218"/>
    <s v="USA"/>
    <s v="US7547301090"/>
    <n v="2718992"/>
    <s v="Annual"/>
    <x v="41"/>
    <s v="Management"/>
    <s v="G"/>
    <s v="Yes"/>
    <n v="4"/>
    <s v="Amend Omnibus Stock Plan"/>
    <x v="3"/>
    <s v="For"/>
    <x v="2"/>
    <m/>
    <s v="No"/>
  </r>
  <r>
    <x v="218"/>
    <s v="USA"/>
    <s v="US7547301090"/>
    <n v="2718992"/>
    <s v="Annual"/>
    <x v="41"/>
    <s v="Management"/>
    <s v="G"/>
    <s v="Yes"/>
    <n v="5"/>
    <s v="Ratify KPMG LLP as Auditors"/>
    <x v="1"/>
    <s v="For"/>
    <x v="2"/>
    <m/>
    <s v="No"/>
  </r>
  <r>
    <x v="218"/>
    <s v="USA"/>
    <s v="US7547301090"/>
    <n v="2718992"/>
    <s v="Annual"/>
    <x v="41"/>
    <s v="Management"/>
    <s v="G"/>
    <s v="Yes"/>
    <s v="1a"/>
    <s v="Elect Director Marlene Debel"/>
    <x v="2"/>
    <s v="For"/>
    <x v="2"/>
    <m/>
    <s v="No"/>
  </r>
  <r>
    <x v="218"/>
    <s v="USA"/>
    <s v="US7547301090"/>
    <n v="2718992"/>
    <s v="Annual"/>
    <x v="41"/>
    <s v="Management"/>
    <s v="G"/>
    <s v="Yes"/>
    <s v="1b"/>
    <s v="Elect Director Robert M. Dutkowsky"/>
    <x v="2"/>
    <s v="For"/>
    <x v="2"/>
    <m/>
    <s v="No"/>
  </r>
  <r>
    <x v="218"/>
    <s v="USA"/>
    <s v="US7547301090"/>
    <n v="2718992"/>
    <s v="Annual"/>
    <x v="41"/>
    <s v="Management"/>
    <s v="G"/>
    <s v="Yes"/>
    <s v="1c"/>
    <s v="Elect Director Jeffrey N. Edwards"/>
    <x v="2"/>
    <s v="For"/>
    <x v="2"/>
    <m/>
    <s v="No"/>
  </r>
  <r>
    <x v="218"/>
    <s v="USA"/>
    <s v="US7547301090"/>
    <n v="2718992"/>
    <s v="Annual"/>
    <x v="41"/>
    <s v="Management"/>
    <s v="G"/>
    <s v="Yes"/>
    <s v="1d"/>
    <s v="Elect Director Benjamin C. Esty"/>
    <x v="2"/>
    <s v="For"/>
    <x v="2"/>
    <m/>
    <s v="No"/>
  </r>
  <r>
    <x v="218"/>
    <s v="USA"/>
    <s v="US7547301090"/>
    <n v="2718992"/>
    <s v="Annual"/>
    <x v="41"/>
    <s v="Management"/>
    <s v="G"/>
    <s v="Yes"/>
    <s v="1e"/>
    <s v="Elect Director Anne Gates"/>
    <x v="2"/>
    <s v="For"/>
    <x v="2"/>
    <m/>
    <s v="No"/>
  </r>
  <r>
    <x v="218"/>
    <s v="USA"/>
    <s v="US7547301090"/>
    <n v="2718992"/>
    <s v="Annual"/>
    <x v="41"/>
    <s v="Management"/>
    <s v="G"/>
    <s v="Yes"/>
    <s v="1f"/>
    <s v="Elect Director Thomas A. James"/>
    <x v="2"/>
    <s v="For"/>
    <x v="2"/>
    <m/>
    <s v="No"/>
  </r>
  <r>
    <x v="218"/>
    <s v="USA"/>
    <s v="US7547301090"/>
    <n v="2718992"/>
    <s v="Annual"/>
    <x v="41"/>
    <s v="Management"/>
    <s v="G"/>
    <s v="Yes"/>
    <s v="1g"/>
    <s v="Elect Director Gordon L. Johnson"/>
    <x v="2"/>
    <s v="For"/>
    <x v="2"/>
    <m/>
    <s v="No"/>
  </r>
  <r>
    <x v="218"/>
    <s v="USA"/>
    <s v="US7547301090"/>
    <n v="2718992"/>
    <s v="Annual"/>
    <x v="41"/>
    <s v="Management"/>
    <s v="G"/>
    <s v="Yes"/>
    <s v="1h"/>
    <s v="Elect Director Roderick C. McGeary"/>
    <x v="2"/>
    <s v="For"/>
    <x v="2"/>
    <m/>
    <s v="No"/>
  </r>
  <r>
    <x v="218"/>
    <s v="USA"/>
    <s v="US7547301090"/>
    <n v="2718992"/>
    <s v="Annual"/>
    <x v="41"/>
    <s v="Management"/>
    <s v="G"/>
    <s v="Yes"/>
    <s v="1i"/>
    <s v="Elect Director Paul C. Reilly"/>
    <x v="2"/>
    <s v="For"/>
    <x v="2"/>
    <m/>
    <s v="No"/>
  </r>
  <r>
    <x v="218"/>
    <s v="USA"/>
    <s v="US7547301090"/>
    <n v="2718992"/>
    <s v="Annual"/>
    <x v="41"/>
    <s v="Management"/>
    <s v="G"/>
    <s v="Yes"/>
    <s v="1j"/>
    <s v="Elect Director Raj Seshadri"/>
    <x v="2"/>
    <s v="For"/>
    <x v="2"/>
    <m/>
    <s v="No"/>
  </r>
  <r>
    <x v="219"/>
    <s v="South Africa"/>
    <s v="ZAE000190252"/>
    <s v="BMP3858"/>
    <s v="Annual"/>
    <x v="41"/>
    <s v="Management"/>
    <s v="G"/>
    <s v="Yes"/>
    <n v="1"/>
    <s v="Elect Simon Fifield as Director"/>
    <x v="2"/>
    <s v="For"/>
    <x v="2"/>
    <m/>
    <s v="No"/>
  </r>
  <r>
    <x v="219"/>
    <s v="South Africa"/>
    <s v="ZAE000190252"/>
    <s v="BMP3858"/>
    <s v="Annual"/>
    <x v="41"/>
    <s v="Management"/>
    <s v="G"/>
    <s v="Yes"/>
    <n v="1"/>
    <s v="Approve Non-executive Directors' Fees"/>
    <x v="2"/>
    <s v="For"/>
    <x v="2"/>
    <m/>
    <s v="No"/>
  </r>
  <r>
    <x v="219"/>
    <s v="South Africa"/>
    <s v="ZAE000190252"/>
    <s v="BMP3858"/>
    <s v="Annual"/>
    <x v="41"/>
    <s v="Management"/>
    <s v="G"/>
    <s v="Yes"/>
    <n v="2"/>
    <s v="Elect Cora Fernandez as Director"/>
    <x v="2"/>
    <s v="For"/>
    <x v="2"/>
    <m/>
    <s v="No"/>
  </r>
  <r>
    <x v="219"/>
    <s v="South Africa"/>
    <s v="ZAE000190252"/>
    <s v="BMP3858"/>
    <s v="Annual"/>
    <x v="41"/>
    <s v="Management"/>
    <s v="G"/>
    <s v="Yes"/>
    <n v="2"/>
    <s v="Approve Financial Assistance to Directors, Prescribed Officers and Employee Share Scheme Beneficiaries"/>
    <x v="2"/>
    <s v="For"/>
    <x v="2"/>
    <m/>
    <s v="No"/>
  </r>
  <r>
    <x v="219"/>
    <s v="South Africa"/>
    <s v="ZAE000190252"/>
    <s v="BMP3858"/>
    <s v="Annual"/>
    <x v="41"/>
    <s v="Management"/>
    <s v="G"/>
    <s v="Yes"/>
    <n v="3"/>
    <s v="Re-elect Sipho Pityana as Director"/>
    <x v="2"/>
    <s v="For"/>
    <x v="2"/>
    <m/>
    <s v="No"/>
  </r>
  <r>
    <x v="219"/>
    <s v="South Africa"/>
    <s v="ZAE000190252"/>
    <s v="BMP3858"/>
    <s v="Annual"/>
    <x v="41"/>
    <s v="Management"/>
    <s v="G"/>
    <s v="Yes"/>
    <n v="3"/>
    <s v="Approve Financial Assistance in Terms of Section 44 of the Companies Act"/>
    <x v="3"/>
    <s v="For"/>
    <x v="2"/>
    <m/>
    <s v="No"/>
  </r>
  <r>
    <x v="219"/>
    <s v="South Africa"/>
    <s v="ZAE000190252"/>
    <s v="BMP3858"/>
    <s v="Annual"/>
    <x v="41"/>
    <s v="Management"/>
    <s v="G"/>
    <s v="Yes"/>
    <n v="4"/>
    <s v="Re-elect Leon Kok as Director"/>
    <x v="2"/>
    <s v="For"/>
    <x v="2"/>
    <m/>
    <s v="No"/>
  </r>
  <r>
    <x v="219"/>
    <s v="South Africa"/>
    <s v="ZAE000190252"/>
    <s v="BMP3858"/>
    <s v="Annual"/>
    <x v="41"/>
    <s v="Management"/>
    <s v="G"/>
    <s v="Yes"/>
    <n v="4"/>
    <s v="Approve Financial Assistance in Terms of Section 45 of the Companies Act"/>
    <x v="3"/>
    <s v="For"/>
    <x v="2"/>
    <m/>
    <s v="No"/>
  </r>
  <r>
    <x v="219"/>
    <s v="South Africa"/>
    <s v="ZAE000190252"/>
    <s v="BMP3858"/>
    <s v="Annual"/>
    <x v="41"/>
    <s v="Management"/>
    <s v="G"/>
    <s v="Yes"/>
    <n v="5"/>
    <s v="Authorise Repurchase of Issued Share Capital"/>
    <x v="3"/>
    <s v="For"/>
    <x v="2"/>
    <m/>
    <s v="No"/>
  </r>
  <r>
    <x v="219"/>
    <s v="South Africa"/>
    <s v="ZAE000190252"/>
    <s v="BMP3858"/>
    <s v="Annual"/>
    <x v="41"/>
    <s v="Management"/>
    <s v="G"/>
    <s v="Yes"/>
    <n v="5.0999999999999996"/>
    <s v="Re-elect Diane Radley as Chairperson of the Audit Committee"/>
    <x v="3"/>
    <s v="For"/>
    <x v="2"/>
    <m/>
    <s v="No"/>
  </r>
  <r>
    <x v="219"/>
    <s v="South Africa"/>
    <s v="ZAE000190252"/>
    <s v="BMP3858"/>
    <s v="Annual"/>
    <x v="41"/>
    <s v="Management"/>
    <s v="G"/>
    <s v="Yes"/>
    <n v="5.2"/>
    <s v="Re-elect Lesego Sennelo as Member of the Audit Committee"/>
    <x v="3"/>
    <s v="For"/>
    <x v="2"/>
    <m/>
    <s v="No"/>
  </r>
  <r>
    <x v="219"/>
    <s v="South Africa"/>
    <s v="ZAE000190252"/>
    <s v="BMP3858"/>
    <s v="Annual"/>
    <x v="41"/>
    <s v="Management"/>
    <s v="G"/>
    <s v="Yes"/>
    <n v="5.3"/>
    <s v="Elect Simon Fifield as Member of the Audit Committee"/>
    <x v="3"/>
    <s v="For"/>
    <x v="2"/>
    <m/>
    <s v="No"/>
  </r>
  <r>
    <x v="219"/>
    <s v="South Africa"/>
    <s v="ZAE000190252"/>
    <s v="BMP3858"/>
    <s v="Annual"/>
    <x v="41"/>
    <s v="Management"/>
    <s v="G"/>
    <s v="Yes"/>
    <n v="6"/>
    <s v="Reappoint PricewaterhouseCoopers Inc as Auditors with John Bennett as the Designated Audit Partner"/>
    <x v="1"/>
    <s v="For"/>
    <x v="2"/>
    <m/>
    <s v="No"/>
  </r>
  <r>
    <x v="219"/>
    <s v="South Africa"/>
    <s v="ZAE000190252"/>
    <s v="BMP3858"/>
    <s v="Annual"/>
    <x v="41"/>
    <s v="Management"/>
    <s v="S"/>
    <s v="Yes"/>
    <n v="6"/>
    <s v="Approve Financial Assistance in Terms of Section 44 of the Companies Act in Respect of the Restructure of the Empowerment Trust"/>
    <x v="3"/>
    <s v="For"/>
    <x v="2"/>
    <m/>
    <s v="No"/>
  </r>
  <r>
    <x v="219"/>
    <s v="South Africa"/>
    <s v="ZAE000190252"/>
    <s v="BMP3858"/>
    <s v="Annual"/>
    <x v="41"/>
    <s v="Management"/>
    <s v="G"/>
    <s v="Yes"/>
    <n v="7"/>
    <s v="Place Authorised but Unissued Shares under Control of Directors"/>
    <x v="2"/>
    <s v="For"/>
    <x v="2"/>
    <m/>
    <s v="No"/>
  </r>
  <r>
    <x v="219"/>
    <s v="South Africa"/>
    <s v="ZAE000190252"/>
    <s v="BMP3858"/>
    <s v="Annual"/>
    <x v="41"/>
    <s v="Management"/>
    <s v="G"/>
    <s v="Yes"/>
    <n v="7"/>
    <s v="Approve Financial Assistance in Terms of Section 45 of the Companies Act in Respect of the Waiver of the Outstanding Capital Balance of the Scheme Debt Owing on the Share Purchase Scheme Shares as Set Out in the Executive Incentive Scheme"/>
    <x v="3"/>
    <s v="For"/>
    <x v="2"/>
    <m/>
    <s v="No"/>
  </r>
  <r>
    <x v="219"/>
    <s v="South Africa"/>
    <s v="ZAE000190252"/>
    <s v="BMP3858"/>
    <s v="Annual"/>
    <x v="41"/>
    <s v="Management"/>
    <s v="G"/>
    <s v="Yes"/>
    <n v="8"/>
    <s v="Authorise Board to Issue Shares for Cash"/>
    <x v="3"/>
    <s v="For"/>
    <x v="2"/>
    <m/>
    <s v="No"/>
  </r>
  <r>
    <x v="219"/>
    <s v="South Africa"/>
    <s v="ZAE000190252"/>
    <s v="BMP3858"/>
    <s v="Annual"/>
    <x v="41"/>
    <s v="Management"/>
    <s v="G"/>
    <s v="Yes"/>
    <n v="9"/>
    <s v="Approve Specific Authority to Issue Shares Pursuant to a Reinvestment Option"/>
    <x v="3"/>
    <s v="For"/>
    <x v="2"/>
    <m/>
    <s v="No"/>
  </r>
  <r>
    <x v="219"/>
    <s v="South Africa"/>
    <s v="ZAE000190252"/>
    <s v="BMP3858"/>
    <s v="Annual"/>
    <x v="41"/>
    <s v="Management"/>
    <s v="G"/>
    <s v="Yes"/>
    <n v="10"/>
    <s v="Approve Remuneration Policy"/>
    <x v="4"/>
    <s v="For"/>
    <x v="2"/>
    <m/>
    <s v="No"/>
  </r>
  <r>
    <x v="219"/>
    <s v="South Africa"/>
    <s v="ZAE000190252"/>
    <s v="BMP3858"/>
    <s v="Annual"/>
    <x v="41"/>
    <s v="Management"/>
    <s v="G"/>
    <s v="Yes"/>
    <n v="11"/>
    <s v="Approve Implementation of the Remuneration Policy"/>
    <x v="4"/>
    <s v="For"/>
    <x v="2"/>
    <m/>
    <s v="No"/>
  </r>
  <r>
    <x v="219"/>
    <s v="South Africa"/>
    <s v="ZAE000190252"/>
    <s v="BMP3858"/>
    <s v="Annual"/>
    <x v="41"/>
    <s v="Management"/>
    <s v="G"/>
    <s v="Yes"/>
    <n v="12"/>
    <s v="Authorise Ratification of Approved Resolutions"/>
    <x v="3"/>
    <s v="For"/>
    <x v="2"/>
    <m/>
    <s v="No"/>
  </r>
  <r>
    <x v="219"/>
    <s v="South Africa"/>
    <s v="ZAE000190252"/>
    <s v="BMP3858"/>
    <s v="Annual"/>
    <x v="41"/>
    <s v="Management"/>
    <s v="S"/>
    <s v="Yes"/>
    <n v="13"/>
    <s v="Approve Restructure of the Empowerment Trust"/>
    <x v="3"/>
    <s v="For"/>
    <x v="2"/>
    <m/>
    <s v="No"/>
  </r>
  <r>
    <x v="219"/>
    <s v="South Africa"/>
    <s v="ZAE000190252"/>
    <s v="BMP3858"/>
    <s v="Annual"/>
    <x v="41"/>
    <s v="Management"/>
    <s v="G"/>
    <s v="Yes"/>
    <n v="14"/>
    <s v="Approve Amendments to the Executive Incentive Scheme"/>
    <x v="3"/>
    <s v="For"/>
    <x v="2"/>
    <m/>
    <s v="No"/>
  </r>
  <r>
    <x v="219"/>
    <s v="South Africa"/>
    <s v="ZAE000190252"/>
    <s v="BMP3858"/>
    <s v="Annual"/>
    <x v="41"/>
    <s v="Management"/>
    <s v="G"/>
    <s v="Yes"/>
    <n v="15"/>
    <s v="Approve Further Amendment to the Executive Incentive Scheme"/>
    <x v="3"/>
    <s v="For"/>
    <x v="2"/>
    <m/>
    <s v="No"/>
  </r>
  <r>
    <x v="220"/>
    <s v="Australia"/>
    <s v="AU000000ALL7"/>
    <n v="6253983"/>
    <s v="Annual"/>
    <x v="42"/>
    <s v="Management"/>
    <s v="G"/>
    <s v="Yes"/>
    <n v="1"/>
    <s v="Elect Philippe Etienne as Director"/>
    <x v="2"/>
    <s v="For"/>
    <x v="2"/>
    <m/>
    <s v="No"/>
  </r>
  <r>
    <x v="220"/>
    <s v="Australia"/>
    <s v="AU000000ALL7"/>
    <n v="6253983"/>
    <s v="Annual"/>
    <x v="42"/>
    <s v="Management"/>
    <s v="G"/>
    <s v="Yes"/>
    <n v="2"/>
    <s v="Elect Pat Ramsey as Director"/>
    <x v="2"/>
    <s v="For"/>
    <x v="2"/>
    <m/>
    <s v="No"/>
  </r>
  <r>
    <x v="220"/>
    <s v="Australia"/>
    <s v="AU000000ALL7"/>
    <n v="6253983"/>
    <s v="Annual"/>
    <x v="42"/>
    <s v="Management"/>
    <s v="G"/>
    <s v="Yes"/>
    <n v="3"/>
    <s v="Elect Kathleen Conlon as Director"/>
    <x v="2"/>
    <s v="For"/>
    <x v="2"/>
    <m/>
    <s v="No"/>
  </r>
  <r>
    <x v="220"/>
    <s v="Australia"/>
    <s v="AU000000ALL7"/>
    <n v="6253983"/>
    <s v="Annual"/>
    <x v="42"/>
    <s v="Management"/>
    <s v="G"/>
    <s v="Yes"/>
    <n v="4"/>
    <s v="Elect Bill Lance as Director"/>
    <x v="2"/>
    <s v="For"/>
    <x v="2"/>
    <m/>
    <s v="No"/>
  </r>
  <r>
    <x v="220"/>
    <s v="Australia"/>
    <s v="AU000000ALL7"/>
    <n v="6253983"/>
    <s v="Annual"/>
    <x v="42"/>
    <s v="Shareholder"/>
    <s v="G"/>
    <s v="Yes"/>
    <n v="5"/>
    <s v="Elect Stephen Mayne as Director"/>
    <x v="2"/>
    <s v="Against"/>
    <x v="1"/>
    <m/>
    <s v="No"/>
  </r>
  <r>
    <x v="220"/>
    <s v="Australia"/>
    <s v="AU000000ALL7"/>
    <n v="6253983"/>
    <s v="Annual"/>
    <x v="42"/>
    <s v="Management"/>
    <s v="G"/>
    <s v="Yes"/>
    <n v="6"/>
    <s v="Approve Grant of Performance Share Rights to Trevor Croker"/>
    <x v="3"/>
    <s v="For"/>
    <x v="1"/>
    <s v="LTIP lacks disclosure."/>
    <s v="Yes"/>
  </r>
  <r>
    <x v="220"/>
    <s v="Australia"/>
    <s v="AU000000ALL7"/>
    <n v="6253983"/>
    <s v="Annual"/>
    <x v="42"/>
    <s v="Management"/>
    <s v="G"/>
    <s v="Yes"/>
    <n v="7"/>
    <s v="Approve Remuneration Report"/>
    <x v="4"/>
    <s v="For"/>
    <x v="2"/>
    <m/>
    <s v="No"/>
  </r>
  <r>
    <x v="220"/>
    <s v="Australia"/>
    <s v="AU000000ALL7"/>
    <n v="6253983"/>
    <s v="Annual"/>
    <x v="42"/>
    <s v="Management"/>
    <s v="G"/>
    <s v="Yes"/>
    <n v="8"/>
    <s v="Approve Reinsertion of Proportional Takeover Approval Provisions"/>
    <x v="3"/>
    <s v="For"/>
    <x v="2"/>
    <m/>
    <s v="No"/>
  </r>
  <r>
    <x v="221"/>
    <s v="Malaysia"/>
    <s v="MYL6947OO005"/>
    <n v="6086242"/>
    <s v="Extraordinary Shareholders"/>
    <x v="42"/>
    <s v="Management"/>
    <s v="G"/>
    <s v="Yes"/>
    <n v="1"/>
    <s v="Approve Directors' Fees and Benefits"/>
    <x v="2"/>
    <s v="For"/>
    <x v="2"/>
    <m/>
    <s v="No"/>
  </r>
  <r>
    <x v="221"/>
    <s v="Malaysia"/>
    <s v="MYL6947OO005"/>
    <n v="6086242"/>
    <s v="Extraordinary Shareholders"/>
    <x v="42"/>
    <s v="Management"/>
    <s v="G"/>
    <s v="Yes"/>
    <n v="1"/>
    <s v="Approve Change of Company Name"/>
    <x v="3"/>
    <s v="For"/>
    <x v="2"/>
    <m/>
    <s v="No"/>
  </r>
  <r>
    <x v="221"/>
    <s v="Malaysia"/>
    <s v="MYL6947OO005"/>
    <n v="6086242"/>
    <s v="Extraordinary Shareholders"/>
    <x v="42"/>
    <s v="Management"/>
    <s v="G"/>
    <s v="Yes"/>
    <n v="2"/>
    <s v="Approve New Shareholders' Mandate for Recurrent Related Party Transactions of a Revenue or Trading Nature between Digi.Com Berhad and Its Subsidiaries and Axiata Group Berhad and Its Subsidiaries"/>
    <x v="3"/>
    <s v="For"/>
    <x v="2"/>
    <m/>
    <s v="No"/>
  </r>
  <r>
    <x v="221"/>
    <s v="Malaysia"/>
    <s v="MYL6947OO005"/>
    <n v="6086242"/>
    <s v="Extraordinary Shareholders"/>
    <x v="42"/>
    <s v="Management"/>
    <s v="G"/>
    <s v="Yes"/>
    <n v="3"/>
    <s v="Approve New Shareholders' Mandate for Recurrent Related Party Transactions of a Revenue or Trading Nature between Celcom Axiata Berhad and Its Subsidiaries and Telenor Asia and Its Subsidiaries"/>
    <x v="3"/>
    <s v="For"/>
    <x v="2"/>
    <m/>
    <s v="No"/>
  </r>
  <r>
    <x v="221"/>
    <s v="Malaysia"/>
    <s v="MYL6947OO005"/>
    <n v="6086242"/>
    <s v="Extraordinary Shareholders"/>
    <x v="42"/>
    <s v="Management"/>
    <s v="G"/>
    <s v="Yes"/>
    <n v="4"/>
    <s v="Approve New Shareholders' Mandate for Recurrent Related Party Transactions of a Revenue or Trading Nature between Digi Group And Khazanah Nasional Berhad And Its Related Entities"/>
    <x v="3"/>
    <s v="For"/>
    <x v="2"/>
    <m/>
    <s v="No"/>
  </r>
  <r>
    <x v="221"/>
    <s v="Malaysia"/>
    <s v="MYL6947OO005"/>
    <n v="6086242"/>
    <s v="Extraordinary Shareholders"/>
    <x v="42"/>
    <s v="Management"/>
    <s v="G"/>
    <s v="Yes"/>
    <n v="5"/>
    <s v="Approve New Shareholders' Mandate for Recurrent Related Party Transactions of a Revenue or Trading Nature between Digi Group and Digital Nasional Berhad"/>
    <x v="3"/>
    <s v="For"/>
    <x v="2"/>
    <m/>
    <s v="No"/>
  </r>
  <r>
    <x v="221"/>
    <s v="Malaysia"/>
    <s v="MYL6947OO005"/>
    <n v="6086242"/>
    <s v="Extraordinary Shareholders"/>
    <x v="42"/>
    <s v="Management"/>
    <s v="G"/>
    <s v="Yes"/>
    <n v="6"/>
    <s v="Approve New Shareholders' Mandate for Recurrent Related Party Transactions of a Revenue or Trading Nature between Digi Group and Telekom Malaysia Berhad and Its Subsidiaries"/>
    <x v="3"/>
    <s v="For"/>
    <x v="2"/>
    <m/>
    <s v="No"/>
  </r>
  <r>
    <x v="222"/>
    <s v="China"/>
    <s v="CNE100000304"/>
    <n v="6278566"/>
    <s v="Extraordinary Shareholders"/>
    <x v="42"/>
    <s v="Management"/>
    <s v="G"/>
    <s v="Yes"/>
    <n v="1"/>
    <s v="Approve Repurchase and Cancellation of Certain Restricted Shares"/>
    <x v="3"/>
    <s v="For"/>
    <x v="2"/>
    <m/>
    <s v="No"/>
  </r>
  <r>
    <x v="222"/>
    <s v="China"/>
    <s v="CNE100000304"/>
    <n v="6278566"/>
    <s v="Extraordinary Shareholders"/>
    <x v="42"/>
    <s v="Shareholder"/>
    <s v="G"/>
    <s v="Yes"/>
    <n v="2.0099999999999998"/>
    <s v="Elect Song Zhiyuan as Director"/>
    <x v="2"/>
    <s v="For"/>
    <x v="2"/>
    <m/>
    <s v="No"/>
  </r>
  <r>
    <x v="222"/>
    <s v="China"/>
    <s v="CNE100000304"/>
    <n v="6278566"/>
    <s v="Special"/>
    <x v="42"/>
    <s v="Management"/>
    <s v="G"/>
    <s v="Yes"/>
    <n v="1"/>
    <s v="Approve Repurchase and Cancellation of Certain Restricted Shares"/>
    <x v="3"/>
    <s v="For"/>
    <x v="2"/>
    <m/>
    <s v="No"/>
  </r>
  <r>
    <x v="223"/>
    <s v="Bermuda"/>
    <s v="BMG4232X1020"/>
    <n v="6898908"/>
    <s v="Special"/>
    <x v="42"/>
    <s v="Management"/>
    <s v="G"/>
    <s v="Yes"/>
    <n v="1"/>
    <s v="Authorize Board to Raise or Borrow Money During the Relevant Period and to Provide Guarantees for the Wholly-Owned Subsidiaries"/>
    <x v="3"/>
    <s v="For"/>
    <x v="2"/>
    <m/>
    <s v="No"/>
  </r>
  <r>
    <x v="224"/>
    <s v="USA"/>
    <s v="US4315711089"/>
    <s v="B2QGDP1"/>
    <s v="Annual"/>
    <x v="42"/>
    <s v="Management"/>
    <s v="G"/>
    <s v="Yes"/>
    <n v="1.1000000000000001"/>
    <s v="Elect Director Daniel C. Hillenbrand"/>
    <x v="2"/>
    <s v="For"/>
    <x v="2"/>
    <m/>
    <s v="No"/>
  </r>
  <r>
    <x v="224"/>
    <s v="USA"/>
    <s v="US4315711089"/>
    <s v="B2QGDP1"/>
    <s v="Annual"/>
    <x v="42"/>
    <s v="Management"/>
    <s v="G"/>
    <s v="Yes"/>
    <n v="1.2"/>
    <s v="Elect Director Neil S. Novich"/>
    <x v="2"/>
    <s v="For"/>
    <x v="3"/>
    <s v="Chair of Audit Committee is non-independent."/>
    <s v="Yes"/>
  </r>
  <r>
    <x v="224"/>
    <s v="USA"/>
    <s v="US4315711089"/>
    <s v="B2QGDP1"/>
    <s v="Annual"/>
    <x v="42"/>
    <s v="Management"/>
    <s v="G"/>
    <s v="Yes"/>
    <n v="1.3"/>
    <s v="Elect Director Kimberly K. Ryan"/>
    <x v="2"/>
    <s v="For"/>
    <x v="2"/>
    <m/>
    <s v="No"/>
  </r>
  <r>
    <x v="224"/>
    <s v="USA"/>
    <s v="US4315711089"/>
    <s v="B2QGDP1"/>
    <s v="Annual"/>
    <x v="42"/>
    <s v="Management"/>
    <s v="G"/>
    <s v="Yes"/>
    <n v="1.4"/>
    <s v="Elect Director Inderpreet Sawhney"/>
    <x v="2"/>
    <s v="For"/>
    <x v="2"/>
    <m/>
    <s v="No"/>
  </r>
  <r>
    <x v="224"/>
    <s v="USA"/>
    <s v="US4315711089"/>
    <s v="B2QGDP1"/>
    <s v="Annual"/>
    <x v="42"/>
    <s v="Management"/>
    <s v="G"/>
    <s v="Yes"/>
    <n v="2"/>
    <s v="Advisory Vote to Ratify Named Executive Officers' Compensation"/>
    <x v="3"/>
    <s v="For"/>
    <x v="2"/>
    <m/>
    <s v="No"/>
  </r>
  <r>
    <x v="224"/>
    <s v="USA"/>
    <s v="US4315711089"/>
    <s v="B2QGDP1"/>
    <s v="Annual"/>
    <x v="42"/>
    <s v="Management"/>
    <s v="G"/>
    <s v="Yes"/>
    <n v="3"/>
    <s v="Advisory Vote on Say on Pay Frequency"/>
    <x v="3"/>
    <s v="One Year"/>
    <x v="5"/>
    <m/>
    <s v="No"/>
  </r>
  <r>
    <x v="224"/>
    <s v="USA"/>
    <s v="US4315711089"/>
    <s v="B2QGDP1"/>
    <s v="Annual"/>
    <x v="42"/>
    <s v="Management"/>
    <s v="G"/>
    <s v="Yes"/>
    <n v="4"/>
    <s v="Ratify Ernst &amp; Young LLP as Auditors"/>
    <x v="1"/>
    <s v="For"/>
    <x v="2"/>
    <m/>
    <s v="No"/>
  </r>
  <r>
    <x v="225"/>
    <s v="Ireland"/>
    <s v="IE00BQPVQZ61"/>
    <s v="BQPVQZ6"/>
    <s v="Court"/>
    <x v="42"/>
    <s v="Management"/>
    <s v="G"/>
    <s v="Yes"/>
    <n v="1"/>
    <s v="Approve Scheme of Arrangement"/>
    <x v="3"/>
    <s v="For"/>
    <x v="2"/>
    <m/>
    <s v="No"/>
  </r>
  <r>
    <x v="225"/>
    <s v="Ireland"/>
    <s v="IE00BQPVQZ61"/>
    <s v="BQPVQZ6"/>
    <s v="Extraordinary Shareholders"/>
    <x v="42"/>
    <s v="Management"/>
    <s v="G"/>
    <s v="Yes"/>
    <n v="1"/>
    <s v="Approve Scheme of Arrangement"/>
    <x v="3"/>
    <s v="For"/>
    <x v="2"/>
    <m/>
    <s v="No"/>
  </r>
  <r>
    <x v="225"/>
    <s v="Ireland"/>
    <s v="IE00BQPVQZ61"/>
    <s v="BQPVQZ6"/>
    <s v="Extraordinary Shareholders"/>
    <x v="42"/>
    <s v="Management"/>
    <s v="G"/>
    <s v="Yes"/>
    <n v="2"/>
    <s v="Amend Articles of Association"/>
    <x v="3"/>
    <s v="For"/>
    <x v="2"/>
    <m/>
    <s v="No"/>
  </r>
  <r>
    <x v="225"/>
    <s v="Ireland"/>
    <s v="IE00BQPVQZ61"/>
    <s v="BQPVQZ6"/>
    <s v="Extraordinary Shareholders"/>
    <x v="42"/>
    <s v="Management"/>
    <s v="G"/>
    <s v="Yes"/>
    <n v="3"/>
    <s v="Advisory Vote on Golden Parachutes"/>
    <x v="3"/>
    <s v="For"/>
    <x v="1"/>
    <s v="Termination payments automatically vests in full. Termination payments subject to single-trigger for a change-in-control."/>
    <s v="Yes"/>
  </r>
  <r>
    <x v="225"/>
    <s v="Ireland"/>
    <s v="IE00BQPVQZ61"/>
    <s v="BQPVQZ6"/>
    <s v="Extraordinary Shareholders"/>
    <x v="42"/>
    <s v="Management"/>
    <s v="G"/>
    <s v="Yes"/>
    <n v="4"/>
    <s v="Adjourn Meeting"/>
    <x v="3"/>
    <s v="For"/>
    <x v="2"/>
    <m/>
    <s v="No"/>
  </r>
  <r>
    <x v="226"/>
    <s v="Germany"/>
    <s v="DE000BFB0019"/>
    <s v="BD6QT83"/>
    <s v="Annual"/>
    <x v="42"/>
    <s v="Management"/>
    <s v="G"/>
    <s v="No"/>
    <n v="1"/>
    <s v="Receive Financial Statements and Statutory Reports for Fiscal Year 2021/22 (Non-Voting)"/>
    <x v="0"/>
    <m/>
    <x v="0"/>
    <m/>
    <s v="No"/>
  </r>
  <r>
    <x v="226"/>
    <s v="Germany"/>
    <s v="DE000BFB0019"/>
    <s v="BD6QT83"/>
    <s v="Annual"/>
    <x v="42"/>
    <s v="Management"/>
    <s v="G"/>
    <s v="Yes"/>
    <n v="2"/>
    <s v="Approve Discharge of Management Board for Fiscal Year 2021/22"/>
    <x v="3"/>
    <s v="For"/>
    <x v="2"/>
    <m/>
    <s v="No"/>
  </r>
  <r>
    <x v="226"/>
    <s v="Germany"/>
    <s v="DE000BFB0019"/>
    <s v="BD6QT83"/>
    <s v="Annual"/>
    <x v="42"/>
    <s v="Management"/>
    <s v="G"/>
    <s v="Yes"/>
    <n v="3"/>
    <s v="Approve Discharge of Supervisory Board for Fiscal Year 2021/22"/>
    <x v="3"/>
    <s v="For"/>
    <x v="2"/>
    <m/>
    <s v="No"/>
  </r>
  <r>
    <x v="226"/>
    <s v="Germany"/>
    <s v="DE000BFB0019"/>
    <s v="BD6QT83"/>
    <s v="Annual"/>
    <x v="42"/>
    <s v="Management"/>
    <s v="G"/>
    <s v="Yes"/>
    <n v="4"/>
    <s v="Ratify KPMG AG as Auditors for Fiscal Year 2022/23 and as Auditor for the Review of the Interim Financial Statements and Reports for Fiscal Year 2023/24"/>
    <x v="0"/>
    <s v="For"/>
    <x v="2"/>
    <m/>
    <s v="No"/>
  </r>
  <r>
    <x v="226"/>
    <s v="Germany"/>
    <s v="DE000BFB0019"/>
    <s v="BD6QT83"/>
    <s v="Annual"/>
    <x v="42"/>
    <s v="Management"/>
    <s v="G"/>
    <s v="Yes"/>
    <n v="5.0999999999999996"/>
    <s v="Elect Marco Arcelli to the Supervisory Board"/>
    <x v="3"/>
    <s v="For"/>
    <x v="2"/>
    <m/>
    <s v="No"/>
  </r>
  <r>
    <x v="226"/>
    <s v="Germany"/>
    <s v="DE000BFB0019"/>
    <s v="BD6QT83"/>
    <s v="Annual"/>
    <x v="42"/>
    <s v="Management"/>
    <s v="G"/>
    <s v="Yes"/>
    <n v="5.2"/>
    <s v="Elect Gwyneth Burr to the Supervisory Board"/>
    <x v="3"/>
    <s v="For"/>
    <x v="2"/>
    <m/>
    <s v="No"/>
  </r>
  <r>
    <x v="226"/>
    <s v="Germany"/>
    <s v="DE000BFB0019"/>
    <s v="BD6QT83"/>
    <s v="Annual"/>
    <x v="42"/>
    <s v="Management"/>
    <s v="G"/>
    <s v="Yes"/>
    <n v="5.3"/>
    <s v="Elect Jana Cejpkova to the Supervisory Board"/>
    <x v="3"/>
    <s v="For"/>
    <x v="2"/>
    <m/>
    <s v="No"/>
  </r>
  <r>
    <x v="226"/>
    <s v="Germany"/>
    <s v="DE000BFB0019"/>
    <s v="BD6QT83"/>
    <s v="Annual"/>
    <x v="42"/>
    <s v="Management"/>
    <s v="G"/>
    <s v="Yes"/>
    <n v="5.4"/>
    <s v="Elect Edgar Ernst to the Supervisory Board"/>
    <x v="3"/>
    <s v="For"/>
    <x v="2"/>
    <m/>
    <s v="No"/>
  </r>
  <r>
    <x v="226"/>
    <s v="Germany"/>
    <s v="DE000BFB0019"/>
    <s v="BD6QT83"/>
    <s v="Annual"/>
    <x v="42"/>
    <s v="Management"/>
    <s v="G"/>
    <s v="Yes"/>
    <n v="5.5"/>
    <s v="Elect Georg Vomhof to the Supervisory Board"/>
    <x v="3"/>
    <s v="For"/>
    <x v="2"/>
    <m/>
    <s v="No"/>
  </r>
  <r>
    <x v="226"/>
    <s v="Germany"/>
    <s v="DE000BFB0019"/>
    <s v="BD6QT83"/>
    <s v="Annual"/>
    <x v="42"/>
    <s v="Management"/>
    <s v="G"/>
    <s v="Yes"/>
    <n v="6.1"/>
    <s v="Approve Virtual-Only Shareholder Meetings Until 2028"/>
    <x v="3"/>
    <s v="For"/>
    <x v="1"/>
    <s v="Unsupportive of exclusively virtual meetings."/>
    <s v="Yes"/>
  </r>
  <r>
    <x v="226"/>
    <s v="Germany"/>
    <s v="DE000BFB0019"/>
    <s v="BD6QT83"/>
    <s v="Annual"/>
    <x v="42"/>
    <s v="Management"/>
    <s v="G"/>
    <s v="Yes"/>
    <n v="6.2"/>
    <s v="Amend Articles Re: Participation of Supervisory Board Members in the Annual General Meeting by Means of Audio and Video Transmission"/>
    <x v="3"/>
    <s v="For"/>
    <x v="2"/>
    <m/>
    <s v="No"/>
  </r>
  <r>
    <x v="226"/>
    <s v="Germany"/>
    <s v="DE000BFB0019"/>
    <s v="BD6QT83"/>
    <s v="Annual"/>
    <x v="42"/>
    <s v="Management"/>
    <s v="G"/>
    <s v="Yes"/>
    <n v="7"/>
    <s v="Approve Remuneration Report"/>
    <x v="4"/>
    <s v="For"/>
    <x v="2"/>
    <m/>
    <s v="No"/>
  </r>
  <r>
    <x v="226"/>
    <s v="Germany"/>
    <s v="DE000BFB0019"/>
    <s v="BD6QT83"/>
    <s v="Annual"/>
    <x v="42"/>
    <s v="Management"/>
    <s v="G"/>
    <s v="Yes"/>
    <n v="8"/>
    <s v="Approve Remuneration Policy"/>
    <x v="4"/>
    <s v="For"/>
    <x v="2"/>
    <m/>
    <s v="No"/>
  </r>
  <r>
    <x v="43"/>
    <s v="China"/>
    <s v="CNE000001DQ4"/>
    <n v="6599803"/>
    <s v="Special"/>
    <x v="42"/>
    <s v="Management"/>
    <s v="G"/>
    <s v="Yes"/>
    <n v="1"/>
    <s v="Approve Provision of Guarantee"/>
    <x v="3"/>
    <s v="For"/>
    <x v="2"/>
    <m/>
    <s v="No"/>
  </r>
  <r>
    <x v="227"/>
    <s v="India"/>
    <s v="INE669E01016"/>
    <s v="B1MP4H4"/>
    <s v="Extraordinary Shareholders"/>
    <x v="43"/>
    <s v="Management"/>
    <s v="G"/>
    <s v="Yes"/>
    <n v="1"/>
    <s v="Approve Issuance of Securities to ATC Telecom Infrastructure Private Limited on Preferential Basis"/>
    <x v="3"/>
    <s v="For"/>
    <x v="2"/>
    <m/>
    <s v="No"/>
  </r>
  <r>
    <x v="168"/>
    <s v="China"/>
    <s v="CNE1000005P7"/>
    <s v="B232Y04"/>
    <s v="Special"/>
    <x v="44"/>
    <s v="Management"/>
    <s v="G"/>
    <s v="Yes"/>
    <n v="1"/>
    <s v="Approve Adjustment of Capital Increase Plan"/>
    <x v="3"/>
    <s v="For"/>
    <x v="1"/>
    <s v="Not enough disclosure to make an informed decision."/>
    <s v="Yes"/>
  </r>
  <r>
    <x v="228"/>
    <s v="South Korea"/>
    <s v="KR7015760002"/>
    <n v="6495730"/>
    <s v="Special"/>
    <x v="44"/>
    <s v="Management"/>
    <s v="G"/>
    <s v="Yes"/>
    <n v="1.1000000000000001"/>
    <s v="Elect Lee Jeong-bok as Inside Director"/>
    <x v="2"/>
    <s v="For"/>
    <x v="2"/>
    <m/>
    <s v="No"/>
  </r>
  <r>
    <x v="228"/>
    <s v="South Korea"/>
    <s v="KR7015760002"/>
    <n v="6495730"/>
    <s v="Special"/>
    <x v="44"/>
    <s v="Management"/>
    <s v="G"/>
    <s v="Yes"/>
    <n v="1.2"/>
    <s v="Elect Lee Jun-ho as Inside Director"/>
    <x v="2"/>
    <s v="For"/>
    <x v="2"/>
    <m/>
    <s v="No"/>
  </r>
  <r>
    <x v="228"/>
    <s v="South Korea"/>
    <s v="KR7015760002"/>
    <n v="6495730"/>
    <s v="Special"/>
    <x v="44"/>
    <s v="Management"/>
    <s v="G"/>
    <s v="Yes"/>
    <n v="2"/>
    <s v="Elect Jeon Young-sang as Inside Director to Serve as an Audit Committee Member"/>
    <x v="2"/>
    <s v="For"/>
    <x v="1"/>
    <s v="Unsupportive of Executives on the Audit Committee."/>
    <s v="Yes"/>
  </r>
  <r>
    <x v="40"/>
    <s v="China"/>
    <s v="CNE000001F70"/>
    <n v="6648824"/>
    <s v="Special"/>
    <x v="44"/>
    <s v="Management"/>
    <s v="G"/>
    <s v="Yes"/>
    <n v="1"/>
    <s v="Approve Issuance of GDR and Listing on Frankfurt Stock Exchange in Germany as well as Conversion to an Overseas Fundraising Company"/>
    <x v="3"/>
    <s v="For"/>
    <x v="2"/>
    <m/>
    <s v="No"/>
  </r>
  <r>
    <x v="40"/>
    <s v="China"/>
    <s v="CNE000001F70"/>
    <n v="6648824"/>
    <s v="Special"/>
    <x v="44"/>
    <s v="Management"/>
    <s v="G"/>
    <s v="Yes"/>
    <n v="2.1"/>
    <s v="Approve Share Type and Par Value"/>
    <x v="3"/>
    <s v="For"/>
    <x v="2"/>
    <m/>
    <s v="No"/>
  </r>
  <r>
    <x v="40"/>
    <s v="China"/>
    <s v="CNE000001F70"/>
    <n v="6648824"/>
    <s v="Special"/>
    <x v="44"/>
    <s v="Management"/>
    <s v="G"/>
    <s v="Yes"/>
    <n v="2.1"/>
    <s v="Approve Underwriting Method"/>
    <x v="3"/>
    <s v="For"/>
    <x v="2"/>
    <m/>
    <s v="No"/>
  </r>
  <r>
    <x v="40"/>
    <s v="China"/>
    <s v="CNE000001F70"/>
    <n v="6648824"/>
    <s v="Special"/>
    <x v="44"/>
    <s v="Management"/>
    <s v="G"/>
    <s v="Yes"/>
    <n v="2.2000000000000002"/>
    <s v="Approve Issue Time"/>
    <x v="3"/>
    <s v="For"/>
    <x v="2"/>
    <m/>
    <s v="No"/>
  </r>
  <r>
    <x v="40"/>
    <s v="China"/>
    <s v="CNE000001F70"/>
    <n v="6648824"/>
    <s v="Special"/>
    <x v="44"/>
    <s v="Management"/>
    <s v="G"/>
    <s v="Yes"/>
    <n v="2.2999999999999998"/>
    <s v="Approve Issue Manner"/>
    <x v="3"/>
    <s v="For"/>
    <x v="2"/>
    <m/>
    <s v="No"/>
  </r>
  <r>
    <x v="40"/>
    <s v="China"/>
    <s v="CNE000001F70"/>
    <n v="6648824"/>
    <s v="Special"/>
    <x v="44"/>
    <s v="Management"/>
    <s v="G"/>
    <s v="Yes"/>
    <n v="2.4"/>
    <s v="Approve Issue Size"/>
    <x v="3"/>
    <s v="For"/>
    <x v="2"/>
    <m/>
    <s v="No"/>
  </r>
  <r>
    <x v="40"/>
    <s v="China"/>
    <s v="CNE000001F70"/>
    <n v="6648824"/>
    <s v="Special"/>
    <x v="44"/>
    <s v="Management"/>
    <s v="G"/>
    <s v="Yes"/>
    <n v="2.5"/>
    <s v="Approve Scale of GDR in its Lifetime"/>
    <x v="3"/>
    <s v="For"/>
    <x v="2"/>
    <m/>
    <s v="No"/>
  </r>
  <r>
    <x v="40"/>
    <s v="China"/>
    <s v="CNE000001F70"/>
    <n v="6648824"/>
    <s v="Special"/>
    <x v="44"/>
    <s v="Management"/>
    <s v="G"/>
    <s v="Yes"/>
    <n v="2.6"/>
    <s v="Approve Conversion Rate of GDR and Underlying Securities A Shares"/>
    <x v="3"/>
    <s v="For"/>
    <x v="2"/>
    <m/>
    <s v="No"/>
  </r>
  <r>
    <x v="40"/>
    <s v="China"/>
    <s v="CNE000001F70"/>
    <n v="6648824"/>
    <s v="Special"/>
    <x v="44"/>
    <s v="Management"/>
    <s v="G"/>
    <s v="Yes"/>
    <n v="2.7"/>
    <s v="Approve Pricing Method"/>
    <x v="3"/>
    <s v="For"/>
    <x v="2"/>
    <m/>
    <s v="No"/>
  </r>
  <r>
    <x v="40"/>
    <s v="China"/>
    <s v="CNE000001F70"/>
    <n v="6648824"/>
    <s v="Special"/>
    <x v="44"/>
    <s v="Management"/>
    <s v="G"/>
    <s v="Yes"/>
    <n v="2.8"/>
    <s v="Approve Target Subscribers"/>
    <x v="3"/>
    <s v="For"/>
    <x v="2"/>
    <m/>
    <s v="No"/>
  </r>
  <r>
    <x v="40"/>
    <s v="China"/>
    <s v="CNE000001F70"/>
    <n v="6648824"/>
    <s v="Special"/>
    <x v="44"/>
    <s v="Management"/>
    <s v="G"/>
    <s v="Yes"/>
    <n v="2.9"/>
    <s v="Approve Conversion Restriction Period for GDR and Underlying Securities A Shares"/>
    <x v="3"/>
    <s v="For"/>
    <x v="2"/>
    <m/>
    <s v="No"/>
  </r>
  <r>
    <x v="40"/>
    <s v="China"/>
    <s v="CNE000001F70"/>
    <n v="6648824"/>
    <s v="Special"/>
    <x v="44"/>
    <s v="Management"/>
    <s v="G"/>
    <s v="Yes"/>
    <n v="3"/>
    <s v="Approve Proposal that there is No Need to Prepare a Report on Previous Usage of Raised Funds"/>
    <x v="0"/>
    <s v="For"/>
    <x v="2"/>
    <m/>
    <s v="No"/>
  </r>
  <r>
    <x v="40"/>
    <s v="China"/>
    <s v="CNE000001F70"/>
    <n v="6648824"/>
    <s v="Special"/>
    <x v="44"/>
    <s v="Management"/>
    <s v="G"/>
    <s v="Yes"/>
    <n v="4"/>
    <s v="Approve Issuance of GDR for Fund-raising Use Plan"/>
    <x v="3"/>
    <s v="For"/>
    <x v="2"/>
    <m/>
    <s v="No"/>
  </r>
  <r>
    <x v="40"/>
    <s v="China"/>
    <s v="CNE000001F70"/>
    <n v="6648824"/>
    <s v="Special"/>
    <x v="44"/>
    <s v="Management"/>
    <s v="G"/>
    <s v="Yes"/>
    <n v="5"/>
    <s v="Approve Resolution Validity Period"/>
    <x v="3"/>
    <s v="For"/>
    <x v="2"/>
    <m/>
    <s v="No"/>
  </r>
  <r>
    <x v="40"/>
    <s v="China"/>
    <s v="CNE000001F70"/>
    <n v="6648824"/>
    <s v="Special"/>
    <x v="44"/>
    <s v="Management"/>
    <s v="G"/>
    <s v="Yes"/>
    <n v="6"/>
    <s v="Approve Authorization of Board to Handle All Related Matters"/>
    <x v="3"/>
    <s v="For"/>
    <x v="2"/>
    <m/>
    <s v="No"/>
  </r>
  <r>
    <x v="40"/>
    <s v="China"/>
    <s v="CNE000001F70"/>
    <n v="6648824"/>
    <s v="Special"/>
    <x v="44"/>
    <s v="Management"/>
    <s v="G"/>
    <s v="Yes"/>
    <n v="7"/>
    <s v="Approve Amendments to Articles of Association"/>
    <x v="3"/>
    <s v="For"/>
    <x v="2"/>
    <m/>
    <s v="No"/>
  </r>
  <r>
    <x v="40"/>
    <s v="China"/>
    <s v="CNE000001F70"/>
    <n v="6648824"/>
    <s v="Special"/>
    <x v="44"/>
    <s v="Management"/>
    <s v="G"/>
    <s v="Yes"/>
    <n v="8"/>
    <s v="Amend Rules and Procedures Regarding General Meetings of Shareholders"/>
    <x v="3"/>
    <s v="For"/>
    <x v="2"/>
    <m/>
    <s v="No"/>
  </r>
  <r>
    <x v="40"/>
    <s v="China"/>
    <s v="CNE000001F70"/>
    <n v="6648824"/>
    <s v="Special"/>
    <x v="44"/>
    <s v="Management"/>
    <s v="G"/>
    <s v="Yes"/>
    <n v="9"/>
    <s v="Amend Rules and Procedures Regarding Meetings of Board of Directors"/>
    <x v="2"/>
    <s v="For"/>
    <x v="2"/>
    <m/>
    <s v="No"/>
  </r>
  <r>
    <x v="40"/>
    <s v="China"/>
    <s v="CNE000001F70"/>
    <n v="6648824"/>
    <s v="Special"/>
    <x v="44"/>
    <s v="Management"/>
    <s v="G"/>
    <s v="Yes"/>
    <n v="10"/>
    <s v="Approve Distribution on Roll-forward Profits"/>
    <x v="3"/>
    <s v="For"/>
    <x v="2"/>
    <m/>
    <s v="No"/>
  </r>
  <r>
    <x v="40"/>
    <s v="China"/>
    <s v="CNE000001F70"/>
    <n v="6648824"/>
    <s v="Special"/>
    <x v="44"/>
    <s v="Management"/>
    <s v="G"/>
    <s v="Yes"/>
    <n v="11"/>
    <s v="Approve Purchase of Liability Insurance for Directors, Supervisors and Senior Management Members and Prospectus Liability Insurance"/>
    <x v="2"/>
    <s v="For"/>
    <x v="2"/>
    <m/>
    <s v="No"/>
  </r>
  <r>
    <x v="40"/>
    <s v="China"/>
    <s v="CNE000001F70"/>
    <n v="6648824"/>
    <s v="Special"/>
    <x v="44"/>
    <s v="Management"/>
    <s v="G"/>
    <s v="Yes"/>
    <n v="12"/>
    <s v="Approve Amendments to Articles of Association (Applicable After the Listing of GDR)"/>
    <x v="3"/>
    <s v="For"/>
    <x v="2"/>
    <m/>
    <s v="No"/>
  </r>
  <r>
    <x v="40"/>
    <s v="China"/>
    <s v="CNE000001F70"/>
    <n v="6648824"/>
    <s v="Special"/>
    <x v="44"/>
    <s v="Management"/>
    <s v="G"/>
    <s v="Yes"/>
    <n v="13"/>
    <s v="Amend Rules and Procedures Regarding General Meetings of Shareholders (Applicable After the Listing of GDR)"/>
    <x v="3"/>
    <s v="For"/>
    <x v="2"/>
    <m/>
    <s v="No"/>
  </r>
  <r>
    <x v="40"/>
    <s v="China"/>
    <s v="CNE000001F70"/>
    <n v="6648824"/>
    <s v="Special"/>
    <x v="44"/>
    <s v="Management"/>
    <s v="G"/>
    <s v="Yes"/>
    <n v="14"/>
    <s v="Amend Rules and Procedures Regarding Meetings of Board of Directors (Applicable After the Listing of GDR)"/>
    <x v="2"/>
    <s v="For"/>
    <x v="2"/>
    <m/>
    <s v="No"/>
  </r>
  <r>
    <x v="40"/>
    <s v="China"/>
    <s v="CNE000001F70"/>
    <n v="6648824"/>
    <s v="Special"/>
    <x v="44"/>
    <s v="Management"/>
    <s v="G"/>
    <s v="Yes"/>
    <n v="15"/>
    <s v="Amend Rules and Procedures Regarding Meetings of Board of Supervisors (Applicable After the Listing of GDR)"/>
    <x v="3"/>
    <s v="For"/>
    <x v="2"/>
    <m/>
    <s v="No"/>
  </r>
  <r>
    <x v="229"/>
    <s v="China"/>
    <s v="CNE0000015H5"/>
    <n v="6294960"/>
    <s v="Extraordinary Shareholders"/>
    <x v="44"/>
    <s v="Management"/>
    <s v="G"/>
    <s v="Yes"/>
    <n v="1"/>
    <s v="Approve Relevant Conditions of Asset Purchase through Issuance of Shares and Cash Payments"/>
    <x v="3"/>
    <s v="For"/>
    <x v="2"/>
    <m/>
    <s v="No"/>
  </r>
  <r>
    <x v="229"/>
    <s v="China"/>
    <s v="CNE0000015H5"/>
    <n v="6294960"/>
    <s v="Extraordinary Shareholders"/>
    <x v="44"/>
    <s v="Management"/>
    <s v="G"/>
    <s v="Yes"/>
    <n v="2"/>
    <s v="Approve Reorganization Constituting a Related Party Transaction"/>
    <x v="3"/>
    <s v="For"/>
    <x v="2"/>
    <m/>
    <s v="No"/>
  </r>
  <r>
    <x v="229"/>
    <s v="China"/>
    <s v="CNE0000015H5"/>
    <n v="6294960"/>
    <s v="Extraordinary Shareholders"/>
    <x v="44"/>
    <s v="Management"/>
    <s v="G"/>
    <s v="Yes"/>
    <n v="3.01"/>
    <s v="Approve Overall Proposal for the Reorganization"/>
    <x v="3"/>
    <s v="For"/>
    <x v="2"/>
    <m/>
    <s v="No"/>
  </r>
  <r>
    <x v="229"/>
    <s v="China"/>
    <s v="CNE0000015H5"/>
    <n v="6294960"/>
    <s v="Extraordinary Shareholders"/>
    <x v="44"/>
    <s v="Management"/>
    <s v="G"/>
    <s v="Yes"/>
    <n v="3.02"/>
    <s v="Approve Type and Nominal Value of Shares to be Issued"/>
    <x v="3"/>
    <s v="For"/>
    <x v="2"/>
    <m/>
    <s v="No"/>
  </r>
  <r>
    <x v="229"/>
    <s v="China"/>
    <s v="CNE0000015H5"/>
    <n v="6294960"/>
    <s v="Extraordinary Shareholders"/>
    <x v="44"/>
    <s v="Management"/>
    <s v="G"/>
    <s v="Yes"/>
    <n v="3.03"/>
    <s v="Approve Method of Issue and Target Investors"/>
    <x v="3"/>
    <s v="For"/>
    <x v="2"/>
    <m/>
    <s v="No"/>
  </r>
  <r>
    <x v="229"/>
    <s v="China"/>
    <s v="CNE0000015H5"/>
    <n v="6294960"/>
    <s v="Extraordinary Shareholders"/>
    <x v="44"/>
    <s v="Management"/>
    <s v="G"/>
    <s v="Yes"/>
    <n v="3.04"/>
    <s v="Approve Place of Listing"/>
    <x v="3"/>
    <s v="For"/>
    <x v="2"/>
    <m/>
    <s v="No"/>
  </r>
  <r>
    <x v="229"/>
    <s v="China"/>
    <s v="CNE0000015H5"/>
    <n v="6294960"/>
    <s v="Extraordinary Shareholders"/>
    <x v="44"/>
    <s v="Management"/>
    <s v="G"/>
    <s v="Yes"/>
    <n v="3.05"/>
    <s v="Approve Pricing Benchmark Date and Issue Price"/>
    <x v="3"/>
    <s v="For"/>
    <x v="2"/>
    <m/>
    <s v="No"/>
  </r>
  <r>
    <x v="229"/>
    <s v="China"/>
    <s v="CNE0000015H5"/>
    <n v="6294960"/>
    <s v="Extraordinary Shareholders"/>
    <x v="44"/>
    <s v="Management"/>
    <s v="G"/>
    <s v="Yes"/>
    <n v="3.06"/>
    <s v="Approve Number of Shares to be Issued"/>
    <x v="3"/>
    <s v="For"/>
    <x v="2"/>
    <m/>
    <s v="No"/>
  </r>
  <r>
    <x v="229"/>
    <s v="China"/>
    <s v="CNE0000015H5"/>
    <n v="6294960"/>
    <s v="Extraordinary Shareholders"/>
    <x v="44"/>
    <s v="Management"/>
    <s v="G"/>
    <s v="Yes"/>
    <n v="3.07"/>
    <s v="Approve Share Lock-up Arrangement for the Issuance"/>
    <x v="3"/>
    <s v="For"/>
    <x v="2"/>
    <m/>
    <s v="No"/>
  </r>
  <r>
    <x v="229"/>
    <s v="China"/>
    <s v="CNE0000015H5"/>
    <n v="6294960"/>
    <s v="Extraordinary Shareholders"/>
    <x v="44"/>
    <s v="Management"/>
    <s v="G"/>
    <s v="Yes"/>
    <n v="3.08"/>
    <s v="Approve Arrangement of Accumulated Undistributed Profits"/>
    <x v="3"/>
    <s v="For"/>
    <x v="2"/>
    <m/>
    <s v="No"/>
  </r>
  <r>
    <x v="229"/>
    <s v="China"/>
    <s v="CNE0000015H5"/>
    <n v="6294960"/>
    <s v="Extraordinary Shareholders"/>
    <x v="44"/>
    <s v="Management"/>
    <s v="G"/>
    <s v="Yes"/>
    <n v="3.09"/>
    <s v="Approve Vesting of Profits and Losses of the Target Company and Target Fund during the Transitional Period"/>
    <x v="3"/>
    <s v="For"/>
    <x v="2"/>
    <m/>
    <s v="No"/>
  </r>
  <r>
    <x v="229"/>
    <s v="China"/>
    <s v="CNE0000015H5"/>
    <n v="6294960"/>
    <s v="Extraordinary Shareholders"/>
    <x v="44"/>
    <s v="Management"/>
    <s v="G"/>
    <s v="Yes"/>
    <n v="3.1"/>
    <s v="Approve Duration of the Resolutions"/>
    <x v="3"/>
    <s v="For"/>
    <x v="2"/>
    <m/>
    <s v="No"/>
  </r>
  <r>
    <x v="229"/>
    <s v="China"/>
    <s v="CNE0000015H5"/>
    <n v="6294960"/>
    <s v="Extraordinary Shareholders"/>
    <x v="44"/>
    <s v="Management"/>
    <s v="G"/>
    <s v="Yes"/>
    <n v="4"/>
    <s v="Approve Draft Report on the Asset Purchase through the Issuance of Shares and Cash Payments and Related Party Transaction and Its Highlights"/>
    <x v="0"/>
    <s v="For"/>
    <x v="2"/>
    <m/>
    <s v="No"/>
  </r>
  <r>
    <x v="229"/>
    <s v="China"/>
    <s v="CNE0000015H5"/>
    <n v="6294960"/>
    <s v="Extraordinary Shareholders"/>
    <x v="44"/>
    <s v="Management"/>
    <s v="G"/>
    <s v="Yes"/>
    <n v="5"/>
    <s v="Approve Explanation on the Reorganization"/>
    <x v="3"/>
    <s v="For"/>
    <x v="2"/>
    <m/>
    <s v="No"/>
  </r>
  <r>
    <x v="229"/>
    <s v="China"/>
    <s v="CNE0000015H5"/>
    <n v="6294960"/>
    <s v="Extraordinary Shareholders"/>
    <x v="44"/>
    <s v="Management"/>
    <s v="G"/>
    <s v="Yes"/>
    <n v="6"/>
    <s v="Approve Conditional Agreement on Asset Purchase through Issuance of Shares and Conditional Agreement on Asset Purchase through the Issuance of Shares and Cash Payments"/>
    <x v="3"/>
    <s v="For"/>
    <x v="2"/>
    <m/>
    <s v="No"/>
  </r>
  <r>
    <x v="229"/>
    <s v="China"/>
    <s v="CNE0000015H5"/>
    <n v="6294960"/>
    <s v="Extraordinary Shareholders"/>
    <x v="44"/>
    <s v="Management"/>
    <s v="G"/>
    <s v="Yes"/>
    <n v="7"/>
    <s v="Approve Conditional Supplementary Agreement to the Agreement on Asset Purchase through the Issuance of Shares and Conditional Supplementary Agreement to the Agreement on Asset Purchase through the Issuance of Shares and Cash Payments"/>
    <x v="3"/>
    <s v="For"/>
    <x v="2"/>
    <m/>
    <s v="No"/>
  </r>
  <r>
    <x v="229"/>
    <s v="China"/>
    <s v="CNE0000015H5"/>
    <n v="6294960"/>
    <s v="Extraordinary Shareholders"/>
    <x v="44"/>
    <s v="Management"/>
    <s v="G"/>
    <s v="Yes"/>
    <n v="8"/>
    <s v="Approve Explanation on the Compliance of the Reorganization with the Provisions of Article 4 of the Provisions on Issues Concerning Regulating the Material Asset Reorganizations of Listed Companies"/>
    <x v="3"/>
    <s v="For"/>
    <x v="2"/>
    <m/>
    <s v="No"/>
  </r>
  <r>
    <x v="229"/>
    <s v="China"/>
    <s v="CNE0000015H5"/>
    <n v="6294960"/>
    <s v="Extraordinary Shareholders"/>
    <x v="44"/>
    <s v="Management"/>
    <s v="G"/>
    <s v="Yes"/>
    <n v="9"/>
    <s v="Approve Explanation on Reorganization Complying with the Provisions of Article 11 and Article 43 of the Administrative Measures for Material Asset Reorganizations of Listed Companies"/>
    <x v="3"/>
    <s v="For"/>
    <x v="2"/>
    <m/>
    <s v="No"/>
  </r>
  <r>
    <x v="229"/>
    <s v="China"/>
    <s v="CNE0000015H5"/>
    <n v="6294960"/>
    <s v="Extraordinary Shareholders"/>
    <x v="44"/>
    <s v="Management"/>
    <s v="G"/>
    <s v="Yes"/>
    <n v="10"/>
    <s v="Approve Explanation on Relevant Parties Involved in Reorganization Being Not Prohibited from Participating in Material Asset Restructuring of Any Listed Companies"/>
    <x v="3"/>
    <s v="For"/>
    <x v="2"/>
    <m/>
    <s v="No"/>
  </r>
  <r>
    <x v="229"/>
    <s v="China"/>
    <s v="CNE0000015H5"/>
    <n v="6294960"/>
    <s v="Extraordinary Shareholders"/>
    <x v="44"/>
    <s v="Management"/>
    <s v="G"/>
    <s v="Yes"/>
    <n v="11"/>
    <s v="Approve Explanation on Share Price Fluctuation Before Announcement of the Reorganization not Reaching Relevant Benchmark"/>
    <x v="3"/>
    <s v="For"/>
    <x v="2"/>
    <m/>
    <s v="No"/>
  </r>
  <r>
    <x v="229"/>
    <s v="China"/>
    <s v="CNE0000015H5"/>
    <n v="6294960"/>
    <s v="Extraordinary Shareholders"/>
    <x v="44"/>
    <s v="Management"/>
    <s v="G"/>
    <s v="Yes"/>
    <n v="12"/>
    <s v="Approve Audit Report, Appraisal Report and Pro Forma Review Report in Relation to the Reorganization"/>
    <x v="0"/>
    <s v="For"/>
    <x v="2"/>
    <m/>
    <s v="No"/>
  </r>
  <r>
    <x v="229"/>
    <s v="China"/>
    <s v="CNE0000015H5"/>
    <n v="6294960"/>
    <s v="Extraordinary Shareholders"/>
    <x v="44"/>
    <s v="Management"/>
    <s v="G"/>
    <s v="Yes"/>
    <n v="13"/>
    <s v="Approve Independence of the Appraisal Agency, Reasonableness of the Assumed Premises of the Appraisal and the Relevance of the Appraisal Methodology to the Purpose of Appraisal and Fairness of Appraisal Pricing"/>
    <x v="3"/>
    <s v="For"/>
    <x v="2"/>
    <m/>
    <s v="No"/>
  </r>
  <r>
    <x v="229"/>
    <s v="China"/>
    <s v="CNE0000015H5"/>
    <n v="6294960"/>
    <s v="Extraordinary Shareholders"/>
    <x v="44"/>
    <s v="Management"/>
    <s v="G"/>
    <s v="Yes"/>
    <n v="14"/>
    <s v="Approve Risk Warning and Remedial Measures for Diluting Current Returns from Reorganization by the Company and Commitments by Relevant Entities"/>
    <x v="3"/>
    <s v="For"/>
    <x v="2"/>
    <m/>
    <s v="No"/>
  </r>
  <r>
    <x v="229"/>
    <s v="China"/>
    <s v="CNE0000015H5"/>
    <n v="6294960"/>
    <s v="Extraordinary Shareholders"/>
    <x v="44"/>
    <s v="Management"/>
    <s v="G"/>
    <s v="Yes"/>
    <n v="15"/>
    <s v="Approve Explanation on Completeness and Compliance of Statutory Procedures Performed in Relation to the Reorganization and Validity of Legal Documents Submitted"/>
    <x v="3"/>
    <s v="For"/>
    <x v="2"/>
    <m/>
    <s v="No"/>
  </r>
  <r>
    <x v="229"/>
    <s v="China"/>
    <s v="CNE0000015H5"/>
    <n v="6294960"/>
    <s v="Extraordinary Shareholders"/>
    <x v="44"/>
    <s v="Management"/>
    <s v="G"/>
    <s v="Yes"/>
    <n v="16"/>
    <s v="Approve Mandate Granted to the Board by the EGM to Deal with Matters Pertaining to the Reorganization"/>
    <x v="3"/>
    <s v="For"/>
    <x v="2"/>
    <m/>
    <s v="No"/>
  </r>
  <r>
    <x v="229"/>
    <s v="China"/>
    <s v="CNE0000015H5"/>
    <n v="6294960"/>
    <s v="Special"/>
    <x v="44"/>
    <s v="Management"/>
    <s v="G"/>
    <s v="Yes"/>
    <n v="1"/>
    <s v="Approve Relevant Conditions of Asset Purchase through Issuance of Shares and Cash Payments"/>
    <x v="3"/>
    <s v="For"/>
    <x v="2"/>
    <m/>
    <s v="No"/>
  </r>
  <r>
    <x v="229"/>
    <s v="China"/>
    <s v="CNE0000015H5"/>
    <n v="6294960"/>
    <s v="Special"/>
    <x v="44"/>
    <s v="Management"/>
    <s v="G"/>
    <s v="Yes"/>
    <n v="2"/>
    <s v="Approve Reorganization Constituting a Related Party Transaction"/>
    <x v="3"/>
    <s v="For"/>
    <x v="2"/>
    <m/>
    <s v="No"/>
  </r>
  <r>
    <x v="229"/>
    <s v="China"/>
    <s v="CNE0000015H5"/>
    <n v="6294960"/>
    <s v="Special"/>
    <x v="44"/>
    <s v="Management"/>
    <s v="G"/>
    <s v="Yes"/>
    <n v="3.01"/>
    <s v="Approve Overall Proposal for the Reorganization"/>
    <x v="3"/>
    <s v="For"/>
    <x v="2"/>
    <m/>
    <s v="No"/>
  </r>
  <r>
    <x v="229"/>
    <s v="China"/>
    <s v="CNE0000015H5"/>
    <n v="6294960"/>
    <s v="Special"/>
    <x v="44"/>
    <s v="Management"/>
    <s v="G"/>
    <s v="Yes"/>
    <n v="3.02"/>
    <s v="Approve Type and Nominal Value of Shares to be Issued"/>
    <x v="3"/>
    <s v="For"/>
    <x v="2"/>
    <m/>
    <s v="No"/>
  </r>
  <r>
    <x v="229"/>
    <s v="China"/>
    <s v="CNE0000015H5"/>
    <n v="6294960"/>
    <s v="Special"/>
    <x v="44"/>
    <s v="Management"/>
    <s v="G"/>
    <s v="Yes"/>
    <n v="3.03"/>
    <s v="Approve Method of Issue and Target Investors"/>
    <x v="3"/>
    <s v="For"/>
    <x v="2"/>
    <m/>
    <s v="No"/>
  </r>
  <r>
    <x v="229"/>
    <s v="China"/>
    <s v="CNE0000015H5"/>
    <n v="6294960"/>
    <s v="Special"/>
    <x v="44"/>
    <s v="Management"/>
    <s v="G"/>
    <s v="Yes"/>
    <n v="3.04"/>
    <s v="Approve Place of Listing"/>
    <x v="3"/>
    <s v="For"/>
    <x v="2"/>
    <m/>
    <s v="No"/>
  </r>
  <r>
    <x v="229"/>
    <s v="China"/>
    <s v="CNE0000015H5"/>
    <n v="6294960"/>
    <s v="Special"/>
    <x v="44"/>
    <s v="Management"/>
    <s v="G"/>
    <s v="Yes"/>
    <n v="3.05"/>
    <s v="Approve Pricing Benchmark Date and Issue Price"/>
    <x v="3"/>
    <s v="For"/>
    <x v="2"/>
    <m/>
    <s v="No"/>
  </r>
  <r>
    <x v="229"/>
    <s v="China"/>
    <s v="CNE0000015H5"/>
    <n v="6294960"/>
    <s v="Special"/>
    <x v="44"/>
    <s v="Management"/>
    <s v="G"/>
    <s v="Yes"/>
    <n v="3.06"/>
    <s v="Approve Number of Shares to be Issued"/>
    <x v="3"/>
    <s v="For"/>
    <x v="2"/>
    <m/>
    <s v="No"/>
  </r>
  <r>
    <x v="229"/>
    <s v="China"/>
    <s v="CNE0000015H5"/>
    <n v="6294960"/>
    <s v="Special"/>
    <x v="44"/>
    <s v="Management"/>
    <s v="G"/>
    <s v="Yes"/>
    <n v="3.07"/>
    <s v="Approve Share Lock-up Arrangement for the Issuance"/>
    <x v="3"/>
    <s v="For"/>
    <x v="2"/>
    <m/>
    <s v="No"/>
  </r>
  <r>
    <x v="229"/>
    <s v="China"/>
    <s v="CNE0000015H5"/>
    <n v="6294960"/>
    <s v="Special"/>
    <x v="44"/>
    <s v="Management"/>
    <s v="G"/>
    <s v="Yes"/>
    <n v="3.08"/>
    <s v="Approve Arrangement of Accumulated Undistributed Profits"/>
    <x v="3"/>
    <s v="For"/>
    <x v="2"/>
    <m/>
    <s v="No"/>
  </r>
  <r>
    <x v="229"/>
    <s v="China"/>
    <s v="CNE0000015H5"/>
    <n v="6294960"/>
    <s v="Special"/>
    <x v="44"/>
    <s v="Management"/>
    <s v="G"/>
    <s v="Yes"/>
    <n v="3.09"/>
    <s v="Approve Vesting of Profits and Losses of the Target Company and Target Fund during the Transitional Period"/>
    <x v="3"/>
    <s v="For"/>
    <x v="2"/>
    <m/>
    <s v="No"/>
  </r>
  <r>
    <x v="229"/>
    <s v="China"/>
    <s v="CNE0000015H5"/>
    <n v="6294960"/>
    <s v="Special"/>
    <x v="44"/>
    <s v="Management"/>
    <s v="G"/>
    <s v="Yes"/>
    <n v="3.1"/>
    <s v="Approve Duration of the Resolutions"/>
    <x v="3"/>
    <s v="For"/>
    <x v="2"/>
    <m/>
    <s v="No"/>
  </r>
  <r>
    <x v="229"/>
    <s v="China"/>
    <s v="CNE0000015H5"/>
    <n v="6294960"/>
    <s v="Special"/>
    <x v="44"/>
    <s v="Management"/>
    <s v="G"/>
    <s v="Yes"/>
    <n v="4"/>
    <s v="Approve Draft Report on the Asset Purchase through the Issuance of Shares and Cash Payments and Related Party Transaction and Its Highlights"/>
    <x v="0"/>
    <s v="For"/>
    <x v="2"/>
    <m/>
    <s v="No"/>
  </r>
  <r>
    <x v="229"/>
    <s v="China"/>
    <s v="CNE0000015H5"/>
    <n v="6294960"/>
    <s v="Special"/>
    <x v="44"/>
    <s v="Management"/>
    <s v="G"/>
    <s v="Yes"/>
    <n v="5"/>
    <s v="Approve Explanation on the Reorganization"/>
    <x v="3"/>
    <s v="For"/>
    <x v="2"/>
    <m/>
    <s v="No"/>
  </r>
  <r>
    <x v="229"/>
    <s v="China"/>
    <s v="CNE0000015H5"/>
    <n v="6294960"/>
    <s v="Special"/>
    <x v="44"/>
    <s v="Management"/>
    <s v="G"/>
    <s v="Yes"/>
    <n v="6"/>
    <s v="Approve Conditional Agreement on Asset Purchase through Issuance of Shares and Conditional Agreement on Asset Purchase through the Issuance of Shares and Cash Payments"/>
    <x v="3"/>
    <s v="For"/>
    <x v="2"/>
    <m/>
    <s v="No"/>
  </r>
  <r>
    <x v="229"/>
    <s v="China"/>
    <s v="CNE0000015H5"/>
    <n v="6294960"/>
    <s v="Special"/>
    <x v="44"/>
    <s v="Management"/>
    <s v="G"/>
    <s v="Yes"/>
    <n v="7"/>
    <s v="Approve Conditional Supplementary Agreement to the Agreement on Asset Purchase through the Issuance of Shares and Conditional Supplementary Agreement to the Agreement on Asset Purchase through the Issuance of Shares and Cash Payments"/>
    <x v="3"/>
    <s v="For"/>
    <x v="2"/>
    <m/>
    <s v="No"/>
  </r>
  <r>
    <x v="229"/>
    <s v="China"/>
    <s v="CNE0000015H5"/>
    <n v="6294960"/>
    <s v="Special"/>
    <x v="44"/>
    <s v="Management"/>
    <s v="G"/>
    <s v="Yes"/>
    <n v="8"/>
    <s v="Approve Explanation on the Compliance of the Reorganization with the Provisions of Article 4 of the Provisions on Issues Concerning Regulating the Material Asset Reorganizations of Listed Companies"/>
    <x v="3"/>
    <s v="For"/>
    <x v="2"/>
    <m/>
    <s v="No"/>
  </r>
  <r>
    <x v="229"/>
    <s v="China"/>
    <s v="CNE0000015H5"/>
    <n v="6294960"/>
    <s v="Special"/>
    <x v="44"/>
    <s v="Management"/>
    <s v="G"/>
    <s v="Yes"/>
    <n v="9"/>
    <s v="Approve Explanation on Reorganization Complying with the Provisions of Article 11 and Article 43 of the Administrative Measures for Material Asset Reorganizations of Listed Companies"/>
    <x v="3"/>
    <s v="For"/>
    <x v="2"/>
    <m/>
    <s v="No"/>
  </r>
  <r>
    <x v="229"/>
    <s v="China"/>
    <s v="CNE0000015H5"/>
    <n v="6294960"/>
    <s v="Special"/>
    <x v="44"/>
    <s v="Management"/>
    <s v="G"/>
    <s v="Yes"/>
    <n v="10"/>
    <s v="Approve Explanation on Relevant Parties Involved in Reorganization Being Not Prohibited from Participating in Material Asset Restructuring of Any Listed Companies"/>
    <x v="3"/>
    <s v="For"/>
    <x v="2"/>
    <m/>
    <s v="No"/>
  </r>
  <r>
    <x v="229"/>
    <s v="China"/>
    <s v="CNE0000015H5"/>
    <n v="6294960"/>
    <s v="Special"/>
    <x v="44"/>
    <s v="Management"/>
    <s v="G"/>
    <s v="Yes"/>
    <n v="11"/>
    <s v="Approve Explanation on Share Price Fluctuation Before Announcement of the Reorganization not Reaching Relevant Benchmark"/>
    <x v="3"/>
    <s v="For"/>
    <x v="2"/>
    <m/>
    <s v="No"/>
  </r>
  <r>
    <x v="229"/>
    <s v="China"/>
    <s v="CNE0000015H5"/>
    <n v="6294960"/>
    <s v="Special"/>
    <x v="44"/>
    <s v="Management"/>
    <s v="G"/>
    <s v="Yes"/>
    <n v="12"/>
    <s v="Approve Audit Report, Appraisal Report and Pro Forma Review Report in Relation to the Reorganization"/>
    <x v="0"/>
    <s v="For"/>
    <x v="2"/>
    <m/>
    <s v="No"/>
  </r>
  <r>
    <x v="229"/>
    <s v="China"/>
    <s v="CNE0000015H5"/>
    <n v="6294960"/>
    <s v="Special"/>
    <x v="44"/>
    <s v="Management"/>
    <s v="G"/>
    <s v="Yes"/>
    <n v="13"/>
    <s v="Approve Independence of the Appraisal Agency, Reasonableness of the Assumed Premises of the Appraisal and the Relevance of the Appraisal Methodology to the Purpose of Appraisal and Fairness of Appraisal Pricing"/>
    <x v="3"/>
    <s v="For"/>
    <x v="2"/>
    <m/>
    <s v="No"/>
  </r>
  <r>
    <x v="229"/>
    <s v="China"/>
    <s v="CNE0000015H5"/>
    <n v="6294960"/>
    <s v="Special"/>
    <x v="44"/>
    <s v="Management"/>
    <s v="G"/>
    <s v="Yes"/>
    <n v="14"/>
    <s v="Approve Risk Warning and Remedial Measures for Diluting Current Returns from Reorganization by the Company and Commitments by Relevant Entities"/>
    <x v="3"/>
    <s v="For"/>
    <x v="2"/>
    <m/>
    <s v="No"/>
  </r>
  <r>
    <x v="229"/>
    <s v="China"/>
    <s v="CNE0000015H5"/>
    <n v="6294960"/>
    <s v="Special"/>
    <x v="44"/>
    <s v="Management"/>
    <s v="G"/>
    <s v="Yes"/>
    <n v="15"/>
    <s v="Approve Explanation on Completeness and Compliance of Statutory Procedures Performed in Relation to the Reorganization and Validity of Legal Documents Submitted"/>
    <x v="3"/>
    <s v="For"/>
    <x v="2"/>
    <m/>
    <s v="No"/>
  </r>
  <r>
    <x v="229"/>
    <s v="China"/>
    <s v="CNE0000015H5"/>
    <n v="6294960"/>
    <s v="Special"/>
    <x v="44"/>
    <s v="Management"/>
    <s v="G"/>
    <s v="Yes"/>
    <n v="16"/>
    <s v="Approve Mandate Granted to the Board by the EGM to Deal with Matters Pertaining to the Reorganization"/>
    <x v="3"/>
    <s v="For"/>
    <x v="2"/>
    <m/>
    <s v="No"/>
  </r>
  <r>
    <x v="67"/>
    <s v="China"/>
    <s v="CNE100002TX3"/>
    <s v="BFBCV39"/>
    <s v="Special"/>
    <x v="44"/>
    <s v="Management"/>
    <s v="G"/>
    <s v="Yes"/>
    <n v="1"/>
    <s v="Approve Issuance of Debt Financing Instruments"/>
    <x v="3"/>
    <s v="For"/>
    <x v="2"/>
    <m/>
    <s v="No"/>
  </r>
  <r>
    <x v="67"/>
    <s v="China"/>
    <s v="CNE100002TX3"/>
    <s v="BFBCV39"/>
    <s v="Special"/>
    <x v="44"/>
    <s v="Management"/>
    <s v="G"/>
    <s v="Yes"/>
    <n v="2"/>
    <s v="Approve Management System for Information Disclosure of Inter-bank Debt Financing Instruments"/>
    <x v="3"/>
    <s v="For"/>
    <x v="2"/>
    <m/>
    <s v="No"/>
  </r>
  <r>
    <x v="230"/>
    <s v="China"/>
    <s v="CNE1000015S0"/>
    <s v="B5W0FZ2"/>
    <s v="Special"/>
    <x v="44"/>
    <s v="Management"/>
    <s v="G"/>
    <s v="Yes"/>
    <n v="1.1000000000000001"/>
    <s v="Elect Wu Xiangjun as Director"/>
    <x v="2"/>
    <s v="For"/>
    <x v="2"/>
    <m/>
    <s v="No"/>
  </r>
  <r>
    <x v="230"/>
    <s v="China"/>
    <s v="CNE1000015S0"/>
    <s v="B5W0FZ2"/>
    <s v="Special"/>
    <x v="44"/>
    <s v="Management"/>
    <s v="G"/>
    <s v="Yes"/>
    <n v="1.2"/>
    <s v="Elect Wu Rui as Director"/>
    <x v="2"/>
    <s v="For"/>
    <x v="1"/>
    <s v="Non-independent and the Remuneration Committee lacks sufficient independence."/>
    <s v="Yes"/>
  </r>
  <r>
    <x v="230"/>
    <s v="China"/>
    <s v="CNE1000015S0"/>
    <s v="B5W0FZ2"/>
    <s v="Special"/>
    <x v="44"/>
    <s v="Management"/>
    <s v="G"/>
    <s v="Yes"/>
    <n v="1.3"/>
    <s v="Elect Li Chenguang as Director"/>
    <x v="2"/>
    <s v="For"/>
    <x v="2"/>
    <m/>
    <s v="No"/>
  </r>
  <r>
    <x v="230"/>
    <s v="China"/>
    <s v="CNE1000015S0"/>
    <s v="B5W0FZ2"/>
    <s v="Special"/>
    <x v="44"/>
    <s v="Management"/>
    <s v="G"/>
    <s v="Yes"/>
    <n v="1.4"/>
    <s v="Elect Zhang Qiulian as Director"/>
    <x v="2"/>
    <s v="For"/>
    <x v="2"/>
    <m/>
    <s v="No"/>
  </r>
  <r>
    <x v="230"/>
    <s v="China"/>
    <s v="CNE1000015S0"/>
    <s v="B5W0FZ2"/>
    <s v="Special"/>
    <x v="44"/>
    <s v="Management"/>
    <s v="G"/>
    <s v="Yes"/>
    <n v="1.5"/>
    <s v="Elect Zhao Shaohua as Director"/>
    <x v="2"/>
    <s v="For"/>
    <x v="2"/>
    <m/>
    <s v="No"/>
  </r>
  <r>
    <x v="230"/>
    <s v="China"/>
    <s v="CNE1000015S0"/>
    <s v="B5W0FZ2"/>
    <s v="Special"/>
    <x v="44"/>
    <s v="Management"/>
    <s v="G"/>
    <s v="Yes"/>
    <n v="1.6"/>
    <s v="Elect Xu Weidong as Director"/>
    <x v="2"/>
    <s v="For"/>
    <x v="1"/>
    <s v="Unsupportive of Executives on the Audit Committee."/>
    <s v="Yes"/>
  </r>
  <r>
    <x v="230"/>
    <s v="China"/>
    <s v="CNE1000015S0"/>
    <s v="B5W0FZ2"/>
    <s v="Special"/>
    <x v="44"/>
    <s v="Management"/>
    <s v="G"/>
    <s v="Yes"/>
    <n v="2.1"/>
    <s v="Elect Liu Xiaohan as Director"/>
    <x v="2"/>
    <s v="For"/>
    <x v="2"/>
    <m/>
    <s v="No"/>
  </r>
  <r>
    <x v="230"/>
    <s v="China"/>
    <s v="CNE1000015S0"/>
    <s v="B5W0FZ2"/>
    <s v="Special"/>
    <x v="44"/>
    <s v="Management"/>
    <s v="G"/>
    <s v="Yes"/>
    <n v="2.2000000000000002"/>
    <s v="Elect Chen Gang as Director"/>
    <x v="2"/>
    <s v="For"/>
    <x v="2"/>
    <m/>
    <s v="No"/>
  </r>
  <r>
    <x v="230"/>
    <s v="China"/>
    <s v="CNE1000015S0"/>
    <s v="B5W0FZ2"/>
    <s v="Special"/>
    <x v="44"/>
    <s v="Management"/>
    <s v="G"/>
    <s v="Yes"/>
    <n v="2.2999999999999998"/>
    <s v="Elect Han Zhiguo as Director"/>
    <x v="2"/>
    <s v="For"/>
    <x v="2"/>
    <m/>
    <s v="No"/>
  </r>
  <r>
    <x v="230"/>
    <s v="China"/>
    <s v="CNE1000015S0"/>
    <s v="B5W0FZ2"/>
    <s v="Special"/>
    <x v="44"/>
    <s v="Management"/>
    <s v="G"/>
    <s v="Yes"/>
    <n v="3.1"/>
    <s v="Elect Gao Xuedong as Supervisor"/>
    <x v="3"/>
    <s v="For"/>
    <x v="2"/>
    <m/>
    <s v="No"/>
  </r>
  <r>
    <x v="230"/>
    <s v="China"/>
    <s v="CNE1000015S0"/>
    <s v="B5W0FZ2"/>
    <s v="Special"/>
    <x v="44"/>
    <s v="Management"/>
    <s v="G"/>
    <s v="Yes"/>
    <n v="3.2"/>
    <s v="Elect Liu Genwu as Supervisor"/>
    <x v="3"/>
    <s v="For"/>
    <x v="2"/>
    <m/>
    <s v="No"/>
  </r>
  <r>
    <x v="230"/>
    <s v="China"/>
    <s v="CNE1000015S0"/>
    <s v="B5W0FZ2"/>
    <s v="Special"/>
    <x v="44"/>
    <s v="Management"/>
    <s v="G"/>
    <s v="Yes"/>
    <n v="4"/>
    <s v="Approve Remuneration Standards of Directors and Supervisors"/>
    <x v="2"/>
    <s v="For"/>
    <x v="1"/>
    <s v="Not enough disclosure to make an informed decision."/>
    <s v="Yes"/>
  </r>
  <r>
    <x v="231"/>
    <s v="Israel"/>
    <s v="IL0010819428"/>
    <n v="6151292"/>
    <s v="Special"/>
    <x v="44"/>
    <s v="Management"/>
    <s v="G"/>
    <s v="Yes"/>
    <n v="1"/>
    <s v="Increase Registered Share Capital and Amend Articles Accordingly"/>
    <x v="3"/>
    <s v="For"/>
    <x v="2"/>
    <m/>
    <s v="No"/>
  </r>
  <r>
    <x v="232"/>
    <s v="China"/>
    <s v="CNE100001XB3"/>
    <s v="BX3G6Z2"/>
    <s v="Special"/>
    <x v="44"/>
    <s v="Management"/>
    <s v="G"/>
    <s v="Yes"/>
    <n v="1"/>
    <s v="Elect Zheng Zhuoqun as Non-independent Director"/>
    <x v="2"/>
    <s v="For"/>
    <x v="1"/>
    <s v="Non-independent and Audit Committee lacks sufficient independence."/>
    <s v="Yes"/>
  </r>
  <r>
    <x v="233"/>
    <s v="China"/>
    <s v="CNE1000031W9"/>
    <s v="BZ9NS11"/>
    <s v="Extraordinary Shareholders"/>
    <x v="45"/>
    <s v="Management"/>
    <s v="G"/>
    <s v="Yes"/>
    <n v="1"/>
    <s v="Amend External Investment Management System"/>
    <x v="3"/>
    <s v="For"/>
    <x v="2"/>
    <m/>
    <s v="No"/>
  </r>
  <r>
    <x v="233"/>
    <s v="China"/>
    <s v="CNE1000031W9"/>
    <s v="BZ9NS11"/>
    <s v="Extraordinary Shareholders"/>
    <x v="45"/>
    <s v="Management"/>
    <s v="G"/>
    <s v="Yes"/>
    <n v="1"/>
    <s v="Approve Proposed Signing of Investment Agreement by Ganfeng LiEnergy"/>
    <x v="3"/>
    <s v="For"/>
    <x v="1"/>
    <s v="Not enough disclosure to make an informed decision."/>
    <s v="Yes"/>
  </r>
  <r>
    <x v="233"/>
    <s v="China"/>
    <s v="CNE1000031W9"/>
    <s v="BZ9NS11"/>
    <s v="Extraordinary Shareholders"/>
    <x v="45"/>
    <s v="Management"/>
    <s v="G"/>
    <s v="Yes"/>
    <n v="2"/>
    <s v="Approve Proposed Engagement in Foreign Exchange Hedging Business by the Company and Its Subsidiaries"/>
    <x v="3"/>
    <s v="For"/>
    <x v="2"/>
    <m/>
    <s v="No"/>
  </r>
  <r>
    <x v="233"/>
    <s v="China"/>
    <s v="CNE1000031W9"/>
    <s v="BZ9NS11"/>
    <s v="Extraordinary Shareholders"/>
    <x v="45"/>
    <s v="Management"/>
    <s v="G"/>
    <s v="Yes"/>
    <n v="2"/>
    <s v="Approve Proposed Investment and Construction of New-Type Lithium Battery and Energy Storage Headquarters Project with 10 GWh Annual Capacity by Ganfeng LiEnergy"/>
    <x v="3"/>
    <s v="For"/>
    <x v="2"/>
    <m/>
    <s v="No"/>
  </r>
  <r>
    <x v="233"/>
    <s v="China"/>
    <s v="CNE1000031W9"/>
    <s v="BZ9NS11"/>
    <s v="Extraordinary Shareholders"/>
    <x v="45"/>
    <s v="Management"/>
    <s v="G"/>
    <s v="Yes"/>
    <n v="3"/>
    <s v="Approve Application for Bank Facilities and Provision of Guarantees by the Company and Its Subsidiaries"/>
    <x v="3"/>
    <s v="For"/>
    <x v="1"/>
    <s v="Details of the guarantee are insufficient."/>
    <s v="Yes"/>
  </r>
  <r>
    <x v="233"/>
    <s v="China"/>
    <s v="CNE1000031W9"/>
    <s v="BZ9NS11"/>
    <s v="Extraordinary Shareholders"/>
    <x v="45"/>
    <s v="Management"/>
    <s v="G"/>
    <s v="Yes"/>
    <n v="3"/>
    <s v="Amend External Investment Management System"/>
    <x v="3"/>
    <s v="For"/>
    <x v="2"/>
    <m/>
    <s v="No"/>
  </r>
  <r>
    <x v="233"/>
    <s v="China"/>
    <s v="CNE1000031W9"/>
    <s v="BZ9NS11"/>
    <s v="Extraordinary Shareholders"/>
    <x v="45"/>
    <s v="Management"/>
    <s v="G"/>
    <s v="Yes"/>
    <n v="4"/>
    <s v="Approve Proposed Investment in Wealth Management Products with Self-Owned Funds"/>
    <x v="3"/>
    <s v="For"/>
    <x v="1"/>
    <s v="Investments expose company to undue risk."/>
    <s v="Yes"/>
  </r>
  <r>
    <x v="233"/>
    <s v="China"/>
    <s v="CNE1000031W9"/>
    <s v="BZ9NS11"/>
    <s v="Extraordinary Shareholders"/>
    <x v="45"/>
    <s v="Management"/>
    <s v="G"/>
    <s v="Yes"/>
    <n v="4"/>
    <s v="Approve Proposed Engagement in Foreign Exchange Hedging Business by the Company and Its Subsidiaries"/>
    <x v="3"/>
    <s v="For"/>
    <x v="2"/>
    <m/>
    <s v="No"/>
  </r>
  <r>
    <x v="233"/>
    <s v="China"/>
    <s v="CNE1000031W9"/>
    <s v="BZ9NS11"/>
    <s v="Extraordinary Shareholders"/>
    <x v="45"/>
    <s v="Management"/>
    <s v="G"/>
    <s v="Yes"/>
    <n v="5"/>
    <s v="Approve Continuing Related-Party Transactions for 2023"/>
    <x v="3"/>
    <s v="For"/>
    <x v="2"/>
    <m/>
    <s v="No"/>
  </r>
  <r>
    <x v="233"/>
    <s v="China"/>
    <s v="CNE1000031W9"/>
    <s v="BZ9NS11"/>
    <s v="Extraordinary Shareholders"/>
    <x v="45"/>
    <s v="Management"/>
    <s v="G"/>
    <s v="Yes"/>
    <n v="5"/>
    <s v="Approve Application for Bank Facilities and Provision of Guarantees by the Company and Its Subsidiaries"/>
    <x v="3"/>
    <s v="For"/>
    <x v="1"/>
    <s v="Details of the guarantee are insufficient."/>
    <s v="Yes"/>
  </r>
  <r>
    <x v="233"/>
    <s v="China"/>
    <s v="CNE1000031W9"/>
    <s v="BZ9NS11"/>
    <s v="Extraordinary Shareholders"/>
    <x v="45"/>
    <s v="Management"/>
    <s v="G"/>
    <s v="Yes"/>
    <n v="6"/>
    <s v="Approve Proposed Investment in Wealth Management Products with Self-Owned Funds"/>
    <x v="3"/>
    <s v="For"/>
    <x v="1"/>
    <s v="Investments expose company to undue risk."/>
    <s v="Yes"/>
  </r>
  <r>
    <x v="233"/>
    <s v="China"/>
    <s v="CNE1000031W9"/>
    <s v="BZ9NS11"/>
    <s v="Extraordinary Shareholders"/>
    <x v="45"/>
    <s v="Management"/>
    <s v="G"/>
    <s v="Yes"/>
    <n v="7"/>
    <s v="Approve Continuing Related-Party Transactions for 2023"/>
    <x v="3"/>
    <s v="For"/>
    <x v="2"/>
    <m/>
    <s v="No"/>
  </r>
  <r>
    <x v="234"/>
    <s v="USA"/>
    <s v="US4234521015"/>
    <n v="2420101"/>
    <s v="Annual"/>
    <x v="45"/>
    <s v="Management"/>
    <s v="G"/>
    <s v="Yes"/>
    <n v="2"/>
    <s v="Ratify Ernst &amp; Young LLP as Auditors"/>
    <x v="1"/>
    <s v="For"/>
    <x v="2"/>
    <m/>
    <s v="No"/>
  </r>
  <r>
    <x v="234"/>
    <s v="USA"/>
    <s v="US4234521015"/>
    <n v="2420101"/>
    <s v="Annual"/>
    <x v="45"/>
    <s v="Management"/>
    <s v="G"/>
    <s v="Yes"/>
    <n v="3"/>
    <s v="Advisory Vote to Ratify Named Executive Officers' Compensation"/>
    <x v="3"/>
    <s v="For"/>
    <x v="1"/>
    <s v="Majority of awards vest without reference to performance conditions. Vesting of performance awards is less than three years. Excessive severance package."/>
    <s v="Yes"/>
  </r>
  <r>
    <x v="234"/>
    <s v="USA"/>
    <s v="US4234521015"/>
    <n v="2420101"/>
    <s v="Annual"/>
    <x v="45"/>
    <s v="Management"/>
    <s v="G"/>
    <s v="Yes"/>
    <n v="4"/>
    <s v="Advisory Vote on Say on Pay Frequency"/>
    <x v="3"/>
    <s v="One Year"/>
    <x v="5"/>
    <m/>
    <s v="No"/>
  </r>
  <r>
    <x v="234"/>
    <s v="USA"/>
    <s v="US4234521015"/>
    <n v="2420101"/>
    <s v="Annual"/>
    <x v="45"/>
    <s v="Management"/>
    <s v="G"/>
    <s v="Yes"/>
    <s v="1a"/>
    <s v="Elect Director Delaney M. Bellinger"/>
    <x v="2"/>
    <s v="For"/>
    <x v="2"/>
    <m/>
    <s v="No"/>
  </r>
  <r>
    <x v="234"/>
    <s v="USA"/>
    <s v="US4234521015"/>
    <n v="2420101"/>
    <s v="Annual"/>
    <x v="45"/>
    <s v="Management"/>
    <s v="G"/>
    <s v="Yes"/>
    <s v="1b"/>
    <s v="Elect Director Belgacem Chariag"/>
    <x v="2"/>
    <s v="For"/>
    <x v="2"/>
    <m/>
    <s v="No"/>
  </r>
  <r>
    <x v="234"/>
    <s v="USA"/>
    <s v="US4234521015"/>
    <n v="2420101"/>
    <s v="Annual"/>
    <x v="45"/>
    <s v="Management"/>
    <s v="G"/>
    <s v="Yes"/>
    <s v="1c"/>
    <s v="Elect Director Kevin G. Cramton"/>
    <x v="2"/>
    <s v="For"/>
    <x v="2"/>
    <m/>
    <s v="No"/>
  </r>
  <r>
    <x v="234"/>
    <s v="USA"/>
    <s v="US4234521015"/>
    <n v="2420101"/>
    <s v="Annual"/>
    <x v="45"/>
    <s v="Management"/>
    <s v="G"/>
    <s v="Yes"/>
    <s v="1d"/>
    <s v="Elect Director Randy A. Foutch"/>
    <x v="2"/>
    <s v="For"/>
    <x v="1"/>
    <s v="Lack of gender diversity. Non-independent Lead Director."/>
    <s v="Yes"/>
  </r>
  <r>
    <x v="234"/>
    <s v="USA"/>
    <s v="US4234521015"/>
    <n v="2420101"/>
    <s v="Annual"/>
    <x v="45"/>
    <s v="Management"/>
    <s v="G"/>
    <s v="Yes"/>
    <s v="1e"/>
    <s v="Elect Director Hans Helmerich"/>
    <x v="2"/>
    <s v="For"/>
    <x v="2"/>
    <m/>
    <s v="No"/>
  </r>
  <r>
    <x v="234"/>
    <s v="USA"/>
    <s v="US4234521015"/>
    <n v="2420101"/>
    <s v="Annual"/>
    <x v="45"/>
    <s v="Management"/>
    <s v="G"/>
    <s v="Yes"/>
    <s v="1f"/>
    <s v="Elect Director John W. Lindsay"/>
    <x v="2"/>
    <s v="For"/>
    <x v="2"/>
    <m/>
    <s v="No"/>
  </r>
  <r>
    <x v="234"/>
    <s v="USA"/>
    <s v="US4234521015"/>
    <n v="2420101"/>
    <s v="Annual"/>
    <x v="45"/>
    <s v="Management"/>
    <s v="G"/>
    <s v="Yes"/>
    <s v="1g"/>
    <s v="Elect Director Jose R. Mas"/>
    <x v="2"/>
    <s v="For"/>
    <x v="2"/>
    <m/>
    <s v="No"/>
  </r>
  <r>
    <x v="234"/>
    <s v="USA"/>
    <s v="US4234521015"/>
    <n v="2420101"/>
    <s v="Annual"/>
    <x v="45"/>
    <s v="Management"/>
    <s v="G"/>
    <s v="Yes"/>
    <s v="1h"/>
    <s v="Elect Director Thomas A. Petrie"/>
    <x v="2"/>
    <s v="For"/>
    <x v="2"/>
    <m/>
    <s v="No"/>
  </r>
  <r>
    <x v="234"/>
    <s v="USA"/>
    <s v="US4234521015"/>
    <n v="2420101"/>
    <s v="Annual"/>
    <x v="45"/>
    <s v="Management"/>
    <s v="G"/>
    <s v="Yes"/>
    <s v="1i"/>
    <s v="Elect Director Donald F. Robillard, Jr."/>
    <x v="2"/>
    <s v="For"/>
    <x v="2"/>
    <m/>
    <s v="No"/>
  </r>
  <r>
    <x v="234"/>
    <s v="USA"/>
    <s v="US4234521015"/>
    <n v="2420101"/>
    <s v="Annual"/>
    <x v="45"/>
    <s v="Management"/>
    <s v="G"/>
    <s v="Yes"/>
    <s v="1j"/>
    <s v="Elect Director John D. Zeglis"/>
    <x v="2"/>
    <s v="For"/>
    <x v="2"/>
    <m/>
    <s v="No"/>
  </r>
  <r>
    <x v="235"/>
    <s v="China"/>
    <s v="CNE100002V10"/>
    <s v="BYVLSN8"/>
    <s v="Special"/>
    <x v="45"/>
    <s v="Management"/>
    <s v="G"/>
    <s v="Yes"/>
    <n v="1"/>
    <s v="Approve Daily Related Party Transactions"/>
    <x v="3"/>
    <s v="For"/>
    <x v="2"/>
    <m/>
    <s v="No"/>
  </r>
  <r>
    <x v="236"/>
    <s v="Israel"/>
    <s v="IL0006912120"/>
    <n v="6451271"/>
    <s v="Special"/>
    <x v="45"/>
    <s v="Management"/>
    <s v="G"/>
    <s v="Yes"/>
    <n v="1"/>
    <s v="Approve Compensation Policy for the Directors and Officers of the Company"/>
    <x v="2"/>
    <s v="For"/>
    <x v="1"/>
    <s v="Majority of awards vest without reference to performance conditions."/>
    <s v="Yes"/>
  </r>
  <r>
    <x v="236"/>
    <s v="Israel"/>
    <s v="IL0006912120"/>
    <n v="6451271"/>
    <s v="Special"/>
    <x v="45"/>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x v="3"/>
    <s v="None"/>
    <x v="1"/>
    <m/>
    <s v="No"/>
  </r>
  <r>
    <x v="236"/>
    <s v="Israel"/>
    <s v="IL0006912120"/>
    <n v="6451271"/>
    <s v="Special"/>
    <x v="45"/>
    <s v="Management"/>
    <s v="G"/>
    <s v="Yes"/>
    <s v="B1"/>
    <s v="If you are an Interest Holder as defined in Section 1 of the Securities Law, 1968, vote FOR.  Otherwise, vote against."/>
    <x v="3"/>
    <s v="None"/>
    <x v="1"/>
    <m/>
    <s v="No"/>
  </r>
  <r>
    <x v="236"/>
    <s v="Israel"/>
    <s v="IL0006912120"/>
    <n v="6451271"/>
    <s v="Special"/>
    <x v="45"/>
    <s v="Management"/>
    <s v="G"/>
    <s v="Yes"/>
    <s v="B2"/>
    <s v="If you are a Senior Officer as defined in Section 37(D) of the Securities Law, 1968, vote FOR. Otherwise, vote against."/>
    <x v="3"/>
    <s v="None"/>
    <x v="1"/>
    <m/>
    <s v="No"/>
  </r>
  <r>
    <x v="236"/>
    <s v="Israel"/>
    <s v="IL0006912120"/>
    <n v="6451271"/>
    <s v="Special"/>
    <x v="45"/>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x v="3"/>
    <s v="None"/>
    <x v="2"/>
    <m/>
    <s v="No"/>
  </r>
  <r>
    <x v="237"/>
    <s v="Finland"/>
    <s v="FI0009013403"/>
    <s v="B09M9D2"/>
    <s v="Annual"/>
    <x v="45"/>
    <s v="Management"/>
    <s v="G"/>
    <s v="No"/>
    <n v="1"/>
    <s v="Open Meeting"/>
    <x v="3"/>
    <m/>
    <x v="0"/>
    <m/>
    <s v="No"/>
  </r>
  <r>
    <x v="237"/>
    <s v="Finland"/>
    <s v="FI0009013403"/>
    <s v="B09M9D2"/>
    <s v="Annual"/>
    <x v="45"/>
    <s v="Management"/>
    <s v="G"/>
    <s v="No"/>
    <n v="2"/>
    <s v="Call the Meeting to Order"/>
    <x v="3"/>
    <m/>
    <x v="0"/>
    <m/>
    <s v="No"/>
  </r>
  <r>
    <x v="237"/>
    <s v="Finland"/>
    <s v="FI0009013403"/>
    <s v="B09M9D2"/>
    <s v="Annual"/>
    <x v="45"/>
    <s v="Management"/>
    <s v="G"/>
    <s v="Yes"/>
    <n v="3"/>
    <s v="Designate Inspector or Shareholder Representative(s) of Minutes of Meeting"/>
    <x v="3"/>
    <s v="For"/>
    <x v="2"/>
    <m/>
    <s v="No"/>
  </r>
  <r>
    <x v="237"/>
    <s v="Finland"/>
    <s v="FI0009013403"/>
    <s v="B09M9D2"/>
    <s v="Annual"/>
    <x v="45"/>
    <s v="Management"/>
    <s v="G"/>
    <s v="Yes"/>
    <n v="4"/>
    <s v="Acknowledge Proper Convening of Meeting"/>
    <x v="3"/>
    <s v="For"/>
    <x v="2"/>
    <m/>
    <s v="No"/>
  </r>
  <r>
    <x v="237"/>
    <s v="Finland"/>
    <s v="FI0009013403"/>
    <s v="B09M9D2"/>
    <s v="Annual"/>
    <x v="45"/>
    <s v="Management"/>
    <s v="G"/>
    <s v="Yes"/>
    <n v="5"/>
    <s v="Prepare and Approve List of Shareholders"/>
    <x v="3"/>
    <s v="For"/>
    <x v="2"/>
    <m/>
    <s v="No"/>
  </r>
  <r>
    <x v="237"/>
    <s v="Finland"/>
    <s v="FI0009013403"/>
    <s v="B09M9D2"/>
    <s v="Annual"/>
    <x v="45"/>
    <s v="Management"/>
    <s v="G"/>
    <s v="No"/>
    <n v="6"/>
    <s v="Receive Financial Statements and Statutory Reports"/>
    <x v="0"/>
    <m/>
    <x v="0"/>
    <m/>
    <s v="No"/>
  </r>
  <r>
    <x v="237"/>
    <s v="Finland"/>
    <s v="FI0009013403"/>
    <s v="B09M9D2"/>
    <s v="Annual"/>
    <x v="45"/>
    <s v="Management"/>
    <s v="G"/>
    <s v="Yes"/>
    <n v="7"/>
    <s v="Accept Financial Statements and Statutory Reports"/>
    <x v="0"/>
    <s v="For"/>
    <x v="2"/>
    <m/>
    <s v="No"/>
  </r>
  <r>
    <x v="237"/>
    <s v="Finland"/>
    <s v="FI0009013403"/>
    <s v="B09M9D2"/>
    <s v="Annual"/>
    <x v="45"/>
    <s v="Management"/>
    <s v="G"/>
    <s v="Yes"/>
    <n v="8"/>
    <s v="Approve Allocation of Income and Dividends of EUR 1.7475 per Class A Share and EUR 1.75 per Class B Share"/>
    <x v="3"/>
    <s v="For"/>
    <x v="2"/>
    <m/>
    <s v="No"/>
  </r>
  <r>
    <x v="237"/>
    <s v="Finland"/>
    <s v="FI0009013403"/>
    <s v="B09M9D2"/>
    <s v="Annual"/>
    <x v="45"/>
    <s v="Management"/>
    <s v="G"/>
    <s v="Yes"/>
    <n v="9"/>
    <s v="Approve Discharge of Board and President"/>
    <x v="3"/>
    <s v="For"/>
    <x v="2"/>
    <m/>
    <s v="No"/>
  </r>
  <r>
    <x v="237"/>
    <s v="Finland"/>
    <s v="FI0009013403"/>
    <s v="B09M9D2"/>
    <s v="Annual"/>
    <x v="45"/>
    <s v="Management"/>
    <s v="G"/>
    <s v="Yes"/>
    <n v="10"/>
    <s v="Approve Remuneration Report (Advisory Vote)"/>
    <x v="4"/>
    <s v="For"/>
    <x v="1"/>
    <s v="Poor pay disclosure. Pension contribution rates exceed 30% of salary."/>
    <s v="Yes"/>
  </r>
  <r>
    <x v="237"/>
    <s v="Finland"/>
    <s v="FI0009013403"/>
    <s v="B09M9D2"/>
    <s v="Annual"/>
    <x v="45"/>
    <s v="Management"/>
    <s v="G"/>
    <s v="Yes"/>
    <n v="11"/>
    <s v="Approve Remuneration of Directors in the Amount of EUR 220,000 for Chairman, EUR 125,000 for Vice Chairman, and EUR 110,000 for Other Directors"/>
    <x v="2"/>
    <s v="For"/>
    <x v="2"/>
    <m/>
    <s v="No"/>
  </r>
  <r>
    <x v="237"/>
    <s v="Finland"/>
    <s v="FI0009013403"/>
    <s v="B09M9D2"/>
    <s v="Annual"/>
    <x v="45"/>
    <s v="Management"/>
    <s v="G"/>
    <s v="Yes"/>
    <n v="12"/>
    <s v="Fix Number of Directors at Nine"/>
    <x v="2"/>
    <s v="For"/>
    <x v="2"/>
    <m/>
    <s v="No"/>
  </r>
  <r>
    <x v="237"/>
    <s v="Finland"/>
    <s v="FI0009013403"/>
    <s v="B09M9D2"/>
    <s v="Annual"/>
    <x v="45"/>
    <s v="Management"/>
    <s v="G"/>
    <s v="Yes"/>
    <n v="14"/>
    <s v="Approve Remuneration of Auditors"/>
    <x v="4"/>
    <s v="For"/>
    <x v="2"/>
    <m/>
    <s v="No"/>
  </r>
  <r>
    <x v="237"/>
    <s v="Finland"/>
    <s v="FI0009013403"/>
    <s v="B09M9D2"/>
    <s v="Annual"/>
    <x v="45"/>
    <s v="Management"/>
    <s v="G"/>
    <s v="Yes"/>
    <n v="15"/>
    <s v="Elect One Auditor for the Term Ending on the Conclusion of AGM 2023"/>
    <x v="1"/>
    <s v="For"/>
    <x v="2"/>
    <m/>
    <s v="No"/>
  </r>
  <r>
    <x v="237"/>
    <s v="Finland"/>
    <s v="FI0009013403"/>
    <s v="B09M9D2"/>
    <s v="Annual"/>
    <x v="45"/>
    <s v="Management"/>
    <s v="G"/>
    <s v="Yes"/>
    <n v="16"/>
    <s v="Ratify Ernst &amp; Young as Auditors"/>
    <x v="1"/>
    <s v="For"/>
    <x v="2"/>
    <m/>
    <s v="No"/>
  </r>
  <r>
    <x v="237"/>
    <s v="Finland"/>
    <s v="FI0009013403"/>
    <s v="B09M9D2"/>
    <s v="Annual"/>
    <x v="45"/>
    <s v="Management"/>
    <s v="G"/>
    <s v="Yes"/>
    <n v="17"/>
    <s v="Amend Articles Re: Company Business; General Meeting Participation"/>
    <x v="3"/>
    <s v="For"/>
    <x v="1"/>
    <s v="Unsupportive of exclusively virtual meetings."/>
    <s v="Yes"/>
  </r>
  <r>
    <x v="237"/>
    <s v="Finland"/>
    <s v="FI0009013403"/>
    <s v="B09M9D2"/>
    <s v="Annual"/>
    <x v="45"/>
    <s v="Management"/>
    <s v="G"/>
    <s v="Yes"/>
    <n v="18"/>
    <s v="Authorize Share Repurchase Program"/>
    <x v="3"/>
    <s v="For"/>
    <x v="2"/>
    <m/>
    <s v="No"/>
  </r>
  <r>
    <x v="237"/>
    <s v="Finland"/>
    <s v="FI0009013403"/>
    <s v="B09M9D2"/>
    <s v="Annual"/>
    <x v="45"/>
    <s v="Management"/>
    <s v="G"/>
    <s v="Yes"/>
    <n v="19"/>
    <s v="Approve Issuance of Shares and Options without Preemptive Rights"/>
    <x v="3"/>
    <s v="For"/>
    <x v="2"/>
    <m/>
    <s v="No"/>
  </r>
  <r>
    <x v="237"/>
    <s v="Finland"/>
    <s v="FI0009013403"/>
    <s v="B09M9D2"/>
    <s v="Annual"/>
    <x v="45"/>
    <s v="Management"/>
    <s v="G"/>
    <s v="No"/>
    <n v="20"/>
    <s v="Close Meeting"/>
    <x v="3"/>
    <m/>
    <x v="0"/>
    <m/>
    <s v="No"/>
  </r>
  <r>
    <x v="237"/>
    <s v="Finland"/>
    <s v="FI0009013403"/>
    <s v="B09M9D2"/>
    <s v="Annual"/>
    <x v="45"/>
    <s v="Management"/>
    <s v="G"/>
    <s v="Yes"/>
    <s v="13.a"/>
    <s v="Reelect Matti Alahuhta as Director"/>
    <x v="2"/>
    <s v="For"/>
    <x v="1"/>
    <s v="Non-independent and Audit Committee lacks sufficient independence. Non-independent and the Remuneration Committee lacks sufficient independence."/>
    <s v="Yes"/>
  </r>
  <r>
    <x v="237"/>
    <s v="Finland"/>
    <s v="FI0009013403"/>
    <s v="B09M9D2"/>
    <s v="Annual"/>
    <x v="45"/>
    <s v="Management"/>
    <s v="G"/>
    <s v="Yes"/>
    <s v="13.b"/>
    <s v="Reelect Susan Duinhoven as Director"/>
    <x v="2"/>
    <s v="For"/>
    <x v="2"/>
    <m/>
    <s v="No"/>
  </r>
  <r>
    <x v="237"/>
    <s v="Finland"/>
    <s v="FI0009013403"/>
    <s v="B09M9D2"/>
    <s v="Annual"/>
    <x v="45"/>
    <s v="Management"/>
    <s v="G"/>
    <s v="Yes"/>
    <s v="13.c"/>
    <s v="Elect Marika Fredriksson as New Director"/>
    <x v="2"/>
    <s v="For"/>
    <x v="2"/>
    <m/>
    <s v="No"/>
  </r>
  <r>
    <x v="237"/>
    <s v="Finland"/>
    <s v="FI0009013403"/>
    <s v="B09M9D2"/>
    <s v="Annual"/>
    <x v="45"/>
    <s v="Management"/>
    <s v="G"/>
    <s v="Yes"/>
    <s v="13.d"/>
    <s v="Reelect Antti Herlin as Director"/>
    <x v="2"/>
    <s v="For"/>
    <x v="1"/>
    <s v="Non-independent and the Remuneration Committee lacks sufficient independence."/>
    <s v="Yes"/>
  </r>
  <r>
    <x v="237"/>
    <s v="Finland"/>
    <s v="FI0009013403"/>
    <s v="B09M9D2"/>
    <s v="Annual"/>
    <x v="45"/>
    <s v="Management"/>
    <s v="G"/>
    <s v="Yes"/>
    <s v="13.e"/>
    <s v="Reelect Iiris Herlin as Director"/>
    <x v="2"/>
    <s v="For"/>
    <x v="2"/>
    <m/>
    <s v="No"/>
  </r>
  <r>
    <x v="237"/>
    <s v="Finland"/>
    <s v="FI0009013403"/>
    <s v="B09M9D2"/>
    <s v="Annual"/>
    <x v="45"/>
    <s v="Management"/>
    <s v="G"/>
    <s v="Yes"/>
    <s v="13.f"/>
    <s v="Reelect Jussi Herlin as Director"/>
    <x v="2"/>
    <s v="For"/>
    <x v="1"/>
    <s v="Unsupportive of Executives on the Audit Committee. Unsupportive of Executives on the Remuneration Committee."/>
    <s v="Yes"/>
  </r>
  <r>
    <x v="237"/>
    <s v="Finland"/>
    <s v="FI0009013403"/>
    <s v="B09M9D2"/>
    <s v="Annual"/>
    <x v="45"/>
    <s v="Management"/>
    <s v="G"/>
    <s v="Yes"/>
    <s v="13.g"/>
    <s v="Reelect Ravi Kant  as Director"/>
    <x v="2"/>
    <s v="For"/>
    <x v="2"/>
    <m/>
    <s v="No"/>
  </r>
  <r>
    <x v="237"/>
    <s v="Finland"/>
    <s v="FI0009013403"/>
    <s v="B09M9D2"/>
    <s v="Annual"/>
    <x v="45"/>
    <s v="Management"/>
    <s v="G"/>
    <s v="Yes"/>
    <s v="13.h"/>
    <s v="Elect Marcela Manubens as New Director"/>
    <x v="2"/>
    <s v="For"/>
    <x v="2"/>
    <m/>
    <s v="No"/>
  </r>
  <r>
    <x v="237"/>
    <s v="Finland"/>
    <s v="FI0009013403"/>
    <s v="B09M9D2"/>
    <s v="Annual"/>
    <x v="45"/>
    <s v="Management"/>
    <s v="G"/>
    <s v="Yes"/>
    <s v="13.i"/>
    <s v="Reelect Krishna Mikkilineni as Director"/>
    <x v="2"/>
    <s v="For"/>
    <x v="2"/>
    <m/>
    <s v="No"/>
  </r>
  <r>
    <x v="238"/>
    <s v="USA"/>
    <s v="US6556631025"/>
    <n v="2641838"/>
    <s v="Annual"/>
    <x v="45"/>
    <s v="Management"/>
    <s v="G"/>
    <s v="Yes"/>
    <n v="1.1000000000000001"/>
    <s v="Elect Director Sundaram Nagarajan"/>
    <x v="2"/>
    <s v="For"/>
    <x v="2"/>
    <m/>
    <s v="No"/>
  </r>
  <r>
    <x v="238"/>
    <s v="USA"/>
    <s v="US6556631025"/>
    <n v="2641838"/>
    <s v="Annual"/>
    <x v="45"/>
    <s v="Management"/>
    <s v="G"/>
    <s v="Yes"/>
    <n v="1.2"/>
    <s v="Elect Director Michael J. Merriman, Jr."/>
    <x v="2"/>
    <s v="For"/>
    <x v="3"/>
    <s v="Non-independent and the Remuneration Committee lacks sufficient independence."/>
    <s v="Yes"/>
  </r>
  <r>
    <x v="238"/>
    <s v="USA"/>
    <s v="US6556631025"/>
    <n v="2641838"/>
    <s v="Annual"/>
    <x v="45"/>
    <s v="Management"/>
    <s v="G"/>
    <s v="Yes"/>
    <n v="1.3"/>
    <s v="Elect Director Milton M. Morris"/>
    <x v="2"/>
    <s v="For"/>
    <x v="2"/>
    <m/>
    <s v="No"/>
  </r>
  <r>
    <x v="238"/>
    <s v="USA"/>
    <s v="US6556631025"/>
    <n v="2641838"/>
    <s v="Annual"/>
    <x v="45"/>
    <s v="Management"/>
    <s v="G"/>
    <s v="Yes"/>
    <n v="1.4"/>
    <s v="Elect Director Mary G. Puma"/>
    <x v="2"/>
    <s v="For"/>
    <x v="3"/>
    <s v="Non-independent and the Remuneration Committee lacks sufficient independence. Non-independent and the Nomination Committee lacks sufficient independence."/>
    <s v="Yes"/>
  </r>
  <r>
    <x v="238"/>
    <s v="USA"/>
    <s v="US6556631025"/>
    <n v="2641838"/>
    <s v="Annual"/>
    <x v="45"/>
    <s v="Management"/>
    <s v="G"/>
    <s v="Yes"/>
    <n v="2"/>
    <s v="Ratify Ernst &amp; Young LLP as Auditors"/>
    <x v="1"/>
    <s v="For"/>
    <x v="2"/>
    <m/>
    <s v="No"/>
  </r>
  <r>
    <x v="238"/>
    <s v="USA"/>
    <s v="US6556631025"/>
    <n v="2641838"/>
    <s v="Annual"/>
    <x v="45"/>
    <s v="Management"/>
    <s v="G"/>
    <s v="Yes"/>
    <n v="3"/>
    <s v="Advisory Vote to Ratify Named Executive Officers' Compensation"/>
    <x v="3"/>
    <s v="For"/>
    <x v="1"/>
    <s v="Majority of awards vest without reference to performance conditions."/>
    <s v="Yes"/>
  </r>
  <r>
    <x v="238"/>
    <s v="USA"/>
    <s v="US6556631025"/>
    <n v="2641838"/>
    <s v="Annual"/>
    <x v="45"/>
    <s v="Management"/>
    <s v="G"/>
    <s v="Yes"/>
    <n v="4"/>
    <s v="Advisory Vote on Say on Pay Frequency"/>
    <x v="3"/>
    <s v="One Year"/>
    <x v="5"/>
    <m/>
    <s v="No"/>
  </r>
  <r>
    <x v="238"/>
    <s v="USA"/>
    <s v="US6556631025"/>
    <n v="2641838"/>
    <s v="Annual"/>
    <x v="45"/>
    <s v="Management"/>
    <s v="G"/>
    <s v="Yes"/>
    <n v="5"/>
    <s v="Reduce Supermajority Vote Requirement"/>
    <x v="3"/>
    <s v="For"/>
    <x v="2"/>
    <m/>
    <s v="No"/>
  </r>
  <r>
    <x v="238"/>
    <s v="USA"/>
    <s v="US6556631025"/>
    <n v="2641838"/>
    <s v="Annual"/>
    <x v="45"/>
    <s v="Management"/>
    <s v="G"/>
    <s v="Yes"/>
    <n v="6"/>
    <s v="Reduce Supermajority Vote Requirement for Matters Requiring Shareholder Approval under the Ohio Revised Code"/>
    <x v="3"/>
    <s v="For"/>
    <x v="2"/>
    <m/>
    <s v="No"/>
  </r>
  <r>
    <x v="238"/>
    <s v="USA"/>
    <s v="US6556631025"/>
    <n v="2641838"/>
    <s v="Annual"/>
    <x v="45"/>
    <s v="Management"/>
    <s v="G"/>
    <s v="Yes"/>
    <n v="7"/>
    <s v="Reduce Supermajority Vote Requirement for Certain Amendments to Regulations as set forth in Article IX"/>
    <x v="3"/>
    <s v="For"/>
    <x v="2"/>
    <m/>
    <s v="No"/>
  </r>
  <r>
    <x v="238"/>
    <s v="USA"/>
    <s v="US6556631025"/>
    <n v="2641838"/>
    <s v="Annual"/>
    <x v="45"/>
    <s v="Management"/>
    <s v="G"/>
    <s v="Yes"/>
    <n v="8"/>
    <s v="Amend Regulations to the Extent Permitted by Ohio law"/>
    <x v="3"/>
    <s v="For"/>
    <x v="2"/>
    <m/>
    <s v="No"/>
  </r>
  <r>
    <x v="239"/>
    <s v="China"/>
    <s v="CNE000000594"/>
    <n v="6802891"/>
    <s v="Special"/>
    <x v="45"/>
    <s v="Management"/>
    <s v="G"/>
    <s v="Yes"/>
    <n v="1"/>
    <s v="Approve Change of Registered Address and Amend Articles of Association"/>
    <x v="3"/>
    <s v="For"/>
    <x v="2"/>
    <m/>
    <s v="No"/>
  </r>
  <r>
    <x v="239"/>
    <s v="China"/>
    <s v="CNE000000594"/>
    <n v="6802891"/>
    <s v="Special"/>
    <x v="45"/>
    <s v="Management"/>
    <s v="G"/>
    <s v="Yes"/>
    <n v="2"/>
    <s v="Approve Company's Eligibility for Corporate Bond Issuance"/>
    <x v="3"/>
    <s v="For"/>
    <x v="2"/>
    <m/>
    <s v="No"/>
  </r>
  <r>
    <x v="239"/>
    <s v="China"/>
    <s v="CNE000000594"/>
    <n v="6802891"/>
    <s v="Special"/>
    <x v="45"/>
    <s v="Management"/>
    <s v="G"/>
    <s v="Yes"/>
    <n v="3.1"/>
    <s v="Approve Issue Scale"/>
    <x v="3"/>
    <s v="For"/>
    <x v="2"/>
    <m/>
    <s v="No"/>
  </r>
  <r>
    <x v="239"/>
    <s v="China"/>
    <s v="CNE000000594"/>
    <n v="6802891"/>
    <s v="Special"/>
    <x v="45"/>
    <s v="Management"/>
    <s v="G"/>
    <s v="Yes"/>
    <n v="3.1"/>
    <s v="Approve Authorization of the Board to Handle All Related Matters"/>
    <x v="3"/>
    <s v="For"/>
    <x v="2"/>
    <m/>
    <s v="No"/>
  </r>
  <r>
    <x v="239"/>
    <s v="China"/>
    <s v="CNE000000594"/>
    <n v="6802891"/>
    <s v="Special"/>
    <x v="45"/>
    <s v="Management"/>
    <s v="G"/>
    <s v="Yes"/>
    <n v="3.11"/>
    <s v="Approve Resolution Validity Period"/>
    <x v="3"/>
    <s v="For"/>
    <x v="2"/>
    <m/>
    <s v="No"/>
  </r>
  <r>
    <x v="239"/>
    <s v="China"/>
    <s v="CNE000000594"/>
    <n v="6802891"/>
    <s v="Special"/>
    <x v="45"/>
    <s v="Management"/>
    <s v="G"/>
    <s v="Yes"/>
    <n v="3.2"/>
    <s v="Approve Issue Manner"/>
    <x v="3"/>
    <s v="For"/>
    <x v="2"/>
    <m/>
    <s v="No"/>
  </r>
  <r>
    <x v="239"/>
    <s v="China"/>
    <s v="CNE000000594"/>
    <n v="6802891"/>
    <s v="Special"/>
    <x v="45"/>
    <s v="Management"/>
    <s v="G"/>
    <s v="Yes"/>
    <n v="3.3"/>
    <s v="Approve Bond Maturity and Type"/>
    <x v="3"/>
    <s v="For"/>
    <x v="2"/>
    <m/>
    <s v="No"/>
  </r>
  <r>
    <x v="239"/>
    <s v="China"/>
    <s v="CNE000000594"/>
    <n v="6802891"/>
    <s v="Special"/>
    <x v="45"/>
    <s v="Management"/>
    <s v="G"/>
    <s v="Yes"/>
    <n v="3.4"/>
    <s v="Approve Par Value, Issue Price and Bond Interest Rate"/>
    <x v="3"/>
    <s v="For"/>
    <x v="2"/>
    <m/>
    <s v="No"/>
  </r>
  <r>
    <x v="239"/>
    <s v="China"/>
    <s v="CNE000000594"/>
    <n v="6802891"/>
    <s v="Special"/>
    <x v="45"/>
    <s v="Management"/>
    <s v="G"/>
    <s v="Yes"/>
    <n v="3.5"/>
    <s v="Approve Use of Proceeds"/>
    <x v="3"/>
    <s v="For"/>
    <x v="2"/>
    <m/>
    <s v="No"/>
  </r>
  <r>
    <x v="239"/>
    <s v="China"/>
    <s v="CNE000000594"/>
    <n v="6802891"/>
    <s v="Special"/>
    <x v="45"/>
    <s v="Management"/>
    <s v="G"/>
    <s v="Yes"/>
    <n v="3.6"/>
    <s v="Approve Guarantee Arrangement"/>
    <x v="3"/>
    <s v="For"/>
    <x v="2"/>
    <m/>
    <s v="No"/>
  </r>
  <r>
    <x v="239"/>
    <s v="China"/>
    <s v="CNE000000594"/>
    <n v="6802891"/>
    <s v="Special"/>
    <x v="45"/>
    <s v="Management"/>
    <s v="G"/>
    <s v="Yes"/>
    <n v="3.7"/>
    <s v="Approve Safeguard Measures of Debts Repayment"/>
    <x v="3"/>
    <s v="For"/>
    <x v="2"/>
    <m/>
    <s v="No"/>
  </r>
  <r>
    <x v="239"/>
    <s v="China"/>
    <s v="CNE000000594"/>
    <n v="6802891"/>
    <s v="Special"/>
    <x v="45"/>
    <s v="Management"/>
    <s v="G"/>
    <s v="Yes"/>
    <n v="3.8"/>
    <s v="Approve Target Parties"/>
    <x v="3"/>
    <s v="For"/>
    <x v="2"/>
    <m/>
    <s v="No"/>
  </r>
  <r>
    <x v="239"/>
    <s v="China"/>
    <s v="CNE000000594"/>
    <n v="6802891"/>
    <s v="Special"/>
    <x v="45"/>
    <s v="Management"/>
    <s v="G"/>
    <s v="Yes"/>
    <n v="3.9"/>
    <s v="Approve Listing Arrangement"/>
    <x v="3"/>
    <s v="For"/>
    <x v="2"/>
    <m/>
    <s v="No"/>
  </r>
  <r>
    <x v="239"/>
    <s v="China"/>
    <s v="CNE000000594"/>
    <n v="6802891"/>
    <s v="Special"/>
    <x v="45"/>
    <s v="Management"/>
    <s v="G"/>
    <s v="Yes"/>
    <n v="4"/>
    <s v="Approve Acquisition of 100% Equity and Related Party Transaction"/>
    <x v="3"/>
    <s v="For"/>
    <x v="2"/>
    <m/>
    <s v="No"/>
  </r>
  <r>
    <x v="150"/>
    <s v="China"/>
    <s v="CNE100001260"/>
    <s v="B4XB836"/>
    <s v="Special"/>
    <x v="45"/>
    <s v="Management"/>
    <s v="G"/>
    <s v="Yes"/>
    <n v="1"/>
    <s v="Approve Provision of External Guarantee by Indirect Subsidiary"/>
    <x v="3"/>
    <s v="For"/>
    <x v="2"/>
    <m/>
    <s v="No"/>
  </r>
  <r>
    <x v="150"/>
    <s v="China"/>
    <s v="CNE100001260"/>
    <s v="B4XB836"/>
    <s v="Special"/>
    <x v="45"/>
    <s v="Management"/>
    <s v="G"/>
    <s v="Yes"/>
    <n v="2"/>
    <s v="Approve Provision of Guarantees to Controlled Subsidiary"/>
    <x v="3"/>
    <s v="For"/>
    <x v="2"/>
    <m/>
    <s v="No"/>
  </r>
  <r>
    <x v="240"/>
    <s v="China"/>
    <s v="CNE100000205"/>
    <s v="B0B8Z29"/>
    <s v="Extraordinary Shareholders"/>
    <x v="46"/>
    <s v="Management"/>
    <s v="G"/>
    <s v="Yes"/>
    <n v="1"/>
    <s v="Elect Yin Jiuyong as Director"/>
    <x v="2"/>
    <s v="For"/>
    <x v="2"/>
    <m/>
    <s v="No"/>
  </r>
  <r>
    <x v="240"/>
    <s v="China"/>
    <s v="CNE100000205"/>
    <s v="B0B8Z29"/>
    <s v="Extraordinary Shareholders"/>
    <x v="46"/>
    <s v="Management"/>
    <s v="G"/>
    <s v="Yes"/>
    <n v="2"/>
    <s v="Elect Zhou Wanfu as Director"/>
    <x v="2"/>
    <s v="For"/>
    <x v="2"/>
    <m/>
    <s v="No"/>
  </r>
  <r>
    <x v="240"/>
    <s v="China"/>
    <s v="CNE100000205"/>
    <s v="B0B8Z29"/>
    <s v="Extraordinary Shareholders"/>
    <x v="46"/>
    <s v="Management"/>
    <s v="G"/>
    <s v="Yes"/>
    <n v="3"/>
    <s v="Approve Remuneration Plan of the Directors of the Bank for the Year 2021"/>
    <x v="2"/>
    <s v="For"/>
    <x v="2"/>
    <m/>
    <s v="No"/>
  </r>
  <r>
    <x v="240"/>
    <s v="China"/>
    <s v="CNE100000205"/>
    <s v="B0B8Z29"/>
    <s v="Extraordinary Shareholders"/>
    <x v="46"/>
    <s v="Management"/>
    <s v="G"/>
    <s v="Yes"/>
    <n v="4"/>
    <s v="Approve Remuneration Plan of the Supervisors of the Bank for the Year 2021"/>
    <x v="4"/>
    <s v="For"/>
    <x v="2"/>
    <m/>
    <s v="No"/>
  </r>
  <r>
    <x v="241"/>
    <s v="USA"/>
    <s v="US3032501047"/>
    <n v="2330299"/>
    <s v="Annual"/>
    <x v="46"/>
    <s v="Management"/>
    <s v="G"/>
    <s v="Yes"/>
    <n v="2"/>
    <s v="Advisory Vote to Ratify Named Executive Officers' Compensation"/>
    <x v="3"/>
    <s v="For"/>
    <x v="1"/>
    <s v="Vesting of performance awards is less than three years. Excessive severance package."/>
    <s v="Yes"/>
  </r>
  <r>
    <x v="241"/>
    <s v="USA"/>
    <s v="US3032501047"/>
    <n v="2330299"/>
    <s v="Annual"/>
    <x v="46"/>
    <s v="Management"/>
    <s v="G"/>
    <s v="Yes"/>
    <n v="3"/>
    <s v="Advisory Vote on Say on Pay Frequency"/>
    <x v="3"/>
    <s v="One Year"/>
    <x v="5"/>
    <m/>
    <s v="No"/>
  </r>
  <r>
    <x v="241"/>
    <s v="USA"/>
    <s v="US3032501047"/>
    <n v="2330299"/>
    <s v="Annual"/>
    <x v="46"/>
    <s v="Management"/>
    <s v="G"/>
    <s v="Yes"/>
    <n v="4"/>
    <s v="Ratify Deloitte &amp; Touche LLP as Auditors"/>
    <x v="1"/>
    <s v="For"/>
    <x v="2"/>
    <m/>
    <s v="No"/>
  </r>
  <r>
    <x v="241"/>
    <s v="USA"/>
    <s v="US3032501047"/>
    <n v="2330299"/>
    <s v="Annual"/>
    <x v="46"/>
    <s v="Management"/>
    <s v="G"/>
    <s v="Yes"/>
    <s v="1a"/>
    <s v="Elect Director Braden R. Kelly"/>
    <x v="2"/>
    <s v="For"/>
    <x v="2"/>
    <m/>
    <s v="No"/>
  </r>
  <r>
    <x v="241"/>
    <s v="USA"/>
    <s v="US3032501047"/>
    <n v="2330299"/>
    <s v="Annual"/>
    <x v="46"/>
    <s v="Management"/>
    <s v="G"/>
    <s v="Yes"/>
    <s v="1b"/>
    <s v="Elect Director Fabiola R. Arredondo"/>
    <x v="2"/>
    <s v="For"/>
    <x v="2"/>
    <m/>
    <s v="No"/>
  </r>
  <r>
    <x v="241"/>
    <s v="USA"/>
    <s v="US3032501047"/>
    <n v="2330299"/>
    <s v="Annual"/>
    <x v="46"/>
    <s v="Management"/>
    <s v="G"/>
    <s v="Yes"/>
    <s v="1c"/>
    <s v="Elect Director James D. Kirsner"/>
    <x v="2"/>
    <s v="For"/>
    <x v="1"/>
    <s v="Chair of Audit Committee is non-independent."/>
    <s v="Yes"/>
  </r>
  <r>
    <x v="241"/>
    <s v="USA"/>
    <s v="US3032501047"/>
    <n v="2330299"/>
    <s v="Annual"/>
    <x v="46"/>
    <s v="Management"/>
    <s v="G"/>
    <s v="Yes"/>
    <s v="1d"/>
    <s v="Elect Director William J. Lansing"/>
    <x v="2"/>
    <s v="For"/>
    <x v="2"/>
    <m/>
    <s v="No"/>
  </r>
  <r>
    <x v="241"/>
    <s v="USA"/>
    <s v="US3032501047"/>
    <n v="2330299"/>
    <s v="Annual"/>
    <x v="46"/>
    <s v="Management"/>
    <s v="G"/>
    <s v="Yes"/>
    <s v="1e"/>
    <s v="Elect Director Eva Manolis"/>
    <x v="2"/>
    <s v="For"/>
    <x v="2"/>
    <m/>
    <s v="No"/>
  </r>
  <r>
    <x v="241"/>
    <s v="USA"/>
    <s v="US3032501047"/>
    <n v="2330299"/>
    <s v="Annual"/>
    <x v="46"/>
    <s v="Management"/>
    <s v="G"/>
    <s v="Yes"/>
    <s v="1f"/>
    <s v="Elect Director Marc F. McMorris"/>
    <x v="2"/>
    <s v="For"/>
    <x v="2"/>
    <m/>
    <s v="No"/>
  </r>
  <r>
    <x v="241"/>
    <s v="USA"/>
    <s v="US3032501047"/>
    <n v="2330299"/>
    <s v="Annual"/>
    <x v="46"/>
    <s v="Management"/>
    <s v="G"/>
    <s v="Yes"/>
    <s v="1g"/>
    <s v="Elect Director Joanna Rees"/>
    <x v="2"/>
    <s v="For"/>
    <x v="2"/>
    <m/>
    <s v="No"/>
  </r>
  <r>
    <x v="241"/>
    <s v="USA"/>
    <s v="US3032501047"/>
    <n v="2330299"/>
    <s v="Annual"/>
    <x v="46"/>
    <s v="Management"/>
    <s v="G"/>
    <s v="Yes"/>
    <s v="1h"/>
    <s v="Elect Director David A. Rey"/>
    <x v="2"/>
    <s v="For"/>
    <x v="2"/>
    <m/>
    <s v="No"/>
  </r>
  <r>
    <x v="242"/>
    <s v="China"/>
    <s v="CNE000001F05"/>
    <n v="6616519"/>
    <s v="Special"/>
    <x v="46"/>
    <s v="Management"/>
    <s v="G"/>
    <s v="Yes"/>
    <n v="1"/>
    <s v="Amend Management System of Raised Funds"/>
    <x v="3"/>
    <s v="For"/>
    <x v="1"/>
    <s v="Lack of disclosure surrounding changes to articles."/>
    <s v="Yes"/>
  </r>
  <r>
    <x v="242"/>
    <s v="China"/>
    <s v="CNE000001F05"/>
    <n v="6616519"/>
    <s v="Special"/>
    <x v="46"/>
    <s v="Management"/>
    <s v="G"/>
    <s v="Yes"/>
    <n v="2.1"/>
    <s v="Elect Gao Yonggang as Director"/>
    <x v="2"/>
    <s v="For"/>
    <x v="1"/>
    <s v="Non-independent and Audit Committee lacks sufficient independence."/>
    <s v="Yes"/>
  </r>
  <r>
    <x v="242"/>
    <s v="China"/>
    <s v="CNE000001F05"/>
    <n v="6616519"/>
    <s v="Special"/>
    <x v="46"/>
    <s v="Management"/>
    <s v="G"/>
    <s v="Yes"/>
    <n v="2.2000000000000002"/>
    <s v="Elect Peng Jin as Director"/>
    <x v="2"/>
    <s v="For"/>
    <x v="2"/>
    <m/>
    <s v="No"/>
  </r>
  <r>
    <x v="242"/>
    <s v="China"/>
    <s v="CNE000001F05"/>
    <n v="6616519"/>
    <s v="Special"/>
    <x v="46"/>
    <s v="Management"/>
    <s v="G"/>
    <s v="Yes"/>
    <n v="2.2999999999999998"/>
    <s v="Elect Zhang Chunsheng as Director"/>
    <x v="2"/>
    <s v="For"/>
    <x v="1"/>
    <s v="Non-independent and Audit Committee lacks sufficient independence."/>
    <s v="Yes"/>
  </r>
  <r>
    <x v="242"/>
    <s v="China"/>
    <s v="CNE000001F05"/>
    <n v="6616519"/>
    <s v="Special"/>
    <x v="46"/>
    <s v="Management"/>
    <s v="G"/>
    <s v="Yes"/>
    <n v="2.4"/>
    <s v="Elect Yu Jiang as Director"/>
    <x v="2"/>
    <s v="For"/>
    <x v="2"/>
    <m/>
    <s v="No"/>
  </r>
  <r>
    <x v="242"/>
    <s v="China"/>
    <s v="CNE000001F05"/>
    <n v="6616519"/>
    <s v="Special"/>
    <x v="46"/>
    <s v="Management"/>
    <s v="G"/>
    <s v="Yes"/>
    <n v="2.5"/>
    <s v="Elect Zheng Li as Director"/>
    <x v="2"/>
    <s v="For"/>
    <x v="2"/>
    <m/>
    <s v="No"/>
  </r>
  <r>
    <x v="242"/>
    <s v="China"/>
    <s v="CNE000001F05"/>
    <n v="6616519"/>
    <s v="Special"/>
    <x v="46"/>
    <s v="Management"/>
    <s v="G"/>
    <s v="Yes"/>
    <n v="2.6"/>
    <s v="Elect Luo Hongwei as Director"/>
    <x v="2"/>
    <s v="For"/>
    <x v="2"/>
    <m/>
    <s v="No"/>
  </r>
  <r>
    <x v="242"/>
    <s v="China"/>
    <s v="CNE000001F05"/>
    <n v="6616519"/>
    <s v="Special"/>
    <x v="46"/>
    <s v="Management"/>
    <s v="G"/>
    <s v="Yes"/>
    <n v="3.1"/>
    <s v="Elect Shi Ying as Director"/>
    <x v="2"/>
    <s v="For"/>
    <x v="2"/>
    <m/>
    <s v="No"/>
  </r>
  <r>
    <x v="242"/>
    <s v="China"/>
    <s v="CNE000001F05"/>
    <n v="6616519"/>
    <s v="Special"/>
    <x v="46"/>
    <s v="Management"/>
    <s v="G"/>
    <s v="Yes"/>
    <n v="3.2"/>
    <s v="Elect Li Jianxin as Director"/>
    <x v="2"/>
    <s v="For"/>
    <x v="2"/>
    <m/>
    <s v="No"/>
  </r>
  <r>
    <x v="242"/>
    <s v="China"/>
    <s v="CNE000001F05"/>
    <n v="6616519"/>
    <s v="Special"/>
    <x v="46"/>
    <s v="Management"/>
    <s v="G"/>
    <s v="Yes"/>
    <n v="3.3"/>
    <s v="Elect Tieer Gu (Gu Tie) as Director"/>
    <x v="2"/>
    <s v="For"/>
    <x v="2"/>
    <m/>
    <s v="No"/>
  </r>
  <r>
    <x v="242"/>
    <s v="China"/>
    <s v="CNE000001F05"/>
    <n v="6616519"/>
    <s v="Special"/>
    <x v="46"/>
    <s v="Management"/>
    <s v="G"/>
    <s v="Yes"/>
    <n v="4.0999999999999996"/>
    <s v="Elect Lin Guifeng as Supervisor"/>
    <x v="3"/>
    <s v="For"/>
    <x v="2"/>
    <m/>
    <s v="No"/>
  </r>
  <r>
    <x v="242"/>
    <s v="China"/>
    <s v="CNE000001F05"/>
    <n v="6616519"/>
    <s v="Special"/>
    <x v="46"/>
    <s v="Management"/>
    <s v="G"/>
    <s v="Yes"/>
    <n v="4.2"/>
    <s v="Elect Wang Yong as Supervisor"/>
    <x v="3"/>
    <s v="For"/>
    <x v="2"/>
    <m/>
    <s v="No"/>
  </r>
  <r>
    <x v="243"/>
    <s v="India"/>
    <s v="INE455K01017"/>
    <s v="BHKDY38"/>
    <s v="Special"/>
    <x v="46"/>
    <s v="Management"/>
    <s v="G"/>
    <s v="Yes"/>
    <n v="1"/>
    <s v="Elect Manju Agarwal as Director"/>
    <x v="2"/>
    <s v="For"/>
    <x v="2"/>
    <m/>
    <s v="No"/>
  </r>
  <r>
    <x v="243"/>
    <s v="India"/>
    <s v="INE455K01017"/>
    <s v="BHKDY38"/>
    <s v="Special"/>
    <x v="46"/>
    <s v="Management"/>
    <s v="G"/>
    <s v="Yes"/>
    <n v="2"/>
    <s v="Elect Gandharv Tongia as Director and Approve Appointment and Remuneration of Gandharv Tongia as Whole-Time Director"/>
    <x v="2"/>
    <s v="For"/>
    <x v="1"/>
    <s v="Poor pay disclosure."/>
    <s v="Yes"/>
  </r>
  <r>
    <x v="244"/>
    <s v="China"/>
    <s v="CNE000000B91"/>
    <n v="6785851"/>
    <s v="Special"/>
    <x v="46"/>
    <s v="Management"/>
    <s v="G"/>
    <s v="Yes"/>
    <n v="1.1000000000000001"/>
    <s v="Elect Liu Ping as Director"/>
    <x v="2"/>
    <s v="For"/>
    <x v="2"/>
    <m/>
    <s v="No"/>
  </r>
  <r>
    <x v="244"/>
    <s v="China"/>
    <s v="CNE000000B91"/>
    <n v="6785851"/>
    <s v="Special"/>
    <x v="46"/>
    <s v="Management"/>
    <s v="G"/>
    <s v="Yes"/>
    <n v="1.2"/>
    <s v="Elect Zhuang Hua as Director"/>
    <x v="2"/>
    <s v="For"/>
    <x v="2"/>
    <m/>
    <s v="No"/>
  </r>
  <r>
    <x v="244"/>
    <s v="China"/>
    <s v="CNE000000B91"/>
    <n v="6785851"/>
    <s v="Special"/>
    <x v="46"/>
    <s v="Management"/>
    <s v="G"/>
    <s v="Yes"/>
    <n v="1.3"/>
    <s v="Elect Wei Xudong as Director"/>
    <x v="2"/>
    <s v="For"/>
    <x v="2"/>
    <m/>
    <s v="No"/>
  </r>
  <r>
    <x v="245"/>
    <s v="Israel"/>
    <s v="IL0005930388"/>
    <n v="6123815"/>
    <s v="Special"/>
    <x v="46"/>
    <s v="Management"/>
    <s v="G"/>
    <s v="Yes"/>
    <n v="1"/>
    <s v="Approve Compensation Policy for the Directors and Officers of the Company"/>
    <x v="2"/>
    <s v="For"/>
    <x v="2"/>
    <m/>
    <s v="No"/>
  </r>
  <r>
    <x v="245"/>
    <s v="Israel"/>
    <s v="IL0005930388"/>
    <n v="6123815"/>
    <s v="Special"/>
    <x v="46"/>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x v="3"/>
    <s v="None"/>
    <x v="1"/>
    <m/>
    <s v="No"/>
  </r>
  <r>
    <x v="245"/>
    <s v="Israel"/>
    <s v="IL0005930388"/>
    <n v="6123815"/>
    <s v="Special"/>
    <x v="46"/>
    <s v="Management"/>
    <s v="G"/>
    <s v="Yes"/>
    <s v="B1"/>
    <s v="If you are an Interest Holder as defined in Section 1 of the Securities Law, 1968, vote FOR.  Otherwise, vote against."/>
    <x v="3"/>
    <s v="None"/>
    <x v="1"/>
    <m/>
    <s v="No"/>
  </r>
  <r>
    <x v="245"/>
    <s v="Israel"/>
    <s v="IL0005930388"/>
    <n v="6123815"/>
    <s v="Special"/>
    <x v="46"/>
    <s v="Management"/>
    <s v="G"/>
    <s v="Yes"/>
    <s v="B2"/>
    <s v="If you are a Senior Officer as defined in Section 37(D) of the Securities Law, 1968, vote FOR. Otherwise, vote against."/>
    <x v="3"/>
    <s v="None"/>
    <x v="1"/>
    <m/>
    <s v="No"/>
  </r>
  <r>
    <x v="245"/>
    <s v="Israel"/>
    <s v="IL0005930388"/>
    <n v="6123815"/>
    <s v="Special"/>
    <x v="46"/>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x v="3"/>
    <s v="None"/>
    <x v="2"/>
    <m/>
    <s v="No"/>
  </r>
  <r>
    <x v="246"/>
    <s v="Israel"/>
    <s v="IL0010958358"/>
    <s v="B0Z7M21"/>
    <s v="Special"/>
    <x v="47"/>
    <s v="Management"/>
    <s v="G"/>
    <s v="Yes"/>
    <n v="1"/>
    <s v="Authorize Board Chairman to Serve as CEO"/>
    <x v="3"/>
    <s v="For"/>
    <x v="2"/>
    <m/>
    <s v="No"/>
  </r>
  <r>
    <x v="246"/>
    <s v="Israel"/>
    <s v="IL0010958358"/>
    <s v="B0Z7M21"/>
    <s v="Special"/>
    <x v="47"/>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x v="3"/>
    <s v="None"/>
    <x v="1"/>
    <m/>
    <s v="No"/>
  </r>
  <r>
    <x v="246"/>
    <s v="Israel"/>
    <s v="IL0010958358"/>
    <s v="B0Z7M21"/>
    <s v="Special"/>
    <x v="47"/>
    <s v="Management"/>
    <s v="G"/>
    <s v="Yes"/>
    <s v="B1"/>
    <s v="If you are an Interest Holder as defined in Section 1 of the Securities Law, 1968, vote FOR.  Otherwise, vote against."/>
    <x v="3"/>
    <s v="None"/>
    <x v="1"/>
    <m/>
    <s v="No"/>
  </r>
  <r>
    <x v="246"/>
    <s v="Israel"/>
    <s v="IL0010958358"/>
    <s v="B0Z7M21"/>
    <s v="Special"/>
    <x v="47"/>
    <s v="Management"/>
    <s v="G"/>
    <s v="Yes"/>
    <s v="B2"/>
    <s v="If you are a Senior Officer as defined in Section 37(D) of the Securities Law, 1968, vote FOR. Otherwise, vote against."/>
    <x v="3"/>
    <s v="None"/>
    <x v="1"/>
    <m/>
    <s v="No"/>
  </r>
  <r>
    <x v="246"/>
    <s v="Israel"/>
    <s v="IL0010958358"/>
    <s v="B0Z7M21"/>
    <s v="Special"/>
    <x v="47"/>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x v="3"/>
    <s v="None"/>
    <x v="2"/>
    <m/>
    <s v="No"/>
  </r>
  <r>
    <x v="247"/>
    <s v="Mexico"/>
    <s v="MXP606941179"/>
    <n v="2491914"/>
    <s v="Annual/Special"/>
    <x v="47"/>
    <s v="Management"/>
    <s v="G"/>
    <s v="Yes"/>
    <n v="1"/>
    <s v="Approve Financial Statements and Statutory Reports; Approve Allocation of Income"/>
    <x v="0"/>
    <s v="For"/>
    <x v="1"/>
    <s v="Company has failed to publish the audited accounts in a sufficient timeframe ahead of the meeting."/>
    <s v="Yes"/>
  </r>
  <r>
    <x v="247"/>
    <s v="Mexico"/>
    <s v="MXP606941179"/>
    <n v="2491914"/>
    <s v="Annual/Special"/>
    <x v="47"/>
    <s v="Management"/>
    <s v="G"/>
    <s v="Yes"/>
    <n v="2"/>
    <s v="Elect and/or Ratify Principal and Alternate Members of Board of Directors, Chairman of Audit and Corporate Practices Committee and Secretary; Verify Director's Independence"/>
    <x v="2"/>
    <s v="For"/>
    <x v="1"/>
    <s v="Bundled director election proposal. Insufficient biographical disclosure."/>
    <s v="Yes"/>
  </r>
  <r>
    <x v="247"/>
    <s v="Mexico"/>
    <s v="MXP606941179"/>
    <n v="2491914"/>
    <s v="Annual/Special"/>
    <x v="47"/>
    <s v="Management"/>
    <s v="G"/>
    <s v="Yes"/>
    <n v="3"/>
    <s v="Approve Remuneration of Principal and Alternate Members of Board of Directors, Board Committees and Secretary"/>
    <x v="2"/>
    <s v="For"/>
    <x v="2"/>
    <m/>
    <s v="No"/>
  </r>
  <r>
    <x v="247"/>
    <s v="Mexico"/>
    <s v="MXP606941179"/>
    <n v="2491914"/>
    <s v="Annual/Special"/>
    <x v="47"/>
    <s v="Management"/>
    <s v="G"/>
    <s v="Yes"/>
    <n v="4"/>
    <s v="Approve Report on Share Repurchase Policies and Approve their Allocation"/>
    <x v="0"/>
    <s v="For"/>
    <x v="2"/>
    <m/>
    <s v="No"/>
  </r>
  <r>
    <x v="247"/>
    <s v="Mexico"/>
    <s v="MXP606941179"/>
    <n v="2491914"/>
    <s v="Annual/Special"/>
    <x v="47"/>
    <s v="Management"/>
    <s v="G"/>
    <s v="Yes"/>
    <n v="5"/>
    <s v="Approve Cash Dividends of MXN 1.62 per Series A and B Shares; Such Dividends Will Be Distributed in Four Installments of MXN 0.405"/>
    <x v="3"/>
    <s v="For"/>
    <x v="2"/>
    <m/>
    <s v="No"/>
  </r>
  <r>
    <x v="247"/>
    <s v="Mexico"/>
    <s v="MXP606941179"/>
    <n v="2491914"/>
    <s v="Annual/Special"/>
    <x v="47"/>
    <s v="Management"/>
    <s v="G"/>
    <s v="Yes"/>
    <n v="6"/>
    <s v="Authorize Cancellation of up to 19.54 Million Class I Repurchased Shares Held in Treasury and Consequently Reduction in Fixed Portion of Capital; Amend Article 5"/>
    <x v="3"/>
    <s v="For"/>
    <x v="2"/>
    <m/>
    <s v="No"/>
  </r>
  <r>
    <x v="247"/>
    <s v="Mexico"/>
    <s v="MXP606941179"/>
    <n v="2491914"/>
    <s v="Annual/Special"/>
    <x v="47"/>
    <s v="Management"/>
    <s v="G"/>
    <s v="Yes"/>
    <n v="7"/>
    <s v="Authorize Board to Ratify and Execute Approved Resolutions"/>
    <x v="3"/>
    <s v="For"/>
    <x v="2"/>
    <m/>
    <s v="No"/>
  </r>
  <r>
    <x v="248"/>
    <s v="Denmark"/>
    <s v="DK0060336014"/>
    <s v="B798FW0"/>
    <s v="Annual"/>
    <x v="47"/>
    <s v="Management"/>
    <s v="G"/>
    <s v="No"/>
    <n v="1"/>
    <s v="Receive Report of Board"/>
    <x v="0"/>
    <m/>
    <x v="0"/>
    <m/>
    <s v="No"/>
  </r>
  <r>
    <x v="248"/>
    <s v="Denmark"/>
    <s v="DK0060336014"/>
    <s v="B798FW0"/>
    <s v="Annual"/>
    <x v="47"/>
    <s v="Management"/>
    <s v="G"/>
    <s v="Yes"/>
    <n v="2"/>
    <s v="Accept Financial Statements and Statutory Reports"/>
    <x v="0"/>
    <s v="For"/>
    <x v="2"/>
    <m/>
    <s v="No"/>
  </r>
  <r>
    <x v="248"/>
    <s v="Denmark"/>
    <s v="DK0060336014"/>
    <s v="B798FW0"/>
    <s v="Annual"/>
    <x v="47"/>
    <s v="Management"/>
    <s v="G"/>
    <s v="Yes"/>
    <n v="3"/>
    <s v="Approve Allocation of Income and Dividends of DKK 6 Per Share"/>
    <x v="3"/>
    <s v="For"/>
    <x v="2"/>
    <m/>
    <s v="No"/>
  </r>
  <r>
    <x v="248"/>
    <s v="Denmark"/>
    <s v="DK0060336014"/>
    <s v="B798FW0"/>
    <s v="Annual"/>
    <x v="47"/>
    <s v="Management"/>
    <s v="G"/>
    <s v="Yes"/>
    <n v="4"/>
    <s v="Approve Remuneration Report"/>
    <x v="4"/>
    <s v="For"/>
    <x v="2"/>
    <m/>
    <s v="No"/>
  </r>
  <r>
    <x v="248"/>
    <s v="Denmark"/>
    <s v="DK0060336014"/>
    <s v="B798FW0"/>
    <s v="Annual"/>
    <x v="47"/>
    <s v="Management"/>
    <s v="G"/>
    <s v="Yes"/>
    <n v="5"/>
    <s v="Approve Remuneration of Directors in the Amount of DKK 1.6 Million for Chairman, DKK1.07 Million for Vice Chairman and DKK 535,000 for Other Directors; ApproveRemuneration for Committee Work"/>
    <x v="2"/>
    <s v="For"/>
    <x v="2"/>
    <m/>
    <s v="No"/>
  </r>
  <r>
    <x v="248"/>
    <s v="Denmark"/>
    <s v="DK0060336014"/>
    <s v="B798FW0"/>
    <s v="Annual"/>
    <x v="47"/>
    <s v="Management"/>
    <s v="G"/>
    <s v="Yes"/>
    <n v="6"/>
    <s v="Reelect Cornelis de Jong (Chair) as Director"/>
    <x v="2"/>
    <s v="For"/>
    <x v="2"/>
    <m/>
    <s v="No"/>
  </r>
  <r>
    <x v="248"/>
    <s v="Denmark"/>
    <s v="DK0060336014"/>
    <s v="B798FW0"/>
    <s v="Annual"/>
    <x v="47"/>
    <s v="Management"/>
    <s v="G"/>
    <s v="Yes"/>
    <n v="7"/>
    <s v="Reelect Kim Stratton (Vice Chair) as Director"/>
    <x v="2"/>
    <s v="For"/>
    <x v="2"/>
    <m/>
    <s v="No"/>
  </r>
  <r>
    <x v="248"/>
    <s v="Denmark"/>
    <s v="DK0060336014"/>
    <s v="B798FW0"/>
    <s v="Annual"/>
    <x v="47"/>
    <s v="Management"/>
    <s v="G"/>
    <s v="Yes"/>
    <n v="9"/>
    <s v="Ratify PricewaterhouseCoopers as Auditors"/>
    <x v="1"/>
    <s v="For"/>
    <x v="2"/>
    <m/>
    <s v="No"/>
  </r>
  <r>
    <x v="248"/>
    <s v="Denmark"/>
    <s v="DK0060336014"/>
    <s v="B798FW0"/>
    <s v="Annual"/>
    <x v="47"/>
    <s v="Management"/>
    <s v="G"/>
    <s v="No"/>
    <n v="11"/>
    <s v="Other Business"/>
    <x v="3"/>
    <m/>
    <x v="0"/>
    <m/>
    <s v="No"/>
  </r>
  <r>
    <x v="248"/>
    <s v="Denmark"/>
    <s v="DK0060336014"/>
    <s v="B798FW0"/>
    <s v="Annual"/>
    <x v="47"/>
    <s v="Management"/>
    <s v="G"/>
    <s v="Yes"/>
    <s v="10a"/>
    <s v="Approve Creation of DKK 56.2 Million Pool of Capital in B Shares without Preemptive Rights; DKK 56.2 Million Pool of Capital with Preemptive Rights; and Pool of Capital in Warrants without Preemptive Rights"/>
    <x v="3"/>
    <s v="For"/>
    <x v="2"/>
    <m/>
    <s v="No"/>
  </r>
  <r>
    <x v="248"/>
    <s v="Denmark"/>
    <s v="DK0060336014"/>
    <s v="B798FW0"/>
    <s v="Annual"/>
    <x v="47"/>
    <s v="Management"/>
    <s v="G"/>
    <s v="Yes"/>
    <s v="10b"/>
    <s v="Authorize Share Repurchase Program"/>
    <x v="3"/>
    <s v="For"/>
    <x v="2"/>
    <m/>
    <s v="No"/>
  </r>
  <r>
    <x v="248"/>
    <s v="Denmark"/>
    <s v="DK0060336014"/>
    <s v="B798FW0"/>
    <s v="Annual"/>
    <x v="47"/>
    <s v="Management"/>
    <s v="G"/>
    <s v="Yes"/>
    <s v="10c"/>
    <s v="Authorize Board to Decide on the Distribution of Extraordinary Dividends"/>
    <x v="3"/>
    <s v="For"/>
    <x v="2"/>
    <m/>
    <s v="No"/>
  </r>
  <r>
    <x v="248"/>
    <s v="Denmark"/>
    <s v="DK0060336014"/>
    <s v="B798FW0"/>
    <s v="Annual"/>
    <x v="47"/>
    <s v="Management"/>
    <s v="G"/>
    <s v="Yes"/>
    <s v="10d"/>
    <s v="Approve Indemnification of Members of the Board of Directors and Executive Management"/>
    <x v="2"/>
    <s v="For"/>
    <x v="2"/>
    <m/>
    <s v="No"/>
  </r>
  <r>
    <x v="248"/>
    <s v="Denmark"/>
    <s v="DK0060336014"/>
    <s v="B798FW0"/>
    <s v="Annual"/>
    <x v="47"/>
    <s v="Management"/>
    <s v="G"/>
    <s v="Yes"/>
    <s v="10e"/>
    <s v="Amend Remuneration Policy"/>
    <x v="4"/>
    <s v="For"/>
    <x v="2"/>
    <m/>
    <s v="No"/>
  </r>
  <r>
    <x v="248"/>
    <s v="Denmark"/>
    <s v="DK0060336014"/>
    <s v="B798FW0"/>
    <s v="Annual"/>
    <x v="47"/>
    <s v="Management"/>
    <s v="G"/>
    <s v="Yes"/>
    <s v="10f"/>
    <s v="Authorize Editorial Changes to Adopted Resolutions in Connection with Registration with Danish Authorities"/>
    <x v="3"/>
    <s v="For"/>
    <x v="2"/>
    <m/>
    <s v="No"/>
  </r>
  <r>
    <x v="248"/>
    <s v="Denmark"/>
    <s v="DK0060336014"/>
    <s v="B798FW0"/>
    <s v="Annual"/>
    <x v="47"/>
    <s v="Management"/>
    <s v="G"/>
    <s v="Yes"/>
    <s v="8a"/>
    <s v="Reelect Heine Dalsgaard as Director"/>
    <x v="2"/>
    <s v="For"/>
    <x v="4"/>
    <s v="Chair of Audit Committee is non-independent. Non-independent and Audit Committee lacks sufficient independence."/>
    <s v="Yes"/>
  </r>
  <r>
    <x v="248"/>
    <s v="Denmark"/>
    <s v="DK0060336014"/>
    <s v="B798FW0"/>
    <s v="Annual"/>
    <x v="47"/>
    <s v="Management"/>
    <s v="G"/>
    <s v="Yes"/>
    <s v="8b"/>
    <s v="Elect Sharon James as Director"/>
    <x v="2"/>
    <s v="For"/>
    <x v="2"/>
    <m/>
    <s v="No"/>
  </r>
  <r>
    <x v="248"/>
    <s v="Denmark"/>
    <s v="DK0060336014"/>
    <s v="B798FW0"/>
    <s v="Annual"/>
    <x v="47"/>
    <s v="Management"/>
    <s v="G"/>
    <s v="Yes"/>
    <s v="8c"/>
    <s v="Reelect Kasim Kutay as Director"/>
    <x v="2"/>
    <s v="For"/>
    <x v="2"/>
    <m/>
    <s v="No"/>
  </r>
  <r>
    <x v="248"/>
    <s v="Denmark"/>
    <s v="DK0060336014"/>
    <s v="B798FW0"/>
    <s v="Annual"/>
    <x v="47"/>
    <s v="Management"/>
    <s v="G"/>
    <s v="Yes"/>
    <s v="8d"/>
    <s v="Reelect Morten Otto Alexander Sommer as Director"/>
    <x v="2"/>
    <s v="For"/>
    <x v="2"/>
    <m/>
    <s v="No"/>
  </r>
  <r>
    <x v="249"/>
    <s v="South Africa"/>
    <s v="ZAE000259479"/>
    <s v="BFXG366"/>
    <s v="Annual"/>
    <x v="47"/>
    <s v="Management"/>
    <s v="G"/>
    <s v="Yes"/>
    <n v="1"/>
    <s v="Re-elect Louis du Preez as Director"/>
    <x v="2"/>
    <s v="For"/>
    <x v="2"/>
    <m/>
    <s v="No"/>
  </r>
  <r>
    <x v="249"/>
    <s v="South Africa"/>
    <s v="ZAE000259479"/>
    <s v="BFXG366"/>
    <s v="Annual"/>
    <x v="47"/>
    <s v="Management"/>
    <s v="G"/>
    <s v="Yes"/>
    <n v="1.1000000000000001"/>
    <s v="Approve Remuneration of Board Chair"/>
    <x v="4"/>
    <s v="For"/>
    <x v="2"/>
    <m/>
    <s v="No"/>
  </r>
  <r>
    <x v="249"/>
    <s v="South Africa"/>
    <s v="ZAE000259479"/>
    <s v="BFXG366"/>
    <s v="Annual"/>
    <x v="47"/>
    <s v="Management"/>
    <s v="G"/>
    <s v="Yes"/>
    <n v="1.1000000000000001"/>
    <s v="Approve Remuneration of Nomination Committee Members"/>
    <x v="4"/>
    <s v="For"/>
    <x v="2"/>
    <m/>
    <s v="No"/>
  </r>
  <r>
    <x v="249"/>
    <s v="South Africa"/>
    <s v="ZAE000259479"/>
    <s v="BFXG366"/>
    <s v="Annual"/>
    <x v="47"/>
    <s v="Management"/>
    <s v="G"/>
    <s v="Yes"/>
    <n v="1.1100000000000001"/>
    <s v="Approve Remuneration of Investment Committee Chair"/>
    <x v="4"/>
    <s v="For"/>
    <x v="2"/>
    <m/>
    <s v="No"/>
  </r>
  <r>
    <x v="249"/>
    <s v="South Africa"/>
    <s v="ZAE000259479"/>
    <s v="BFXG366"/>
    <s v="Annual"/>
    <x v="47"/>
    <s v="Management"/>
    <s v="G"/>
    <s v="Yes"/>
    <n v="1.1200000000000001"/>
    <s v="Approve Remuneration of Investment Committee Members"/>
    <x v="4"/>
    <s v="For"/>
    <x v="2"/>
    <m/>
    <s v="No"/>
  </r>
  <r>
    <x v="249"/>
    <s v="South Africa"/>
    <s v="ZAE000259479"/>
    <s v="BFXG366"/>
    <s v="Annual"/>
    <x v="47"/>
    <s v="Management"/>
    <s v="G"/>
    <s v="Yes"/>
    <n v="1.1299999999999999"/>
    <s v="Approve Remuneration of Director Approved by Prudential Authority"/>
    <x v="2"/>
    <s v="For"/>
    <x v="2"/>
    <m/>
    <s v="No"/>
  </r>
  <r>
    <x v="249"/>
    <s v="South Africa"/>
    <s v="ZAE000259479"/>
    <s v="BFXG366"/>
    <s v="Annual"/>
    <x v="47"/>
    <s v="Management"/>
    <s v="G"/>
    <s v="Yes"/>
    <n v="1.2"/>
    <s v="Approve Remuneration of Lead Independent Director"/>
    <x v="2"/>
    <s v="For"/>
    <x v="2"/>
    <m/>
    <s v="No"/>
  </r>
  <r>
    <x v="249"/>
    <s v="South Africa"/>
    <s v="ZAE000259479"/>
    <s v="BFXG366"/>
    <s v="Annual"/>
    <x v="47"/>
    <s v="Management"/>
    <s v="G"/>
    <s v="Yes"/>
    <n v="1.3"/>
    <s v="Approve Remuneration of Board Members"/>
    <x v="4"/>
    <s v="For"/>
    <x v="2"/>
    <m/>
    <s v="No"/>
  </r>
  <r>
    <x v="249"/>
    <s v="South Africa"/>
    <s v="ZAE000259479"/>
    <s v="BFXG366"/>
    <s v="Annual"/>
    <x v="47"/>
    <s v="Management"/>
    <s v="G"/>
    <s v="Yes"/>
    <n v="1.4"/>
    <s v="Approve Remuneration of Audit and Risk Committee Chair"/>
    <x v="4"/>
    <s v="For"/>
    <x v="2"/>
    <m/>
    <s v="No"/>
  </r>
  <r>
    <x v="249"/>
    <s v="South Africa"/>
    <s v="ZAE000259479"/>
    <s v="BFXG366"/>
    <s v="Annual"/>
    <x v="47"/>
    <s v="Management"/>
    <s v="G"/>
    <s v="Yes"/>
    <n v="1.5"/>
    <s v="Approve Remuneration of Audit and Risk Committee Members"/>
    <x v="4"/>
    <s v="For"/>
    <x v="2"/>
    <m/>
    <s v="No"/>
  </r>
  <r>
    <x v="249"/>
    <s v="South Africa"/>
    <s v="ZAE000259479"/>
    <s v="BFXG366"/>
    <s v="Annual"/>
    <x v="47"/>
    <s v="Management"/>
    <s v="G"/>
    <s v="Yes"/>
    <n v="1.6"/>
    <s v="Approve Remuneration of Human Resources and Remuneration Committee Chair"/>
    <x v="4"/>
    <s v="For"/>
    <x v="2"/>
    <m/>
    <s v="No"/>
  </r>
  <r>
    <x v="249"/>
    <s v="South Africa"/>
    <s v="ZAE000259479"/>
    <s v="BFXG366"/>
    <s v="Annual"/>
    <x v="47"/>
    <s v="Management"/>
    <s v="G"/>
    <s v="Yes"/>
    <n v="1.7"/>
    <s v="Approve Remuneration of Human Resources and Remuneration Committee Members"/>
    <x v="4"/>
    <s v="For"/>
    <x v="2"/>
    <m/>
    <s v="No"/>
  </r>
  <r>
    <x v="249"/>
    <s v="South Africa"/>
    <s v="ZAE000259479"/>
    <s v="BFXG366"/>
    <s v="Annual"/>
    <x v="47"/>
    <s v="Management"/>
    <s v="G"/>
    <s v="Yes"/>
    <n v="1.8"/>
    <s v="Approve Remuneration of Social and Ethics Committee Chair"/>
    <x v="4"/>
    <s v="For"/>
    <x v="2"/>
    <m/>
    <s v="No"/>
  </r>
  <r>
    <x v="249"/>
    <s v="South Africa"/>
    <s v="ZAE000259479"/>
    <s v="BFXG366"/>
    <s v="Annual"/>
    <x v="47"/>
    <s v="Management"/>
    <s v="G"/>
    <s v="Yes"/>
    <n v="1.9"/>
    <s v="Approve Remuneration of Social and Ethics Committee Members"/>
    <x v="4"/>
    <s v="For"/>
    <x v="2"/>
    <m/>
    <s v="No"/>
  </r>
  <r>
    <x v="249"/>
    <s v="South Africa"/>
    <s v="ZAE000259479"/>
    <s v="BFXG366"/>
    <s v="Annual"/>
    <x v="47"/>
    <s v="Management"/>
    <s v="G"/>
    <s v="Yes"/>
    <n v="2"/>
    <s v="Re-elect Paula Disberry as Director"/>
    <x v="2"/>
    <s v="For"/>
    <x v="2"/>
    <m/>
    <s v="No"/>
  </r>
  <r>
    <x v="249"/>
    <s v="South Africa"/>
    <s v="ZAE000259479"/>
    <s v="BFXG366"/>
    <s v="Annual"/>
    <x v="47"/>
    <s v="Management"/>
    <s v="G"/>
    <s v="Yes"/>
    <n v="2"/>
    <s v="Approve Financial Assistance in Terms of Section 45 of the Companies Act"/>
    <x v="3"/>
    <s v="For"/>
    <x v="2"/>
    <m/>
    <s v="No"/>
  </r>
  <r>
    <x v="249"/>
    <s v="South Africa"/>
    <s v="ZAE000259479"/>
    <s v="BFXG366"/>
    <s v="Annual"/>
    <x v="47"/>
    <s v="Management"/>
    <s v="G"/>
    <s v="Yes"/>
    <n v="3"/>
    <s v="Re-elect Isaac Mophatlane as Director"/>
    <x v="2"/>
    <s v="For"/>
    <x v="2"/>
    <m/>
    <s v="No"/>
  </r>
  <r>
    <x v="249"/>
    <s v="South Africa"/>
    <s v="ZAE000259479"/>
    <s v="BFXG366"/>
    <s v="Annual"/>
    <x v="47"/>
    <s v="Management"/>
    <s v="G"/>
    <s v="Yes"/>
    <n v="3"/>
    <s v="Approve Financial Assistance in Terms of Section 44 of the Companies Act"/>
    <x v="3"/>
    <s v="For"/>
    <x v="2"/>
    <m/>
    <s v="No"/>
  </r>
  <r>
    <x v="249"/>
    <s v="South Africa"/>
    <s v="ZAE000259479"/>
    <s v="BFXG366"/>
    <s v="Annual"/>
    <x v="47"/>
    <s v="Management"/>
    <s v="G"/>
    <s v="Yes"/>
    <n v="4"/>
    <s v="Re-elect Ian Kirk as Director"/>
    <x v="2"/>
    <s v="For"/>
    <x v="2"/>
    <m/>
    <s v="No"/>
  </r>
  <r>
    <x v="249"/>
    <s v="South Africa"/>
    <s v="ZAE000259479"/>
    <s v="BFXG366"/>
    <s v="Annual"/>
    <x v="47"/>
    <s v="Management"/>
    <s v="G"/>
    <s v="Yes"/>
    <n v="4"/>
    <s v="Authorise Repurchase of Issued Share Capital"/>
    <x v="3"/>
    <s v="For"/>
    <x v="2"/>
    <m/>
    <s v="No"/>
  </r>
  <r>
    <x v="249"/>
    <s v="South Africa"/>
    <s v="ZAE000259479"/>
    <s v="BFXG366"/>
    <s v="Annual"/>
    <x v="47"/>
    <s v="Management"/>
    <s v="G"/>
    <s v="Yes"/>
    <n v="5"/>
    <s v="Re-elect Hester Hickey as Member of the Audit and Risk Committee"/>
    <x v="3"/>
    <s v="For"/>
    <x v="2"/>
    <m/>
    <s v="No"/>
  </r>
  <r>
    <x v="249"/>
    <s v="South Africa"/>
    <s v="ZAE000259479"/>
    <s v="BFXG366"/>
    <s v="Annual"/>
    <x v="47"/>
    <s v="Management"/>
    <s v="G"/>
    <s v="Yes"/>
    <n v="6"/>
    <s v="Re-elect Fagmeedah Petersen-Cook as Member of the Audit and Risk Committee"/>
    <x v="3"/>
    <s v="For"/>
    <x v="2"/>
    <m/>
    <s v="No"/>
  </r>
  <r>
    <x v="249"/>
    <s v="South Africa"/>
    <s v="ZAE000259479"/>
    <s v="BFXG366"/>
    <s v="Annual"/>
    <x v="47"/>
    <s v="Management"/>
    <s v="G"/>
    <s v="Yes"/>
    <n v="7"/>
    <s v="Re-elect Zola Malinga as Member of the Audit and Risk Committee"/>
    <x v="3"/>
    <s v="For"/>
    <x v="2"/>
    <m/>
    <s v="No"/>
  </r>
  <r>
    <x v="249"/>
    <s v="South Africa"/>
    <s v="ZAE000259479"/>
    <s v="BFXG366"/>
    <s v="Annual"/>
    <x v="47"/>
    <s v="Management"/>
    <s v="G"/>
    <s v="Yes"/>
    <n v="8"/>
    <s v="Re-elect Steve Muller as Member of the Audit and Risk Committee"/>
    <x v="3"/>
    <s v="For"/>
    <x v="2"/>
    <m/>
    <s v="No"/>
  </r>
  <r>
    <x v="249"/>
    <s v="South Africa"/>
    <s v="ZAE000259479"/>
    <s v="BFXG366"/>
    <s v="Annual"/>
    <x v="47"/>
    <s v="Management"/>
    <s v="G"/>
    <s v="Yes"/>
    <n v="9"/>
    <s v="Reappoint PricewaterhouseCoopers Inc as Auditors with D de Jager as Registered Auditor and Director in the Firm"/>
    <x v="2"/>
    <s v="For"/>
    <x v="2"/>
    <m/>
    <s v="No"/>
  </r>
  <r>
    <x v="249"/>
    <s v="South Africa"/>
    <s v="ZAE000259479"/>
    <s v="BFXG366"/>
    <s v="Annual"/>
    <x v="47"/>
    <s v="Management"/>
    <s v="G"/>
    <s v="Yes"/>
    <n v="10"/>
    <s v="Approve Remuneration Policy"/>
    <x v="4"/>
    <s v="For"/>
    <x v="2"/>
    <m/>
    <s v="No"/>
  </r>
  <r>
    <x v="249"/>
    <s v="South Africa"/>
    <s v="ZAE000259479"/>
    <s v="BFXG366"/>
    <s v="Annual"/>
    <x v="47"/>
    <s v="Management"/>
    <s v="G"/>
    <s v="Yes"/>
    <n v="11"/>
    <s v="Approve Implementation Report on the Remuneration Policy"/>
    <x v="4"/>
    <s v="For"/>
    <x v="2"/>
    <m/>
    <s v="No"/>
  </r>
  <r>
    <x v="249"/>
    <s v="South Africa"/>
    <s v="ZAE000259479"/>
    <s v="BFXG366"/>
    <s v="Annual"/>
    <x v="47"/>
    <s v="Management"/>
    <s v="G"/>
    <s v="No"/>
    <s v="XXX"/>
    <s v="Present Financial Statements and Statutory Reports for the Year Ended 30 September 2022"/>
    <x v="0"/>
    <m/>
    <x v="0"/>
    <m/>
    <s v="No"/>
  </r>
  <r>
    <x v="250"/>
    <s v="India"/>
    <s v="INE006I01046"/>
    <s v="BR2NB24"/>
    <s v="Extraordinary Shareholders"/>
    <x v="48"/>
    <s v="Management"/>
    <s v="G"/>
    <s v="Yes"/>
    <n v="1"/>
    <s v="Increase Authorized Share Capital and Amend Capital Clause of the Memorandum of Association"/>
    <x v="3"/>
    <s v="For"/>
    <x v="2"/>
    <m/>
    <s v="No"/>
  </r>
  <r>
    <x v="250"/>
    <s v="India"/>
    <s v="INE006I01046"/>
    <s v="BR2NB24"/>
    <s v="Extraordinary Shareholders"/>
    <x v="48"/>
    <s v="Management"/>
    <s v="G"/>
    <s v="Yes"/>
    <n v="2"/>
    <s v="Approve Issuance of Bonus Shares"/>
    <x v="3"/>
    <s v="For"/>
    <x v="2"/>
    <m/>
    <s v="No"/>
  </r>
  <r>
    <x v="250"/>
    <s v="India"/>
    <s v="INE006I01046"/>
    <s v="BR2NB24"/>
    <s v="Extraordinary Shareholders"/>
    <x v="48"/>
    <s v="Management"/>
    <s v="G"/>
    <s v="Yes"/>
    <n v="3"/>
    <s v="Elect Chetas Gulabbhai Desai as Director"/>
    <x v="2"/>
    <s v="For"/>
    <x v="2"/>
    <m/>
    <s v="No"/>
  </r>
  <r>
    <x v="250"/>
    <s v="India"/>
    <s v="INE006I01046"/>
    <s v="BR2NB24"/>
    <s v="Extraordinary Shareholders"/>
    <x v="48"/>
    <s v="Management"/>
    <s v="G"/>
    <s v="Yes"/>
    <n v="4"/>
    <s v="Elect Dhinal Ashvinbhai Shah as Director"/>
    <x v="2"/>
    <s v="For"/>
    <x v="2"/>
    <m/>
    <s v="No"/>
  </r>
  <r>
    <x v="251"/>
    <s v="China"/>
    <s v="CNE000001KK2"/>
    <s v="B02FVZ4"/>
    <s v="Special"/>
    <x v="48"/>
    <s v="Management"/>
    <s v="G"/>
    <s v="Yes"/>
    <n v="1"/>
    <s v="Elect Liao Guanmin as Independent Director"/>
    <x v="2"/>
    <s v="For"/>
    <x v="2"/>
    <m/>
    <s v="No"/>
  </r>
  <r>
    <x v="252"/>
    <s v="India"/>
    <s v="INE094A01015"/>
    <n v="6100476"/>
    <s v="Special"/>
    <x v="48"/>
    <s v="Management"/>
    <s v="G"/>
    <s v="Yes"/>
    <n v="1"/>
    <s v="Amend Object Clause of the Memorandum of Association"/>
    <x v="3"/>
    <s v="For"/>
    <x v="2"/>
    <m/>
    <s v="No"/>
  </r>
  <r>
    <x v="253"/>
    <s v="India"/>
    <s v="INE670A01012"/>
    <n v="6211204"/>
    <s v="Special"/>
    <x v="49"/>
    <s v="Management"/>
    <s v="G"/>
    <s v="Yes"/>
    <n v="1"/>
    <s v="Approve Tata Elxsi Limited Performance Stock Option Plan 2023"/>
    <x v="3"/>
    <s v="For"/>
    <x v="1"/>
    <s v="Options are granted at a discount to the market price at grant date."/>
    <s v="Yes"/>
  </r>
  <r>
    <x v="254"/>
    <s v="China"/>
    <s v="CNE100000N61"/>
    <s v="B4XRMZ4"/>
    <s v="Special"/>
    <x v="50"/>
    <s v="Management"/>
    <s v="G"/>
    <s v="Yes"/>
    <n v="1"/>
    <s v="Approve Authorization of Subsidiaries to Provide Guarantees for Customers"/>
    <x v="3"/>
    <s v="For"/>
    <x v="2"/>
    <m/>
    <s v="No"/>
  </r>
  <r>
    <x v="254"/>
    <s v="China"/>
    <s v="CNE100000N61"/>
    <s v="B4XRMZ4"/>
    <s v="Special"/>
    <x v="50"/>
    <s v="Management"/>
    <s v="G"/>
    <s v="Yes"/>
    <n v="2"/>
    <s v="Approve Provision of Guarantee to Associate Company and Related Party Transactions"/>
    <x v="3"/>
    <s v="For"/>
    <x v="2"/>
    <m/>
    <s v="No"/>
  </r>
  <r>
    <x v="254"/>
    <s v="China"/>
    <s v="CNE100000N61"/>
    <s v="B4XRMZ4"/>
    <s v="Special"/>
    <x v="50"/>
    <s v="Shareholder"/>
    <s v="G"/>
    <s v="Yes"/>
    <n v="3"/>
    <s v="Approve Demonstration Analysis Report in Connection to Issuance of Shares to Specific Targets"/>
    <x v="0"/>
    <s v="For"/>
    <x v="2"/>
    <m/>
    <s v="No"/>
  </r>
  <r>
    <x v="254"/>
    <s v="China"/>
    <s v="CNE100000N61"/>
    <s v="B4XRMZ4"/>
    <s v="Special"/>
    <x v="50"/>
    <s v="Shareholder"/>
    <s v="G"/>
    <s v="Yes"/>
    <n v="4"/>
    <s v="Approve Authorization of Board to Handle All Related Matters"/>
    <x v="3"/>
    <s v="For"/>
    <x v="2"/>
    <m/>
    <s v="No"/>
  </r>
  <r>
    <x v="255"/>
    <s v="China"/>
    <s v="CNE100002FC6"/>
    <s v="BYY36X7"/>
    <s v="Special"/>
    <x v="50"/>
    <s v="Management"/>
    <s v="G"/>
    <s v="Yes"/>
    <n v="1"/>
    <s v="Approve Company's Plan for Asset Acquisition by Issuance of Shares and Raising Supporting Funds as well as Related Party Transactions Complies with Relevant Laws and Regulations"/>
    <x v="3"/>
    <s v="For"/>
    <x v="2"/>
    <m/>
    <s v="No"/>
  </r>
  <r>
    <x v="255"/>
    <s v="China"/>
    <s v="CNE100002FC6"/>
    <s v="BYY36X7"/>
    <s v="Special"/>
    <x v="50"/>
    <s v="Management"/>
    <s v="G"/>
    <s v="Yes"/>
    <n v="2.1"/>
    <s v="Approve Transaction Parties"/>
    <x v="3"/>
    <s v="For"/>
    <x v="2"/>
    <m/>
    <s v="No"/>
  </r>
  <r>
    <x v="255"/>
    <s v="China"/>
    <s v="CNE100002FC6"/>
    <s v="BYY36X7"/>
    <s v="Special"/>
    <x v="50"/>
    <s v="Management"/>
    <s v="G"/>
    <s v="Yes"/>
    <n v="2.1"/>
    <s v="Approve Listing Arrangement"/>
    <x v="3"/>
    <s v="For"/>
    <x v="2"/>
    <m/>
    <s v="No"/>
  </r>
  <r>
    <x v="255"/>
    <s v="China"/>
    <s v="CNE100002FC6"/>
    <s v="BYY36X7"/>
    <s v="Special"/>
    <x v="50"/>
    <s v="Management"/>
    <s v="G"/>
    <s v="Yes"/>
    <n v="2.11"/>
    <s v="Approve Distribution Arrangement of Cumulative Earnings"/>
    <x v="3"/>
    <s v="For"/>
    <x v="2"/>
    <m/>
    <s v="No"/>
  </r>
  <r>
    <x v="255"/>
    <s v="China"/>
    <s v="CNE100002FC6"/>
    <s v="BYY36X7"/>
    <s v="Special"/>
    <x v="50"/>
    <s v="Management"/>
    <s v="G"/>
    <s v="Yes"/>
    <n v="2.12"/>
    <s v="Approve Attribution of Profit and Loss During the Transition Period"/>
    <x v="3"/>
    <s v="For"/>
    <x v="2"/>
    <m/>
    <s v="No"/>
  </r>
  <r>
    <x v="255"/>
    <s v="China"/>
    <s v="CNE100002FC6"/>
    <s v="BYY36X7"/>
    <s v="Special"/>
    <x v="50"/>
    <s v="Management"/>
    <s v="G"/>
    <s v="Yes"/>
    <n v="2.13"/>
    <s v="Approve Asset Delivery and Liability for Breach of Contract"/>
    <x v="3"/>
    <s v="For"/>
    <x v="2"/>
    <m/>
    <s v="No"/>
  </r>
  <r>
    <x v="255"/>
    <s v="China"/>
    <s v="CNE100002FC6"/>
    <s v="BYY36X7"/>
    <s v="Special"/>
    <x v="50"/>
    <s v="Management"/>
    <s v="G"/>
    <s v="Yes"/>
    <n v="2.14"/>
    <s v="Approve Performance Compensation and Impairment Testing"/>
    <x v="3"/>
    <s v="For"/>
    <x v="2"/>
    <m/>
    <s v="No"/>
  </r>
  <r>
    <x v="255"/>
    <s v="China"/>
    <s v="CNE100002FC6"/>
    <s v="BYY36X7"/>
    <s v="Special"/>
    <x v="50"/>
    <s v="Management"/>
    <s v="G"/>
    <s v="Yes"/>
    <n v="2.15"/>
    <s v="Approve Raising Supporting Funds"/>
    <x v="3"/>
    <s v="For"/>
    <x v="2"/>
    <m/>
    <s v="No"/>
  </r>
  <r>
    <x v="255"/>
    <s v="China"/>
    <s v="CNE100002FC6"/>
    <s v="BYY36X7"/>
    <s v="Special"/>
    <x v="50"/>
    <s v="Management"/>
    <s v="G"/>
    <s v="Yes"/>
    <n v="2.16"/>
    <s v="Approve Share Type and Par Value"/>
    <x v="3"/>
    <s v="For"/>
    <x v="2"/>
    <m/>
    <s v="No"/>
  </r>
  <r>
    <x v="255"/>
    <s v="China"/>
    <s v="CNE100002FC6"/>
    <s v="BYY36X7"/>
    <s v="Special"/>
    <x v="50"/>
    <s v="Management"/>
    <s v="G"/>
    <s v="Yes"/>
    <n v="2.17"/>
    <s v="Approve Issue Manner and Issue Time"/>
    <x v="3"/>
    <s v="For"/>
    <x v="2"/>
    <m/>
    <s v="No"/>
  </r>
  <r>
    <x v="255"/>
    <s v="China"/>
    <s v="CNE100002FC6"/>
    <s v="BYY36X7"/>
    <s v="Special"/>
    <x v="50"/>
    <s v="Management"/>
    <s v="G"/>
    <s v="Yes"/>
    <n v="2.1800000000000002"/>
    <s v="Approve Target Subscribers and Subscription Method"/>
    <x v="3"/>
    <s v="For"/>
    <x v="2"/>
    <m/>
    <s v="No"/>
  </r>
  <r>
    <x v="255"/>
    <s v="China"/>
    <s v="CNE100002FC6"/>
    <s v="BYY36X7"/>
    <s v="Special"/>
    <x v="50"/>
    <s v="Management"/>
    <s v="G"/>
    <s v="Yes"/>
    <n v="2.19"/>
    <s v="Approve Issue Size and Amount of Proceeds"/>
    <x v="3"/>
    <s v="For"/>
    <x v="2"/>
    <m/>
    <s v="No"/>
  </r>
  <r>
    <x v="255"/>
    <s v="China"/>
    <s v="CNE100002FC6"/>
    <s v="BYY36X7"/>
    <s v="Special"/>
    <x v="50"/>
    <s v="Management"/>
    <s v="G"/>
    <s v="Yes"/>
    <n v="2.2000000000000002"/>
    <s v="Approve Target Assets"/>
    <x v="3"/>
    <s v="For"/>
    <x v="2"/>
    <m/>
    <s v="No"/>
  </r>
  <r>
    <x v="255"/>
    <s v="China"/>
    <s v="CNE100002FC6"/>
    <s v="BYY36X7"/>
    <s v="Special"/>
    <x v="50"/>
    <s v="Management"/>
    <s v="G"/>
    <s v="Yes"/>
    <n v="2.2000000000000002"/>
    <s v="Approve Pricing Reference Date, Issue Price and Pricing Principles"/>
    <x v="3"/>
    <s v="For"/>
    <x v="2"/>
    <m/>
    <s v="No"/>
  </r>
  <r>
    <x v="255"/>
    <s v="China"/>
    <s v="CNE100002FC6"/>
    <s v="BYY36X7"/>
    <s v="Special"/>
    <x v="50"/>
    <s v="Management"/>
    <s v="G"/>
    <s v="Yes"/>
    <n v="2.21"/>
    <s v="Approve Lock-Up Period Arrangement"/>
    <x v="3"/>
    <s v="For"/>
    <x v="2"/>
    <m/>
    <s v="No"/>
  </r>
  <r>
    <x v="255"/>
    <s v="China"/>
    <s v="CNE100002FC6"/>
    <s v="BYY36X7"/>
    <s v="Special"/>
    <x v="50"/>
    <s v="Management"/>
    <s v="G"/>
    <s v="Yes"/>
    <n v="2.2200000000000002"/>
    <s v="Approve Use of Proceeds"/>
    <x v="3"/>
    <s v="For"/>
    <x v="2"/>
    <m/>
    <s v="No"/>
  </r>
  <r>
    <x v="255"/>
    <s v="China"/>
    <s v="CNE100002FC6"/>
    <s v="BYY36X7"/>
    <s v="Special"/>
    <x v="50"/>
    <s v="Management"/>
    <s v="G"/>
    <s v="Yes"/>
    <n v="2.23"/>
    <s v="Approve Distribution Arrangement of Undistributed Earnings"/>
    <x v="3"/>
    <s v="For"/>
    <x v="2"/>
    <m/>
    <s v="No"/>
  </r>
  <r>
    <x v="255"/>
    <s v="China"/>
    <s v="CNE100002FC6"/>
    <s v="BYY36X7"/>
    <s v="Special"/>
    <x v="50"/>
    <s v="Management"/>
    <s v="G"/>
    <s v="Yes"/>
    <n v="2.2400000000000002"/>
    <s v="Approve Listing Exchange"/>
    <x v="3"/>
    <s v="For"/>
    <x v="2"/>
    <m/>
    <s v="No"/>
  </r>
  <r>
    <x v="255"/>
    <s v="China"/>
    <s v="CNE100002FC6"/>
    <s v="BYY36X7"/>
    <s v="Special"/>
    <x v="50"/>
    <s v="Management"/>
    <s v="G"/>
    <s v="Yes"/>
    <n v="2.25"/>
    <s v="Approve Resolution Validity Period"/>
    <x v="3"/>
    <s v="For"/>
    <x v="2"/>
    <m/>
    <s v="No"/>
  </r>
  <r>
    <x v="255"/>
    <s v="China"/>
    <s v="CNE100002FC6"/>
    <s v="BYY36X7"/>
    <s v="Special"/>
    <x v="50"/>
    <s v="Management"/>
    <s v="G"/>
    <s v="Yes"/>
    <n v="2.2999999999999998"/>
    <s v="Approve Transaction Price"/>
    <x v="3"/>
    <s v="For"/>
    <x v="2"/>
    <m/>
    <s v="No"/>
  </r>
  <r>
    <x v="255"/>
    <s v="China"/>
    <s v="CNE100002FC6"/>
    <s v="BYY36X7"/>
    <s v="Special"/>
    <x v="50"/>
    <s v="Management"/>
    <s v="G"/>
    <s v="Yes"/>
    <n v="2.4"/>
    <s v="Approve Payment Method"/>
    <x v="3"/>
    <s v="For"/>
    <x v="2"/>
    <m/>
    <s v="No"/>
  </r>
  <r>
    <x v="255"/>
    <s v="China"/>
    <s v="CNE100002FC6"/>
    <s v="BYY36X7"/>
    <s v="Special"/>
    <x v="50"/>
    <s v="Management"/>
    <s v="G"/>
    <s v="Yes"/>
    <n v="2.5"/>
    <s v="Approve Issuance of Shares to Purchase Assets"/>
    <x v="3"/>
    <s v="For"/>
    <x v="2"/>
    <m/>
    <s v="No"/>
  </r>
  <r>
    <x v="255"/>
    <s v="China"/>
    <s v="CNE100002FC6"/>
    <s v="BYY36X7"/>
    <s v="Special"/>
    <x v="50"/>
    <s v="Management"/>
    <s v="G"/>
    <s v="Yes"/>
    <n v="2.6"/>
    <s v="Approve Issue Type and Par Value"/>
    <x v="3"/>
    <s v="For"/>
    <x v="2"/>
    <m/>
    <s v="No"/>
  </r>
  <r>
    <x v="255"/>
    <s v="China"/>
    <s v="CNE100002FC6"/>
    <s v="BYY36X7"/>
    <s v="Special"/>
    <x v="50"/>
    <s v="Management"/>
    <s v="G"/>
    <s v="Yes"/>
    <n v="2.7"/>
    <s v="Approve Pricing Reference Date and Issue Price"/>
    <x v="3"/>
    <s v="For"/>
    <x v="2"/>
    <m/>
    <s v="No"/>
  </r>
  <r>
    <x v="255"/>
    <s v="China"/>
    <s v="CNE100002FC6"/>
    <s v="BYY36X7"/>
    <s v="Special"/>
    <x v="50"/>
    <s v="Management"/>
    <s v="G"/>
    <s v="Yes"/>
    <n v="2.8"/>
    <s v="Approve Issue Amount"/>
    <x v="3"/>
    <s v="For"/>
    <x v="2"/>
    <m/>
    <s v="No"/>
  </r>
  <r>
    <x v="255"/>
    <s v="China"/>
    <s v="CNE100002FC6"/>
    <s v="BYY36X7"/>
    <s v="Special"/>
    <x v="50"/>
    <s v="Management"/>
    <s v="G"/>
    <s v="Yes"/>
    <n v="2.9"/>
    <s v="Approve Share lock-up Period"/>
    <x v="3"/>
    <s v="For"/>
    <x v="2"/>
    <m/>
    <s v="No"/>
  </r>
  <r>
    <x v="255"/>
    <s v="China"/>
    <s v="CNE100002FC6"/>
    <s v="BYY36X7"/>
    <s v="Special"/>
    <x v="50"/>
    <s v="Management"/>
    <s v="G"/>
    <s v="Yes"/>
    <n v="3"/>
    <s v="Approve Report (Draft) and Summary on Company's Asset Acquisition by Issuance of Shares and Raising Supporting Funds as well as Related Party Transactions"/>
    <x v="0"/>
    <s v="For"/>
    <x v="2"/>
    <m/>
    <s v="No"/>
  </r>
  <r>
    <x v="255"/>
    <s v="China"/>
    <s v="CNE100002FC6"/>
    <s v="BYY36X7"/>
    <s v="Special"/>
    <x v="50"/>
    <s v="Management"/>
    <s v="G"/>
    <s v="Yes"/>
    <n v="4"/>
    <s v="Approve Signing of Conditional Agreement on Asset Acquisition by Issuance of Shares"/>
    <x v="3"/>
    <s v="For"/>
    <x v="2"/>
    <m/>
    <s v="No"/>
  </r>
  <r>
    <x v="255"/>
    <s v="China"/>
    <s v="CNE100002FC6"/>
    <s v="BYY36X7"/>
    <s v="Special"/>
    <x v="50"/>
    <s v="Management"/>
    <s v="G"/>
    <s v="Yes"/>
    <n v="5"/>
    <s v="Approve Signing of Conditional Supplementary Agreement to the Asset Acquisition Agreement by Issuance of Shares"/>
    <x v="3"/>
    <s v="For"/>
    <x v="2"/>
    <m/>
    <s v="No"/>
  </r>
  <r>
    <x v="255"/>
    <s v="China"/>
    <s v="CNE100002FC6"/>
    <s v="BYY36X7"/>
    <s v="Special"/>
    <x v="50"/>
    <s v="Management"/>
    <s v="G"/>
    <s v="Yes"/>
    <n v="6"/>
    <s v="Approve Signing of Conditional Performance Compensation Agreement and Private Issuance of Shares Subscription Agreement"/>
    <x v="3"/>
    <s v="For"/>
    <x v="2"/>
    <m/>
    <s v="No"/>
  </r>
  <r>
    <x v="255"/>
    <s v="China"/>
    <s v="CNE100002FC6"/>
    <s v="BYY36X7"/>
    <s v="Special"/>
    <x v="50"/>
    <s v="Management"/>
    <s v="G"/>
    <s v="Yes"/>
    <n v="7"/>
    <s v="Approve Transaction Constitutes as Related Party Transaction"/>
    <x v="3"/>
    <s v="For"/>
    <x v="2"/>
    <m/>
    <s v="No"/>
  </r>
  <r>
    <x v="255"/>
    <s v="China"/>
    <s v="CNE100002FC6"/>
    <s v="BYY36X7"/>
    <s v="Special"/>
    <x v="50"/>
    <s v="Management"/>
    <s v="G"/>
    <s v="Yes"/>
    <n v="8"/>
    <s v="Approve Transaction Does Not Constitute as Major Asset Restructuring"/>
    <x v="3"/>
    <s v="For"/>
    <x v="2"/>
    <m/>
    <s v="No"/>
  </r>
  <r>
    <x v="255"/>
    <s v="China"/>
    <s v="CNE100002FC6"/>
    <s v="BYY36X7"/>
    <s v="Special"/>
    <x v="50"/>
    <s v="Management"/>
    <s v="G"/>
    <s v="Yes"/>
    <n v="9"/>
    <s v="Approve Transaction Does Not Constitute as Restructuring and Listing"/>
    <x v="3"/>
    <s v="For"/>
    <x v="2"/>
    <m/>
    <s v="No"/>
  </r>
  <r>
    <x v="255"/>
    <s v="China"/>
    <s v="CNE100002FC6"/>
    <s v="BYY36X7"/>
    <s v="Special"/>
    <x v="50"/>
    <s v="Management"/>
    <s v="G"/>
    <s v="Yes"/>
    <n v="10"/>
    <s v="Approve Transaction Complies with Article IV of Provisions on Issues Concerning Regulating the Material Asset Restructuring of Listed Companies"/>
    <x v="3"/>
    <s v="For"/>
    <x v="2"/>
    <m/>
    <s v="No"/>
  </r>
  <r>
    <x v="255"/>
    <s v="China"/>
    <s v="CNE100002FC6"/>
    <s v="BYY36X7"/>
    <s v="Special"/>
    <x v="50"/>
    <s v="Management"/>
    <s v="G"/>
    <s v="Yes"/>
    <n v="11"/>
    <s v="Approve Transaction Complies with Article 11 of the Measures for the Administration of Major Asset Restructuring of Listed Companies"/>
    <x v="3"/>
    <s v="For"/>
    <x v="2"/>
    <m/>
    <s v="No"/>
  </r>
  <r>
    <x v="255"/>
    <s v="China"/>
    <s v="CNE100002FC6"/>
    <s v="BYY36X7"/>
    <s v="Special"/>
    <x v="50"/>
    <s v="Management"/>
    <s v="G"/>
    <s v="Yes"/>
    <n v="12"/>
    <s v="Approve Transaction Complies with Article 43 of the Measures for the Administration of Major Asset Restructuring of Listed Companies"/>
    <x v="3"/>
    <s v="For"/>
    <x v="2"/>
    <m/>
    <s v="No"/>
  </r>
  <r>
    <x v="255"/>
    <s v="China"/>
    <s v="CNE100002FC6"/>
    <s v="BYY36X7"/>
    <s v="Special"/>
    <x v="50"/>
    <s v="Management"/>
    <s v="G"/>
    <s v="Yes"/>
    <n v="13"/>
    <s v="Approve Completeness and Compliance of Implementation of Legal Proceedings of the Transactions and Validity of the Submitted Legal Documents Regarding this Transaction"/>
    <x v="3"/>
    <s v="For"/>
    <x v="2"/>
    <m/>
    <s v="No"/>
  </r>
  <r>
    <x v="255"/>
    <s v="China"/>
    <s v="CNE100002FC6"/>
    <s v="BYY36X7"/>
    <s v="Special"/>
    <x v="50"/>
    <s v="Management"/>
    <s v="G"/>
    <s v="Yes"/>
    <n v="14"/>
    <s v="Approve Relevant Audit Report, Review Report and Evaluation Report of the Transaction"/>
    <x v="0"/>
    <s v="For"/>
    <x v="2"/>
    <m/>
    <s v="No"/>
  </r>
  <r>
    <x v="255"/>
    <s v="China"/>
    <s v="CNE100002FC6"/>
    <s v="BYY36X7"/>
    <s v="Special"/>
    <x v="50"/>
    <s v="Management"/>
    <s v="G"/>
    <s v="Yes"/>
    <n v="15"/>
    <s v="Approve Independence of Appraiser, the Validity of Hypothesis, the Relevance of Valuation Method and Purpose and Approach as Well as the Fairness of Pricing"/>
    <x v="3"/>
    <s v="For"/>
    <x v="2"/>
    <m/>
    <s v="No"/>
  </r>
  <r>
    <x v="255"/>
    <s v="China"/>
    <s v="CNE100002FC6"/>
    <s v="BYY36X7"/>
    <s v="Special"/>
    <x v="50"/>
    <s v="Management"/>
    <s v="G"/>
    <s v="Yes"/>
    <n v="16"/>
    <s v="Approve Impact of Dilution of Current Returns on Major Financial Indicators, the Relevant Measures to be Taken and Commitment from Relevant Parties"/>
    <x v="3"/>
    <s v="For"/>
    <x v="2"/>
    <m/>
    <s v="No"/>
  </r>
  <r>
    <x v="255"/>
    <s v="China"/>
    <s v="CNE100002FC6"/>
    <s v="BYY36X7"/>
    <s v="Special"/>
    <x v="50"/>
    <s v="Management"/>
    <s v="G"/>
    <s v="Yes"/>
    <n v="17"/>
    <s v="Approve Special Self-inspection Report on Company's Real Estate Business and Related Commitments"/>
    <x v="0"/>
    <s v="For"/>
    <x v="2"/>
    <m/>
    <s v="No"/>
  </r>
  <r>
    <x v="255"/>
    <s v="China"/>
    <s v="CNE100002FC6"/>
    <s v="BYY36X7"/>
    <s v="Special"/>
    <x v="50"/>
    <s v="Management"/>
    <s v="G"/>
    <s v="Yes"/>
    <n v="18"/>
    <s v="Approve Issuance of Relevant Commitment Letters"/>
    <x v="3"/>
    <s v="For"/>
    <x v="2"/>
    <m/>
    <s v="No"/>
  </r>
  <r>
    <x v="255"/>
    <s v="China"/>
    <s v="CNE100002FC6"/>
    <s v="BYY36X7"/>
    <s v="Special"/>
    <x v="50"/>
    <s v="Management"/>
    <s v="G"/>
    <s v="Yes"/>
    <n v="19"/>
    <s v="Approve Company's Stock Price Volatility Does Not Reach the Relevant Standards of the Self-Regulatory Guidelines for Listed Companies of Shenzhen Stock Exchange No. 8 - Major Assets Restructuring"/>
    <x v="3"/>
    <s v="For"/>
    <x v="2"/>
    <m/>
    <s v="No"/>
  </r>
  <r>
    <x v="255"/>
    <s v="China"/>
    <s v="CNE100002FC6"/>
    <s v="BYY36X7"/>
    <s v="Special"/>
    <x v="50"/>
    <s v="Management"/>
    <s v="G"/>
    <s v="Yes"/>
    <n v="20"/>
    <s v="Approve Authorization of the Board to Handle All Related Matters"/>
    <x v="3"/>
    <s v="For"/>
    <x v="2"/>
    <m/>
    <s v="No"/>
  </r>
  <r>
    <x v="255"/>
    <s v="China"/>
    <s v="CNE100002FC6"/>
    <s v="BYY36X7"/>
    <s v="Special"/>
    <x v="50"/>
    <s v="Management"/>
    <s v="G"/>
    <s v="Yes"/>
    <n v="21"/>
    <s v="Approve Formulation of Shareholder Return Plan"/>
    <x v="3"/>
    <s v="For"/>
    <x v="2"/>
    <m/>
    <s v="No"/>
  </r>
  <r>
    <x v="135"/>
    <s v="China"/>
    <s v="CNE100000GS4"/>
    <s v="B4TSW28"/>
    <s v="Special"/>
    <x v="50"/>
    <s v="Management"/>
    <s v="G"/>
    <s v="Yes"/>
    <n v="1"/>
    <s v="Approve Draft and Summary of Performance Shares Incentive Plan"/>
    <x v="3"/>
    <s v="For"/>
    <x v="2"/>
    <m/>
    <s v="No"/>
  </r>
  <r>
    <x v="135"/>
    <s v="China"/>
    <s v="CNE100000GS4"/>
    <s v="B4TSW28"/>
    <s v="Special"/>
    <x v="50"/>
    <s v="Management"/>
    <s v="G"/>
    <s v="Yes"/>
    <n v="2"/>
    <s v="Approve Performance Shares Incentive Plan Implementation Assessment Management Measures"/>
    <x v="3"/>
    <s v="For"/>
    <x v="2"/>
    <m/>
    <s v="No"/>
  </r>
  <r>
    <x v="135"/>
    <s v="China"/>
    <s v="CNE100000GS4"/>
    <s v="B4TSW28"/>
    <s v="Special"/>
    <x v="50"/>
    <s v="Management"/>
    <s v="G"/>
    <s v="Yes"/>
    <n v="3"/>
    <s v="Approve Authorization of the Board to Handle All Related Matters"/>
    <x v="3"/>
    <s v="For"/>
    <x v="2"/>
    <m/>
    <s v="No"/>
  </r>
  <r>
    <x v="135"/>
    <s v="China"/>
    <s v="CNE100000GS4"/>
    <s v="B4TSW28"/>
    <s v="Special"/>
    <x v="50"/>
    <s v="Management"/>
    <s v="G"/>
    <s v="Yes"/>
    <n v="4"/>
    <s v="Approve Related Party Transaction"/>
    <x v="3"/>
    <s v="For"/>
    <x v="2"/>
    <m/>
    <s v="No"/>
  </r>
  <r>
    <x v="135"/>
    <s v="China"/>
    <s v="CNE100000GS4"/>
    <s v="B4TSW28"/>
    <s v="Special"/>
    <x v="50"/>
    <s v="Management"/>
    <s v="G"/>
    <s v="Yes"/>
    <n v="5"/>
    <s v="Approve Provision of Guarantees to Subsidiaries"/>
    <x v="3"/>
    <s v="For"/>
    <x v="2"/>
    <m/>
    <s v="No"/>
  </r>
  <r>
    <x v="256"/>
    <s v="China"/>
    <s v="CNE100002BF8"/>
    <s v="BYWKWP4"/>
    <s v="Special"/>
    <x v="50"/>
    <s v="Management"/>
    <s v="G"/>
    <s v="Yes"/>
    <n v="1"/>
    <s v="Approve Change in Registered Capital and Amend Articles of Association and Other System Documents"/>
    <x v="3"/>
    <s v="For"/>
    <x v="2"/>
    <m/>
    <s v="No"/>
  </r>
  <r>
    <x v="257"/>
    <s v="China"/>
    <s v="CNE100000T99"/>
    <s v="B55ZBQ7"/>
    <s v="Special"/>
    <x v="50"/>
    <s v="Management"/>
    <s v="G"/>
    <s v="Yes"/>
    <n v="1"/>
    <s v="Approve Related Party Transaction"/>
    <x v="3"/>
    <s v="For"/>
    <x v="2"/>
    <m/>
    <s v="No"/>
  </r>
  <r>
    <x v="257"/>
    <s v="China"/>
    <s v="CNE100000T99"/>
    <s v="B55ZBQ7"/>
    <s v="Special"/>
    <x v="50"/>
    <s v="Management"/>
    <s v="G"/>
    <s v="Yes"/>
    <n v="2"/>
    <s v="Approve External Guarantees"/>
    <x v="3"/>
    <s v="For"/>
    <x v="2"/>
    <m/>
    <s v="No"/>
  </r>
  <r>
    <x v="258"/>
    <s v="China"/>
    <s v="CNE000000RB8"/>
    <n v="6003973"/>
    <s v="Special"/>
    <x v="50"/>
    <s v="Management"/>
    <s v="G"/>
    <s v="Yes"/>
    <n v="1"/>
    <s v="Approve Daily Related Party Transactions"/>
    <x v="3"/>
    <s v="For"/>
    <x v="2"/>
    <m/>
    <s v="No"/>
  </r>
  <r>
    <x v="258"/>
    <s v="China"/>
    <s v="CNE000000RB8"/>
    <n v="6003973"/>
    <s v="Special"/>
    <x v="50"/>
    <s v="Management"/>
    <s v="G"/>
    <s v="Yes"/>
    <n v="2"/>
    <s v="Approve Issuance of Medium-term Notes"/>
    <x v="3"/>
    <s v="For"/>
    <x v="2"/>
    <m/>
    <s v="No"/>
  </r>
  <r>
    <x v="258"/>
    <s v="China"/>
    <s v="CNE000000RB8"/>
    <n v="6003973"/>
    <s v="Special"/>
    <x v="50"/>
    <s v="Management"/>
    <s v="G"/>
    <s v="Yes"/>
    <n v="3"/>
    <s v="Approve Issuance of Super Short-term Commercial Papers"/>
    <x v="3"/>
    <s v="For"/>
    <x v="2"/>
    <m/>
    <s v="No"/>
  </r>
  <r>
    <x v="259"/>
    <s v="Ireland"/>
    <s v="IE00BD845X29"/>
    <s v="BD845X2"/>
    <s v="Annual"/>
    <x v="51"/>
    <s v="Management"/>
    <s v="G"/>
    <s v="Yes"/>
    <n v="2"/>
    <s v="Approve PricewaterhouseCoopers LLP as Auditors and Authorize Board to Fix Their Remuneration"/>
    <x v="4"/>
    <s v="For"/>
    <x v="2"/>
    <m/>
    <s v="No"/>
  </r>
  <r>
    <x v="259"/>
    <s v="Ireland"/>
    <s v="IE00BD845X29"/>
    <s v="BD845X2"/>
    <s v="Annual"/>
    <x v="51"/>
    <s v="Management"/>
    <s v="G"/>
    <s v="Yes"/>
    <n v="3"/>
    <s v="Advisory Vote to Ratify Named Executive Officers' Compensation"/>
    <x v="3"/>
    <s v="For"/>
    <x v="1"/>
    <s v="Accelerated vesting of awards undermines shareholder long-term interest. Excessive severance package."/>
    <s v="Yes"/>
  </r>
  <r>
    <x v="259"/>
    <s v="Ireland"/>
    <s v="IE00BD845X29"/>
    <s v="BD845X2"/>
    <s v="Annual"/>
    <x v="51"/>
    <s v="Management"/>
    <s v="G"/>
    <s v="Yes"/>
    <n v="4"/>
    <s v="Advisory Vote on Say on Pay Frequency"/>
    <x v="3"/>
    <s v="One Year"/>
    <x v="5"/>
    <m/>
    <s v="No"/>
  </r>
  <r>
    <x v="259"/>
    <s v="Ireland"/>
    <s v="IE00BD845X29"/>
    <s v="BD845X2"/>
    <s v="Annual"/>
    <x v="51"/>
    <s v="Management"/>
    <s v="G"/>
    <s v="Yes"/>
    <n v="5"/>
    <s v="Authorise Issue of Equity"/>
    <x v="3"/>
    <s v="For"/>
    <x v="2"/>
    <m/>
    <s v="No"/>
  </r>
  <r>
    <x v="259"/>
    <s v="Ireland"/>
    <s v="IE00BD845X29"/>
    <s v="BD845X2"/>
    <s v="Annual"/>
    <x v="51"/>
    <s v="Management"/>
    <s v="G"/>
    <s v="Yes"/>
    <n v="6"/>
    <s v="Authorise Issue of Equity without Pre-emptive Rights"/>
    <x v="3"/>
    <s v="For"/>
    <x v="2"/>
    <m/>
    <s v="No"/>
  </r>
  <r>
    <x v="259"/>
    <s v="Ireland"/>
    <s v="IE00BD845X29"/>
    <s v="BD845X2"/>
    <s v="Annual"/>
    <x v="51"/>
    <s v="Management"/>
    <s v="G"/>
    <s v="Yes"/>
    <s v="1a"/>
    <s v="Elect Director Julie L. Bushman"/>
    <x v="2"/>
    <s v="For"/>
    <x v="2"/>
    <m/>
    <s v="No"/>
  </r>
  <r>
    <x v="259"/>
    <s v="Ireland"/>
    <s v="IE00BD845X29"/>
    <s v="BD845X2"/>
    <s v="Annual"/>
    <x v="51"/>
    <s v="Management"/>
    <s v="G"/>
    <s v="Yes"/>
    <s v="1b"/>
    <s v="Elect Director Peter H. Carlin"/>
    <x v="2"/>
    <s v="For"/>
    <x v="2"/>
    <m/>
    <s v="No"/>
  </r>
  <r>
    <x v="259"/>
    <s v="Ireland"/>
    <s v="IE00BD845X29"/>
    <s v="BD845X2"/>
    <s v="Annual"/>
    <x v="51"/>
    <s v="Management"/>
    <s v="G"/>
    <s v="Yes"/>
    <s v="1c"/>
    <s v="Elect Director Douglas G. Del Grosso"/>
    <x v="2"/>
    <s v="For"/>
    <x v="2"/>
    <m/>
    <s v="No"/>
  </r>
  <r>
    <x v="259"/>
    <s v="Ireland"/>
    <s v="IE00BD845X29"/>
    <s v="BD845X2"/>
    <s v="Annual"/>
    <x v="51"/>
    <s v="Management"/>
    <s v="G"/>
    <s v="Yes"/>
    <s v="1d"/>
    <s v="Elect Director Ricky T. 'Rick' Dillon"/>
    <x v="2"/>
    <s v="For"/>
    <x v="2"/>
    <m/>
    <s v="No"/>
  </r>
  <r>
    <x v="259"/>
    <s v="Ireland"/>
    <s v="IE00BD845X29"/>
    <s v="BD845X2"/>
    <s v="Annual"/>
    <x v="51"/>
    <s v="Management"/>
    <s v="G"/>
    <s v="Yes"/>
    <s v="1e"/>
    <s v="Elect Director Richard Goodman"/>
    <x v="2"/>
    <s v="For"/>
    <x v="2"/>
    <m/>
    <s v="No"/>
  </r>
  <r>
    <x v="259"/>
    <s v="Ireland"/>
    <s v="IE00BD845X29"/>
    <s v="BD845X2"/>
    <s v="Annual"/>
    <x v="51"/>
    <s v="Management"/>
    <s v="G"/>
    <s v="Yes"/>
    <s v="1f"/>
    <s v="Elect Director Jose M. Gutierrez"/>
    <x v="2"/>
    <s v="For"/>
    <x v="2"/>
    <m/>
    <s v="No"/>
  </r>
  <r>
    <x v="259"/>
    <s v="Ireland"/>
    <s v="IE00BD845X29"/>
    <s v="BD845X2"/>
    <s v="Annual"/>
    <x v="51"/>
    <s v="Management"/>
    <s v="G"/>
    <s v="Yes"/>
    <s v="1g"/>
    <s v="Elect Director Frederick A. 'Fritz' Henderson"/>
    <x v="2"/>
    <s v="For"/>
    <x v="2"/>
    <m/>
    <s v="No"/>
  </r>
  <r>
    <x v="259"/>
    <s v="Ireland"/>
    <s v="IE00BD845X29"/>
    <s v="BD845X2"/>
    <s v="Annual"/>
    <x v="51"/>
    <s v="Management"/>
    <s v="G"/>
    <s v="Yes"/>
    <s v="1h"/>
    <s v="Elect Director Barb J. Samardzich"/>
    <x v="2"/>
    <s v="For"/>
    <x v="2"/>
    <m/>
    <s v="No"/>
  </r>
  <r>
    <x v="260"/>
    <s v="Switzerland"/>
    <s v="CH0012005267"/>
    <n v="7103065"/>
    <s v="Annual"/>
    <x v="51"/>
    <s v="Management"/>
    <s v="G"/>
    <s v="Yes"/>
    <n v="1"/>
    <s v="Accept Financial Statements and Statutory Reports"/>
    <x v="0"/>
    <s v="For"/>
    <x v="2"/>
    <m/>
    <s v="No"/>
  </r>
  <r>
    <x v="260"/>
    <s v="Switzerland"/>
    <s v="CH0012005267"/>
    <n v="7103065"/>
    <s v="Annual"/>
    <x v="51"/>
    <s v="Management"/>
    <s v="G"/>
    <s v="Yes"/>
    <n v="2"/>
    <s v="Approve Discharge of Board and Senior Management"/>
    <x v="3"/>
    <s v="For"/>
    <x v="2"/>
    <m/>
    <s v="No"/>
  </r>
  <r>
    <x v="260"/>
    <s v="Switzerland"/>
    <s v="CH0012005267"/>
    <n v="7103065"/>
    <s v="Annual"/>
    <x v="51"/>
    <s v="Management"/>
    <s v="G"/>
    <s v="Yes"/>
    <n v="3"/>
    <s v="Approve Allocation of Income and Dividends of CHF 3.20 per Share"/>
    <x v="3"/>
    <s v="For"/>
    <x v="2"/>
    <m/>
    <s v="No"/>
  </r>
  <r>
    <x v="260"/>
    <s v="Switzerland"/>
    <s v="CH0012005267"/>
    <n v="7103065"/>
    <s v="Annual"/>
    <x v="51"/>
    <s v="Management"/>
    <s v="G"/>
    <s v="Yes"/>
    <n v="4"/>
    <s v="Approve CHF 63.1 Million Reduction in Share Capital via Cancellation of Repurchased Shares"/>
    <x v="3"/>
    <s v="For"/>
    <x v="2"/>
    <m/>
    <s v="No"/>
  </r>
  <r>
    <x v="260"/>
    <s v="Switzerland"/>
    <s v="CH0012005267"/>
    <n v="7103065"/>
    <s v="Annual"/>
    <x v="51"/>
    <s v="Management"/>
    <s v="G"/>
    <s v="Yes"/>
    <n v="5"/>
    <s v="Authorize Repurchase of up to CHF 10 Billion in Issued Share Capital"/>
    <x v="3"/>
    <s v="For"/>
    <x v="2"/>
    <m/>
    <s v="No"/>
  </r>
  <r>
    <x v="260"/>
    <s v="Switzerland"/>
    <s v="CH0012005267"/>
    <n v="7103065"/>
    <s v="Annual"/>
    <x v="51"/>
    <s v="Management"/>
    <s v="G"/>
    <s v="Yes"/>
    <n v="6.1"/>
    <s v="Amend Articles Re: Electronic Participation; Virtual-Only Shareholder Meetings"/>
    <x v="3"/>
    <s v="For"/>
    <x v="2"/>
    <m/>
    <s v="No"/>
  </r>
  <r>
    <x v="260"/>
    <s v="Switzerland"/>
    <s v="CH0012005267"/>
    <n v="7103065"/>
    <s v="Annual"/>
    <x v="51"/>
    <s v="Management"/>
    <s v="G"/>
    <s v="Yes"/>
    <n v="6.2"/>
    <s v="Amend Articles of Association"/>
    <x v="3"/>
    <s v="For"/>
    <x v="2"/>
    <m/>
    <s v="No"/>
  </r>
  <r>
    <x v="260"/>
    <s v="Switzerland"/>
    <s v="CH0012005267"/>
    <n v="7103065"/>
    <s v="Annual"/>
    <x v="51"/>
    <s v="Management"/>
    <s v="G"/>
    <s v="Yes"/>
    <n v="6.3"/>
    <s v="Amend Articles of Association"/>
    <x v="3"/>
    <s v="For"/>
    <x v="2"/>
    <m/>
    <s v="No"/>
  </r>
  <r>
    <x v="260"/>
    <s v="Switzerland"/>
    <s v="CH0012005267"/>
    <n v="7103065"/>
    <s v="Annual"/>
    <x v="51"/>
    <s v="Management"/>
    <s v="G"/>
    <s v="Yes"/>
    <n v="7.1"/>
    <s v="Approve Remuneration of Directors in the Amount of CHF 8.8 Million"/>
    <x v="2"/>
    <s v="For"/>
    <x v="2"/>
    <m/>
    <s v="No"/>
  </r>
  <r>
    <x v="260"/>
    <s v="Switzerland"/>
    <s v="CH0012005267"/>
    <n v="7103065"/>
    <s v="Annual"/>
    <x v="51"/>
    <s v="Management"/>
    <s v="G"/>
    <s v="Yes"/>
    <n v="7.2"/>
    <s v="Approve Maximum Remuneration of Executive Committee in the Amount of CHF 90 Million"/>
    <x v="4"/>
    <s v="For"/>
    <x v="2"/>
    <m/>
    <s v="No"/>
  </r>
  <r>
    <x v="260"/>
    <s v="Switzerland"/>
    <s v="CH0012005267"/>
    <n v="7103065"/>
    <s v="Annual"/>
    <x v="51"/>
    <s v="Management"/>
    <s v="G"/>
    <s v="Yes"/>
    <n v="7.3"/>
    <s v="Approve Remuneration Report"/>
    <x v="4"/>
    <s v="For"/>
    <x v="2"/>
    <m/>
    <s v="No"/>
  </r>
  <r>
    <x v="260"/>
    <s v="Switzerland"/>
    <s v="CH0012005267"/>
    <n v="7103065"/>
    <s v="Annual"/>
    <x v="51"/>
    <s v="Management"/>
    <s v="G"/>
    <s v="Yes"/>
    <n v="8.1"/>
    <s v="Reelect Joerg Reinhardt as Director and Board Chair"/>
    <x v="2"/>
    <s v="For"/>
    <x v="2"/>
    <m/>
    <s v="No"/>
  </r>
  <r>
    <x v="260"/>
    <s v="Switzerland"/>
    <s v="CH0012005267"/>
    <n v="7103065"/>
    <s v="Annual"/>
    <x v="51"/>
    <s v="Management"/>
    <s v="G"/>
    <s v="Yes"/>
    <n v="8.1"/>
    <s v="Reelect Ana de Pro Gonzalo as Director"/>
    <x v="2"/>
    <s v="For"/>
    <x v="2"/>
    <m/>
    <s v="No"/>
  </r>
  <r>
    <x v="260"/>
    <s v="Switzerland"/>
    <s v="CH0012005267"/>
    <n v="7103065"/>
    <s v="Annual"/>
    <x v="51"/>
    <s v="Management"/>
    <s v="G"/>
    <s v="Yes"/>
    <n v="8.11"/>
    <s v="Reelect Charles Sawyers as Director"/>
    <x v="2"/>
    <s v="For"/>
    <x v="2"/>
    <m/>
    <s v="No"/>
  </r>
  <r>
    <x v="260"/>
    <s v="Switzerland"/>
    <s v="CH0012005267"/>
    <n v="7103065"/>
    <s v="Annual"/>
    <x v="51"/>
    <s v="Management"/>
    <s v="G"/>
    <s v="Yes"/>
    <n v="8.1199999999999992"/>
    <s v="Reelect William Winters as Director"/>
    <x v="2"/>
    <s v="For"/>
    <x v="2"/>
    <m/>
    <s v="No"/>
  </r>
  <r>
    <x v="260"/>
    <s v="Switzerland"/>
    <s v="CH0012005267"/>
    <n v="7103065"/>
    <s v="Annual"/>
    <x v="51"/>
    <s v="Management"/>
    <s v="G"/>
    <s v="Yes"/>
    <n v="8.1300000000000008"/>
    <s v="Elect John Young as Director"/>
    <x v="2"/>
    <s v="For"/>
    <x v="2"/>
    <m/>
    <s v="No"/>
  </r>
  <r>
    <x v="260"/>
    <s v="Switzerland"/>
    <s v="CH0012005267"/>
    <n v="7103065"/>
    <s v="Annual"/>
    <x v="51"/>
    <s v="Management"/>
    <s v="G"/>
    <s v="Yes"/>
    <n v="8.1999999999999993"/>
    <s v="Reelect Nancy Andrews as Director"/>
    <x v="2"/>
    <s v="For"/>
    <x v="2"/>
    <m/>
    <s v="No"/>
  </r>
  <r>
    <x v="260"/>
    <s v="Switzerland"/>
    <s v="CH0012005267"/>
    <n v="7103065"/>
    <s v="Annual"/>
    <x v="51"/>
    <s v="Management"/>
    <s v="G"/>
    <s v="Yes"/>
    <n v="8.3000000000000007"/>
    <s v="Reelect Ton Buechner as Director"/>
    <x v="2"/>
    <s v="For"/>
    <x v="2"/>
    <m/>
    <s v="No"/>
  </r>
  <r>
    <x v="260"/>
    <s v="Switzerland"/>
    <s v="CH0012005267"/>
    <n v="7103065"/>
    <s v="Annual"/>
    <x v="51"/>
    <s v="Management"/>
    <s v="G"/>
    <s v="Yes"/>
    <n v="8.4"/>
    <s v="Reelect Patrice Bula as Director"/>
    <x v="2"/>
    <s v="For"/>
    <x v="2"/>
    <m/>
    <s v="No"/>
  </r>
  <r>
    <x v="260"/>
    <s v="Switzerland"/>
    <s v="CH0012005267"/>
    <n v="7103065"/>
    <s v="Annual"/>
    <x v="51"/>
    <s v="Management"/>
    <s v="G"/>
    <s v="Yes"/>
    <n v="8.5"/>
    <s v="Reelect Elizabeth Doherty as Director"/>
    <x v="2"/>
    <s v="For"/>
    <x v="2"/>
    <m/>
    <s v="No"/>
  </r>
  <r>
    <x v="260"/>
    <s v="Switzerland"/>
    <s v="CH0012005267"/>
    <n v="7103065"/>
    <s v="Annual"/>
    <x v="51"/>
    <s v="Management"/>
    <s v="G"/>
    <s v="Yes"/>
    <n v="8.6"/>
    <s v="Reelect Bridgette Heller as Director"/>
    <x v="2"/>
    <s v="For"/>
    <x v="2"/>
    <m/>
    <s v="No"/>
  </r>
  <r>
    <x v="260"/>
    <s v="Switzerland"/>
    <s v="CH0012005267"/>
    <n v="7103065"/>
    <s v="Annual"/>
    <x v="51"/>
    <s v="Management"/>
    <s v="G"/>
    <s v="Yes"/>
    <n v="8.6999999999999993"/>
    <s v="Reelect Daniel Hochstrasser as Director"/>
    <x v="2"/>
    <s v="For"/>
    <x v="2"/>
    <m/>
    <s v="No"/>
  </r>
  <r>
    <x v="260"/>
    <s v="Switzerland"/>
    <s v="CH0012005267"/>
    <n v="7103065"/>
    <s v="Annual"/>
    <x v="51"/>
    <s v="Management"/>
    <s v="G"/>
    <s v="Yes"/>
    <n v="8.8000000000000007"/>
    <s v="Reelect Frans van Houten as Director"/>
    <x v="2"/>
    <s v="For"/>
    <x v="2"/>
    <m/>
    <s v="No"/>
  </r>
  <r>
    <x v="260"/>
    <s v="Switzerland"/>
    <s v="CH0012005267"/>
    <n v="7103065"/>
    <s v="Annual"/>
    <x v="51"/>
    <s v="Management"/>
    <s v="G"/>
    <s v="Yes"/>
    <n v="8.9"/>
    <s v="Reelect Simon Moroney as Director"/>
    <x v="2"/>
    <s v="For"/>
    <x v="2"/>
    <m/>
    <s v="No"/>
  </r>
  <r>
    <x v="260"/>
    <s v="Switzerland"/>
    <s v="CH0012005267"/>
    <n v="7103065"/>
    <s v="Annual"/>
    <x v="51"/>
    <s v="Management"/>
    <s v="G"/>
    <s v="Yes"/>
    <n v="9.1"/>
    <s v="Reappoint Patrice Bula as Member of the Compensation Committee"/>
    <x v="3"/>
    <s v="For"/>
    <x v="2"/>
    <m/>
    <s v="No"/>
  </r>
  <r>
    <x v="260"/>
    <s v="Switzerland"/>
    <s v="CH0012005267"/>
    <n v="7103065"/>
    <s v="Annual"/>
    <x v="51"/>
    <s v="Management"/>
    <s v="G"/>
    <s v="Yes"/>
    <n v="9.1999999999999993"/>
    <s v="Reappoint Bridgette Heller as Member of the Compensation Committee"/>
    <x v="3"/>
    <s v="For"/>
    <x v="2"/>
    <m/>
    <s v="No"/>
  </r>
  <r>
    <x v="260"/>
    <s v="Switzerland"/>
    <s v="CH0012005267"/>
    <n v="7103065"/>
    <s v="Annual"/>
    <x v="51"/>
    <s v="Management"/>
    <s v="G"/>
    <s v="Yes"/>
    <n v="9.3000000000000007"/>
    <s v="Reappoint Simon Moroney as Member of the Compensation Committee"/>
    <x v="3"/>
    <s v="For"/>
    <x v="2"/>
    <m/>
    <s v="No"/>
  </r>
  <r>
    <x v="260"/>
    <s v="Switzerland"/>
    <s v="CH0012005267"/>
    <n v="7103065"/>
    <s v="Annual"/>
    <x v="51"/>
    <s v="Management"/>
    <s v="G"/>
    <s v="Yes"/>
    <n v="9.4"/>
    <s v="Reappoint William Winters as Member of the Compensation Committee"/>
    <x v="3"/>
    <s v="For"/>
    <x v="2"/>
    <m/>
    <s v="No"/>
  </r>
  <r>
    <x v="260"/>
    <s v="Switzerland"/>
    <s v="CH0012005267"/>
    <n v="7103065"/>
    <s v="Annual"/>
    <x v="51"/>
    <s v="Management"/>
    <s v="G"/>
    <s v="Yes"/>
    <n v="10"/>
    <s v="Ratify KPMG AG as Auditors"/>
    <x v="1"/>
    <s v="For"/>
    <x v="2"/>
    <m/>
    <s v="No"/>
  </r>
  <r>
    <x v="260"/>
    <s v="Switzerland"/>
    <s v="CH0012005267"/>
    <n v="7103065"/>
    <s v="Annual"/>
    <x v="51"/>
    <s v="Management"/>
    <s v="G"/>
    <s v="Yes"/>
    <n v="11"/>
    <s v="Designate Peter Zahn as Independent Proxy"/>
    <x v="3"/>
    <s v="For"/>
    <x v="2"/>
    <m/>
    <s v="No"/>
  </r>
  <r>
    <x v="260"/>
    <s v="Switzerland"/>
    <s v="CH0012005267"/>
    <n v="7103065"/>
    <s v="Annual"/>
    <x v="51"/>
    <s v="Management"/>
    <s v="G"/>
    <s v="Yes"/>
    <n v="12"/>
    <s v="Transact Other Business (Voting)"/>
    <x v="3"/>
    <s v="For"/>
    <x v="1"/>
    <s v="We will not support any unspecified items included in the agenda of the general meeting of shareholders."/>
    <s v="Yes"/>
  </r>
  <r>
    <x v="261"/>
    <s v="Denmark"/>
    <s v="DK0060094928"/>
    <s v="BYT16L4"/>
    <s v="Annual"/>
    <x v="51"/>
    <s v="Management"/>
    <s v="G"/>
    <s v="No"/>
    <n v="1"/>
    <s v="Receive Report of Board"/>
    <x v="0"/>
    <m/>
    <x v="0"/>
    <m/>
    <s v="No"/>
  </r>
  <r>
    <x v="261"/>
    <s v="Denmark"/>
    <s v="DK0060094928"/>
    <s v="BYT16L4"/>
    <s v="Annual"/>
    <x v="51"/>
    <s v="Management"/>
    <s v="G"/>
    <s v="Yes"/>
    <n v="2"/>
    <s v="Accept Financial Statements and Statutory Reports"/>
    <x v="0"/>
    <s v="For"/>
    <x v="2"/>
    <m/>
    <s v="No"/>
  </r>
  <r>
    <x v="261"/>
    <s v="Denmark"/>
    <s v="DK0060094928"/>
    <s v="BYT16L4"/>
    <s v="Annual"/>
    <x v="51"/>
    <s v="Management"/>
    <s v="G"/>
    <s v="Yes"/>
    <n v="3"/>
    <s v="Approve Remuneration Report (Advisory Vote)"/>
    <x v="4"/>
    <s v="For"/>
    <x v="2"/>
    <m/>
    <s v="No"/>
  </r>
  <r>
    <x v="261"/>
    <s v="Denmark"/>
    <s v="DK0060094928"/>
    <s v="BYT16L4"/>
    <s v="Annual"/>
    <x v="51"/>
    <s v="Management"/>
    <s v="G"/>
    <s v="Yes"/>
    <n v="4"/>
    <s v="Approve Discharge of Management and Board"/>
    <x v="3"/>
    <s v="For"/>
    <x v="2"/>
    <m/>
    <s v="No"/>
  </r>
  <r>
    <x v="261"/>
    <s v="Denmark"/>
    <s v="DK0060094928"/>
    <s v="BYT16L4"/>
    <s v="Annual"/>
    <x v="51"/>
    <s v="Management"/>
    <s v="G"/>
    <s v="Yes"/>
    <n v="5"/>
    <s v="Approve Allocation of Income and Dividends of DKK 13.5 Per Share"/>
    <x v="3"/>
    <s v="For"/>
    <x v="2"/>
    <m/>
    <s v="No"/>
  </r>
  <r>
    <x v="261"/>
    <s v="Denmark"/>
    <s v="DK0060094928"/>
    <s v="BYT16L4"/>
    <s v="Annual"/>
    <x v="51"/>
    <s v="Management"/>
    <s v="G"/>
    <s v="Yes"/>
    <n v="6.1"/>
    <s v="Fix Number of Directors at Eight"/>
    <x v="2"/>
    <s v="For"/>
    <x v="2"/>
    <m/>
    <s v="No"/>
  </r>
  <r>
    <x v="261"/>
    <s v="Denmark"/>
    <s v="DK0060094928"/>
    <s v="BYT16L4"/>
    <s v="Annual"/>
    <x v="51"/>
    <s v="Management"/>
    <s v="G"/>
    <s v="Yes"/>
    <n v="6.2"/>
    <s v="Reelect Thomas Thune Andersen (Chair) as Director"/>
    <x v="2"/>
    <s v="For"/>
    <x v="2"/>
    <m/>
    <s v="No"/>
  </r>
  <r>
    <x v="261"/>
    <s v="Denmark"/>
    <s v="DK0060094928"/>
    <s v="BYT16L4"/>
    <s v="Annual"/>
    <x v="51"/>
    <s v="Management"/>
    <s v="G"/>
    <s v="Yes"/>
    <n v="6.3"/>
    <s v="Reelect Lene Skole (Vice Chair) as Director"/>
    <x v="2"/>
    <s v="For"/>
    <x v="2"/>
    <m/>
    <s v="No"/>
  </r>
  <r>
    <x v="261"/>
    <s v="Denmark"/>
    <s v="DK0060094928"/>
    <s v="BYT16L4"/>
    <s v="Annual"/>
    <x v="51"/>
    <s v="Management"/>
    <s v="G"/>
    <s v="Yes"/>
    <n v="7"/>
    <s v="Approve Remuneration of Directors in the Amount of DKK 1.2 Million for Chairman, DKK 800,000 for Deputy Chairman and DKK 400,000 for Other Directors; Approve Remuneration for Committee Work"/>
    <x v="2"/>
    <s v="For"/>
    <x v="2"/>
    <m/>
    <s v="No"/>
  </r>
  <r>
    <x v="261"/>
    <s v="Denmark"/>
    <s v="DK0060094928"/>
    <s v="BYT16L4"/>
    <s v="Annual"/>
    <x v="51"/>
    <s v="Management"/>
    <s v="G"/>
    <s v="Yes"/>
    <n v="8"/>
    <s v="Ratify PricewaterhouseCoopers as Auditor"/>
    <x v="1"/>
    <s v="For"/>
    <x v="2"/>
    <m/>
    <s v="No"/>
  </r>
  <r>
    <x v="261"/>
    <s v="Denmark"/>
    <s v="DK0060094928"/>
    <s v="BYT16L4"/>
    <s v="Annual"/>
    <x v="51"/>
    <s v="Management"/>
    <s v="G"/>
    <s v="Yes"/>
    <n v="9"/>
    <s v="Authorize Editorial Changes to Adopted Resolutions in Connection with Registration with Danish Authorities"/>
    <x v="3"/>
    <s v="For"/>
    <x v="2"/>
    <m/>
    <s v="No"/>
  </r>
  <r>
    <x v="261"/>
    <s v="Denmark"/>
    <s v="DK0060094928"/>
    <s v="BYT16L4"/>
    <s v="Annual"/>
    <x v="51"/>
    <s v="Management"/>
    <s v="G"/>
    <s v="No"/>
    <n v="10"/>
    <s v="Other Business"/>
    <x v="3"/>
    <m/>
    <x v="0"/>
    <m/>
    <s v="No"/>
  </r>
  <r>
    <x v="261"/>
    <s v="Denmark"/>
    <s v="DK0060094928"/>
    <s v="BYT16L4"/>
    <s v="Annual"/>
    <x v="51"/>
    <s v="Management"/>
    <s v="G"/>
    <s v="Yes"/>
    <s v="6.4a"/>
    <s v="Reelect Jorgen Kildah as Director"/>
    <x v="2"/>
    <s v="For"/>
    <x v="2"/>
    <m/>
    <s v="No"/>
  </r>
  <r>
    <x v="261"/>
    <s v="Denmark"/>
    <s v="DK0060094928"/>
    <s v="BYT16L4"/>
    <s v="Annual"/>
    <x v="51"/>
    <s v="Management"/>
    <s v="G"/>
    <s v="Yes"/>
    <s v="6.4b"/>
    <s v="Reelect Peter Korsholm as Director"/>
    <x v="2"/>
    <s v="For"/>
    <x v="2"/>
    <m/>
    <s v="No"/>
  </r>
  <r>
    <x v="261"/>
    <s v="Denmark"/>
    <s v="DK0060094928"/>
    <s v="BYT16L4"/>
    <s v="Annual"/>
    <x v="51"/>
    <s v="Management"/>
    <s v="G"/>
    <s v="Yes"/>
    <s v="6.4c"/>
    <s v="Reelect Dieter Wimmer as Director"/>
    <x v="2"/>
    <s v="For"/>
    <x v="2"/>
    <m/>
    <s v="No"/>
  </r>
  <r>
    <x v="261"/>
    <s v="Denmark"/>
    <s v="DK0060094928"/>
    <s v="BYT16L4"/>
    <s v="Annual"/>
    <x v="51"/>
    <s v="Management"/>
    <s v="G"/>
    <s v="Yes"/>
    <s v="6.4d"/>
    <s v="Reelect Julia King as Director"/>
    <x v="2"/>
    <s v="For"/>
    <x v="2"/>
    <m/>
    <s v="No"/>
  </r>
  <r>
    <x v="261"/>
    <s v="Denmark"/>
    <s v="DK0060094928"/>
    <s v="BYT16L4"/>
    <s v="Annual"/>
    <x v="51"/>
    <s v="Management"/>
    <s v="G"/>
    <s v="Yes"/>
    <s v="6.4e"/>
    <s v="Elect Annica Bresky as New Director"/>
    <x v="2"/>
    <s v="For"/>
    <x v="2"/>
    <m/>
    <s v="No"/>
  </r>
  <r>
    <x v="261"/>
    <s v="Denmark"/>
    <s v="DK0060094928"/>
    <s v="BYT16L4"/>
    <s v="Annual"/>
    <x v="51"/>
    <s v="Management"/>
    <s v="G"/>
    <s v="Yes"/>
    <s v="6.4f"/>
    <s v="Elect Andrew Brown as New Director"/>
    <x v="2"/>
    <s v="For"/>
    <x v="2"/>
    <m/>
    <s v="No"/>
  </r>
  <r>
    <x v="262"/>
    <s v="China"/>
    <s v="CNE100000WF8"/>
    <s v="B58NHQ0"/>
    <s v="Special"/>
    <x v="51"/>
    <s v="Management"/>
    <s v="G"/>
    <s v="Yes"/>
    <n v="1"/>
    <s v="Approve Credit Line Application"/>
    <x v="3"/>
    <s v="For"/>
    <x v="2"/>
    <m/>
    <s v="No"/>
  </r>
  <r>
    <x v="263"/>
    <s v="USA"/>
    <s v="US8894781033"/>
    <n v="2896092"/>
    <s v="Annual"/>
    <x v="51"/>
    <s v="Management"/>
    <s v="G"/>
    <s v="Yes"/>
    <n v="1.1000000000000001"/>
    <s v="Elect Director Douglas C. Yearley, Jr."/>
    <x v="2"/>
    <s v="For"/>
    <x v="1"/>
    <s v="Executive Chair without sufficient counterbalance."/>
    <s v="Yes"/>
  </r>
  <r>
    <x v="263"/>
    <s v="USA"/>
    <s v="US8894781033"/>
    <n v="2896092"/>
    <s v="Annual"/>
    <x v="51"/>
    <s v="Management"/>
    <s v="G"/>
    <s v="Yes"/>
    <n v="1.1000000000000001"/>
    <s v="Elect Director Scott D. Stowell"/>
    <x v="2"/>
    <s v="For"/>
    <x v="2"/>
    <m/>
    <s v="No"/>
  </r>
  <r>
    <x v="263"/>
    <s v="USA"/>
    <s v="US8894781033"/>
    <n v="2896092"/>
    <s v="Annual"/>
    <x v="51"/>
    <s v="Management"/>
    <s v="G"/>
    <s v="Yes"/>
    <n v="1.2"/>
    <s v="Elect Director Stephen F. East"/>
    <x v="2"/>
    <s v="For"/>
    <x v="2"/>
    <m/>
    <s v="No"/>
  </r>
  <r>
    <x v="263"/>
    <s v="USA"/>
    <s v="US8894781033"/>
    <n v="2896092"/>
    <s v="Annual"/>
    <x v="51"/>
    <s v="Management"/>
    <s v="G"/>
    <s v="Yes"/>
    <n v="1.3"/>
    <s v="Elect Director Christine N. Garvey"/>
    <x v="2"/>
    <s v="For"/>
    <x v="1"/>
    <s v="Chair of Audit Committee is non-independent. Non-independent and Audit Committee lacks sufficient independence."/>
    <s v="Yes"/>
  </r>
  <r>
    <x v="263"/>
    <s v="USA"/>
    <s v="US8894781033"/>
    <n v="2896092"/>
    <s v="Annual"/>
    <x v="51"/>
    <s v="Management"/>
    <s v="G"/>
    <s v="Yes"/>
    <n v="1.4"/>
    <s v="Elect Director Karen H. Grimes"/>
    <x v="2"/>
    <s v="For"/>
    <x v="2"/>
    <m/>
    <s v="No"/>
  </r>
  <r>
    <x v="263"/>
    <s v="USA"/>
    <s v="US8894781033"/>
    <n v="2896092"/>
    <s v="Annual"/>
    <x v="51"/>
    <s v="Management"/>
    <s v="G"/>
    <s v="Yes"/>
    <n v="1.5"/>
    <s v="Elect Director Derek T. Kan"/>
    <x v="2"/>
    <s v="For"/>
    <x v="2"/>
    <m/>
    <s v="No"/>
  </r>
  <r>
    <x v="263"/>
    <s v="USA"/>
    <s v="US8894781033"/>
    <n v="2896092"/>
    <s v="Annual"/>
    <x v="51"/>
    <s v="Management"/>
    <s v="G"/>
    <s v="Yes"/>
    <n v="1.6"/>
    <s v="Elect Director Carl B. Marbach"/>
    <x v="2"/>
    <s v="For"/>
    <x v="1"/>
    <s v="Non-independent and Audit Committee lacks sufficient independence."/>
    <s v="Yes"/>
  </r>
  <r>
    <x v="263"/>
    <s v="USA"/>
    <s v="US8894781033"/>
    <n v="2896092"/>
    <s v="Annual"/>
    <x v="51"/>
    <s v="Management"/>
    <s v="G"/>
    <s v="Yes"/>
    <n v="1.7"/>
    <s v="Elect Director John A. McLean"/>
    <x v="2"/>
    <s v="For"/>
    <x v="2"/>
    <m/>
    <s v="No"/>
  </r>
  <r>
    <x v="263"/>
    <s v="USA"/>
    <s v="US8894781033"/>
    <n v="2896092"/>
    <s v="Annual"/>
    <x v="51"/>
    <s v="Management"/>
    <s v="G"/>
    <s v="Yes"/>
    <n v="1.8"/>
    <s v="Elect Director Wendell E. Pritchett"/>
    <x v="2"/>
    <s v="For"/>
    <x v="2"/>
    <m/>
    <s v="No"/>
  </r>
  <r>
    <x v="263"/>
    <s v="USA"/>
    <s v="US8894781033"/>
    <n v="2896092"/>
    <s v="Annual"/>
    <x v="51"/>
    <s v="Management"/>
    <s v="G"/>
    <s v="Yes"/>
    <n v="1.9"/>
    <s v="Elect Director Paul E. Shapiro"/>
    <x v="2"/>
    <s v="For"/>
    <x v="1"/>
    <s v="Non-independent Lead Director. Non-independent and Audit Committee lacks sufficient independence. Lack of gender diversity."/>
    <s v="Yes"/>
  </r>
  <r>
    <x v="263"/>
    <s v="USA"/>
    <s v="US8894781033"/>
    <n v="2896092"/>
    <s v="Annual"/>
    <x v="51"/>
    <s v="Management"/>
    <s v="G"/>
    <s v="Yes"/>
    <n v="2"/>
    <s v="Ratify Ernst &amp; Young LLP as Auditors"/>
    <x v="1"/>
    <s v="For"/>
    <x v="2"/>
    <m/>
    <s v="No"/>
  </r>
  <r>
    <x v="263"/>
    <s v="USA"/>
    <s v="US8894781033"/>
    <n v="2896092"/>
    <s v="Annual"/>
    <x v="51"/>
    <s v="Management"/>
    <s v="G"/>
    <s v="Yes"/>
    <n v="3"/>
    <s v="Advisory Vote to Ratify Named Executive Officers' Compensation"/>
    <x v="3"/>
    <s v="For"/>
    <x v="1"/>
    <s v="Vesting of performance awards is less than three years. Excessive severance package."/>
    <s v="Yes"/>
  </r>
  <r>
    <x v="263"/>
    <s v="USA"/>
    <s v="US8894781033"/>
    <n v="2896092"/>
    <s v="Annual"/>
    <x v="51"/>
    <s v="Management"/>
    <s v="G"/>
    <s v="Yes"/>
    <n v="4"/>
    <s v="Advisory Vote on Say on Pay Frequency"/>
    <x v="3"/>
    <s v="One Year"/>
    <x v="5"/>
    <m/>
    <s v="No"/>
  </r>
  <r>
    <x v="264"/>
    <s v="Saudi Arabia"/>
    <s v="SA000A0HNF36"/>
    <s v="B128CF7"/>
    <s v="Annual"/>
    <x v="51"/>
    <s v="Management"/>
    <s v="G"/>
    <s v="Yes"/>
    <n v="1"/>
    <s v="Approve Auditors' Report on Company Financial Statements"/>
    <x v="1"/>
    <s v="For"/>
    <x v="2"/>
    <m/>
    <s v="No"/>
  </r>
  <r>
    <x v="264"/>
    <s v="Saudi Arabia"/>
    <s v="SA000A0HNF36"/>
    <s v="B128CF7"/>
    <s v="Annual"/>
    <x v="51"/>
    <s v="Management"/>
    <s v="G"/>
    <s v="Yes"/>
    <n v="2"/>
    <s v="Accept Financial Statements and Statutory Reports"/>
    <x v="0"/>
    <s v="For"/>
    <x v="2"/>
    <m/>
    <s v="No"/>
  </r>
  <r>
    <x v="264"/>
    <s v="Saudi Arabia"/>
    <s v="SA000A0HNF36"/>
    <s v="B128CF7"/>
    <s v="Annual"/>
    <x v="51"/>
    <s v="Management"/>
    <s v="G"/>
    <s v="Yes"/>
    <n v="3"/>
    <s v="Approve Board Report on Company Operations"/>
    <x v="0"/>
    <s v="For"/>
    <x v="2"/>
    <m/>
    <s v="No"/>
  </r>
  <r>
    <x v="264"/>
    <s v="Saudi Arabia"/>
    <s v="SA000A0HNF36"/>
    <s v="B128CF7"/>
    <s v="Annual"/>
    <x v="51"/>
    <s v="Management"/>
    <s v="G"/>
    <s v="Yes"/>
    <n v="4"/>
    <s v="Ratify Auditors and Fix Their Remuneration for Q2, Q3 and Annual Statement of FY 2023 and Q1 of FY 2024"/>
    <x v="4"/>
    <s v="For"/>
    <x v="2"/>
    <m/>
    <s v="No"/>
  </r>
  <r>
    <x v="264"/>
    <s v="Saudi Arabia"/>
    <s v="SA000A0HNF36"/>
    <s v="B128CF7"/>
    <s v="Annual"/>
    <x v="51"/>
    <s v="Management"/>
    <s v="G"/>
    <s v="Yes"/>
    <n v="5"/>
    <s v="Approve Discharge of Directors"/>
    <x v="2"/>
    <s v="For"/>
    <x v="2"/>
    <m/>
    <s v="No"/>
  </r>
  <r>
    <x v="264"/>
    <s v="Saudi Arabia"/>
    <s v="SA000A0HNF36"/>
    <s v="B128CF7"/>
    <s v="Annual"/>
    <x v="51"/>
    <s v="Management"/>
    <s v="G"/>
    <s v="Yes"/>
    <n v="6"/>
    <s v="Approve Dividends of SAR 1.25 per Share for Second Half of FY 2022"/>
    <x v="3"/>
    <s v="For"/>
    <x v="2"/>
    <m/>
    <s v="No"/>
  </r>
  <r>
    <x v="264"/>
    <s v="Saudi Arabia"/>
    <s v="SA000A0HNF36"/>
    <s v="B128CF7"/>
    <s v="Annual"/>
    <x v="51"/>
    <s v="Management"/>
    <s v="G"/>
    <s v="Yes"/>
    <n v="7.1"/>
    <s v="Elect Abdulrahman Shams Al Deen as Director"/>
    <x v="2"/>
    <s v="None"/>
    <x v="4"/>
    <m/>
    <s v="No"/>
  </r>
  <r>
    <x v="264"/>
    <s v="Saudi Arabia"/>
    <s v="SA000A0HNF36"/>
    <s v="B128CF7"/>
    <s v="Annual"/>
    <x v="51"/>
    <s v="Management"/>
    <s v="G"/>
    <s v="Yes"/>
    <n v="7.1"/>
    <s v="Elect Ibraheem Al Sayf as Director"/>
    <x v="2"/>
    <s v="None"/>
    <x v="4"/>
    <m/>
    <s v="No"/>
  </r>
  <r>
    <x v="264"/>
    <s v="Saudi Arabia"/>
    <s v="SA000A0HNF36"/>
    <s v="B128CF7"/>
    <s v="Annual"/>
    <x v="51"/>
    <s v="Management"/>
    <s v="G"/>
    <s v="Yes"/>
    <n v="7.11"/>
    <s v="Elect Mohammed Al Jaadi as Director"/>
    <x v="2"/>
    <s v="None"/>
    <x v="4"/>
    <m/>
    <s v="No"/>
  </r>
  <r>
    <x v="264"/>
    <s v="Saudi Arabia"/>
    <s v="SA000A0HNF36"/>
    <s v="B128CF7"/>
    <s v="Annual"/>
    <x v="51"/>
    <s v="Management"/>
    <s v="G"/>
    <s v="Yes"/>
    <n v="7.12"/>
    <s v="Elect Nawaf Al Muteeri Director"/>
    <x v="2"/>
    <s v="None"/>
    <x v="4"/>
    <m/>
    <s v="No"/>
  </r>
  <r>
    <x v="264"/>
    <s v="Saudi Arabia"/>
    <s v="SA000A0HNF36"/>
    <s v="B128CF7"/>
    <s v="Annual"/>
    <x v="51"/>
    <s v="Management"/>
    <s v="G"/>
    <s v="Yes"/>
    <n v="7.13"/>
    <s v="Elect Yousif Al Awhali as Director"/>
    <x v="2"/>
    <s v="None"/>
    <x v="4"/>
    <m/>
    <s v="No"/>
  </r>
  <r>
    <x v="264"/>
    <s v="Saudi Arabia"/>
    <s v="SA000A0HNF36"/>
    <s v="B128CF7"/>
    <s v="Annual"/>
    <x v="51"/>
    <s v="Management"/>
    <s v="G"/>
    <s v="Yes"/>
    <n v="7.14"/>
    <s v="Elect Khalid Al Rabeeah as Director"/>
    <x v="2"/>
    <s v="None"/>
    <x v="4"/>
    <m/>
    <s v="No"/>
  </r>
  <r>
    <x v="264"/>
    <s v="Saudi Arabia"/>
    <s v="SA000A0HNF36"/>
    <s v="B128CF7"/>
    <s v="Annual"/>
    <x v="51"/>
    <s v="Management"/>
    <s v="G"/>
    <s v="Yes"/>
    <n v="7.15"/>
    <s v="Elect Awadh Al Makir as Director"/>
    <x v="2"/>
    <s v="None"/>
    <x v="4"/>
    <m/>
    <s v="No"/>
  </r>
  <r>
    <x v="264"/>
    <s v="Saudi Arabia"/>
    <s v="SA000A0HNF36"/>
    <s v="B128CF7"/>
    <s v="Annual"/>
    <x v="51"/>
    <s v="Management"/>
    <s v="G"/>
    <s v="Yes"/>
    <n v="7.16"/>
    <s v="Elect Farhan Al Bouayneen as Director"/>
    <x v="2"/>
    <s v="None"/>
    <x v="4"/>
    <m/>
    <s v="No"/>
  </r>
  <r>
    <x v="264"/>
    <s v="Saudi Arabia"/>
    <s v="SA000A0HNF36"/>
    <s v="B128CF7"/>
    <s v="Annual"/>
    <x v="51"/>
    <s v="Management"/>
    <s v="G"/>
    <s v="Yes"/>
    <n v="7.17"/>
    <s v="Elect Abdulazeez Al Sudees as Director"/>
    <x v="2"/>
    <s v="None"/>
    <x v="4"/>
    <m/>
    <s v="No"/>
  </r>
  <r>
    <x v="264"/>
    <s v="Saudi Arabia"/>
    <s v="SA000A0HNF36"/>
    <s v="B128CF7"/>
    <s v="Annual"/>
    <x v="51"/>
    <s v="Management"/>
    <s v="G"/>
    <s v="Yes"/>
    <n v="7.18"/>
    <s v="Elect Abdulazeez Al Areefi as Director"/>
    <x v="2"/>
    <s v="None"/>
    <x v="4"/>
    <m/>
    <s v="No"/>
  </r>
  <r>
    <x v="264"/>
    <s v="Saudi Arabia"/>
    <s v="SA000A0HNF36"/>
    <s v="B128CF7"/>
    <s v="Annual"/>
    <x v="51"/>
    <s v="Management"/>
    <s v="G"/>
    <s v="Yes"/>
    <n v="7.19"/>
    <s v="Elect Ahmed Al Baqshi as Director"/>
    <x v="2"/>
    <s v="None"/>
    <x v="4"/>
    <m/>
    <s v="No"/>
  </r>
  <r>
    <x v="264"/>
    <s v="Saudi Arabia"/>
    <s v="SA000A0HNF36"/>
    <s v="B128CF7"/>
    <s v="Annual"/>
    <x v="51"/>
    <s v="Management"/>
    <s v="G"/>
    <s v="Yes"/>
    <n v="7.2"/>
    <s v="Elect Sameeh Al Sahafi as Director"/>
    <x v="2"/>
    <s v="None"/>
    <x v="4"/>
    <m/>
    <s v="No"/>
  </r>
  <r>
    <x v="264"/>
    <s v="Saudi Arabia"/>
    <s v="SA000A0HNF36"/>
    <s v="B128CF7"/>
    <s v="Annual"/>
    <x v="51"/>
    <s v="Management"/>
    <s v="G"/>
    <s v="Yes"/>
    <n v="7.2"/>
    <s v="Elect Amal Al Ghamdi as Director"/>
    <x v="2"/>
    <s v="None"/>
    <x v="4"/>
    <m/>
    <s v="No"/>
  </r>
  <r>
    <x v="264"/>
    <s v="Saudi Arabia"/>
    <s v="SA000A0HNF36"/>
    <s v="B128CF7"/>
    <s v="Annual"/>
    <x v="51"/>
    <s v="Management"/>
    <s v="G"/>
    <s v="Yes"/>
    <n v="7.21"/>
    <s v="Elect Ammar Bakheet as Director"/>
    <x v="2"/>
    <s v="None"/>
    <x v="4"/>
    <m/>
    <s v="No"/>
  </r>
  <r>
    <x v="264"/>
    <s v="Saudi Arabia"/>
    <s v="SA000A0HNF36"/>
    <s v="B128CF7"/>
    <s v="Annual"/>
    <x v="51"/>
    <s v="Management"/>
    <s v="G"/>
    <s v="Yes"/>
    <n v="7.22"/>
    <s v="Elect Badr Al Hamadani as Director"/>
    <x v="2"/>
    <s v="None"/>
    <x v="4"/>
    <m/>
    <s v="No"/>
  </r>
  <r>
    <x v="264"/>
    <s v="Saudi Arabia"/>
    <s v="SA000A0HNF36"/>
    <s v="B128CF7"/>
    <s v="Annual"/>
    <x v="51"/>
    <s v="Management"/>
    <s v="G"/>
    <s v="Yes"/>
    <n v="7.23"/>
    <s v="Elect Saeed Al Qahtani as Director"/>
    <x v="2"/>
    <s v="None"/>
    <x v="4"/>
    <m/>
    <s v="No"/>
  </r>
  <r>
    <x v="264"/>
    <s v="Saudi Arabia"/>
    <s v="SA000A0HNF36"/>
    <s v="B128CF7"/>
    <s v="Annual"/>
    <x v="51"/>
    <s v="Management"/>
    <s v="G"/>
    <s v="Yes"/>
    <n v="7.3"/>
    <s v="Elect Abdullah Al Sinan as Director"/>
    <x v="2"/>
    <s v="None"/>
    <x v="4"/>
    <m/>
    <s v="No"/>
  </r>
  <r>
    <x v="264"/>
    <s v="Saudi Arabia"/>
    <s v="SA000A0HNF36"/>
    <s v="B128CF7"/>
    <s v="Annual"/>
    <x v="51"/>
    <s v="Management"/>
    <s v="G"/>
    <s v="Yes"/>
    <n v="7.4"/>
    <s v="Elect Abdullah Al Areefi as Director"/>
    <x v="2"/>
    <s v="None"/>
    <x v="4"/>
    <m/>
    <s v="No"/>
  </r>
  <r>
    <x v="264"/>
    <s v="Saudi Arabia"/>
    <s v="SA000A0HNF36"/>
    <s v="B128CF7"/>
    <s v="Annual"/>
    <x v="51"/>
    <s v="Management"/>
    <s v="G"/>
    <s v="Yes"/>
    <n v="7.5"/>
    <s v="Elect Abdullah Al Shamrani  as Director"/>
    <x v="2"/>
    <s v="None"/>
    <x v="4"/>
    <m/>
    <s v="No"/>
  </r>
  <r>
    <x v="264"/>
    <s v="Saudi Arabia"/>
    <s v="SA000A0HNF36"/>
    <s v="B128CF7"/>
    <s v="Annual"/>
    <x v="51"/>
    <s v="Management"/>
    <s v="G"/>
    <s v="Yes"/>
    <n v="7.6"/>
    <s v="Elect Ahmed Al Jreefani as Director"/>
    <x v="2"/>
    <s v="None"/>
    <x v="4"/>
    <m/>
    <s v="No"/>
  </r>
  <r>
    <x v="264"/>
    <s v="Saudi Arabia"/>
    <s v="SA000A0HNF36"/>
    <s v="B128CF7"/>
    <s v="Annual"/>
    <x v="51"/>
    <s v="Management"/>
    <s v="G"/>
    <s v="Yes"/>
    <n v="7.7"/>
    <s v="Elect Ahmed Murad as Director"/>
    <x v="2"/>
    <s v="None"/>
    <x v="4"/>
    <m/>
    <s v="No"/>
  </r>
  <r>
    <x v="264"/>
    <s v="Saudi Arabia"/>
    <s v="SA000A0HNF36"/>
    <s v="B128CF7"/>
    <s v="Annual"/>
    <x v="51"/>
    <s v="Management"/>
    <s v="G"/>
    <s v="Yes"/>
    <n v="7.8"/>
    <s v="Elect Badr Al Qadhi as Director"/>
    <x v="2"/>
    <s v="None"/>
    <x v="4"/>
    <m/>
    <s v="No"/>
  </r>
  <r>
    <x v="264"/>
    <s v="Saudi Arabia"/>
    <s v="SA000A0HNF36"/>
    <s v="B128CF7"/>
    <s v="Annual"/>
    <x v="51"/>
    <s v="Management"/>
    <s v="G"/>
    <s v="Yes"/>
    <n v="7.9"/>
    <s v="Elect Ahmed Khoqeer as Director"/>
    <x v="2"/>
    <s v="None"/>
    <x v="4"/>
    <m/>
    <s v="No"/>
  </r>
  <r>
    <x v="264"/>
    <s v="Saudi Arabia"/>
    <s v="SA000A0HNF36"/>
    <s v="B128CF7"/>
    <s v="Annual"/>
    <x v="51"/>
    <s v="Management"/>
    <s v="G"/>
    <s v="Yes"/>
    <n v="8"/>
    <s v="Elect Members of Audit Committee and Approve its Responsibilities, Work Procedures, and Remuneration of its Members"/>
    <x v="4"/>
    <s v="For"/>
    <x v="2"/>
    <m/>
    <s v="No"/>
  </r>
  <r>
    <x v="264"/>
    <s v="Saudi Arabia"/>
    <s v="SA000A0HNF36"/>
    <s v="B128CF7"/>
    <s v="Annual"/>
    <x v="51"/>
    <s v="Management"/>
    <s v="G"/>
    <s v="Yes"/>
    <n v="9"/>
    <s v="Approve Interim Dividends Semi Annually or Quarterly for FY 2023"/>
    <x v="3"/>
    <s v="For"/>
    <x v="2"/>
    <m/>
    <s v="No"/>
  </r>
  <r>
    <x v="265"/>
    <s v="USA"/>
    <s v="US0326541051"/>
    <n v="2032067"/>
    <s v="Annual"/>
    <x v="52"/>
    <s v="Management"/>
    <s v="G"/>
    <s v="Yes"/>
    <n v="2"/>
    <s v="Advisory Vote to Ratify Named Executive Officers' Compensation"/>
    <x v="3"/>
    <s v="For"/>
    <x v="1"/>
    <s v="Accelerated vesting of awards undermines shareholder long-term interest. Excessive severance package. Vesting of performance awards is less than three years."/>
    <s v="Yes"/>
  </r>
  <r>
    <x v="265"/>
    <s v="USA"/>
    <s v="US0326541051"/>
    <n v="2032067"/>
    <s v="Annual"/>
    <x v="52"/>
    <s v="Management"/>
    <s v="G"/>
    <s v="Yes"/>
    <n v="3"/>
    <s v="Advisory Vote on Say on Pay Frequency"/>
    <x v="3"/>
    <s v="One Year"/>
    <x v="5"/>
    <m/>
    <s v="No"/>
  </r>
  <r>
    <x v="265"/>
    <s v="USA"/>
    <s v="US0326541051"/>
    <n v="2032067"/>
    <s v="Annual"/>
    <x v="52"/>
    <s v="Management"/>
    <s v="G"/>
    <s v="Yes"/>
    <n v="4"/>
    <s v="Ratify Ernst &amp; Young LLP as Auditors"/>
    <x v="1"/>
    <s v="For"/>
    <x v="2"/>
    <m/>
    <s v="No"/>
  </r>
  <r>
    <x v="265"/>
    <s v="USA"/>
    <s v="US0326541051"/>
    <n v="2032067"/>
    <s v="Annual"/>
    <x v="52"/>
    <s v="Management"/>
    <s v="G"/>
    <s v="Yes"/>
    <s v="1a"/>
    <s v="Elect Director Vincent Roche"/>
    <x v="2"/>
    <s v="For"/>
    <x v="2"/>
    <m/>
    <s v="No"/>
  </r>
  <r>
    <x v="265"/>
    <s v="USA"/>
    <s v="US0326541051"/>
    <n v="2032067"/>
    <s v="Annual"/>
    <x v="52"/>
    <s v="Management"/>
    <s v="G"/>
    <s v="Yes"/>
    <s v="1b"/>
    <s v="Elect Director James A. Champy"/>
    <x v="2"/>
    <s v="For"/>
    <x v="1"/>
    <s v="Non-independent Lead Director."/>
    <s v="Yes"/>
  </r>
  <r>
    <x v="265"/>
    <s v="USA"/>
    <s v="US0326541051"/>
    <n v="2032067"/>
    <s v="Annual"/>
    <x v="52"/>
    <s v="Management"/>
    <s v="G"/>
    <s v="Yes"/>
    <s v="1c"/>
    <s v="Elect Director Andre Andonian"/>
    <x v="2"/>
    <s v="For"/>
    <x v="2"/>
    <m/>
    <s v="No"/>
  </r>
  <r>
    <x v="265"/>
    <s v="USA"/>
    <s v="US0326541051"/>
    <n v="2032067"/>
    <s v="Annual"/>
    <x v="52"/>
    <s v="Management"/>
    <s v="G"/>
    <s v="Yes"/>
    <s v="1d"/>
    <s v="Elect Director Anantha P. Chandrakasan"/>
    <x v="2"/>
    <s v="For"/>
    <x v="2"/>
    <m/>
    <s v="No"/>
  </r>
  <r>
    <x v="265"/>
    <s v="USA"/>
    <s v="US0326541051"/>
    <n v="2032067"/>
    <s v="Annual"/>
    <x v="52"/>
    <s v="Management"/>
    <s v="G"/>
    <s v="Yes"/>
    <s v="1e"/>
    <s v="Elect Director Edward H. Frank"/>
    <x v="2"/>
    <s v="For"/>
    <x v="2"/>
    <m/>
    <s v="No"/>
  </r>
  <r>
    <x v="265"/>
    <s v="USA"/>
    <s v="US0326541051"/>
    <n v="2032067"/>
    <s v="Annual"/>
    <x v="52"/>
    <s v="Management"/>
    <s v="G"/>
    <s v="Yes"/>
    <s v="1f"/>
    <s v="Elect Director Laurie H. Glimcher"/>
    <x v="2"/>
    <s v="For"/>
    <x v="2"/>
    <m/>
    <s v="No"/>
  </r>
  <r>
    <x v="265"/>
    <s v="USA"/>
    <s v="US0326541051"/>
    <n v="2032067"/>
    <s v="Annual"/>
    <x v="52"/>
    <s v="Management"/>
    <s v="G"/>
    <s v="Yes"/>
    <s v="1g"/>
    <s v="Elect Director Karen M. Golz"/>
    <x v="2"/>
    <s v="For"/>
    <x v="2"/>
    <m/>
    <s v="No"/>
  </r>
  <r>
    <x v="265"/>
    <s v="USA"/>
    <s v="US0326541051"/>
    <n v="2032067"/>
    <s v="Annual"/>
    <x v="52"/>
    <s v="Management"/>
    <s v="G"/>
    <s v="Yes"/>
    <s v="1h"/>
    <s v="Elect Director Mercedes Johnson"/>
    <x v="2"/>
    <s v="For"/>
    <x v="2"/>
    <m/>
    <s v="No"/>
  </r>
  <r>
    <x v="265"/>
    <s v="USA"/>
    <s v="US0326541051"/>
    <n v="2032067"/>
    <s v="Annual"/>
    <x v="52"/>
    <s v="Management"/>
    <s v="G"/>
    <s v="Yes"/>
    <s v="1i"/>
    <s v="Elect Director Kenton J. Sicchitano"/>
    <x v="2"/>
    <s v="For"/>
    <x v="2"/>
    <m/>
    <s v="No"/>
  </r>
  <r>
    <x v="265"/>
    <s v="USA"/>
    <s v="US0326541051"/>
    <n v="2032067"/>
    <s v="Annual"/>
    <x v="52"/>
    <s v="Management"/>
    <s v="G"/>
    <s v="Yes"/>
    <s v="1j"/>
    <s v="Elect Director Ray Stata"/>
    <x v="2"/>
    <s v="For"/>
    <x v="2"/>
    <m/>
    <s v="No"/>
  </r>
  <r>
    <x v="265"/>
    <s v="USA"/>
    <s v="US0326541051"/>
    <n v="2032067"/>
    <s v="Annual"/>
    <x v="52"/>
    <s v="Management"/>
    <s v="G"/>
    <s v="Yes"/>
    <s v="1k"/>
    <s v="Elect Director Susie Wee"/>
    <x v="2"/>
    <s v="For"/>
    <x v="2"/>
    <m/>
    <s v="No"/>
  </r>
  <r>
    <x v="266"/>
    <s v="Cayman Islands"/>
    <s v="KYG2124M1015"/>
    <s v="BNM1NF7"/>
    <s v="Extraordinary Shareholders"/>
    <x v="52"/>
    <s v="Management"/>
    <s v="G"/>
    <s v="Yes"/>
    <n v="1"/>
    <s v="Approve 2023 Industrial Solid and Hazardous Waste Treatment Framework Agreement, 2023 Engineering Design Services Framework Agreement, 2023 Information System Procurement Framework Agreement, Proposed Annual Caps and Related Transactions"/>
    <x v="3"/>
    <s v="For"/>
    <x v="2"/>
    <m/>
    <s v="No"/>
  </r>
  <r>
    <x v="267"/>
    <s v="China"/>
    <s v="CNE100001SR9"/>
    <s v="BN320P8"/>
    <s v="Extraordinary Shareholders"/>
    <x v="52"/>
    <s v="Management"/>
    <s v="G"/>
    <s v="Yes"/>
    <n v="1"/>
    <s v="Approve Compliance of the Company with Conditions of the Non-public Issuance of A Shares"/>
    <x v="3"/>
    <s v="For"/>
    <x v="2"/>
    <m/>
    <s v="No"/>
  </r>
  <r>
    <x v="267"/>
    <s v="China"/>
    <s v="CNE100001SR9"/>
    <s v="BN320P8"/>
    <s v="Extraordinary Shareholders"/>
    <x v="52"/>
    <s v="Management"/>
    <s v="G"/>
    <s v="Yes"/>
    <n v="2.0099999999999998"/>
    <s v="Approve Class and Par Value of Shares to be Issued"/>
    <x v="3"/>
    <s v="For"/>
    <x v="2"/>
    <m/>
    <s v="No"/>
  </r>
  <r>
    <x v="267"/>
    <s v="China"/>
    <s v="CNE100001SR9"/>
    <s v="BN320P8"/>
    <s v="Extraordinary Shareholders"/>
    <x v="52"/>
    <s v="Management"/>
    <s v="G"/>
    <s v="Yes"/>
    <n v="2.02"/>
    <s v="Approve Method and Time of Issue"/>
    <x v="3"/>
    <s v="For"/>
    <x v="2"/>
    <m/>
    <s v="No"/>
  </r>
  <r>
    <x v="267"/>
    <s v="China"/>
    <s v="CNE100001SR9"/>
    <s v="BN320P8"/>
    <s v="Extraordinary Shareholders"/>
    <x v="52"/>
    <s v="Management"/>
    <s v="G"/>
    <s v="Yes"/>
    <n v="2.0299999999999998"/>
    <s v="Approve Target Subscribers and Subscription Method"/>
    <x v="3"/>
    <s v="For"/>
    <x v="2"/>
    <m/>
    <s v="No"/>
  </r>
  <r>
    <x v="267"/>
    <s v="China"/>
    <s v="CNE100001SR9"/>
    <s v="BN320P8"/>
    <s v="Extraordinary Shareholders"/>
    <x v="52"/>
    <s v="Management"/>
    <s v="G"/>
    <s v="Yes"/>
    <n v="2.04"/>
    <s v="Approve Issue Price and Pricing Method"/>
    <x v="3"/>
    <s v="For"/>
    <x v="2"/>
    <m/>
    <s v="No"/>
  </r>
  <r>
    <x v="267"/>
    <s v="China"/>
    <s v="CNE100001SR9"/>
    <s v="BN320P8"/>
    <s v="Extraordinary Shareholders"/>
    <x v="52"/>
    <s v="Management"/>
    <s v="G"/>
    <s v="Yes"/>
    <n v="2.0499999999999998"/>
    <s v="Approve Number of Shares to be Issued"/>
    <x v="3"/>
    <s v="For"/>
    <x v="2"/>
    <m/>
    <s v="No"/>
  </r>
  <r>
    <x v="267"/>
    <s v="China"/>
    <s v="CNE100001SR9"/>
    <s v="BN320P8"/>
    <s v="Extraordinary Shareholders"/>
    <x v="52"/>
    <s v="Management"/>
    <s v="G"/>
    <s v="Yes"/>
    <n v="2.06"/>
    <s v="Approve Arrangements for Lock-up Period"/>
    <x v="3"/>
    <s v="For"/>
    <x v="2"/>
    <m/>
    <s v="No"/>
  </r>
  <r>
    <x v="267"/>
    <s v="China"/>
    <s v="CNE100001SR9"/>
    <s v="BN320P8"/>
    <s v="Extraordinary Shareholders"/>
    <x v="52"/>
    <s v="Management"/>
    <s v="G"/>
    <s v="Yes"/>
    <n v="2.0699999999999998"/>
    <s v="Approve Place of Listing"/>
    <x v="3"/>
    <s v="For"/>
    <x v="2"/>
    <m/>
    <s v="No"/>
  </r>
  <r>
    <x v="267"/>
    <s v="China"/>
    <s v="CNE100001SR9"/>
    <s v="BN320P8"/>
    <s v="Extraordinary Shareholders"/>
    <x v="52"/>
    <s v="Management"/>
    <s v="G"/>
    <s v="Yes"/>
    <n v="2.08"/>
    <s v="Approve Arrangement of Accumulated Undistributed Profits before the Non-public Issuance of A Shares"/>
    <x v="3"/>
    <s v="For"/>
    <x v="2"/>
    <m/>
    <s v="No"/>
  </r>
  <r>
    <x v="267"/>
    <s v="China"/>
    <s v="CNE100001SR9"/>
    <s v="BN320P8"/>
    <s v="Extraordinary Shareholders"/>
    <x v="52"/>
    <s v="Management"/>
    <s v="G"/>
    <s v="Yes"/>
    <n v="2.09"/>
    <s v="Approve Amount and Use of Proceeds"/>
    <x v="3"/>
    <s v="For"/>
    <x v="2"/>
    <m/>
    <s v="No"/>
  </r>
  <r>
    <x v="267"/>
    <s v="China"/>
    <s v="CNE100001SR9"/>
    <s v="BN320P8"/>
    <s v="Extraordinary Shareholders"/>
    <x v="52"/>
    <s v="Management"/>
    <s v="G"/>
    <s v="Yes"/>
    <n v="2.1"/>
    <s v="Approve Validity Period of the Resolution of the Non-public Issuance of A Shares"/>
    <x v="3"/>
    <s v="For"/>
    <x v="2"/>
    <m/>
    <s v="No"/>
  </r>
  <r>
    <x v="267"/>
    <s v="China"/>
    <s v="CNE100001SR9"/>
    <s v="BN320P8"/>
    <s v="Extraordinary Shareholders"/>
    <x v="52"/>
    <s v="Management"/>
    <s v="G"/>
    <s v="Yes"/>
    <n v="3"/>
    <s v="Approve Company's Plan of the Non-public Issuance of A Shares"/>
    <x v="3"/>
    <s v="For"/>
    <x v="2"/>
    <m/>
    <s v="No"/>
  </r>
  <r>
    <x v="267"/>
    <s v="China"/>
    <s v="CNE100001SR9"/>
    <s v="BN320P8"/>
    <s v="Extraordinary Shareholders"/>
    <x v="52"/>
    <s v="Management"/>
    <s v="G"/>
    <s v="Yes"/>
    <n v="4"/>
    <s v="Approve Feasibility Research Report of the Company's Non-public Issuance of A Shares to Raise Funds for Investment Projects"/>
    <x v="0"/>
    <s v="For"/>
    <x v="2"/>
    <m/>
    <s v="No"/>
  </r>
  <r>
    <x v="267"/>
    <s v="China"/>
    <s v="CNE100001SR9"/>
    <s v="BN320P8"/>
    <s v="Extraordinary Shareholders"/>
    <x v="52"/>
    <s v="Management"/>
    <s v="G"/>
    <s v="Yes"/>
    <n v="5"/>
    <s v="Approve Report on the Use of Proceeds Previously Raised by the Company"/>
    <x v="0"/>
    <s v="For"/>
    <x v="2"/>
    <m/>
    <s v="No"/>
  </r>
  <r>
    <x v="267"/>
    <s v="China"/>
    <s v="CNE100001SR9"/>
    <s v="BN320P8"/>
    <s v="Extraordinary Shareholders"/>
    <x v="52"/>
    <s v="Management"/>
    <s v="G"/>
    <s v="Yes"/>
    <n v="6"/>
    <s v="Approve Dilution of Current Shareholders' Returns as a Result of the Non-public Issuance of A Shares of the Company and Proposed Remedial Measures"/>
    <x v="3"/>
    <s v="For"/>
    <x v="2"/>
    <m/>
    <s v="No"/>
  </r>
  <r>
    <x v="267"/>
    <s v="China"/>
    <s v="CNE100001SR9"/>
    <s v="BN320P8"/>
    <s v="Extraordinary Shareholders"/>
    <x v="52"/>
    <s v="Management"/>
    <s v="G"/>
    <s v="Yes"/>
    <n v="7"/>
    <s v="Approve Shareholders' Dividend Return Plan"/>
    <x v="3"/>
    <s v="For"/>
    <x v="2"/>
    <m/>
    <s v="No"/>
  </r>
  <r>
    <x v="267"/>
    <s v="China"/>
    <s v="CNE100001SR9"/>
    <s v="BN320P8"/>
    <s v="Extraordinary Shareholders"/>
    <x v="52"/>
    <s v="Management"/>
    <s v="G"/>
    <s v="Yes"/>
    <n v="8"/>
    <s v="Approve Authorization to the Board to Handle All Matters in Relation to the Non-public Issuance"/>
    <x v="3"/>
    <s v="For"/>
    <x v="2"/>
    <m/>
    <s v="No"/>
  </r>
  <r>
    <x v="267"/>
    <s v="China"/>
    <s v="CNE100001SR9"/>
    <s v="BN320P8"/>
    <s v="Extraordinary Shareholders"/>
    <x v="52"/>
    <s v="Shareholder"/>
    <s v="G"/>
    <s v="Yes"/>
    <n v="9"/>
    <s v="Approve Report on Demonstration and Analysis of the Proposal to Issue A Shares to Specific Subscribers and Related Transactions"/>
    <x v="0"/>
    <s v="For"/>
    <x v="2"/>
    <m/>
    <s v="No"/>
  </r>
  <r>
    <x v="268"/>
    <s v="China"/>
    <s v="CNE100000HP8"/>
    <s v="B597PH8"/>
    <s v="Special"/>
    <x v="52"/>
    <s v="Management"/>
    <s v="G"/>
    <s v="Yes"/>
    <n v="1"/>
    <s v="Approve Demonstration Analysis Report in Connection to Issuance of Shares to Specific Targets"/>
    <x v="0"/>
    <s v="For"/>
    <x v="2"/>
    <m/>
    <s v="No"/>
  </r>
  <r>
    <x v="268"/>
    <s v="China"/>
    <s v="CNE100000HP8"/>
    <s v="B597PH8"/>
    <s v="Special"/>
    <x v="52"/>
    <s v="Management"/>
    <s v="G"/>
    <s v="Yes"/>
    <n v="2"/>
    <s v="Approve Authorization of Board to Handle All Related Matters"/>
    <x v="3"/>
    <s v="For"/>
    <x v="2"/>
    <m/>
    <s v="No"/>
  </r>
  <r>
    <x v="269"/>
    <s v="India"/>
    <s v="INE092T01019"/>
    <s v="BYWZNK1"/>
    <s v="Special"/>
    <x v="52"/>
    <s v="Management"/>
    <s v="G"/>
    <s v="Yes"/>
    <n v="1"/>
    <s v="Approve Issuance of Equity Shares to IDFC Financial Holding Company Limited on Preferential Basis"/>
    <x v="3"/>
    <s v="For"/>
    <x v="2"/>
    <m/>
    <s v="No"/>
  </r>
  <r>
    <x v="27"/>
    <s v="China"/>
    <s v="CNE1000006H2"/>
    <s v="B23N9L3"/>
    <s v="Special"/>
    <x v="52"/>
    <s v="Management"/>
    <s v="G"/>
    <s v="Yes"/>
    <n v="1"/>
    <s v="Approve Downward Adjustment on Conversion Price of Convertible Bonds"/>
    <x v="3"/>
    <s v="For"/>
    <x v="1"/>
    <s v="Authority for convertible shares deemed to be overly dilutive."/>
    <s v="Yes"/>
  </r>
  <r>
    <x v="27"/>
    <s v="China"/>
    <s v="CNE1000006H2"/>
    <s v="B23N9L3"/>
    <s v="Special"/>
    <x v="52"/>
    <s v="Management"/>
    <s v="G"/>
    <s v="Yes"/>
    <n v="2"/>
    <s v="Approve Authorization of Board to Handle All Related Matters"/>
    <x v="3"/>
    <s v="For"/>
    <x v="1"/>
    <s v="Authority for convertible shares deemed to be overly dilutive."/>
    <s v="Yes"/>
  </r>
  <r>
    <x v="270"/>
    <s v="Ireland"/>
    <s v="IE00BY7QL619"/>
    <s v="BY7QL61"/>
    <s v="Annual"/>
    <x v="52"/>
    <s v="Management"/>
    <s v="G"/>
    <s v="Yes"/>
    <n v="3"/>
    <s v="Authorize Market Purchases of Company Shares"/>
    <x v="3"/>
    <s v="For"/>
    <x v="2"/>
    <m/>
    <s v="No"/>
  </r>
  <r>
    <x v="270"/>
    <s v="Ireland"/>
    <s v="IE00BY7QL619"/>
    <s v="BY7QL61"/>
    <s v="Annual"/>
    <x v="52"/>
    <s v="Management"/>
    <s v="G"/>
    <s v="Yes"/>
    <n v="4"/>
    <s v="Determine Price Range for Reissuance of Treasury Shares"/>
    <x v="3"/>
    <s v="For"/>
    <x v="2"/>
    <m/>
    <s v="No"/>
  </r>
  <r>
    <x v="270"/>
    <s v="Ireland"/>
    <s v="IE00BY7QL619"/>
    <s v="BY7QL61"/>
    <s v="Annual"/>
    <x v="52"/>
    <s v="Management"/>
    <s v="G"/>
    <s v="Yes"/>
    <n v="5"/>
    <s v="Advisory Vote to Ratify Named Executive Officers' Compensation"/>
    <x v="3"/>
    <s v="For"/>
    <x v="2"/>
    <m/>
    <s v="No"/>
  </r>
  <r>
    <x v="270"/>
    <s v="Ireland"/>
    <s v="IE00BY7QL619"/>
    <s v="BY7QL61"/>
    <s v="Annual"/>
    <x v="52"/>
    <s v="Management"/>
    <s v="G"/>
    <s v="Yes"/>
    <n v="6"/>
    <s v="Advisory Vote on Say on Pay Frequency"/>
    <x v="3"/>
    <s v="One Year"/>
    <x v="5"/>
    <m/>
    <s v="No"/>
  </r>
  <r>
    <x v="270"/>
    <s v="Ireland"/>
    <s v="IE00BY7QL619"/>
    <s v="BY7QL61"/>
    <s v="Annual"/>
    <x v="52"/>
    <s v="Management"/>
    <s v="G"/>
    <s v="Yes"/>
    <n v="7"/>
    <s v="Approve the Directors' Authority to Allot Shares"/>
    <x v="2"/>
    <s v="For"/>
    <x v="2"/>
    <m/>
    <s v="No"/>
  </r>
  <r>
    <x v="270"/>
    <s v="Ireland"/>
    <s v="IE00BY7QL619"/>
    <s v="BY7QL61"/>
    <s v="Annual"/>
    <x v="52"/>
    <s v="Management"/>
    <s v="G"/>
    <s v="Yes"/>
    <n v="8"/>
    <s v="Approve the Disapplication of Statutory Pre-Emption Rights"/>
    <x v="3"/>
    <s v="For"/>
    <x v="2"/>
    <m/>
    <s v="No"/>
  </r>
  <r>
    <x v="270"/>
    <s v="Ireland"/>
    <s v="IE00BY7QL619"/>
    <s v="BY7QL61"/>
    <s v="Annual"/>
    <x v="52"/>
    <s v="Management"/>
    <s v="G"/>
    <s v="Yes"/>
    <s v="1a"/>
    <s v="Elect Director Jean Blackwell"/>
    <x v="2"/>
    <s v="For"/>
    <x v="2"/>
    <m/>
    <s v="No"/>
  </r>
  <r>
    <x v="270"/>
    <s v="Ireland"/>
    <s v="IE00BY7QL619"/>
    <s v="BY7QL61"/>
    <s v="Annual"/>
    <x v="52"/>
    <s v="Management"/>
    <s v="G"/>
    <s v="Yes"/>
    <s v="1b"/>
    <s v="Elect Director Pierre Cohade"/>
    <x v="2"/>
    <s v="For"/>
    <x v="2"/>
    <m/>
    <s v="No"/>
  </r>
  <r>
    <x v="270"/>
    <s v="Ireland"/>
    <s v="IE00BY7QL619"/>
    <s v="BY7QL61"/>
    <s v="Annual"/>
    <x v="52"/>
    <s v="Management"/>
    <s v="G"/>
    <s v="Yes"/>
    <s v="1c"/>
    <s v="Elect Director Michael E. Daniels"/>
    <x v="2"/>
    <s v="For"/>
    <x v="2"/>
    <m/>
    <s v="No"/>
  </r>
  <r>
    <x v="270"/>
    <s v="Ireland"/>
    <s v="IE00BY7QL619"/>
    <s v="BY7QL61"/>
    <s v="Annual"/>
    <x v="52"/>
    <s v="Management"/>
    <s v="G"/>
    <s v="Yes"/>
    <s v="1d"/>
    <s v="Elect Director W. Roy Dunbar"/>
    <x v="2"/>
    <s v="For"/>
    <x v="2"/>
    <m/>
    <s v="No"/>
  </r>
  <r>
    <x v="270"/>
    <s v="Ireland"/>
    <s v="IE00BY7QL619"/>
    <s v="BY7QL61"/>
    <s v="Annual"/>
    <x v="52"/>
    <s v="Management"/>
    <s v="G"/>
    <s v="Yes"/>
    <s v="1e"/>
    <s v="Elect Director Gretchen R. Haggerty"/>
    <x v="2"/>
    <s v="For"/>
    <x v="2"/>
    <m/>
    <s v="No"/>
  </r>
  <r>
    <x v="270"/>
    <s v="Ireland"/>
    <s v="IE00BY7QL619"/>
    <s v="BY7QL61"/>
    <s v="Annual"/>
    <x v="52"/>
    <s v="Management"/>
    <s v="G"/>
    <s v="Yes"/>
    <s v="1f"/>
    <s v="Elect Director Ayesha Khanna"/>
    <x v="2"/>
    <s v="For"/>
    <x v="2"/>
    <m/>
    <s v="No"/>
  </r>
  <r>
    <x v="270"/>
    <s v="Ireland"/>
    <s v="IE00BY7QL619"/>
    <s v="BY7QL61"/>
    <s v="Annual"/>
    <x v="52"/>
    <s v="Management"/>
    <s v="G"/>
    <s v="Yes"/>
    <s v="1g"/>
    <s v="Elect Director Simone Menne"/>
    <x v="2"/>
    <s v="For"/>
    <x v="2"/>
    <m/>
    <s v="No"/>
  </r>
  <r>
    <x v="270"/>
    <s v="Ireland"/>
    <s v="IE00BY7QL619"/>
    <s v="BY7QL61"/>
    <s v="Annual"/>
    <x v="52"/>
    <s v="Management"/>
    <s v="G"/>
    <s v="Yes"/>
    <s v="1h"/>
    <s v="Elect Director George R. Oliver"/>
    <x v="2"/>
    <s v="For"/>
    <x v="2"/>
    <m/>
    <s v="No"/>
  </r>
  <r>
    <x v="270"/>
    <s v="Ireland"/>
    <s v="IE00BY7QL619"/>
    <s v="BY7QL61"/>
    <s v="Annual"/>
    <x v="52"/>
    <s v="Management"/>
    <s v="G"/>
    <s v="Yes"/>
    <s v="1i"/>
    <s v="Elect Director Jurgen Tinggren"/>
    <x v="2"/>
    <s v="For"/>
    <x v="2"/>
    <m/>
    <s v="No"/>
  </r>
  <r>
    <x v="270"/>
    <s v="Ireland"/>
    <s v="IE00BY7QL619"/>
    <s v="BY7QL61"/>
    <s v="Annual"/>
    <x v="52"/>
    <s v="Management"/>
    <s v="G"/>
    <s v="Yes"/>
    <s v="1j"/>
    <s v="Elect Director Mark Vergnano"/>
    <x v="2"/>
    <s v="For"/>
    <x v="2"/>
    <m/>
    <s v="No"/>
  </r>
  <r>
    <x v="270"/>
    <s v="Ireland"/>
    <s v="IE00BY7QL619"/>
    <s v="BY7QL61"/>
    <s v="Annual"/>
    <x v="52"/>
    <s v="Management"/>
    <s v="G"/>
    <s v="Yes"/>
    <s v="1k"/>
    <s v="Elect Director John D. Young"/>
    <x v="2"/>
    <s v="For"/>
    <x v="2"/>
    <m/>
    <s v="No"/>
  </r>
  <r>
    <x v="270"/>
    <s v="Ireland"/>
    <s v="IE00BY7QL619"/>
    <s v="BY7QL61"/>
    <s v="Annual"/>
    <x v="52"/>
    <s v="Management"/>
    <s v="G"/>
    <s v="Yes"/>
    <s v="2a"/>
    <s v="Ratify PricewaterhouseCoopers LLP as Auditors"/>
    <x v="1"/>
    <s v="For"/>
    <x v="2"/>
    <m/>
    <s v="No"/>
  </r>
  <r>
    <x v="270"/>
    <s v="Ireland"/>
    <s v="IE00BY7QL619"/>
    <s v="BY7QL61"/>
    <s v="Annual"/>
    <x v="52"/>
    <s v="Management"/>
    <s v="G"/>
    <s v="Yes"/>
    <s v="2b"/>
    <s v="Authorize Board to Fix Remuneration of Auditors"/>
    <x v="4"/>
    <s v="For"/>
    <x v="2"/>
    <m/>
    <s v="No"/>
  </r>
  <r>
    <x v="271"/>
    <s v="Greece"/>
    <s v="GRS282183003"/>
    <n v="7243530"/>
    <s v="Extraordinary Shareholders"/>
    <x v="52"/>
    <s v="Management"/>
    <s v="G"/>
    <s v="Yes"/>
    <n v="1"/>
    <s v="Approve Special Dividend"/>
    <x v="3"/>
    <s v="For"/>
    <x v="2"/>
    <m/>
    <s v="No"/>
  </r>
  <r>
    <x v="271"/>
    <s v="Greece"/>
    <s v="GRS282183003"/>
    <n v="7243530"/>
    <s v="Extraordinary Shareholders"/>
    <x v="52"/>
    <s v="Management"/>
    <s v="G"/>
    <s v="No"/>
    <n v="2"/>
    <s v="Receive Report of Independent Non-Executive Directors"/>
    <x v="2"/>
    <m/>
    <x v="0"/>
    <m/>
    <s v="No"/>
  </r>
  <r>
    <x v="272"/>
    <s v="South Korea"/>
    <s v="KR7138040001"/>
    <s v="B4WRJD2"/>
    <s v="Special"/>
    <x v="52"/>
    <s v="Management"/>
    <s v="G"/>
    <s v="Yes"/>
    <n v="1"/>
    <s v="Approve Share Swap with MERITZ SECURITIES Co., Ltd."/>
    <x v="3"/>
    <s v="For"/>
    <x v="2"/>
    <m/>
    <s v="No"/>
  </r>
  <r>
    <x v="6"/>
    <s v="Israel"/>
    <s v="IL0007670123"/>
    <n v="6460590"/>
    <s v="Special"/>
    <x v="52"/>
    <s v="Management"/>
    <s v="G"/>
    <s v="Yes"/>
    <n v="1"/>
    <s v="Reelect Rachel Lavine as External Director"/>
    <x v="2"/>
    <s v="For"/>
    <x v="2"/>
    <m/>
    <s v="No"/>
  </r>
  <r>
    <x v="6"/>
    <s v="Israel"/>
    <s v="IL0007670123"/>
    <n v="6460590"/>
    <s v="Special"/>
    <x v="52"/>
    <s v="Management"/>
    <s v="G"/>
    <s v="Yes"/>
    <n v="2"/>
    <s v="Issue Indemnification and Exemption Agreements and Inclusion in D&amp;O Liability Insurance Policy to Rachel Lavine, External Director"/>
    <x v="2"/>
    <s v="For"/>
    <x v="2"/>
    <m/>
    <s v="No"/>
  </r>
  <r>
    <x v="6"/>
    <s v="Israel"/>
    <s v="IL0007670123"/>
    <n v="6460590"/>
    <s v="Special"/>
    <x v="52"/>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x v="3"/>
    <s v="None"/>
    <x v="1"/>
    <m/>
    <s v="No"/>
  </r>
  <r>
    <x v="6"/>
    <s v="Israel"/>
    <s v="IL0007670123"/>
    <n v="6460590"/>
    <s v="Special"/>
    <x v="52"/>
    <s v="Management"/>
    <s v="G"/>
    <s v="Yes"/>
    <s v="B1"/>
    <s v="If you are an Interest Holder as defined in Section 1 of the Securities Law, 1968, vote FOR.  Otherwise, vote against."/>
    <x v="3"/>
    <s v="None"/>
    <x v="1"/>
    <m/>
    <s v="No"/>
  </r>
  <r>
    <x v="6"/>
    <s v="Israel"/>
    <s v="IL0007670123"/>
    <n v="6460590"/>
    <s v="Special"/>
    <x v="52"/>
    <s v="Management"/>
    <s v="G"/>
    <s v="Yes"/>
    <s v="B2"/>
    <s v="If you are a Senior Officer as defined in Section 37(D) of the Securities Law, 1968, vote FOR. Otherwise, vote against."/>
    <x v="3"/>
    <s v="None"/>
    <x v="1"/>
    <m/>
    <s v="No"/>
  </r>
  <r>
    <x v="6"/>
    <s v="Israel"/>
    <s v="IL0007670123"/>
    <n v="6460590"/>
    <s v="Special"/>
    <x v="52"/>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x v="3"/>
    <s v="None"/>
    <x v="2"/>
    <m/>
    <s v="No"/>
  </r>
  <r>
    <x v="273"/>
    <s v="USA"/>
    <s v="US7475251036"/>
    <n v="2714923"/>
    <s v="Annual"/>
    <x v="52"/>
    <s v="Management"/>
    <s v="G"/>
    <s v="Yes"/>
    <n v="2"/>
    <s v="Ratify PricewaterhouseCoopers LLP as Auditors"/>
    <x v="1"/>
    <s v="For"/>
    <x v="2"/>
    <m/>
    <s v="No"/>
  </r>
  <r>
    <x v="273"/>
    <s v="USA"/>
    <s v="US7475251036"/>
    <n v="2714923"/>
    <s v="Annual"/>
    <x v="52"/>
    <s v="Management"/>
    <s v="G"/>
    <s v="Yes"/>
    <n v="3"/>
    <s v="Approve Omnibus Stock Plan"/>
    <x v="3"/>
    <s v="For"/>
    <x v="2"/>
    <m/>
    <s v="No"/>
  </r>
  <r>
    <x v="273"/>
    <s v="USA"/>
    <s v="US7475251036"/>
    <n v="2714923"/>
    <s v="Annual"/>
    <x v="52"/>
    <s v="Management"/>
    <s v="G"/>
    <s v="Yes"/>
    <n v="4"/>
    <s v="Advisory Vote to Ratify Named Executive Officers' Compensation"/>
    <x v="3"/>
    <s v="For"/>
    <x v="2"/>
    <m/>
    <s v="No"/>
  </r>
  <r>
    <x v="273"/>
    <s v="USA"/>
    <s v="US7475251036"/>
    <n v="2714923"/>
    <s v="Annual"/>
    <x v="52"/>
    <s v="Management"/>
    <s v="G"/>
    <s v="Yes"/>
    <s v="1a"/>
    <s v="Elect Director Sylvia Acevedo"/>
    <x v="2"/>
    <s v="For"/>
    <x v="2"/>
    <m/>
    <s v="No"/>
  </r>
  <r>
    <x v="273"/>
    <s v="USA"/>
    <s v="US7475251036"/>
    <n v="2714923"/>
    <s v="Annual"/>
    <x v="52"/>
    <s v="Management"/>
    <s v="G"/>
    <s v="Yes"/>
    <s v="1b"/>
    <s v="Elect Director Cristiano R. Amon"/>
    <x v="2"/>
    <s v="For"/>
    <x v="2"/>
    <m/>
    <s v="No"/>
  </r>
  <r>
    <x v="273"/>
    <s v="USA"/>
    <s v="US7475251036"/>
    <n v="2714923"/>
    <s v="Annual"/>
    <x v="52"/>
    <s v="Management"/>
    <s v="G"/>
    <s v="Yes"/>
    <s v="1c"/>
    <s v="Elect Director Mark Fields"/>
    <x v="2"/>
    <s v="For"/>
    <x v="2"/>
    <m/>
    <s v="No"/>
  </r>
  <r>
    <x v="273"/>
    <s v="USA"/>
    <s v="US7475251036"/>
    <n v="2714923"/>
    <s v="Annual"/>
    <x v="52"/>
    <s v="Management"/>
    <s v="G"/>
    <s v="Yes"/>
    <s v="1d"/>
    <s v="Elect Director Jeffrey W. Henderson"/>
    <x v="2"/>
    <s v="For"/>
    <x v="2"/>
    <m/>
    <s v="No"/>
  </r>
  <r>
    <x v="273"/>
    <s v="USA"/>
    <s v="US7475251036"/>
    <n v="2714923"/>
    <s v="Annual"/>
    <x v="52"/>
    <s v="Management"/>
    <s v="G"/>
    <s v="Yes"/>
    <s v="1e"/>
    <s v="Elect Director Gregory N. Johnson"/>
    <x v="2"/>
    <s v="For"/>
    <x v="2"/>
    <m/>
    <s v="No"/>
  </r>
  <r>
    <x v="273"/>
    <s v="USA"/>
    <s v="US7475251036"/>
    <n v="2714923"/>
    <s v="Annual"/>
    <x v="52"/>
    <s v="Management"/>
    <s v="G"/>
    <s v="Yes"/>
    <s v="1f"/>
    <s v="Elect Director Ann M. Livermore"/>
    <x v="2"/>
    <s v="For"/>
    <x v="2"/>
    <m/>
    <s v="No"/>
  </r>
  <r>
    <x v="273"/>
    <s v="USA"/>
    <s v="US7475251036"/>
    <n v="2714923"/>
    <s v="Annual"/>
    <x v="52"/>
    <s v="Management"/>
    <s v="G"/>
    <s v="Yes"/>
    <s v="1g"/>
    <s v="Elect Director Mark D. McLaughlin"/>
    <x v="2"/>
    <s v="For"/>
    <x v="2"/>
    <m/>
    <s v="No"/>
  </r>
  <r>
    <x v="273"/>
    <s v="USA"/>
    <s v="US7475251036"/>
    <n v="2714923"/>
    <s v="Annual"/>
    <x v="52"/>
    <s v="Management"/>
    <s v="G"/>
    <s v="Yes"/>
    <s v="1h"/>
    <s v="Elect Director Jamie S. Miller"/>
    <x v="2"/>
    <s v="For"/>
    <x v="2"/>
    <m/>
    <s v="No"/>
  </r>
  <r>
    <x v="273"/>
    <s v="USA"/>
    <s v="US7475251036"/>
    <n v="2714923"/>
    <s v="Annual"/>
    <x v="52"/>
    <s v="Management"/>
    <s v="G"/>
    <s v="Yes"/>
    <s v="1i"/>
    <s v="Elect Director Irene B. Rosenfeld"/>
    <x v="2"/>
    <s v="For"/>
    <x v="2"/>
    <m/>
    <s v="No"/>
  </r>
  <r>
    <x v="273"/>
    <s v="USA"/>
    <s v="US7475251036"/>
    <n v="2714923"/>
    <s v="Annual"/>
    <x v="52"/>
    <s v="Management"/>
    <s v="G"/>
    <s v="Yes"/>
    <s v="1j"/>
    <s v="Elect Director Kornelis (Neil) Smit"/>
    <x v="2"/>
    <s v="For"/>
    <x v="2"/>
    <m/>
    <s v="No"/>
  </r>
  <r>
    <x v="273"/>
    <s v="USA"/>
    <s v="US7475251036"/>
    <n v="2714923"/>
    <s v="Annual"/>
    <x v="52"/>
    <s v="Management"/>
    <s v="G"/>
    <s v="Yes"/>
    <s v="1k"/>
    <s v="Elect Director Jean-Pascal Tricoire"/>
    <x v="2"/>
    <s v="For"/>
    <x v="2"/>
    <m/>
    <s v="No"/>
  </r>
  <r>
    <x v="273"/>
    <s v="USA"/>
    <s v="US7475251036"/>
    <n v="2714923"/>
    <s v="Annual"/>
    <x v="52"/>
    <s v="Management"/>
    <s v="G"/>
    <s v="Yes"/>
    <s v="1l"/>
    <s v="Elect Director Anthony J. Vinciquerra"/>
    <x v="2"/>
    <s v="For"/>
    <x v="2"/>
    <m/>
    <s v="No"/>
  </r>
  <r>
    <x v="274"/>
    <s v="Iceland"/>
    <s v="IS0000020352"/>
    <s v="BWSWBB9"/>
    <s v="Annual"/>
    <x v="52"/>
    <s v="Management"/>
    <s v="G"/>
    <s v="No"/>
    <n v="1"/>
    <s v="Receive Report of Board"/>
    <x v="0"/>
    <m/>
    <x v="0"/>
    <m/>
    <s v="No"/>
  </r>
  <r>
    <x v="274"/>
    <s v="Iceland"/>
    <s v="IS0000020352"/>
    <s v="BWSWBB9"/>
    <s v="Annual"/>
    <x v="52"/>
    <s v="Management"/>
    <s v="G"/>
    <s v="Yes"/>
    <n v="2"/>
    <s v="Approve Financial Statements and Statutory Reports"/>
    <x v="0"/>
    <s v="For"/>
    <x v="2"/>
    <m/>
    <s v="No"/>
  </r>
  <r>
    <x v="274"/>
    <s v="Iceland"/>
    <s v="IS0000020352"/>
    <s v="BWSWBB9"/>
    <s v="Annual"/>
    <x v="52"/>
    <s v="Management"/>
    <s v="G"/>
    <s v="Yes"/>
    <n v="3"/>
    <s v="Approve Allocation of Income and Dividends of ISK 1.89 per Share"/>
    <x v="3"/>
    <s v="For"/>
    <x v="2"/>
    <m/>
    <s v="No"/>
  </r>
  <r>
    <x v="274"/>
    <s v="Iceland"/>
    <s v="IS0000020352"/>
    <s v="BWSWBB9"/>
    <s v="Annual"/>
    <x v="52"/>
    <s v="Management"/>
    <s v="G"/>
    <s v="Yes"/>
    <n v="5"/>
    <s v="Elect Directors"/>
    <x v="2"/>
    <s v="For"/>
    <x v="2"/>
    <m/>
    <s v="No"/>
  </r>
  <r>
    <x v="274"/>
    <s v="Iceland"/>
    <s v="IS0000020352"/>
    <s v="BWSWBB9"/>
    <s v="Annual"/>
    <x v="52"/>
    <s v="Management"/>
    <s v="G"/>
    <s v="Yes"/>
    <n v="6"/>
    <s v="Ratify Ernst &amp; Young as Auditor"/>
    <x v="1"/>
    <s v="For"/>
    <x v="2"/>
    <m/>
    <s v="No"/>
  </r>
  <r>
    <x v="274"/>
    <s v="Iceland"/>
    <s v="IS0000020352"/>
    <s v="BWSWBB9"/>
    <s v="Annual"/>
    <x v="52"/>
    <s v="Management"/>
    <s v="G"/>
    <s v="Yes"/>
    <n v="7"/>
    <s v="Approve Remuneration of Directors"/>
    <x v="2"/>
    <s v="For"/>
    <x v="2"/>
    <m/>
    <s v="No"/>
  </r>
  <r>
    <x v="274"/>
    <s v="Iceland"/>
    <s v="IS0000020352"/>
    <s v="BWSWBB9"/>
    <s v="Annual"/>
    <x v="52"/>
    <s v="Management"/>
    <s v="G"/>
    <s v="Yes"/>
    <n v="8"/>
    <s v="Other Business (Voting)"/>
    <x v="3"/>
    <s v="For"/>
    <x v="4"/>
    <s v="We will not support any unspecified items included in the agenda of the general meeting of shareholders."/>
    <s v="Yes"/>
  </r>
  <r>
    <x v="274"/>
    <s v="Iceland"/>
    <s v="IS0000020352"/>
    <s v="BWSWBB9"/>
    <s v="Annual"/>
    <x v="52"/>
    <s v="Management"/>
    <s v="G"/>
    <s v="Yes"/>
    <s v="4a"/>
    <s v="Authorize Repurchase of Up to Ten Percent of Issued Share Capital"/>
    <x v="3"/>
    <s v="For"/>
    <x v="2"/>
    <m/>
    <s v="No"/>
  </r>
  <r>
    <x v="274"/>
    <s v="Iceland"/>
    <s v="IS0000020352"/>
    <s v="BWSWBB9"/>
    <s v="Annual"/>
    <x v="52"/>
    <s v="Management"/>
    <s v="G"/>
    <s v="Yes"/>
    <s v="4b"/>
    <s v="Approve ISK 17.5 Million Reduction of Share Capital; Amend Articles Accordingly"/>
    <x v="3"/>
    <s v="For"/>
    <x v="2"/>
    <m/>
    <s v="No"/>
  </r>
  <r>
    <x v="274"/>
    <s v="Iceland"/>
    <s v="IS0000020352"/>
    <s v="BWSWBB9"/>
    <s v="Annual"/>
    <x v="52"/>
    <s v="Management"/>
    <s v="G"/>
    <s v="Yes"/>
    <s v="4c"/>
    <s v="Approve Remuneration Policy And Other Terms of Employment For Executive Management"/>
    <x v="4"/>
    <s v="For"/>
    <x v="1"/>
    <s v="Poor pay disclosure."/>
    <s v="Yes"/>
  </r>
  <r>
    <x v="274"/>
    <s v="Iceland"/>
    <s v="IS0000020352"/>
    <s v="BWSWBB9"/>
    <s v="Annual"/>
    <x v="52"/>
    <s v="Management"/>
    <s v="G"/>
    <s v="Yes"/>
    <s v="4d"/>
    <s v="Elect Margret Flovenz, Berglind Osk Gudmundsdottir and Hilmar G. Hjaltason as Members to Nomination Committee"/>
    <x v="3"/>
    <s v="For"/>
    <x v="2"/>
    <m/>
    <s v="No"/>
  </r>
  <r>
    <x v="275"/>
    <s v="Turkey"/>
    <s v="TRATUPRS91E8"/>
    <s v="B03MYT9"/>
    <s v="Annual"/>
    <x v="52"/>
    <s v="Management"/>
    <s v="G"/>
    <s v="Yes"/>
    <n v="1"/>
    <s v="Open Meeting and Elect Presiding Council of Meeting"/>
    <x v="3"/>
    <s v="For"/>
    <x v="2"/>
    <m/>
    <s v="No"/>
  </r>
  <r>
    <x v="275"/>
    <s v="Turkey"/>
    <s v="TRATUPRS91E8"/>
    <s v="B03MYT9"/>
    <s v="Annual"/>
    <x v="52"/>
    <s v="Management"/>
    <s v="G"/>
    <s v="Yes"/>
    <n v="2"/>
    <s v="Accept Board Report"/>
    <x v="0"/>
    <s v="For"/>
    <x v="2"/>
    <m/>
    <s v="No"/>
  </r>
  <r>
    <x v="275"/>
    <s v="Turkey"/>
    <s v="TRATUPRS91E8"/>
    <s v="B03MYT9"/>
    <s v="Annual"/>
    <x v="52"/>
    <s v="Management"/>
    <s v="G"/>
    <s v="Yes"/>
    <n v="3"/>
    <s v="Accept Audit Report"/>
    <x v="0"/>
    <s v="For"/>
    <x v="2"/>
    <m/>
    <s v="No"/>
  </r>
  <r>
    <x v="275"/>
    <s v="Turkey"/>
    <s v="TRATUPRS91E8"/>
    <s v="B03MYT9"/>
    <s v="Annual"/>
    <x v="52"/>
    <s v="Management"/>
    <s v="G"/>
    <s v="Yes"/>
    <n v="4"/>
    <s v="Accept Financial Statements"/>
    <x v="3"/>
    <s v="For"/>
    <x v="2"/>
    <m/>
    <s v="No"/>
  </r>
  <r>
    <x v="275"/>
    <s v="Turkey"/>
    <s v="TRATUPRS91E8"/>
    <s v="B03MYT9"/>
    <s v="Annual"/>
    <x v="52"/>
    <s v="Management"/>
    <s v="G"/>
    <s v="Yes"/>
    <n v="5"/>
    <s v="Approve Discharge of Board"/>
    <x v="3"/>
    <s v="For"/>
    <x v="2"/>
    <m/>
    <s v="No"/>
  </r>
  <r>
    <x v="275"/>
    <s v="Turkey"/>
    <s v="TRATUPRS91E8"/>
    <s v="B03MYT9"/>
    <s v="Annual"/>
    <x v="52"/>
    <s v="Management"/>
    <s v="G"/>
    <s v="Yes"/>
    <n v="6"/>
    <s v="Approve Allocation of Income"/>
    <x v="3"/>
    <s v="For"/>
    <x v="2"/>
    <m/>
    <s v="No"/>
  </r>
  <r>
    <x v="275"/>
    <s v="Turkey"/>
    <s v="TRATUPRS91E8"/>
    <s v="B03MYT9"/>
    <s v="Annual"/>
    <x v="52"/>
    <s v="Management"/>
    <s v="G"/>
    <s v="Yes"/>
    <n v="7"/>
    <s v="Amend Company Articles 6, 7 and 22"/>
    <x v="3"/>
    <s v="For"/>
    <x v="2"/>
    <m/>
    <s v="No"/>
  </r>
  <r>
    <x v="275"/>
    <s v="Turkey"/>
    <s v="TRATUPRS91E8"/>
    <s v="B03MYT9"/>
    <s v="Annual"/>
    <x v="52"/>
    <s v="Management"/>
    <s v="G"/>
    <s v="Yes"/>
    <n v="8"/>
    <s v="Elect Directors"/>
    <x v="2"/>
    <s v="For"/>
    <x v="1"/>
    <s v="Bundled director election proposal. Board not sufficiently independent. Non-independent Chair on majority non-independent Board. Director is considered overboarded."/>
    <s v="Yes"/>
  </r>
  <r>
    <x v="275"/>
    <s v="Turkey"/>
    <s v="TRATUPRS91E8"/>
    <s v="B03MYT9"/>
    <s v="Annual"/>
    <x v="52"/>
    <s v="Management"/>
    <s v="G"/>
    <s v="Yes"/>
    <n v="9"/>
    <s v="Approve Remuneration Policy and Director Remuneration for 2022"/>
    <x v="2"/>
    <s v="For"/>
    <x v="2"/>
    <m/>
    <s v="No"/>
  </r>
  <r>
    <x v="275"/>
    <s v="Turkey"/>
    <s v="TRATUPRS91E8"/>
    <s v="B03MYT9"/>
    <s v="Annual"/>
    <x v="52"/>
    <s v="Management"/>
    <s v="G"/>
    <s v="Yes"/>
    <n v="10"/>
    <s v="Approve Director Remuneration"/>
    <x v="2"/>
    <s v="For"/>
    <x v="1"/>
    <s v="Poor pay disclosure."/>
    <s v="Yes"/>
  </r>
  <r>
    <x v="275"/>
    <s v="Turkey"/>
    <s v="TRATUPRS91E8"/>
    <s v="B03MYT9"/>
    <s v="Annual"/>
    <x v="52"/>
    <s v="Management"/>
    <s v="G"/>
    <s v="Yes"/>
    <n v="11"/>
    <s v="Ratify External Auditors"/>
    <x v="1"/>
    <s v="For"/>
    <x v="2"/>
    <m/>
    <s v="No"/>
  </r>
  <r>
    <x v="275"/>
    <s v="Turkey"/>
    <s v="TRATUPRS91E8"/>
    <s v="B03MYT9"/>
    <s v="Annual"/>
    <x v="52"/>
    <s v="Management"/>
    <s v="S"/>
    <s v="Yes"/>
    <n v="12"/>
    <s v="Approve Upper Limit of Donations for 2023 and Receive Information on Donations Made in 2022"/>
    <x v="3"/>
    <s v="For"/>
    <x v="1"/>
    <s v="Not enough disclosure to make an informed decision."/>
    <s v="Yes"/>
  </r>
  <r>
    <x v="275"/>
    <s v="Turkey"/>
    <s v="TRATUPRS91E8"/>
    <s v="B03MYT9"/>
    <s v="Annual"/>
    <x v="52"/>
    <s v="Management"/>
    <s v="G"/>
    <s v="No"/>
    <n v="13"/>
    <s v="Receive Information on Guarantees, Pledges and Mortgages Provided to Third Parties"/>
    <x v="3"/>
    <m/>
    <x v="0"/>
    <m/>
    <s v="No"/>
  </r>
  <r>
    <x v="275"/>
    <s v="Turkey"/>
    <s v="TRATUPRS91E8"/>
    <s v="B03MYT9"/>
    <s v="Annual"/>
    <x v="52"/>
    <s v="Management"/>
    <s v="G"/>
    <s v="Yes"/>
    <n v="14"/>
    <s v="Grant Permission for Board Members to Engage in Commercial Transactions with Company and Be Involved with Companies with Similar Corporate Purpose in Accordance with Articles 395 and 396 of Turkish Commercial Law"/>
    <x v="3"/>
    <s v="For"/>
    <x v="2"/>
    <m/>
    <s v="No"/>
  </r>
  <r>
    <x v="275"/>
    <s v="Turkey"/>
    <s v="TRATUPRS91E8"/>
    <s v="B03MYT9"/>
    <s v="Annual"/>
    <x v="52"/>
    <s v="Management"/>
    <s v="G"/>
    <s v="No"/>
    <n v="15"/>
    <s v="Wishes"/>
    <x v="3"/>
    <m/>
    <x v="0"/>
    <m/>
    <s v="No"/>
  </r>
  <r>
    <x v="276"/>
    <s v="Netherlands"/>
    <s v="NL0000852564"/>
    <s v="B1W8P14"/>
    <s v="Extraordinary Shareholders"/>
    <x v="53"/>
    <s v="Management"/>
    <s v="G"/>
    <s v="No"/>
    <n v="1"/>
    <s v="Open Meeting"/>
    <x v="3"/>
    <m/>
    <x v="0"/>
    <m/>
    <s v="No"/>
  </r>
  <r>
    <x v="276"/>
    <s v="Netherlands"/>
    <s v="NL0000852564"/>
    <s v="B1W8P14"/>
    <s v="Extraordinary Shareholders"/>
    <x v="53"/>
    <s v="Management"/>
    <s v="G"/>
    <s v="Yes"/>
    <n v="2"/>
    <s v="Elect T. (Thessa) Menssen to Supervisory Board"/>
    <x v="3"/>
    <s v="For"/>
    <x v="2"/>
    <m/>
    <s v="No"/>
  </r>
  <r>
    <x v="276"/>
    <s v="Netherlands"/>
    <s v="NL0000852564"/>
    <s v="B1W8P14"/>
    <s v="Extraordinary Shareholders"/>
    <x v="53"/>
    <s v="Management"/>
    <s v="G"/>
    <s v="Yes"/>
    <n v="3"/>
    <s v="Elect F. (Frank) Melzer to Supervisory Board"/>
    <x v="3"/>
    <s v="For"/>
    <x v="2"/>
    <m/>
    <s v="No"/>
  </r>
  <r>
    <x v="276"/>
    <s v="Netherlands"/>
    <s v="NL0000852564"/>
    <s v="B1W8P14"/>
    <s v="Extraordinary Shareholders"/>
    <x v="53"/>
    <s v="Management"/>
    <s v="G"/>
    <s v="No"/>
    <n v="4"/>
    <s v="Other Business (Non-Voting)"/>
    <x v="3"/>
    <m/>
    <x v="0"/>
    <m/>
    <s v="No"/>
  </r>
  <r>
    <x v="276"/>
    <s v="Netherlands"/>
    <s v="NL0000852564"/>
    <s v="B1W8P14"/>
    <s v="Extraordinary Shareholders"/>
    <x v="53"/>
    <s v="Management"/>
    <s v="G"/>
    <s v="No"/>
    <n v="5"/>
    <s v="Close Meeting"/>
    <x v="3"/>
    <m/>
    <x v="0"/>
    <m/>
    <s v="No"/>
  </r>
  <r>
    <x v="277"/>
    <s v="Mexico"/>
    <s v="MXP000511016"/>
    <n v="2043423"/>
    <s v="Annual"/>
    <x v="53"/>
    <s v="Management"/>
    <s v="G"/>
    <s v="Yes"/>
    <n v="1"/>
    <s v="Approve Financial Statements and Statutory Reports"/>
    <x v="0"/>
    <s v="For"/>
    <x v="1"/>
    <s v="Company has failed to publish the audited accounts in a sufficient timeframe ahead of the meeting."/>
    <s v="Yes"/>
  </r>
  <r>
    <x v="277"/>
    <s v="Mexico"/>
    <s v="MXP000511016"/>
    <n v="2043423"/>
    <s v="Annual"/>
    <x v="53"/>
    <s v="Management"/>
    <s v="G"/>
    <s v="Yes"/>
    <n v="2"/>
    <s v="Approve Allocation of Income and Cash Dividends of USD 0.02 per Share; Approve Maximum Amount for Repurchase of Shares"/>
    <x v="3"/>
    <s v="For"/>
    <x v="2"/>
    <m/>
    <s v="No"/>
  </r>
  <r>
    <x v="277"/>
    <s v="Mexico"/>
    <s v="MXP000511016"/>
    <n v="2043423"/>
    <s v="Annual"/>
    <x v="53"/>
    <s v="Management"/>
    <s v="G"/>
    <s v="Yes"/>
    <n v="3"/>
    <s v="Elect Directors and Chairmen of Audit and Corporate Practices Committees; Fix Their Remuneration"/>
    <x v="2"/>
    <s v="For"/>
    <x v="1"/>
    <s v="Bundled director election proposal. Lack of gender diversity. Board not sufficiently independent. Non-independent candidate and historic concerns over Board independence. Chair of Audit Committee is non-independent. Non-independent and Audit Committee lacks sufficient independence. Director is considered overboarded."/>
    <s v="Yes"/>
  </r>
  <r>
    <x v="277"/>
    <s v="Mexico"/>
    <s v="MXP000511016"/>
    <n v="2043423"/>
    <s v="Annual"/>
    <x v="53"/>
    <s v="Management"/>
    <s v="G"/>
    <s v="Yes"/>
    <n v="4"/>
    <s v="Appoint Legal Representatives"/>
    <x v="3"/>
    <s v="For"/>
    <x v="2"/>
    <m/>
    <s v="No"/>
  </r>
  <r>
    <x v="277"/>
    <s v="Mexico"/>
    <s v="MXP000511016"/>
    <n v="2043423"/>
    <s v="Annual"/>
    <x v="53"/>
    <s v="Management"/>
    <s v="G"/>
    <s v="Yes"/>
    <n v="5"/>
    <s v="Approve Minutes of Meeting"/>
    <x v="3"/>
    <s v="For"/>
    <x v="2"/>
    <m/>
    <s v="No"/>
  </r>
  <r>
    <x v="277"/>
    <s v="Mexico"/>
    <s v="MXP000511016"/>
    <n v="2043423"/>
    <s v="Extraordinary Shareholders"/>
    <x v="53"/>
    <s v="Management"/>
    <s v="G"/>
    <s v="Yes"/>
    <n v="1"/>
    <s v="Authorize Cancellation of 90.39 Million Repurchased Shares Held in Treasury"/>
    <x v="3"/>
    <s v="For"/>
    <x v="2"/>
    <m/>
    <s v="No"/>
  </r>
  <r>
    <x v="277"/>
    <s v="Mexico"/>
    <s v="MXP000511016"/>
    <n v="2043423"/>
    <s v="Extraordinary Shareholders"/>
    <x v="53"/>
    <s v="Management"/>
    <s v="G"/>
    <s v="Yes"/>
    <n v="2"/>
    <s v="Appoint Legal Representatives"/>
    <x v="3"/>
    <s v="For"/>
    <x v="2"/>
    <m/>
    <s v="No"/>
  </r>
  <r>
    <x v="277"/>
    <s v="Mexico"/>
    <s v="MXP000511016"/>
    <n v="2043423"/>
    <s v="Extraordinary Shareholders"/>
    <x v="53"/>
    <s v="Management"/>
    <s v="G"/>
    <s v="Yes"/>
    <n v="3"/>
    <s v="Approve Minutes of Meeting"/>
    <x v="3"/>
    <s v="For"/>
    <x v="2"/>
    <m/>
    <s v="No"/>
  </r>
  <r>
    <x v="278"/>
    <s v="USA"/>
    <s v="US03073E1055"/>
    <n v="2795393"/>
    <s v="Annual"/>
    <x v="53"/>
    <s v="Management"/>
    <s v="G"/>
    <s v="Yes"/>
    <n v="2"/>
    <s v="Ratify Ernst &amp; Young LLP as Auditors"/>
    <x v="1"/>
    <s v="For"/>
    <x v="2"/>
    <m/>
    <s v="No"/>
  </r>
  <r>
    <x v="278"/>
    <s v="USA"/>
    <s v="US03073E1055"/>
    <n v="2795393"/>
    <s v="Annual"/>
    <x v="53"/>
    <s v="Management"/>
    <s v="G"/>
    <s v="Yes"/>
    <n v="3"/>
    <s v="Advisory Vote to Ratify Named Executive Officers' Compensation"/>
    <x v="3"/>
    <s v="For"/>
    <x v="2"/>
    <m/>
    <s v="No"/>
  </r>
  <r>
    <x v="278"/>
    <s v="USA"/>
    <s v="US03073E1055"/>
    <n v="2795393"/>
    <s v="Annual"/>
    <x v="53"/>
    <s v="Management"/>
    <s v="G"/>
    <s v="Yes"/>
    <n v="4"/>
    <s v="Advisory Vote on Say on Pay Frequency"/>
    <x v="3"/>
    <s v="One Year"/>
    <x v="5"/>
    <m/>
    <s v="No"/>
  </r>
  <r>
    <x v="278"/>
    <s v="USA"/>
    <s v="US03073E1055"/>
    <n v="2795393"/>
    <s v="Annual"/>
    <x v="53"/>
    <s v="Shareholder"/>
    <s v="G"/>
    <s v="Yes"/>
    <n v="5"/>
    <s v="Submit Severance Agreement (Change-in-Control) to Shareholder Vote"/>
    <x v="3"/>
    <s v="Against"/>
    <x v="1"/>
    <m/>
    <s v="No"/>
  </r>
  <r>
    <x v="278"/>
    <s v="USA"/>
    <s v="US03073E1055"/>
    <n v="2795393"/>
    <s v="Annual"/>
    <x v="53"/>
    <s v="Management"/>
    <s v="G"/>
    <s v="Yes"/>
    <s v="1a"/>
    <s v="Elect Director Ornella Barra"/>
    <x v="2"/>
    <s v="For"/>
    <x v="2"/>
    <m/>
    <s v="No"/>
  </r>
  <r>
    <x v="278"/>
    <s v="USA"/>
    <s v="US03073E1055"/>
    <n v="2795393"/>
    <s v="Annual"/>
    <x v="53"/>
    <s v="Management"/>
    <s v="G"/>
    <s v="Yes"/>
    <s v="1b"/>
    <s v="Elect Director Steven H. Collis"/>
    <x v="2"/>
    <s v="For"/>
    <x v="2"/>
    <m/>
    <s v="No"/>
  </r>
  <r>
    <x v="278"/>
    <s v="USA"/>
    <s v="US03073E1055"/>
    <n v="2795393"/>
    <s v="Annual"/>
    <x v="53"/>
    <s v="Management"/>
    <s v="G"/>
    <s v="Yes"/>
    <s v="1c"/>
    <s v="Elect Director D. Mark Durcan"/>
    <x v="2"/>
    <s v="For"/>
    <x v="2"/>
    <m/>
    <s v="No"/>
  </r>
  <r>
    <x v="278"/>
    <s v="USA"/>
    <s v="US03073E1055"/>
    <n v="2795393"/>
    <s v="Annual"/>
    <x v="53"/>
    <s v="Management"/>
    <s v="G"/>
    <s v="Yes"/>
    <s v="1d"/>
    <s v="Elect Director Richard W. Gochnauer"/>
    <x v="2"/>
    <s v="For"/>
    <x v="1"/>
    <s v="Non-independent and the Remuneration Committee lacks sufficient independence."/>
    <s v="Yes"/>
  </r>
  <r>
    <x v="278"/>
    <s v="USA"/>
    <s v="US03073E1055"/>
    <n v="2795393"/>
    <s v="Annual"/>
    <x v="53"/>
    <s v="Management"/>
    <s v="G"/>
    <s v="Yes"/>
    <s v="1e"/>
    <s v="Elect Director Lon R. Greenberg"/>
    <x v="2"/>
    <s v="For"/>
    <x v="2"/>
    <m/>
    <s v="No"/>
  </r>
  <r>
    <x v="278"/>
    <s v="USA"/>
    <s v="US03073E1055"/>
    <n v="2795393"/>
    <s v="Annual"/>
    <x v="53"/>
    <s v="Management"/>
    <s v="G"/>
    <s v="Yes"/>
    <s v="1f"/>
    <s v="Elect Director Kathleen W. Hyle"/>
    <x v="2"/>
    <s v="For"/>
    <x v="1"/>
    <s v="Non-independent and the Remuneration Committee lacks sufficient independence."/>
    <s v="Yes"/>
  </r>
  <r>
    <x v="278"/>
    <s v="USA"/>
    <s v="US03073E1055"/>
    <n v="2795393"/>
    <s v="Annual"/>
    <x v="53"/>
    <s v="Management"/>
    <s v="G"/>
    <s v="Yes"/>
    <s v="1g"/>
    <s v="Elect Director Lorence H. Kim"/>
    <x v="2"/>
    <s v="For"/>
    <x v="2"/>
    <m/>
    <s v="No"/>
  </r>
  <r>
    <x v="278"/>
    <s v="USA"/>
    <s v="US03073E1055"/>
    <n v="2795393"/>
    <s v="Annual"/>
    <x v="53"/>
    <s v="Management"/>
    <s v="G"/>
    <s v="Yes"/>
    <s v="1h"/>
    <s v="Elect Director Henry W. McGee"/>
    <x v="2"/>
    <s v="For"/>
    <x v="2"/>
    <m/>
    <s v="No"/>
  </r>
  <r>
    <x v="278"/>
    <s v="USA"/>
    <s v="US03073E1055"/>
    <n v="2795393"/>
    <s v="Annual"/>
    <x v="53"/>
    <s v="Management"/>
    <s v="G"/>
    <s v="Yes"/>
    <s v="1i"/>
    <s v="Elect Director Redonda G. Miller"/>
    <x v="2"/>
    <s v="For"/>
    <x v="2"/>
    <m/>
    <s v="No"/>
  </r>
  <r>
    <x v="278"/>
    <s v="USA"/>
    <s v="US03073E1055"/>
    <n v="2795393"/>
    <s v="Annual"/>
    <x v="53"/>
    <s v="Management"/>
    <s v="G"/>
    <s v="Yes"/>
    <s v="1j"/>
    <s v="Elect Director Dennis M. Nally"/>
    <x v="2"/>
    <s v="For"/>
    <x v="2"/>
    <m/>
    <s v="No"/>
  </r>
  <r>
    <x v="279"/>
    <s v="USA"/>
    <s v="US0382221051"/>
    <n v="2046552"/>
    <s v="Annual"/>
    <x v="53"/>
    <s v="Management"/>
    <s v="G"/>
    <s v="Yes"/>
    <n v="2"/>
    <s v="Advisory Vote to Ratify Named Executive Officers' Compensation"/>
    <x v="3"/>
    <s v="For"/>
    <x v="2"/>
    <m/>
    <s v="No"/>
  </r>
  <r>
    <x v="279"/>
    <s v="USA"/>
    <s v="US0382221051"/>
    <n v="2046552"/>
    <s v="Annual"/>
    <x v="53"/>
    <s v="Management"/>
    <s v="G"/>
    <s v="Yes"/>
    <n v="3"/>
    <s v="Advisory Vote on Say on Pay Frequency"/>
    <x v="3"/>
    <s v="One Year"/>
    <x v="5"/>
    <m/>
    <s v="No"/>
  </r>
  <r>
    <x v="279"/>
    <s v="USA"/>
    <s v="US0382221051"/>
    <n v="2046552"/>
    <s v="Annual"/>
    <x v="53"/>
    <s v="Management"/>
    <s v="G"/>
    <s v="Yes"/>
    <n v="4"/>
    <s v="Ratify KPMG LLP as Auditors"/>
    <x v="1"/>
    <s v="For"/>
    <x v="2"/>
    <m/>
    <s v="No"/>
  </r>
  <r>
    <x v="279"/>
    <s v="USA"/>
    <s v="US0382221051"/>
    <n v="2046552"/>
    <s v="Annual"/>
    <x v="53"/>
    <s v="Shareholder"/>
    <s v="G"/>
    <s v="Yes"/>
    <n v="5"/>
    <s v="Reduce Ownership Threshold for Shareholders to Call Special Meeting"/>
    <x v="3"/>
    <s v="Against"/>
    <x v="2"/>
    <s v="We will support resolutions that require the right to call a special meeting, should they not be too restrictive and are in line with market practice."/>
    <s v="Yes"/>
  </r>
  <r>
    <x v="279"/>
    <s v="USA"/>
    <s v="US0382221051"/>
    <n v="2046552"/>
    <s v="Annual"/>
    <x v="53"/>
    <s v="Shareholder"/>
    <s v="S, G"/>
    <s v="Yes"/>
    <n v="6"/>
    <s v="Improve Executive Compensation Program and Policy"/>
    <x v="3"/>
    <s v="Against"/>
    <x v="1"/>
    <m/>
    <s v="No"/>
  </r>
  <r>
    <x v="279"/>
    <s v="USA"/>
    <s v="US0382221051"/>
    <n v="2046552"/>
    <s v="Annual"/>
    <x v="53"/>
    <s v="Management"/>
    <s v="G"/>
    <s v="Yes"/>
    <s v="1a"/>
    <s v="Elect Director Rani Borkar"/>
    <x v="2"/>
    <s v="For"/>
    <x v="2"/>
    <m/>
    <s v="No"/>
  </r>
  <r>
    <x v="279"/>
    <s v="USA"/>
    <s v="US0382221051"/>
    <n v="2046552"/>
    <s v="Annual"/>
    <x v="53"/>
    <s v="Management"/>
    <s v="G"/>
    <s v="Yes"/>
    <s v="1b"/>
    <s v="Elect Director Judy Bruner"/>
    <x v="2"/>
    <s v="For"/>
    <x v="2"/>
    <m/>
    <s v="No"/>
  </r>
  <r>
    <x v="279"/>
    <s v="USA"/>
    <s v="US0382221051"/>
    <n v="2046552"/>
    <s v="Annual"/>
    <x v="53"/>
    <s v="Management"/>
    <s v="G"/>
    <s v="Yes"/>
    <s v="1c"/>
    <s v="Elect Director Xun (Eric) Chen"/>
    <x v="2"/>
    <s v="For"/>
    <x v="2"/>
    <m/>
    <s v="No"/>
  </r>
  <r>
    <x v="279"/>
    <s v="USA"/>
    <s v="US0382221051"/>
    <n v="2046552"/>
    <s v="Annual"/>
    <x v="53"/>
    <s v="Management"/>
    <s v="G"/>
    <s v="Yes"/>
    <s v="1d"/>
    <s v="Elect Director Aart J. de Geus"/>
    <x v="2"/>
    <s v="For"/>
    <x v="2"/>
    <m/>
    <s v="No"/>
  </r>
  <r>
    <x v="279"/>
    <s v="USA"/>
    <s v="US0382221051"/>
    <n v="2046552"/>
    <s v="Annual"/>
    <x v="53"/>
    <s v="Management"/>
    <s v="G"/>
    <s v="Yes"/>
    <s v="1e"/>
    <s v="Elect Director Gary E. Dickerson"/>
    <x v="2"/>
    <s v="For"/>
    <x v="2"/>
    <m/>
    <s v="No"/>
  </r>
  <r>
    <x v="279"/>
    <s v="USA"/>
    <s v="US0382221051"/>
    <n v="2046552"/>
    <s v="Annual"/>
    <x v="53"/>
    <s v="Management"/>
    <s v="G"/>
    <s v="Yes"/>
    <s v="1f"/>
    <s v="Elect Director Thomas J. Iannotti"/>
    <x v="2"/>
    <s v="For"/>
    <x v="2"/>
    <m/>
    <s v="No"/>
  </r>
  <r>
    <x v="279"/>
    <s v="USA"/>
    <s v="US0382221051"/>
    <n v="2046552"/>
    <s v="Annual"/>
    <x v="53"/>
    <s v="Management"/>
    <s v="G"/>
    <s v="Yes"/>
    <s v="1g"/>
    <s v="Elect Director Alexander A. Karsner"/>
    <x v="2"/>
    <s v="For"/>
    <x v="2"/>
    <m/>
    <s v="No"/>
  </r>
  <r>
    <x v="279"/>
    <s v="USA"/>
    <s v="US0382221051"/>
    <n v="2046552"/>
    <s v="Annual"/>
    <x v="53"/>
    <s v="Management"/>
    <s v="G"/>
    <s v="Yes"/>
    <s v="1h"/>
    <s v="Elect Director Kevin P. March"/>
    <x v="2"/>
    <s v="For"/>
    <x v="2"/>
    <m/>
    <s v="No"/>
  </r>
  <r>
    <x v="279"/>
    <s v="USA"/>
    <s v="US0382221051"/>
    <n v="2046552"/>
    <s v="Annual"/>
    <x v="53"/>
    <s v="Management"/>
    <s v="G"/>
    <s v="Yes"/>
    <s v="1i"/>
    <s v="Elect Director Yvonne McGill"/>
    <x v="2"/>
    <s v="For"/>
    <x v="2"/>
    <m/>
    <s v="No"/>
  </r>
  <r>
    <x v="279"/>
    <s v="USA"/>
    <s v="US0382221051"/>
    <n v="2046552"/>
    <s v="Annual"/>
    <x v="53"/>
    <s v="Management"/>
    <s v="G"/>
    <s v="Yes"/>
    <s v="1j"/>
    <s v="Elect Director Scott A. McGregor"/>
    <x v="2"/>
    <s v="For"/>
    <x v="2"/>
    <m/>
    <s v="No"/>
  </r>
  <r>
    <x v="280"/>
    <s v="USA"/>
    <s v="US1270551013"/>
    <n v="2162500"/>
    <s v="Annual"/>
    <x v="53"/>
    <s v="Management"/>
    <s v="G"/>
    <s v="Yes"/>
    <n v="1.1000000000000001"/>
    <s v="Elect Director Juan Enriquez"/>
    <x v="2"/>
    <s v="For"/>
    <x v="2"/>
    <m/>
    <s v="No"/>
  </r>
  <r>
    <x v="280"/>
    <s v="USA"/>
    <s v="US1270551013"/>
    <n v="2162500"/>
    <s v="Annual"/>
    <x v="53"/>
    <s v="Management"/>
    <s v="G"/>
    <s v="Yes"/>
    <n v="1.2"/>
    <s v="Elect Director Sean D. Keohane"/>
    <x v="2"/>
    <s v="For"/>
    <x v="2"/>
    <m/>
    <s v="No"/>
  </r>
  <r>
    <x v="280"/>
    <s v="USA"/>
    <s v="US1270551013"/>
    <n v="2162500"/>
    <s v="Annual"/>
    <x v="53"/>
    <s v="Management"/>
    <s v="G"/>
    <s v="Yes"/>
    <n v="1.3"/>
    <s v="Elect Director William C. Kirby"/>
    <x v="2"/>
    <s v="For"/>
    <x v="2"/>
    <m/>
    <s v="No"/>
  </r>
  <r>
    <x v="280"/>
    <s v="USA"/>
    <s v="US1270551013"/>
    <n v="2162500"/>
    <s v="Annual"/>
    <x v="53"/>
    <s v="Management"/>
    <s v="G"/>
    <s v="Yes"/>
    <n v="1.4"/>
    <s v="Elect Director Raffiq Nathoo"/>
    <x v="2"/>
    <s v="For"/>
    <x v="2"/>
    <m/>
    <s v="No"/>
  </r>
  <r>
    <x v="280"/>
    <s v="USA"/>
    <s v="US1270551013"/>
    <n v="2162500"/>
    <s v="Annual"/>
    <x v="53"/>
    <s v="Management"/>
    <s v="G"/>
    <s v="Yes"/>
    <n v="2"/>
    <s v="Advisory Vote to Ratify Named Executive Officers' Compensation"/>
    <x v="3"/>
    <s v="For"/>
    <x v="1"/>
    <s v="Majority of awards vest without reference to performance conditions. Excessive severance package."/>
    <s v="Yes"/>
  </r>
  <r>
    <x v="280"/>
    <s v="USA"/>
    <s v="US1270551013"/>
    <n v="2162500"/>
    <s v="Annual"/>
    <x v="53"/>
    <s v="Management"/>
    <s v="G"/>
    <s v="Yes"/>
    <n v="3"/>
    <s v="Advisory Vote on Say on Pay Frequency"/>
    <x v="3"/>
    <s v="One Year"/>
    <x v="5"/>
    <m/>
    <s v="No"/>
  </r>
  <r>
    <x v="280"/>
    <s v="USA"/>
    <s v="US1270551013"/>
    <n v="2162500"/>
    <s v="Annual"/>
    <x v="53"/>
    <s v="Management"/>
    <s v="G"/>
    <s v="Yes"/>
    <n v="4"/>
    <s v="Ratify Deloitte &amp; Touche LLP as Auditors"/>
    <x v="1"/>
    <s v="For"/>
    <x v="2"/>
    <m/>
    <s v="No"/>
  </r>
  <r>
    <x v="281"/>
    <s v="China"/>
    <s v="CNE1000016V2"/>
    <s v="B6SPB49"/>
    <s v="Extraordinary Shareholders"/>
    <x v="53"/>
    <s v="Management"/>
    <s v="G"/>
    <s v="Yes"/>
    <n v="1"/>
    <s v="Amend Articles of Association"/>
    <x v="3"/>
    <s v="For"/>
    <x v="2"/>
    <m/>
    <s v="No"/>
  </r>
  <r>
    <x v="281"/>
    <s v="China"/>
    <s v="CNE1000016V2"/>
    <s v="B6SPB49"/>
    <s v="Extraordinary Shareholders"/>
    <x v="53"/>
    <s v="Management"/>
    <s v="G"/>
    <s v="Yes"/>
    <n v="2.0099999999999998"/>
    <s v="Amend Rules and Procedures Regarding General Meetings of Shareholders"/>
    <x v="3"/>
    <s v="For"/>
    <x v="2"/>
    <m/>
    <s v="No"/>
  </r>
  <r>
    <x v="281"/>
    <s v="China"/>
    <s v="CNE1000016V2"/>
    <s v="B6SPB49"/>
    <s v="Extraordinary Shareholders"/>
    <x v="53"/>
    <s v="Management"/>
    <s v="G"/>
    <s v="Yes"/>
    <n v="2.02"/>
    <s v="Amend Rules and Procedures Regarding Meetings of Board of Directors"/>
    <x v="2"/>
    <s v="For"/>
    <x v="2"/>
    <m/>
    <s v="No"/>
  </r>
  <r>
    <x v="281"/>
    <s v="China"/>
    <s v="CNE1000016V2"/>
    <s v="B6SPB49"/>
    <s v="Extraordinary Shareholders"/>
    <x v="53"/>
    <s v="Management"/>
    <s v="G"/>
    <s v="Yes"/>
    <n v="2.0299999999999998"/>
    <s v="Amend Rules and Procedures Regarding Meetings of Board of Supervisors"/>
    <x v="3"/>
    <s v="For"/>
    <x v="2"/>
    <m/>
    <s v="No"/>
  </r>
  <r>
    <x v="282"/>
    <s v="China"/>
    <s v="CNE1000016V2"/>
    <s v="B6SPB49"/>
    <s v="Extraordinary Shareholders"/>
    <x v="53"/>
    <s v="Management"/>
    <s v="G"/>
    <s v="Yes"/>
    <n v="1"/>
    <s v="Amend Articles of Association"/>
    <x v="3"/>
    <s v="For"/>
    <x v="2"/>
    <m/>
    <s v="No"/>
  </r>
  <r>
    <x v="282"/>
    <s v="China"/>
    <s v="CNE1000016V2"/>
    <s v="B6SPB49"/>
    <s v="Extraordinary Shareholders"/>
    <x v="53"/>
    <s v="Management"/>
    <s v="G"/>
    <s v="Yes"/>
    <n v="2.0099999999999998"/>
    <s v="Amend Rules and Procedures Regarding General Meetings of Shareholders"/>
    <x v="3"/>
    <s v="For"/>
    <x v="2"/>
    <m/>
    <s v="No"/>
  </r>
  <r>
    <x v="282"/>
    <s v="China"/>
    <s v="CNE1000016V2"/>
    <s v="B6SPB49"/>
    <s v="Extraordinary Shareholders"/>
    <x v="53"/>
    <s v="Management"/>
    <s v="G"/>
    <s v="Yes"/>
    <n v="2.02"/>
    <s v="Amend Rules and Procedures Regarding Meetings of Board of Directors"/>
    <x v="2"/>
    <s v="For"/>
    <x v="2"/>
    <m/>
    <s v="No"/>
  </r>
  <r>
    <x v="282"/>
    <s v="China"/>
    <s v="CNE1000016V2"/>
    <s v="B6SPB49"/>
    <s v="Extraordinary Shareholders"/>
    <x v="53"/>
    <s v="Management"/>
    <s v="G"/>
    <s v="Yes"/>
    <n v="2.0299999999999998"/>
    <s v="Amend Rules and Procedures Regarding Meetings of Board of Supervisors"/>
    <x v="3"/>
    <s v="For"/>
    <x v="2"/>
    <m/>
    <s v="No"/>
  </r>
  <r>
    <x v="283"/>
    <s v="China"/>
    <s v="CNE100000312"/>
    <s v="B0PH5N3"/>
    <s v="Extraordinary Shareholders"/>
    <x v="53"/>
    <s v="Management"/>
    <s v="G"/>
    <s v="Yes"/>
    <n v="1"/>
    <s v="Approve Renewed Master Logistics Services Agreement, Annual Caps and Related Transactions"/>
    <x v="3"/>
    <s v="For"/>
    <x v="2"/>
    <m/>
    <s v="No"/>
  </r>
  <r>
    <x v="284"/>
    <s v="USA"/>
    <s v="US3156161024"/>
    <n v="2427599"/>
    <s v="Annual"/>
    <x v="53"/>
    <s v="Management"/>
    <s v="G"/>
    <s v="Yes"/>
    <n v="2"/>
    <s v="Amend Omnibus Stock Plan"/>
    <x v="3"/>
    <s v="For"/>
    <x v="1"/>
    <s v="Omnibus plan deemed to be too expensive or overly dilutive."/>
    <s v="Yes"/>
  </r>
  <r>
    <x v="284"/>
    <s v="USA"/>
    <s v="US3156161024"/>
    <n v="2427599"/>
    <s v="Annual"/>
    <x v="53"/>
    <s v="Management"/>
    <s v="G"/>
    <s v="Yes"/>
    <n v="3"/>
    <s v="Amend Qualified Employee Stock Purchase Plan"/>
    <x v="3"/>
    <s v="For"/>
    <x v="2"/>
    <m/>
    <s v="No"/>
  </r>
  <r>
    <x v="284"/>
    <s v="USA"/>
    <s v="US3156161024"/>
    <n v="2427599"/>
    <s v="Annual"/>
    <x v="53"/>
    <s v="Management"/>
    <s v="G"/>
    <s v="Yes"/>
    <n v="4"/>
    <s v="Ratify PricewaterhouseCoopers LLP as Auditors"/>
    <x v="1"/>
    <s v="For"/>
    <x v="2"/>
    <m/>
    <s v="No"/>
  </r>
  <r>
    <x v="284"/>
    <s v="USA"/>
    <s v="US3156161024"/>
    <n v="2427599"/>
    <s v="Annual"/>
    <x v="53"/>
    <s v="Management"/>
    <s v="G"/>
    <s v="Yes"/>
    <n v="5"/>
    <s v="Advisory Vote to Ratify Named Executive Officers' Compensation"/>
    <x v="3"/>
    <s v="For"/>
    <x v="1"/>
    <s v="Accelerated vesting of awards undermines shareholder long-term interest. Vesting of performance awards is less than three years."/>
    <s v="Yes"/>
  </r>
  <r>
    <x v="284"/>
    <s v="USA"/>
    <s v="US3156161024"/>
    <n v="2427599"/>
    <s v="Annual"/>
    <x v="53"/>
    <s v="Management"/>
    <s v="G"/>
    <s v="Yes"/>
    <n v="6"/>
    <s v="Advisory Vote on Say on Pay Frequency"/>
    <x v="3"/>
    <s v="One Year"/>
    <x v="5"/>
    <m/>
    <s v="No"/>
  </r>
  <r>
    <x v="284"/>
    <s v="USA"/>
    <s v="US3156161024"/>
    <n v="2427599"/>
    <s v="Annual"/>
    <x v="53"/>
    <s v="Management"/>
    <s v="G"/>
    <s v="Yes"/>
    <s v="1a"/>
    <s v="Elect Director Marianne N. Budnik"/>
    <x v="2"/>
    <s v="For"/>
    <x v="2"/>
    <m/>
    <s v="No"/>
  </r>
  <r>
    <x v="284"/>
    <s v="USA"/>
    <s v="US3156161024"/>
    <n v="2427599"/>
    <s v="Annual"/>
    <x v="53"/>
    <s v="Management"/>
    <s v="G"/>
    <s v="Yes"/>
    <s v="1b"/>
    <s v="Elect Director Elizabeth L. Buse"/>
    <x v="2"/>
    <s v="For"/>
    <x v="2"/>
    <m/>
    <s v="No"/>
  </r>
  <r>
    <x v="284"/>
    <s v="USA"/>
    <s v="US3156161024"/>
    <n v="2427599"/>
    <s v="Annual"/>
    <x v="53"/>
    <s v="Management"/>
    <s v="G"/>
    <s v="Yes"/>
    <s v="1c"/>
    <s v="Elect Director Michael L. Dreyer"/>
    <x v="2"/>
    <s v="For"/>
    <x v="1"/>
    <s v="Lack of gender diversity."/>
    <s v="Yes"/>
  </r>
  <r>
    <x v="284"/>
    <s v="USA"/>
    <s v="US3156161024"/>
    <n v="2427599"/>
    <s v="Annual"/>
    <x v="53"/>
    <s v="Management"/>
    <s v="G"/>
    <s v="Yes"/>
    <s v="1d"/>
    <s v="Elect Director Alan J. Higginson"/>
    <x v="2"/>
    <s v="For"/>
    <x v="2"/>
    <m/>
    <s v="No"/>
  </r>
  <r>
    <x v="284"/>
    <s v="USA"/>
    <s v="US3156161024"/>
    <n v="2427599"/>
    <s v="Annual"/>
    <x v="53"/>
    <s v="Management"/>
    <s v="G"/>
    <s v="Yes"/>
    <s v="1e"/>
    <s v="Elect Director Peter S. Klein"/>
    <x v="2"/>
    <s v="For"/>
    <x v="2"/>
    <m/>
    <s v="No"/>
  </r>
  <r>
    <x v="284"/>
    <s v="USA"/>
    <s v="US3156161024"/>
    <n v="2427599"/>
    <s v="Annual"/>
    <x v="53"/>
    <s v="Management"/>
    <s v="G"/>
    <s v="Yes"/>
    <s v="1f"/>
    <s v="Elect Director Francois Locoh-Donou"/>
    <x v="2"/>
    <s v="For"/>
    <x v="2"/>
    <m/>
    <s v="No"/>
  </r>
  <r>
    <x v="284"/>
    <s v="USA"/>
    <s v="US3156161024"/>
    <n v="2427599"/>
    <s v="Annual"/>
    <x v="53"/>
    <s v="Management"/>
    <s v="G"/>
    <s v="Yes"/>
    <s v="1g"/>
    <s v="Elect Director Nikhil Mehta"/>
    <x v="2"/>
    <s v="For"/>
    <x v="2"/>
    <m/>
    <s v="No"/>
  </r>
  <r>
    <x v="284"/>
    <s v="USA"/>
    <s v="US3156161024"/>
    <n v="2427599"/>
    <s v="Annual"/>
    <x v="53"/>
    <s v="Management"/>
    <s v="G"/>
    <s v="Yes"/>
    <s v="1h"/>
    <s v="Elect Director Michael F. Montoya"/>
    <x v="2"/>
    <s v="For"/>
    <x v="2"/>
    <m/>
    <s v="No"/>
  </r>
  <r>
    <x v="284"/>
    <s v="USA"/>
    <s v="US3156161024"/>
    <n v="2427599"/>
    <s v="Annual"/>
    <x v="53"/>
    <s v="Management"/>
    <s v="G"/>
    <s v="Yes"/>
    <s v="1i"/>
    <s v="Elect Director Marie E. Myers"/>
    <x v="2"/>
    <s v="For"/>
    <x v="2"/>
    <m/>
    <s v="No"/>
  </r>
  <r>
    <x v="284"/>
    <s v="USA"/>
    <s v="US3156161024"/>
    <n v="2427599"/>
    <s v="Annual"/>
    <x v="53"/>
    <s v="Management"/>
    <s v="G"/>
    <s v="Yes"/>
    <s v="1j"/>
    <s v="Elect Director James M. Phillips"/>
    <x v="2"/>
    <s v="For"/>
    <x v="2"/>
    <m/>
    <s v="No"/>
  </r>
  <r>
    <x v="284"/>
    <s v="USA"/>
    <s v="US3156161024"/>
    <n v="2427599"/>
    <s v="Annual"/>
    <x v="53"/>
    <s v="Management"/>
    <s v="G"/>
    <s v="Yes"/>
    <s v="1k"/>
    <s v="Elect Director Sripada Shivananda"/>
    <x v="2"/>
    <s v="For"/>
    <x v="2"/>
    <m/>
    <s v="No"/>
  </r>
  <r>
    <x v="285"/>
    <s v="Turkey"/>
    <s v="TRAOTOSN91H6"/>
    <s v="B03MSR5"/>
    <s v="Annual"/>
    <x v="53"/>
    <s v="Management"/>
    <s v="G"/>
    <s v="Yes"/>
    <n v="1"/>
    <s v="Open Meeting and Elect Presiding Council of Meeting"/>
    <x v="3"/>
    <s v="For"/>
    <x v="2"/>
    <m/>
    <s v="No"/>
  </r>
  <r>
    <x v="285"/>
    <s v="Turkey"/>
    <s v="TRAOTOSN91H6"/>
    <s v="B03MSR5"/>
    <s v="Annual"/>
    <x v="53"/>
    <s v="Management"/>
    <s v="G"/>
    <s v="Yes"/>
    <n v="2"/>
    <s v="Accept Board Report"/>
    <x v="0"/>
    <s v="For"/>
    <x v="2"/>
    <m/>
    <s v="No"/>
  </r>
  <r>
    <x v="285"/>
    <s v="Turkey"/>
    <s v="TRAOTOSN91H6"/>
    <s v="B03MSR5"/>
    <s v="Annual"/>
    <x v="53"/>
    <s v="Management"/>
    <s v="G"/>
    <s v="Yes"/>
    <n v="3"/>
    <s v="Accept Audit Report"/>
    <x v="0"/>
    <s v="For"/>
    <x v="2"/>
    <m/>
    <s v="No"/>
  </r>
  <r>
    <x v="285"/>
    <s v="Turkey"/>
    <s v="TRAOTOSN91H6"/>
    <s v="B03MSR5"/>
    <s v="Annual"/>
    <x v="53"/>
    <s v="Management"/>
    <s v="G"/>
    <s v="Yes"/>
    <n v="4"/>
    <s v="Accept Financial Statements"/>
    <x v="3"/>
    <s v="For"/>
    <x v="2"/>
    <m/>
    <s v="No"/>
  </r>
  <r>
    <x v="285"/>
    <s v="Turkey"/>
    <s v="TRAOTOSN91H6"/>
    <s v="B03MSR5"/>
    <s v="Annual"/>
    <x v="53"/>
    <s v="Management"/>
    <s v="G"/>
    <s v="Yes"/>
    <n v="5"/>
    <s v="Ratify Director Appointments"/>
    <x v="2"/>
    <s v="For"/>
    <x v="1"/>
    <s v="Bundled director election proposal. Non-independent candidate and historic concerns over Board independence. Non-independent and the Remuneration Committee lacks sufficient independence."/>
    <s v="Yes"/>
  </r>
  <r>
    <x v="285"/>
    <s v="Turkey"/>
    <s v="TRAOTOSN91H6"/>
    <s v="B03MSR5"/>
    <s v="Annual"/>
    <x v="53"/>
    <s v="Management"/>
    <s v="G"/>
    <s v="Yes"/>
    <n v="6"/>
    <s v="Approve Discharge of Board"/>
    <x v="3"/>
    <s v="For"/>
    <x v="2"/>
    <m/>
    <s v="No"/>
  </r>
  <r>
    <x v="285"/>
    <s v="Turkey"/>
    <s v="TRAOTOSN91H6"/>
    <s v="B03MSR5"/>
    <s v="Annual"/>
    <x v="53"/>
    <s v="Management"/>
    <s v="G"/>
    <s v="Yes"/>
    <n v="7"/>
    <s v="Approve Allocation of Income"/>
    <x v="3"/>
    <s v="For"/>
    <x v="2"/>
    <m/>
    <s v="No"/>
  </r>
  <r>
    <x v="285"/>
    <s v="Turkey"/>
    <s v="TRAOTOSN91H6"/>
    <s v="B03MSR5"/>
    <s v="Annual"/>
    <x v="53"/>
    <s v="Management"/>
    <s v="G"/>
    <s v="Yes"/>
    <n v="8"/>
    <s v="Elect Directors"/>
    <x v="2"/>
    <s v="For"/>
    <x v="1"/>
    <s v="Bundled director election proposal. Board not sufficiently independent. Non-independent candidate and historic concerns over Board independence. Non-independent Chair on majority non-independent Board. Non-independent and the Remuneration Committee lacks sufficient independence. Non-independent and the Nomination Committee lacks sufficient independence. Director is considered overboarded."/>
    <s v="Yes"/>
  </r>
  <r>
    <x v="285"/>
    <s v="Turkey"/>
    <s v="TRAOTOSN91H6"/>
    <s v="B03MSR5"/>
    <s v="Annual"/>
    <x v="53"/>
    <s v="Management"/>
    <s v="G"/>
    <s v="Yes"/>
    <n v="9"/>
    <s v="Approve Remuneration Policy and Director Remuneration for 2022"/>
    <x v="2"/>
    <s v="For"/>
    <x v="2"/>
    <m/>
    <s v="No"/>
  </r>
  <r>
    <x v="285"/>
    <s v="Turkey"/>
    <s v="TRAOTOSN91H6"/>
    <s v="B03MSR5"/>
    <s v="Annual"/>
    <x v="53"/>
    <s v="Management"/>
    <s v="G"/>
    <s v="Yes"/>
    <n v="10"/>
    <s v="Approve Director Remuneration"/>
    <x v="2"/>
    <s v="For"/>
    <x v="1"/>
    <s v="Poor pay disclosure."/>
    <s v="Yes"/>
  </r>
  <r>
    <x v="285"/>
    <s v="Turkey"/>
    <s v="TRAOTOSN91H6"/>
    <s v="B03MSR5"/>
    <s v="Annual"/>
    <x v="53"/>
    <s v="Management"/>
    <s v="G"/>
    <s v="Yes"/>
    <n v="11"/>
    <s v="Ratify External Auditors"/>
    <x v="1"/>
    <s v="For"/>
    <x v="2"/>
    <m/>
    <s v="No"/>
  </r>
  <r>
    <x v="285"/>
    <s v="Turkey"/>
    <s v="TRAOTOSN91H6"/>
    <s v="B03MSR5"/>
    <s v="Annual"/>
    <x v="53"/>
    <s v="Management"/>
    <s v="S"/>
    <s v="Yes"/>
    <n v="12"/>
    <s v="Approve Upper Limit of Donations for 2023 and Receive Information on Donations Made in 2022"/>
    <x v="3"/>
    <s v="For"/>
    <x v="1"/>
    <s v="Not enough disclosure to make an informed decision."/>
    <s v="Yes"/>
  </r>
  <r>
    <x v="285"/>
    <s v="Turkey"/>
    <s v="TRAOTOSN91H6"/>
    <s v="B03MSR5"/>
    <s v="Annual"/>
    <x v="53"/>
    <s v="Management"/>
    <s v="G"/>
    <s v="No"/>
    <n v="13"/>
    <s v="Receive Information on Guarantees, Pledges and Mortgages Provided to Third Parties"/>
    <x v="3"/>
    <m/>
    <x v="0"/>
    <m/>
    <s v="No"/>
  </r>
  <r>
    <x v="285"/>
    <s v="Turkey"/>
    <s v="TRAOTOSN91H6"/>
    <s v="B03MSR5"/>
    <s v="Annual"/>
    <x v="53"/>
    <s v="Management"/>
    <s v="G"/>
    <s v="Yes"/>
    <n v="14"/>
    <s v="Grant Permission for Board Members to Engage in Commercial Transactions with Company and Be Involved with Companies with Similar Corporate Purpose in Accordance with Articles 395 and 396 of Turkish Commercial Law"/>
    <x v="3"/>
    <s v="For"/>
    <x v="2"/>
    <m/>
    <s v="No"/>
  </r>
  <r>
    <x v="285"/>
    <s v="Turkey"/>
    <s v="TRAOTOSN91H6"/>
    <s v="B03MSR5"/>
    <s v="Annual"/>
    <x v="53"/>
    <s v="Management"/>
    <s v="G"/>
    <s v="No"/>
    <n v="15"/>
    <s v="Wishes"/>
    <x v="3"/>
    <m/>
    <x v="0"/>
    <m/>
    <s v="No"/>
  </r>
  <r>
    <x v="286"/>
    <s v="China"/>
    <s v="CNE0000006J0"/>
    <n v="6388551"/>
    <s v="Special"/>
    <x v="53"/>
    <s v="Management"/>
    <s v="G"/>
    <s v="Yes"/>
    <n v="1"/>
    <s v="Approve Daily Related Party Transactions"/>
    <x v="3"/>
    <s v="For"/>
    <x v="2"/>
    <m/>
    <s v="No"/>
  </r>
  <r>
    <x v="286"/>
    <s v="China"/>
    <s v="CNE0000006J0"/>
    <n v="6388551"/>
    <s v="Special"/>
    <x v="53"/>
    <s v="Management"/>
    <s v="G"/>
    <s v="Yes"/>
    <n v="2"/>
    <s v="Approve Signing of Financial Services Framework Agreement"/>
    <x v="3"/>
    <s v="For"/>
    <x v="1"/>
    <s v="The proposed transaction is not in the best interest of existing shareholders."/>
    <s v="Yes"/>
  </r>
  <r>
    <x v="286"/>
    <s v="China"/>
    <s v="CNE0000006J0"/>
    <n v="6388551"/>
    <s v="Special"/>
    <x v="53"/>
    <s v="Management"/>
    <s v="G"/>
    <s v="Yes"/>
    <n v="3"/>
    <s v="Approve Signing of Financial Leasing Cooperation Framework Agreement"/>
    <x v="3"/>
    <s v="For"/>
    <x v="2"/>
    <m/>
    <s v="No"/>
  </r>
  <r>
    <x v="286"/>
    <s v="China"/>
    <s v="CNE0000006J0"/>
    <n v="6388551"/>
    <s v="Special"/>
    <x v="53"/>
    <s v="Management"/>
    <s v="G"/>
    <s v="Yes"/>
    <n v="4"/>
    <s v="Approve Related Party Transaction in Connection to Capital Reduction"/>
    <x v="3"/>
    <s v="For"/>
    <x v="2"/>
    <m/>
    <s v="No"/>
  </r>
  <r>
    <x v="287"/>
    <s v="USA"/>
    <s v="US4364401012"/>
    <n v="2433530"/>
    <s v="Annual"/>
    <x v="53"/>
    <s v="Management"/>
    <s v="G"/>
    <s v="Yes"/>
    <n v="2"/>
    <s v="Advisory Vote to Ratify Named Executive Officers' Compensation"/>
    <x v="3"/>
    <s v="For"/>
    <x v="2"/>
    <m/>
    <s v="No"/>
  </r>
  <r>
    <x v="287"/>
    <s v="USA"/>
    <s v="US4364401012"/>
    <n v="2433530"/>
    <s v="Annual"/>
    <x v="53"/>
    <s v="Management"/>
    <s v="G"/>
    <s v="Yes"/>
    <n v="3"/>
    <s v="Advisory Vote on Say on Pay Frequency"/>
    <x v="3"/>
    <s v="One Year"/>
    <x v="5"/>
    <m/>
    <s v="No"/>
  </r>
  <r>
    <x v="287"/>
    <s v="USA"/>
    <s v="US4364401012"/>
    <n v="2433530"/>
    <s v="Annual"/>
    <x v="53"/>
    <s v="Management"/>
    <s v="G"/>
    <s v="Yes"/>
    <n v="4"/>
    <s v="Amend Omnibus Stock Plan"/>
    <x v="3"/>
    <s v="For"/>
    <x v="2"/>
    <m/>
    <s v="No"/>
  </r>
  <r>
    <x v="287"/>
    <s v="USA"/>
    <s v="US4364401012"/>
    <n v="2433530"/>
    <s v="Annual"/>
    <x v="53"/>
    <s v="Management"/>
    <s v="G"/>
    <s v="Yes"/>
    <n v="5"/>
    <s v="Amend Qualified Employee Stock Purchase Plan"/>
    <x v="3"/>
    <s v="For"/>
    <x v="2"/>
    <m/>
    <s v="No"/>
  </r>
  <r>
    <x v="287"/>
    <s v="USA"/>
    <s v="US4364401012"/>
    <n v="2433530"/>
    <s v="Annual"/>
    <x v="53"/>
    <s v="Management"/>
    <s v="G"/>
    <s v="Yes"/>
    <n v="6"/>
    <s v="Ratify Ernst &amp; Young LLP as Auditors"/>
    <x v="1"/>
    <s v="For"/>
    <x v="2"/>
    <m/>
    <s v="No"/>
  </r>
  <r>
    <x v="287"/>
    <s v="USA"/>
    <s v="US4364401012"/>
    <n v="2433530"/>
    <s v="Annual"/>
    <x v="53"/>
    <s v="Management"/>
    <s v="G"/>
    <s v="Yes"/>
    <s v="1a"/>
    <s v="Elect Director Stephen P. MacMillan"/>
    <x v="2"/>
    <s v="For"/>
    <x v="1"/>
    <s v="Executive Chair without sufficient counterbalance."/>
    <s v="Yes"/>
  </r>
  <r>
    <x v="287"/>
    <s v="USA"/>
    <s v="US4364401012"/>
    <n v="2433530"/>
    <s v="Annual"/>
    <x v="53"/>
    <s v="Management"/>
    <s v="G"/>
    <s v="Yes"/>
    <s v="1b"/>
    <s v="Elect Director Sally W. Crawford"/>
    <x v="2"/>
    <s v="For"/>
    <x v="1"/>
    <s v="Non-independent Lead Director."/>
    <s v="Yes"/>
  </r>
  <r>
    <x v="287"/>
    <s v="USA"/>
    <s v="US4364401012"/>
    <n v="2433530"/>
    <s v="Annual"/>
    <x v="53"/>
    <s v="Management"/>
    <s v="G"/>
    <s v="Yes"/>
    <s v="1c"/>
    <s v="Elect Director Charles J. Dockendorff"/>
    <x v="2"/>
    <s v="For"/>
    <x v="2"/>
    <m/>
    <s v="No"/>
  </r>
  <r>
    <x v="287"/>
    <s v="USA"/>
    <s v="US4364401012"/>
    <n v="2433530"/>
    <s v="Annual"/>
    <x v="53"/>
    <s v="Management"/>
    <s v="G"/>
    <s v="Yes"/>
    <s v="1d"/>
    <s v="Elect Director Scott T. Garrett"/>
    <x v="2"/>
    <s v="For"/>
    <x v="2"/>
    <m/>
    <s v="No"/>
  </r>
  <r>
    <x v="287"/>
    <s v="USA"/>
    <s v="US4364401012"/>
    <n v="2433530"/>
    <s v="Annual"/>
    <x v="53"/>
    <s v="Management"/>
    <s v="G"/>
    <s v="Yes"/>
    <s v="1e"/>
    <s v="Elect Director Ludwig N. Hantson"/>
    <x v="2"/>
    <s v="For"/>
    <x v="2"/>
    <m/>
    <s v="No"/>
  </r>
  <r>
    <x v="287"/>
    <s v="USA"/>
    <s v="US4364401012"/>
    <n v="2433530"/>
    <s v="Annual"/>
    <x v="53"/>
    <s v="Management"/>
    <s v="G"/>
    <s v="Yes"/>
    <s v="1f"/>
    <s v="Elect Director Namal Nawana"/>
    <x v="2"/>
    <s v="For"/>
    <x v="2"/>
    <m/>
    <s v="No"/>
  </r>
  <r>
    <x v="287"/>
    <s v="USA"/>
    <s v="US4364401012"/>
    <n v="2433530"/>
    <s v="Annual"/>
    <x v="53"/>
    <s v="Management"/>
    <s v="G"/>
    <s v="Yes"/>
    <s v="1g"/>
    <s v="Elect Director Christiana Stamoulis"/>
    <x v="2"/>
    <s v="For"/>
    <x v="2"/>
    <m/>
    <s v="No"/>
  </r>
  <r>
    <x v="287"/>
    <s v="USA"/>
    <s v="US4364401012"/>
    <n v="2433530"/>
    <s v="Annual"/>
    <x v="53"/>
    <s v="Management"/>
    <s v="G"/>
    <s v="Yes"/>
    <s v="1h"/>
    <s v="Elect Director Stacey D. Stewart"/>
    <x v="2"/>
    <s v="For"/>
    <x v="2"/>
    <m/>
    <s v="No"/>
  </r>
  <r>
    <x v="287"/>
    <s v="USA"/>
    <s v="US4364401012"/>
    <n v="2433530"/>
    <s v="Annual"/>
    <x v="53"/>
    <s v="Management"/>
    <s v="G"/>
    <s v="Yes"/>
    <s v="1i"/>
    <s v="Elect Director Amy M. Wendell"/>
    <x v="2"/>
    <s v="For"/>
    <x v="2"/>
    <m/>
    <s v="No"/>
  </r>
  <r>
    <x v="288"/>
    <s v="India"/>
    <s v="INE947Q01028"/>
    <s v="BMZ1CH2"/>
    <s v="Special"/>
    <x v="53"/>
    <s v="Management"/>
    <s v="G"/>
    <s v="Yes"/>
    <n v="1"/>
    <s v="Approve Reappointment and Remuneration of Venkata Lakshmana Rao Chunduru as Executive Director"/>
    <x v="2"/>
    <s v="For"/>
    <x v="2"/>
    <m/>
    <s v="No"/>
  </r>
  <r>
    <x v="289"/>
    <s v="China"/>
    <s v="CNE100000TP3"/>
    <s v="B64QPN3"/>
    <s v="Special"/>
    <x v="53"/>
    <s v="Management"/>
    <s v="G"/>
    <s v="Yes"/>
    <n v="1"/>
    <s v="Approve Daily Related Party Transactions"/>
    <x v="3"/>
    <s v="For"/>
    <x v="2"/>
    <m/>
    <s v="No"/>
  </r>
  <r>
    <x v="289"/>
    <s v="China"/>
    <s v="CNE100000TP3"/>
    <s v="B64QPN3"/>
    <s v="Special"/>
    <x v="53"/>
    <s v="Management"/>
    <s v="G"/>
    <s v="Yes"/>
    <n v="2"/>
    <s v="Approve Extension of Resolution Validity Period of Private Placement"/>
    <x v="3"/>
    <s v="For"/>
    <x v="1"/>
    <s v="There are concerns around the potential dilution of the transaction."/>
    <s v="Yes"/>
  </r>
  <r>
    <x v="290"/>
    <s v="USA"/>
    <s v="US6361801011"/>
    <n v="2626103"/>
    <s v="Annual"/>
    <x v="53"/>
    <s v="Management"/>
    <s v="G"/>
    <s v="Yes"/>
    <n v="1.1000000000000001"/>
    <s v="Elect Director David C. Carroll"/>
    <x v="2"/>
    <s v="For"/>
    <x v="2"/>
    <m/>
    <s v="No"/>
  </r>
  <r>
    <x v="290"/>
    <s v="USA"/>
    <s v="US6361801011"/>
    <n v="2626103"/>
    <s v="Annual"/>
    <x v="53"/>
    <s v="Management"/>
    <s v="G"/>
    <s v="Yes"/>
    <n v="1.2"/>
    <s v="Elect Director Steven C. Finch"/>
    <x v="2"/>
    <s v="For"/>
    <x v="2"/>
    <m/>
    <s v="No"/>
  </r>
  <r>
    <x v="290"/>
    <s v="USA"/>
    <s v="US6361801011"/>
    <n v="2626103"/>
    <s v="Annual"/>
    <x v="53"/>
    <s v="Management"/>
    <s v="G"/>
    <s v="Yes"/>
    <n v="1.3"/>
    <s v="Elect Director Joseph N. Jaggers"/>
    <x v="2"/>
    <s v="For"/>
    <x v="2"/>
    <m/>
    <s v="No"/>
  </r>
  <r>
    <x v="290"/>
    <s v="USA"/>
    <s v="US6361801011"/>
    <n v="2626103"/>
    <s v="Annual"/>
    <x v="53"/>
    <s v="Management"/>
    <s v="G"/>
    <s v="Yes"/>
    <n v="1.4"/>
    <s v="Elect Director Jeffrey W. Shaw"/>
    <x v="2"/>
    <s v="For"/>
    <x v="2"/>
    <m/>
    <s v="No"/>
  </r>
  <r>
    <x v="290"/>
    <s v="USA"/>
    <s v="US6361801011"/>
    <n v="2626103"/>
    <s v="Annual"/>
    <x v="53"/>
    <s v="Management"/>
    <s v="G"/>
    <s v="Yes"/>
    <n v="1.5"/>
    <s v="Elect Director Thomas E. Skains"/>
    <x v="2"/>
    <s v="For"/>
    <x v="2"/>
    <m/>
    <s v="No"/>
  </r>
  <r>
    <x v="290"/>
    <s v="USA"/>
    <s v="US6361801011"/>
    <n v="2626103"/>
    <s v="Annual"/>
    <x v="53"/>
    <s v="Management"/>
    <s v="G"/>
    <s v="Yes"/>
    <n v="1.6"/>
    <s v="Elect Director David F. Smith"/>
    <x v="2"/>
    <s v="For"/>
    <x v="2"/>
    <m/>
    <s v="No"/>
  </r>
  <r>
    <x v="290"/>
    <s v="USA"/>
    <s v="US6361801011"/>
    <n v="2626103"/>
    <s v="Annual"/>
    <x v="53"/>
    <s v="Management"/>
    <s v="G"/>
    <s v="Yes"/>
    <n v="1.7"/>
    <s v="Elect Director Ronald J. Tanski"/>
    <x v="2"/>
    <s v="For"/>
    <x v="2"/>
    <m/>
    <s v="No"/>
  </r>
  <r>
    <x v="290"/>
    <s v="USA"/>
    <s v="US6361801011"/>
    <n v="2626103"/>
    <s v="Annual"/>
    <x v="53"/>
    <s v="Management"/>
    <s v="G"/>
    <s v="Yes"/>
    <n v="2"/>
    <s v="Advisory Vote to Ratify Named Executive Officers' Compensation"/>
    <x v="3"/>
    <s v="For"/>
    <x v="2"/>
    <m/>
    <s v="No"/>
  </r>
  <r>
    <x v="290"/>
    <s v="USA"/>
    <s v="US6361801011"/>
    <n v="2626103"/>
    <s v="Annual"/>
    <x v="53"/>
    <s v="Management"/>
    <s v="G"/>
    <s v="Yes"/>
    <n v="3"/>
    <s v="Advisory Vote on Say on Pay Frequency"/>
    <x v="3"/>
    <s v="One Year"/>
    <x v="5"/>
    <m/>
    <s v="No"/>
  </r>
  <r>
    <x v="290"/>
    <s v="USA"/>
    <s v="US6361801011"/>
    <n v="2626103"/>
    <s v="Annual"/>
    <x v="53"/>
    <s v="Management"/>
    <s v="G"/>
    <s v="Yes"/>
    <n v="4"/>
    <s v="Ratify PricewaterhouseCoopers LLP as Auditors"/>
    <x v="1"/>
    <s v="For"/>
    <x v="2"/>
    <m/>
    <s v="No"/>
  </r>
  <r>
    <x v="43"/>
    <s v="China"/>
    <s v="CNE000001DQ4"/>
    <n v="6599803"/>
    <s v="Special"/>
    <x v="53"/>
    <s v="Management"/>
    <s v="G"/>
    <s v="Yes"/>
    <n v="1"/>
    <s v="Approve Transfer of 19% Equity"/>
    <x v="3"/>
    <s v="For"/>
    <x v="2"/>
    <m/>
    <s v="No"/>
  </r>
  <r>
    <x v="291"/>
    <s v="Iceland"/>
    <s v="IS0000026193"/>
    <s v="BYX4B69"/>
    <s v="Annual"/>
    <x v="53"/>
    <s v="Management"/>
    <s v="G"/>
    <s v="No"/>
    <n v="1"/>
    <s v="Receive Report of Board"/>
    <x v="0"/>
    <m/>
    <x v="0"/>
    <m/>
    <s v="No"/>
  </r>
  <r>
    <x v="291"/>
    <s v="Iceland"/>
    <s v="IS0000026193"/>
    <s v="BYX4B69"/>
    <s v="Annual"/>
    <x v="53"/>
    <s v="Management"/>
    <s v="G"/>
    <s v="Yes"/>
    <n v="2"/>
    <s v="Approve Financial Statements and Statutory Reports"/>
    <x v="0"/>
    <s v="For"/>
    <x v="2"/>
    <m/>
    <s v="No"/>
  </r>
  <r>
    <x v="291"/>
    <s v="Iceland"/>
    <s v="IS0000026193"/>
    <s v="BYX4B69"/>
    <s v="Annual"/>
    <x v="53"/>
    <s v="Management"/>
    <s v="G"/>
    <s v="Yes"/>
    <n v="3"/>
    <s v="Approve Allocation of Income and Dividends of ISK 0.119 Per Share"/>
    <x v="3"/>
    <s v="For"/>
    <x v="2"/>
    <m/>
    <s v="No"/>
  </r>
  <r>
    <x v="291"/>
    <s v="Iceland"/>
    <s v="IS0000026193"/>
    <s v="BYX4B69"/>
    <s v="Annual"/>
    <x v="53"/>
    <s v="Management"/>
    <s v="G"/>
    <s v="Yes"/>
    <n v="4"/>
    <s v="Elect Jensina Kristin Bodvarsdottir, Steinunn Thordardottir and Eyjolfur Arni Rafnsson as Members of Nomination Committee"/>
    <x v="3"/>
    <s v="For"/>
    <x v="2"/>
    <m/>
    <s v="No"/>
  </r>
  <r>
    <x v="291"/>
    <s v="Iceland"/>
    <s v="IS0000026193"/>
    <s v="BYX4B69"/>
    <s v="Annual"/>
    <x v="53"/>
    <s v="Management"/>
    <s v="G"/>
    <s v="Yes"/>
    <n v="5"/>
    <s v="Elect Directors"/>
    <x v="2"/>
    <s v="For"/>
    <x v="2"/>
    <m/>
    <s v="No"/>
  </r>
  <r>
    <x v="291"/>
    <s v="Iceland"/>
    <s v="IS0000026193"/>
    <s v="BYX4B69"/>
    <s v="Annual"/>
    <x v="53"/>
    <s v="Management"/>
    <s v="G"/>
    <s v="Yes"/>
    <n v="6"/>
    <s v="Ratify KPMG as Auditors"/>
    <x v="1"/>
    <s v="For"/>
    <x v="2"/>
    <m/>
    <s v="No"/>
  </r>
  <r>
    <x v="291"/>
    <s v="Iceland"/>
    <s v="IS0000026193"/>
    <s v="BYX4B69"/>
    <s v="Annual"/>
    <x v="53"/>
    <s v="Management"/>
    <s v="G"/>
    <s v="Yes"/>
    <n v="7"/>
    <s v="Approve Remuneration Policy And Other Terms of Employment For Executive Management"/>
    <x v="4"/>
    <s v="For"/>
    <x v="1"/>
    <s v="Poor pay disclosure."/>
    <s v="Yes"/>
  </r>
  <r>
    <x v="291"/>
    <s v="Iceland"/>
    <s v="IS0000026193"/>
    <s v="BYX4B69"/>
    <s v="Annual"/>
    <x v="53"/>
    <s v="Management"/>
    <s v="G"/>
    <s v="Yes"/>
    <n v="8"/>
    <s v="Approve Monthly Remuneration of Directors in the Amount of ISK 800,000 for Chairman, ISK 425,000 for Vice Chair and Other Directors; Approve Remuneration for Committee Work; Approve Remuneration of Nomination Committee"/>
    <x v="2"/>
    <s v="For"/>
    <x v="2"/>
    <m/>
    <s v="No"/>
  </r>
  <r>
    <x v="291"/>
    <s v="Iceland"/>
    <s v="IS0000026193"/>
    <s v="BYX4B69"/>
    <s v="Annual"/>
    <x v="53"/>
    <s v="Management"/>
    <s v="G"/>
    <s v="Yes"/>
    <n v="9"/>
    <s v="Approve Stock Option Plan for all Employees and Subsidiaries Employees"/>
    <x v="3"/>
    <s v="For"/>
    <x v="1"/>
    <s v="Majority of awards vest without reference to performance conditions."/>
    <s v="Yes"/>
  </r>
  <r>
    <x v="291"/>
    <s v="Iceland"/>
    <s v="IS0000026193"/>
    <s v="BYX4B69"/>
    <s v="Annual"/>
    <x v="53"/>
    <s v="Management"/>
    <s v="G"/>
    <s v="Yes"/>
    <n v="10"/>
    <s v="Approve ISK 185 Million Reduction in Share Capital via Share Cancellation; Amend Articles Accordingly"/>
    <x v="3"/>
    <s v="For"/>
    <x v="2"/>
    <m/>
    <s v="No"/>
  </r>
  <r>
    <x v="291"/>
    <s v="Iceland"/>
    <s v="IS0000026193"/>
    <s v="BYX4B69"/>
    <s v="Annual"/>
    <x v="53"/>
    <s v="Management"/>
    <s v="G"/>
    <s v="Yes"/>
    <n v="11"/>
    <s v="Approve ISK 1.44 Billion Reduction in Share Capital for Payment to Shareholders and Transfer to Premium Account; Amend Articles Accordingly"/>
    <x v="3"/>
    <s v="For"/>
    <x v="2"/>
    <m/>
    <s v="No"/>
  </r>
  <r>
    <x v="291"/>
    <s v="Iceland"/>
    <s v="IS0000026193"/>
    <s v="BYX4B69"/>
    <s v="Annual"/>
    <x v="53"/>
    <s v="Management"/>
    <s v="G"/>
    <s v="Yes"/>
    <n v="12"/>
    <s v="Authorize Repurchase of Up to Ten Percent of Issued Share Capital"/>
    <x v="3"/>
    <s v="For"/>
    <x v="2"/>
    <m/>
    <s v="No"/>
  </r>
  <r>
    <x v="291"/>
    <s v="Iceland"/>
    <s v="IS0000026193"/>
    <s v="BYX4B69"/>
    <s v="Annual"/>
    <x v="53"/>
    <s v="Management"/>
    <s v="G"/>
    <s v="Yes"/>
    <n v="13"/>
    <s v="Amend Articles Re: General Meeting"/>
    <x v="3"/>
    <s v="For"/>
    <x v="2"/>
    <m/>
    <s v="No"/>
  </r>
  <r>
    <x v="291"/>
    <s v="Iceland"/>
    <s v="IS0000026193"/>
    <s v="BYX4B69"/>
    <s v="Annual"/>
    <x v="53"/>
    <s v="Management"/>
    <s v="G"/>
    <s v="Yes"/>
    <n v="14"/>
    <s v="Proposals Submitted by Shareholders"/>
    <x v="3"/>
    <s v="For"/>
    <x v="4"/>
    <s v="We will not support any unspecified items included in the agenda of the general meeting of shareholders."/>
    <s v="Yes"/>
  </r>
  <r>
    <x v="291"/>
    <s v="Iceland"/>
    <s v="IS0000026193"/>
    <s v="BYX4B69"/>
    <s v="Annual"/>
    <x v="53"/>
    <s v="Management"/>
    <s v="G"/>
    <s v="Yes"/>
    <n v="15"/>
    <s v="Other Business (Voting)"/>
    <x v="3"/>
    <s v="For"/>
    <x v="4"/>
    <s v="We will not support any unspecified items included in the agenda of the general meeting of shareholders."/>
    <s v="Yes"/>
  </r>
  <r>
    <x v="292"/>
    <s v="South Africa"/>
    <s v="ZAE000167391"/>
    <s v="B7WF5R3"/>
    <s v="Annual"/>
    <x v="53"/>
    <s v="Management"/>
    <s v="G"/>
    <s v="Yes"/>
    <n v="1"/>
    <s v="Re-elect Christopher Seabrooke as Director"/>
    <x v="2"/>
    <s v="For"/>
    <x v="2"/>
    <m/>
    <s v="No"/>
  </r>
  <r>
    <x v="292"/>
    <s v="South Africa"/>
    <s v="ZAE000167391"/>
    <s v="B7WF5R3"/>
    <s v="Annual"/>
    <x v="53"/>
    <s v="Management"/>
    <s v="G"/>
    <s v="Yes"/>
    <n v="1"/>
    <s v="Approve Non-executive Directors' and Committee Members' Fees"/>
    <x v="2"/>
    <s v="For"/>
    <x v="2"/>
    <m/>
    <s v="No"/>
  </r>
  <r>
    <x v="292"/>
    <s v="South Africa"/>
    <s v="ZAE000167391"/>
    <s v="B7WF5R3"/>
    <s v="Annual"/>
    <x v="53"/>
    <s v="Management"/>
    <s v="G"/>
    <s v="Yes"/>
    <n v="2"/>
    <s v="Re-elect Buhle Hanise as Director"/>
    <x v="2"/>
    <s v="For"/>
    <x v="2"/>
    <m/>
    <s v="No"/>
  </r>
  <r>
    <x v="292"/>
    <s v="South Africa"/>
    <s v="ZAE000167391"/>
    <s v="B7WF5R3"/>
    <s v="Annual"/>
    <x v="53"/>
    <s v="Management"/>
    <s v="G"/>
    <s v="Yes"/>
    <n v="2"/>
    <s v="Approve Financial Assistance in Terms of Section 44 of the Companies Act"/>
    <x v="3"/>
    <s v="For"/>
    <x v="2"/>
    <m/>
    <s v="No"/>
  </r>
  <r>
    <x v="292"/>
    <s v="South Africa"/>
    <s v="ZAE000167391"/>
    <s v="B7WF5R3"/>
    <s v="Annual"/>
    <x v="53"/>
    <s v="Management"/>
    <s v="G"/>
    <s v="Yes"/>
    <n v="3"/>
    <s v="Re-elect Ian Kirk as Director"/>
    <x v="2"/>
    <s v="For"/>
    <x v="2"/>
    <m/>
    <s v="No"/>
  </r>
  <r>
    <x v="292"/>
    <s v="South Africa"/>
    <s v="ZAE000167391"/>
    <s v="B7WF5R3"/>
    <s v="Annual"/>
    <x v="53"/>
    <s v="Management"/>
    <s v="G"/>
    <s v="Yes"/>
    <n v="3"/>
    <s v="Approve Financial Assistance in Terms of Section 45 of the Companies Act"/>
    <x v="3"/>
    <s v="For"/>
    <x v="2"/>
    <m/>
    <s v="No"/>
  </r>
  <r>
    <x v="292"/>
    <s v="South Africa"/>
    <s v="ZAE000167391"/>
    <s v="B7WF5R3"/>
    <s v="Annual"/>
    <x v="53"/>
    <s v="Management"/>
    <s v="G"/>
    <s v="Yes"/>
    <n v="4"/>
    <s v="Re-elect Diane Radley as Director"/>
    <x v="2"/>
    <s v="For"/>
    <x v="2"/>
    <m/>
    <s v="No"/>
  </r>
  <r>
    <x v="292"/>
    <s v="South Africa"/>
    <s v="ZAE000167391"/>
    <s v="B7WF5R3"/>
    <s v="Annual"/>
    <x v="53"/>
    <s v="Management"/>
    <s v="G"/>
    <s v="Yes"/>
    <n v="4"/>
    <s v="Authorise Repurchase of Issued Share Capital"/>
    <x v="3"/>
    <s v="For"/>
    <x v="2"/>
    <m/>
    <s v="No"/>
  </r>
  <r>
    <x v="292"/>
    <s v="South Africa"/>
    <s v="ZAE000167391"/>
    <s v="B7WF5R3"/>
    <s v="Annual"/>
    <x v="53"/>
    <s v="Management"/>
    <s v="G"/>
    <s v="Yes"/>
    <n v="5"/>
    <s v="Re-elect Diane Radley as Chairperson of the Audit Committee"/>
    <x v="3"/>
    <s v="For"/>
    <x v="2"/>
    <m/>
    <s v="No"/>
  </r>
  <r>
    <x v="292"/>
    <s v="South Africa"/>
    <s v="ZAE000167391"/>
    <s v="B7WF5R3"/>
    <s v="Annual"/>
    <x v="53"/>
    <s v="Management"/>
    <s v="G"/>
    <s v="Yes"/>
    <n v="5"/>
    <s v="Authorise Board to Issue Shares for Cash"/>
    <x v="3"/>
    <s v="For"/>
    <x v="2"/>
    <m/>
    <s v="No"/>
  </r>
  <r>
    <x v="292"/>
    <s v="South Africa"/>
    <s v="ZAE000167391"/>
    <s v="B7WF5R3"/>
    <s v="Annual"/>
    <x v="53"/>
    <s v="Management"/>
    <s v="G"/>
    <s v="Yes"/>
    <n v="6"/>
    <s v="Re-elect Buhle Hanise as Member of the Audit Committee"/>
    <x v="3"/>
    <s v="For"/>
    <x v="2"/>
    <m/>
    <s v="No"/>
  </r>
  <r>
    <x v="292"/>
    <s v="South Africa"/>
    <s v="ZAE000167391"/>
    <s v="B7WF5R3"/>
    <s v="Annual"/>
    <x v="53"/>
    <s v="Management"/>
    <s v="G"/>
    <s v="Yes"/>
    <n v="7"/>
    <s v="Re-elect Suresh Kana as Member of the Audit Committee"/>
    <x v="3"/>
    <s v="For"/>
    <x v="2"/>
    <m/>
    <s v="No"/>
  </r>
  <r>
    <x v="292"/>
    <s v="South Africa"/>
    <s v="ZAE000167391"/>
    <s v="B7WF5R3"/>
    <s v="Annual"/>
    <x v="53"/>
    <s v="Management"/>
    <s v="G"/>
    <s v="Yes"/>
    <n v="8"/>
    <s v="Elect Christopher Seabrooke as Member of the Audit Committee"/>
    <x v="3"/>
    <s v="For"/>
    <x v="2"/>
    <m/>
    <s v="No"/>
  </r>
  <r>
    <x v="292"/>
    <s v="South Africa"/>
    <s v="ZAE000167391"/>
    <s v="B7WF5R3"/>
    <s v="Annual"/>
    <x v="53"/>
    <s v="Management"/>
    <s v="G"/>
    <s v="Yes"/>
    <n v="9"/>
    <s v="Reappoint Deloitte &amp; Touche as Auditors with Stephen Munro as the Designated Auditor"/>
    <x v="1"/>
    <s v="For"/>
    <x v="2"/>
    <m/>
    <s v="No"/>
  </r>
  <r>
    <x v="292"/>
    <s v="South Africa"/>
    <s v="ZAE000167391"/>
    <s v="B7WF5R3"/>
    <s v="Annual"/>
    <x v="53"/>
    <s v="Management"/>
    <s v="G"/>
    <s v="Yes"/>
    <n v="10"/>
    <s v="Approve Remuneration Policy"/>
    <x v="4"/>
    <s v="For"/>
    <x v="1"/>
    <s v="Short term awards are greater than long term incentives."/>
    <s v="Yes"/>
  </r>
  <r>
    <x v="292"/>
    <s v="South Africa"/>
    <s v="ZAE000167391"/>
    <s v="B7WF5R3"/>
    <s v="Annual"/>
    <x v="53"/>
    <s v="Management"/>
    <s v="G"/>
    <s v="Yes"/>
    <n v="11"/>
    <s v="Approve Remuneration Implementation Report"/>
    <x v="4"/>
    <s v="For"/>
    <x v="1"/>
    <s v="Salary increase not adequately justified."/>
    <s v="Yes"/>
  </r>
  <r>
    <x v="292"/>
    <s v="South Africa"/>
    <s v="ZAE000167391"/>
    <s v="B7WF5R3"/>
    <s v="Annual"/>
    <x v="53"/>
    <s v="Management"/>
    <s v="G"/>
    <s v="Yes"/>
    <n v="12"/>
    <s v="Place Authorised but Unissued Shares under Control of Directors"/>
    <x v="2"/>
    <s v="For"/>
    <x v="2"/>
    <m/>
    <s v="No"/>
  </r>
  <r>
    <x v="292"/>
    <s v="South Africa"/>
    <s v="ZAE000167391"/>
    <s v="B7WF5R3"/>
    <s v="Annual"/>
    <x v="53"/>
    <s v="Management"/>
    <s v="G"/>
    <s v="Yes"/>
    <n v="13"/>
    <s v="Authorise Ratification of Approved Resolutions"/>
    <x v="3"/>
    <s v="For"/>
    <x v="2"/>
    <m/>
    <s v="No"/>
  </r>
  <r>
    <x v="293"/>
    <s v="USA"/>
    <s v="US8936411003"/>
    <s v="B11FJK3"/>
    <s v="Annual"/>
    <x v="53"/>
    <s v="Management"/>
    <s v="G"/>
    <s v="Yes"/>
    <n v="1.1000000000000001"/>
    <s v="Elect Director David Barr"/>
    <x v="2"/>
    <s v="For"/>
    <x v="2"/>
    <m/>
    <s v="No"/>
  </r>
  <r>
    <x v="293"/>
    <s v="USA"/>
    <s v="US8936411003"/>
    <s v="B11FJK3"/>
    <s v="Annual"/>
    <x v="53"/>
    <s v="Management"/>
    <s v="G"/>
    <s v="Yes"/>
    <n v="1.1000000000000001"/>
    <s v="Elect Director John Staer"/>
    <x v="2"/>
    <s v="For"/>
    <x v="2"/>
    <m/>
    <s v="No"/>
  </r>
  <r>
    <x v="293"/>
    <s v="USA"/>
    <s v="US8936411003"/>
    <s v="B11FJK3"/>
    <s v="Annual"/>
    <x v="53"/>
    <s v="Management"/>
    <s v="G"/>
    <s v="Yes"/>
    <n v="1.1100000000000001"/>
    <s v="Elect Director Kevin Stein"/>
    <x v="2"/>
    <s v="For"/>
    <x v="2"/>
    <m/>
    <s v="No"/>
  </r>
  <r>
    <x v="293"/>
    <s v="USA"/>
    <s v="US8936411003"/>
    <s v="B11FJK3"/>
    <s v="Annual"/>
    <x v="53"/>
    <s v="Management"/>
    <s v="G"/>
    <s v="Yes"/>
    <n v="1.2"/>
    <s v="Elect Director Jane Cronin"/>
    <x v="2"/>
    <s v="For"/>
    <x v="2"/>
    <m/>
    <s v="No"/>
  </r>
  <r>
    <x v="293"/>
    <s v="USA"/>
    <s v="US8936411003"/>
    <s v="B11FJK3"/>
    <s v="Annual"/>
    <x v="53"/>
    <s v="Management"/>
    <s v="G"/>
    <s v="Yes"/>
    <n v="1.3"/>
    <s v="Elect Director Mervin Dunn"/>
    <x v="2"/>
    <s v="For"/>
    <x v="3"/>
    <s v="Non-independent candidate and historic concerns over Board independence. Non-independent and the Remuneration Committee lacks sufficient independence."/>
    <s v="Yes"/>
  </r>
  <r>
    <x v="293"/>
    <s v="USA"/>
    <s v="US8936411003"/>
    <s v="B11FJK3"/>
    <s v="Annual"/>
    <x v="53"/>
    <s v="Management"/>
    <s v="G"/>
    <s v="Yes"/>
    <n v="1.4"/>
    <s v="Elect Director Michael Graff"/>
    <x v="2"/>
    <s v="For"/>
    <x v="3"/>
    <s v="Non-independent candidate and historic concerns over Board independence. Non-independent and the Remuneration Committee lacks sufficient independence. Lack of responsiveness to remuneration concerns."/>
    <s v="Yes"/>
  </r>
  <r>
    <x v="293"/>
    <s v="USA"/>
    <s v="US8936411003"/>
    <s v="B11FJK3"/>
    <s v="Annual"/>
    <x v="53"/>
    <s v="Management"/>
    <s v="G"/>
    <s v="Yes"/>
    <n v="1.5"/>
    <s v="Elect Director Sean Hennessy"/>
    <x v="2"/>
    <s v="For"/>
    <x v="3"/>
    <s v="Non-independent candidate and historic concerns over Board independence. Non-independent and the Remuneration Committee lacks sufficient independence. Chair of Audit Committee is non-independent."/>
    <s v="Yes"/>
  </r>
  <r>
    <x v="293"/>
    <s v="USA"/>
    <s v="US8936411003"/>
    <s v="B11FJK3"/>
    <s v="Annual"/>
    <x v="53"/>
    <s v="Management"/>
    <s v="G"/>
    <s v="Yes"/>
    <n v="1.6"/>
    <s v="Elect Director W. Nicholas Howley"/>
    <x v="2"/>
    <s v="For"/>
    <x v="3"/>
    <s v="Non-independent Chair on majority non-independent Board. Non-independent candidate and historic concerns over Board independence."/>
    <s v="Yes"/>
  </r>
  <r>
    <x v="293"/>
    <s v="USA"/>
    <s v="US8936411003"/>
    <s v="B11FJK3"/>
    <s v="Annual"/>
    <x v="53"/>
    <s v="Management"/>
    <s v="G"/>
    <s v="Yes"/>
    <n v="1.7"/>
    <s v="Elect Director Gary E. McCullough"/>
    <x v="2"/>
    <s v="For"/>
    <x v="3"/>
    <s v="Board not sufficiently independent. Lack of gender diversity."/>
    <s v="Yes"/>
  </r>
  <r>
    <x v="293"/>
    <s v="USA"/>
    <s v="US8936411003"/>
    <s v="B11FJK3"/>
    <s v="Annual"/>
    <x v="53"/>
    <s v="Management"/>
    <s v="G"/>
    <s v="Yes"/>
    <n v="1.8"/>
    <s v="Elect Director Michele Santana"/>
    <x v="2"/>
    <s v="For"/>
    <x v="2"/>
    <m/>
    <s v="No"/>
  </r>
  <r>
    <x v="293"/>
    <s v="USA"/>
    <s v="US8936411003"/>
    <s v="B11FJK3"/>
    <s v="Annual"/>
    <x v="53"/>
    <s v="Management"/>
    <s v="G"/>
    <s v="Yes"/>
    <n v="1.9"/>
    <s v="Elect Director Robert Small"/>
    <x v="2"/>
    <s v="For"/>
    <x v="3"/>
    <s v="Non-independent candidate and historic concerns over Board independence. Non-independent and the Remuneration Committee lacks sufficient independence."/>
    <s v="Yes"/>
  </r>
  <r>
    <x v="293"/>
    <s v="USA"/>
    <s v="US8936411003"/>
    <s v="B11FJK3"/>
    <s v="Annual"/>
    <x v="53"/>
    <s v="Management"/>
    <s v="G"/>
    <s v="Yes"/>
    <n v="2"/>
    <s v="Ratify Ernst &amp; Young LLP as Auditors"/>
    <x v="1"/>
    <s v="For"/>
    <x v="2"/>
    <m/>
    <s v="No"/>
  </r>
  <r>
    <x v="293"/>
    <s v="USA"/>
    <s v="US8936411003"/>
    <s v="B11FJK3"/>
    <s v="Annual"/>
    <x v="53"/>
    <s v="Management"/>
    <s v="G"/>
    <s v="Yes"/>
    <n v="3"/>
    <s v="Advisory Vote to Ratify Named Executive Officers' Compensation"/>
    <x v="3"/>
    <s v="For"/>
    <x v="1"/>
    <s v="Executive pay is not aligned with performance. Accelerated vesting of awards undermines shareholder long-term interest. Lack of a clawback provision."/>
    <s v="Yes"/>
  </r>
  <r>
    <x v="293"/>
    <s v="USA"/>
    <s v="US8936411003"/>
    <s v="B11FJK3"/>
    <s v="Annual"/>
    <x v="53"/>
    <s v="Management"/>
    <s v="G"/>
    <s v="Yes"/>
    <n v="4"/>
    <s v="Advisory Vote on Say on Pay Frequency"/>
    <x v="3"/>
    <s v="None"/>
    <x v="5"/>
    <m/>
    <s v="No"/>
  </r>
  <r>
    <x v="294"/>
    <s v="India"/>
    <s v="INE494B01023"/>
    <n v="6726548"/>
    <s v="Special"/>
    <x v="53"/>
    <s v="Management"/>
    <s v="G"/>
    <s v="Yes"/>
    <n v="1"/>
    <s v="Elect B Sriram as Director"/>
    <x v="2"/>
    <s v="For"/>
    <x v="2"/>
    <m/>
    <s v="No"/>
  </r>
  <r>
    <x v="295"/>
    <s v="Finland"/>
    <s v="FI0009003727"/>
    <n v="4525189"/>
    <s v="Annual"/>
    <x v="53"/>
    <s v="Management"/>
    <s v="G"/>
    <s v="No"/>
    <n v="1"/>
    <s v="Open Meeting"/>
    <x v="3"/>
    <m/>
    <x v="0"/>
    <m/>
    <s v="No"/>
  </r>
  <r>
    <x v="295"/>
    <s v="Finland"/>
    <s v="FI0009003727"/>
    <n v="4525189"/>
    <s v="Annual"/>
    <x v="53"/>
    <s v="Management"/>
    <s v="G"/>
    <s v="No"/>
    <n v="2"/>
    <s v="Call the Meeting to Order"/>
    <x v="3"/>
    <m/>
    <x v="0"/>
    <m/>
    <s v="No"/>
  </r>
  <r>
    <x v="295"/>
    <s v="Finland"/>
    <s v="FI0009003727"/>
    <n v="4525189"/>
    <s v="Annual"/>
    <x v="53"/>
    <s v="Management"/>
    <s v="G"/>
    <s v="Yes"/>
    <n v="3"/>
    <s v="Designate Inspector or Shareholder Representative(s) of Minutes of Meeting"/>
    <x v="3"/>
    <s v="For"/>
    <x v="2"/>
    <m/>
    <s v="No"/>
  </r>
  <r>
    <x v="295"/>
    <s v="Finland"/>
    <s v="FI0009003727"/>
    <n v="4525189"/>
    <s v="Annual"/>
    <x v="53"/>
    <s v="Management"/>
    <s v="G"/>
    <s v="Yes"/>
    <n v="4"/>
    <s v="Acknowledge Proper Convening of Meeting"/>
    <x v="3"/>
    <s v="For"/>
    <x v="2"/>
    <m/>
    <s v="No"/>
  </r>
  <r>
    <x v="295"/>
    <s v="Finland"/>
    <s v="FI0009003727"/>
    <n v="4525189"/>
    <s v="Annual"/>
    <x v="53"/>
    <s v="Management"/>
    <s v="G"/>
    <s v="Yes"/>
    <n v="5"/>
    <s v="Prepare and Approve List of Shareholders"/>
    <x v="3"/>
    <s v="For"/>
    <x v="2"/>
    <m/>
    <s v="No"/>
  </r>
  <r>
    <x v="295"/>
    <s v="Finland"/>
    <s v="FI0009003727"/>
    <n v="4525189"/>
    <s v="Annual"/>
    <x v="53"/>
    <s v="Management"/>
    <s v="G"/>
    <s v="No"/>
    <n v="6"/>
    <s v="Receive Financial Statements and Statutory Reports"/>
    <x v="0"/>
    <m/>
    <x v="0"/>
    <m/>
    <s v="No"/>
  </r>
  <r>
    <x v="295"/>
    <s v="Finland"/>
    <s v="FI0009003727"/>
    <n v="4525189"/>
    <s v="Annual"/>
    <x v="53"/>
    <s v="Management"/>
    <s v="G"/>
    <s v="Yes"/>
    <n v="7"/>
    <s v="Accept Financial Statements and Statutory Reports"/>
    <x v="0"/>
    <s v="For"/>
    <x v="2"/>
    <m/>
    <s v="No"/>
  </r>
  <r>
    <x v="295"/>
    <s v="Finland"/>
    <s v="FI0009003727"/>
    <n v="4525189"/>
    <s v="Annual"/>
    <x v="53"/>
    <s v="Management"/>
    <s v="G"/>
    <s v="Yes"/>
    <n v="8"/>
    <s v="Approve Allocation of Income and Dividends of EUR 0.26 Per Share"/>
    <x v="3"/>
    <s v="For"/>
    <x v="2"/>
    <m/>
    <s v="No"/>
  </r>
  <r>
    <x v="295"/>
    <s v="Finland"/>
    <s v="FI0009003727"/>
    <n v="4525189"/>
    <s v="Annual"/>
    <x v="53"/>
    <s v="Management"/>
    <s v="G"/>
    <s v="Yes"/>
    <n v="9"/>
    <s v="Approve Discharge of Board and President"/>
    <x v="3"/>
    <s v="For"/>
    <x v="2"/>
    <m/>
    <s v="No"/>
  </r>
  <r>
    <x v="295"/>
    <s v="Finland"/>
    <s v="FI0009003727"/>
    <n v="4525189"/>
    <s v="Annual"/>
    <x v="53"/>
    <s v="Management"/>
    <s v="G"/>
    <s v="Yes"/>
    <n v="10"/>
    <s v="Approve Remuneration Report (Advisory Vote)"/>
    <x v="4"/>
    <s v="For"/>
    <x v="2"/>
    <m/>
    <s v="No"/>
  </r>
  <r>
    <x v="295"/>
    <s v="Finland"/>
    <s v="FI0009003727"/>
    <n v="4525189"/>
    <s v="Annual"/>
    <x v="53"/>
    <s v="Management"/>
    <s v="G"/>
    <s v="Yes"/>
    <n v="11"/>
    <s v="Approve Remuneration of Directors in the Amount of EUR 200,000 for Chairman, EUR 105,000 for Vice Chairman, and EUR 80,000 for Other Directors; Approve Meeting Fees; Approve Remuneration for Committee Work"/>
    <x v="2"/>
    <s v="For"/>
    <x v="2"/>
    <m/>
    <s v="No"/>
  </r>
  <r>
    <x v="295"/>
    <s v="Finland"/>
    <s v="FI0009003727"/>
    <n v="4525189"/>
    <s v="Annual"/>
    <x v="53"/>
    <s v="Management"/>
    <s v="G"/>
    <s v="Yes"/>
    <n v="12"/>
    <s v="Fix Number of Directors at Eight"/>
    <x v="2"/>
    <s v="For"/>
    <x v="2"/>
    <m/>
    <s v="No"/>
  </r>
  <r>
    <x v="295"/>
    <s v="Finland"/>
    <s v="FI0009003727"/>
    <n v="4525189"/>
    <s v="Annual"/>
    <x v="53"/>
    <s v="Management"/>
    <s v="G"/>
    <s v="Yes"/>
    <n v="13"/>
    <s v="Reelect Karen Bomba, Morten H. Engelstoft, Karin Falk, Johan Forssell, Tom Johnstone (Chair), Mats Rahmstrom and Tiina Tuomela as Directors; Elect Mika Vehvilainen (Vice-Chair) as Director"/>
    <x v="2"/>
    <s v="For"/>
    <x v="1"/>
    <s v="Bundled director election proposal. Non-independent and the Remuneration Committee lacks sufficient independence. Director is considered overboarded."/>
    <s v="Yes"/>
  </r>
  <r>
    <x v="295"/>
    <s v="Finland"/>
    <s v="FI0009003727"/>
    <n v="4525189"/>
    <s v="Annual"/>
    <x v="53"/>
    <s v="Management"/>
    <s v="G"/>
    <s v="Yes"/>
    <n v="14"/>
    <s v="Approve Remuneration of Auditors"/>
    <x v="4"/>
    <s v="For"/>
    <x v="2"/>
    <m/>
    <s v="No"/>
  </r>
  <r>
    <x v="295"/>
    <s v="Finland"/>
    <s v="FI0009003727"/>
    <n v="4525189"/>
    <s v="Annual"/>
    <x v="53"/>
    <s v="Management"/>
    <s v="G"/>
    <s v="Yes"/>
    <n v="15"/>
    <s v="Ratify PricewaterhouseCoopers as Auditors"/>
    <x v="1"/>
    <s v="For"/>
    <x v="2"/>
    <m/>
    <s v="No"/>
  </r>
  <r>
    <x v="295"/>
    <s v="Finland"/>
    <s v="FI0009003727"/>
    <n v="4525189"/>
    <s v="Annual"/>
    <x v="53"/>
    <s v="Management"/>
    <s v="G"/>
    <s v="Yes"/>
    <n v="16"/>
    <s v="Authorize Share Repurchase Program"/>
    <x v="3"/>
    <s v="For"/>
    <x v="2"/>
    <m/>
    <s v="No"/>
  </r>
  <r>
    <x v="295"/>
    <s v="Finland"/>
    <s v="FI0009003727"/>
    <n v="4525189"/>
    <s v="Annual"/>
    <x v="53"/>
    <s v="Management"/>
    <s v="G"/>
    <s v="Yes"/>
    <n v="17"/>
    <s v="Approve Issuance of up to 57 Million Shares without Preemptive Rights"/>
    <x v="3"/>
    <s v="For"/>
    <x v="2"/>
    <m/>
    <s v="No"/>
  </r>
  <r>
    <x v="295"/>
    <s v="Finland"/>
    <s v="FI0009003727"/>
    <n v="4525189"/>
    <s v="Annual"/>
    <x v="53"/>
    <s v="Management"/>
    <s v="G"/>
    <s v="No"/>
    <n v="18"/>
    <s v="Close Meeting"/>
    <x v="3"/>
    <m/>
    <x v="0"/>
    <m/>
    <s v="No"/>
  </r>
  <r>
    <x v="296"/>
    <s v="India"/>
    <s v="INE528G01035"/>
    <s v="BL6CR27"/>
    <s v="Special"/>
    <x v="53"/>
    <s v="Management"/>
    <s v="G"/>
    <s v="Yes"/>
    <n v="1"/>
    <s v="Approve Appointment and Remuneration of Rama Subramaniam Gandhi as Non-Executive (Part-time) Chairman"/>
    <x v="4"/>
    <s v="For"/>
    <x v="2"/>
    <m/>
    <s v="No"/>
  </r>
  <r>
    <x v="296"/>
    <s v="India"/>
    <s v="INE528G01035"/>
    <s v="BL6CR27"/>
    <s v="Special"/>
    <x v="53"/>
    <s v="Management"/>
    <s v="G"/>
    <s v="Yes"/>
    <n v="2"/>
    <s v="Approve Appointment and Remuneration of Prashant Kumar as Managing Director and Chief Executive Officer"/>
    <x v="2"/>
    <s v="For"/>
    <x v="2"/>
    <m/>
    <s v="No"/>
  </r>
  <r>
    <x v="296"/>
    <s v="India"/>
    <s v="INE528G01035"/>
    <s v="BL6CR27"/>
    <s v="Special"/>
    <x v="53"/>
    <s v="Management"/>
    <s v="G"/>
    <s v="Yes"/>
    <n v="3"/>
    <s v="Elect Sunil Kaul as Director"/>
    <x v="2"/>
    <s v="For"/>
    <x v="1"/>
    <s v="Service contract exceeds five years."/>
    <s v="Yes"/>
  </r>
  <r>
    <x v="296"/>
    <s v="India"/>
    <s v="INE528G01035"/>
    <s v="BL6CR27"/>
    <s v="Special"/>
    <x v="53"/>
    <s v="Management"/>
    <s v="G"/>
    <s v="Yes"/>
    <n v="4"/>
    <s v="Elect Shweta Jalan as Director"/>
    <x v="2"/>
    <s v="For"/>
    <x v="1"/>
    <s v="Service contract exceeds five years."/>
    <s v="Yes"/>
  </r>
  <r>
    <x v="296"/>
    <s v="India"/>
    <s v="INE528G01035"/>
    <s v="BL6CR27"/>
    <s v="Special"/>
    <x v="53"/>
    <s v="Management"/>
    <s v="G"/>
    <s v="Yes"/>
    <n v="5"/>
    <s v="Elect Rajan Pental as Director"/>
    <x v="2"/>
    <s v="For"/>
    <x v="2"/>
    <m/>
    <s v="No"/>
  </r>
  <r>
    <x v="296"/>
    <s v="India"/>
    <s v="INE528G01035"/>
    <s v="BL6CR27"/>
    <s v="Special"/>
    <x v="53"/>
    <s v="Management"/>
    <s v="G"/>
    <s v="Yes"/>
    <n v="6"/>
    <s v="Approve Appointment and Remuneration of Rajan Pental as Executive Director and Key Managerial Personnel"/>
    <x v="2"/>
    <s v="For"/>
    <x v="2"/>
    <m/>
    <s v="No"/>
  </r>
  <r>
    <x v="297"/>
    <s v="China"/>
    <s v="CNE000001DL5"/>
    <n v="6591058"/>
    <s v="Special"/>
    <x v="53"/>
    <s v="Management"/>
    <s v="G"/>
    <s v="Yes"/>
    <n v="1"/>
    <s v="Approve Demonstration Analysis Report in Connection to Issuance of Shares to Specific Targets"/>
    <x v="0"/>
    <s v="For"/>
    <x v="2"/>
    <m/>
    <s v="No"/>
  </r>
  <r>
    <x v="297"/>
    <s v="China"/>
    <s v="CNE000001DL5"/>
    <n v="6591058"/>
    <s v="Special"/>
    <x v="53"/>
    <s v="Management"/>
    <s v="G"/>
    <s v="Yes"/>
    <n v="2"/>
    <s v="Approve Authorization of Board to Handle All Related Matters"/>
    <x v="3"/>
    <s v="For"/>
    <x v="2"/>
    <m/>
    <s v="No"/>
  </r>
  <r>
    <x v="298"/>
    <s v="USA"/>
    <s v="US0378331005"/>
    <n v="2046251"/>
    <s v="Annual"/>
    <x v="54"/>
    <s v="Management"/>
    <s v="G"/>
    <s v="Yes"/>
    <n v="2"/>
    <s v="Ratify Ernst &amp; Young LLP as Auditors"/>
    <x v="1"/>
    <s v="For"/>
    <x v="2"/>
    <m/>
    <s v="No"/>
  </r>
  <r>
    <x v="298"/>
    <s v="USA"/>
    <s v="US0378331005"/>
    <n v="2046251"/>
    <s v="Annual"/>
    <x v="54"/>
    <s v="Management"/>
    <s v="G"/>
    <s v="Yes"/>
    <n v="3"/>
    <s v="Advisory Vote to Ratify Named Executive Officers' Compensation"/>
    <x v="3"/>
    <s v="For"/>
    <x v="1"/>
    <s v="Pay granted for the year under review remained excessive."/>
    <s v="Yes"/>
  </r>
  <r>
    <x v="298"/>
    <s v="USA"/>
    <s v="US0378331005"/>
    <n v="2046251"/>
    <s v="Annual"/>
    <x v="54"/>
    <s v="Management"/>
    <s v="G"/>
    <s v="Yes"/>
    <n v="4"/>
    <s v="Advisory Vote on Say on Pay Frequency"/>
    <x v="3"/>
    <s v="One Year"/>
    <x v="5"/>
    <m/>
    <s v="No"/>
  </r>
  <r>
    <x v="298"/>
    <s v="USA"/>
    <s v="US0378331005"/>
    <n v="2046251"/>
    <s v="Annual"/>
    <x v="54"/>
    <s v="Shareholder"/>
    <s v="E, S"/>
    <s v="Yes"/>
    <n v="5"/>
    <s v="Report on Civil Rights and Non-Discrimination Audit"/>
    <x v="0"/>
    <s v="Against"/>
    <x v="1"/>
    <m/>
    <s v="No"/>
  </r>
  <r>
    <x v="298"/>
    <s v="USA"/>
    <s v="US0378331005"/>
    <n v="2046251"/>
    <s v="Annual"/>
    <x v="54"/>
    <s v="Shareholder"/>
    <s v="S"/>
    <s v="Yes"/>
    <n v="6"/>
    <s v="Report on Operations in Communist China"/>
    <x v="0"/>
    <s v="Against"/>
    <x v="1"/>
    <m/>
    <s v="No"/>
  </r>
  <r>
    <x v="298"/>
    <s v="USA"/>
    <s v="US0378331005"/>
    <n v="2046251"/>
    <s v="Annual"/>
    <x v="54"/>
    <s v="Shareholder"/>
    <s v="G"/>
    <s v="Yes"/>
    <n v="7"/>
    <s v="Adopt a Policy Establishing an Engagement Process with Proponents to Shareholder Proposals"/>
    <x v="3"/>
    <s v="Against"/>
    <x v="1"/>
    <m/>
    <s v="No"/>
  </r>
  <r>
    <x v="298"/>
    <s v="USA"/>
    <s v="US0378331005"/>
    <n v="2046251"/>
    <s v="Annual"/>
    <x v="54"/>
    <s v="Shareholder"/>
    <s v="S"/>
    <s v="Yes"/>
    <n v="8"/>
    <s v="Report on Median Gender/Racial Pay Gap"/>
    <x v="0"/>
    <s v="Against"/>
    <x v="2"/>
    <s v="We will support proposals that seek the disclosure of the median pay gap."/>
    <s v="Yes"/>
  </r>
  <r>
    <x v="298"/>
    <s v="USA"/>
    <s v="US0378331005"/>
    <n v="2046251"/>
    <s v="Annual"/>
    <x v="54"/>
    <s v="Shareholder"/>
    <s v="G"/>
    <s v="Yes"/>
    <n v="9"/>
    <s v="Amend Proxy Access Right"/>
    <x v="3"/>
    <s v="Against"/>
    <x v="2"/>
    <s v="We will support proposals that increase shareholders' rights such as proxy access proposals when the conditions are reasonable."/>
    <s v="Yes"/>
  </r>
  <r>
    <x v="298"/>
    <s v="USA"/>
    <s v="US0378331005"/>
    <n v="2046251"/>
    <s v="Annual"/>
    <x v="54"/>
    <s v="Management"/>
    <s v="G"/>
    <s v="Yes"/>
    <s v="1a"/>
    <s v="Elect Director James Bell"/>
    <x v="2"/>
    <s v="For"/>
    <x v="2"/>
    <m/>
    <s v="No"/>
  </r>
  <r>
    <x v="298"/>
    <s v="USA"/>
    <s v="US0378331005"/>
    <n v="2046251"/>
    <s v="Annual"/>
    <x v="54"/>
    <s v="Management"/>
    <s v="G"/>
    <s v="Yes"/>
    <s v="1b"/>
    <s v="Elect Director Tim Cook"/>
    <x v="2"/>
    <s v="For"/>
    <x v="2"/>
    <m/>
    <s v="No"/>
  </r>
  <r>
    <x v="298"/>
    <s v="USA"/>
    <s v="US0378331005"/>
    <n v="2046251"/>
    <s v="Annual"/>
    <x v="54"/>
    <s v="Management"/>
    <s v="G"/>
    <s v="Yes"/>
    <s v="1c"/>
    <s v="Elect Director Al Gore"/>
    <x v="2"/>
    <s v="For"/>
    <x v="1"/>
    <s v="Non-independent and the Remuneration Committee lacks sufficient independence."/>
    <s v="Yes"/>
  </r>
  <r>
    <x v="298"/>
    <s v="USA"/>
    <s v="US0378331005"/>
    <n v="2046251"/>
    <s v="Annual"/>
    <x v="54"/>
    <s v="Management"/>
    <s v="G"/>
    <s v="Yes"/>
    <s v="1d"/>
    <s v="Elect Director Alex Gorsky"/>
    <x v="2"/>
    <s v="For"/>
    <x v="2"/>
    <m/>
    <s v="No"/>
  </r>
  <r>
    <x v="298"/>
    <s v="USA"/>
    <s v="US0378331005"/>
    <n v="2046251"/>
    <s v="Annual"/>
    <x v="54"/>
    <s v="Management"/>
    <s v="G"/>
    <s v="Yes"/>
    <s v="1e"/>
    <s v="Elect Director Andrea Jung"/>
    <x v="2"/>
    <s v="For"/>
    <x v="2"/>
    <m/>
    <s v="No"/>
  </r>
  <r>
    <x v="298"/>
    <s v="USA"/>
    <s v="US0378331005"/>
    <n v="2046251"/>
    <s v="Annual"/>
    <x v="54"/>
    <s v="Management"/>
    <s v="G"/>
    <s v="Yes"/>
    <s v="1f"/>
    <s v="Elect Director Art Levinson"/>
    <x v="2"/>
    <s v="For"/>
    <x v="2"/>
    <m/>
    <s v="No"/>
  </r>
  <r>
    <x v="298"/>
    <s v="USA"/>
    <s v="US0378331005"/>
    <n v="2046251"/>
    <s v="Annual"/>
    <x v="54"/>
    <s v="Management"/>
    <s v="G"/>
    <s v="Yes"/>
    <s v="1g"/>
    <s v="Elect Director Monica Lozano"/>
    <x v="2"/>
    <s v="For"/>
    <x v="2"/>
    <m/>
    <s v="No"/>
  </r>
  <r>
    <x v="298"/>
    <s v="USA"/>
    <s v="US0378331005"/>
    <n v="2046251"/>
    <s v="Annual"/>
    <x v="54"/>
    <s v="Management"/>
    <s v="G"/>
    <s v="Yes"/>
    <s v="1h"/>
    <s v="Elect Director Ron Sugar"/>
    <x v="2"/>
    <s v="For"/>
    <x v="2"/>
    <m/>
    <s v="No"/>
  </r>
  <r>
    <x v="298"/>
    <s v="USA"/>
    <s v="US0378331005"/>
    <n v="2046251"/>
    <s v="Annual"/>
    <x v="54"/>
    <s v="Management"/>
    <s v="G"/>
    <s v="Yes"/>
    <s v="1i"/>
    <s v="Elect Director Sue Wagner"/>
    <x v="2"/>
    <s v="For"/>
    <x v="1"/>
    <s v="Board not sufficiently independent."/>
    <s v="Yes"/>
  </r>
  <r>
    <x v="299"/>
    <s v="China"/>
    <s v="CNE100001NT6"/>
    <s v="B92NYF2"/>
    <s v="Extraordinary Shareholders"/>
    <x v="54"/>
    <s v="Management"/>
    <s v="G"/>
    <s v="Yes"/>
    <n v="1"/>
    <s v="Amend Measures for the Management of Proceeds"/>
    <x v="3"/>
    <s v="For"/>
    <x v="2"/>
    <m/>
    <s v="No"/>
  </r>
  <r>
    <x v="299"/>
    <s v="China"/>
    <s v="CNE100001NT6"/>
    <s v="B92NYF2"/>
    <s v="Extraordinary Shareholders"/>
    <x v="54"/>
    <s v="Management"/>
    <s v="G"/>
    <s v="Yes"/>
    <n v="2"/>
    <s v="Amend Management System for Standardizing Fund Transfer with Related Parties"/>
    <x v="3"/>
    <s v="For"/>
    <x v="2"/>
    <m/>
    <s v="No"/>
  </r>
  <r>
    <x v="299"/>
    <s v="China"/>
    <s v="CNE100001NT6"/>
    <s v="B92NYF2"/>
    <s v="Extraordinary Shareholders"/>
    <x v="54"/>
    <s v="Management"/>
    <s v="G"/>
    <s v="Yes"/>
    <n v="3"/>
    <s v="Elect Li Hui as Director"/>
    <x v="2"/>
    <s v="For"/>
    <x v="2"/>
    <m/>
    <s v="No"/>
  </r>
  <r>
    <x v="299"/>
    <s v="China"/>
    <s v="CNE100001NT6"/>
    <s v="B92NYF2"/>
    <s v="Extraordinary Shareholders"/>
    <x v="54"/>
    <s v="Management"/>
    <s v="G"/>
    <s v="Yes"/>
    <n v="4.01"/>
    <s v="Approve Remuneration Plan for Chen Gongyan"/>
    <x v="4"/>
    <s v="For"/>
    <x v="2"/>
    <m/>
    <s v="No"/>
  </r>
  <r>
    <x v="299"/>
    <s v="China"/>
    <s v="CNE100001NT6"/>
    <s v="B92NYF2"/>
    <s v="Extraordinary Shareholders"/>
    <x v="54"/>
    <s v="Management"/>
    <s v="G"/>
    <s v="Yes"/>
    <n v="4.0199999999999996"/>
    <s v="Approve Remuneration Plan for Chen Jing"/>
    <x v="4"/>
    <s v="For"/>
    <x v="2"/>
    <m/>
    <s v="No"/>
  </r>
  <r>
    <x v="299"/>
    <s v="China"/>
    <s v="CNE100001NT6"/>
    <s v="B92NYF2"/>
    <s v="Extraordinary Shareholders"/>
    <x v="54"/>
    <s v="Management"/>
    <s v="G"/>
    <s v="Yes"/>
    <n v="4.03"/>
    <s v="Approve Remuneration Plan for Qu Yanping"/>
    <x v="4"/>
    <s v="For"/>
    <x v="2"/>
    <m/>
    <s v="No"/>
  </r>
  <r>
    <x v="299"/>
    <s v="China"/>
    <s v="CNE100001NT6"/>
    <s v="B92NYF2"/>
    <s v="Extraordinary Shareholders"/>
    <x v="54"/>
    <s v="Management"/>
    <s v="G"/>
    <s v="Yes"/>
    <n v="5"/>
    <s v="Amend Articles of Association"/>
    <x v="3"/>
    <s v="For"/>
    <x v="2"/>
    <m/>
    <s v="No"/>
  </r>
  <r>
    <x v="300"/>
    <s v="India"/>
    <s v="INE600L01024"/>
    <s v="BYY2W03"/>
    <s v="Special"/>
    <x v="54"/>
    <s v="Management"/>
    <s v="G"/>
    <s v="Yes"/>
    <n v="1"/>
    <s v="Elect Arun Duggal as Director"/>
    <x v="2"/>
    <s v="For"/>
    <x v="2"/>
    <m/>
    <s v="No"/>
  </r>
  <r>
    <x v="300"/>
    <s v="India"/>
    <s v="INE600L01024"/>
    <s v="BYY2W03"/>
    <s v="Special"/>
    <x v="54"/>
    <s v="Management"/>
    <s v="G"/>
    <s v="Yes"/>
    <n v="2"/>
    <s v="Approve Payment of Commission to Arun Duggal as Independent Director"/>
    <x v="2"/>
    <s v="For"/>
    <x v="2"/>
    <m/>
    <s v="No"/>
  </r>
  <r>
    <x v="301"/>
    <s v="China"/>
    <s v="CNE100001RG4"/>
    <s v="BHY32T6"/>
    <s v="Special"/>
    <x v="54"/>
    <s v="Management"/>
    <s v="G"/>
    <s v="Yes"/>
    <n v="1"/>
    <s v="Approve Investment and Establishment of Overseas Subsidiaries"/>
    <x v="3"/>
    <s v="For"/>
    <x v="2"/>
    <m/>
    <s v="No"/>
  </r>
  <r>
    <x v="141"/>
    <s v="China"/>
    <s v="CNE1000015L5"/>
    <s v="B6SGJ82"/>
    <s v="Special"/>
    <x v="54"/>
    <s v="Management"/>
    <s v="G"/>
    <s v="Yes"/>
    <n v="1"/>
    <s v="Approve Foreign Exchange Derivatives Transactions"/>
    <x v="3"/>
    <s v="For"/>
    <x v="2"/>
    <m/>
    <s v="No"/>
  </r>
  <r>
    <x v="302"/>
    <s v="China"/>
    <s v="CNE1000003R8"/>
    <n v="6600879"/>
    <s v="Extraordinary Shareholders"/>
    <x v="54"/>
    <s v="Management"/>
    <s v="G"/>
    <s v="Yes"/>
    <n v="1"/>
    <s v="Approve Transfer of Assets Related to the Lime Business"/>
    <x v="3"/>
    <s v="For"/>
    <x v="2"/>
    <m/>
    <s v="No"/>
  </r>
  <r>
    <x v="302"/>
    <s v="China"/>
    <s v="CNE1000003R8"/>
    <n v="6600879"/>
    <s v="Extraordinary Shareholders"/>
    <x v="54"/>
    <s v="Management"/>
    <s v="G"/>
    <s v="Yes"/>
    <n v="2"/>
    <s v="Approve Transfer of Equity Interest in Ouyeel Commercial Factoring Company Limited"/>
    <x v="3"/>
    <s v="For"/>
    <x v="2"/>
    <m/>
    <s v="No"/>
  </r>
  <r>
    <x v="303"/>
    <s v="Spain"/>
    <s v="ES0124244E34"/>
    <s v="B1G40S0"/>
    <s v="Annual"/>
    <x v="54"/>
    <s v="Management"/>
    <s v="G"/>
    <s v="Yes"/>
    <n v="1"/>
    <s v="Approve Consolidated and Standalone Financial Statements"/>
    <x v="3"/>
    <s v="For"/>
    <x v="2"/>
    <m/>
    <s v="No"/>
  </r>
  <r>
    <x v="303"/>
    <s v="Spain"/>
    <s v="ES0124244E34"/>
    <s v="B1G40S0"/>
    <s v="Annual"/>
    <x v="54"/>
    <s v="Management"/>
    <s v="G"/>
    <s v="Yes"/>
    <n v="2"/>
    <s v="Approve Integrated Report for Fiscal Year 2022"/>
    <x v="0"/>
    <s v="For"/>
    <x v="2"/>
    <m/>
    <s v="No"/>
  </r>
  <r>
    <x v="303"/>
    <s v="Spain"/>
    <s v="ES0124244E34"/>
    <s v="B1G40S0"/>
    <s v="Annual"/>
    <x v="54"/>
    <s v="Management"/>
    <s v="E, S"/>
    <s v="Yes"/>
    <n v="3"/>
    <s v="Approve Non-Financial Information Statement"/>
    <x v="3"/>
    <s v="For"/>
    <x v="2"/>
    <m/>
    <s v="No"/>
  </r>
  <r>
    <x v="303"/>
    <s v="Spain"/>
    <s v="ES0124244E34"/>
    <s v="B1G40S0"/>
    <s v="Annual"/>
    <x v="54"/>
    <s v="Management"/>
    <s v="G"/>
    <s v="Yes"/>
    <n v="4"/>
    <s v="Approve Allocation of Income and Dividends"/>
    <x v="3"/>
    <s v="For"/>
    <x v="2"/>
    <m/>
    <s v="No"/>
  </r>
  <r>
    <x v="303"/>
    <s v="Spain"/>
    <s v="ES0124244E34"/>
    <s v="B1G40S0"/>
    <s v="Annual"/>
    <x v="54"/>
    <s v="Management"/>
    <s v="G"/>
    <s v="Yes"/>
    <n v="5"/>
    <s v="Approve Discharge of Board"/>
    <x v="3"/>
    <s v="For"/>
    <x v="2"/>
    <m/>
    <s v="No"/>
  </r>
  <r>
    <x v="303"/>
    <s v="Spain"/>
    <s v="ES0124244E34"/>
    <s v="B1G40S0"/>
    <s v="Annual"/>
    <x v="54"/>
    <s v="Management"/>
    <s v="G"/>
    <s v="Yes"/>
    <n v="6"/>
    <s v="Reelect Jose Manuel Inchausti Perez as Director"/>
    <x v="2"/>
    <s v="For"/>
    <x v="2"/>
    <m/>
    <s v="No"/>
  </r>
  <r>
    <x v="303"/>
    <s v="Spain"/>
    <s v="ES0124244E34"/>
    <s v="B1G40S0"/>
    <s v="Annual"/>
    <x v="54"/>
    <s v="Management"/>
    <s v="G"/>
    <s v="Yes"/>
    <n v="7"/>
    <s v="Elect Maria Elena Sanz Isla as Director"/>
    <x v="2"/>
    <s v="For"/>
    <x v="2"/>
    <m/>
    <s v="No"/>
  </r>
  <r>
    <x v="303"/>
    <s v="Spain"/>
    <s v="ES0124244E34"/>
    <s v="B1G40S0"/>
    <s v="Annual"/>
    <x v="54"/>
    <s v="Management"/>
    <s v="G"/>
    <s v="Yes"/>
    <n v="8"/>
    <s v="Reelect Antonio Miguel-Romero de Olano as Director"/>
    <x v="2"/>
    <s v="For"/>
    <x v="2"/>
    <m/>
    <s v="No"/>
  </r>
  <r>
    <x v="303"/>
    <s v="Spain"/>
    <s v="ES0124244E34"/>
    <s v="B1G40S0"/>
    <s v="Annual"/>
    <x v="54"/>
    <s v="Management"/>
    <s v="G"/>
    <s v="Yes"/>
    <n v="9"/>
    <s v="Reelect Antonio Gomez Ciria as Director"/>
    <x v="2"/>
    <s v="For"/>
    <x v="2"/>
    <m/>
    <s v="No"/>
  </r>
  <r>
    <x v="303"/>
    <s v="Spain"/>
    <s v="ES0124244E34"/>
    <s v="B1G40S0"/>
    <s v="Annual"/>
    <x v="54"/>
    <s v="Management"/>
    <s v="G"/>
    <s v="Yes"/>
    <n v="10"/>
    <s v="Ratify Appointment of and Elect Maria Amparo Jimenez Urgal as Director"/>
    <x v="2"/>
    <s v="For"/>
    <x v="2"/>
    <m/>
    <s v="No"/>
  </r>
  <r>
    <x v="303"/>
    <s v="Spain"/>
    <s v="ES0124244E34"/>
    <s v="B1G40S0"/>
    <s v="Annual"/>
    <x v="54"/>
    <s v="Management"/>
    <s v="G"/>
    <s v="Yes"/>
    <n v="11"/>
    <s v="Elect Francesco Paolo Vanni D' Archirafi as Director"/>
    <x v="2"/>
    <s v="For"/>
    <x v="2"/>
    <m/>
    <s v="No"/>
  </r>
  <r>
    <x v="303"/>
    <s v="Spain"/>
    <s v="ES0124244E34"/>
    <s v="B1G40S0"/>
    <s v="Annual"/>
    <x v="54"/>
    <s v="Management"/>
    <s v="G"/>
    <s v="Yes"/>
    <n v="12"/>
    <s v="Amend Article 17 Re: Director Remuneration"/>
    <x v="2"/>
    <s v="For"/>
    <x v="2"/>
    <m/>
    <s v="No"/>
  </r>
  <r>
    <x v="303"/>
    <s v="Spain"/>
    <s v="ES0124244E34"/>
    <s v="B1G40S0"/>
    <s v="Annual"/>
    <x v="54"/>
    <s v="Management"/>
    <s v="G"/>
    <s v="Yes"/>
    <n v="13"/>
    <s v="Authorize Increase in Capital up to 50 Percent via Issuance of Equity or Equity-Linked Securities, Excluding Preemptive Rights of up to 20 Percent"/>
    <x v="3"/>
    <s v="For"/>
    <x v="1"/>
    <s v="Share issuances with pre-emption rights exceeding 30% of issued share capital are deemed overly dilutive."/>
    <s v="Yes"/>
  </r>
  <r>
    <x v="303"/>
    <s v="Spain"/>
    <s v="ES0124244E34"/>
    <s v="B1G40S0"/>
    <s v="Annual"/>
    <x v="54"/>
    <s v="Management"/>
    <s v="G"/>
    <s v="Yes"/>
    <n v="14"/>
    <s v="Authorize Issuance of Convertible Bonds, Debentures, Warrants, and Other Debt Securities up to EUR 2 Billion with Exclusion of Preemptive Rights up to 20 Percent of Capital"/>
    <x v="3"/>
    <s v="For"/>
    <x v="1"/>
    <s v="Share issuances with pre-emption rights exceeding 30% of issued share capital are deemed overly dilutive."/>
    <s v="Yes"/>
  </r>
  <r>
    <x v="303"/>
    <s v="Spain"/>
    <s v="ES0124244E34"/>
    <s v="B1G40S0"/>
    <s v="Annual"/>
    <x v="54"/>
    <s v="Management"/>
    <s v="G"/>
    <s v="Yes"/>
    <n v="15"/>
    <s v="Approve Remuneration Policy"/>
    <x v="4"/>
    <s v="For"/>
    <x v="1"/>
    <s v="Pension contribution rates exceed 30% of salary. Poor pay disclosure."/>
    <s v="Yes"/>
  </r>
  <r>
    <x v="303"/>
    <s v="Spain"/>
    <s v="ES0124244E34"/>
    <s v="B1G40S0"/>
    <s v="Annual"/>
    <x v="54"/>
    <s v="Management"/>
    <s v="G"/>
    <s v="Yes"/>
    <n v="16"/>
    <s v="Advisory Vote on Remuneration Report"/>
    <x v="4"/>
    <s v="For"/>
    <x v="1"/>
    <s v="Pension contribution rates exceed 30% of salary. Poor pay disclosure."/>
    <s v="Yes"/>
  </r>
  <r>
    <x v="303"/>
    <s v="Spain"/>
    <s v="ES0124244E34"/>
    <s v="B1G40S0"/>
    <s v="Annual"/>
    <x v="54"/>
    <s v="Management"/>
    <s v="G"/>
    <s v="Yes"/>
    <n v="17"/>
    <s v="Authorize Board to Delegate Powers Vested on it by the General Meeting in Favor of the Steering Committee or to Each Member of the Board"/>
    <x v="3"/>
    <s v="For"/>
    <x v="2"/>
    <m/>
    <s v="No"/>
  </r>
  <r>
    <x v="303"/>
    <s v="Spain"/>
    <s v="ES0124244E34"/>
    <s v="B1G40S0"/>
    <s v="Annual"/>
    <x v="54"/>
    <s v="Management"/>
    <s v="G"/>
    <s v="Yes"/>
    <n v="18"/>
    <s v="Authorize Chairman and Secretary of the Board to Ratify and Execute Approved Resolutions"/>
    <x v="3"/>
    <s v="For"/>
    <x v="2"/>
    <m/>
    <s v="No"/>
  </r>
  <r>
    <x v="304"/>
    <s v="China"/>
    <s v="CNE1000052S3"/>
    <s v="BMTNNH1"/>
    <s v="Special"/>
    <x v="54"/>
    <s v="Management"/>
    <s v="G"/>
    <s v="Yes"/>
    <n v="1"/>
    <s v="Approve Demonstration Analysis Report in Connection to Issuance of Shares to Specific Targets"/>
    <x v="0"/>
    <s v="For"/>
    <x v="1"/>
    <s v="There are concerns around the potential dilution of the transaction."/>
    <s v="Yes"/>
  </r>
  <r>
    <x v="304"/>
    <s v="China"/>
    <s v="CNE1000052S3"/>
    <s v="BMTNNH1"/>
    <s v="Special"/>
    <x v="54"/>
    <s v="Management"/>
    <s v="G"/>
    <s v="Yes"/>
    <n v="2"/>
    <s v="Approve Shareholder Dividend Return Plan"/>
    <x v="3"/>
    <s v="For"/>
    <x v="2"/>
    <m/>
    <s v="No"/>
  </r>
  <r>
    <x v="304"/>
    <s v="China"/>
    <s v="CNE1000052S3"/>
    <s v="BMTNNH1"/>
    <s v="Special"/>
    <x v="54"/>
    <s v="Management"/>
    <s v="G"/>
    <s v="Yes"/>
    <n v="3"/>
    <s v="Approve Authorization of Board to Handle All Related Matters"/>
    <x v="3"/>
    <s v="For"/>
    <x v="1"/>
    <s v="There are concerns around the potential dilution of the transaction."/>
    <s v="Yes"/>
  </r>
  <r>
    <x v="305"/>
    <s v="India"/>
    <s v="INE298J01013"/>
    <s v="BF29PR1"/>
    <s v="Special"/>
    <x v="54"/>
    <s v="Management"/>
    <s v="G"/>
    <s v="Yes"/>
    <n v="1"/>
    <s v="Approve Payment of Commission to Independent Directors"/>
    <x v="2"/>
    <s v="For"/>
    <x v="1"/>
    <s v="Aggregate cap on non-executive pay is not adequately justified."/>
    <s v="Yes"/>
  </r>
  <r>
    <x v="53"/>
    <s v="China"/>
    <s v="CNE000001ND1"/>
    <s v="B19RB38"/>
    <s v="Special"/>
    <x v="54"/>
    <s v="Management"/>
    <s v="G"/>
    <s v="Yes"/>
    <n v="1"/>
    <s v="Approve Demonstration Analysis Report in Connection to Issuance of Shares to Specific Targets"/>
    <x v="0"/>
    <s v="For"/>
    <x v="2"/>
    <m/>
    <s v="No"/>
  </r>
  <r>
    <x v="53"/>
    <s v="China"/>
    <s v="CNE000001ND1"/>
    <s v="B19RB38"/>
    <s v="Special"/>
    <x v="54"/>
    <s v="Management"/>
    <s v="G"/>
    <s v="Yes"/>
    <n v="2"/>
    <s v="Approve Authorization of Board to Handle All Related Matters"/>
    <x v="3"/>
    <s v="For"/>
    <x v="2"/>
    <m/>
    <s v="No"/>
  </r>
  <r>
    <x v="44"/>
    <s v="China"/>
    <s v="CNE100001XM0"/>
    <s v="BP82BF4"/>
    <s v="Special"/>
    <x v="54"/>
    <s v="Management"/>
    <s v="G"/>
    <s v="Yes"/>
    <n v="1"/>
    <s v="Approve Change of Company Name and Securities Abbreviation"/>
    <x v="3"/>
    <s v="For"/>
    <x v="2"/>
    <m/>
    <s v="No"/>
  </r>
  <r>
    <x v="44"/>
    <s v="China"/>
    <s v="CNE100001XM0"/>
    <s v="BP82BF4"/>
    <s v="Special"/>
    <x v="54"/>
    <s v="Management"/>
    <s v="G"/>
    <s v="Yes"/>
    <n v="2"/>
    <s v="Approve Amendments to Articles of Association"/>
    <x v="3"/>
    <s v="For"/>
    <x v="2"/>
    <m/>
    <s v="No"/>
  </r>
  <r>
    <x v="306"/>
    <s v="India"/>
    <s v="INE09N301011"/>
    <s v="BK10P03"/>
    <s v="Special"/>
    <x v="55"/>
    <s v="Management"/>
    <s v="G"/>
    <s v="Yes"/>
    <n v="1"/>
    <s v="Approve Reclassification of Promoters from Promoter and Promoter Group Category to Public Category"/>
    <x v="3"/>
    <s v="For"/>
    <x v="1"/>
    <s v="Not enough disclosure to make an informed decision."/>
    <s v="Yes"/>
  </r>
  <r>
    <x v="306"/>
    <s v="India"/>
    <s v="INE09N301011"/>
    <s v="BK10P03"/>
    <s v="Special"/>
    <x v="55"/>
    <s v="Management"/>
    <s v="G"/>
    <s v="Yes"/>
    <n v="2"/>
    <s v="Approve Reappointment and Remuneration of Sanath Kumar Muppirala as Whole-Time Director"/>
    <x v="2"/>
    <s v="For"/>
    <x v="1"/>
    <s v="Poor unexplained attendance for past two years."/>
    <s v="Yes"/>
  </r>
  <r>
    <x v="306"/>
    <s v="India"/>
    <s v="INE09N301011"/>
    <s v="BK10P03"/>
    <s v="Special"/>
    <x v="55"/>
    <s v="Management"/>
    <s v="G"/>
    <s v="Yes"/>
    <n v="3"/>
    <s v="Approve Reappointment and Remuneration of Niraj Agnihotri as Whole-Time Director"/>
    <x v="2"/>
    <s v="For"/>
    <x v="2"/>
    <m/>
    <s v="No"/>
  </r>
  <r>
    <x v="307"/>
    <s v="India"/>
    <s v="INE103A01014"/>
    <n v="6121530"/>
    <s v="Special"/>
    <x v="56"/>
    <s v="Management"/>
    <s v="G"/>
    <s v="Yes"/>
    <n v="1"/>
    <s v="Approve Material Related Party Transactions with Shell MRPL Aviation Fuels and Services Limited during the Year 2022-23"/>
    <x v="3"/>
    <s v="For"/>
    <x v="2"/>
    <m/>
    <s v="No"/>
  </r>
  <r>
    <x v="307"/>
    <s v="India"/>
    <s v="INE103A01014"/>
    <n v="6121530"/>
    <s v="Special"/>
    <x v="56"/>
    <s v="Management"/>
    <s v="G"/>
    <s v="Yes"/>
    <n v="2"/>
    <s v="Approve Material Related Party Transactions with Shell MRPL Aviation Fuels and Services Limited for the year 2023-24"/>
    <x v="3"/>
    <s v="For"/>
    <x v="2"/>
    <m/>
    <s v="No"/>
  </r>
  <r>
    <x v="308"/>
    <s v="Denmark"/>
    <s v="DK0010181759"/>
    <n v="4169219"/>
    <s v="Annual"/>
    <x v="57"/>
    <s v="Management"/>
    <s v="G"/>
    <s v="No"/>
    <n v="1"/>
    <s v="Receive Report of Board"/>
    <x v="0"/>
    <m/>
    <x v="0"/>
    <m/>
    <s v="No"/>
  </r>
  <r>
    <x v="308"/>
    <s v="Denmark"/>
    <s v="DK0010181759"/>
    <n v="4169219"/>
    <s v="Annual"/>
    <x v="57"/>
    <s v="Management"/>
    <s v="G"/>
    <s v="Yes"/>
    <n v="2"/>
    <s v="Accept Financial Statements and Statutory Reports; Approve Discharge of Management and Board"/>
    <x v="0"/>
    <s v="For"/>
    <x v="2"/>
    <m/>
    <s v="No"/>
  </r>
  <r>
    <x v="308"/>
    <s v="Denmark"/>
    <s v="DK0010181759"/>
    <n v="4169219"/>
    <s v="Annual"/>
    <x v="57"/>
    <s v="Management"/>
    <s v="G"/>
    <s v="Yes"/>
    <n v="3"/>
    <s v="Approve Allocation of Income and Dividends of DKK 27 Per Share"/>
    <x v="3"/>
    <s v="For"/>
    <x v="2"/>
    <m/>
    <s v="No"/>
  </r>
  <r>
    <x v="308"/>
    <s v="Denmark"/>
    <s v="DK0010181759"/>
    <n v="4169219"/>
    <s v="Annual"/>
    <x v="57"/>
    <s v="Management"/>
    <s v="G"/>
    <s v="Yes"/>
    <n v="4"/>
    <s v="Approve Remuneration Report (Advisory Vote)"/>
    <x v="4"/>
    <s v="For"/>
    <x v="2"/>
    <m/>
    <s v="No"/>
  </r>
  <r>
    <x v="308"/>
    <s v="Denmark"/>
    <s v="DK0010181759"/>
    <n v="4169219"/>
    <s v="Annual"/>
    <x v="57"/>
    <s v="Management"/>
    <s v="G"/>
    <s v="Yes"/>
    <n v="7"/>
    <s v="Ratify PricewaterhouseCoopers as Auditors"/>
    <x v="1"/>
    <s v="For"/>
    <x v="2"/>
    <m/>
    <s v="No"/>
  </r>
  <r>
    <x v="308"/>
    <s v="Denmark"/>
    <s v="DK0010181759"/>
    <n v="4169219"/>
    <s v="Annual"/>
    <x v="57"/>
    <s v="Management"/>
    <s v="G"/>
    <s v="Yes"/>
    <n v="8"/>
    <s v="Authorize Editorial Changes to Adopted Resolutions in Connection with Registration with Danish Authorities"/>
    <x v="3"/>
    <s v="For"/>
    <x v="2"/>
    <m/>
    <s v="No"/>
  </r>
  <r>
    <x v="308"/>
    <s v="Denmark"/>
    <s v="DK0010181759"/>
    <n v="4169219"/>
    <s v="Annual"/>
    <x v="57"/>
    <s v="Management"/>
    <s v="G"/>
    <s v="Yes"/>
    <s v="5.A"/>
    <s v="Amend Remuneration Policy"/>
    <x v="4"/>
    <s v="For"/>
    <x v="2"/>
    <m/>
    <s v="No"/>
  </r>
  <r>
    <x v="308"/>
    <s v="Denmark"/>
    <s v="DK0010181759"/>
    <n v="4169219"/>
    <s v="Annual"/>
    <x v="57"/>
    <s v="Management"/>
    <s v="G"/>
    <s v="Yes"/>
    <s v="5.B"/>
    <s v="Approve Remuneration of Directors in the Amount of DKK 2.05 Million for Chairman, DKK 910,000 for Vice Chair and DKK 455,000 for Other Directors; Approve Remuneration for Committee Work"/>
    <x v="2"/>
    <s v="For"/>
    <x v="2"/>
    <m/>
    <s v="No"/>
  </r>
  <r>
    <x v="308"/>
    <s v="Denmark"/>
    <s v="DK0010181759"/>
    <n v="4169219"/>
    <s v="Annual"/>
    <x v="57"/>
    <s v="Management"/>
    <s v="G"/>
    <s v="Yes"/>
    <s v="5.C"/>
    <s v="Approve DKK 90 Million Reduction in Share Capital via Share Cancellation"/>
    <x v="3"/>
    <s v="For"/>
    <x v="2"/>
    <m/>
    <s v="No"/>
  </r>
  <r>
    <x v="308"/>
    <s v="Denmark"/>
    <s v="DK0010181759"/>
    <n v="4169219"/>
    <s v="Annual"/>
    <x v="57"/>
    <s v="Shareholder"/>
    <s v="S"/>
    <s v="Yes"/>
    <s v="5.D"/>
    <s v="Report on Efforts and Risks Related to Human Rights"/>
    <x v="0"/>
    <s v="Against"/>
    <x v="2"/>
    <s v="Request for additional reporting is reasonable."/>
    <s v="Yes"/>
  </r>
  <r>
    <x v="308"/>
    <s v="Denmark"/>
    <s v="DK0010181759"/>
    <n v="4169219"/>
    <s v="Annual"/>
    <x v="57"/>
    <s v="Management"/>
    <s v="G"/>
    <s v="Yes"/>
    <s v="6.a"/>
    <s v="Reelect Henrik Poulsen as New Director"/>
    <x v="2"/>
    <s v="For"/>
    <x v="2"/>
    <m/>
    <s v="No"/>
  </r>
  <r>
    <x v="308"/>
    <s v="Denmark"/>
    <s v="DK0010181759"/>
    <n v="4169219"/>
    <s v="Annual"/>
    <x v="57"/>
    <s v="Management"/>
    <s v="G"/>
    <s v="Yes"/>
    <s v="6.b"/>
    <s v="Reelect Majken Schultz as New Director"/>
    <x v="2"/>
    <s v="For"/>
    <x v="2"/>
    <m/>
    <s v="No"/>
  </r>
  <r>
    <x v="308"/>
    <s v="Denmark"/>
    <s v="DK0010181759"/>
    <n v="4169219"/>
    <s v="Annual"/>
    <x v="57"/>
    <s v="Management"/>
    <s v="G"/>
    <s v="Yes"/>
    <s v="6.c"/>
    <s v="Reelect Mikael Aro as Director"/>
    <x v="2"/>
    <s v="For"/>
    <x v="2"/>
    <m/>
    <s v="No"/>
  </r>
  <r>
    <x v="308"/>
    <s v="Denmark"/>
    <s v="DK0010181759"/>
    <n v="4169219"/>
    <s v="Annual"/>
    <x v="57"/>
    <s v="Management"/>
    <s v="G"/>
    <s v="Yes"/>
    <s v="6.d"/>
    <s v="Reelect Magdi Batato as Director"/>
    <x v="2"/>
    <s v="For"/>
    <x v="2"/>
    <m/>
    <s v="No"/>
  </r>
  <r>
    <x v="308"/>
    <s v="Denmark"/>
    <s v="DK0010181759"/>
    <n v="4169219"/>
    <s v="Annual"/>
    <x v="57"/>
    <s v="Management"/>
    <s v="G"/>
    <s v="Yes"/>
    <s v="6.e"/>
    <s v="Reelect Lilian Fossum Biner as Director"/>
    <x v="2"/>
    <s v="For"/>
    <x v="2"/>
    <m/>
    <s v="No"/>
  </r>
  <r>
    <x v="308"/>
    <s v="Denmark"/>
    <s v="DK0010181759"/>
    <n v="4169219"/>
    <s v="Annual"/>
    <x v="57"/>
    <s v="Management"/>
    <s v="G"/>
    <s v="Yes"/>
    <s v="6.f"/>
    <s v="Reelect Richard Burrows as Director"/>
    <x v="2"/>
    <s v="For"/>
    <x v="2"/>
    <m/>
    <s v="No"/>
  </r>
  <r>
    <x v="308"/>
    <s v="Denmark"/>
    <s v="DK0010181759"/>
    <n v="4169219"/>
    <s v="Annual"/>
    <x v="57"/>
    <s v="Management"/>
    <s v="G"/>
    <s v="Yes"/>
    <s v="6.g"/>
    <s v="Reelect Punita Lal as Director"/>
    <x v="2"/>
    <s v="For"/>
    <x v="2"/>
    <m/>
    <s v="No"/>
  </r>
  <r>
    <x v="308"/>
    <s v="Denmark"/>
    <s v="DK0010181759"/>
    <n v="4169219"/>
    <s v="Annual"/>
    <x v="57"/>
    <s v="Management"/>
    <s v="G"/>
    <s v="Yes"/>
    <s v="6.h"/>
    <s v="Reelect Soren-Peter Fuchs Olesen as Director"/>
    <x v="2"/>
    <s v="For"/>
    <x v="2"/>
    <m/>
    <s v="No"/>
  </r>
  <r>
    <x v="155"/>
    <s v="China"/>
    <s v="CNE000001NL4"/>
    <s v="B18TH93"/>
    <s v="Special"/>
    <x v="57"/>
    <s v="Management"/>
    <s v="G"/>
    <s v="Yes"/>
    <n v="1.1000000000000001"/>
    <s v="Elect Xue Xiangdong as Director"/>
    <x v="2"/>
    <s v="For"/>
    <x v="2"/>
    <m/>
    <s v="No"/>
  </r>
  <r>
    <x v="155"/>
    <s v="China"/>
    <s v="CNE000001NL4"/>
    <s v="B18TH93"/>
    <s v="Special"/>
    <x v="57"/>
    <s v="Management"/>
    <s v="G"/>
    <s v="Yes"/>
    <n v="1.2"/>
    <s v="Elect Lyu Bo as Director"/>
    <x v="2"/>
    <s v="For"/>
    <x v="2"/>
    <m/>
    <s v="No"/>
  </r>
  <r>
    <x v="155"/>
    <s v="China"/>
    <s v="CNE000001NL4"/>
    <s v="B18TH93"/>
    <s v="Special"/>
    <x v="57"/>
    <s v="Management"/>
    <s v="G"/>
    <s v="Yes"/>
    <n v="1.3"/>
    <s v="Elect Hou Zhiguo as Director"/>
    <x v="2"/>
    <s v="For"/>
    <x v="2"/>
    <m/>
    <s v="No"/>
  </r>
  <r>
    <x v="155"/>
    <s v="China"/>
    <s v="CNE000001NL4"/>
    <s v="B18TH93"/>
    <s v="Special"/>
    <x v="57"/>
    <s v="Management"/>
    <s v="G"/>
    <s v="Yes"/>
    <n v="1.4"/>
    <s v="Elect Li Jianguo as Director"/>
    <x v="2"/>
    <s v="For"/>
    <x v="2"/>
    <m/>
    <s v="No"/>
  </r>
  <r>
    <x v="155"/>
    <s v="China"/>
    <s v="CNE000001NL4"/>
    <s v="B18TH93"/>
    <s v="Special"/>
    <x v="57"/>
    <s v="Management"/>
    <s v="G"/>
    <s v="Yes"/>
    <n v="1.5"/>
    <s v="Elect Zheng Xiaoqing as Director"/>
    <x v="2"/>
    <s v="For"/>
    <x v="2"/>
    <m/>
    <s v="No"/>
  </r>
  <r>
    <x v="155"/>
    <s v="China"/>
    <s v="CNE000001NL4"/>
    <s v="B18TH93"/>
    <s v="Special"/>
    <x v="57"/>
    <s v="Management"/>
    <s v="G"/>
    <s v="Yes"/>
    <n v="1.6"/>
    <s v="Elect Lin Wenping as Director"/>
    <x v="2"/>
    <s v="For"/>
    <x v="2"/>
    <m/>
    <s v="No"/>
  </r>
  <r>
    <x v="155"/>
    <s v="China"/>
    <s v="CNE000001NL4"/>
    <s v="B18TH93"/>
    <s v="Special"/>
    <x v="57"/>
    <s v="Management"/>
    <s v="G"/>
    <s v="Yes"/>
    <n v="2.1"/>
    <s v="Elect Wang Yipeng as Director"/>
    <x v="2"/>
    <s v="For"/>
    <x v="2"/>
    <m/>
    <s v="No"/>
  </r>
  <r>
    <x v="155"/>
    <s v="China"/>
    <s v="CNE000001NL4"/>
    <s v="B18TH93"/>
    <s v="Special"/>
    <x v="57"/>
    <s v="Management"/>
    <s v="G"/>
    <s v="Yes"/>
    <n v="2.2000000000000002"/>
    <s v="Elect Pan Changyong as Director"/>
    <x v="2"/>
    <s v="For"/>
    <x v="2"/>
    <m/>
    <s v="No"/>
  </r>
  <r>
    <x v="155"/>
    <s v="China"/>
    <s v="CNE000001NL4"/>
    <s v="B18TH93"/>
    <s v="Special"/>
    <x v="57"/>
    <s v="Management"/>
    <s v="G"/>
    <s v="Yes"/>
    <n v="2.2999999999999998"/>
    <s v="Elect Xiao Tusheng as Director"/>
    <x v="2"/>
    <s v="For"/>
    <x v="2"/>
    <m/>
    <s v="No"/>
  </r>
  <r>
    <x v="155"/>
    <s v="China"/>
    <s v="CNE000001NL4"/>
    <s v="B18TH93"/>
    <s v="Special"/>
    <x v="57"/>
    <s v="Management"/>
    <s v="G"/>
    <s v="Yes"/>
    <n v="3"/>
    <s v="Elect Li Ze as Supervisor"/>
    <x v="3"/>
    <s v="For"/>
    <x v="2"/>
    <m/>
    <s v="No"/>
  </r>
  <r>
    <x v="309"/>
    <s v="China"/>
    <s v="CNE000001DN1"/>
    <n v="6592590"/>
    <s v="Special"/>
    <x v="57"/>
    <s v="Management"/>
    <s v="G"/>
    <s v="Yes"/>
    <n v="1"/>
    <s v="Approve Demonstration Analysis Report in Connection to Issuance of Shares to Specific Targets"/>
    <x v="0"/>
    <s v="For"/>
    <x v="1"/>
    <s v="There is a lack of disclosure around the proposed transaction."/>
    <s v="Yes"/>
  </r>
  <r>
    <x v="2"/>
    <s v="China"/>
    <s v="CNE100000SD1"/>
    <s v="B65BYW9"/>
    <s v="Special"/>
    <x v="57"/>
    <s v="Management"/>
    <s v="G"/>
    <s v="Yes"/>
    <n v="1"/>
    <s v="Approve Company's Eligibility for Issuance of Convertible Bonds"/>
    <x v="3"/>
    <s v="For"/>
    <x v="2"/>
    <m/>
    <s v="No"/>
  </r>
  <r>
    <x v="2"/>
    <s v="China"/>
    <s v="CNE100000SD1"/>
    <s v="B65BYW9"/>
    <s v="Special"/>
    <x v="57"/>
    <s v="Management"/>
    <s v="G"/>
    <s v="Yes"/>
    <n v="2.1"/>
    <s v="Approve Issue Type"/>
    <x v="3"/>
    <s v="For"/>
    <x v="2"/>
    <m/>
    <s v="No"/>
  </r>
  <r>
    <x v="2"/>
    <s v="China"/>
    <s v="CNE100000SD1"/>
    <s v="B65BYW9"/>
    <s v="Special"/>
    <x v="57"/>
    <s v="Management"/>
    <s v="G"/>
    <s v="Yes"/>
    <n v="2.1"/>
    <s v="Approve Determination of Number of Conversion Shares"/>
    <x v="3"/>
    <s v="For"/>
    <x v="2"/>
    <m/>
    <s v="No"/>
  </r>
  <r>
    <x v="2"/>
    <s v="China"/>
    <s v="CNE100000SD1"/>
    <s v="B65BYW9"/>
    <s v="Special"/>
    <x v="57"/>
    <s v="Management"/>
    <s v="G"/>
    <s v="Yes"/>
    <n v="2.11"/>
    <s v="Approve Terms of Redemption"/>
    <x v="3"/>
    <s v="For"/>
    <x v="2"/>
    <m/>
    <s v="No"/>
  </r>
  <r>
    <x v="2"/>
    <s v="China"/>
    <s v="CNE100000SD1"/>
    <s v="B65BYW9"/>
    <s v="Special"/>
    <x v="57"/>
    <s v="Management"/>
    <s v="G"/>
    <s v="Yes"/>
    <n v="2.12"/>
    <s v="Approve Terms of Sell-Back"/>
    <x v="3"/>
    <s v="For"/>
    <x v="2"/>
    <m/>
    <s v="No"/>
  </r>
  <r>
    <x v="2"/>
    <s v="China"/>
    <s v="CNE100000SD1"/>
    <s v="B65BYW9"/>
    <s v="Special"/>
    <x v="57"/>
    <s v="Management"/>
    <s v="G"/>
    <s v="Yes"/>
    <n v="2.13"/>
    <s v="Approve Dividend Distribution Post Conversion"/>
    <x v="3"/>
    <s v="For"/>
    <x v="2"/>
    <m/>
    <s v="No"/>
  </r>
  <r>
    <x v="2"/>
    <s v="China"/>
    <s v="CNE100000SD1"/>
    <s v="B65BYW9"/>
    <s v="Special"/>
    <x v="57"/>
    <s v="Management"/>
    <s v="G"/>
    <s v="Yes"/>
    <n v="2.14"/>
    <s v="Approve Issue Manner and Target Parties"/>
    <x v="3"/>
    <s v="For"/>
    <x v="2"/>
    <m/>
    <s v="No"/>
  </r>
  <r>
    <x v="2"/>
    <s v="China"/>
    <s v="CNE100000SD1"/>
    <s v="B65BYW9"/>
    <s v="Special"/>
    <x v="57"/>
    <s v="Management"/>
    <s v="G"/>
    <s v="Yes"/>
    <n v="2.15"/>
    <s v="Approve Placing Arrangement for Shareholders"/>
    <x v="3"/>
    <s v="For"/>
    <x v="2"/>
    <m/>
    <s v="No"/>
  </r>
  <r>
    <x v="2"/>
    <s v="China"/>
    <s v="CNE100000SD1"/>
    <s v="B65BYW9"/>
    <s v="Special"/>
    <x v="57"/>
    <s v="Management"/>
    <s v="G"/>
    <s v="Yes"/>
    <n v="2.16"/>
    <s v="Approve Matters Related to Bondholders Meeting"/>
    <x v="3"/>
    <s v="For"/>
    <x v="2"/>
    <m/>
    <s v="No"/>
  </r>
  <r>
    <x v="2"/>
    <s v="China"/>
    <s v="CNE100000SD1"/>
    <s v="B65BYW9"/>
    <s v="Special"/>
    <x v="57"/>
    <s v="Management"/>
    <s v="G"/>
    <s v="Yes"/>
    <n v="2.17"/>
    <s v="Approve Usage of Raised Funds"/>
    <x v="3"/>
    <s v="For"/>
    <x v="2"/>
    <m/>
    <s v="No"/>
  </r>
  <r>
    <x v="2"/>
    <s v="China"/>
    <s v="CNE100000SD1"/>
    <s v="B65BYW9"/>
    <s v="Special"/>
    <x v="57"/>
    <s v="Management"/>
    <s v="G"/>
    <s v="Yes"/>
    <n v="2.1800000000000002"/>
    <s v="Approve Guarantee Matters"/>
    <x v="3"/>
    <s v="For"/>
    <x v="2"/>
    <m/>
    <s v="No"/>
  </r>
  <r>
    <x v="2"/>
    <s v="China"/>
    <s v="CNE100000SD1"/>
    <s v="B65BYW9"/>
    <s v="Special"/>
    <x v="57"/>
    <s v="Management"/>
    <s v="G"/>
    <s v="Yes"/>
    <n v="2.19"/>
    <s v="Approve Rating Matters"/>
    <x v="3"/>
    <s v="For"/>
    <x v="2"/>
    <m/>
    <s v="No"/>
  </r>
  <r>
    <x v="2"/>
    <s v="China"/>
    <s v="CNE100000SD1"/>
    <s v="B65BYW9"/>
    <s v="Special"/>
    <x v="57"/>
    <s v="Management"/>
    <s v="G"/>
    <s v="Yes"/>
    <n v="2.2000000000000002"/>
    <s v="Approve Issue Scale"/>
    <x v="3"/>
    <s v="For"/>
    <x v="2"/>
    <m/>
    <s v="No"/>
  </r>
  <r>
    <x v="2"/>
    <s v="China"/>
    <s v="CNE100000SD1"/>
    <s v="B65BYW9"/>
    <s v="Special"/>
    <x v="57"/>
    <s v="Management"/>
    <s v="G"/>
    <s v="Yes"/>
    <n v="2.2000000000000002"/>
    <s v="Approve Depository of Raised Funds"/>
    <x v="3"/>
    <s v="For"/>
    <x v="2"/>
    <m/>
    <s v="No"/>
  </r>
  <r>
    <x v="2"/>
    <s v="China"/>
    <s v="CNE100000SD1"/>
    <s v="B65BYW9"/>
    <s v="Special"/>
    <x v="57"/>
    <s v="Management"/>
    <s v="G"/>
    <s v="Yes"/>
    <n v="2.21"/>
    <s v="Approve Liability for Breach of Contract"/>
    <x v="3"/>
    <s v="For"/>
    <x v="2"/>
    <m/>
    <s v="No"/>
  </r>
  <r>
    <x v="2"/>
    <s v="China"/>
    <s v="CNE100000SD1"/>
    <s v="B65BYW9"/>
    <s v="Special"/>
    <x v="57"/>
    <s v="Management"/>
    <s v="G"/>
    <s v="Yes"/>
    <n v="2.2200000000000002"/>
    <s v="Approve Validity Period"/>
    <x v="3"/>
    <s v="For"/>
    <x v="2"/>
    <m/>
    <s v="No"/>
  </r>
  <r>
    <x v="2"/>
    <s v="China"/>
    <s v="CNE100000SD1"/>
    <s v="B65BYW9"/>
    <s v="Special"/>
    <x v="57"/>
    <s v="Management"/>
    <s v="G"/>
    <s v="Yes"/>
    <n v="2.2999999999999998"/>
    <s v="Approve Par Value and Issue Price"/>
    <x v="3"/>
    <s v="For"/>
    <x v="2"/>
    <m/>
    <s v="No"/>
  </r>
  <r>
    <x v="2"/>
    <s v="China"/>
    <s v="CNE100000SD1"/>
    <s v="B65BYW9"/>
    <s v="Special"/>
    <x v="57"/>
    <s v="Management"/>
    <s v="G"/>
    <s v="Yes"/>
    <n v="2.4"/>
    <s v="Approve Bond Maturity"/>
    <x v="3"/>
    <s v="For"/>
    <x v="2"/>
    <m/>
    <s v="No"/>
  </r>
  <r>
    <x v="2"/>
    <s v="China"/>
    <s v="CNE100000SD1"/>
    <s v="B65BYW9"/>
    <s v="Special"/>
    <x v="57"/>
    <s v="Management"/>
    <s v="G"/>
    <s v="Yes"/>
    <n v="2.5"/>
    <s v="Approve Bond Interest Rate"/>
    <x v="3"/>
    <s v="For"/>
    <x v="2"/>
    <m/>
    <s v="No"/>
  </r>
  <r>
    <x v="2"/>
    <s v="China"/>
    <s v="CNE100000SD1"/>
    <s v="B65BYW9"/>
    <s v="Special"/>
    <x v="57"/>
    <s v="Management"/>
    <s v="G"/>
    <s v="Yes"/>
    <n v="2.6"/>
    <s v="Approve Repayment Period and Manner"/>
    <x v="3"/>
    <s v="For"/>
    <x v="2"/>
    <m/>
    <s v="No"/>
  </r>
  <r>
    <x v="2"/>
    <s v="China"/>
    <s v="CNE100000SD1"/>
    <s v="B65BYW9"/>
    <s v="Special"/>
    <x v="57"/>
    <s v="Management"/>
    <s v="G"/>
    <s v="Yes"/>
    <n v="2.7"/>
    <s v="Approve Conversion Period"/>
    <x v="3"/>
    <s v="For"/>
    <x v="2"/>
    <m/>
    <s v="No"/>
  </r>
  <r>
    <x v="2"/>
    <s v="China"/>
    <s v="CNE100000SD1"/>
    <s v="B65BYW9"/>
    <s v="Special"/>
    <x v="57"/>
    <s v="Management"/>
    <s v="G"/>
    <s v="Yes"/>
    <n v="2.8"/>
    <s v="Approve Determination and Adjustment of Conversion Price"/>
    <x v="3"/>
    <s v="For"/>
    <x v="2"/>
    <m/>
    <s v="No"/>
  </r>
  <r>
    <x v="2"/>
    <s v="China"/>
    <s v="CNE100000SD1"/>
    <s v="B65BYW9"/>
    <s v="Special"/>
    <x v="57"/>
    <s v="Management"/>
    <s v="G"/>
    <s v="Yes"/>
    <n v="2.9"/>
    <s v="Approve Terms for Downward Adjustment of Conversion Price"/>
    <x v="3"/>
    <s v="For"/>
    <x v="2"/>
    <m/>
    <s v="No"/>
  </r>
  <r>
    <x v="2"/>
    <s v="China"/>
    <s v="CNE100000SD1"/>
    <s v="B65BYW9"/>
    <s v="Special"/>
    <x v="57"/>
    <s v="Management"/>
    <s v="G"/>
    <s v="Yes"/>
    <n v="3"/>
    <s v="Approve Plan on Convertible Bond Issuance"/>
    <x v="3"/>
    <s v="For"/>
    <x v="2"/>
    <m/>
    <s v="No"/>
  </r>
  <r>
    <x v="2"/>
    <s v="China"/>
    <s v="CNE100000SD1"/>
    <s v="B65BYW9"/>
    <s v="Special"/>
    <x v="57"/>
    <s v="Management"/>
    <s v="G"/>
    <s v="Yes"/>
    <n v="4"/>
    <s v="Approve Feasibility Analysis Report on the Use of Proceeds"/>
    <x v="0"/>
    <s v="For"/>
    <x v="2"/>
    <m/>
    <s v="No"/>
  </r>
  <r>
    <x v="2"/>
    <s v="China"/>
    <s v="CNE100000SD1"/>
    <s v="B65BYW9"/>
    <s v="Special"/>
    <x v="57"/>
    <s v="Management"/>
    <s v="G"/>
    <s v="Yes"/>
    <n v="5"/>
    <s v="Approve Impact of Dilution of Current Returns on Major Financial Indicators, the Relevant Measures to be Taken and Commitment from Relevant Parties"/>
    <x v="3"/>
    <s v="For"/>
    <x v="2"/>
    <m/>
    <s v="No"/>
  </r>
  <r>
    <x v="2"/>
    <s v="China"/>
    <s v="CNE100000SD1"/>
    <s v="B65BYW9"/>
    <s v="Special"/>
    <x v="57"/>
    <s v="Management"/>
    <s v="G"/>
    <s v="Yes"/>
    <n v="6"/>
    <s v="Approve Principles of Bondholders Meeting (Revised Draft)"/>
    <x v="3"/>
    <s v="For"/>
    <x v="2"/>
    <m/>
    <s v="No"/>
  </r>
  <r>
    <x v="2"/>
    <s v="China"/>
    <s v="CNE100000SD1"/>
    <s v="B65BYW9"/>
    <s v="Special"/>
    <x v="57"/>
    <s v="Management"/>
    <s v="G"/>
    <s v="Yes"/>
    <n v="7"/>
    <s v="Approve Demonstration Analysis Report in Connection to Convertible Bond Issuance"/>
    <x v="0"/>
    <s v="For"/>
    <x v="2"/>
    <m/>
    <s v="No"/>
  </r>
  <r>
    <x v="2"/>
    <s v="China"/>
    <s v="CNE100000SD1"/>
    <s v="B65BYW9"/>
    <s v="Special"/>
    <x v="57"/>
    <s v="Management"/>
    <s v="G"/>
    <s v="Yes"/>
    <n v="8"/>
    <s v="Approve Shareholder Dividend Return Plan"/>
    <x v="3"/>
    <s v="For"/>
    <x v="2"/>
    <m/>
    <s v="No"/>
  </r>
  <r>
    <x v="2"/>
    <s v="China"/>
    <s v="CNE100000SD1"/>
    <s v="B65BYW9"/>
    <s v="Special"/>
    <x v="57"/>
    <s v="Management"/>
    <s v="G"/>
    <s v="Yes"/>
    <n v="9"/>
    <s v="Approve Authorization of Board to Handle All Related Matters"/>
    <x v="3"/>
    <s v="For"/>
    <x v="2"/>
    <m/>
    <s v="No"/>
  </r>
  <r>
    <x v="310"/>
    <s v="China"/>
    <s v="CNE1000023J3"/>
    <s v="BW9LDX1"/>
    <s v="Special"/>
    <x v="57"/>
    <s v="Management"/>
    <s v="G"/>
    <s v="Yes"/>
    <n v="1"/>
    <s v="Approve Demonstration Analysis Report in Connection to Issuance of Shares to Specific Targets"/>
    <x v="0"/>
    <s v="For"/>
    <x v="1"/>
    <s v="There are concerns around the potential dilution of the transaction."/>
    <s v="Yes"/>
  </r>
  <r>
    <x v="311"/>
    <s v="Indonesia"/>
    <s v="ID1000118201"/>
    <n v="6709099"/>
    <s v="Annual"/>
    <x v="57"/>
    <s v="Management"/>
    <s v="G"/>
    <s v="Yes"/>
    <n v="1"/>
    <s v="Approve Annual Report, Financial Statements, Statutory Reports, Financial Statements of Micro and Small Enterprise Funding Program and Discharge of Directors and Commissioners"/>
    <x v="2"/>
    <s v="For"/>
    <x v="2"/>
    <m/>
    <s v="No"/>
  </r>
  <r>
    <x v="311"/>
    <s v="Indonesia"/>
    <s v="ID1000118201"/>
    <n v="6709099"/>
    <s v="Annual"/>
    <x v="57"/>
    <s v="Management"/>
    <s v="G"/>
    <s v="Yes"/>
    <n v="2"/>
    <s v="Approve Allocation of Income"/>
    <x v="3"/>
    <s v="For"/>
    <x v="2"/>
    <m/>
    <s v="No"/>
  </r>
  <r>
    <x v="311"/>
    <s v="Indonesia"/>
    <s v="ID1000118201"/>
    <n v="6709099"/>
    <s v="Annual"/>
    <x v="57"/>
    <s v="Management"/>
    <s v="G"/>
    <s v="Yes"/>
    <n v="3"/>
    <s v="Approve Remuneration and Tantiem of Directors and Commissioners"/>
    <x v="2"/>
    <s v="For"/>
    <x v="2"/>
    <m/>
    <s v="No"/>
  </r>
  <r>
    <x v="311"/>
    <s v="Indonesia"/>
    <s v="ID1000118201"/>
    <n v="6709099"/>
    <s v="Annual"/>
    <x v="57"/>
    <s v="Management"/>
    <s v="G"/>
    <s v="Yes"/>
    <n v="4"/>
    <s v="Approve Auditors of the Company and the Micro and Small Enterprise Funding Program's Financial Statements and Implementation Report"/>
    <x v="1"/>
    <s v="For"/>
    <x v="2"/>
    <m/>
    <s v="No"/>
  </r>
  <r>
    <x v="311"/>
    <s v="Indonesia"/>
    <s v="ID1000118201"/>
    <n v="6709099"/>
    <s v="Annual"/>
    <x v="57"/>
    <s v="Management"/>
    <s v="G"/>
    <s v="Yes"/>
    <n v="5"/>
    <s v="Approve Resolution Plan and Update of Recovery Plan of the Company"/>
    <x v="3"/>
    <s v="For"/>
    <x v="2"/>
    <m/>
    <s v="No"/>
  </r>
  <r>
    <x v="311"/>
    <s v="Indonesia"/>
    <s v="ID1000118201"/>
    <n v="6709099"/>
    <s v="Annual"/>
    <x v="57"/>
    <s v="Management"/>
    <s v="G"/>
    <s v="No"/>
    <n v="6"/>
    <s v="Accept Report on the Use of Proceeds"/>
    <x v="0"/>
    <m/>
    <x v="0"/>
    <m/>
    <s v="No"/>
  </r>
  <r>
    <x v="311"/>
    <s v="Indonesia"/>
    <s v="ID1000118201"/>
    <n v="6709099"/>
    <s v="Annual"/>
    <x v="57"/>
    <s v="Management"/>
    <s v="G"/>
    <s v="Yes"/>
    <n v="7"/>
    <s v="Approve Share Repurchase Program"/>
    <x v="3"/>
    <s v="For"/>
    <x v="2"/>
    <m/>
    <s v="No"/>
  </r>
  <r>
    <x v="311"/>
    <s v="Indonesia"/>
    <s v="ID1000118201"/>
    <n v="6709099"/>
    <s v="Annual"/>
    <x v="57"/>
    <s v="Management"/>
    <s v="G"/>
    <s v="Yes"/>
    <n v="8"/>
    <s v="Approve Changes in the Boards of the Company"/>
    <x v="3"/>
    <s v="For"/>
    <x v="1"/>
    <s v="Not enough disclosure to make an informed decision."/>
    <s v="Yes"/>
  </r>
  <r>
    <x v="10"/>
    <s v="China"/>
    <s v="CNE1000005Y9"/>
    <s v="B23D6F6"/>
    <s v="Special"/>
    <x v="57"/>
    <s v="Management"/>
    <s v="G"/>
    <s v="Yes"/>
    <n v="1"/>
    <s v="Approve Demonstration Analysis Report in Connection to Private Placement"/>
    <x v="0"/>
    <s v="For"/>
    <x v="1"/>
    <s v="There are concerns around the potential dilution of the transaction."/>
    <s v="Yes"/>
  </r>
  <r>
    <x v="10"/>
    <s v="China"/>
    <s v="CNE1000005Y9"/>
    <s v="B23D6F6"/>
    <s v="Special"/>
    <x v="57"/>
    <s v="Management"/>
    <s v="G"/>
    <s v="Yes"/>
    <n v="2"/>
    <s v="Approve Authorization of Board to Handle All Related Matters"/>
    <x v="3"/>
    <s v="For"/>
    <x v="1"/>
    <s v="There are concerns around the potential dilution of the transaction."/>
    <s v="Yes"/>
  </r>
  <r>
    <x v="312"/>
    <s v="USA"/>
    <s v="US8010561020"/>
    <s v="B92RRW2"/>
    <s v="Annual"/>
    <x v="57"/>
    <s v="Management"/>
    <s v="G"/>
    <s v="Yes"/>
    <n v="2"/>
    <s v="Ratify PricewaterhouseCoopers LLP as Auditors"/>
    <x v="1"/>
    <s v="For"/>
    <x v="2"/>
    <m/>
    <s v="No"/>
  </r>
  <r>
    <x v="312"/>
    <s v="USA"/>
    <s v="US8010561020"/>
    <s v="B92RRW2"/>
    <s v="Annual"/>
    <x v="57"/>
    <s v="Management"/>
    <s v="G"/>
    <s v="Yes"/>
    <n v="3"/>
    <s v="Advisory Vote to Ratify Named Executive Officers' Compensation"/>
    <x v="3"/>
    <s v="For"/>
    <x v="1"/>
    <s v="Vesting schedule insufficient to aid in retention."/>
    <s v="Yes"/>
  </r>
  <r>
    <x v="312"/>
    <s v="USA"/>
    <s v="US8010561020"/>
    <s v="B92RRW2"/>
    <s v="Annual"/>
    <x v="57"/>
    <s v="Management"/>
    <s v="G"/>
    <s v="Yes"/>
    <n v="4"/>
    <s v="Amend Omnibus Stock Plan"/>
    <x v="3"/>
    <s v="For"/>
    <x v="2"/>
    <m/>
    <s v="No"/>
  </r>
  <r>
    <x v="312"/>
    <s v="USA"/>
    <s v="US8010561020"/>
    <s v="B92RRW2"/>
    <s v="Annual"/>
    <x v="57"/>
    <s v="Management"/>
    <s v="G"/>
    <s v="Yes"/>
    <s v="1a"/>
    <s v="Elect Director Jure Sola"/>
    <x v="2"/>
    <s v="For"/>
    <x v="2"/>
    <m/>
    <s v="No"/>
  </r>
  <r>
    <x v="312"/>
    <s v="USA"/>
    <s v="US8010561020"/>
    <s v="B92RRW2"/>
    <s v="Annual"/>
    <x v="57"/>
    <s v="Management"/>
    <s v="G"/>
    <s v="Yes"/>
    <s v="1b"/>
    <s v="Elect Director Eugene A. Delaney"/>
    <x v="2"/>
    <s v="For"/>
    <x v="2"/>
    <m/>
    <s v="No"/>
  </r>
  <r>
    <x v="312"/>
    <s v="USA"/>
    <s v="US8010561020"/>
    <s v="B92RRW2"/>
    <s v="Annual"/>
    <x v="57"/>
    <s v="Management"/>
    <s v="G"/>
    <s v="Yes"/>
    <s v="1c"/>
    <s v="Elect Director John P. Goldsberry"/>
    <x v="2"/>
    <s v="For"/>
    <x v="1"/>
    <s v="Non-independent and Audit Committee lacks sufficient independence."/>
    <s v="Yes"/>
  </r>
  <r>
    <x v="312"/>
    <s v="USA"/>
    <s v="US8010561020"/>
    <s v="B92RRW2"/>
    <s v="Annual"/>
    <x v="57"/>
    <s v="Management"/>
    <s v="G"/>
    <s v="Yes"/>
    <s v="1d"/>
    <s v="Elect Director David V. Hedley, III"/>
    <x v="2"/>
    <s v="For"/>
    <x v="2"/>
    <m/>
    <s v="No"/>
  </r>
  <r>
    <x v="312"/>
    <s v="USA"/>
    <s v="US8010561020"/>
    <s v="B92RRW2"/>
    <s v="Annual"/>
    <x v="57"/>
    <s v="Management"/>
    <s v="G"/>
    <s v="Yes"/>
    <s v="1e"/>
    <s v="Elect Director Susan A. Johnson"/>
    <x v="2"/>
    <s v="For"/>
    <x v="2"/>
    <m/>
    <s v="No"/>
  </r>
  <r>
    <x v="312"/>
    <s v="USA"/>
    <s v="US8010561020"/>
    <s v="B92RRW2"/>
    <s v="Annual"/>
    <x v="57"/>
    <s v="Management"/>
    <s v="G"/>
    <s v="Yes"/>
    <s v="1f"/>
    <s v="Elect Director Joseph G. Licata, Jr."/>
    <x v="2"/>
    <s v="For"/>
    <x v="1"/>
    <s v="Non-independent and Audit Committee lacks sufficient independence."/>
    <s v="Yes"/>
  </r>
  <r>
    <x v="312"/>
    <s v="USA"/>
    <s v="US8010561020"/>
    <s v="B92RRW2"/>
    <s v="Annual"/>
    <x v="57"/>
    <s v="Management"/>
    <s v="G"/>
    <s v="Yes"/>
    <s v="1g"/>
    <s v="Elect Director Krish Prabhu"/>
    <x v="2"/>
    <s v="For"/>
    <x v="2"/>
    <m/>
    <s v="No"/>
  </r>
  <r>
    <x v="312"/>
    <s v="USA"/>
    <s v="US8010561020"/>
    <s v="B92RRW2"/>
    <s v="Annual"/>
    <x v="57"/>
    <s v="Management"/>
    <s v="G"/>
    <s v="Yes"/>
    <s v="1h"/>
    <s v="Elect Director Mario M. Rosati"/>
    <x v="2"/>
    <s v="For"/>
    <x v="2"/>
    <m/>
    <s v="No"/>
  </r>
  <r>
    <x v="313"/>
    <s v="India"/>
    <s v="INE245A01021"/>
    <s v="B6Z1L73"/>
    <s v="Special"/>
    <x v="57"/>
    <s v="Management"/>
    <s v="G"/>
    <s v="Yes"/>
    <n v="1"/>
    <s v="Approve Material Related Party Transactions with PT Kaltim Prima Coal"/>
    <x v="3"/>
    <s v="For"/>
    <x v="2"/>
    <m/>
    <s v="No"/>
  </r>
  <r>
    <x v="313"/>
    <s v="India"/>
    <s v="INE245A01021"/>
    <s v="B6Z1L73"/>
    <s v="Special"/>
    <x v="57"/>
    <s v="Management"/>
    <s v="G"/>
    <s v="Yes"/>
    <n v="2"/>
    <s v="Approve Material Related Party Transactions with Tata Projects Limited"/>
    <x v="3"/>
    <s v="For"/>
    <x v="2"/>
    <m/>
    <s v="No"/>
  </r>
  <r>
    <x v="313"/>
    <s v="India"/>
    <s v="INE245A01021"/>
    <s v="B6Z1L73"/>
    <s v="Special"/>
    <x v="57"/>
    <s v="Management"/>
    <s v="G"/>
    <s v="Yes"/>
    <n v="3"/>
    <s v="Approve Material Related Party Transactions with Tata Steel Limited"/>
    <x v="3"/>
    <s v="For"/>
    <x v="2"/>
    <m/>
    <s v="No"/>
  </r>
  <r>
    <x v="313"/>
    <s v="India"/>
    <s v="INE245A01021"/>
    <s v="B6Z1L73"/>
    <s v="Special"/>
    <x v="57"/>
    <s v="Management"/>
    <s v="G"/>
    <s v="Yes"/>
    <n v="4"/>
    <s v="Approve Material Related Party Transactions between Industrial Energy Limited and Tata Steel Limited"/>
    <x v="3"/>
    <s v="For"/>
    <x v="2"/>
    <m/>
    <s v="No"/>
  </r>
  <r>
    <x v="313"/>
    <s v="India"/>
    <s v="INE245A01021"/>
    <s v="B6Z1L73"/>
    <s v="Special"/>
    <x v="57"/>
    <s v="Management"/>
    <s v="G"/>
    <s v="Yes"/>
    <n v="5"/>
    <s v="Approve Material Related Party Transactions between Tata Power Trading Company Limited and Maithon Power Limited"/>
    <x v="3"/>
    <s v="For"/>
    <x v="2"/>
    <m/>
    <s v="No"/>
  </r>
  <r>
    <x v="313"/>
    <s v="India"/>
    <s v="INE245A01021"/>
    <s v="B6Z1L73"/>
    <s v="Special"/>
    <x v="57"/>
    <s v="Management"/>
    <s v="G"/>
    <s v="Yes"/>
    <n v="6"/>
    <s v="Approve Material Related Party Transactions between Tata Power Delhi Distribution Limited and Tata Power Trading Company Limited"/>
    <x v="3"/>
    <s v="For"/>
    <x v="2"/>
    <m/>
    <s v="No"/>
  </r>
  <r>
    <x v="314"/>
    <s v="China"/>
    <s v="CNE100003JF9"/>
    <s v="BHR34R5"/>
    <s v="Special"/>
    <x v="57"/>
    <s v="Management"/>
    <s v="G"/>
    <s v="Yes"/>
    <n v="1"/>
    <s v="Approve Demonstration Analysis Report in Connection to Issuance of Shares to Specific Targets"/>
    <x v="0"/>
    <s v="For"/>
    <x v="1"/>
    <s v="There are concerns around the potential dilution of the transaction."/>
    <s v="Yes"/>
  </r>
  <r>
    <x v="314"/>
    <s v="China"/>
    <s v="CNE100003JF9"/>
    <s v="BHR34R5"/>
    <s v="Special"/>
    <x v="57"/>
    <s v="Management"/>
    <s v="G"/>
    <s v="Yes"/>
    <n v="2"/>
    <s v="Approve Authorization of Board to Handle All Related Matters"/>
    <x v="3"/>
    <s v="For"/>
    <x v="1"/>
    <s v="There are concerns around the potential dilution of the transaction."/>
    <s v="Yes"/>
  </r>
  <r>
    <x v="314"/>
    <s v="China"/>
    <s v="CNE100003JF9"/>
    <s v="BHR34R5"/>
    <s v="Special"/>
    <x v="57"/>
    <s v="Management"/>
    <s v="G"/>
    <s v="Yes"/>
    <n v="3"/>
    <s v="Approve Shareholder Dividend Return Plan"/>
    <x v="3"/>
    <s v="For"/>
    <x v="2"/>
    <m/>
    <s v="No"/>
  </r>
  <r>
    <x v="315"/>
    <s v="China"/>
    <s v="CNE100001TS5"/>
    <s v="BVV6QQ1"/>
    <s v="Special"/>
    <x v="57"/>
    <s v="Management"/>
    <s v="G"/>
    <s v="Yes"/>
    <n v="1"/>
    <s v="Approve Demonstration Analysis Report in Connection to Issuance of Convertible Bonds"/>
    <x v="0"/>
    <s v="For"/>
    <x v="2"/>
    <m/>
    <s v="No"/>
  </r>
  <r>
    <x v="315"/>
    <s v="China"/>
    <s v="CNE100001TS5"/>
    <s v="BVV6QQ1"/>
    <s v="Special"/>
    <x v="57"/>
    <s v="Management"/>
    <s v="G"/>
    <s v="Yes"/>
    <n v="2"/>
    <s v="Approve Authorization of Board to Handle All Related Matters"/>
    <x v="3"/>
    <s v="For"/>
    <x v="2"/>
    <m/>
    <s v="No"/>
  </r>
  <r>
    <x v="315"/>
    <s v="China"/>
    <s v="CNE100001TS5"/>
    <s v="BVV6QQ1"/>
    <s v="Special"/>
    <x v="57"/>
    <s v="Management"/>
    <s v="G"/>
    <s v="Yes"/>
    <n v="3"/>
    <s v="Approve Change Business Scope and Amendment of Articles of Association"/>
    <x v="3"/>
    <s v="For"/>
    <x v="2"/>
    <m/>
    <s v="No"/>
  </r>
  <r>
    <x v="316"/>
    <s v="India"/>
    <s v="INE079A01024"/>
    <s v="B09QQ11"/>
    <s v="Special"/>
    <x v="58"/>
    <s v="Management"/>
    <s v="G"/>
    <s v="Yes"/>
    <n v="1"/>
    <s v="Approve Material Related Party Transactions (Revised Limits) with ACC Limited"/>
    <x v="3"/>
    <s v="For"/>
    <x v="1"/>
    <s v="The proposed transaction is not in the best interest of existing shareholders."/>
    <s v="Yes"/>
  </r>
  <r>
    <x v="316"/>
    <s v="India"/>
    <s v="INE079A01024"/>
    <s v="B09QQ11"/>
    <s v="Special"/>
    <x v="58"/>
    <s v="Management"/>
    <s v="G"/>
    <s v="Yes"/>
    <n v="2"/>
    <s v="Approve Material Related Party Transactions with ACC Limited for Financial Year 2023-2024"/>
    <x v="3"/>
    <s v="For"/>
    <x v="1"/>
    <s v="The proposed transaction is not in the best interest of existing shareholders."/>
    <s v="Yes"/>
  </r>
  <r>
    <x v="317"/>
    <s v="USA"/>
    <s v="US00165C1045"/>
    <s v="BH4HLL3"/>
    <s v="Special"/>
    <x v="58"/>
    <s v="Management"/>
    <s v="G"/>
    <s v="Yes"/>
    <n v="1"/>
    <s v="Increase Authorized Common Stock"/>
    <x v="3"/>
    <s v="For"/>
    <x v="2"/>
    <m/>
    <s v="No"/>
  </r>
  <r>
    <x v="317"/>
    <s v="USA"/>
    <s v="US00165C1045"/>
    <s v="BH4HLL3"/>
    <s v="Special"/>
    <x v="58"/>
    <s v="Management"/>
    <s v="G"/>
    <s v="Yes"/>
    <n v="2"/>
    <s v="Approve Reverse Stock Split"/>
    <x v="3"/>
    <s v="For"/>
    <x v="2"/>
    <m/>
    <s v="No"/>
  </r>
  <r>
    <x v="317"/>
    <s v="USA"/>
    <s v="US00165C1045"/>
    <s v="BH4HLL3"/>
    <s v="Special"/>
    <x v="58"/>
    <s v="Management"/>
    <s v="G"/>
    <s v="Yes"/>
    <n v="3"/>
    <s v="Adjourn Meeting"/>
    <x v="3"/>
    <s v="For"/>
    <x v="2"/>
    <m/>
    <s v="No"/>
  </r>
  <r>
    <x v="318"/>
    <s v="China"/>
    <s v="CNE0000017H1"/>
    <n v="6335933"/>
    <s v="Special"/>
    <x v="58"/>
    <s v="Management"/>
    <s v="G"/>
    <s v="Yes"/>
    <n v="1"/>
    <s v="Approve Application for Comprehensive Credit Plan"/>
    <x v="3"/>
    <s v="For"/>
    <x v="2"/>
    <m/>
    <s v="No"/>
  </r>
  <r>
    <x v="318"/>
    <s v="China"/>
    <s v="CNE0000017H1"/>
    <n v="6335933"/>
    <s v="Special"/>
    <x v="58"/>
    <s v="Management"/>
    <s v="G"/>
    <s v="Yes"/>
    <n v="2"/>
    <s v="Approve Provision of Guarantee to Controlled Subsidiary"/>
    <x v="3"/>
    <s v="For"/>
    <x v="2"/>
    <m/>
    <s v="No"/>
  </r>
  <r>
    <x v="318"/>
    <s v="China"/>
    <s v="CNE0000017H1"/>
    <n v="6335933"/>
    <s v="Special"/>
    <x v="58"/>
    <s v="Management"/>
    <s v="G"/>
    <s v="Yes"/>
    <n v="3"/>
    <s v="Approve Annual Budget"/>
    <x v="3"/>
    <s v="For"/>
    <x v="2"/>
    <m/>
    <s v="No"/>
  </r>
  <r>
    <x v="318"/>
    <s v="China"/>
    <s v="CNE0000017H1"/>
    <n v="6335933"/>
    <s v="Special"/>
    <x v="58"/>
    <s v="Management"/>
    <s v="G"/>
    <s v="Yes"/>
    <n v="4"/>
    <s v="Approve to Change the Usage of Repurchased Shares and Cancellation"/>
    <x v="3"/>
    <s v="For"/>
    <x v="2"/>
    <m/>
    <s v="No"/>
  </r>
  <r>
    <x v="318"/>
    <s v="China"/>
    <s v="CNE0000017H1"/>
    <n v="6335933"/>
    <s v="Special"/>
    <x v="58"/>
    <s v="Management"/>
    <s v="G"/>
    <s v="Yes"/>
    <n v="5"/>
    <s v="Approve Decrease in Registered Capital and Amend Articles of Association"/>
    <x v="3"/>
    <s v="For"/>
    <x v="2"/>
    <m/>
    <s v="No"/>
  </r>
  <r>
    <x v="319"/>
    <s v="USA"/>
    <s v="US5779331041"/>
    <n v="2018669"/>
    <s v="Annual"/>
    <x v="58"/>
    <s v="Management"/>
    <s v="G"/>
    <s v="Yes"/>
    <n v="2"/>
    <s v="Ratify Ernst &amp; Young LLP as Auditors"/>
    <x v="1"/>
    <s v="For"/>
    <x v="2"/>
    <m/>
    <s v="No"/>
  </r>
  <r>
    <x v="319"/>
    <s v="USA"/>
    <s v="US5779331041"/>
    <n v="2018669"/>
    <s v="Annual"/>
    <x v="58"/>
    <s v="Management"/>
    <s v="G"/>
    <s v="Yes"/>
    <n v="3"/>
    <s v="Advisory Vote to Ratify Named Executive Officers' Compensation"/>
    <x v="3"/>
    <s v="For"/>
    <x v="1"/>
    <s v="Vesting of performance awards is less than three years. Excessive severance package."/>
    <s v="Yes"/>
  </r>
  <r>
    <x v="319"/>
    <s v="USA"/>
    <s v="US5779331041"/>
    <n v="2018669"/>
    <s v="Annual"/>
    <x v="58"/>
    <s v="Management"/>
    <s v="G"/>
    <s v="Yes"/>
    <n v="4"/>
    <s v="Advisory Vote on Say on Pay Frequency"/>
    <x v="3"/>
    <s v="One Year"/>
    <x v="5"/>
    <m/>
    <s v="No"/>
  </r>
  <r>
    <x v="319"/>
    <s v="USA"/>
    <s v="US5779331041"/>
    <n v="2018669"/>
    <s v="Annual"/>
    <x v="58"/>
    <s v="Management"/>
    <s v="G"/>
    <s v="Yes"/>
    <s v="1a"/>
    <s v="Elect Director Anne K. Altman"/>
    <x v="2"/>
    <s v="For"/>
    <x v="2"/>
    <m/>
    <s v="No"/>
  </r>
  <r>
    <x v="319"/>
    <s v="USA"/>
    <s v="US5779331041"/>
    <n v="2018669"/>
    <s v="Annual"/>
    <x v="58"/>
    <s v="Management"/>
    <s v="G"/>
    <s v="Yes"/>
    <s v="1b"/>
    <s v="Elect Director Bruce L. Caswell"/>
    <x v="2"/>
    <s v="For"/>
    <x v="2"/>
    <m/>
    <s v="No"/>
  </r>
  <r>
    <x v="319"/>
    <s v="USA"/>
    <s v="US5779331041"/>
    <n v="2018669"/>
    <s v="Annual"/>
    <x v="58"/>
    <s v="Management"/>
    <s v="G"/>
    <s v="Yes"/>
    <s v="1c"/>
    <s v="Elect Director John J. Haley"/>
    <x v="2"/>
    <s v="For"/>
    <x v="2"/>
    <m/>
    <s v="No"/>
  </r>
  <r>
    <x v="319"/>
    <s v="USA"/>
    <s v="US5779331041"/>
    <n v="2018669"/>
    <s v="Annual"/>
    <x v="58"/>
    <s v="Management"/>
    <s v="G"/>
    <s v="Yes"/>
    <s v="1d"/>
    <s v="Elect Director Jan D. Madsen"/>
    <x v="2"/>
    <s v="For"/>
    <x v="2"/>
    <m/>
    <s v="No"/>
  </r>
  <r>
    <x v="319"/>
    <s v="USA"/>
    <s v="US5779331041"/>
    <n v="2018669"/>
    <s v="Annual"/>
    <x v="58"/>
    <s v="Management"/>
    <s v="G"/>
    <s v="Yes"/>
    <s v="1e"/>
    <s v="Elect Director Richard A. Montoni"/>
    <x v="2"/>
    <s v="For"/>
    <x v="2"/>
    <m/>
    <s v="No"/>
  </r>
  <r>
    <x v="319"/>
    <s v="USA"/>
    <s v="US5779331041"/>
    <n v="2018669"/>
    <s v="Annual"/>
    <x v="58"/>
    <s v="Management"/>
    <s v="G"/>
    <s v="Yes"/>
    <s v="1f"/>
    <s v="Elect Director Gayathri Rajan"/>
    <x v="2"/>
    <s v="For"/>
    <x v="2"/>
    <m/>
    <s v="No"/>
  </r>
  <r>
    <x v="319"/>
    <s v="USA"/>
    <s v="US5779331041"/>
    <n v="2018669"/>
    <s v="Annual"/>
    <x v="58"/>
    <s v="Management"/>
    <s v="G"/>
    <s v="Yes"/>
    <s v="1g"/>
    <s v="Elect Director Raymond B. Ruddy"/>
    <x v="2"/>
    <s v="For"/>
    <x v="1"/>
    <s v="Chair of Audit Committee is non-independent."/>
    <s v="Yes"/>
  </r>
  <r>
    <x v="319"/>
    <s v="USA"/>
    <s v="US5779331041"/>
    <n v="2018669"/>
    <s v="Annual"/>
    <x v="58"/>
    <s v="Management"/>
    <s v="G"/>
    <s v="Yes"/>
    <s v="1h"/>
    <s v="Elect Director Michael J. Warren"/>
    <x v="2"/>
    <s v="For"/>
    <x v="2"/>
    <m/>
    <s v="No"/>
  </r>
  <r>
    <x v="320"/>
    <s v="Japan"/>
    <s v="JP3027670003"/>
    <n v="6396800"/>
    <s v="Special"/>
    <x v="58"/>
    <s v="Management"/>
    <s v="G"/>
    <s v="Yes"/>
    <n v="1"/>
    <s v="Amend Articles to Disclose Unitholder Meeting Materials on Internet - Amend Provisions on Deemed Approval System"/>
    <x v="3"/>
    <s v="For"/>
    <x v="2"/>
    <m/>
    <s v="No"/>
  </r>
  <r>
    <x v="320"/>
    <s v="Japan"/>
    <s v="JP3027670003"/>
    <n v="6396800"/>
    <s v="Special"/>
    <x v="58"/>
    <s v="Management"/>
    <s v="G"/>
    <s v="Yes"/>
    <n v="2"/>
    <s v="Elect Executive Director Nishiyama, Koichi"/>
    <x v="2"/>
    <s v="For"/>
    <x v="2"/>
    <m/>
    <s v="No"/>
  </r>
  <r>
    <x v="320"/>
    <s v="Japan"/>
    <s v="JP3027670003"/>
    <n v="6396800"/>
    <s v="Special"/>
    <x v="58"/>
    <s v="Management"/>
    <s v="G"/>
    <s v="Yes"/>
    <n v="3.1"/>
    <s v="Elect Alternate Executive Director Onozawa, Eiichiro"/>
    <x v="2"/>
    <s v="For"/>
    <x v="2"/>
    <m/>
    <s v="No"/>
  </r>
  <r>
    <x v="320"/>
    <s v="Japan"/>
    <s v="JP3027670003"/>
    <n v="6396800"/>
    <s v="Special"/>
    <x v="58"/>
    <s v="Management"/>
    <s v="G"/>
    <s v="Yes"/>
    <n v="3.2"/>
    <s v="Elect Alternate Executive Director Shuto, Hideki"/>
    <x v="2"/>
    <s v="For"/>
    <x v="2"/>
    <m/>
    <s v="No"/>
  </r>
  <r>
    <x v="320"/>
    <s v="Japan"/>
    <s v="JP3027670003"/>
    <n v="6396800"/>
    <s v="Special"/>
    <x v="58"/>
    <s v="Management"/>
    <s v="G"/>
    <s v="Yes"/>
    <n v="4.0999999999999996"/>
    <s v="Elect Supervisory Director Okada, Masaki"/>
    <x v="2"/>
    <s v="For"/>
    <x v="2"/>
    <m/>
    <s v="No"/>
  </r>
  <r>
    <x v="320"/>
    <s v="Japan"/>
    <s v="JP3027670003"/>
    <n v="6396800"/>
    <s v="Special"/>
    <x v="58"/>
    <s v="Management"/>
    <s v="G"/>
    <s v="Yes"/>
    <n v="4.2"/>
    <s v="Elect Supervisory Director Hayashi, Keiko"/>
    <x v="2"/>
    <s v="For"/>
    <x v="2"/>
    <m/>
    <s v="No"/>
  </r>
  <r>
    <x v="320"/>
    <s v="Japan"/>
    <s v="JP3027670003"/>
    <n v="6396800"/>
    <s v="Special"/>
    <x v="58"/>
    <s v="Management"/>
    <s v="G"/>
    <s v="Yes"/>
    <n v="4.3"/>
    <s v="Elect Supervisory Director Kobayashi, Kazuhisa"/>
    <x v="2"/>
    <s v="For"/>
    <x v="2"/>
    <m/>
    <s v="No"/>
  </r>
  <r>
    <x v="321"/>
    <s v="Indonesia"/>
    <s v="ID1000095003"/>
    <n v="6651048"/>
    <s v="Annual"/>
    <x v="58"/>
    <s v="Management"/>
    <s v="G"/>
    <s v="Yes"/>
    <n v="1"/>
    <s v="Approve Annual Report, Financial Statements, Statutory Reports, Report of the Micro and Small Business Funding Program (PUMK), and Discharge of Directors and Commissioners"/>
    <x v="2"/>
    <s v="For"/>
    <x v="2"/>
    <m/>
    <s v="No"/>
  </r>
  <r>
    <x v="321"/>
    <s v="Indonesia"/>
    <s v="ID1000095003"/>
    <n v="6651048"/>
    <s v="Annual"/>
    <x v="58"/>
    <s v="Management"/>
    <s v="G"/>
    <s v="Yes"/>
    <n v="2"/>
    <s v="Approve Allocation of Income"/>
    <x v="3"/>
    <s v="For"/>
    <x v="2"/>
    <m/>
    <s v="No"/>
  </r>
  <r>
    <x v="321"/>
    <s v="Indonesia"/>
    <s v="ID1000095003"/>
    <n v="6651048"/>
    <s v="Annual"/>
    <x v="58"/>
    <s v="Management"/>
    <s v="G"/>
    <s v="Yes"/>
    <n v="3"/>
    <s v="Approve Remuneration and Tantiem of Directors and Commissioners"/>
    <x v="2"/>
    <s v="For"/>
    <x v="2"/>
    <m/>
    <s v="No"/>
  </r>
  <r>
    <x v="321"/>
    <s v="Indonesia"/>
    <s v="ID1000095003"/>
    <n v="6651048"/>
    <s v="Annual"/>
    <x v="58"/>
    <s v="Management"/>
    <s v="G"/>
    <s v="Yes"/>
    <n v="4"/>
    <s v="Appoint Auditors of the Company and the Micro and Small Business Funding Program (PUMK)"/>
    <x v="1"/>
    <s v="For"/>
    <x v="2"/>
    <m/>
    <s v="No"/>
  </r>
  <r>
    <x v="321"/>
    <s v="Indonesia"/>
    <s v="ID1000095003"/>
    <n v="6651048"/>
    <s v="Annual"/>
    <x v="58"/>
    <s v="Management"/>
    <s v="G"/>
    <s v="Yes"/>
    <n v="5"/>
    <s v="Approve Resolution Plan"/>
    <x v="3"/>
    <s v="For"/>
    <x v="2"/>
    <m/>
    <s v="No"/>
  </r>
  <r>
    <x v="321"/>
    <s v="Indonesia"/>
    <s v="ID1000095003"/>
    <n v="6651048"/>
    <s v="Annual"/>
    <x v="58"/>
    <s v="Management"/>
    <s v="G"/>
    <s v="Yes"/>
    <n v="6"/>
    <s v="Approve Stock Split"/>
    <x v="3"/>
    <s v="For"/>
    <x v="2"/>
    <m/>
    <s v="No"/>
  </r>
  <r>
    <x v="321"/>
    <s v="Indonesia"/>
    <s v="ID1000095003"/>
    <n v="6651048"/>
    <s v="Annual"/>
    <x v="58"/>
    <s v="Management"/>
    <s v="G"/>
    <s v="Yes"/>
    <n v="7"/>
    <s v="Amend Articles of Association"/>
    <x v="3"/>
    <s v="For"/>
    <x v="1"/>
    <s v="Lack of disclosure surrounding changes to articles."/>
    <s v="Yes"/>
  </r>
  <r>
    <x v="321"/>
    <s v="Indonesia"/>
    <s v="ID1000095003"/>
    <n v="6651048"/>
    <s v="Annual"/>
    <x v="58"/>
    <s v="Management"/>
    <s v="G"/>
    <s v="Yes"/>
    <n v="8"/>
    <s v="Approve Changes in the Boards of the Company"/>
    <x v="3"/>
    <s v="For"/>
    <x v="1"/>
    <s v="Not enough disclosure to make an informed decision."/>
    <s v="Yes"/>
  </r>
  <r>
    <x v="322"/>
    <s v="Switzerland"/>
    <s v="CH0012032048"/>
    <n v="7110388"/>
    <s v="Annual"/>
    <x v="58"/>
    <s v="Management"/>
    <s v="G"/>
    <s v="Yes"/>
    <n v="1"/>
    <s v="Accept Financial Statements and Statutory Reports"/>
    <x v="0"/>
    <s v="For"/>
    <x v="2"/>
    <m/>
    <s v="No"/>
  </r>
  <r>
    <x v="322"/>
    <s v="Switzerland"/>
    <s v="CH0012032048"/>
    <n v="7110388"/>
    <s v="Annual"/>
    <x v="58"/>
    <s v="Management"/>
    <s v="G"/>
    <s v="Yes"/>
    <n v="2"/>
    <s v="Approve Remuneration Report"/>
    <x v="4"/>
    <s v="For"/>
    <x v="1"/>
    <s v="Poor pay disclosure. Majority of awards vest without reference to performance conditions. Short term awards are greater than long term incentives. Independence compromised with performance based pay."/>
    <s v="Yes"/>
  </r>
  <r>
    <x v="322"/>
    <s v="Switzerland"/>
    <s v="CH0012032048"/>
    <n v="7110388"/>
    <s v="Annual"/>
    <x v="58"/>
    <s v="Management"/>
    <s v="G"/>
    <s v="Yes"/>
    <n v="3.1"/>
    <s v="Approve CHF 10.7 Million in Bonuses to the Corporate Executive Committee for Fiscal Year 2022"/>
    <x v="3"/>
    <s v="For"/>
    <x v="2"/>
    <m/>
    <s v="No"/>
  </r>
  <r>
    <x v="322"/>
    <s v="Switzerland"/>
    <s v="CH0012032048"/>
    <n v="7110388"/>
    <s v="Annual"/>
    <x v="58"/>
    <s v="Management"/>
    <s v="G"/>
    <s v="Yes"/>
    <n v="3.2"/>
    <s v="Approve CHF 1.8 Million Share Bonus for the Chair of the Board of Directors for Fiscal Year 2022"/>
    <x v="2"/>
    <s v="For"/>
    <x v="1"/>
    <s v="Poor pay disclosure."/>
    <s v="Yes"/>
  </r>
  <r>
    <x v="322"/>
    <s v="Switzerland"/>
    <s v="CH0012032048"/>
    <n v="7110388"/>
    <s v="Annual"/>
    <x v="58"/>
    <s v="Management"/>
    <s v="G"/>
    <s v="Yes"/>
    <n v="4"/>
    <s v="Approve Discharge of Board and Senior Management"/>
    <x v="3"/>
    <s v="For"/>
    <x v="2"/>
    <m/>
    <s v="No"/>
  </r>
  <r>
    <x v="322"/>
    <s v="Switzerland"/>
    <s v="CH0012032048"/>
    <n v="7110388"/>
    <s v="Annual"/>
    <x v="58"/>
    <s v="Management"/>
    <s v="G"/>
    <s v="Yes"/>
    <n v="5"/>
    <s v="Approve Allocation of Income and Dividends of CHF 9.50 per Share"/>
    <x v="3"/>
    <s v="For"/>
    <x v="2"/>
    <m/>
    <s v="No"/>
  </r>
  <r>
    <x v="322"/>
    <s v="Switzerland"/>
    <s v="CH0012032048"/>
    <n v="7110388"/>
    <s v="Annual"/>
    <x v="58"/>
    <s v="Management"/>
    <s v="G"/>
    <s v="Yes"/>
    <n v="6.1"/>
    <s v="Elect Severin Schwan as Director and Board Chair"/>
    <x v="2"/>
    <s v="For"/>
    <x v="1"/>
    <s v="CEO moving to position of Chair."/>
    <s v="Yes"/>
  </r>
  <r>
    <x v="322"/>
    <s v="Switzerland"/>
    <s v="CH0012032048"/>
    <n v="7110388"/>
    <s v="Annual"/>
    <x v="58"/>
    <s v="Management"/>
    <s v="G"/>
    <s v="Yes"/>
    <n v="6.1"/>
    <s v="Elect Akiko Iwasaki as Director"/>
    <x v="2"/>
    <s v="For"/>
    <x v="2"/>
    <m/>
    <s v="No"/>
  </r>
  <r>
    <x v="322"/>
    <s v="Switzerland"/>
    <s v="CH0012032048"/>
    <n v="7110388"/>
    <s v="Annual"/>
    <x v="58"/>
    <s v="Management"/>
    <s v="G"/>
    <s v="Yes"/>
    <n v="6.11"/>
    <s v="Elect Mark Schneider as Director"/>
    <x v="2"/>
    <s v="For"/>
    <x v="2"/>
    <m/>
    <s v="No"/>
  </r>
  <r>
    <x v="322"/>
    <s v="Switzerland"/>
    <s v="CH0012032048"/>
    <n v="7110388"/>
    <s v="Annual"/>
    <x v="58"/>
    <s v="Management"/>
    <s v="G"/>
    <s v="Yes"/>
    <n v="6.12"/>
    <s v="Reappoint Andre Hoffmann as Member of the Compensation Committee"/>
    <x v="3"/>
    <s v="For"/>
    <x v="1"/>
    <s v="Non-independent and the Remuneration Committee lacks sufficient independence."/>
    <s v="Yes"/>
  </r>
  <r>
    <x v="322"/>
    <s v="Switzerland"/>
    <s v="CH0012032048"/>
    <n v="7110388"/>
    <s v="Annual"/>
    <x v="58"/>
    <s v="Management"/>
    <s v="G"/>
    <s v="Yes"/>
    <n v="6.13"/>
    <s v="Reappoint Richard Lifton as Member of the Compensation Committee"/>
    <x v="3"/>
    <s v="For"/>
    <x v="1"/>
    <s v="Non-independent and the Remuneration Committee lacks sufficient independence."/>
    <s v="Yes"/>
  </r>
  <r>
    <x v="322"/>
    <s v="Switzerland"/>
    <s v="CH0012032048"/>
    <n v="7110388"/>
    <s v="Annual"/>
    <x v="58"/>
    <s v="Management"/>
    <s v="G"/>
    <s v="Yes"/>
    <n v="6.14"/>
    <s v="Reappoint Bernard Poussot as Member of the Compensation Committee"/>
    <x v="3"/>
    <s v="For"/>
    <x v="2"/>
    <m/>
    <s v="No"/>
  </r>
  <r>
    <x v="322"/>
    <s v="Switzerland"/>
    <s v="CH0012032048"/>
    <n v="7110388"/>
    <s v="Annual"/>
    <x v="58"/>
    <s v="Management"/>
    <s v="G"/>
    <s v="Yes"/>
    <n v="6.15"/>
    <s v="Appoint Joerg Duschmale as Member of the Compensation Committee"/>
    <x v="3"/>
    <s v="For"/>
    <x v="1"/>
    <s v="Non-independent and the Remuneration Committee lacks sufficient independence."/>
    <s v="Yes"/>
  </r>
  <r>
    <x v="322"/>
    <s v="Switzerland"/>
    <s v="CH0012032048"/>
    <n v="7110388"/>
    <s v="Annual"/>
    <x v="58"/>
    <s v="Management"/>
    <s v="G"/>
    <s v="Yes"/>
    <n v="6.16"/>
    <s v="Appoint Anita Hauser as Member of the Compensation Committee"/>
    <x v="3"/>
    <s v="For"/>
    <x v="2"/>
    <m/>
    <s v="No"/>
  </r>
  <r>
    <x v="322"/>
    <s v="Switzerland"/>
    <s v="CH0012032048"/>
    <n v="7110388"/>
    <s v="Annual"/>
    <x v="58"/>
    <s v="Management"/>
    <s v="G"/>
    <s v="Yes"/>
    <n v="6.2"/>
    <s v="Reelect Andre Hoffmann as Director"/>
    <x v="2"/>
    <s v="For"/>
    <x v="1"/>
    <s v="Non-independent and the Nomination Committee lacks sufficient independence."/>
    <s v="Yes"/>
  </r>
  <r>
    <x v="322"/>
    <s v="Switzerland"/>
    <s v="CH0012032048"/>
    <n v="7110388"/>
    <s v="Annual"/>
    <x v="58"/>
    <s v="Management"/>
    <s v="G"/>
    <s v="Yes"/>
    <n v="6.3"/>
    <s v="Reelect Joerg Duschmale as Director"/>
    <x v="2"/>
    <s v="For"/>
    <x v="2"/>
    <m/>
    <s v="No"/>
  </r>
  <r>
    <x v="322"/>
    <s v="Switzerland"/>
    <s v="CH0012032048"/>
    <n v="7110388"/>
    <s v="Annual"/>
    <x v="58"/>
    <s v="Management"/>
    <s v="G"/>
    <s v="Yes"/>
    <n v="6.4"/>
    <s v="Reelect Patrick Frost as Director"/>
    <x v="2"/>
    <s v="For"/>
    <x v="2"/>
    <m/>
    <s v="No"/>
  </r>
  <r>
    <x v="322"/>
    <s v="Switzerland"/>
    <s v="CH0012032048"/>
    <n v="7110388"/>
    <s v="Annual"/>
    <x v="58"/>
    <s v="Management"/>
    <s v="G"/>
    <s v="Yes"/>
    <n v="6.5"/>
    <s v="Reelect Anita Hauser as Director"/>
    <x v="2"/>
    <s v="For"/>
    <x v="2"/>
    <m/>
    <s v="No"/>
  </r>
  <r>
    <x v="322"/>
    <s v="Switzerland"/>
    <s v="CH0012032048"/>
    <n v="7110388"/>
    <s v="Annual"/>
    <x v="58"/>
    <s v="Management"/>
    <s v="G"/>
    <s v="Yes"/>
    <n v="6.6"/>
    <s v="Reelect Richard Lifton as Director"/>
    <x v="2"/>
    <s v="For"/>
    <x v="2"/>
    <m/>
    <s v="No"/>
  </r>
  <r>
    <x v="322"/>
    <s v="Switzerland"/>
    <s v="CH0012032048"/>
    <n v="7110388"/>
    <s v="Annual"/>
    <x v="58"/>
    <s v="Management"/>
    <s v="G"/>
    <s v="Yes"/>
    <n v="6.7"/>
    <s v="Reelect Jemilah Mahmood as Director"/>
    <x v="2"/>
    <s v="For"/>
    <x v="2"/>
    <m/>
    <s v="No"/>
  </r>
  <r>
    <x v="322"/>
    <s v="Switzerland"/>
    <s v="CH0012032048"/>
    <n v="7110388"/>
    <s v="Annual"/>
    <x v="58"/>
    <s v="Management"/>
    <s v="G"/>
    <s v="Yes"/>
    <n v="6.8"/>
    <s v="Reelect Bernard Poussot as Director"/>
    <x v="2"/>
    <s v="For"/>
    <x v="2"/>
    <m/>
    <s v="No"/>
  </r>
  <r>
    <x v="322"/>
    <s v="Switzerland"/>
    <s v="CH0012032048"/>
    <n v="7110388"/>
    <s v="Annual"/>
    <x v="58"/>
    <s v="Management"/>
    <s v="G"/>
    <s v="Yes"/>
    <n v="6.9"/>
    <s v="Reelect Claudia Dyckerhoff as Director"/>
    <x v="2"/>
    <s v="For"/>
    <x v="2"/>
    <m/>
    <s v="No"/>
  </r>
  <r>
    <x v="322"/>
    <s v="Switzerland"/>
    <s v="CH0012032048"/>
    <n v="7110388"/>
    <s v="Annual"/>
    <x v="58"/>
    <s v="Management"/>
    <s v="G"/>
    <s v="Yes"/>
    <n v="7.1"/>
    <s v="Amend Corporate Purpose"/>
    <x v="3"/>
    <s v="For"/>
    <x v="2"/>
    <m/>
    <s v="No"/>
  </r>
  <r>
    <x v="322"/>
    <s v="Switzerland"/>
    <s v="CH0012032048"/>
    <n v="7110388"/>
    <s v="Annual"/>
    <x v="58"/>
    <s v="Management"/>
    <s v="G"/>
    <s v="Yes"/>
    <n v="7.2"/>
    <s v="Amend Articles Re: General Meeting"/>
    <x v="3"/>
    <s v="For"/>
    <x v="1"/>
    <s v="Unsupportive of exclusively virtual meetings."/>
    <s v="Yes"/>
  </r>
  <r>
    <x v="322"/>
    <s v="Switzerland"/>
    <s v="CH0012032048"/>
    <n v="7110388"/>
    <s v="Annual"/>
    <x v="58"/>
    <s v="Management"/>
    <s v="G"/>
    <s v="Yes"/>
    <n v="7.3"/>
    <s v="Amend Articles of Association"/>
    <x v="3"/>
    <s v="For"/>
    <x v="2"/>
    <m/>
    <s v="No"/>
  </r>
  <r>
    <x v="322"/>
    <s v="Switzerland"/>
    <s v="CH0012032048"/>
    <n v="7110388"/>
    <s v="Annual"/>
    <x v="58"/>
    <s v="Management"/>
    <s v="G"/>
    <s v="Yes"/>
    <n v="8"/>
    <s v="Approve Remuneration of Directors in the Amount of CHF 10 Million"/>
    <x v="2"/>
    <s v="For"/>
    <x v="2"/>
    <m/>
    <s v="No"/>
  </r>
  <r>
    <x v="322"/>
    <s v="Switzerland"/>
    <s v="CH0012032048"/>
    <n v="7110388"/>
    <s v="Annual"/>
    <x v="58"/>
    <s v="Management"/>
    <s v="G"/>
    <s v="Yes"/>
    <n v="9"/>
    <s v="Approve Remuneration of Executive Committee in the Amount of CHF 38 Million"/>
    <x v="4"/>
    <s v="For"/>
    <x v="2"/>
    <m/>
    <s v="No"/>
  </r>
  <r>
    <x v="322"/>
    <s v="Switzerland"/>
    <s v="CH0012032048"/>
    <n v="7110388"/>
    <s v="Annual"/>
    <x v="58"/>
    <s v="Management"/>
    <s v="G"/>
    <s v="Yes"/>
    <n v="10"/>
    <s v="Designate Testaris AG as Independent Proxy"/>
    <x v="3"/>
    <s v="For"/>
    <x v="2"/>
    <m/>
    <s v="No"/>
  </r>
  <r>
    <x v="322"/>
    <s v="Switzerland"/>
    <s v="CH0012032048"/>
    <n v="7110388"/>
    <s v="Annual"/>
    <x v="58"/>
    <s v="Management"/>
    <s v="G"/>
    <s v="Yes"/>
    <n v="11"/>
    <s v="Ratify KPMG AG as Auditors"/>
    <x v="1"/>
    <s v="For"/>
    <x v="2"/>
    <m/>
    <s v="No"/>
  </r>
  <r>
    <x v="322"/>
    <s v="Switzerland"/>
    <s v="CH0012032048"/>
    <n v="7110388"/>
    <s v="Annual"/>
    <x v="58"/>
    <s v="Management"/>
    <s v="G"/>
    <s v="Yes"/>
    <n v="12"/>
    <s v="Transact Other Business (Voting)"/>
    <x v="3"/>
    <s v="For"/>
    <x v="1"/>
    <s v="We will not support any unspecified items included in the agenda of the general meeting of shareholders."/>
    <s v="Yes"/>
  </r>
  <r>
    <x v="323"/>
    <s v="Turkey"/>
    <s v="TRATOASO91H3"/>
    <s v="B03MY33"/>
    <s v="Annual"/>
    <x v="58"/>
    <s v="Management"/>
    <s v="G"/>
    <s v="Yes"/>
    <n v="1"/>
    <s v="Open Meeting and Elect Presiding Council of Meeting"/>
    <x v="3"/>
    <s v="For"/>
    <x v="2"/>
    <m/>
    <s v="No"/>
  </r>
  <r>
    <x v="323"/>
    <s v="Turkey"/>
    <s v="TRATOASO91H3"/>
    <s v="B03MY33"/>
    <s v="Annual"/>
    <x v="58"/>
    <s v="Management"/>
    <s v="G"/>
    <s v="Yes"/>
    <n v="2"/>
    <s v="Accept Board Report"/>
    <x v="0"/>
    <s v="For"/>
    <x v="2"/>
    <m/>
    <s v="No"/>
  </r>
  <r>
    <x v="323"/>
    <s v="Turkey"/>
    <s v="TRATOASO91H3"/>
    <s v="B03MY33"/>
    <s v="Annual"/>
    <x v="58"/>
    <s v="Management"/>
    <s v="G"/>
    <s v="Yes"/>
    <n v="3"/>
    <s v="Accept Audit Report"/>
    <x v="0"/>
    <s v="For"/>
    <x v="2"/>
    <m/>
    <s v="No"/>
  </r>
  <r>
    <x v="323"/>
    <s v="Turkey"/>
    <s v="TRATOASO91H3"/>
    <s v="B03MY33"/>
    <s v="Annual"/>
    <x v="58"/>
    <s v="Management"/>
    <s v="G"/>
    <s v="Yes"/>
    <n v="4"/>
    <s v="Accept Financial Statements"/>
    <x v="3"/>
    <s v="For"/>
    <x v="2"/>
    <m/>
    <s v="No"/>
  </r>
  <r>
    <x v="323"/>
    <s v="Turkey"/>
    <s v="TRATOASO91H3"/>
    <s v="B03MY33"/>
    <s v="Annual"/>
    <x v="58"/>
    <s v="Management"/>
    <s v="G"/>
    <s v="Yes"/>
    <n v="5"/>
    <s v="Ratify Director Appointment"/>
    <x v="2"/>
    <s v="For"/>
    <x v="1"/>
    <s v="Bundled director election proposal. Non-independent candidate and historic concerns over Board independence."/>
    <s v="Yes"/>
  </r>
  <r>
    <x v="323"/>
    <s v="Turkey"/>
    <s v="TRATOASO91H3"/>
    <s v="B03MY33"/>
    <s v="Annual"/>
    <x v="58"/>
    <s v="Management"/>
    <s v="G"/>
    <s v="Yes"/>
    <n v="6"/>
    <s v="Approve Discharge of Board"/>
    <x v="3"/>
    <s v="For"/>
    <x v="2"/>
    <m/>
    <s v="No"/>
  </r>
  <r>
    <x v="323"/>
    <s v="Turkey"/>
    <s v="TRATOASO91H3"/>
    <s v="B03MY33"/>
    <s v="Annual"/>
    <x v="58"/>
    <s v="Management"/>
    <s v="G"/>
    <s v="Yes"/>
    <n v="7"/>
    <s v="Approve Allocation of Income"/>
    <x v="3"/>
    <s v="For"/>
    <x v="2"/>
    <m/>
    <s v="No"/>
  </r>
  <r>
    <x v="323"/>
    <s v="Turkey"/>
    <s v="TRATOASO91H3"/>
    <s v="B03MY33"/>
    <s v="Annual"/>
    <x v="58"/>
    <s v="Management"/>
    <s v="G"/>
    <s v="Yes"/>
    <n v="8"/>
    <s v="Elect Directors"/>
    <x v="2"/>
    <s v="For"/>
    <x v="1"/>
    <s v="Bundled director election proposal. Non-independent Chair on majority non-independent Board. Board not sufficiently independent. Non-independent candidate and historic concerns over Board independence."/>
    <s v="Yes"/>
  </r>
  <r>
    <x v="323"/>
    <s v="Turkey"/>
    <s v="TRATOASO91H3"/>
    <s v="B03MY33"/>
    <s v="Annual"/>
    <x v="58"/>
    <s v="Management"/>
    <s v="G"/>
    <s v="Yes"/>
    <n v="9"/>
    <s v="Receive Information on Remuneration Policy and Director Remuneration for 2022"/>
    <x v="2"/>
    <s v="For"/>
    <x v="2"/>
    <m/>
    <s v="No"/>
  </r>
  <r>
    <x v="323"/>
    <s v="Turkey"/>
    <s v="TRATOASO91H3"/>
    <s v="B03MY33"/>
    <s v="Annual"/>
    <x v="58"/>
    <s v="Management"/>
    <s v="G"/>
    <s v="Yes"/>
    <n v="10"/>
    <s v="Approve Director Remuneration"/>
    <x v="2"/>
    <s v="For"/>
    <x v="1"/>
    <s v="Poor pay disclosure."/>
    <s v="Yes"/>
  </r>
  <r>
    <x v="323"/>
    <s v="Turkey"/>
    <s v="TRATOASO91H3"/>
    <s v="B03MY33"/>
    <s v="Annual"/>
    <x v="58"/>
    <s v="Management"/>
    <s v="G"/>
    <s v="Yes"/>
    <n v="11"/>
    <s v="Ratify External Auditors"/>
    <x v="1"/>
    <s v="For"/>
    <x v="2"/>
    <m/>
    <s v="No"/>
  </r>
  <r>
    <x v="323"/>
    <s v="Turkey"/>
    <s v="TRATOASO91H3"/>
    <s v="B03MY33"/>
    <s v="Annual"/>
    <x v="58"/>
    <s v="Management"/>
    <s v="S"/>
    <s v="Yes"/>
    <n v="12"/>
    <s v="Approve Upper Limit of Donations for 2023 and Receive Information on Donations Made in 2022"/>
    <x v="3"/>
    <s v="For"/>
    <x v="1"/>
    <s v="Not enough disclosure to make an informed decision."/>
    <s v="Yes"/>
  </r>
  <r>
    <x v="323"/>
    <s v="Turkey"/>
    <s v="TRATOASO91H3"/>
    <s v="B03MY33"/>
    <s v="Annual"/>
    <x v="58"/>
    <s v="Management"/>
    <s v="G"/>
    <s v="No"/>
    <n v="13"/>
    <s v="Receive Information on Guarantees, Pledges and Mortgages Provided to Third Parties"/>
    <x v="3"/>
    <m/>
    <x v="0"/>
    <m/>
    <s v="No"/>
  </r>
  <r>
    <x v="323"/>
    <s v="Turkey"/>
    <s v="TRATOASO91H3"/>
    <s v="B03MY33"/>
    <s v="Annual"/>
    <x v="58"/>
    <s v="Management"/>
    <s v="G"/>
    <s v="Yes"/>
    <n v="14"/>
    <s v="Grant Permission for Board Members to Engage in Commercial Transactions with Company and Be Involved with Companies with Similar Corporate Purpose in Accordance with Articles 395 and 396 of Turkish Commercial Law"/>
    <x v="3"/>
    <s v="For"/>
    <x v="2"/>
    <m/>
    <s v="No"/>
  </r>
  <r>
    <x v="323"/>
    <s v="Turkey"/>
    <s v="TRATOASO91H3"/>
    <s v="B03MY33"/>
    <s v="Annual"/>
    <x v="58"/>
    <s v="Management"/>
    <s v="G"/>
    <s v="No"/>
    <n v="15"/>
    <s v="Wishes"/>
    <x v="3"/>
    <m/>
    <x v="0"/>
    <m/>
    <s v="No"/>
  </r>
  <r>
    <x v="324"/>
    <s v="USA"/>
    <s v="US00846U1016"/>
    <n v="2520153"/>
    <s v="Annual"/>
    <x v="59"/>
    <s v="Management"/>
    <s v="G"/>
    <s v="Yes"/>
    <n v="1.1000000000000001"/>
    <s v="Elect Director Heidi K. Kunz"/>
    <x v="2"/>
    <s v="For"/>
    <x v="2"/>
    <m/>
    <s v="No"/>
  </r>
  <r>
    <x v="324"/>
    <s v="USA"/>
    <s v="US00846U1016"/>
    <n v="2520153"/>
    <s v="Annual"/>
    <x v="59"/>
    <s v="Management"/>
    <s v="G"/>
    <s v="Yes"/>
    <n v="1.2"/>
    <s v="Elect Director Susan H. Rataj"/>
    <x v="2"/>
    <s v="For"/>
    <x v="2"/>
    <m/>
    <s v="No"/>
  </r>
  <r>
    <x v="324"/>
    <s v="USA"/>
    <s v="US00846U1016"/>
    <n v="2520153"/>
    <s v="Annual"/>
    <x v="59"/>
    <s v="Management"/>
    <s v="G"/>
    <s v="Yes"/>
    <n v="1.3"/>
    <s v="Elect Director George A. Scangos"/>
    <x v="2"/>
    <s v="For"/>
    <x v="2"/>
    <m/>
    <s v="No"/>
  </r>
  <r>
    <x v="324"/>
    <s v="USA"/>
    <s v="US00846U1016"/>
    <n v="2520153"/>
    <s v="Annual"/>
    <x v="59"/>
    <s v="Management"/>
    <s v="G"/>
    <s v="Yes"/>
    <n v="1.4"/>
    <s v="Elect Director Dow R. Wilson"/>
    <x v="2"/>
    <s v="For"/>
    <x v="2"/>
    <m/>
    <s v="No"/>
  </r>
  <r>
    <x v="324"/>
    <s v="USA"/>
    <s v="US00846U1016"/>
    <n v="2520153"/>
    <s v="Annual"/>
    <x v="59"/>
    <s v="Management"/>
    <s v="G"/>
    <s v="Yes"/>
    <n v="2"/>
    <s v="Advisory Vote to Ratify Named Executive Officers' Compensation"/>
    <x v="3"/>
    <s v="For"/>
    <x v="2"/>
    <m/>
    <s v="No"/>
  </r>
  <r>
    <x v="324"/>
    <s v="USA"/>
    <s v="US00846U1016"/>
    <n v="2520153"/>
    <s v="Annual"/>
    <x v="59"/>
    <s v="Management"/>
    <s v="G"/>
    <s v="Yes"/>
    <n v="3"/>
    <s v="Ratify PricewaterhouseCoopers LLP as Auditors"/>
    <x v="1"/>
    <s v="For"/>
    <x v="2"/>
    <m/>
    <s v="No"/>
  </r>
  <r>
    <x v="324"/>
    <s v="USA"/>
    <s v="US00846U1016"/>
    <n v="2520153"/>
    <s v="Annual"/>
    <x v="59"/>
    <s v="Management"/>
    <s v="G"/>
    <s v="Yes"/>
    <n v="4"/>
    <s v="Provide Right to Call Special Meeting"/>
    <x v="3"/>
    <s v="For"/>
    <x v="2"/>
    <m/>
    <s v="No"/>
  </r>
  <r>
    <x v="324"/>
    <s v="USA"/>
    <s v="US00846U1016"/>
    <n v="2520153"/>
    <s v="Annual"/>
    <x v="59"/>
    <s v="Management"/>
    <s v="G"/>
    <s v="Yes"/>
    <n v="5"/>
    <s v="Advisory Vote on Say on Pay Frequency"/>
    <x v="3"/>
    <s v="One Year"/>
    <x v="5"/>
    <m/>
    <s v="No"/>
  </r>
  <r>
    <x v="325"/>
    <s v="Iceland"/>
    <s v="IS0000028157"/>
    <s v="BG43JW1"/>
    <s v="Annual"/>
    <x v="59"/>
    <s v="Management"/>
    <s v="G"/>
    <s v="No"/>
    <n v="1"/>
    <s v="Receive Report of Board"/>
    <x v="0"/>
    <m/>
    <x v="0"/>
    <m/>
    <s v="No"/>
  </r>
  <r>
    <x v="325"/>
    <s v="Iceland"/>
    <s v="IS0000028157"/>
    <s v="BG43JW1"/>
    <s v="Annual"/>
    <x v="59"/>
    <s v="Management"/>
    <s v="G"/>
    <s v="Yes"/>
    <n v="2"/>
    <s v="Approve Financial Statements and Statutory Reports"/>
    <x v="0"/>
    <s v="For"/>
    <x v="2"/>
    <m/>
    <s v="No"/>
  </r>
  <r>
    <x v="325"/>
    <s v="Iceland"/>
    <s v="IS0000028157"/>
    <s v="BG43JW1"/>
    <s v="Annual"/>
    <x v="59"/>
    <s v="Management"/>
    <s v="G"/>
    <s v="Yes"/>
    <n v="3"/>
    <s v="Approve Allocation of Income and Dividends of ISK 8.5 Per Share"/>
    <x v="3"/>
    <s v="For"/>
    <x v="2"/>
    <m/>
    <s v="No"/>
  </r>
  <r>
    <x v="325"/>
    <s v="Iceland"/>
    <s v="IS0000028157"/>
    <s v="BG43JW1"/>
    <s v="Annual"/>
    <x v="59"/>
    <s v="Management"/>
    <s v="G"/>
    <s v="Yes"/>
    <n v="4"/>
    <s v="Reelect Brynjolfur Bjarnason (Chair), Liv Fiksdahl, Gunnar Sturluson, Paul Horner (Vice), Steinunn Kristin Pordardottir and Kristin Petursdottir as Directors; Elect Sigurbjorg Asta Jonsdottir and Prostur Rikhardsson as Alternate Directors"/>
    <x v="2"/>
    <s v="For"/>
    <x v="2"/>
    <m/>
    <s v="No"/>
  </r>
  <r>
    <x v="325"/>
    <s v="Iceland"/>
    <s v="IS0000028157"/>
    <s v="BG43JW1"/>
    <s v="Annual"/>
    <x v="59"/>
    <s v="Management"/>
    <s v="G"/>
    <s v="Yes"/>
    <n v="5"/>
    <s v="Ratify Deloitte as Auditors"/>
    <x v="1"/>
    <s v="For"/>
    <x v="2"/>
    <m/>
    <s v="No"/>
  </r>
  <r>
    <x v="325"/>
    <s v="Iceland"/>
    <s v="IS0000028157"/>
    <s v="BG43JW1"/>
    <s v="Annual"/>
    <x v="59"/>
    <s v="Management"/>
    <s v="G"/>
    <s v="Yes"/>
    <n v="6"/>
    <s v="Approve Monthly Remuneration of Directors in the Amount of ISK 1.1 Million for Chairman, ISK 825,000 for Vice Chair and ISK 550,000 for Other Directors; Approve Remuneration for Committee Work; Approve Remuneration of Deputy Directors"/>
    <x v="2"/>
    <s v="For"/>
    <x v="2"/>
    <m/>
    <s v="No"/>
  </r>
  <r>
    <x v="325"/>
    <s v="Iceland"/>
    <s v="IS0000028157"/>
    <s v="BG43JW1"/>
    <s v="Annual"/>
    <x v="59"/>
    <s v="Management"/>
    <s v="G"/>
    <s v="Yes"/>
    <n v="7"/>
    <s v="Approve Remuneration of Nomination Committee"/>
    <x v="4"/>
    <s v="For"/>
    <x v="2"/>
    <m/>
    <s v="No"/>
  </r>
  <r>
    <x v="325"/>
    <s v="Iceland"/>
    <s v="IS0000028157"/>
    <s v="BG43JW1"/>
    <s v="Annual"/>
    <x v="59"/>
    <s v="Management"/>
    <s v="G"/>
    <s v="Yes"/>
    <n v="8"/>
    <s v="Elect Two Members of Nominating Committee"/>
    <x v="3"/>
    <s v="For"/>
    <x v="1"/>
    <s v="Insufficient biographical disclosure."/>
    <s v="Yes"/>
  </r>
  <r>
    <x v="325"/>
    <s v="Iceland"/>
    <s v="IS0000028157"/>
    <s v="BG43JW1"/>
    <s v="Annual"/>
    <x v="59"/>
    <s v="Management"/>
    <s v="G"/>
    <s v="Yes"/>
    <n v="9"/>
    <s v="Approve Nomination Committee Procedures"/>
    <x v="3"/>
    <s v="For"/>
    <x v="2"/>
    <m/>
    <s v="No"/>
  </r>
  <r>
    <x v="325"/>
    <s v="Iceland"/>
    <s v="IS0000028157"/>
    <s v="BG43JW1"/>
    <s v="Annual"/>
    <x v="59"/>
    <s v="Management"/>
    <s v="G"/>
    <s v="Yes"/>
    <n v="10"/>
    <s v="Approve Remuneration Policy And Other Terms of Employment For Executive Management"/>
    <x v="4"/>
    <s v="For"/>
    <x v="1"/>
    <s v="Majority of awards vest without reference to performance conditions. Vesting schedule insufficient to aid in retention."/>
    <s v="Yes"/>
  </r>
  <r>
    <x v="325"/>
    <s v="Iceland"/>
    <s v="IS0000028157"/>
    <s v="BG43JW1"/>
    <s v="Annual"/>
    <x v="59"/>
    <s v="Management"/>
    <s v="G"/>
    <s v="Yes"/>
    <n v="11"/>
    <s v="Approve ISK 50 Million Reduction in Share Capital via Share Cancellation: Amend Articles Accordingly"/>
    <x v="3"/>
    <s v="For"/>
    <x v="2"/>
    <m/>
    <s v="No"/>
  </r>
  <r>
    <x v="325"/>
    <s v="Iceland"/>
    <s v="IS0000028157"/>
    <s v="BG43JW1"/>
    <s v="Annual"/>
    <x v="59"/>
    <s v="Management"/>
    <s v="G"/>
    <s v="Yes"/>
    <n v="12"/>
    <s v="Authorize Repurchase of Up to Ten Percent of Issued Share Capital: Amend Articles Accordingly"/>
    <x v="3"/>
    <s v="For"/>
    <x v="2"/>
    <m/>
    <s v="No"/>
  </r>
  <r>
    <x v="325"/>
    <s v="Iceland"/>
    <s v="IS0000028157"/>
    <s v="BG43JW1"/>
    <s v="Annual"/>
    <x v="59"/>
    <s v="Management"/>
    <s v="G"/>
    <s v="Yes"/>
    <n v="13"/>
    <s v="Amend Articles Re: Share Capital; General Meeting"/>
    <x v="3"/>
    <s v="For"/>
    <x v="2"/>
    <m/>
    <s v="No"/>
  </r>
  <r>
    <x v="325"/>
    <s v="Iceland"/>
    <s v="IS0000028157"/>
    <s v="BG43JW1"/>
    <s v="Annual"/>
    <x v="59"/>
    <s v="Management"/>
    <s v="G"/>
    <s v="Yes"/>
    <n v="14"/>
    <s v="Other Business (Voting)"/>
    <x v="3"/>
    <s v="For"/>
    <x v="4"/>
    <s v="We will not support any unspecified items included in the agenda of the general meeting of shareholders."/>
    <s v="Yes"/>
  </r>
  <r>
    <x v="326"/>
    <s v="China"/>
    <s v="CNE000000RY0"/>
    <n v="6008462"/>
    <s v="Special"/>
    <x v="59"/>
    <s v="Management"/>
    <s v="G"/>
    <s v="Yes"/>
    <n v="1"/>
    <s v="Approve Demonstration Analysis Report in Connection to Issuance of Shares to Specific Targets"/>
    <x v="0"/>
    <s v="For"/>
    <x v="1"/>
    <s v="There are concerns around the potential dilution of the transaction."/>
    <s v="Yes"/>
  </r>
  <r>
    <x v="326"/>
    <s v="China"/>
    <s v="CNE000000RY0"/>
    <n v="6008462"/>
    <s v="Special"/>
    <x v="59"/>
    <s v="Management"/>
    <s v="G"/>
    <s v="Yes"/>
    <n v="2"/>
    <s v="Approve Authorization of Board to Handle All Related Matters"/>
    <x v="3"/>
    <s v="For"/>
    <x v="1"/>
    <s v="There are concerns around the potential dilution of the transaction."/>
    <s v="Yes"/>
  </r>
  <r>
    <x v="326"/>
    <s v="China"/>
    <s v="CNE000000RY0"/>
    <n v="6008462"/>
    <s v="Special"/>
    <x v="59"/>
    <s v="Management"/>
    <s v="G"/>
    <s v="Yes"/>
    <n v="3"/>
    <s v="Approve Provision of Guarantee"/>
    <x v="3"/>
    <s v="For"/>
    <x v="2"/>
    <m/>
    <s v="No"/>
  </r>
  <r>
    <x v="326"/>
    <s v="China"/>
    <s v="CNE000000RY0"/>
    <n v="6008462"/>
    <s v="Special"/>
    <x v="59"/>
    <s v="Management"/>
    <s v="G"/>
    <s v="Yes"/>
    <n v="4"/>
    <s v="Amend Articles of Association"/>
    <x v="3"/>
    <s v="For"/>
    <x v="2"/>
    <m/>
    <s v="No"/>
  </r>
  <r>
    <x v="327"/>
    <s v="Denmark"/>
    <s v="DK0010272632"/>
    <n v="4501093"/>
    <s v="Annual"/>
    <x v="59"/>
    <s v="Management"/>
    <s v="G"/>
    <s v="No"/>
    <n v="1"/>
    <s v="Receive Report of Board"/>
    <x v="0"/>
    <m/>
    <x v="0"/>
    <m/>
    <s v="No"/>
  </r>
  <r>
    <x v="327"/>
    <s v="Denmark"/>
    <s v="DK0010272632"/>
    <n v="4501093"/>
    <s v="Annual"/>
    <x v="59"/>
    <s v="Management"/>
    <s v="G"/>
    <s v="Yes"/>
    <n v="2"/>
    <s v="Accept Financial Statements and Statutory Reports"/>
    <x v="0"/>
    <s v="For"/>
    <x v="2"/>
    <m/>
    <s v="No"/>
  </r>
  <r>
    <x v="327"/>
    <s v="Denmark"/>
    <s v="DK0010272632"/>
    <n v="4501093"/>
    <s v="Annual"/>
    <x v="59"/>
    <s v="Management"/>
    <s v="G"/>
    <s v="Yes"/>
    <n v="3"/>
    <s v="Approve Discharge of Management and Board"/>
    <x v="3"/>
    <s v="For"/>
    <x v="2"/>
    <m/>
    <s v="No"/>
  </r>
  <r>
    <x v="327"/>
    <s v="Denmark"/>
    <s v="DK0010272632"/>
    <n v="4501093"/>
    <s v="Annual"/>
    <x v="59"/>
    <s v="Management"/>
    <s v="G"/>
    <s v="Yes"/>
    <n v="4"/>
    <s v="Approve Allocation of Income and Omission of Dividend"/>
    <x v="3"/>
    <s v="For"/>
    <x v="2"/>
    <m/>
    <s v="No"/>
  </r>
  <r>
    <x v="327"/>
    <s v="Denmark"/>
    <s v="DK0010272632"/>
    <n v="4501093"/>
    <s v="Annual"/>
    <x v="59"/>
    <s v="Management"/>
    <s v="G"/>
    <s v="Yes"/>
    <n v="5"/>
    <s v="Approve Remuneration Report (Advisory Vote)"/>
    <x v="4"/>
    <s v="For"/>
    <x v="1"/>
    <s v="Poor pay disclosure.  Salary increase not adequately justified.  Executive pay is not aligned with performance."/>
    <s v="Yes"/>
  </r>
  <r>
    <x v="327"/>
    <s v="Denmark"/>
    <s v="DK0010272632"/>
    <n v="4501093"/>
    <s v="Annual"/>
    <x v="59"/>
    <s v="Management"/>
    <s v="G"/>
    <s v="Yes"/>
    <n v="6"/>
    <s v="Approve Remuneration of Directors in the Amount of DKK 915,000 for Chairman, DKK 610,000 for Vice Chairman, and DKK 305,000 for Other Members; Approve Remuneration for Committee Work; Approve Meeting Fees"/>
    <x v="2"/>
    <s v="For"/>
    <x v="2"/>
    <m/>
    <s v="No"/>
  </r>
  <r>
    <x v="327"/>
    <s v="Denmark"/>
    <s v="DK0010272632"/>
    <n v="4501093"/>
    <s v="Annual"/>
    <x v="59"/>
    <s v="Management"/>
    <s v="G"/>
    <s v="Yes"/>
    <n v="7.1"/>
    <s v="Reelect Jukka Pekka Pertola as Director"/>
    <x v="2"/>
    <s v="For"/>
    <x v="2"/>
    <m/>
    <s v="No"/>
  </r>
  <r>
    <x v="327"/>
    <s v="Denmark"/>
    <s v="DK0010272632"/>
    <n v="4501093"/>
    <s v="Annual"/>
    <x v="59"/>
    <s v="Management"/>
    <s v="G"/>
    <s v="Yes"/>
    <n v="7.2"/>
    <s v="Reelect Helene Barnekow as Director"/>
    <x v="2"/>
    <s v="For"/>
    <x v="2"/>
    <m/>
    <s v="No"/>
  </r>
  <r>
    <x v="327"/>
    <s v="Denmark"/>
    <s v="DK0010272632"/>
    <n v="4501093"/>
    <s v="Annual"/>
    <x v="59"/>
    <s v="Management"/>
    <s v="G"/>
    <s v="Yes"/>
    <n v="7.3"/>
    <s v="Reelect Montserrat Maresch Pascual as Director"/>
    <x v="2"/>
    <s v="For"/>
    <x v="2"/>
    <m/>
    <s v="No"/>
  </r>
  <r>
    <x v="327"/>
    <s v="Denmark"/>
    <s v="DK0010272632"/>
    <n v="4501093"/>
    <s v="Annual"/>
    <x v="59"/>
    <s v="Management"/>
    <s v="G"/>
    <s v="Yes"/>
    <n v="7.4"/>
    <s v="Reelect Ronica Wang as Director"/>
    <x v="2"/>
    <s v="For"/>
    <x v="2"/>
    <m/>
    <s v="No"/>
  </r>
  <r>
    <x v="327"/>
    <s v="Denmark"/>
    <s v="DK0010272632"/>
    <n v="4501093"/>
    <s v="Annual"/>
    <x v="59"/>
    <s v="Management"/>
    <s v="G"/>
    <s v="Yes"/>
    <n v="7.5"/>
    <s v="Reelect Anette Weber as Director"/>
    <x v="2"/>
    <s v="For"/>
    <x v="2"/>
    <m/>
    <s v="No"/>
  </r>
  <r>
    <x v="327"/>
    <s v="Denmark"/>
    <s v="DK0010272632"/>
    <n v="4501093"/>
    <s v="Annual"/>
    <x v="59"/>
    <s v="Management"/>
    <s v="G"/>
    <s v="Yes"/>
    <n v="7.6"/>
    <s v="Elect Klaus Holse as Director"/>
    <x v="2"/>
    <s v="For"/>
    <x v="2"/>
    <m/>
    <s v="No"/>
  </r>
  <r>
    <x v="327"/>
    <s v="Denmark"/>
    <s v="DK0010272632"/>
    <n v="4501093"/>
    <s v="Annual"/>
    <x v="59"/>
    <s v="Management"/>
    <s v="G"/>
    <s v="Yes"/>
    <n v="8"/>
    <s v="Ratify PricewaterhouseCoopers as Auditors"/>
    <x v="1"/>
    <s v="For"/>
    <x v="2"/>
    <m/>
    <s v="No"/>
  </r>
  <r>
    <x v="327"/>
    <s v="Denmark"/>
    <s v="DK0010272632"/>
    <n v="4501093"/>
    <s v="Annual"/>
    <x v="59"/>
    <s v="Management"/>
    <s v="G"/>
    <s v="No"/>
    <n v="10"/>
    <s v="Other Proposals from Shareholders (None Submitted)"/>
    <x v="3"/>
    <m/>
    <x v="0"/>
    <m/>
    <s v="No"/>
  </r>
  <r>
    <x v="327"/>
    <s v="Denmark"/>
    <s v="DK0010272632"/>
    <n v="4501093"/>
    <s v="Annual"/>
    <x v="59"/>
    <s v="Management"/>
    <s v="G"/>
    <s v="No"/>
    <n v="11"/>
    <s v="Other Business (Non-Voting)"/>
    <x v="3"/>
    <m/>
    <x v="0"/>
    <m/>
    <s v="No"/>
  </r>
  <r>
    <x v="327"/>
    <s v="Denmark"/>
    <s v="DK0010272632"/>
    <n v="4501093"/>
    <s v="Annual"/>
    <x v="59"/>
    <s v="Management"/>
    <s v="G"/>
    <s v="Yes"/>
    <s v="9.a"/>
    <s v="Approve Creation of DKK 2 Billion Pool of Capital with Preemptive Rights"/>
    <x v="3"/>
    <s v="For"/>
    <x v="2"/>
    <m/>
    <s v="No"/>
  </r>
  <r>
    <x v="327"/>
    <s v="Denmark"/>
    <s v="DK0010272632"/>
    <n v="4501093"/>
    <s v="Annual"/>
    <x v="59"/>
    <s v="Management"/>
    <s v="G"/>
    <s v="Yes"/>
    <s v="9.b"/>
    <s v="Approve Creation of Pool of Capital without Preemptive Rights"/>
    <x v="3"/>
    <s v="For"/>
    <x v="2"/>
    <m/>
    <s v="No"/>
  </r>
  <r>
    <x v="327"/>
    <s v="Denmark"/>
    <s v="DK0010272632"/>
    <n v="4501093"/>
    <s v="Annual"/>
    <x v="59"/>
    <s v="Management"/>
    <s v="G"/>
    <s v="Yes"/>
    <s v="9.c"/>
    <s v="Amend Articles Re: Equity-Related"/>
    <x v="3"/>
    <s v="For"/>
    <x v="2"/>
    <m/>
    <s v="No"/>
  </r>
  <r>
    <x v="327"/>
    <s v="Denmark"/>
    <s v="DK0010272632"/>
    <n v="4501093"/>
    <s v="Annual"/>
    <x v="59"/>
    <s v="Management"/>
    <s v="G"/>
    <s v="Yes"/>
    <s v="9.d"/>
    <s v="Authorize Share Repurchase Program"/>
    <x v="3"/>
    <s v="For"/>
    <x v="2"/>
    <m/>
    <s v="No"/>
  </r>
  <r>
    <x v="327"/>
    <s v="Denmark"/>
    <s v="DK0010272632"/>
    <n v="4501093"/>
    <s v="Annual"/>
    <x v="59"/>
    <s v="Management"/>
    <s v="G"/>
    <s v="Yes"/>
    <s v="9.e"/>
    <s v="Amendment to Remuneration Policy for Board of Directors and Executive Management"/>
    <x v="2"/>
    <s v="For"/>
    <x v="2"/>
    <m/>
    <s v="No"/>
  </r>
  <r>
    <x v="328"/>
    <s v="India"/>
    <s v="INE154A01025"/>
    <s v="B0JGGP5"/>
    <s v="Special"/>
    <x v="59"/>
    <s v="Management"/>
    <s v="G"/>
    <s v="Yes"/>
    <n v="1"/>
    <s v="Approve Material Related Party Transactions"/>
    <x v="3"/>
    <s v="For"/>
    <x v="2"/>
    <m/>
    <s v="No"/>
  </r>
  <r>
    <x v="328"/>
    <s v="India"/>
    <s v="INE154A01025"/>
    <s v="B0JGGP5"/>
    <s v="Special"/>
    <x v="59"/>
    <s v="Management"/>
    <s v="G"/>
    <s v="Yes"/>
    <n v="2"/>
    <s v="Elect Peter Rajatilakan Chittaranjan as Director"/>
    <x v="2"/>
    <s v="For"/>
    <x v="2"/>
    <m/>
    <s v="No"/>
  </r>
  <r>
    <x v="329"/>
    <s v="China"/>
    <s v="CNE1000007W9"/>
    <s v="B28SL51"/>
    <s v="Special"/>
    <x v="59"/>
    <s v="Management"/>
    <s v="G"/>
    <s v="Yes"/>
    <n v="1"/>
    <s v="Approve Daily Related Party Transactions"/>
    <x v="3"/>
    <s v="For"/>
    <x v="2"/>
    <m/>
    <s v="No"/>
  </r>
  <r>
    <x v="329"/>
    <s v="China"/>
    <s v="CNE1000007W9"/>
    <s v="B28SL51"/>
    <s v="Special"/>
    <x v="59"/>
    <s v="Management"/>
    <s v="G"/>
    <s v="Yes"/>
    <n v="2"/>
    <s v="Approve New Amount of External Guarantees"/>
    <x v="3"/>
    <s v="For"/>
    <x v="2"/>
    <m/>
    <s v="No"/>
  </r>
  <r>
    <x v="329"/>
    <s v="China"/>
    <s v="CNE1000007W9"/>
    <s v="B28SL51"/>
    <s v="Special"/>
    <x v="59"/>
    <s v="Management"/>
    <s v="G"/>
    <s v="Yes"/>
    <n v="3"/>
    <s v="Approve Financial Derivatives Trading Business"/>
    <x v="3"/>
    <s v="For"/>
    <x v="2"/>
    <m/>
    <s v="No"/>
  </r>
  <r>
    <x v="329"/>
    <s v="China"/>
    <s v="CNE1000007W9"/>
    <s v="B28SL51"/>
    <s v="Special"/>
    <x v="59"/>
    <s v="Management"/>
    <s v="G"/>
    <s v="Yes"/>
    <n v="4"/>
    <s v="Approve Change Business Scope and Amendment of Articles of Association"/>
    <x v="3"/>
    <s v="For"/>
    <x v="2"/>
    <m/>
    <s v="No"/>
  </r>
  <r>
    <x v="330"/>
    <s v="Indonesia"/>
    <s v="ID1000096605"/>
    <n v="6727121"/>
    <s v="Annual"/>
    <x v="59"/>
    <s v="Management"/>
    <s v="G"/>
    <s v="Yes"/>
    <n v="1"/>
    <s v="Approve Financial Statements, Statutory Reports, Annual Report, Report of the Micro and Small Business Funding Program (PUMK), and Discharge of Directors and Commissioners"/>
    <x v="2"/>
    <s v="For"/>
    <x v="2"/>
    <m/>
    <s v="No"/>
  </r>
  <r>
    <x v="330"/>
    <s v="Indonesia"/>
    <s v="ID1000096605"/>
    <n v="6727121"/>
    <s v="Annual"/>
    <x v="59"/>
    <s v="Management"/>
    <s v="G"/>
    <s v="Yes"/>
    <n v="2"/>
    <s v="Approve Allocation of Income and Dividends"/>
    <x v="3"/>
    <s v="For"/>
    <x v="2"/>
    <m/>
    <s v="No"/>
  </r>
  <r>
    <x v="330"/>
    <s v="Indonesia"/>
    <s v="ID1000096605"/>
    <n v="6727121"/>
    <s v="Annual"/>
    <x v="59"/>
    <s v="Management"/>
    <s v="G"/>
    <s v="Yes"/>
    <n v="3"/>
    <s v="Approve Remuneration and Tantiem of Directors and Commissioners"/>
    <x v="2"/>
    <s v="For"/>
    <x v="2"/>
    <m/>
    <s v="No"/>
  </r>
  <r>
    <x v="330"/>
    <s v="Indonesia"/>
    <s v="ID1000096605"/>
    <n v="6727121"/>
    <s v="Annual"/>
    <x v="59"/>
    <s v="Management"/>
    <s v="G"/>
    <s v="Yes"/>
    <n v="4"/>
    <s v="Approve Auditors of the Company and the Micro and Small Business Funding Program (PUMK)"/>
    <x v="1"/>
    <s v="For"/>
    <x v="2"/>
    <m/>
    <s v="No"/>
  </r>
  <r>
    <x v="330"/>
    <s v="Indonesia"/>
    <s v="ID1000096605"/>
    <n v="6727121"/>
    <s v="Annual"/>
    <x v="59"/>
    <s v="Management"/>
    <s v="G"/>
    <s v="Yes"/>
    <n v="5"/>
    <s v="Approve Share Repurchase Program and Transfer of Treasury Stock"/>
    <x v="3"/>
    <s v="For"/>
    <x v="1"/>
    <s v="Not enough disclosure to make an informed decision."/>
    <s v="Yes"/>
  </r>
  <r>
    <x v="330"/>
    <s v="Indonesia"/>
    <s v="ID1000096605"/>
    <n v="6727121"/>
    <s v="Annual"/>
    <x v="59"/>
    <s v="Management"/>
    <s v="G"/>
    <s v="Yes"/>
    <n v="6"/>
    <s v="Approve Resolution Plan and Recovery Plan of the Company"/>
    <x v="3"/>
    <s v="For"/>
    <x v="2"/>
    <m/>
    <s v="No"/>
  </r>
  <r>
    <x v="330"/>
    <s v="Indonesia"/>
    <s v="ID1000096605"/>
    <n v="6727121"/>
    <s v="Annual"/>
    <x v="59"/>
    <s v="Management"/>
    <s v="G"/>
    <s v="Yes"/>
    <n v="7"/>
    <s v="Authorize Board of Commissioners to Approve the Written Statement in Relation to Amending the Company's Pension Fund Regulations based on the GMS Decision on Deed Number 42 of 1999"/>
    <x v="3"/>
    <s v="For"/>
    <x v="1"/>
    <s v="Not enough disclosure to make an informed decision."/>
    <s v="Yes"/>
  </r>
  <r>
    <x v="330"/>
    <s v="Indonesia"/>
    <s v="ID1000096605"/>
    <n v="6727121"/>
    <s v="Annual"/>
    <x v="59"/>
    <s v="Management"/>
    <s v="G"/>
    <s v="Yes"/>
    <n v="8"/>
    <s v="Approve Report on the Use of Proceeds from the Public Offerings of the Green Bond I PT Bank Negara Indonesia (Persero) Tbk"/>
    <x v="0"/>
    <s v="For"/>
    <x v="2"/>
    <m/>
    <s v="No"/>
  </r>
  <r>
    <x v="330"/>
    <s v="Indonesia"/>
    <s v="ID1000096605"/>
    <n v="6727121"/>
    <s v="Annual"/>
    <x v="59"/>
    <s v="Management"/>
    <s v="G"/>
    <s v="Yes"/>
    <n v="9"/>
    <s v="Approve Changes in the Boards of the Company"/>
    <x v="3"/>
    <s v="For"/>
    <x v="1"/>
    <s v="Not enough disclosure to make an informed decision."/>
    <s v="Yes"/>
  </r>
  <r>
    <x v="331"/>
    <s v="South Korea"/>
    <s v="KR7009150004"/>
    <n v="6771689"/>
    <s v="Annual"/>
    <x v="59"/>
    <s v="Management"/>
    <s v="G"/>
    <s v="Yes"/>
    <n v="1"/>
    <s v="Approve Financial Statements and Allocation of Income"/>
    <x v="3"/>
    <s v="For"/>
    <x v="2"/>
    <m/>
    <s v="No"/>
  </r>
  <r>
    <x v="331"/>
    <s v="South Korea"/>
    <s v="KR7009150004"/>
    <n v="6771689"/>
    <s v="Annual"/>
    <x v="59"/>
    <s v="Management"/>
    <s v="G"/>
    <s v="Yes"/>
    <n v="2.1"/>
    <s v="Elect Yeo Yoon-gyeong as Outside Director"/>
    <x v="2"/>
    <s v="For"/>
    <x v="2"/>
    <m/>
    <s v="No"/>
  </r>
  <r>
    <x v="331"/>
    <s v="South Korea"/>
    <s v="KR7009150004"/>
    <n v="6771689"/>
    <s v="Annual"/>
    <x v="59"/>
    <s v="Management"/>
    <s v="G"/>
    <s v="Yes"/>
    <n v="2.2000000000000002"/>
    <s v="Elect Choi Jong-gu as Outside Director"/>
    <x v="2"/>
    <s v="For"/>
    <x v="2"/>
    <m/>
    <s v="No"/>
  </r>
  <r>
    <x v="331"/>
    <s v="South Korea"/>
    <s v="KR7009150004"/>
    <n v="6771689"/>
    <s v="Annual"/>
    <x v="59"/>
    <s v="Management"/>
    <s v="G"/>
    <s v="Yes"/>
    <n v="3.1"/>
    <s v="Elect Yeo Yoon-gyeong as a Member of Audit Committee"/>
    <x v="3"/>
    <s v="For"/>
    <x v="2"/>
    <m/>
    <s v="No"/>
  </r>
  <r>
    <x v="331"/>
    <s v="South Korea"/>
    <s v="KR7009150004"/>
    <n v="6771689"/>
    <s v="Annual"/>
    <x v="59"/>
    <s v="Management"/>
    <s v="G"/>
    <s v="Yes"/>
    <n v="3.2"/>
    <s v="Elect Choi Jong-gu as a Member of Audit Committee"/>
    <x v="3"/>
    <s v="For"/>
    <x v="2"/>
    <m/>
    <s v="No"/>
  </r>
  <r>
    <x v="331"/>
    <s v="South Korea"/>
    <s v="KR7009150004"/>
    <n v="6771689"/>
    <s v="Annual"/>
    <x v="59"/>
    <s v="Management"/>
    <s v="G"/>
    <s v="Yes"/>
    <n v="4"/>
    <s v="Approve Total Remuneration of Inside Directors and Outside Directors"/>
    <x v="2"/>
    <s v="For"/>
    <x v="2"/>
    <m/>
    <s v="No"/>
  </r>
  <r>
    <x v="332"/>
    <s v="South Korea"/>
    <s v="KR7005930003"/>
    <n v="6771720"/>
    <s v="Annual"/>
    <x v="59"/>
    <s v="Management"/>
    <s v="G"/>
    <s v="Yes"/>
    <n v="1"/>
    <s v="Approve Financial Statements and Allocation of Income"/>
    <x v="3"/>
    <s v="For"/>
    <x v="2"/>
    <m/>
    <s v="No"/>
  </r>
  <r>
    <x v="332"/>
    <s v="South Korea"/>
    <s v="KR7005930003"/>
    <n v="6771720"/>
    <s v="Annual"/>
    <x v="59"/>
    <s v="Management"/>
    <s v="G"/>
    <s v="Yes"/>
    <n v="2"/>
    <s v="Elect Han Jong-hui as Inside Director"/>
    <x v="2"/>
    <s v="For"/>
    <x v="2"/>
    <m/>
    <s v="No"/>
  </r>
  <r>
    <x v="332"/>
    <s v="South Korea"/>
    <s v="KR7005930003"/>
    <n v="6771720"/>
    <s v="Annual"/>
    <x v="59"/>
    <s v="Management"/>
    <s v="G"/>
    <s v="Yes"/>
    <n v="3"/>
    <s v="Approve Total Remuneration of Inside Directors and Outside Directors"/>
    <x v="2"/>
    <s v="For"/>
    <x v="2"/>
    <m/>
    <s v="No"/>
  </r>
  <r>
    <x v="333"/>
    <s v="South Korea"/>
    <s v="KR7006400006"/>
    <n v="6771645"/>
    <s v="Annual"/>
    <x v="59"/>
    <s v="Management"/>
    <s v="G"/>
    <s v="Yes"/>
    <n v="1"/>
    <s v="Approve Financial Statements and Allocation of Income"/>
    <x v="3"/>
    <s v="For"/>
    <x v="2"/>
    <m/>
    <s v="No"/>
  </r>
  <r>
    <x v="333"/>
    <s v="South Korea"/>
    <s v="KR7006400006"/>
    <n v="6771645"/>
    <s v="Annual"/>
    <x v="59"/>
    <s v="Management"/>
    <s v="G"/>
    <s v="Yes"/>
    <n v="2.1"/>
    <s v="Elect Jeon Young-hyeon as Inside Director"/>
    <x v="2"/>
    <s v="For"/>
    <x v="1"/>
    <s v="Executive Chair without sufficient counterbalance."/>
    <s v="Yes"/>
  </r>
  <r>
    <x v="333"/>
    <s v="South Korea"/>
    <s v="KR7006400006"/>
    <n v="6771645"/>
    <s v="Annual"/>
    <x v="59"/>
    <s v="Management"/>
    <s v="G"/>
    <s v="Yes"/>
    <n v="2.2000000000000002"/>
    <s v="Elect Kwon Oh-gyeong as Outside Director"/>
    <x v="2"/>
    <s v="For"/>
    <x v="2"/>
    <m/>
    <s v="No"/>
  </r>
  <r>
    <x v="333"/>
    <s v="South Korea"/>
    <s v="KR7006400006"/>
    <n v="6771645"/>
    <s v="Annual"/>
    <x v="59"/>
    <s v="Management"/>
    <s v="G"/>
    <s v="Yes"/>
    <n v="2.2999999999999998"/>
    <s v="Elect Kim Deok-hyeon as Outside Director"/>
    <x v="2"/>
    <s v="For"/>
    <x v="2"/>
    <m/>
    <s v="No"/>
  </r>
  <r>
    <x v="333"/>
    <s v="South Korea"/>
    <s v="KR7006400006"/>
    <n v="6771645"/>
    <s v="Annual"/>
    <x v="59"/>
    <s v="Management"/>
    <s v="G"/>
    <s v="Yes"/>
    <n v="2.4"/>
    <s v="Elect Lee Mi-gyeong as Outside Director"/>
    <x v="2"/>
    <s v="For"/>
    <x v="2"/>
    <m/>
    <s v="No"/>
  </r>
  <r>
    <x v="333"/>
    <s v="South Korea"/>
    <s v="KR7006400006"/>
    <n v="6771645"/>
    <s v="Annual"/>
    <x v="59"/>
    <s v="Management"/>
    <s v="G"/>
    <s v="Yes"/>
    <n v="3.1"/>
    <s v="Elect Kwon Oh-gyeong as a Member of Audit Committee"/>
    <x v="3"/>
    <s v="For"/>
    <x v="2"/>
    <m/>
    <s v="No"/>
  </r>
  <r>
    <x v="333"/>
    <s v="South Korea"/>
    <s v="KR7006400006"/>
    <n v="6771645"/>
    <s v="Annual"/>
    <x v="59"/>
    <s v="Management"/>
    <s v="G"/>
    <s v="Yes"/>
    <n v="3.2"/>
    <s v="Elect Lee Mi-gyeong as a Member of Audit Committee"/>
    <x v="3"/>
    <s v="For"/>
    <x v="2"/>
    <m/>
    <s v="No"/>
  </r>
  <r>
    <x v="333"/>
    <s v="South Korea"/>
    <s v="KR7006400006"/>
    <n v="6771645"/>
    <s v="Annual"/>
    <x v="59"/>
    <s v="Management"/>
    <s v="G"/>
    <s v="Yes"/>
    <n v="4"/>
    <s v="Elect Choi Won-wook as Outside Director to Serve as an Audit Committee Member"/>
    <x v="2"/>
    <s v="For"/>
    <x v="2"/>
    <m/>
    <s v="No"/>
  </r>
  <r>
    <x v="333"/>
    <s v="South Korea"/>
    <s v="KR7006400006"/>
    <n v="6771645"/>
    <s v="Annual"/>
    <x v="59"/>
    <s v="Management"/>
    <s v="G"/>
    <s v="Yes"/>
    <n v="5"/>
    <s v="Approve Total Remuneration of Inside Directors and Outside Directors"/>
    <x v="2"/>
    <s v="For"/>
    <x v="2"/>
    <m/>
    <s v="No"/>
  </r>
  <r>
    <x v="334"/>
    <s v="South Korea"/>
    <s v="KR7018260000"/>
    <s v="BRS2KY0"/>
    <s v="Annual"/>
    <x v="59"/>
    <s v="Management"/>
    <s v="G"/>
    <s v="Yes"/>
    <n v="1"/>
    <s v="Approve Financial Statements and Allocation of Income"/>
    <x v="3"/>
    <s v="For"/>
    <x v="1"/>
    <s v="Company has failed to publish the audited accounts in a sufficient timeframe ahead of the meeting."/>
    <s v="Yes"/>
  </r>
  <r>
    <x v="334"/>
    <s v="South Korea"/>
    <s v="KR7018260000"/>
    <s v="BRS2KY0"/>
    <s v="Annual"/>
    <x v="59"/>
    <s v="Management"/>
    <s v="G"/>
    <s v="Yes"/>
    <n v="2.1"/>
    <s v="Elect Cho Seung-ah as Outside Director"/>
    <x v="2"/>
    <s v="For"/>
    <x v="2"/>
    <m/>
    <s v="No"/>
  </r>
  <r>
    <x v="334"/>
    <s v="South Korea"/>
    <s v="KR7018260000"/>
    <s v="BRS2KY0"/>
    <s v="Annual"/>
    <x v="59"/>
    <s v="Management"/>
    <s v="G"/>
    <s v="Yes"/>
    <n v="2.2000000000000002"/>
    <s v="Elect Moon Mu-il as Outside Director"/>
    <x v="2"/>
    <s v="For"/>
    <x v="2"/>
    <m/>
    <s v="No"/>
  </r>
  <r>
    <x v="334"/>
    <s v="South Korea"/>
    <s v="KR7018260000"/>
    <s v="BRS2KY0"/>
    <s v="Annual"/>
    <x v="59"/>
    <s v="Management"/>
    <s v="G"/>
    <s v="Yes"/>
    <n v="2.2999999999999998"/>
    <s v="Elect Lee Jae-jin as Outside Director"/>
    <x v="2"/>
    <s v="For"/>
    <x v="2"/>
    <m/>
    <s v="No"/>
  </r>
  <r>
    <x v="334"/>
    <s v="South Korea"/>
    <s v="KR7018260000"/>
    <s v="BRS2KY0"/>
    <s v="Annual"/>
    <x v="59"/>
    <s v="Management"/>
    <s v="G"/>
    <s v="Yes"/>
    <n v="2.4"/>
    <s v="Elect Ahn Jeong-tae as Inside Director"/>
    <x v="2"/>
    <s v="For"/>
    <x v="2"/>
    <m/>
    <s v="No"/>
  </r>
  <r>
    <x v="334"/>
    <s v="South Korea"/>
    <s v="KR7018260000"/>
    <s v="BRS2KY0"/>
    <s v="Annual"/>
    <x v="59"/>
    <s v="Management"/>
    <s v="G"/>
    <s v="Yes"/>
    <n v="3"/>
    <s v="Elect Shin Hyeon-han as Outside Director to Serve as an Audit Committee Member"/>
    <x v="2"/>
    <s v="For"/>
    <x v="2"/>
    <m/>
    <s v="No"/>
  </r>
  <r>
    <x v="334"/>
    <s v="South Korea"/>
    <s v="KR7018260000"/>
    <s v="BRS2KY0"/>
    <s v="Annual"/>
    <x v="59"/>
    <s v="Management"/>
    <s v="G"/>
    <s v="Yes"/>
    <n v="4.0999999999999996"/>
    <s v="Elect Cho Seung-ah as a Member of Audit Committee"/>
    <x v="3"/>
    <s v="For"/>
    <x v="2"/>
    <m/>
    <s v="No"/>
  </r>
  <r>
    <x v="334"/>
    <s v="South Korea"/>
    <s v="KR7018260000"/>
    <s v="BRS2KY0"/>
    <s v="Annual"/>
    <x v="59"/>
    <s v="Management"/>
    <s v="G"/>
    <s v="Yes"/>
    <n v="4.2"/>
    <s v="Elect Moon Mu-il as a Member of Audit Committee"/>
    <x v="3"/>
    <s v="For"/>
    <x v="2"/>
    <m/>
    <s v="No"/>
  </r>
  <r>
    <x v="334"/>
    <s v="South Korea"/>
    <s v="KR7018260000"/>
    <s v="BRS2KY0"/>
    <s v="Annual"/>
    <x v="59"/>
    <s v="Management"/>
    <s v="G"/>
    <s v="Yes"/>
    <n v="5"/>
    <s v="Approve Total Remuneration of Inside Directors and Outside Directors"/>
    <x v="2"/>
    <s v="For"/>
    <x v="2"/>
    <m/>
    <s v="No"/>
  </r>
  <r>
    <x v="202"/>
    <s v="China"/>
    <s v="CNE000000438"/>
    <n v="6806611"/>
    <s v="Special"/>
    <x v="59"/>
    <s v="Management"/>
    <s v="G"/>
    <s v="Yes"/>
    <n v="1"/>
    <s v="Approve Company's Eligibility for Share Issuance"/>
    <x v="3"/>
    <s v="For"/>
    <x v="1"/>
    <s v="There are concerns around the potential dilution of the transaction."/>
    <s v="Yes"/>
  </r>
  <r>
    <x v="202"/>
    <s v="China"/>
    <s v="CNE000000438"/>
    <n v="6806611"/>
    <s v="Special"/>
    <x v="59"/>
    <s v="Management"/>
    <s v="G"/>
    <s v="Yes"/>
    <n v="2.1"/>
    <s v="Approve Share Type and Par Value"/>
    <x v="3"/>
    <s v="For"/>
    <x v="1"/>
    <s v="There are concerns around the potential dilution of the transaction."/>
    <s v="Yes"/>
  </r>
  <r>
    <x v="202"/>
    <s v="China"/>
    <s v="CNE000000438"/>
    <n v="6806611"/>
    <s v="Special"/>
    <x v="59"/>
    <s v="Management"/>
    <s v="G"/>
    <s v="Yes"/>
    <n v="2.1"/>
    <s v="Approve Resolution Validity Period"/>
    <x v="3"/>
    <s v="For"/>
    <x v="1"/>
    <s v="There are concerns around the potential dilution of the transaction."/>
    <s v="Yes"/>
  </r>
  <r>
    <x v="202"/>
    <s v="China"/>
    <s v="CNE000000438"/>
    <n v="6806611"/>
    <s v="Special"/>
    <x v="59"/>
    <s v="Management"/>
    <s v="G"/>
    <s v="Yes"/>
    <n v="2.2000000000000002"/>
    <s v="Approve Issue Manner and Issue Time"/>
    <x v="3"/>
    <s v="For"/>
    <x v="1"/>
    <s v="There are concerns around the potential dilution of the transaction."/>
    <s v="Yes"/>
  </r>
  <r>
    <x v="202"/>
    <s v="China"/>
    <s v="CNE000000438"/>
    <n v="6806611"/>
    <s v="Special"/>
    <x v="59"/>
    <s v="Management"/>
    <s v="G"/>
    <s v="Yes"/>
    <n v="2.2999999999999998"/>
    <s v="Approve Target Subscribers and Subscription Method"/>
    <x v="3"/>
    <s v="For"/>
    <x v="1"/>
    <s v="There are concerns around the potential dilution of the transaction."/>
    <s v="Yes"/>
  </r>
  <r>
    <x v="202"/>
    <s v="China"/>
    <s v="CNE000000438"/>
    <n v="6806611"/>
    <s v="Special"/>
    <x v="59"/>
    <s v="Management"/>
    <s v="G"/>
    <s v="Yes"/>
    <n v="2.4"/>
    <s v="Approve Pricing Reference Date, Issue Price and Pricing Principles"/>
    <x v="3"/>
    <s v="For"/>
    <x v="1"/>
    <s v="There are concerns around the potential dilution of the transaction."/>
    <s v="Yes"/>
  </r>
  <r>
    <x v="202"/>
    <s v="China"/>
    <s v="CNE000000438"/>
    <n v="6806611"/>
    <s v="Special"/>
    <x v="59"/>
    <s v="Management"/>
    <s v="G"/>
    <s v="Yes"/>
    <n v="2.5"/>
    <s v="Approve Issue Size"/>
    <x v="3"/>
    <s v="For"/>
    <x v="1"/>
    <s v="There are concerns around the potential dilution of the transaction."/>
    <s v="Yes"/>
  </r>
  <r>
    <x v="202"/>
    <s v="China"/>
    <s v="CNE000000438"/>
    <n v="6806611"/>
    <s v="Special"/>
    <x v="59"/>
    <s v="Management"/>
    <s v="G"/>
    <s v="Yes"/>
    <n v="2.6"/>
    <s v="Approve Use of Proceeds"/>
    <x v="3"/>
    <s v="For"/>
    <x v="1"/>
    <s v="There are concerns around the potential dilution of the transaction."/>
    <s v="Yes"/>
  </r>
  <r>
    <x v="202"/>
    <s v="China"/>
    <s v="CNE000000438"/>
    <n v="6806611"/>
    <s v="Special"/>
    <x v="59"/>
    <s v="Management"/>
    <s v="G"/>
    <s v="Yes"/>
    <n v="2.7"/>
    <s v="Approve Lock-up Period"/>
    <x v="3"/>
    <s v="For"/>
    <x v="1"/>
    <s v="There are concerns around the potential dilution of the transaction."/>
    <s v="Yes"/>
  </r>
  <r>
    <x v="202"/>
    <s v="China"/>
    <s v="CNE000000438"/>
    <n v="6806611"/>
    <s v="Special"/>
    <x v="59"/>
    <s v="Management"/>
    <s v="G"/>
    <s v="Yes"/>
    <n v="2.8"/>
    <s v="Approve Distribution Arrangement of Undistributed Earnings"/>
    <x v="3"/>
    <s v="For"/>
    <x v="1"/>
    <s v="There are concerns around the potential dilution of the transaction."/>
    <s v="Yes"/>
  </r>
  <r>
    <x v="202"/>
    <s v="China"/>
    <s v="CNE000000438"/>
    <n v="6806611"/>
    <s v="Special"/>
    <x v="59"/>
    <s v="Management"/>
    <s v="G"/>
    <s v="Yes"/>
    <n v="2.9"/>
    <s v="Approve Listing Exchange"/>
    <x v="3"/>
    <s v="For"/>
    <x v="1"/>
    <s v="There are concerns around the potential dilution of the transaction."/>
    <s v="Yes"/>
  </r>
  <r>
    <x v="202"/>
    <s v="China"/>
    <s v="CNE000000438"/>
    <n v="6806611"/>
    <s v="Special"/>
    <x v="59"/>
    <s v="Management"/>
    <s v="G"/>
    <s v="Yes"/>
    <n v="3"/>
    <s v="Approve Feasibility Analysis Report on the Use of Proceeds (Revised Draft)"/>
    <x v="0"/>
    <s v="For"/>
    <x v="1"/>
    <s v="There are concerns around the potential dilution of the transaction."/>
    <s v="Yes"/>
  </r>
  <r>
    <x v="202"/>
    <s v="China"/>
    <s v="CNE000000438"/>
    <n v="6806611"/>
    <s v="Special"/>
    <x v="59"/>
    <s v="Management"/>
    <s v="G"/>
    <s v="Yes"/>
    <n v="4"/>
    <s v="Approve Share Issuance (Revised Draft)"/>
    <x v="3"/>
    <s v="For"/>
    <x v="1"/>
    <s v="There are concerns around the potential dilution of the transaction."/>
    <s v="Yes"/>
  </r>
  <r>
    <x v="202"/>
    <s v="China"/>
    <s v="CNE000000438"/>
    <n v="6806611"/>
    <s v="Special"/>
    <x v="59"/>
    <s v="Management"/>
    <s v="G"/>
    <s v="Yes"/>
    <n v="5"/>
    <s v="Approve Demonstration Analysis Report in Connection to Share Issuance"/>
    <x v="0"/>
    <s v="For"/>
    <x v="1"/>
    <s v="There are concerns around the potential dilution of the transaction."/>
    <s v="Yes"/>
  </r>
  <r>
    <x v="202"/>
    <s v="China"/>
    <s v="CNE000000438"/>
    <n v="6806611"/>
    <s v="Special"/>
    <x v="59"/>
    <s v="Management"/>
    <s v="G"/>
    <s v="Yes"/>
    <n v="6"/>
    <s v="Approve Signing of Conditional Subscription Agreement"/>
    <x v="3"/>
    <s v="For"/>
    <x v="1"/>
    <s v="There are concerns around the potential dilution of the transaction."/>
    <s v="Yes"/>
  </r>
  <r>
    <x v="202"/>
    <s v="China"/>
    <s v="CNE000000438"/>
    <n v="6806611"/>
    <s v="Special"/>
    <x v="59"/>
    <s v="Management"/>
    <s v="G"/>
    <s v="Yes"/>
    <n v="7"/>
    <s v="Approve the Notion that the Company Does Not Need to Prepare a Report on the Usage of Previously Raised Funds"/>
    <x v="0"/>
    <s v="For"/>
    <x v="1"/>
    <s v="There are concerns around the potential dilution of the transaction."/>
    <s v="Yes"/>
  </r>
  <r>
    <x v="202"/>
    <s v="China"/>
    <s v="CNE000000438"/>
    <n v="6806611"/>
    <s v="Special"/>
    <x v="59"/>
    <s v="Management"/>
    <s v="G"/>
    <s v="Yes"/>
    <n v="8"/>
    <s v="Approve Related Party Transactions in Connection to Share Issuance"/>
    <x v="3"/>
    <s v="For"/>
    <x v="1"/>
    <s v="There are concerns around the potential dilution of the transaction."/>
    <s v="Yes"/>
  </r>
  <r>
    <x v="202"/>
    <s v="China"/>
    <s v="CNE000000438"/>
    <n v="6806611"/>
    <s v="Special"/>
    <x v="59"/>
    <s v="Management"/>
    <s v="G"/>
    <s v="Yes"/>
    <n v="9"/>
    <s v="Approve Impact of Dilution of Current Returns on Major Financial Indicators and the Relevant Measures to be Taken"/>
    <x v="3"/>
    <s v="For"/>
    <x v="1"/>
    <s v="There are concerns around the potential dilution of the transaction."/>
    <s v="Yes"/>
  </r>
  <r>
    <x v="202"/>
    <s v="China"/>
    <s v="CNE000000438"/>
    <n v="6806611"/>
    <s v="Special"/>
    <x v="59"/>
    <s v="Management"/>
    <s v="G"/>
    <s v="Yes"/>
    <n v="10"/>
    <s v="Approve Authorization of Board to Handle All Related Matters"/>
    <x v="3"/>
    <s v="For"/>
    <x v="1"/>
    <s v="There are concerns around the potential dilution of the transaction."/>
    <s v="Yes"/>
  </r>
  <r>
    <x v="335"/>
    <s v="Switzerland"/>
    <s v="CH0102993182"/>
    <s v="B62B7C3"/>
    <s v="Annual"/>
    <x v="59"/>
    <s v="Management"/>
    <s v="G"/>
    <s v="Yes"/>
    <n v="2"/>
    <s v="Elect Board Chairman Thomas J. Lynch"/>
    <x v="3"/>
    <s v="For"/>
    <x v="2"/>
    <m/>
    <s v="No"/>
  </r>
  <r>
    <x v="335"/>
    <s v="Switzerland"/>
    <s v="CH0102993182"/>
    <s v="B62B7C3"/>
    <s v="Annual"/>
    <x v="59"/>
    <s v="Management"/>
    <s v="G"/>
    <s v="Yes"/>
    <n v="4"/>
    <s v="Designate Rene Schwarzenbach as Independent Proxy"/>
    <x v="3"/>
    <s v="For"/>
    <x v="2"/>
    <m/>
    <s v="No"/>
  </r>
  <r>
    <x v="335"/>
    <s v="Switzerland"/>
    <s v="CH0102993182"/>
    <s v="B62B7C3"/>
    <s v="Annual"/>
    <x v="59"/>
    <s v="Management"/>
    <s v="G"/>
    <s v="Yes"/>
    <n v="5.0999999999999996"/>
    <s v="Accept Annual Report for Fiscal Year Ended September 30, 2022"/>
    <x v="0"/>
    <s v="For"/>
    <x v="2"/>
    <m/>
    <s v="No"/>
  </r>
  <r>
    <x v="335"/>
    <s v="Switzerland"/>
    <s v="CH0102993182"/>
    <s v="B62B7C3"/>
    <s v="Annual"/>
    <x v="59"/>
    <s v="Management"/>
    <s v="G"/>
    <s v="Yes"/>
    <n v="5.2"/>
    <s v="Accept Statutory Financial Statements for Fiscal Year Ended September 30, 2022"/>
    <x v="3"/>
    <s v="For"/>
    <x v="2"/>
    <m/>
    <s v="No"/>
  </r>
  <r>
    <x v="335"/>
    <s v="Switzerland"/>
    <s v="CH0102993182"/>
    <s v="B62B7C3"/>
    <s v="Annual"/>
    <x v="59"/>
    <s v="Management"/>
    <s v="G"/>
    <s v="Yes"/>
    <n v="5.3"/>
    <s v="Approve Consolidated Financial Statements for Fiscal Year Ended September 30, 2022"/>
    <x v="3"/>
    <s v="For"/>
    <x v="2"/>
    <m/>
    <s v="No"/>
  </r>
  <r>
    <x v="335"/>
    <s v="Switzerland"/>
    <s v="CH0102993182"/>
    <s v="B62B7C3"/>
    <s v="Annual"/>
    <x v="59"/>
    <s v="Management"/>
    <s v="G"/>
    <s v="Yes"/>
    <n v="6"/>
    <s v="Approve Discharge of Board and Senior Management"/>
    <x v="3"/>
    <s v="For"/>
    <x v="2"/>
    <m/>
    <s v="No"/>
  </r>
  <r>
    <x v="335"/>
    <s v="Switzerland"/>
    <s v="CH0102993182"/>
    <s v="B62B7C3"/>
    <s v="Annual"/>
    <x v="59"/>
    <s v="Management"/>
    <s v="G"/>
    <s v="Yes"/>
    <n v="7.1"/>
    <s v="Ratify Deloitte &amp; Touche LLP as Independent Registered Public Accounting Firm for Fiscal Year 2023"/>
    <x v="3"/>
    <s v="For"/>
    <x v="2"/>
    <m/>
    <s v="No"/>
  </r>
  <r>
    <x v="335"/>
    <s v="Switzerland"/>
    <s v="CH0102993182"/>
    <s v="B62B7C3"/>
    <s v="Annual"/>
    <x v="59"/>
    <s v="Management"/>
    <s v="G"/>
    <s v="Yes"/>
    <n v="7.2"/>
    <s v="Ratify Deloitte AG as Swiss Registered Auditors"/>
    <x v="1"/>
    <s v="For"/>
    <x v="2"/>
    <m/>
    <s v="No"/>
  </r>
  <r>
    <x v="335"/>
    <s v="Switzerland"/>
    <s v="CH0102993182"/>
    <s v="B62B7C3"/>
    <s v="Annual"/>
    <x v="59"/>
    <s v="Management"/>
    <s v="G"/>
    <s v="Yes"/>
    <n v="7.3"/>
    <s v="Ratify PricewaterhouseCoopers AG as Special Auditors"/>
    <x v="1"/>
    <s v="For"/>
    <x v="2"/>
    <m/>
    <s v="No"/>
  </r>
  <r>
    <x v="335"/>
    <s v="Switzerland"/>
    <s v="CH0102993182"/>
    <s v="B62B7C3"/>
    <s v="Annual"/>
    <x v="59"/>
    <s v="Management"/>
    <s v="G"/>
    <s v="Yes"/>
    <n v="8"/>
    <s v="Advisory Vote to Ratify Named Executive Officers' Compensation"/>
    <x v="3"/>
    <s v="For"/>
    <x v="2"/>
    <m/>
    <s v="No"/>
  </r>
  <r>
    <x v="335"/>
    <s v="Switzerland"/>
    <s v="CH0102993182"/>
    <s v="B62B7C3"/>
    <s v="Annual"/>
    <x v="59"/>
    <s v="Management"/>
    <s v="G"/>
    <s v="Yes"/>
    <n v="9"/>
    <s v="Advisory Vote on Say on Pay Frequency"/>
    <x v="3"/>
    <s v="One Year"/>
    <x v="5"/>
    <m/>
    <s v="No"/>
  </r>
  <r>
    <x v="335"/>
    <s v="Switzerland"/>
    <s v="CH0102993182"/>
    <s v="B62B7C3"/>
    <s v="Annual"/>
    <x v="59"/>
    <s v="Management"/>
    <s v="G"/>
    <s v="Yes"/>
    <n v="10"/>
    <s v="Approve Remuneration Report"/>
    <x v="4"/>
    <s v="For"/>
    <x v="2"/>
    <m/>
    <s v="No"/>
  </r>
  <r>
    <x v="335"/>
    <s v="Switzerland"/>
    <s v="CH0102993182"/>
    <s v="B62B7C3"/>
    <s v="Annual"/>
    <x v="59"/>
    <s v="Management"/>
    <s v="G"/>
    <s v="Yes"/>
    <n v="11"/>
    <s v="Approve Remuneration of Executive Management in the Amount of USD 53.5 Million"/>
    <x v="4"/>
    <s v="For"/>
    <x v="2"/>
    <m/>
    <s v="No"/>
  </r>
  <r>
    <x v="335"/>
    <s v="Switzerland"/>
    <s v="CH0102993182"/>
    <s v="B62B7C3"/>
    <s v="Annual"/>
    <x v="59"/>
    <s v="Management"/>
    <s v="G"/>
    <s v="Yes"/>
    <n v="12"/>
    <s v="Approve Remuneration of Board of Directors in the Amount of USD 4.1 Million"/>
    <x v="2"/>
    <s v="For"/>
    <x v="2"/>
    <m/>
    <s v="No"/>
  </r>
  <r>
    <x v="335"/>
    <s v="Switzerland"/>
    <s v="CH0102993182"/>
    <s v="B62B7C3"/>
    <s v="Annual"/>
    <x v="59"/>
    <s v="Management"/>
    <s v="G"/>
    <s v="Yes"/>
    <n v="13"/>
    <s v="Approve Allocation of Available Earnings at September 30, 2022"/>
    <x v="3"/>
    <s v="For"/>
    <x v="2"/>
    <m/>
    <s v="No"/>
  </r>
  <r>
    <x v="335"/>
    <s v="Switzerland"/>
    <s v="CH0102993182"/>
    <s v="B62B7C3"/>
    <s v="Annual"/>
    <x v="59"/>
    <s v="Management"/>
    <s v="G"/>
    <s v="Yes"/>
    <n v="14"/>
    <s v="Approve Declaration of Dividend"/>
    <x v="3"/>
    <s v="For"/>
    <x v="2"/>
    <m/>
    <s v="No"/>
  </r>
  <r>
    <x v="335"/>
    <s v="Switzerland"/>
    <s v="CH0102993182"/>
    <s v="B62B7C3"/>
    <s v="Annual"/>
    <x v="59"/>
    <s v="Management"/>
    <s v="G"/>
    <s v="Yes"/>
    <n v="15"/>
    <s v="Authorize Share Repurchase Program"/>
    <x v="3"/>
    <s v="For"/>
    <x v="2"/>
    <m/>
    <s v="No"/>
  </r>
  <r>
    <x v="335"/>
    <s v="Switzerland"/>
    <s v="CH0102993182"/>
    <s v="B62B7C3"/>
    <s v="Annual"/>
    <x v="59"/>
    <s v="Management"/>
    <s v="G"/>
    <s v="Yes"/>
    <n v="16"/>
    <s v="Approve Reduction in Share Capital via Cancelation of Shares"/>
    <x v="3"/>
    <s v="For"/>
    <x v="2"/>
    <m/>
    <s v="No"/>
  </r>
  <r>
    <x v="335"/>
    <s v="Switzerland"/>
    <s v="CH0102993182"/>
    <s v="B62B7C3"/>
    <s v="Annual"/>
    <x v="59"/>
    <s v="Management"/>
    <s v="G"/>
    <s v="Yes"/>
    <n v="17"/>
    <s v="Amend Articles to Reflect Changes in Capital"/>
    <x v="3"/>
    <s v="For"/>
    <x v="2"/>
    <m/>
    <s v="No"/>
  </r>
  <r>
    <x v="335"/>
    <s v="Switzerland"/>
    <s v="CH0102993182"/>
    <s v="B62B7C3"/>
    <s v="Annual"/>
    <x v="59"/>
    <s v="Management"/>
    <s v="G"/>
    <s v="Yes"/>
    <s v="1a"/>
    <s v="Elect Director Jean-Pierre Clamadieu"/>
    <x v="2"/>
    <s v="For"/>
    <x v="2"/>
    <m/>
    <s v="No"/>
  </r>
  <r>
    <x v="335"/>
    <s v="Switzerland"/>
    <s v="CH0102993182"/>
    <s v="B62B7C3"/>
    <s v="Annual"/>
    <x v="59"/>
    <s v="Management"/>
    <s v="G"/>
    <s v="Yes"/>
    <s v="1b"/>
    <s v="Elect Director Terrence R. Curtin"/>
    <x v="2"/>
    <s v="For"/>
    <x v="2"/>
    <m/>
    <s v="No"/>
  </r>
  <r>
    <x v="335"/>
    <s v="Switzerland"/>
    <s v="CH0102993182"/>
    <s v="B62B7C3"/>
    <s v="Annual"/>
    <x v="59"/>
    <s v="Management"/>
    <s v="G"/>
    <s v="Yes"/>
    <s v="1c"/>
    <s v="Elect Director Carol A. (John) Davidson"/>
    <x v="2"/>
    <s v="For"/>
    <x v="2"/>
    <m/>
    <s v="No"/>
  </r>
  <r>
    <x v="335"/>
    <s v="Switzerland"/>
    <s v="CH0102993182"/>
    <s v="B62B7C3"/>
    <s v="Annual"/>
    <x v="59"/>
    <s v="Management"/>
    <s v="G"/>
    <s v="Yes"/>
    <s v="1d"/>
    <s v="Elect Director Lynn A. Dugle"/>
    <x v="2"/>
    <s v="For"/>
    <x v="2"/>
    <m/>
    <s v="No"/>
  </r>
  <r>
    <x v="335"/>
    <s v="Switzerland"/>
    <s v="CH0102993182"/>
    <s v="B62B7C3"/>
    <s v="Annual"/>
    <x v="59"/>
    <s v="Management"/>
    <s v="G"/>
    <s v="Yes"/>
    <s v="1e"/>
    <s v="Elect Director William A. Jeffrey"/>
    <x v="2"/>
    <s v="For"/>
    <x v="2"/>
    <m/>
    <s v="No"/>
  </r>
  <r>
    <x v="335"/>
    <s v="Switzerland"/>
    <s v="CH0102993182"/>
    <s v="B62B7C3"/>
    <s v="Annual"/>
    <x v="59"/>
    <s v="Management"/>
    <s v="G"/>
    <s v="Yes"/>
    <s v="1f"/>
    <s v="Elect Director Syaru Shirley Lin"/>
    <x v="2"/>
    <s v="For"/>
    <x v="2"/>
    <m/>
    <s v="No"/>
  </r>
  <r>
    <x v="335"/>
    <s v="Switzerland"/>
    <s v="CH0102993182"/>
    <s v="B62B7C3"/>
    <s v="Annual"/>
    <x v="59"/>
    <s v="Management"/>
    <s v="G"/>
    <s v="Yes"/>
    <s v="1g"/>
    <s v="Elect Director Thomas J. Lynch"/>
    <x v="2"/>
    <s v="For"/>
    <x v="2"/>
    <m/>
    <s v="No"/>
  </r>
  <r>
    <x v="335"/>
    <s v="Switzerland"/>
    <s v="CH0102993182"/>
    <s v="B62B7C3"/>
    <s v="Annual"/>
    <x v="59"/>
    <s v="Management"/>
    <s v="G"/>
    <s v="Yes"/>
    <s v="1h"/>
    <s v="Elect Director Heath A. Mitts"/>
    <x v="2"/>
    <s v="For"/>
    <x v="2"/>
    <m/>
    <s v="No"/>
  </r>
  <r>
    <x v="335"/>
    <s v="Switzerland"/>
    <s v="CH0102993182"/>
    <s v="B62B7C3"/>
    <s v="Annual"/>
    <x v="59"/>
    <s v="Management"/>
    <s v="G"/>
    <s v="Yes"/>
    <s v="1i"/>
    <s v="Elect Director Abhijit Y. Talwalkar"/>
    <x v="2"/>
    <s v="For"/>
    <x v="1"/>
    <s v="Director is considered overboarded."/>
    <s v="Yes"/>
  </r>
  <r>
    <x v="335"/>
    <s v="Switzerland"/>
    <s v="CH0102993182"/>
    <s v="B62B7C3"/>
    <s v="Annual"/>
    <x v="59"/>
    <s v="Management"/>
    <s v="G"/>
    <s v="Yes"/>
    <s v="1j"/>
    <s v="Elect Director Mark C. Trudeau"/>
    <x v="2"/>
    <s v="For"/>
    <x v="2"/>
    <m/>
    <s v="No"/>
  </r>
  <r>
    <x v="335"/>
    <s v="Switzerland"/>
    <s v="CH0102993182"/>
    <s v="B62B7C3"/>
    <s v="Annual"/>
    <x v="59"/>
    <s v="Management"/>
    <s v="G"/>
    <s v="Yes"/>
    <s v="1k"/>
    <s v="Elect Director Dawn C. Willoughby"/>
    <x v="2"/>
    <s v="For"/>
    <x v="2"/>
    <m/>
    <s v="No"/>
  </r>
  <r>
    <x v="335"/>
    <s v="Switzerland"/>
    <s v="CH0102993182"/>
    <s v="B62B7C3"/>
    <s v="Annual"/>
    <x v="59"/>
    <s v="Management"/>
    <s v="G"/>
    <s v="Yes"/>
    <s v="1l"/>
    <s v="Elect Director Laura H. Wright"/>
    <x v="2"/>
    <s v="For"/>
    <x v="2"/>
    <m/>
    <s v="No"/>
  </r>
  <r>
    <x v="335"/>
    <s v="Switzerland"/>
    <s v="CH0102993182"/>
    <s v="B62B7C3"/>
    <s v="Annual"/>
    <x v="59"/>
    <s v="Management"/>
    <s v="G"/>
    <s v="Yes"/>
    <s v="3a"/>
    <s v="Elect Abhijit Y. Talwalkar as Member of Management Development and Compensation Committee"/>
    <x v="3"/>
    <s v="For"/>
    <x v="1"/>
    <s v="Director is considered overboarded."/>
    <s v="Yes"/>
  </r>
  <r>
    <x v="335"/>
    <s v="Switzerland"/>
    <s v="CH0102993182"/>
    <s v="B62B7C3"/>
    <s v="Annual"/>
    <x v="59"/>
    <s v="Management"/>
    <s v="G"/>
    <s v="Yes"/>
    <s v="3b"/>
    <s v="Elect Mark C. Trudeau as Member of Management Development and Compensation Committee"/>
    <x v="3"/>
    <s v="For"/>
    <x v="2"/>
    <m/>
    <s v="No"/>
  </r>
  <r>
    <x v="335"/>
    <s v="Switzerland"/>
    <s v="CH0102993182"/>
    <s v="B62B7C3"/>
    <s v="Annual"/>
    <x v="59"/>
    <s v="Management"/>
    <s v="G"/>
    <s v="Yes"/>
    <s v="3c"/>
    <s v="Elect Dawn C. Willoughby as Member of Management Development and Compensation Committee"/>
    <x v="3"/>
    <s v="For"/>
    <x v="2"/>
    <m/>
    <s v="No"/>
  </r>
  <r>
    <x v="336"/>
    <s v="USA"/>
    <s v="US2166484020"/>
    <n v="2222631"/>
    <s v="Annual"/>
    <x v="59"/>
    <s v="Management"/>
    <s v="G"/>
    <s v="Yes"/>
    <n v="1.1000000000000001"/>
    <s v="Elect Director Colleen E. Jay"/>
    <x v="2"/>
    <s v="For"/>
    <x v="2"/>
    <m/>
    <s v="No"/>
  </r>
  <r>
    <x v="336"/>
    <s v="USA"/>
    <s v="US2166484020"/>
    <n v="2222631"/>
    <s v="Annual"/>
    <x v="59"/>
    <s v="Management"/>
    <s v="G"/>
    <s v="Yes"/>
    <n v="1.2"/>
    <s v="Elect Director William A. Kozy"/>
    <x v="2"/>
    <s v="For"/>
    <x v="2"/>
    <m/>
    <s v="No"/>
  </r>
  <r>
    <x v="336"/>
    <s v="USA"/>
    <s v="US2166484020"/>
    <n v="2222631"/>
    <s v="Annual"/>
    <x v="59"/>
    <s v="Management"/>
    <s v="G"/>
    <s v="Yes"/>
    <n v="1.3"/>
    <s v="Elect Director Cynthia L. Lucchese"/>
    <x v="2"/>
    <s v="For"/>
    <x v="2"/>
    <m/>
    <s v="No"/>
  </r>
  <r>
    <x v="336"/>
    <s v="USA"/>
    <s v="US2166484020"/>
    <n v="2222631"/>
    <s v="Annual"/>
    <x v="59"/>
    <s v="Management"/>
    <s v="G"/>
    <s v="Yes"/>
    <n v="1.4"/>
    <s v="Elect Director Teresa S. Madden"/>
    <x v="2"/>
    <s v="For"/>
    <x v="2"/>
    <m/>
    <s v="No"/>
  </r>
  <r>
    <x v="336"/>
    <s v="USA"/>
    <s v="US2166484020"/>
    <n v="2222631"/>
    <s v="Annual"/>
    <x v="59"/>
    <s v="Management"/>
    <s v="G"/>
    <s v="Yes"/>
    <n v="1.5"/>
    <s v="Elect Director Gary S. Petersmeyer"/>
    <x v="2"/>
    <s v="For"/>
    <x v="2"/>
    <m/>
    <s v="No"/>
  </r>
  <r>
    <x v="336"/>
    <s v="USA"/>
    <s v="US2166484020"/>
    <n v="2222631"/>
    <s v="Annual"/>
    <x v="59"/>
    <s v="Management"/>
    <s v="G"/>
    <s v="Yes"/>
    <n v="1.6"/>
    <s v="Elect Director Maria Rivas"/>
    <x v="2"/>
    <s v="For"/>
    <x v="2"/>
    <m/>
    <s v="No"/>
  </r>
  <r>
    <x v="336"/>
    <s v="USA"/>
    <s v="US2166484020"/>
    <n v="2222631"/>
    <s v="Annual"/>
    <x v="59"/>
    <s v="Management"/>
    <s v="G"/>
    <s v="Yes"/>
    <n v="1.7"/>
    <s v="Elect Director Robert S. Weiss"/>
    <x v="2"/>
    <s v="For"/>
    <x v="2"/>
    <m/>
    <s v="No"/>
  </r>
  <r>
    <x v="336"/>
    <s v="USA"/>
    <s v="US2166484020"/>
    <n v="2222631"/>
    <s v="Annual"/>
    <x v="59"/>
    <s v="Management"/>
    <s v="G"/>
    <s v="Yes"/>
    <n v="1.8"/>
    <s v="Elect Director Albert G. White, III"/>
    <x v="2"/>
    <s v="For"/>
    <x v="2"/>
    <m/>
    <s v="No"/>
  </r>
  <r>
    <x v="336"/>
    <s v="USA"/>
    <s v="US2166484020"/>
    <n v="2222631"/>
    <s v="Annual"/>
    <x v="59"/>
    <s v="Management"/>
    <s v="G"/>
    <s v="Yes"/>
    <n v="2"/>
    <s v="Ratify KPMG LLP as Auditors"/>
    <x v="1"/>
    <s v="For"/>
    <x v="2"/>
    <m/>
    <s v="No"/>
  </r>
  <r>
    <x v="336"/>
    <s v="USA"/>
    <s v="US2166484020"/>
    <n v="2222631"/>
    <s v="Annual"/>
    <x v="59"/>
    <s v="Management"/>
    <s v="G"/>
    <s v="Yes"/>
    <n v="3"/>
    <s v="Approve Omnibus Stock Plan"/>
    <x v="3"/>
    <s v="For"/>
    <x v="2"/>
    <m/>
    <s v="No"/>
  </r>
  <r>
    <x v="336"/>
    <s v="USA"/>
    <s v="US2166484020"/>
    <n v="2222631"/>
    <s v="Annual"/>
    <x v="59"/>
    <s v="Management"/>
    <s v="G"/>
    <s v="Yes"/>
    <n v="4"/>
    <s v="Advisory Vote to Ratify Named Executive Officers' Compensation"/>
    <x v="3"/>
    <s v="For"/>
    <x v="2"/>
    <m/>
    <s v="No"/>
  </r>
  <r>
    <x v="336"/>
    <s v="USA"/>
    <s v="US2166484020"/>
    <n v="2222631"/>
    <s v="Annual"/>
    <x v="59"/>
    <s v="Management"/>
    <s v="G"/>
    <s v="Yes"/>
    <n v="5"/>
    <s v="Advisory Vote on Say on Pay Frequency"/>
    <x v="3"/>
    <s v="One Year"/>
    <x v="5"/>
    <m/>
    <s v="No"/>
  </r>
  <r>
    <x v="127"/>
    <s v="China"/>
    <s v="CNE000000MN4"/>
    <n v="6662909"/>
    <s v="Special"/>
    <x v="59"/>
    <s v="Management"/>
    <s v="G"/>
    <s v="Yes"/>
    <n v="1.1000000000000001"/>
    <s v="Elect Zhan Zhidong as Director"/>
    <x v="2"/>
    <s v="For"/>
    <x v="2"/>
    <m/>
    <s v="No"/>
  </r>
  <r>
    <x v="127"/>
    <s v="China"/>
    <s v="CNE000000MN4"/>
    <n v="6662909"/>
    <s v="Special"/>
    <x v="59"/>
    <s v="Management"/>
    <s v="G"/>
    <s v="Yes"/>
    <n v="2.1"/>
    <s v="Elect Su Yi as Supervisor"/>
    <x v="3"/>
    <s v="For"/>
    <x v="2"/>
    <m/>
    <s v="No"/>
  </r>
  <r>
    <x v="337"/>
    <s v="USA"/>
    <s v="US0078001056"/>
    <s v="BWD7PX9"/>
    <s v="Special"/>
    <x v="60"/>
    <s v="Management"/>
    <s v="G"/>
    <s v="Yes"/>
    <n v="1"/>
    <s v="Approve Merger Agreement"/>
    <x v="3"/>
    <s v="For"/>
    <x v="2"/>
    <m/>
    <s v="No"/>
  </r>
  <r>
    <x v="337"/>
    <s v="USA"/>
    <s v="US0078001056"/>
    <s v="BWD7PX9"/>
    <s v="Special"/>
    <x v="60"/>
    <s v="Management"/>
    <s v="G"/>
    <s v="Yes"/>
    <n v="2"/>
    <s v="Advisory Vote on Golden Parachutes"/>
    <x v="3"/>
    <s v="For"/>
    <x v="1"/>
    <s v="Termination payments subject to single-trigger for a change-in-control. Termination payments automatically vests in full."/>
    <s v="Yes"/>
  </r>
  <r>
    <x v="337"/>
    <s v="USA"/>
    <s v="US0078001056"/>
    <s v="BWD7PX9"/>
    <s v="Special"/>
    <x v="60"/>
    <s v="Management"/>
    <s v="G"/>
    <s v="Yes"/>
    <n v="3"/>
    <s v="Adjourn Meeting"/>
    <x v="3"/>
    <s v="For"/>
    <x v="2"/>
    <m/>
    <s v="No"/>
  </r>
  <r>
    <x v="338"/>
    <s v="Spain"/>
    <s v="ES0113211835"/>
    <n v="5501906"/>
    <s v="Annual"/>
    <x v="60"/>
    <s v="Management"/>
    <s v="G"/>
    <s v="Yes"/>
    <n v="1.1000000000000001"/>
    <s v="Approve Consolidated and Standalone Financial Statements"/>
    <x v="3"/>
    <s v="For"/>
    <x v="2"/>
    <m/>
    <s v="No"/>
  </r>
  <r>
    <x v="338"/>
    <s v="Spain"/>
    <s v="ES0113211835"/>
    <n v="5501906"/>
    <s v="Annual"/>
    <x v="60"/>
    <s v="Management"/>
    <s v="E, S"/>
    <s v="Yes"/>
    <n v="1.2"/>
    <s v="Approve Non-Financial Information Statement"/>
    <x v="3"/>
    <s v="For"/>
    <x v="2"/>
    <m/>
    <s v="No"/>
  </r>
  <r>
    <x v="338"/>
    <s v="Spain"/>
    <s v="ES0113211835"/>
    <n v="5501906"/>
    <s v="Annual"/>
    <x v="60"/>
    <s v="Management"/>
    <s v="G"/>
    <s v="Yes"/>
    <n v="1.3"/>
    <s v="Approve Allocation of Income and Dividends"/>
    <x v="3"/>
    <s v="For"/>
    <x v="2"/>
    <m/>
    <s v="No"/>
  </r>
  <r>
    <x v="338"/>
    <s v="Spain"/>
    <s v="ES0113211835"/>
    <n v="5501906"/>
    <s v="Annual"/>
    <x v="60"/>
    <s v="Management"/>
    <s v="G"/>
    <s v="Yes"/>
    <n v="1.4"/>
    <s v="Approve Discharge of Board"/>
    <x v="3"/>
    <s v="For"/>
    <x v="2"/>
    <m/>
    <s v="No"/>
  </r>
  <r>
    <x v="338"/>
    <s v="Spain"/>
    <s v="ES0113211835"/>
    <n v="5501906"/>
    <s v="Annual"/>
    <x v="60"/>
    <s v="Management"/>
    <s v="G"/>
    <s v="Yes"/>
    <n v="2.1"/>
    <s v="Reelect Raul Catarino Galamba de Oliveira as Director"/>
    <x v="2"/>
    <s v="For"/>
    <x v="2"/>
    <m/>
    <s v="No"/>
  </r>
  <r>
    <x v="338"/>
    <s v="Spain"/>
    <s v="ES0113211835"/>
    <n v="5501906"/>
    <s v="Annual"/>
    <x v="60"/>
    <s v="Management"/>
    <s v="G"/>
    <s v="Yes"/>
    <n v="2.2000000000000002"/>
    <s v="Reelect Lourdes Maiz Carro as Director"/>
    <x v="2"/>
    <s v="For"/>
    <x v="2"/>
    <m/>
    <s v="No"/>
  </r>
  <r>
    <x v="338"/>
    <s v="Spain"/>
    <s v="ES0113211835"/>
    <n v="5501906"/>
    <s v="Annual"/>
    <x v="60"/>
    <s v="Management"/>
    <s v="G"/>
    <s v="Yes"/>
    <n v="2.2999999999999998"/>
    <s v="Reelect Ana Leonor Revenga Shanklin as Director"/>
    <x v="2"/>
    <s v="For"/>
    <x v="2"/>
    <m/>
    <s v="No"/>
  </r>
  <r>
    <x v="338"/>
    <s v="Spain"/>
    <s v="ES0113211835"/>
    <n v="5501906"/>
    <s v="Annual"/>
    <x v="60"/>
    <s v="Management"/>
    <s v="G"/>
    <s v="Yes"/>
    <n v="2.4"/>
    <s v="Reelect Carlos Vicente Salazar Lomelin as Director"/>
    <x v="2"/>
    <s v="For"/>
    <x v="2"/>
    <m/>
    <s v="No"/>
  </r>
  <r>
    <x v="338"/>
    <s v="Spain"/>
    <s v="ES0113211835"/>
    <n v="5501906"/>
    <s v="Annual"/>
    <x v="60"/>
    <s v="Management"/>
    <s v="G"/>
    <s v="Yes"/>
    <n v="2.5"/>
    <s v="Elect Sonia Lilia Dula as Director"/>
    <x v="2"/>
    <s v="For"/>
    <x v="2"/>
    <m/>
    <s v="No"/>
  </r>
  <r>
    <x v="338"/>
    <s v="Spain"/>
    <s v="ES0113211835"/>
    <n v="5501906"/>
    <s v="Annual"/>
    <x v="60"/>
    <s v="Management"/>
    <s v="G"/>
    <s v="Yes"/>
    <n v="3"/>
    <s v="Approve Reduction in Share Capital via Amortization of Treasury Shares"/>
    <x v="3"/>
    <s v="For"/>
    <x v="2"/>
    <m/>
    <s v="No"/>
  </r>
  <r>
    <x v="338"/>
    <s v="Spain"/>
    <s v="ES0113211835"/>
    <n v="5501906"/>
    <s v="Annual"/>
    <x v="60"/>
    <s v="Management"/>
    <s v="G"/>
    <s v="Yes"/>
    <n v="4"/>
    <s v="Approve Remuneration Policy"/>
    <x v="4"/>
    <s v="For"/>
    <x v="2"/>
    <m/>
    <s v="No"/>
  </r>
  <r>
    <x v="338"/>
    <s v="Spain"/>
    <s v="ES0113211835"/>
    <n v="5501906"/>
    <s v="Annual"/>
    <x v="60"/>
    <s v="Management"/>
    <s v="G"/>
    <s v="Yes"/>
    <n v="5"/>
    <s v="Fix Maximum Variable Compensation Ratio"/>
    <x v="3"/>
    <s v="For"/>
    <x v="2"/>
    <m/>
    <s v="No"/>
  </r>
  <r>
    <x v="338"/>
    <s v="Spain"/>
    <s v="ES0113211835"/>
    <n v="5501906"/>
    <s v="Annual"/>
    <x v="60"/>
    <s v="Management"/>
    <s v="G"/>
    <s v="Yes"/>
    <n v="6"/>
    <s v="Authorize Board to Ratify and Execute Approved Resolutions"/>
    <x v="3"/>
    <s v="For"/>
    <x v="2"/>
    <m/>
    <s v="No"/>
  </r>
  <r>
    <x v="338"/>
    <s v="Spain"/>
    <s v="ES0113211835"/>
    <n v="5501906"/>
    <s v="Annual"/>
    <x v="60"/>
    <s v="Management"/>
    <s v="G"/>
    <s v="Yes"/>
    <n v="7"/>
    <s v="Advisory Vote on Remuneration Report"/>
    <x v="4"/>
    <s v="For"/>
    <x v="2"/>
    <m/>
    <s v="No"/>
  </r>
  <r>
    <x v="339"/>
    <s v="China"/>
    <s v="CNE1000022N7"/>
    <s v="BYL7784"/>
    <s v="Special"/>
    <x v="60"/>
    <s v="Management"/>
    <s v="G"/>
    <s v="Yes"/>
    <n v="1"/>
    <s v="Approve Investment Plan"/>
    <x v="3"/>
    <s v="For"/>
    <x v="1"/>
    <s v="Not enough disclosure to make an informed decision."/>
    <s v="Yes"/>
  </r>
  <r>
    <x v="339"/>
    <s v="China"/>
    <s v="CNE1000022N7"/>
    <s v="BYL7784"/>
    <s v="Special"/>
    <x v="60"/>
    <s v="Management"/>
    <s v="G"/>
    <s v="Yes"/>
    <n v="2"/>
    <s v="Approve Financial Budget Plan"/>
    <x v="3"/>
    <s v="For"/>
    <x v="1"/>
    <s v="Not enough disclosure to make an informed decision."/>
    <s v="Yes"/>
  </r>
  <r>
    <x v="339"/>
    <s v="China"/>
    <s v="CNE1000022N7"/>
    <s v="BYL7784"/>
    <s v="Special"/>
    <x v="60"/>
    <s v="Management"/>
    <s v="G"/>
    <s v="Yes"/>
    <n v="3.1"/>
    <s v="Elect Zhang Guohua as Director"/>
    <x v="2"/>
    <s v="For"/>
    <x v="2"/>
    <m/>
    <s v="No"/>
  </r>
  <r>
    <x v="339"/>
    <s v="China"/>
    <s v="CNE1000022N7"/>
    <s v="BYL7784"/>
    <s v="Special"/>
    <x v="60"/>
    <s v="Management"/>
    <s v="G"/>
    <s v="Yes"/>
    <n v="4.0999999999999996"/>
    <s v="Elect Liu Yaoquan as Supervisor"/>
    <x v="3"/>
    <s v="For"/>
    <x v="2"/>
    <m/>
    <s v="No"/>
  </r>
  <r>
    <x v="4"/>
    <s v="China"/>
    <s v="CNE100000W03"/>
    <s v="B4N0576"/>
    <s v="Special"/>
    <x v="60"/>
    <s v="Management"/>
    <s v="G"/>
    <s v="Yes"/>
    <n v="1"/>
    <s v="Approve Amendments to Articles of Association"/>
    <x v="3"/>
    <s v="For"/>
    <x v="2"/>
    <m/>
    <s v="No"/>
  </r>
  <r>
    <x v="4"/>
    <s v="China"/>
    <s v="CNE100000W03"/>
    <s v="B4N0576"/>
    <s v="Special"/>
    <x v="60"/>
    <s v="Management"/>
    <s v="G"/>
    <s v="Yes"/>
    <n v="2.1"/>
    <s v="Elect Xiong Minghui as Director"/>
    <x v="2"/>
    <s v="For"/>
    <x v="2"/>
    <m/>
    <s v="No"/>
  </r>
  <r>
    <x v="4"/>
    <s v="China"/>
    <s v="CNE100000W03"/>
    <s v="B4N0576"/>
    <s v="Special"/>
    <x v="60"/>
    <s v="Management"/>
    <s v="G"/>
    <s v="Yes"/>
    <n v="2.2000000000000002"/>
    <s v="Elect Huang Bugao as Director"/>
    <x v="2"/>
    <s v="For"/>
    <x v="2"/>
    <m/>
    <s v="No"/>
  </r>
  <r>
    <x v="4"/>
    <s v="China"/>
    <s v="CNE100000W03"/>
    <s v="B4N0576"/>
    <s v="Special"/>
    <x v="60"/>
    <s v="Management"/>
    <s v="G"/>
    <s v="Yes"/>
    <n v="2.2999999999999998"/>
    <s v="Elect Zhou Yixiang as Director"/>
    <x v="2"/>
    <s v="For"/>
    <x v="2"/>
    <m/>
    <s v="No"/>
  </r>
  <r>
    <x v="4"/>
    <s v="China"/>
    <s v="CNE100000W03"/>
    <s v="B4N0576"/>
    <s v="Special"/>
    <x v="60"/>
    <s v="Management"/>
    <s v="G"/>
    <s v="Yes"/>
    <n v="2.4"/>
    <s v="Elect Wang Qingxue as Director"/>
    <x v="2"/>
    <s v="For"/>
    <x v="2"/>
    <m/>
    <s v="No"/>
  </r>
  <r>
    <x v="4"/>
    <s v="China"/>
    <s v="CNE100000W03"/>
    <s v="B4N0576"/>
    <s v="Special"/>
    <x v="60"/>
    <s v="Management"/>
    <s v="G"/>
    <s v="Yes"/>
    <n v="3.1"/>
    <s v="Elect Wang Dou as Supervisor"/>
    <x v="3"/>
    <s v="For"/>
    <x v="2"/>
    <m/>
    <s v="No"/>
  </r>
  <r>
    <x v="340"/>
    <s v="India"/>
    <s v="INE111A01025"/>
    <s v="BG0ZVG9"/>
    <s v="Special"/>
    <x v="60"/>
    <s v="Management"/>
    <s v="G"/>
    <s v="Yes"/>
    <n v="1"/>
    <s v="Elect Ajit Kumar Panda as Director and Approve Appointment and Remuneration of Ajit Kumar Panda as Whole-Time Director"/>
    <x v="2"/>
    <s v="For"/>
    <x v="2"/>
    <m/>
    <s v="No"/>
  </r>
  <r>
    <x v="341"/>
    <s v="China"/>
    <s v="CNE0000002R2"/>
    <n v="6192042"/>
    <s v="Special"/>
    <x v="60"/>
    <s v="Management"/>
    <s v="G"/>
    <s v="Yes"/>
    <n v="1"/>
    <s v="Elect Shen Yunqiao as Independent Director"/>
    <x v="2"/>
    <s v="For"/>
    <x v="2"/>
    <m/>
    <s v="No"/>
  </r>
  <r>
    <x v="342"/>
    <s v="Denmark"/>
    <s v="DK0010274414"/>
    <n v="4588825"/>
    <s v="Annual"/>
    <x v="60"/>
    <s v="Management"/>
    <s v="G"/>
    <s v="No"/>
    <n v="1"/>
    <s v="Receive Report of Board"/>
    <x v="0"/>
    <m/>
    <x v="0"/>
    <m/>
    <s v="No"/>
  </r>
  <r>
    <x v="342"/>
    <s v="Denmark"/>
    <s v="DK0010274414"/>
    <n v="4588825"/>
    <s v="Annual"/>
    <x v="60"/>
    <s v="Management"/>
    <s v="G"/>
    <s v="Yes"/>
    <n v="2"/>
    <s v="Accept Financial Statements and Statutory Reports"/>
    <x v="0"/>
    <s v="For"/>
    <x v="2"/>
    <m/>
    <s v="No"/>
  </r>
  <r>
    <x v="342"/>
    <s v="Denmark"/>
    <s v="DK0010274414"/>
    <n v="4588825"/>
    <s v="Annual"/>
    <x v="60"/>
    <s v="Management"/>
    <s v="G"/>
    <s v="Yes"/>
    <n v="3"/>
    <s v="Approve Treatment of Net Loss"/>
    <x v="3"/>
    <s v="For"/>
    <x v="2"/>
    <m/>
    <s v="No"/>
  </r>
  <r>
    <x v="342"/>
    <s v="Denmark"/>
    <s v="DK0010274414"/>
    <n v="4588825"/>
    <s v="Annual"/>
    <x v="60"/>
    <s v="Management"/>
    <s v="G"/>
    <s v="Yes"/>
    <n v="4"/>
    <s v="Approve Remuneration Report (Advisory Vote)"/>
    <x v="4"/>
    <s v="For"/>
    <x v="2"/>
    <m/>
    <s v="No"/>
  </r>
  <r>
    <x v="342"/>
    <s v="Denmark"/>
    <s v="DK0010274414"/>
    <n v="4588825"/>
    <s v="Annual"/>
    <x v="60"/>
    <s v="Management"/>
    <s v="G"/>
    <s v="Yes"/>
    <n v="6"/>
    <s v="Ratify Deloitte as Auditors"/>
    <x v="1"/>
    <s v="For"/>
    <x v="2"/>
    <m/>
    <s v="No"/>
  </r>
  <r>
    <x v="342"/>
    <s v="Denmark"/>
    <s v="DK0010274414"/>
    <n v="4588825"/>
    <s v="Annual"/>
    <x v="60"/>
    <s v="Management"/>
    <s v="G"/>
    <s v="Yes"/>
    <n v="8"/>
    <s v="Authorize Share Repurchase Program"/>
    <x v="3"/>
    <s v="For"/>
    <x v="2"/>
    <m/>
    <s v="No"/>
  </r>
  <r>
    <x v="342"/>
    <s v="Denmark"/>
    <s v="DK0010274414"/>
    <n v="4588825"/>
    <s v="Annual"/>
    <x v="60"/>
    <s v="Management"/>
    <s v="G"/>
    <s v="Yes"/>
    <n v="9"/>
    <s v="Approve Remuneration of Directors in the Amount of DKK 2.6 Million for Chairman, DKK 1.3 Million for Vice Chair and DKK 660,000 for Other Directors; Approve Remuneration for Committee Work"/>
    <x v="2"/>
    <s v="For"/>
    <x v="2"/>
    <m/>
    <s v="No"/>
  </r>
  <r>
    <x v="342"/>
    <s v="Denmark"/>
    <s v="DK0010274414"/>
    <n v="4588825"/>
    <s v="Annual"/>
    <x v="60"/>
    <s v="Management"/>
    <s v="G"/>
    <s v="Yes"/>
    <n v="10"/>
    <s v="Approve Guidelines for Incentive-Based Compensation for Executive Management and Board"/>
    <x v="3"/>
    <s v="For"/>
    <x v="2"/>
    <m/>
    <s v="No"/>
  </r>
  <r>
    <x v="342"/>
    <s v="Denmark"/>
    <s v="DK0010274414"/>
    <n v="4588825"/>
    <s v="Annual"/>
    <x v="60"/>
    <s v="Management"/>
    <s v="G"/>
    <s v="Yes"/>
    <n v="11"/>
    <s v="Approve Indemnification of Members of the Board of Directors and Executive Management"/>
    <x v="2"/>
    <s v="For"/>
    <x v="1"/>
    <s v="The proposed indemnification is not in the best interest of shareholders."/>
    <s v="Yes"/>
  </r>
  <r>
    <x v="342"/>
    <s v="Denmark"/>
    <s v="DK0010274414"/>
    <n v="4588825"/>
    <s v="Annual"/>
    <x v="60"/>
    <s v="Management"/>
    <s v="G"/>
    <s v="Yes"/>
    <n v="13"/>
    <s v="Authorize Editorial Changes to Adopted Resolutions in Connection with Registration with Danish Authorities"/>
    <x v="3"/>
    <s v="For"/>
    <x v="2"/>
    <m/>
    <s v="No"/>
  </r>
  <r>
    <x v="342"/>
    <s v="Denmark"/>
    <s v="DK0010274414"/>
    <n v="4588825"/>
    <s v="Annual"/>
    <x v="60"/>
    <s v="Management"/>
    <s v="G"/>
    <s v="No"/>
    <n v="14"/>
    <s v="Other Business"/>
    <x v="3"/>
    <m/>
    <x v="0"/>
    <m/>
    <s v="No"/>
  </r>
  <r>
    <x v="342"/>
    <s v="Denmark"/>
    <s v="DK0010274414"/>
    <n v="4588825"/>
    <s v="Annual"/>
    <x v="60"/>
    <s v="Shareholder"/>
    <s v="E"/>
    <s v="Yes"/>
    <s v="12.a1"/>
    <s v="Climate Action Plan: Direct lending"/>
    <x v="3"/>
    <s v="Against"/>
    <x v="1"/>
    <m/>
    <s v="No"/>
  </r>
  <r>
    <x v="342"/>
    <s v="Denmark"/>
    <s v="DK0010274414"/>
    <n v="4588825"/>
    <s v="Annual"/>
    <x v="60"/>
    <s v="Shareholder"/>
    <s v="E"/>
    <s v="Yes"/>
    <s v="12.a2"/>
    <s v="Climate Action Plan: Asset Management Policy"/>
    <x v="3"/>
    <s v="Against"/>
    <x v="1"/>
    <m/>
    <s v="No"/>
  </r>
  <r>
    <x v="342"/>
    <s v="Denmark"/>
    <s v="DK0010274414"/>
    <n v="4588825"/>
    <s v="Annual"/>
    <x v="60"/>
    <s v="Shareholder"/>
    <s v="E"/>
    <s v="Yes"/>
    <s v="12.b"/>
    <s v="Climate Action Plan: Existing Investments"/>
    <x v="3"/>
    <s v="Against"/>
    <x v="1"/>
    <m/>
    <s v="No"/>
  </r>
  <r>
    <x v="342"/>
    <s v="Denmark"/>
    <s v="DK0010274414"/>
    <n v="4588825"/>
    <s v="Annual"/>
    <x v="60"/>
    <s v="Management"/>
    <s v="G"/>
    <s v="Yes"/>
    <s v="5.a"/>
    <s v="Reelect Martin Blessing as Director"/>
    <x v="2"/>
    <s v="For"/>
    <x v="2"/>
    <m/>
    <s v="No"/>
  </r>
  <r>
    <x v="342"/>
    <s v="Denmark"/>
    <s v="DK0010274414"/>
    <n v="4588825"/>
    <s v="Annual"/>
    <x v="60"/>
    <s v="Management"/>
    <s v="G"/>
    <s v="Yes"/>
    <s v="5.b"/>
    <s v="Reelect Jan Thorsgaard Nielsenas Director"/>
    <x v="2"/>
    <s v="For"/>
    <x v="1"/>
    <s v="Non-independent and Audit Committee lacks sufficient independence."/>
    <s v="Yes"/>
  </r>
  <r>
    <x v="342"/>
    <s v="Denmark"/>
    <s v="DK0010274414"/>
    <n v="4588825"/>
    <s v="Annual"/>
    <x v="60"/>
    <s v="Management"/>
    <s v="G"/>
    <s v="Yes"/>
    <s v="5.c"/>
    <s v="Reelect Lars-Erik Brenoe as Director"/>
    <x v="2"/>
    <s v="For"/>
    <x v="2"/>
    <m/>
    <s v="No"/>
  </r>
  <r>
    <x v="342"/>
    <s v="Denmark"/>
    <s v="DK0010274414"/>
    <n v="4588825"/>
    <s v="Annual"/>
    <x v="60"/>
    <s v="Management"/>
    <s v="G"/>
    <s v="Yes"/>
    <s v="5.d"/>
    <s v="Reelect  Jacob Dahl as Director"/>
    <x v="2"/>
    <s v="For"/>
    <x v="2"/>
    <m/>
    <s v="No"/>
  </r>
  <r>
    <x v="342"/>
    <s v="Denmark"/>
    <s v="DK0010274414"/>
    <n v="4588825"/>
    <s v="Annual"/>
    <x v="60"/>
    <s v="Management"/>
    <s v="G"/>
    <s v="Yes"/>
    <s v="5.e"/>
    <s v="Reelect Raija-Leena Hankonen-Nybom as Director"/>
    <x v="2"/>
    <s v="For"/>
    <x v="2"/>
    <m/>
    <s v="No"/>
  </r>
  <r>
    <x v="342"/>
    <s v="Denmark"/>
    <s v="DK0010274414"/>
    <n v="4588825"/>
    <s v="Annual"/>
    <x v="60"/>
    <s v="Management"/>
    <s v="G"/>
    <s v="Yes"/>
    <s v="5.f"/>
    <s v="Reelect Allan Polack as Director"/>
    <x v="2"/>
    <s v="For"/>
    <x v="2"/>
    <m/>
    <s v="No"/>
  </r>
  <r>
    <x v="342"/>
    <s v="Denmark"/>
    <s v="DK0010274414"/>
    <n v="4588825"/>
    <s v="Annual"/>
    <x v="60"/>
    <s v="Management"/>
    <s v="G"/>
    <s v="Yes"/>
    <s v="5.g"/>
    <s v="Reelect Carol Sergeant as Director"/>
    <x v="2"/>
    <s v="For"/>
    <x v="2"/>
    <m/>
    <s v="No"/>
  </r>
  <r>
    <x v="342"/>
    <s v="Denmark"/>
    <s v="DK0010274414"/>
    <n v="4588825"/>
    <s v="Annual"/>
    <x v="60"/>
    <s v="Management"/>
    <s v="G"/>
    <s v="Yes"/>
    <s v="5.h"/>
    <s v="Reelect Helle Valentin as Director"/>
    <x v="2"/>
    <s v="For"/>
    <x v="2"/>
    <m/>
    <s v="No"/>
  </r>
  <r>
    <x v="342"/>
    <s v="Denmark"/>
    <s v="DK0010274414"/>
    <n v="4588825"/>
    <s v="Annual"/>
    <x v="60"/>
    <s v="Shareholder"/>
    <s v="G"/>
    <s v="Yes"/>
    <s v="5.i"/>
    <s v="Elect Michael Strabo as New Director"/>
    <x v="2"/>
    <s v="Abstain"/>
    <x v="4"/>
    <m/>
    <s v="No"/>
  </r>
  <r>
    <x v="342"/>
    <s v="Denmark"/>
    <s v="DK0010274414"/>
    <n v="4588825"/>
    <s v="Annual"/>
    <x v="60"/>
    <s v="Shareholder"/>
    <s v="G"/>
    <s v="Yes"/>
    <s v="5.j"/>
    <s v="Elect Caroline Bessermann as New Director"/>
    <x v="2"/>
    <s v="Abstain"/>
    <x v="4"/>
    <m/>
    <s v="No"/>
  </r>
  <r>
    <x v="342"/>
    <s v="Denmark"/>
    <s v="DK0010274414"/>
    <n v="4588825"/>
    <s v="Annual"/>
    <x v="60"/>
    <s v="Management"/>
    <s v="G"/>
    <s v="Yes"/>
    <s v="7.a"/>
    <s v="Approve Creation of Pool of Capital without Preemptive Rights"/>
    <x v="3"/>
    <s v="For"/>
    <x v="1"/>
    <s v="Share issuances without pre-emption rights exceeding 10% of issued share capital are deemed overly dilutive."/>
    <s v="Yes"/>
  </r>
  <r>
    <x v="342"/>
    <s v="Denmark"/>
    <s v="DK0010274414"/>
    <n v="4588825"/>
    <s v="Annual"/>
    <x v="60"/>
    <s v="Management"/>
    <s v="G"/>
    <s v="Yes"/>
    <s v="7.b"/>
    <s v="Allow Shareholder Meetings to be Held by Electronic Means Only"/>
    <x v="3"/>
    <s v="For"/>
    <x v="1"/>
    <s v="We are not supportive of exclusively virtual meetings."/>
    <s v="Yes"/>
  </r>
  <r>
    <x v="343"/>
    <s v="Switzerland"/>
    <s v="CH0126673539"/>
    <s v="B71QPM2"/>
    <s v="Annual"/>
    <x v="60"/>
    <s v="Management"/>
    <s v="G"/>
    <s v="Yes"/>
    <n v="1"/>
    <s v="Accept Financial Statements and Statutory Reports"/>
    <x v="0"/>
    <s v="For"/>
    <x v="2"/>
    <m/>
    <s v="No"/>
  </r>
  <r>
    <x v="343"/>
    <s v="Switzerland"/>
    <s v="CH0126673539"/>
    <s v="B71QPM2"/>
    <s v="Annual"/>
    <x v="60"/>
    <s v="Management"/>
    <s v="G"/>
    <s v="Yes"/>
    <n v="2"/>
    <s v="Approve Allocation of Income and Dividends of CHF 2.15 per Share"/>
    <x v="3"/>
    <s v="For"/>
    <x v="2"/>
    <m/>
    <s v="No"/>
  </r>
  <r>
    <x v="343"/>
    <s v="Switzerland"/>
    <s v="CH0126673539"/>
    <s v="B71QPM2"/>
    <s v="Annual"/>
    <x v="60"/>
    <s v="Management"/>
    <s v="G"/>
    <s v="Yes"/>
    <n v="3"/>
    <s v="Approve Discharge of Board and Senior Management"/>
    <x v="3"/>
    <s v="For"/>
    <x v="2"/>
    <m/>
    <s v="No"/>
  </r>
  <r>
    <x v="343"/>
    <s v="Switzerland"/>
    <s v="CH0126673539"/>
    <s v="B71QPM2"/>
    <s v="Annual"/>
    <x v="60"/>
    <s v="Management"/>
    <s v="G"/>
    <s v="Yes"/>
    <n v="4.0999999999999996"/>
    <s v="Amend Corporate Purpose"/>
    <x v="3"/>
    <s v="For"/>
    <x v="2"/>
    <m/>
    <s v="No"/>
  </r>
  <r>
    <x v="343"/>
    <s v="Switzerland"/>
    <s v="CH0126673539"/>
    <s v="B71QPM2"/>
    <s v="Annual"/>
    <x v="60"/>
    <s v="Management"/>
    <s v="G"/>
    <s v="Yes"/>
    <n v="4.2"/>
    <s v="Approve Creation of CHF 300,000 Pool of Conditional Capital for Financings, Mergers and Acquisitions"/>
    <x v="3"/>
    <s v="For"/>
    <x v="2"/>
    <m/>
    <s v="No"/>
  </r>
  <r>
    <x v="343"/>
    <s v="Switzerland"/>
    <s v="CH0126673539"/>
    <s v="B71QPM2"/>
    <s v="Annual"/>
    <x v="60"/>
    <s v="Management"/>
    <s v="G"/>
    <s v="Yes"/>
    <n v="4.3"/>
    <s v="Amend Articles Re: Shares and Share Register"/>
    <x v="3"/>
    <s v="For"/>
    <x v="2"/>
    <m/>
    <s v="No"/>
  </r>
  <r>
    <x v="343"/>
    <s v="Switzerland"/>
    <s v="CH0126673539"/>
    <s v="B71QPM2"/>
    <s v="Annual"/>
    <x v="60"/>
    <s v="Management"/>
    <s v="G"/>
    <s v="Yes"/>
    <n v="4.4000000000000004"/>
    <s v="Amend Articles Re: Share Transfer Restrictions Clause"/>
    <x v="3"/>
    <s v="For"/>
    <x v="2"/>
    <m/>
    <s v="No"/>
  </r>
  <r>
    <x v="343"/>
    <s v="Switzerland"/>
    <s v="CH0126673539"/>
    <s v="B71QPM2"/>
    <s v="Annual"/>
    <x v="60"/>
    <s v="Management"/>
    <s v="G"/>
    <s v="Yes"/>
    <n v="4.5"/>
    <s v="Amend Articles of Association (Incl. Approval of Virtual-Only Shareholder Meetings)"/>
    <x v="3"/>
    <s v="For"/>
    <x v="1"/>
    <s v="We are not supportive of exclusively virtual meetings."/>
    <s v="Yes"/>
  </r>
  <r>
    <x v="343"/>
    <s v="Switzerland"/>
    <s v="CH0126673539"/>
    <s v="B71QPM2"/>
    <s v="Annual"/>
    <x v="60"/>
    <s v="Management"/>
    <s v="G"/>
    <s v="Yes"/>
    <n v="4.5999999999999996"/>
    <s v="Amend Articles Re: Board of Directors and Executive Committee Compensation; External Mandates for Members of the Board of Directors and Executive Committee"/>
    <x v="2"/>
    <s v="For"/>
    <x v="2"/>
    <m/>
    <s v="No"/>
  </r>
  <r>
    <x v="343"/>
    <s v="Switzerland"/>
    <s v="CH0126673539"/>
    <s v="B71QPM2"/>
    <s v="Annual"/>
    <x v="60"/>
    <s v="Management"/>
    <s v="G"/>
    <s v="Yes"/>
    <n v="5.0999999999999996"/>
    <s v="Approve Remuneration of Directors in the Amount of CHF 2.8 Million"/>
    <x v="2"/>
    <s v="For"/>
    <x v="2"/>
    <m/>
    <s v="No"/>
  </r>
  <r>
    <x v="343"/>
    <s v="Switzerland"/>
    <s v="CH0126673539"/>
    <s v="B71QPM2"/>
    <s v="Annual"/>
    <x v="60"/>
    <s v="Management"/>
    <s v="G"/>
    <s v="Yes"/>
    <n v="5.2"/>
    <s v="Approve Remuneration of Executive Committee in the Amount of CHF 19.5 Million"/>
    <x v="4"/>
    <s v="For"/>
    <x v="2"/>
    <m/>
    <s v="No"/>
  </r>
  <r>
    <x v="343"/>
    <s v="Switzerland"/>
    <s v="CH0126673539"/>
    <s v="B71QPM2"/>
    <s v="Annual"/>
    <x v="60"/>
    <s v="Management"/>
    <s v="G"/>
    <s v="Yes"/>
    <n v="6.2"/>
    <s v="Reelect Marco Gadola as Board Chair"/>
    <x v="3"/>
    <s v="For"/>
    <x v="1"/>
    <s v="Director is considered overboarded."/>
    <s v="Yes"/>
  </r>
  <r>
    <x v="343"/>
    <s v="Switzerland"/>
    <s v="CH0126673539"/>
    <s v="B71QPM2"/>
    <s v="Annual"/>
    <x v="60"/>
    <s v="Management"/>
    <s v="G"/>
    <s v="Yes"/>
    <n v="7"/>
    <s v="Ratify Ernst &amp; Young AG as Auditors"/>
    <x v="1"/>
    <s v="For"/>
    <x v="2"/>
    <m/>
    <s v="No"/>
  </r>
  <r>
    <x v="343"/>
    <s v="Switzerland"/>
    <s v="CH0126673539"/>
    <s v="B71QPM2"/>
    <s v="Annual"/>
    <x v="60"/>
    <s v="Management"/>
    <s v="G"/>
    <s v="Yes"/>
    <n v="8"/>
    <s v="Designate Ernst Widmer as Independent Proxy"/>
    <x v="3"/>
    <s v="For"/>
    <x v="2"/>
    <m/>
    <s v="No"/>
  </r>
  <r>
    <x v="343"/>
    <s v="Switzerland"/>
    <s v="CH0126673539"/>
    <s v="B71QPM2"/>
    <s v="Annual"/>
    <x v="60"/>
    <s v="Management"/>
    <s v="G"/>
    <s v="Yes"/>
    <n v="9"/>
    <s v="Transact Other Business (Voting)"/>
    <x v="3"/>
    <s v="For"/>
    <x v="1"/>
    <s v="We will not support any unspecified items included in the agenda of the general meeting of shareholders."/>
    <s v="Yes"/>
  </r>
  <r>
    <x v="343"/>
    <s v="Switzerland"/>
    <s v="CH0126673539"/>
    <s v="B71QPM2"/>
    <s v="Annual"/>
    <x v="60"/>
    <s v="Management"/>
    <s v="G"/>
    <s v="Yes"/>
    <s v="6.1.1"/>
    <s v="Reelect Wolfgang Baier as Director"/>
    <x v="2"/>
    <s v="For"/>
    <x v="2"/>
    <m/>
    <s v="No"/>
  </r>
  <r>
    <x v="343"/>
    <s v="Switzerland"/>
    <s v="CH0126673539"/>
    <s v="B71QPM2"/>
    <s v="Annual"/>
    <x v="60"/>
    <s v="Management"/>
    <s v="G"/>
    <s v="Yes"/>
    <s v="6.1.2"/>
    <s v="Reelect Jack Clemons as Director"/>
    <x v="2"/>
    <s v="For"/>
    <x v="2"/>
    <m/>
    <s v="No"/>
  </r>
  <r>
    <x v="343"/>
    <s v="Switzerland"/>
    <s v="CH0126673539"/>
    <s v="B71QPM2"/>
    <s v="Annual"/>
    <x v="60"/>
    <s v="Management"/>
    <s v="G"/>
    <s v="Yes"/>
    <s v="6.1.3"/>
    <s v="Reelect Marco Gadola as Director"/>
    <x v="2"/>
    <s v="For"/>
    <x v="1"/>
    <s v="Director is considered overboarded."/>
    <s v="Yes"/>
  </r>
  <r>
    <x v="343"/>
    <s v="Switzerland"/>
    <s v="CH0126673539"/>
    <s v="B71QPM2"/>
    <s v="Annual"/>
    <x v="60"/>
    <s v="Management"/>
    <s v="G"/>
    <s v="Yes"/>
    <s v="6.1.4"/>
    <s v="Reelect Adrian Keller as Director"/>
    <x v="2"/>
    <s v="For"/>
    <x v="2"/>
    <m/>
    <s v="No"/>
  </r>
  <r>
    <x v="343"/>
    <s v="Switzerland"/>
    <s v="CH0126673539"/>
    <s v="B71QPM2"/>
    <s v="Annual"/>
    <x v="60"/>
    <s v="Management"/>
    <s v="G"/>
    <s v="Yes"/>
    <s v="6.1.5"/>
    <s v="Reelect Andreas Keller as Director"/>
    <x v="2"/>
    <s v="For"/>
    <x v="2"/>
    <m/>
    <s v="No"/>
  </r>
  <r>
    <x v="343"/>
    <s v="Switzerland"/>
    <s v="CH0126673539"/>
    <s v="B71QPM2"/>
    <s v="Annual"/>
    <x v="60"/>
    <s v="Management"/>
    <s v="G"/>
    <s v="Yes"/>
    <s v="6.1.6"/>
    <s v="Reelect Annette Koehler as Director"/>
    <x v="2"/>
    <s v="For"/>
    <x v="2"/>
    <m/>
    <s v="No"/>
  </r>
  <r>
    <x v="343"/>
    <s v="Switzerland"/>
    <s v="CH0126673539"/>
    <s v="B71QPM2"/>
    <s v="Annual"/>
    <x v="60"/>
    <s v="Management"/>
    <s v="G"/>
    <s v="Yes"/>
    <s v="6.1.7"/>
    <s v="Reelect Hans Tanner as Director"/>
    <x v="2"/>
    <s v="For"/>
    <x v="2"/>
    <m/>
    <s v="No"/>
  </r>
  <r>
    <x v="343"/>
    <s v="Switzerland"/>
    <s v="CH0126673539"/>
    <s v="B71QPM2"/>
    <s v="Annual"/>
    <x v="60"/>
    <s v="Management"/>
    <s v="G"/>
    <s v="Yes"/>
    <s v="6.1.8"/>
    <s v="Reelect Eunice Zehnder-Lai as Director"/>
    <x v="2"/>
    <s v="For"/>
    <x v="2"/>
    <m/>
    <s v="No"/>
  </r>
  <r>
    <x v="343"/>
    <s v="Switzerland"/>
    <s v="CH0126673539"/>
    <s v="B71QPM2"/>
    <s v="Annual"/>
    <x v="60"/>
    <s v="Management"/>
    <s v="G"/>
    <s v="Yes"/>
    <s v="6.1.9"/>
    <s v="Elect Gabriel Baertschi as Director"/>
    <x v="2"/>
    <s v="For"/>
    <x v="2"/>
    <m/>
    <s v="No"/>
  </r>
  <r>
    <x v="343"/>
    <s v="Switzerland"/>
    <s v="CH0126673539"/>
    <s v="B71QPM2"/>
    <s v="Annual"/>
    <x v="60"/>
    <s v="Management"/>
    <s v="G"/>
    <s v="Yes"/>
    <s v="6.3.1"/>
    <s v="Reappoint Adrian Keller as Member of the Nomination and Compensation Committee"/>
    <x v="3"/>
    <s v="For"/>
    <x v="2"/>
    <m/>
    <s v="No"/>
  </r>
  <r>
    <x v="343"/>
    <s v="Switzerland"/>
    <s v="CH0126673539"/>
    <s v="B71QPM2"/>
    <s v="Annual"/>
    <x v="60"/>
    <s v="Management"/>
    <s v="G"/>
    <s v="Yes"/>
    <s v="6.3.2"/>
    <s v="Reappoint Eunice Zehnder-Lai as Member of the Nomination and Compensation Committee"/>
    <x v="3"/>
    <s v="For"/>
    <x v="2"/>
    <m/>
    <s v="No"/>
  </r>
  <r>
    <x v="343"/>
    <s v="Switzerland"/>
    <s v="CH0126673539"/>
    <s v="B71QPM2"/>
    <s v="Annual"/>
    <x v="60"/>
    <s v="Management"/>
    <s v="G"/>
    <s v="Yes"/>
    <s v="6.3.3"/>
    <s v="Appoint Gabriel Baertschi as Member of the Nomination and Compensation Committee"/>
    <x v="3"/>
    <s v="For"/>
    <x v="2"/>
    <m/>
    <s v="No"/>
  </r>
  <r>
    <x v="344"/>
    <s v="Denmark"/>
    <s v="DK0060079531"/>
    <s v="B1WT5G2"/>
    <s v="Annual"/>
    <x v="60"/>
    <s v="Management"/>
    <s v="G"/>
    <s v="No"/>
    <n v="1"/>
    <s v="Receive Report of Board"/>
    <x v="0"/>
    <m/>
    <x v="0"/>
    <m/>
    <s v="No"/>
  </r>
  <r>
    <x v="344"/>
    <s v="Denmark"/>
    <s v="DK0060079531"/>
    <s v="B1WT5G2"/>
    <s v="Annual"/>
    <x v="60"/>
    <s v="Management"/>
    <s v="G"/>
    <s v="Yes"/>
    <n v="2"/>
    <s v="Accept Financial Statements and Statutory Reports"/>
    <x v="0"/>
    <s v="For"/>
    <x v="2"/>
    <m/>
    <s v="No"/>
  </r>
  <r>
    <x v="344"/>
    <s v="Denmark"/>
    <s v="DK0060079531"/>
    <s v="B1WT5G2"/>
    <s v="Annual"/>
    <x v="60"/>
    <s v="Management"/>
    <s v="G"/>
    <s v="Yes"/>
    <n v="3"/>
    <s v="Approve Allocation of Income and Dividends of DKK 6.50 Per Share"/>
    <x v="3"/>
    <s v="For"/>
    <x v="2"/>
    <m/>
    <s v="No"/>
  </r>
  <r>
    <x v="344"/>
    <s v="Denmark"/>
    <s v="DK0060079531"/>
    <s v="B1WT5G2"/>
    <s v="Annual"/>
    <x v="60"/>
    <s v="Management"/>
    <s v="G"/>
    <s v="Yes"/>
    <n v="4"/>
    <s v="Approve Remuneration of Directors"/>
    <x v="2"/>
    <s v="For"/>
    <x v="2"/>
    <m/>
    <s v="No"/>
  </r>
  <r>
    <x v="344"/>
    <s v="Denmark"/>
    <s v="DK0060079531"/>
    <s v="B1WT5G2"/>
    <s v="Annual"/>
    <x v="60"/>
    <s v="Management"/>
    <s v="G"/>
    <s v="Yes"/>
    <n v="5"/>
    <s v="Approve Remuneration Report"/>
    <x v="4"/>
    <s v="For"/>
    <x v="2"/>
    <m/>
    <s v="No"/>
  </r>
  <r>
    <x v="344"/>
    <s v="Denmark"/>
    <s v="DK0060079531"/>
    <s v="B1WT5G2"/>
    <s v="Annual"/>
    <x v="60"/>
    <s v="Management"/>
    <s v="G"/>
    <s v="Yes"/>
    <n v="6.1"/>
    <s v="Reelect Thomas Plenborg as Director"/>
    <x v="2"/>
    <s v="For"/>
    <x v="4"/>
    <s v="Non-independent and the Remuneration Committee lacks sufficient independence. Non-independent and the Nomination Committee lacks sufficient independence."/>
    <s v="Yes"/>
  </r>
  <r>
    <x v="344"/>
    <s v="Denmark"/>
    <s v="DK0060079531"/>
    <s v="B1WT5G2"/>
    <s v="Annual"/>
    <x v="60"/>
    <s v="Management"/>
    <s v="G"/>
    <s v="Yes"/>
    <n v="6.2"/>
    <s v="Reelect Jorgen Moller as Director"/>
    <x v="2"/>
    <s v="For"/>
    <x v="4"/>
    <s v="Non-independent and the Remuneration Committee lacks sufficient independence. Non-independent and the Nomination Committee lacks sufficient independence."/>
    <s v="Yes"/>
  </r>
  <r>
    <x v="344"/>
    <s v="Denmark"/>
    <s v="DK0060079531"/>
    <s v="B1WT5G2"/>
    <s v="Annual"/>
    <x v="60"/>
    <s v="Management"/>
    <s v="G"/>
    <s v="Yes"/>
    <n v="6.3"/>
    <s v="Reelect Marie-Louise Aamund as Director"/>
    <x v="2"/>
    <s v="For"/>
    <x v="2"/>
    <m/>
    <s v="No"/>
  </r>
  <r>
    <x v="344"/>
    <s v="Denmark"/>
    <s v="DK0060079531"/>
    <s v="B1WT5G2"/>
    <s v="Annual"/>
    <x v="60"/>
    <s v="Management"/>
    <s v="G"/>
    <s v="Yes"/>
    <n v="6.4"/>
    <s v="Reelect Beat Walti as Director"/>
    <x v="2"/>
    <s v="For"/>
    <x v="2"/>
    <m/>
    <s v="No"/>
  </r>
  <r>
    <x v="344"/>
    <s v="Denmark"/>
    <s v="DK0060079531"/>
    <s v="B1WT5G2"/>
    <s v="Annual"/>
    <x v="60"/>
    <s v="Management"/>
    <s v="G"/>
    <s v="Yes"/>
    <n v="6.5"/>
    <s v="Reelect Niels Smedegaard as Director"/>
    <x v="2"/>
    <s v="For"/>
    <x v="2"/>
    <m/>
    <s v="No"/>
  </r>
  <r>
    <x v="344"/>
    <s v="Denmark"/>
    <s v="DK0060079531"/>
    <s v="B1WT5G2"/>
    <s v="Annual"/>
    <x v="60"/>
    <s v="Management"/>
    <s v="G"/>
    <s v="Yes"/>
    <n v="6.6"/>
    <s v="Reelect Tarek Sultan Al-Essa as Director"/>
    <x v="2"/>
    <s v="For"/>
    <x v="2"/>
    <m/>
    <s v="No"/>
  </r>
  <r>
    <x v="344"/>
    <s v="Denmark"/>
    <s v="DK0060079531"/>
    <s v="B1WT5G2"/>
    <s v="Annual"/>
    <x v="60"/>
    <s v="Management"/>
    <s v="G"/>
    <s v="Yes"/>
    <n v="6.7"/>
    <s v="Reelect Benedikte Leroy as Director"/>
    <x v="2"/>
    <s v="For"/>
    <x v="2"/>
    <m/>
    <s v="No"/>
  </r>
  <r>
    <x v="344"/>
    <s v="Denmark"/>
    <s v="DK0060079531"/>
    <s v="B1WT5G2"/>
    <s v="Annual"/>
    <x v="60"/>
    <s v="Management"/>
    <s v="G"/>
    <s v="Yes"/>
    <n v="6.8"/>
    <s v="Elect Helle Ostergaard Kristiansen as Director"/>
    <x v="2"/>
    <s v="For"/>
    <x v="2"/>
    <m/>
    <s v="No"/>
  </r>
  <r>
    <x v="344"/>
    <s v="Denmark"/>
    <s v="DK0060079531"/>
    <s v="B1WT5G2"/>
    <s v="Annual"/>
    <x v="60"/>
    <s v="Management"/>
    <s v="G"/>
    <s v="Yes"/>
    <n v="7"/>
    <s v="Ratify PricewaterhouseCoopers as Auditor"/>
    <x v="1"/>
    <s v="For"/>
    <x v="2"/>
    <m/>
    <s v="No"/>
  </r>
  <r>
    <x v="344"/>
    <s v="Denmark"/>
    <s v="DK0060079531"/>
    <s v="B1WT5G2"/>
    <s v="Annual"/>
    <x v="60"/>
    <s v="Management"/>
    <s v="G"/>
    <s v="Yes"/>
    <n v="8"/>
    <s v="Authorize Share Repurchase Program"/>
    <x v="3"/>
    <s v="For"/>
    <x v="2"/>
    <m/>
    <s v="No"/>
  </r>
  <r>
    <x v="344"/>
    <s v="Denmark"/>
    <s v="DK0060079531"/>
    <s v="B1WT5G2"/>
    <s v="Annual"/>
    <x v="60"/>
    <s v="Management"/>
    <s v="G"/>
    <s v="No"/>
    <n v="9"/>
    <s v="Other Business"/>
    <x v="3"/>
    <m/>
    <x v="0"/>
    <m/>
    <s v="No"/>
  </r>
  <r>
    <x v="345"/>
    <s v="Hong Kong"/>
    <s v="HK0656038673"/>
    <s v="B1Z7FX0"/>
    <s v="Extraordinary Shareholders"/>
    <x v="60"/>
    <s v="Management"/>
    <s v="G"/>
    <s v="Yes"/>
    <n v="3"/>
    <s v="Approve Termination of the 2017 Share Option Scheme"/>
    <x v="3"/>
    <s v="For"/>
    <x v="2"/>
    <m/>
    <s v="No"/>
  </r>
  <r>
    <x v="345"/>
    <s v="Hong Kong"/>
    <s v="HK0656038673"/>
    <s v="B1Z7FX0"/>
    <s v="Extraordinary Shareholders"/>
    <x v="60"/>
    <s v="Management"/>
    <s v="G"/>
    <s v="Yes"/>
    <n v="4"/>
    <s v="Approve Termination of the 2015 Share Award Scheme"/>
    <x v="3"/>
    <s v="For"/>
    <x v="2"/>
    <m/>
    <s v="No"/>
  </r>
  <r>
    <x v="345"/>
    <s v="Hong Kong"/>
    <s v="HK0656038673"/>
    <s v="B1Z7FX0"/>
    <s v="Extraordinary Shareholders"/>
    <x v="60"/>
    <s v="Management"/>
    <s v="G"/>
    <s v="Yes"/>
    <s v="1a"/>
    <s v="Adopt 2023 Share Option Scheme and Related Transactions"/>
    <x v="3"/>
    <s v="For"/>
    <x v="1"/>
    <s v="Dilution/discount applied is concerning. LTIP lacks disclosure."/>
    <s v="Yes"/>
  </r>
  <r>
    <x v="345"/>
    <s v="Hong Kong"/>
    <s v="HK0656038673"/>
    <s v="B1Z7FX0"/>
    <s v="Extraordinary Shareholders"/>
    <x v="60"/>
    <s v="Management"/>
    <s v="G"/>
    <s v="Yes"/>
    <s v="1b"/>
    <s v="Approve Total Number of Shares in Respect of All Options and Awards to be Granted Under 2023 Share Option Scheme and Any Other Schemes Must Not in Aggregate Exceed 10% of Total Number of Shares in Issue"/>
    <x v="3"/>
    <s v="For"/>
    <x v="1"/>
    <s v="Dilution/discount applied is concerning. LTIP lacks disclosure."/>
    <s v="Yes"/>
  </r>
  <r>
    <x v="345"/>
    <s v="Hong Kong"/>
    <s v="HK0656038673"/>
    <s v="B1Z7FX0"/>
    <s v="Extraordinary Shareholders"/>
    <x v="60"/>
    <s v="Management"/>
    <s v="G"/>
    <s v="Yes"/>
    <s v="1c"/>
    <s v="Approve Number of Shares in Respect of All Options and Awards to be Granted to the Service Providers Under the 2023 Share Option Scheme and Any Other Schemes Must Not in Aggregate Exceed 0.5% of Total Number of Shares in Issue"/>
    <x v="3"/>
    <s v="For"/>
    <x v="1"/>
    <s v="Dilution/discount applied is concerning. LTIP lacks disclosure."/>
    <s v="Yes"/>
  </r>
  <r>
    <x v="345"/>
    <s v="Hong Kong"/>
    <s v="HK0656038673"/>
    <s v="B1Z7FX0"/>
    <s v="Extraordinary Shareholders"/>
    <x v="60"/>
    <s v="Management"/>
    <s v="G"/>
    <s v="Yes"/>
    <s v="2a"/>
    <s v="Adopt 2023 Share Award Scheme and Related Transactions"/>
    <x v="3"/>
    <s v="For"/>
    <x v="1"/>
    <s v="LTIP is overly dilutive. LTIP lacks disclosure."/>
    <s v="Yes"/>
  </r>
  <r>
    <x v="345"/>
    <s v="Hong Kong"/>
    <s v="HK0656038673"/>
    <s v="B1Z7FX0"/>
    <s v="Extraordinary Shareholders"/>
    <x v="60"/>
    <s v="Management"/>
    <s v="G"/>
    <s v="Yes"/>
    <s v="2b"/>
    <s v="Approve Total Number of Shares in Respect of All Options and Awards to be Granted Under the 2023 Share Award Scheme and Any Other Schemes Must Not in Aggregate Exceed 10% of Total Number of Shares in Issue"/>
    <x v="3"/>
    <s v="For"/>
    <x v="1"/>
    <s v="LTIP is overly dilutive. LTIP lacks disclosure."/>
    <s v="Yes"/>
  </r>
  <r>
    <x v="345"/>
    <s v="Hong Kong"/>
    <s v="HK0656038673"/>
    <s v="B1Z7FX0"/>
    <s v="Extraordinary Shareholders"/>
    <x v="60"/>
    <s v="Management"/>
    <s v="G"/>
    <s v="Yes"/>
    <s v="2c"/>
    <s v="Approve Number of Shares in Respect of All Options and Awards to be Granted to the Service Providers Under the 2023 Share Award Scheme and Any Other Schemes Must Not in Aggregate Exceed 0.5% of Total Number of Shares in Issue"/>
    <x v="3"/>
    <s v="For"/>
    <x v="1"/>
    <s v="LTIP is overly dilutive. LTIP lacks disclosure."/>
    <s v="Yes"/>
  </r>
  <r>
    <x v="345"/>
    <s v="Hong Kong"/>
    <s v="HK0656038673"/>
    <s v="B1Z7FX0"/>
    <s v="Extraordinary Shareholders"/>
    <x v="60"/>
    <s v="Management"/>
    <s v="G"/>
    <s v="Yes"/>
    <s v="5a"/>
    <s v="Elect Li Shupei as Director"/>
    <x v="2"/>
    <s v="For"/>
    <x v="1"/>
    <s v="Non-independent candidate and historic concerns over Board independence."/>
    <s v="Yes"/>
  </r>
  <r>
    <x v="345"/>
    <s v="Hong Kong"/>
    <s v="HK0656038673"/>
    <s v="B1Z7FX0"/>
    <s v="Extraordinary Shareholders"/>
    <x v="60"/>
    <s v="Management"/>
    <s v="G"/>
    <s v="Yes"/>
    <s v="5b"/>
    <s v="Elect Li Fuhua as Director"/>
    <x v="2"/>
    <s v="For"/>
    <x v="1"/>
    <s v="Non-independent candidate and historic concerns over Board independence."/>
    <s v="Yes"/>
  </r>
  <r>
    <x v="346"/>
    <s v="South Korea"/>
    <s v="KR7298020009"/>
    <s v="BD83164"/>
    <s v="Annual"/>
    <x v="60"/>
    <s v="Management"/>
    <s v="G"/>
    <s v="Yes"/>
    <n v="1"/>
    <s v="Approve Financial Statements and Allocation of Income"/>
    <x v="3"/>
    <s v="For"/>
    <x v="1"/>
    <s v="Company has failed to publish the audited accounts in a sufficient timeframe ahead of the meeting."/>
    <s v="Yes"/>
  </r>
  <r>
    <x v="346"/>
    <s v="South Korea"/>
    <s v="KR7298020009"/>
    <s v="BD83164"/>
    <s v="Annual"/>
    <x v="60"/>
    <s v="Management"/>
    <s v="G"/>
    <s v="Yes"/>
    <n v="2"/>
    <s v="Amend Articles of Incorporation"/>
    <x v="3"/>
    <s v="For"/>
    <x v="2"/>
    <m/>
    <s v="No"/>
  </r>
  <r>
    <x v="346"/>
    <s v="South Korea"/>
    <s v="KR7298020009"/>
    <s v="BD83164"/>
    <s v="Annual"/>
    <x v="60"/>
    <s v="Management"/>
    <s v="G"/>
    <s v="Yes"/>
    <n v="3"/>
    <s v="Elect Bae In-han as Inside Director"/>
    <x v="2"/>
    <s v="For"/>
    <x v="2"/>
    <m/>
    <s v="No"/>
  </r>
  <r>
    <x v="346"/>
    <s v="South Korea"/>
    <s v="KR7298020009"/>
    <s v="BD83164"/>
    <s v="Annual"/>
    <x v="60"/>
    <s v="Management"/>
    <s v="G"/>
    <s v="Yes"/>
    <n v="4"/>
    <s v="Approve Total Remuneration of Inside Directors and Outside Directors"/>
    <x v="2"/>
    <s v="For"/>
    <x v="2"/>
    <m/>
    <s v="No"/>
  </r>
  <r>
    <x v="347"/>
    <s v="Iceland"/>
    <s v="IS0000028538"/>
    <s v="BMCR2B7"/>
    <s v="Annual"/>
    <x v="60"/>
    <s v="Management"/>
    <s v="G"/>
    <s v="No"/>
    <n v="1"/>
    <s v="Receive Report of Board"/>
    <x v="0"/>
    <m/>
    <x v="0"/>
    <m/>
    <s v="No"/>
  </r>
  <r>
    <x v="347"/>
    <s v="Iceland"/>
    <s v="IS0000028538"/>
    <s v="BMCR2B7"/>
    <s v="Annual"/>
    <x v="60"/>
    <s v="Management"/>
    <s v="G"/>
    <s v="Yes"/>
    <n v="2"/>
    <s v="Approve Financial Statements and Statutory Reports"/>
    <x v="0"/>
    <s v="For"/>
    <x v="2"/>
    <m/>
    <s v="No"/>
  </r>
  <r>
    <x v="347"/>
    <s v="Iceland"/>
    <s v="IS0000028538"/>
    <s v="BMCR2B7"/>
    <s v="Annual"/>
    <x v="60"/>
    <s v="Management"/>
    <s v="G"/>
    <s v="Yes"/>
    <n v="3"/>
    <s v="Approve Allocation of Income and Dividends"/>
    <x v="3"/>
    <s v="For"/>
    <x v="2"/>
    <m/>
    <s v="No"/>
  </r>
  <r>
    <x v="347"/>
    <s v="Iceland"/>
    <s v="IS0000028538"/>
    <s v="BMCR2B7"/>
    <s v="Annual"/>
    <x v="60"/>
    <s v="Shareholder"/>
    <s v="G"/>
    <s v="Yes"/>
    <n v="4.0999999999999996"/>
    <s v="Elect Anna Poroardottir, Agnar Tomas Moller and Guorun Porgeirsdottir as Directors,  Elect Herdis Gunnarsdottir as Deputy Director"/>
    <x v="2"/>
    <s v="For"/>
    <x v="2"/>
    <m/>
    <s v="No"/>
  </r>
  <r>
    <x v="347"/>
    <s v="Iceland"/>
    <s v="IS0000028538"/>
    <s v="BMCR2B7"/>
    <s v="Annual"/>
    <x v="60"/>
    <s v="Management"/>
    <s v="G"/>
    <s v="Yes"/>
    <n v="4.2"/>
    <s v="Elect Finnur Arnason, Ari Danielsson, Frosti Olafsson and Valgerour Skuladottiras as Directors: Elect Pall Gretar Steingrimsson as Deputy Director"/>
    <x v="2"/>
    <s v="For"/>
    <x v="2"/>
    <m/>
    <s v="No"/>
  </r>
  <r>
    <x v="347"/>
    <s v="Iceland"/>
    <s v="IS0000028538"/>
    <s v="BMCR2B7"/>
    <s v="Annual"/>
    <x v="60"/>
    <s v="Management"/>
    <s v="G"/>
    <s v="Yes"/>
    <n v="5"/>
    <s v="Ratify Ernst &amp; Young as Auditors"/>
    <x v="1"/>
    <s v="For"/>
    <x v="2"/>
    <m/>
    <s v="No"/>
  </r>
  <r>
    <x v="347"/>
    <s v="Iceland"/>
    <s v="IS0000028538"/>
    <s v="BMCR2B7"/>
    <s v="Annual"/>
    <x v="60"/>
    <s v="Management"/>
    <s v="G"/>
    <s v="Yes"/>
    <n v="6"/>
    <s v="Approve Monthly Remuneration of Directors in the Amount of ISK 880,000 for Chairman, ISK 625,000 for Vice Chairman and ISK 505,000 for Other Directors; Approve Remuneration for Committee Work"/>
    <x v="2"/>
    <s v="For"/>
    <x v="2"/>
    <m/>
    <s v="No"/>
  </r>
  <r>
    <x v="347"/>
    <s v="Iceland"/>
    <s v="IS0000028538"/>
    <s v="BMCR2B7"/>
    <s v="Annual"/>
    <x v="60"/>
    <s v="Management"/>
    <s v="G"/>
    <s v="Yes"/>
    <n v="7"/>
    <s v="Approve Remuneration Policy"/>
    <x v="4"/>
    <s v="For"/>
    <x v="1"/>
    <s v="Poor pay disclosure."/>
    <s v="Yes"/>
  </r>
  <r>
    <x v="347"/>
    <s v="Iceland"/>
    <s v="IS0000028538"/>
    <s v="BMCR2B7"/>
    <s v="Annual"/>
    <x v="60"/>
    <s v="Management"/>
    <s v="G"/>
    <s v="Yes"/>
    <n v="8"/>
    <s v="Approve Nomination Committee Procedures"/>
    <x v="3"/>
    <s v="For"/>
    <x v="2"/>
    <m/>
    <s v="No"/>
  </r>
  <r>
    <x v="347"/>
    <s v="Iceland"/>
    <s v="IS0000028538"/>
    <s v="BMCR2B7"/>
    <s v="Annual"/>
    <x v="60"/>
    <s v="Management"/>
    <s v="G"/>
    <s v="Yes"/>
    <n v="9"/>
    <s v="Amend Articles Re: Merger; Miscellaneous Provisions"/>
    <x v="3"/>
    <s v="For"/>
    <x v="2"/>
    <m/>
    <s v="No"/>
  </r>
  <r>
    <x v="347"/>
    <s v="Iceland"/>
    <s v="IS0000028538"/>
    <s v="BMCR2B7"/>
    <s v="Annual"/>
    <x v="60"/>
    <s v="Management"/>
    <s v="G"/>
    <s v="Yes"/>
    <n v="10"/>
    <s v="Authorize Repurchase of Up to Ten Percent of Issued Share Capital"/>
    <x v="3"/>
    <s v="For"/>
    <x v="2"/>
    <m/>
    <s v="No"/>
  </r>
  <r>
    <x v="347"/>
    <s v="Iceland"/>
    <s v="IS0000028538"/>
    <s v="BMCR2B7"/>
    <s v="Annual"/>
    <x v="60"/>
    <s v="Management"/>
    <s v="G"/>
    <s v="Yes"/>
    <n v="11"/>
    <s v="Other Business (Voting)"/>
    <x v="3"/>
    <s v="For"/>
    <x v="4"/>
    <s v="We will not support any unspecified items included in the agenda of the general meeting of shareholders."/>
    <s v="Yes"/>
  </r>
  <r>
    <x v="348"/>
    <s v="USA"/>
    <s v="US49338L1035"/>
    <s v="BQZJ0Q9"/>
    <s v="Annual"/>
    <x v="60"/>
    <s v="Management"/>
    <s v="G"/>
    <s v="Yes"/>
    <n v="1.1000000000000001"/>
    <s v="Elect Director Satish C. Dhanasekaran"/>
    <x v="2"/>
    <s v="For"/>
    <x v="2"/>
    <m/>
    <s v="No"/>
  </r>
  <r>
    <x v="348"/>
    <s v="USA"/>
    <s v="US49338L1035"/>
    <s v="BQZJ0Q9"/>
    <s v="Annual"/>
    <x v="60"/>
    <s v="Management"/>
    <s v="G"/>
    <s v="Yes"/>
    <n v="1.2"/>
    <s v="Elect Director Richard P. Hamada"/>
    <x v="2"/>
    <s v="For"/>
    <x v="2"/>
    <m/>
    <s v="No"/>
  </r>
  <r>
    <x v="348"/>
    <s v="USA"/>
    <s v="US49338L1035"/>
    <s v="BQZJ0Q9"/>
    <s v="Annual"/>
    <x v="60"/>
    <s v="Management"/>
    <s v="G"/>
    <s v="Yes"/>
    <n v="1.3"/>
    <s v="Elect Director Paul A. Lacouture"/>
    <x v="2"/>
    <s v="For"/>
    <x v="2"/>
    <m/>
    <s v="No"/>
  </r>
  <r>
    <x v="348"/>
    <s v="USA"/>
    <s v="US49338L1035"/>
    <s v="BQZJ0Q9"/>
    <s v="Annual"/>
    <x v="60"/>
    <s v="Management"/>
    <s v="G"/>
    <s v="Yes"/>
    <n v="1.4"/>
    <s v="Elect Director Kevin A. Stephens"/>
    <x v="2"/>
    <s v="For"/>
    <x v="2"/>
    <m/>
    <s v="No"/>
  </r>
  <r>
    <x v="348"/>
    <s v="USA"/>
    <s v="US49338L1035"/>
    <s v="BQZJ0Q9"/>
    <s v="Annual"/>
    <x v="60"/>
    <s v="Management"/>
    <s v="G"/>
    <s v="Yes"/>
    <n v="2"/>
    <s v="Ratify PricewaterhouseCoopers LLP as Auditors"/>
    <x v="1"/>
    <s v="For"/>
    <x v="2"/>
    <m/>
    <s v="No"/>
  </r>
  <r>
    <x v="348"/>
    <s v="USA"/>
    <s v="US49338L1035"/>
    <s v="BQZJ0Q9"/>
    <s v="Annual"/>
    <x v="60"/>
    <s v="Management"/>
    <s v="G"/>
    <s v="Yes"/>
    <n v="3"/>
    <s v="Advisory Vote to Ratify Named Executive Officers' Compensation"/>
    <x v="3"/>
    <s v="For"/>
    <x v="2"/>
    <m/>
    <s v="No"/>
  </r>
  <r>
    <x v="348"/>
    <s v="USA"/>
    <s v="US49338L1035"/>
    <s v="BQZJ0Q9"/>
    <s v="Annual"/>
    <x v="60"/>
    <s v="Management"/>
    <s v="G"/>
    <s v="Yes"/>
    <n v="4"/>
    <s v="Declassify the Board of Directors"/>
    <x v="2"/>
    <s v="For"/>
    <x v="2"/>
    <m/>
    <s v="No"/>
  </r>
  <r>
    <x v="349"/>
    <s v="Finland"/>
    <s v="FI4000312251"/>
    <s v="BFYR8L8"/>
    <s v="Annual"/>
    <x v="60"/>
    <s v="Management"/>
    <s v="G"/>
    <s v="No"/>
    <n v="1"/>
    <s v="Open Meeting"/>
    <x v="3"/>
    <m/>
    <x v="0"/>
    <m/>
    <s v="No"/>
  </r>
  <r>
    <x v="349"/>
    <s v="Finland"/>
    <s v="FI4000312251"/>
    <s v="BFYR8L8"/>
    <s v="Annual"/>
    <x v="60"/>
    <s v="Management"/>
    <s v="G"/>
    <s v="No"/>
    <n v="2"/>
    <s v="Call the Meeting to Order"/>
    <x v="3"/>
    <m/>
    <x v="0"/>
    <m/>
    <s v="No"/>
  </r>
  <r>
    <x v="349"/>
    <s v="Finland"/>
    <s v="FI4000312251"/>
    <s v="BFYR8L8"/>
    <s v="Annual"/>
    <x v="60"/>
    <s v="Management"/>
    <s v="G"/>
    <s v="No"/>
    <n v="3"/>
    <s v="Designate Inspector or Shareholder Representative(s) of Minutes of Meeting"/>
    <x v="3"/>
    <m/>
    <x v="0"/>
    <m/>
    <s v="No"/>
  </r>
  <r>
    <x v="349"/>
    <s v="Finland"/>
    <s v="FI4000312251"/>
    <s v="BFYR8L8"/>
    <s v="Annual"/>
    <x v="60"/>
    <s v="Management"/>
    <s v="G"/>
    <s v="No"/>
    <n v="4"/>
    <s v="Acknowledge Proper Convening of Meeting"/>
    <x v="3"/>
    <m/>
    <x v="0"/>
    <m/>
    <s v="No"/>
  </r>
  <r>
    <x v="349"/>
    <s v="Finland"/>
    <s v="FI4000312251"/>
    <s v="BFYR8L8"/>
    <s v="Annual"/>
    <x v="60"/>
    <s v="Management"/>
    <s v="G"/>
    <s v="No"/>
    <n v="5"/>
    <s v="Prepare and Approve List of Shareholders"/>
    <x v="3"/>
    <m/>
    <x v="0"/>
    <m/>
    <s v="No"/>
  </r>
  <r>
    <x v="349"/>
    <s v="Finland"/>
    <s v="FI4000312251"/>
    <s v="BFYR8L8"/>
    <s v="Annual"/>
    <x v="60"/>
    <s v="Management"/>
    <s v="G"/>
    <s v="No"/>
    <n v="6"/>
    <s v="Receive Financial Statements and Statutory Reports"/>
    <x v="0"/>
    <m/>
    <x v="0"/>
    <m/>
    <s v="No"/>
  </r>
  <r>
    <x v="349"/>
    <s v="Finland"/>
    <s v="FI4000312251"/>
    <s v="BFYR8L8"/>
    <s v="Annual"/>
    <x v="60"/>
    <s v="Management"/>
    <s v="G"/>
    <s v="Yes"/>
    <n v="7"/>
    <s v="Accept Financial Statements and Statutory Reports"/>
    <x v="0"/>
    <s v="For"/>
    <x v="2"/>
    <m/>
    <s v="No"/>
  </r>
  <r>
    <x v="349"/>
    <s v="Finland"/>
    <s v="FI4000312251"/>
    <s v="BFYR8L8"/>
    <s v="Annual"/>
    <x v="60"/>
    <s v="Management"/>
    <s v="G"/>
    <s v="Yes"/>
    <n v="8"/>
    <s v="Approve Allocation of Income and Dividends of EUR 0.39 Per Share."/>
    <x v="3"/>
    <s v="For"/>
    <x v="2"/>
    <m/>
    <s v="No"/>
  </r>
  <r>
    <x v="349"/>
    <s v="Finland"/>
    <s v="FI4000312251"/>
    <s v="BFYR8L8"/>
    <s v="Annual"/>
    <x v="60"/>
    <s v="Management"/>
    <s v="G"/>
    <s v="Yes"/>
    <n v="9"/>
    <s v="Approve Discharge of Board and President"/>
    <x v="3"/>
    <s v="For"/>
    <x v="2"/>
    <m/>
    <s v="No"/>
  </r>
  <r>
    <x v="349"/>
    <s v="Finland"/>
    <s v="FI4000312251"/>
    <s v="BFYR8L8"/>
    <s v="Annual"/>
    <x v="60"/>
    <s v="Management"/>
    <s v="G"/>
    <s v="Yes"/>
    <n v="10"/>
    <s v="Approve Remuneration Report (Advisory Vote)"/>
    <x v="4"/>
    <s v="For"/>
    <x v="2"/>
    <m/>
    <s v="No"/>
  </r>
  <r>
    <x v="349"/>
    <s v="Finland"/>
    <s v="FI4000312251"/>
    <s v="BFYR8L8"/>
    <s v="Annual"/>
    <x v="60"/>
    <s v="Management"/>
    <s v="G"/>
    <s v="Yes"/>
    <n v="11"/>
    <s v="Approve Remuneration of Directors in the Amount of EUR 72,500 for Chair, EUR 43,000 for Vice Chair and EUR 36,000 for Other Directors; Approve Remuneration for Committee Work; Approve Meeting Fees"/>
    <x v="2"/>
    <s v="For"/>
    <x v="2"/>
    <m/>
    <s v="No"/>
  </r>
  <r>
    <x v="349"/>
    <s v="Finland"/>
    <s v="FI4000312251"/>
    <s v="BFYR8L8"/>
    <s v="Annual"/>
    <x v="60"/>
    <s v="Management"/>
    <s v="G"/>
    <s v="Yes"/>
    <n v="12"/>
    <s v="Fix Number of Directors at Seven"/>
    <x v="2"/>
    <s v="For"/>
    <x v="2"/>
    <m/>
    <s v="No"/>
  </r>
  <r>
    <x v="349"/>
    <s v="Finland"/>
    <s v="FI4000312251"/>
    <s v="BFYR8L8"/>
    <s v="Annual"/>
    <x v="60"/>
    <s v="Management"/>
    <s v="G"/>
    <s v="Yes"/>
    <n v="13"/>
    <s v="Reelect Mikael Aro (Chair), Kari Kauniskangas, Anne Leskela, Mikko Mursula and Catharina Stackelberg-Hammaren as Directors; Elect Annica Anas and Andreas Segal as New Directors"/>
    <x v="2"/>
    <s v="For"/>
    <x v="2"/>
    <m/>
    <s v="No"/>
  </r>
  <r>
    <x v="349"/>
    <s v="Finland"/>
    <s v="FI4000312251"/>
    <s v="BFYR8L8"/>
    <s v="Annual"/>
    <x v="60"/>
    <s v="Management"/>
    <s v="G"/>
    <s v="Yes"/>
    <n v="14"/>
    <s v="Approve Remuneration of Auditors"/>
    <x v="4"/>
    <s v="For"/>
    <x v="2"/>
    <m/>
    <s v="No"/>
  </r>
  <r>
    <x v="349"/>
    <s v="Finland"/>
    <s v="FI4000312251"/>
    <s v="BFYR8L8"/>
    <s v="Annual"/>
    <x v="60"/>
    <s v="Management"/>
    <s v="G"/>
    <s v="Yes"/>
    <n v="15"/>
    <s v="Ratify KPMG as Auditor"/>
    <x v="1"/>
    <s v="For"/>
    <x v="2"/>
    <m/>
    <s v="No"/>
  </r>
  <r>
    <x v="349"/>
    <s v="Finland"/>
    <s v="FI4000312251"/>
    <s v="BFYR8L8"/>
    <s v="Annual"/>
    <x v="60"/>
    <s v="Management"/>
    <s v="G"/>
    <s v="Yes"/>
    <n v="16"/>
    <s v="Authorize Share Repurchase Program"/>
    <x v="3"/>
    <s v="For"/>
    <x v="2"/>
    <m/>
    <s v="No"/>
  </r>
  <r>
    <x v="349"/>
    <s v="Finland"/>
    <s v="FI4000312251"/>
    <s v="BFYR8L8"/>
    <s v="Annual"/>
    <x v="60"/>
    <s v="Management"/>
    <s v="G"/>
    <s v="Yes"/>
    <n v="17"/>
    <s v="Approve Issuance of up to 24.7 Million Shares without Preemptive Rights"/>
    <x v="3"/>
    <s v="For"/>
    <x v="2"/>
    <m/>
    <s v="No"/>
  </r>
  <r>
    <x v="349"/>
    <s v="Finland"/>
    <s v="FI4000312251"/>
    <s v="BFYR8L8"/>
    <s v="Annual"/>
    <x v="60"/>
    <s v="Management"/>
    <s v="G"/>
    <s v="Yes"/>
    <n v="18"/>
    <s v="Allow Shareholder Meetings to be Held by Electronic Means Only"/>
    <x v="3"/>
    <s v="For"/>
    <x v="2"/>
    <m/>
    <s v="No"/>
  </r>
  <r>
    <x v="349"/>
    <s v="Finland"/>
    <s v="FI4000312251"/>
    <s v="BFYR8L8"/>
    <s v="Annual"/>
    <x v="60"/>
    <s v="Management"/>
    <s v="G"/>
    <s v="No"/>
    <n v="19"/>
    <s v="Close Meeting"/>
    <x v="3"/>
    <m/>
    <x v="0"/>
    <m/>
    <s v="No"/>
  </r>
  <r>
    <x v="350"/>
    <s v="Denmark"/>
    <s v="DK0060252690"/>
    <s v="B44XTX8"/>
    <s v="Annual"/>
    <x v="60"/>
    <s v="Management"/>
    <s v="G"/>
    <s v="No"/>
    <n v="1"/>
    <s v="Receive Report of Board"/>
    <x v="0"/>
    <m/>
    <x v="0"/>
    <m/>
    <s v="No"/>
  </r>
  <r>
    <x v="350"/>
    <s v="Denmark"/>
    <s v="DK0060252690"/>
    <s v="B44XTX8"/>
    <s v="Annual"/>
    <x v="60"/>
    <s v="Management"/>
    <s v="G"/>
    <s v="Yes"/>
    <n v="2"/>
    <s v="Accept Financial Statements and Statutory Reports"/>
    <x v="0"/>
    <s v="For"/>
    <x v="2"/>
    <m/>
    <s v="No"/>
  </r>
  <r>
    <x v="350"/>
    <s v="Denmark"/>
    <s v="DK0060252690"/>
    <s v="B44XTX8"/>
    <s v="Annual"/>
    <x v="60"/>
    <s v="Management"/>
    <s v="G"/>
    <s v="Yes"/>
    <n v="3"/>
    <s v="Approve Remuneration Report (Advisory Vote)"/>
    <x v="4"/>
    <s v="For"/>
    <x v="2"/>
    <m/>
    <s v="No"/>
  </r>
  <r>
    <x v="350"/>
    <s v="Denmark"/>
    <s v="DK0060252690"/>
    <s v="B44XTX8"/>
    <s v="Annual"/>
    <x v="60"/>
    <s v="Management"/>
    <s v="G"/>
    <s v="Yes"/>
    <n v="4"/>
    <s v="Approve Remuneration of Directors"/>
    <x v="2"/>
    <s v="For"/>
    <x v="2"/>
    <m/>
    <s v="No"/>
  </r>
  <r>
    <x v="350"/>
    <s v="Denmark"/>
    <s v="DK0060252690"/>
    <s v="B44XTX8"/>
    <s v="Annual"/>
    <x v="60"/>
    <s v="Management"/>
    <s v="G"/>
    <s v="Yes"/>
    <n v="5"/>
    <s v="Approve Allocation of Income and Dividends of DKK 16.00 Per Share"/>
    <x v="3"/>
    <s v="For"/>
    <x v="2"/>
    <m/>
    <s v="No"/>
  </r>
  <r>
    <x v="350"/>
    <s v="Denmark"/>
    <s v="DK0060252690"/>
    <s v="B44XTX8"/>
    <s v="Annual"/>
    <x v="60"/>
    <s v="Management"/>
    <s v="G"/>
    <s v="Yes"/>
    <n v="6.1"/>
    <s v="Reelect Peter A. Ruzicka as Director"/>
    <x v="2"/>
    <s v="For"/>
    <x v="2"/>
    <m/>
    <s v="No"/>
  </r>
  <r>
    <x v="350"/>
    <s v="Denmark"/>
    <s v="DK0060252690"/>
    <s v="B44XTX8"/>
    <s v="Annual"/>
    <x v="60"/>
    <s v="Management"/>
    <s v="G"/>
    <s v="Yes"/>
    <n v="6.2"/>
    <s v="Reelect Christian Frigast as Director"/>
    <x v="2"/>
    <s v="For"/>
    <x v="2"/>
    <m/>
    <s v="No"/>
  </r>
  <r>
    <x v="350"/>
    <s v="Denmark"/>
    <s v="DK0060252690"/>
    <s v="B44XTX8"/>
    <s v="Annual"/>
    <x v="60"/>
    <s v="Management"/>
    <s v="G"/>
    <s v="Yes"/>
    <n v="6.3"/>
    <s v="Reelect Birgitta Stymne Goransson as Director"/>
    <x v="2"/>
    <s v="For"/>
    <x v="2"/>
    <m/>
    <s v="No"/>
  </r>
  <r>
    <x v="350"/>
    <s v="Denmark"/>
    <s v="DK0060252690"/>
    <s v="B44XTX8"/>
    <s v="Annual"/>
    <x v="60"/>
    <s v="Management"/>
    <s v="G"/>
    <s v="Yes"/>
    <n v="6.4"/>
    <s v="Reelect Marianne Kirkegaard as Director"/>
    <x v="2"/>
    <s v="For"/>
    <x v="2"/>
    <m/>
    <s v="No"/>
  </r>
  <r>
    <x v="350"/>
    <s v="Denmark"/>
    <s v="DK0060252690"/>
    <s v="B44XTX8"/>
    <s v="Annual"/>
    <x v="60"/>
    <s v="Management"/>
    <s v="G"/>
    <s v="Yes"/>
    <n v="6.5"/>
    <s v="Reelect Catherine Spindler as Director"/>
    <x v="2"/>
    <s v="For"/>
    <x v="2"/>
    <m/>
    <s v="No"/>
  </r>
  <r>
    <x v="350"/>
    <s v="Denmark"/>
    <s v="DK0060252690"/>
    <s v="B44XTX8"/>
    <s v="Annual"/>
    <x v="60"/>
    <s v="Management"/>
    <s v="G"/>
    <s v="Yes"/>
    <n v="6.6"/>
    <s v="Reelect Jan Zijderveld as Director"/>
    <x v="2"/>
    <s v="For"/>
    <x v="2"/>
    <m/>
    <s v="No"/>
  </r>
  <r>
    <x v="350"/>
    <s v="Denmark"/>
    <s v="DK0060252690"/>
    <s v="B44XTX8"/>
    <s v="Annual"/>
    <x v="60"/>
    <s v="Management"/>
    <s v="G"/>
    <s v="Yes"/>
    <n v="6.7"/>
    <s v="Elect Lilian Fossum Biner as New Director"/>
    <x v="2"/>
    <s v="For"/>
    <x v="2"/>
    <m/>
    <s v="No"/>
  </r>
  <r>
    <x v="350"/>
    <s v="Denmark"/>
    <s v="DK0060252690"/>
    <s v="B44XTX8"/>
    <s v="Annual"/>
    <x v="60"/>
    <s v="Management"/>
    <s v="G"/>
    <s v="Yes"/>
    <n v="7"/>
    <s v="Ratify Ernst &amp; Young as Auditor"/>
    <x v="1"/>
    <s v="For"/>
    <x v="2"/>
    <m/>
    <s v="No"/>
  </r>
  <r>
    <x v="350"/>
    <s v="Denmark"/>
    <s v="DK0060252690"/>
    <s v="B44XTX8"/>
    <s v="Annual"/>
    <x v="60"/>
    <s v="Management"/>
    <s v="G"/>
    <s v="Yes"/>
    <n v="8"/>
    <s v="Approve Discharge of Management and Board"/>
    <x v="3"/>
    <s v="For"/>
    <x v="2"/>
    <m/>
    <s v="No"/>
  </r>
  <r>
    <x v="350"/>
    <s v="Denmark"/>
    <s v="DK0060252690"/>
    <s v="B44XTX8"/>
    <s v="Annual"/>
    <x v="60"/>
    <s v="Management"/>
    <s v="G"/>
    <s v="Yes"/>
    <n v="9.1"/>
    <s v="Approve DKK 6.5 Million Reduction in Share Capital via Share Cancellation; Amend Articles Accordingly"/>
    <x v="3"/>
    <s v="For"/>
    <x v="2"/>
    <m/>
    <s v="No"/>
  </r>
  <r>
    <x v="350"/>
    <s v="Denmark"/>
    <s v="DK0060252690"/>
    <s v="B44XTX8"/>
    <s v="Annual"/>
    <x v="60"/>
    <s v="Management"/>
    <s v="G"/>
    <s v="Yes"/>
    <n v="9.1999999999999993"/>
    <s v="Authorize Share Repurchase Program"/>
    <x v="3"/>
    <s v="For"/>
    <x v="2"/>
    <m/>
    <s v="No"/>
  </r>
  <r>
    <x v="350"/>
    <s v="Denmark"/>
    <s v="DK0060252690"/>
    <s v="B44XTX8"/>
    <s v="Annual"/>
    <x v="60"/>
    <s v="Management"/>
    <s v="G"/>
    <s v="Yes"/>
    <n v="9.3000000000000007"/>
    <s v="Authorize Editorial Changes to Adopted Resolutions in Connection with Registration with Danish Authorities"/>
    <x v="3"/>
    <s v="For"/>
    <x v="2"/>
    <m/>
    <s v="No"/>
  </r>
  <r>
    <x v="350"/>
    <s v="Denmark"/>
    <s v="DK0060252690"/>
    <s v="B44XTX8"/>
    <s v="Annual"/>
    <x v="60"/>
    <s v="Management"/>
    <s v="G"/>
    <s v="No"/>
    <n v="10"/>
    <s v="Other Business"/>
    <x v="3"/>
    <m/>
    <x v="0"/>
    <m/>
    <s v="No"/>
  </r>
  <r>
    <x v="351"/>
    <s v="Israel"/>
    <s v="IL0011000077"/>
    <s v="B1L3K60"/>
    <s v="Special"/>
    <x v="60"/>
    <s v="Management"/>
    <s v="G"/>
    <s v="Yes"/>
    <n v="1"/>
    <s v="Change Company Name and Amend Articles Accordingly"/>
    <x v="3"/>
    <s v="For"/>
    <x v="2"/>
    <m/>
    <s v="No"/>
  </r>
  <r>
    <x v="351"/>
    <s v="Israel"/>
    <s v="IL0011000077"/>
    <s v="B1L3K60"/>
    <s v="Special"/>
    <x v="60"/>
    <s v="Management"/>
    <s v="G"/>
    <s v="Yes"/>
    <n v="2"/>
    <s v="Approve Investment Transaction"/>
    <x v="3"/>
    <s v="For"/>
    <x v="2"/>
    <m/>
    <s v="No"/>
  </r>
  <r>
    <x v="351"/>
    <s v="Israel"/>
    <s v="IL0011000077"/>
    <s v="B1L3K60"/>
    <s v="Special"/>
    <x v="60"/>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x v="3"/>
    <s v="None"/>
    <x v="1"/>
    <m/>
    <s v="No"/>
  </r>
  <r>
    <x v="351"/>
    <s v="Israel"/>
    <s v="IL0011000077"/>
    <s v="B1L3K60"/>
    <s v="Special"/>
    <x v="60"/>
    <s v="Management"/>
    <s v="G"/>
    <s v="Yes"/>
    <s v="B1"/>
    <s v="If you are an Interest Holder as defined in Section 1 of the Securities Law, 1968, vote FOR.  Otherwise, vote against."/>
    <x v="3"/>
    <s v="None"/>
    <x v="1"/>
    <m/>
    <s v="No"/>
  </r>
  <r>
    <x v="351"/>
    <s v="Israel"/>
    <s v="IL0011000077"/>
    <s v="B1L3K60"/>
    <s v="Special"/>
    <x v="60"/>
    <s v="Management"/>
    <s v="G"/>
    <s v="Yes"/>
    <s v="B2"/>
    <s v="If you are a Senior Officer as defined in Section 37(D) of the Securities Law, 1968, vote FOR. Otherwise, vote against."/>
    <x v="3"/>
    <s v="None"/>
    <x v="1"/>
    <m/>
    <s v="No"/>
  </r>
  <r>
    <x v="351"/>
    <s v="Israel"/>
    <s v="IL0011000077"/>
    <s v="B1L3K60"/>
    <s v="Special"/>
    <x v="60"/>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x v="3"/>
    <s v="None"/>
    <x v="2"/>
    <m/>
    <s v="No"/>
  </r>
  <r>
    <x v="352"/>
    <s v="Indonesia"/>
    <s v="ID1000109507"/>
    <s v="B01C1P6"/>
    <s v="Annual"/>
    <x v="60"/>
    <s v="Management"/>
    <s v="G"/>
    <s v="Yes"/>
    <n v="1"/>
    <s v="Approve Annual Report, Financial Statements, Statutory Reports and Discharge of Directors and Commissioners"/>
    <x v="2"/>
    <s v="For"/>
    <x v="2"/>
    <m/>
    <s v="No"/>
  </r>
  <r>
    <x v="352"/>
    <s v="Indonesia"/>
    <s v="ID1000109507"/>
    <s v="B01C1P6"/>
    <s v="Annual"/>
    <x v="60"/>
    <s v="Management"/>
    <s v="G"/>
    <s v="Yes"/>
    <n v="2"/>
    <s v="Approve Allocation of Income and Dividends"/>
    <x v="3"/>
    <s v="For"/>
    <x v="2"/>
    <m/>
    <s v="No"/>
  </r>
  <r>
    <x v="352"/>
    <s v="Indonesia"/>
    <s v="ID1000109507"/>
    <s v="B01C1P6"/>
    <s v="Annual"/>
    <x v="60"/>
    <s v="Management"/>
    <s v="G"/>
    <s v="Yes"/>
    <n v="3"/>
    <s v="Approve Remuneration and Tantiem of Directors and Commissioners"/>
    <x v="2"/>
    <s v="For"/>
    <x v="2"/>
    <m/>
    <s v="No"/>
  </r>
  <r>
    <x v="352"/>
    <s v="Indonesia"/>
    <s v="ID1000109507"/>
    <s v="B01C1P6"/>
    <s v="Annual"/>
    <x v="60"/>
    <s v="Management"/>
    <s v="G"/>
    <s v="Yes"/>
    <n v="4"/>
    <s v="Approve Auditors"/>
    <x v="1"/>
    <s v="For"/>
    <x v="2"/>
    <m/>
    <s v="No"/>
  </r>
  <r>
    <x v="352"/>
    <s v="Indonesia"/>
    <s v="ID1000109507"/>
    <s v="B01C1P6"/>
    <s v="Annual"/>
    <x v="60"/>
    <s v="Management"/>
    <s v="G"/>
    <s v="Yes"/>
    <n v="5"/>
    <s v="Approve Payment of Interim Dividends"/>
    <x v="3"/>
    <s v="For"/>
    <x v="2"/>
    <m/>
    <s v="No"/>
  </r>
  <r>
    <x v="352"/>
    <s v="Indonesia"/>
    <s v="ID1000109507"/>
    <s v="B01C1P6"/>
    <s v="Annual"/>
    <x v="60"/>
    <s v="Management"/>
    <s v="G"/>
    <s v="Yes"/>
    <n v="6"/>
    <s v="Approve Revised Recovery Plan"/>
    <x v="3"/>
    <s v="For"/>
    <x v="2"/>
    <m/>
    <s v="No"/>
  </r>
  <r>
    <x v="352"/>
    <s v="Indonesia"/>
    <s v="ID1000109507"/>
    <s v="B01C1P6"/>
    <s v="Annual"/>
    <x v="60"/>
    <s v="Management"/>
    <s v="G"/>
    <s v="Yes"/>
    <n v="7"/>
    <s v="Approve Resolution Plan"/>
    <x v="3"/>
    <s v="For"/>
    <x v="2"/>
    <m/>
    <s v="No"/>
  </r>
  <r>
    <x v="353"/>
    <s v="South Korea"/>
    <s v="KR7012750006"/>
    <n v="6180230"/>
    <s v="Annual"/>
    <x v="60"/>
    <s v="Management"/>
    <s v="G"/>
    <s v="Yes"/>
    <n v="1"/>
    <s v="Approve Financial Statements and Allocation of Income"/>
    <x v="3"/>
    <s v="For"/>
    <x v="1"/>
    <s v="Company has failed to publish the audited accounts in a sufficient timeframe ahead of the meeting."/>
    <s v="Yes"/>
  </r>
  <r>
    <x v="353"/>
    <s v="South Korea"/>
    <s v="KR7012750006"/>
    <n v="6180230"/>
    <s v="Annual"/>
    <x v="60"/>
    <s v="Management"/>
    <s v="G"/>
    <s v="Yes"/>
    <n v="2.1"/>
    <s v="Elect Moriya Kiyoshi as Inside Director"/>
    <x v="2"/>
    <s v="For"/>
    <x v="2"/>
    <m/>
    <s v="No"/>
  </r>
  <r>
    <x v="353"/>
    <s v="South Korea"/>
    <s v="KR7012750006"/>
    <n v="6180230"/>
    <s v="Annual"/>
    <x v="60"/>
    <s v="Management"/>
    <s v="G"/>
    <s v="Yes"/>
    <n v="2.2000000000000002"/>
    <s v="Elect Kwon Young-gi as Inside Director"/>
    <x v="2"/>
    <s v="For"/>
    <x v="1"/>
    <s v="Unsupportive of Executives on the Remuneration Committee."/>
    <s v="Yes"/>
  </r>
  <r>
    <x v="353"/>
    <s v="South Korea"/>
    <s v="KR7012750006"/>
    <n v="6180230"/>
    <s v="Annual"/>
    <x v="60"/>
    <s v="Management"/>
    <s v="G"/>
    <s v="Yes"/>
    <n v="2.2999999999999998"/>
    <s v="Elect Sato Sadahiro as Non-Independent Non-Executive Director"/>
    <x v="2"/>
    <s v="For"/>
    <x v="2"/>
    <m/>
    <s v="No"/>
  </r>
  <r>
    <x v="353"/>
    <s v="South Korea"/>
    <s v="KR7012750006"/>
    <n v="6180230"/>
    <s v="Annual"/>
    <x v="60"/>
    <s v="Management"/>
    <s v="G"/>
    <s v="Yes"/>
    <n v="3"/>
    <s v="Appoint Ishida Shozaburo as Internal Auditor"/>
    <x v="1"/>
    <s v="For"/>
    <x v="2"/>
    <m/>
    <s v="No"/>
  </r>
  <r>
    <x v="353"/>
    <s v="South Korea"/>
    <s v="KR7012750006"/>
    <n v="6180230"/>
    <s v="Annual"/>
    <x v="60"/>
    <s v="Management"/>
    <s v="G"/>
    <s v="Yes"/>
    <n v="4"/>
    <s v="Approve Total Remuneration of Inside Directors and Outside Directors"/>
    <x v="2"/>
    <s v="For"/>
    <x v="2"/>
    <m/>
    <s v="No"/>
  </r>
  <r>
    <x v="353"/>
    <s v="South Korea"/>
    <s v="KR7012750006"/>
    <n v="6180230"/>
    <s v="Annual"/>
    <x v="60"/>
    <s v="Management"/>
    <s v="G"/>
    <s v="Yes"/>
    <n v="5"/>
    <s v="Authorize Board to Fix Remuneration of Internal Auditor(s)"/>
    <x v="4"/>
    <s v="For"/>
    <x v="2"/>
    <m/>
    <s v="No"/>
  </r>
  <r>
    <x v="354"/>
    <s v="South Korea"/>
    <s v="KR7029780004"/>
    <s v="B1WQQ48"/>
    <s v="Annual"/>
    <x v="60"/>
    <s v="Management"/>
    <s v="G"/>
    <s v="Yes"/>
    <n v="1"/>
    <s v="Approve Financial Statements and Allocation of Income"/>
    <x v="3"/>
    <s v="For"/>
    <x v="1"/>
    <s v="Company has failed to publish the audited accounts in a sufficient timeframe ahead of the meeting."/>
    <s v="Yes"/>
  </r>
  <r>
    <x v="354"/>
    <s v="South Korea"/>
    <s v="KR7029780004"/>
    <s v="B1WQQ48"/>
    <s v="Annual"/>
    <x v="60"/>
    <s v="Management"/>
    <s v="G"/>
    <s v="Yes"/>
    <n v="2"/>
    <s v="Amend Articles of Incorporation"/>
    <x v="3"/>
    <s v="For"/>
    <x v="2"/>
    <m/>
    <s v="No"/>
  </r>
  <r>
    <x v="354"/>
    <s v="South Korea"/>
    <s v="KR7029780004"/>
    <s v="B1WQQ48"/>
    <s v="Annual"/>
    <x v="60"/>
    <s v="Management"/>
    <s v="G"/>
    <s v="Yes"/>
    <n v="3.1"/>
    <s v="Elect Lim Hye-ran as Outside Director"/>
    <x v="2"/>
    <s v="For"/>
    <x v="2"/>
    <m/>
    <s v="No"/>
  </r>
  <r>
    <x v="354"/>
    <s v="South Korea"/>
    <s v="KR7029780004"/>
    <s v="B1WQQ48"/>
    <s v="Annual"/>
    <x v="60"/>
    <s v="Management"/>
    <s v="G"/>
    <s v="Yes"/>
    <n v="3.2"/>
    <s v="Elect Kim Dae-hwan as Inside Director"/>
    <x v="2"/>
    <s v="For"/>
    <x v="2"/>
    <m/>
    <s v="No"/>
  </r>
  <r>
    <x v="354"/>
    <s v="South Korea"/>
    <s v="KR7029780004"/>
    <s v="B1WQQ48"/>
    <s v="Annual"/>
    <x v="60"/>
    <s v="Management"/>
    <s v="G"/>
    <s v="Yes"/>
    <n v="3.3"/>
    <s v="Elect Choi Jeong-hun as Inside Director"/>
    <x v="2"/>
    <s v="For"/>
    <x v="2"/>
    <m/>
    <s v="No"/>
  </r>
  <r>
    <x v="354"/>
    <s v="South Korea"/>
    <s v="KR7029780004"/>
    <s v="B1WQQ48"/>
    <s v="Annual"/>
    <x v="60"/>
    <s v="Management"/>
    <s v="G"/>
    <s v="Yes"/>
    <n v="4"/>
    <s v="Elect Kang Tae-su as Outside Director to Serve as an Audit Committee Member"/>
    <x v="2"/>
    <s v="For"/>
    <x v="2"/>
    <m/>
    <s v="No"/>
  </r>
  <r>
    <x v="354"/>
    <s v="South Korea"/>
    <s v="KR7029780004"/>
    <s v="B1WQQ48"/>
    <s v="Annual"/>
    <x v="60"/>
    <s v="Management"/>
    <s v="G"/>
    <s v="Yes"/>
    <n v="5"/>
    <s v="Approve Total Remuneration of Inside Directors and Outside Directors"/>
    <x v="2"/>
    <s v="For"/>
    <x v="2"/>
    <m/>
    <s v="No"/>
  </r>
  <r>
    <x v="59"/>
    <s v="South Korea"/>
    <s v="KR7028050003"/>
    <n v="6765239"/>
    <s v="Annual"/>
    <x v="60"/>
    <s v="Management"/>
    <s v="G"/>
    <s v="Yes"/>
    <n v="1"/>
    <s v="Approve Financial Statements and Allocation of Income"/>
    <x v="3"/>
    <s v="For"/>
    <x v="1"/>
    <s v="Company has failed to publish the audited accounts in a sufficient timeframe ahead of the meeting."/>
    <s v="Yes"/>
  </r>
  <r>
    <x v="59"/>
    <s v="South Korea"/>
    <s v="KR7028050003"/>
    <n v="6765239"/>
    <s v="Annual"/>
    <x v="60"/>
    <s v="Management"/>
    <s v="G"/>
    <s v="Yes"/>
    <n v="2.1"/>
    <s v="Elect Hyeon Geon-ho as Inside Director"/>
    <x v="2"/>
    <s v="For"/>
    <x v="2"/>
    <m/>
    <s v="No"/>
  </r>
  <r>
    <x v="59"/>
    <s v="South Korea"/>
    <s v="KR7028050003"/>
    <n v="6765239"/>
    <s v="Annual"/>
    <x v="60"/>
    <s v="Management"/>
    <s v="G"/>
    <s v="Yes"/>
    <n v="2.2000000000000002"/>
    <s v="Elect Kim Yong-dae as Outside Director"/>
    <x v="2"/>
    <s v="For"/>
    <x v="2"/>
    <m/>
    <s v="No"/>
  </r>
  <r>
    <x v="59"/>
    <s v="South Korea"/>
    <s v="KR7028050003"/>
    <n v="6765239"/>
    <s v="Annual"/>
    <x v="60"/>
    <s v="Management"/>
    <s v="G"/>
    <s v="Yes"/>
    <n v="3"/>
    <s v="Elect Choi Jeong-hyeon as a Member of Audit Committee"/>
    <x v="3"/>
    <s v="For"/>
    <x v="2"/>
    <m/>
    <s v="No"/>
  </r>
  <r>
    <x v="59"/>
    <s v="South Korea"/>
    <s v="KR7028050003"/>
    <n v="6765239"/>
    <s v="Annual"/>
    <x v="60"/>
    <s v="Management"/>
    <s v="G"/>
    <s v="Yes"/>
    <n v="4"/>
    <s v="Approve Total Remuneration of Inside Directors and Outside Directors"/>
    <x v="2"/>
    <s v="For"/>
    <x v="2"/>
    <m/>
    <s v="No"/>
  </r>
  <r>
    <x v="355"/>
    <s v="South Korea"/>
    <s v="KR7032830002"/>
    <s v="B12C0T9"/>
    <s v="Annual"/>
    <x v="60"/>
    <s v="Management"/>
    <s v="G"/>
    <s v="Yes"/>
    <n v="1"/>
    <s v="Approve Financial Statements and Allocation of Income"/>
    <x v="3"/>
    <s v="For"/>
    <x v="1"/>
    <s v="Company has failed to publish the audited accounts in a sufficient timeframe ahead of the meeting."/>
    <s v="Yes"/>
  </r>
  <r>
    <x v="355"/>
    <s v="South Korea"/>
    <s v="KR7032830002"/>
    <s v="B12C0T9"/>
    <s v="Annual"/>
    <x v="60"/>
    <s v="Management"/>
    <s v="G"/>
    <s v="Yes"/>
    <n v="2"/>
    <s v="Amend Articles of Incorporation"/>
    <x v="3"/>
    <s v="For"/>
    <x v="2"/>
    <m/>
    <s v="No"/>
  </r>
  <r>
    <x v="355"/>
    <s v="South Korea"/>
    <s v="KR7032830002"/>
    <s v="B12C0T9"/>
    <s v="Annual"/>
    <x v="60"/>
    <s v="Management"/>
    <s v="G"/>
    <s v="Yes"/>
    <n v="3.1"/>
    <s v="Elect Jeon Young-muk as Inside Director"/>
    <x v="2"/>
    <s v="For"/>
    <x v="2"/>
    <m/>
    <s v="No"/>
  </r>
  <r>
    <x v="355"/>
    <s v="South Korea"/>
    <s v="KR7032830002"/>
    <s v="B12C0T9"/>
    <s v="Annual"/>
    <x v="60"/>
    <s v="Management"/>
    <s v="G"/>
    <s v="Yes"/>
    <n v="3.2"/>
    <s v="Elect Park Jong-moon as Inside Director"/>
    <x v="2"/>
    <s v="For"/>
    <x v="2"/>
    <m/>
    <s v="No"/>
  </r>
  <r>
    <x v="355"/>
    <s v="South Korea"/>
    <s v="KR7032830002"/>
    <s v="B12C0T9"/>
    <s v="Annual"/>
    <x v="60"/>
    <s v="Management"/>
    <s v="G"/>
    <s v="Yes"/>
    <n v="4"/>
    <s v="Approve Total Remuneration of Inside Directors and Outside Directors"/>
    <x v="2"/>
    <s v="For"/>
    <x v="2"/>
    <m/>
    <s v="No"/>
  </r>
  <r>
    <x v="356"/>
    <s v="Finland"/>
    <s v="FI0009005961"/>
    <n v="5072673"/>
    <s v="Annual"/>
    <x v="60"/>
    <s v="Management"/>
    <s v="G"/>
    <s v="No"/>
    <n v="1"/>
    <s v="Open Meeting"/>
    <x v="3"/>
    <m/>
    <x v="0"/>
    <m/>
    <s v="No"/>
  </r>
  <r>
    <x v="356"/>
    <s v="Finland"/>
    <s v="FI0009005961"/>
    <n v="5072673"/>
    <s v="Annual"/>
    <x v="60"/>
    <s v="Management"/>
    <s v="G"/>
    <s v="No"/>
    <n v="2"/>
    <s v="Call the Meeting to Order"/>
    <x v="3"/>
    <m/>
    <x v="0"/>
    <m/>
    <s v="No"/>
  </r>
  <r>
    <x v="356"/>
    <s v="Finland"/>
    <s v="FI0009005961"/>
    <n v="5072673"/>
    <s v="Annual"/>
    <x v="60"/>
    <s v="Management"/>
    <s v="G"/>
    <s v="No"/>
    <n v="3"/>
    <s v="Designate Inspector or Shareholder Representative(s) of Minutes of Meeting"/>
    <x v="3"/>
    <m/>
    <x v="0"/>
    <m/>
    <s v="No"/>
  </r>
  <r>
    <x v="356"/>
    <s v="Finland"/>
    <s v="FI0009005961"/>
    <n v="5072673"/>
    <s v="Annual"/>
    <x v="60"/>
    <s v="Management"/>
    <s v="G"/>
    <s v="No"/>
    <n v="4"/>
    <s v="Acknowledge Proper Convening of Meeting"/>
    <x v="3"/>
    <m/>
    <x v="0"/>
    <m/>
    <s v="No"/>
  </r>
  <r>
    <x v="356"/>
    <s v="Finland"/>
    <s v="FI0009005961"/>
    <n v="5072673"/>
    <s v="Annual"/>
    <x v="60"/>
    <s v="Management"/>
    <s v="G"/>
    <s v="No"/>
    <n v="5"/>
    <s v="Prepare and Approve List of Shareholders"/>
    <x v="3"/>
    <m/>
    <x v="0"/>
    <m/>
    <s v="No"/>
  </r>
  <r>
    <x v="356"/>
    <s v="Finland"/>
    <s v="FI0009005961"/>
    <n v="5072673"/>
    <s v="Annual"/>
    <x v="60"/>
    <s v="Management"/>
    <s v="G"/>
    <s v="No"/>
    <n v="6"/>
    <s v="Receive Financial Statements and Statutory Reports"/>
    <x v="0"/>
    <m/>
    <x v="0"/>
    <m/>
    <s v="No"/>
  </r>
  <r>
    <x v="356"/>
    <s v="Finland"/>
    <s v="FI0009005961"/>
    <n v="5072673"/>
    <s v="Annual"/>
    <x v="60"/>
    <s v="Management"/>
    <s v="G"/>
    <s v="Yes"/>
    <n v="7"/>
    <s v="Accept Financial Statements and Statutory Reports"/>
    <x v="0"/>
    <s v="For"/>
    <x v="2"/>
    <m/>
    <s v="No"/>
  </r>
  <r>
    <x v="356"/>
    <s v="Finland"/>
    <s v="FI0009005961"/>
    <n v="5072673"/>
    <s v="Annual"/>
    <x v="60"/>
    <s v="Management"/>
    <s v="G"/>
    <s v="Yes"/>
    <n v="8"/>
    <s v="Approve Allocation of Income and Dividends of EUR 0.60 Per Share"/>
    <x v="3"/>
    <s v="For"/>
    <x v="2"/>
    <m/>
    <s v="No"/>
  </r>
  <r>
    <x v="356"/>
    <s v="Finland"/>
    <s v="FI0009005961"/>
    <n v="5072673"/>
    <s v="Annual"/>
    <x v="60"/>
    <s v="Management"/>
    <s v="G"/>
    <s v="Yes"/>
    <n v="9"/>
    <s v="Approve Discharge of Board and President"/>
    <x v="3"/>
    <s v="For"/>
    <x v="2"/>
    <m/>
    <s v="No"/>
  </r>
  <r>
    <x v="356"/>
    <s v="Finland"/>
    <s v="FI0009005961"/>
    <n v="5072673"/>
    <s v="Annual"/>
    <x v="60"/>
    <s v="Management"/>
    <s v="G"/>
    <s v="Yes"/>
    <n v="10"/>
    <s v="Approve Remuneration Report (Advisory Vote)"/>
    <x v="4"/>
    <s v="For"/>
    <x v="2"/>
    <m/>
    <s v="No"/>
  </r>
  <r>
    <x v="356"/>
    <s v="Finland"/>
    <s v="FI0009005961"/>
    <n v="5072673"/>
    <s v="Annual"/>
    <x v="60"/>
    <s v="Management"/>
    <s v="G"/>
    <s v="Yes"/>
    <n v="11"/>
    <s v="Approve Remuneration of Directors in the Amount of EUR 209,000 for Chairman, EUR 118,000 for Vice Chairman, and EUR 81,000 for Other Directors; Approve Remuneration for Committee Work"/>
    <x v="2"/>
    <s v="For"/>
    <x v="2"/>
    <m/>
    <s v="No"/>
  </r>
  <r>
    <x v="356"/>
    <s v="Finland"/>
    <s v="FI0009005961"/>
    <n v="5072673"/>
    <s v="Annual"/>
    <x v="60"/>
    <s v="Management"/>
    <s v="G"/>
    <s v="Yes"/>
    <n v="12"/>
    <s v="Fix Number of Directors at Nine"/>
    <x v="2"/>
    <s v="For"/>
    <x v="2"/>
    <m/>
    <s v="No"/>
  </r>
  <r>
    <x v="356"/>
    <s v="Finland"/>
    <s v="FI0009005961"/>
    <n v="5072673"/>
    <s v="Annual"/>
    <x v="60"/>
    <s v="Management"/>
    <s v="G"/>
    <s v="Yes"/>
    <n v="13"/>
    <s v="Reelect Hakan Buskhe (Vice-Chair), Elisabeth Fleuriot, Helena Hedblom, Kari Jordan (Chair), Christiane Kuehne, Antti Makinen, Richard Nilsson and Hans Sohlstrom as Directors; Elect Astrid Hermann as New Director"/>
    <x v="2"/>
    <s v="For"/>
    <x v="1"/>
    <s v="Bundled director election proposal. Chair of Audit Committee is non-independent. Non-independent and Audit Committee lacks sufficient independence."/>
    <s v="Yes"/>
  </r>
  <r>
    <x v="356"/>
    <s v="Finland"/>
    <s v="FI0009005961"/>
    <n v="5072673"/>
    <s v="Annual"/>
    <x v="60"/>
    <s v="Management"/>
    <s v="G"/>
    <s v="Yes"/>
    <n v="14"/>
    <s v="Approve Remuneration of Auditors"/>
    <x v="4"/>
    <s v="For"/>
    <x v="2"/>
    <m/>
    <s v="No"/>
  </r>
  <r>
    <x v="356"/>
    <s v="Finland"/>
    <s v="FI0009005961"/>
    <n v="5072673"/>
    <s v="Annual"/>
    <x v="60"/>
    <s v="Management"/>
    <s v="G"/>
    <s v="Yes"/>
    <n v="15"/>
    <s v="Ratify PricewaterhouseCoopers as Auditors"/>
    <x v="1"/>
    <s v="For"/>
    <x v="2"/>
    <m/>
    <s v="No"/>
  </r>
  <r>
    <x v="356"/>
    <s v="Finland"/>
    <s v="FI0009005961"/>
    <n v="5072673"/>
    <s v="Annual"/>
    <x v="60"/>
    <s v="Management"/>
    <s v="G"/>
    <s v="Yes"/>
    <n v="16"/>
    <s v="Authorize Share Repurchase Program and Reissuance or Cancellation of Repurchased Shares"/>
    <x v="3"/>
    <s v="For"/>
    <x v="2"/>
    <m/>
    <s v="No"/>
  </r>
  <r>
    <x v="356"/>
    <s v="Finland"/>
    <s v="FI0009005961"/>
    <n v="5072673"/>
    <s v="Annual"/>
    <x v="60"/>
    <s v="Management"/>
    <s v="G"/>
    <s v="Yes"/>
    <n v="17"/>
    <s v="Approve Issuance of up to 2 Million Class R Shares without Preemptive Rights"/>
    <x v="3"/>
    <s v="For"/>
    <x v="2"/>
    <m/>
    <s v="No"/>
  </r>
  <r>
    <x v="356"/>
    <s v="Finland"/>
    <s v="FI0009005961"/>
    <n v="5072673"/>
    <s v="Annual"/>
    <x v="60"/>
    <s v="Management"/>
    <s v="G"/>
    <s v="Yes"/>
    <n v="18"/>
    <s v="Allow Shareholder Meetings to be Held by Electronic Means Only"/>
    <x v="3"/>
    <s v="For"/>
    <x v="2"/>
    <m/>
    <s v="No"/>
  </r>
  <r>
    <x v="356"/>
    <s v="Finland"/>
    <s v="FI0009005961"/>
    <n v="5072673"/>
    <s v="Annual"/>
    <x v="60"/>
    <s v="Management"/>
    <s v="G"/>
    <s v="No"/>
    <n v="19"/>
    <s v="Decision on Making Order"/>
    <x v="3"/>
    <m/>
    <x v="0"/>
    <m/>
    <s v="No"/>
  </r>
  <r>
    <x v="356"/>
    <s v="Finland"/>
    <s v="FI0009005961"/>
    <n v="5072673"/>
    <s v="Annual"/>
    <x v="60"/>
    <s v="Management"/>
    <s v="G"/>
    <s v="No"/>
    <n v="20"/>
    <s v="Close Meeting"/>
    <x v="3"/>
    <m/>
    <x v="0"/>
    <m/>
    <s v="No"/>
  </r>
  <r>
    <x v="357"/>
    <s v="China"/>
    <s v="CNE100000M47"/>
    <s v="B615HC6"/>
    <s v="Special"/>
    <x v="60"/>
    <s v="Management"/>
    <s v="G"/>
    <s v="Yes"/>
    <n v="1"/>
    <s v="Elect Zhong Kai as Non-independent Director"/>
    <x v="2"/>
    <s v="For"/>
    <x v="2"/>
    <m/>
    <s v="No"/>
  </r>
  <r>
    <x v="358"/>
    <s v="Turkey"/>
    <s v="TRAYKBNK91N6"/>
    <s v="B03MZJ6"/>
    <s v="Annual"/>
    <x v="60"/>
    <s v="Management"/>
    <s v="G"/>
    <s v="Yes"/>
    <n v="1"/>
    <s v="Open Meeting and Elect Presiding Council of Meeting"/>
    <x v="3"/>
    <s v="For"/>
    <x v="2"/>
    <m/>
    <s v="No"/>
  </r>
  <r>
    <x v="358"/>
    <s v="Turkey"/>
    <s v="TRAYKBNK91N6"/>
    <s v="B03MZJ6"/>
    <s v="Annual"/>
    <x v="60"/>
    <s v="Management"/>
    <s v="G"/>
    <s v="Yes"/>
    <n v="2"/>
    <s v="Accept Financial Statements and Statutory Reports"/>
    <x v="0"/>
    <s v="For"/>
    <x v="2"/>
    <m/>
    <s v="No"/>
  </r>
  <r>
    <x v="358"/>
    <s v="Turkey"/>
    <s v="TRAYKBNK91N6"/>
    <s v="B03MZJ6"/>
    <s v="Annual"/>
    <x v="60"/>
    <s v="Management"/>
    <s v="G"/>
    <s v="Yes"/>
    <n v="3"/>
    <s v="Approve Discharge of Board"/>
    <x v="3"/>
    <s v="For"/>
    <x v="2"/>
    <m/>
    <s v="No"/>
  </r>
  <r>
    <x v="358"/>
    <s v="Turkey"/>
    <s v="TRAYKBNK91N6"/>
    <s v="B03MZJ6"/>
    <s v="Annual"/>
    <x v="60"/>
    <s v="Management"/>
    <s v="G"/>
    <s v="Yes"/>
    <n v="4"/>
    <s v="Approve Sale of Receivables"/>
    <x v="3"/>
    <s v="For"/>
    <x v="2"/>
    <m/>
    <s v="No"/>
  </r>
  <r>
    <x v="358"/>
    <s v="Turkey"/>
    <s v="TRAYKBNK91N6"/>
    <s v="B03MZJ6"/>
    <s v="Annual"/>
    <x v="60"/>
    <s v="Management"/>
    <s v="G"/>
    <s v="Yes"/>
    <n v="5"/>
    <s v="Elect Directors"/>
    <x v="2"/>
    <s v="For"/>
    <x v="1"/>
    <s v="Bundled director election proposal. Board not sufficiently independent. Non-independent candidate and historic concerns over Board independence. Non-independent Chair on majority non-independent Board. Chair of Audit Committee is non-independent. Non-independent and Audit Committee lacks sufficient independence. Non-independent and the Remuneration Committee lacks sufficient independence. Director is considered overboarded."/>
    <s v="Yes"/>
  </r>
  <r>
    <x v="358"/>
    <s v="Turkey"/>
    <s v="TRAYKBNK91N6"/>
    <s v="B03MZJ6"/>
    <s v="Annual"/>
    <x v="60"/>
    <s v="Management"/>
    <s v="G"/>
    <s v="Yes"/>
    <n v="6"/>
    <s v="Approve Remuneration Policy and Director Remuneration for 2022"/>
    <x v="2"/>
    <s v="For"/>
    <x v="2"/>
    <m/>
    <s v="No"/>
  </r>
  <r>
    <x v="358"/>
    <s v="Turkey"/>
    <s v="TRAYKBNK91N6"/>
    <s v="B03MZJ6"/>
    <s v="Annual"/>
    <x v="60"/>
    <s v="Management"/>
    <s v="G"/>
    <s v="Yes"/>
    <n v="7"/>
    <s v="Approve Director Remuneration"/>
    <x v="2"/>
    <s v="For"/>
    <x v="1"/>
    <s v="Poor pay disclosure."/>
    <s v="Yes"/>
  </r>
  <r>
    <x v="358"/>
    <s v="Turkey"/>
    <s v="TRAYKBNK91N6"/>
    <s v="B03MZJ6"/>
    <s v="Annual"/>
    <x v="60"/>
    <s v="Management"/>
    <s v="G"/>
    <s v="Yes"/>
    <n v="8"/>
    <s v="Approve Allocation of Income"/>
    <x v="3"/>
    <s v="For"/>
    <x v="2"/>
    <m/>
    <s v="No"/>
  </r>
  <r>
    <x v="358"/>
    <s v="Turkey"/>
    <s v="TRAYKBNK91N6"/>
    <s v="B03MZJ6"/>
    <s v="Annual"/>
    <x v="60"/>
    <s v="Management"/>
    <s v="G"/>
    <s v="Yes"/>
    <n v="9"/>
    <s v="Approve Accounting Transfers"/>
    <x v="3"/>
    <s v="For"/>
    <x v="2"/>
    <m/>
    <s v="No"/>
  </r>
  <r>
    <x v="358"/>
    <s v="Turkey"/>
    <s v="TRAYKBNK91N6"/>
    <s v="B03MZJ6"/>
    <s v="Annual"/>
    <x v="60"/>
    <s v="Management"/>
    <s v="G"/>
    <s v="Yes"/>
    <n v="10"/>
    <s v="Approve Share Repurchase Program"/>
    <x v="3"/>
    <s v="For"/>
    <x v="2"/>
    <m/>
    <s v="No"/>
  </r>
  <r>
    <x v="358"/>
    <s v="Turkey"/>
    <s v="TRAYKBNK91N6"/>
    <s v="B03MZJ6"/>
    <s v="Annual"/>
    <x v="60"/>
    <s v="Management"/>
    <s v="G"/>
    <s v="Yes"/>
    <n v="11"/>
    <s v="Ratify External Auditors"/>
    <x v="1"/>
    <s v="For"/>
    <x v="2"/>
    <m/>
    <s v="No"/>
  </r>
  <r>
    <x v="358"/>
    <s v="Turkey"/>
    <s v="TRAYKBNK91N6"/>
    <s v="B03MZJ6"/>
    <s v="Annual"/>
    <x v="60"/>
    <s v="Management"/>
    <s v="S"/>
    <s v="Yes"/>
    <n v="12"/>
    <s v="Approve Upper Limit of Donations for 2023 and Receive Information on Donations Made in 2022"/>
    <x v="3"/>
    <s v="For"/>
    <x v="1"/>
    <s v="Not enough disclosure to make an informed decision."/>
    <s v="Yes"/>
  </r>
  <r>
    <x v="358"/>
    <s v="Turkey"/>
    <s v="TRAYKBNK91N6"/>
    <s v="B03MZJ6"/>
    <s v="Annual"/>
    <x v="60"/>
    <s v="Management"/>
    <s v="G"/>
    <s v="No"/>
    <n v="13"/>
    <s v="Receive Information on Company Policy of Lower Carbon Emission"/>
    <x v="3"/>
    <m/>
    <x v="0"/>
    <m/>
    <s v="No"/>
  </r>
  <r>
    <x v="358"/>
    <s v="Turkey"/>
    <s v="TRAYKBNK91N6"/>
    <s v="B03MZJ6"/>
    <s v="Annual"/>
    <x v="60"/>
    <s v="Management"/>
    <s v="G"/>
    <s v="Yes"/>
    <n v="14"/>
    <s v="Grant Permission for Board Members to Engage in Commercial Transactions with Company and Be Involved with Companies with Similar Corporate Purpose in Accordance with Articles 395 and 396 of Turkish Commercial Law"/>
    <x v="3"/>
    <s v="For"/>
    <x v="2"/>
    <m/>
    <s v="No"/>
  </r>
  <r>
    <x v="358"/>
    <s v="Turkey"/>
    <s v="TRAYKBNK91N6"/>
    <s v="B03MZJ6"/>
    <s v="Annual"/>
    <x v="60"/>
    <s v="Management"/>
    <s v="G"/>
    <s v="No"/>
    <n v="15"/>
    <s v="Wishes"/>
    <x v="3"/>
    <m/>
    <x v="0"/>
    <m/>
    <s v="No"/>
  </r>
  <r>
    <x v="359"/>
    <s v="South Korea"/>
    <s v="KR7090430000"/>
    <s v="B15SK50"/>
    <s v="Annual"/>
    <x v="61"/>
    <s v="Management"/>
    <s v="G"/>
    <s v="Yes"/>
    <n v="1"/>
    <s v="Approve Financial Statements and Allocation of Income"/>
    <x v="3"/>
    <s v="For"/>
    <x v="1"/>
    <s v="Company has failed to publish the audited accounts in a sufficient timeframe ahead of the meeting."/>
    <s v="Yes"/>
  </r>
  <r>
    <x v="359"/>
    <s v="South Korea"/>
    <s v="KR7090430000"/>
    <s v="B15SK50"/>
    <s v="Annual"/>
    <x v="61"/>
    <s v="Management"/>
    <s v="G"/>
    <s v="Yes"/>
    <n v="2.1"/>
    <s v="Elect Lee Jae-yeon as Outside Director"/>
    <x v="2"/>
    <s v="For"/>
    <x v="2"/>
    <m/>
    <s v="No"/>
  </r>
  <r>
    <x v="359"/>
    <s v="South Korea"/>
    <s v="KR7090430000"/>
    <s v="B15SK50"/>
    <s v="Annual"/>
    <x v="61"/>
    <s v="Management"/>
    <s v="G"/>
    <s v="Yes"/>
    <n v="2.2000000000000002"/>
    <s v="Elect Kim Seung-hwan as Inside Director"/>
    <x v="2"/>
    <s v="For"/>
    <x v="2"/>
    <m/>
    <s v="No"/>
  </r>
  <r>
    <x v="359"/>
    <s v="South Korea"/>
    <s v="KR7090430000"/>
    <s v="B15SK50"/>
    <s v="Annual"/>
    <x v="61"/>
    <s v="Management"/>
    <s v="G"/>
    <s v="Yes"/>
    <n v="2.2999999999999998"/>
    <s v="Elect Park Jong-man as Inside Director"/>
    <x v="2"/>
    <s v="For"/>
    <x v="2"/>
    <m/>
    <s v="No"/>
  </r>
  <r>
    <x v="359"/>
    <s v="South Korea"/>
    <s v="KR7090430000"/>
    <s v="B15SK50"/>
    <s v="Annual"/>
    <x v="61"/>
    <s v="Management"/>
    <s v="G"/>
    <s v="Yes"/>
    <n v="3"/>
    <s v="Approve Total Remuneration of Inside Directors and Outside Directors"/>
    <x v="2"/>
    <s v="For"/>
    <x v="2"/>
    <m/>
    <s v="No"/>
  </r>
  <r>
    <x v="360"/>
    <s v="Colombia"/>
    <s v="COB07PA00086"/>
    <s v="BJ62LW1"/>
    <s v="Annual"/>
    <x v="61"/>
    <s v="Management"/>
    <s v="G"/>
    <s v="No"/>
    <n v="1"/>
    <s v="Verify Quorum"/>
    <x v="3"/>
    <m/>
    <x v="0"/>
    <m/>
    <s v="No"/>
  </r>
  <r>
    <x v="360"/>
    <s v="Colombia"/>
    <s v="COB07PA00086"/>
    <s v="BJ62LW1"/>
    <s v="Annual"/>
    <x v="61"/>
    <s v="Management"/>
    <s v="G"/>
    <s v="Yes"/>
    <n v="2"/>
    <s v="Approve Meeting Agenda"/>
    <x v="3"/>
    <s v="For"/>
    <x v="2"/>
    <m/>
    <s v="No"/>
  </r>
  <r>
    <x v="360"/>
    <s v="Colombia"/>
    <s v="COB07PA00086"/>
    <s v="BJ62LW1"/>
    <s v="Annual"/>
    <x v="61"/>
    <s v="Management"/>
    <s v="G"/>
    <s v="Yes"/>
    <n v="3"/>
    <s v="Elect Meeting Approval Committee"/>
    <x v="3"/>
    <s v="For"/>
    <x v="2"/>
    <m/>
    <s v="No"/>
  </r>
  <r>
    <x v="360"/>
    <s v="Colombia"/>
    <s v="COB07PA00086"/>
    <s v="BJ62LW1"/>
    <s v="Annual"/>
    <x v="61"/>
    <s v="Management"/>
    <s v="G"/>
    <s v="Yes"/>
    <n v="4"/>
    <s v="Present Board and Chairman Reports"/>
    <x v="0"/>
    <s v="For"/>
    <x v="2"/>
    <m/>
    <s v="No"/>
  </r>
  <r>
    <x v="360"/>
    <s v="Colombia"/>
    <s v="COB07PA00086"/>
    <s v="BJ62LW1"/>
    <s v="Annual"/>
    <x v="61"/>
    <s v="Management"/>
    <s v="G"/>
    <s v="Yes"/>
    <n v="5"/>
    <s v="Present Audit Committee's Report"/>
    <x v="0"/>
    <s v="For"/>
    <x v="2"/>
    <m/>
    <s v="No"/>
  </r>
  <r>
    <x v="360"/>
    <s v="Colombia"/>
    <s v="COB07PA00086"/>
    <s v="BJ62LW1"/>
    <s v="Annual"/>
    <x v="61"/>
    <s v="Management"/>
    <s v="G"/>
    <s v="Yes"/>
    <n v="6"/>
    <s v="Present Individual and Consolidated Financial Statements"/>
    <x v="3"/>
    <s v="For"/>
    <x v="2"/>
    <m/>
    <s v="No"/>
  </r>
  <r>
    <x v="360"/>
    <s v="Colombia"/>
    <s v="COB07PA00086"/>
    <s v="BJ62LW1"/>
    <s v="Annual"/>
    <x v="61"/>
    <s v="Management"/>
    <s v="G"/>
    <s v="Yes"/>
    <n v="7"/>
    <s v="Present Auditor's Report"/>
    <x v="1"/>
    <s v="For"/>
    <x v="2"/>
    <m/>
    <s v="No"/>
  </r>
  <r>
    <x v="360"/>
    <s v="Colombia"/>
    <s v="COB07PA00086"/>
    <s v="BJ62LW1"/>
    <s v="Annual"/>
    <x v="61"/>
    <s v="Management"/>
    <s v="G"/>
    <s v="Yes"/>
    <n v="8"/>
    <s v="Approve Financial Statements and Statutory Reports"/>
    <x v="0"/>
    <s v="For"/>
    <x v="2"/>
    <m/>
    <s v="No"/>
  </r>
  <r>
    <x v="360"/>
    <s v="Colombia"/>
    <s v="COB07PA00086"/>
    <s v="BJ62LW1"/>
    <s v="Annual"/>
    <x v="61"/>
    <s v="Management"/>
    <s v="G"/>
    <s v="Yes"/>
    <n v="9"/>
    <s v="Approve Allocation of Income, Constitution of Reserves and Donations"/>
    <x v="3"/>
    <s v="For"/>
    <x v="2"/>
    <m/>
    <s v="No"/>
  </r>
  <r>
    <x v="360"/>
    <s v="Colombia"/>
    <s v="COB07PA00086"/>
    <s v="BJ62LW1"/>
    <s v="Annual"/>
    <x v="61"/>
    <s v="Management"/>
    <s v="G"/>
    <s v="Yes"/>
    <n v="10"/>
    <s v="Elect Directors"/>
    <x v="2"/>
    <s v="For"/>
    <x v="2"/>
    <m/>
    <s v="No"/>
  </r>
  <r>
    <x v="360"/>
    <s v="Colombia"/>
    <s v="COB07PA00086"/>
    <s v="BJ62LW1"/>
    <s v="Annual"/>
    <x v="61"/>
    <s v="Management"/>
    <s v="G"/>
    <s v="Yes"/>
    <n v="11"/>
    <s v="Approve Remuneration of Directors"/>
    <x v="2"/>
    <s v="For"/>
    <x v="2"/>
    <m/>
    <s v="No"/>
  </r>
  <r>
    <x v="360"/>
    <s v="Colombia"/>
    <s v="COB07PA00086"/>
    <s v="BJ62LW1"/>
    <s v="Annual"/>
    <x v="61"/>
    <s v="Management"/>
    <s v="G"/>
    <s v="Yes"/>
    <n v="12"/>
    <s v="Elect Financial Consumer Representative"/>
    <x v="3"/>
    <s v="For"/>
    <x v="2"/>
    <m/>
    <s v="No"/>
  </r>
  <r>
    <x v="361"/>
    <s v="South Korea"/>
    <s v="KR7138930003"/>
    <s v="B3S98W7"/>
    <s v="Annual"/>
    <x v="61"/>
    <s v="Management"/>
    <s v="G"/>
    <s v="Yes"/>
    <n v="1"/>
    <s v="Approve Financial Statements and Allocation of Income"/>
    <x v="3"/>
    <s v="For"/>
    <x v="1"/>
    <s v="Company has failed to publish the audited accounts in a sufficient timeframe ahead of the meeting."/>
    <s v="Yes"/>
  </r>
  <r>
    <x v="361"/>
    <s v="South Korea"/>
    <s v="KR7138930003"/>
    <s v="B3S98W7"/>
    <s v="Annual"/>
    <x v="61"/>
    <s v="Management"/>
    <s v="G"/>
    <s v="Yes"/>
    <n v="2"/>
    <s v="Amend Articles of Incorporation"/>
    <x v="3"/>
    <s v="For"/>
    <x v="2"/>
    <m/>
    <s v="No"/>
  </r>
  <r>
    <x v="361"/>
    <s v="South Korea"/>
    <s v="KR7138930003"/>
    <s v="B3S98W7"/>
    <s v="Annual"/>
    <x v="61"/>
    <s v="Management"/>
    <s v="G"/>
    <s v="Yes"/>
    <n v="3.1"/>
    <s v="Elect Bin Dae-in as Inside Director"/>
    <x v="2"/>
    <s v="For"/>
    <x v="2"/>
    <m/>
    <s v="No"/>
  </r>
  <r>
    <x v="361"/>
    <s v="South Korea"/>
    <s v="KR7138930003"/>
    <s v="B3S98W7"/>
    <s v="Annual"/>
    <x v="61"/>
    <s v="Management"/>
    <s v="G"/>
    <s v="Yes"/>
    <n v="3.2"/>
    <s v="Elect Choi Gyeong-su as Outside Director"/>
    <x v="2"/>
    <s v="For"/>
    <x v="2"/>
    <m/>
    <s v="No"/>
  </r>
  <r>
    <x v="361"/>
    <s v="South Korea"/>
    <s v="KR7138930003"/>
    <s v="B3S98W7"/>
    <s v="Annual"/>
    <x v="61"/>
    <s v="Management"/>
    <s v="G"/>
    <s v="Yes"/>
    <n v="3.3"/>
    <s v="Elect Park Woo-shin as Outside Director"/>
    <x v="2"/>
    <s v="For"/>
    <x v="2"/>
    <m/>
    <s v="No"/>
  </r>
  <r>
    <x v="361"/>
    <s v="South Korea"/>
    <s v="KR7138930003"/>
    <s v="B3S98W7"/>
    <s v="Annual"/>
    <x v="61"/>
    <s v="Management"/>
    <s v="G"/>
    <s v="Yes"/>
    <n v="3.4"/>
    <s v="Elect Lee Gwang-ju as Outside Director"/>
    <x v="2"/>
    <s v="For"/>
    <x v="2"/>
    <m/>
    <s v="No"/>
  </r>
  <r>
    <x v="361"/>
    <s v="South Korea"/>
    <s v="KR7138930003"/>
    <s v="B3S98W7"/>
    <s v="Annual"/>
    <x v="61"/>
    <s v="Management"/>
    <s v="G"/>
    <s v="Yes"/>
    <n v="3.5"/>
    <s v="Elect Jeong Young-seok as Outside Director"/>
    <x v="2"/>
    <s v="For"/>
    <x v="2"/>
    <m/>
    <s v="No"/>
  </r>
  <r>
    <x v="361"/>
    <s v="South Korea"/>
    <s v="KR7138930003"/>
    <s v="B3S98W7"/>
    <s v="Annual"/>
    <x v="61"/>
    <s v="Management"/>
    <s v="G"/>
    <s v="Yes"/>
    <n v="4"/>
    <s v="Elect Kim Byeong-deok as Outside Director to Serve as an Audit Committee Member"/>
    <x v="2"/>
    <s v="For"/>
    <x v="2"/>
    <m/>
    <s v="No"/>
  </r>
  <r>
    <x v="361"/>
    <s v="South Korea"/>
    <s v="KR7138930003"/>
    <s v="B3S98W7"/>
    <s v="Annual"/>
    <x v="61"/>
    <s v="Management"/>
    <s v="G"/>
    <s v="Yes"/>
    <n v="5.0999999999999996"/>
    <s v="Elect Choi Gyeong-su as a Member of Audit Committee"/>
    <x v="3"/>
    <s v="For"/>
    <x v="2"/>
    <m/>
    <s v="No"/>
  </r>
  <r>
    <x v="361"/>
    <s v="South Korea"/>
    <s v="KR7138930003"/>
    <s v="B3S98W7"/>
    <s v="Annual"/>
    <x v="61"/>
    <s v="Management"/>
    <s v="G"/>
    <s v="Yes"/>
    <n v="5.2"/>
    <s v="Elect Park Woo-shin as a Member of Audit Committee"/>
    <x v="3"/>
    <s v="For"/>
    <x v="2"/>
    <m/>
    <s v="No"/>
  </r>
  <r>
    <x v="361"/>
    <s v="South Korea"/>
    <s v="KR7138930003"/>
    <s v="B3S98W7"/>
    <s v="Annual"/>
    <x v="61"/>
    <s v="Management"/>
    <s v="G"/>
    <s v="Yes"/>
    <n v="6"/>
    <s v="Approve Total Remuneration of Inside Directors and Outside Directors"/>
    <x v="2"/>
    <s v="For"/>
    <x v="2"/>
    <m/>
    <s v="No"/>
  </r>
  <r>
    <x v="156"/>
    <s v="China"/>
    <s v="CNE100000338"/>
    <n v="6718255"/>
    <s v="Extraordinary Shareholders"/>
    <x v="61"/>
    <s v="Management"/>
    <s v="G"/>
    <s v="Yes"/>
    <n v="1"/>
    <s v="Approve Adjustments to the Performance Appraisal Targets of the 2021 Restricted Share Incentive Scheme"/>
    <x v="3"/>
    <s v="For"/>
    <x v="1"/>
    <s v="LTIP is overly dilutive."/>
    <s v="Yes"/>
  </r>
  <r>
    <x v="156"/>
    <s v="China"/>
    <s v="CNE100000338"/>
    <n v="6718255"/>
    <s v="Extraordinary Shareholders"/>
    <x v="61"/>
    <s v="Management"/>
    <s v="G"/>
    <s v="Yes"/>
    <n v="2"/>
    <s v="Approve Adjustments to Performance Appraisal Targets of the 2021 Share Option Incentive Scheme"/>
    <x v="3"/>
    <s v="For"/>
    <x v="1"/>
    <s v="Dilution/discount applied is concerning."/>
    <s v="Yes"/>
  </r>
  <r>
    <x v="156"/>
    <s v="China"/>
    <s v="CNE100000338"/>
    <n v="6718255"/>
    <s v="Extraordinary Shareholders"/>
    <x v="61"/>
    <s v="Management"/>
    <s v="G"/>
    <s v="Yes"/>
    <n v="3"/>
    <s v="Approve Amendments to the Appraisal Management Measures for Implementation of the 2021 Restricted Share Incentive Scheme"/>
    <x v="3"/>
    <s v="For"/>
    <x v="1"/>
    <s v="LTIP is overly dilutive."/>
    <s v="Yes"/>
  </r>
  <r>
    <x v="156"/>
    <s v="China"/>
    <s v="CNE100000338"/>
    <n v="6718255"/>
    <s v="Extraordinary Shareholders"/>
    <x v="61"/>
    <s v="Management"/>
    <s v="G"/>
    <s v="Yes"/>
    <n v="4"/>
    <s v="Approve Amendments to the Appraisal Management Measures for Implementation of the 2021 Share Option Incentive Scheme"/>
    <x v="3"/>
    <s v="For"/>
    <x v="1"/>
    <s v="Dilution/discount applied is concerning."/>
    <s v="Yes"/>
  </r>
  <r>
    <x v="156"/>
    <s v="China"/>
    <s v="CNE100000338"/>
    <n v="6718255"/>
    <s v="Special"/>
    <x v="61"/>
    <s v="Management"/>
    <s v="G"/>
    <s v="Yes"/>
    <n v="1"/>
    <s v="Approve Adjustments to Performance Appraisal Targets of the 2021 Restricted Share Incentive Scheme"/>
    <x v="3"/>
    <s v="For"/>
    <x v="1"/>
    <s v="LTIP is overly dilutive."/>
    <s v="Yes"/>
  </r>
  <r>
    <x v="156"/>
    <s v="China"/>
    <s v="CNE100000338"/>
    <n v="6718255"/>
    <s v="Special"/>
    <x v="61"/>
    <s v="Management"/>
    <s v="G"/>
    <s v="Yes"/>
    <n v="2"/>
    <s v="Approve Adjustments to Performance Appraisal Targets of the 2021 Share Option Incentive Scheme"/>
    <x v="3"/>
    <s v="For"/>
    <x v="1"/>
    <s v="Dilution/discount applied is concerning."/>
    <s v="Yes"/>
  </r>
  <r>
    <x v="156"/>
    <s v="China"/>
    <s v="CNE100000338"/>
    <n v="6718255"/>
    <s v="Special"/>
    <x v="61"/>
    <s v="Management"/>
    <s v="G"/>
    <s v="Yes"/>
    <n v="3"/>
    <s v="Approve Amendments to Appraisal Management Measures for Implementation of the 2021 Restricted Share Incentive Scheme"/>
    <x v="3"/>
    <s v="For"/>
    <x v="1"/>
    <s v="LTIP is overly dilutive."/>
    <s v="Yes"/>
  </r>
  <r>
    <x v="156"/>
    <s v="China"/>
    <s v="CNE100000338"/>
    <n v="6718255"/>
    <s v="Special"/>
    <x v="61"/>
    <s v="Management"/>
    <s v="G"/>
    <s v="Yes"/>
    <n v="4"/>
    <s v="Approve Amendments to Appraisal Management Measures for Implementation of the 2021 Share Option Incentive Scheme"/>
    <x v="3"/>
    <s v="For"/>
    <x v="1"/>
    <s v="Dilution/discount applied is concerning."/>
    <s v="Yes"/>
  </r>
  <r>
    <x v="362"/>
    <s v="Hong Kong"/>
    <s v="HK0000218211"/>
    <s v="BRB3857"/>
    <s v="Extraordinary Shareholders"/>
    <x v="61"/>
    <s v="Management"/>
    <s v="G"/>
    <s v="Yes"/>
    <n v="1"/>
    <s v="Approve JV Agreement and Related Transactions"/>
    <x v="3"/>
    <s v="For"/>
    <x v="2"/>
    <m/>
    <s v="No"/>
  </r>
  <r>
    <x v="362"/>
    <s v="Hong Kong"/>
    <s v="HK0000218211"/>
    <s v="BRB3857"/>
    <s v="Extraordinary Shareholders"/>
    <x v="61"/>
    <s v="Management"/>
    <s v="G"/>
    <s v="Yes"/>
    <n v="2"/>
    <s v="Approve JV Investment Agreement and Related Transactions"/>
    <x v="3"/>
    <s v="For"/>
    <x v="2"/>
    <m/>
    <s v="No"/>
  </r>
  <r>
    <x v="362"/>
    <s v="Hong Kong"/>
    <s v="HK0000218211"/>
    <s v="BRB3857"/>
    <s v="Extraordinary Shareholders"/>
    <x v="61"/>
    <s v="Management"/>
    <s v="G"/>
    <s v="Yes"/>
    <n v="3"/>
    <s v="Approve Land Transfer Agreement"/>
    <x v="3"/>
    <s v="For"/>
    <x v="2"/>
    <m/>
    <s v="No"/>
  </r>
  <r>
    <x v="362"/>
    <s v="Hong Kong"/>
    <s v="HK0000218211"/>
    <s v="BRB3857"/>
    <s v="Extraordinary Shareholders"/>
    <x v="61"/>
    <s v="Management"/>
    <s v="G"/>
    <s v="Yes"/>
    <n v="4"/>
    <s v="Authorize Board to Handle All Matters in Relation to the JV Agreement, the JV Investment Agreement, the Land Transfer Agreement and Related Transactions"/>
    <x v="3"/>
    <s v="For"/>
    <x v="2"/>
    <m/>
    <s v="No"/>
  </r>
  <r>
    <x v="363"/>
    <s v="South Korea"/>
    <s v="KR7001450006"/>
    <s v="B01LXY6"/>
    <s v="Annual"/>
    <x v="61"/>
    <s v="Management"/>
    <s v="G"/>
    <s v="Yes"/>
    <n v="1"/>
    <s v="Approve Financial Statements and Allocation of Income"/>
    <x v="3"/>
    <s v="For"/>
    <x v="1"/>
    <s v="Company has failed to publish the audited accounts in a sufficient timeframe ahead of the meeting."/>
    <s v="Yes"/>
  </r>
  <r>
    <x v="363"/>
    <s v="South Korea"/>
    <s v="KR7001450006"/>
    <s v="B01LXY6"/>
    <s v="Annual"/>
    <x v="61"/>
    <s v="Management"/>
    <s v="G"/>
    <s v="Yes"/>
    <n v="2"/>
    <s v="Amend Articles of Incorporation"/>
    <x v="3"/>
    <s v="For"/>
    <x v="2"/>
    <m/>
    <s v="No"/>
  </r>
  <r>
    <x v="363"/>
    <s v="South Korea"/>
    <s v="KR7001450006"/>
    <s v="B01LXY6"/>
    <s v="Annual"/>
    <x v="61"/>
    <s v="Management"/>
    <s v="G"/>
    <s v="Yes"/>
    <n v="3.1"/>
    <s v="Elect Cho Yong-il as Inside Director"/>
    <x v="2"/>
    <s v="For"/>
    <x v="2"/>
    <m/>
    <s v="No"/>
  </r>
  <r>
    <x v="363"/>
    <s v="South Korea"/>
    <s v="KR7001450006"/>
    <s v="B01LXY6"/>
    <s v="Annual"/>
    <x v="61"/>
    <s v="Management"/>
    <s v="G"/>
    <s v="Yes"/>
    <n v="3.2"/>
    <s v="Elect Lee Seong-jae as Inside Director"/>
    <x v="2"/>
    <s v="For"/>
    <x v="2"/>
    <m/>
    <s v="No"/>
  </r>
  <r>
    <x v="363"/>
    <s v="South Korea"/>
    <s v="KR7001450006"/>
    <s v="B01LXY6"/>
    <s v="Annual"/>
    <x v="61"/>
    <s v="Management"/>
    <s v="G"/>
    <s v="Yes"/>
    <n v="4"/>
    <s v="Elect Jeong Yeon-seung as Outside Director to Serve as an Audit Committee Member"/>
    <x v="2"/>
    <s v="For"/>
    <x v="2"/>
    <m/>
    <s v="No"/>
  </r>
  <r>
    <x v="363"/>
    <s v="South Korea"/>
    <s v="KR7001450006"/>
    <s v="B01LXY6"/>
    <s v="Annual"/>
    <x v="61"/>
    <s v="Management"/>
    <s v="G"/>
    <s v="Yes"/>
    <n v="5"/>
    <s v="Approve Total Remuneration of Inside Directors and Outside Directors"/>
    <x v="2"/>
    <s v="For"/>
    <x v="2"/>
    <m/>
    <s v="No"/>
  </r>
  <r>
    <x v="364"/>
    <s v="India"/>
    <s v="INE019A01038"/>
    <s v="BZBYJJ7"/>
    <s v="Court"/>
    <x v="61"/>
    <s v="Management"/>
    <s v="G"/>
    <s v="Yes"/>
    <n v="1"/>
    <s v="Approve Scheme of Arrangement"/>
    <x v="3"/>
    <s v="For"/>
    <x v="2"/>
    <m/>
    <s v="No"/>
  </r>
  <r>
    <x v="365"/>
    <s v="South Korea"/>
    <s v="KR7000270009"/>
    <n v="6490928"/>
    <s v="Annual"/>
    <x v="61"/>
    <s v="Management"/>
    <s v="G"/>
    <s v="Yes"/>
    <n v="1"/>
    <s v="Approve Financial Statements and Allocation of Income"/>
    <x v="3"/>
    <s v="For"/>
    <x v="1"/>
    <s v="Company has failed to publish the audited accounts in a sufficient timeframe ahead of the meeting."/>
    <s v="Yes"/>
  </r>
  <r>
    <x v="365"/>
    <s v="South Korea"/>
    <s v="KR7000270009"/>
    <n v="6490928"/>
    <s v="Annual"/>
    <x v="61"/>
    <s v="Management"/>
    <s v="G"/>
    <s v="Yes"/>
    <n v="2"/>
    <s v="Amend Articles of Incorporation"/>
    <x v="3"/>
    <s v="For"/>
    <x v="2"/>
    <m/>
    <s v="No"/>
  </r>
  <r>
    <x v="365"/>
    <s v="South Korea"/>
    <s v="KR7000270009"/>
    <n v="6490928"/>
    <s v="Annual"/>
    <x v="61"/>
    <s v="Management"/>
    <s v="G"/>
    <s v="Yes"/>
    <n v="3.1"/>
    <s v="Elect Ju Woo-jeong as Inside Director"/>
    <x v="2"/>
    <s v="For"/>
    <x v="2"/>
    <m/>
    <s v="No"/>
  </r>
  <r>
    <x v="365"/>
    <s v="South Korea"/>
    <s v="KR7000270009"/>
    <n v="6490928"/>
    <s v="Annual"/>
    <x v="61"/>
    <s v="Management"/>
    <s v="G"/>
    <s v="Yes"/>
    <n v="3.2"/>
    <s v="Elect Shin Jae-yong as Outside Director"/>
    <x v="2"/>
    <s v="For"/>
    <x v="2"/>
    <m/>
    <s v="No"/>
  </r>
  <r>
    <x v="365"/>
    <s v="South Korea"/>
    <s v="KR7000270009"/>
    <n v="6490928"/>
    <s v="Annual"/>
    <x v="61"/>
    <s v="Management"/>
    <s v="G"/>
    <s v="Yes"/>
    <n v="3.3"/>
    <s v="Elect Jeon Chan-hyeok as Outside Director"/>
    <x v="2"/>
    <s v="For"/>
    <x v="2"/>
    <m/>
    <s v="No"/>
  </r>
  <r>
    <x v="365"/>
    <s v="South Korea"/>
    <s v="KR7000270009"/>
    <n v="6490928"/>
    <s v="Annual"/>
    <x v="61"/>
    <s v="Management"/>
    <s v="G"/>
    <s v="Yes"/>
    <n v="4.0999999999999996"/>
    <s v="Elect Shin Jae-yong as a Member of Audit Committee"/>
    <x v="3"/>
    <s v="For"/>
    <x v="2"/>
    <m/>
    <s v="No"/>
  </r>
  <r>
    <x v="365"/>
    <s v="South Korea"/>
    <s v="KR7000270009"/>
    <n v="6490928"/>
    <s v="Annual"/>
    <x v="61"/>
    <s v="Management"/>
    <s v="G"/>
    <s v="Yes"/>
    <n v="4.2"/>
    <s v="Elect Jeon Chan-hyeok as a Member of Audit Committee"/>
    <x v="3"/>
    <s v="For"/>
    <x v="2"/>
    <m/>
    <s v="No"/>
  </r>
  <r>
    <x v="365"/>
    <s v="South Korea"/>
    <s v="KR7000270009"/>
    <n v="6490928"/>
    <s v="Annual"/>
    <x v="61"/>
    <s v="Management"/>
    <s v="G"/>
    <s v="Yes"/>
    <n v="5.0999999999999996"/>
    <s v="Approve Terms of Retirement Pay"/>
    <x v="3"/>
    <s v="For"/>
    <x v="2"/>
    <m/>
    <s v="No"/>
  </r>
  <r>
    <x v="365"/>
    <s v="South Korea"/>
    <s v="KR7000270009"/>
    <n v="6490928"/>
    <s v="Annual"/>
    <x v="61"/>
    <s v="Management"/>
    <s v="G"/>
    <s v="Yes"/>
    <n v="5.2"/>
    <s v="Approve Total Remuneration of Inside Directors and Outside Directors"/>
    <x v="2"/>
    <s v="For"/>
    <x v="2"/>
    <m/>
    <s v="No"/>
  </r>
  <r>
    <x v="366"/>
    <s v="South Korea"/>
    <s v="KR7010130003"/>
    <n v="6495428"/>
    <s v="Annual"/>
    <x v="61"/>
    <s v="Management"/>
    <s v="G"/>
    <s v="Yes"/>
    <n v="1"/>
    <s v="Approve Financial Statements and Allocation of Income"/>
    <x v="3"/>
    <s v="For"/>
    <x v="1"/>
    <s v="Company has failed to publish the audited accounts in a sufficient timeframe ahead of the meeting."/>
    <s v="Yes"/>
  </r>
  <r>
    <x v="366"/>
    <s v="South Korea"/>
    <s v="KR7010130003"/>
    <n v="6495428"/>
    <s v="Annual"/>
    <x v="61"/>
    <s v="Management"/>
    <s v="G"/>
    <s v="Yes"/>
    <n v="2"/>
    <s v="Amend Articles of Incorporation"/>
    <x v="3"/>
    <s v="For"/>
    <x v="2"/>
    <m/>
    <s v="No"/>
  </r>
  <r>
    <x v="366"/>
    <s v="South Korea"/>
    <s v="KR7010130003"/>
    <n v="6495428"/>
    <s v="Annual"/>
    <x v="61"/>
    <s v="Management"/>
    <s v="G"/>
    <s v="Yes"/>
    <n v="3.1"/>
    <s v="Elect Park Gi-deok as Inside Director"/>
    <x v="2"/>
    <s v="For"/>
    <x v="2"/>
    <m/>
    <s v="No"/>
  </r>
  <r>
    <x v="366"/>
    <s v="South Korea"/>
    <s v="KR7010130003"/>
    <n v="6495428"/>
    <s v="Annual"/>
    <x v="61"/>
    <s v="Management"/>
    <s v="G"/>
    <s v="Yes"/>
    <n v="3.2"/>
    <s v="Elect Park Gi-won as Inside Director"/>
    <x v="2"/>
    <s v="For"/>
    <x v="2"/>
    <m/>
    <s v="No"/>
  </r>
  <r>
    <x v="366"/>
    <s v="South Korea"/>
    <s v="KR7010130003"/>
    <n v="6495428"/>
    <s v="Annual"/>
    <x v="61"/>
    <s v="Management"/>
    <s v="G"/>
    <s v="Yes"/>
    <n v="3.3"/>
    <s v="Elect Choi Nae-hyeon as Non-Independent Non-Executive Director"/>
    <x v="2"/>
    <s v="For"/>
    <x v="2"/>
    <m/>
    <s v="No"/>
  </r>
  <r>
    <x v="366"/>
    <s v="South Korea"/>
    <s v="KR7010130003"/>
    <n v="6495428"/>
    <s v="Annual"/>
    <x v="61"/>
    <s v="Management"/>
    <s v="G"/>
    <s v="Yes"/>
    <n v="3.4"/>
    <s v="Elect Kim Bo-young as Outside Director"/>
    <x v="2"/>
    <s v="For"/>
    <x v="2"/>
    <m/>
    <s v="No"/>
  </r>
  <r>
    <x v="366"/>
    <s v="South Korea"/>
    <s v="KR7010130003"/>
    <n v="6495428"/>
    <s v="Annual"/>
    <x v="61"/>
    <s v="Management"/>
    <s v="G"/>
    <s v="Yes"/>
    <n v="3.5"/>
    <s v="Elect Kwon Soon-beom as Outside Director"/>
    <x v="2"/>
    <s v="For"/>
    <x v="2"/>
    <m/>
    <s v="No"/>
  </r>
  <r>
    <x v="366"/>
    <s v="South Korea"/>
    <s v="KR7010130003"/>
    <n v="6495428"/>
    <s v="Annual"/>
    <x v="61"/>
    <s v="Management"/>
    <s v="G"/>
    <s v="Yes"/>
    <n v="4"/>
    <s v="Elect Seo Dae-won as Outside Director to Serve as an Audit Committee Member"/>
    <x v="2"/>
    <s v="For"/>
    <x v="2"/>
    <m/>
    <s v="No"/>
  </r>
  <r>
    <x v="366"/>
    <s v="South Korea"/>
    <s v="KR7010130003"/>
    <n v="6495428"/>
    <s v="Annual"/>
    <x v="61"/>
    <s v="Management"/>
    <s v="G"/>
    <s v="Yes"/>
    <n v="5"/>
    <s v="Approve Total Remuneration of Inside Directors and Outside Directors"/>
    <x v="2"/>
    <s v="For"/>
    <x v="1"/>
    <s v="Total remuneration is excessive or inadequately justified."/>
    <s v="Yes"/>
  </r>
  <r>
    <x v="366"/>
    <s v="South Korea"/>
    <s v="KR7010130003"/>
    <n v="6495428"/>
    <s v="Annual"/>
    <x v="61"/>
    <s v="Management"/>
    <s v="G"/>
    <s v="Yes"/>
    <n v="6"/>
    <s v="Approve Terms of Retirement Pay"/>
    <x v="3"/>
    <s v="For"/>
    <x v="2"/>
    <m/>
    <s v="No"/>
  </r>
  <r>
    <x v="367"/>
    <s v="South Korea"/>
    <s v="KR7032640005"/>
    <n v="6290902"/>
    <s v="Annual"/>
    <x v="61"/>
    <s v="Management"/>
    <s v="G"/>
    <s v="Yes"/>
    <n v="1"/>
    <s v="Approve Financial Statements and Allocation of Income"/>
    <x v="3"/>
    <s v="For"/>
    <x v="2"/>
    <m/>
    <s v="No"/>
  </r>
  <r>
    <x v="367"/>
    <s v="South Korea"/>
    <s v="KR7032640005"/>
    <n v="6290902"/>
    <s v="Annual"/>
    <x v="61"/>
    <s v="Management"/>
    <s v="G"/>
    <s v="Yes"/>
    <n v="2"/>
    <s v="Amend Articles of Incorporation"/>
    <x v="3"/>
    <s v="For"/>
    <x v="2"/>
    <m/>
    <s v="No"/>
  </r>
  <r>
    <x v="367"/>
    <s v="South Korea"/>
    <s v="KR7032640005"/>
    <n v="6290902"/>
    <s v="Annual"/>
    <x v="61"/>
    <s v="Management"/>
    <s v="G"/>
    <s v="Yes"/>
    <n v="3.1"/>
    <s v="Elect Yeo Myeong-hui as Inside Director"/>
    <x v="2"/>
    <s v="For"/>
    <x v="2"/>
    <m/>
    <s v="No"/>
  </r>
  <r>
    <x v="367"/>
    <s v="South Korea"/>
    <s v="KR7032640005"/>
    <n v="6290902"/>
    <s v="Annual"/>
    <x v="61"/>
    <s v="Management"/>
    <s v="G"/>
    <s v="Yes"/>
    <n v="3.2"/>
    <s v="Elect Yoon Seong-su as Outside Director"/>
    <x v="2"/>
    <s v="For"/>
    <x v="2"/>
    <m/>
    <s v="No"/>
  </r>
  <r>
    <x v="367"/>
    <s v="South Korea"/>
    <s v="KR7032640005"/>
    <n v="6290902"/>
    <s v="Annual"/>
    <x v="61"/>
    <s v="Management"/>
    <s v="G"/>
    <s v="Yes"/>
    <n v="3.3"/>
    <s v="Elect Eom Yoon-mi as Outside Director"/>
    <x v="2"/>
    <s v="For"/>
    <x v="2"/>
    <m/>
    <s v="No"/>
  </r>
  <r>
    <x v="367"/>
    <s v="South Korea"/>
    <s v="KR7032640005"/>
    <n v="6290902"/>
    <s v="Annual"/>
    <x v="61"/>
    <s v="Management"/>
    <s v="G"/>
    <s v="Yes"/>
    <n v="4.0999999999999996"/>
    <s v="Elect Yoon Seong-su as a Member of Audit Committee"/>
    <x v="3"/>
    <s v="For"/>
    <x v="2"/>
    <m/>
    <s v="No"/>
  </r>
  <r>
    <x v="367"/>
    <s v="South Korea"/>
    <s v="KR7032640005"/>
    <n v="6290902"/>
    <s v="Annual"/>
    <x v="61"/>
    <s v="Management"/>
    <s v="G"/>
    <s v="Yes"/>
    <n v="4.2"/>
    <s v="Elect Eom Yoon-mi as a Member of Audit Committee"/>
    <x v="3"/>
    <s v="For"/>
    <x v="2"/>
    <m/>
    <s v="No"/>
  </r>
  <r>
    <x v="367"/>
    <s v="South Korea"/>
    <s v="KR7032640005"/>
    <n v="6290902"/>
    <s v="Annual"/>
    <x v="61"/>
    <s v="Management"/>
    <s v="G"/>
    <s v="Yes"/>
    <n v="5"/>
    <s v="Approve Total Remuneration of Inside Directors and Outside Directors"/>
    <x v="2"/>
    <s v="For"/>
    <x v="2"/>
    <m/>
    <s v="No"/>
  </r>
  <r>
    <x v="368"/>
    <s v="India"/>
    <s v="INE180A01020"/>
    <s v="B1TJG95"/>
    <s v="Special"/>
    <x v="61"/>
    <s v="Management"/>
    <s v="G"/>
    <s v="Yes"/>
    <n v="1"/>
    <s v="Approve Remuneration to Analjit Singh as Non-Executive Chairman"/>
    <x v="4"/>
    <s v="For"/>
    <x v="1"/>
    <s v="Aggregate cap on non-executive pay is not adequately justified."/>
    <s v="Yes"/>
  </r>
  <r>
    <x v="369"/>
    <s v="South Korea"/>
    <s v="KR60000619B9"/>
    <s v="B0YCFG2"/>
    <s v="Annual"/>
    <x v="61"/>
    <s v="Management"/>
    <s v="G"/>
    <s v="Yes"/>
    <n v="1"/>
    <s v="Approve Financial Statements and Allocation of Income"/>
    <x v="3"/>
    <s v="For"/>
    <x v="1"/>
    <s v="Company has failed to publish the audited accounts in a sufficient timeframe ahead of the meeting."/>
    <s v="Yes"/>
  </r>
  <r>
    <x v="369"/>
    <s v="South Korea"/>
    <s v="KR60000619B9"/>
    <s v="B0YCFG2"/>
    <s v="Annual"/>
    <x v="61"/>
    <s v="Management"/>
    <s v="G"/>
    <s v="Yes"/>
    <n v="2"/>
    <s v="Elect Seong Hyeon-mo as Outside Director"/>
    <x v="2"/>
    <s v="For"/>
    <x v="2"/>
    <m/>
    <s v="No"/>
  </r>
  <r>
    <x v="369"/>
    <s v="South Korea"/>
    <s v="KR60000619B9"/>
    <s v="B0YCFG2"/>
    <s v="Annual"/>
    <x v="61"/>
    <s v="Management"/>
    <s v="G"/>
    <s v="Yes"/>
    <n v="3"/>
    <s v="Elect Kim Myeong-ae as Outside Director to Serve as Audit Committee Member"/>
    <x v="2"/>
    <s v="For"/>
    <x v="2"/>
    <m/>
    <s v="No"/>
  </r>
  <r>
    <x v="369"/>
    <s v="South Korea"/>
    <s v="KR60000619B9"/>
    <s v="B0YCFG2"/>
    <s v="Annual"/>
    <x v="61"/>
    <s v="Management"/>
    <s v="G"/>
    <s v="Yes"/>
    <n v="4"/>
    <s v="Elect Seong Hyeon-mo as a Member of Audit Committee"/>
    <x v="3"/>
    <s v="For"/>
    <x v="2"/>
    <m/>
    <s v="No"/>
  </r>
  <r>
    <x v="369"/>
    <s v="South Korea"/>
    <s v="KR60000619B9"/>
    <s v="B0YCFG2"/>
    <s v="Annual"/>
    <x v="61"/>
    <s v="Management"/>
    <s v="G"/>
    <s v="Yes"/>
    <n v="5"/>
    <s v="Approve Total Remuneration of Inside Directors and Outside Directors"/>
    <x v="2"/>
    <s v="For"/>
    <x v="2"/>
    <m/>
    <s v="No"/>
  </r>
  <r>
    <x v="38"/>
    <s v="China"/>
    <s v="CNE100000S33"/>
    <s v="B3XCR35"/>
    <s v="Special"/>
    <x v="61"/>
    <s v="Shareholder"/>
    <s v="G"/>
    <s v="Yes"/>
    <n v="1.1000000000000001"/>
    <s v="Elect Hai Jiang as Director"/>
    <x v="2"/>
    <s v="For"/>
    <x v="2"/>
    <m/>
    <s v="No"/>
  </r>
  <r>
    <x v="38"/>
    <s v="China"/>
    <s v="CNE100000S33"/>
    <s v="B3XCR35"/>
    <s v="Special"/>
    <x v="61"/>
    <s v="Shareholder"/>
    <s v="G"/>
    <s v="Yes"/>
    <n v="1.2"/>
    <s v="Elect Liu Xiaochen as Director"/>
    <x v="2"/>
    <s v="For"/>
    <x v="2"/>
    <m/>
    <s v="No"/>
  </r>
  <r>
    <x v="243"/>
    <s v="India"/>
    <s v="INE455K01017"/>
    <s v="BHKDY38"/>
    <s v="Court"/>
    <x v="61"/>
    <s v="Management"/>
    <s v="G"/>
    <s v="Yes"/>
    <n v="1"/>
    <s v="Approve Scheme of Amalgamation"/>
    <x v="3"/>
    <s v="For"/>
    <x v="2"/>
    <m/>
    <s v="No"/>
  </r>
  <r>
    <x v="370"/>
    <s v="South Korea"/>
    <s v="KR7005490008"/>
    <n v="6693233"/>
    <s v="Annual"/>
    <x v="61"/>
    <s v="Management"/>
    <s v="G"/>
    <s v="Yes"/>
    <n v="1"/>
    <s v="Approve Financial Statements and Allocation of Income"/>
    <x v="3"/>
    <s v="For"/>
    <x v="1"/>
    <s v="Company has failed to publish the audited accounts in a sufficient timeframe ahead of the meeting."/>
    <s v="Yes"/>
  </r>
  <r>
    <x v="370"/>
    <s v="South Korea"/>
    <s v="KR7005490008"/>
    <n v="6693233"/>
    <s v="Annual"/>
    <x v="61"/>
    <s v="Management"/>
    <s v="G"/>
    <s v="Yes"/>
    <n v="2.1"/>
    <s v="Amend Articles of Incorporation (Company Address Change)"/>
    <x v="3"/>
    <s v="For"/>
    <x v="2"/>
    <m/>
    <s v="No"/>
  </r>
  <r>
    <x v="370"/>
    <s v="South Korea"/>
    <s v="KR7005490008"/>
    <n v="6693233"/>
    <s v="Annual"/>
    <x v="61"/>
    <s v="Management"/>
    <s v="G"/>
    <s v="Yes"/>
    <n v="2.2000000000000002"/>
    <s v="Amend Articles of Incorporation (Written Voting)"/>
    <x v="3"/>
    <s v="For"/>
    <x v="2"/>
    <m/>
    <s v="No"/>
  </r>
  <r>
    <x v="370"/>
    <s v="South Korea"/>
    <s v="KR7005490008"/>
    <n v="6693233"/>
    <s v="Annual"/>
    <x v="61"/>
    <s v="Management"/>
    <s v="G"/>
    <s v="Yes"/>
    <n v="2.2999999999999998"/>
    <s v="Amend Articles of Incorporation (Record Date)"/>
    <x v="3"/>
    <s v="For"/>
    <x v="2"/>
    <m/>
    <s v="No"/>
  </r>
  <r>
    <x v="370"/>
    <s v="South Korea"/>
    <s v="KR7005490008"/>
    <n v="6693233"/>
    <s v="Annual"/>
    <x v="61"/>
    <s v="Management"/>
    <s v="G"/>
    <s v="Yes"/>
    <n v="3.1"/>
    <s v="Elect Jeong Gi-seop as Inside Director"/>
    <x v="2"/>
    <s v="For"/>
    <x v="2"/>
    <m/>
    <s v="No"/>
  </r>
  <r>
    <x v="370"/>
    <s v="South Korea"/>
    <s v="KR7005490008"/>
    <n v="6693233"/>
    <s v="Annual"/>
    <x v="61"/>
    <s v="Management"/>
    <s v="G"/>
    <s v="Yes"/>
    <n v="3.2"/>
    <s v="Elect Yoo Byeong-ock as Inside Director"/>
    <x v="2"/>
    <s v="For"/>
    <x v="2"/>
    <m/>
    <s v="No"/>
  </r>
  <r>
    <x v="370"/>
    <s v="South Korea"/>
    <s v="KR7005490008"/>
    <n v="6693233"/>
    <s v="Annual"/>
    <x v="61"/>
    <s v="Management"/>
    <s v="G"/>
    <s v="Yes"/>
    <n v="3.3"/>
    <s v="Elect Kim Ji-yong as Inside Director"/>
    <x v="2"/>
    <s v="For"/>
    <x v="2"/>
    <m/>
    <s v="No"/>
  </r>
  <r>
    <x v="370"/>
    <s v="South Korea"/>
    <s v="KR7005490008"/>
    <n v="6693233"/>
    <s v="Annual"/>
    <x v="61"/>
    <s v="Management"/>
    <s v="G"/>
    <s v="Yes"/>
    <n v="4"/>
    <s v="Elect Kim Hak-dong as Non-Independent Non-Executive Director"/>
    <x v="2"/>
    <s v="For"/>
    <x v="2"/>
    <m/>
    <s v="No"/>
  </r>
  <r>
    <x v="370"/>
    <s v="South Korea"/>
    <s v="KR7005490008"/>
    <n v="6693233"/>
    <s v="Annual"/>
    <x v="61"/>
    <s v="Management"/>
    <s v="G"/>
    <s v="Yes"/>
    <n v="5"/>
    <s v="Elect Kim Jun-gi as Outside Director"/>
    <x v="2"/>
    <s v="For"/>
    <x v="2"/>
    <m/>
    <s v="No"/>
  </r>
  <r>
    <x v="370"/>
    <s v="South Korea"/>
    <s v="KR7005490008"/>
    <n v="6693233"/>
    <s v="Annual"/>
    <x v="61"/>
    <s v="Management"/>
    <s v="G"/>
    <s v="Yes"/>
    <n v="6"/>
    <s v="Approve Total Remuneration of Inside Directors and Outside Directors"/>
    <x v="2"/>
    <s v="For"/>
    <x v="2"/>
    <m/>
    <s v="No"/>
  </r>
  <r>
    <x v="371"/>
    <s v="South Korea"/>
    <s v="KR7207940008"/>
    <s v="BYNJCV6"/>
    <s v="Annual"/>
    <x v="61"/>
    <s v="Management"/>
    <s v="G"/>
    <s v="Yes"/>
    <n v="1"/>
    <s v="Approve Financial Statements and Allocation of Income"/>
    <x v="3"/>
    <s v="For"/>
    <x v="1"/>
    <s v="Company has failed to publish the audited accounts in a sufficient timeframe ahead of the meeting."/>
    <s v="Yes"/>
  </r>
  <r>
    <x v="371"/>
    <s v="South Korea"/>
    <s v="KR7207940008"/>
    <s v="BYNJCV6"/>
    <s v="Annual"/>
    <x v="61"/>
    <s v="Management"/>
    <s v="G"/>
    <s v="Yes"/>
    <n v="2.1"/>
    <s v="Elect Rim John Chongbo as Inside Director"/>
    <x v="2"/>
    <s v="For"/>
    <x v="2"/>
    <m/>
    <s v="No"/>
  </r>
  <r>
    <x v="371"/>
    <s v="South Korea"/>
    <s v="KR7207940008"/>
    <s v="BYNJCV6"/>
    <s v="Annual"/>
    <x v="61"/>
    <s v="Management"/>
    <s v="G"/>
    <s v="Yes"/>
    <n v="2.2000000000000002"/>
    <s v="Elect Noh Gyun as Inside Director"/>
    <x v="2"/>
    <s v="For"/>
    <x v="2"/>
    <m/>
    <s v="No"/>
  </r>
  <r>
    <x v="371"/>
    <s v="South Korea"/>
    <s v="KR7207940008"/>
    <s v="BYNJCV6"/>
    <s v="Annual"/>
    <x v="61"/>
    <s v="Management"/>
    <s v="G"/>
    <s v="Yes"/>
    <n v="2.2999999999999998"/>
    <s v="Elect Kim Eunice Kyunghee as Outside Director"/>
    <x v="2"/>
    <s v="For"/>
    <x v="1"/>
    <s v="Nomination Committee member who failed to remove problematic directors."/>
    <s v="Yes"/>
  </r>
  <r>
    <x v="371"/>
    <s v="South Korea"/>
    <s v="KR7207940008"/>
    <s v="BYNJCV6"/>
    <s v="Annual"/>
    <x v="61"/>
    <s v="Management"/>
    <s v="G"/>
    <s v="Yes"/>
    <n v="2.4"/>
    <s v="Elect Ahn Doh-geol as Outside Director"/>
    <x v="2"/>
    <s v="For"/>
    <x v="2"/>
    <m/>
    <s v="No"/>
  </r>
  <r>
    <x v="371"/>
    <s v="South Korea"/>
    <s v="KR7207940008"/>
    <s v="BYNJCV6"/>
    <s v="Annual"/>
    <x v="61"/>
    <s v="Management"/>
    <s v="G"/>
    <s v="Yes"/>
    <n v="3"/>
    <s v="Elect Ahn Doh-geol as a Member of Audit Committee"/>
    <x v="3"/>
    <s v="For"/>
    <x v="2"/>
    <m/>
    <s v="No"/>
  </r>
  <r>
    <x v="371"/>
    <s v="South Korea"/>
    <s v="KR7207940008"/>
    <s v="BYNJCV6"/>
    <s v="Annual"/>
    <x v="61"/>
    <s v="Management"/>
    <s v="G"/>
    <s v="Yes"/>
    <n v="4"/>
    <s v="Approve Total Remuneration of Inside Directors and Outside Directors"/>
    <x v="2"/>
    <s v="For"/>
    <x v="2"/>
    <m/>
    <s v="No"/>
  </r>
  <r>
    <x v="372"/>
    <s v="South Korea"/>
    <s v="KR7028260008"/>
    <s v="BSXN8K7"/>
    <s v="Annual"/>
    <x v="61"/>
    <s v="Management"/>
    <s v="G"/>
    <s v="Yes"/>
    <n v="1"/>
    <s v="Approve Financial Statements and Allocation of Income"/>
    <x v="3"/>
    <s v="For"/>
    <x v="1"/>
    <s v="Company has failed to publish the audited accounts in a sufficient time-frame ahead of the meeting."/>
    <s v="Yes"/>
  </r>
  <r>
    <x v="372"/>
    <s v="South Korea"/>
    <s v="KR7028260008"/>
    <s v="BSXN8K7"/>
    <s v="Annual"/>
    <x v="61"/>
    <s v="Management"/>
    <s v="G"/>
    <s v="Yes"/>
    <n v="2"/>
    <s v="Approve Cancellation of Treasury Shares"/>
    <x v="3"/>
    <s v="For"/>
    <x v="2"/>
    <m/>
    <s v="No"/>
  </r>
  <r>
    <x v="372"/>
    <s v="South Korea"/>
    <s v="KR7028260008"/>
    <s v="BSXN8K7"/>
    <s v="Annual"/>
    <x v="61"/>
    <s v="Management"/>
    <s v="G"/>
    <s v="Yes"/>
    <n v="4"/>
    <s v="Elect Janice Lee as Outside Director to Serve as an Audit Committee Member"/>
    <x v="2"/>
    <s v="For"/>
    <x v="2"/>
    <m/>
    <s v="No"/>
  </r>
  <r>
    <x v="372"/>
    <s v="South Korea"/>
    <s v="KR7028260008"/>
    <s v="BSXN8K7"/>
    <s v="Annual"/>
    <x v="61"/>
    <s v="Management"/>
    <s v="G"/>
    <s v="Yes"/>
    <n v="5.0999999999999996"/>
    <s v="Elect Lee Sang-seung as a Member of Audit Committee"/>
    <x v="3"/>
    <s v="For"/>
    <x v="2"/>
    <m/>
    <s v="No"/>
  </r>
  <r>
    <x v="372"/>
    <s v="South Korea"/>
    <s v="KR7028260008"/>
    <s v="BSXN8K7"/>
    <s v="Annual"/>
    <x v="61"/>
    <s v="Management"/>
    <s v="G"/>
    <s v="Yes"/>
    <n v="5.2"/>
    <s v="Elect Choi Jung-gyeong as a Member of Audit Committee"/>
    <x v="3"/>
    <s v="For"/>
    <x v="2"/>
    <m/>
    <s v="No"/>
  </r>
  <r>
    <x v="372"/>
    <s v="South Korea"/>
    <s v="KR7028260008"/>
    <s v="BSXN8K7"/>
    <s v="Annual"/>
    <x v="61"/>
    <s v="Management"/>
    <s v="G"/>
    <s v="Yes"/>
    <n v="6"/>
    <s v="Approve Total Remuneration of Inside Directors and Outside Directors"/>
    <x v="2"/>
    <s v="For"/>
    <x v="2"/>
    <m/>
    <s v="No"/>
  </r>
  <r>
    <x v="372"/>
    <s v="South Korea"/>
    <s v="KR7028260008"/>
    <s v="BSXN8K7"/>
    <s v="Annual"/>
    <x v="61"/>
    <s v="Management"/>
    <s v="G"/>
    <s v="Yes"/>
    <s v="3.1.1"/>
    <s v="Elect Jeong Byeong-seok as Outside Director"/>
    <x v="2"/>
    <s v="For"/>
    <x v="2"/>
    <m/>
    <s v="No"/>
  </r>
  <r>
    <x v="372"/>
    <s v="South Korea"/>
    <s v="KR7028260008"/>
    <s v="BSXN8K7"/>
    <s v="Annual"/>
    <x v="61"/>
    <s v="Management"/>
    <s v="G"/>
    <s v="Yes"/>
    <s v="3.1.2"/>
    <s v="Elect Lee Sang-seung as Outside Director"/>
    <x v="2"/>
    <s v="For"/>
    <x v="2"/>
    <m/>
    <s v="No"/>
  </r>
  <r>
    <x v="372"/>
    <s v="South Korea"/>
    <s v="KR7028260008"/>
    <s v="BSXN8K7"/>
    <s v="Annual"/>
    <x v="61"/>
    <s v="Management"/>
    <s v="G"/>
    <s v="Yes"/>
    <s v="3.2.1"/>
    <s v="Elect Jeong Hae-rin as Inside Director"/>
    <x v="2"/>
    <s v="For"/>
    <x v="2"/>
    <m/>
    <s v="No"/>
  </r>
  <r>
    <x v="373"/>
    <s v="South Korea"/>
    <s v="KR7000810002"/>
    <n v="6155250"/>
    <s v="Annual"/>
    <x v="61"/>
    <s v="Management"/>
    <s v="G"/>
    <s v="Yes"/>
    <n v="1"/>
    <s v="Approve Financial Statements and Allocation of Income"/>
    <x v="3"/>
    <s v="For"/>
    <x v="1"/>
    <s v="Company has failed to publish the audited accounts in a sufficient timeframe ahead of the meeting."/>
    <s v="Yes"/>
  </r>
  <r>
    <x v="373"/>
    <s v="South Korea"/>
    <s v="KR7000810002"/>
    <n v="6155250"/>
    <s v="Annual"/>
    <x v="61"/>
    <s v="Management"/>
    <s v="G"/>
    <s v="Yes"/>
    <n v="2"/>
    <s v="Amend Articles of Incorporation"/>
    <x v="3"/>
    <s v="For"/>
    <x v="2"/>
    <m/>
    <s v="No"/>
  </r>
  <r>
    <x v="373"/>
    <s v="South Korea"/>
    <s v="KR7000810002"/>
    <n v="6155250"/>
    <s v="Annual"/>
    <x v="61"/>
    <s v="Management"/>
    <s v="G"/>
    <s v="Yes"/>
    <n v="3.1"/>
    <s v="Elect Kim So-young as Outside Director"/>
    <x v="2"/>
    <s v="For"/>
    <x v="2"/>
    <m/>
    <s v="No"/>
  </r>
  <r>
    <x v="373"/>
    <s v="South Korea"/>
    <s v="KR7000810002"/>
    <n v="6155250"/>
    <s v="Annual"/>
    <x v="61"/>
    <s v="Management"/>
    <s v="G"/>
    <s v="Yes"/>
    <n v="3.2"/>
    <s v="Elect Kim Jun-ha as Inside Director"/>
    <x v="2"/>
    <s v="For"/>
    <x v="2"/>
    <m/>
    <s v="No"/>
  </r>
  <r>
    <x v="373"/>
    <s v="South Korea"/>
    <s v="KR7000810002"/>
    <n v="6155250"/>
    <s v="Annual"/>
    <x v="61"/>
    <s v="Management"/>
    <s v="G"/>
    <s v="Yes"/>
    <n v="4"/>
    <s v="Elect Park Jin-hoe as Outside Director to Serve as an Audit Committee Member"/>
    <x v="2"/>
    <s v="For"/>
    <x v="2"/>
    <m/>
    <s v="No"/>
  </r>
  <r>
    <x v="373"/>
    <s v="South Korea"/>
    <s v="KR7000810002"/>
    <n v="6155250"/>
    <s v="Annual"/>
    <x v="61"/>
    <s v="Management"/>
    <s v="G"/>
    <s v="Yes"/>
    <n v="5"/>
    <s v="Approve Total Remuneration of Inside Directors and Outside Directors"/>
    <x v="2"/>
    <s v="For"/>
    <x v="2"/>
    <m/>
    <s v="No"/>
  </r>
  <r>
    <x v="374"/>
    <s v="South Korea"/>
    <s v="KR7010140002"/>
    <n v="6772217"/>
    <s v="Annual"/>
    <x v="61"/>
    <s v="Management"/>
    <s v="G"/>
    <s v="Yes"/>
    <n v="1"/>
    <s v="Approve Financial Statements and Allocation of Income"/>
    <x v="3"/>
    <s v="For"/>
    <x v="1"/>
    <s v="Company has failed to publish the audited accounts in a sufficient timeframe ahead of the meeting."/>
    <s v="Yes"/>
  </r>
  <r>
    <x v="374"/>
    <s v="South Korea"/>
    <s v="KR7010140002"/>
    <n v="6772217"/>
    <s v="Annual"/>
    <x v="61"/>
    <s v="Management"/>
    <s v="G"/>
    <s v="Yes"/>
    <n v="2.1"/>
    <s v="Elect Choi Seong-ahn as Inside Director"/>
    <x v="2"/>
    <s v="For"/>
    <x v="2"/>
    <m/>
    <s v="No"/>
  </r>
  <r>
    <x v="374"/>
    <s v="South Korea"/>
    <s v="KR7010140002"/>
    <n v="6772217"/>
    <s v="Annual"/>
    <x v="61"/>
    <s v="Management"/>
    <s v="G"/>
    <s v="Yes"/>
    <n v="2.2000000000000002"/>
    <s v="Elect Cho Hyeon-wook as Outside Director"/>
    <x v="2"/>
    <s v="For"/>
    <x v="2"/>
    <m/>
    <s v="No"/>
  </r>
  <r>
    <x v="374"/>
    <s v="South Korea"/>
    <s v="KR7010140002"/>
    <n v="6772217"/>
    <s v="Annual"/>
    <x v="61"/>
    <s v="Management"/>
    <s v="G"/>
    <s v="Yes"/>
    <n v="3"/>
    <s v="Approve Total Remuneration of Inside Directors and Outside Directors"/>
    <x v="2"/>
    <s v="For"/>
    <x v="1"/>
    <s v="Total remuneration is excessive or inadequately justified."/>
    <s v="Yes"/>
  </r>
  <r>
    <x v="375"/>
    <s v="South Korea"/>
    <s v="KR7016360000"/>
    <n v="6408448"/>
    <s v="Annual"/>
    <x v="61"/>
    <s v="Management"/>
    <s v="G"/>
    <s v="Yes"/>
    <n v="1"/>
    <s v="Approve Financial Statements and Allocation of Income"/>
    <x v="3"/>
    <s v="For"/>
    <x v="1"/>
    <s v="Company has failed to publish the audited accounts in a sufficient timeframe ahead of the meeting."/>
    <s v="Yes"/>
  </r>
  <r>
    <x v="375"/>
    <s v="South Korea"/>
    <s v="KR7016360000"/>
    <n v="6408448"/>
    <s v="Annual"/>
    <x v="61"/>
    <s v="Management"/>
    <s v="G"/>
    <s v="Yes"/>
    <n v="2"/>
    <s v="Amend Articles of Incorporation"/>
    <x v="3"/>
    <s v="For"/>
    <x v="2"/>
    <m/>
    <s v="No"/>
  </r>
  <r>
    <x v="375"/>
    <s v="South Korea"/>
    <s v="KR7016360000"/>
    <n v="6408448"/>
    <s v="Annual"/>
    <x v="61"/>
    <s v="Management"/>
    <s v="G"/>
    <s v="Yes"/>
    <n v="3"/>
    <s v="Elect Jang Beom-sik as Outside Director"/>
    <x v="2"/>
    <s v="For"/>
    <x v="2"/>
    <m/>
    <s v="No"/>
  </r>
  <r>
    <x v="375"/>
    <s v="South Korea"/>
    <s v="KR7016360000"/>
    <n v="6408448"/>
    <s v="Annual"/>
    <x v="61"/>
    <s v="Management"/>
    <s v="G"/>
    <s v="Yes"/>
    <n v="4"/>
    <s v="Elect Jang Beom-sik as a Member of Audit Committee"/>
    <x v="3"/>
    <s v="For"/>
    <x v="2"/>
    <m/>
    <s v="No"/>
  </r>
  <r>
    <x v="375"/>
    <s v="South Korea"/>
    <s v="KR7016360000"/>
    <n v="6408448"/>
    <s v="Annual"/>
    <x v="61"/>
    <s v="Management"/>
    <s v="G"/>
    <s v="Yes"/>
    <n v="5"/>
    <s v="Approve Total Remuneration of Inside Directors and Outside Directors"/>
    <x v="2"/>
    <s v="For"/>
    <x v="1"/>
    <s v="Total remuneration is excessive or inadequately justified."/>
    <s v="Yes"/>
  </r>
  <r>
    <x v="376"/>
    <s v="China"/>
    <s v="CNE100002508"/>
    <s v="BYV2RX4"/>
    <s v="Special"/>
    <x v="61"/>
    <s v="Management"/>
    <s v="G"/>
    <s v="Yes"/>
    <n v="1"/>
    <s v="Approve Draft and Summary of Employee Share Purchase Plan"/>
    <x v="3"/>
    <s v="For"/>
    <x v="1"/>
    <s v="Dilution/discount applied is concerning."/>
    <s v="Yes"/>
  </r>
  <r>
    <x v="376"/>
    <s v="China"/>
    <s v="CNE100002508"/>
    <s v="BYV2RX4"/>
    <s v="Special"/>
    <x v="61"/>
    <s v="Management"/>
    <s v="G"/>
    <s v="Yes"/>
    <n v="2"/>
    <s v="Approve Management Method of Employee Share Purchase Plan"/>
    <x v="3"/>
    <s v="For"/>
    <x v="1"/>
    <s v="Dilution/discount applied is concerning."/>
    <s v="Yes"/>
  </r>
  <r>
    <x v="376"/>
    <s v="China"/>
    <s v="CNE100002508"/>
    <s v="BYV2RX4"/>
    <s v="Special"/>
    <x v="61"/>
    <s v="Management"/>
    <s v="G"/>
    <s v="Yes"/>
    <n v="3"/>
    <s v="Approve Authorization of the Board to Handle All Matters Related to Employee Share Purchase Plan"/>
    <x v="3"/>
    <s v="For"/>
    <x v="1"/>
    <s v="Dilution/discount applied is concerning."/>
    <s v="Yes"/>
  </r>
  <r>
    <x v="376"/>
    <s v="China"/>
    <s v="CNE100002508"/>
    <s v="BYV2RX4"/>
    <s v="Special"/>
    <x v="61"/>
    <s v="Management"/>
    <s v="G"/>
    <s v="Yes"/>
    <n v="4"/>
    <s v="Approve Verification of the List of Holders of the Employee Share Purchase Plan"/>
    <x v="3"/>
    <s v="For"/>
    <x v="1"/>
    <s v="Dilution/discount applied is concerning."/>
    <s v="Yes"/>
  </r>
  <r>
    <x v="376"/>
    <s v="China"/>
    <s v="CNE100002508"/>
    <s v="BYV2RX4"/>
    <s v="Special"/>
    <x v="61"/>
    <s v="Management"/>
    <s v="G"/>
    <s v="Yes"/>
    <n v="5"/>
    <s v="Approve Draft and Summary of Performance Shares Incentive Plan"/>
    <x v="3"/>
    <s v="For"/>
    <x v="2"/>
    <m/>
    <s v="No"/>
  </r>
  <r>
    <x v="376"/>
    <s v="China"/>
    <s v="CNE100002508"/>
    <s v="BYV2RX4"/>
    <s v="Special"/>
    <x v="61"/>
    <s v="Management"/>
    <s v="G"/>
    <s v="Yes"/>
    <n v="6"/>
    <s v="Approve Performance Shares Incentive Plan Implementation Assessment Management Measures"/>
    <x v="3"/>
    <s v="For"/>
    <x v="2"/>
    <m/>
    <s v="No"/>
  </r>
  <r>
    <x v="376"/>
    <s v="China"/>
    <s v="CNE100002508"/>
    <s v="BYV2RX4"/>
    <s v="Special"/>
    <x v="61"/>
    <s v="Management"/>
    <s v="G"/>
    <s v="Yes"/>
    <n v="7"/>
    <s v="Approve Authorization of the Board to Handle All Related Matters to Performance Shares Incentive Plan"/>
    <x v="3"/>
    <s v="For"/>
    <x v="2"/>
    <m/>
    <s v="No"/>
  </r>
  <r>
    <x v="377"/>
    <s v="India"/>
    <s v="INE029A01011"/>
    <n v="6099723"/>
    <s v="Special"/>
    <x v="62"/>
    <s v="Management"/>
    <s v="G"/>
    <s v="Yes"/>
    <n v="1"/>
    <s v="Elect Kamini Chauhan Ratan as Director"/>
    <x v="2"/>
    <s v="For"/>
    <x v="2"/>
    <m/>
    <s v="No"/>
  </r>
  <r>
    <x v="377"/>
    <s v="India"/>
    <s v="INE029A01011"/>
    <n v="6099723"/>
    <s v="Special"/>
    <x v="62"/>
    <s v="Management"/>
    <s v="G"/>
    <s v="Yes"/>
    <n v="2"/>
    <s v="Approve Material Related Party Transactions with Falcon Oil &amp; Gas B.V. for the Financial Year 2023-24"/>
    <x v="3"/>
    <s v="For"/>
    <x v="2"/>
    <m/>
    <s v="No"/>
  </r>
  <r>
    <x v="377"/>
    <s v="India"/>
    <s v="INE029A01011"/>
    <n v="6099723"/>
    <s v="Special"/>
    <x v="62"/>
    <s v="Management"/>
    <s v="G"/>
    <s v="Yes"/>
    <n v="3"/>
    <s v="Approve Material Related Party Transactions with Indraprastha Gas Limited for the Financial Year 2023-24"/>
    <x v="3"/>
    <s v="For"/>
    <x v="2"/>
    <m/>
    <s v="No"/>
  </r>
  <r>
    <x v="377"/>
    <s v="India"/>
    <s v="INE029A01011"/>
    <n v="6099723"/>
    <s v="Special"/>
    <x v="62"/>
    <s v="Management"/>
    <s v="G"/>
    <s v="Yes"/>
    <n v="4"/>
    <s v="Approve Material Related Party Transactions with Petronet LNG Limited for the Financial Year 2023-24"/>
    <x v="3"/>
    <s v="For"/>
    <x v="2"/>
    <m/>
    <s v="No"/>
  </r>
  <r>
    <x v="377"/>
    <s v="India"/>
    <s v="INE029A01011"/>
    <n v="6099723"/>
    <s v="Special"/>
    <x v="62"/>
    <s v="Management"/>
    <s v="G"/>
    <s v="Yes"/>
    <n v="5"/>
    <s v="Approve Material Related Party Transactions with Sabarmati Gas Limited for the Financial Year 2023-24"/>
    <x v="3"/>
    <s v="For"/>
    <x v="2"/>
    <m/>
    <s v="No"/>
  </r>
  <r>
    <x v="378"/>
    <s v="Japan"/>
    <s v="JP3539250005"/>
    <n v="6869131"/>
    <s v="Annual"/>
    <x v="62"/>
    <s v="Management"/>
    <s v="G"/>
    <s v="Yes"/>
    <n v="1"/>
    <s v="Approve Allocation of Income, with a Final Dividend of JPY 50"/>
    <x v="3"/>
    <s v="For"/>
    <x v="2"/>
    <m/>
    <s v="No"/>
  </r>
  <r>
    <x v="378"/>
    <s v="Japan"/>
    <s v="JP3539250005"/>
    <n v="6869131"/>
    <s v="Annual"/>
    <x v="62"/>
    <s v="Management"/>
    <s v="G"/>
    <s v="Yes"/>
    <n v="2.1"/>
    <s v="Elect Director Teramachi, Akihiro"/>
    <x v="2"/>
    <s v="For"/>
    <x v="1"/>
    <s v="Board lacks diversity."/>
    <s v="Yes"/>
  </r>
  <r>
    <x v="378"/>
    <s v="Japan"/>
    <s v="JP3539250005"/>
    <n v="6869131"/>
    <s v="Annual"/>
    <x v="62"/>
    <s v="Management"/>
    <s v="G"/>
    <s v="Yes"/>
    <n v="2.2000000000000002"/>
    <s v="Elect Director Teramachi, Toshihiro"/>
    <x v="2"/>
    <s v="For"/>
    <x v="2"/>
    <m/>
    <s v="No"/>
  </r>
  <r>
    <x v="378"/>
    <s v="Japan"/>
    <s v="JP3539250005"/>
    <n v="6869131"/>
    <s v="Annual"/>
    <x v="62"/>
    <s v="Management"/>
    <s v="G"/>
    <s v="Yes"/>
    <n v="2.2999999999999998"/>
    <s v="Elect Director Imano, Hiroshi"/>
    <x v="2"/>
    <s v="For"/>
    <x v="2"/>
    <m/>
    <s v="No"/>
  </r>
  <r>
    <x v="378"/>
    <s v="Japan"/>
    <s v="JP3539250005"/>
    <n v="6869131"/>
    <s v="Annual"/>
    <x v="62"/>
    <s v="Management"/>
    <s v="G"/>
    <s v="Yes"/>
    <n v="2.4"/>
    <s v="Elect Director Teramachi, Takashi"/>
    <x v="2"/>
    <s v="For"/>
    <x v="2"/>
    <m/>
    <s v="No"/>
  </r>
  <r>
    <x v="378"/>
    <s v="Japan"/>
    <s v="JP3539250005"/>
    <n v="6869131"/>
    <s v="Annual"/>
    <x v="62"/>
    <s v="Management"/>
    <s v="G"/>
    <s v="Yes"/>
    <n v="2.5"/>
    <s v="Elect Director Maki, Nobuyuki"/>
    <x v="2"/>
    <s v="For"/>
    <x v="2"/>
    <m/>
    <s v="No"/>
  </r>
  <r>
    <x v="378"/>
    <s v="Japan"/>
    <s v="JP3539250005"/>
    <n v="6869131"/>
    <s v="Annual"/>
    <x v="62"/>
    <s v="Management"/>
    <s v="G"/>
    <s v="Yes"/>
    <n v="2.6"/>
    <s v="Elect Director Shimomaki, Junji"/>
    <x v="2"/>
    <s v="For"/>
    <x v="2"/>
    <m/>
    <s v="No"/>
  </r>
  <r>
    <x v="378"/>
    <s v="Japan"/>
    <s v="JP3539250005"/>
    <n v="6869131"/>
    <s v="Annual"/>
    <x v="62"/>
    <s v="Management"/>
    <s v="G"/>
    <s v="Yes"/>
    <n v="2.7"/>
    <s v="Elect Director Nakane, Kenji"/>
    <x v="2"/>
    <s v="For"/>
    <x v="2"/>
    <m/>
    <s v="No"/>
  </r>
  <r>
    <x v="378"/>
    <s v="Japan"/>
    <s v="JP3539250005"/>
    <n v="6869131"/>
    <s v="Annual"/>
    <x v="62"/>
    <s v="Management"/>
    <s v="G"/>
    <s v="Yes"/>
    <n v="2.8"/>
    <s v="Elect Director Kainosho, Masaaki"/>
    <x v="2"/>
    <s v="For"/>
    <x v="2"/>
    <m/>
    <s v="No"/>
  </r>
  <r>
    <x v="378"/>
    <s v="Japan"/>
    <s v="JP3539250005"/>
    <n v="6869131"/>
    <s v="Annual"/>
    <x v="62"/>
    <s v="Management"/>
    <s v="G"/>
    <s v="Yes"/>
    <n v="2.9"/>
    <s v="Elect Director Kai, Junko"/>
    <x v="2"/>
    <s v="For"/>
    <x v="2"/>
    <m/>
    <s v="No"/>
  </r>
  <r>
    <x v="379"/>
    <s v="China"/>
    <s v="CNE1000002H1"/>
    <s v="B0LMTQ3"/>
    <s v="Extraordinary Shareholders"/>
    <x v="63"/>
    <s v="Management"/>
    <s v="G"/>
    <s v="Yes"/>
    <n v="1"/>
    <s v="Elect Cui Yong as Director"/>
    <x v="2"/>
    <s v="For"/>
    <x v="2"/>
    <m/>
    <s v="No"/>
  </r>
  <r>
    <x v="379"/>
    <s v="China"/>
    <s v="CNE1000002H1"/>
    <s v="B0LMTQ3"/>
    <s v="Extraordinary Shareholders"/>
    <x v="63"/>
    <s v="Management"/>
    <s v="G"/>
    <s v="Yes"/>
    <n v="2"/>
    <s v="Elect Ji Zhihong as Director"/>
    <x v="2"/>
    <s v="For"/>
    <x v="2"/>
    <m/>
    <s v="No"/>
  </r>
  <r>
    <x v="380"/>
    <s v="China"/>
    <s v="CNE100002FK9"/>
    <s v="BD4GT29"/>
    <s v="Extraordinary Shareholders"/>
    <x v="63"/>
    <s v="Management"/>
    <s v="G"/>
    <s v="Yes"/>
    <n v="1"/>
    <s v="Amend Articles of Association"/>
    <x v="3"/>
    <s v="For"/>
    <x v="2"/>
    <m/>
    <s v="No"/>
  </r>
  <r>
    <x v="380"/>
    <s v="China"/>
    <s v="CNE100002FK9"/>
    <s v="BD4GT29"/>
    <s v="Extraordinary Shareholders"/>
    <x v="63"/>
    <s v="Management"/>
    <s v="G"/>
    <s v="Yes"/>
    <n v="2"/>
    <s v="Approve Repurchase and Cancellation of Part of the Restricted A Shares"/>
    <x v="3"/>
    <s v="For"/>
    <x v="2"/>
    <m/>
    <s v="No"/>
  </r>
  <r>
    <x v="380"/>
    <s v="China"/>
    <s v="CNE100002FK9"/>
    <s v="BD4GT29"/>
    <s v="Special"/>
    <x v="63"/>
    <s v="Management"/>
    <s v="G"/>
    <s v="Yes"/>
    <n v="1"/>
    <s v="Approve Repurchase and Cancellation of Part of the Restricted A Shares"/>
    <x v="3"/>
    <s v="For"/>
    <x v="2"/>
    <m/>
    <s v="No"/>
  </r>
  <r>
    <x v="381"/>
    <s v="China"/>
    <s v="CNE100000JG3"/>
    <s v="B4ZW310"/>
    <s v="Annual"/>
    <x v="63"/>
    <s v="Management"/>
    <s v="G"/>
    <s v="Yes"/>
    <n v="1"/>
    <s v="Approve Report of the Board of Directors"/>
    <x v="2"/>
    <s v="For"/>
    <x v="2"/>
    <m/>
    <s v="No"/>
  </r>
  <r>
    <x v="381"/>
    <s v="China"/>
    <s v="CNE100000JG3"/>
    <s v="B4ZW310"/>
    <s v="Annual"/>
    <x v="63"/>
    <s v="Management"/>
    <s v="G"/>
    <s v="Yes"/>
    <n v="2"/>
    <s v="Approve Report of the Board of Supervisors"/>
    <x v="0"/>
    <s v="For"/>
    <x v="2"/>
    <m/>
    <s v="No"/>
  </r>
  <r>
    <x v="381"/>
    <s v="China"/>
    <s v="CNE100000JG3"/>
    <s v="B4ZW310"/>
    <s v="Annual"/>
    <x v="63"/>
    <s v="Management"/>
    <s v="G"/>
    <s v="Yes"/>
    <n v="3"/>
    <s v="Approve Annual Report and Summary"/>
    <x v="0"/>
    <s v="For"/>
    <x v="2"/>
    <m/>
    <s v="No"/>
  </r>
  <r>
    <x v="381"/>
    <s v="China"/>
    <s v="CNE100000JG3"/>
    <s v="B4ZW310"/>
    <s v="Annual"/>
    <x v="63"/>
    <s v="Management"/>
    <s v="G"/>
    <s v="Yes"/>
    <n v="4"/>
    <s v="Approve Financial Statements"/>
    <x v="3"/>
    <s v="For"/>
    <x v="2"/>
    <m/>
    <s v="No"/>
  </r>
  <r>
    <x v="381"/>
    <s v="China"/>
    <s v="CNE100000JG3"/>
    <s v="B4ZW310"/>
    <s v="Annual"/>
    <x v="63"/>
    <s v="Management"/>
    <s v="G"/>
    <s v="Yes"/>
    <n v="5"/>
    <s v="Approve Profit Distribution"/>
    <x v="3"/>
    <s v="For"/>
    <x v="2"/>
    <m/>
    <s v="No"/>
  </r>
  <r>
    <x v="381"/>
    <s v="China"/>
    <s v="CNE100000JG3"/>
    <s v="B4ZW310"/>
    <s v="Annual"/>
    <x v="63"/>
    <s v="Management"/>
    <s v="G"/>
    <s v="Yes"/>
    <n v="6"/>
    <s v="Approve to Appoint Auditor"/>
    <x v="1"/>
    <s v="For"/>
    <x v="2"/>
    <m/>
    <s v="No"/>
  </r>
  <r>
    <x v="381"/>
    <s v="China"/>
    <s v="CNE100000JG3"/>
    <s v="B4ZW310"/>
    <s v="Annual"/>
    <x v="63"/>
    <s v="Management"/>
    <s v="G"/>
    <s v="Yes"/>
    <n v="7"/>
    <s v="Approve Daily Related Party Transactions"/>
    <x v="3"/>
    <s v="For"/>
    <x v="2"/>
    <m/>
    <s v="No"/>
  </r>
  <r>
    <x v="381"/>
    <s v="China"/>
    <s v="CNE100000JG3"/>
    <s v="B4ZW310"/>
    <s v="Annual"/>
    <x v="63"/>
    <s v="Management"/>
    <s v="G"/>
    <s v="Yes"/>
    <n v="8"/>
    <s v="Approve Use of Idle Own Funds for Securities Investment"/>
    <x v="3"/>
    <s v="For"/>
    <x v="1"/>
    <s v="Investments expose company to undue risk."/>
    <s v="Yes"/>
  </r>
  <r>
    <x v="382"/>
    <s v="South Korea"/>
    <s v="KR7047050000"/>
    <n v="6344274"/>
    <s v="Annual"/>
    <x v="63"/>
    <s v="Management"/>
    <s v="G"/>
    <s v="Yes"/>
    <n v="1"/>
    <s v="Approve Financial Statements and Allocation of Income"/>
    <x v="3"/>
    <s v="For"/>
    <x v="1"/>
    <s v="Company has failed to publish the audited accounts in a sufficient timeframe ahead of the meeting."/>
    <s v="Yes"/>
  </r>
  <r>
    <x v="382"/>
    <s v="South Korea"/>
    <s v="KR7047050000"/>
    <n v="6344274"/>
    <s v="Annual"/>
    <x v="63"/>
    <s v="Management"/>
    <s v="G"/>
    <s v="Yes"/>
    <n v="2"/>
    <s v="Amend Articles of Incorporation"/>
    <x v="3"/>
    <s v="For"/>
    <x v="2"/>
    <m/>
    <s v="No"/>
  </r>
  <r>
    <x v="382"/>
    <s v="South Korea"/>
    <s v="KR7047050000"/>
    <n v="6344274"/>
    <s v="Annual"/>
    <x v="63"/>
    <s v="Management"/>
    <s v="G"/>
    <s v="Yes"/>
    <n v="3.2"/>
    <s v="Elect Jeon Young-hwan as Outside Director"/>
    <x v="2"/>
    <s v="For"/>
    <x v="2"/>
    <m/>
    <s v="No"/>
  </r>
  <r>
    <x v="382"/>
    <s v="South Korea"/>
    <s v="KR7047050000"/>
    <n v="6344274"/>
    <s v="Annual"/>
    <x v="63"/>
    <s v="Management"/>
    <s v="G"/>
    <s v="Yes"/>
    <n v="4"/>
    <s v="Elect Han Jong-su as Outside Director to Serve as an Audit Committee Member"/>
    <x v="2"/>
    <s v="For"/>
    <x v="2"/>
    <m/>
    <s v="No"/>
  </r>
  <r>
    <x v="382"/>
    <s v="South Korea"/>
    <s v="KR7047050000"/>
    <n v="6344274"/>
    <s v="Annual"/>
    <x v="63"/>
    <s v="Management"/>
    <s v="G"/>
    <s v="Yes"/>
    <n v="5"/>
    <s v="Elect Jeon Young-hwan as a Member of Audit Committee"/>
    <x v="3"/>
    <s v="For"/>
    <x v="2"/>
    <m/>
    <s v="No"/>
  </r>
  <r>
    <x v="382"/>
    <s v="South Korea"/>
    <s v="KR7047050000"/>
    <n v="6344274"/>
    <s v="Annual"/>
    <x v="63"/>
    <s v="Management"/>
    <s v="G"/>
    <s v="Yes"/>
    <n v="6"/>
    <s v="Approve Total Remuneration of Inside Directors and Outside Directors"/>
    <x v="2"/>
    <s v="For"/>
    <x v="1"/>
    <s v="Total remuneration is excessive or inadequately justified."/>
    <s v="Yes"/>
  </r>
  <r>
    <x v="382"/>
    <s v="South Korea"/>
    <s v="KR7047050000"/>
    <n v="6344274"/>
    <s v="Annual"/>
    <x v="63"/>
    <s v="Management"/>
    <s v="G"/>
    <s v="Yes"/>
    <n v="7"/>
    <s v="Approve Terms of Retirement Pay"/>
    <x v="3"/>
    <s v="For"/>
    <x v="2"/>
    <m/>
    <s v="No"/>
  </r>
  <r>
    <x v="382"/>
    <s v="South Korea"/>
    <s v="KR7047050000"/>
    <n v="6344274"/>
    <s v="Annual"/>
    <x v="63"/>
    <s v="Management"/>
    <s v="G"/>
    <s v="Yes"/>
    <s v="3.1.1"/>
    <s v="Elect Jeong Tak as Inside Director"/>
    <x v="2"/>
    <s v="For"/>
    <x v="2"/>
    <m/>
    <s v="No"/>
  </r>
  <r>
    <x v="382"/>
    <s v="South Korea"/>
    <s v="KR7047050000"/>
    <n v="6344274"/>
    <s v="Annual"/>
    <x v="63"/>
    <s v="Management"/>
    <s v="G"/>
    <s v="Yes"/>
    <s v="3.1.2"/>
    <s v="Elect Lee Gye-in as Inside Director"/>
    <x v="2"/>
    <s v="For"/>
    <x v="2"/>
    <m/>
    <s v="No"/>
  </r>
  <r>
    <x v="382"/>
    <s v="South Korea"/>
    <s v="KR7047050000"/>
    <n v="6344274"/>
    <s v="Annual"/>
    <x v="63"/>
    <s v="Management"/>
    <s v="G"/>
    <s v="Yes"/>
    <s v="3.1.3"/>
    <s v="Elect Lee Jeon-hyeok as Inside Director"/>
    <x v="2"/>
    <s v="For"/>
    <x v="2"/>
    <m/>
    <s v="No"/>
  </r>
  <r>
    <x v="383"/>
    <s v="Saudi Arabia"/>
    <s v="SA0007879451"/>
    <s v="B1343N9"/>
    <s v="Annual"/>
    <x v="63"/>
    <s v="Management"/>
    <s v="G"/>
    <s v="Yes"/>
    <n v="1"/>
    <s v="Approve Board Report on Company Operations for FY 2022"/>
    <x v="0"/>
    <s v="For"/>
    <x v="2"/>
    <m/>
    <s v="No"/>
  </r>
  <r>
    <x v="383"/>
    <s v="Saudi Arabia"/>
    <s v="SA0007879451"/>
    <s v="B1343N9"/>
    <s v="Annual"/>
    <x v="63"/>
    <s v="Management"/>
    <s v="G"/>
    <s v="Yes"/>
    <n v="2"/>
    <s v="Accept Financial Statements and Statutory Reports for FY 2022"/>
    <x v="0"/>
    <s v="For"/>
    <x v="2"/>
    <m/>
    <s v="No"/>
  </r>
  <r>
    <x v="383"/>
    <s v="Saudi Arabia"/>
    <s v="SA0007879451"/>
    <s v="B1343N9"/>
    <s v="Annual"/>
    <x v="63"/>
    <s v="Management"/>
    <s v="G"/>
    <s v="Yes"/>
    <n v="3"/>
    <s v="Approve Auditors' Report on Company Financial Statements for FY 2022"/>
    <x v="1"/>
    <s v="For"/>
    <x v="2"/>
    <m/>
    <s v="No"/>
  </r>
  <r>
    <x v="383"/>
    <s v="Saudi Arabia"/>
    <s v="SA0007879451"/>
    <s v="B1343N9"/>
    <s v="Annual"/>
    <x v="63"/>
    <s v="Management"/>
    <s v="G"/>
    <s v="Yes"/>
    <n v="4"/>
    <s v="Approve Discharge of Directors for FY 2022"/>
    <x v="2"/>
    <s v="For"/>
    <x v="2"/>
    <m/>
    <s v="No"/>
  </r>
  <r>
    <x v="383"/>
    <s v="Saudi Arabia"/>
    <s v="SA0007879451"/>
    <s v="B1343N9"/>
    <s v="Annual"/>
    <x v="63"/>
    <s v="Management"/>
    <s v="G"/>
    <s v="Yes"/>
    <n v="5"/>
    <s v="Appoint Auditors and Fix Their Remuneration for Q2, Q3 and Annual Statement of FY 2023 and Q1 of FY 2024"/>
    <x v="4"/>
    <s v="For"/>
    <x v="2"/>
    <m/>
    <s v="No"/>
  </r>
  <r>
    <x v="383"/>
    <s v="Saudi Arabia"/>
    <s v="SA0007879451"/>
    <s v="B1343N9"/>
    <s v="Annual"/>
    <x v="63"/>
    <s v="Management"/>
    <s v="G"/>
    <s v="Yes"/>
    <n v="6"/>
    <s v="Approve Dividends of SAR 1 per Share for FY 2022"/>
    <x v="3"/>
    <s v="For"/>
    <x v="2"/>
    <m/>
    <s v="No"/>
  </r>
  <r>
    <x v="383"/>
    <s v="Saudi Arabia"/>
    <s v="SA0007879451"/>
    <s v="B1343N9"/>
    <s v="Annual"/>
    <x v="63"/>
    <s v="Management"/>
    <s v="G"/>
    <s v="Yes"/>
    <n v="7"/>
    <s v="Approve Related Party Transactions with the Yemeni Saudi Company Re: Guarding Fee of the Factory in Yemen"/>
    <x v="3"/>
    <s v="For"/>
    <x v="2"/>
    <m/>
    <s v="No"/>
  </r>
  <r>
    <x v="383"/>
    <s v="Saudi Arabia"/>
    <s v="SA0007879451"/>
    <s v="B1343N9"/>
    <s v="Annual"/>
    <x v="63"/>
    <s v="Management"/>
    <s v="G"/>
    <s v="Yes"/>
    <n v="8"/>
    <s v="Approve Related Party Transactions with Arabian Shield Cooperative Insurance Company Re: Cooperative Insurance"/>
    <x v="3"/>
    <s v="For"/>
    <x v="2"/>
    <m/>
    <s v="No"/>
  </r>
  <r>
    <x v="383"/>
    <s v="Saudi Arabia"/>
    <s v="SA0007879451"/>
    <s v="B1343N9"/>
    <s v="Annual"/>
    <x v="63"/>
    <s v="Management"/>
    <s v="G"/>
    <s v="Yes"/>
    <n v="9"/>
    <s v="Approve Related Party Transactions with Saudi Mobile Telecommunications Company Re: Provision of Telecommunications Services"/>
    <x v="3"/>
    <s v="For"/>
    <x v="2"/>
    <m/>
    <s v="No"/>
  </r>
  <r>
    <x v="383"/>
    <s v="Saudi Arabia"/>
    <s v="SA0007879451"/>
    <s v="B1343N9"/>
    <s v="Annual"/>
    <x v="63"/>
    <s v="Management"/>
    <s v="G"/>
    <s v="Yes"/>
    <n v="10"/>
    <s v="Approve Related Party Transactions with Al Obaikan Digital Solutions Company Re: Development of Procurement Services"/>
    <x v="3"/>
    <s v="For"/>
    <x v="2"/>
    <m/>
    <s v="No"/>
  </r>
  <r>
    <x v="383"/>
    <s v="Saudi Arabia"/>
    <s v="SA0007879451"/>
    <s v="B1343N9"/>
    <s v="Annual"/>
    <x v="63"/>
    <s v="Management"/>
    <s v="G"/>
    <s v="Yes"/>
    <n v="11"/>
    <s v="Approve Related Party Transactions with Sahl Al Madar Trading Company Re: Development of Logistic Services"/>
    <x v="3"/>
    <s v="For"/>
    <x v="2"/>
    <m/>
    <s v="No"/>
  </r>
  <r>
    <x v="383"/>
    <s v="Saudi Arabia"/>
    <s v="SA0007879451"/>
    <s v="B1343N9"/>
    <s v="Annual"/>
    <x v="63"/>
    <s v="Management"/>
    <s v="G"/>
    <s v="Yes"/>
    <n v="12"/>
    <s v="Approve Related Party Transactions with Al Rajhi Bank Re: Investment in Sukuk"/>
    <x v="3"/>
    <s v="For"/>
    <x v="2"/>
    <m/>
    <s v="No"/>
  </r>
  <r>
    <x v="383"/>
    <s v="Saudi Arabia"/>
    <s v="SA0007879451"/>
    <s v="B1343N9"/>
    <s v="Annual"/>
    <x v="63"/>
    <s v="Management"/>
    <s v="G"/>
    <s v="Yes"/>
    <n v="13"/>
    <s v="Approve Related Party Transactions with Cement Industry Products Company Re: Sale of Bags of Cement"/>
    <x v="3"/>
    <s v="For"/>
    <x v="2"/>
    <m/>
    <s v="No"/>
  </r>
  <r>
    <x v="383"/>
    <s v="Saudi Arabia"/>
    <s v="SA0007879451"/>
    <s v="B1343N9"/>
    <s v="Annual"/>
    <x v="63"/>
    <s v="Management"/>
    <s v="G"/>
    <s v="Yes"/>
    <n v="14"/>
    <s v="Approve Remuneration of Directors of SAR 1,400,000 for FY 2022"/>
    <x v="2"/>
    <s v="For"/>
    <x v="2"/>
    <m/>
    <s v="No"/>
  </r>
  <r>
    <x v="383"/>
    <s v="Saudi Arabia"/>
    <s v="SA0007879451"/>
    <s v="B1343N9"/>
    <s v="Annual"/>
    <x v="63"/>
    <s v="Management"/>
    <s v="G"/>
    <s v="Yes"/>
    <n v="15"/>
    <s v="Amend Board Membership Policies, Standards and Procedures"/>
    <x v="3"/>
    <s v="For"/>
    <x v="2"/>
    <m/>
    <s v="No"/>
  </r>
  <r>
    <x v="383"/>
    <s v="Saudi Arabia"/>
    <s v="SA0007879451"/>
    <s v="B1343N9"/>
    <s v="Annual"/>
    <x v="63"/>
    <s v="Management"/>
    <s v="G"/>
    <s v="Yes"/>
    <n v="16"/>
    <s v="Approve Amendment of Remuneration Policy of Board Members, Committees, and Executive Management"/>
    <x v="4"/>
    <s v="For"/>
    <x v="1"/>
    <s v="The proposed changes are not deemed to be in the best interest of  shareholders."/>
    <s v="Yes"/>
  </r>
  <r>
    <x v="384"/>
    <s v="China"/>
    <s v="CNE100000GR6"/>
    <s v="B4W4ZY6"/>
    <s v="Special"/>
    <x v="64"/>
    <s v="Management"/>
    <s v="G"/>
    <s v="Yes"/>
    <n v="1"/>
    <s v="Approve Repurchase and Cancellation of Performance Shares"/>
    <x v="3"/>
    <s v="For"/>
    <x v="2"/>
    <m/>
    <s v="No"/>
  </r>
  <r>
    <x v="384"/>
    <s v="China"/>
    <s v="CNE100000GR6"/>
    <s v="B4W4ZY6"/>
    <s v="Special"/>
    <x v="64"/>
    <s v="Management"/>
    <s v="G"/>
    <s v="Yes"/>
    <n v="2"/>
    <s v="Amend Articles of Association"/>
    <x v="3"/>
    <s v="For"/>
    <x v="2"/>
    <m/>
    <s v="No"/>
  </r>
  <r>
    <x v="384"/>
    <s v="China"/>
    <s v="CNE100000GR6"/>
    <s v="B4W4ZY6"/>
    <s v="Special"/>
    <x v="64"/>
    <s v="Management"/>
    <s v="G"/>
    <s v="Yes"/>
    <n v="3"/>
    <s v="Amend Management System of Raised Funds"/>
    <x v="3"/>
    <s v="For"/>
    <x v="1"/>
    <s v="Lack of disclosure surrounding changes to articles."/>
    <s v="Yes"/>
  </r>
  <r>
    <x v="385"/>
    <s v="Saudi Arabia"/>
    <s v="SA0007879113"/>
    <s v="B12LZH9"/>
    <s v="Annual"/>
    <x v="64"/>
    <s v="Management"/>
    <s v="G"/>
    <s v="Yes"/>
    <n v="1"/>
    <s v="Approve Board Report on Company Operations for FY 2022"/>
    <x v="0"/>
    <s v="For"/>
    <x v="2"/>
    <m/>
    <s v="No"/>
  </r>
  <r>
    <x v="385"/>
    <s v="Saudi Arabia"/>
    <s v="SA0007879113"/>
    <s v="B12LZH9"/>
    <s v="Annual"/>
    <x v="64"/>
    <s v="Management"/>
    <s v="G"/>
    <s v="Yes"/>
    <n v="2"/>
    <s v="Accept Financial Statements and Statutory Reports for FY 2022"/>
    <x v="0"/>
    <s v="For"/>
    <x v="2"/>
    <m/>
    <s v="No"/>
  </r>
  <r>
    <x v="385"/>
    <s v="Saudi Arabia"/>
    <s v="SA0007879113"/>
    <s v="B12LZH9"/>
    <s v="Annual"/>
    <x v="64"/>
    <s v="Management"/>
    <s v="G"/>
    <s v="Yes"/>
    <n v="3"/>
    <s v="Approve Auditors' Report on Company Financial Statements for FY 2022"/>
    <x v="1"/>
    <s v="For"/>
    <x v="2"/>
    <m/>
    <s v="No"/>
  </r>
  <r>
    <x v="385"/>
    <s v="Saudi Arabia"/>
    <s v="SA0007879113"/>
    <s v="B12LZH9"/>
    <s v="Annual"/>
    <x v="64"/>
    <s v="Management"/>
    <s v="G"/>
    <s v="Yes"/>
    <n v="4"/>
    <s v="Approve Discharge of Directors for FY 2022"/>
    <x v="2"/>
    <s v="For"/>
    <x v="2"/>
    <m/>
    <s v="No"/>
  </r>
  <r>
    <x v="385"/>
    <s v="Saudi Arabia"/>
    <s v="SA0007879113"/>
    <s v="B12LZH9"/>
    <s v="Annual"/>
    <x v="64"/>
    <s v="Management"/>
    <s v="G"/>
    <s v="Yes"/>
    <n v="5"/>
    <s v="Approve Dividends of SAR 1.25 per Share for FY 2022"/>
    <x v="3"/>
    <s v="For"/>
    <x v="2"/>
    <m/>
    <s v="No"/>
  </r>
  <r>
    <x v="385"/>
    <s v="Saudi Arabia"/>
    <s v="SA0007879113"/>
    <s v="B12LZH9"/>
    <s v="Annual"/>
    <x v="64"/>
    <s v="Management"/>
    <s v="G"/>
    <s v="Yes"/>
    <n v="6"/>
    <s v="Approve Interim Dividends Semi Annually or Quarterly for FY 2023"/>
    <x v="3"/>
    <s v="For"/>
    <x v="2"/>
    <m/>
    <s v="No"/>
  </r>
  <r>
    <x v="385"/>
    <s v="Saudi Arabia"/>
    <s v="SA0007879113"/>
    <s v="B12LZH9"/>
    <s v="Annual"/>
    <x v="64"/>
    <s v="Management"/>
    <s v="G"/>
    <s v="Yes"/>
    <n v="7"/>
    <s v="Ratify Auditors and Fix Their Remuneration for Q1, Q2, Q3 and Annual Statement of FY 2023 and Q1 of FY 2024"/>
    <x v="4"/>
    <s v="For"/>
    <x v="2"/>
    <m/>
    <s v="No"/>
  </r>
  <r>
    <x v="385"/>
    <s v="Saudi Arabia"/>
    <s v="SA0007879113"/>
    <s v="B12LZH9"/>
    <s v="Annual"/>
    <x v="64"/>
    <s v="Management"/>
    <s v="G"/>
    <s v="Yes"/>
    <n v="8"/>
    <s v="Approve Remuneration of Directors of SAR 4,946,438 for FY 2022"/>
    <x v="2"/>
    <s v="For"/>
    <x v="2"/>
    <m/>
    <s v="No"/>
  </r>
  <r>
    <x v="385"/>
    <s v="Saudi Arabia"/>
    <s v="SA0007879113"/>
    <s v="B12LZH9"/>
    <s v="Annual"/>
    <x v="64"/>
    <s v="Management"/>
    <s v="G"/>
    <s v="Yes"/>
    <n v="9"/>
    <s v="Approve Remuneration of Audit Committee Members of SAR 975,000 for FY 2022"/>
    <x v="4"/>
    <s v="For"/>
    <x v="2"/>
    <m/>
    <s v="No"/>
  </r>
  <r>
    <x v="385"/>
    <s v="Saudi Arabia"/>
    <s v="SA0007879113"/>
    <s v="B12LZH9"/>
    <s v="Annual"/>
    <x v="64"/>
    <s v="Management"/>
    <s v="G"/>
    <s v="Yes"/>
    <n v="10"/>
    <s v="Amend Audit and Compliance Committee Charter"/>
    <x v="3"/>
    <s v="For"/>
    <x v="1"/>
    <s v="The proposed changes are not deemed to be in the best interest of  shareholders."/>
    <s v="Yes"/>
  </r>
  <r>
    <x v="385"/>
    <s v="Saudi Arabia"/>
    <s v="SA0007879113"/>
    <s v="B12LZH9"/>
    <s v="Annual"/>
    <x v="64"/>
    <s v="Management"/>
    <s v="G"/>
    <s v="Yes"/>
    <n v="11"/>
    <s v="Elect Waleed Al Muqbil as Executive Director"/>
    <x v="2"/>
    <s v="For"/>
    <x v="2"/>
    <m/>
    <s v="No"/>
  </r>
  <r>
    <x v="385"/>
    <s v="Saudi Arabia"/>
    <s v="SA0007879113"/>
    <s v="B12LZH9"/>
    <s v="Annual"/>
    <x v="64"/>
    <s v="Management"/>
    <s v="G"/>
    <s v="Yes"/>
    <n v="12"/>
    <s v="Approve Authorization of the Board Regarding Future Related Party Transactions According to Article 27 of the Companies Law"/>
    <x v="3"/>
    <s v="For"/>
    <x v="2"/>
    <m/>
    <s v="No"/>
  </r>
  <r>
    <x v="385"/>
    <s v="Saudi Arabia"/>
    <s v="SA0007879113"/>
    <s v="B12LZH9"/>
    <s v="Annual"/>
    <x v="64"/>
    <s v="Management"/>
    <s v="G"/>
    <s v="Yes"/>
    <n v="13"/>
    <s v="Approve Related Party Transactions with Al Rajhi Company for Cooperative Insurance Re: Micro and Small Business Vehicles Insurance"/>
    <x v="3"/>
    <s v="For"/>
    <x v="2"/>
    <m/>
    <s v="No"/>
  </r>
  <r>
    <x v="385"/>
    <s v="Saudi Arabia"/>
    <s v="SA0007879113"/>
    <s v="B12LZH9"/>
    <s v="Annual"/>
    <x v="64"/>
    <s v="Management"/>
    <s v="G"/>
    <s v="Yes"/>
    <n v="14"/>
    <s v="Approve Related Party Transactions with Al Rajhi Company for Cooperative Insurance Re: Coverage Agreement of Banks and Professional Responsibility Insurance"/>
    <x v="3"/>
    <s v="For"/>
    <x v="2"/>
    <m/>
    <s v="No"/>
  </r>
  <r>
    <x v="385"/>
    <s v="Saudi Arabia"/>
    <s v="SA0007879113"/>
    <s v="B12LZH9"/>
    <s v="Annual"/>
    <x v="64"/>
    <s v="Management"/>
    <s v="G"/>
    <s v="Yes"/>
    <n v="15"/>
    <s v="Approve Related Party Transactions with Al Rajhi Company for Cooperative Insurance Re: Coverage Agreement of Directors and Executives Insurance"/>
    <x v="2"/>
    <s v="For"/>
    <x v="2"/>
    <m/>
    <s v="No"/>
  </r>
  <r>
    <x v="385"/>
    <s v="Saudi Arabia"/>
    <s v="SA0007879113"/>
    <s v="B12LZH9"/>
    <s v="Annual"/>
    <x v="64"/>
    <s v="Management"/>
    <s v="G"/>
    <s v="Yes"/>
    <n v="16"/>
    <s v="Approve Related Party Transactions with Al Rajhi Company for Cooperative Insurance Re: Properties All Risk Policy"/>
    <x v="3"/>
    <s v="For"/>
    <x v="2"/>
    <m/>
    <s v="No"/>
  </r>
  <r>
    <x v="385"/>
    <s v="Saudi Arabia"/>
    <s v="SA0007879113"/>
    <s v="B12LZH9"/>
    <s v="Annual"/>
    <x v="64"/>
    <s v="Management"/>
    <s v="G"/>
    <s v="Yes"/>
    <n v="17"/>
    <s v="Approve Related Party Transactions with Al Rajhi Company for Cooperative Insurance Re: Fire and Allied Perils - Mortgage Insurance Agreement"/>
    <x v="3"/>
    <s v="For"/>
    <x v="2"/>
    <m/>
    <s v="No"/>
  </r>
  <r>
    <x v="385"/>
    <s v="Saudi Arabia"/>
    <s v="SA0007879113"/>
    <s v="B12LZH9"/>
    <s v="Annual"/>
    <x v="64"/>
    <s v="Management"/>
    <s v="G"/>
    <s v="Yes"/>
    <n v="18"/>
    <s v="Approve Related Party Transactions Approve Related Party Transactions with Al Rajhi Company for Cooperative Insurance Re: Bancassurance Agreement"/>
    <x v="3"/>
    <s v="For"/>
    <x v="2"/>
    <m/>
    <s v="No"/>
  </r>
  <r>
    <x v="385"/>
    <s v="Saudi Arabia"/>
    <s v="SA0007879113"/>
    <s v="B12LZH9"/>
    <s v="Annual"/>
    <x v="64"/>
    <s v="Management"/>
    <s v="G"/>
    <s v="Yes"/>
    <n v="19"/>
    <s v="Approve Related Party Transactions Approve Related Party Transactions with Al Rajhi Company for Cooperative Insurance Re: Vehicle Insurance Agreement"/>
    <x v="3"/>
    <s v="For"/>
    <x v="2"/>
    <m/>
    <s v="No"/>
  </r>
  <r>
    <x v="74"/>
    <s v="India"/>
    <s v="INE406A01037"/>
    <n v="6702634"/>
    <s v="Special"/>
    <x v="64"/>
    <s v="Management"/>
    <s v="G"/>
    <s v="Yes"/>
    <n v="1"/>
    <s v="Elect Santanu Mukherjee as Director"/>
    <x v="2"/>
    <s v="For"/>
    <x v="2"/>
    <m/>
    <s v="No"/>
  </r>
  <r>
    <x v="74"/>
    <s v="India"/>
    <s v="INE406A01037"/>
    <n v="6702634"/>
    <s v="Special"/>
    <x v="64"/>
    <s v="Management"/>
    <s v="G"/>
    <s v="Yes"/>
    <n v="2"/>
    <s v="Amend Articles of Association"/>
    <x v="3"/>
    <s v="For"/>
    <x v="2"/>
    <m/>
    <s v="No"/>
  </r>
  <r>
    <x v="74"/>
    <s v="India"/>
    <s v="INE406A01037"/>
    <n v="6702634"/>
    <s v="Special"/>
    <x v="64"/>
    <s v="Management"/>
    <s v="G"/>
    <s v="Yes"/>
    <n v="3"/>
    <s v="Approve Sale and Transfer of Unit I, Unit VIII, Unit IX, Unit XI, Unit XIV and R&amp;D Unit 2 of the Company to Auro Pharma India Private Limited"/>
    <x v="3"/>
    <s v="For"/>
    <x v="2"/>
    <m/>
    <s v="No"/>
  </r>
  <r>
    <x v="386"/>
    <s v="South Korea"/>
    <s v="KR7042660001"/>
    <n v="6211732"/>
    <s v="Annual"/>
    <x v="64"/>
    <s v="Management"/>
    <s v="G"/>
    <s v="Yes"/>
    <n v="1"/>
    <s v="Approve Financial Statements and Allocation of Income"/>
    <x v="3"/>
    <s v="For"/>
    <x v="1"/>
    <s v="Company has failed to publish the audited accounts in a sufficient timeframe ahead of the meeting."/>
    <s v="Yes"/>
  </r>
  <r>
    <x v="386"/>
    <s v="South Korea"/>
    <s v="KR7042660001"/>
    <n v="6211732"/>
    <s v="Annual"/>
    <x v="64"/>
    <s v="Management"/>
    <s v="G"/>
    <s v="Yes"/>
    <n v="2"/>
    <s v="Approve Total Remuneration of Inside Directors and Outside Directors"/>
    <x v="2"/>
    <s v="For"/>
    <x v="2"/>
    <m/>
    <s v="No"/>
  </r>
  <r>
    <x v="387"/>
    <s v="China"/>
    <s v="CNE100000KT4"/>
    <s v="B5KQVW1"/>
    <s v="Special"/>
    <x v="64"/>
    <s v="Management"/>
    <s v="G"/>
    <s v="Yes"/>
    <n v="1"/>
    <s v="Approve Related Party Transaction"/>
    <x v="3"/>
    <s v="For"/>
    <x v="2"/>
    <m/>
    <s v="No"/>
  </r>
  <r>
    <x v="387"/>
    <s v="China"/>
    <s v="CNE100000KT4"/>
    <s v="B5KQVW1"/>
    <s v="Special"/>
    <x v="64"/>
    <s v="Management"/>
    <s v="G"/>
    <s v="Yes"/>
    <n v="2"/>
    <s v="Approve Provision of Counter Guarantee and Related Party Transaction"/>
    <x v="3"/>
    <s v="For"/>
    <x v="2"/>
    <m/>
    <s v="No"/>
  </r>
  <r>
    <x v="387"/>
    <s v="China"/>
    <s v="CNE100000KT4"/>
    <s v="B5KQVW1"/>
    <s v="Special"/>
    <x v="64"/>
    <s v="Management"/>
    <s v="G"/>
    <s v="Yes"/>
    <n v="3"/>
    <s v="Approve Purchase of Liability Insurance for Directors, Supervisors and Senior Management Members"/>
    <x v="2"/>
    <s v="For"/>
    <x v="2"/>
    <m/>
    <s v="No"/>
  </r>
  <r>
    <x v="387"/>
    <s v="China"/>
    <s v="CNE100000KT4"/>
    <s v="B5KQVW1"/>
    <s v="Special"/>
    <x v="64"/>
    <s v="Management"/>
    <s v="G"/>
    <s v="Yes"/>
    <n v="4"/>
    <s v="Approve Provision of Financial Assistance and Related Party Transaction"/>
    <x v="3"/>
    <s v="For"/>
    <x v="2"/>
    <m/>
    <s v="No"/>
  </r>
  <r>
    <x v="388"/>
    <s v="India"/>
    <s v="INE047A01021"/>
    <s v="BYQKH33"/>
    <s v="Special"/>
    <x v="64"/>
    <s v="Management"/>
    <s v="G"/>
    <s v="Yes"/>
    <n v="1"/>
    <s v="Elect Ananyashree Birla as Director"/>
    <x v="2"/>
    <s v="For"/>
    <x v="2"/>
    <m/>
    <s v="No"/>
  </r>
  <r>
    <x v="388"/>
    <s v="India"/>
    <s v="INE047A01021"/>
    <s v="BYQKH33"/>
    <s v="Special"/>
    <x v="64"/>
    <s v="Management"/>
    <s v="G"/>
    <s v="Yes"/>
    <n v="2"/>
    <s v="Elect Aryaman Vikram Birla as Director"/>
    <x v="2"/>
    <s v="For"/>
    <x v="2"/>
    <m/>
    <s v="No"/>
  </r>
  <r>
    <x v="388"/>
    <s v="India"/>
    <s v="INE047A01021"/>
    <s v="BYQKH33"/>
    <s v="Special"/>
    <x v="64"/>
    <s v="Management"/>
    <s v="G"/>
    <s v="Yes"/>
    <n v="3"/>
    <s v="Elect Yazdi Piroj Dandiwala as Director"/>
    <x v="2"/>
    <s v="For"/>
    <x v="2"/>
    <m/>
    <s v="No"/>
  </r>
  <r>
    <x v="388"/>
    <s v="India"/>
    <s v="INE047A01021"/>
    <s v="BYQKH33"/>
    <s v="Special"/>
    <x v="64"/>
    <s v="Management"/>
    <s v="G"/>
    <s v="Yes"/>
    <n v="4"/>
    <s v="Approve Material Related Party Transactions with Hindalco Industries Limited"/>
    <x v="3"/>
    <s v="For"/>
    <x v="2"/>
    <m/>
    <s v="No"/>
  </r>
  <r>
    <x v="389"/>
    <s v="India"/>
    <s v="INE038A01020"/>
    <s v="B0GWF48"/>
    <s v="Special"/>
    <x v="64"/>
    <s v="Management"/>
    <s v="G"/>
    <s v="Yes"/>
    <n v="1"/>
    <s v="Reelect Alka Bharucha as Director"/>
    <x v="2"/>
    <s v="For"/>
    <x v="1"/>
    <s v="Director is considered overboarded."/>
    <s v="Yes"/>
  </r>
  <r>
    <x v="389"/>
    <s v="India"/>
    <s v="INE038A01020"/>
    <s v="B0GWF48"/>
    <s v="Special"/>
    <x v="64"/>
    <s v="Management"/>
    <s v="G"/>
    <s v="Yes"/>
    <n v="2"/>
    <s v="Approve Material Related Party Transactions with Grasim Industries Limited"/>
    <x v="3"/>
    <s v="For"/>
    <x v="2"/>
    <m/>
    <s v="No"/>
  </r>
  <r>
    <x v="389"/>
    <s v="India"/>
    <s v="INE038A01020"/>
    <s v="B0GWF48"/>
    <s v="Special"/>
    <x v="64"/>
    <s v="Management"/>
    <s v="G"/>
    <s v="Yes"/>
    <n v="3"/>
    <s v="Approve Material Related Party Transactions Between Novelis Corporation and Logan Aluminum Inc."/>
    <x v="3"/>
    <s v="For"/>
    <x v="2"/>
    <m/>
    <s v="No"/>
  </r>
  <r>
    <x v="389"/>
    <s v="India"/>
    <s v="INE038A01020"/>
    <s v="B0GWF48"/>
    <s v="Special"/>
    <x v="64"/>
    <s v="Management"/>
    <s v="G"/>
    <s v="Yes"/>
    <n v="4"/>
    <s v="Approve Material Related Party Transactions Between Novelis Korea and Ulsan Aluminium Limited"/>
    <x v="3"/>
    <s v="For"/>
    <x v="2"/>
    <m/>
    <s v="No"/>
  </r>
  <r>
    <x v="389"/>
    <s v="India"/>
    <s v="INE038A01020"/>
    <s v="B0GWF48"/>
    <s v="Special"/>
    <x v="64"/>
    <s v="Management"/>
    <s v="G"/>
    <s v="Yes"/>
    <n v="5"/>
    <s v="Approve Material Related Party Transactions Between Novelis Deutschland GmbH and Aluminium Norf GmbH."/>
    <x v="3"/>
    <s v="For"/>
    <x v="2"/>
    <m/>
    <s v="No"/>
  </r>
  <r>
    <x v="390"/>
    <s v="South Korea"/>
    <s v="KR7034220004"/>
    <s v="B01VZN9"/>
    <s v="Annual"/>
    <x v="64"/>
    <s v="Management"/>
    <s v="G"/>
    <s v="Yes"/>
    <n v="1"/>
    <s v="Approve Financial Statements and Allocation of Income"/>
    <x v="3"/>
    <s v="For"/>
    <x v="1"/>
    <s v="Company has failed to publish the audited accounts in a sufficient timeframe ahead of the meeting."/>
    <s v="Yes"/>
  </r>
  <r>
    <x v="390"/>
    <s v="South Korea"/>
    <s v="KR7034220004"/>
    <s v="B01VZN9"/>
    <s v="Annual"/>
    <x v="64"/>
    <s v="Management"/>
    <s v="G"/>
    <s v="Yes"/>
    <n v="2.1"/>
    <s v="Elect Jeong Ho-young as Inside Director"/>
    <x v="2"/>
    <s v="For"/>
    <x v="1"/>
    <s v="Executive Chair without sufficient counterbalance."/>
    <s v="Yes"/>
  </r>
  <r>
    <x v="390"/>
    <s v="South Korea"/>
    <s v="KR7034220004"/>
    <s v="B01VZN9"/>
    <s v="Annual"/>
    <x v="64"/>
    <s v="Management"/>
    <s v="G"/>
    <s v="Yes"/>
    <n v="2.2000000000000002"/>
    <s v="Elect Oh Jeong-seok as Outside Director"/>
    <x v="2"/>
    <s v="For"/>
    <x v="2"/>
    <m/>
    <s v="No"/>
  </r>
  <r>
    <x v="390"/>
    <s v="South Korea"/>
    <s v="KR7034220004"/>
    <s v="B01VZN9"/>
    <s v="Annual"/>
    <x v="64"/>
    <s v="Management"/>
    <s v="G"/>
    <s v="Yes"/>
    <n v="2.2999999999999998"/>
    <s v="Elect Park Sang-hui as Outside Director"/>
    <x v="2"/>
    <s v="For"/>
    <x v="2"/>
    <m/>
    <s v="No"/>
  </r>
  <r>
    <x v="390"/>
    <s v="South Korea"/>
    <s v="KR7034220004"/>
    <s v="B01VZN9"/>
    <s v="Annual"/>
    <x v="64"/>
    <s v="Management"/>
    <s v="G"/>
    <s v="Yes"/>
    <n v="3.1"/>
    <s v="Elect Oh Jeong-seok as a Member of Audit Committee"/>
    <x v="3"/>
    <s v="For"/>
    <x v="2"/>
    <m/>
    <s v="No"/>
  </r>
  <r>
    <x v="390"/>
    <s v="South Korea"/>
    <s v="KR7034220004"/>
    <s v="B01VZN9"/>
    <s v="Annual"/>
    <x v="64"/>
    <s v="Management"/>
    <s v="G"/>
    <s v="Yes"/>
    <n v="3.2"/>
    <s v="Elect Park Sang-hui as a Member of Audit Committee"/>
    <x v="3"/>
    <s v="For"/>
    <x v="2"/>
    <m/>
    <s v="No"/>
  </r>
  <r>
    <x v="390"/>
    <s v="South Korea"/>
    <s v="KR7034220004"/>
    <s v="B01VZN9"/>
    <s v="Annual"/>
    <x v="64"/>
    <s v="Management"/>
    <s v="G"/>
    <s v="Yes"/>
    <n v="4"/>
    <s v="Approve Total Remuneration of Inside Directors and Outside Directors"/>
    <x v="2"/>
    <s v="For"/>
    <x v="2"/>
    <m/>
    <s v="No"/>
  </r>
  <r>
    <x v="391"/>
    <s v="Switzerland"/>
    <s v="CH0000816824"/>
    <n v="4612757"/>
    <s v="Annual"/>
    <x v="64"/>
    <s v="Management"/>
    <s v="G"/>
    <s v="Yes"/>
    <n v="1.1000000000000001"/>
    <s v="Amend Articles Re: Shares and Share Register"/>
    <x v="3"/>
    <s v="For"/>
    <x v="2"/>
    <m/>
    <s v="No"/>
  </r>
  <r>
    <x v="391"/>
    <s v="Switzerland"/>
    <s v="CH0000816824"/>
    <n v="4612757"/>
    <s v="Annual"/>
    <x v="64"/>
    <s v="Management"/>
    <s v="G"/>
    <s v="Yes"/>
    <n v="1.2"/>
    <s v="Amend Articles of Association (Incl. Approval of Virtual-Only Shareholder Meetings)"/>
    <x v="3"/>
    <s v="For"/>
    <x v="1"/>
    <s v="Bundled resolution and we have concerns with an underlying amendment."/>
    <s v="Yes"/>
  </r>
  <r>
    <x v="391"/>
    <s v="Switzerland"/>
    <s v="CH0000816824"/>
    <n v="4612757"/>
    <s v="Annual"/>
    <x v="64"/>
    <s v="Management"/>
    <s v="G"/>
    <s v="Yes"/>
    <n v="1.3"/>
    <s v="Amend Articles Re: Board Size; Powers of the Board of Directors; Delegation of Management"/>
    <x v="2"/>
    <s v="For"/>
    <x v="2"/>
    <m/>
    <s v="No"/>
  </r>
  <r>
    <x v="391"/>
    <s v="Switzerland"/>
    <s v="CH0000816824"/>
    <n v="4612757"/>
    <s v="Annual"/>
    <x v="64"/>
    <s v="Management"/>
    <s v="G"/>
    <s v="Yes"/>
    <n v="1.4"/>
    <s v="Amend Articles Re: Compensation; Agreements with Members of the Board of Directors and Executive Committee; External Mandates of the Board of Directors and Executive Committee"/>
    <x v="2"/>
    <s v="For"/>
    <x v="2"/>
    <m/>
    <s v="No"/>
  </r>
  <r>
    <x v="391"/>
    <s v="Switzerland"/>
    <s v="CH0000816824"/>
    <n v="4612757"/>
    <s v="Annual"/>
    <x v="64"/>
    <s v="Management"/>
    <s v="G"/>
    <s v="Yes"/>
    <n v="2"/>
    <s v="Accept Financial Statements and Statutory Reports"/>
    <x v="0"/>
    <s v="For"/>
    <x v="2"/>
    <m/>
    <s v="No"/>
  </r>
  <r>
    <x v="391"/>
    <s v="Switzerland"/>
    <s v="CH0000816824"/>
    <n v="4612757"/>
    <s v="Annual"/>
    <x v="64"/>
    <s v="Management"/>
    <s v="G"/>
    <s v="Yes"/>
    <n v="3"/>
    <s v="Approve Allocation of Income and Dividends of CHF 0.35 per Share"/>
    <x v="3"/>
    <s v="For"/>
    <x v="2"/>
    <m/>
    <s v="No"/>
  </r>
  <r>
    <x v="391"/>
    <s v="Switzerland"/>
    <s v="CH0000816824"/>
    <n v="4612757"/>
    <s v="Annual"/>
    <x v="64"/>
    <s v="Management"/>
    <s v="G"/>
    <s v="Yes"/>
    <n v="4"/>
    <s v="Approve Discharge of Board and Senior Management"/>
    <x v="3"/>
    <s v="For"/>
    <x v="2"/>
    <m/>
    <s v="No"/>
  </r>
  <r>
    <x v="391"/>
    <s v="Switzerland"/>
    <s v="CH0000816824"/>
    <n v="4612757"/>
    <s v="Annual"/>
    <x v="64"/>
    <s v="Management"/>
    <s v="G"/>
    <s v="Yes"/>
    <n v="5.2"/>
    <s v="Elect Inka Koljonen as Director"/>
    <x v="2"/>
    <s v="For"/>
    <x v="2"/>
    <m/>
    <s v="No"/>
  </r>
  <r>
    <x v="391"/>
    <s v="Switzerland"/>
    <s v="CH0000816824"/>
    <n v="4612757"/>
    <s v="Annual"/>
    <x v="64"/>
    <s v="Management"/>
    <s v="G"/>
    <s v="Yes"/>
    <n v="6.2"/>
    <s v="Appoint Inka Koljonen as Member of the Human Resources Committee"/>
    <x v="3"/>
    <s v="For"/>
    <x v="2"/>
    <m/>
    <s v="No"/>
  </r>
  <r>
    <x v="391"/>
    <s v="Switzerland"/>
    <s v="CH0000816824"/>
    <n v="4612757"/>
    <s v="Annual"/>
    <x v="64"/>
    <s v="Management"/>
    <s v="G"/>
    <s v="Yes"/>
    <n v="7"/>
    <s v="Ratify PricewaterhouseCoopers AG as Auditors"/>
    <x v="1"/>
    <s v="For"/>
    <x v="2"/>
    <m/>
    <s v="No"/>
  </r>
  <r>
    <x v="391"/>
    <s v="Switzerland"/>
    <s v="CH0000816824"/>
    <n v="4612757"/>
    <s v="Annual"/>
    <x v="64"/>
    <s v="Management"/>
    <s v="G"/>
    <s v="Yes"/>
    <n v="8"/>
    <s v="Designate Proxy Voting Services GmbH as Independent Proxy"/>
    <x v="3"/>
    <s v="For"/>
    <x v="2"/>
    <m/>
    <s v="No"/>
  </r>
  <r>
    <x v="391"/>
    <s v="Switzerland"/>
    <s v="CH0000816824"/>
    <n v="4612757"/>
    <s v="Annual"/>
    <x v="64"/>
    <s v="Management"/>
    <s v="G"/>
    <s v="Yes"/>
    <n v="9"/>
    <s v="Approve Remuneration Report"/>
    <x v="4"/>
    <s v="For"/>
    <x v="1"/>
    <s v="Lack of a clawback provision. Poor pay disclosure. Accelerated vesting at retirement undermines shareholder long-term interest. Executive pay is not aligned with performance."/>
    <s v="Yes"/>
  </r>
  <r>
    <x v="391"/>
    <s v="Switzerland"/>
    <s v="CH0000816824"/>
    <n v="4612757"/>
    <s v="Annual"/>
    <x v="64"/>
    <s v="Management"/>
    <s v="G"/>
    <s v="Yes"/>
    <n v="10"/>
    <s v="Approve Remuneration of Directors in the Amount of CHF 4.5 Million"/>
    <x v="2"/>
    <s v="For"/>
    <x v="2"/>
    <m/>
    <s v="No"/>
  </r>
  <r>
    <x v="391"/>
    <s v="Switzerland"/>
    <s v="CH0000816824"/>
    <n v="4612757"/>
    <s v="Annual"/>
    <x v="64"/>
    <s v="Management"/>
    <s v="G"/>
    <s v="Yes"/>
    <n v="11"/>
    <s v="Approve Fixed Remuneration of Executive Committee in the Amount of CHF 4 Million"/>
    <x v="4"/>
    <s v="For"/>
    <x v="2"/>
    <m/>
    <s v="No"/>
  </r>
  <r>
    <x v="391"/>
    <s v="Switzerland"/>
    <s v="CH0000816824"/>
    <n v="4612757"/>
    <s v="Annual"/>
    <x v="64"/>
    <s v="Management"/>
    <s v="G"/>
    <s v="Yes"/>
    <n v="12"/>
    <s v="Approve Variable Remuneration of Executive Committee in the Amount of CHF 5.3 Million"/>
    <x v="4"/>
    <s v="For"/>
    <x v="2"/>
    <m/>
    <s v="No"/>
  </r>
  <r>
    <x v="391"/>
    <s v="Switzerland"/>
    <s v="CH0000816824"/>
    <n v="4612757"/>
    <s v="Annual"/>
    <x v="64"/>
    <s v="Management"/>
    <s v="G"/>
    <s v="Yes"/>
    <n v="13"/>
    <s v="Transact Other Business (Voting)"/>
    <x v="3"/>
    <s v="For"/>
    <x v="1"/>
    <s v="We will not support any unspecified items included in the agenda of the general meeting of shareholders."/>
    <s v="Yes"/>
  </r>
  <r>
    <x v="391"/>
    <s v="Switzerland"/>
    <s v="CH0000816824"/>
    <n v="4612757"/>
    <s v="Annual"/>
    <x v="64"/>
    <s v="Management"/>
    <s v="G"/>
    <s v="Yes"/>
    <s v="5.1.1"/>
    <s v="Reelect Michael Suess as Director and Board Chair"/>
    <x v="2"/>
    <s v="For"/>
    <x v="2"/>
    <m/>
    <s v="No"/>
  </r>
  <r>
    <x v="391"/>
    <s v="Switzerland"/>
    <s v="CH0000816824"/>
    <n v="4612757"/>
    <s v="Annual"/>
    <x v="64"/>
    <s v="Management"/>
    <s v="G"/>
    <s v="Yes"/>
    <s v="5.1.2"/>
    <s v="Reelect Paul Adams as Director"/>
    <x v="2"/>
    <s v="For"/>
    <x v="2"/>
    <m/>
    <s v="No"/>
  </r>
  <r>
    <x v="391"/>
    <s v="Switzerland"/>
    <s v="CH0000816824"/>
    <n v="4612757"/>
    <s v="Annual"/>
    <x v="64"/>
    <s v="Management"/>
    <s v="G"/>
    <s v="Yes"/>
    <s v="5.1.3"/>
    <s v="Reelect Juerg Fedier as Director"/>
    <x v="2"/>
    <s v="For"/>
    <x v="2"/>
    <m/>
    <s v="No"/>
  </r>
  <r>
    <x v="391"/>
    <s v="Switzerland"/>
    <s v="CH0000816824"/>
    <n v="4612757"/>
    <s v="Annual"/>
    <x v="64"/>
    <s v="Management"/>
    <s v="G"/>
    <s v="Yes"/>
    <s v="5.1.4"/>
    <s v="Reelect Irina Matveeva as Director"/>
    <x v="2"/>
    <s v="For"/>
    <x v="2"/>
    <m/>
    <s v="No"/>
  </r>
  <r>
    <x v="391"/>
    <s v="Switzerland"/>
    <s v="CH0000816824"/>
    <n v="4612757"/>
    <s v="Annual"/>
    <x v="64"/>
    <s v="Management"/>
    <s v="G"/>
    <s v="Yes"/>
    <s v="5.1.5"/>
    <s v="Reelect Alexey Moskov as Director"/>
    <x v="2"/>
    <s v="For"/>
    <x v="2"/>
    <m/>
    <s v="No"/>
  </r>
  <r>
    <x v="391"/>
    <s v="Switzerland"/>
    <s v="CH0000816824"/>
    <n v="4612757"/>
    <s v="Annual"/>
    <x v="64"/>
    <s v="Management"/>
    <s v="G"/>
    <s v="Yes"/>
    <s v="5.1.6"/>
    <s v="Reelect Gerhard Pegam as Director"/>
    <x v="2"/>
    <s v="For"/>
    <x v="2"/>
    <m/>
    <s v="No"/>
  </r>
  <r>
    <x v="391"/>
    <s v="Switzerland"/>
    <s v="CH0000816824"/>
    <n v="4612757"/>
    <s v="Annual"/>
    <x v="64"/>
    <s v="Management"/>
    <s v="G"/>
    <s v="Yes"/>
    <s v="5.1.7"/>
    <s v="Reelect Zhenguo Yao as Director"/>
    <x v="2"/>
    <s v="For"/>
    <x v="2"/>
    <m/>
    <s v="No"/>
  </r>
  <r>
    <x v="391"/>
    <s v="Switzerland"/>
    <s v="CH0000816824"/>
    <n v="4612757"/>
    <s v="Annual"/>
    <x v="64"/>
    <s v="Management"/>
    <s v="G"/>
    <s v="Yes"/>
    <s v="6.1.1"/>
    <s v="Reappoint Paul Adams as Member of the Human Resources Committee"/>
    <x v="3"/>
    <s v="For"/>
    <x v="2"/>
    <m/>
    <s v="No"/>
  </r>
  <r>
    <x v="391"/>
    <s v="Switzerland"/>
    <s v="CH0000816824"/>
    <n v="4612757"/>
    <s v="Annual"/>
    <x v="64"/>
    <s v="Management"/>
    <s v="G"/>
    <s v="Yes"/>
    <s v="6.1.2"/>
    <s v="Reappoint Alexey Moskov as Member of the Human Resources Committee"/>
    <x v="3"/>
    <s v="For"/>
    <x v="2"/>
    <m/>
    <s v="No"/>
  </r>
  <r>
    <x v="391"/>
    <s v="Switzerland"/>
    <s v="CH0000816824"/>
    <n v="4612757"/>
    <s v="Annual"/>
    <x v="64"/>
    <s v="Management"/>
    <s v="G"/>
    <s v="Yes"/>
    <s v="6.1.3"/>
    <s v="Reappoint Gerhard Pegam as Member of the Human Resources Committee"/>
    <x v="3"/>
    <s v="For"/>
    <x v="2"/>
    <m/>
    <s v="No"/>
  </r>
  <r>
    <x v="391"/>
    <s v="Switzerland"/>
    <s v="CH0000816824"/>
    <n v="4612757"/>
    <s v="Annual"/>
    <x v="64"/>
    <s v="Management"/>
    <s v="G"/>
    <s v="Yes"/>
    <s v="6.1.4"/>
    <s v="Reappoint Zhenguo Yao as Member of the Human Resources Committee"/>
    <x v="3"/>
    <s v="For"/>
    <x v="2"/>
    <m/>
    <s v="No"/>
  </r>
  <r>
    <x v="116"/>
    <s v="Mexico"/>
    <s v="MXCFFI170008"/>
    <s v="BN56JP1"/>
    <s v="Annual"/>
    <x v="64"/>
    <s v="Management"/>
    <s v="G"/>
    <s v="Yes"/>
    <n v="1"/>
    <s v="Approve Financial Statements and Statutory Reports"/>
    <x v="0"/>
    <s v="For"/>
    <x v="2"/>
    <m/>
    <s v="No"/>
  </r>
  <r>
    <x v="116"/>
    <s v="Mexico"/>
    <s v="MXCFFI170008"/>
    <s v="BN56JP1"/>
    <s v="Annual"/>
    <x v="64"/>
    <s v="Management"/>
    <s v="G"/>
    <s v="Yes"/>
    <n v="2"/>
    <s v="Approve Annual Report of Trust"/>
    <x v="0"/>
    <s v="For"/>
    <x v="2"/>
    <m/>
    <s v="No"/>
  </r>
  <r>
    <x v="116"/>
    <s v="Mexico"/>
    <s v="MXCFFI170008"/>
    <s v="BN56JP1"/>
    <s v="Annual"/>
    <x v="64"/>
    <s v="Management"/>
    <s v="G"/>
    <s v="Yes"/>
    <n v="5"/>
    <s v="Authorize Board to Ratify and Execute Approved Resolutions"/>
    <x v="3"/>
    <s v="For"/>
    <x v="2"/>
    <m/>
    <s v="No"/>
  </r>
  <r>
    <x v="116"/>
    <s v="Mexico"/>
    <s v="MXCFFI170008"/>
    <s v="BN56JP1"/>
    <s v="Annual"/>
    <x v="64"/>
    <s v="Management"/>
    <s v="G"/>
    <s v="Yes"/>
    <s v="3.a"/>
    <s v="Approve Increase Maximum Issuance Amount under Program of Recurring Issuer"/>
    <x v="3"/>
    <s v="For"/>
    <x v="2"/>
    <m/>
    <s v="No"/>
  </r>
  <r>
    <x v="116"/>
    <s v="Mexico"/>
    <s v="MXCFFI170008"/>
    <s v="BN56JP1"/>
    <s v="Annual"/>
    <x v="64"/>
    <s v="Management"/>
    <s v="G"/>
    <s v="Yes"/>
    <s v="3.b"/>
    <s v="Approve Increase Maximum Amount for Issuance of Long-Term Debt Certificates (Cebures) under Program"/>
    <x v="3"/>
    <s v="For"/>
    <x v="2"/>
    <m/>
    <s v="No"/>
  </r>
  <r>
    <x v="116"/>
    <s v="Mexico"/>
    <s v="MXCFFI170008"/>
    <s v="BN56JP1"/>
    <s v="Annual"/>
    <x v="64"/>
    <s v="Management"/>
    <s v="G"/>
    <s v="Yes"/>
    <s v="3.c"/>
    <s v="Approve Increase Total Amount of Real Estate Trust Certificates (CBFIs)"/>
    <x v="3"/>
    <s v="For"/>
    <x v="2"/>
    <m/>
    <s v="No"/>
  </r>
  <r>
    <x v="116"/>
    <s v="Mexico"/>
    <s v="MXCFFI170008"/>
    <s v="BN56JP1"/>
    <s v="Annual"/>
    <x v="64"/>
    <s v="Management"/>
    <s v="G"/>
    <s v="Yes"/>
    <s v="4.a"/>
    <s v="Approve to Use CBFIs Currently Registered in National Securities Registry under Program Approved by Holders Meeting on April 26, 2021 to Carry out Additional Issuances via Public or Private Offers"/>
    <x v="3"/>
    <s v="For"/>
    <x v="2"/>
    <m/>
    <s v="No"/>
  </r>
  <r>
    <x v="116"/>
    <s v="Mexico"/>
    <s v="MXCFFI170008"/>
    <s v="BN56JP1"/>
    <s v="Annual"/>
    <x v="64"/>
    <s v="Management"/>
    <s v="G"/>
    <s v="Yes"/>
    <s v="4.b"/>
    <s v="Authorize Administrator to Set Terms and Conditions of Such Additional Issuances"/>
    <x v="3"/>
    <s v="For"/>
    <x v="2"/>
    <m/>
    <s v="No"/>
  </r>
  <r>
    <x v="392"/>
    <s v="China"/>
    <s v="CNE100005D68"/>
    <s v="BN45744"/>
    <s v="Special"/>
    <x v="64"/>
    <s v="Management"/>
    <s v="G"/>
    <s v="Yes"/>
    <n v="1"/>
    <s v="Approve Completion of Partial Raised Funds Investment Projects and Use of Excess Raised Funds to Replenish Working Capital"/>
    <x v="3"/>
    <s v="For"/>
    <x v="2"/>
    <m/>
    <s v="No"/>
  </r>
  <r>
    <x v="392"/>
    <s v="China"/>
    <s v="CNE100005D68"/>
    <s v="BN45744"/>
    <s v="Special"/>
    <x v="64"/>
    <s v="Management"/>
    <s v="G"/>
    <s v="Yes"/>
    <n v="2"/>
    <s v="Approve Use of Excess Raised Funds to Replenish Working Capital"/>
    <x v="3"/>
    <s v="For"/>
    <x v="2"/>
    <m/>
    <s v="No"/>
  </r>
  <r>
    <x v="392"/>
    <s v="China"/>
    <s v="CNE100005D68"/>
    <s v="BN45744"/>
    <s v="Special"/>
    <x v="64"/>
    <s v="Management"/>
    <s v="G"/>
    <s v="Yes"/>
    <n v="3.1"/>
    <s v="Approve Daily Related Party Transactions with Hubei Rongtong Hi-Tech Advanced Materials Group Co., Ltd."/>
    <x v="3"/>
    <s v="For"/>
    <x v="2"/>
    <m/>
    <s v="No"/>
  </r>
  <r>
    <x v="392"/>
    <s v="China"/>
    <s v="CNE100005D68"/>
    <s v="BN45744"/>
    <s v="Special"/>
    <x v="64"/>
    <s v="Management"/>
    <s v="G"/>
    <s v="Yes"/>
    <n v="3.2"/>
    <s v="Approve Daily Related Party Transactions with Shenzhen Zhongxing New Material Technology Co., Ltd. and Its Subsidiaries"/>
    <x v="3"/>
    <s v="For"/>
    <x v="2"/>
    <m/>
    <s v="No"/>
  </r>
  <r>
    <x v="392"/>
    <s v="China"/>
    <s v="CNE100005D68"/>
    <s v="BN45744"/>
    <s v="Special"/>
    <x v="64"/>
    <s v="Management"/>
    <s v="G"/>
    <s v="Yes"/>
    <n v="3.3"/>
    <s v="Approve Daily Related Party Transactions with Shenzhen Zhongxing Xinli Precision Electromechanical Technology Co., Ltd. and Its Subsidiaries"/>
    <x v="3"/>
    <s v="For"/>
    <x v="2"/>
    <m/>
    <s v="No"/>
  </r>
  <r>
    <x v="392"/>
    <s v="China"/>
    <s v="CNE100005D68"/>
    <s v="BN45744"/>
    <s v="Special"/>
    <x v="64"/>
    <s v="Management"/>
    <s v="G"/>
    <s v="Yes"/>
    <n v="3.4"/>
    <s v="Approve Daily Related Party Transactions with ZTE Corporation and Shenzhen ZTE Kangxun Electronics Co., Ltd."/>
    <x v="3"/>
    <s v="For"/>
    <x v="2"/>
    <m/>
    <s v="No"/>
  </r>
  <r>
    <x v="393"/>
    <s v="Saudi Arabia"/>
    <s v="SA0007879493"/>
    <s v="B136WG1"/>
    <s v="Annual"/>
    <x v="64"/>
    <s v="Management"/>
    <s v="G"/>
    <s v="Yes"/>
    <n v="1"/>
    <s v="Approve Board Report on Company Operations for FY 2022"/>
    <x v="0"/>
    <s v="For"/>
    <x v="2"/>
    <m/>
    <s v="No"/>
  </r>
  <r>
    <x v="393"/>
    <s v="Saudi Arabia"/>
    <s v="SA0007879493"/>
    <s v="B136WG1"/>
    <s v="Annual"/>
    <x v="64"/>
    <s v="Management"/>
    <s v="G"/>
    <s v="Yes"/>
    <n v="2"/>
    <s v="Approve Auditors' Report on Company Financial Statements for FY 2022"/>
    <x v="1"/>
    <s v="For"/>
    <x v="2"/>
    <m/>
    <s v="No"/>
  </r>
  <r>
    <x v="393"/>
    <s v="Saudi Arabia"/>
    <s v="SA0007879493"/>
    <s v="B136WG1"/>
    <s v="Annual"/>
    <x v="64"/>
    <s v="Management"/>
    <s v="G"/>
    <s v="Yes"/>
    <n v="3"/>
    <s v="Accept Financial Statements and Statutory Reports for FY 2022"/>
    <x v="0"/>
    <s v="For"/>
    <x v="2"/>
    <m/>
    <s v="No"/>
  </r>
  <r>
    <x v="393"/>
    <s v="Saudi Arabia"/>
    <s v="SA0007879493"/>
    <s v="B136WG1"/>
    <s v="Annual"/>
    <x v="64"/>
    <s v="Management"/>
    <s v="G"/>
    <s v="Yes"/>
    <n v="4"/>
    <s v="Appoint Auditors and Fix Their Remuneration for Q2, Q3 and Annual Statement of FY 2023 and Q1 of FY 2024"/>
    <x v="4"/>
    <s v="For"/>
    <x v="2"/>
    <m/>
    <s v="No"/>
  </r>
  <r>
    <x v="393"/>
    <s v="Saudi Arabia"/>
    <s v="SA0007879493"/>
    <s v="B136WG1"/>
    <s v="Annual"/>
    <x v="64"/>
    <s v="Management"/>
    <s v="G"/>
    <s v="Yes"/>
    <n v="5"/>
    <s v="Approve Discharge of Directors for FY 2022"/>
    <x v="2"/>
    <s v="For"/>
    <x v="2"/>
    <m/>
    <s v="No"/>
  </r>
  <r>
    <x v="393"/>
    <s v="Saudi Arabia"/>
    <s v="SA0007879493"/>
    <s v="B136WG1"/>
    <s v="Annual"/>
    <x v="64"/>
    <s v="Management"/>
    <s v="G"/>
    <s v="Yes"/>
    <n v="6"/>
    <s v="Approve Remuneration of Directors of SAR 2,900,000 for FY 2022"/>
    <x v="2"/>
    <s v="For"/>
    <x v="2"/>
    <m/>
    <s v="No"/>
  </r>
  <r>
    <x v="393"/>
    <s v="Saudi Arabia"/>
    <s v="SA0007879493"/>
    <s v="B136WG1"/>
    <s v="Annual"/>
    <x v="64"/>
    <s v="Management"/>
    <s v="G"/>
    <s v="Yes"/>
    <n v="7"/>
    <s v="Approve Interim Dividends Quarterly for FY 2023"/>
    <x v="3"/>
    <s v="For"/>
    <x v="2"/>
    <m/>
    <s v="No"/>
  </r>
  <r>
    <x v="239"/>
    <s v="China"/>
    <s v="CNE000000594"/>
    <n v="6802891"/>
    <s v="Special"/>
    <x v="64"/>
    <s v="Management"/>
    <s v="G"/>
    <s v="Yes"/>
    <n v="1"/>
    <s v="Approve Company's Eligibility for Issuance of Shares to Specific Targets"/>
    <x v="3"/>
    <s v="For"/>
    <x v="1"/>
    <s v="There are concerns around the potential dilution of the transaction."/>
    <s v="Yes"/>
  </r>
  <r>
    <x v="239"/>
    <s v="China"/>
    <s v="CNE000000594"/>
    <n v="6802891"/>
    <s v="Special"/>
    <x v="64"/>
    <s v="Management"/>
    <s v="G"/>
    <s v="Yes"/>
    <n v="2.1"/>
    <s v="Approve Issue Type and Par Value"/>
    <x v="3"/>
    <s v="For"/>
    <x v="1"/>
    <s v="There are concerns around the potential dilution of the transaction."/>
    <s v="Yes"/>
  </r>
  <r>
    <x v="239"/>
    <s v="China"/>
    <s v="CNE000000594"/>
    <n v="6802891"/>
    <s v="Special"/>
    <x v="64"/>
    <s v="Management"/>
    <s v="G"/>
    <s v="Yes"/>
    <n v="2.1"/>
    <s v="Approve Resolution Validity Period"/>
    <x v="3"/>
    <s v="For"/>
    <x v="1"/>
    <s v="There are concerns around the potential dilution of the transaction."/>
    <s v="Yes"/>
  </r>
  <r>
    <x v="239"/>
    <s v="China"/>
    <s v="CNE000000594"/>
    <n v="6802891"/>
    <s v="Special"/>
    <x v="64"/>
    <s v="Management"/>
    <s v="G"/>
    <s v="Yes"/>
    <n v="2.2000000000000002"/>
    <s v="Approve Issue Manner and Issue Time"/>
    <x v="3"/>
    <s v="For"/>
    <x v="1"/>
    <s v="There are concerns around the potential dilution of the transaction."/>
    <s v="Yes"/>
  </r>
  <r>
    <x v="239"/>
    <s v="China"/>
    <s v="CNE000000594"/>
    <n v="6802891"/>
    <s v="Special"/>
    <x v="64"/>
    <s v="Management"/>
    <s v="G"/>
    <s v="Yes"/>
    <n v="2.2999999999999998"/>
    <s v="Approve Target Parties and Subscription Manner"/>
    <x v="3"/>
    <s v="For"/>
    <x v="1"/>
    <s v="There are concerns around the potential dilution of the transaction."/>
    <s v="Yes"/>
  </r>
  <r>
    <x v="239"/>
    <s v="China"/>
    <s v="CNE000000594"/>
    <n v="6802891"/>
    <s v="Special"/>
    <x v="64"/>
    <s v="Management"/>
    <s v="G"/>
    <s v="Yes"/>
    <n v="2.4"/>
    <s v="Approve Pricing Reference Date, Issue Price and Pricing Principles"/>
    <x v="3"/>
    <s v="For"/>
    <x v="1"/>
    <s v="There are concerns around the potential dilution of the transaction."/>
    <s v="Yes"/>
  </r>
  <r>
    <x v="239"/>
    <s v="China"/>
    <s v="CNE000000594"/>
    <n v="6802891"/>
    <s v="Special"/>
    <x v="64"/>
    <s v="Management"/>
    <s v="G"/>
    <s v="Yes"/>
    <n v="2.5"/>
    <s v="Approve Issue Scale"/>
    <x v="3"/>
    <s v="For"/>
    <x v="1"/>
    <s v="There are concerns around the potential dilution of the transaction."/>
    <s v="Yes"/>
  </r>
  <r>
    <x v="239"/>
    <s v="China"/>
    <s v="CNE000000594"/>
    <n v="6802891"/>
    <s v="Special"/>
    <x v="64"/>
    <s v="Management"/>
    <s v="G"/>
    <s v="Yes"/>
    <n v="2.6"/>
    <s v="Approve Restriction Period"/>
    <x v="3"/>
    <s v="For"/>
    <x v="1"/>
    <s v="There are concerns around the potential dilution of the transaction."/>
    <s v="Yes"/>
  </r>
  <r>
    <x v="239"/>
    <s v="China"/>
    <s v="CNE000000594"/>
    <n v="6802891"/>
    <s v="Special"/>
    <x v="64"/>
    <s v="Management"/>
    <s v="G"/>
    <s v="Yes"/>
    <n v="2.7"/>
    <s v="Approve Size and Usage of Raised Funds"/>
    <x v="3"/>
    <s v="For"/>
    <x v="1"/>
    <s v="There are concerns around the potential dilution of the transaction."/>
    <s v="Yes"/>
  </r>
  <r>
    <x v="239"/>
    <s v="China"/>
    <s v="CNE000000594"/>
    <n v="6802891"/>
    <s v="Special"/>
    <x v="64"/>
    <s v="Management"/>
    <s v="G"/>
    <s v="Yes"/>
    <n v="2.8"/>
    <s v="Approve Distribution Arrangement of Undistributed Earnings"/>
    <x v="3"/>
    <s v="For"/>
    <x v="1"/>
    <s v="There are concerns around the potential dilution of the transaction."/>
    <s v="Yes"/>
  </r>
  <r>
    <x v="239"/>
    <s v="China"/>
    <s v="CNE000000594"/>
    <n v="6802891"/>
    <s v="Special"/>
    <x v="64"/>
    <s v="Management"/>
    <s v="G"/>
    <s v="Yes"/>
    <n v="2.9"/>
    <s v="Approve Listing Location"/>
    <x v="3"/>
    <s v="For"/>
    <x v="1"/>
    <s v="There are concerns around the potential dilution of the transaction."/>
    <s v="Yes"/>
  </r>
  <r>
    <x v="239"/>
    <s v="China"/>
    <s v="CNE000000594"/>
    <n v="6802891"/>
    <s v="Special"/>
    <x v="64"/>
    <s v="Management"/>
    <s v="G"/>
    <s v="Yes"/>
    <n v="3"/>
    <s v="Approve Plan on Issuance of Shares to Specific Targets"/>
    <x v="3"/>
    <s v="For"/>
    <x v="1"/>
    <s v="There are concerns around the potential dilution of the transaction."/>
    <s v="Yes"/>
  </r>
  <r>
    <x v="239"/>
    <s v="China"/>
    <s v="CNE000000594"/>
    <n v="6802891"/>
    <s v="Special"/>
    <x v="64"/>
    <s v="Management"/>
    <s v="G"/>
    <s v="Yes"/>
    <n v="4"/>
    <s v="Approve Demonstration Analysis Report in Connection to Issuance of Shares to Specific Targets"/>
    <x v="0"/>
    <s v="For"/>
    <x v="1"/>
    <s v="There are concerns around the potential dilution of the transaction."/>
    <s v="Yes"/>
  </r>
  <r>
    <x v="239"/>
    <s v="China"/>
    <s v="CNE000000594"/>
    <n v="6802891"/>
    <s v="Special"/>
    <x v="64"/>
    <s v="Management"/>
    <s v="G"/>
    <s v="Yes"/>
    <n v="5"/>
    <s v="Approve Feasibility Analysis Report on the Use of Proceeds"/>
    <x v="0"/>
    <s v="For"/>
    <x v="1"/>
    <s v="There are concerns around the potential dilution of the transaction."/>
    <s v="Yes"/>
  </r>
  <r>
    <x v="239"/>
    <s v="China"/>
    <s v="CNE000000594"/>
    <n v="6802891"/>
    <s v="Special"/>
    <x v="64"/>
    <s v="Management"/>
    <s v="G"/>
    <s v="Yes"/>
    <n v="6"/>
    <s v="Approve Report on the Usage of Previously Raised Funds"/>
    <x v="0"/>
    <s v="For"/>
    <x v="1"/>
    <s v="There are concerns around the potential dilution of the transaction."/>
    <s v="Yes"/>
  </r>
  <r>
    <x v="239"/>
    <s v="China"/>
    <s v="CNE000000594"/>
    <n v="6802891"/>
    <s v="Special"/>
    <x v="64"/>
    <s v="Management"/>
    <s v="G"/>
    <s v="Yes"/>
    <n v="7"/>
    <s v="Approve Impact of Dilution of Current Returns on Major Financial Indicators, the Relevant Measures to be Taken and Commitment from Relevant Parties"/>
    <x v="3"/>
    <s v="For"/>
    <x v="1"/>
    <s v="There are concerns around the potential dilution of the transaction."/>
    <s v="Yes"/>
  </r>
  <r>
    <x v="239"/>
    <s v="China"/>
    <s v="CNE000000594"/>
    <n v="6802891"/>
    <s v="Special"/>
    <x v="64"/>
    <s v="Management"/>
    <s v="G"/>
    <s v="Yes"/>
    <n v="8"/>
    <s v="Approve Shareholder Dividend Return Plan"/>
    <x v="3"/>
    <s v="For"/>
    <x v="1"/>
    <s v="There are concerns around the potential dilution of the transaction."/>
    <s v="Yes"/>
  </r>
  <r>
    <x v="239"/>
    <s v="China"/>
    <s v="CNE000000594"/>
    <n v="6802891"/>
    <s v="Special"/>
    <x v="64"/>
    <s v="Management"/>
    <s v="G"/>
    <s v="Yes"/>
    <n v="9"/>
    <s v="Approve Authorization of Board to Handle All Related Matters"/>
    <x v="3"/>
    <s v="For"/>
    <x v="1"/>
    <s v="There are concerns around the potential dilution of the transaction."/>
    <s v="Yes"/>
  </r>
  <r>
    <x v="394"/>
    <s v="China"/>
    <s v="CNE000001GF0"/>
    <n v="6727079"/>
    <s v="Special"/>
    <x v="64"/>
    <s v="Management"/>
    <s v="G"/>
    <s v="Yes"/>
    <n v="1"/>
    <s v="Approve Provision of Guarantee"/>
    <x v="3"/>
    <s v="For"/>
    <x v="2"/>
    <m/>
    <s v="No"/>
  </r>
  <r>
    <x v="394"/>
    <s v="China"/>
    <s v="CNE000001GF0"/>
    <n v="6727079"/>
    <s v="Special"/>
    <x v="64"/>
    <s v="Management"/>
    <s v="G"/>
    <s v="Yes"/>
    <n v="2"/>
    <s v="Amend Articles of Association"/>
    <x v="3"/>
    <s v="For"/>
    <x v="2"/>
    <m/>
    <s v="No"/>
  </r>
  <r>
    <x v="395"/>
    <s v="Switzerland"/>
    <s v="CH0008038389"/>
    <s v="B083BH4"/>
    <s v="Annual"/>
    <x v="64"/>
    <s v="Management"/>
    <s v="G"/>
    <s v="Yes"/>
    <n v="1"/>
    <s v="Accept Financial Statements and Statutory Reports"/>
    <x v="0"/>
    <s v="For"/>
    <x v="2"/>
    <m/>
    <s v="No"/>
  </r>
  <r>
    <x v="395"/>
    <s v="Switzerland"/>
    <s v="CH0008038389"/>
    <s v="B083BH4"/>
    <s v="Annual"/>
    <x v="64"/>
    <s v="Management"/>
    <s v="G"/>
    <s v="Yes"/>
    <n v="2"/>
    <s v="Approve Remuneration Report (Non-Binding)"/>
    <x v="4"/>
    <s v="For"/>
    <x v="1"/>
    <s v="Short term awards are greater than long term incentives."/>
    <s v="Yes"/>
  </r>
  <r>
    <x v="395"/>
    <s v="Switzerland"/>
    <s v="CH0008038389"/>
    <s v="B083BH4"/>
    <s v="Annual"/>
    <x v="64"/>
    <s v="Management"/>
    <s v="G"/>
    <s v="Yes"/>
    <n v="3"/>
    <s v="Approve Discharge of Board and Senior Management"/>
    <x v="3"/>
    <s v="For"/>
    <x v="2"/>
    <m/>
    <s v="No"/>
  </r>
  <r>
    <x v="395"/>
    <s v="Switzerland"/>
    <s v="CH0008038389"/>
    <s v="B083BH4"/>
    <s v="Annual"/>
    <x v="64"/>
    <s v="Management"/>
    <s v="G"/>
    <s v="Yes"/>
    <n v="4"/>
    <s v="Approve Allocation of Income and Dividends of CHF 3.40 per Share"/>
    <x v="3"/>
    <s v="For"/>
    <x v="2"/>
    <m/>
    <s v="No"/>
  </r>
  <r>
    <x v="395"/>
    <s v="Switzerland"/>
    <s v="CH0008038389"/>
    <s v="B083BH4"/>
    <s v="Annual"/>
    <x v="64"/>
    <s v="Management"/>
    <s v="G"/>
    <s v="Yes"/>
    <n v="5.0999999999999996"/>
    <s v="Amend Corporate Purpose"/>
    <x v="3"/>
    <s v="For"/>
    <x v="2"/>
    <m/>
    <s v="No"/>
  </r>
  <r>
    <x v="395"/>
    <s v="Switzerland"/>
    <s v="CH0008038389"/>
    <s v="B083BH4"/>
    <s v="Annual"/>
    <x v="64"/>
    <s v="Management"/>
    <s v="G"/>
    <s v="Yes"/>
    <n v="5.2"/>
    <s v="Amend Articles Re: Share Transfer Restrictions Clause"/>
    <x v="3"/>
    <s v="For"/>
    <x v="2"/>
    <m/>
    <s v="No"/>
  </r>
  <r>
    <x v="395"/>
    <s v="Switzerland"/>
    <s v="CH0008038389"/>
    <s v="B083BH4"/>
    <s v="Annual"/>
    <x v="64"/>
    <s v="Management"/>
    <s v="G"/>
    <s v="Yes"/>
    <n v="5.3"/>
    <s v="Amend Articles Re: Annual General Meeting"/>
    <x v="3"/>
    <s v="For"/>
    <x v="2"/>
    <m/>
    <s v="No"/>
  </r>
  <r>
    <x v="395"/>
    <s v="Switzerland"/>
    <s v="CH0008038389"/>
    <s v="B083BH4"/>
    <s v="Annual"/>
    <x v="64"/>
    <s v="Management"/>
    <s v="G"/>
    <s v="Yes"/>
    <n v="5.4"/>
    <s v="Approve Virtual-Only Shareholder Meetings"/>
    <x v="3"/>
    <s v="For"/>
    <x v="1"/>
    <s v="Unsupportive of exclusively virtual meetings."/>
    <s v="Yes"/>
  </r>
  <r>
    <x v="395"/>
    <s v="Switzerland"/>
    <s v="CH0008038389"/>
    <s v="B083BH4"/>
    <s v="Annual"/>
    <x v="64"/>
    <s v="Management"/>
    <s v="G"/>
    <s v="Yes"/>
    <n v="5.5"/>
    <s v="Amend Articles Re: Board of Directors and Compensation"/>
    <x v="2"/>
    <s v="For"/>
    <x v="2"/>
    <m/>
    <s v="No"/>
  </r>
  <r>
    <x v="395"/>
    <s v="Switzerland"/>
    <s v="CH0008038389"/>
    <s v="B083BH4"/>
    <s v="Annual"/>
    <x v="64"/>
    <s v="Management"/>
    <s v="G"/>
    <s v="Yes"/>
    <n v="6.1"/>
    <s v="Approve Cancellation of Authorized Capital"/>
    <x v="3"/>
    <s v="For"/>
    <x v="2"/>
    <m/>
    <s v="No"/>
  </r>
  <r>
    <x v="395"/>
    <s v="Switzerland"/>
    <s v="CH0008038389"/>
    <s v="B083BH4"/>
    <s v="Annual"/>
    <x v="64"/>
    <s v="Management"/>
    <s v="G"/>
    <s v="Yes"/>
    <n v="6.2"/>
    <s v="Approve Creation of Capital Band within the Upper Limit of CHF 168.8 Million and the Lower Limit of CHF 145.8 Million with or without Exclusion of Preemptive Rights"/>
    <x v="3"/>
    <s v="For"/>
    <x v="2"/>
    <m/>
    <s v="No"/>
  </r>
  <r>
    <x v="395"/>
    <s v="Switzerland"/>
    <s v="CH0008038389"/>
    <s v="B083BH4"/>
    <s v="Annual"/>
    <x v="64"/>
    <s v="Management"/>
    <s v="G"/>
    <s v="Yes"/>
    <n v="6.3"/>
    <s v="Amend Articles Re: Conditional Capital"/>
    <x v="3"/>
    <s v="For"/>
    <x v="2"/>
    <m/>
    <s v="No"/>
  </r>
  <r>
    <x v="395"/>
    <s v="Switzerland"/>
    <s v="CH0008038389"/>
    <s v="B083BH4"/>
    <s v="Annual"/>
    <x v="64"/>
    <s v="Management"/>
    <s v="G"/>
    <s v="Yes"/>
    <n v="7.1"/>
    <s v="Approve Remuneration of Directors in the Amount of CHF 1.8 Million"/>
    <x v="2"/>
    <s v="For"/>
    <x v="2"/>
    <m/>
    <s v="No"/>
  </r>
  <r>
    <x v="395"/>
    <s v="Switzerland"/>
    <s v="CH0008038389"/>
    <s v="B083BH4"/>
    <s v="Annual"/>
    <x v="64"/>
    <s v="Management"/>
    <s v="G"/>
    <s v="Yes"/>
    <n v="7.2"/>
    <s v="Approve Remuneration of Executive Committee in the Amount of CHF 8.3 Million"/>
    <x v="4"/>
    <s v="For"/>
    <x v="2"/>
    <m/>
    <s v="No"/>
  </r>
  <r>
    <x v="395"/>
    <s v="Switzerland"/>
    <s v="CH0008038389"/>
    <s v="B083BH4"/>
    <s v="Annual"/>
    <x v="64"/>
    <s v="Management"/>
    <s v="G"/>
    <s v="Yes"/>
    <n v="8.1999999999999993"/>
    <s v="Reelect Ton Buechner as Board Chair"/>
    <x v="3"/>
    <s v="For"/>
    <x v="2"/>
    <m/>
    <s v="No"/>
  </r>
  <r>
    <x v="395"/>
    <s v="Switzerland"/>
    <s v="CH0008038389"/>
    <s v="B083BH4"/>
    <s v="Annual"/>
    <x v="64"/>
    <s v="Management"/>
    <s v="G"/>
    <s v="Yes"/>
    <n v="8.4"/>
    <s v="Designate Paul Wiesli as Independent Proxy"/>
    <x v="3"/>
    <s v="For"/>
    <x v="2"/>
    <m/>
    <s v="No"/>
  </r>
  <r>
    <x v="395"/>
    <s v="Switzerland"/>
    <s v="CH0008038389"/>
    <s v="B083BH4"/>
    <s v="Annual"/>
    <x v="64"/>
    <s v="Management"/>
    <s v="G"/>
    <s v="Yes"/>
    <n v="8.5"/>
    <s v="Ratify PricewaterhouseCoopers AG as Auditors"/>
    <x v="1"/>
    <s v="For"/>
    <x v="2"/>
    <m/>
    <s v="No"/>
  </r>
  <r>
    <x v="395"/>
    <s v="Switzerland"/>
    <s v="CH0008038389"/>
    <s v="B083BH4"/>
    <s v="Annual"/>
    <x v="64"/>
    <s v="Management"/>
    <s v="G"/>
    <s v="Yes"/>
    <n v="9"/>
    <s v="Transact Other Business (Voting)"/>
    <x v="3"/>
    <s v="For"/>
    <x v="1"/>
    <s v="We will not support any unspecified items included in the agenda of the general meeting of shareholders."/>
    <s v="Yes"/>
  </r>
  <r>
    <x v="395"/>
    <s v="Switzerland"/>
    <s v="CH0008038389"/>
    <s v="B083BH4"/>
    <s v="Annual"/>
    <x v="64"/>
    <s v="Management"/>
    <s v="G"/>
    <s v="Yes"/>
    <s v="8.1.1"/>
    <s v="Reelect Ton Buechner as Director"/>
    <x v="2"/>
    <s v="For"/>
    <x v="2"/>
    <m/>
    <s v="No"/>
  </r>
  <r>
    <x v="395"/>
    <s v="Switzerland"/>
    <s v="CH0008038389"/>
    <s v="B083BH4"/>
    <s v="Annual"/>
    <x v="64"/>
    <s v="Management"/>
    <s v="G"/>
    <s v="Yes"/>
    <s v="8.1.2"/>
    <s v="Reelect Christopher Chambers as Director"/>
    <x v="2"/>
    <s v="For"/>
    <x v="2"/>
    <m/>
    <s v="No"/>
  </r>
  <r>
    <x v="395"/>
    <s v="Switzerland"/>
    <s v="CH0008038389"/>
    <s v="B083BH4"/>
    <s v="Annual"/>
    <x v="64"/>
    <s v="Management"/>
    <s v="G"/>
    <s v="Yes"/>
    <s v="8.1.3"/>
    <s v="Reelect Barbara Knoflach as Director"/>
    <x v="2"/>
    <s v="For"/>
    <x v="2"/>
    <m/>
    <s v="No"/>
  </r>
  <r>
    <x v="395"/>
    <s v="Switzerland"/>
    <s v="CH0008038389"/>
    <s v="B083BH4"/>
    <s v="Annual"/>
    <x v="64"/>
    <s v="Management"/>
    <s v="G"/>
    <s v="Yes"/>
    <s v="8.1.4"/>
    <s v="Reelect Gabrielle Nater-Bass as Director"/>
    <x v="2"/>
    <s v="For"/>
    <x v="2"/>
    <m/>
    <s v="No"/>
  </r>
  <r>
    <x v="395"/>
    <s v="Switzerland"/>
    <s v="CH0008038389"/>
    <s v="B083BH4"/>
    <s v="Annual"/>
    <x v="64"/>
    <s v="Management"/>
    <s v="G"/>
    <s v="Yes"/>
    <s v="8.1.5"/>
    <s v="Reelect Thomas Studhalter as Director"/>
    <x v="2"/>
    <s v="For"/>
    <x v="2"/>
    <m/>
    <s v="No"/>
  </r>
  <r>
    <x v="395"/>
    <s v="Switzerland"/>
    <s v="CH0008038389"/>
    <s v="B083BH4"/>
    <s v="Annual"/>
    <x v="64"/>
    <s v="Management"/>
    <s v="G"/>
    <s v="Yes"/>
    <s v="8.1.6"/>
    <s v="Reelect Brigitte Walter as Director"/>
    <x v="2"/>
    <s v="For"/>
    <x v="2"/>
    <m/>
    <s v="No"/>
  </r>
  <r>
    <x v="395"/>
    <s v="Switzerland"/>
    <s v="CH0008038389"/>
    <s v="B083BH4"/>
    <s v="Annual"/>
    <x v="64"/>
    <s v="Management"/>
    <s v="G"/>
    <s v="Yes"/>
    <s v="8.1.7"/>
    <s v="Elect Reto Conrad as Director"/>
    <x v="2"/>
    <s v="For"/>
    <x v="2"/>
    <m/>
    <s v="No"/>
  </r>
  <r>
    <x v="395"/>
    <s v="Switzerland"/>
    <s v="CH0008038389"/>
    <s v="B083BH4"/>
    <s v="Annual"/>
    <x v="64"/>
    <s v="Management"/>
    <s v="G"/>
    <s v="Yes"/>
    <s v="8.3.1"/>
    <s v="Reappoint Christopher Chambers as Member of the Nomination and Compensation Committee"/>
    <x v="3"/>
    <s v="For"/>
    <x v="2"/>
    <m/>
    <s v="No"/>
  </r>
  <r>
    <x v="395"/>
    <s v="Switzerland"/>
    <s v="CH0008038389"/>
    <s v="B083BH4"/>
    <s v="Annual"/>
    <x v="64"/>
    <s v="Management"/>
    <s v="G"/>
    <s v="Yes"/>
    <s v="8.3.2"/>
    <s v="Reappoint Gabrielle Nater-Bass as Member of the Nomination and Compensation Committee"/>
    <x v="3"/>
    <s v="For"/>
    <x v="2"/>
    <m/>
    <s v="No"/>
  </r>
  <r>
    <x v="395"/>
    <s v="Switzerland"/>
    <s v="CH0008038389"/>
    <s v="B083BH4"/>
    <s v="Annual"/>
    <x v="64"/>
    <s v="Management"/>
    <s v="G"/>
    <s v="Yes"/>
    <s v="8.3.3"/>
    <s v="Reappoint Barbara Knoflach as Member of the Nomination and Compensation Committee"/>
    <x v="3"/>
    <s v="For"/>
    <x v="2"/>
    <m/>
    <s v="No"/>
  </r>
  <r>
    <x v="396"/>
    <s v="USA"/>
    <s v="US87162W1009"/>
    <n v="2002554"/>
    <s v="Annual"/>
    <x v="64"/>
    <s v="Management"/>
    <s v="G"/>
    <s v="Yes"/>
    <n v="1.1000000000000001"/>
    <s v="Elect Director Dennis Polk"/>
    <x v="2"/>
    <s v="For"/>
    <x v="2"/>
    <m/>
    <s v="No"/>
  </r>
  <r>
    <x v="396"/>
    <s v="USA"/>
    <s v="US87162W1009"/>
    <n v="2002554"/>
    <s v="Annual"/>
    <x v="64"/>
    <s v="Management"/>
    <s v="G"/>
    <s v="Yes"/>
    <n v="1.1000000000000001"/>
    <s v="Elect Director Merline Saintil"/>
    <x v="2"/>
    <s v="For"/>
    <x v="2"/>
    <m/>
    <s v="No"/>
  </r>
  <r>
    <x v="396"/>
    <s v="USA"/>
    <s v="US87162W1009"/>
    <n v="2002554"/>
    <s v="Annual"/>
    <x v="64"/>
    <s v="Management"/>
    <s v="G"/>
    <s v="Yes"/>
    <n v="1.1100000000000001"/>
    <s v="Elect Director Duane E. Zitzner"/>
    <x v="2"/>
    <s v="For"/>
    <x v="3"/>
    <s v="Chair of Audit Committee is non-independent."/>
    <s v="Yes"/>
  </r>
  <r>
    <x v="396"/>
    <s v="USA"/>
    <s v="US87162W1009"/>
    <n v="2002554"/>
    <s v="Annual"/>
    <x v="64"/>
    <s v="Management"/>
    <s v="G"/>
    <s v="Yes"/>
    <n v="1.2"/>
    <s v="Elect Director Robert Kalsow-Ramos"/>
    <x v="2"/>
    <s v="For"/>
    <x v="2"/>
    <m/>
    <s v="No"/>
  </r>
  <r>
    <x v="396"/>
    <s v="USA"/>
    <s v="US87162W1009"/>
    <n v="2002554"/>
    <s v="Annual"/>
    <x v="64"/>
    <s v="Management"/>
    <s v="G"/>
    <s v="Yes"/>
    <n v="1.3"/>
    <s v="Elect Director Ann Vezina"/>
    <x v="2"/>
    <s v="For"/>
    <x v="2"/>
    <m/>
    <s v="No"/>
  </r>
  <r>
    <x v="396"/>
    <s v="USA"/>
    <s v="US87162W1009"/>
    <n v="2002554"/>
    <s v="Annual"/>
    <x v="64"/>
    <s v="Management"/>
    <s v="G"/>
    <s v="Yes"/>
    <n v="1.4"/>
    <s v="Elect Director Richard Hume"/>
    <x v="2"/>
    <s v="For"/>
    <x v="2"/>
    <m/>
    <s v="No"/>
  </r>
  <r>
    <x v="396"/>
    <s v="USA"/>
    <s v="US87162W1009"/>
    <n v="2002554"/>
    <s v="Annual"/>
    <x v="64"/>
    <s v="Management"/>
    <s v="G"/>
    <s v="Yes"/>
    <n v="1.5"/>
    <s v="Elect Director Fred Breidenbach"/>
    <x v="2"/>
    <s v="For"/>
    <x v="2"/>
    <m/>
    <s v="No"/>
  </r>
  <r>
    <x v="396"/>
    <s v="USA"/>
    <s v="US87162W1009"/>
    <n v="2002554"/>
    <s v="Annual"/>
    <x v="64"/>
    <s v="Management"/>
    <s v="G"/>
    <s v="Yes"/>
    <n v="1.6"/>
    <s v="Elect Director Hau Lee"/>
    <x v="2"/>
    <s v="For"/>
    <x v="2"/>
    <m/>
    <s v="No"/>
  </r>
  <r>
    <x v="396"/>
    <s v="USA"/>
    <s v="US87162W1009"/>
    <n v="2002554"/>
    <s v="Annual"/>
    <x v="64"/>
    <s v="Management"/>
    <s v="G"/>
    <s v="Yes"/>
    <n v="1.7"/>
    <s v="Elect Director Matthew Miau"/>
    <x v="2"/>
    <s v="For"/>
    <x v="3"/>
    <s v="Director is considered overboarded."/>
    <s v="Yes"/>
  </r>
  <r>
    <x v="396"/>
    <s v="USA"/>
    <s v="US87162W1009"/>
    <n v="2002554"/>
    <s v="Annual"/>
    <x v="64"/>
    <s v="Management"/>
    <s v="G"/>
    <s v="Yes"/>
    <n v="1.8"/>
    <s v="Elect Director Nayaki Nayyar"/>
    <x v="2"/>
    <s v="For"/>
    <x v="3"/>
    <s v="Lack of gender diversity."/>
    <s v="Yes"/>
  </r>
  <r>
    <x v="396"/>
    <s v="USA"/>
    <s v="US87162W1009"/>
    <n v="2002554"/>
    <s v="Annual"/>
    <x v="64"/>
    <s v="Management"/>
    <s v="G"/>
    <s v="Yes"/>
    <n v="1.9"/>
    <s v="Elect Director Matthew Nord"/>
    <x v="2"/>
    <s v="For"/>
    <x v="2"/>
    <m/>
    <s v="No"/>
  </r>
  <r>
    <x v="396"/>
    <s v="USA"/>
    <s v="US87162W1009"/>
    <n v="2002554"/>
    <s v="Annual"/>
    <x v="64"/>
    <s v="Management"/>
    <s v="G"/>
    <s v="Yes"/>
    <n v="2"/>
    <s v="Advisory Vote to Ratify Named Executive Officers' Compensation"/>
    <x v="3"/>
    <s v="For"/>
    <x v="1"/>
    <s v="Lack of a clawback provision. Majority of awards vest without reference to performance conditions."/>
    <s v="Yes"/>
  </r>
  <r>
    <x v="396"/>
    <s v="USA"/>
    <s v="US87162W1009"/>
    <n v="2002554"/>
    <s v="Annual"/>
    <x v="64"/>
    <s v="Management"/>
    <s v="G"/>
    <s v="Yes"/>
    <n v="3"/>
    <s v="Advisory Vote on Say on Pay Frequency"/>
    <x v="3"/>
    <s v="One Year"/>
    <x v="5"/>
    <m/>
    <s v="No"/>
  </r>
  <r>
    <x v="396"/>
    <s v="USA"/>
    <s v="US87162W1009"/>
    <n v="2002554"/>
    <s v="Annual"/>
    <x v="64"/>
    <s v="Management"/>
    <s v="G"/>
    <s v="Yes"/>
    <n v="4"/>
    <s v="Ratify KPMG LLP as Auditors"/>
    <x v="1"/>
    <s v="For"/>
    <x v="2"/>
    <m/>
    <s v="No"/>
  </r>
  <r>
    <x v="397"/>
    <s v="USA"/>
    <s v="US8910921084"/>
    <n v="2897040"/>
    <s v="Annual"/>
    <x v="64"/>
    <s v="Management"/>
    <s v="G"/>
    <s v="Yes"/>
    <n v="1.1000000000000001"/>
    <s v="Elect Director Jeffrey M. Ettinger"/>
    <x v="2"/>
    <s v="For"/>
    <x v="3"/>
    <s v="Lack of gender diversity."/>
    <s v="Yes"/>
  </r>
  <r>
    <x v="397"/>
    <s v="USA"/>
    <s v="US8910921084"/>
    <n v="2897040"/>
    <s v="Annual"/>
    <x v="64"/>
    <s v="Management"/>
    <s v="G"/>
    <s v="Yes"/>
    <n v="1.2"/>
    <s v="Elect Director Eric P. Hansotia"/>
    <x v="2"/>
    <s v="For"/>
    <x v="2"/>
    <m/>
    <s v="No"/>
  </r>
  <r>
    <x v="397"/>
    <s v="USA"/>
    <s v="US8910921084"/>
    <n v="2897040"/>
    <s v="Annual"/>
    <x v="64"/>
    <s v="Management"/>
    <s v="G"/>
    <s v="Yes"/>
    <n v="1.3"/>
    <s v="Elect Director D. Christian Koch"/>
    <x v="2"/>
    <s v="For"/>
    <x v="2"/>
    <m/>
    <s v="No"/>
  </r>
  <r>
    <x v="397"/>
    <s v="USA"/>
    <s v="US8910921084"/>
    <n v="2897040"/>
    <s v="Annual"/>
    <x v="64"/>
    <s v="Management"/>
    <s v="G"/>
    <s v="Yes"/>
    <n v="2"/>
    <s v="Ratify KPMG LLP as Auditors"/>
    <x v="1"/>
    <s v="For"/>
    <x v="2"/>
    <m/>
    <s v="No"/>
  </r>
  <r>
    <x v="397"/>
    <s v="USA"/>
    <s v="US8910921084"/>
    <n v="2897040"/>
    <s v="Annual"/>
    <x v="64"/>
    <s v="Management"/>
    <s v="G"/>
    <s v="Yes"/>
    <n v="3"/>
    <s v="Advisory Vote to Ratify Named Executive Officers' Compensation"/>
    <x v="3"/>
    <s v="For"/>
    <x v="1"/>
    <s v="Majority of awards vest without reference to performance conditions. Excessive severance package."/>
    <s v="Yes"/>
  </r>
  <r>
    <x v="397"/>
    <s v="USA"/>
    <s v="US8910921084"/>
    <n v="2897040"/>
    <s v="Annual"/>
    <x v="64"/>
    <s v="Management"/>
    <s v="G"/>
    <s v="Yes"/>
    <n v="4"/>
    <s v="Advisory Vote on Say on Pay Frequency"/>
    <x v="3"/>
    <s v="One Year"/>
    <x v="5"/>
    <m/>
    <s v="No"/>
  </r>
  <r>
    <x v="398"/>
    <s v="India"/>
    <s v="INE280A01028"/>
    <n v="6139340"/>
    <s v="Special"/>
    <x v="64"/>
    <s v="Management"/>
    <s v="G"/>
    <s v="Yes"/>
    <n v="1"/>
    <s v="Elect Mariam Pallavi Baldev, Ias as Director"/>
    <x v="2"/>
    <s v="For"/>
    <x v="2"/>
    <m/>
    <s v="No"/>
  </r>
  <r>
    <x v="398"/>
    <s v="India"/>
    <s v="INE280A01028"/>
    <n v="6139340"/>
    <s v="Special"/>
    <x v="64"/>
    <s v="Management"/>
    <s v="G"/>
    <s v="Yes"/>
    <n v="2"/>
    <s v="Approve Titan Company Limited Performance Based Stock Unit Scheme, 2023 For Grant of Performance Based Stock Units to the Employees of the Company"/>
    <x v="3"/>
    <s v="For"/>
    <x v="1"/>
    <s v="LTIP lacks disclosure."/>
    <s v="Yes"/>
  </r>
  <r>
    <x v="398"/>
    <s v="India"/>
    <s v="INE280A01028"/>
    <n v="6139340"/>
    <s v="Special"/>
    <x v="64"/>
    <s v="Management"/>
    <s v="G"/>
    <s v="Yes"/>
    <n v="3"/>
    <s v="Approve Titan Company Limited Performance Based Stock Unit Scheme, 2023 For Grant of Performance Based Stock Units to Employees of Subsidiary Company(ies)"/>
    <x v="3"/>
    <s v="For"/>
    <x v="1"/>
    <s v="LTIP lacks disclosure."/>
    <s v="Yes"/>
  </r>
  <r>
    <x v="398"/>
    <s v="India"/>
    <s v="INE280A01028"/>
    <n v="6139340"/>
    <s v="Special"/>
    <x v="64"/>
    <s v="Management"/>
    <s v="G"/>
    <s v="Yes"/>
    <n v="4"/>
    <s v="Approve Secondary Acquisition of Equity Shares Through Trust Route For Implementation of Titan Company Limited Performance Based Stock Unit Scheme, 2023 and Provision of Financial Assistance"/>
    <x v="3"/>
    <s v="For"/>
    <x v="1"/>
    <s v="LTIP lacks disclosure."/>
    <s v="Yes"/>
  </r>
  <r>
    <x v="399"/>
    <s v="USA"/>
    <s v="US0009571003"/>
    <n v="2024901"/>
    <s v="Annual"/>
    <x v="65"/>
    <s v="Management"/>
    <s v="G"/>
    <s v="Yes"/>
    <n v="2"/>
    <s v="Advisory Vote to Ratify Named Executive Officers' Compensation"/>
    <x v="3"/>
    <s v="For"/>
    <x v="2"/>
    <m/>
    <s v="No"/>
  </r>
  <r>
    <x v="399"/>
    <s v="USA"/>
    <s v="US0009571003"/>
    <n v="2024901"/>
    <s v="Annual"/>
    <x v="65"/>
    <s v="Management"/>
    <s v="G"/>
    <s v="Yes"/>
    <n v="3"/>
    <s v="Advisory Vote on Say on Pay Frequency"/>
    <x v="3"/>
    <s v="One Year"/>
    <x v="5"/>
    <m/>
    <s v="No"/>
  </r>
  <r>
    <x v="399"/>
    <s v="USA"/>
    <s v="US0009571003"/>
    <n v="2024901"/>
    <s v="Annual"/>
    <x v="65"/>
    <s v="Management"/>
    <s v="G"/>
    <s v="Yes"/>
    <n v="4"/>
    <s v="Ratify KPMG LLP as Auditors"/>
    <x v="1"/>
    <s v="For"/>
    <x v="2"/>
    <m/>
    <s v="No"/>
  </r>
  <r>
    <x v="399"/>
    <s v="USA"/>
    <s v="US0009571003"/>
    <n v="2024901"/>
    <s v="Annual"/>
    <x v="65"/>
    <s v="Management"/>
    <s v="G"/>
    <s v="Yes"/>
    <s v="1a"/>
    <s v="Elect Director Quincy L. Allen"/>
    <x v="2"/>
    <s v="For"/>
    <x v="2"/>
    <m/>
    <s v="No"/>
  </r>
  <r>
    <x v="399"/>
    <s v="USA"/>
    <s v="US0009571003"/>
    <n v="2024901"/>
    <s v="Annual"/>
    <x v="65"/>
    <s v="Management"/>
    <s v="G"/>
    <s v="Yes"/>
    <s v="1b"/>
    <s v="Elect Director LeighAnne G. Baker"/>
    <x v="2"/>
    <s v="For"/>
    <x v="2"/>
    <m/>
    <s v="No"/>
  </r>
  <r>
    <x v="399"/>
    <s v="USA"/>
    <s v="US0009571003"/>
    <n v="2024901"/>
    <s v="Annual"/>
    <x v="65"/>
    <s v="Management"/>
    <s v="G"/>
    <s v="Yes"/>
    <s v="1c"/>
    <s v="Elect Director Donald F. Colleran"/>
    <x v="2"/>
    <s v="For"/>
    <x v="2"/>
    <m/>
    <s v="No"/>
  </r>
  <r>
    <x v="399"/>
    <s v="USA"/>
    <s v="US0009571003"/>
    <n v="2024901"/>
    <s v="Annual"/>
    <x v="65"/>
    <s v="Management"/>
    <s v="G"/>
    <s v="Yes"/>
    <s v="1d"/>
    <s v="Elect Director James D. DeVries"/>
    <x v="2"/>
    <s v="For"/>
    <x v="2"/>
    <m/>
    <s v="No"/>
  </r>
  <r>
    <x v="399"/>
    <s v="USA"/>
    <s v="US0009571003"/>
    <n v="2024901"/>
    <s v="Annual"/>
    <x v="65"/>
    <s v="Management"/>
    <s v="G"/>
    <s v="Yes"/>
    <s v="1e"/>
    <s v="Elect Director Art A. Garcia"/>
    <x v="2"/>
    <s v="For"/>
    <x v="2"/>
    <m/>
    <s v="No"/>
  </r>
  <r>
    <x v="399"/>
    <s v="USA"/>
    <s v="US0009571003"/>
    <n v="2024901"/>
    <s v="Annual"/>
    <x v="65"/>
    <s v="Management"/>
    <s v="G"/>
    <s v="Yes"/>
    <s v="1f"/>
    <s v="Elect Director Thomas M. Gartland"/>
    <x v="2"/>
    <s v="For"/>
    <x v="2"/>
    <m/>
    <s v="No"/>
  </r>
  <r>
    <x v="399"/>
    <s v="USA"/>
    <s v="US0009571003"/>
    <n v="2024901"/>
    <s v="Annual"/>
    <x v="65"/>
    <s v="Management"/>
    <s v="G"/>
    <s v="Yes"/>
    <s v="1g"/>
    <s v="Elect Director Jill M. Golder"/>
    <x v="2"/>
    <s v="For"/>
    <x v="2"/>
    <m/>
    <s v="No"/>
  </r>
  <r>
    <x v="399"/>
    <s v="USA"/>
    <s v="US0009571003"/>
    <n v="2024901"/>
    <s v="Annual"/>
    <x v="65"/>
    <s v="Management"/>
    <s v="G"/>
    <s v="Yes"/>
    <s v="1h"/>
    <s v="Elect Director Sudhakar Kesavan"/>
    <x v="2"/>
    <s v="For"/>
    <x v="2"/>
    <m/>
    <s v="No"/>
  </r>
  <r>
    <x v="399"/>
    <s v="USA"/>
    <s v="US0009571003"/>
    <n v="2024901"/>
    <s v="Annual"/>
    <x v="65"/>
    <s v="Management"/>
    <s v="G"/>
    <s v="Yes"/>
    <s v="1i"/>
    <s v="Elect Director Scott Salmirs"/>
    <x v="2"/>
    <s v="For"/>
    <x v="2"/>
    <m/>
    <s v="No"/>
  </r>
  <r>
    <x v="399"/>
    <s v="USA"/>
    <s v="US0009571003"/>
    <n v="2024901"/>
    <s v="Annual"/>
    <x v="65"/>
    <s v="Management"/>
    <s v="G"/>
    <s v="Yes"/>
    <s v="1j"/>
    <s v="Elect Director Winifred (Wendy) M. Webb"/>
    <x v="2"/>
    <s v="For"/>
    <x v="2"/>
    <m/>
    <s v="No"/>
  </r>
  <r>
    <x v="400"/>
    <s v="Sweden"/>
    <s v="SE0006993770"/>
    <s v="BVGH0K1"/>
    <s v="Annual"/>
    <x v="65"/>
    <s v="Management"/>
    <s v="G"/>
    <s v="No"/>
    <n v="1"/>
    <s v="Open Meeting"/>
    <x v="3"/>
    <m/>
    <x v="0"/>
    <m/>
    <s v="No"/>
  </r>
  <r>
    <x v="400"/>
    <s v="Sweden"/>
    <s v="SE0006993770"/>
    <s v="BVGH0K1"/>
    <s v="Annual"/>
    <x v="65"/>
    <s v="Management"/>
    <s v="G"/>
    <s v="Yes"/>
    <n v="2"/>
    <s v="Elect Chairman of Meeting"/>
    <x v="3"/>
    <s v="For"/>
    <x v="2"/>
    <m/>
    <s v="No"/>
  </r>
  <r>
    <x v="400"/>
    <s v="Sweden"/>
    <s v="SE0006993770"/>
    <s v="BVGH0K1"/>
    <s v="Annual"/>
    <x v="65"/>
    <s v="Management"/>
    <s v="G"/>
    <s v="Yes"/>
    <n v="3"/>
    <s v="Prepare and Approve List of Shareholders"/>
    <x v="3"/>
    <s v="For"/>
    <x v="2"/>
    <m/>
    <s v="No"/>
  </r>
  <r>
    <x v="400"/>
    <s v="Sweden"/>
    <s v="SE0006993770"/>
    <s v="BVGH0K1"/>
    <s v="Annual"/>
    <x v="65"/>
    <s v="Management"/>
    <s v="G"/>
    <s v="Yes"/>
    <n v="4"/>
    <s v="Approve Agenda of Meeting"/>
    <x v="3"/>
    <s v="For"/>
    <x v="2"/>
    <m/>
    <s v="No"/>
  </r>
  <r>
    <x v="400"/>
    <s v="Sweden"/>
    <s v="SE0006993770"/>
    <s v="BVGH0K1"/>
    <s v="Annual"/>
    <x v="65"/>
    <s v="Management"/>
    <s v="G"/>
    <s v="Yes"/>
    <n v="5"/>
    <s v="Designate Inspector(s) of Minutes of Meeting"/>
    <x v="3"/>
    <s v="For"/>
    <x v="2"/>
    <m/>
    <s v="No"/>
  </r>
  <r>
    <x v="400"/>
    <s v="Sweden"/>
    <s v="SE0006993770"/>
    <s v="BVGH0K1"/>
    <s v="Annual"/>
    <x v="65"/>
    <s v="Management"/>
    <s v="G"/>
    <s v="Yes"/>
    <n v="6"/>
    <s v="Acknowledge Proper Convening of Meeting"/>
    <x v="3"/>
    <s v="For"/>
    <x v="2"/>
    <m/>
    <s v="No"/>
  </r>
  <r>
    <x v="400"/>
    <s v="Sweden"/>
    <s v="SE0006993770"/>
    <s v="BVGH0K1"/>
    <s v="Annual"/>
    <x v="65"/>
    <s v="Management"/>
    <s v="G"/>
    <s v="No"/>
    <n v="7"/>
    <s v="Receive Financial Statements and Statutory Reports"/>
    <x v="0"/>
    <m/>
    <x v="0"/>
    <m/>
    <s v="No"/>
  </r>
  <r>
    <x v="400"/>
    <s v="Sweden"/>
    <s v="SE0006993770"/>
    <s v="BVGH0K1"/>
    <s v="Annual"/>
    <x v="65"/>
    <s v="Management"/>
    <s v="G"/>
    <s v="No"/>
    <n v="8"/>
    <s v="Receive President's Report"/>
    <x v="0"/>
    <m/>
    <x v="0"/>
    <m/>
    <s v="No"/>
  </r>
  <r>
    <x v="400"/>
    <s v="Sweden"/>
    <s v="SE0006993770"/>
    <s v="BVGH0K1"/>
    <s v="Annual"/>
    <x v="65"/>
    <s v="Management"/>
    <s v="G"/>
    <s v="Yes"/>
    <n v="9"/>
    <s v="Accept Financial Statements and Statutory Reports"/>
    <x v="0"/>
    <s v="For"/>
    <x v="2"/>
    <m/>
    <s v="No"/>
  </r>
  <r>
    <x v="400"/>
    <s v="Sweden"/>
    <s v="SE0006993770"/>
    <s v="BVGH0K1"/>
    <s v="Annual"/>
    <x v="65"/>
    <s v="Management"/>
    <s v="G"/>
    <s v="Yes"/>
    <n v="10.1"/>
    <s v="Approve Discharge of Mia Brunell Livfors"/>
    <x v="3"/>
    <s v="For"/>
    <x v="2"/>
    <m/>
    <s v="No"/>
  </r>
  <r>
    <x v="400"/>
    <s v="Sweden"/>
    <s v="SE0006993770"/>
    <s v="BVGH0K1"/>
    <s v="Annual"/>
    <x v="65"/>
    <s v="Management"/>
    <s v="G"/>
    <s v="Yes"/>
    <n v="10.1"/>
    <s v="Approve Discharge of Michael Sjoren"/>
    <x v="3"/>
    <s v="For"/>
    <x v="2"/>
    <m/>
    <s v="No"/>
  </r>
  <r>
    <x v="400"/>
    <s v="Sweden"/>
    <s v="SE0006993770"/>
    <s v="BVGH0K1"/>
    <s v="Annual"/>
    <x v="65"/>
    <s v="Management"/>
    <s v="G"/>
    <s v="Yes"/>
    <n v="10.11"/>
    <s v="Approve Discharge of Lars Ostberg"/>
    <x v="3"/>
    <s v="For"/>
    <x v="2"/>
    <m/>
    <s v="No"/>
  </r>
  <r>
    <x v="400"/>
    <s v="Sweden"/>
    <s v="SE0006993770"/>
    <s v="BVGH0K1"/>
    <s v="Annual"/>
    <x v="65"/>
    <s v="Management"/>
    <s v="G"/>
    <s v="Yes"/>
    <n v="10.119999999999999"/>
    <s v="Approve Discharge of Klas Balkow"/>
    <x v="3"/>
    <s v="For"/>
    <x v="2"/>
    <m/>
    <s v="No"/>
  </r>
  <r>
    <x v="400"/>
    <s v="Sweden"/>
    <s v="SE0006993770"/>
    <s v="BVGH0K1"/>
    <s v="Annual"/>
    <x v="65"/>
    <s v="Management"/>
    <s v="G"/>
    <s v="Yes"/>
    <n v="10.199999999999999"/>
    <s v="Approve Discharge of Fabian Bengtsson"/>
    <x v="3"/>
    <s v="For"/>
    <x v="2"/>
    <m/>
    <s v="No"/>
  </r>
  <r>
    <x v="400"/>
    <s v="Sweden"/>
    <s v="SE0006993770"/>
    <s v="BVGH0K1"/>
    <s v="Annual"/>
    <x v="65"/>
    <s v="Management"/>
    <s v="G"/>
    <s v="Yes"/>
    <n v="10.3"/>
    <s v="Approve Discharge of Caroline Berg"/>
    <x v="3"/>
    <s v="For"/>
    <x v="2"/>
    <m/>
    <s v="No"/>
  </r>
  <r>
    <x v="400"/>
    <s v="Sweden"/>
    <s v="SE0006993770"/>
    <s v="BVGH0K1"/>
    <s v="Annual"/>
    <x v="65"/>
    <s v="Management"/>
    <s v="G"/>
    <s v="Yes"/>
    <n v="10.4"/>
    <s v="Approve Discharge of Christian Luiga"/>
    <x v="3"/>
    <s v="For"/>
    <x v="2"/>
    <m/>
    <s v="No"/>
  </r>
  <r>
    <x v="400"/>
    <s v="Sweden"/>
    <s v="SE0006993770"/>
    <s v="BVGH0K1"/>
    <s v="Annual"/>
    <x v="65"/>
    <s v="Management"/>
    <s v="G"/>
    <s v="Yes"/>
    <n v="10.5"/>
    <s v="Approve Discharge of Peter Ruzicka"/>
    <x v="3"/>
    <s v="For"/>
    <x v="2"/>
    <m/>
    <s v="No"/>
  </r>
  <r>
    <x v="400"/>
    <s v="Sweden"/>
    <s v="SE0006993770"/>
    <s v="BVGH0K1"/>
    <s v="Annual"/>
    <x v="65"/>
    <s v="Management"/>
    <s v="G"/>
    <s v="Yes"/>
    <n v="10.6"/>
    <s v="Approve Discharge of Christer Aberg"/>
    <x v="3"/>
    <s v="For"/>
    <x v="2"/>
    <m/>
    <s v="No"/>
  </r>
  <r>
    <x v="400"/>
    <s v="Sweden"/>
    <s v="SE0006993770"/>
    <s v="BVGH0K1"/>
    <s v="Annual"/>
    <x v="65"/>
    <s v="Management"/>
    <s v="G"/>
    <s v="Yes"/>
    <n v="10.7"/>
    <s v="Approve Discharge of Sara Ohrvall"/>
    <x v="3"/>
    <s v="For"/>
    <x v="2"/>
    <m/>
    <s v="No"/>
  </r>
  <r>
    <x v="400"/>
    <s v="Sweden"/>
    <s v="SE0006993770"/>
    <s v="BVGH0K1"/>
    <s v="Annual"/>
    <x v="65"/>
    <s v="Management"/>
    <s v="G"/>
    <s v="Yes"/>
    <n v="10.8"/>
    <s v="Approve Discharge of Stina Andersson"/>
    <x v="3"/>
    <s v="For"/>
    <x v="2"/>
    <m/>
    <s v="No"/>
  </r>
  <r>
    <x v="400"/>
    <s v="Sweden"/>
    <s v="SE0006993770"/>
    <s v="BVGH0K1"/>
    <s v="Annual"/>
    <x v="65"/>
    <s v="Management"/>
    <s v="G"/>
    <s v="Yes"/>
    <n v="10.9"/>
    <s v="Approve Discharge of Anders Helsing"/>
    <x v="3"/>
    <s v="For"/>
    <x v="2"/>
    <m/>
    <s v="No"/>
  </r>
  <r>
    <x v="400"/>
    <s v="Sweden"/>
    <s v="SE0006993770"/>
    <s v="BVGH0K1"/>
    <s v="Annual"/>
    <x v="65"/>
    <s v="Management"/>
    <s v="G"/>
    <s v="Yes"/>
    <n v="11"/>
    <s v="Approve Allocation of Income and Dividends of SEK 8.15 Per Share"/>
    <x v="3"/>
    <s v="For"/>
    <x v="2"/>
    <m/>
    <s v="No"/>
  </r>
  <r>
    <x v="400"/>
    <s v="Sweden"/>
    <s v="SE0006993770"/>
    <s v="BVGH0K1"/>
    <s v="Annual"/>
    <x v="65"/>
    <s v="Management"/>
    <s v="G"/>
    <s v="Yes"/>
    <n v="12"/>
    <s v="Approve Remuneration Report"/>
    <x v="4"/>
    <s v="For"/>
    <x v="2"/>
    <m/>
    <s v="No"/>
  </r>
  <r>
    <x v="400"/>
    <s v="Sweden"/>
    <s v="SE0006993770"/>
    <s v="BVGH0K1"/>
    <s v="Annual"/>
    <x v="65"/>
    <s v="Management"/>
    <s v="G"/>
    <s v="Yes"/>
    <n v="13"/>
    <s v="Determine Number of Members (7) and Deputy Members (0)"/>
    <x v="3"/>
    <s v="For"/>
    <x v="2"/>
    <m/>
    <s v="No"/>
  </r>
  <r>
    <x v="400"/>
    <s v="Sweden"/>
    <s v="SE0006993770"/>
    <s v="BVGH0K1"/>
    <s v="Annual"/>
    <x v="65"/>
    <s v="Management"/>
    <s v="G"/>
    <s v="Yes"/>
    <n v="14.1"/>
    <s v="Approve Remuneration of Directors in the Amount of SEK 800,000 for Chairman and SEK 510,000 for Other Directors; Approve Remuneration for Committee Work"/>
    <x v="2"/>
    <s v="For"/>
    <x v="2"/>
    <m/>
    <s v="No"/>
  </r>
  <r>
    <x v="400"/>
    <s v="Sweden"/>
    <s v="SE0006993770"/>
    <s v="BVGH0K1"/>
    <s v="Annual"/>
    <x v="65"/>
    <s v="Management"/>
    <s v="G"/>
    <s v="Yes"/>
    <n v="14.2"/>
    <s v="Approve Remuneration of Auditors"/>
    <x v="4"/>
    <s v="For"/>
    <x v="2"/>
    <m/>
    <s v="No"/>
  </r>
  <r>
    <x v="400"/>
    <s v="Sweden"/>
    <s v="SE0006993770"/>
    <s v="BVGH0K1"/>
    <s v="Annual"/>
    <x v="65"/>
    <s v="Management"/>
    <s v="G"/>
    <s v="Yes"/>
    <n v="15.1"/>
    <s v="Reelect Mia Brunell Livfors as Director"/>
    <x v="2"/>
    <s v="For"/>
    <x v="1"/>
    <s v="Non-independent and the Remuneration Committee lacks sufficient independence."/>
    <s v="Yes"/>
  </r>
  <r>
    <x v="400"/>
    <s v="Sweden"/>
    <s v="SE0006993770"/>
    <s v="BVGH0K1"/>
    <s v="Annual"/>
    <x v="65"/>
    <s v="Management"/>
    <s v="G"/>
    <s v="Yes"/>
    <n v="15.2"/>
    <s v="Reelect Fabian Bengtsson as Director"/>
    <x v="2"/>
    <s v="For"/>
    <x v="2"/>
    <m/>
    <s v="No"/>
  </r>
  <r>
    <x v="400"/>
    <s v="Sweden"/>
    <s v="SE0006993770"/>
    <s v="BVGH0K1"/>
    <s v="Annual"/>
    <x v="65"/>
    <s v="Management"/>
    <s v="G"/>
    <s v="Yes"/>
    <n v="15.3"/>
    <s v="Reelect Caroline Berg as Director"/>
    <x v="2"/>
    <s v="For"/>
    <x v="1"/>
    <s v="Non-independent and the Remuneration Committee lacks sufficient independence."/>
    <s v="Yes"/>
  </r>
  <r>
    <x v="400"/>
    <s v="Sweden"/>
    <s v="SE0006993770"/>
    <s v="BVGH0K1"/>
    <s v="Annual"/>
    <x v="65"/>
    <s v="Management"/>
    <s v="G"/>
    <s v="Yes"/>
    <n v="15.4"/>
    <s v="Reelect Christian Luiga as Director"/>
    <x v="2"/>
    <s v="For"/>
    <x v="2"/>
    <m/>
    <s v="No"/>
  </r>
  <r>
    <x v="400"/>
    <s v="Sweden"/>
    <s v="SE0006993770"/>
    <s v="BVGH0K1"/>
    <s v="Annual"/>
    <x v="65"/>
    <s v="Management"/>
    <s v="G"/>
    <s v="Yes"/>
    <n v="15.5"/>
    <s v="Reelect Peter Ruzicka as Director"/>
    <x v="2"/>
    <s v="For"/>
    <x v="2"/>
    <m/>
    <s v="No"/>
  </r>
  <r>
    <x v="400"/>
    <s v="Sweden"/>
    <s v="SE0006993770"/>
    <s v="BVGH0K1"/>
    <s v="Annual"/>
    <x v="65"/>
    <s v="Management"/>
    <s v="G"/>
    <s v="Yes"/>
    <n v="15.6"/>
    <s v="Reelect Sara Ohrvall as Director"/>
    <x v="2"/>
    <s v="For"/>
    <x v="1"/>
    <s v="Non-independent and Audit Committee lacks sufficient independence."/>
    <s v="Yes"/>
  </r>
  <r>
    <x v="400"/>
    <s v="Sweden"/>
    <s v="SE0006993770"/>
    <s v="BVGH0K1"/>
    <s v="Annual"/>
    <x v="65"/>
    <s v="Management"/>
    <s v="G"/>
    <s v="Yes"/>
    <n v="15.7"/>
    <s v="Elect Thomas Ekman as New Director"/>
    <x v="2"/>
    <s v="For"/>
    <x v="2"/>
    <m/>
    <s v="No"/>
  </r>
  <r>
    <x v="400"/>
    <s v="Sweden"/>
    <s v="SE0006993770"/>
    <s v="BVGH0K1"/>
    <s v="Annual"/>
    <x v="65"/>
    <s v="Management"/>
    <s v="G"/>
    <s v="Yes"/>
    <n v="15.8"/>
    <s v="Reelect Mia Brunell Livfors as Board Chair"/>
    <x v="3"/>
    <s v="For"/>
    <x v="1"/>
    <s v="Non-independent and the Remuneration Committee lacks sufficient independence."/>
    <s v="Yes"/>
  </r>
  <r>
    <x v="400"/>
    <s v="Sweden"/>
    <s v="SE0006993770"/>
    <s v="BVGH0K1"/>
    <s v="Annual"/>
    <x v="65"/>
    <s v="Management"/>
    <s v="G"/>
    <s v="Yes"/>
    <n v="16"/>
    <s v="Approve Remuneration Policy And Other Terms of Employment For Executive Management"/>
    <x v="4"/>
    <s v="For"/>
    <x v="2"/>
    <m/>
    <s v="No"/>
  </r>
  <r>
    <x v="400"/>
    <s v="Sweden"/>
    <s v="SE0006993770"/>
    <s v="BVGH0K1"/>
    <s v="Annual"/>
    <x v="65"/>
    <s v="Management"/>
    <s v="G"/>
    <s v="Yes"/>
    <n v="18"/>
    <s v="Adopt New Articles of Association"/>
    <x v="3"/>
    <s v="For"/>
    <x v="2"/>
    <m/>
    <s v="No"/>
  </r>
  <r>
    <x v="400"/>
    <s v="Sweden"/>
    <s v="SE0006993770"/>
    <s v="BVGH0K1"/>
    <s v="Annual"/>
    <x v="65"/>
    <s v="Management"/>
    <s v="G"/>
    <s v="Yes"/>
    <s v="17.a"/>
    <s v="Approve Performance Share Plan LTIP 2023 for Key Employees"/>
    <x v="3"/>
    <s v="For"/>
    <x v="2"/>
    <m/>
    <s v="No"/>
  </r>
  <r>
    <x v="400"/>
    <s v="Sweden"/>
    <s v="SE0006993770"/>
    <s v="BVGH0K1"/>
    <s v="Annual"/>
    <x v="65"/>
    <s v="Management"/>
    <s v="G"/>
    <s v="Yes"/>
    <s v="17.b"/>
    <s v="Authorisation for the Board to Decide on Purchases of own Shares and Transfers of Treasury Shares"/>
    <x v="3"/>
    <s v="For"/>
    <x v="2"/>
    <m/>
    <s v="No"/>
  </r>
  <r>
    <x v="401"/>
    <s v="Spain"/>
    <s v="ES0113860A34"/>
    <s v="B1X8QN2"/>
    <s v="Annual"/>
    <x v="65"/>
    <s v="Management"/>
    <s v="G"/>
    <s v="Yes"/>
    <n v="1"/>
    <s v="Approve Consolidated and Standalone Financial Statements and Discharge of Board"/>
    <x v="3"/>
    <s v="For"/>
    <x v="2"/>
    <m/>
    <s v="No"/>
  </r>
  <r>
    <x v="401"/>
    <s v="Spain"/>
    <s v="ES0113860A34"/>
    <s v="B1X8QN2"/>
    <s v="Annual"/>
    <x v="65"/>
    <s v="Management"/>
    <s v="E, S"/>
    <s v="Yes"/>
    <n v="2"/>
    <s v="Approve Non-Financial Information Statement"/>
    <x v="3"/>
    <s v="For"/>
    <x v="2"/>
    <m/>
    <s v="No"/>
  </r>
  <r>
    <x v="401"/>
    <s v="Spain"/>
    <s v="ES0113860A34"/>
    <s v="B1X8QN2"/>
    <s v="Annual"/>
    <x v="65"/>
    <s v="Management"/>
    <s v="G"/>
    <s v="Yes"/>
    <n v="3"/>
    <s v="Approve Allocation of Income and Dividends"/>
    <x v="3"/>
    <s v="For"/>
    <x v="2"/>
    <m/>
    <s v="No"/>
  </r>
  <r>
    <x v="401"/>
    <s v="Spain"/>
    <s v="ES0113860A34"/>
    <s v="B1X8QN2"/>
    <s v="Annual"/>
    <x v="65"/>
    <s v="Management"/>
    <s v="G"/>
    <s v="Yes"/>
    <n v="4"/>
    <s v="Approve Reduction in Share Capital via Amortization of Treasury Shares"/>
    <x v="3"/>
    <s v="For"/>
    <x v="2"/>
    <m/>
    <s v="No"/>
  </r>
  <r>
    <x v="401"/>
    <s v="Spain"/>
    <s v="ES0113860A34"/>
    <s v="B1X8QN2"/>
    <s v="Annual"/>
    <x v="65"/>
    <s v="Management"/>
    <s v="G"/>
    <s v="Yes"/>
    <n v="5.0999999999999996"/>
    <s v="Reelect Jose Oliu Creus as Director"/>
    <x v="2"/>
    <s v="For"/>
    <x v="2"/>
    <m/>
    <s v="No"/>
  </r>
  <r>
    <x v="401"/>
    <s v="Spain"/>
    <s v="ES0113860A34"/>
    <s v="B1X8QN2"/>
    <s v="Annual"/>
    <x v="65"/>
    <s v="Management"/>
    <s v="G"/>
    <s v="Yes"/>
    <n v="5.2"/>
    <s v="Reelect Aurora Cata Sala as Director"/>
    <x v="2"/>
    <s v="For"/>
    <x v="2"/>
    <m/>
    <s v="No"/>
  </r>
  <r>
    <x v="401"/>
    <s v="Spain"/>
    <s v="ES0113860A34"/>
    <s v="B1X8QN2"/>
    <s v="Annual"/>
    <x v="65"/>
    <s v="Management"/>
    <s v="G"/>
    <s v="Yes"/>
    <n v="5.3"/>
    <s v="Reelect Maria Jose Garcia Beato as Director"/>
    <x v="2"/>
    <s v="For"/>
    <x v="2"/>
    <m/>
    <s v="No"/>
  </r>
  <r>
    <x v="401"/>
    <s v="Spain"/>
    <s v="ES0113860A34"/>
    <s v="B1X8QN2"/>
    <s v="Annual"/>
    <x v="65"/>
    <s v="Management"/>
    <s v="G"/>
    <s v="Yes"/>
    <n v="5.4"/>
    <s v="Reelect David Vegara Figueras as Director"/>
    <x v="2"/>
    <s v="For"/>
    <x v="2"/>
    <m/>
    <s v="No"/>
  </r>
  <r>
    <x v="401"/>
    <s v="Spain"/>
    <s v="ES0113860A34"/>
    <s v="B1X8QN2"/>
    <s v="Annual"/>
    <x v="65"/>
    <s v="Management"/>
    <s v="G"/>
    <s v="Yes"/>
    <n v="5.5"/>
    <s v="Ratify Appointment of and Elect Laura Gonzalez Molero as Director"/>
    <x v="2"/>
    <s v="For"/>
    <x v="2"/>
    <m/>
    <s v="No"/>
  </r>
  <r>
    <x v="401"/>
    <s v="Spain"/>
    <s v="ES0113860A34"/>
    <s v="B1X8QN2"/>
    <s v="Annual"/>
    <x v="65"/>
    <s v="Management"/>
    <s v="G"/>
    <s v="Yes"/>
    <n v="5.6"/>
    <s v="Elect Pedro Vinolas Serra as Director"/>
    <x v="2"/>
    <s v="For"/>
    <x v="2"/>
    <m/>
    <s v="No"/>
  </r>
  <r>
    <x v="401"/>
    <s v="Spain"/>
    <s v="ES0113860A34"/>
    <s v="B1X8QN2"/>
    <s v="Annual"/>
    <x v="65"/>
    <s v="Management"/>
    <s v="G"/>
    <s v="Yes"/>
    <n v="6"/>
    <s v="Authorize Increase in Capital up to 50 Percent via Issuance of Equity or Equity-Linked Securities, Excluding Preemptive Rights of up to 10 Percent"/>
    <x v="3"/>
    <s v="For"/>
    <x v="1"/>
    <s v="Share issuances with pre-emption rights exceeding 20% of issued share capital are deemed overly dilutive."/>
    <s v="Yes"/>
  </r>
  <r>
    <x v="401"/>
    <s v="Spain"/>
    <s v="ES0113860A34"/>
    <s v="B1X8QN2"/>
    <s v="Annual"/>
    <x v="65"/>
    <s v="Management"/>
    <s v="G"/>
    <s v="Yes"/>
    <n v="7"/>
    <s v="Authorize Issuance of Convertible Bonds, Debentures, Warrants, and Other Debt Securities up to EUR 2 Billion with Exclusion of Preemptive Rights up to 10 Percent of Capital"/>
    <x v="3"/>
    <s v="For"/>
    <x v="1"/>
    <s v="Share issuances with pre-emption rights exceeding 20% of issued share capital are deemed overly dilutive."/>
    <s v="Yes"/>
  </r>
  <r>
    <x v="401"/>
    <s v="Spain"/>
    <s v="ES0113860A34"/>
    <s v="B1X8QN2"/>
    <s v="Annual"/>
    <x v="65"/>
    <s v="Management"/>
    <s v="G"/>
    <s v="Yes"/>
    <n v="8"/>
    <s v="Authorize Share Repurchase and Capital Reduction via Amortization of Repurchased Shares"/>
    <x v="3"/>
    <s v="For"/>
    <x v="2"/>
    <m/>
    <s v="No"/>
  </r>
  <r>
    <x v="401"/>
    <s v="Spain"/>
    <s v="ES0113860A34"/>
    <s v="B1X8QN2"/>
    <s v="Annual"/>
    <x v="65"/>
    <s v="Management"/>
    <s v="G"/>
    <s v="Yes"/>
    <n v="9"/>
    <s v="Fix Maximum Variable Compensation Ratio of Designated Group Members"/>
    <x v="3"/>
    <s v="For"/>
    <x v="2"/>
    <m/>
    <s v="No"/>
  </r>
  <r>
    <x v="401"/>
    <s v="Spain"/>
    <s v="ES0113860A34"/>
    <s v="B1X8QN2"/>
    <s v="Annual"/>
    <x v="65"/>
    <s v="Management"/>
    <s v="G"/>
    <s v="Yes"/>
    <n v="10"/>
    <s v="Approve Remuneration Policy"/>
    <x v="4"/>
    <s v="For"/>
    <x v="2"/>
    <m/>
    <s v="No"/>
  </r>
  <r>
    <x v="401"/>
    <s v="Spain"/>
    <s v="ES0113860A34"/>
    <s v="B1X8QN2"/>
    <s v="Annual"/>
    <x v="65"/>
    <s v="Management"/>
    <s v="G"/>
    <s v="Yes"/>
    <n v="11"/>
    <s v="Renew Appointment of KPMG Auditores as Auditor"/>
    <x v="1"/>
    <s v="For"/>
    <x v="2"/>
    <m/>
    <s v="No"/>
  </r>
  <r>
    <x v="401"/>
    <s v="Spain"/>
    <s v="ES0113860A34"/>
    <s v="B1X8QN2"/>
    <s v="Annual"/>
    <x v="65"/>
    <s v="Management"/>
    <s v="G"/>
    <s v="Yes"/>
    <n v="12"/>
    <s v="Authorize Board to Ratify and Execute Approved Resolutions"/>
    <x v="3"/>
    <s v="For"/>
    <x v="2"/>
    <m/>
    <s v="No"/>
  </r>
  <r>
    <x v="401"/>
    <s v="Spain"/>
    <s v="ES0113860A34"/>
    <s v="B1X8QN2"/>
    <s v="Annual"/>
    <x v="65"/>
    <s v="Management"/>
    <s v="G"/>
    <s v="Yes"/>
    <n v="13"/>
    <s v="Advisory Vote on Remuneration Report"/>
    <x v="4"/>
    <s v="For"/>
    <x v="2"/>
    <m/>
    <s v="No"/>
  </r>
  <r>
    <x v="402"/>
    <s v="Germany"/>
    <s v="DE0005313704"/>
    <n v="5922961"/>
    <s v="Annual"/>
    <x v="65"/>
    <s v="Management"/>
    <s v="G"/>
    <s v="No"/>
    <n v="1"/>
    <s v="Receive Financial Statements and Statutory Reports for Fiscal Year 2021/22 (Non-Voting)"/>
    <x v="0"/>
    <m/>
    <x v="0"/>
    <m/>
    <s v="No"/>
  </r>
  <r>
    <x v="402"/>
    <s v="Germany"/>
    <s v="DE0005313704"/>
    <n v="5922961"/>
    <s v="Annual"/>
    <x v="65"/>
    <s v="Management"/>
    <s v="G"/>
    <s v="Yes"/>
    <n v="2"/>
    <s v="Approve Allocation of Income and Dividends of EUR 1.10 per Share"/>
    <x v="3"/>
    <s v="For"/>
    <x v="2"/>
    <m/>
    <s v="No"/>
  </r>
  <r>
    <x v="402"/>
    <s v="Germany"/>
    <s v="DE0005313704"/>
    <n v="5922961"/>
    <s v="Annual"/>
    <x v="65"/>
    <s v="Management"/>
    <s v="G"/>
    <s v="Yes"/>
    <n v="3"/>
    <s v="Approve Discharge of Management Board for Fiscal Year 2021/22"/>
    <x v="3"/>
    <s v="For"/>
    <x v="2"/>
    <m/>
    <s v="No"/>
  </r>
  <r>
    <x v="402"/>
    <s v="Germany"/>
    <s v="DE0005313704"/>
    <n v="5922961"/>
    <s v="Annual"/>
    <x v="65"/>
    <s v="Management"/>
    <s v="G"/>
    <s v="Yes"/>
    <n v="4"/>
    <s v="Approve Discharge of Supervisory Board for Fiscal Year 2021/22"/>
    <x v="3"/>
    <s v="For"/>
    <x v="2"/>
    <m/>
    <s v="No"/>
  </r>
  <r>
    <x v="402"/>
    <s v="Germany"/>
    <s v="DE0005313704"/>
    <n v="5922961"/>
    <s v="Annual"/>
    <x v="65"/>
    <s v="Management"/>
    <s v="G"/>
    <s v="Yes"/>
    <n v="5"/>
    <s v="Ratify PricewaterhouseCoopers GmbH as Auditors for Fiscal Year 2022/23"/>
    <x v="1"/>
    <s v="For"/>
    <x v="2"/>
    <m/>
    <s v="No"/>
  </r>
  <r>
    <x v="402"/>
    <s v="Germany"/>
    <s v="DE0005313704"/>
    <n v="5922961"/>
    <s v="Annual"/>
    <x v="65"/>
    <s v="Management"/>
    <s v="G"/>
    <s v="Yes"/>
    <n v="6.1"/>
    <s v="Approve Virtual-Only Shareholder Meetings Until 2028"/>
    <x v="3"/>
    <s v="For"/>
    <x v="1"/>
    <s v="Unsupportive of exclusively virtual meetings."/>
    <s v="Yes"/>
  </r>
  <r>
    <x v="402"/>
    <s v="Germany"/>
    <s v="DE0005313704"/>
    <n v="5922961"/>
    <s v="Annual"/>
    <x v="65"/>
    <s v="Management"/>
    <s v="G"/>
    <s v="Yes"/>
    <n v="6.2"/>
    <s v="Amend Articles Re: Participation of Supervisory Board Members in the Annual General Meeting by Means of Audio and Video Transmission"/>
    <x v="3"/>
    <s v="For"/>
    <x v="2"/>
    <m/>
    <s v="No"/>
  </r>
  <r>
    <x v="402"/>
    <s v="Germany"/>
    <s v="DE0005313704"/>
    <n v="5922961"/>
    <s v="Annual"/>
    <x v="65"/>
    <s v="Management"/>
    <s v="G"/>
    <s v="Yes"/>
    <n v="7.1"/>
    <s v="Amend Articles Re: Management Board Composition"/>
    <x v="3"/>
    <s v="For"/>
    <x v="2"/>
    <m/>
    <s v="No"/>
  </r>
  <r>
    <x v="402"/>
    <s v="Germany"/>
    <s v="DE0005313704"/>
    <n v="5922961"/>
    <s v="Annual"/>
    <x v="65"/>
    <s v="Management"/>
    <s v="G"/>
    <s v="Yes"/>
    <n v="7.2"/>
    <s v="Amend Articles Re: Supervisory Board Composition"/>
    <x v="3"/>
    <s v="For"/>
    <x v="2"/>
    <m/>
    <s v="No"/>
  </r>
  <r>
    <x v="402"/>
    <s v="Germany"/>
    <s v="DE0005313704"/>
    <n v="5922961"/>
    <s v="Annual"/>
    <x v="65"/>
    <s v="Management"/>
    <s v="G"/>
    <s v="Yes"/>
    <n v="7.3"/>
    <s v="Amend Articles Re: Supervisory Board Chair"/>
    <x v="3"/>
    <s v="For"/>
    <x v="2"/>
    <m/>
    <s v="No"/>
  </r>
  <r>
    <x v="402"/>
    <s v="Germany"/>
    <s v="DE0005313704"/>
    <n v="5922961"/>
    <s v="Annual"/>
    <x v="65"/>
    <s v="Management"/>
    <s v="G"/>
    <s v="Yes"/>
    <n v="7.4"/>
    <s v="Amend Articles Re: Supervisory Board Meetings"/>
    <x v="3"/>
    <s v="For"/>
    <x v="2"/>
    <m/>
    <s v="No"/>
  </r>
  <r>
    <x v="402"/>
    <s v="Germany"/>
    <s v="DE0005313704"/>
    <n v="5922961"/>
    <s v="Annual"/>
    <x v="65"/>
    <s v="Management"/>
    <s v="G"/>
    <s v="Yes"/>
    <n v="7.5"/>
    <s v="Amend Articles Re: Supervisory Board Resolutions"/>
    <x v="3"/>
    <s v="For"/>
    <x v="2"/>
    <m/>
    <s v="No"/>
  </r>
  <r>
    <x v="402"/>
    <s v="Germany"/>
    <s v="DE0005313704"/>
    <n v="5922961"/>
    <s v="Annual"/>
    <x v="65"/>
    <s v="Management"/>
    <s v="G"/>
    <s v="Yes"/>
    <n v="7.6"/>
    <s v="Amend Articles Re: Supervisory Board Committees"/>
    <x v="3"/>
    <s v="For"/>
    <x v="2"/>
    <m/>
    <s v="No"/>
  </r>
  <r>
    <x v="402"/>
    <s v="Germany"/>
    <s v="DE0005313704"/>
    <n v="5922961"/>
    <s v="Annual"/>
    <x v="65"/>
    <s v="Management"/>
    <s v="G"/>
    <s v="Yes"/>
    <n v="8.1"/>
    <s v="Elect Karl Lamprecht to the Supervisory Board"/>
    <x v="3"/>
    <s v="For"/>
    <x v="1"/>
    <s v="Non-independent and the Remuneration Committee lacks sufficient independence. Non-independent and the Nomination Committee lacks sufficient independence."/>
    <s v="Yes"/>
  </r>
  <r>
    <x v="402"/>
    <s v="Germany"/>
    <s v="DE0005313704"/>
    <n v="5922961"/>
    <s v="Annual"/>
    <x v="65"/>
    <s v="Management"/>
    <s v="G"/>
    <s v="Yes"/>
    <n v="8.1999999999999993"/>
    <s v="Elect Tania von der Goltz to the Supervisory Board"/>
    <x v="3"/>
    <s v="For"/>
    <x v="2"/>
    <m/>
    <s v="No"/>
  </r>
  <r>
    <x v="402"/>
    <s v="Germany"/>
    <s v="DE0005313704"/>
    <n v="5922961"/>
    <s v="Annual"/>
    <x v="65"/>
    <s v="Management"/>
    <s v="G"/>
    <s v="Yes"/>
    <n v="8.3000000000000007"/>
    <s v="Elect Christian Mueller to the Supervisory Board"/>
    <x v="3"/>
    <s v="For"/>
    <x v="1"/>
    <s v="Non-independent and the Remuneration Committee lacks sufficient independence. Non-independent and the Nomination Committee lacks sufficient independence."/>
    <s v="Yes"/>
  </r>
  <r>
    <x v="402"/>
    <s v="Germany"/>
    <s v="DE0005313704"/>
    <n v="5922961"/>
    <s v="Annual"/>
    <x v="65"/>
    <s v="Management"/>
    <s v="G"/>
    <s v="Yes"/>
    <n v="8.4"/>
    <s v="Elect Peter Kameritsch to the Supervisory Board"/>
    <x v="3"/>
    <s v="For"/>
    <x v="2"/>
    <m/>
    <s v="No"/>
  </r>
  <r>
    <x v="402"/>
    <s v="Germany"/>
    <s v="DE0005313704"/>
    <n v="5922961"/>
    <s v="Annual"/>
    <x v="65"/>
    <s v="Management"/>
    <s v="G"/>
    <s v="Yes"/>
    <n v="8.5"/>
    <s v="Elect Isabel De Paoli to the Supervisory Board"/>
    <x v="3"/>
    <s v="For"/>
    <x v="2"/>
    <m/>
    <s v="No"/>
  </r>
  <r>
    <x v="402"/>
    <s v="Germany"/>
    <s v="DE0005313704"/>
    <n v="5922961"/>
    <s v="Annual"/>
    <x v="65"/>
    <s v="Management"/>
    <s v="G"/>
    <s v="Yes"/>
    <n v="8.6"/>
    <s v="Elect Torsten Reitze to the Supervisory Board"/>
    <x v="3"/>
    <s v="For"/>
    <x v="1"/>
    <s v="Non-independent and Audit Committee lacks sufficient independence."/>
    <s v="Yes"/>
  </r>
  <r>
    <x v="402"/>
    <s v="Germany"/>
    <s v="DE0005313704"/>
    <n v="5922961"/>
    <s v="Annual"/>
    <x v="65"/>
    <s v="Management"/>
    <s v="G"/>
    <s v="Yes"/>
    <n v="9"/>
    <s v="Approve Remuneration Policy"/>
    <x v="4"/>
    <s v="For"/>
    <x v="1"/>
    <s v="Poor pay disclosure. Short term awards are greater than long term incentives."/>
    <s v="Yes"/>
  </r>
  <r>
    <x v="402"/>
    <s v="Germany"/>
    <s v="DE0005313704"/>
    <n v="5922961"/>
    <s v="Annual"/>
    <x v="65"/>
    <s v="Shareholder"/>
    <s v="S, G"/>
    <s v="Yes"/>
    <n v="10"/>
    <s v="Approve Remuneration Report"/>
    <x v="4"/>
    <s v="For"/>
    <x v="1"/>
    <s v="Poor pay disclosure. One-off payments inadequately justified. Pension contribution rates exceed 30% of salary."/>
    <s v="Yes"/>
  </r>
  <r>
    <x v="403"/>
    <s v="South Korea"/>
    <s v="KR7180640005"/>
    <s v="BCGD8Q8"/>
    <s v="Annual"/>
    <x v="65"/>
    <s v="Management"/>
    <s v="G"/>
    <s v="Yes"/>
    <n v="1"/>
    <s v="Approve Financial Statements and Allocation of Income"/>
    <x v="3"/>
    <s v="For"/>
    <x v="1"/>
    <s v="Company has failed to publish the audited accounts in a sufficient timeframe ahead of the meeting."/>
    <s v="Yes"/>
  </r>
  <r>
    <x v="403"/>
    <s v="South Korea"/>
    <s v="KR7180640005"/>
    <s v="BCGD8Q8"/>
    <s v="Annual"/>
    <x v="65"/>
    <s v="Management"/>
    <s v="G"/>
    <s v="Yes"/>
    <n v="2.1"/>
    <s v="Elect Kim Seok-dong as Outside Director"/>
    <x v="2"/>
    <s v="For"/>
    <x v="2"/>
    <m/>
    <s v="No"/>
  </r>
  <r>
    <x v="403"/>
    <s v="South Korea"/>
    <s v="KR7180640005"/>
    <s v="BCGD8Q8"/>
    <s v="Annual"/>
    <x v="65"/>
    <s v="Management"/>
    <s v="G"/>
    <s v="Yes"/>
    <n v="2.2000000000000002"/>
    <s v="Elect Park Young-seok as Outside Director"/>
    <x v="2"/>
    <s v="For"/>
    <x v="2"/>
    <m/>
    <s v="No"/>
  </r>
  <r>
    <x v="403"/>
    <s v="South Korea"/>
    <s v="KR7180640005"/>
    <s v="BCGD8Q8"/>
    <s v="Annual"/>
    <x v="65"/>
    <s v="Management"/>
    <s v="G"/>
    <s v="Yes"/>
    <n v="2.2999999999999998"/>
    <s v="Elect Choi Yoon-hui as Outside Director"/>
    <x v="2"/>
    <s v="For"/>
    <x v="2"/>
    <m/>
    <s v="No"/>
  </r>
  <r>
    <x v="403"/>
    <s v="South Korea"/>
    <s v="KR7180640005"/>
    <s v="BCGD8Q8"/>
    <s v="Annual"/>
    <x v="65"/>
    <s v="Management"/>
    <s v="G"/>
    <s v="Yes"/>
    <n v="3.1"/>
    <s v="Elect Cho Won-tae as Inside Director"/>
    <x v="2"/>
    <s v="For"/>
    <x v="2"/>
    <m/>
    <s v="No"/>
  </r>
  <r>
    <x v="403"/>
    <s v="South Korea"/>
    <s v="KR7180640005"/>
    <s v="BCGD8Q8"/>
    <s v="Annual"/>
    <x v="65"/>
    <s v="Management"/>
    <s v="G"/>
    <s v="Yes"/>
    <n v="3.2"/>
    <s v="Elect Ha Eun-yong as Inside Director"/>
    <x v="2"/>
    <s v="For"/>
    <x v="2"/>
    <m/>
    <s v="No"/>
  </r>
  <r>
    <x v="403"/>
    <s v="South Korea"/>
    <s v="KR7180640005"/>
    <s v="BCGD8Q8"/>
    <s v="Annual"/>
    <x v="65"/>
    <s v="Management"/>
    <s v="G"/>
    <s v="Yes"/>
    <n v="4.0999999999999996"/>
    <s v="Amend Articles of Incorporation (Changes to the Number of Directors)"/>
    <x v="2"/>
    <s v="For"/>
    <x v="2"/>
    <m/>
    <s v="No"/>
  </r>
  <r>
    <x v="403"/>
    <s v="South Korea"/>
    <s v="KR7180640005"/>
    <s v="BCGD8Q8"/>
    <s v="Annual"/>
    <x v="65"/>
    <s v="Management"/>
    <s v="G"/>
    <s v="Yes"/>
    <n v="4.2"/>
    <s v="Amend Articles of Incorporation (Issuance of Convertible Securities)"/>
    <x v="3"/>
    <s v="For"/>
    <x v="1"/>
    <s v="The proposed changes are not deemed to be in the best interest of  shareholders."/>
    <s v="Yes"/>
  </r>
  <r>
    <x v="403"/>
    <s v="South Korea"/>
    <s v="KR7180640005"/>
    <s v="BCGD8Q8"/>
    <s v="Annual"/>
    <x v="65"/>
    <s v="Management"/>
    <s v="G"/>
    <s v="Yes"/>
    <n v="4.3"/>
    <s v="Amend Articles of Incorporation (Name of Positions)"/>
    <x v="3"/>
    <s v="For"/>
    <x v="2"/>
    <m/>
    <s v="No"/>
  </r>
  <r>
    <x v="403"/>
    <s v="South Korea"/>
    <s v="KR7180640005"/>
    <s v="BCGD8Q8"/>
    <s v="Annual"/>
    <x v="65"/>
    <s v="Management"/>
    <s v="G"/>
    <s v="Yes"/>
    <n v="4.4000000000000004"/>
    <s v="Amend Articles of Incorporation (Appointment of Legal Advisor)"/>
    <x v="3"/>
    <s v="For"/>
    <x v="2"/>
    <m/>
    <s v="No"/>
  </r>
  <r>
    <x v="403"/>
    <s v="South Korea"/>
    <s v="KR7180640005"/>
    <s v="BCGD8Q8"/>
    <s v="Annual"/>
    <x v="65"/>
    <s v="Management"/>
    <s v="G"/>
    <s v="Yes"/>
    <n v="4.5"/>
    <s v="Amend Articles of Incorporation (Bylaws)"/>
    <x v="3"/>
    <s v="For"/>
    <x v="2"/>
    <m/>
    <s v="No"/>
  </r>
  <r>
    <x v="403"/>
    <s v="South Korea"/>
    <s v="KR7180640005"/>
    <s v="BCGD8Q8"/>
    <s v="Annual"/>
    <x v="65"/>
    <s v="Management"/>
    <s v="G"/>
    <s v="Yes"/>
    <n v="5"/>
    <s v="Approve Total Remuneration of Inside Directors and Outside Directors"/>
    <x v="2"/>
    <s v="For"/>
    <x v="1"/>
    <s v="Total remuneration is excessive or inadequately justified."/>
    <s v="Yes"/>
  </r>
  <r>
    <x v="404"/>
    <s v="South Korea"/>
    <s v="KR7012330007"/>
    <n v="6449544"/>
    <s v="Annual"/>
    <x v="65"/>
    <s v="Management"/>
    <s v="G"/>
    <s v="Yes"/>
    <n v="1"/>
    <s v="Approve Financial Statements"/>
    <x v="3"/>
    <s v="For"/>
    <x v="2"/>
    <m/>
    <s v="No"/>
  </r>
  <r>
    <x v="404"/>
    <s v="South Korea"/>
    <s v="KR7012330007"/>
    <n v="6449544"/>
    <s v="Annual"/>
    <x v="65"/>
    <s v="Management"/>
    <s v="G"/>
    <s v="Yes"/>
    <n v="2"/>
    <s v="Approve Appropriation of Income"/>
    <x v="3"/>
    <s v="For"/>
    <x v="2"/>
    <m/>
    <s v="No"/>
  </r>
  <r>
    <x v="404"/>
    <s v="South Korea"/>
    <s v="KR7012330007"/>
    <n v="6449544"/>
    <s v="Annual"/>
    <x v="65"/>
    <s v="Management"/>
    <s v="G"/>
    <s v="Yes"/>
    <n v="3.1"/>
    <s v="Elect Jang Young-woo as Outside Director"/>
    <x v="2"/>
    <s v="For"/>
    <x v="2"/>
    <m/>
    <s v="No"/>
  </r>
  <r>
    <x v="404"/>
    <s v="South Korea"/>
    <s v="KR7012330007"/>
    <n v="6449544"/>
    <s v="Annual"/>
    <x v="65"/>
    <s v="Management"/>
    <s v="G"/>
    <s v="Yes"/>
    <n v="3.2"/>
    <s v="Elect James Woo Kim as Outside Director"/>
    <x v="2"/>
    <s v="For"/>
    <x v="2"/>
    <m/>
    <s v="No"/>
  </r>
  <r>
    <x v="404"/>
    <s v="South Korea"/>
    <s v="KR7012330007"/>
    <n v="6449544"/>
    <s v="Annual"/>
    <x v="65"/>
    <s v="Management"/>
    <s v="G"/>
    <s v="Yes"/>
    <n v="3.3"/>
    <s v="Elect Jeong Ui-seon as Inside Director"/>
    <x v="2"/>
    <s v="For"/>
    <x v="2"/>
    <m/>
    <s v="No"/>
  </r>
  <r>
    <x v="404"/>
    <s v="South Korea"/>
    <s v="KR7012330007"/>
    <n v="6449544"/>
    <s v="Annual"/>
    <x v="65"/>
    <s v="Management"/>
    <s v="G"/>
    <s v="Yes"/>
    <n v="4.0999999999999996"/>
    <s v="Elect Jang Young-woo as a Member of Audit Committee"/>
    <x v="3"/>
    <s v="For"/>
    <x v="2"/>
    <m/>
    <s v="No"/>
  </r>
  <r>
    <x v="404"/>
    <s v="South Korea"/>
    <s v="KR7012330007"/>
    <n v="6449544"/>
    <s v="Annual"/>
    <x v="65"/>
    <s v="Management"/>
    <s v="G"/>
    <s v="Yes"/>
    <n v="4.2"/>
    <s v="Elect James Woo Kim as a Member of Audit Committee"/>
    <x v="3"/>
    <s v="For"/>
    <x v="2"/>
    <m/>
    <s v="No"/>
  </r>
  <r>
    <x v="404"/>
    <s v="South Korea"/>
    <s v="KR7012330007"/>
    <n v="6449544"/>
    <s v="Annual"/>
    <x v="65"/>
    <s v="Management"/>
    <s v="G"/>
    <s v="Yes"/>
    <n v="5"/>
    <s v="Approve Total Remuneration of Inside Directors and Outside Directors"/>
    <x v="2"/>
    <s v="For"/>
    <x v="2"/>
    <m/>
    <s v="No"/>
  </r>
  <r>
    <x v="404"/>
    <s v="South Korea"/>
    <s v="KR7012330007"/>
    <n v="6449544"/>
    <s v="Annual"/>
    <x v="65"/>
    <s v="Management"/>
    <s v="G"/>
    <s v="Yes"/>
    <n v="6"/>
    <s v="Amend Articles of Incorporation"/>
    <x v="3"/>
    <s v="For"/>
    <x v="2"/>
    <m/>
    <s v="No"/>
  </r>
  <r>
    <x v="405"/>
    <s v="South Korea"/>
    <s v="KR7004020004"/>
    <n v="6461850"/>
    <s v="Annual"/>
    <x v="65"/>
    <s v="Management"/>
    <s v="G"/>
    <s v="Yes"/>
    <n v="1"/>
    <s v="Approve Financial Statements and Allocation of Income"/>
    <x v="3"/>
    <s v="For"/>
    <x v="1"/>
    <s v="Company has failed to publish the audited accounts in a sufficient timeframe ahead of the meeting."/>
    <s v="Yes"/>
  </r>
  <r>
    <x v="405"/>
    <s v="South Korea"/>
    <s v="KR7004020004"/>
    <n v="6461850"/>
    <s v="Annual"/>
    <x v="65"/>
    <s v="Management"/>
    <s v="G"/>
    <s v="Yes"/>
    <n v="2"/>
    <s v="Amend Articles of Incorporation"/>
    <x v="3"/>
    <s v="For"/>
    <x v="2"/>
    <m/>
    <s v="No"/>
  </r>
  <r>
    <x v="405"/>
    <s v="South Korea"/>
    <s v="KR7004020004"/>
    <n v="6461850"/>
    <s v="Annual"/>
    <x v="65"/>
    <s v="Management"/>
    <s v="G"/>
    <s v="Yes"/>
    <n v="3.1"/>
    <s v="Elect Kim Gyeong-seok as Inside Director"/>
    <x v="2"/>
    <s v="For"/>
    <x v="2"/>
    <m/>
    <s v="No"/>
  </r>
  <r>
    <x v="405"/>
    <s v="South Korea"/>
    <s v="KR7004020004"/>
    <n v="6461850"/>
    <s v="Annual"/>
    <x v="65"/>
    <s v="Management"/>
    <s v="G"/>
    <s v="Yes"/>
    <n v="3.2"/>
    <s v="Elect Kim Won-bae as Inside Director"/>
    <x v="2"/>
    <s v="For"/>
    <x v="2"/>
    <m/>
    <s v="No"/>
  </r>
  <r>
    <x v="405"/>
    <s v="South Korea"/>
    <s v="KR7004020004"/>
    <n v="6461850"/>
    <s v="Annual"/>
    <x v="65"/>
    <s v="Management"/>
    <s v="G"/>
    <s v="Yes"/>
    <n v="4.0999999999999996"/>
    <s v="Approve Total Remuneration of Inside Directors and Outside Directors"/>
    <x v="2"/>
    <s v="For"/>
    <x v="2"/>
    <m/>
    <s v="No"/>
  </r>
  <r>
    <x v="405"/>
    <s v="South Korea"/>
    <s v="KR7004020004"/>
    <n v="6461850"/>
    <s v="Annual"/>
    <x v="65"/>
    <s v="Management"/>
    <s v="G"/>
    <s v="Yes"/>
    <n v="4.2"/>
    <s v="Approve Terms of Retirement Pay"/>
    <x v="3"/>
    <s v="For"/>
    <x v="2"/>
    <m/>
    <s v="No"/>
  </r>
  <r>
    <x v="406"/>
    <s v="Turkey"/>
    <s v="TRAKCHOL91Q8"/>
    <s v="B03MVJ8"/>
    <s v="Annual"/>
    <x v="65"/>
    <s v="Management"/>
    <s v="G"/>
    <s v="Yes"/>
    <n v="1"/>
    <s v="Open Meeting and Elect Presiding Council of Meeting"/>
    <x v="3"/>
    <s v="For"/>
    <x v="2"/>
    <m/>
    <s v="No"/>
  </r>
  <r>
    <x v="406"/>
    <s v="Turkey"/>
    <s v="TRAKCHOL91Q8"/>
    <s v="B03MVJ8"/>
    <s v="Annual"/>
    <x v="65"/>
    <s v="Management"/>
    <s v="G"/>
    <s v="Yes"/>
    <n v="2"/>
    <s v="Accept Board Report"/>
    <x v="0"/>
    <s v="For"/>
    <x v="2"/>
    <m/>
    <s v="No"/>
  </r>
  <r>
    <x v="406"/>
    <s v="Turkey"/>
    <s v="TRAKCHOL91Q8"/>
    <s v="B03MVJ8"/>
    <s v="Annual"/>
    <x v="65"/>
    <s v="Management"/>
    <s v="G"/>
    <s v="Yes"/>
    <n v="3"/>
    <s v="Accept Audit Report"/>
    <x v="0"/>
    <s v="For"/>
    <x v="2"/>
    <m/>
    <s v="No"/>
  </r>
  <r>
    <x v="406"/>
    <s v="Turkey"/>
    <s v="TRAKCHOL91Q8"/>
    <s v="B03MVJ8"/>
    <s v="Annual"/>
    <x v="65"/>
    <s v="Management"/>
    <s v="G"/>
    <s v="Yes"/>
    <n v="4"/>
    <s v="Accept Financial Statements"/>
    <x v="3"/>
    <s v="For"/>
    <x v="2"/>
    <m/>
    <s v="No"/>
  </r>
  <r>
    <x v="406"/>
    <s v="Turkey"/>
    <s v="TRAKCHOL91Q8"/>
    <s v="B03MVJ8"/>
    <s v="Annual"/>
    <x v="65"/>
    <s v="Management"/>
    <s v="G"/>
    <s v="Yes"/>
    <n v="5"/>
    <s v="Approve Discharge of Board"/>
    <x v="3"/>
    <s v="For"/>
    <x v="2"/>
    <m/>
    <s v="No"/>
  </r>
  <r>
    <x v="406"/>
    <s v="Turkey"/>
    <s v="TRAKCHOL91Q8"/>
    <s v="B03MVJ8"/>
    <s v="Annual"/>
    <x v="65"/>
    <s v="Management"/>
    <s v="G"/>
    <s v="Yes"/>
    <n v="6"/>
    <s v="Approve Allocation of Income"/>
    <x v="3"/>
    <s v="For"/>
    <x v="2"/>
    <m/>
    <s v="No"/>
  </r>
  <r>
    <x v="406"/>
    <s v="Turkey"/>
    <s v="TRAKCHOL91Q8"/>
    <s v="B03MVJ8"/>
    <s v="Annual"/>
    <x v="65"/>
    <s v="Management"/>
    <s v="G"/>
    <s v="Yes"/>
    <n v="7"/>
    <s v="Approve Share Repurchase Program"/>
    <x v="3"/>
    <s v="For"/>
    <x v="2"/>
    <m/>
    <s v="No"/>
  </r>
  <r>
    <x v="406"/>
    <s v="Turkey"/>
    <s v="TRAKCHOL91Q8"/>
    <s v="B03MVJ8"/>
    <s v="Annual"/>
    <x v="65"/>
    <s v="Management"/>
    <s v="G"/>
    <s v="Yes"/>
    <n v="8"/>
    <s v="Elect Directors"/>
    <x v="2"/>
    <s v="For"/>
    <x v="1"/>
    <s v="Bundled director election proposal. Director is considered overboarded."/>
    <s v="Yes"/>
  </r>
  <r>
    <x v="406"/>
    <s v="Turkey"/>
    <s v="TRAKCHOL91Q8"/>
    <s v="B03MVJ8"/>
    <s v="Annual"/>
    <x v="65"/>
    <s v="Management"/>
    <s v="G"/>
    <s v="Yes"/>
    <n v="9"/>
    <s v="Approve Remuneration Policy and Director Remuneration for 2022"/>
    <x v="2"/>
    <s v="For"/>
    <x v="2"/>
    <m/>
    <s v="No"/>
  </r>
  <r>
    <x v="406"/>
    <s v="Turkey"/>
    <s v="TRAKCHOL91Q8"/>
    <s v="B03MVJ8"/>
    <s v="Annual"/>
    <x v="65"/>
    <s v="Management"/>
    <s v="G"/>
    <s v="Yes"/>
    <n v="10"/>
    <s v="Approve Director Remuneration"/>
    <x v="2"/>
    <s v="For"/>
    <x v="1"/>
    <s v="Poor pay disclosure."/>
    <s v="Yes"/>
  </r>
  <r>
    <x v="406"/>
    <s v="Turkey"/>
    <s v="TRAKCHOL91Q8"/>
    <s v="B03MVJ8"/>
    <s v="Annual"/>
    <x v="65"/>
    <s v="Management"/>
    <s v="G"/>
    <s v="Yes"/>
    <n v="11"/>
    <s v="Ratify External Auditors"/>
    <x v="1"/>
    <s v="For"/>
    <x v="2"/>
    <m/>
    <s v="No"/>
  </r>
  <r>
    <x v="406"/>
    <s v="Turkey"/>
    <s v="TRAKCHOL91Q8"/>
    <s v="B03MVJ8"/>
    <s v="Annual"/>
    <x v="65"/>
    <s v="Management"/>
    <s v="S"/>
    <s v="Yes"/>
    <n v="12"/>
    <s v="Approve Upper Limit of Donations for the 2023 and Receive Information on Donations Made in 2022"/>
    <x v="3"/>
    <s v="For"/>
    <x v="1"/>
    <s v="Not enough disclosure to make an informed decision."/>
    <s v="Yes"/>
  </r>
  <r>
    <x v="406"/>
    <s v="Turkey"/>
    <s v="TRAKCHOL91Q8"/>
    <s v="B03MVJ8"/>
    <s v="Annual"/>
    <x v="65"/>
    <s v="Management"/>
    <s v="G"/>
    <s v="No"/>
    <n v="13"/>
    <s v="Receive Information on Guarantees, Pledges and Mortgages Provided to Third Parties"/>
    <x v="3"/>
    <m/>
    <x v="0"/>
    <m/>
    <s v="No"/>
  </r>
  <r>
    <x v="406"/>
    <s v="Turkey"/>
    <s v="TRAKCHOL91Q8"/>
    <s v="B03MVJ8"/>
    <s v="Annual"/>
    <x v="65"/>
    <s v="Management"/>
    <s v="G"/>
    <s v="Yes"/>
    <n v="14"/>
    <s v="Grant Permission for Board Members to Engage in Commercial Transactions with Company and Be Involved with Companies with Similar Corporate Purpose in Accordance with Articles 395 and 396 of Turkish Commercial Law"/>
    <x v="3"/>
    <s v="For"/>
    <x v="2"/>
    <m/>
    <s v="No"/>
  </r>
  <r>
    <x v="406"/>
    <s v="Turkey"/>
    <s v="TRAKCHOL91Q8"/>
    <s v="B03MVJ8"/>
    <s v="Annual"/>
    <x v="65"/>
    <s v="Management"/>
    <s v="G"/>
    <s v="No"/>
    <n v="15"/>
    <s v="Wishes"/>
    <x v="3"/>
    <m/>
    <x v="0"/>
    <m/>
    <s v="No"/>
  </r>
  <r>
    <x v="407"/>
    <s v="South Korea"/>
    <s v="KR7003490000"/>
    <n v="6496766"/>
    <s v="Annual"/>
    <x v="65"/>
    <s v="Management"/>
    <s v="G"/>
    <s v="Yes"/>
    <n v="1"/>
    <s v="Approve Financial Statements and Allocation of Income"/>
    <x v="3"/>
    <s v="For"/>
    <x v="1"/>
    <s v="Company has failed to publish the audited accounts in a sufficient timeframe ahead of the meeting."/>
    <s v="Yes"/>
  </r>
  <r>
    <x v="407"/>
    <s v="South Korea"/>
    <s v="KR7003490000"/>
    <n v="6496766"/>
    <s v="Annual"/>
    <x v="65"/>
    <s v="Management"/>
    <s v="G"/>
    <s v="Yes"/>
    <n v="2"/>
    <s v="Amend Articles of Incorporation"/>
    <x v="3"/>
    <s v="For"/>
    <x v="2"/>
    <m/>
    <s v="No"/>
  </r>
  <r>
    <x v="407"/>
    <s v="South Korea"/>
    <s v="KR7003490000"/>
    <n v="6496766"/>
    <s v="Annual"/>
    <x v="65"/>
    <s v="Management"/>
    <s v="G"/>
    <s v="Yes"/>
    <n v="3.1"/>
    <s v="Elect Woo Gi-hong as Inside Director"/>
    <x v="2"/>
    <s v="For"/>
    <x v="2"/>
    <m/>
    <s v="No"/>
  </r>
  <r>
    <x v="407"/>
    <s v="South Korea"/>
    <s v="KR7003490000"/>
    <n v="6496766"/>
    <s v="Annual"/>
    <x v="65"/>
    <s v="Management"/>
    <s v="G"/>
    <s v="Yes"/>
    <n v="3.2"/>
    <s v="Elect Yoo Jong-seok as Inside Director"/>
    <x v="2"/>
    <s v="For"/>
    <x v="2"/>
    <m/>
    <s v="No"/>
  </r>
  <r>
    <x v="407"/>
    <s v="South Korea"/>
    <s v="KR7003490000"/>
    <n v="6496766"/>
    <s v="Annual"/>
    <x v="65"/>
    <s v="Management"/>
    <s v="G"/>
    <s v="Yes"/>
    <n v="3.3"/>
    <s v="Elect Jeong Gap-young as Outside Director"/>
    <x v="2"/>
    <s v="For"/>
    <x v="2"/>
    <m/>
    <s v="No"/>
  </r>
  <r>
    <x v="407"/>
    <s v="South Korea"/>
    <s v="KR7003490000"/>
    <n v="6496766"/>
    <s v="Annual"/>
    <x v="65"/>
    <s v="Management"/>
    <s v="G"/>
    <s v="Yes"/>
    <n v="3.4"/>
    <s v="Elect Park Hyeon-ju as Outside Director"/>
    <x v="2"/>
    <s v="For"/>
    <x v="2"/>
    <m/>
    <s v="No"/>
  </r>
  <r>
    <x v="407"/>
    <s v="South Korea"/>
    <s v="KR7003490000"/>
    <n v="6496766"/>
    <s v="Annual"/>
    <x v="65"/>
    <s v="Management"/>
    <s v="G"/>
    <s v="Yes"/>
    <n v="4"/>
    <s v="Elect Park Hyeon-ju as a Member of Audit Committee"/>
    <x v="3"/>
    <s v="For"/>
    <x v="2"/>
    <m/>
    <s v="No"/>
  </r>
  <r>
    <x v="407"/>
    <s v="South Korea"/>
    <s v="KR7003490000"/>
    <n v="6496766"/>
    <s v="Annual"/>
    <x v="65"/>
    <s v="Management"/>
    <s v="G"/>
    <s v="Yes"/>
    <n v="5"/>
    <s v="Approve Total Remuneration of Inside Directors and Outside Directors"/>
    <x v="2"/>
    <s v="For"/>
    <x v="1"/>
    <s v="Total remuneration is excessive or inadequately justified."/>
    <s v="Yes"/>
  </r>
  <r>
    <x v="408"/>
    <s v="South Korea"/>
    <s v="KR7066970005"/>
    <n v="6578608"/>
    <s v="Annual"/>
    <x v="65"/>
    <s v="Management"/>
    <s v="G"/>
    <s v="Yes"/>
    <n v="1"/>
    <s v="Approve Financial Statements and Allocation of Income"/>
    <x v="3"/>
    <s v="For"/>
    <x v="1"/>
    <s v="Company has failed to publish the audited accounts in a sufficient timeframe ahead of the meeting."/>
    <s v="Yes"/>
  </r>
  <r>
    <x v="408"/>
    <s v="South Korea"/>
    <s v="KR7066970005"/>
    <n v="6578608"/>
    <s v="Annual"/>
    <x v="65"/>
    <s v="Management"/>
    <s v="G"/>
    <s v="Yes"/>
    <n v="2"/>
    <s v="Amend Articles of Incorporation"/>
    <x v="3"/>
    <s v="For"/>
    <x v="1"/>
    <s v="The proposed changes are not deemed to be in the best interest of  shareholders."/>
    <s v="Yes"/>
  </r>
  <r>
    <x v="408"/>
    <s v="South Korea"/>
    <s v="KR7066970005"/>
    <n v="6578608"/>
    <s v="Annual"/>
    <x v="65"/>
    <s v="Management"/>
    <s v="G"/>
    <s v="Yes"/>
    <n v="3"/>
    <s v="Elect Park Gi-seon as Outside Director"/>
    <x v="2"/>
    <s v="For"/>
    <x v="2"/>
    <m/>
    <s v="No"/>
  </r>
  <r>
    <x v="408"/>
    <s v="South Korea"/>
    <s v="KR7066970005"/>
    <n v="6578608"/>
    <s v="Annual"/>
    <x v="65"/>
    <s v="Management"/>
    <s v="G"/>
    <s v="Yes"/>
    <n v="4"/>
    <s v="Approve Total Remuneration of Inside Directors and Outside Directors"/>
    <x v="2"/>
    <s v="For"/>
    <x v="1"/>
    <s v="Total remuneration is excessive or inadequately justified."/>
    <s v="Yes"/>
  </r>
  <r>
    <x v="409"/>
    <s v="Iceland"/>
    <s v="IS0000000388"/>
    <n v="4907958"/>
    <s v="Annual"/>
    <x v="65"/>
    <s v="Management"/>
    <s v="G"/>
    <s v="No"/>
    <n v="1"/>
    <s v="Open Meeting; Elect Chairman and Secretary of Meeting"/>
    <x v="3"/>
    <m/>
    <x v="0"/>
    <m/>
    <s v="No"/>
  </r>
  <r>
    <x v="409"/>
    <s v="Iceland"/>
    <s v="IS0000000388"/>
    <n v="4907958"/>
    <s v="Annual"/>
    <x v="65"/>
    <s v="Management"/>
    <s v="G"/>
    <s v="No"/>
    <n v="2"/>
    <s v="Receive Report of Board"/>
    <x v="0"/>
    <m/>
    <x v="0"/>
    <m/>
    <s v="No"/>
  </r>
  <r>
    <x v="409"/>
    <s v="Iceland"/>
    <s v="IS0000000388"/>
    <n v="4907958"/>
    <s v="Annual"/>
    <x v="65"/>
    <s v="Management"/>
    <s v="G"/>
    <s v="No"/>
    <n v="3"/>
    <s v="Receive President's Report"/>
    <x v="0"/>
    <m/>
    <x v="0"/>
    <m/>
    <s v="No"/>
  </r>
  <r>
    <x v="409"/>
    <s v="Iceland"/>
    <s v="IS0000000388"/>
    <n v="4907958"/>
    <s v="Annual"/>
    <x v="65"/>
    <s v="Management"/>
    <s v="G"/>
    <s v="Yes"/>
    <n v="4"/>
    <s v="Approve Financial Statements and Statutory Reports"/>
    <x v="0"/>
    <s v="For"/>
    <x v="2"/>
    <m/>
    <s v="No"/>
  </r>
  <r>
    <x v="409"/>
    <s v="Iceland"/>
    <s v="IS0000000388"/>
    <n v="4907958"/>
    <s v="Annual"/>
    <x v="65"/>
    <s v="Management"/>
    <s v="G"/>
    <s v="Yes"/>
    <n v="5"/>
    <s v="Approve Allocation of Income and Dividends of EUR 0.0156 Per Share"/>
    <x v="3"/>
    <s v="For"/>
    <x v="2"/>
    <m/>
    <s v="No"/>
  </r>
  <r>
    <x v="409"/>
    <s v="Iceland"/>
    <s v="IS0000000388"/>
    <n v="4907958"/>
    <s v="Annual"/>
    <x v="65"/>
    <s v="Management"/>
    <s v="G"/>
    <s v="No"/>
    <n v="6"/>
    <s v="Receive Remuneration Report"/>
    <x v="4"/>
    <m/>
    <x v="0"/>
    <m/>
    <s v="No"/>
  </r>
  <r>
    <x v="409"/>
    <s v="Iceland"/>
    <s v="IS0000000388"/>
    <n v="4907958"/>
    <s v="Annual"/>
    <x v="65"/>
    <s v="Management"/>
    <s v="G"/>
    <s v="Yes"/>
    <n v="7"/>
    <s v="Approve Remuneration Policy And Other Terms of Employment For Executive Management"/>
    <x v="4"/>
    <s v="For"/>
    <x v="2"/>
    <m/>
    <s v="No"/>
  </r>
  <r>
    <x v="409"/>
    <s v="Iceland"/>
    <s v="IS0000000388"/>
    <n v="4907958"/>
    <s v="Annual"/>
    <x v="65"/>
    <s v="Management"/>
    <s v="G"/>
    <s v="Yes"/>
    <n v="8"/>
    <s v="Approve Performance Share Plan for Key Employees"/>
    <x v="3"/>
    <s v="For"/>
    <x v="1"/>
    <s v="LTIP lacks disclosure."/>
    <s v="Yes"/>
  </r>
  <r>
    <x v="409"/>
    <s v="Iceland"/>
    <s v="IS0000000388"/>
    <n v="4907958"/>
    <s v="Annual"/>
    <x v="65"/>
    <s v="Management"/>
    <s v="G"/>
    <s v="Yes"/>
    <n v="9"/>
    <s v="Approve Remuneration of Directors"/>
    <x v="2"/>
    <s v="For"/>
    <x v="2"/>
    <m/>
    <s v="No"/>
  </r>
  <r>
    <x v="409"/>
    <s v="Iceland"/>
    <s v="IS0000000388"/>
    <n v="4907958"/>
    <s v="Annual"/>
    <x v="65"/>
    <s v="Management"/>
    <s v="G"/>
    <s v="Yes"/>
    <n v="10"/>
    <s v="Approve Remuneration of Auditors for 2023"/>
    <x v="4"/>
    <s v="For"/>
    <x v="2"/>
    <m/>
    <s v="No"/>
  </r>
  <r>
    <x v="409"/>
    <s v="Iceland"/>
    <s v="IS0000000388"/>
    <n v="4907958"/>
    <s v="Annual"/>
    <x v="65"/>
    <s v="Management"/>
    <s v="G"/>
    <s v="Yes"/>
    <n v="11.1"/>
    <s v="Amend Articles Re: Participation at Shareholders Meetings"/>
    <x v="3"/>
    <s v="For"/>
    <x v="2"/>
    <m/>
    <s v="No"/>
  </r>
  <r>
    <x v="409"/>
    <s v="Iceland"/>
    <s v="IS0000000388"/>
    <n v="4907958"/>
    <s v="Annual"/>
    <x v="65"/>
    <s v="Management"/>
    <s v="G"/>
    <s v="Yes"/>
    <n v="11.2"/>
    <s v="Amend Articles Re: Notice of Electronic Participation"/>
    <x v="3"/>
    <s v="For"/>
    <x v="2"/>
    <m/>
    <s v="No"/>
  </r>
  <r>
    <x v="409"/>
    <s v="Iceland"/>
    <s v="IS0000000388"/>
    <n v="4907958"/>
    <s v="Annual"/>
    <x v="65"/>
    <s v="Management"/>
    <s v="G"/>
    <s v="Yes"/>
    <n v="11.3"/>
    <s v="Amend Articles Re: Record Date"/>
    <x v="3"/>
    <s v="For"/>
    <x v="2"/>
    <m/>
    <s v="No"/>
  </r>
  <r>
    <x v="409"/>
    <s v="Iceland"/>
    <s v="IS0000000388"/>
    <n v="4907958"/>
    <s v="Annual"/>
    <x v="65"/>
    <s v="Management"/>
    <s v="G"/>
    <s v="Yes"/>
    <n v="11.4"/>
    <s v="Amend Articles Re: Add Shareholders Discussion Topic"/>
    <x v="3"/>
    <s v="For"/>
    <x v="2"/>
    <m/>
    <s v="No"/>
  </r>
  <r>
    <x v="409"/>
    <s v="Iceland"/>
    <s v="IS0000000388"/>
    <n v="4907958"/>
    <s v="Annual"/>
    <x v="65"/>
    <s v="Management"/>
    <s v="G"/>
    <s v="Yes"/>
    <n v="11.5"/>
    <s v="Amend Articles Re: Share Capital"/>
    <x v="3"/>
    <s v="For"/>
    <x v="2"/>
    <m/>
    <s v="No"/>
  </r>
  <r>
    <x v="409"/>
    <s v="Iceland"/>
    <s v="IS0000000388"/>
    <n v="4907958"/>
    <s v="Annual"/>
    <x v="65"/>
    <s v="Management"/>
    <s v="G"/>
    <s v="Yes"/>
    <n v="12.1"/>
    <s v="Elect Ann Elizabeth Savage as Director"/>
    <x v="2"/>
    <s v="For"/>
    <x v="2"/>
    <m/>
    <s v="No"/>
  </r>
  <r>
    <x v="409"/>
    <s v="Iceland"/>
    <s v="IS0000000388"/>
    <n v="4907958"/>
    <s v="Annual"/>
    <x v="65"/>
    <s v="Management"/>
    <s v="G"/>
    <s v="Yes"/>
    <n v="12.2"/>
    <s v="Elect Arnar Thor Masson as Director"/>
    <x v="2"/>
    <s v="For"/>
    <x v="1"/>
    <s v="Non-independent and the Remuneration Committee lacks sufficient independence."/>
    <s v="Yes"/>
  </r>
  <r>
    <x v="409"/>
    <s v="Iceland"/>
    <s v="IS0000000388"/>
    <n v="4907958"/>
    <s v="Annual"/>
    <x v="65"/>
    <s v="Management"/>
    <s v="G"/>
    <s v="Yes"/>
    <n v="12.3"/>
    <s v="Elect Astvaldur Johannsson as Director"/>
    <x v="2"/>
    <s v="For"/>
    <x v="2"/>
    <m/>
    <s v="No"/>
  </r>
  <r>
    <x v="409"/>
    <s v="Iceland"/>
    <s v="IS0000000388"/>
    <n v="4907958"/>
    <s v="Annual"/>
    <x v="65"/>
    <s v="Management"/>
    <s v="G"/>
    <s v="Yes"/>
    <n v="12.4"/>
    <s v="Elect Lillie Li Valeur as Director"/>
    <x v="2"/>
    <s v="For"/>
    <x v="2"/>
    <m/>
    <s v="No"/>
  </r>
  <r>
    <x v="409"/>
    <s v="Iceland"/>
    <s v="IS0000000388"/>
    <n v="4907958"/>
    <s v="Annual"/>
    <x v="65"/>
    <s v="Management"/>
    <s v="G"/>
    <s v="Yes"/>
    <n v="12.5"/>
    <s v="Elect Olafur Steinn Gudmundsson as Director"/>
    <x v="2"/>
    <s v="For"/>
    <x v="1"/>
    <s v="Non-independent and the Remuneration Committee lacks sufficient independence."/>
    <s v="Yes"/>
  </r>
  <r>
    <x v="409"/>
    <s v="Iceland"/>
    <s v="IS0000000388"/>
    <n v="4907958"/>
    <s v="Annual"/>
    <x v="65"/>
    <s v="Management"/>
    <s v="G"/>
    <s v="Yes"/>
    <n v="12.6"/>
    <s v="Elect Svafa Gronfeldt as Director"/>
    <x v="2"/>
    <s v="For"/>
    <x v="2"/>
    <m/>
    <s v="No"/>
  </r>
  <r>
    <x v="409"/>
    <s v="Iceland"/>
    <s v="IS0000000388"/>
    <n v="4907958"/>
    <s v="Annual"/>
    <x v="65"/>
    <s v="Management"/>
    <s v="G"/>
    <s v="Yes"/>
    <n v="12.7"/>
    <s v="Elect Ton van der Laan as Director"/>
    <x v="2"/>
    <s v="For"/>
    <x v="2"/>
    <m/>
    <s v="No"/>
  </r>
  <r>
    <x v="409"/>
    <s v="Iceland"/>
    <s v="IS0000000388"/>
    <n v="4907958"/>
    <s v="Annual"/>
    <x v="65"/>
    <s v="Management"/>
    <s v="G"/>
    <s v="Yes"/>
    <n v="13"/>
    <s v="Ratify KPMG as Auditor"/>
    <x v="1"/>
    <s v="For"/>
    <x v="2"/>
    <m/>
    <s v="No"/>
  </r>
  <r>
    <x v="409"/>
    <s v="Iceland"/>
    <s v="IS0000000388"/>
    <n v="4907958"/>
    <s v="Annual"/>
    <x v="65"/>
    <s v="Management"/>
    <s v="G"/>
    <s v="Yes"/>
    <n v="14"/>
    <s v="Authorize Repurchase of Shares"/>
    <x v="3"/>
    <s v="For"/>
    <x v="2"/>
    <m/>
    <s v="No"/>
  </r>
  <r>
    <x v="409"/>
    <s v="Iceland"/>
    <s v="IS0000000388"/>
    <n v="4907958"/>
    <s v="Annual"/>
    <x v="65"/>
    <s v="Management"/>
    <s v="G"/>
    <s v="No"/>
    <n v="15"/>
    <s v="Other Business (Non-Voting)"/>
    <x v="3"/>
    <m/>
    <x v="0"/>
    <m/>
    <s v="No"/>
  </r>
  <r>
    <x v="410"/>
    <s v="Greece"/>
    <s v="GRS426003000"/>
    <n v="5996234"/>
    <s v="Extraordinary Shareholders"/>
    <x v="65"/>
    <s v="Management"/>
    <s v="G"/>
    <s v="Yes"/>
    <n v="1"/>
    <s v="Approve Stock Award to Executives"/>
    <x v="3"/>
    <s v="For"/>
    <x v="1"/>
    <s v="Executive pay is not aligned with performance.  LTIP lacks disclosure."/>
    <s v="Yes"/>
  </r>
  <r>
    <x v="410"/>
    <s v="Greece"/>
    <s v="GRS426003000"/>
    <n v="5996234"/>
    <s v="Extraordinary Shareholders"/>
    <x v="65"/>
    <s v="Management"/>
    <s v="G"/>
    <s v="Yes"/>
    <n v="2"/>
    <s v="Approve Restricted Stock Plan"/>
    <x v="3"/>
    <s v="For"/>
    <x v="1"/>
    <s v="Majority of awards vest without reference to performance conditions."/>
    <s v="Yes"/>
  </r>
  <r>
    <x v="410"/>
    <s v="Greece"/>
    <s v="GRS426003000"/>
    <n v="5996234"/>
    <s v="Extraordinary Shareholders"/>
    <x v="65"/>
    <s v="Management"/>
    <s v="G"/>
    <s v="Yes"/>
    <n v="3"/>
    <s v="Approve Stock Option Plan"/>
    <x v="3"/>
    <s v="For"/>
    <x v="1"/>
    <s v="Majority of awards vest without reference to performance conditions.  Vesting of performance awards is less than three years.  Options granted at a discount to current market price."/>
    <s v="Yes"/>
  </r>
  <r>
    <x v="411"/>
    <s v="South Korea"/>
    <s v="KR7035420009"/>
    <n v="6560393"/>
    <s v="Annual"/>
    <x v="65"/>
    <s v="Management"/>
    <s v="G"/>
    <s v="Yes"/>
    <n v="1"/>
    <s v="Approve Financial Statements and Allocation of Income"/>
    <x v="3"/>
    <s v="For"/>
    <x v="2"/>
    <m/>
    <s v="No"/>
  </r>
  <r>
    <x v="411"/>
    <s v="South Korea"/>
    <s v="KR7035420009"/>
    <n v="6560393"/>
    <s v="Annual"/>
    <x v="65"/>
    <s v="Management"/>
    <s v="G"/>
    <s v="Yes"/>
    <n v="2"/>
    <s v="Elect Byeon Dae-gyu as Non-Independent Non-Executive Director"/>
    <x v="2"/>
    <s v="For"/>
    <x v="1"/>
    <s v="Director is considered overboarded."/>
    <s v="Yes"/>
  </r>
  <r>
    <x v="411"/>
    <s v="South Korea"/>
    <s v="KR7035420009"/>
    <n v="6560393"/>
    <s v="Annual"/>
    <x v="65"/>
    <s v="Management"/>
    <s v="G"/>
    <s v="Yes"/>
    <n v="3"/>
    <s v="Approve Total Remuneration of Inside Directors and Outside Directors"/>
    <x v="2"/>
    <s v="For"/>
    <x v="2"/>
    <m/>
    <s v="No"/>
  </r>
  <r>
    <x v="412"/>
    <s v="South Korea"/>
    <s v="KR7010060002"/>
    <n v="6497004"/>
    <s v="Annual"/>
    <x v="65"/>
    <s v="Management"/>
    <s v="G"/>
    <s v="Yes"/>
    <n v="1.1000000000000001"/>
    <s v="Approve Appropriation of Income"/>
    <x v="3"/>
    <s v="For"/>
    <x v="2"/>
    <m/>
    <s v="No"/>
  </r>
  <r>
    <x v="412"/>
    <s v="South Korea"/>
    <s v="KR7010060002"/>
    <n v="6497004"/>
    <s v="Annual"/>
    <x v="65"/>
    <s v="Management"/>
    <s v="G"/>
    <s v="Yes"/>
    <n v="1.2"/>
    <s v="Approve Financial Statements"/>
    <x v="3"/>
    <s v="For"/>
    <x v="2"/>
    <m/>
    <s v="No"/>
  </r>
  <r>
    <x v="412"/>
    <s v="South Korea"/>
    <s v="KR7010060002"/>
    <n v="6497004"/>
    <s v="Annual"/>
    <x v="65"/>
    <s v="Management"/>
    <s v="G"/>
    <s v="Yes"/>
    <n v="2"/>
    <s v="Amend Articles of Incorporation"/>
    <x v="3"/>
    <s v="For"/>
    <x v="2"/>
    <m/>
    <s v="No"/>
  </r>
  <r>
    <x v="412"/>
    <s v="South Korea"/>
    <s v="KR7010060002"/>
    <n v="6497004"/>
    <s v="Annual"/>
    <x v="65"/>
    <s v="Management"/>
    <s v="G"/>
    <s v="Yes"/>
    <n v="3"/>
    <s v="Approve Total Remuneration of Inside Directors and Outside Directors"/>
    <x v="2"/>
    <s v="For"/>
    <x v="2"/>
    <m/>
    <s v="No"/>
  </r>
  <r>
    <x v="412"/>
    <s v="South Korea"/>
    <s v="KR7010060002"/>
    <n v="6497004"/>
    <s v="Annual"/>
    <x v="65"/>
    <s v="Management"/>
    <s v="G"/>
    <s v="Yes"/>
    <n v="4"/>
    <s v="Approve Terms of Retirement Pay"/>
    <x v="3"/>
    <s v="For"/>
    <x v="2"/>
    <m/>
    <s v="No"/>
  </r>
  <r>
    <x v="412"/>
    <s v="South Korea"/>
    <s v="KR7010060002"/>
    <n v="6497004"/>
    <s v="Annual"/>
    <x v="65"/>
    <s v="Management"/>
    <s v="G"/>
    <s v="Yes"/>
    <n v="5"/>
    <s v="Approve Spin-Off Agreement"/>
    <x v="3"/>
    <s v="For"/>
    <x v="1"/>
    <s v="The economic benefit compared to the restructuring cost appears unconvincing, while the transaction seemingly supports entrenchment of the majority shareholders."/>
    <s v="Yes"/>
  </r>
  <r>
    <x v="412"/>
    <s v="South Korea"/>
    <s v="KR7010060002"/>
    <n v="6497004"/>
    <s v="Annual"/>
    <x v="65"/>
    <s v="Management"/>
    <s v="G"/>
    <s v="Yes"/>
    <n v="6"/>
    <s v="Elect Seo Jin-seok as Inside Director"/>
    <x v="2"/>
    <s v="For"/>
    <x v="2"/>
    <m/>
    <s v="No"/>
  </r>
  <r>
    <x v="413"/>
    <s v="Finland"/>
    <s v="FI0009014377"/>
    <s v="B17NY40"/>
    <s v="Annual"/>
    <x v="65"/>
    <s v="Management"/>
    <s v="G"/>
    <s v="No"/>
    <n v="1"/>
    <s v="Open Meeting"/>
    <x v="3"/>
    <m/>
    <x v="0"/>
    <m/>
    <s v="No"/>
  </r>
  <r>
    <x v="413"/>
    <s v="Finland"/>
    <s v="FI0009014377"/>
    <s v="B17NY40"/>
    <s v="Annual"/>
    <x v="65"/>
    <s v="Management"/>
    <s v="G"/>
    <s v="No"/>
    <n v="2"/>
    <s v="Call the Meeting to Order"/>
    <x v="3"/>
    <m/>
    <x v="0"/>
    <m/>
    <s v="No"/>
  </r>
  <r>
    <x v="413"/>
    <s v="Finland"/>
    <s v="FI0009014377"/>
    <s v="B17NY40"/>
    <s v="Annual"/>
    <x v="65"/>
    <s v="Management"/>
    <s v="G"/>
    <s v="No"/>
    <n v="3"/>
    <s v="Designate Inspector or Shareholder Representative(s) of Minutes of Meeting"/>
    <x v="3"/>
    <m/>
    <x v="0"/>
    <m/>
    <s v="No"/>
  </r>
  <r>
    <x v="413"/>
    <s v="Finland"/>
    <s v="FI0009014377"/>
    <s v="B17NY40"/>
    <s v="Annual"/>
    <x v="65"/>
    <s v="Management"/>
    <s v="G"/>
    <s v="No"/>
    <n v="4"/>
    <s v="Acknowledge Proper Convening of Meeting"/>
    <x v="3"/>
    <m/>
    <x v="0"/>
    <m/>
    <s v="No"/>
  </r>
  <r>
    <x v="413"/>
    <s v="Finland"/>
    <s v="FI0009014377"/>
    <s v="B17NY40"/>
    <s v="Annual"/>
    <x v="65"/>
    <s v="Management"/>
    <s v="G"/>
    <s v="No"/>
    <n v="5"/>
    <s v="Prepare and Approve List of Shareholders"/>
    <x v="3"/>
    <m/>
    <x v="0"/>
    <m/>
    <s v="No"/>
  </r>
  <r>
    <x v="413"/>
    <s v="Finland"/>
    <s v="FI0009014377"/>
    <s v="B17NY40"/>
    <s v="Annual"/>
    <x v="65"/>
    <s v="Management"/>
    <s v="G"/>
    <s v="No"/>
    <n v="6"/>
    <s v="Receive Financial Statements and Statutory Reports"/>
    <x v="0"/>
    <m/>
    <x v="0"/>
    <m/>
    <s v="No"/>
  </r>
  <r>
    <x v="413"/>
    <s v="Finland"/>
    <s v="FI0009014377"/>
    <s v="B17NY40"/>
    <s v="Annual"/>
    <x v="65"/>
    <s v="Management"/>
    <s v="G"/>
    <s v="Yes"/>
    <n v="7"/>
    <s v="Accept Financial Statements and Statutory Reports"/>
    <x v="0"/>
    <s v="For"/>
    <x v="2"/>
    <m/>
    <s v="No"/>
  </r>
  <r>
    <x v="413"/>
    <s v="Finland"/>
    <s v="FI0009014377"/>
    <s v="B17NY40"/>
    <s v="Annual"/>
    <x v="65"/>
    <s v="Management"/>
    <s v="G"/>
    <s v="Yes"/>
    <n v="8"/>
    <s v="Approve Allocation of Income and Dividends of EUR 1.60 Per Share; Approve Charitable Donations of up to EUR 350,000"/>
    <x v="3"/>
    <s v="For"/>
    <x v="2"/>
    <m/>
    <s v="No"/>
  </r>
  <r>
    <x v="413"/>
    <s v="Finland"/>
    <s v="FI0009014377"/>
    <s v="B17NY40"/>
    <s v="Annual"/>
    <x v="65"/>
    <s v="Management"/>
    <s v="G"/>
    <s v="Yes"/>
    <n v="9"/>
    <s v="Approve Discharge of Board, President and CEO"/>
    <x v="3"/>
    <s v="For"/>
    <x v="2"/>
    <m/>
    <s v="No"/>
  </r>
  <r>
    <x v="413"/>
    <s v="Finland"/>
    <s v="FI0009014377"/>
    <s v="B17NY40"/>
    <s v="Annual"/>
    <x v="65"/>
    <s v="Management"/>
    <s v="G"/>
    <s v="Yes"/>
    <n v="10"/>
    <s v="Approve Remuneration Report (Advisory Vote)"/>
    <x v="4"/>
    <s v="For"/>
    <x v="2"/>
    <m/>
    <s v="No"/>
  </r>
  <r>
    <x v="413"/>
    <s v="Finland"/>
    <s v="FI0009014377"/>
    <s v="B17NY40"/>
    <s v="Annual"/>
    <x v="65"/>
    <s v="Management"/>
    <s v="G"/>
    <s v="Yes"/>
    <n v="11"/>
    <s v="Approve Remuneration of Directors in the Amount of EUR 100,000 for Chairman, EUR 61,000 for Vice Chairman and Chairman of the Committees, and EUR 50,000 for Other Directors; Approve Meeting Fees"/>
    <x v="2"/>
    <s v="For"/>
    <x v="2"/>
    <m/>
    <s v="No"/>
  </r>
  <r>
    <x v="413"/>
    <s v="Finland"/>
    <s v="FI0009014377"/>
    <s v="B17NY40"/>
    <s v="Annual"/>
    <x v="65"/>
    <s v="Management"/>
    <s v="G"/>
    <s v="Yes"/>
    <n v="12"/>
    <s v="Fix Number of Directors at Eight"/>
    <x v="2"/>
    <s v="For"/>
    <x v="2"/>
    <m/>
    <s v="No"/>
  </r>
  <r>
    <x v="413"/>
    <s v="Finland"/>
    <s v="FI0009014377"/>
    <s v="B17NY40"/>
    <s v="Annual"/>
    <x v="65"/>
    <s v="Management"/>
    <s v="G"/>
    <s v="Yes"/>
    <n v="13"/>
    <s v="Reelect Kari Jussi Aho, Maziar Mike Doustdar, Ari Lehtoranta, Veli-Matti Mattila, Hilpi Rautelin, Eija Ronkainen, Mikael Silvennoinen (Chair) and Karen Lykke Sorensen as Directors"/>
    <x v="2"/>
    <s v="For"/>
    <x v="2"/>
    <m/>
    <s v="No"/>
  </r>
  <r>
    <x v="413"/>
    <s v="Finland"/>
    <s v="FI0009014377"/>
    <s v="B17NY40"/>
    <s v="Annual"/>
    <x v="65"/>
    <s v="Management"/>
    <s v="G"/>
    <s v="Yes"/>
    <n v="14"/>
    <s v="Approve Remuneration of Auditors"/>
    <x v="4"/>
    <s v="For"/>
    <x v="2"/>
    <m/>
    <s v="No"/>
  </r>
  <r>
    <x v="413"/>
    <s v="Finland"/>
    <s v="FI0009014377"/>
    <s v="B17NY40"/>
    <s v="Annual"/>
    <x v="65"/>
    <s v="Management"/>
    <s v="G"/>
    <s v="Yes"/>
    <n v="15"/>
    <s v="Ratify KPMG as Auditors"/>
    <x v="1"/>
    <s v="For"/>
    <x v="2"/>
    <m/>
    <s v="No"/>
  </r>
  <r>
    <x v="413"/>
    <s v="Finland"/>
    <s v="FI0009014377"/>
    <s v="B17NY40"/>
    <s v="Annual"/>
    <x v="65"/>
    <s v="Management"/>
    <s v="G"/>
    <s v="Yes"/>
    <n v="16"/>
    <s v="Allow Shareholder Meetings to be Held by Electronic Means Only"/>
    <x v="3"/>
    <s v="For"/>
    <x v="1"/>
    <s v="We are not supportive of exclusively virtual meetings."/>
    <s v="Yes"/>
  </r>
  <r>
    <x v="413"/>
    <s v="Finland"/>
    <s v="FI0009014377"/>
    <s v="B17NY40"/>
    <s v="Annual"/>
    <x v="65"/>
    <s v="Management"/>
    <s v="G"/>
    <s v="Yes"/>
    <n v="17"/>
    <s v="Approve Issuance of up to 14 Million Class B Shares without Preemptive Rights"/>
    <x v="3"/>
    <s v="For"/>
    <x v="2"/>
    <m/>
    <s v="No"/>
  </r>
  <r>
    <x v="413"/>
    <s v="Finland"/>
    <s v="FI0009014377"/>
    <s v="B17NY40"/>
    <s v="Annual"/>
    <x v="65"/>
    <s v="Management"/>
    <s v="G"/>
    <s v="No"/>
    <n v="18"/>
    <s v="Close Meeting"/>
    <x v="3"/>
    <m/>
    <x v="0"/>
    <m/>
    <s v="No"/>
  </r>
  <r>
    <x v="160"/>
    <s v="China"/>
    <s v="CNE1000036N7"/>
    <s v="BFD2096"/>
    <s v="Extraordinary Shareholders"/>
    <x v="65"/>
    <s v="Management"/>
    <s v="G"/>
    <s v="Yes"/>
    <n v="1"/>
    <s v="Approve Demonstration and Analysis Report on the Plan of Issuance of A Shares to Target Subscribers"/>
    <x v="0"/>
    <s v="For"/>
    <x v="1"/>
    <s v="There are concerns around the potential dilution of the transaction."/>
    <s v="Yes"/>
  </r>
  <r>
    <x v="160"/>
    <s v="China"/>
    <s v="CNE1000036N7"/>
    <s v="BFD2096"/>
    <s v="Extraordinary Shareholders"/>
    <x v="65"/>
    <s v="Management"/>
    <s v="G"/>
    <s v="Yes"/>
    <n v="2"/>
    <s v="Approve Shareholders' Return Plan for the Next Three Years (2023-2025)"/>
    <x v="3"/>
    <s v="For"/>
    <x v="1"/>
    <s v="There are concerns around the potential dilution of the transaction."/>
    <s v="Yes"/>
  </r>
  <r>
    <x v="160"/>
    <s v="China"/>
    <s v="CNE1000036N7"/>
    <s v="BFD2096"/>
    <s v="Extraordinary Shareholders"/>
    <x v="65"/>
    <s v="Management"/>
    <s v="G"/>
    <s v="Yes"/>
    <n v="3"/>
    <s v="Authorize Board and Its Authorized Persons to Handle All Matters in Relation to the Issuance of A Shares to Target Subscribers"/>
    <x v="3"/>
    <s v="For"/>
    <x v="1"/>
    <s v="There are concerns around the potential dilution of the transaction."/>
    <s v="Yes"/>
  </r>
  <r>
    <x v="160"/>
    <s v="China"/>
    <s v="CNE1000036N7"/>
    <s v="BFD2096"/>
    <s v="Special"/>
    <x v="65"/>
    <s v="Management"/>
    <s v="G"/>
    <s v="Yes"/>
    <n v="1"/>
    <s v="Approve Demonstration and Analysis Report on the Plan of Issuance of A Shares to Target Subscribers"/>
    <x v="0"/>
    <s v="For"/>
    <x v="1"/>
    <s v="There are concerns around the potential dilution of the transaction."/>
    <s v="Yes"/>
  </r>
  <r>
    <x v="160"/>
    <s v="China"/>
    <s v="CNE1000036N7"/>
    <s v="BFD2096"/>
    <s v="Special"/>
    <x v="65"/>
    <s v="Management"/>
    <s v="G"/>
    <s v="Yes"/>
    <n v="2"/>
    <s v="Approve Shareholders' Return Plan for the Next Three Years (2023-2025)"/>
    <x v="3"/>
    <s v="For"/>
    <x v="1"/>
    <s v="There are concerns around the potential dilution of the transaction."/>
    <s v="Yes"/>
  </r>
  <r>
    <x v="414"/>
    <s v="Sweden"/>
    <s v="SE0007100599"/>
    <s v="BXDZ9Q1"/>
    <s v="Annual"/>
    <x v="65"/>
    <s v="Management"/>
    <s v="G"/>
    <s v="No"/>
    <n v="1"/>
    <s v="Open Meeting"/>
    <x v="3"/>
    <m/>
    <x v="0"/>
    <m/>
    <s v="No"/>
  </r>
  <r>
    <x v="414"/>
    <s v="Sweden"/>
    <s v="SE0007100599"/>
    <s v="BXDZ9Q1"/>
    <s v="Annual"/>
    <x v="65"/>
    <s v="Management"/>
    <s v="G"/>
    <s v="Yes"/>
    <n v="2"/>
    <s v="Elect Chairman of Meeting"/>
    <x v="3"/>
    <s v="For"/>
    <x v="2"/>
    <m/>
    <s v="No"/>
  </r>
  <r>
    <x v="414"/>
    <s v="Sweden"/>
    <s v="SE0007100599"/>
    <s v="BXDZ9Q1"/>
    <s v="Annual"/>
    <x v="65"/>
    <s v="Management"/>
    <s v="G"/>
    <s v="Yes"/>
    <n v="3"/>
    <s v="Prepare and Approve List of Shareholders"/>
    <x v="3"/>
    <s v="For"/>
    <x v="2"/>
    <m/>
    <s v="No"/>
  </r>
  <r>
    <x v="414"/>
    <s v="Sweden"/>
    <s v="SE0007100599"/>
    <s v="BXDZ9Q1"/>
    <s v="Annual"/>
    <x v="65"/>
    <s v="Management"/>
    <s v="G"/>
    <s v="Yes"/>
    <n v="4"/>
    <s v="Approve Agenda of Meeting"/>
    <x v="3"/>
    <s v="For"/>
    <x v="2"/>
    <m/>
    <s v="No"/>
  </r>
  <r>
    <x v="414"/>
    <s v="Sweden"/>
    <s v="SE0007100599"/>
    <s v="BXDZ9Q1"/>
    <s v="Annual"/>
    <x v="65"/>
    <s v="Management"/>
    <s v="G"/>
    <s v="Yes"/>
    <n v="5"/>
    <s v="Designate Inspector(s) of Minutes of Meeting"/>
    <x v="3"/>
    <s v="For"/>
    <x v="2"/>
    <m/>
    <s v="No"/>
  </r>
  <r>
    <x v="414"/>
    <s v="Sweden"/>
    <s v="SE0007100599"/>
    <s v="BXDZ9Q1"/>
    <s v="Annual"/>
    <x v="65"/>
    <s v="Management"/>
    <s v="G"/>
    <s v="Yes"/>
    <n v="6"/>
    <s v="Acknowledge Proper Convening of Meeting"/>
    <x v="3"/>
    <s v="For"/>
    <x v="2"/>
    <m/>
    <s v="No"/>
  </r>
  <r>
    <x v="414"/>
    <s v="Sweden"/>
    <s v="SE0007100599"/>
    <s v="BXDZ9Q1"/>
    <s v="Annual"/>
    <x v="65"/>
    <s v="Management"/>
    <s v="G"/>
    <s v="No"/>
    <n v="7"/>
    <s v="Receive Financial Statements and Statutory Reports"/>
    <x v="0"/>
    <m/>
    <x v="0"/>
    <m/>
    <s v="No"/>
  </r>
  <r>
    <x v="414"/>
    <s v="Sweden"/>
    <s v="SE0007100599"/>
    <s v="BXDZ9Q1"/>
    <s v="Annual"/>
    <x v="65"/>
    <s v="Management"/>
    <s v="G"/>
    <s v="Yes"/>
    <n v="8"/>
    <s v="Accept Financial Statements and Statutory Reports"/>
    <x v="0"/>
    <s v="For"/>
    <x v="2"/>
    <m/>
    <s v="No"/>
  </r>
  <r>
    <x v="414"/>
    <s v="Sweden"/>
    <s v="SE0007100599"/>
    <s v="BXDZ9Q1"/>
    <s v="Annual"/>
    <x v="65"/>
    <s v="Management"/>
    <s v="G"/>
    <s v="Yes"/>
    <n v="9"/>
    <s v="Approve Allocation of Income and Dividends of SEK 5.50 Per Share; Special Dividend of SEK 2.50"/>
    <x v="3"/>
    <s v="For"/>
    <x v="2"/>
    <m/>
    <s v="No"/>
  </r>
  <r>
    <x v="414"/>
    <s v="Sweden"/>
    <s v="SE0007100599"/>
    <s v="BXDZ9Q1"/>
    <s v="Annual"/>
    <x v="65"/>
    <s v="Management"/>
    <s v="G"/>
    <s v="Yes"/>
    <n v="10"/>
    <s v="Approve Remuneration Report"/>
    <x v="4"/>
    <s v="For"/>
    <x v="2"/>
    <m/>
    <s v="No"/>
  </r>
  <r>
    <x v="414"/>
    <s v="Sweden"/>
    <s v="SE0007100599"/>
    <s v="BXDZ9Q1"/>
    <s v="Annual"/>
    <x v="65"/>
    <s v="Management"/>
    <s v="G"/>
    <s v="Yes"/>
    <n v="11"/>
    <s v="Approve Discharge of Board and President"/>
    <x v="3"/>
    <s v="For"/>
    <x v="2"/>
    <m/>
    <s v="No"/>
  </r>
  <r>
    <x v="414"/>
    <s v="Sweden"/>
    <s v="SE0007100599"/>
    <s v="BXDZ9Q1"/>
    <s v="Annual"/>
    <x v="65"/>
    <s v="Management"/>
    <s v="G"/>
    <s v="Yes"/>
    <n v="12"/>
    <s v="Authorize Repurchase of up to 120 Million Class A and/or B Shares and Reissuance of Repurchased Shares"/>
    <x v="3"/>
    <s v="For"/>
    <x v="1"/>
    <s v="Share issuances without pre-emption rights exceeding 10% of issued share capital are deemed overly dilutive."/>
    <s v="Yes"/>
  </r>
  <r>
    <x v="414"/>
    <s v="Sweden"/>
    <s v="SE0007100599"/>
    <s v="BXDZ9Q1"/>
    <s v="Annual"/>
    <x v="65"/>
    <s v="Management"/>
    <s v="G"/>
    <s v="Yes"/>
    <n v="13"/>
    <s v="Authorize Share Repurchase Program"/>
    <x v="3"/>
    <s v="For"/>
    <x v="2"/>
    <m/>
    <s v="No"/>
  </r>
  <r>
    <x v="414"/>
    <s v="Sweden"/>
    <s v="SE0007100599"/>
    <s v="BXDZ9Q1"/>
    <s v="Annual"/>
    <x v="65"/>
    <s v="Management"/>
    <s v="G"/>
    <s v="Yes"/>
    <n v="14"/>
    <s v="Approve Issuance of Convertible Capital Instruments Corresponding to a Maximum of 198 Million Shares without Preemptive Rights"/>
    <x v="3"/>
    <s v="For"/>
    <x v="2"/>
    <m/>
    <s v="No"/>
  </r>
  <r>
    <x v="414"/>
    <s v="Sweden"/>
    <s v="SE0007100599"/>
    <s v="BXDZ9Q1"/>
    <s v="Annual"/>
    <x v="65"/>
    <s v="Management"/>
    <s v="G"/>
    <s v="Yes"/>
    <n v="15"/>
    <s v="Determine Number of Directors (10)"/>
    <x v="2"/>
    <s v="For"/>
    <x v="2"/>
    <m/>
    <s v="No"/>
  </r>
  <r>
    <x v="414"/>
    <s v="Sweden"/>
    <s v="SE0007100599"/>
    <s v="BXDZ9Q1"/>
    <s v="Annual"/>
    <x v="65"/>
    <s v="Management"/>
    <s v="G"/>
    <s v="Yes"/>
    <n v="16"/>
    <s v="Determine Number of Auditors (2)"/>
    <x v="1"/>
    <s v="For"/>
    <x v="2"/>
    <m/>
    <s v="No"/>
  </r>
  <r>
    <x v="414"/>
    <s v="Sweden"/>
    <s v="SE0007100599"/>
    <s v="BXDZ9Q1"/>
    <s v="Annual"/>
    <x v="65"/>
    <s v="Management"/>
    <s v="G"/>
    <s v="Yes"/>
    <n v="17"/>
    <s v="Approve Remuneration of Directors in the Amount of SEK 3.75 Million for Chair, SEK 1.1 Million for Vice Chair and SEK 765,000 for Other Directors; Approve Remuneration for Committee Work"/>
    <x v="2"/>
    <s v="For"/>
    <x v="2"/>
    <m/>
    <s v="No"/>
  </r>
  <r>
    <x v="414"/>
    <s v="Sweden"/>
    <s v="SE0007100599"/>
    <s v="BXDZ9Q1"/>
    <s v="Annual"/>
    <x v="65"/>
    <s v="Management"/>
    <s v="G"/>
    <s v="Yes"/>
    <n v="18.100000000000001"/>
    <s v="Reelect Jon Fredrik Baksaas as Director"/>
    <x v="2"/>
    <s v="For"/>
    <x v="1"/>
    <s v="Chair of Audit Committee is non-independent. Non-independent and Audit Committee lacks sufficient independence. Non-independent and the Remuneration Committee lacks sufficient independence."/>
    <s v="Yes"/>
  </r>
  <r>
    <x v="414"/>
    <s v="Sweden"/>
    <s v="SE0007100599"/>
    <s v="BXDZ9Q1"/>
    <s v="Annual"/>
    <x v="65"/>
    <s v="Management"/>
    <s v="G"/>
    <s v="Yes"/>
    <n v="18.100000000000001"/>
    <s v="Reelect Carina Akerstromas Director"/>
    <x v="2"/>
    <s v="For"/>
    <x v="2"/>
    <m/>
    <s v="No"/>
  </r>
  <r>
    <x v="414"/>
    <s v="Sweden"/>
    <s v="SE0007100599"/>
    <s v="BXDZ9Q1"/>
    <s v="Annual"/>
    <x v="65"/>
    <s v="Management"/>
    <s v="G"/>
    <s v="Yes"/>
    <n v="18.2"/>
    <s v="Reelect Helene Barnekow as Director"/>
    <x v="2"/>
    <s v="For"/>
    <x v="2"/>
    <m/>
    <s v="No"/>
  </r>
  <r>
    <x v="414"/>
    <s v="Sweden"/>
    <s v="SE0007100599"/>
    <s v="BXDZ9Q1"/>
    <s v="Annual"/>
    <x v="65"/>
    <s v="Management"/>
    <s v="G"/>
    <s v="Yes"/>
    <n v="18.3"/>
    <s v="Reelect Stina Bergfors as Director"/>
    <x v="2"/>
    <s v="For"/>
    <x v="2"/>
    <m/>
    <s v="No"/>
  </r>
  <r>
    <x v="414"/>
    <s v="Sweden"/>
    <s v="SE0007100599"/>
    <s v="BXDZ9Q1"/>
    <s v="Annual"/>
    <x v="65"/>
    <s v="Management"/>
    <s v="G"/>
    <s v="Yes"/>
    <n v="18.399999999999999"/>
    <s v="Reelect Hans Biorck as Director"/>
    <x v="2"/>
    <s v="For"/>
    <x v="2"/>
    <m/>
    <s v="No"/>
  </r>
  <r>
    <x v="414"/>
    <s v="Sweden"/>
    <s v="SE0007100599"/>
    <s v="BXDZ9Q1"/>
    <s v="Annual"/>
    <x v="65"/>
    <s v="Management"/>
    <s v="G"/>
    <s v="Yes"/>
    <n v="18.5"/>
    <s v="Reelect Par Boman as Director"/>
    <x v="2"/>
    <s v="For"/>
    <x v="1"/>
    <s v="Non-independent and Audit Committee lacks sufficient independence. Non-independent and the Remuneration Committee lacks sufficient independence. Director is considered overboarded."/>
    <s v="Yes"/>
  </r>
  <r>
    <x v="414"/>
    <s v="Sweden"/>
    <s v="SE0007100599"/>
    <s v="BXDZ9Q1"/>
    <s v="Annual"/>
    <x v="65"/>
    <s v="Management"/>
    <s v="G"/>
    <s v="Yes"/>
    <n v="18.600000000000001"/>
    <s v="Reelect Kerstin Hessius as Director"/>
    <x v="2"/>
    <s v="For"/>
    <x v="2"/>
    <m/>
    <s v="No"/>
  </r>
  <r>
    <x v="414"/>
    <s v="Sweden"/>
    <s v="SE0007100599"/>
    <s v="BXDZ9Q1"/>
    <s v="Annual"/>
    <x v="65"/>
    <s v="Management"/>
    <s v="G"/>
    <s v="Yes"/>
    <n v="18.7"/>
    <s v="Reelect Fredrik Lundberg as Director"/>
    <x v="2"/>
    <s v="For"/>
    <x v="1"/>
    <s v="Director is considered overboarded."/>
    <s v="Yes"/>
  </r>
  <r>
    <x v="414"/>
    <s v="Sweden"/>
    <s v="SE0007100599"/>
    <s v="BXDZ9Q1"/>
    <s v="Annual"/>
    <x v="65"/>
    <s v="Management"/>
    <s v="G"/>
    <s v="Yes"/>
    <n v="18.8"/>
    <s v="Reelect Ulf Riese as Director"/>
    <x v="2"/>
    <s v="For"/>
    <x v="2"/>
    <m/>
    <s v="No"/>
  </r>
  <r>
    <x v="414"/>
    <s v="Sweden"/>
    <s v="SE0007100599"/>
    <s v="BXDZ9Q1"/>
    <s v="Annual"/>
    <x v="65"/>
    <s v="Management"/>
    <s v="G"/>
    <s v="Yes"/>
    <n v="18.899999999999999"/>
    <s v="Reelect Arja Taaveniku as Director"/>
    <x v="2"/>
    <s v="For"/>
    <x v="2"/>
    <m/>
    <s v="No"/>
  </r>
  <r>
    <x v="414"/>
    <s v="Sweden"/>
    <s v="SE0007100599"/>
    <s v="BXDZ9Q1"/>
    <s v="Annual"/>
    <x v="65"/>
    <s v="Management"/>
    <s v="G"/>
    <s v="Yes"/>
    <n v="19"/>
    <s v="Reelect Par Boman as Board Chairman"/>
    <x v="3"/>
    <s v="For"/>
    <x v="1"/>
    <s v="Non-independent and Audit Committee lacks sufficient independence. Non-independent and the Remuneration Committee lacks sufficient independence. Director is considered overboarded."/>
    <s v="Yes"/>
  </r>
  <r>
    <x v="414"/>
    <s v="Sweden"/>
    <s v="SE0007100599"/>
    <s v="BXDZ9Q1"/>
    <s v="Annual"/>
    <x v="65"/>
    <s v="Management"/>
    <s v="G"/>
    <s v="Yes"/>
    <n v="20.100000000000001"/>
    <s v="Ratify PricewaterhouseCoopers as Auditors"/>
    <x v="1"/>
    <s v="For"/>
    <x v="2"/>
    <m/>
    <s v="No"/>
  </r>
  <r>
    <x v="414"/>
    <s v="Sweden"/>
    <s v="SE0007100599"/>
    <s v="BXDZ9Q1"/>
    <s v="Annual"/>
    <x v="65"/>
    <s v="Management"/>
    <s v="G"/>
    <s v="Yes"/>
    <n v="20.2"/>
    <s v="Ratify Deloitte as Auditors"/>
    <x v="1"/>
    <s v="For"/>
    <x v="1"/>
    <s v="Not enough disclosure to make an informed decision."/>
    <s v="Yes"/>
  </r>
  <r>
    <x v="414"/>
    <s v="Sweden"/>
    <s v="SE0007100599"/>
    <s v="BXDZ9Q1"/>
    <s v="Annual"/>
    <x v="65"/>
    <s v="Management"/>
    <s v="G"/>
    <s v="Yes"/>
    <n v="21"/>
    <s v="Approve Proposal Concerning the Appointment of Auditors in Foundations Without Own Management"/>
    <x v="1"/>
    <s v="For"/>
    <x v="2"/>
    <m/>
    <s v="No"/>
  </r>
  <r>
    <x v="414"/>
    <s v="Sweden"/>
    <s v="SE0007100599"/>
    <s v="BXDZ9Q1"/>
    <s v="Annual"/>
    <x v="65"/>
    <s v="Shareholder"/>
    <s v="G"/>
    <s v="Yes"/>
    <n v="22"/>
    <s v="Amend Bank's Mainframe Computers Software"/>
    <x v="3"/>
    <s v="None"/>
    <x v="1"/>
    <m/>
    <s v="No"/>
  </r>
  <r>
    <x v="414"/>
    <s v="Sweden"/>
    <s v="SE0007100599"/>
    <s v="BXDZ9Q1"/>
    <s v="Annual"/>
    <x v="65"/>
    <s v="Shareholder"/>
    <s v="G"/>
    <s v="Yes"/>
    <n v="23"/>
    <s v="Approve Formation of Integration Institute"/>
    <x v="3"/>
    <s v="None"/>
    <x v="1"/>
    <m/>
    <s v="No"/>
  </r>
  <r>
    <x v="414"/>
    <s v="Sweden"/>
    <s v="SE0007100599"/>
    <s v="BXDZ9Q1"/>
    <s v="Annual"/>
    <x v="65"/>
    <s v="Management"/>
    <s v="G"/>
    <s v="No"/>
    <n v="24"/>
    <s v="Close Meeting"/>
    <x v="3"/>
    <m/>
    <x v="0"/>
    <m/>
    <s v="No"/>
  </r>
  <r>
    <x v="415"/>
    <s v="Finland"/>
    <s v="FI4000074984"/>
    <s v="BH6XZT5"/>
    <s v="Annual"/>
    <x v="65"/>
    <s v="Management"/>
    <s v="G"/>
    <s v="No"/>
    <n v="1"/>
    <s v="Open Meeting"/>
    <x v="3"/>
    <m/>
    <x v="0"/>
    <m/>
    <s v="No"/>
  </r>
  <r>
    <x v="415"/>
    <s v="Finland"/>
    <s v="FI4000074984"/>
    <s v="BH6XZT5"/>
    <s v="Annual"/>
    <x v="65"/>
    <s v="Management"/>
    <s v="G"/>
    <s v="No"/>
    <n v="2"/>
    <s v="Call the Meeting to Order"/>
    <x v="3"/>
    <m/>
    <x v="0"/>
    <m/>
    <s v="No"/>
  </r>
  <r>
    <x v="415"/>
    <s v="Finland"/>
    <s v="FI4000074984"/>
    <s v="BH6XZT5"/>
    <s v="Annual"/>
    <x v="65"/>
    <s v="Management"/>
    <s v="G"/>
    <s v="No"/>
    <n v="3"/>
    <s v="Designate Inspector or Shareholder Representative(s) of Minutes of Meeting"/>
    <x v="3"/>
    <m/>
    <x v="0"/>
    <m/>
    <s v="No"/>
  </r>
  <r>
    <x v="415"/>
    <s v="Finland"/>
    <s v="FI4000074984"/>
    <s v="BH6XZT5"/>
    <s v="Annual"/>
    <x v="65"/>
    <s v="Management"/>
    <s v="G"/>
    <s v="No"/>
    <n v="4"/>
    <s v="Acknowledge Proper Convening of Meeting"/>
    <x v="3"/>
    <m/>
    <x v="0"/>
    <m/>
    <s v="No"/>
  </r>
  <r>
    <x v="415"/>
    <s v="Finland"/>
    <s v="FI4000074984"/>
    <s v="BH6XZT5"/>
    <s v="Annual"/>
    <x v="65"/>
    <s v="Management"/>
    <s v="G"/>
    <s v="No"/>
    <n v="5"/>
    <s v="Prepare and Approve List of Shareholders"/>
    <x v="3"/>
    <m/>
    <x v="0"/>
    <m/>
    <s v="No"/>
  </r>
  <r>
    <x v="415"/>
    <s v="Finland"/>
    <s v="FI4000074984"/>
    <s v="BH6XZT5"/>
    <s v="Annual"/>
    <x v="65"/>
    <s v="Management"/>
    <s v="G"/>
    <s v="No"/>
    <n v="6"/>
    <s v="Receive Financial Statements and Statutory Reports"/>
    <x v="0"/>
    <m/>
    <x v="0"/>
    <m/>
    <s v="No"/>
  </r>
  <r>
    <x v="415"/>
    <s v="Finland"/>
    <s v="FI4000074984"/>
    <s v="BH6XZT5"/>
    <s v="Annual"/>
    <x v="65"/>
    <s v="Management"/>
    <s v="G"/>
    <s v="Yes"/>
    <n v="7"/>
    <s v="Accept Financial Statements and Statutory Reports"/>
    <x v="0"/>
    <s v="For"/>
    <x v="2"/>
    <m/>
    <s v="No"/>
  </r>
  <r>
    <x v="415"/>
    <s v="Finland"/>
    <s v="FI4000074984"/>
    <s v="BH6XZT5"/>
    <s v="Annual"/>
    <x v="65"/>
    <s v="Management"/>
    <s v="G"/>
    <s v="Yes"/>
    <n v="8"/>
    <s v="Approve Allocation of Income and Dividends of EUR 1.30 Per Share"/>
    <x v="3"/>
    <s v="For"/>
    <x v="2"/>
    <m/>
    <s v="No"/>
  </r>
  <r>
    <x v="415"/>
    <s v="Finland"/>
    <s v="FI4000074984"/>
    <s v="BH6XZT5"/>
    <s v="Annual"/>
    <x v="65"/>
    <s v="Management"/>
    <s v="G"/>
    <s v="Yes"/>
    <n v="9"/>
    <s v="Approve Discharge of Board and President"/>
    <x v="3"/>
    <s v="For"/>
    <x v="2"/>
    <m/>
    <s v="No"/>
  </r>
  <r>
    <x v="415"/>
    <s v="Finland"/>
    <s v="FI4000074984"/>
    <s v="BH6XZT5"/>
    <s v="Annual"/>
    <x v="65"/>
    <s v="Management"/>
    <s v="G"/>
    <s v="Yes"/>
    <n v="10"/>
    <s v="Approve Remuneration Report (Advisory Vote)"/>
    <x v="4"/>
    <s v="For"/>
    <x v="1"/>
    <s v="Poor pay disclosure. Vesting of performance awards is less than three years."/>
    <s v="Yes"/>
  </r>
  <r>
    <x v="415"/>
    <s v="Finland"/>
    <s v="FI4000074984"/>
    <s v="BH6XZT5"/>
    <s v="Annual"/>
    <x v="65"/>
    <s v="Management"/>
    <s v="G"/>
    <s v="Yes"/>
    <n v="11"/>
    <s v="Approve Remuneration of Directors in the Amount of EUR 145,000 for Chairman, EUR 80,000 for Vice Chairman and EUR 64,000 for Other Directors; Approve Remuneration for Committee Work; Approve Meeting Fees"/>
    <x v="2"/>
    <s v="For"/>
    <x v="2"/>
    <m/>
    <s v="No"/>
  </r>
  <r>
    <x v="415"/>
    <s v="Finland"/>
    <s v="FI4000074984"/>
    <s v="BH6XZT5"/>
    <s v="Annual"/>
    <x v="65"/>
    <s v="Management"/>
    <s v="G"/>
    <s v="Yes"/>
    <n v="12"/>
    <s v="Fix Number of Directors at Eight"/>
    <x v="2"/>
    <s v="For"/>
    <x v="2"/>
    <m/>
    <s v="No"/>
  </r>
  <r>
    <x v="415"/>
    <s v="Finland"/>
    <s v="FI4000074984"/>
    <s v="BH6XZT5"/>
    <s v="Annual"/>
    <x v="65"/>
    <s v="Management"/>
    <s v="G"/>
    <s v="Yes"/>
    <n v="13"/>
    <s v="Reelect Aaro Cantell, Jaakko Eskola (Vice-Chair), Anu Hamalainen, Pekka Kemppainen, Per Lindberg, Monika Maurer, Mikael Makinen (Chair), and Eriikka Soderstrom as Directors"/>
    <x v="2"/>
    <s v="For"/>
    <x v="1"/>
    <s v="Bundled director election proposal. Director is considered overboarded."/>
    <s v="Yes"/>
  </r>
  <r>
    <x v="415"/>
    <s v="Finland"/>
    <s v="FI4000074984"/>
    <s v="BH6XZT5"/>
    <s v="Annual"/>
    <x v="65"/>
    <s v="Management"/>
    <s v="G"/>
    <s v="Yes"/>
    <n v="14"/>
    <s v="Approve Remuneration of Auditors"/>
    <x v="4"/>
    <s v="For"/>
    <x v="2"/>
    <m/>
    <s v="No"/>
  </r>
  <r>
    <x v="415"/>
    <s v="Finland"/>
    <s v="FI4000074984"/>
    <s v="BH6XZT5"/>
    <s v="Annual"/>
    <x v="65"/>
    <s v="Management"/>
    <s v="G"/>
    <s v="Yes"/>
    <n v="15"/>
    <s v="Ratify PricewaterhouseCoopers as Auditors"/>
    <x v="1"/>
    <s v="For"/>
    <x v="2"/>
    <m/>
    <s v="No"/>
  </r>
  <r>
    <x v="415"/>
    <s v="Finland"/>
    <s v="FI4000074984"/>
    <s v="BH6XZT5"/>
    <s v="Annual"/>
    <x v="65"/>
    <s v="Management"/>
    <s v="G"/>
    <s v="Yes"/>
    <n v="16"/>
    <s v="Authorize Share Repurchase Program and Reissuance of Repurchased Shares"/>
    <x v="3"/>
    <s v="For"/>
    <x v="1"/>
    <s v="Combined share issuance authorities deemed to be overly dilutive to existing shareholders."/>
    <s v="Yes"/>
  </r>
  <r>
    <x v="415"/>
    <s v="Finland"/>
    <s v="FI4000074984"/>
    <s v="BH6XZT5"/>
    <s v="Annual"/>
    <x v="65"/>
    <s v="Management"/>
    <s v="G"/>
    <s v="Yes"/>
    <n v="17"/>
    <s v="Approve Issuance of up to 18.5 Million Shares without Preemptive Rights"/>
    <x v="3"/>
    <s v="For"/>
    <x v="2"/>
    <m/>
    <s v="No"/>
  </r>
  <r>
    <x v="415"/>
    <s v="Finland"/>
    <s v="FI4000074984"/>
    <s v="BH6XZT5"/>
    <s v="Annual"/>
    <x v="65"/>
    <s v="Management"/>
    <s v="G"/>
    <s v="No"/>
    <n v="18"/>
    <s v="Close Meeting"/>
    <x v="3"/>
    <m/>
    <x v="0"/>
    <m/>
    <s v="No"/>
  </r>
  <r>
    <x v="416"/>
    <s v="Japan"/>
    <s v="JP3942800008"/>
    <n v="6985264"/>
    <s v="Annual"/>
    <x v="65"/>
    <s v="Management"/>
    <s v="G"/>
    <s v="Yes"/>
    <n v="1"/>
    <s v="Approve Allocation of Income, with a Final Dividend of JPY 67.5"/>
    <x v="3"/>
    <s v="For"/>
    <x v="2"/>
    <m/>
    <s v="No"/>
  </r>
  <r>
    <x v="416"/>
    <s v="Japan"/>
    <s v="JP3942800008"/>
    <n v="6985264"/>
    <s v="Annual"/>
    <x v="65"/>
    <s v="Management"/>
    <s v="G"/>
    <s v="Yes"/>
    <n v="2.1"/>
    <s v="Elect Director Watanabe, Katsuaki"/>
    <x v="2"/>
    <s v="For"/>
    <x v="1"/>
    <s v="Lack of gender diversity."/>
    <s v="Yes"/>
  </r>
  <r>
    <x v="416"/>
    <s v="Japan"/>
    <s v="JP3942800008"/>
    <n v="6985264"/>
    <s v="Annual"/>
    <x v="65"/>
    <s v="Management"/>
    <s v="G"/>
    <s v="Yes"/>
    <n v="2.1"/>
    <s v="Elect Director Jin Song Montesano"/>
    <x v="2"/>
    <s v="For"/>
    <x v="2"/>
    <m/>
    <s v="No"/>
  </r>
  <r>
    <x v="416"/>
    <s v="Japan"/>
    <s v="JP3942800008"/>
    <n v="6985264"/>
    <s v="Annual"/>
    <x v="65"/>
    <s v="Management"/>
    <s v="G"/>
    <s v="Yes"/>
    <n v="2.2000000000000002"/>
    <s v="Elect Director Hidaka, Yoshihiro"/>
    <x v="2"/>
    <s v="For"/>
    <x v="2"/>
    <m/>
    <s v="No"/>
  </r>
  <r>
    <x v="416"/>
    <s v="Japan"/>
    <s v="JP3942800008"/>
    <n v="6985264"/>
    <s v="Annual"/>
    <x v="65"/>
    <s v="Management"/>
    <s v="G"/>
    <s v="Yes"/>
    <n v="2.2999999999999998"/>
    <s v="Elect Director Maruyama, Heiji"/>
    <x v="2"/>
    <s v="For"/>
    <x v="2"/>
    <m/>
    <s v="No"/>
  </r>
  <r>
    <x v="416"/>
    <s v="Japan"/>
    <s v="JP3942800008"/>
    <n v="6985264"/>
    <s v="Annual"/>
    <x v="65"/>
    <s v="Management"/>
    <s v="G"/>
    <s v="Yes"/>
    <n v="2.4"/>
    <s v="Elect Director Matsuyama, Satohiko"/>
    <x v="2"/>
    <s v="For"/>
    <x v="2"/>
    <m/>
    <s v="No"/>
  </r>
  <r>
    <x v="416"/>
    <s v="Japan"/>
    <s v="JP3942800008"/>
    <n v="6985264"/>
    <s v="Annual"/>
    <x v="65"/>
    <s v="Management"/>
    <s v="G"/>
    <s v="Yes"/>
    <n v="2.5"/>
    <s v="Elect Director Shitara, Motofumi"/>
    <x v="2"/>
    <s v="For"/>
    <x v="2"/>
    <m/>
    <s v="No"/>
  </r>
  <r>
    <x v="416"/>
    <s v="Japan"/>
    <s v="JP3942800008"/>
    <n v="6985264"/>
    <s v="Annual"/>
    <x v="65"/>
    <s v="Management"/>
    <s v="G"/>
    <s v="Yes"/>
    <n v="2.6"/>
    <s v="Elect Director Nakata, Takuya"/>
    <x v="2"/>
    <s v="For"/>
    <x v="2"/>
    <m/>
    <s v="No"/>
  </r>
  <r>
    <x v="416"/>
    <s v="Japan"/>
    <s v="JP3942800008"/>
    <n v="6985264"/>
    <s v="Annual"/>
    <x v="65"/>
    <s v="Management"/>
    <s v="G"/>
    <s v="Yes"/>
    <n v="2.7"/>
    <s v="Elect Director Kamigama, Takehiro"/>
    <x v="2"/>
    <s v="For"/>
    <x v="2"/>
    <m/>
    <s v="No"/>
  </r>
  <r>
    <x v="416"/>
    <s v="Japan"/>
    <s v="JP3942800008"/>
    <n v="6985264"/>
    <s v="Annual"/>
    <x v="65"/>
    <s v="Management"/>
    <s v="G"/>
    <s v="Yes"/>
    <n v="2.8"/>
    <s v="Elect Director Tashiro, Yuko"/>
    <x v="2"/>
    <s v="For"/>
    <x v="2"/>
    <m/>
    <s v="No"/>
  </r>
  <r>
    <x v="416"/>
    <s v="Japan"/>
    <s v="JP3942800008"/>
    <n v="6985264"/>
    <s v="Annual"/>
    <x v="65"/>
    <s v="Management"/>
    <s v="G"/>
    <s v="Yes"/>
    <n v="2.9"/>
    <s v="Elect Director Ohashi, Tetsuji"/>
    <x v="2"/>
    <s v="For"/>
    <x v="2"/>
    <m/>
    <s v="No"/>
  </r>
  <r>
    <x v="416"/>
    <s v="Japan"/>
    <s v="JP3942800008"/>
    <n v="6985264"/>
    <s v="Annual"/>
    <x v="65"/>
    <s v="Management"/>
    <s v="G"/>
    <s v="Yes"/>
    <n v="3.1"/>
    <s v="Appoint Statutory Auditor Saito, Junzo"/>
    <x v="1"/>
    <s v="For"/>
    <x v="2"/>
    <m/>
    <s v="No"/>
  </r>
  <r>
    <x v="416"/>
    <s v="Japan"/>
    <s v="JP3942800008"/>
    <n v="6985264"/>
    <s v="Annual"/>
    <x v="65"/>
    <s v="Management"/>
    <s v="G"/>
    <s v="Yes"/>
    <n v="3.2"/>
    <s v="Appoint Statutory Auditor Tsumabuki, Tadashi"/>
    <x v="1"/>
    <s v="For"/>
    <x v="2"/>
    <m/>
    <s v="No"/>
  </r>
  <r>
    <x v="416"/>
    <s v="Japan"/>
    <s v="JP3942800008"/>
    <n v="6985264"/>
    <s v="Annual"/>
    <x v="65"/>
    <s v="Management"/>
    <s v="G"/>
    <s v="Yes"/>
    <n v="3.3"/>
    <s v="Appoint Statutory Auditor Yone, Masatake"/>
    <x v="1"/>
    <s v="For"/>
    <x v="2"/>
    <m/>
    <s v="No"/>
  </r>
  <r>
    <x v="416"/>
    <s v="Japan"/>
    <s v="JP3942800008"/>
    <n v="6985264"/>
    <s v="Annual"/>
    <x v="65"/>
    <s v="Management"/>
    <s v="G"/>
    <s v="Yes"/>
    <n v="3.4"/>
    <s v="Appoint Statutory Auditor Ujihara, Ayumi"/>
    <x v="1"/>
    <s v="For"/>
    <x v="2"/>
    <m/>
    <s v="No"/>
  </r>
  <r>
    <x v="417"/>
    <s v="Switzerland"/>
    <s v="CH0012221716"/>
    <n v="7108899"/>
    <s v="Annual"/>
    <x v="66"/>
    <s v="Management"/>
    <s v="G"/>
    <s v="Yes"/>
    <n v="1"/>
    <s v="Accept Financial Statements and Statutory Reports"/>
    <x v="0"/>
    <s v="For"/>
    <x v="2"/>
    <m/>
    <s v="No"/>
  </r>
  <r>
    <x v="417"/>
    <s v="Switzerland"/>
    <s v="CH0012221716"/>
    <n v="7108899"/>
    <s v="Annual"/>
    <x v="66"/>
    <s v="Management"/>
    <s v="G"/>
    <s v="Yes"/>
    <n v="2"/>
    <s v="Approve Remuneration Report (Non-Binding)"/>
    <x v="4"/>
    <s v="For"/>
    <x v="2"/>
    <m/>
    <s v="No"/>
  </r>
  <r>
    <x v="417"/>
    <s v="Switzerland"/>
    <s v="CH0012221716"/>
    <n v="7108899"/>
    <s v="Annual"/>
    <x v="66"/>
    <s v="Management"/>
    <s v="G"/>
    <s v="Yes"/>
    <n v="3"/>
    <s v="Approve Discharge of Board and Senior Management"/>
    <x v="3"/>
    <s v="For"/>
    <x v="2"/>
    <m/>
    <s v="No"/>
  </r>
  <r>
    <x v="417"/>
    <s v="Switzerland"/>
    <s v="CH0012221716"/>
    <n v="7108899"/>
    <s v="Annual"/>
    <x v="66"/>
    <s v="Management"/>
    <s v="G"/>
    <s v="Yes"/>
    <n v="4"/>
    <s v="Approve Allocation of Income and Dividends of CHF 0.84 per Share"/>
    <x v="3"/>
    <s v="For"/>
    <x v="2"/>
    <m/>
    <s v="No"/>
  </r>
  <r>
    <x v="417"/>
    <s v="Switzerland"/>
    <s v="CH0012221716"/>
    <n v="7108899"/>
    <s v="Annual"/>
    <x v="66"/>
    <s v="Management"/>
    <s v="G"/>
    <s v="Yes"/>
    <n v="5.0999999999999996"/>
    <s v="Amend Articles Re: Shares and Share Register"/>
    <x v="3"/>
    <s v="For"/>
    <x v="2"/>
    <m/>
    <s v="No"/>
  </r>
  <r>
    <x v="417"/>
    <s v="Switzerland"/>
    <s v="CH0012221716"/>
    <n v="7108899"/>
    <s v="Annual"/>
    <x v="66"/>
    <s v="Management"/>
    <s v="G"/>
    <s v="Yes"/>
    <n v="5.2"/>
    <s v="Amend Articles Re: Restriction on Registration"/>
    <x v="3"/>
    <s v="For"/>
    <x v="2"/>
    <m/>
    <s v="No"/>
  </r>
  <r>
    <x v="417"/>
    <s v="Switzerland"/>
    <s v="CH0012221716"/>
    <n v="7108899"/>
    <s v="Annual"/>
    <x v="66"/>
    <s v="Management"/>
    <s v="G"/>
    <s v="Yes"/>
    <n v="5.3"/>
    <s v="Amend Articles Re: General Meeting"/>
    <x v="3"/>
    <s v="For"/>
    <x v="2"/>
    <m/>
    <s v="No"/>
  </r>
  <r>
    <x v="417"/>
    <s v="Switzerland"/>
    <s v="CH0012221716"/>
    <n v="7108899"/>
    <s v="Annual"/>
    <x v="66"/>
    <s v="Management"/>
    <s v="G"/>
    <s v="Yes"/>
    <n v="5.4"/>
    <s v="Approve Virtual-Only Shareholder Meetings"/>
    <x v="3"/>
    <s v="For"/>
    <x v="1"/>
    <s v="Unsupportive of exclusively virtual meetings."/>
    <s v="Yes"/>
  </r>
  <r>
    <x v="417"/>
    <s v="Switzerland"/>
    <s v="CH0012221716"/>
    <n v="7108899"/>
    <s v="Annual"/>
    <x v="66"/>
    <s v="Management"/>
    <s v="G"/>
    <s v="Yes"/>
    <n v="5.5"/>
    <s v="Amend Articles Re: Board of Directors and Compensation"/>
    <x v="2"/>
    <s v="For"/>
    <x v="2"/>
    <m/>
    <s v="No"/>
  </r>
  <r>
    <x v="417"/>
    <s v="Switzerland"/>
    <s v="CH0012221716"/>
    <n v="7108899"/>
    <s v="Annual"/>
    <x v="66"/>
    <s v="Management"/>
    <s v="G"/>
    <s v="Yes"/>
    <n v="6"/>
    <s v="Approve Creation of Capital Band within the Upper Limit of CHF 259.3 Million and the Lower Limit of CHF 212.2 Million with or without Exclusion of Preemptive Rights"/>
    <x v="3"/>
    <s v="For"/>
    <x v="2"/>
    <m/>
    <s v="No"/>
  </r>
  <r>
    <x v="417"/>
    <s v="Switzerland"/>
    <s v="CH0012221716"/>
    <n v="7108899"/>
    <s v="Annual"/>
    <x v="66"/>
    <s v="Management"/>
    <s v="G"/>
    <s v="Yes"/>
    <n v="7.1"/>
    <s v="Approve Remuneration of Directors in the Amount of CHF 4.4 Million"/>
    <x v="2"/>
    <s v="For"/>
    <x v="2"/>
    <m/>
    <s v="No"/>
  </r>
  <r>
    <x v="417"/>
    <s v="Switzerland"/>
    <s v="CH0012221716"/>
    <n v="7108899"/>
    <s v="Annual"/>
    <x v="66"/>
    <s v="Management"/>
    <s v="G"/>
    <s v="Yes"/>
    <n v="7.2"/>
    <s v="Approve Remuneration of Executive Committee in the Amount of CHF 43.9 Million"/>
    <x v="4"/>
    <s v="For"/>
    <x v="2"/>
    <m/>
    <s v="No"/>
  </r>
  <r>
    <x v="417"/>
    <s v="Switzerland"/>
    <s v="CH0012221716"/>
    <n v="7108899"/>
    <s v="Annual"/>
    <x v="66"/>
    <s v="Management"/>
    <s v="G"/>
    <s v="Yes"/>
    <n v="8.1"/>
    <s v="Reelect Gunnar Brock as Director"/>
    <x v="2"/>
    <s v="For"/>
    <x v="2"/>
    <m/>
    <s v="No"/>
  </r>
  <r>
    <x v="417"/>
    <s v="Switzerland"/>
    <s v="CH0012221716"/>
    <n v="7108899"/>
    <s v="Annual"/>
    <x v="66"/>
    <s v="Management"/>
    <s v="G"/>
    <s v="Yes"/>
    <n v="8.1"/>
    <s v="Reelect Peter Voser as Director and Board Chair"/>
    <x v="2"/>
    <s v="For"/>
    <x v="2"/>
    <m/>
    <s v="No"/>
  </r>
  <r>
    <x v="417"/>
    <s v="Switzerland"/>
    <s v="CH0012221716"/>
    <n v="7108899"/>
    <s v="Annual"/>
    <x v="66"/>
    <s v="Management"/>
    <s v="G"/>
    <s v="Yes"/>
    <n v="8.1999999999999993"/>
    <s v="Reelect David Constable as Director"/>
    <x v="2"/>
    <s v="For"/>
    <x v="2"/>
    <m/>
    <s v="No"/>
  </r>
  <r>
    <x v="417"/>
    <s v="Switzerland"/>
    <s v="CH0012221716"/>
    <n v="7108899"/>
    <s v="Annual"/>
    <x v="66"/>
    <s v="Management"/>
    <s v="G"/>
    <s v="Yes"/>
    <n v="8.3000000000000007"/>
    <s v="Reelect Frederico Curado as Director"/>
    <x v="2"/>
    <s v="For"/>
    <x v="2"/>
    <m/>
    <s v="No"/>
  </r>
  <r>
    <x v="417"/>
    <s v="Switzerland"/>
    <s v="CH0012221716"/>
    <n v="7108899"/>
    <s v="Annual"/>
    <x v="66"/>
    <s v="Management"/>
    <s v="G"/>
    <s v="Yes"/>
    <n v="8.4"/>
    <s v="Reelect Lars Foerberg as Director"/>
    <x v="2"/>
    <s v="For"/>
    <x v="2"/>
    <m/>
    <s v="No"/>
  </r>
  <r>
    <x v="417"/>
    <s v="Switzerland"/>
    <s v="CH0012221716"/>
    <n v="7108899"/>
    <s v="Annual"/>
    <x v="66"/>
    <s v="Management"/>
    <s v="G"/>
    <s v="Yes"/>
    <n v="8.5"/>
    <s v="Elect Denise Johnson as Director"/>
    <x v="2"/>
    <s v="For"/>
    <x v="2"/>
    <m/>
    <s v="No"/>
  </r>
  <r>
    <x v="417"/>
    <s v="Switzerland"/>
    <s v="CH0012221716"/>
    <n v="7108899"/>
    <s v="Annual"/>
    <x v="66"/>
    <s v="Management"/>
    <s v="G"/>
    <s v="Yes"/>
    <n v="8.6"/>
    <s v="Reelect Jennifer Xin-Zhe Li as Director"/>
    <x v="2"/>
    <s v="For"/>
    <x v="2"/>
    <m/>
    <s v="No"/>
  </r>
  <r>
    <x v="417"/>
    <s v="Switzerland"/>
    <s v="CH0012221716"/>
    <n v="7108899"/>
    <s v="Annual"/>
    <x v="66"/>
    <s v="Management"/>
    <s v="G"/>
    <s v="Yes"/>
    <n v="8.6999999999999993"/>
    <s v="Reelect Geraldine Matchett as Director"/>
    <x v="2"/>
    <s v="For"/>
    <x v="2"/>
    <m/>
    <s v="No"/>
  </r>
  <r>
    <x v="417"/>
    <s v="Switzerland"/>
    <s v="CH0012221716"/>
    <n v="7108899"/>
    <s v="Annual"/>
    <x v="66"/>
    <s v="Management"/>
    <s v="G"/>
    <s v="Yes"/>
    <n v="8.8000000000000007"/>
    <s v="Reelect David Meline as Director"/>
    <x v="2"/>
    <s v="For"/>
    <x v="2"/>
    <m/>
    <s v="No"/>
  </r>
  <r>
    <x v="417"/>
    <s v="Switzerland"/>
    <s v="CH0012221716"/>
    <n v="7108899"/>
    <s v="Annual"/>
    <x v="66"/>
    <s v="Management"/>
    <s v="G"/>
    <s v="Yes"/>
    <n v="8.9"/>
    <s v="Reelect Jacob Wallenberg as Director"/>
    <x v="2"/>
    <s v="For"/>
    <x v="2"/>
    <m/>
    <s v="No"/>
  </r>
  <r>
    <x v="417"/>
    <s v="Switzerland"/>
    <s v="CH0012221716"/>
    <n v="7108899"/>
    <s v="Annual"/>
    <x v="66"/>
    <s v="Management"/>
    <s v="G"/>
    <s v="Yes"/>
    <n v="9.1"/>
    <s v="Reappoint David Constable as Member of the Compensation Committee"/>
    <x v="3"/>
    <s v="For"/>
    <x v="2"/>
    <m/>
    <s v="No"/>
  </r>
  <r>
    <x v="417"/>
    <s v="Switzerland"/>
    <s v="CH0012221716"/>
    <n v="7108899"/>
    <s v="Annual"/>
    <x v="66"/>
    <s v="Management"/>
    <s v="G"/>
    <s v="Yes"/>
    <n v="9.1999999999999993"/>
    <s v="Reappoint Frederico Curado as Member of the Compensation Committee"/>
    <x v="3"/>
    <s v="For"/>
    <x v="2"/>
    <m/>
    <s v="No"/>
  </r>
  <r>
    <x v="417"/>
    <s v="Switzerland"/>
    <s v="CH0012221716"/>
    <n v="7108899"/>
    <s v="Annual"/>
    <x v="66"/>
    <s v="Management"/>
    <s v="G"/>
    <s v="Yes"/>
    <n v="9.3000000000000007"/>
    <s v="Reappoint Jennifer Xin-Zhe Li as Member of the Compensation Committee"/>
    <x v="3"/>
    <s v="For"/>
    <x v="2"/>
    <m/>
    <s v="No"/>
  </r>
  <r>
    <x v="417"/>
    <s v="Switzerland"/>
    <s v="CH0012221716"/>
    <n v="7108899"/>
    <s v="Annual"/>
    <x v="66"/>
    <s v="Management"/>
    <s v="G"/>
    <s v="Yes"/>
    <n v="10"/>
    <s v="Designate Zehnder Bolliger &amp; Partner as Independent Proxy"/>
    <x v="3"/>
    <s v="For"/>
    <x v="2"/>
    <m/>
    <s v="No"/>
  </r>
  <r>
    <x v="417"/>
    <s v="Switzerland"/>
    <s v="CH0012221716"/>
    <n v="7108899"/>
    <s v="Annual"/>
    <x v="66"/>
    <s v="Management"/>
    <s v="G"/>
    <s v="Yes"/>
    <n v="11"/>
    <s v="Ratify KPMG AG as Auditors"/>
    <x v="1"/>
    <s v="For"/>
    <x v="2"/>
    <m/>
    <s v="No"/>
  </r>
  <r>
    <x v="417"/>
    <s v="Switzerland"/>
    <s v="CH0012221716"/>
    <n v="7108899"/>
    <s v="Annual"/>
    <x v="66"/>
    <s v="Management"/>
    <s v="G"/>
    <s v="Yes"/>
    <n v="12"/>
    <s v="Transact Other Business (Voting)"/>
    <x v="3"/>
    <s v="For"/>
    <x v="1"/>
    <s v="We will not support any unspecified items included in the agenda of the general meeting of shareholders."/>
    <s v="Yes"/>
  </r>
  <r>
    <x v="418"/>
    <s v="Spain"/>
    <s v="ES0113679I37"/>
    <n v="5474008"/>
    <s v="Annual"/>
    <x v="66"/>
    <s v="Management"/>
    <s v="G"/>
    <s v="Yes"/>
    <n v="1"/>
    <s v="Approve Consolidated and Standalone Financial Statements"/>
    <x v="3"/>
    <s v="For"/>
    <x v="2"/>
    <m/>
    <s v="No"/>
  </r>
  <r>
    <x v="418"/>
    <s v="Spain"/>
    <s v="ES0113679I37"/>
    <n v="5474008"/>
    <s v="Annual"/>
    <x v="66"/>
    <s v="Management"/>
    <s v="E, S"/>
    <s v="Yes"/>
    <n v="2"/>
    <s v="Approve Non-Financial Information Statement"/>
    <x v="3"/>
    <s v="For"/>
    <x v="2"/>
    <m/>
    <s v="No"/>
  </r>
  <r>
    <x v="418"/>
    <s v="Spain"/>
    <s v="ES0113679I37"/>
    <n v="5474008"/>
    <s v="Annual"/>
    <x v="66"/>
    <s v="Management"/>
    <s v="G"/>
    <s v="Yes"/>
    <n v="3"/>
    <s v="Approve Discharge of Board"/>
    <x v="3"/>
    <s v="For"/>
    <x v="2"/>
    <m/>
    <s v="No"/>
  </r>
  <r>
    <x v="418"/>
    <s v="Spain"/>
    <s v="ES0113679I37"/>
    <n v="5474008"/>
    <s v="Annual"/>
    <x v="66"/>
    <s v="Management"/>
    <s v="G"/>
    <s v="Yes"/>
    <n v="4"/>
    <s v="Approve Allocation of Income and Dividends"/>
    <x v="3"/>
    <s v="For"/>
    <x v="2"/>
    <m/>
    <s v="No"/>
  </r>
  <r>
    <x v="418"/>
    <s v="Spain"/>
    <s v="ES0113679I37"/>
    <n v="5474008"/>
    <s v="Annual"/>
    <x v="66"/>
    <s v="Management"/>
    <s v="G"/>
    <s v="Yes"/>
    <n v="5"/>
    <s v="Renew Appointment of PricewaterhouseCoopers as Auditor"/>
    <x v="1"/>
    <s v="For"/>
    <x v="2"/>
    <m/>
    <s v="No"/>
  </r>
  <r>
    <x v="418"/>
    <s v="Spain"/>
    <s v="ES0113679I37"/>
    <n v="5474008"/>
    <s v="Annual"/>
    <x v="66"/>
    <s v="Management"/>
    <s v="G"/>
    <s v="Yes"/>
    <n v="6.1"/>
    <s v="Reelect Maria Dolores Dancausa Trevino as Director"/>
    <x v="2"/>
    <s v="For"/>
    <x v="2"/>
    <m/>
    <s v="No"/>
  </r>
  <r>
    <x v="418"/>
    <s v="Spain"/>
    <s v="ES0113679I37"/>
    <n v="5474008"/>
    <s v="Annual"/>
    <x v="66"/>
    <s v="Management"/>
    <s v="G"/>
    <s v="Yes"/>
    <n v="6.2"/>
    <s v="Reelect Maria Teresa Pulido Mendoza as Director"/>
    <x v="2"/>
    <s v="For"/>
    <x v="2"/>
    <m/>
    <s v="No"/>
  </r>
  <r>
    <x v="418"/>
    <s v="Spain"/>
    <s v="ES0113679I37"/>
    <n v="5474008"/>
    <s v="Annual"/>
    <x v="66"/>
    <s v="Management"/>
    <s v="G"/>
    <s v="Yes"/>
    <n v="6.3"/>
    <s v="Reelect Maria Luisa Jorda Castro as Director"/>
    <x v="2"/>
    <s v="For"/>
    <x v="2"/>
    <m/>
    <s v="No"/>
  </r>
  <r>
    <x v="418"/>
    <s v="Spain"/>
    <s v="ES0113679I37"/>
    <n v="5474008"/>
    <s v="Annual"/>
    <x v="66"/>
    <s v="Management"/>
    <s v="G"/>
    <s v="Yes"/>
    <n v="6.4"/>
    <s v="Reelect Alvaro Alvarez-Alonso Plaza as Director"/>
    <x v="2"/>
    <s v="For"/>
    <x v="2"/>
    <m/>
    <s v="No"/>
  </r>
  <r>
    <x v="418"/>
    <s v="Spain"/>
    <s v="ES0113679I37"/>
    <n v="5474008"/>
    <s v="Annual"/>
    <x v="66"/>
    <s v="Management"/>
    <s v="G"/>
    <s v="Yes"/>
    <n v="6.5"/>
    <s v="Fix Number of Directors at 11"/>
    <x v="2"/>
    <s v="For"/>
    <x v="2"/>
    <m/>
    <s v="No"/>
  </r>
  <r>
    <x v="418"/>
    <s v="Spain"/>
    <s v="ES0113679I37"/>
    <n v="5474008"/>
    <s v="Annual"/>
    <x v="66"/>
    <s v="Management"/>
    <s v="G"/>
    <s v="Yes"/>
    <n v="7"/>
    <s v="Approve Restricted Capitalization Reserve"/>
    <x v="3"/>
    <s v="For"/>
    <x v="2"/>
    <m/>
    <s v="No"/>
  </r>
  <r>
    <x v="418"/>
    <s v="Spain"/>
    <s v="ES0113679I37"/>
    <n v="5474008"/>
    <s v="Annual"/>
    <x v="66"/>
    <s v="Management"/>
    <s v="G"/>
    <s v="Yes"/>
    <n v="8.1"/>
    <s v="Approve Delivery of Shares under FY 2022 Variable Pay Scheme"/>
    <x v="3"/>
    <s v="For"/>
    <x v="2"/>
    <m/>
    <s v="No"/>
  </r>
  <r>
    <x v="418"/>
    <s v="Spain"/>
    <s v="ES0113679I37"/>
    <n v="5474008"/>
    <s v="Annual"/>
    <x v="66"/>
    <s v="Management"/>
    <s v="G"/>
    <s v="Yes"/>
    <n v="8.1999999999999993"/>
    <s v="Fix Maximum Variable Compensation Ratio"/>
    <x v="3"/>
    <s v="For"/>
    <x v="2"/>
    <m/>
    <s v="No"/>
  </r>
  <r>
    <x v="418"/>
    <s v="Spain"/>
    <s v="ES0113679I37"/>
    <n v="5474008"/>
    <s v="Annual"/>
    <x v="66"/>
    <s v="Management"/>
    <s v="G"/>
    <s v="Yes"/>
    <n v="9"/>
    <s v="Authorize Board to Ratify and Execute Approved Resolutions"/>
    <x v="3"/>
    <s v="For"/>
    <x v="2"/>
    <m/>
    <s v="No"/>
  </r>
  <r>
    <x v="418"/>
    <s v="Spain"/>
    <s v="ES0113679I37"/>
    <n v="5474008"/>
    <s v="Annual"/>
    <x v="66"/>
    <s v="Management"/>
    <s v="G"/>
    <s v="Yes"/>
    <n v="10"/>
    <s v="Advisory Vote on Remuneration Report"/>
    <x v="4"/>
    <s v="For"/>
    <x v="2"/>
    <m/>
    <s v="No"/>
  </r>
  <r>
    <x v="418"/>
    <s v="Spain"/>
    <s v="ES0113679I37"/>
    <n v="5474008"/>
    <s v="Annual"/>
    <x v="66"/>
    <s v="Management"/>
    <s v="G"/>
    <s v="No"/>
    <n v="11"/>
    <s v="Receive Amendments to Board of Directors Regulations"/>
    <x v="2"/>
    <m/>
    <x v="0"/>
    <m/>
    <s v="No"/>
  </r>
  <r>
    <x v="419"/>
    <s v="Finland"/>
    <s v="FI0009013429"/>
    <s v="B09M9L0"/>
    <s v="Annual"/>
    <x v="66"/>
    <s v="Management"/>
    <s v="G"/>
    <s v="No"/>
    <n v="1"/>
    <s v="Open Meeting"/>
    <x v="3"/>
    <m/>
    <x v="0"/>
    <m/>
    <s v="No"/>
  </r>
  <r>
    <x v="419"/>
    <s v="Finland"/>
    <s v="FI0009013429"/>
    <s v="B09M9L0"/>
    <s v="Annual"/>
    <x v="66"/>
    <s v="Management"/>
    <s v="G"/>
    <s v="No"/>
    <n v="2"/>
    <s v="Call the Meeting to Order"/>
    <x v="3"/>
    <m/>
    <x v="0"/>
    <m/>
    <s v="No"/>
  </r>
  <r>
    <x v="419"/>
    <s v="Finland"/>
    <s v="FI0009013429"/>
    <s v="B09M9L0"/>
    <s v="Annual"/>
    <x v="66"/>
    <s v="Management"/>
    <s v="G"/>
    <s v="No"/>
    <n v="3"/>
    <s v="Designate Inspector or Shareholder Representative(s) of Minutes of Meeting"/>
    <x v="3"/>
    <m/>
    <x v="0"/>
    <m/>
    <s v="No"/>
  </r>
  <r>
    <x v="419"/>
    <s v="Finland"/>
    <s v="FI0009013429"/>
    <s v="B09M9L0"/>
    <s v="Annual"/>
    <x v="66"/>
    <s v="Management"/>
    <s v="G"/>
    <s v="No"/>
    <n v="4"/>
    <s v="Acknowledge Proper Convening of Meeting"/>
    <x v="3"/>
    <m/>
    <x v="0"/>
    <m/>
    <s v="No"/>
  </r>
  <r>
    <x v="419"/>
    <s v="Finland"/>
    <s v="FI0009013429"/>
    <s v="B09M9L0"/>
    <s v="Annual"/>
    <x v="66"/>
    <s v="Management"/>
    <s v="G"/>
    <s v="No"/>
    <n v="5"/>
    <s v="Prepare and Approve List of Shareholders"/>
    <x v="3"/>
    <m/>
    <x v="0"/>
    <m/>
    <s v="No"/>
  </r>
  <r>
    <x v="419"/>
    <s v="Finland"/>
    <s v="FI0009013429"/>
    <s v="B09M9L0"/>
    <s v="Annual"/>
    <x v="66"/>
    <s v="Management"/>
    <s v="G"/>
    <s v="No"/>
    <n v="6"/>
    <s v="Receive Financial Statements and Statutory Reports"/>
    <x v="0"/>
    <m/>
    <x v="0"/>
    <m/>
    <s v="No"/>
  </r>
  <r>
    <x v="419"/>
    <s v="Finland"/>
    <s v="FI0009013429"/>
    <s v="B09M9L0"/>
    <s v="Annual"/>
    <x v="66"/>
    <s v="Management"/>
    <s v="G"/>
    <s v="Yes"/>
    <n v="7"/>
    <s v="Accept Financial Statements and Statutory Reports"/>
    <x v="0"/>
    <s v="For"/>
    <x v="2"/>
    <m/>
    <s v="No"/>
  </r>
  <r>
    <x v="419"/>
    <s v="Finland"/>
    <s v="FI0009013429"/>
    <s v="B09M9L0"/>
    <s v="Annual"/>
    <x v="66"/>
    <s v="Management"/>
    <s v="G"/>
    <s v="Yes"/>
    <n v="8"/>
    <s v="Approve Allocation of Income and Dividends of EUR 1.34 Per Class A Share and EUR 1.35 Per Class B Share"/>
    <x v="3"/>
    <s v="For"/>
    <x v="2"/>
    <m/>
    <s v="No"/>
  </r>
  <r>
    <x v="419"/>
    <s v="Finland"/>
    <s v="FI0009013429"/>
    <s v="B09M9L0"/>
    <s v="Annual"/>
    <x v="66"/>
    <s v="Management"/>
    <s v="G"/>
    <s v="Yes"/>
    <n v="9"/>
    <s v="Approve Discharge of Board and President"/>
    <x v="3"/>
    <s v="For"/>
    <x v="2"/>
    <m/>
    <s v="No"/>
  </r>
  <r>
    <x v="419"/>
    <s v="Finland"/>
    <s v="FI0009013429"/>
    <s v="B09M9L0"/>
    <s v="Annual"/>
    <x v="66"/>
    <s v="Management"/>
    <s v="G"/>
    <s v="Yes"/>
    <n v="10"/>
    <s v="Approve Remuneration Report (Advisory Vote)"/>
    <x v="4"/>
    <s v="For"/>
    <x v="1"/>
    <s v="Vesting of performance awards is less than three years. Poor pay disclosure."/>
    <s v="Yes"/>
  </r>
  <r>
    <x v="419"/>
    <s v="Finland"/>
    <s v="FI0009013429"/>
    <s v="B09M9L0"/>
    <s v="Annual"/>
    <x v="66"/>
    <s v="Management"/>
    <s v="G"/>
    <s v="Yes"/>
    <n v="11"/>
    <s v="Approve Remuneration of Directors in the Amount of EUR 95,000 for Chairman, EUR 70,000 for Vice Chairman, and EUR 55,000 for Other Directors; Approve Remuneration for Committee Work; Approve Meeting Fees"/>
    <x v="2"/>
    <s v="For"/>
    <x v="2"/>
    <m/>
    <s v="No"/>
  </r>
  <r>
    <x v="419"/>
    <s v="Finland"/>
    <s v="FI0009013429"/>
    <s v="B09M9L0"/>
    <s v="Annual"/>
    <x v="66"/>
    <s v="Management"/>
    <s v="G"/>
    <s v="Yes"/>
    <n v="12"/>
    <s v="Fix Number of Directors at Eight"/>
    <x v="2"/>
    <s v="For"/>
    <x v="2"/>
    <m/>
    <s v="No"/>
  </r>
  <r>
    <x v="419"/>
    <s v="Finland"/>
    <s v="FI0009013429"/>
    <s v="B09M9L0"/>
    <s v="Annual"/>
    <x v="66"/>
    <s v="Management"/>
    <s v="G"/>
    <s v="Yes"/>
    <n v="13"/>
    <s v="Reelect Jaakko Eskola, Ilkka Herlin, Teresa Kemppi-Vasama, Johanna Lamminen and Kaisa Olkkonen as Directors; Elect Raija-Leena Hankonen-Nybom, Tapio Kolunsarka and Ritva Sotamaa as New Directors"/>
    <x v="2"/>
    <s v="For"/>
    <x v="1"/>
    <s v="Bundled director election proposal. Non-independent and Audit Committee lacks sufficient independence. Director is considered overboarded."/>
    <s v="Yes"/>
  </r>
  <r>
    <x v="419"/>
    <s v="Finland"/>
    <s v="FI0009013429"/>
    <s v="B09M9L0"/>
    <s v="Annual"/>
    <x v="66"/>
    <s v="Management"/>
    <s v="G"/>
    <s v="Yes"/>
    <n v="14"/>
    <s v="Approve Remuneration of Auditors"/>
    <x v="4"/>
    <s v="For"/>
    <x v="2"/>
    <m/>
    <s v="No"/>
  </r>
  <r>
    <x v="419"/>
    <s v="Finland"/>
    <s v="FI0009013429"/>
    <s v="B09M9L0"/>
    <s v="Annual"/>
    <x v="66"/>
    <s v="Management"/>
    <s v="G"/>
    <s v="Yes"/>
    <n v="15"/>
    <s v="Fix Number of Auditors at One"/>
    <x v="1"/>
    <s v="For"/>
    <x v="2"/>
    <m/>
    <s v="No"/>
  </r>
  <r>
    <x v="419"/>
    <s v="Finland"/>
    <s v="FI0009013429"/>
    <s v="B09M9L0"/>
    <s v="Annual"/>
    <x v="66"/>
    <s v="Management"/>
    <s v="G"/>
    <s v="Yes"/>
    <n v="16"/>
    <s v="Ratify Ernst &amp; Young as Auditor"/>
    <x v="1"/>
    <s v="For"/>
    <x v="2"/>
    <m/>
    <s v="No"/>
  </r>
  <r>
    <x v="419"/>
    <s v="Finland"/>
    <s v="FI0009013429"/>
    <s v="B09M9L0"/>
    <s v="Annual"/>
    <x v="66"/>
    <s v="Management"/>
    <s v="G"/>
    <s v="Yes"/>
    <n v="17"/>
    <s v="Amend Articles Re: Auditors; Virtual Meetings"/>
    <x v="1"/>
    <s v="For"/>
    <x v="1"/>
    <s v="Unsupportive of exclusively virtual meetings."/>
    <s v="Yes"/>
  </r>
  <r>
    <x v="419"/>
    <s v="Finland"/>
    <s v="FI0009013429"/>
    <s v="B09M9L0"/>
    <s v="Annual"/>
    <x v="66"/>
    <s v="Management"/>
    <s v="G"/>
    <s v="Yes"/>
    <n v="18"/>
    <s v="Authorize Share Repurchase Program"/>
    <x v="3"/>
    <s v="For"/>
    <x v="2"/>
    <m/>
    <s v="No"/>
  </r>
  <r>
    <x v="419"/>
    <s v="Finland"/>
    <s v="FI0009013429"/>
    <s v="B09M9L0"/>
    <s v="Annual"/>
    <x v="66"/>
    <s v="Management"/>
    <s v="G"/>
    <s v="Yes"/>
    <n v="19"/>
    <s v="Approve Issuance of 952,000 A Shares and 5,448,000 B Shares without Preemptive Rights"/>
    <x v="3"/>
    <s v="For"/>
    <x v="2"/>
    <m/>
    <s v="No"/>
  </r>
  <r>
    <x v="419"/>
    <s v="Finland"/>
    <s v="FI0009013429"/>
    <s v="B09M9L0"/>
    <s v="Annual"/>
    <x v="66"/>
    <s v="Management"/>
    <s v="S"/>
    <s v="Yes"/>
    <n v="20"/>
    <s v="Approve Charitable Donations of up to EUR 100,000"/>
    <x v="3"/>
    <s v="For"/>
    <x v="2"/>
    <m/>
    <s v="No"/>
  </r>
  <r>
    <x v="419"/>
    <s v="Finland"/>
    <s v="FI0009013429"/>
    <s v="B09M9L0"/>
    <s v="Annual"/>
    <x v="66"/>
    <s v="Management"/>
    <s v="G"/>
    <s v="No"/>
    <n v="21"/>
    <s v="Close Meeting"/>
    <x v="3"/>
    <m/>
    <x v="0"/>
    <m/>
    <s v="No"/>
  </r>
  <r>
    <x v="420"/>
    <s v="Sweden"/>
    <s v="SE0000379190"/>
    <s v="B0XP0T0"/>
    <s v="Annual"/>
    <x v="66"/>
    <s v="Management"/>
    <s v="G"/>
    <s v="Yes"/>
    <n v="1"/>
    <s v="Open Meeting; Elect Chairman of Meeting"/>
    <x v="3"/>
    <s v="For"/>
    <x v="2"/>
    <m/>
    <s v="No"/>
  </r>
  <r>
    <x v="420"/>
    <s v="Sweden"/>
    <s v="SE0000379190"/>
    <s v="B0XP0T0"/>
    <s v="Annual"/>
    <x v="66"/>
    <s v="Management"/>
    <s v="G"/>
    <s v="Yes"/>
    <n v="2"/>
    <s v="Prepare and Approve List of Shareholders"/>
    <x v="3"/>
    <s v="For"/>
    <x v="2"/>
    <m/>
    <s v="No"/>
  </r>
  <r>
    <x v="420"/>
    <s v="Sweden"/>
    <s v="SE0000379190"/>
    <s v="B0XP0T0"/>
    <s v="Annual"/>
    <x v="66"/>
    <s v="Management"/>
    <s v="G"/>
    <s v="Yes"/>
    <n v="3"/>
    <s v="Approve Agenda of Meeting"/>
    <x v="3"/>
    <s v="For"/>
    <x v="2"/>
    <m/>
    <s v="No"/>
  </r>
  <r>
    <x v="420"/>
    <s v="Sweden"/>
    <s v="SE0000379190"/>
    <s v="B0XP0T0"/>
    <s v="Annual"/>
    <x v="66"/>
    <s v="Management"/>
    <s v="G"/>
    <s v="Yes"/>
    <n v="4"/>
    <s v="Designate Inspector(s) of Minutes of Meeting"/>
    <x v="3"/>
    <s v="For"/>
    <x v="2"/>
    <m/>
    <s v="No"/>
  </r>
  <r>
    <x v="420"/>
    <s v="Sweden"/>
    <s v="SE0000379190"/>
    <s v="B0XP0T0"/>
    <s v="Annual"/>
    <x v="66"/>
    <s v="Management"/>
    <s v="G"/>
    <s v="Yes"/>
    <n v="5"/>
    <s v="Acknowledge Proper Convening of Meeting"/>
    <x v="3"/>
    <s v="For"/>
    <x v="2"/>
    <m/>
    <s v="No"/>
  </r>
  <r>
    <x v="420"/>
    <s v="Sweden"/>
    <s v="SE0000379190"/>
    <s v="B0XP0T0"/>
    <s v="Annual"/>
    <x v="66"/>
    <s v="Management"/>
    <s v="G"/>
    <s v="Yes"/>
    <n v="7"/>
    <s v="Accept Financial Statements and Statutory Reports"/>
    <x v="0"/>
    <s v="For"/>
    <x v="2"/>
    <m/>
    <s v="No"/>
  </r>
  <r>
    <x v="420"/>
    <s v="Sweden"/>
    <s v="SE0000379190"/>
    <s v="B0XP0T0"/>
    <s v="Annual"/>
    <x v="66"/>
    <s v="Management"/>
    <s v="G"/>
    <s v="Yes"/>
    <n v="8"/>
    <s v="Approve Allocation of Income and Omission of Dividends"/>
    <x v="3"/>
    <s v="For"/>
    <x v="2"/>
    <m/>
    <s v="No"/>
  </r>
  <r>
    <x v="420"/>
    <s v="Sweden"/>
    <s v="SE0000379190"/>
    <s v="B0XP0T0"/>
    <s v="Annual"/>
    <x v="66"/>
    <s v="Management"/>
    <s v="G"/>
    <s v="Yes"/>
    <n v="10"/>
    <s v="Amend Articles Re: Set Minimum (SEK 150 Million) and Maximum (SEK 600 Million) Share Capital; Set Minimum (300 Million) and Maximum (1.2 Billion) Number of Shares; Location of General Meeting"/>
    <x v="3"/>
    <s v="For"/>
    <x v="2"/>
    <m/>
    <s v="No"/>
  </r>
  <r>
    <x v="420"/>
    <s v="Sweden"/>
    <s v="SE0000379190"/>
    <s v="B0XP0T0"/>
    <s v="Annual"/>
    <x v="66"/>
    <s v="Management"/>
    <s v="G"/>
    <s v="No"/>
    <n v="11"/>
    <s v="Receive Nominating Committee's Report"/>
    <x v="0"/>
    <m/>
    <x v="0"/>
    <m/>
    <s v="No"/>
  </r>
  <r>
    <x v="420"/>
    <s v="Sweden"/>
    <s v="SE0000379190"/>
    <s v="B0XP0T0"/>
    <s v="Annual"/>
    <x v="66"/>
    <s v="Management"/>
    <s v="G"/>
    <s v="Yes"/>
    <n v="12.1"/>
    <s v="Determine Number of Members (7) and Deputy Members (0) of Board"/>
    <x v="3"/>
    <s v="For"/>
    <x v="2"/>
    <m/>
    <s v="No"/>
  </r>
  <r>
    <x v="420"/>
    <s v="Sweden"/>
    <s v="SE0000379190"/>
    <s v="B0XP0T0"/>
    <s v="Annual"/>
    <x v="66"/>
    <s v="Management"/>
    <s v="G"/>
    <s v="Yes"/>
    <n v="12.2"/>
    <s v="Determine Number of Auditors (1) and Deputy Auditors (0)"/>
    <x v="1"/>
    <s v="For"/>
    <x v="2"/>
    <m/>
    <s v="No"/>
  </r>
  <r>
    <x v="420"/>
    <s v="Sweden"/>
    <s v="SE0000379190"/>
    <s v="B0XP0T0"/>
    <s v="Annual"/>
    <x v="66"/>
    <s v="Management"/>
    <s v="G"/>
    <s v="Yes"/>
    <n v="13.1"/>
    <s v="Approve Remuneration of Directors in the Amount of SEK 1.1 Million for Chairman and SEK 450,000 for Other Directors; Approve Remuneration for Committee Work"/>
    <x v="2"/>
    <s v="For"/>
    <x v="2"/>
    <m/>
    <s v="No"/>
  </r>
  <r>
    <x v="420"/>
    <s v="Sweden"/>
    <s v="SE0000379190"/>
    <s v="B0XP0T0"/>
    <s v="Annual"/>
    <x v="66"/>
    <s v="Management"/>
    <s v="G"/>
    <s v="Yes"/>
    <n v="13.2"/>
    <s v="Approve Remuneration of Auditors"/>
    <x v="4"/>
    <s v="For"/>
    <x v="2"/>
    <m/>
    <s v="No"/>
  </r>
  <r>
    <x v="420"/>
    <s v="Sweden"/>
    <s v="SE0000379190"/>
    <s v="B0XP0T0"/>
    <s v="Annual"/>
    <x v="66"/>
    <s v="Management"/>
    <s v="G"/>
    <s v="Yes"/>
    <n v="15"/>
    <s v="Ratify Deloitte as Auditors"/>
    <x v="1"/>
    <s v="For"/>
    <x v="2"/>
    <m/>
    <s v="No"/>
  </r>
  <r>
    <x v="420"/>
    <s v="Sweden"/>
    <s v="SE0000379190"/>
    <s v="B0XP0T0"/>
    <s v="Annual"/>
    <x v="66"/>
    <s v="Management"/>
    <s v="G"/>
    <s v="Yes"/>
    <n v="16"/>
    <s v="Approve Instructions for Nominating Committee"/>
    <x v="3"/>
    <s v="For"/>
    <x v="2"/>
    <m/>
    <s v="No"/>
  </r>
  <r>
    <x v="420"/>
    <s v="Sweden"/>
    <s v="SE0000379190"/>
    <s v="B0XP0T0"/>
    <s v="Annual"/>
    <x v="66"/>
    <s v="Management"/>
    <s v="G"/>
    <s v="Yes"/>
    <n v="17"/>
    <s v="Approve Remuneration Report"/>
    <x v="4"/>
    <s v="For"/>
    <x v="1"/>
    <s v="Poor pay disclosure. Pension contribution rates exceed 30% of salary."/>
    <s v="Yes"/>
  </r>
  <r>
    <x v="420"/>
    <s v="Sweden"/>
    <s v="SE0000379190"/>
    <s v="B0XP0T0"/>
    <s v="Annual"/>
    <x v="66"/>
    <s v="Management"/>
    <s v="G"/>
    <s v="Yes"/>
    <n v="18"/>
    <s v="Approve Issuance of up to 10 Percent of the Company's Share Capital without Preemptive Rights"/>
    <x v="3"/>
    <s v="For"/>
    <x v="2"/>
    <m/>
    <s v="No"/>
  </r>
  <r>
    <x v="420"/>
    <s v="Sweden"/>
    <s v="SE0000379190"/>
    <s v="B0XP0T0"/>
    <s v="Annual"/>
    <x v="66"/>
    <s v="Management"/>
    <s v="G"/>
    <s v="Yes"/>
    <n v="19"/>
    <s v="Approve Creation of Pool of Capital with Preemptive Rights"/>
    <x v="3"/>
    <s v="For"/>
    <x v="1"/>
    <s v="Share issuances with pre-emption rights exceeding 20% of issued share capital are deemed overly dilutive."/>
    <s v="Yes"/>
  </r>
  <r>
    <x v="420"/>
    <s v="Sweden"/>
    <s v="SE0000379190"/>
    <s v="B0XP0T0"/>
    <s v="Annual"/>
    <x v="66"/>
    <s v="Management"/>
    <s v="G"/>
    <s v="Yes"/>
    <n v="20"/>
    <s v="Authorize Share Repurchase Program and Reissuance of Repurchased Shares"/>
    <x v="3"/>
    <s v="For"/>
    <x v="1"/>
    <s v="Combined share issuance authorities deemed to be overly dilutive to existing shareholders."/>
    <s v="Yes"/>
  </r>
  <r>
    <x v="420"/>
    <s v="Sweden"/>
    <s v="SE0000379190"/>
    <s v="B0XP0T0"/>
    <s v="Annual"/>
    <x v="66"/>
    <s v="Management"/>
    <s v="G"/>
    <s v="Yes"/>
    <n v="21"/>
    <s v="Approve SEK 8.7 Million Reduction in Share Capital via Share Cancellation"/>
    <x v="3"/>
    <s v="For"/>
    <x v="2"/>
    <m/>
    <s v="No"/>
  </r>
  <r>
    <x v="420"/>
    <s v="Sweden"/>
    <s v="SE0000379190"/>
    <s v="B0XP0T0"/>
    <s v="Annual"/>
    <x v="66"/>
    <s v="Management"/>
    <s v="G"/>
    <s v="No"/>
    <n v="22"/>
    <s v="Close Meeting"/>
    <x v="3"/>
    <m/>
    <x v="0"/>
    <m/>
    <s v="No"/>
  </r>
  <r>
    <x v="420"/>
    <s v="Sweden"/>
    <s v="SE0000379190"/>
    <s v="B0XP0T0"/>
    <s v="Annual"/>
    <x v="66"/>
    <s v="Management"/>
    <s v="G"/>
    <s v="Yes"/>
    <s v="14.a"/>
    <s v="Reelect Per Berggren (Chair) as Director"/>
    <x v="2"/>
    <s v="For"/>
    <x v="1"/>
    <s v="Non-independent and the Remuneration Committee lacks sufficient independence."/>
    <s v="Yes"/>
  </r>
  <r>
    <x v="420"/>
    <s v="Sweden"/>
    <s v="SE0000379190"/>
    <s v="B0XP0T0"/>
    <s v="Annual"/>
    <x v="66"/>
    <s v="Management"/>
    <s v="G"/>
    <s v="Yes"/>
    <s v="14.b"/>
    <s v="Reelect Anna-Karin Celsing as Director"/>
    <x v="2"/>
    <s v="For"/>
    <x v="2"/>
    <m/>
    <s v="No"/>
  </r>
  <r>
    <x v="420"/>
    <s v="Sweden"/>
    <s v="SE0000379190"/>
    <s v="B0XP0T0"/>
    <s v="Annual"/>
    <x v="66"/>
    <s v="Management"/>
    <s v="G"/>
    <s v="Yes"/>
    <s v="14.c"/>
    <s v="Reelect Joacim Sjoberg as Director"/>
    <x v="2"/>
    <s v="For"/>
    <x v="1"/>
    <s v="Unsupportive of Executives on the Remuneration Committee."/>
    <s v="Yes"/>
  </r>
  <r>
    <x v="420"/>
    <s v="Sweden"/>
    <s v="SE0000379190"/>
    <s v="B0XP0T0"/>
    <s v="Annual"/>
    <x v="66"/>
    <s v="Management"/>
    <s v="G"/>
    <s v="Yes"/>
    <s v="14.d"/>
    <s v="Reelect Henrik Kall as Director"/>
    <x v="2"/>
    <s v="For"/>
    <x v="2"/>
    <m/>
    <s v="No"/>
  </r>
  <r>
    <x v="420"/>
    <s v="Sweden"/>
    <s v="SE0000379190"/>
    <s v="B0XP0T0"/>
    <s v="Annual"/>
    <x v="66"/>
    <s v="Management"/>
    <s v="G"/>
    <s v="Yes"/>
    <s v="14.e"/>
    <s v="Reelect Leiv Synnes as Director"/>
    <x v="2"/>
    <s v="For"/>
    <x v="2"/>
    <m/>
    <s v="No"/>
  </r>
  <r>
    <x v="420"/>
    <s v="Sweden"/>
    <s v="SE0000379190"/>
    <s v="B0XP0T0"/>
    <s v="Annual"/>
    <x v="66"/>
    <s v="Management"/>
    <s v="G"/>
    <s v="Yes"/>
    <s v="14.f"/>
    <s v="Elect Louise Richnau as Director"/>
    <x v="2"/>
    <s v="For"/>
    <x v="2"/>
    <m/>
    <s v="No"/>
  </r>
  <r>
    <x v="420"/>
    <s v="Sweden"/>
    <s v="SE0000379190"/>
    <s v="B0XP0T0"/>
    <s v="Annual"/>
    <x v="66"/>
    <s v="Management"/>
    <s v="G"/>
    <s v="Yes"/>
    <s v="14.g"/>
    <s v="Elect Ann-Louise Lokholm-Klasson as Director"/>
    <x v="2"/>
    <s v="For"/>
    <x v="2"/>
    <m/>
    <s v="No"/>
  </r>
  <r>
    <x v="420"/>
    <s v="Sweden"/>
    <s v="SE0000379190"/>
    <s v="B0XP0T0"/>
    <s v="Annual"/>
    <x v="66"/>
    <s v="Management"/>
    <s v="G"/>
    <s v="No"/>
    <s v="6.a"/>
    <s v="Receive Financial Statements and Statutory Reports"/>
    <x v="0"/>
    <m/>
    <x v="0"/>
    <m/>
    <s v="No"/>
  </r>
  <r>
    <x v="420"/>
    <s v="Sweden"/>
    <s v="SE0000379190"/>
    <s v="B0XP0T0"/>
    <s v="Annual"/>
    <x v="66"/>
    <s v="Management"/>
    <s v="G"/>
    <s v="No"/>
    <s v="6.b"/>
    <s v="Receive Auditor's Report on Application of Guidelines for Remuneration for Executive Management"/>
    <x v="4"/>
    <m/>
    <x v="0"/>
    <m/>
    <s v="No"/>
  </r>
  <r>
    <x v="420"/>
    <s v="Sweden"/>
    <s v="SE0000379190"/>
    <s v="B0XP0T0"/>
    <s v="Annual"/>
    <x v="66"/>
    <s v="Management"/>
    <s v="G"/>
    <s v="Yes"/>
    <s v="9.a"/>
    <s v="Approve Discharge of Rutger Arnhult"/>
    <x v="3"/>
    <s v="For"/>
    <x v="2"/>
    <m/>
    <s v="No"/>
  </r>
  <r>
    <x v="420"/>
    <s v="Sweden"/>
    <s v="SE0000379190"/>
    <s v="B0XP0T0"/>
    <s v="Annual"/>
    <x v="66"/>
    <s v="Management"/>
    <s v="G"/>
    <s v="Yes"/>
    <s v="9.b"/>
    <s v="Approve Discharge of Per Berggren"/>
    <x v="3"/>
    <s v="For"/>
    <x v="2"/>
    <m/>
    <s v="No"/>
  </r>
  <r>
    <x v="420"/>
    <s v="Sweden"/>
    <s v="SE0000379190"/>
    <s v="B0XP0T0"/>
    <s v="Annual"/>
    <x v="66"/>
    <s v="Management"/>
    <s v="G"/>
    <s v="Yes"/>
    <s v="9.c"/>
    <s v="Approve Discharge of Anna-Karin Celsing"/>
    <x v="3"/>
    <s v="For"/>
    <x v="2"/>
    <m/>
    <s v="No"/>
  </r>
  <r>
    <x v="420"/>
    <s v="Sweden"/>
    <s v="SE0000379190"/>
    <s v="B0XP0T0"/>
    <s v="Annual"/>
    <x v="66"/>
    <s v="Management"/>
    <s v="G"/>
    <s v="Yes"/>
    <s v="9.d"/>
    <s v="Approve Discharge of Anna Kinberg Batra"/>
    <x v="3"/>
    <s v="For"/>
    <x v="2"/>
    <m/>
    <s v="No"/>
  </r>
  <r>
    <x v="420"/>
    <s v="Sweden"/>
    <s v="SE0000379190"/>
    <s v="B0XP0T0"/>
    <s v="Annual"/>
    <x v="66"/>
    <s v="Management"/>
    <s v="G"/>
    <s v="Yes"/>
    <s v="9.e"/>
    <s v="Approve Discharge of Henrik Kall"/>
    <x v="3"/>
    <s v="For"/>
    <x v="2"/>
    <m/>
    <s v="No"/>
  </r>
  <r>
    <x v="420"/>
    <s v="Sweden"/>
    <s v="SE0000379190"/>
    <s v="B0XP0T0"/>
    <s v="Annual"/>
    <x v="66"/>
    <s v="Management"/>
    <s v="G"/>
    <s v="Yes"/>
    <s v="9.f"/>
    <s v="Approve Discharge of Joacim Sjoberg"/>
    <x v="3"/>
    <s v="For"/>
    <x v="2"/>
    <m/>
    <s v="No"/>
  </r>
  <r>
    <x v="420"/>
    <s v="Sweden"/>
    <s v="SE0000379190"/>
    <s v="B0XP0T0"/>
    <s v="Annual"/>
    <x v="66"/>
    <s v="Management"/>
    <s v="G"/>
    <s v="Yes"/>
    <s v="9.g"/>
    <s v="Approve Discharge of Leiv Synnes"/>
    <x v="3"/>
    <s v="For"/>
    <x v="2"/>
    <m/>
    <s v="No"/>
  </r>
  <r>
    <x v="420"/>
    <s v="Sweden"/>
    <s v="SE0000379190"/>
    <s v="B0XP0T0"/>
    <s v="Annual"/>
    <x v="66"/>
    <s v="Management"/>
    <s v="G"/>
    <s v="Yes"/>
    <s v="9.h"/>
    <s v="Approve Discharge of Christina Karlsson"/>
    <x v="3"/>
    <s v="For"/>
    <x v="2"/>
    <m/>
    <s v="No"/>
  </r>
  <r>
    <x v="420"/>
    <s v="Sweden"/>
    <s v="SE0000379190"/>
    <s v="B0XP0T0"/>
    <s v="Annual"/>
    <x v="66"/>
    <s v="Management"/>
    <s v="G"/>
    <s v="Yes"/>
    <s v="9.i"/>
    <s v="Approve Discharge of Zdravko Markovski"/>
    <x v="3"/>
    <s v="For"/>
    <x v="2"/>
    <m/>
    <s v="No"/>
  </r>
  <r>
    <x v="420"/>
    <s v="Sweden"/>
    <s v="SE0000379190"/>
    <s v="B0XP0T0"/>
    <s v="Annual"/>
    <x v="66"/>
    <s v="Management"/>
    <s v="G"/>
    <s v="Yes"/>
    <s v="9.j"/>
    <s v="Approve Discharge of Biljana Pehrsson"/>
    <x v="3"/>
    <s v="For"/>
    <x v="2"/>
    <m/>
    <s v="No"/>
  </r>
  <r>
    <x v="420"/>
    <s v="Sweden"/>
    <s v="SE0000379190"/>
    <s v="B0XP0T0"/>
    <s v="Annual"/>
    <x v="66"/>
    <s v="Management"/>
    <s v="G"/>
    <s v="Yes"/>
    <s v="9.k"/>
    <s v="Approve Discharge of Rutger Arnhult"/>
    <x v="3"/>
    <s v="For"/>
    <x v="2"/>
    <m/>
    <s v="No"/>
  </r>
  <r>
    <x v="421"/>
    <s v="Mexico"/>
    <s v="MXP225611567"/>
    <n v="2406457"/>
    <s v="Annual"/>
    <x v="66"/>
    <s v="Management"/>
    <s v="G"/>
    <s v="Yes"/>
    <n v="1"/>
    <s v="Approve Financial Statements and Statutory Reports"/>
    <x v="0"/>
    <s v="For"/>
    <x v="2"/>
    <m/>
    <s v="No"/>
  </r>
  <r>
    <x v="421"/>
    <s v="Mexico"/>
    <s v="MXP225611567"/>
    <n v="2406457"/>
    <s v="Annual"/>
    <x v="66"/>
    <s v="Management"/>
    <s v="G"/>
    <s v="Yes"/>
    <n v="2"/>
    <s v="Approve Allocation of Income"/>
    <x v="3"/>
    <s v="For"/>
    <x v="2"/>
    <m/>
    <s v="No"/>
  </r>
  <r>
    <x v="421"/>
    <s v="Mexico"/>
    <s v="MXP225611567"/>
    <n v="2406457"/>
    <s v="Annual"/>
    <x v="66"/>
    <s v="Management"/>
    <s v="G"/>
    <s v="Yes"/>
    <n v="3"/>
    <s v="Present Board's Report on Share Repurchase"/>
    <x v="0"/>
    <s v="For"/>
    <x v="2"/>
    <m/>
    <s v="No"/>
  </r>
  <r>
    <x v="421"/>
    <s v="Mexico"/>
    <s v="MXP225611567"/>
    <n v="2406457"/>
    <s v="Annual"/>
    <x v="66"/>
    <s v="Management"/>
    <s v="G"/>
    <s v="Yes"/>
    <n v="4"/>
    <s v="Set Maximum Amount of Share Repurchase Reserve"/>
    <x v="3"/>
    <s v="For"/>
    <x v="2"/>
    <m/>
    <s v="No"/>
  </r>
  <r>
    <x v="421"/>
    <s v="Mexico"/>
    <s v="MXP225611567"/>
    <n v="2406457"/>
    <s v="Annual"/>
    <x v="66"/>
    <s v="Management"/>
    <s v="G"/>
    <s v="Yes"/>
    <n v="5"/>
    <s v="Authorize Reduction in Variable Portion of Capital via Cancellation of Repurchased Shares"/>
    <x v="3"/>
    <s v="For"/>
    <x v="2"/>
    <m/>
    <s v="No"/>
  </r>
  <r>
    <x v="421"/>
    <s v="Mexico"/>
    <s v="MXP225611567"/>
    <n v="2406457"/>
    <s v="Annual"/>
    <x v="66"/>
    <s v="Management"/>
    <s v="G"/>
    <s v="Yes"/>
    <n v="10"/>
    <s v="Approve Remuneration of Directors and Members of Audit, Corporate Practices and Finance, Sustainability, Climate Action, Social Impact and Diversity Committees"/>
    <x v="2"/>
    <s v="For"/>
    <x v="2"/>
    <m/>
    <s v="No"/>
  </r>
  <r>
    <x v="421"/>
    <s v="Mexico"/>
    <s v="MXP225611567"/>
    <n v="2406457"/>
    <s v="Annual"/>
    <x v="66"/>
    <s v="Management"/>
    <s v="G"/>
    <s v="Yes"/>
    <n v="11"/>
    <s v="Authorize Board to Ratify and Execute Approved Resolutions"/>
    <x v="3"/>
    <s v="For"/>
    <x v="2"/>
    <m/>
    <s v="No"/>
  </r>
  <r>
    <x v="421"/>
    <s v="Mexico"/>
    <s v="MXP225611567"/>
    <n v="2406457"/>
    <s v="Annual"/>
    <x v="66"/>
    <s v="Management"/>
    <s v="G"/>
    <s v="Yes"/>
    <s v="6.a"/>
    <s v="Elect Rogelio Zambrano Lozano as Board Chairman"/>
    <x v="3"/>
    <s v="For"/>
    <x v="2"/>
    <m/>
    <s v="No"/>
  </r>
  <r>
    <x v="421"/>
    <s v="Mexico"/>
    <s v="MXP225611567"/>
    <n v="2406457"/>
    <s v="Annual"/>
    <x v="66"/>
    <s v="Management"/>
    <s v="G"/>
    <s v="Yes"/>
    <s v="6.b"/>
    <s v="Elect Fernando A. Gonzalez Olivieri as Director"/>
    <x v="2"/>
    <s v="For"/>
    <x v="2"/>
    <m/>
    <s v="No"/>
  </r>
  <r>
    <x v="421"/>
    <s v="Mexico"/>
    <s v="MXP225611567"/>
    <n v="2406457"/>
    <s v="Annual"/>
    <x v="66"/>
    <s v="Management"/>
    <s v="G"/>
    <s v="Yes"/>
    <s v="6.c"/>
    <s v="Elect Marcelo Zambrano Lozano as Director"/>
    <x v="2"/>
    <s v="For"/>
    <x v="2"/>
    <m/>
    <s v="No"/>
  </r>
  <r>
    <x v="421"/>
    <s v="Mexico"/>
    <s v="MXP225611567"/>
    <n v="2406457"/>
    <s v="Annual"/>
    <x v="66"/>
    <s v="Management"/>
    <s v="G"/>
    <s v="Yes"/>
    <s v="6.d"/>
    <s v="Elect Armando J. Garcia Segovia as Director"/>
    <x v="2"/>
    <s v="For"/>
    <x v="2"/>
    <m/>
    <s v="No"/>
  </r>
  <r>
    <x v="421"/>
    <s v="Mexico"/>
    <s v="MXP225611567"/>
    <n v="2406457"/>
    <s v="Annual"/>
    <x v="66"/>
    <s v="Management"/>
    <s v="G"/>
    <s v="Yes"/>
    <s v="6.e"/>
    <s v="Elect Rodolfo Garcia Muriel as Director"/>
    <x v="2"/>
    <s v="For"/>
    <x v="2"/>
    <m/>
    <s v="No"/>
  </r>
  <r>
    <x v="421"/>
    <s v="Mexico"/>
    <s v="MXP225611567"/>
    <n v="2406457"/>
    <s v="Annual"/>
    <x v="66"/>
    <s v="Management"/>
    <s v="G"/>
    <s v="Yes"/>
    <s v="6.f"/>
    <s v="Elect Francisco Javier Fernandez Carbajal as Director"/>
    <x v="2"/>
    <s v="For"/>
    <x v="1"/>
    <s v="Director is considered overboarded."/>
    <s v="Yes"/>
  </r>
  <r>
    <x v="421"/>
    <s v="Mexico"/>
    <s v="MXP225611567"/>
    <n v="2406457"/>
    <s v="Annual"/>
    <x v="66"/>
    <s v="Management"/>
    <s v="G"/>
    <s v="Yes"/>
    <s v="6.g"/>
    <s v="Elect Armando Garza Sada as Director"/>
    <x v="2"/>
    <s v="For"/>
    <x v="1"/>
    <s v="Director is considered overboarded."/>
    <s v="Yes"/>
  </r>
  <r>
    <x v="421"/>
    <s v="Mexico"/>
    <s v="MXP225611567"/>
    <n v="2406457"/>
    <s v="Annual"/>
    <x v="66"/>
    <s v="Management"/>
    <s v="G"/>
    <s v="Yes"/>
    <s v="6.h"/>
    <s v="Elect David Martinez Guzman as Director"/>
    <x v="2"/>
    <s v="For"/>
    <x v="2"/>
    <m/>
    <s v="No"/>
  </r>
  <r>
    <x v="421"/>
    <s v="Mexico"/>
    <s v="MXP225611567"/>
    <n v="2406457"/>
    <s v="Annual"/>
    <x v="66"/>
    <s v="Management"/>
    <s v="G"/>
    <s v="Yes"/>
    <s v="6.i"/>
    <s v="Elect Everardo Elizondo Almaguer as Director"/>
    <x v="2"/>
    <s v="For"/>
    <x v="2"/>
    <m/>
    <s v="No"/>
  </r>
  <r>
    <x v="421"/>
    <s v="Mexico"/>
    <s v="MXP225611567"/>
    <n v="2406457"/>
    <s v="Annual"/>
    <x v="66"/>
    <s v="Management"/>
    <s v="G"/>
    <s v="Yes"/>
    <s v="6.j"/>
    <s v="Elect Ramiro Gerardo Villarreal Morales as Director"/>
    <x v="2"/>
    <s v="For"/>
    <x v="2"/>
    <m/>
    <s v="No"/>
  </r>
  <r>
    <x v="421"/>
    <s v="Mexico"/>
    <s v="MXP225611567"/>
    <n v="2406457"/>
    <s v="Annual"/>
    <x v="66"/>
    <s v="Management"/>
    <s v="G"/>
    <s v="Yes"/>
    <s v="6.k"/>
    <s v="Elect Gabriel Jaramillo Sanint as Director"/>
    <x v="2"/>
    <s v="For"/>
    <x v="2"/>
    <m/>
    <s v="No"/>
  </r>
  <r>
    <x v="421"/>
    <s v="Mexico"/>
    <s v="MXP225611567"/>
    <n v="2406457"/>
    <s v="Annual"/>
    <x v="66"/>
    <s v="Management"/>
    <s v="G"/>
    <s v="Yes"/>
    <s v="6.l"/>
    <s v="Elect Isabel Maria Aguilera Navarro as Director"/>
    <x v="2"/>
    <s v="For"/>
    <x v="2"/>
    <m/>
    <s v="No"/>
  </r>
  <r>
    <x v="421"/>
    <s v="Mexico"/>
    <s v="MXP225611567"/>
    <n v="2406457"/>
    <s v="Annual"/>
    <x v="66"/>
    <s v="Management"/>
    <s v="G"/>
    <s v="Yes"/>
    <s v="6.m"/>
    <s v="Elect Maria de Lourdes Melgar Palacios as Director"/>
    <x v="2"/>
    <s v="For"/>
    <x v="2"/>
    <m/>
    <s v="No"/>
  </r>
  <r>
    <x v="421"/>
    <s v="Mexico"/>
    <s v="MXP225611567"/>
    <n v="2406457"/>
    <s v="Annual"/>
    <x v="66"/>
    <s v="Management"/>
    <s v="G"/>
    <s v="Yes"/>
    <s v="6.n"/>
    <s v="Elect Roger Saldana Madero as Board Secretary"/>
    <x v="3"/>
    <s v="For"/>
    <x v="2"/>
    <m/>
    <s v="No"/>
  </r>
  <r>
    <x v="421"/>
    <s v="Mexico"/>
    <s v="MXP225611567"/>
    <n v="2406457"/>
    <s v="Annual"/>
    <x v="66"/>
    <s v="Management"/>
    <s v="G"/>
    <s v="Yes"/>
    <s v="7.a"/>
    <s v="Elect Everardo Elizondo Almaguer as Chairman of Audit Committee"/>
    <x v="3"/>
    <s v="For"/>
    <x v="2"/>
    <m/>
    <s v="No"/>
  </r>
  <r>
    <x v="421"/>
    <s v="Mexico"/>
    <s v="MXP225611567"/>
    <n v="2406457"/>
    <s v="Annual"/>
    <x v="66"/>
    <s v="Management"/>
    <s v="G"/>
    <s v="Yes"/>
    <s v="7.b"/>
    <s v="Elect Francisco Javier Fernandez Carbajal as Member of Audit Committee"/>
    <x v="3"/>
    <s v="For"/>
    <x v="1"/>
    <s v="Director is considered overboarded."/>
    <s v="Yes"/>
  </r>
  <r>
    <x v="421"/>
    <s v="Mexico"/>
    <s v="MXP225611567"/>
    <n v="2406457"/>
    <s v="Annual"/>
    <x v="66"/>
    <s v="Management"/>
    <s v="G"/>
    <s v="Yes"/>
    <s v="7.c"/>
    <s v="Elect Gabriel Jaramillo Sanint as Member of Audit Committee"/>
    <x v="3"/>
    <s v="For"/>
    <x v="2"/>
    <m/>
    <s v="No"/>
  </r>
  <r>
    <x v="421"/>
    <s v="Mexico"/>
    <s v="MXP225611567"/>
    <n v="2406457"/>
    <s v="Annual"/>
    <x v="66"/>
    <s v="Management"/>
    <s v="G"/>
    <s v="Yes"/>
    <s v="7.d"/>
    <s v="Elect Roger Saldana Madero as Secretary of Audit Committee"/>
    <x v="3"/>
    <s v="For"/>
    <x v="2"/>
    <m/>
    <s v="No"/>
  </r>
  <r>
    <x v="421"/>
    <s v="Mexico"/>
    <s v="MXP225611567"/>
    <n v="2406457"/>
    <s v="Annual"/>
    <x v="66"/>
    <s v="Management"/>
    <s v="G"/>
    <s v="Yes"/>
    <s v="8.a"/>
    <s v="Elect Francisco Javier Fernandez Carbajal as Chairman of Corporate Practices and Finance Committee"/>
    <x v="3"/>
    <s v="For"/>
    <x v="1"/>
    <s v="Director is considered overboarded."/>
    <s v="Yes"/>
  </r>
  <r>
    <x v="421"/>
    <s v="Mexico"/>
    <s v="MXP225611567"/>
    <n v="2406457"/>
    <s v="Annual"/>
    <x v="66"/>
    <s v="Management"/>
    <s v="G"/>
    <s v="Yes"/>
    <s v="8.b"/>
    <s v="Elect Rodolfo Garcia Muriel as Member of Corporate Practices and Finance Committee"/>
    <x v="3"/>
    <s v="For"/>
    <x v="2"/>
    <m/>
    <s v="No"/>
  </r>
  <r>
    <x v="421"/>
    <s v="Mexico"/>
    <s v="MXP225611567"/>
    <n v="2406457"/>
    <s v="Annual"/>
    <x v="66"/>
    <s v="Management"/>
    <s v="G"/>
    <s v="Yes"/>
    <s v="8.c"/>
    <s v="Elect Armando Garza Sada as Member of Corporate Practices and Finance Committee"/>
    <x v="3"/>
    <s v="For"/>
    <x v="1"/>
    <s v="Director is considered overboarded."/>
    <s v="Yes"/>
  </r>
  <r>
    <x v="421"/>
    <s v="Mexico"/>
    <s v="MXP225611567"/>
    <n v="2406457"/>
    <s v="Annual"/>
    <x v="66"/>
    <s v="Management"/>
    <s v="G"/>
    <s v="Yes"/>
    <s v="8.d"/>
    <s v="Elect Roger Saldana Madero as Secretary of Corporate Practices and Finance Committee"/>
    <x v="3"/>
    <s v="For"/>
    <x v="2"/>
    <m/>
    <s v="No"/>
  </r>
  <r>
    <x v="421"/>
    <s v="Mexico"/>
    <s v="MXP225611567"/>
    <n v="2406457"/>
    <s v="Annual"/>
    <x v="66"/>
    <s v="Management"/>
    <s v="G"/>
    <s v="Yes"/>
    <s v="9.a"/>
    <s v="Elect Armando J. Garcia Segovia as Chairman of Sustainability, Climate Action, Social Impact and Diversity Committee"/>
    <x v="3"/>
    <s v="For"/>
    <x v="2"/>
    <m/>
    <s v="No"/>
  </r>
  <r>
    <x v="421"/>
    <s v="Mexico"/>
    <s v="MXP225611567"/>
    <n v="2406457"/>
    <s v="Annual"/>
    <x v="66"/>
    <s v="Management"/>
    <s v="G"/>
    <s v="Yes"/>
    <s v="9.b"/>
    <s v="Elect Marcelo Zambrano Lozano as Member of Sustainability, Climate Action, Social Impact and Diversity Committee"/>
    <x v="3"/>
    <s v="For"/>
    <x v="2"/>
    <m/>
    <s v="No"/>
  </r>
  <r>
    <x v="421"/>
    <s v="Mexico"/>
    <s v="MXP225611567"/>
    <n v="2406457"/>
    <s v="Annual"/>
    <x v="66"/>
    <s v="Management"/>
    <s v="G"/>
    <s v="Yes"/>
    <s v="9.c"/>
    <s v="Elect Isabel Maria Aguilera Navarro as Member of Sustainability, Climate Action, Social Impact and Diversity Committee"/>
    <x v="3"/>
    <s v="For"/>
    <x v="2"/>
    <m/>
    <s v="No"/>
  </r>
  <r>
    <x v="421"/>
    <s v="Mexico"/>
    <s v="MXP225611567"/>
    <n v="2406457"/>
    <s v="Annual"/>
    <x v="66"/>
    <s v="Management"/>
    <s v="G"/>
    <s v="Yes"/>
    <s v="9.d"/>
    <s v="Elect Maria de Lourdes Melgar Palacios as Member of Sustainability, Climate Action, Social Impact and Diversity Committee"/>
    <x v="3"/>
    <s v="For"/>
    <x v="2"/>
    <m/>
    <s v="No"/>
  </r>
  <r>
    <x v="421"/>
    <s v="Mexico"/>
    <s v="MXP225611567"/>
    <n v="2406457"/>
    <s v="Annual"/>
    <x v="66"/>
    <s v="Management"/>
    <s v="G"/>
    <s v="Yes"/>
    <s v="9.e"/>
    <s v="Elect Roger Saldana Madero as Secretary of Sustainability, Climate Action, Social Impact and Diversity Committee"/>
    <x v="3"/>
    <s v="For"/>
    <x v="2"/>
    <m/>
    <s v="No"/>
  </r>
  <r>
    <x v="422"/>
    <s v="USA"/>
    <s v="US20602D1019"/>
    <s v="BNKVVY4"/>
    <s v="Annual"/>
    <x v="66"/>
    <s v="Management"/>
    <s v="G"/>
    <s v="Yes"/>
    <n v="2"/>
    <s v="Ratify KPMG LLP as Auditors"/>
    <x v="1"/>
    <s v="For"/>
    <x v="2"/>
    <m/>
    <s v="No"/>
  </r>
  <r>
    <x v="422"/>
    <s v="USA"/>
    <s v="US20602D1019"/>
    <s v="BNKVVY4"/>
    <s v="Annual"/>
    <x v="66"/>
    <s v="Management"/>
    <s v="G"/>
    <s v="Yes"/>
    <n v="3"/>
    <s v="Advisory Vote to Ratify Named Executive Officers' Compensation"/>
    <x v="3"/>
    <s v="For"/>
    <x v="2"/>
    <m/>
    <s v="No"/>
  </r>
  <r>
    <x v="422"/>
    <s v="USA"/>
    <s v="US20602D1019"/>
    <s v="BNKVVY4"/>
    <s v="Annual"/>
    <x v="66"/>
    <s v="Management"/>
    <s v="G"/>
    <s v="Yes"/>
    <s v="1a"/>
    <s v="Elect Director Chris Caldwell"/>
    <x v="2"/>
    <s v="For"/>
    <x v="2"/>
    <m/>
    <s v="No"/>
  </r>
  <r>
    <x v="422"/>
    <s v="USA"/>
    <s v="US20602D1019"/>
    <s v="BNKVVY4"/>
    <s v="Annual"/>
    <x v="66"/>
    <s v="Management"/>
    <s v="G"/>
    <s v="Yes"/>
    <s v="1b"/>
    <s v="Elect Director Teh-Chien Chou"/>
    <x v="2"/>
    <s v="For"/>
    <x v="2"/>
    <m/>
    <s v="No"/>
  </r>
  <r>
    <x v="422"/>
    <s v="USA"/>
    <s v="US20602D1019"/>
    <s v="BNKVVY4"/>
    <s v="Annual"/>
    <x v="66"/>
    <s v="Management"/>
    <s v="G"/>
    <s v="Yes"/>
    <s v="1c"/>
    <s v="Elect Director LaVerne H. Council"/>
    <x v="2"/>
    <s v="For"/>
    <x v="2"/>
    <m/>
    <s v="No"/>
  </r>
  <r>
    <x v="422"/>
    <s v="USA"/>
    <s v="US20602D1019"/>
    <s v="BNKVVY4"/>
    <s v="Annual"/>
    <x v="66"/>
    <s v="Management"/>
    <s v="G"/>
    <s v="Yes"/>
    <s v="1d"/>
    <s v="Elect Director Jennifer Deason"/>
    <x v="2"/>
    <s v="For"/>
    <x v="2"/>
    <m/>
    <s v="No"/>
  </r>
  <r>
    <x v="422"/>
    <s v="USA"/>
    <s v="US20602D1019"/>
    <s v="BNKVVY4"/>
    <s v="Annual"/>
    <x v="66"/>
    <s v="Management"/>
    <s v="G"/>
    <s v="Yes"/>
    <s v="1e"/>
    <s v="Elect Director Kathryn Hayley"/>
    <x v="2"/>
    <s v="For"/>
    <x v="2"/>
    <m/>
    <s v="No"/>
  </r>
  <r>
    <x v="422"/>
    <s v="USA"/>
    <s v="US20602D1019"/>
    <s v="BNKVVY4"/>
    <s v="Annual"/>
    <x v="66"/>
    <s v="Management"/>
    <s v="G"/>
    <s v="Yes"/>
    <s v="1f"/>
    <s v="Elect Director Kathryn Marinello"/>
    <x v="2"/>
    <s v="For"/>
    <x v="2"/>
    <m/>
    <s v="No"/>
  </r>
  <r>
    <x v="422"/>
    <s v="USA"/>
    <s v="US20602D1019"/>
    <s v="BNKVVY4"/>
    <s v="Annual"/>
    <x v="66"/>
    <s v="Management"/>
    <s v="G"/>
    <s v="Yes"/>
    <s v="1g"/>
    <s v="Elect Director Dennis Polk"/>
    <x v="2"/>
    <s v="For"/>
    <x v="2"/>
    <m/>
    <s v="No"/>
  </r>
  <r>
    <x v="422"/>
    <s v="USA"/>
    <s v="US20602D1019"/>
    <s v="BNKVVY4"/>
    <s v="Annual"/>
    <x v="66"/>
    <s v="Management"/>
    <s v="G"/>
    <s v="Yes"/>
    <s v="1h"/>
    <s v="Elect Director Ann Vezina"/>
    <x v="2"/>
    <s v="For"/>
    <x v="2"/>
    <m/>
    <s v="No"/>
  </r>
  <r>
    <x v="423"/>
    <s v="Belgium"/>
    <s v="BE0003816338"/>
    <s v="B04M8J6"/>
    <s v="Extraordinary Shareholders"/>
    <x v="66"/>
    <s v="Shareholder"/>
    <s v="G"/>
    <s v="Yes"/>
    <n v="1.1000000000000001"/>
    <s v="Approve Termination of Anne-Helene Monsellato as Member of the Supervisory Board"/>
    <x v="3"/>
    <s v="Against"/>
    <x v="1"/>
    <m/>
    <s v="No"/>
  </r>
  <r>
    <x v="423"/>
    <s v="Belgium"/>
    <s v="BE0003816338"/>
    <s v="B04M8J6"/>
    <s v="Extraordinary Shareholders"/>
    <x v="66"/>
    <s v="Shareholder"/>
    <s v="G"/>
    <s v="Yes"/>
    <n v="1.2"/>
    <s v="Approve Termination of Grace Reksten Skaugen as Member of the Supervisory Board"/>
    <x v="3"/>
    <s v="Against"/>
    <x v="1"/>
    <m/>
    <s v="No"/>
  </r>
  <r>
    <x v="423"/>
    <s v="Belgium"/>
    <s v="BE0003816338"/>
    <s v="B04M8J6"/>
    <s v="Extraordinary Shareholders"/>
    <x v="66"/>
    <s v="Shareholder"/>
    <s v="G"/>
    <s v="Yes"/>
    <n v="1.3"/>
    <s v="Approve Termination of Steven Smith as Member of the Supervisory Board"/>
    <x v="3"/>
    <s v="Against"/>
    <x v="1"/>
    <m/>
    <s v="No"/>
  </r>
  <r>
    <x v="423"/>
    <s v="Belgium"/>
    <s v="BE0003816338"/>
    <s v="B04M8J6"/>
    <s v="Extraordinary Shareholders"/>
    <x v="66"/>
    <s v="Shareholder"/>
    <s v="G"/>
    <s v="Yes"/>
    <n v="1.4"/>
    <s v="Approve Termination of Anita Odedra as Member of the Supervisory Board"/>
    <x v="3"/>
    <s v="Against"/>
    <x v="1"/>
    <m/>
    <s v="No"/>
  </r>
  <r>
    <x v="423"/>
    <s v="Belgium"/>
    <s v="BE0003816338"/>
    <s v="B04M8J6"/>
    <s v="Extraordinary Shareholders"/>
    <x v="66"/>
    <s v="Shareholder"/>
    <s v="G"/>
    <s v="Yes"/>
    <n v="1.5"/>
    <s v="Approve Termination of Carl Trowell as Member of the Supervisory Board"/>
    <x v="3"/>
    <s v="Against"/>
    <x v="1"/>
    <m/>
    <s v="No"/>
  </r>
  <r>
    <x v="423"/>
    <s v="Belgium"/>
    <s v="BE0003816338"/>
    <s v="B04M8J6"/>
    <s v="Extraordinary Shareholders"/>
    <x v="66"/>
    <s v="Shareholder"/>
    <s v="G"/>
    <s v="Yes"/>
    <n v="2.1"/>
    <s v="Elect Marc Saverys as Non-Independent Member of the Supervisory Board"/>
    <x v="3"/>
    <s v="For"/>
    <x v="2"/>
    <m/>
    <s v="No"/>
  </r>
  <r>
    <x v="423"/>
    <s v="Belgium"/>
    <s v="BE0003816338"/>
    <s v="B04M8J6"/>
    <s v="Extraordinary Shareholders"/>
    <x v="66"/>
    <s v="Shareholder"/>
    <s v="G"/>
    <s v="Yes"/>
    <n v="2.2000000000000002"/>
    <s v="Elect Patrick De Brabandere as Non-Independent Member of the Supervisory Board"/>
    <x v="3"/>
    <s v="For"/>
    <x v="2"/>
    <m/>
    <s v="No"/>
  </r>
  <r>
    <x v="423"/>
    <s v="Belgium"/>
    <s v="BE0003816338"/>
    <s v="B04M8J6"/>
    <s v="Extraordinary Shareholders"/>
    <x v="66"/>
    <s v="Shareholder"/>
    <s v="G"/>
    <s v="Yes"/>
    <n v="2.2999999999999998"/>
    <s v="Elect Julie De Nul as Independent Member of the Supervisory Board"/>
    <x v="3"/>
    <s v="Against"/>
    <x v="1"/>
    <m/>
    <s v="No"/>
  </r>
  <r>
    <x v="423"/>
    <s v="Belgium"/>
    <s v="BE0003816338"/>
    <s v="B04M8J6"/>
    <s v="Extraordinary Shareholders"/>
    <x v="66"/>
    <s v="Shareholder"/>
    <s v="G"/>
    <s v="Yes"/>
    <n v="2.4"/>
    <s v="Elect Catharina Scheers as Independent Member of the Supervisory Board"/>
    <x v="3"/>
    <s v="Against"/>
    <x v="1"/>
    <m/>
    <s v="No"/>
  </r>
  <r>
    <x v="423"/>
    <s v="Belgium"/>
    <s v="BE0003816338"/>
    <s v="B04M8J6"/>
    <s v="Extraordinary Shareholders"/>
    <x v="66"/>
    <s v="Shareholder"/>
    <s v="G"/>
    <s v="Yes"/>
    <n v="2.5"/>
    <s v="Elect Patrick Molis as Independent Member of the Supervisory Board"/>
    <x v="3"/>
    <s v="Against"/>
    <x v="1"/>
    <m/>
    <s v="No"/>
  </r>
  <r>
    <x v="423"/>
    <s v="Belgium"/>
    <s v="BE0003816338"/>
    <s v="B04M8J6"/>
    <s v="Extraordinary Shareholders"/>
    <x v="66"/>
    <s v="Shareholder"/>
    <s v="G"/>
    <s v="Yes"/>
    <n v="3"/>
    <s v="Authorize Implementation of Approved Resolutions and Filing of Required Documents/Formalities at Trade Registry"/>
    <x v="3"/>
    <s v="For"/>
    <x v="2"/>
    <m/>
    <s v="No"/>
  </r>
  <r>
    <x v="423"/>
    <s v="Belgium"/>
    <s v="BE0003816338"/>
    <s v="B04M8J6"/>
    <s v="Extraordinary Shareholders"/>
    <x v="66"/>
    <s v="Shareholder"/>
    <s v="G"/>
    <s v="Yes"/>
    <n v="4.0999999999999996"/>
    <s v="Elect John Frederiksen as Non-Independent Member of the Supervisory Board"/>
    <x v="3"/>
    <s v="For"/>
    <x v="2"/>
    <m/>
    <s v="No"/>
  </r>
  <r>
    <x v="423"/>
    <s v="Belgium"/>
    <s v="BE0003816338"/>
    <s v="B04M8J6"/>
    <s v="Extraordinary Shareholders"/>
    <x v="66"/>
    <s v="Shareholder"/>
    <s v="G"/>
    <s v="Yes"/>
    <n v="4.2"/>
    <s v="Elect Cato H. Stonex as Non-Independent Member of the Supervisory Board"/>
    <x v="3"/>
    <s v="For"/>
    <x v="2"/>
    <m/>
    <s v="No"/>
  </r>
  <r>
    <x v="423"/>
    <s v="Belgium"/>
    <s v="BE0003816338"/>
    <s v="B04M8J6"/>
    <s v="Extraordinary Shareholders"/>
    <x v="66"/>
    <s v="Management"/>
    <s v="G"/>
    <s v="No"/>
    <n v="5"/>
    <s v="Transact Other Business"/>
    <x v="3"/>
    <m/>
    <x v="0"/>
    <m/>
    <s v="No"/>
  </r>
  <r>
    <x v="424"/>
    <s v="Switzerland"/>
    <s v="CH0010645932"/>
    <n v="5980613"/>
    <s v="Annual"/>
    <x v="66"/>
    <s v="Management"/>
    <s v="G"/>
    <s v="Yes"/>
    <n v="1"/>
    <s v="Accept Financial Statements and Statutory Reports"/>
    <x v="0"/>
    <s v="For"/>
    <x v="2"/>
    <m/>
    <s v="No"/>
  </r>
  <r>
    <x v="424"/>
    <s v="Switzerland"/>
    <s v="CH0010645932"/>
    <n v="5980613"/>
    <s v="Annual"/>
    <x v="66"/>
    <s v="Management"/>
    <s v="G"/>
    <s v="Yes"/>
    <n v="2"/>
    <s v="Approve Remuneration Report"/>
    <x v="4"/>
    <s v="For"/>
    <x v="2"/>
    <m/>
    <s v="No"/>
  </r>
  <r>
    <x v="424"/>
    <s v="Switzerland"/>
    <s v="CH0010645932"/>
    <n v="5980613"/>
    <s v="Annual"/>
    <x v="66"/>
    <s v="Management"/>
    <s v="G"/>
    <s v="Yes"/>
    <n v="3"/>
    <s v="Approve Allocation of Income and Dividends of CHF 67 per Share"/>
    <x v="3"/>
    <s v="For"/>
    <x v="2"/>
    <m/>
    <s v="No"/>
  </r>
  <r>
    <x v="424"/>
    <s v="Switzerland"/>
    <s v="CH0010645932"/>
    <n v="5980613"/>
    <s v="Annual"/>
    <x v="66"/>
    <s v="Management"/>
    <s v="G"/>
    <s v="Yes"/>
    <n v="4"/>
    <s v="Approve Discharge of Board of Directors"/>
    <x v="2"/>
    <s v="For"/>
    <x v="2"/>
    <m/>
    <s v="No"/>
  </r>
  <r>
    <x v="424"/>
    <s v="Switzerland"/>
    <s v="CH0010645932"/>
    <n v="5980613"/>
    <s v="Annual"/>
    <x v="66"/>
    <s v="Management"/>
    <s v="G"/>
    <s v="Yes"/>
    <n v="5.0999999999999996"/>
    <s v="Amend Articles Re: Annulment of the Conversion of Shares Clause"/>
    <x v="3"/>
    <s v="For"/>
    <x v="2"/>
    <m/>
    <s v="No"/>
  </r>
  <r>
    <x v="424"/>
    <s v="Switzerland"/>
    <s v="CH0010645932"/>
    <n v="5980613"/>
    <s v="Annual"/>
    <x v="66"/>
    <s v="Management"/>
    <s v="G"/>
    <s v="Yes"/>
    <n v="5.2"/>
    <s v="Amend Articles of Association (Incl. Approval of Virtual-Only Shareholder Meetings)"/>
    <x v="3"/>
    <s v="For"/>
    <x v="2"/>
    <m/>
    <s v="No"/>
  </r>
  <r>
    <x v="424"/>
    <s v="Switzerland"/>
    <s v="CH0010645932"/>
    <n v="5980613"/>
    <s v="Annual"/>
    <x v="66"/>
    <s v="Management"/>
    <s v="G"/>
    <s v="Yes"/>
    <n v="5.3"/>
    <s v="Amend Articles Re: Board of Directors; Compensation; External Mandates for Members of the Board of Directors and Executive Committee"/>
    <x v="2"/>
    <s v="For"/>
    <x v="2"/>
    <m/>
    <s v="No"/>
  </r>
  <r>
    <x v="424"/>
    <s v="Switzerland"/>
    <s v="CH0010645932"/>
    <n v="5980613"/>
    <s v="Annual"/>
    <x v="66"/>
    <s v="Management"/>
    <s v="G"/>
    <s v="Yes"/>
    <n v="5.4"/>
    <s v="Approve Creation of Capital Band within the Upper Limit of CHF 101.6 Million and the Lower Limit of CHF 92.3 Million with or without Exclusion of Preemptive Rights and Amend Conditional Capital Authorization"/>
    <x v="3"/>
    <s v="For"/>
    <x v="2"/>
    <m/>
    <s v="No"/>
  </r>
  <r>
    <x v="424"/>
    <s v="Switzerland"/>
    <s v="CH0010645932"/>
    <n v="5980613"/>
    <s v="Annual"/>
    <x v="66"/>
    <s v="Management"/>
    <s v="G"/>
    <s v="Yes"/>
    <n v="6.2"/>
    <s v="Elect Roberto Guidetti as Director"/>
    <x v="2"/>
    <s v="For"/>
    <x v="2"/>
    <m/>
    <s v="No"/>
  </r>
  <r>
    <x v="424"/>
    <s v="Switzerland"/>
    <s v="CH0010645932"/>
    <n v="5980613"/>
    <s v="Annual"/>
    <x v="66"/>
    <s v="Management"/>
    <s v="G"/>
    <s v="Yes"/>
    <n v="6.4"/>
    <s v="Designate Manuel Isler as Independent Proxy"/>
    <x v="3"/>
    <s v="For"/>
    <x v="2"/>
    <m/>
    <s v="No"/>
  </r>
  <r>
    <x v="424"/>
    <s v="Switzerland"/>
    <s v="CH0010645932"/>
    <n v="5980613"/>
    <s v="Annual"/>
    <x v="66"/>
    <s v="Management"/>
    <s v="G"/>
    <s v="Yes"/>
    <n v="6.5"/>
    <s v="Ratify KPMG AG as Auditors"/>
    <x v="1"/>
    <s v="For"/>
    <x v="2"/>
    <m/>
    <s v="No"/>
  </r>
  <r>
    <x v="424"/>
    <s v="Switzerland"/>
    <s v="CH0010645932"/>
    <n v="5980613"/>
    <s v="Annual"/>
    <x v="66"/>
    <s v="Management"/>
    <s v="G"/>
    <s v="Yes"/>
    <n v="7.1"/>
    <s v="Approve Remuneration of Directors in the Amount of CHF 3 Million"/>
    <x v="2"/>
    <s v="For"/>
    <x v="2"/>
    <m/>
    <s v="No"/>
  </r>
  <r>
    <x v="424"/>
    <s v="Switzerland"/>
    <s v="CH0010645932"/>
    <n v="5980613"/>
    <s v="Annual"/>
    <x v="66"/>
    <s v="Management"/>
    <s v="G"/>
    <s v="Yes"/>
    <n v="8"/>
    <s v="Transact Other Business (Voting)"/>
    <x v="3"/>
    <s v="For"/>
    <x v="1"/>
    <s v="We will not support any unspecified items included in the agenda of the general meeting of shareholders."/>
    <s v="Yes"/>
  </r>
  <r>
    <x v="424"/>
    <s v="Switzerland"/>
    <s v="CH0010645932"/>
    <n v="5980613"/>
    <s v="Annual"/>
    <x v="66"/>
    <s v="Management"/>
    <s v="G"/>
    <s v="Yes"/>
    <s v="6.1.1"/>
    <s v="Reelect Victor Balli as Director"/>
    <x v="2"/>
    <s v="For"/>
    <x v="2"/>
    <m/>
    <s v="No"/>
  </r>
  <r>
    <x v="424"/>
    <s v="Switzerland"/>
    <s v="CH0010645932"/>
    <n v="5980613"/>
    <s v="Annual"/>
    <x v="66"/>
    <s v="Management"/>
    <s v="G"/>
    <s v="Yes"/>
    <s v="6.1.2"/>
    <s v="Reelect Ingrid Deltenre as Director"/>
    <x v="2"/>
    <s v="For"/>
    <x v="2"/>
    <m/>
    <s v="No"/>
  </r>
  <r>
    <x v="424"/>
    <s v="Switzerland"/>
    <s v="CH0010645932"/>
    <n v="5980613"/>
    <s v="Annual"/>
    <x v="66"/>
    <s v="Management"/>
    <s v="G"/>
    <s v="Yes"/>
    <s v="6.1.3"/>
    <s v="Reelect Olivier Filliol as Director"/>
    <x v="2"/>
    <s v="For"/>
    <x v="2"/>
    <m/>
    <s v="No"/>
  </r>
  <r>
    <x v="424"/>
    <s v="Switzerland"/>
    <s v="CH0010645932"/>
    <n v="5980613"/>
    <s v="Annual"/>
    <x v="66"/>
    <s v="Management"/>
    <s v="G"/>
    <s v="Yes"/>
    <s v="6.1.4"/>
    <s v="Reelect Sophie Gasperment as Director"/>
    <x v="2"/>
    <s v="For"/>
    <x v="2"/>
    <m/>
    <s v="No"/>
  </r>
  <r>
    <x v="424"/>
    <s v="Switzerland"/>
    <s v="CH0010645932"/>
    <n v="5980613"/>
    <s v="Annual"/>
    <x v="66"/>
    <s v="Management"/>
    <s v="G"/>
    <s v="Yes"/>
    <s v="6.1.5"/>
    <s v="Reelect Calvin Grieder as Director and Board Chair"/>
    <x v="2"/>
    <s v="For"/>
    <x v="2"/>
    <m/>
    <s v="No"/>
  </r>
  <r>
    <x v="424"/>
    <s v="Switzerland"/>
    <s v="CH0010645932"/>
    <n v="5980613"/>
    <s v="Annual"/>
    <x v="66"/>
    <s v="Management"/>
    <s v="G"/>
    <s v="Yes"/>
    <s v="6.1.6"/>
    <s v="Reelect Tom Knutzen as Director"/>
    <x v="2"/>
    <s v="For"/>
    <x v="2"/>
    <m/>
    <s v="No"/>
  </r>
  <r>
    <x v="424"/>
    <s v="Switzerland"/>
    <s v="CH0010645932"/>
    <n v="5980613"/>
    <s v="Annual"/>
    <x v="66"/>
    <s v="Management"/>
    <s v="G"/>
    <s v="Yes"/>
    <s v="6.3.1"/>
    <s v="Reappoint Ingrid Deltenre as Member of the Compensation Committee"/>
    <x v="3"/>
    <s v="For"/>
    <x v="2"/>
    <m/>
    <s v="No"/>
  </r>
  <r>
    <x v="424"/>
    <s v="Switzerland"/>
    <s v="CH0010645932"/>
    <n v="5980613"/>
    <s v="Annual"/>
    <x v="66"/>
    <s v="Management"/>
    <s v="G"/>
    <s v="Yes"/>
    <s v="6.3.2"/>
    <s v="Reappoint Victor Balli as Member of the Compensation Committee"/>
    <x v="3"/>
    <s v="For"/>
    <x v="2"/>
    <m/>
    <s v="No"/>
  </r>
  <r>
    <x v="424"/>
    <s v="Switzerland"/>
    <s v="CH0010645932"/>
    <n v="5980613"/>
    <s v="Annual"/>
    <x v="66"/>
    <s v="Management"/>
    <s v="G"/>
    <s v="Yes"/>
    <s v="6.3.3"/>
    <s v="Appoint Olivier Filliol as Member of the Compensation Committee"/>
    <x v="3"/>
    <s v="For"/>
    <x v="2"/>
    <m/>
    <s v="No"/>
  </r>
  <r>
    <x v="424"/>
    <s v="Switzerland"/>
    <s v="CH0010645932"/>
    <n v="5980613"/>
    <s v="Annual"/>
    <x v="66"/>
    <s v="Management"/>
    <s v="G"/>
    <s v="Yes"/>
    <s v="7.2.1"/>
    <s v="Approve Short Term Variable Remuneration of Executive Committee in the Amount of CHF 3.3 Million"/>
    <x v="4"/>
    <s v="For"/>
    <x v="2"/>
    <m/>
    <s v="No"/>
  </r>
  <r>
    <x v="424"/>
    <s v="Switzerland"/>
    <s v="CH0010645932"/>
    <n v="5980613"/>
    <s v="Annual"/>
    <x v="66"/>
    <s v="Management"/>
    <s v="G"/>
    <s v="Yes"/>
    <s v="7.2.2"/>
    <s v="Approve Fixed and Long Term Variable Remuneration of Executive Committee in the Amount of CHF 15.4 Million"/>
    <x v="4"/>
    <s v="For"/>
    <x v="2"/>
    <m/>
    <s v="No"/>
  </r>
  <r>
    <x v="425"/>
    <s v="India"/>
    <s v="INE484J01027"/>
    <s v="BGQL729"/>
    <s v="Special"/>
    <x v="66"/>
    <s v="Management"/>
    <s v="G"/>
    <s v="Yes"/>
    <n v="1"/>
    <s v="Approve Material Related Party Transactions with Maan-Hinje Township Developers LLP"/>
    <x v="3"/>
    <s v="For"/>
    <x v="2"/>
    <m/>
    <s v="No"/>
  </r>
  <r>
    <x v="425"/>
    <s v="India"/>
    <s v="INE484J01027"/>
    <s v="BGQL729"/>
    <s v="Special"/>
    <x v="66"/>
    <s v="Management"/>
    <s v="G"/>
    <s v="Yes"/>
    <n v="2"/>
    <s v="Approve Material Related Party Transactions with Godrej Vestamark LLP"/>
    <x v="3"/>
    <s v="For"/>
    <x v="2"/>
    <m/>
    <s v="No"/>
  </r>
  <r>
    <x v="426"/>
    <s v="South Korea"/>
    <s v="KR7007070006"/>
    <s v="B7F9Q79"/>
    <s v="Annual"/>
    <x v="66"/>
    <s v="Management"/>
    <s v="G"/>
    <s v="Yes"/>
    <n v="1"/>
    <s v="Approve Financial Statements and Allocation of Income"/>
    <x v="3"/>
    <s v="For"/>
    <x v="1"/>
    <s v="Company has failed to publish the audited accounts in a sufficient timeframe ahead of the meeting."/>
    <s v="Yes"/>
  </r>
  <r>
    <x v="426"/>
    <s v="South Korea"/>
    <s v="KR7007070006"/>
    <s v="B7F9Q79"/>
    <s v="Annual"/>
    <x v="66"/>
    <s v="Management"/>
    <s v="G"/>
    <s v="Yes"/>
    <n v="2"/>
    <s v="Elect Lee Sang-gyu as Outside Director"/>
    <x v="2"/>
    <s v="For"/>
    <x v="2"/>
    <m/>
    <s v="No"/>
  </r>
  <r>
    <x v="426"/>
    <s v="South Korea"/>
    <s v="KR7007070006"/>
    <s v="B7F9Q79"/>
    <s v="Annual"/>
    <x v="66"/>
    <s v="Management"/>
    <s v="G"/>
    <s v="Yes"/>
    <n v="3"/>
    <s v="Approve Total Remuneration of Inside Directors and Outside Directors"/>
    <x v="2"/>
    <s v="For"/>
    <x v="2"/>
    <m/>
    <s v="No"/>
  </r>
  <r>
    <x v="427"/>
    <s v="South Korea"/>
    <s v="KR7088350004"/>
    <s v="B62B9W7"/>
    <s v="Annual"/>
    <x v="66"/>
    <s v="Management"/>
    <s v="G"/>
    <s v="Yes"/>
    <n v="1"/>
    <s v="Approve Financial Statements and Allocation of Income"/>
    <x v="3"/>
    <s v="For"/>
    <x v="1"/>
    <s v="Company has failed to publish the audited accounts in a sufficient timeframe ahead of the meeting."/>
    <s v="Yes"/>
  </r>
  <r>
    <x v="427"/>
    <s v="South Korea"/>
    <s v="KR7088350004"/>
    <s v="B62B9W7"/>
    <s v="Annual"/>
    <x v="66"/>
    <s v="Management"/>
    <s v="G"/>
    <s v="Yes"/>
    <n v="2"/>
    <s v="Amend Articles of Incorporation"/>
    <x v="3"/>
    <s v="For"/>
    <x v="2"/>
    <m/>
    <s v="No"/>
  </r>
  <r>
    <x v="427"/>
    <s v="South Korea"/>
    <s v="KR7088350004"/>
    <s v="B62B9W7"/>
    <s v="Annual"/>
    <x v="66"/>
    <s v="Management"/>
    <s v="G"/>
    <s v="Yes"/>
    <n v="3"/>
    <s v="Elect Three Inside Directors and Two Outside Directors (Bundled)"/>
    <x v="2"/>
    <s v="For"/>
    <x v="1"/>
    <s v="Bundled director election proposal. Unsupportive of Executives on the Remuneration Committee."/>
    <s v="Yes"/>
  </r>
  <r>
    <x v="427"/>
    <s v="South Korea"/>
    <s v="KR7088350004"/>
    <s v="B62B9W7"/>
    <s v="Annual"/>
    <x v="66"/>
    <s v="Management"/>
    <s v="G"/>
    <s v="Yes"/>
    <n v="4"/>
    <s v="Elect Cho Hyeon-cheol as Outside Director to Serve as an Audit Committee Member"/>
    <x v="2"/>
    <s v="For"/>
    <x v="2"/>
    <m/>
    <s v="No"/>
  </r>
  <r>
    <x v="427"/>
    <s v="South Korea"/>
    <s v="KR7088350004"/>
    <s v="B62B9W7"/>
    <s v="Annual"/>
    <x v="66"/>
    <s v="Management"/>
    <s v="G"/>
    <s v="Yes"/>
    <n v="5"/>
    <s v="Elect Two Members of Audit Committee (Bundled)"/>
    <x v="3"/>
    <s v="For"/>
    <x v="2"/>
    <m/>
    <s v="No"/>
  </r>
  <r>
    <x v="427"/>
    <s v="South Korea"/>
    <s v="KR7088350004"/>
    <s v="B62B9W7"/>
    <s v="Annual"/>
    <x v="66"/>
    <s v="Management"/>
    <s v="G"/>
    <s v="Yes"/>
    <n v="6"/>
    <s v="Approve Total Remuneration of Inside Directors and Outside Directors"/>
    <x v="2"/>
    <s v="For"/>
    <x v="2"/>
    <m/>
    <s v="No"/>
  </r>
  <r>
    <x v="179"/>
    <s v="South Korea"/>
    <s v="KR7009830001"/>
    <n v="6407768"/>
    <s v="Annual"/>
    <x v="66"/>
    <s v="Management"/>
    <s v="G"/>
    <s v="Yes"/>
    <n v="1"/>
    <s v="Approve Financial Statements and Allocation of Income"/>
    <x v="3"/>
    <s v="For"/>
    <x v="1"/>
    <s v="Company has failed to publish the audited accounts in a sufficient timeframe ahead of the meeting."/>
    <s v="Yes"/>
  </r>
  <r>
    <x v="179"/>
    <s v="South Korea"/>
    <s v="KR7009830001"/>
    <n v="6407768"/>
    <s v="Annual"/>
    <x v="66"/>
    <s v="Management"/>
    <s v="G"/>
    <s v="Yes"/>
    <n v="2.1"/>
    <s v="Elect Lee Gu-young as Inside Director"/>
    <x v="2"/>
    <s v="For"/>
    <x v="1"/>
    <s v="Executive Chair without sufficient counterbalance."/>
    <s v="Yes"/>
  </r>
  <r>
    <x v="179"/>
    <s v="South Korea"/>
    <s v="KR7009830001"/>
    <n v="6407768"/>
    <s v="Annual"/>
    <x v="66"/>
    <s v="Management"/>
    <s v="G"/>
    <s v="Yes"/>
    <n v="2.2000000000000002"/>
    <s v="Elect Kim In-hwan as Non-Independent Non-Executive Director"/>
    <x v="2"/>
    <s v="For"/>
    <x v="2"/>
    <m/>
    <s v="No"/>
  </r>
  <r>
    <x v="179"/>
    <s v="South Korea"/>
    <s v="KR7009830001"/>
    <n v="6407768"/>
    <s v="Annual"/>
    <x v="66"/>
    <s v="Management"/>
    <s v="G"/>
    <s v="Yes"/>
    <n v="3"/>
    <s v="Elect Jang Jae-soo as Outside Director to Serve as an Audit Committee Member"/>
    <x v="2"/>
    <s v="For"/>
    <x v="2"/>
    <m/>
    <s v="No"/>
  </r>
  <r>
    <x v="179"/>
    <s v="South Korea"/>
    <s v="KR7009830001"/>
    <n v="6407768"/>
    <s v="Annual"/>
    <x v="66"/>
    <s v="Management"/>
    <s v="G"/>
    <s v="Yes"/>
    <n v="4"/>
    <s v="Approve Total Remuneration of Inside Directors and Outside Directors"/>
    <x v="2"/>
    <s v="For"/>
    <x v="2"/>
    <m/>
    <s v="No"/>
  </r>
  <r>
    <x v="428"/>
    <s v="Japan"/>
    <s v="JP3360800001"/>
    <n v="6805317"/>
    <s v="Annual"/>
    <x v="66"/>
    <s v="Management"/>
    <s v="G"/>
    <s v="Yes"/>
    <n v="1"/>
    <s v="Approve Allocation of Income, with a Final Dividend of JPY 22"/>
    <x v="3"/>
    <s v="For"/>
    <x v="2"/>
    <m/>
    <s v="No"/>
  </r>
  <r>
    <x v="428"/>
    <s v="Japan"/>
    <s v="JP3360800001"/>
    <n v="6805317"/>
    <s v="Annual"/>
    <x v="66"/>
    <s v="Management"/>
    <s v="G"/>
    <s v="Yes"/>
    <n v="2.1"/>
    <s v="Elect Director Akita, Kiyomi"/>
    <x v="2"/>
    <s v="For"/>
    <x v="2"/>
    <m/>
    <s v="No"/>
  </r>
  <r>
    <x v="428"/>
    <s v="Japan"/>
    <s v="JP3360800001"/>
    <n v="6805317"/>
    <s v="Annual"/>
    <x v="66"/>
    <s v="Management"/>
    <s v="G"/>
    <s v="Yes"/>
    <n v="2.2000000000000002"/>
    <s v="Elect Director Takahashi, Yuko"/>
    <x v="2"/>
    <s v="For"/>
    <x v="2"/>
    <m/>
    <s v="No"/>
  </r>
  <r>
    <x v="428"/>
    <s v="Japan"/>
    <s v="JP3360800001"/>
    <n v="6805317"/>
    <s v="Annual"/>
    <x v="66"/>
    <s v="Management"/>
    <s v="G"/>
    <s v="Yes"/>
    <n v="3.1"/>
    <s v="Appoint Statutory Auditor Okamoto, Masahiro"/>
    <x v="1"/>
    <s v="For"/>
    <x v="1"/>
    <s v="Statutory auditor board lacks independence."/>
    <s v="Yes"/>
  </r>
  <r>
    <x v="428"/>
    <s v="Japan"/>
    <s v="JP3360800001"/>
    <n v="6805317"/>
    <s v="Annual"/>
    <x v="66"/>
    <s v="Management"/>
    <s v="G"/>
    <s v="Yes"/>
    <n v="3.2"/>
    <s v="Appoint Statutory Auditor Tanaka, Mie"/>
    <x v="1"/>
    <s v="For"/>
    <x v="1"/>
    <s v="Statutory auditor board lacks independence."/>
    <s v="Yes"/>
  </r>
  <r>
    <x v="428"/>
    <s v="Japan"/>
    <s v="JP3360800001"/>
    <n v="6805317"/>
    <s v="Annual"/>
    <x v="66"/>
    <s v="Management"/>
    <s v="G"/>
    <s v="Yes"/>
    <n v="3.3"/>
    <s v="Appoint Statutory Auditor Koike, Noriko"/>
    <x v="1"/>
    <s v="For"/>
    <x v="2"/>
    <m/>
    <s v="No"/>
  </r>
  <r>
    <x v="429"/>
    <s v="South Korea"/>
    <s v="KR7000720003"/>
    <n v="6450988"/>
    <s v="Annual"/>
    <x v="66"/>
    <s v="Management"/>
    <s v="G"/>
    <s v="Yes"/>
    <n v="1"/>
    <s v="Approve Financial Statements and Allocation of Income"/>
    <x v="3"/>
    <s v="For"/>
    <x v="1"/>
    <s v="Company has failed to publish the audited accounts in a sufficient timeframe ahead of the meeting."/>
    <s v="Yes"/>
  </r>
  <r>
    <x v="429"/>
    <s v="South Korea"/>
    <s v="KR7000720003"/>
    <n v="6450988"/>
    <s v="Annual"/>
    <x v="66"/>
    <s v="Management"/>
    <s v="G"/>
    <s v="Yes"/>
    <n v="2"/>
    <s v="Amend Articles of Incorporation"/>
    <x v="3"/>
    <s v="For"/>
    <x v="2"/>
    <m/>
    <s v="No"/>
  </r>
  <r>
    <x v="429"/>
    <s v="South Korea"/>
    <s v="KR7000720003"/>
    <n v="6450988"/>
    <s v="Annual"/>
    <x v="66"/>
    <s v="Management"/>
    <s v="G"/>
    <s v="Yes"/>
    <n v="3.1"/>
    <s v="Elect Kim Jae-jun as Outside Director"/>
    <x v="2"/>
    <s v="For"/>
    <x v="2"/>
    <m/>
    <s v="No"/>
  </r>
  <r>
    <x v="429"/>
    <s v="South Korea"/>
    <s v="KR7000720003"/>
    <n v="6450988"/>
    <s v="Annual"/>
    <x v="66"/>
    <s v="Management"/>
    <s v="G"/>
    <s v="Yes"/>
    <n v="3.2"/>
    <s v="Elect Hong Dae-sik as Outside Director"/>
    <x v="2"/>
    <s v="For"/>
    <x v="2"/>
    <m/>
    <s v="No"/>
  </r>
  <r>
    <x v="429"/>
    <s v="South Korea"/>
    <s v="KR7000720003"/>
    <n v="6450988"/>
    <s v="Annual"/>
    <x v="66"/>
    <s v="Management"/>
    <s v="G"/>
    <s v="Yes"/>
    <n v="4.0999999999999996"/>
    <s v="Elect Kim Jae-jun as a Member of Audit Committee"/>
    <x v="3"/>
    <s v="For"/>
    <x v="2"/>
    <m/>
    <s v="No"/>
  </r>
  <r>
    <x v="429"/>
    <s v="South Korea"/>
    <s v="KR7000720003"/>
    <n v="6450988"/>
    <s v="Annual"/>
    <x v="66"/>
    <s v="Management"/>
    <s v="G"/>
    <s v="Yes"/>
    <n v="4.2"/>
    <s v="Elect Hong Dae-sik as a Member of Audit Committee"/>
    <x v="3"/>
    <s v="For"/>
    <x v="2"/>
    <m/>
    <s v="No"/>
  </r>
  <r>
    <x v="429"/>
    <s v="South Korea"/>
    <s v="KR7000720003"/>
    <n v="6450988"/>
    <s v="Annual"/>
    <x v="66"/>
    <s v="Management"/>
    <s v="G"/>
    <s v="Yes"/>
    <n v="5"/>
    <s v="Approve Total Remuneration of Inside Directors and Outside Directors"/>
    <x v="2"/>
    <s v="For"/>
    <x v="2"/>
    <m/>
    <s v="No"/>
  </r>
  <r>
    <x v="430"/>
    <s v="South Korea"/>
    <s v="KR7005380001"/>
    <n v="6451055"/>
    <s v="Annual"/>
    <x v="66"/>
    <s v="Management"/>
    <s v="G"/>
    <s v="Yes"/>
    <n v="1"/>
    <s v="Approve Financial Statements"/>
    <x v="3"/>
    <s v="For"/>
    <x v="2"/>
    <m/>
    <s v="No"/>
  </r>
  <r>
    <x v="430"/>
    <s v="South Korea"/>
    <s v="KR7005380001"/>
    <n v="6451055"/>
    <s v="Annual"/>
    <x v="66"/>
    <s v="Management"/>
    <s v="G"/>
    <s v="Yes"/>
    <n v="2.1"/>
    <s v="Amend Articles of Incorporation (Business Objectives)"/>
    <x v="3"/>
    <s v="For"/>
    <x v="2"/>
    <m/>
    <s v="No"/>
  </r>
  <r>
    <x v="430"/>
    <s v="South Korea"/>
    <s v="KR7005380001"/>
    <n v="6451055"/>
    <s v="Annual"/>
    <x v="66"/>
    <s v="Management"/>
    <s v="G"/>
    <s v="Yes"/>
    <n v="2.2000000000000002"/>
    <s v="Amend Articles of Incorporation (Electronic Registration of Certificates)"/>
    <x v="3"/>
    <s v="For"/>
    <x v="2"/>
    <m/>
    <s v="No"/>
  </r>
  <r>
    <x v="430"/>
    <s v="South Korea"/>
    <s v="KR7005380001"/>
    <n v="6451055"/>
    <s v="Annual"/>
    <x v="66"/>
    <s v="Management"/>
    <s v="G"/>
    <s v="Yes"/>
    <n v="2.2999999999999998"/>
    <s v="Amend Articles of Incorporation (Improvement of Governance)"/>
    <x v="3"/>
    <s v="For"/>
    <x v="2"/>
    <m/>
    <s v="No"/>
  </r>
  <r>
    <x v="430"/>
    <s v="South Korea"/>
    <s v="KR7005380001"/>
    <n v="6451055"/>
    <s v="Annual"/>
    <x v="66"/>
    <s v="Management"/>
    <s v="G"/>
    <s v="Yes"/>
    <n v="2.4"/>
    <s v="Amend Articles of Incorporation (Changes to the Number of Directors)"/>
    <x v="2"/>
    <s v="For"/>
    <x v="2"/>
    <m/>
    <s v="No"/>
  </r>
  <r>
    <x v="430"/>
    <s v="South Korea"/>
    <s v="KR7005380001"/>
    <n v="6451055"/>
    <s v="Annual"/>
    <x v="66"/>
    <s v="Management"/>
    <s v="G"/>
    <s v="Yes"/>
    <n v="2.5"/>
    <s v="Amend Articles of Incorporation (Amendment in Executives' Severance Payment Terms)"/>
    <x v="3"/>
    <s v="For"/>
    <x v="2"/>
    <m/>
    <s v="No"/>
  </r>
  <r>
    <x v="430"/>
    <s v="South Korea"/>
    <s v="KR7005380001"/>
    <n v="6451055"/>
    <s v="Annual"/>
    <x v="66"/>
    <s v="Management"/>
    <s v="G"/>
    <s v="Yes"/>
    <n v="2.6"/>
    <s v="Amend Articles of Incorporation (Amendment Relating to Record Date)"/>
    <x v="3"/>
    <s v="For"/>
    <x v="2"/>
    <m/>
    <s v="No"/>
  </r>
  <r>
    <x v="430"/>
    <s v="South Korea"/>
    <s v="KR7005380001"/>
    <n v="6451055"/>
    <s v="Annual"/>
    <x v="66"/>
    <s v="Management"/>
    <s v="G"/>
    <s v="Yes"/>
    <n v="2.7"/>
    <s v="Amend Articles of Incorporation (Bylaws)"/>
    <x v="3"/>
    <s v="For"/>
    <x v="2"/>
    <m/>
    <s v="No"/>
  </r>
  <r>
    <x v="430"/>
    <s v="South Korea"/>
    <s v="KR7005380001"/>
    <n v="6451055"/>
    <s v="Annual"/>
    <x v="66"/>
    <s v="Management"/>
    <s v="G"/>
    <s v="Yes"/>
    <n v="4"/>
    <s v="Elect Jang Seung-hwa as a Member of Audit Committee"/>
    <x v="3"/>
    <s v="For"/>
    <x v="2"/>
    <m/>
    <s v="No"/>
  </r>
  <r>
    <x v="430"/>
    <s v="South Korea"/>
    <s v="KR7005380001"/>
    <n v="6451055"/>
    <s v="Annual"/>
    <x v="66"/>
    <s v="Management"/>
    <s v="G"/>
    <s v="Yes"/>
    <n v="5"/>
    <s v="Approve Total Remuneration of Inside Directors and Outside Directors"/>
    <x v="2"/>
    <s v="For"/>
    <x v="2"/>
    <m/>
    <s v="No"/>
  </r>
  <r>
    <x v="430"/>
    <s v="South Korea"/>
    <s v="KR7005380001"/>
    <n v="6451055"/>
    <s v="Annual"/>
    <x v="66"/>
    <s v="Management"/>
    <s v="G"/>
    <s v="Yes"/>
    <s v="3.1.1"/>
    <s v="Elect Jang Seung-wha as Outside Director"/>
    <x v="2"/>
    <s v="For"/>
    <x v="2"/>
    <m/>
    <s v="No"/>
  </r>
  <r>
    <x v="430"/>
    <s v="South Korea"/>
    <s v="KR7005380001"/>
    <n v="6451055"/>
    <s v="Annual"/>
    <x v="66"/>
    <s v="Management"/>
    <s v="G"/>
    <s v="Yes"/>
    <s v="3.1.2"/>
    <s v="Elect Choi Yoon-hui as Outside Director"/>
    <x v="2"/>
    <s v="For"/>
    <x v="2"/>
    <m/>
    <s v="No"/>
  </r>
  <r>
    <x v="430"/>
    <s v="South Korea"/>
    <s v="KR7005380001"/>
    <n v="6451055"/>
    <s v="Annual"/>
    <x v="66"/>
    <s v="Management"/>
    <s v="G"/>
    <s v="Yes"/>
    <s v="3.2.1"/>
    <s v="Elect Jose Munoz as Inside Director"/>
    <x v="2"/>
    <s v="For"/>
    <x v="2"/>
    <m/>
    <s v="No"/>
  </r>
  <r>
    <x v="430"/>
    <s v="South Korea"/>
    <s v="KR7005380001"/>
    <n v="6451055"/>
    <s v="Annual"/>
    <x v="66"/>
    <s v="Management"/>
    <s v="G"/>
    <s v="Yes"/>
    <s v="3.2.2"/>
    <s v="Elect Seo Gang-hyeon as Inside Director"/>
    <x v="2"/>
    <s v="For"/>
    <x v="1"/>
    <s v="Unsupportive of Executives on the Remuneration Committee."/>
    <s v="Yes"/>
  </r>
  <r>
    <x v="431"/>
    <s v="South Korea"/>
    <s v="KR7024110009"/>
    <n v="6462972"/>
    <s v="Annual"/>
    <x v="66"/>
    <s v="Management"/>
    <s v="G"/>
    <s v="Yes"/>
    <n v="1"/>
    <s v="Approve Financial Statements and Allocation of Income"/>
    <x v="3"/>
    <s v="For"/>
    <x v="2"/>
    <m/>
    <s v="No"/>
  </r>
  <r>
    <x v="431"/>
    <s v="South Korea"/>
    <s v="KR7024110009"/>
    <n v="6462972"/>
    <s v="Annual"/>
    <x v="66"/>
    <s v="Management"/>
    <s v="G"/>
    <s v="Yes"/>
    <n v="2"/>
    <s v="Approve Total Remuneration of Inside Directors and Outside Directors"/>
    <x v="2"/>
    <s v="For"/>
    <x v="1"/>
    <s v="Total remuneration is excessive or inadequately justified."/>
    <s v="Yes"/>
  </r>
  <r>
    <x v="431"/>
    <s v="South Korea"/>
    <s v="KR7024110009"/>
    <n v="6462972"/>
    <s v="Annual"/>
    <x v="66"/>
    <s v="Management"/>
    <s v="G"/>
    <s v="Yes"/>
    <n v="3"/>
    <s v="Authorize Board to Fix Remuneration of Internal Auditor(s)"/>
    <x v="4"/>
    <s v="For"/>
    <x v="1"/>
    <s v="Not enough disclosure to make an informed decision."/>
    <s v="Yes"/>
  </r>
  <r>
    <x v="432"/>
    <s v="Turkey"/>
    <s v="TREISMD00011"/>
    <s v="B1VYN42"/>
    <s v="Annual"/>
    <x v="66"/>
    <s v="Management"/>
    <s v="G"/>
    <s v="Yes"/>
    <n v="1"/>
    <s v="Open Meeting and Elect Presiding Council of Meeting"/>
    <x v="3"/>
    <s v="For"/>
    <x v="2"/>
    <m/>
    <s v="No"/>
  </r>
  <r>
    <x v="432"/>
    <s v="Turkey"/>
    <s v="TREISMD00011"/>
    <s v="B1VYN42"/>
    <s v="Annual"/>
    <x v="66"/>
    <s v="Management"/>
    <s v="G"/>
    <s v="Yes"/>
    <n v="2"/>
    <s v="Accept Board Report"/>
    <x v="0"/>
    <s v="For"/>
    <x v="2"/>
    <m/>
    <s v="No"/>
  </r>
  <r>
    <x v="432"/>
    <s v="Turkey"/>
    <s v="TREISMD00011"/>
    <s v="B1VYN42"/>
    <s v="Annual"/>
    <x v="66"/>
    <s v="Management"/>
    <s v="G"/>
    <s v="Yes"/>
    <n v="3"/>
    <s v="Accept Financial Statements and Audit Report"/>
    <x v="0"/>
    <s v="For"/>
    <x v="2"/>
    <m/>
    <s v="No"/>
  </r>
  <r>
    <x v="432"/>
    <s v="Turkey"/>
    <s v="TREISMD00011"/>
    <s v="B1VYN42"/>
    <s v="Annual"/>
    <x v="66"/>
    <s v="Management"/>
    <s v="G"/>
    <s v="Yes"/>
    <n v="4"/>
    <s v="Ratify Director Appointment"/>
    <x v="2"/>
    <s v="For"/>
    <x v="2"/>
    <m/>
    <s v="No"/>
  </r>
  <r>
    <x v="432"/>
    <s v="Turkey"/>
    <s v="TREISMD00011"/>
    <s v="B1VYN42"/>
    <s v="Annual"/>
    <x v="66"/>
    <s v="Management"/>
    <s v="G"/>
    <s v="Yes"/>
    <n v="5"/>
    <s v="Approve Discharge of Board"/>
    <x v="3"/>
    <s v="For"/>
    <x v="2"/>
    <m/>
    <s v="No"/>
  </r>
  <r>
    <x v="432"/>
    <s v="Turkey"/>
    <s v="TREISMD00011"/>
    <s v="B1VYN42"/>
    <s v="Annual"/>
    <x v="66"/>
    <s v="Management"/>
    <s v="G"/>
    <s v="Yes"/>
    <n v="6"/>
    <s v="Approve Allocation of Income"/>
    <x v="3"/>
    <s v="For"/>
    <x v="2"/>
    <m/>
    <s v="No"/>
  </r>
  <r>
    <x v="432"/>
    <s v="Turkey"/>
    <s v="TREISMD00011"/>
    <s v="B1VYN42"/>
    <s v="Annual"/>
    <x v="66"/>
    <s v="Management"/>
    <s v="G"/>
    <s v="Yes"/>
    <n v="7"/>
    <s v="Elect Directors"/>
    <x v="2"/>
    <s v="For"/>
    <x v="1"/>
    <s v="Bundled director election proposal. Insufficient biographical disclosure."/>
    <s v="Yes"/>
  </r>
  <r>
    <x v="432"/>
    <s v="Turkey"/>
    <s v="TREISMD00011"/>
    <s v="B1VYN42"/>
    <s v="Annual"/>
    <x v="66"/>
    <s v="Management"/>
    <s v="G"/>
    <s v="Yes"/>
    <n v="8"/>
    <s v="Approve Director Remuneration"/>
    <x v="2"/>
    <s v="For"/>
    <x v="1"/>
    <s v="Poor pay disclosure."/>
    <s v="Yes"/>
  </r>
  <r>
    <x v="432"/>
    <s v="Turkey"/>
    <s v="TREISMD00011"/>
    <s v="B1VYN42"/>
    <s v="Annual"/>
    <x v="66"/>
    <s v="Management"/>
    <s v="G"/>
    <s v="Yes"/>
    <n v="9"/>
    <s v="Ratify External Auditors"/>
    <x v="1"/>
    <s v="For"/>
    <x v="2"/>
    <m/>
    <s v="No"/>
  </r>
  <r>
    <x v="432"/>
    <s v="Turkey"/>
    <s v="TREISMD00011"/>
    <s v="B1VYN42"/>
    <s v="Annual"/>
    <x v="66"/>
    <s v="Management"/>
    <s v="G"/>
    <s v="Yes"/>
    <n v="10"/>
    <s v="Authorize Share Capital Increase with Preemptive Rights"/>
    <x v="3"/>
    <s v="For"/>
    <x v="1"/>
    <s v="Share issuances with pre-emption rights exceeding 20% of issued share capital are deemed overly dilutive."/>
    <s v="Yes"/>
  </r>
  <r>
    <x v="432"/>
    <s v="Turkey"/>
    <s v="TREISMD00011"/>
    <s v="B1VYN42"/>
    <s v="Annual"/>
    <x v="66"/>
    <s v="Management"/>
    <s v="G"/>
    <s v="Yes"/>
    <n v="11"/>
    <s v="Approve Share Repurchase Program"/>
    <x v="3"/>
    <s v="For"/>
    <x v="2"/>
    <m/>
    <s v="No"/>
  </r>
  <r>
    <x v="432"/>
    <s v="Turkey"/>
    <s v="TREISMD00011"/>
    <s v="B1VYN42"/>
    <s v="Annual"/>
    <x v="66"/>
    <s v="Management"/>
    <s v="S"/>
    <s v="No"/>
    <n v="12"/>
    <s v="Receive Information on Donations Made in 2022"/>
    <x v="3"/>
    <m/>
    <x v="0"/>
    <m/>
    <s v="No"/>
  </r>
  <r>
    <x v="432"/>
    <s v="Turkey"/>
    <s v="TREISMD00011"/>
    <s v="B1VYN42"/>
    <s v="Annual"/>
    <x v="66"/>
    <s v="Management"/>
    <s v="S"/>
    <s v="Yes"/>
    <n v="13"/>
    <s v="Approve Donations for Earthquake Relief Efforts and Upper Limit of Donations for 2023"/>
    <x v="3"/>
    <s v="For"/>
    <x v="1"/>
    <s v="Not enough disclosure to make an informed decision."/>
    <s v="Yes"/>
  </r>
  <r>
    <x v="115"/>
    <s v="China"/>
    <s v="CNE000000073"/>
    <n v="6188933"/>
    <s v="Special"/>
    <x v="66"/>
    <s v="Management"/>
    <s v="G"/>
    <s v="Yes"/>
    <n v="1"/>
    <s v="Amend Management System for Providing External Guarantees"/>
    <x v="3"/>
    <s v="For"/>
    <x v="2"/>
    <m/>
    <s v="No"/>
  </r>
  <r>
    <x v="115"/>
    <s v="China"/>
    <s v="CNE000000073"/>
    <n v="6188933"/>
    <s v="Special"/>
    <x v="66"/>
    <s v="Management"/>
    <s v="G"/>
    <s v="Yes"/>
    <n v="2"/>
    <s v="Amend Related-Party Transaction Management System"/>
    <x v="3"/>
    <s v="For"/>
    <x v="2"/>
    <m/>
    <s v="No"/>
  </r>
  <r>
    <x v="115"/>
    <s v="China"/>
    <s v="CNE000000073"/>
    <n v="6188933"/>
    <s v="Special"/>
    <x v="66"/>
    <s v="Management"/>
    <s v="G"/>
    <s v="Yes"/>
    <n v="3"/>
    <s v="Amend Major Investment Decision-making Management System"/>
    <x v="3"/>
    <s v="For"/>
    <x v="2"/>
    <m/>
    <s v="No"/>
  </r>
  <r>
    <x v="115"/>
    <s v="China"/>
    <s v="CNE000000073"/>
    <n v="6188933"/>
    <s v="Special"/>
    <x v="66"/>
    <s v="Management"/>
    <s v="G"/>
    <s v="Yes"/>
    <n v="4"/>
    <s v="Approve Increase Amount of Guarantee"/>
    <x v="3"/>
    <s v="For"/>
    <x v="2"/>
    <m/>
    <s v="No"/>
  </r>
  <r>
    <x v="433"/>
    <s v="South Korea"/>
    <s v="KR7011070000"/>
    <s v="B39Z8G8"/>
    <s v="Annual"/>
    <x v="66"/>
    <s v="Management"/>
    <s v="G"/>
    <s v="Yes"/>
    <n v="1"/>
    <s v="Approve Financial Statements and Allocation of Income"/>
    <x v="3"/>
    <s v="For"/>
    <x v="2"/>
    <m/>
    <s v="No"/>
  </r>
  <r>
    <x v="433"/>
    <s v="South Korea"/>
    <s v="KR7011070000"/>
    <s v="B39Z8G8"/>
    <s v="Annual"/>
    <x v="66"/>
    <s v="Management"/>
    <s v="G"/>
    <s v="Yes"/>
    <n v="2.1"/>
    <s v="Elect Kim Chang-tae as Inside Director"/>
    <x v="2"/>
    <s v="For"/>
    <x v="2"/>
    <m/>
    <s v="No"/>
  </r>
  <r>
    <x v="433"/>
    <s v="South Korea"/>
    <s v="KR7011070000"/>
    <s v="B39Z8G8"/>
    <s v="Annual"/>
    <x v="66"/>
    <s v="Management"/>
    <s v="G"/>
    <s v="Yes"/>
    <n v="2.2000000000000002"/>
    <s v="Elect Noh Sang-doh as Outside Director"/>
    <x v="2"/>
    <s v="For"/>
    <x v="2"/>
    <m/>
    <s v="No"/>
  </r>
  <r>
    <x v="433"/>
    <s v="South Korea"/>
    <s v="KR7011070000"/>
    <s v="B39Z8G8"/>
    <s v="Annual"/>
    <x v="66"/>
    <s v="Management"/>
    <s v="G"/>
    <s v="Yes"/>
    <n v="3"/>
    <s v="Elect Park Rae-su as Outside Director to Serve as an Audit Committee Member"/>
    <x v="2"/>
    <s v="For"/>
    <x v="2"/>
    <m/>
    <s v="No"/>
  </r>
  <r>
    <x v="433"/>
    <s v="South Korea"/>
    <s v="KR7011070000"/>
    <s v="B39Z8G8"/>
    <s v="Annual"/>
    <x v="66"/>
    <s v="Management"/>
    <s v="G"/>
    <s v="Yes"/>
    <n v="4"/>
    <s v="Elect Noh Sang-doh as a Member of Audit Committee"/>
    <x v="3"/>
    <s v="For"/>
    <x v="2"/>
    <m/>
    <s v="No"/>
  </r>
  <r>
    <x v="433"/>
    <s v="South Korea"/>
    <s v="KR7011070000"/>
    <s v="B39Z8G8"/>
    <s v="Annual"/>
    <x v="66"/>
    <s v="Management"/>
    <s v="G"/>
    <s v="Yes"/>
    <n v="5"/>
    <s v="Approve Total Remuneration of Inside Directors and Outside Directors"/>
    <x v="2"/>
    <s v="For"/>
    <x v="2"/>
    <m/>
    <s v="No"/>
  </r>
  <r>
    <x v="434"/>
    <s v="Japan"/>
    <s v="JP3651210001"/>
    <n v="6687571"/>
    <s v="Annual"/>
    <x v="66"/>
    <s v="Management"/>
    <s v="G"/>
    <s v="Yes"/>
    <n v="1"/>
    <s v="Approve Allocation of Income, with a Final Dividend of JPY 39"/>
    <x v="3"/>
    <s v="For"/>
    <x v="2"/>
    <m/>
    <s v="No"/>
  </r>
  <r>
    <x v="434"/>
    <s v="Japan"/>
    <s v="JP3651210001"/>
    <n v="6687571"/>
    <s v="Annual"/>
    <x v="66"/>
    <s v="Management"/>
    <s v="G"/>
    <s v="Yes"/>
    <n v="2.1"/>
    <s v="Elect Director Teramoto, Katsuhiro"/>
    <x v="2"/>
    <s v="For"/>
    <x v="1"/>
    <s v="Board lacks diversity."/>
    <s v="Yes"/>
  </r>
  <r>
    <x v="434"/>
    <s v="Japan"/>
    <s v="JP3651210001"/>
    <n v="6687571"/>
    <s v="Annual"/>
    <x v="66"/>
    <s v="Management"/>
    <s v="G"/>
    <s v="Yes"/>
    <n v="2.1"/>
    <s v="Elect Director Shirahata, Seiichiro"/>
    <x v="2"/>
    <s v="For"/>
    <x v="2"/>
    <m/>
    <s v="No"/>
  </r>
  <r>
    <x v="434"/>
    <s v="Japan"/>
    <s v="JP3651210001"/>
    <n v="6687571"/>
    <s v="Annual"/>
    <x v="66"/>
    <s v="Management"/>
    <s v="G"/>
    <s v="Yes"/>
    <n v="2.2000000000000002"/>
    <s v="Elect Director Kimura, Kazumasa"/>
    <x v="2"/>
    <s v="For"/>
    <x v="2"/>
    <m/>
    <s v="No"/>
  </r>
  <r>
    <x v="434"/>
    <s v="Japan"/>
    <s v="JP3651210001"/>
    <n v="6687571"/>
    <s v="Annual"/>
    <x v="66"/>
    <s v="Management"/>
    <s v="G"/>
    <s v="Yes"/>
    <n v="2.2999999999999998"/>
    <s v="Elect Director Habe, Atsushi"/>
    <x v="2"/>
    <s v="For"/>
    <x v="2"/>
    <m/>
    <s v="No"/>
  </r>
  <r>
    <x v="434"/>
    <s v="Japan"/>
    <s v="JP3651210001"/>
    <n v="6687571"/>
    <s v="Annual"/>
    <x v="66"/>
    <s v="Management"/>
    <s v="G"/>
    <s v="Yes"/>
    <n v="2.4"/>
    <s v="Elect Director Fujiwara, Toshiya"/>
    <x v="2"/>
    <s v="For"/>
    <x v="2"/>
    <m/>
    <s v="No"/>
  </r>
  <r>
    <x v="434"/>
    <s v="Japan"/>
    <s v="JP3651210001"/>
    <n v="6687571"/>
    <s v="Annual"/>
    <x v="66"/>
    <s v="Management"/>
    <s v="G"/>
    <s v="Yes"/>
    <n v="2.5"/>
    <s v="Elect Director Takahashi, Seiji"/>
    <x v="2"/>
    <s v="For"/>
    <x v="2"/>
    <m/>
    <s v="No"/>
  </r>
  <r>
    <x v="434"/>
    <s v="Japan"/>
    <s v="JP3651210001"/>
    <n v="6687571"/>
    <s v="Annual"/>
    <x v="66"/>
    <s v="Management"/>
    <s v="G"/>
    <s v="Yes"/>
    <n v="2.6"/>
    <s v="Elect Director Iizuka, Mari"/>
    <x v="2"/>
    <s v="For"/>
    <x v="2"/>
    <m/>
    <s v="No"/>
  </r>
  <r>
    <x v="434"/>
    <s v="Japan"/>
    <s v="JP3651210001"/>
    <n v="6687571"/>
    <s v="Annual"/>
    <x v="66"/>
    <s v="Management"/>
    <s v="G"/>
    <s v="Yes"/>
    <n v="2.7"/>
    <s v="Elect Director Mizukoshi, Naoko"/>
    <x v="2"/>
    <s v="For"/>
    <x v="2"/>
    <m/>
    <s v="No"/>
  </r>
  <r>
    <x v="434"/>
    <s v="Japan"/>
    <s v="JP3651210001"/>
    <n v="6687571"/>
    <s v="Annual"/>
    <x v="66"/>
    <s v="Management"/>
    <s v="G"/>
    <s v="Yes"/>
    <n v="2.8"/>
    <s v="Elect Director Hidaka, Naoki"/>
    <x v="2"/>
    <s v="For"/>
    <x v="2"/>
    <m/>
    <s v="No"/>
  </r>
  <r>
    <x v="434"/>
    <s v="Japan"/>
    <s v="JP3651210001"/>
    <n v="6687571"/>
    <s v="Annual"/>
    <x v="66"/>
    <s v="Management"/>
    <s v="G"/>
    <s v="Yes"/>
    <n v="2.9"/>
    <s v="Elect Director Takahata, Toshiya"/>
    <x v="2"/>
    <s v="For"/>
    <x v="2"/>
    <m/>
    <s v="No"/>
  </r>
  <r>
    <x v="434"/>
    <s v="Japan"/>
    <s v="JP3651210001"/>
    <n v="6687571"/>
    <s v="Annual"/>
    <x v="66"/>
    <s v="Management"/>
    <s v="G"/>
    <s v="Yes"/>
    <n v="3.1"/>
    <s v="Appoint Statutory Auditor Nakano, Koji"/>
    <x v="1"/>
    <s v="For"/>
    <x v="2"/>
    <m/>
    <s v="No"/>
  </r>
  <r>
    <x v="434"/>
    <s v="Japan"/>
    <s v="JP3651210001"/>
    <n v="6687571"/>
    <s v="Annual"/>
    <x v="66"/>
    <s v="Management"/>
    <s v="G"/>
    <s v="Yes"/>
    <n v="3.2"/>
    <s v="Appoint Statutory Auditor Hirai, Tetsuro"/>
    <x v="1"/>
    <s v="For"/>
    <x v="2"/>
    <m/>
    <s v="No"/>
  </r>
  <r>
    <x v="435"/>
    <s v="China"/>
    <s v="CNE000000JJ8"/>
    <n v="6616887"/>
    <s v="Special"/>
    <x v="66"/>
    <s v="Management"/>
    <s v="G"/>
    <s v="Yes"/>
    <n v="1"/>
    <s v="Approve Increase in Provision of Guarantee to Subsidiaries"/>
    <x v="3"/>
    <s v="For"/>
    <x v="1"/>
    <s v="Details of the guarantee are insufficient."/>
    <s v="Yes"/>
  </r>
  <r>
    <x v="435"/>
    <s v="China"/>
    <s v="CNE000000JJ8"/>
    <n v="6616887"/>
    <s v="Special"/>
    <x v="66"/>
    <s v="Management"/>
    <s v="G"/>
    <s v="Yes"/>
    <n v="2.1"/>
    <s v="Elect Zheng Ju as Director"/>
    <x v="2"/>
    <s v="For"/>
    <x v="2"/>
    <m/>
    <s v="No"/>
  </r>
  <r>
    <x v="436"/>
    <s v="Finland"/>
    <s v="FI4000297767"/>
    <s v="BYZF9J9"/>
    <s v="Annual"/>
    <x v="66"/>
    <s v="Management"/>
    <s v="G"/>
    <s v="No"/>
    <n v="1"/>
    <s v="Open Meeting"/>
    <x v="3"/>
    <m/>
    <x v="0"/>
    <m/>
    <s v="No"/>
  </r>
  <r>
    <x v="436"/>
    <s v="Finland"/>
    <s v="FI4000297767"/>
    <s v="BYZF9J9"/>
    <s v="Annual"/>
    <x v="66"/>
    <s v="Management"/>
    <s v="G"/>
    <s v="No"/>
    <n v="2"/>
    <s v="Call the Meeting to Order"/>
    <x v="3"/>
    <m/>
    <x v="0"/>
    <m/>
    <s v="No"/>
  </r>
  <r>
    <x v="436"/>
    <s v="Finland"/>
    <s v="FI4000297767"/>
    <s v="BYZF9J9"/>
    <s v="Annual"/>
    <x v="66"/>
    <s v="Management"/>
    <s v="G"/>
    <s v="No"/>
    <n v="3"/>
    <s v="Designate Inspector or Shareholder Representative(s) of Minutes of Meeting"/>
    <x v="3"/>
    <m/>
    <x v="0"/>
    <m/>
    <s v="No"/>
  </r>
  <r>
    <x v="436"/>
    <s v="Finland"/>
    <s v="FI4000297767"/>
    <s v="BYZF9J9"/>
    <s v="Annual"/>
    <x v="66"/>
    <s v="Management"/>
    <s v="G"/>
    <s v="No"/>
    <n v="4"/>
    <s v="Acknowledge Proper Convening of Meeting"/>
    <x v="3"/>
    <m/>
    <x v="0"/>
    <m/>
    <s v="No"/>
  </r>
  <r>
    <x v="436"/>
    <s v="Finland"/>
    <s v="FI4000297767"/>
    <s v="BYZF9J9"/>
    <s v="Annual"/>
    <x v="66"/>
    <s v="Management"/>
    <s v="G"/>
    <s v="No"/>
    <n v="5"/>
    <s v="Prepare and Approve List of Shareholders"/>
    <x v="3"/>
    <m/>
    <x v="0"/>
    <m/>
    <s v="No"/>
  </r>
  <r>
    <x v="436"/>
    <s v="Finland"/>
    <s v="FI4000297767"/>
    <s v="BYZF9J9"/>
    <s v="Annual"/>
    <x v="66"/>
    <s v="Management"/>
    <s v="G"/>
    <s v="No"/>
    <n v="6"/>
    <s v="Receive Financial Statements and Statutory Reports"/>
    <x v="0"/>
    <m/>
    <x v="0"/>
    <m/>
    <s v="No"/>
  </r>
  <r>
    <x v="436"/>
    <s v="Finland"/>
    <s v="FI4000297767"/>
    <s v="BYZF9J9"/>
    <s v="Annual"/>
    <x v="66"/>
    <s v="Management"/>
    <s v="G"/>
    <s v="Yes"/>
    <n v="7"/>
    <s v="Accept Financial Statements and Statutory Reports"/>
    <x v="0"/>
    <s v="For"/>
    <x v="2"/>
    <m/>
    <s v="No"/>
  </r>
  <r>
    <x v="436"/>
    <s v="Finland"/>
    <s v="FI4000297767"/>
    <s v="BYZF9J9"/>
    <s v="Annual"/>
    <x v="66"/>
    <s v="Management"/>
    <s v="G"/>
    <s v="Yes"/>
    <n v="8"/>
    <s v="Approve Allocation of Income and Dividends"/>
    <x v="3"/>
    <s v="For"/>
    <x v="2"/>
    <m/>
    <s v="No"/>
  </r>
  <r>
    <x v="436"/>
    <s v="Finland"/>
    <s v="FI4000297767"/>
    <s v="BYZF9J9"/>
    <s v="Annual"/>
    <x v="66"/>
    <s v="Management"/>
    <s v="G"/>
    <s v="Yes"/>
    <n v="9"/>
    <s v="Approve Discharge of Board and President"/>
    <x v="3"/>
    <s v="For"/>
    <x v="2"/>
    <m/>
    <s v="No"/>
  </r>
  <r>
    <x v="436"/>
    <s v="Finland"/>
    <s v="FI4000297767"/>
    <s v="BYZF9J9"/>
    <s v="Annual"/>
    <x v="66"/>
    <s v="Management"/>
    <s v="G"/>
    <s v="Yes"/>
    <n v="10"/>
    <s v="Approve Remuneration Report (Advisory Vote)"/>
    <x v="4"/>
    <s v="For"/>
    <x v="2"/>
    <m/>
    <s v="No"/>
  </r>
  <r>
    <x v="436"/>
    <s v="Finland"/>
    <s v="FI4000297767"/>
    <s v="BYZF9J9"/>
    <s v="Annual"/>
    <x v="66"/>
    <s v="Management"/>
    <s v="G"/>
    <s v="Yes"/>
    <n v="11"/>
    <s v="Approve Remuneration of Directors in the Amount of EUR 352,000 for Chairman, EUR 165,500 for Vice Chairman, and EUR 105,500 for Other Directors; Approve Remuneration for Committee Work"/>
    <x v="2"/>
    <s v="For"/>
    <x v="2"/>
    <m/>
    <s v="No"/>
  </r>
  <r>
    <x v="436"/>
    <s v="Finland"/>
    <s v="FI4000297767"/>
    <s v="BYZF9J9"/>
    <s v="Annual"/>
    <x v="66"/>
    <s v="Management"/>
    <s v="G"/>
    <s v="Yes"/>
    <n v="12"/>
    <s v="Determine Number of Members (10) and Deputy Members (1) of Board"/>
    <x v="3"/>
    <s v="For"/>
    <x v="2"/>
    <m/>
    <s v="No"/>
  </r>
  <r>
    <x v="436"/>
    <s v="Finland"/>
    <s v="FI4000297767"/>
    <s v="BYZF9J9"/>
    <s v="Annual"/>
    <x v="66"/>
    <s v="Management"/>
    <s v="G"/>
    <s v="Yes"/>
    <n v="14"/>
    <s v="Approve Remuneration of Auditors"/>
    <x v="4"/>
    <s v="For"/>
    <x v="2"/>
    <m/>
    <s v="No"/>
  </r>
  <r>
    <x v="436"/>
    <s v="Finland"/>
    <s v="FI4000297767"/>
    <s v="BYZF9J9"/>
    <s v="Annual"/>
    <x v="66"/>
    <s v="Management"/>
    <s v="G"/>
    <s v="Yes"/>
    <n v="15"/>
    <s v="Ratify PricewaterhouseCoopers as Auditors"/>
    <x v="1"/>
    <s v="For"/>
    <x v="2"/>
    <m/>
    <s v="No"/>
  </r>
  <r>
    <x v="436"/>
    <s v="Finland"/>
    <s v="FI4000297767"/>
    <s v="BYZF9J9"/>
    <s v="Annual"/>
    <x v="66"/>
    <s v="Management"/>
    <s v="G"/>
    <s v="Yes"/>
    <n v="16"/>
    <s v="Amend Articles Re: General Meeting Participation; General Meeting"/>
    <x v="3"/>
    <s v="For"/>
    <x v="1"/>
    <s v="We are not supportive of exclusively virtual meetings."/>
    <s v="Yes"/>
  </r>
  <r>
    <x v="436"/>
    <s v="Finland"/>
    <s v="FI4000297767"/>
    <s v="BYZF9J9"/>
    <s v="Annual"/>
    <x v="66"/>
    <s v="Management"/>
    <s v="G"/>
    <s v="Yes"/>
    <n v="17"/>
    <s v="Approve Issuance of Convertible Instruments without Preemptive Rights"/>
    <x v="3"/>
    <s v="For"/>
    <x v="2"/>
    <m/>
    <s v="No"/>
  </r>
  <r>
    <x v="436"/>
    <s v="Finland"/>
    <s v="FI4000297767"/>
    <s v="BYZF9J9"/>
    <s v="Annual"/>
    <x v="66"/>
    <s v="Management"/>
    <s v="G"/>
    <s v="Yes"/>
    <n v="18"/>
    <s v="Authorize Share Repurchase Program in the Securities Trading Business"/>
    <x v="3"/>
    <s v="For"/>
    <x v="2"/>
    <m/>
    <s v="No"/>
  </r>
  <r>
    <x v="436"/>
    <s v="Finland"/>
    <s v="FI4000297767"/>
    <s v="BYZF9J9"/>
    <s v="Annual"/>
    <x v="66"/>
    <s v="Management"/>
    <s v="G"/>
    <s v="Yes"/>
    <n v="19"/>
    <s v="Authorize Reissuance of Repurchased Shares"/>
    <x v="3"/>
    <s v="For"/>
    <x v="1"/>
    <s v="Share issuances without pre-emption rights exceeding 10% of issued share capital are deemed overly dilutive."/>
    <s v="Yes"/>
  </r>
  <r>
    <x v="436"/>
    <s v="Finland"/>
    <s v="FI4000297767"/>
    <s v="BYZF9J9"/>
    <s v="Annual"/>
    <x v="66"/>
    <s v="Management"/>
    <s v="G"/>
    <s v="Yes"/>
    <n v="20"/>
    <s v="Authorize Share Repurchase Program and Reissuance of Repurchased Shares"/>
    <x v="3"/>
    <s v="For"/>
    <x v="1"/>
    <s v="Combined share issuance authorities deemed to be overly dilutive to existing shareholders."/>
    <s v="Yes"/>
  </r>
  <r>
    <x v="436"/>
    <s v="Finland"/>
    <s v="FI4000297767"/>
    <s v="BYZF9J9"/>
    <s v="Annual"/>
    <x v="66"/>
    <s v="Management"/>
    <s v="G"/>
    <s v="Yes"/>
    <n v="21"/>
    <s v="Approve Issuance of up to 30 Million Shares without Preemptive Rights"/>
    <x v="3"/>
    <s v="For"/>
    <x v="2"/>
    <m/>
    <s v="No"/>
  </r>
  <r>
    <x v="436"/>
    <s v="Finland"/>
    <s v="FI4000297767"/>
    <s v="BYZF9J9"/>
    <s v="Annual"/>
    <x v="66"/>
    <s v="Management"/>
    <s v="G"/>
    <s v="No"/>
    <n v="22"/>
    <s v="Close Meeting"/>
    <x v="3"/>
    <m/>
    <x v="0"/>
    <m/>
    <s v="No"/>
  </r>
  <r>
    <x v="436"/>
    <s v="Finland"/>
    <s v="FI4000297767"/>
    <s v="BYZF9J9"/>
    <s v="Annual"/>
    <x v="66"/>
    <s v="Management"/>
    <s v="G"/>
    <s v="Yes"/>
    <s v="13.a"/>
    <s v="Reelect Stephen Hester as Director (Chair)"/>
    <x v="2"/>
    <s v="For"/>
    <x v="2"/>
    <m/>
    <s v="No"/>
  </r>
  <r>
    <x v="436"/>
    <s v="Finland"/>
    <s v="FI4000297767"/>
    <s v="BYZF9J9"/>
    <s v="Annual"/>
    <x v="66"/>
    <s v="Management"/>
    <s v="G"/>
    <s v="Yes"/>
    <s v="13.b"/>
    <s v="Reelect Petra van Hoeken as Director"/>
    <x v="2"/>
    <s v="For"/>
    <x v="2"/>
    <m/>
    <s v="No"/>
  </r>
  <r>
    <x v="436"/>
    <s v="Finland"/>
    <s v="FI4000297767"/>
    <s v="BYZF9J9"/>
    <s v="Annual"/>
    <x v="66"/>
    <s v="Management"/>
    <s v="G"/>
    <s v="Yes"/>
    <s v="13.c"/>
    <s v="Reelect John Maltby as Director"/>
    <x v="2"/>
    <s v="For"/>
    <x v="2"/>
    <m/>
    <s v="No"/>
  </r>
  <r>
    <x v="436"/>
    <s v="Finland"/>
    <s v="FI4000297767"/>
    <s v="BYZF9J9"/>
    <s v="Annual"/>
    <x v="66"/>
    <s v="Management"/>
    <s v="G"/>
    <s v="Yes"/>
    <s v="13.d"/>
    <s v="Reelect Lene Skole as Director"/>
    <x v="2"/>
    <s v="For"/>
    <x v="2"/>
    <m/>
    <s v="No"/>
  </r>
  <r>
    <x v="436"/>
    <s v="Finland"/>
    <s v="FI4000297767"/>
    <s v="BYZF9J9"/>
    <s v="Annual"/>
    <x v="66"/>
    <s v="Management"/>
    <s v="G"/>
    <s v="Yes"/>
    <s v="13.e"/>
    <s v="Reelect Birger Steen as Director"/>
    <x v="2"/>
    <s v="For"/>
    <x v="2"/>
    <m/>
    <s v="No"/>
  </r>
  <r>
    <x v="436"/>
    <s v="Finland"/>
    <s v="FI4000297767"/>
    <s v="BYZF9J9"/>
    <s v="Annual"/>
    <x v="66"/>
    <s v="Management"/>
    <s v="G"/>
    <s v="Yes"/>
    <s v="13.f"/>
    <s v="Reelect Jonas Synnergren as Director"/>
    <x v="2"/>
    <s v="For"/>
    <x v="2"/>
    <m/>
    <s v="No"/>
  </r>
  <r>
    <x v="436"/>
    <s v="Finland"/>
    <s v="FI4000297767"/>
    <s v="BYZF9J9"/>
    <s v="Annual"/>
    <x v="66"/>
    <s v="Management"/>
    <s v="G"/>
    <s v="Yes"/>
    <s v="13.g"/>
    <s v="Reelect Arja Talma as Director"/>
    <x v="2"/>
    <s v="For"/>
    <x v="2"/>
    <m/>
    <s v="No"/>
  </r>
  <r>
    <x v="436"/>
    <s v="Finland"/>
    <s v="FI4000297767"/>
    <s v="BYZF9J9"/>
    <s v="Annual"/>
    <x v="66"/>
    <s v="Management"/>
    <s v="G"/>
    <s v="Yes"/>
    <s v="13.h"/>
    <s v="Reelect Kjersti Wiklund as Director"/>
    <x v="2"/>
    <s v="For"/>
    <x v="2"/>
    <m/>
    <s v="No"/>
  </r>
  <r>
    <x v="436"/>
    <s v="Finland"/>
    <s v="FI4000297767"/>
    <s v="BYZF9J9"/>
    <s v="Annual"/>
    <x v="66"/>
    <s v="Management"/>
    <s v="G"/>
    <s v="Yes"/>
    <s v="13.i"/>
    <s v="Elect Risto Murto as Director"/>
    <x v="2"/>
    <s v="For"/>
    <x v="2"/>
    <m/>
    <s v="No"/>
  </r>
  <r>
    <x v="436"/>
    <s v="Finland"/>
    <s v="FI4000297767"/>
    <s v="BYZF9J9"/>
    <s v="Annual"/>
    <x v="66"/>
    <s v="Management"/>
    <s v="G"/>
    <s v="Yes"/>
    <s v="13.j"/>
    <s v="Elect Per Stromberg as Director"/>
    <x v="2"/>
    <s v="For"/>
    <x v="2"/>
    <m/>
    <s v="No"/>
  </r>
  <r>
    <x v="437"/>
    <s v="Denmark"/>
    <s v="DK0060534915"/>
    <s v="BHC8X90"/>
    <s v="Annual"/>
    <x v="66"/>
    <s v="Management"/>
    <s v="G"/>
    <s v="No"/>
    <n v="1"/>
    <s v="Receive Report of Board"/>
    <x v="0"/>
    <m/>
    <x v="0"/>
    <m/>
    <s v="No"/>
  </r>
  <r>
    <x v="437"/>
    <s v="Denmark"/>
    <s v="DK0060534915"/>
    <s v="BHC8X90"/>
    <s v="Annual"/>
    <x v="66"/>
    <s v="Management"/>
    <s v="G"/>
    <s v="Yes"/>
    <n v="2"/>
    <s v="Accept Financial Statements and Statutory Reports"/>
    <x v="0"/>
    <s v="For"/>
    <x v="2"/>
    <m/>
    <s v="No"/>
  </r>
  <r>
    <x v="437"/>
    <s v="Denmark"/>
    <s v="DK0060534915"/>
    <s v="BHC8X90"/>
    <s v="Annual"/>
    <x v="66"/>
    <s v="Management"/>
    <s v="G"/>
    <s v="Yes"/>
    <n v="3"/>
    <s v="Approve Allocation of Income and Dividends of DKK 8.15 Per Share"/>
    <x v="3"/>
    <s v="For"/>
    <x v="2"/>
    <m/>
    <s v="No"/>
  </r>
  <r>
    <x v="437"/>
    <s v="Denmark"/>
    <s v="DK0060534915"/>
    <s v="BHC8X90"/>
    <s v="Annual"/>
    <x v="66"/>
    <s v="Management"/>
    <s v="G"/>
    <s v="Yes"/>
    <n v="4"/>
    <s v="Approve Remuneration Report (Advisory Vote)"/>
    <x v="4"/>
    <s v="For"/>
    <x v="2"/>
    <m/>
    <s v="No"/>
  </r>
  <r>
    <x v="437"/>
    <s v="Denmark"/>
    <s v="DK0060534915"/>
    <s v="BHC8X90"/>
    <s v="Annual"/>
    <x v="66"/>
    <s v="Management"/>
    <s v="G"/>
    <s v="Yes"/>
    <n v="5.0999999999999996"/>
    <s v="Approve Remuneration of Directors in the Aggregate Amount of DKK 20.2 Million"/>
    <x v="2"/>
    <s v="For"/>
    <x v="2"/>
    <m/>
    <s v="No"/>
  </r>
  <r>
    <x v="437"/>
    <s v="Denmark"/>
    <s v="DK0060534915"/>
    <s v="BHC8X90"/>
    <s v="Annual"/>
    <x v="66"/>
    <s v="Management"/>
    <s v="G"/>
    <s v="Yes"/>
    <n v="5.2"/>
    <s v="Approve Remuneration of Directors in the Amount of DKK 3.1 Million for the Chairman, DKK 1.56 Million for the Vice Chairman, and DKK 784,000 for Other Directors; Approve Remuneration for Committee Work"/>
    <x v="2"/>
    <s v="For"/>
    <x v="2"/>
    <m/>
    <s v="No"/>
  </r>
  <r>
    <x v="437"/>
    <s v="Denmark"/>
    <s v="DK0060534915"/>
    <s v="BHC8X90"/>
    <s v="Annual"/>
    <x v="66"/>
    <s v="Management"/>
    <s v="G"/>
    <s v="Yes"/>
    <n v="5.3"/>
    <s v="Amendment to Remuneration Policy for Board of Directors and Executive Management"/>
    <x v="2"/>
    <s v="For"/>
    <x v="2"/>
    <m/>
    <s v="No"/>
  </r>
  <r>
    <x v="437"/>
    <s v="Denmark"/>
    <s v="DK0060534915"/>
    <s v="BHC8X90"/>
    <s v="Annual"/>
    <x v="66"/>
    <s v="Management"/>
    <s v="G"/>
    <s v="Yes"/>
    <n v="6.1"/>
    <s v="Reelect Helge Lund as Board Chairman"/>
    <x v="3"/>
    <s v="For"/>
    <x v="2"/>
    <m/>
    <s v="No"/>
  </r>
  <r>
    <x v="437"/>
    <s v="Denmark"/>
    <s v="DK0060534915"/>
    <s v="BHC8X90"/>
    <s v="Annual"/>
    <x v="66"/>
    <s v="Management"/>
    <s v="G"/>
    <s v="Yes"/>
    <n v="6.2"/>
    <s v="Reelect Henrik Poulsen as Vice Chairman"/>
    <x v="3"/>
    <s v="For"/>
    <x v="2"/>
    <m/>
    <s v="No"/>
  </r>
  <r>
    <x v="437"/>
    <s v="Denmark"/>
    <s v="DK0060534915"/>
    <s v="BHC8X90"/>
    <s v="Annual"/>
    <x v="66"/>
    <s v="Management"/>
    <s v="G"/>
    <s v="Yes"/>
    <n v="7"/>
    <s v="Ratify Deloitte as Auditor"/>
    <x v="1"/>
    <s v="For"/>
    <x v="2"/>
    <m/>
    <s v="No"/>
  </r>
  <r>
    <x v="437"/>
    <s v="Denmark"/>
    <s v="DK0060534915"/>
    <s v="BHC8X90"/>
    <s v="Annual"/>
    <x v="66"/>
    <s v="Management"/>
    <s v="G"/>
    <s v="Yes"/>
    <n v="8.1"/>
    <s v="Approve DKK 5 Million Reduction in Share Capital via Share Cancellation of B Shares"/>
    <x v="3"/>
    <s v="For"/>
    <x v="2"/>
    <m/>
    <s v="No"/>
  </r>
  <r>
    <x v="437"/>
    <s v="Denmark"/>
    <s v="DK0060534915"/>
    <s v="BHC8X90"/>
    <s v="Annual"/>
    <x v="66"/>
    <s v="Management"/>
    <s v="G"/>
    <s v="Yes"/>
    <n v="8.1999999999999993"/>
    <s v="Authorize Share Repurchase Program"/>
    <x v="3"/>
    <s v="For"/>
    <x v="2"/>
    <m/>
    <s v="No"/>
  </r>
  <r>
    <x v="437"/>
    <s v="Denmark"/>
    <s v="DK0060534915"/>
    <s v="BHC8X90"/>
    <s v="Annual"/>
    <x v="66"/>
    <s v="Management"/>
    <s v="G"/>
    <s v="Yes"/>
    <n v="8.3000000000000007"/>
    <s v="Approve Creation of DKK 45.1 Million Pool of Capital with Preemptive Rights; Approve Creation of DKK 45.1 Million Pool of Capital without Preemptive Rights; Maximum Increase in Share Capital under Both Authorizations up to DKK 45.1 Million"/>
    <x v="3"/>
    <s v="For"/>
    <x v="2"/>
    <m/>
    <s v="No"/>
  </r>
  <r>
    <x v="437"/>
    <s v="Denmark"/>
    <s v="DK0060534915"/>
    <s v="BHC8X90"/>
    <s v="Annual"/>
    <x v="66"/>
    <s v="Shareholder"/>
    <s v="G"/>
    <s v="Yes"/>
    <n v="8.4"/>
    <s v="Product Pricing Proposal"/>
    <x v="3"/>
    <s v="Against"/>
    <x v="1"/>
    <m/>
    <s v="No"/>
  </r>
  <r>
    <x v="437"/>
    <s v="Denmark"/>
    <s v="DK0060534915"/>
    <s v="BHC8X90"/>
    <s v="Annual"/>
    <x v="66"/>
    <s v="Management"/>
    <s v="G"/>
    <s v="No"/>
    <n v="9"/>
    <s v="Other Business"/>
    <x v="3"/>
    <m/>
    <x v="0"/>
    <m/>
    <s v="No"/>
  </r>
  <r>
    <x v="437"/>
    <s v="Denmark"/>
    <s v="DK0060534915"/>
    <s v="BHC8X90"/>
    <s v="Annual"/>
    <x v="66"/>
    <s v="Management"/>
    <s v="G"/>
    <s v="Yes"/>
    <s v="6.3a"/>
    <s v="Reelect Laurence Debroux as Director"/>
    <x v="2"/>
    <s v="For"/>
    <x v="2"/>
    <m/>
    <s v="No"/>
  </r>
  <r>
    <x v="437"/>
    <s v="Denmark"/>
    <s v="DK0060534915"/>
    <s v="BHC8X90"/>
    <s v="Annual"/>
    <x v="66"/>
    <s v="Management"/>
    <s v="G"/>
    <s v="Yes"/>
    <s v="6.3b"/>
    <s v="Reelect Andreas Fibig as Director"/>
    <x v="2"/>
    <s v="For"/>
    <x v="2"/>
    <m/>
    <s v="No"/>
  </r>
  <r>
    <x v="437"/>
    <s v="Denmark"/>
    <s v="DK0060534915"/>
    <s v="BHC8X90"/>
    <s v="Annual"/>
    <x v="66"/>
    <s v="Management"/>
    <s v="G"/>
    <s v="Yes"/>
    <s v="6.3c"/>
    <s v="Reelect Sylvie Gregoire as Director"/>
    <x v="2"/>
    <s v="For"/>
    <x v="2"/>
    <m/>
    <s v="No"/>
  </r>
  <r>
    <x v="437"/>
    <s v="Denmark"/>
    <s v="DK0060534915"/>
    <s v="BHC8X90"/>
    <s v="Annual"/>
    <x v="66"/>
    <s v="Management"/>
    <s v="G"/>
    <s v="Yes"/>
    <s v="6.3d"/>
    <s v="Reelect Kasim Kutay as Director"/>
    <x v="2"/>
    <s v="For"/>
    <x v="2"/>
    <m/>
    <s v="No"/>
  </r>
  <r>
    <x v="437"/>
    <s v="Denmark"/>
    <s v="DK0060534915"/>
    <s v="BHC8X90"/>
    <s v="Annual"/>
    <x v="66"/>
    <s v="Management"/>
    <s v="G"/>
    <s v="Yes"/>
    <s v="6.3e"/>
    <s v="Reelect Christina Law as Director"/>
    <x v="2"/>
    <s v="For"/>
    <x v="2"/>
    <m/>
    <s v="No"/>
  </r>
  <r>
    <x v="437"/>
    <s v="Denmark"/>
    <s v="DK0060534915"/>
    <s v="BHC8X90"/>
    <s v="Annual"/>
    <x v="66"/>
    <s v="Management"/>
    <s v="G"/>
    <s v="Yes"/>
    <s v="6.3f"/>
    <s v="Reelect Martin Mackay as Director"/>
    <x v="2"/>
    <s v="For"/>
    <x v="2"/>
    <m/>
    <s v="No"/>
  </r>
  <r>
    <x v="438"/>
    <s v="India"/>
    <s v="INE982J01020"/>
    <s v="BNTYXL5"/>
    <s v="Special"/>
    <x v="66"/>
    <s v="Management"/>
    <s v="G"/>
    <s v="Yes"/>
    <n v="1"/>
    <s v="Approve Material Related Party Transactions with Paytm Payments Bank Limited"/>
    <x v="3"/>
    <s v="For"/>
    <x v="2"/>
    <m/>
    <s v="No"/>
  </r>
  <r>
    <x v="439"/>
    <s v="South Korea"/>
    <s v="KR7271560005"/>
    <s v="BDVLJ72"/>
    <s v="Annual"/>
    <x v="66"/>
    <s v="Management"/>
    <s v="G"/>
    <s v="Yes"/>
    <n v="1"/>
    <s v="Approve Financial Statements and Allocation of Income"/>
    <x v="3"/>
    <s v="For"/>
    <x v="1"/>
    <s v="Company has failed to publish the audited accounts in a sufficient timeframe ahead of the meeting."/>
    <s v="Yes"/>
  </r>
  <r>
    <x v="439"/>
    <s v="South Korea"/>
    <s v="KR7271560005"/>
    <s v="BDVLJ72"/>
    <s v="Annual"/>
    <x v="66"/>
    <s v="Management"/>
    <s v="G"/>
    <s v="Yes"/>
    <n v="2.1"/>
    <s v="Elect Heo In-cheol as Inside Director"/>
    <x v="2"/>
    <s v="For"/>
    <x v="2"/>
    <m/>
    <s v="No"/>
  </r>
  <r>
    <x v="439"/>
    <s v="South Korea"/>
    <s v="KR7271560005"/>
    <s v="BDVLJ72"/>
    <s v="Annual"/>
    <x v="66"/>
    <s v="Management"/>
    <s v="G"/>
    <s v="Yes"/>
    <n v="2.2000000000000002"/>
    <s v="Elect Heo Yong-seok as Outside Director"/>
    <x v="2"/>
    <s v="For"/>
    <x v="2"/>
    <m/>
    <s v="No"/>
  </r>
  <r>
    <x v="439"/>
    <s v="South Korea"/>
    <s v="KR7271560005"/>
    <s v="BDVLJ72"/>
    <s v="Annual"/>
    <x v="66"/>
    <s v="Management"/>
    <s v="G"/>
    <s v="Yes"/>
    <n v="3"/>
    <s v="Elect Noh Seung-gwon as Outside Director to Serve as an Audit Committee Member"/>
    <x v="2"/>
    <s v="For"/>
    <x v="2"/>
    <m/>
    <s v="No"/>
  </r>
  <r>
    <x v="439"/>
    <s v="South Korea"/>
    <s v="KR7271560005"/>
    <s v="BDVLJ72"/>
    <s v="Annual"/>
    <x v="66"/>
    <s v="Management"/>
    <s v="G"/>
    <s v="Yes"/>
    <n v="4"/>
    <s v="Elect Heo Yong-seok as a Member of Audit Committee"/>
    <x v="3"/>
    <s v="For"/>
    <x v="2"/>
    <m/>
    <s v="No"/>
  </r>
  <r>
    <x v="439"/>
    <s v="South Korea"/>
    <s v="KR7271560005"/>
    <s v="BDVLJ72"/>
    <s v="Annual"/>
    <x v="66"/>
    <s v="Management"/>
    <s v="G"/>
    <s v="Yes"/>
    <n v="5"/>
    <s v="Approve Total Remuneration of Inside Directors and Outside Directors"/>
    <x v="2"/>
    <s v="For"/>
    <x v="1"/>
    <s v="Total remuneration is excessive or inadequately justified."/>
    <s v="Yes"/>
  </r>
  <r>
    <x v="440"/>
    <s v="South Korea"/>
    <s v="KR7055550008"/>
    <n v="6397502"/>
    <s v="Annual"/>
    <x v="66"/>
    <s v="Management"/>
    <s v="G"/>
    <s v="Yes"/>
    <n v="1"/>
    <s v="Approve Financial Statements and Allocation of Income"/>
    <x v="3"/>
    <s v="For"/>
    <x v="2"/>
    <m/>
    <s v="No"/>
  </r>
  <r>
    <x v="440"/>
    <s v="South Korea"/>
    <s v="KR7055550008"/>
    <n v="6397502"/>
    <s v="Annual"/>
    <x v="66"/>
    <s v="Management"/>
    <s v="G"/>
    <s v="Yes"/>
    <n v="2"/>
    <s v="Amend Articles of Incorporation"/>
    <x v="3"/>
    <s v="For"/>
    <x v="2"/>
    <m/>
    <s v="No"/>
  </r>
  <r>
    <x v="440"/>
    <s v="South Korea"/>
    <s v="KR7055550008"/>
    <n v="6397502"/>
    <s v="Annual"/>
    <x v="66"/>
    <s v="Management"/>
    <s v="G"/>
    <s v="Yes"/>
    <n v="3.1"/>
    <s v="Elect Jin Ock-dong as Inside Director"/>
    <x v="2"/>
    <s v="For"/>
    <x v="2"/>
    <m/>
    <s v="No"/>
  </r>
  <r>
    <x v="440"/>
    <s v="South Korea"/>
    <s v="KR7055550008"/>
    <n v="6397502"/>
    <s v="Annual"/>
    <x v="66"/>
    <s v="Management"/>
    <s v="G"/>
    <s v="Yes"/>
    <n v="3.2"/>
    <s v="Elect Jeong Sang-hyeok as Non-Independent Non-Executive Director"/>
    <x v="2"/>
    <s v="For"/>
    <x v="2"/>
    <m/>
    <s v="No"/>
  </r>
  <r>
    <x v="440"/>
    <s v="South Korea"/>
    <s v="KR7055550008"/>
    <n v="6397502"/>
    <s v="Annual"/>
    <x v="66"/>
    <s v="Management"/>
    <s v="G"/>
    <s v="Yes"/>
    <n v="3.3"/>
    <s v="Elect Gwak Su-geun as Outside Director"/>
    <x v="2"/>
    <s v="For"/>
    <x v="2"/>
    <m/>
    <s v="No"/>
  </r>
  <r>
    <x v="440"/>
    <s v="South Korea"/>
    <s v="KR7055550008"/>
    <n v="6397502"/>
    <s v="Annual"/>
    <x v="66"/>
    <s v="Management"/>
    <s v="G"/>
    <s v="Yes"/>
    <n v="3.4"/>
    <s v="Elect Bae Hun as Outside Director"/>
    <x v="2"/>
    <s v="For"/>
    <x v="2"/>
    <m/>
    <s v="No"/>
  </r>
  <r>
    <x v="440"/>
    <s v="South Korea"/>
    <s v="KR7055550008"/>
    <n v="6397502"/>
    <s v="Annual"/>
    <x v="66"/>
    <s v="Management"/>
    <s v="G"/>
    <s v="Yes"/>
    <n v="3.5"/>
    <s v="Elect Seong Jae-ho as Outside Director"/>
    <x v="2"/>
    <s v="For"/>
    <x v="2"/>
    <m/>
    <s v="No"/>
  </r>
  <r>
    <x v="440"/>
    <s v="South Korea"/>
    <s v="KR7055550008"/>
    <n v="6397502"/>
    <s v="Annual"/>
    <x v="66"/>
    <s v="Management"/>
    <s v="G"/>
    <s v="Yes"/>
    <n v="3.6"/>
    <s v="Elect Lee Yong-guk as Outside Director"/>
    <x v="2"/>
    <s v="For"/>
    <x v="2"/>
    <m/>
    <s v="No"/>
  </r>
  <r>
    <x v="440"/>
    <s v="South Korea"/>
    <s v="KR7055550008"/>
    <n v="6397502"/>
    <s v="Annual"/>
    <x v="66"/>
    <s v="Management"/>
    <s v="G"/>
    <s v="Yes"/>
    <n v="3.7"/>
    <s v="Elect Lee Yoon-jae as Outside Director"/>
    <x v="2"/>
    <s v="For"/>
    <x v="2"/>
    <m/>
    <s v="No"/>
  </r>
  <r>
    <x v="440"/>
    <s v="South Korea"/>
    <s v="KR7055550008"/>
    <n v="6397502"/>
    <s v="Annual"/>
    <x v="66"/>
    <s v="Management"/>
    <s v="G"/>
    <s v="Yes"/>
    <n v="3.8"/>
    <s v="Elect Jin Hyeon-deok as Outside Director"/>
    <x v="2"/>
    <s v="For"/>
    <x v="2"/>
    <m/>
    <s v="No"/>
  </r>
  <r>
    <x v="440"/>
    <s v="South Korea"/>
    <s v="KR7055550008"/>
    <n v="6397502"/>
    <s v="Annual"/>
    <x v="66"/>
    <s v="Management"/>
    <s v="G"/>
    <s v="Yes"/>
    <n v="3.9"/>
    <s v="Elect Choi Jae-bung as Outside Director"/>
    <x v="2"/>
    <s v="For"/>
    <x v="2"/>
    <m/>
    <s v="No"/>
  </r>
  <r>
    <x v="440"/>
    <s v="South Korea"/>
    <s v="KR7055550008"/>
    <n v="6397502"/>
    <s v="Annual"/>
    <x v="66"/>
    <s v="Management"/>
    <s v="G"/>
    <s v="Yes"/>
    <n v="4"/>
    <s v="Elect Yoon Jae-won as Outside Director to Serve as an Audit Committee Member"/>
    <x v="2"/>
    <s v="For"/>
    <x v="2"/>
    <m/>
    <s v="No"/>
  </r>
  <r>
    <x v="440"/>
    <s v="South Korea"/>
    <s v="KR7055550008"/>
    <n v="6397502"/>
    <s v="Annual"/>
    <x v="66"/>
    <s v="Management"/>
    <s v="G"/>
    <s v="Yes"/>
    <n v="5.0999999999999996"/>
    <s v="Elect Gwak Su-geun as a Member of Audit Committee"/>
    <x v="3"/>
    <s v="For"/>
    <x v="2"/>
    <m/>
    <s v="No"/>
  </r>
  <r>
    <x v="440"/>
    <s v="South Korea"/>
    <s v="KR7055550008"/>
    <n v="6397502"/>
    <s v="Annual"/>
    <x v="66"/>
    <s v="Management"/>
    <s v="G"/>
    <s v="Yes"/>
    <n v="5.2"/>
    <s v="Elect Bae Hun as a Member of Audit Committee"/>
    <x v="3"/>
    <s v="For"/>
    <x v="2"/>
    <m/>
    <s v="No"/>
  </r>
  <r>
    <x v="440"/>
    <s v="South Korea"/>
    <s v="KR7055550008"/>
    <n v="6397502"/>
    <s v="Annual"/>
    <x v="66"/>
    <s v="Management"/>
    <s v="G"/>
    <s v="Yes"/>
    <n v="6"/>
    <s v="Approve Total Remuneration of Inside Directors and Outside Directors"/>
    <x v="2"/>
    <s v="For"/>
    <x v="2"/>
    <m/>
    <s v="No"/>
  </r>
  <r>
    <x v="441"/>
    <s v="South Korea"/>
    <s v="KR7004170007"/>
    <n v="6805049"/>
    <s v="Annual"/>
    <x v="66"/>
    <s v="Management"/>
    <s v="G"/>
    <s v="Yes"/>
    <n v="1"/>
    <s v="Approve Financial Statements and Allocation of Income"/>
    <x v="3"/>
    <s v="For"/>
    <x v="1"/>
    <s v="Company has failed to publish the audited accounts in a sufficient timeframe ahead of the meeting."/>
    <s v="Yes"/>
  </r>
  <r>
    <x v="441"/>
    <s v="South Korea"/>
    <s v="KR7004170007"/>
    <n v="6805049"/>
    <s v="Annual"/>
    <x v="66"/>
    <s v="Management"/>
    <s v="G"/>
    <s v="Yes"/>
    <n v="2.1"/>
    <s v="Elect Kwon Hyeok-gu as Inside Director"/>
    <x v="2"/>
    <s v="For"/>
    <x v="2"/>
    <m/>
    <s v="No"/>
  </r>
  <r>
    <x v="441"/>
    <s v="South Korea"/>
    <s v="KR7004170007"/>
    <n v="6805049"/>
    <s v="Annual"/>
    <x v="66"/>
    <s v="Management"/>
    <s v="G"/>
    <s v="Yes"/>
    <n v="2.2000000000000002"/>
    <s v="Elect Hong Seung-oh as Inside Director"/>
    <x v="2"/>
    <s v="For"/>
    <x v="2"/>
    <m/>
    <s v="No"/>
  </r>
  <r>
    <x v="441"/>
    <s v="South Korea"/>
    <s v="KR7004170007"/>
    <n v="6805049"/>
    <s v="Annual"/>
    <x v="66"/>
    <s v="Management"/>
    <s v="G"/>
    <s v="Yes"/>
    <n v="2.2999999999999998"/>
    <s v="Elect Gwak Se-bung as Outside Director"/>
    <x v="2"/>
    <s v="For"/>
    <x v="2"/>
    <m/>
    <s v="No"/>
  </r>
  <r>
    <x v="441"/>
    <s v="South Korea"/>
    <s v="KR7004170007"/>
    <n v="6805049"/>
    <s v="Annual"/>
    <x v="66"/>
    <s v="Management"/>
    <s v="G"/>
    <s v="Yes"/>
    <n v="2.4"/>
    <s v="Elect Kim Han-nyeon as Outside Director"/>
    <x v="2"/>
    <s v="For"/>
    <x v="2"/>
    <m/>
    <s v="No"/>
  </r>
  <r>
    <x v="441"/>
    <s v="South Korea"/>
    <s v="KR7004170007"/>
    <n v="6805049"/>
    <s v="Annual"/>
    <x v="66"/>
    <s v="Management"/>
    <s v="G"/>
    <s v="Yes"/>
    <n v="3"/>
    <s v="Elect Kang Gyeong-won Outside Director to Serve as an Audit Committee Member"/>
    <x v="2"/>
    <s v="For"/>
    <x v="2"/>
    <m/>
    <s v="No"/>
  </r>
  <r>
    <x v="441"/>
    <s v="South Korea"/>
    <s v="KR7004170007"/>
    <n v="6805049"/>
    <s v="Annual"/>
    <x v="66"/>
    <s v="Management"/>
    <s v="G"/>
    <s v="Yes"/>
    <n v="4"/>
    <s v="Elect Kim Han-nyeon as a Member of Audit Committee"/>
    <x v="3"/>
    <s v="For"/>
    <x v="2"/>
    <m/>
    <s v="No"/>
  </r>
  <r>
    <x v="441"/>
    <s v="South Korea"/>
    <s v="KR7004170007"/>
    <n v="6805049"/>
    <s v="Annual"/>
    <x v="66"/>
    <s v="Management"/>
    <s v="G"/>
    <s v="Yes"/>
    <n v="5"/>
    <s v="Approve Terms of Retirement Pay"/>
    <x v="3"/>
    <s v="For"/>
    <x v="2"/>
    <m/>
    <s v="No"/>
  </r>
  <r>
    <x v="441"/>
    <s v="South Korea"/>
    <s v="KR7004170007"/>
    <n v="6805049"/>
    <s v="Annual"/>
    <x v="66"/>
    <s v="Management"/>
    <s v="G"/>
    <s v="Yes"/>
    <n v="6"/>
    <s v="Approve Total Remuneration of Inside Directors and Outside Directors"/>
    <x v="2"/>
    <s v="For"/>
    <x v="2"/>
    <m/>
    <s v="No"/>
  </r>
  <r>
    <x v="442"/>
    <s v="Sweden"/>
    <s v="SE0000108227"/>
    <s v="B1Q3J35"/>
    <s v="Annual"/>
    <x v="66"/>
    <s v="Management"/>
    <s v="G"/>
    <s v="No"/>
    <n v="1"/>
    <s v="Open Meeting"/>
    <x v="3"/>
    <m/>
    <x v="0"/>
    <m/>
    <s v="No"/>
  </r>
  <r>
    <x v="442"/>
    <s v="Sweden"/>
    <s v="SE0000108227"/>
    <s v="B1Q3J35"/>
    <s v="Annual"/>
    <x v="66"/>
    <s v="Management"/>
    <s v="G"/>
    <s v="Yes"/>
    <n v="2"/>
    <s v="Elect Chairman of Meeting"/>
    <x v="3"/>
    <s v="For"/>
    <x v="2"/>
    <m/>
    <s v="No"/>
  </r>
  <r>
    <x v="442"/>
    <s v="Sweden"/>
    <s v="SE0000108227"/>
    <s v="B1Q3J35"/>
    <s v="Annual"/>
    <x v="66"/>
    <s v="Management"/>
    <s v="G"/>
    <s v="Yes"/>
    <n v="3"/>
    <s v="Prepare and Approve List of Shareholders"/>
    <x v="3"/>
    <s v="For"/>
    <x v="2"/>
    <m/>
    <s v="No"/>
  </r>
  <r>
    <x v="442"/>
    <s v="Sweden"/>
    <s v="SE0000108227"/>
    <s v="B1Q3J35"/>
    <s v="Annual"/>
    <x v="66"/>
    <s v="Management"/>
    <s v="G"/>
    <s v="Yes"/>
    <n v="4"/>
    <s v="Approve Agenda of Meeting"/>
    <x v="3"/>
    <s v="For"/>
    <x v="2"/>
    <m/>
    <s v="No"/>
  </r>
  <r>
    <x v="442"/>
    <s v="Sweden"/>
    <s v="SE0000108227"/>
    <s v="B1Q3J35"/>
    <s v="Annual"/>
    <x v="66"/>
    <s v="Management"/>
    <s v="G"/>
    <s v="Yes"/>
    <n v="5"/>
    <s v="Designate Inspector(s) of Minutes of Meeting"/>
    <x v="3"/>
    <s v="For"/>
    <x v="2"/>
    <m/>
    <s v="No"/>
  </r>
  <r>
    <x v="442"/>
    <s v="Sweden"/>
    <s v="SE0000108227"/>
    <s v="B1Q3J35"/>
    <s v="Annual"/>
    <x v="66"/>
    <s v="Management"/>
    <s v="G"/>
    <s v="Yes"/>
    <n v="6"/>
    <s v="Acknowledge Proper Convening of Meeting"/>
    <x v="3"/>
    <s v="For"/>
    <x v="2"/>
    <m/>
    <s v="No"/>
  </r>
  <r>
    <x v="442"/>
    <s v="Sweden"/>
    <s v="SE0000108227"/>
    <s v="B1Q3J35"/>
    <s v="Annual"/>
    <x v="66"/>
    <s v="Management"/>
    <s v="G"/>
    <s v="No"/>
    <n v="7"/>
    <s v="Receive Financial Statements and Statutory Reports"/>
    <x v="0"/>
    <m/>
    <x v="0"/>
    <m/>
    <s v="No"/>
  </r>
  <r>
    <x v="442"/>
    <s v="Sweden"/>
    <s v="SE0000108227"/>
    <s v="B1Q3J35"/>
    <s v="Annual"/>
    <x v="66"/>
    <s v="Management"/>
    <s v="G"/>
    <s v="No"/>
    <n v="8"/>
    <s v="Receive President's Report"/>
    <x v="0"/>
    <m/>
    <x v="0"/>
    <m/>
    <s v="No"/>
  </r>
  <r>
    <x v="442"/>
    <s v="Sweden"/>
    <s v="SE0000108227"/>
    <s v="B1Q3J35"/>
    <s v="Annual"/>
    <x v="66"/>
    <s v="Management"/>
    <s v="G"/>
    <s v="Yes"/>
    <n v="9"/>
    <s v="Accept Financial Statements and Statutory Reports"/>
    <x v="0"/>
    <s v="For"/>
    <x v="2"/>
    <m/>
    <s v="No"/>
  </r>
  <r>
    <x v="442"/>
    <s v="Sweden"/>
    <s v="SE0000108227"/>
    <s v="B1Q3J35"/>
    <s v="Annual"/>
    <x v="66"/>
    <s v="Management"/>
    <s v="G"/>
    <s v="Yes"/>
    <n v="10"/>
    <s v="Approve Allocation of Income and Dividends of SEK 7.00 Per Share"/>
    <x v="3"/>
    <s v="For"/>
    <x v="2"/>
    <m/>
    <s v="No"/>
  </r>
  <r>
    <x v="442"/>
    <s v="Sweden"/>
    <s v="SE0000108227"/>
    <s v="B1Q3J35"/>
    <s v="Annual"/>
    <x v="66"/>
    <s v="Management"/>
    <s v="G"/>
    <s v="Yes"/>
    <n v="11.1"/>
    <s v="Approve Discharge of Board Member Hans Straberg"/>
    <x v="3"/>
    <s v="For"/>
    <x v="2"/>
    <m/>
    <s v="No"/>
  </r>
  <r>
    <x v="442"/>
    <s v="Sweden"/>
    <s v="SE0000108227"/>
    <s v="B1Q3J35"/>
    <s v="Annual"/>
    <x v="66"/>
    <s v="Management"/>
    <s v="G"/>
    <s v="Yes"/>
    <n v="11.1"/>
    <s v="Approve Discharge of Board Member Jonny Hilbert"/>
    <x v="3"/>
    <s v="For"/>
    <x v="2"/>
    <m/>
    <s v="No"/>
  </r>
  <r>
    <x v="442"/>
    <s v="Sweden"/>
    <s v="SE0000108227"/>
    <s v="B1Q3J35"/>
    <s v="Annual"/>
    <x v="66"/>
    <s v="Management"/>
    <s v="G"/>
    <s v="Yes"/>
    <n v="11.11"/>
    <s v="Approve Discharge of Board Member Zarko Djurovic"/>
    <x v="3"/>
    <s v="For"/>
    <x v="2"/>
    <m/>
    <s v="No"/>
  </r>
  <r>
    <x v="442"/>
    <s v="Sweden"/>
    <s v="SE0000108227"/>
    <s v="B1Q3J35"/>
    <s v="Annual"/>
    <x v="66"/>
    <s v="Management"/>
    <s v="G"/>
    <s v="Yes"/>
    <n v="11.12"/>
    <s v="Approve Discharge of Employee Representative Thomas Eliasson"/>
    <x v="3"/>
    <s v="For"/>
    <x v="2"/>
    <m/>
    <s v="No"/>
  </r>
  <r>
    <x v="442"/>
    <s v="Sweden"/>
    <s v="SE0000108227"/>
    <s v="B1Q3J35"/>
    <s v="Annual"/>
    <x v="66"/>
    <s v="Management"/>
    <s v="G"/>
    <s v="Yes"/>
    <n v="11.13"/>
    <s v="Approve Discharge of Employee Representative Steve Norrman"/>
    <x v="3"/>
    <s v="For"/>
    <x v="2"/>
    <m/>
    <s v="No"/>
  </r>
  <r>
    <x v="442"/>
    <s v="Sweden"/>
    <s v="SE0000108227"/>
    <s v="B1Q3J35"/>
    <s v="Annual"/>
    <x v="66"/>
    <s v="Management"/>
    <s v="G"/>
    <s v="Yes"/>
    <n v="11.2"/>
    <s v="Approve Discharge of Board Member Hock Goh"/>
    <x v="3"/>
    <s v="For"/>
    <x v="2"/>
    <m/>
    <s v="No"/>
  </r>
  <r>
    <x v="442"/>
    <s v="Sweden"/>
    <s v="SE0000108227"/>
    <s v="B1Q3J35"/>
    <s v="Annual"/>
    <x v="66"/>
    <s v="Management"/>
    <s v="G"/>
    <s v="Yes"/>
    <n v="11.3"/>
    <s v="Approve Discharge of Board Member Barb Samardzich"/>
    <x v="3"/>
    <s v="For"/>
    <x v="2"/>
    <m/>
    <s v="No"/>
  </r>
  <r>
    <x v="442"/>
    <s v="Sweden"/>
    <s v="SE0000108227"/>
    <s v="B1Q3J35"/>
    <s v="Annual"/>
    <x v="66"/>
    <s v="Management"/>
    <s v="G"/>
    <s v="Yes"/>
    <n v="11.4"/>
    <s v="Approve Discharge of Board Member Colleen Repplier"/>
    <x v="3"/>
    <s v="For"/>
    <x v="2"/>
    <m/>
    <s v="No"/>
  </r>
  <r>
    <x v="442"/>
    <s v="Sweden"/>
    <s v="SE0000108227"/>
    <s v="B1Q3J35"/>
    <s v="Annual"/>
    <x v="66"/>
    <s v="Management"/>
    <s v="G"/>
    <s v="Yes"/>
    <n v="11.5"/>
    <s v="Approve Discharge of Board Member Geert Follens"/>
    <x v="3"/>
    <s v="For"/>
    <x v="2"/>
    <m/>
    <s v="No"/>
  </r>
  <r>
    <x v="442"/>
    <s v="Sweden"/>
    <s v="SE0000108227"/>
    <s v="B1Q3J35"/>
    <s v="Annual"/>
    <x v="66"/>
    <s v="Management"/>
    <s v="G"/>
    <s v="Yes"/>
    <n v="11.6"/>
    <s v="Approve Discharge of Board Member Hakan Buskhe"/>
    <x v="3"/>
    <s v="For"/>
    <x v="2"/>
    <m/>
    <s v="No"/>
  </r>
  <r>
    <x v="442"/>
    <s v="Sweden"/>
    <s v="SE0000108227"/>
    <s v="B1Q3J35"/>
    <s v="Annual"/>
    <x v="66"/>
    <s v="Management"/>
    <s v="G"/>
    <s v="Yes"/>
    <n v="11.7"/>
    <s v="Approve Discharge of Board Member Susanna Schneeberger"/>
    <x v="3"/>
    <s v="For"/>
    <x v="2"/>
    <m/>
    <s v="No"/>
  </r>
  <r>
    <x v="442"/>
    <s v="Sweden"/>
    <s v="SE0000108227"/>
    <s v="B1Q3J35"/>
    <s v="Annual"/>
    <x v="66"/>
    <s v="Management"/>
    <s v="G"/>
    <s v="Yes"/>
    <n v="11.8"/>
    <s v="Approve Discharge of Board Member Rickard Gustafson"/>
    <x v="3"/>
    <s v="For"/>
    <x v="2"/>
    <m/>
    <s v="No"/>
  </r>
  <r>
    <x v="442"/>
    <s v="Sweden"/>
    <s v="SE0000108227"/>
    <s v="B1Q3J35"/>
    <s v="Annual"/>
    <x v="66"/>
    <s v="Management"/>
    <s v="G"/>
    <s v="Yes"/>
    <n v="11.9"/>
    <s v="Approve Discharge of President Rickard Gustafson"/>
    <x v="3"/>
    <s v="For"/>
    <x v="2"/>
    <m/>
    <s v="No"/>
  </r>
  <r>
    <x v="442"/>
    <s v="Sweden"/>
    <s v="SE0000108227"/>
    <s v="B1Q3J35"/>
    <s v="Annual"/>
    <x v="66"/>
    <s v="Management"/>
    <s v="G"/>
    <s v="Yes"/>
    <n v="12"/>
    <s v="Determine Number of Members (10) and Deputy Members (0) of Board"/>
    <x v="3"/>
    <s v="For"/>
    <x v="2"/>
    <m/>
    <s v="No"/>
  </r>
  <r>
    <x v="442"/>
    <s v="Sweden"/>
    <s v="SE0000108227"/>
    <s v="B1Q3J35"/>
    <s v="Annual"/>
    <x v="66"/>
    <s v="Management"/>
    <s v="G"/>
    <s v="Yes"/>
    <n v="13"/>
    <s v="Approve Remuneration of Directors in the Amount of SEK 2.6 Million for Chair, SEK 1.3 Million for Vice Chair and SEK 850,000 for Other Directors; Approve Remuneration for Committee Work"/>
    <x v="2"/>
    <s v="For"/>
    <x v="2"/>
    <m/>
    <s v="No"/>
  </r>
  <r>
    <x v="442"/>
    <s v="Sweden"/>
    <s v="SE0000108227"/>
    <s v="B1Q3J35"/>
    <s v="Annual"/>
    <x v="66"/>
    <s v="Management"/>
    <s v="G"/>
    <s v="Yes"/>
    <n v="14.1"/>
    <s v="Reelect Hans Straberg as Director"/>
    <x v="2"/>
    <s v="For"/>
    <x v="1"/>
    <s v="Director is considered overboarded."/>
    <s v="Yes"/>
  </r>
  <r>
    <x v="442"/>
    <s v="Sweden"/>
    <s v="SE0000108227"/>
    <s v="B1Q3J35"/>
    <s v="Annual"/>
    <x v="66"/>
    <s v="Management"/>
    <s v="G"/>
    <s v="Yes"/>
    <n v="14.1"/>
    <s v="Elect Niko Pakalen as New Director"/>
    <x v="2"/>
    <s v="For"/>
    <x v="2"/>
    <m/>
    <s v="No"/>
  </r>
  <r>
    <x v="442"/>
    <s v="Sweden"/>
    <s v="SE0000108227"/>
    <s v="B1Q3J35"/>
    <s v="Annual"/>
    <x v="66"/>
    <s v="Management"/>
    <s v="G"/>
    <s v="Yes"/>
    <n v="14.2"/>
    <s v="Reelect Hock Goh as Director"/>
    <x v="2"/>
    <s v="For"/>
    <x v="2"/>
    <m/>
    <s v="No"/>
  </r>
  <r>
    <x v="442"/>
    <s v="Sweden"/>
    <s v="SE0000108227"/>
    <s v="B1Q3J35"/>
    <s v="Annual"/>
    <x v="66"/>
    <s v="Management"/>
    <s v="G"/>
    <s v="Yes"/>
    <n v="14.3"/>
    <s v="Reelect Geert Follens as Director"/>
    <x v="2"/>
    <s v="For"/>
    <x v="2"/>
    <m/>
    <s v="No"/>
  </r>
  <r>
    <x v="442"/>
    <s v="Sweden"/>
    <s v="SE0000108227"/>
    <s v="B1Q3J35"/>
    <s v="Annual"/>
    <x v="66"/>
    <s v="Management"/>
    <s v="G"/>
    <s v="Yes"/>
    <n v="14.4"/>
    <s v="Reelect Hakan Buskhe as Director"/>
    <x v="2"/>
    <s v="For"/>
    <x v="1"/>
    <s v="Chair of Audit Committee is non-independent."/>
    <s v="Yes"/>
  </r>
  <r>
    <x v="442"/>
    <s v="Sweden"/>
    <s v="SE0000108227"/>
    <s v="B1Q3J35"/>
    <s v="Annual"/>
    <x v="66"/>
    <s v="Management"/>
    <s v="G"/>
    <s v="Yes"/>
    <n v="14.5"/>
    <s v="Reelect Susanna Schneeberger as Director"/>
    <x v="2"/>
    <s v="For"/>
    <x v="2"/>
    <m/>
    <s v="No"/>
  </r>
  <r>
    <x v="442"/>
    <s v="Sweden"/>
    <s v="SE0000108227"/>
    <s v="B1Q3J35"/>
    <s v="Annual"/>
    <x v="66"/>
    <s v="Management"/>
    <s v="G"/>
    <s v="Yes"/>
    <n v="14.6"/>
    <s v="Reelect Rickard Gustafson as Director"/>
    <x v="2"/>
    <s v="For"/>
    <x v="2"/>
    <m/>
    <s v="No"/>
  </r>
  <r>
    <x v="442"/>
    <s v="Sweden"/>
    <s v="SE0000108227"/>
    <s v="B1Q3J35"/>
    <s v="Annual"/>
    <x v="66"/>
    <s v="Management"/>
    <s v="G"/>
    <s v="Yes"/>
    <n v="14.7"/>
    <s v="Elect Beth Ferreira as New Director"/>
    <x v="2"/>
    <s v="For"/>
    <x v="2"/>
    <m/>
    <s v="No"/>
  </r>
  <r>
    <x v="442"/>
    <s v="Sweden"/>
    <s v="SE0000108227"/>
    <s v="B1Q3J35"/>
    <s v="Annual"/>
    <x v="66"/>
    <s v="Management"/>
    <s v="G"/>
    <s v="Yes"/>
    <n v="14.8"/>
    <s v="Elect Therese Friberg as New Director"/>
    <x v="2"/>
    <s v="For"/>
    <x v="2"/>
    <m/>
    <s v="No"/>
  </r>
  <r>
    <x v="442"/>
    <s v="Sweden"/>
    <s v="SE0000108227"/>
    <s v="B1Q3J35"/>
    <s v="Annual"/>
    <x v="66"/>
    <s v="Management"/>
    <s v="G"/>
    <s v="Yes"/>
    <n v="14.9"/>
    <s v="Elect Richard Nilsson as New Director"/>
    <x v="2"/>
    <s v="For"/>
    <x v="2"/>
    <m/>
    <s v="No"/>
  </r>
  <r>
    <x v="442"/>
    <s v="Sweden"/>
    <s v="SE0000108227"/>
    <s v="B1Q3J35"/>
    <s v="Annual"/>
    <x v="66"/>
    <s v="Management"/>
    <s v="G"/>
    <s v="Yes"/>
    <n v="15"/>
    <s v="Reelect Hans Straberg as Board Chair"/>
    <x v="3"/>
    <s v="For"/>
    <x v="1"/>
    <s v="Director is considered overboarded."/>
    <s v="Yes"/>
  </r>
  <r>
    <x v="442"/>
    <s v="Sweden"/>
    <s v="SE0000108227"/>
    <s v="B1Q3J35"/>
    <s v="Annual"/>
    <x v="66"/>
    <s v="Management"/>
    <s v="G"/>
    <s v="Yes"/>
    <n v="16"/>
    <s v="Approve Remuneration Report"/>
    <x v="4"/>
    <s v="For"/>
    <x v="2"/>
    <m/>
    <s v="No"/>
  </r>
  <r>
    <x v="442"/>
    <s v="Sweden"/>
    <s v="SE0000108227"/>
    <s v="B1Q3J35"/>
    <s v="Annual"/>
    <x v="66"/>
    <s v="Management"/>
    <s v="G"/>
    <s v="Yes"/>
    <n v="17"/>
    <s v="Approve 2023 Performance Share Program"/>
    <x v="3"/>
    <s v="For"/>
    <x v="1"/>
    <s v="LTIP lacks disclosure."/>
    <s v="Yes"/>
  </r>
  <r>
    <x v="443"/>
    <s v="USA"/>
    <s v="US8552441094"/>
    <n v="2842255"/>
    <s v="Annual"/>
    <x v="66"/>
    <s v="Management"/>
    <s v="G"/>
    <s v="Yes"/>
    <n v="2"/>
    <s v="Advisory Vote to Ratify Named Executive Officers' Compensation"/>
    <x v="3"/>
    <s v="For"/>
    <x v="2"/>
    <m/>
    <s v="No"/>
  </r>
  <r>
    <x v="443"/>
    <s v="USA"/>
    <s v="US8552441094"/>
    <n v="2842255"/>
    <s v="Annual"/>
    <x v="66"/>
    <s v="Management"/>
    <s v="G"/>
    <s v="Yes"/>
    <n v="3"/>
    <s v="Advisory Vote on Say on Pay Frequency"/>
    <x v="3"/>
    <s v="One Year"/>
    <x v="5"/>
    <m/>
    <s v="No"/>
  </r>
  <r>
    <x v="443"/>
    <s v="USA"/>
    <s v="US8552441094"/>
    <n v="2842255"/>
    <s v="Annual"/>
    <x v="66"/>
    <s v="Management"/>
    <s v="G"/>
    <s v="Yes"/>
    <n v="4"/>
    <s v="Ratify Deloitte &amp; Touche LLP as Auditors"/>
    <x v="1"/>
    <s v="For"/>
    <x v="2"/>
    <m/>
    <s v="No"/>
  </r>
  <r>
    <x v="443"/>
    <s v="USA"/>
    <s v="US8552441094"/>
    <n v="2842255"/>
    <s v="Annual"/>
    <x v="66"/>
    <s v="Shareholder"/>
    <s v="E"/>
    <s v="Yes"/>
    <n v="5"/>
    <s v="Report on Plant-Based Milk Pricing"/>
    <x v="0"/>
    <s v="Against"/>
    <x v="1"/>
    <m/>
    <s v="No"/>
  </r>
  <r>
    <x v="443"/>
    <s v="USA"/>
    <s v="US8552441094"/>
    <n v="2842255"/>
    <s v="Annual"/>
    <x v="66"/>
    <s v="Shareholder"/>
    <s v="G"/>
    <s v="Yes"/>
    <n v="6"/>
    <s v="Adopt Policy on Succession Planning"/>
    <x v="3"/>
    <s v="Against"/>
    <x v="1"/>
    <m/>
    <s v="No"/>
  </r>
  <r>
    <x v="443"/>
    <s v="USA"/>
    <s v="US8552441094"/>
    <n v="2842255"/>
    <s v="Annual"/>
    <x v="66"/>
    <s v="Shareholder"/>
    <s v="S"/>
    <s v="Yes"/>
    <n v="7"/>
    <s v="Report on Operations in Communist China"/>
    <x v="0"/>
    <s v="Against"/>
    <x v="1"/>
    <m/>
    <s v="No"/>
  </r>
  <r>
    <x v="443"/>
    <s v="USA"/>
    <s v="US8552441094"/>
    <n v="2842255"/>
    <s v="Annual"/>
    <x v="66"/>
    <s v="Shareholder"/>
    <s v="S"/>
    <s v="Yes"/>
    <n v="8"/>
    <s v="Commission Third Party Assessment on Company's Commitment to Freedom of Association and Collective Bargaining Rights"/>
    <x v="3"/>
    <s v="Against"/>
    <x v="2"/>
    <s v="Request for additional reporting is reasonable."/>
    <s v="Yes"/>
  </r>
  <r>
    <x v="443"/>
    <s v="USA"/>
    <s v="US8552441094"/>
    <n v="2842255"/>
    <s v="Annual"/>
    <x v="66"/>
    <s v="Shareholder"/>
    <s v="E, S"/>
    <s v="Yes"/>
    <n v="9"/>
    <s v="Establish Committee on Corporate Sustainability"/>
    <x v="3"/>
    <s v="Against"/>
    <x v="1"/>
    <m/>
    <s v="No"/>
  </r>
  <r>
    <x v="443"/>
    <s v="USA"/>
    <s v="US8552441094"/>
    <n v="2842255"/>
    <s v="Annual"/>
    <x v="66"/>
    <s v="Management"/>
    <s v="G"/>
    <s v="Yes"/>
    <s v="1a"/>
    <s v="Elect Director Richard E. Allison, Jr."/>
    <x v="2"/>
    <s v="For"/>
    <x v="2"/>
    <m/>
    <s v="No"/>
  </r>
  <r>
    <x v="443"/>
    <s v="USA"/>
    <s v="US8552441094"/>
    <n v="2842255"/>
    <s v="Annual"/>
    <x v="66"/>
    <s v="Management"/>
    <s v="G"/>
    <s v="Yes"/>
    <s v="1b"/>
    <s v="Elect Director Andrew Campion"/>
    <x v="2"/>
    <s v="For"/>
    <x v="2"/>
    <m/>
    <s v="No"/>
  </r>
  <r>
    <x v="443"/>
    <s v="USA"/>
    <s v="US8552441094"/>
    <n v="2842255"/>
    <s v="Annual"/>
    <x v="66"/>
    <s v="Management"/>
    <s v="G"/>
    <s v="Yes"/>
    <s v="1c"/>
    <s v="Elect Director Beth Ford"/>
    <x v="2"/>
    <s v="For"/>
    <x v="2"/>
    <m/>
    <s v="No"/>
  </r>
  <r>
    <x v="443"/>
    <s v="USA"/>
    <s v="US8552441094"/>
    <n v="2842255"/>
    <s v="Annual"/>
    <x v="66"/>
    <s v="Management"/>
    <s v="G"/>
    <s v="Yes"/>
    <s v="1d"/>
    <s v="Elect Director Mellody Hobson"/>
    <x v="2"/>
    <s v="For"/>
    <x v="1"/>
    <s v="Director is considered overboarded."/>
    <s v="Yes"/>
  </r>
  <r>
    <x v="443"/>
    <s v="USA"/>
    <s v="US8552441094"/>
    <n v="2842255"/>
    <s v="Annual"/>
    <x v="66"/>
    <s v="Management"/>
    <s v="G"/>
    <s v="Yes"/>
    <s v="1e"/>
    <s v="Elect Director Jorgen Vig Knudstorp"/>
    <x v="2"/>
    <s v="For"/>
    <x v="1"/>
    <s v="Lack of gender diversity."/>
    <s v="Yes"/>
  </r>
  <r>
    <x v="443"/>
    <s v="USA"/>
    <s v="US8552441094"/>
    <n v="2842255"/>
    <s v="Annual"/>
    <x v="66"/>
    <s v="Management"/>
    <s v="G"/>
    <s v="Yes"/>
    <s v="1f"/>
    <s v="Elect Director Satya Nadella"/>
    <x v="2"/>
    <s v="For"/>
    <x v="2"/>
    <m/>
    <s v="No"/>
  </r>
  <r>
    <x v="443"/>
    <s v="USA"/>
    <s v="US8552441094"/>
    <n v="2842255"/>
    <s v="Annual"/>
    <x v="66"/>
    <s v="Management"/>
    <s v="G"/>
    <s v="Yes"/>
    <s v="1g"/>
    <s v="Elect Director Laxman Narasimhan"/>
    <x v="2"/>
    <s v="For"/>
    <x v="2"/>
    <m/>
    <s v="No"/>
  </r>
  <r>
    <x v="443"/>
    <s v="USA"/>
    <s v="US8552441094"/>
    <n v="2842255"/>
    <s v="Annual"/>
    <x v="66"/>
    <s v="Management"/>
    <s v="G"/>
    <s v="Yes"/>
    <s v="1h"/>
    <s v="Elect Director Howard Schultz"/>
    <x v="2"/>
    <s v="For"/>
    <x v="2"/>
    <m/>
    <s v="No"/>
  </r>
  <r>
    <x v="444"/>
    <s v="Finland"/>
    <s v="FI0009000277"/>
    <n v="5479702"/>
    <s v="Annual"/>
    <x v="66"/>
    <s v="Management"/>
    <s v="G"/>
    <s v="No"/>
    <n v="1"/>
    <s v="Open Meeting"/>
    <x v="3"/>
    <m/>
    <x v="0"/>
    <m/>
    <s v="No"/>
  </r>
  <r>
    <x v="444"/>
    <s v="Finland"/>
    <s v="FI0009000277"/>
    <n v="5479702"/>
    <s v="Annual"/>
    <x v="66"/>
    <s v="Management"/>
    <s v="G"/>
    <s v="No"/>
    <n v="2"/>
    <s v="Call the Meeting to Order"/>
    <x v="3"/>
    <m/>
    <x v="0"/>
    <m/>
    <s v="No"/>
  </r>
  <r>
    <x v="444"/>
    <s v="Finland"/>
    <s v="FI0009000277"/>
    <n v="5479702"/>
    <s v="Annual"/>
    <x v="66"/>
    <s v="Management"/>
    <s v="G"/>
    <s v="No"/>
    <n v="3"/>
    <s v="Designate Inspector or Shareholder Representative(s) of Minutes of Meeting"/>
    <x v="3"/>
    <m/>
    <x v="0"/>
    <m/>
    <s v="No"/>
  </r>
  <r>
    <x v="444"/>
    <s v="Finland"/>
    <s v="FI0009000277"/>
    <n v="5479702"/>
    <s v="Annual"/>
    <x v="66"/>
    <s v="Management"/>
    <s v="G"/>
    <s v="No"/>
    <n v="4"/>
    <s v="Acknowledge Proper Convening of Meeting"/>
    <x v="3"/>
    <m/>
    <x v="0"/>
    <m/>
    <s v="No"/>
  </r>
  <r>
    <x v="444"/>
    <s v="Finland"/>
    <s v="FI0009000277"/>
    <n v="5479702"/>
    <s v="Annual"/>
    <x v="66"/>
    <s v="Management"/>
    <s v="G"/>
    <s v="No"/>
    <n v="5"/>
    <s v="Prepare and Approve List of Shareholders"/>
    <x v="3"/>
    <m/>
    <x v="0"/>
    <m/>
    <s v="No"/>
  </r>
  <r>
    <x v="444"/>
    <s v="Finland"/>
    <s v="FI0009000277"/>
    <n v="5479702"/>
    <s v="Annual"/>
    <x v="66"/>
    <s v="Management"/>
    <s v="G"/>
    <s v="No"/>
    <n v="6"/>
    <s v="Receive Financial Statements and Statutory Reports"/>
    <x v="0"/>
    <m/>
    <x v="0"/>
    <m/>
    <s v="No"/>
  </r>
  <r>
    <x v="444"/>
    <s v="Finland"/>
    <s v="FI0009000277"/>
    <n v="5479702"/>
    <s v="Annual"/>
    <x v="66"/>
    <s v="Management"/>
    <s v="G"/>
    <s v="Yes"/>
    <n v="7"/>
    <s v="Accept Financial Statements and Statutory Reports"/>
    <x v="0"/>
    <s v="For"/>
    <x v="2"/>
    <m/>
    <s v="No"/>
  </r>
  <r>
    <x v="444"/>
    <s v="Finland"/>
    <s v="FI0009000277"/>
    <n v="5479702"/>
    <s v="Annual"/>
    <x v="66"/>
    <s v="Management"/>
    <s v="G"/>
    <s v="Yes"/>
    <n v="8"/>
    <s v="Approve Allocation of Income; Authorize Board to Decide on Dividends of up to EUR 1.45 Per Share"/>
    <x v="3"/>
    <s v="For"/>
    <x v="2"/>
    <m/>
    <s v="No"/>
  </r>
  <r>
    <x v="444"/>
    <s v="Finland"/>
    <s v="FI0009000277"/>
    <n v="5479702"/>
    <s v="Annual"/>
    <x v="66"/>
    <s v="Management"/>
    <s v="G"/>
    <s v="Yes"/>
    <n v="9"/>
    <s v="Approve Discharge of Board and President"/>
    <x v="3"/>
    <s v="For"/>
    <x v="2"/>
    <m/>
    <s v="No"/>
  </r>
  <r>
    <x v="444"/>
    <s v="Finland"/>
    <s v="FI0009000277"/>
    <n v="5479702"/>
    <s v="Annual"/>
    <x v="66"/>
    <s v="Management"/>
    <s v="G"/>
    <s v="Yes"/>
    <n v="10"/>
    <s v="Approve Remuneration Report (Advisory Vote)"/>
    <x v="4"/>
    <s v="For"/>
    <x v="2"/>
    <m/>
    <s v="No"/>
  </r>
  <r>
    <x v="444"/>
    <s v="Finland"/>
    <s v="FI0009000277"/>
    <n v="5479702"/>
    <s v="Annual"/>
    <x v="66"/>
    <s v="Management"/>
    <s v="G"/>
    <s v="Yes"/>
    <n v="11"/>
    <s v="Approve Remuneration of Directors in the Amount of EUR 133,000 for Chairman, EUR 72,000 for Vice Chairman, and EUR 54,500 for Other Directors; Approve Remuneration for Committee Work; Approve Meeting Fees"/>
    <x v="2"/>
    <s v="For"/>
    <x v="2"/>
    <m/>
    <s v="No"/>
  </r>
  <r>
    <x v="444"/>
    <s v="Finland"/>
    <s v="FI0009000277"/>
    <n v="5479702"/>
    <s v="Annual"/>
    <x v="66"/>
    <s v="Management"/>
    <s v="G"/>
    <s v="Yes"/>
    <n v="12"/>
    <s v="Fix Number of Directors at Nine"/>
    <x v="2"/>
    <s v="For"/>
    <x v="2"/>
    <m/>
    <s v="No"/>
  </r>
  <r>
    <x v="444"/>
    <s v="Finland"/>
    <s v="FI0009000277"/>
    <n v="5479702"/>
    <s v="Annual"/>
    <x v="66"/>
    <s v="Management"/>
    <s v="G"/>
    <s v="Yes"/>
    <n v="13"/>
    <s v="Reelect Thomas Franzen (Chair), Liselotte Hagertz Engstam, Harri-Pekka Kaukonen, Katharina Mosheim and Endre Rangnes as Directors; Elect Bertil Carlsen, ElisabettaCastiglioni, Gustav Moss and Petter Soderstrom as New Directors"/>
    <x v="2"/>
    <s v="For"/>
    <x v="2"/>
    <m/>
    <s v="No"/>
  </r>
  <r>
    <x v="444"/>
    <s v="Finland"/>
    <s v="FI0009000277"/>
    <n v="5479702"/>
    <s v="Annual"/>
    <x v="66"/>
    <s v="Management"/>
    <s v="G"/>
    <s v="Yes"/>
    <n v="14"/>
    <s v="Approve Remuneration of Auditors"/>
    <x v="4"/>
    <s v="For"/>
    <x v="2"/>
    <m/>
    <s v="No"/>
  </r>
  <r>
    <x v="444"/>
    <s v="Finland"/>
    <s v="FI0009000277"/>
    <n v="5479702"/>
    <s v="Annual"/>
    <x v="66"/>
    <s v="Management"/>
    <s v="G"/>
    <s v="Yes"/>
    <n v="15"/>
    <s v="Ratify Deloitte as Auditors"/>
    <x v="1"/>
    <s v="For"/>
    <x v="2"/>
    <m/>
    <s v="No"/>
  </r>
  <r>
    <x v="444"/>
    <s v="Finland"/>
    <s v="FI0009000277"/>
    <n v="5479702"/>
    <s v="Annual"/>
    <x v="66"/>
    <s v="Management"/>
    <s v="G"/>
    <s v="Yes"/>
    <n v="16"/>
    <s v="Authorize Share Repurchase Program"/>
    <x v="3"/>
    <s v="For"/>
    <x v="2"/>
    <m/>
    <s v="No"/>
  </r>
  <r>
    <x v="444"/>
    <s v="Finland"/>
    <s v="FI0009000277"/>
    <n v="5479702"/>
    <s v="Annual"/>
    <x v="66"/>
    <s v="Management"/>
    <s v="G"/>
    <s v="Yes"/>
    <n v="17"/>
    <s v="Approve Issuance of up to 11.8 Million Shares without Preemptive Rights"/>
    <x v="3"/>
    <s v="For"/>
    <x v="2"/>
    <m/>
    <s v="No"/>
  </r>
  <r>
    <x v="444"/>
    <s v="Finland"/>
    <s v="FI0009000277"/>
    <n v="5479702"/>
    <s v="Annual"/>
    <x v="66"/>
    <s v="Management"/>
    <s v="G"/>
    <s v="Yes"/>
    <n v="18"/>
    <s v="Allow Shareholder Meetings to be Held by Electronic Means Only"/>
    <x v="3"/>
    <s v="For"/>
    <x v="1"/>
    <s v="Unsupportive of exclusively virtual meetings."/>
    <s v="Yes"/>
  </r>
  <r>
    <x v="444"/>
    <s v="Finland"/>
    <s v="FI0009000277"/>
    <n v="5479702"/>
    <s v="Annual"/>
    <x v="66"/>
    <s v="Management"/>
    <s v="G"/>
    <s v="No"/>
    <n v="19"/>
    <s v="Close Meeting"/>
    <x v="3"/>
    <m/>
    <x v="0"/>
    <m/>
    <s v="No"/>
  </r>
  <r>
    <x v="445"/>
    <s v="South Korea"/>
    <s v="KR7000100008"/>
    <n v="6988337"/>
    <s v="Annual"/>
    <x v="66"/>
    <s v="Management"/>
    <s v="G"/>
    <s v="Yes"/>
    <n v="1"/>
    <s v="Approve Financial Statements and Allocation of Income"/>
    <x v="3"/>
    <s v="For"/>
    <x v="1"/>
    <s v="Company has failed to publish the audited accounts in a sufficient timeframe ahead of the meeting."/>
    <s v="Yes"/>
  </r>
  <r>
    <x v="445"/>
    <s v="South Korea"/>
    <s v="KR7000100008"/>
    <n v="6988337"/>
    <s v="Annual"/>
    <x v="66"/>
    <s v="Management"/>
    <s v="G"/>
    <s v="Yes"/>
    <n v="2.1"/>
    <s v="Elect Ji Seong-gil as Outside Director"/>
    <x v="2"/>
    <s v="For"/>
    <x v="2"/>
    <m/>
    <s v="No"/>
  </r>
  <r>
    <x v="445"/>
    <s v="South Korea"/>
    <s v="KR7000100008"/>
    <n v="6988337"/>
    <s v="Annual"/>
    <x v="66"/>
    <s v="Management"/>
    <s v="G"/>
    <s v="Yes"/>
    <n v="2.2000000000000002"/>
    <s v="Elect Park Dong-jin as Outside Director"/>
    <x v="2"/>
    <s v="For"/>
    <x v="2"/>
    <m/>
    <s v="No"/>
  </r>
  <r>
    <x v="445"/>
    <s v="South Korea"/>
    <s v="KR7000100008"/>
    <n v="6988337"/>
    <s v="Annual"/>
    <x v="66"/>
    <s v="Management"/>
    <s v="G"/>
    <s v="Yes"/>
    <n v="3"/>
    <s v="Elect Park Dong-jin as a Member of Audit Committee"/>
    <x v="3"/>
    <s v="For"/>
    <x v="2"/>
    <m/>
    <s v="No"/>
  </r>
  <r>
    <x v="445"/>
    <s v="South Korea"/>
    <s v="KR7000100008"/>
    <n v="6988337"/>
    <s v="Annual"/>
    <x v="66"/>
    <s v="Management"/>
    <s v="G"/>
    <s v="Yes"/>
    <n v="4"/>
    <s v="Approve Total Remuneration of Inside Directors and Outside Directors"/>
    <x v="2"/>
    <s v="For"/>
    <x v="2"/>
    <m/>
    <s v="No"/>
  </r>
  <r>
    <x v="446"/>
    <s v="Japan"/>
    <s v="JP3118000003"/>
    <n v="6057378"/>
    <s v="Annual"/>
    <x v="67"/>
    <s v="Management"/>
    <s v="G"/>
    <s v="Yes"/>
    <n v="1"/>
    <s v="Approve Allocation of Income, with a Final Dividend of JPY 24"/>
    <x v="3"/>
    <s v="For"/>
    <x v="2"/>
    <m/>
    <s v="No"/>
  </r>
  <r>
    <x v="446"/>
    <s v="Japan"/>
    <s v="JP3118000003"/>
    <n v="6057378"/>
    <s v="Annual"/>
    <x v="67"/>
    <s v="Management"/>
    <s v="G"/>
    <s v="Yes"/>
    <n v="2.1"/>
    <s v="Elect Director Oyama, Motoi"/>
    <x v="2"/>
    <s v="For"/>
    <x v="2"/>
    <m/>
    <s v="No"/>
  </r>
  <r>
    <x v="446"/>
    <s v="Japan"/>
    <s v="JP3118000003"/>
    <n v="6057378"/>
    <s v="Annual"/>
    <x v="67"/>
    <s v="Management"/>
    <s v="G"/>
    <s v="Yes"/>
    <n v="2.2000000000000002"/>
    <s v="Elect Director Hirota, Yasuhito"/>
    <x v="2"/>
    <s v="For"/>
    <x v="2"/>
    <m/>
    <s v="No"/>
  </r>
  <r>
    <x v="446"/>
    <s v="Japan"/>
    <s v="JP3118000003"/>
    <n v="6057378"/>
    <s v="Annual"/>
    <x v="67"/>
    <s v="Management"/>
    <s v="G"/>
    <s v="Yes"/>
    <n v="2.2999999999999998"/>
    <s v="Elect Director Kashiwaki, Hitoshi"/>
    <x v="2"/>
    <s v="For"/>
    <x v="2"/>
    <m/>
    <s v="No"/>
  </r>
  <r>
    <x v="446"/>
    <s v="Japan"/>
    <s v="JP3118000003"/>
    <n v="6057378"/>
    <s v="Annual"/>
    <x v="67"/>
    <s v="Management"/>
    <s v="G"/>
    <s v="Yes"/>
    <n v="2.4"/>
    <s v="Elect Director Sumi, Kazuo"/>
    <x v="2"/>
    <s v="For"/>
    <x v="2"/>
    <m/>
    <s v="No"/>
  </r>
  <r>
    <x v="446"/>
    <s v="Japan"/>
    <s v="JP3118000003"/>
    <n v="6057378"/>
    <s v="Annual"/>
    <x v="67"/>
    <s v="Management"/>
    <s v="G"/>
    <s v="Yes"/>
    <n v="2.5"/>
    <s v="Elect Director Yamamoto, Makiko"/>
    <x v="2"/>
    <s v="For"/>
    <x v="2"/>
    <m/>
    <s v="No"/>
  </r>
  <r>
    <x v="446"/>
    <s v="Japan"/>
    <s v="JP3118000003"/>
    <n v="6057378"/>
    <s v="Annual"/>
    <x v="67"/>
    <s v="Management"/>
    <s v="G"/>
    <s v="Yes"/>
    <n v="2.6"/>
    <s v="Elect Director Murai, Mitsuru"/>
    <x v="2"/>
    <s v="For"/>
    <x v="2"/>
    <m/>
    <s v="No"/>
  </r>
  <r>
    <x v="447"/>
    <s v="China"/>
    <s v="CNE000001PQ8"/>
    <s v="B1H6P80"/>
    <s v="Special"/>
    <x v="67"/>
    <s v="Management"/>
    <s v="G"/>
    <s v="Yes"/>
    <n v="1"/>
    <s v="Approve Stock Option Incentive Plan (Draft)"/>
    <x v="3"/>
    <s v="For"/>
    <x v="2"/>
    <m/>
    <s v="No"/>
  </r>
  <r>
    <x v="447"/>
    <s v="China"/>
    <s v="CNE000001PQ8"/>
    <s v="B1H6P80"/>
    <s v="Special"/>
    <x v="67"/>
    <s v="Management"/>
    <s v="G"/>
    <s v="Yes"/>
    <n v="2"/>
    <s v="Amend Management Method of Stock Option Incentive Plan"/>
    <x v="3"/>
    <s v="For"/>
    <x v="2"/>
    <m/>
    <s v="No"/>
  </r>
  <r>
    <x v="447"/>
    <s v="China"/>
    <s v="CNE000001PQ8"/>
    <s v="B1H6P80"/>
    <s v="Special"/>
    <x v="67"/>
    <s v="Management"/>
    <s v="G"/>
    <s v="Yes"/>
    <n v="3"/>
    <s v="Approve Authorization of the Board to Handle All Matters"/>
    <x v="3"/>
    <s v="For"/>
    <x v="2"/>
    <m/>
    <s v="No"/>
  </r>
  <r>
    <x v="448"/>
    <s v="South Korea"/>
    <s v="KR7005830005"/>
    <n v="6155937"/>
    <s v="Annual"/>
    <x v="67"/>
    <s v="Management"/>
    <s v="G"/>
    <s v="Yes"/>
    <n v="1"/>
    <s v="Approve Financial Statements and Allocation of Income"/>
    <x v="3"/>
    <s v="For"/>
    <x v="1"/>
    <s v="Company has failed to publish the audited accounts in a sufficient timeframe ahead of the meeting."/>
    <s v="Yes"/>
  </r>
  <r>
    <x v="448"/>
    <s v="South Korea"/>
    <s v="KR7005830005"/>
    <n v="6155937"/>
    <s v="Annual"/>
    <x v="67"/>
    <s v="Management"/>
    <s v="G"/>
    <s v="Yes"/>
    <n v="2.1"/>
    <s v="Amend Articles of Incorporation (Record Date for Dividend)"/>
    <x v="3"/>
    <s v="For"/>
    <x v="2"/>
    <m/>
    <s v="No"/>
  </r>
  <r>
    <x v="448"/>
    <s v="South Korea"/>
    <s v="KR7005830005"/>
    <n v="6155937"/>
    <s v="Annual"/>
    <x v="67"/>
    <s v="Management"/>
    <s v="G"/>
    <s v="Yes"/>
    <n v="2.2000000000000002"/>
    <s v="Amend Articles of Incorporation (Record Date for Interim Dividend)"/>
    <x v="3"/>
    <s v="For"/>
    <x v="2"/>
    <m/>
    <s v="No"/>
  </r>
  <r>
    <x v="448"/>
    <s v="South Korea"/>
    <s v="KR7005830005"/>
    <n v="6155937"/>
    <s v="Annual"/>
    <x v="67"/>
    <s v="Management"/>
    <s v="G"/>
    <s v="Yes"/>
    <n v="3.1"/>
    <s v="Elect Choi Jeong-ho as Outside Director"/>
    <x v="2"/>
    <s v="For"/>
    <x v="2"/>
    <m/>
    <s v="No"/>
  </r>
  <r>
    <x v="448"/>
    <s v="South Korea"/>
    <s v="KR7005830005"/>
    <n v="6155937"/>
    <s v="Annual"/>
    <x v="67"/>
    <s v="Management"/>
    <s v="G"/>
    <s v="Yes"/>
    <n v="3.2"/>
    <s v="Elect Jeon Seon-ae as Outside Director"/>
    <x v="2"/>
    <s v="For"/>
    <x v="2"/>
    <m/>
    <s v="No"/>
  </r>
  <r>
    <x v="448"/>
    <s v="South Korea"/>
    <s v="KR7005830005"/>
    <n v="6155937"/>
    <s v="Annual"/>
    <x v="67"/>
    <s v="Management"/>
    <s v="G"/>
    <s v="Yes"/>
    <n v="3.3"/>
    <s v="Elect Nam Seung-hyeong as Inside Director"/>
    <x v="2"/>
    <s v="For"/>
    <x v="2"/>
    <m/>
    <s v="No"/>
  </r>
  <r>
    <x v="448"/>
    <s v="South Korea"/>
    <s v="KR7005830005"/>
    <n v="6155937"/>
    <s v="Annual"/>
    <x v="67"/>
    <s v="Management"/>
    <s v="G"/>
    <s v="Yes"/>
    <n v="4"/>
    <s v="Elect Jeong Chae-woong as Outside Director to Serve as an Audit Committee Member"/>
    <x v="2"/>
    <s v="For"/>
    <x v="2"/>
    <m/>
    <s v="No"/>
  </r>
  <r>
    <x v="448"/>
    <s v="South Korea"/>
    <s v="KR7005830005"/>
    <n v="6155937"/>
    <s v="Annual"/>
    <x v="67"/>
    <s v="Management"/>
    <s v="G"/>
    <s v="Yes"/>
    <n v="5.0999999999999996"/>
    <s v="Elect Choi Jeong-ho as a Member of Audit Committee"/>
    <x v="3"/>
    <s v="For"/>
    <x v="2"/>
    <m/>
    <s v="No"/>
  </r>
  <r>
    <x v="448"/>
    <s v="South Korea"/>
    <s v="KR7005830005"/>
    <n v="6155937"/>
    <s v="Annual"/>
    <x v="67"/>
    <s v="Management"/>
    <s v="G"/>
    <s v="Yes"/>
    <n v="5.2"/>
    <s v="Elect Jeon Seon-ae as a Member of Audit Committee"/>
    <x v="3"/>
    <s v="For"/>
    <x v="2"/>
    <m/>
    <s v="No"/>
  </r>
  <r>
    <x v="448"/>
    <s v="South Korea"/>
    <s v="KR7005830005"/>
    <n v="6155937"/>
    <s v="Annual"/>
    <x v="67"/>
    <s v="Management"/>
    <s v="G"/>
    <s v="Yes"/>
    <n v="6"/>
    <s v="Approve Total Remuneration of Inside Directors and Outside Directors"/>
    <x v="2"/>
    <s v="For"/>
    <x v="2"/>
    <m/>
    <s v="No"/>
  </r>
  <r>
    <x v="449"/>
    <s v="South Korea"/>
    <s v="KR7026960005"/>
    <n v="6605993"/>
    <s v="Annual"/>
    <x v="67"/>
    <s v="Management"/>
    <s v="G"/>
    <s v="Yes"/>
    <n v="1"/>
    <s v="Approve Total Remuneration of Inside Directors and Outside Directors"/>
    <x v="2"/>
    <s v="For"/>
    <x v="2"/>
    <m/>
    <s v="No"/>
  </r>
  <r>
    <x v="449"/>
    <s v="South Korea"/>
    <s v="KR7026960005"/>
    <n v="6605993"/>
    <s v="Annual"/>
    <x v="67"/>
    <s v="Management"/>
    <s v="G"/>
    <s v="Yes"/>
    <n v="2"/>
    <s v="Authorize Board to Fix Remuneration of Internal Auditor(s)"/>
    <x v="4"/>
    <s v="For"/>
    <x v="2"/>
    <m/>
    <s v="No"/>
  </r>
  <r>
    <x v="450"/>
    <s v="South Korea"/>
    <s v="KR7006360002"/>
    <n v="6537096"/>
    <s v="Annual"/>
    <x v="67"/>
    <s v="Management"/>
    <s v="G"/>
    <s v="Yes"/>
    <n v="1"/>
    <s v="Approve Financial Statements and Allocation of Income"/>
    <x v="3"/>
    <s v="For"/>
    <x v="1"/>
    <s v="Company has failed to publish the audited accounts in a sufficient timeframe ahead of the meeting."/>
    <s v="Yes"/>
  </r>
  <r>
    <x v="450"/>
    <s v="South Korea"/>
    <s v="KR7006360002"/>
    <n v="6537096"/>
    <s v="Annual"/>
    <x v="67"/>
    <s v="Management"/>
    <s v="G"/>
    <s v="Yes"/>
    <n v="2.1"/>
    <s v="Elect Heo Chang-su as Inside Director"/>
    <x v="2"/>
    <s v="For"/>
    <x v="2"/>
    <m/>
    <s v="No"/>
  </r>
  <r>
    <x v="450"/>
    <s v="South Korea"/>
    <s v="KR7006360002"/>
    <n v="6537096"/>
    <s v="Annual"/>
    <x v="67"/>
    <s v="Management"/>
    <s v="G"/>
    <s v="Yes"/>
    <n v="2.2000000000000002"/>
    <s v="Elect Heo Jin-su as Non-Independent Non-Executive Director"/>
    <x v="2"/>
    <s v="For"/>
    <x v="2"/>
    <m/>
    <s v="No"/>
  </r>
  <r>
    <x v="450"/>
    <s v="South Korea"/>
    <s v="KR7006360002"/>
    <n v="6537096"/>
    <s v="Annual"/>
    <x v="67"/>
    <s v="Management"/>
    <s v="G"/>
    <s v="Yes"/>
    <n v="3"/>
    <s v="Approve Total Remuneration of Inside Directors and Outside Directors"/>
    <x v="2"/>
    <s v="For"/>
    <x v="1"/>
    <s v="Total remuneration is excessive or inadequately justified."/>
    <s v="Yes"/>
  </r>
  <r>
    <x v="451"/>
    <s v="South Korea"/>
    <s v="KR7086790003"/>
    <s v="B0RNRF5"/>
    <s v="Annual"/>
    <x v="67"/>
    <s v="Management"/>
    <s v="G"/>
    <s v="Yes"/>
    <n v="1"/>
    <s v="Approve Financial Statements and Allocation of Income"/>
    <x v="3"/>
    <s v="For"/>
    <x v="2"/>
    <m/>
    <s v="No"/>
  </r>
  <r>
    <x v="451"/>
    <s v="South Korea"/>
    <s v="KR7086790003"/>
    <s v="B0RNRF5"/>
    <s v="Annual"/>
    <x v="67"/>
    <s v="Management"/>
    <s v="G"/>
    <s v="Yes"/>
    <n v="2"/>
    <s v="Amend Articles of Incorporation"/>
    <x v="3"/>
    <s v="For"/>
    <x v="2"/>
    <m/>
    <s v="No"/>
  </r>
  <r>
    <x v="451"/>
    <s v="South Korea"/>
    <s v="KR7086790003"/>
    <s v="B0RNRF5"/>
    <s v="Annual"/>
    <x v="67"/>
    <s v="Management"/>
    <s v="G"/>
    <s v="Yes"/>
    <n v="3.1"/>
    <s v="Elect Kim Hong-jin as Outside Director"/>
    <x v="2"/>
    <s v="For"/>
    <x v="2"/>
    <m/>
    <s v="No"/>
  </r>
  <r>
    <x v="451"/>
    <s v="South Korea"/>
    <s v="KR7086790003"/>
    <s v="B0RNRF5"/>
    <s v="Annual"/>
    <x v="67"/>
    <s v="Management"/>
    <s v="G"/>
    <s v="Yes"/>
    <n v="3.2"/>
    <s v="Elect Heo Yoon as Outside Director"/>
    <x v="2"/>
    <s v="For"/>
    <x v="2"/>
    <m/>
    <s v="No"/>
  </r>
  <r>
    <x v="451"/>
    <s v="South Korea"/>
    <s v="KR7086790003"/>
    <s v="B0RNRF5"/>
    <s v="Annual"/>
    <x v="67"/>
    <s v="Management"/>
    <s v="G"/>
    <s v="Yes"/>
    <n v="3.3"/>
    <s v="Elect Lee Jeong-won as Outside Director"/>
    <x v="2"/>
    <s v="For"/>
    <x v="2"/>
    <m/>
    <s v="No"/>
  </r>
  <r>
    <x v="451"/>
    <s v="South Korea"/>
    <s v="KR7086790003"/>
    <s v="B0RNRF5"/>
    <s v="Annual"/>
    <x v="67"/>
    <s v="Management"/>
    <s v="G"/>
    <s v="Yes"/>
    <n v="3.4"/>
    <s v="Elect Park Dong-moon as Outside Director"/>
    <x v="2"/>
    <s v="For"/>
    <x v="2"/>
    <m/>
    <s v="No"/>
  </r>
  <r>
    <x v="451"/>
    <s v="South Korea"/>
    <s v="KR7086790003"/>
    <s v="B0RNRF5"/>
    <s v="Annual"/>
    <x v="67"/>
    <s v="Management"/>
    <s v="G"/>
    <s v="Yes"/>
    <n v="3.5"/>
    <s v="Elect Lee Gang-won as Outside Director"/>
    <x v="2"/>
    <s v="For"/>
    <x v="2"/>
    <m/>
    <s v="No"/>
  </r>
  <r>
    <x v="451"/>
    <s v="South Korea"/>
    <s v="KR7086790003"/>
    <s v="B0RNRF5"/>
    <s v="Annual"/>
    <x v="67"/>
    <s v="Management"/>
    <s v="G"/>
    <s v="Yes"/>
    <n v="3.6"/>
    <s v="Elect Won Suk-yeon as Outside Director"/>
    <x v="2"/>
    <s v="For"/>
    <x v="2"/>
    <m/>
    <s v="No"/>
  </r>
  <r>
    <x v="451"/>
    <s v="South Korea"/>
    <s v="KR7086790003"/>
    <s v="B0RNRF5"/>
    <s v="Annual"/>
    <x v="67"/>
    <s v="Management"/>
    <s v="G"/>
    <s v="Yes"/>
    <n v="3.7"/>
    <s v="Elect Lee Jun-seo as Outside Director"/>
    <x v="2"/>
    <s v="For"/>
    <x v="2"/>
    <m/>
    <s v="No"/>
  </r>
  <r>
    <x v="451"/>
    <s v="South Korea"/>
    <s v="KR7086790003"/>
    <s v="B0RNRF5"/>
    <s v="Annual"/>
    <x v="67"/>
    <s v="Management"/>
    <s v="G"/>
    <s v="Yes"/>
    <n v="3.8"/>
    <s v="Elect Lee Seung-yeol as Non-Independent Non-Executive Director"/>
    <x v="2"/>
    <s v="For"/>
    <x v="2"/>
    <m/>
    <s v="No"/>
  </r>
  <r>
    <x v="451"/>
    <s v="South Korea"/>
    <s v="KR7086790003"/>
    <s v="B0RNRF5"/>
    <s v="Annual"/>
    <x v="67"/>
    <s v="Management"/>
    <s v="G"/>
    <s v="Yes"/>
    <n v="4"/>
    <s v="Elect Yang Dong-hun as Outside Director to Serve as an Audit Committee Member"/>
    <x v="2"/>
    <s v="For"/>
    <x v="2"/>
    <m/>
    <s v="No"/>
  </r>
  <r>
    <x v="451"/>
    <s v="South Korea"/>
    <s v="KR7086790003"/>
    <s v="B0RNRF5"/>
    <s v="Annual"/>
    <x v="67"/>
    <s v="Management"/>
    <s v="G"/>
    <s v="Yes"/>
    <n v="5.0999999999999996"/>
    <s v="Elect Heo Yoon as a Member of Audit Committee"/>
    <x v="3"/>
    <s v="For"/>
    <x v="2"/>
    <m/>
    <s v="No"/>
  </r>
  <r>
    <x v="451"/>
    <s v="South Korea"/>
    <s v="KR7086790003"/>
    <s v="B0RNRF5"/>
    <s v="Annual"/>
    <x v="67"/>
    <s v="Management"/>
    <s v="G"/>
    <s v="Yes"/>
    <n v="5.2"/>
    <s v="Elect Won Suk-yeon as a Member of Audit Committee"/>
    <x v="3"/>
    <s v="For"/>
    <x v="2"/>
    <m/>
    <s v="No"/>
  </r>
  <r>
    <x v="451"/>
    <s v="South Korea"/>
    <s v="KR7086790003"/>
    <s v="B0RNRF5"/>
    <s v="Annual"/>
    <x v="67"/>
    <s v="Management"/>
    <s v="G"/>
    <s v="Yes"/>
    <n v="5.3"/>
    <s v="Elect Lee Jun-seo as a Member of Audit Committee"/>
    <x v="3"/>
    <s v="For"/>
    <x v="2"/>
    <m/>
    <s v="No"/>
  </r>
  <r>
    <x v="451"/>
    <s v="South Korea"/>
    <s v="KR7086790003"/>
    <s v="B0RNRF5"/>
    <s v="Annual"/>
    <x v="67"/>
    <s v="Management"/>
    <s v="G"/>
    <s v="Yes"/>
    <n v="6"/>
    <s v="Approve Total Remuneration of Inside Directors and Outside Directors"/>
    <x v="2"/>
    <s v="For"/>
    <x v="2"/>
    <m/>
    <s v="No"/>
  </r>
  <r>
    <x v="452"/>
    <s v="South Korea"/>
    <s v="KR7009240003"/>
    <n v="6536684"/>
    <s v="Annual"/>
    <x v="67"/>
    <s v="Management"/>
    <s v="G"/>
    <s v="Yes"/>
    <n v="1"/>
    <s v="Approve Financial Statements and Allocation of Income"/>
    <x v="3"/>
    <s v="For"/>
    <x v="1"/>
    <s v="Company has failed to publish the audited accounts in a sufficient timeframe ahead of the meeting."/>
    <s v="Yes"/>
  </r>
  <r>
    <x v="452"/>
    <s v="South Korea"/>
    <s v="KR7009240003"/>
    <n v="6536684"/>
    <s v="Annual"/>
    <x v="67"/>
    <s v="Management"/>
    <s v="G"/>
    <s v="Yes"/>
    <n v="2"/>
    <s v="Elect Yoo Heon-seok as Non-Independent Non-Executive Director"/>
    <x v="2"/>
    <s v="For"/>
    <x v="2"/>
    <m/>
    <s v="No"/>
  </r>
  <r>
    <x v="452"/>
    <s v="South Korea"/>
    <s v="KR7009240003"/>
    <n v="6536684"/>
    <s v="Annual"/>
    <x v="67"/>
    <s v="Management"/>
    <s v="G"/>
    <s v="Yes"/>
    <n v="3"/>
    <s v="Approve Total Remuneration of Inside Directors and Outside Directors"/>
    <x v="2"/>
    <s v="For"/>
    <x v="2"/>
    <m/>
    <s v="No"/>
  </r>
  <r>
    <x v="453"/>
    <s v="South Korea"/>
    <s v="KR7204320006"/>
    <s v="BQJZQJ8"/>
    <s v="Annual"/>
    <x v="67"/>
    <s v="Management"/>
    <s v="G"/>
    <s v="Yes"/>
    <n v="1"/>
    <s v="Approve Financial Statements and Allocation of Income"/>
    <x v="3"/>
    <s v="For"/>
    <x v="1"/>
    <s v="Company has failed to publish the audited accounts in a sufficient timeframe ahead of the meeting."/>
    <s v="Yes"/>
  </r>
  <r>
    <x v="453"/>
    <s v="South Korea"/>
    <s v="KR7204320006"/>
    <s v="BQJZQJ8"/>
    <s v="Annual"/>
    <x v="67"/>
    <s v="Management"/>
    <s v="G"/>
    <s v="Yes"/>
    <n v="2.1"/>
    <s v="Elect Jeong Mong-won as Inside Director"/>
    <x v="2"/>
    <s v="For"/>
    <x v="2"/>
    <m/>
    <s v="No"/>
  </r>
  <r>
    <x v="453"/>
    <s v="South Korea"/>
    <s v="KR7204320006"/>
    <s v="BQJZQJ8"/>
    <s v="Annual"/>
    <x v="67"/>
    <s v="Management"/>
    <s v="G"/>
    <s v="Yes"/>
    <n v="2.2000000000000002"/>
    <s v="Elect Kim Hyeon-wook as Inside Director"/>
    <x v="2"/>
    <s v="For"/>
    <x v="2"/>
    <m/>
    <s v="No"/>
  </r>
  <r>
    <x v="453"/>
    <s v="South Korea"/>
    <s v="KR7204320006"/>
    <s v="BQJZQJ8"/>
    <s v="Annual"/>
    <x v="67"/>
    <s v="Management"/>
    <s v="G"/>
    <s v="Yes"/>
    <n v="2.2999999999999998"/>
    <s v="Elect Park Gi-chan as Outside Director"/>
    <x v="2"/>
    <s v="For"/>
    <x v="2"/>
    <m/>
    <s v="No"/>
  </r>
  <r>
    <x v="453"/>
    <s v="South Korea"/>
    <s v="KR7204320006"/>
    <s v="BQJZQJ8"/>
    <s v="Annual"/>
    <x v="67"/>
    <s v="Management"/>
    <s v="G"/>
    <s v="Yes"/>
    <n v="2.4"/>
    <s v="Elect Kim Won-il as Outside Director"/>
    <x v="2"/>
    <s v="For"/>
    <x v="2"/>
    <m/>
    <s v="No"/>
  </r>
  <r>
    <x v="453"/>
    <s v="South Korea"/>
    <s v="KR7204320006"/>
    <s v="BQJZQJ8"/>
    <s v="Annual"/>
    <x v="67"/>
    <s v="Management"/>
    <s v="G"/>
    <s v="Yes"/>
    <n v="2.5"/>
    <s v="Elect Kang Nam-il as Outside Director"/>
    <x v="2"/>
    <s v="For"/>
    <x v="2"/>
    <m/>
    <s v="No"/>
  </r>
  <r>
    <x v="453"/>
    <s v="South Korea"/>
    <s v="KR7204320006"/>
    <s v="BQJZQJ8"/>
    <s v="Annual"/>
    <x v="67"/>
    <s v="Management"/>
    <s v="G"/>
    <s v="Yes"/>
    <n v="3.1"/>
    <s v="Elect Kim Won-il as a Member of Audit Committee"/>
    <x v="3"/>
    <s v="For"/>
    <x v="2"/>
    <m/>
    <s v="No"/>
  </r>
  <r>
    <x v="453"/>
    <s v="South Korea"/>
    <s v="KR7204320006"/>
    <s v="BQJZQJ8"/>
    <s v="Annual"/>
    <x v="67"/>
    <s v="Management"/>
    <s v="G"/>
    <s v="Yes"/>
    <n v="3.2"/>
    <s v="Elect Kang Nam-il as a Member of Audit Committee"/>
    <x v="3"/>
    <s v="For"/>
    <x v="2"/>
    <m/>
    <s v="No"/>
  </r>
  <r>
    <x v="453"/>
    <s v="South Korea"/>
    <s v="KR7204320006"/>
    <s v="BQJZQJ8"/>
    <s v="Annual"/>
    <x v="67"/>
    <s v="Management"/>
    <s v="G"/>
    <s v="Yes"/>
    <n v="4"/>
    <s v="Approve Total Remuneration of Inside Directors and Outside Directors"/>
    <x v="2"/>
    <s v="For"/>
    <x v="2"/>
    <m/>
    <s v="No"/>
  </r>
  <r>
    <x v="454"/>
    <s v="Japan"/>
    <s v="JP3726800000"/>
    <n v="6474535"/>
    <s v="Annual"/>
    <x v="67"/>
    <s v="Management"/>
    <s v="G"/>
    <s v="Yes"/>
    <n v="1"/>
    <s v="Approve Allocation of Income, with a Final Dividend of JPY 113"/>
    <x v="3"/>
    <s v="For"/>
    <x v="2"/>
    <m/>
    <s v="No"/>
  </r>
  <r>
    <x v="454"/>
    <s v="Japan"/>
    <s v="JP3726800000"/>
    <n v="6474535"/>
    <s v="Annual"/>
    <x v="67"/>
    <s v="Management"/>
    <s v="G"/>
    <s v="Yes"/>
    <n v="2.1"/>
    <s v="Elect Director Iwai, Mutsuo"/>
    <x v="2"/>
    <s v="For"/>
    <x v="1"/>
    <s v="Board lacks diversity."/>
    <s v="Yes"/>
  </r>
  <r>
    <x v="454"/>
    <s v="Japan"/>
    <s v="JP3726800000"/>
    <n v="6474535"/>
    <s v="Annual"/>
    <x v="67"/>
    <s v="Management"/>
    <s v="G"/>
    <s v="Yes"/>
    <n v="2.2000000000000002"/>
    <s v="Elect Director Okamoto, Shigeaki"/>
    <x v="2"/>
    <s v="For"/>
    <x v="2"/>
    <m/>
    <s v="No"/>
  </r>
  <r>
    <x v="454"/>
    <s v="Japan"/>
    <s v="JP3726800000"/>
    <n v="6474535"/>
    <s v="Annual"/>
    <x v="67"/>
    <s v="Management"/>
    <s v="G"/>
    <s v="Yes"/>
    <n v="2.2999999999999998"/>
    <s v="Elect Director Terabatake, Masamichi"/>
    <x v="2"/>
    <s v="For"/>
    <x v="2"/>
    <m/>
    <s v="No"/>
  </r>
  <r>
    <x v="454"/>
    <s v="Japan"/>
    <s v="JP3726800000"/>
    <n v="6474535"/>
    <s v="Annual"/>
    <x v="67"/>
    <s v="Management"/>
    <s v="G"/>
    <s v="Yes"/>
    <n v="2.4"/>
    <s v="Elect Director Hirowatari, Kiyohide"/>
    <x v="2"/>
    <s v="For"/>
    <x v="2"/>
    <m/>
    <s v="No"/>
  </r>
  <r>
    <x v="454"/>
    <s v="Japan"/>
    <s v="JP3726800000"/>
    <n v="6474535"/>
    <s v="Annual"/>
    <x v="67"/>
    <s v="Management"/>
    <s v="G"/>
    <s v="Yes"/>
    <n v="2.5"/>
    <s v="Elect Director Nakano, Kei"/>
    <x v="2"/>
    <s v="For"/>
    <x v="2"/>
    <m/>
    <s v="No"/>
  </r>
  <r>
    <x v="454"/>
    <s v="Japan"/>
    <s v="JP3726800000"/>
    <n v="6474535"/>
    <s v="Annual"/>
    <x v="67"/>
    <s v="Management"/>
    <s v="G"/>
    <s v="Yes"/>
    <n v="2.6"/>
    <s v="Elect Director Koda, Main"/>
    <x v="2"/>
    <s v="For"/>
    <x v="2"/>
    <m/>
    <s v="No"/>
  </r>
  <r>
    <x v="454"/>
    <s v="Japan"/>
    <s v="JP3726800000"/>
    <n v="6474535"/>
    <s v="Annual"/>
    <x v="67"/>
    <s v="Management"/>
    <s v="G"/>
    <s v="Yes"/>
    <n v="2.7"/>
    <s v="Elect Director Nagashima, Yukiko"/>
    <x v="2"/>
    <s v="For"/>
    <x v="2"/>
    <m/>
    <s v="No"/>
  </r>
  <r>
    <x v="454"/>
    <s v="Japan"/>
    <s v="JP3726800000"/>
    <n v="6474535"/>
    <s v="Annual"/>
    <x v="67"/>
    <s v="Management"/>
    <s v="G"/>
    <s v="Yes"/>
    <n v="2.8"/>
    <s v="Elect Director Kitera, Masato"/>
    <x v="2"/>
    <s v="For"/>
    <x v="2"/>
    <m/>
    <s v="No"/>
  </r>
  <r>
    <x v="454"/>
    <s v="Japan"/>
    <s v="JP3726800000"/>
    <n v="6474535"/>
    <s v="Annual"/>
    <x v="67"/>
    <s v="Management"/>
    <s v="G"/>
    <s v="Yes"/>
    <n v="2.9"/>
    <s v="Elect Director Shoji, Tetsuya"/>
    <x v="2"/>
    <s v="For"/>
    <x v="2"/>
    <m/>
    <s v="No"/>
  </r>
  <r>
    <x v="454"/>
    <s v="Japan"/>
    <s v="JP3726800000"/>
    <n v="6474535"/>
    <s v="Annual"/>
    <x v="67"/>
    <s v="Management"/>
    <s v="G"/>
    <s v="Yes"/>
    <n v="3.1"/>
    <s v="Appoint Statutory Auditor Kashiwakura, Hideaki"/>
    <x v="1"/>
    <s v="For"/>
    <x v="1"/>
    <s v="Statutory auditor board lacks independence."/>
    <s v="Yes"/>
  </r>
  <r>
    <x v="454"/>
    <s v="Japan"/>
    <s v="JP3726800000"/>
    <n v="6474535"/>
    <s v="Annual"/>
    <x v="67"/>
    <s v="Management"/>
    <s v="G"/>
    <s v="Yes"/>
    <n v="3.2"/>
    <s v="Appoint Statutory Auditor Hashimoto, Tsutomu"/>
    <x v="1"/>
    <s v="For"/>
    <x v="1"/>
    <s v="Statutory auditor board lacks independence."/>
    <s v="Yes"/>
  </r>
  <r>
    <x v="454"/>
    <s v="Japan"/>
    <s v="JP3726800000"/>
    <n v="6474535"/>
    <s v="Annual"/>
    <x v="67"/>
    <s v="Management"/>
    <s v="G"/>
    <s v="Yes"/>
    <n v="3.3"/>
    <s v="Appoint Statutory Auditor Taniuchi, Shigeru"/>
    <x v="1"/>
    <s v="For"/>
    <x v="1"/>
    <s v="Statutory auditor board lacks independence."/>
    <s v="Yes"/>
  </r>
  <r>
    <x v="454"/>
    <s v="Japan"/>
    <s v="JP3726800000"/>
    <n v="6474535"/>
    <s v="Annual"/>
    <x v="67"/>
    <s v="Management"/>
    <s v="G"/>
    <s v="Yes"/>
    <n v="3.4"/>
    <s v="Appoint Statutory Auditor Inada, Nobuo"/>
    <x v="1"/>
    <s v="For"/>
    <x v="2"/>
    <m/>
    <s v="No"/>
  </r>
  <r>
    <x v="454"/>
    <s v="Japan"/>
    <s v="JP3726800000"/>
    <n v="6474535"/>
    <s v="Annual"/>
    <x v="67"/>
    <s v="Management"/>
    <s v="G"/>
    <s v="Yes"/>
    <n v="3.5"/>
    <s v="Appoint Statutory Auditor Yamashina, Hiroko"/>
    <x v="1"/>
    <s v="For"/>
    <x v="2"/>
    <m/>
    <s v="No"/>
  </r>
  <r>
    <x v="454"/>
    <s v="Japan"/>
    <s v="JP3726800000"/>
    <n v="6474535"/>
    <s v="Annual"/>
    <x v="67"/>
    <s v="Management"/>
    <s v="G"/>
    <s v="Yes"/>
    <n v="4"/>
    <s v="Approve Fixed Cash Compensation Ceiling and Performance-Based Cash Compensation Ceiling for Directors, Restricted Stock Plan and Performance Share Plan"/>
    <x v="2"/>
    <s v="For"/>
    <x v="2"/>
    <m/>
    <s v="No"/>
  </r>
  <r>
    <x v="454"/>
    <s v="Japan"/>
    <s v="JP3726800000"/>
    <n v="6474535"/>
    <s v="Annual"/>
    <x v="67"/>
    <s v="Shareholder"/>
    <s v="G"/>
    <s v="Yes"/>
    <n v="5"/>
    <s v="Amend Articles to Introduce Provision on Management of Subsidiaries"/>
    <x v="3"/>
    <s v="Against"/>
    <x v="2"/>
    <s v="Proposal is considered to be in the best interest of shareholders."/>
    <s v="Yes"/>
  </r>
  <r>
    <x v="454"/>
    <s v="Japan"/>
    <s v="JP3726800000"/>
    <n v="6474535"/>
    <s v="Annual"/>
    <x v="67"/>
    <s v="Shareholder"/>
    <s v="G"/>
    <s v="Yes"/>
    <n v="6"/>
    <s v="Amend Articles to Prohibit Appointments of Officials of Japan Tobacco or its Affiliated Companies to the Board of Japan Tobacco's Listed Subsidiary"/>
    <x v="3"/>
    <s v="Against"/>
    <x v="1"/>
    <m/>
    <s v="No"/>
  </r>
  <r>
    <x v="454"/>
    <s v="Japan"/>
    <s v="JP3726800000"/>
    <n v="6474535"/>
    <s v="Annual"/>
    <x v="67"/>
    <s v="Shareholder"/>
    <s v="G"/>
    <s v="Yes"/>
    <n v="7"/>
    <s v="Amend Articles to Ban Borrowing and Lending with Japan Tobacco's Listed Subsidiary via Cash Management System"/>
    <x v="3"/>
    <s v="Against"/>
    <x v="1"/>
    <m/>
    <s v="No"/>
  </r>
  <r>
    <x v="454"/>
    <s v="Japan"/>
    <s v="JP3726800000"/>
    <n v="6474535"/>
    <s v="Annual"/>
    <x v="67"/>
    <s v="Shareholder"/>
    <s v="G"/>
    <s v="Yes"/>
    <n v="8"/>
    <s v="Initiate Share Repurchase Program"/>
    <x v="3"/>
    <s v="Against"/>
    <x v="1"/>
    <m/>
    <s v="No"/>
  </r>
  <r>
    <x v="455"/>
    <s v="Japan"/>
    <s v="JP3205800000"/>
    <n v="6483809"/>
    <s v="Annual"/>
    <x v="67"/>
    <s v="Management"/>
    <s v="G"/>
    <s v="Yes"/>
    <n v="1"/>
    <s v="Approve Allocation of Income, with a Final Dividend of JPY 74"/>
    <x v="3"/>
    <s v="For"/>
    <x v="2"/>
    <m/>
    <s v="No"/>
  </r>
  <r>
    <x v="455"/>
    <s v="Japan"/>
    <s v="JP3205800000"/>
    <n v="6483809"/>
    <s v="Annual"/>
    <x v="67"/>
    <s v="Management"/>
    <s v="G"/>
    <s v="Yes"/>
    <n v="2.1"/>
    <s v="Elect Director Sawada, Michitaka"/>
    <x v="2"/>
    <s v="For"/>
    <x v="2"/>
    <m/>
    <s v="No"/>
  </r>
  <r>
    <x v="455"/>
    <s v="Japan"/>
    <s v="JP3205800000"/>
    <n v="6483809"/>
    <s v="Annual"/>
    <x v="67"/>
    <s v="Management"/>
    <s v="G"/>
    <s v="Yes"/>
    <n v="2.1"/>
    <s v="Elect Director Nishii, Takaaki"/>
    <x v="2"/>
    <s v="For"/>
    <x v="2"/>
    <m/>
    <s v="No"/>
  </r>
  <r>
    <x v="455"/>
    <s v="Japan"/>
    <s v="JP3205800000"/>
    <n v="6483809"/>
    <s v="Annual"/>
    <x v="67"/>
    <s v="Management"/>
    <s v="G"/>
    <s v="Yes"/>
    <n v="2.2000000000000002"/>
    <s v="Elect Director Hasebe, Yoshihiro"/>
    <x v="2"/>
    <s v="For"/>
    <x v="2"/>
    <m/>
    <s v="No"/>
  </r>
  <r>
    <x v="455"/>
    <s v="Japan"/>
    <s v="JP3205800000"/>
    <n v="6483809"/>
    <s v="Annual"/>
    <x v="67"/>
    <s v="Management"/>
    <s v="G"/>
    <s v="Yes"/>
    <n v="2.2999999999999998"/>
    <s v="Elect Director Negoro, Masakazu"/>
    <x v="2"/>
    <s v="For"/>
    <x v="2"/>
    <m/>
    <s v="No"/>
  </r>
  <r>
    <x v="455"/>
    <s v="Japan"/>
    <s v="JP3205800000"/>
    <n v="6483809"/>
    <s v="Annual"/>
    <x v="67"/>
    <s v="Management"/>
    <s v="G"/>
    <s v="Yes"/>
    <n v="2.4"/>
    <s v="Elect Director Nishiguchi, Toru"/>
    <x v="2"/>
    <s v="For"/>
    <x v="2"/>
    <m/>
    <s v="No"/>
  </r>
  <r>
    <x v="455"/>
    <s v="Japan"/>
    <s v="JP3205800000"/>
    <n v="6483809"/>
    <s v="Annual"/>
    <x v="67"/>
    <s v="Management"/>
    <s v="G"/>
    <s v="Yes"/>
    <n v="2.5"/>
    <s v="Elect Director David J. Muenz"/>
    <x v="2"/>
    <s v="For"/>
    <x v="2"/>
    <m/>
    <s v="No"/>
  </r>
  <r>
    <x v="455"/>
    <s v="Japan"/>
    <s v="JP3205800000"/>
    <n v="6483809"/>
    <s v="Annual"/>
    <x v="67"/>
    <s v="Management"/>
    <s v="G"/>
    <s v="Yes"/>
    <n v="2.6"/>
    <s v="Elect Director Shinobe, Osamu"/>
    <x v="2"/>
    <s v="For"/>
    <x v="2"/>
    <m/>
    <s v="No"/>
  </r>
  <r>
    <x v="455"/>
    <s v="Japan"/>
    <s v="JP3205800000"/>
    <n v="6483809"/>
    <s v="Annual"/>
    <x v="67"/>
    <s v="Management"/>
    <s v="G"/>
    <s v="Yes"/>
    <n v="2.7"/>
    <s v="Elect Director Mukai, Chiaki"/>
    <x v="2"/>
    <s v="For"/>
    <x v="2"/>
    <m/>
    <s v="No"/>
  </r>
  <r>
    <x v="455"/>
    <s v="Japan"/>
    <s v="JP3205800000"/>
    <n v="6483809"/>
    <s v="Annual"/>
    <x v="67"/>
    <s v="Management"/>
    <s v="G"/>
    <s v="Yes"/>
    <n v="2.8"/>
    <s v="Elect Director Hayashi, Nobuhide"/>
    <x v="2"/>
    <s v="For"/>
    <x v="2"/>
    <m/>
    <s v="No"/>
  </r>
  <r>
    <x v="455"/>
    <s v="Japan"/>
    <s v="JP3205800000"/>
    <n v="6483809"/>
    <s v="Annual"/>
    <x v="67"/>
    <s v="Management"/>
    <s v="G"/>
    <s v="Yes"/>
    <n v="2.9"/>
    <s v="Elect Director Sakurai, Eriko"/>
    <x v="2"/>
    <s v="For"/>
    <x v="2"/>
    <m/>
    <s v="No"/>
  </r>
  <r>
    <x v="455"/>
    <s v="Japan"/>
    <s v="JP3205800000"/>
    <n v="6483809"/>
    <s v="Annual"/>
    <x v="67"/>
    <s v="Management"/>
    <s v="G"/>
    <s v="Yes"/>
    <n v="3"/>
    <s v="Appoint Statutory Auditor Wada, Yasushi"/>
    <x v="1"/>
    <s v="For"/>
    <x v="2"/>
    <m/>
    <s v="No"/>
  </r>
  <r>
    <x v="456"/>
    <s v="South Korea"/>
    <s v="KR7105560007"/>
    <s v="B3DF0Y6"/>
    <s v="Annual"/>
    <x v="67"/>
    <s v="Management"/>
    <s v="G"/>
    <s v="Yes"/>
    <n v="1"/>
    <s v="Approve Financial Statements and Allocation of Income"/>
    <x v="3"/>
    <s v="For"/>
    <x v="2"/>
    <m/>
    <s v="No"/>
  </r>
  <r>
    <x v="456"/>
    <s v="South Korea"/>
    <s v="KR7105560007"/>
    <s v="B3DF0Y6"/>
    <s v="Annual"/>
    <x v="67"/>
    <s v="Management"/>
    <s v="G"/>
    <s v="Yes"/>
    <n v="2"/>
    <s v="Amend Articles of Incorporation"/>
    <x v="3"/>
    <s v="For"/>
    <x v="2"/>
    <m/>
    <s v="No"/>
  </r>
  <r>
    <x v="456"/>
    <s v="South Korea"/>
    <s v="KR7105560007"/>
    <s v="B3DF0Y6"/>
    <s v="Annual"/>
    <x v="67"/>
    <s v="Management"/>
    <s v="G"/>
    <s v="Yes"/>
    <n v="3.1"/>
    <s v="Elect Kwon Seon-ju as Outside Director"/>
    <x v="2"/>
    <s v="For"/>
    <x v="2"/>
    <m/>
    <s v="No"/>
  </r>
  <r>
    <x v="456"/>
    <s v="South Korea"/>
    <s v="KR7105560007"/>
    <s v="B3DF0Y6"/>
    <s v="Annual"/>
    <x v="67"/>
    <s v="Management"/>
    <s v="G"/>
    <s v="Yes"/>
    <n v="3.2"/>
    <s v="Elect Cho Hwa-jun as Outside Director"/>
    <x v="2"/>
    <s v="For"/>
    <x v="2"/>
    <m/>
    <s v="No"/>
  </r>
  <r>
    <x v="456"/>
    <s v="South Korea"/>
    <s v="KR7105560007"/>
    <s v="B3DF0Y6"/>
    <s v="Annual"/>
    <x v="67"/>
    <s v="Management"/>
    <s v="G"/>
    <s v="Yes"/>
    <n v="3.3"/>
    <s v="Elect Oh Gyu-taek as Outside Director"/>
    <x v="2"/>
    <s v="For"/>
    <x v="2"/>
    <m/>
    <s v="No"/>
  </r>
  <r>
    <x v="456"/>
    <s v="South Korea"/>
    <s v="KR7105560007"/>
    <s v="B3DF0Y6"/>
    <s v="Annual"/>
    <x v="67"/>
    <s v="Management"/>
    <s v="G"/>
    <s v="Yes"/>
    <n v="3.4"/>
    <s v="Elect Yeo Jeong-seong as Outside Director"/>
    <x v="2"/>
    <s v="For"/>
    <x v="2"/>
    <m/>
    <s v="No"/>
  </r>
  <r>
    <x v="456"/>
    <s v="South Korea"/>
    <s v="KR7105560007"/>
    <s v="B3DF0Y6"/>
    <s v="Annual"/>
    <x v="67"/>
    <s v="Management"/>
    <s v="G"/>
    <s v="Yes"/>
    <n v="3.5"/>
    <s v="Elect Kim Seong-yong as Outside Director"/>
    <x v="2"/>
    <s v="For"/>
    <x v="2"/>
    <m/>
    <s v="No"/>
  </r>
  <r>
    <x v="456"/>
    <s v="South Korea"/>
    <s v="KR7105560007"/>
    <s v="B3DF0Y6"/>
    <s v="Annual"/>
    <x v="67"/>
    <s v="Management"/>
    <s v="G"/>
    <s v="Yes"/>
    <n v="4"/>
    <s v="Elect Kim Gyeong-ho as Outside Director to Serve as an Audit Committee Member"/>
    <x v="2"/>
    <s v="For"/>
    <x v="2"/>
    <m/>
    <s v="No"/>
  </r>
  <r>
    <x v="456"/>
    <s v="South Korea"/>
    <s v="KR7105560007"/>
    <s v="B3DF0Y6"/>
    <s v="Annual"/>
    <x v="67"/>
    <s v="Management"/>
    <s v="G"/>
    <s v="Yes"/>
    <n v="5.0999999999999996"/>
    <s v="Elect Kwon Seon-ju as a Member of Audit Committee"/>
    <x v="3"/>
    <s v="For"/>
    <x v="2"/>
    <m/>
    <s v="No"/>
  </r>
  <r>
    <x v="456"/>
    <s v="South Korea"/>
    <s v="KR7105560007"/>
    <s v="B3DF0Y6"/>
    <s v="Annual"/>
    <x v="67"/>
    <s v="Management"/>
    <s v="G"/>
    <s v="Yes"/>
    <n v="5.2"/>
    <s v="Elect Cho Hwa-jun as a Member of Audit Committee"/>
    <x v="3"/>
    <s v="For"/>
    <x v="2"/>
    <m/>
    <s v="No"/>
  </r>
  <r>
    <x v="456"/>
    <s v="South Korea"/>
    <s v="KR7105560007"/>
    <s v="B3DF0Y6"/>
    <s v="Annual"/>
    <x v="67"/>
    <s v="Management"/>
    <s v="G"/>
    <s v="Yes"/>
    <n v="5.3"/>
    <s v="Elect Kim Seong-yong as a Member of Audit Committee"/>
    <x v="3"/>
    <s v="For"/>
    <x v="2"/>
    <m/>
    <s v="No"/>
  </r>
  <r>
    <x v="456"/>
    <s v="South Korea"/>
    <s v="KR7105560007"/>
    <s v="B3DF0Y6"/>
    <s v="Annual"/>
    <x v="67"/>
    <s v="Management"/>
    <s v="G"/>
    <s v="Yes"/>
    <n v="6"/>
    <s v="Approve Terms of Retirement Pay"/>
    <x v="3"/>
    <s v="For"/>
    <x v="2"/>
    <m/>
    <s v="No"/>
  </r>
  <r>
    <x v="456"/>
    <s v="South Korea"/>
    <s v="KR7105560007"/>
    <s v="B3DF0Y6"/>
    <s v="Annual"/>
    <x v="67"/>
    <s v="Management"/>
    <s v="G"/>
    <s v="Yes"/>
    <n v="7"/>
    <s v="Approve Total Remuneration of Inside Directors and Outside Directors"/>
    <x v="2"/>
    <s v="For"/>
    <x v="2"/>
    <m/>
    <s v="No"/>
  </r>
  <r>
    <x v="456"/>
    <s v="South Korea"/>
    <s v="KR7105560007"/>
    <s v="B3DF0Y6"/>
    <s v="Annual"/>
    <x v="67"/>
    <s v="Shareholder"/>
    <s v="G"/>
    <s v="Yes"/>
    <n v="8"/>
    <s v="Amend Articles of Incorporation (Shareholder Proposal)"/>
    <x v="3"/>
    <s v="Against"/>
    <x v="1"/>
    <m/>
    <s v="No"/>
  </r>
  <r>
    <x v="456"/>
    <s v="South Korea"/>
    <s v="KR7105560007"/>
    <s v="B3DF0Y6"/>
    <s v="Annual"/>
    <x v="67"/>
    <s v="Shareholder"/>
    <s v="G"/>
    <s v="Yes"/>
    <n v="9"/>
    <s v="Elect Lim Gyeong-jong as Outside Director (Shareholder Proposal)"/>
    <x v="2"/>
    <s v="Against"/>
    <x v="1"/>
    <m/>
    <s v="No"/>
  </r>
  <r>
    <x v="457"/>
    <s v="South Korea"/>
    <s v="KR7071050009"/>
    <n v="6654586"/>
    <s v="Annual"/>
    <x v="67"/>
    <s v="Management"/>
    <s v="G"/>
    <s v="Yes"/>
    <n v="1.1000000000000001"/>
    <s v="Elect Jeong Young-rok as Outside Director"/>
    <x v="2"/>
    <s v="For"/>
    <x v="2"/>
    <m/>
    <s v="No"/>
  </r>
  <r>
    <x v="457"/>
    <s v="South Korea"/>
    <s v="KR7071050009"/>
    <n v="6654586"/>
    <s v="Annual"/>
    <x v="67"/>
    <s v="Management"/>
    <s v="G"/>
    <s v="Yes"/>
    <n v="1.2"/>
    <s v="Elect Kim Jeong-gi as Outside Director"/>
    <x v="2"/>
    <s v="For"/>
    <x v="2"/>
    <m/>
    <s v="No"/>
  </r>
  <r>
    <x v="457"/>
    <s v="South Korea"/>
    <s v="KR7071050009"/>
    <n v="6654586"/>
    <s v="Annual"/>
    <x v="67"/>
    <s v="Management"/>
    <s v="G"/>
    <s v="Yes"/>
    <n v="1.3"/>
    <s v="Elect Cho Young-tae as Outside Director"/>
    <x v="2"/>
    <s v="For"/>
    <x v="2"/>
    <m/>
    <s v="No"/>
  </r>
  <r>
    <x v="457"/>
    <s v="South Korea"/>
    <s v="KR7071050009"/>
    <n v="6654586"/>
    <s v="Annual"/>
    <x v="67"/>
    <s v="Management"/>
    <s v="G"/>
    <s v="Yes"/>
    <n v="1.4"/>
    <s v="Elect Kim Tae-won as Outside Director"/>
    <x v="2"/>
    <s v="For"/>
    <x v="2"/>
    <m/>
    <s v="No"/>
  </r>
  <r>
    <x v="457"/>
    <s v="South Korea"/>
    <s v="KR7071050009"/>
    <n v="6654586"/>
    <s v="Annual"/>
    <x v="67"/>
    <s v="Management"/>
    <s v="G"/>
    <s v="Yes"/>
    <n v="1.5"/>
    <s v="Elect Hahm Chun-seung as Outside Director"/>
    <x v="2"/>
    <s v="For"/>
    <x v="2"/>
    <m/>
    <s v="No"/>
  </r>
  <r>
    <x v="457"/>
    <s v="South Korea"/>
    <s v="KR7071050009"/>
    <n v="6654586"/>
    <s v="Annual"/>
    <x v="67"/>
    <s v="Management"/>
    <s v="G"/>
    <s v="Yes"/>
    <n v="1.6"/>
    <s v="Elect Ji Young-jo as Outside Director"/>
    <x v="2"/>
    <s v="For"/>
    <x v="2"/>
    <m/>
    <s v="No"/>
  </r>
  <r>
    <x v="457"/>
    <s v="South Korea"/>
    <s v="KR7071050009"/>
    <n v="6654586"/>
    <s v="Annual"/>
    <x v="67"/>
    <s v="Management"/>
    <s v="G"/>
    <s v="Yes"/>
    <n v="1.7"/>
    <s v="Elect Lee Seong-gyu as Outside Director"/>
    <x v="2"/>
    <s v="For"/>
    <x v="2"/>
    <m/>
    <s v="No"/>
  </r>
  <r>
    <x v="457"/>
    <s v="South Korea"/>
    <s v="KR7071050009"/>
    <n v="6654586"/>
    <s v="Annual"/>
    <x v="67"/>
    <s v="Management"/>
    <s v="G"/>
    <s v="Yes"/>
    <n v="2.1"/>
    <s v="Elect Jeong Young-rok as a Member of Audit Committee"/>
    <x v="3"/>
    <s v="For"/>
    <x v="2"/>
    <m/>
    <s v="No"/>
  </r>
  <r>
    <x v="457"/>
    <s v="South Korea"/>
    <s v="KR7071050009"/>
    <n v="6654586"/>
    <s v="Annual"/>
    <x v="67"/>
    <s v="Management"/>
    <s v="G"/>
    <s v="Yes"/>
    <n v="2.2000000000000002"/>
    <s v="Elect Kim Jeong-gi as a Member of Audit Committee"/>
    <x v="3"/>
    <s v="For"/>
    <x v="2"/>
    <m/>
    <s v="No"/>
  </r>
  <r>
    <x v="457"/>
    <s v="South Korea"/>
    <s v="KR7071050009"/>
    <n v="6654586"/>
    <s v="Annual"/>
    <x v="67"/>
    <s v="Management"/>
    <s v="G"/>
    <s v="Yes"/>
    <n v="3"/>
    <s v="Approve Total Remuneration of Inside Directors and Outside Directors"/>
    <x v="2"/>
    <s v="For"/>
    <x v="2"/>
    <m/>
    <s v="No"/>
  </r>
  <r>
    <x v="458"/>
    <s v="Japan"/>
    <s v="JP3266400005"/>
    <n v="6497509"/>
    <s v="Annual"/>
    <x v="67"/>
    <s v="Management"/>
    <s v="G"/>
    <s v="Yes"/>
    <n v="1.1000000000000001"/>
    <s v="Elect Director Kitao, Yuichi"/>
    <x v="2"/>
    <s v="For"/>
    <x v="2"/>
    <m/>
    <s v="No"/>
  </r>
  <r>
    <x v="458"/>
    <s v="Japan"/>
    <s v="JP3266400005"/>
    <n v="6497509"/>
    <s v="Annual"/>
    <x v="67"/>
    <s v="Management"/>
    <s v="G"/>
    <s v="Yes"/>
    <n v="1.1000000000000001"/>
    <s v="Elect Director Arakane, Kumi"/>
    <x v="2"/>
    <s v="For"/>
    <x v="2"/>
    <m/>
    <s v="No"/>
  </r>
  <r>
    <x v="458"/>
    <s v="Japan"/>
    <s v="JP3266400005"/>
    <n v="6497509"/>
    <s v="Annual"/>
    <x v="67"/>
    <s v="Management"/>
    <s v="G"/>
    <s v="Yes"/>
    <n v="1.1100000000000001"/>
    <s v="Elect Director Kawana, Koichi"/>
    <x v="2"/>
    <s v="For"/>
    <x v="2"/>
    <m/>
    <s v="No"/>
  </r>
  <r>
    <x v="458"/>
    <s v="Japan"/>
    <s v="JP3266400005"/>
    <n v="6497509"/>
    <s v="Annual"/>
    <x v="67"/>
    <s v="Management"/>
    <s v="G"/>
    <s v="Yes"/>
    <n v="1.2"/>
    <s v="Elect Director Yoshikawa, Masato"/>
    <x v="2"/>
    <s v="For"/>
    <x v="2"/>
    <m/>
    <s v="No"/>
  </r>
  <r>
    <x v="458"/>
    <s v="Japan"/>
    <s v="JP3266400005"/>
    <n v="6497509"/>
    <s v="Annual"/>
    <x v="67"/>
    <s v="Management"/>
    <s v="G"/>
    <s v="Yes"/>
    <n v="1.3"/>
    <s v="Elect Director Watanabe, Dai"/>
    <x v="2"/>
    <s v="For"/>
    <x v="2"/>
    <m/>
    <s v="No"/>
  </r>
  <r>
    <x v="458"/>
    <s v="Japan"/>
    <s v="JP3266400005"/>
    <n v="6497509"/>
    <s v="Annual"/>
    <x v="67"/>
    <s v="Management"/>
    <s v="G"/>
    <s v="Yes"/>
    <n v="1.4"/>
    <s v="Elect Director Kimura, Hiroto"/>
    <x v="2"/>
    <s v="For"/>
    <x v="2"/>
    <m/>
    <s v="No"/>
  </r>
  <r>
    <x v="458"/>
    <s v="Japan"/>
    <s v="JP3266400005"/>
    <n v="6497509"/>
    <s v="Annual"/>
    <x v="67"/>
    <s v="Management"/>
    <s v="G"/>
    <s v="Yes"/>
    <n v="1.5"/>
    <s v="Elect Director Yoshioka, Eiji"/>
    <x v="2"/>
    <s v="For"/>
    <x v="2"/>
    <m/>
    <s v="No"/>
  </r>
  <r>
    <x v="458"/>
    <s v="Japan"/>
    <s v="JP3266400005"/>
    <n v="6497509"/>
    <s v="Annual"/>
    <x v="67"/>
    <s v="Management"/>
    <s v="G"/>
    <s v="Yes"/>
    <n v="1.6"/>
    <s v="Elect Director Hanada, Shingo"/>
    <x v="2"/>
    <s v="For"/>
    <x v="2"/>
    <m/>
    <s v="No"/>
  </r>
  <r>
    <x v="458"/>
    <s v="Japan"/>
    <s v="JP3266400005"/>
    <n v="6497509"/>
    <s v="Annual"/>
    <x v="67"/>
    <s v="Management"/>
    <s v="G"/>
    <s v="Yes"/>
    <n v="1.7"/>
    <s v="Elect Director Matsuda, Yuzuru"/>
    <x v="2"/>
    <s v="For"/>
    <x v="2"/>
    <m/>
    <s v="No"/>
  </r>
  <r>
    <x v="458"/>
    <s v="Japan"/>
    <s v="JP3266400005"/>
    <n v="6497509"/>
    <s v="Annual"/>
    <x v="67"/>
    <s v="Management"/>
    <s v="G"/>
    <s v="Yes"/>
    <n v="1.8"/>
    <s v="Elect Director Ina, Koichi"/>
    <x v="2"/>
    <s v="For"/>
    <x v="2"/>
    <m/>
    <s v="No"/>
  </r>
  <r>
    <x v="458"/>
    <s v="Japan"/>
    <s v="JP3266400005"/>
    <n v="6497509"/>
    <s v="Annual"/>
    <x v="67"/>
    <s v="Management"/>
    <s v="G"/>
    <s v="Yes"/>
    <n v="1.9"/>
    <s v="Elect Director Shintaku, Yutaro"/>
    <x v="2"/>
    <s v="For"/>
    <x v="2"/>
    <m/>
    <s v="No"/>
  </r>
  <r>
    <x v="458"/>
    <s v="Japan"/>
    <s v="JP3266400005"/>
    <n v="6497509"/>
    <s v="Annual"/>
    <x v="67"/>
    <s v="Management"/>
    <s v="G"/>
    <s v="Yes"/>
    <n v="2"/>
    <s v="Appoint Alternate Statutory Auditor Iwamoto, Hogara"/>
    <x v="1"/>
    <s v="For"/>
    <x v="2"/>
    <m/>
    <s v="No"/>
  </r>
  <r>
    <x v="459"/>
    <s v="South Korea"/>
    <s v="KR7011780004"/>
    <n v="6499323"/>
    <s v="Annual"/>
    <x v="67"/>
    <s v="Management"/>
    <s v="G"/>
    <s v="Yes"/>
    <n v="1"/>
    <s v="Approve Financial Statements and Allocation of Income"/>
    <x v="3"/>
    <s v="For"/>
    <x v="1"/>
    <s v="Company has failed to publish the audited accounts in a sufficient timeframe ahead of the meeting."/>
    <s v="Yes"/>
  </r>
  <r>
    <x v="459"/>
    <s v="South Korea"/>
    <s v="KR7011780004"/>
    <n v="6499323"/>
    <s v="Annual"/>
    <x v="67"/>
    <s v="Management"/>
    <s v="G"/>
    <s v="Yes"/>
    <n v="2"/>
    <s v="Approve Total Remuneration of Inside Directors and Outside Directors"/>
    <x v="2"/>
    <s v="For"/>
    <x v="2"/>
    <m/>
    <s v="No"/>
  </r>
  <r>
    <x v="460"/>
    <s v="Japan"/>
    <s v="JP3256000005"/>
    <n v="6499550"/>
    <s v="Annual"/>
    <x v="67"/>
    <s v="Management"/>
    <s v="G"/>
    <s v="Yes"/>
    <n v="1"/>
    <s v="Approve Allocation of Income, with a Final Dividend of JPY 27"/>
    <x v="3"/>
    <s v="For"/>
    <x v="2"/>
    <m/>
    <s v="No"/>
  </r>
  <r>
    <x v="460"/>
    <s v="Japan"/>
    <s v="JP3256000005"/>
    <n v="6499550"/>
    <s v="Annual"/>
    <x v="67"/>
    <s v="Management"/>
    <s v="G"/>
    <s v="Yes"/>
    <n v="2.1"/>
    <s v="Elect Director Miyamoto, Masashi"/>
    <x v="2"/>
    <s v="For"/>
    <x v="2"/>
    <m/>
    <s v="No"/>
  </r>
  <r>
    <x v="460"/>
    <s v="Japan"/>
    <s v="JP3256000005"/>
    <n v="6499550"/>
    <s v="Annual"/>
    <x v="67"/>
    <s v="Management"/>
    <s v="G"/>
    <s v="Yes"/>
    <n v="2.2000000000000002"/>
    <s v="Elect Director Osawa, Yutaka"/>
    <x v="2"/>
    <s v="For"/>
    <x v="2"/>
    <m/>
    <s v="No"/>
  </r>
  <r>
    <x v="460"/>
    <s v="Japan"/>
    <s v="JP3256000005"/>
    <n v="6499550"/>
    <s v="Annual"/>
    <x v="67"/>
    <s v="Management"/>
    <s v="G"/>
    <s v="Yes"/>
    <n v="2.2999999999999998"/>
    <s v="Elect Director Yamashita, Takeyoshi"/>
    <x v="2"/>
    <s v="For"/>
    <x v="2"/>
    <m/>
    <s v="No"/>
  </r>
  <r>
    <x v="460"/>
    <s v="Japan"/>
    <s v="JP3256000005"/>
    <n v="6499550"/>
    <s v="Annual"/>
    <x v="67"/>
    <s v="Management"/>
    <s v="G"/>
    <s v="Yes"/>
    <n v="2.4"/>
    <s v="Elect Director Minakata, Takeshi"/>
    <x v="2"/>
    <s v="For"/>
    <x v="2"/>
    <m/>
    <s v="No"/>
  </r>
  <r>
    <x v="460"/>
    <s v="Japan"/>
    <s v="JP3256000005"/>
    <n v="6499550"/>
    <s v="Annual"/>
    <x v="67"/>
    <s v="Management"/>
    <s v="G"/>
    <s v="Yes"/>
    <n v="2.5"/>
    <s v="Elect Director Morita, Akira"/>
    <x v="2"/>
    <s v="For"/>
    <x v="2"/>
    <m/>
    <s v="No"/>
  </r>
  <r>
    <x v="460"/>
    <s v="Japan"/>
    <s v="JP3256000005"/>
    <n v="6499550"/>
    <s v="Annual"/>
    <x v="67"/>
    <s v="Management"/>
    <s v="G"/>
    <s v="Yes"/>
    <n v="2.6"/>
    <s v="Elect Director Haga, Yuko"/>
    <x v="2"/>
    <s v="For"/>
    <x v="2"/>
    <m/>
    <s v="No"/>
  </r>
  <r>
    <x v="460"/>
    <s v="Japan"/>
    <s v="JP3256000005"/>
    <n v="6499550"/>
    <s v="Annual"/>
    <x v="67"/>
    <s v="Management"/>
    <s v="G"/>
    <s v="Yes"/>
    <n v="2.7"/>
    <s v="Elect Director Oyamada, Takashi"/>
    <x v="2"/>
    <s v="For"/>
    <x v="2"/>
    <m/>
    <s v="No"/>
  </r>
  <r>
    <x v="460"/>
    <s v="Japan"/>
    <s v="JP3256000005"/>
    <n v="6499550"/>
    <s v="Annual"/>
    <x v="67"/>
    <s v="Management"/>
    <s v="G"/>
    <s v="Yes"/>
    <n v="2.8"/>
    <s v="Elect Director Suzuki, Yoshihisa"/>
    <x v="2"/>
    <s v="For"/>
    <x v="2"/>
    <m/>
    <s v="No"/>
  </r>
  <r>
    <x v="460"/>
    <s v="Japan"/>
    <s v="JP3256000005"/>
    <n v="6499550"/>
    <s v="Annual"/>
    <x v="67"/>
    <s v="Management"/>
    <s v="G"/>
    <s v="Yes"/>
    <n v="2.9"/>
    <s v="Elect Director Nakata, Rumiko"/>
    <x v="2"/>
    <s v="For"/>
    <x v="2"/>
    <m/>
    <s v="No"/>
  </r>
  <r>
    <x v="460"/>
    <s v="Japan"/>
    <s v="JP3256000005"/>
    <n v="6499550"/>
    <s v="Annual"/>
    <x v="67"/>
    <s v="Management"/>
    <s v="G"/>
    <s v="Yes"/>
    <n v="3"/>
    <s v="Appoint Statutory Auditor Ishikura, Toru"/>
    <x v="1"/>
    <s v="For"/>
    <x v="1"/>
    <s v="Statutory auditor board lacks independence."/>
    <s v="Yes"/>
  </r>
  <r>
    <x v="136"/>
    <s v="China"/>
    <s v="CNE000001LV7"/>
    <s v="B0766H9"/>
    <s v="Special"/>
    <x v="67"/>
    <s v="Management"/>
    <s v="G"/>
    <s v="Yes"/>
    <n v="1"/>
    <s v="Approve Provision of Guarantee and Counter Guarantee for Subsidiaries"/>
    <x v="3"/>
    <s v="For"/>
    <x v="1"/>
    <s v="Terms of the guarantee are deemed not to be in the best interest of shareholders."/>
    <s v="Yes"/>
  </r>
  <r>
    <x v="136"/>
    <s v="China"/>
    <s v="CNE000001LV7"/>
    <s v="B0766H9"/>
    <s v="Special"/>
    <x v="67"/>
    <s v="Shareholder"/>
    <s v="G"/>
    <s v="Yes"/>
    <n v="2"/>
    <s v="Approve Comprehensive Credit Line Application"/>
    <x v="3"/>
    <s v="For"/>
    <x v="2"/>
    <m/>
    <s v="No"/>
  </r>
  <r>
    <x v="461"/>
    <s v="Japan"/>
    <s v="JP3758190007"/>
    <s v="B63QM77"/>
    <s v="Annual"/>
    <x v="67"/>
    <s v="Management"/>
    <s v="G"/>
    <s v="Yes"/>
    <n v="1.1000000000000001"/>
    <s v="Elect Director Owen Mahoney"/>
    <x v="2"/>
    <s v="For"/>
    <x v="1"/>
    <s v="Board lacks diversity."/>
    <s v="Yes"/>
  </r>
  <r>
    <x v="461"/>
    <s v="Japan"/>
    <s v="JP3758190007"/>
    <s v="B63QM77"/>
    <s v="Annual"/>
    <x v="67"/>
    <s v="Management"/>
    <s v="G"/>
    <s v="Yes"/>
    <n v="1.2"/>
    <s v="Elect Director Uemura, Shiro"/>
    <x v="2"/>
    <s v="For"/>
    <x v="2"/>
    <m/>
    <s v="No"/>
  </r>
  <r>
    <x v="461"/>
    <s v="Japan"/>
    <s v="JP3758190007"/>
    <s v="B63QM77"/>
    <s v="Annual"/>
    <x v="67"/>
    <s v="Management"/>
    <s v="G"/>
    <s v="Yes"/>
    <n v="1.3"/>
    <s v="Elect Director Junghun Lee"/>
    <x v="2"/>
    <s v="For"/>
    <x v="2"/>
    <m/>
    <s v="No"/>
  </r>
  <r>
    <x v="461"/>
    <s v="Japan"/>
    <s v="JP3758190007"/>
    <s v="B63QM77"/>
    <s v="Annual"/>
    <x v="67"/>
    <s v="Management"/>
    <s v="G"/>
    <s v="Yes"/>
    <n v="1.4"/>
    <s v="Elect Director Patrick Soderlund"/>
    <x v="2"/>
    <s v="For"/>
    <x v="2"/>
    <m/>
    <s v="No"/>
  </r>
  <r>
    <x v="461"/>
    <s v="Japan"/>
    <s v="JP3758190007"/>
    <s v="B63QM77"/>
    <s v="Annual"/>
    <x v="67"/>
    <s v="Management"/>
    <s v="G"/>
    <s v="Yes"/>
    <n v="1.5"/>
    <s v="Elect Director Mitchell Lasky"/>
    <x v="2"/>
    <s v="For"/>
    <x v="2"/>
    <m/>
    <s v="No"/>
  </r>
  <r>
    <x v="461"/>
    <s v="Japan"/>
    <s v="JP3758190007"/>
    <s v="B63QM77"/>
    <s v="Annual"/>
    <x v="67"/>
    <s v="Management"/>
    <s v="G"/>
    <s v="Yes"/>
    <n v="2"/>
    <s v="Approve Deep Discount Stock Option Plan"/>
    <x v="3"/>
    <s v="For"/>
    <x v="1"/>
    <s v="Vesting starts in less than 2 years."/>
    <s v="Yes"/>
  </r>
  <r>
    <x v="462"/>
    <s v="South Korea"/>
    <s v="KR7004370003"/>
    <n v="6638115"/>
    <s v="Annual"/>
    <x v="67"/>
    <s v="Management"/>
    <s v="G"/>
    <s v="Yes"/>
    <n v="1"/>
    <s v="Approve Financial Statements and Allocation of Income"/>
    <x v="3"/>
    <s v="For"/>
    <x v="1"/>
    <s v="Company has failed to publish the audited accounts in a sufficient timeframe ahead of the meeting."/>
    <s v="Yes"/>
  </r>
  <r>
    <x v="462"/>
    <s v="South Korea"/>
    <s v="KR7004370003"/>
    <n v="6638115"/>
    <s v="Annual"/>
    <x v="67"/>
    <s v="Management"/>
    <s v="G"/>
    <s v="Yes"/>
    <n v="2"/>
    <s v="Elect Hwang Cheong-yong as Inside Director"/>
    <x v="2"/>
    <s v="For"/>
    <x v="2"/>
    <m/>
    <s v="No"/>
  </r>
  <r>
    <x v="462"/>
    <s v="South Korea"/>
    <s v="KR7004370003"/>
    <n v="6638115"/>
    <s v="Annual"/>
    <x v="67"/>
    <s v="Management"/>
    <s v="G"/>
    <s v="Yes"/>
    <n v="3"/>
    <s v="Approve Total Remuneration of Inside Directors and Outside Directors"/>
    <x v="2"/>
    <s v="For"/>
    <x v="2"/>
    <m/>
    <s v="No"/>
  </r>
  <r>
    <x v="463"/>
    <s v="South Korea"/>
    <s v="KR7034230003"/>
    <n v="6560939"/>
    <s v="Annual"/>
    <x v="67"/>
    <s v="Management"/>
    <s v="G"/>
    <s v="Yes"/>
    <n v="1"/>
    <s v="Approve Financial Statements and Allocation of Income"/>
    <x v="3"/>
    <s v="For"/>
    <x v="1"/>
    <s v="Company has failed to publish the audited accounts in a sufficient timeframe ahead of the meeting."/>
    <s v="Yes"/>
  </r>
  <r>
    <x v="463"/>
    <s v="South Korea"/>
    <s v="KR7034230003"/>
    <n v="6560939"/>
    <s v="Annual"/>
    <x v="67"/>
    <s v="Management"/>
    <s v="G"/>
    <s v="Yes"/>
    <n v="2.1"/>
    <s v="Elect Jeon Phil-lip as Inside Director"/>
    <x v="2"/>
    <s v="For"/>
    <x v="2"/>
    <m/>
    <s v="No"/>
  </r>
  <r>
    <x v="463"/>
    <s v="South Korea"/>
    <s v="KR7034230003"/>
    <n v="6560939"/>
    <s v="Annual"/>
    <x v="67"/>
    <s v="Management"/>
    <s v="G"/>
    <s v="Yes"/>
    <n v="2.2000000000000002"/>
    <s v="Elect Choi Seong-wook as Inside Director"/>
    <x v="2"/>
    <s v="For"/>
    <x v="1"/>
    <s v="Lack of gender diversity. Executive Chair without sufficient counterbalance."/>
    <s v="Yes"/>
  </r>
  <r>
    <x v="463"/>
    <s v="South Korea"/>
    <s v="KR7034230003"/>
    <n v="6560939"/>
    <s v="Annual"/>
    <x v="67"/>
    <s v="Management"/>
    <s v="G"/>
    <s v="Yes"/>
    <n v="2.2999999999999998"/>
    <s v="Elect Yoo Sang-hun as Inside Director"/>
    <x v="2"/>
    <s v="For"/>
    <x v="2"/>
    <m/>
    <s v="No"/>
  </r>
  <r>
    <x v="463"/>
    <s v="South Korea"/>
    <s v="KR7034230003"/>
    <n v="6560939"/>
    <s v="Annual"/>
    <x v="67"/>
    <s v="Management"/>
    <s v="G"/>
    <s v="Yes"/>
    <n v="2.4"/>
    <s v="Elect Kim Seok-min as Outside Director"/>
    <x v="2"/>
    <s v="For"/>
    <x v="2"/>
    <m/>
    <s v="No"/>
  </r>
  <r>
    <x v="463"/>
    <s v="South Korea"/>
    <s v="KR7034230003"/>
    <n v="6560939"/>
    <s v="Annual"/>
    <x v="67"/>
    <s v="Management"/>
    <s v="G"/>
    <s v="Yes"/>
    <n v="2.5"/>
    <s v="Elect Park Hyeon-cheol as Outside Director"/>
    <x v="2"/>
    <s v="For"/>
    <x v="2"/>
    <m/>
    <s v="No"/>
  </r>
  <r>
    <x v="463"/>
    <s v="South Korea"/>
    <s v="KR7034230003"/>
    <n v="6560939"/>
    <s v="Annual"/>
    <x v="67"/>
    <s v="Management"/>
    <s v="G"/>
    <s v="Yes"/>
    <n v="3"/>
    <s v="Appoint Jeong Seong-geun as Internal Auditor"/>
    <x v="1"/>
    <s v="For"/>
    <x v="2"/>
    <m/>
    <s v="No"/>
  </r>
  <r>
    <x v="463"/>
    <s v="South Korea"/>
    <s v="KR7034230003"/>
    <n v="6560939"/>
    <s v="Annual"/>
    <x v="67"/>
    <s v="Management"/>
    <s v="G"/>
    <s v="Yes"/>
    <n v="4"/>
    <s v="Approve Total Remuneration of Inside Directors and Outside Directors"/>
    <x v="2"/>
    <s v="For"/>
    <x v="1"/>
    <s v="Total remuneration is excessive or inadequately justified."/>
    <s v="Yes"/>
  </r>
  <r>
    <x v="463"/>
    <s v="South Korea"/>
    <s v="KR7034230003"/>
    <n v="6560939"/>
    <s v="Annual"/>
    <x v="67"/>
    <s v="Management"/>
    <s v="G"/>
    <s v="Yes"/>
    <n v="5"/>
    <s v="Authorize Board to Fix Remuneration of Internal Auditor(s)"/>
    <x v="4"/>
    <s v="For"/>
    <x v="2"/>
    <m/>
    <s v="No"/>
  </r>
  <r>
    <x v="464"/>
    <s v="Japan"/>
    <s v="JP3351600006"/>
    <n v="6805265"/>
    <s v="Annual"/>
    <x v="67"/>
    <s v="Management"/>
    <s v="G"/>
    <s v="Yes"/>
    <n v="1"/>
    <s v="Approve Allocation of Income, with a Final Dividend of JPY 75"/>
    <x v="3"/>
    <s v="For"/>
    <x v="2"/>
    <m/>
    <s v="No"/>
  </r>
  <r>
    <x v="464"/>
    <s v="Japan"/>
    <s v="JP3351600006"/>
    <n v="6805265"/>
    <s v="Annual"/>
    <x v="67"/>
    <s v="Management"/>
    <s v="G"/>
    <s v="Yes"/>
    <n v="2.1"/>
    <s v="Elect Director Uotani, Masahiko"/>
    <x v="2"/>
    <s v="For"/>
    <x v="2"/>
    <m/>
    <s v="No"/>
  </r>
  <r>
    <x v="464"/>
    <s v="Japan"/>
    <s v="JP3351600006"/>
    <n v="6805265"/>
    <s v="Annual"/>
    <x v="67"/>
    <s v="Management"/>
    <s v="G"/>
    <s v="Yes"/>
    <n v="2.1"/>
    <s v="Elect Director Hatanaka, Yoshihiko"/>
    <x v="2"/>
    <s v="For"/>
    <x v="2"/>
    <m/>
    <s v="No"/>
  </r>
  <r>
    <x v="464"/>
    <s v="Japan"/>
    <s v="JP3351600006"/>
    <n v="6805265"/>
    <s v="Annual"/>
    <x v="67"/>
    <s v="Management"/>
    <s v="G"/>
    <s v="Yes"/>
    <n v="2.2000000000000002"/>
    <s v="Elect Director Fujiwara, Kentaro"/>
    <x v="2"/>
    <s v="For"/>
    <x v="2"/>
    <m/>
    <s v="No"/>
  </r>
  <r>
    <x v="464"/>
    <s v="Japan"/>
    <s v="JP3351600006"/>
    <n v="6805265"/>
    <s v="Annual"/>
    <x v="67"/>
    <s v="Management"/>
    <s v="G"/>
    <s v="Yes"/>
    <n v="2.2999999999999998"/>
    <s v="Elect Director Suzuki, Yukari"/>
    <x v="2"/>
    <s v="For"/>
    <x v="2"/>
    <m/>
    <s v="No"/>
  </r>
  <r>
    <x v="464"/>
    <s v="Japan"/>
    <s v="JP3351600006"/>
    <n v="6805265"/>
    <s v="Annual"/>
    <x v="67"/>
    <s v="Management"/>
    <s v="G"/>
    <s v="Yes"/>
    <n v="2.4"/>
    <s v="Elect Director Tadakawa, Norio"/>
    <x v="2"/>
    <s v="For"/>
    <x v="2"/>
    <m/>
    <s v="No"/>
  </r>
  <r>
    <x v="464"/>
    <s v="Japan"/>
    <s v="JP3351600006"/>
    <n v="6805265"/>
    <s v="Annual"/>
    <x v="67"/>
    <s v="Management"/>
    <s v="G"/>
    <s v="Yes"/>
    <n v="2.5"/>
    <s v="Elect Director Yokota, Takayuki"/>
    <x v="2"/>
    <s v="For"/>
    <x v="2"/>
    <m/>
    <s v="No"/>
  </r>
  <r>
    <x v="464"/>
    <s v="Japan"/>
    <s v="JP3351600006"/>
    <n v="6805265"/>
    <s v="Annual"/>
    <x v="67"/>
    <s v="Management"/>
    <s v="G"/>
    <s v="Yes"/>
    <n v="2.6"/>
    <s v="Elect Director Oishi, Kanoko"/>
    <x v="2"/>
    <s v="For"/>
    <x v="2"/>
    <m/>
    <s v="No"/>
  </r>
  <r>
    <x v="464"/>
    <s v="Japan"/>
    <s v="JP3351600006"/>
    <n v="6805265"/>
    <s v="Annual"/>
    <x v="67"/>
    <s v="Management"/>
    <s v="G"/>
    <s v="Yes"/>
    <n v="2.7"/>
    <s v="Elect Director Iwahara, Shinsaku"/>
    <x v="2"/>
    <s v="For"/>
    <x v="2"/>
    <m/>
    <s v="No"/>
  </r>
  <r>
    <x v="464"/>
    <s v="Japan"/>
    <s v="JP3351600006"/>
    <n v="6805265"/>
    <s v="Annual"/>
    <x v="67"/>
    <s v="Management"/>
    <s v="G"/>
    <s v="Yes"/>
    <n v="2.8"/>
    <s v="Elect Director Charles D. Lake II"/>
    <x v="2"/>
    <s v="For"/>
    <x v="2"/>
    <m/>
    <s v="No"/>
  </r>
  <r>
    <x v="464"/>
    <s v="Japan"/>
    <s v="JP3351600006"/>
    <n v="6805265"/>
    <s v="Annual"/>
    <x v="67"/>
    <s v="Management"/>
    <s v="G"/>
    <s v="Yes"/>
    <n v="2.9"/>
    <s v="Elect Director Tokuno, Mariko"/>
    <x v="2"/>
    <s v="For"/>
    <x v="2"/>
    <m/>
    <s v="No"/>
  </r>
  <r>
    <x v="464"/>
    <s v="Japan"/>
    <s v="JP3351600006"/>
    <n v="6805265"/>
    <s v="Annual"/>
    <x v="67"/>
    <s v="Management"/>
    <s v="G"/>
    <s v="Yes"/>
    <n v="3.1"/>
    <s v="Appoint Statutory Auditor Anno, Hiromi"/>
    <x v="1"/>
    <s v="For"/>
    <x v="2"/>
    <m/>
    <s v="No"/>
  </r>
  <r>
    <x v="464"/>
    <s v="Japan"/>
    <s v="JP3351600006"/>
    <n v="6805265"/>
    <s v="Annual"/>
    <x v="67"/>
    <s v="Management"/>
    <s v="G"/>
    <s v="Yes"/>
    <n v="3.2"/>
    <s v="Appoint Statutory Auditor Goto, Yasuko"/>
    <x v="1"/>
    <s v="For"/>
    <x v="2"/>
    <m/>
    <s v="No"/>
  </r>
  <r>
    <x v="464"/>
    <s v="Japan"/>
    <s v="JP3351600006"/>
    <n v="6805265"/>
    <s v="Annual"/>
    <x v="67"/>
    <s v="Management"/>
    <s v="G"/>
    <s v="Yes"/>
    <n v="4"/>
    <s v="Approve Performance Share Plan"/>
    <x v="3"/>
    <s v="For"/>
    <x v="2"/>
    <m/>
    <s v="No"/>
  </r>
  <r>
    <x v="465"/>
    <s v="Japan"/>
    <s v="JP3336560002"/>
    <s v="BBD7Q84"/>
    <s v="Annual"/>
    <x v="67"/>
    <s v="Management"/>
    <s v="G"/>
    <s v="Yes"/>
    <n v="1"/>
    <s v="Approve Allocation of Income, with a Final Dividend of JPY 41"/>
    <x v="3"/>
    <s v="For"/>
    <x v="2"/>
    <m/>
    <s v="No"/>
  </r>
  <r>
    <x v="465"/>
    <s v="Japan"/>
    <s v="JP3336560002"/>
    <s v="BBD7Q84"/>
    <s v="Annual"/>
    <x v="67"/>
    <s v="Management"/>
    <s v="G"/>
    <s v="Yes"/>
    <n v="2.1"/>
    <s v="Elect Director Ono, Makiko"/>
    <x v="2"/>
    <s v="For"/>
    <x v="2"/>
    <m/>
    <s v="No"/>
  </r>
  <r>
    <x v="465"/>
    <s v="Japan"/>
    <s v="JP3336560002"/>
    <s v="BBD7Q84"/>
    <s v="Annual"/>
    <x v="67"/>
    <s v="Management"/>
    <s v="G"/>
    <s v="Yes"/>
    <n v="2.2000000000000002"/>
    <s v="Elect Director Shekhar Mundlay"/>
    <x v="2"/>
    <s v="For"/>
    <x v="2"/>
    <m/>
    <s v="No"/>
  </r>
  <r>
    <x v="465"/>
    <s v="Japan"/>
    <s v="JP3336560002"/>
    <s v="BBD7Q84"/>
    <s v="Annual"/>
    <x v="67"/>
    <s v="Management"/>
    <s v="G"/>
    <s v="Yes"/>
    <n v="2.2999999999999998"/>
    <s v="Elect Director Naiki, Hachiro"/>
    <x v="2"/>
    <s v="For"/>
    <x v="2"/>
    <m/>
    <s v="No"/>
  </r>
  <r>
    <x v="465"/>
    <s v="Japan"/>
    <s v="JP3336560002"/>
    <s v="BBD7Q84"/>
    <s v="Annual"/>
    <x v="67"/>
    <s v="Management"/>
    <s v="G"/>
    <s v="Yes"/>
    <n v="2.4"/>
    <s v="Elect Director Peter Harding"/>
    <x v="2"/>
    <s v="For"/>
    <x v="2"/>
    <m/>
    <s v="No"/>
  </r>
  <r>
    <x v="465"/>
    <s v="Japan"/>
    <s v="JP3336560002"/>
    <s v="BBD7Q84"/>
    <s v="Annual"/>
    <x v="67"/>
    <s v="Management"/>
    <s v="G"/>
    <s v="Yes"/>
    <n v="2.5"/>
    <s v="Elect Director Miyamori, Hiroshi"/>
    <x v="2"/>
    <s v="For"/>
    <x v="2"/>
    <m/>
    <s v="No"/>
  </r>
  <r>
    <x v="465"/>
    <s v="Japan"/>
    <s v="JP3336560002"/>
    <s v="BBD7Q84"/>
    <s v="Annual"/>
    <x v="67"/>
    <s v="Management"/>
    <s v="G"/>
    <s v="Yes"/>
    <n v="2.6"/>
    <s v="Elect Director Inoue, Yukari"/>
    <x v="2"/>
    <s v="For"/>
    <x v="2"/>
    <m/>
    <s v="No"/>
  </r>
  <r>
    <x v="465"/>
    <s v="Japan"/>
    <s v="JP3336560002"/>
    <s v="BBD7Q84"/>
    <s v="Annual"/>
    <x v="67"/>
    <s v="Management"/>
    <s v="G"/>
    <s v="Yes"/>
    <n v="3.1"/>
    <s v="Elect Director and Audit Committee Member Yamazaki, Yuji"/>
    <x v="2"/>
    <s v="For"/>
    <x v="2"/>
    <m/>
    <s v="No"/>
  </r>
  <r>
    <x v="465"/>
    <s v="Japan"/>
    <s v="JP3336560002"/>
    <s v="BBD7Q84"/>
    <s v="Annual"/>
    <x v="67"/>
    <s v="Management"/>
    <s v="G"/>
    <s v="Yes"/>
    <n v="3.2"/>
    <s v="Elect Director and Audit Committee Member Masuyama, Mika"/>
    <x v="2"/>
    <s v="For"/>
    <x v="2"/>
    <m/>
    <s v="No"/>
  </r>
  <r>
    <x v="465"/>
    <s v="Japan"/>
    <s v="JP3336560002"/>
    <s v="BBD7Q84"/>
    <s v="Annual"/>
    <x v="67"/>
    <s v="Management"/>
    <s v="G"/>
    <s v="Yes"/>
    <n v="3.3"/>
    <s v="Elect Director and Audit Committee Member Mimura, Mariko"/>
    <x v="2"/>
    <s v="For"/>
    <x v="2"/>
    <m/>
    <s v="No"/>
  </r>
  <r>
    <x v="465"/>
    <s v="Japan"/>
    <s v="JP3336560002"/>
    <s v="BBD7Q84"/>
    <s v="Annual"/>
    <x v="67"/>
    <s v="Management"/>
    <s v="G"/>
    <s v="Yes"/>
    <n v="4"/>
    <s v="Elect Alternate Director and Audit Committee Member Amitani, Mitsuhiro"/>
    <x v="2"/>
    <s v="For"/>
    <x v="2"/>
    <m/>
    <s v="No"/>
  </r>
  <r>
    <x v="466"/>
    <s v="Japan"/>
    <s v="JP3951600000"/>
    <n v="6911485"/>
    <s v="Annual"/>
    <x v="67"/>
    <s v="Management"/>
    <s v="G"/>
    <s v="Yes"/>
    <n v="1.1000000000000001"/>
    <s v="Elect Director Takahara, Takahisa"/>
    <x v="2"/>
    <s v="For"/>
    <x v="1"/>
    <s v="Board lacks diversity."/>
    <s v="Yes"/>
  </r>
  <r>
    <x v="466"/>
    <s v="Japan"/>
    <s v="JP3951600000"/>
    <n v="6911485"/>
    <s v="Annual"/>
    <x v="67"/>
    <s v="Management"/>
    <s v="G"/>
    <s v="Yes"/>
    <n v="1.2"/>
    <s v="Elect Director Hikosaka, Toshifumi"/>
    <x v="2"/>
    <s v="For"/>
    <x v="2"/>
    <m/>
    <s v="No"/>
  </r>
  <r>
    <x v="466"/>
    <s v="Japan"/>
    <s v="JP3951600000"/>
    <n v="6911485"/>
    <s v="Annual"/>
    <x v="67"/>
    <s v="Management"/>
    <s v="G"/>
    <s v="Yes"/>
    <n v="1.3"/>
    <s v="Elect Director Takaku, Kenji"/>
    <x v="2"/>
    <s v="For"/>
    <x v="2"/>
    <m/>
    <s v="No"/>
  </r>
  <r>
    <x v="466"/>
    <s v="Japan"/>
    <s v="JP3951600000"/>
    <n v="6911485"/>
    <s v="Annual"/>
    <x v="67"/>
    <s v="Management"/>
    <s v="G"/>
    <s v="Yes"/>
    <n v="2.1"/>
    <s v="Elect Director and Audit Committee Member Sugita, Hiroaki"/>
    <x v="2"/>
    <s v="For"/>
    <x v="2"/>
    <m/>
    <s v="No"/>
  </r>
  <r>
    <x v="466"/>
    <s v="Japan"/>
    <s v="JP3951600000"/>
    <n v="6911485"/>
    <s v="Annual"/>
    <x v="67"/>
    <s v="Management"/>
    <s v="G"/>
    <s v="Yes"/>
    <n v="2.2000000000000002"/>
    <s v="Elect Director and Audit Committee Member Noriko Rzonca"/>
    <x v="2"/>
    <s v="For"/>
    <x v="2"/>
    <m/>
    <s v="No"/>
  </r>
  <r>
    <x v="466"/>
    <s v="Japan"/>
    <s v="JP3951600000"/>
    <n v="6911485"/>
    <s v="Annual"/>
    <x v="67"/>
    <s v="Management"/>
    <s v="G"/>
    <s v="Yes"/>
    <n v="2.2999999999999998"/>
    <s v="Elect Director and Audit Committee Member Asada, Shigeru"/>
    <x v="2"/>
    <s v="For"/>
    <x v="2"/>
    <m/>
    <s v="No"/>
  </r>
  <r>
    <x v="466"/>
    <s v="Japan"/>
    <s v="JP3951600000"/>
    <n v="6911485"/>
    <s v="Annual"/>
    <x v="67"/>
    <s v="Management"/>
    <s v="G"/>
    <s v="Yes"/>
    <n v="3"/>
    <s v="Appoint KPMG AZSA LLC as New External Audit Firm"/>
    <x v="3"/>
    <s v="For"/>
    <x v="2"/>
    <m/>
    <s v="No"/>
  </r>
  <r>
    <x v="467"/>
    <s v="India"/>
    <s v="INE628A01036"/>
    <s v="B0L0W35"/>
    <s v="Extraordinary Shareholders"/>
    <x v="67"/>
    <s v="Management"/>
    <s v="G"/>
    <s v="Yes"/>
    <n v="1"/>
    <s v="Approve Sale/Purchase/Functional Support Services Transactions Amongst UPL Limited and Various Subsidiaries, Associates and Joint Ventures Carrying Out Operations in Ordinary Course of Business"/>
    <x v="3"/>
    <s v="For"/>
    <x v="2"/>
    <m/>
    <s v="No"/>
  </r>
  <r>
    <x v="467"/>
    <s v="India"/>
    <s v="INE628A01036"/>
    <s v="B0L0W35"/>
    <s v="Extraordinary Shareholders"/>
    <x v="67"/>
    <s v="Management"/>
    <s v="G"/>
    <s v="Yes"/>
    <n v="2"/>
    <s v="Approve Financial Support Transactions of UPL Limited and UPL Corporation Limited, Mauritius with Subsidiaries, Associates and Joint Ventures Carrying Out Operations in Ordinary Course of Business"/>
    <x v="3"/>
    <s v="For"/>
    <x v="2"/>
    <m/>
    <s v="No"/>
  </r>
  <r>
    <x v="467"/>
    <s v="India"/>
    <s v="INE628A01036"/>
    <s v="B0L0W35"/>
    <s v="Extraordinary Shareholders"/>
    <x v="67"/>
    <s v="Management"/>
    <s v="G"/>
    <s v="Yes"/>
    <n v="3"/>
    <s v="Approve Consolidation of Existing Loan Obligations of its Subsidiaries to UPL Corporation Limited, Mauritius into its Subsidiary viz. UPL Corporation Limited, Cayman"/>
    <x v="3"/>
    <s v="For"/>
    <x v="2"/>
    <m/>
    <s v="No"/>
  </r>
  <r>
    <x v="468"/>
    <s v="South Korea"/>
    <s v="KR7316140003"/>
    <s v="BGHWH98"/>
    <s v="Annual"/>
    <x v="67"/>
    <s v="Management"/>
    <s v="G"/>
    <s v="Yes"/>
    <n v="1"/>
    <s v="Approve Financial Statements and Allocation of Income"/>
    <x v="3"/>
    <s v="For"/>
    <x v="2"/>
    <m/>
    <s v="No"/>
  </r>
  <r>
    <x v="468"/>
    <s v="South Korea"/>
    <s v="KR7316140003"/>
    <s v="BGHWH98"/>
    <s v="Annual"/>
    <x v="67"/>
    <s v="Management"/>
    <s v="G"/>
    <s v="Yes"/>
    <n v="2"/>
    <s v="Amend Articles of Incorporation"/>
    <x v="3"/>
    <s v="For"/>
    <x v="2"/>
    <m/>
    <s v="No"/>
  </r>
  <r>
    <x v="468"/>
    <s v="South Korea"/>
    <s v="KR7316140003"/>
    <s v="BGHWH98"/>
    <s v="Annual"/>
    <x v="67"/>
    <s v="Management"/>
    <s v="G"/>
    <s v="Yes"/>
    <n v="3.1"/>
    <s v="Elect Jeong Chan-hyeong as Outside Director"/>
    <x v="2"/>
    <s v="For"/>
    <x v="1"/>
    <s v="As the longest tenured board member on the ballot, the inaction to remove a legally concerned director is indicative of material failure of governance and oversight at the company."/>
    <s v="Yes"/>
  </r>
  <r>
    <x v="468"/>
    <s v="South Korea"/>
    <s v="KR7316140003"/>
    <s v="BGHWH98"/>
    <s v="Annual"/>
    <x v="67"/>
    <s v="Management"/>
    <s v="G"/>
    <s v="Yes"/>
    <n v="3.2"/>
    <s v="Elect Yoon Su-young as Outside Director"/>
    <x v="2"/>
    <s v="For"/>
    <x v="2"/>
    <m/>
    <s v="No"/>
  </r>
  <r>
    <x v="468"/>
    <s v="South Korea"/>
    <s v="KR7316140003"/>
    <s v="BGHWH98"/>
    <s v="Annual"/>
    <x v="67"/>
    <s v="Management"/>
    <s v="G"/>
    <s v="Yes"/>
    <n v="3.3"/>
    <s v="Elect Lim Jong-ryong as Inside Director"/>
    <x v="2"/>
    <s v="For"/>
    <x v="1"/>
    <s v="The nominee is the Executive Chair without sufficient counterbalance on the board in place."/>
    <s v="Yes"/>
  </r>
  <r>
    <x v="468"/>
    <s v="South Korea"/>
    <s v="KR7316140003"/>
    <s v="BGHWH98"/>
    <s v="Annual"/>
    <x v="67"/>
    <s v="Management"/>
    <s v="G"/>
    <s v="Yes"/>
    <n v="4"/>
    <s v="Elect Ji Seong-bae as Outside Director to Serve as an Audit Committee Member"/>
    <x v="2"/>
    <s v="For"/>
    <x v="2"/>
    <m/>
    <s v="No"/>
  </r>
  <r>
    <x v="468"/>
    <s v="South Korea"/>
    <s v="KR7316140003"/>
    <s v="BGHWH98"/>
    <s v="Annual"/>
    <x v="67"/>
    <s v="Management"/>
    <s v="G"/>
    <s v="Yes"/>
    <n v="5.0999999999999996"/>
    <s v="Elect Jeong Chan-hyeong as a Member of Audit Committee"/>
    <x v="3"/>
    <s v="For"/>
    <x v="1"/>
    <s v="As the longest tenured board member on the ballot, the inaction to remove a legally concerned director is indicative of material failure of governance and oversight at the company."/>
    <s v="Yes"/>
  </r>
  <r>
    <x v="468"/>
    <s v="South Korea"/>
    <s v="KR7316140003"/>
    <s v="BGHWH98"/>
    <s v="Annual"/>
    <x v="67"/>
    <s v="Management"/>
    <s v="G"/>
    <s v="Yes"/>
    <n v="5.2"/>
    <s v="Elect Yoon Su-young as a Member of Audit Committee"/>
    <x v="3"/>
    <s v="For"/>
    <x v="2"/>
    <m/>
    <s v="No"/>
  </r>
  <r>
    <x v="468"/>
    <s v="South Korea"/>
    <s v="KR7316140003"/>
    <s v="BGHWH98"/>
    <s v="Annual"/>
    <x v="67"/>
    <s v="Management"/>
    <s v="G"/>
    <s v="Yes"/>
    <n v="5.3"/>
    <s v="Elect Shin Yo-han as a Member of Audit Committee"/>
    <x v="3"/>
    <s v="For"/>
    <x v="2"/>
    <m/>
    <s v="No"/>
  </r>
  <r>
    <x v="468"/>
    <s v="South Korea"/>
    <s v="KR7316140003"/>
    <s v="BGHWH98"/>
    <s v="Annual"/>
    <x v="67"/>
    <s v="Management"/>
    <s v="G"/>
    <s v="Yes"/>
    <n v="6"/>
    <s v="Approve Total Remuneration of Inside Directors and Outside Directors"/>
    <x v="2"/>
    <s v="For"/>
    <x v="2"/>
    <m/>
    <s v="No"/>
  </r>
  <r>
    <x v="469"/>
    <s v="China"/>
    <s v="CNE100002BR3"/>
    <s v="BZ6S217"/>
    <s v="Annual"/>
    <x v="67"/>
    <s v="Management"/>
    <s v="G"/>
    <s v="Yes"/>
    <n v="1"/>
    <s v="Approve Report of the Board of Directors"/>
    <x v="2"/>
    <s v="For"/>
    <x v="2"/>
    <m/>
    <s v="No"/>
  </r>
  <r>
    <x v="469"/>
    <s v="China"/>
    <s v="CNE100002BR3"/>
    <s v="BZ6S217"/>
    <s v="Annual"/>
    <x v="67"/>
    <s v="Management"/>
    <s v="G"/>
    <s v="Yes"/>
    <n v="2"/>
    <s v="Approve Report of the Board of Supervisors"/>
    <x v="0"/>
    <s v="For"/>
    <x v="2"/>
    <m/>
    <s v="No"/>
  </r>
  <r>
    <x v="469"/>
    <s v="China"/>
    <s v="CNE100002BR3"/>
    <s v="BZ6S217"/>
    <s v="Annual"/>
    <x v="67"/>
    <s v="Management"/>
    <s v="G"/>
    <s v="Yes"/>
    <n v="3"/>
    <s v="Approve Financial Statements"/>
    <x v="3"/>
    <s v="For"/>
    <x v="2"/>
    <m/>
    <s v="No"/>
  </r>
  <r>
    <x v="469"/>
    <s v="China"/>
    <s v="CNE100002BR3"/>
    <s v="BZ6S217"/>
    <s v="Annual"/>
    <x v="67"/>
    <s v="Management"/>
    <s v="G"/>
    <s v="Yes"/>
    <n v="4"/>
    <s v="Approve Profit Distribution Plan"/>
    <x v="3"/>
    <s v="For"/>
    <x v="2"/>
    <m/>
    <s v="No"/>
  </r>
  <r>
    <x v="469"/>
    <s v="China"/>
    <s v="CNE100002BR3"/>
    <s v="BZ6S217"/>
    <s v="Annual"/>
    <x v="67"/>
    <s v="Management"/>
    <s v="G"/>
    <s v="Yes"/>
    <n v="5"/>
    <s v="Approve Annual Report and Summary"/>
    <x v="0"/>
    <s v="For"/>
    <x v="2"/>
    <m/>
    <s v="No"/>
  </r>
  <r>
    <x v="469"/>
    <s v="China"/>
    <s v="CNE100002BR3"/>
    <s v="BZ6S217"/>
    <s v="Annual"/>
    <x v="67"/>
    <s v="Management"/>
    <s v="G"/>
    <s v="Yes"/>
    <n v="6"/>
    <s v="Approve Appointment of Financial Auditor and Internal Control Auditor"/>
    <x v="1"/>
    <s v="For"/>
    <x v="2"/>
    <m/>
    <s v="No"/>
  </r>
  <r>
    <x v="469"/>
    <s v="China"/>
    <s v="CNE100002BR3"/>
    <s v="BZ6S217"/>
    <s v="Annual"/>
    <x v="67"/>
    <s v="Management"/>
    <s v="G"/>
    <s v="Yes"/>
    <n v="7"/>
    <s v="Approve Remuneration of Directors"/>
    <x v="2"/>
    <s v="For"/>
    <x v="2"/>
    <m/>
    <s v="No"/>
  </r>
  <r>
    <x v="469"/>
    <s v="China"/>
    <s v="CNE100002BR3"/>
    <s v="BZ6S217"/>
    <s v="Annual"/>
    <x v="67"/>
    <s v="Management"/>
    <s v="G"/>
    <s v="Yes"/>
    <n v="8"/>
    <s v="Approve Remuneration of Supervisors"/>
    <x v="4"/>
    <s v="For"/>
    <x v="2"/>
    <m/>
    <s v="No"/>
  </r>
  <r>
    <x v="469"/>
    <s v="China"/>
    <s v="CNE100002BR3"/>
    <s v="BZ6S217"/>
    <s v="Annual"/>
    <x v="67"/>
    <s v="Management"/>
    <s v="G"/>
    <s v="Yes"/>
    <n v="9"/>
    <s v="Approve Application of Bank Credit Lines"/>
    <x v="3"/>
    <s v="For"/>
    <x v="1"/>
    <s v="The proposed transaction is not in the best interest of existing shareholders."/>
    <s v="Yes"/>
  </r>
  <r>
    <x v="469"/>
    <s v="China"/>
    <s v="CNE100002BR3"/>
    <s v="BZ6S217"/>
    <s v="Annual"/>
    <x v="67"/>
    <s v="Management"/>
    <s v="G"/>
    <s v="Yes"/>
    <n v="10"/>
    <s v="Approve Amount of Guarantee in the Scope of Consolidated Statement"/>
    <x v="3"/>
    <s v="For"/>
    <x v="1"/>
    <s v="Terms of the guarantee are deemed not to be in the best interest of shareholders."/>
    <s v="Yes"/>
  </r>
  <r>
    <x v="469"/>
    <s v="China"/>
    <s v="CNE100002BR3"/>
    <s v="BZ6S217"/>
    <s v="Annual"/>
    <x v="67"/>
    <s v="Management"/>
    <s v="G"/>
    <s v="Yes"/>
    <n v="11"/>
    <s v="Approve Deposit, Loan and Guarantee Business with Related Banks"/>
    <x v="3"/>
    <s v="For"/>
    <x v="1"/>
    <s v="There is a lack of disclosure around the proposed related-party transaction."/>
    <s v="Yes"/>
  </r>
  <r>
    <x v="469"/>
    <s v="China"/>
    <s v="CNE100002BR3"/>
    <s v="BZ6S217"/>
    <s v="Annual"/>
    <x v="67"/>
    <s v="Management"/>
    <s v="G"/>
    <s v="Yes"/>
    <n v="12"/>
    <s v="Approve Provision of Financial Assistance"/>
    <x v="3"/>
    <s v="For"/>
    <x v="1"/>
    <s v="Terms of the guarantee are deemed not to be in the best interest of shareholders."/>
    <s v="Yes"/>
  </r>
  <r>
    <x v="469"/>
    <s v="China"/>
    <s v="CNE100002BR3"/>
    <s v="BZ6S217"/>
    <s v="Annual"/>
    <x v="67"/>
    <s v="Management"/>
    <s v="G"/>
    <s v="Yes"/>
    <n v="13"/>
    <s v="Approve Establishment of Special Committees of the Board of Directors"/>
    <x v="2"/>
    <s v="For"/>
    <x v="2"/>
    <m/>
    <s v="No"/>
  </r>
  <r>
    <x v="469"/>
    <s v="China"/>
    <s v="CNE100002BR3"/>
    <s v="BZ6S217"/>
    <s v="Annual"/>
    <x v="67"/>
    <s v="Management"/>
    <s v="G"/>
    <s v="Yes"/>
    <n v="14.1"/>
    <s v="Elect Paul Xiaoming Lee as Director"/>
    <x v="2"/>
    <s v="For"/>
    <x v="2"/>
    <m/>
    <s v="No"/>
  </r>
  <r>
    <x v="469"/>
    <s v="China"/>
    <s v="CNE100002BR3"/>
    <s v="BZ6S217"/>
    <s v="Annual"/>
    <x v="67"/>
    <s v="Management"/>
    <s v="G"/>
    <s v="Yes"/>
    <n v="14.2"/>
    <s v="Elect Li Xiaohua as Director"/>
    <x v="2"/>
    <s v="For"/>
    <x v="1"/>
    <s v="Unsupportive of Executives on the Audit Committee."/>
    <s v="Yes"/>
  </r>
  <r>
    <x v="469"/>
    <s v="China"/>
    <s v="CNE100002BR3"/>
    <s v="BZ6S217"/>
    <s v="Annual"/>
    <x v="67"/>
    <s v="Management"/>
    <s v="G"/>
    <s v="Yes"/>
    <n v="14.3"/>
    <s v="Elect Yan Ma as Director"/>
    <x v="2"/>
    <s v="For"/>
    <x v="2"/>
    <m/>
    <s v="No"/>
  </r>
  <r>
    <x v="469"/>
    <s v="China"/>
    <s v="CNE100002BR3"/>
    <s v="BZ6S217"/>
    <s v="Annual"/>
    <x v="67"/>
    <s v="Management"/>
    <s v="G"/>
    <s v="Yes"/>
    <n v="14.4"/>
    <s v="Elect Alex Cheng as Director"/>
    <x v="2"/>
    <s v="For"/>
    <x v="2"/>
    <m/>
    <s v="No"/>
  </r>
  <r>
    <x v="469"/>
    <s v="China"/>
    <s v="CNE100002BR3"/>
    <s v="BZ6S217"/>
    <s v="Annual"/>
    <x v="67"/>
    <s v="Management"/>
    <s v="G"/>
    <s v="Yes"/>
    <n v="14.5"/>
    <s v="Elect Ma Weihua as Director"/>
    <x v="2"/>
    <s v="For"/>
    <x v="2"/>
    <m/>
    <s v="No"/>
  </r>
  <r>
    <x v="469"/>
    <s v="China"/>
    <s v="CNE100002BR3"/>
    <s v="BZ6S217"/>
    <s v="Annual"/>
    <x v="67"/>
    <s v="Management"/>
    <s v="G"/>
    <s v="Yes"/>
    <n v="14.6"/>
    <s v="Elect Feng Jie as Director"/>
    <x v="2"/>
    <s v="For"/>
    <x v="2"/>
    <m/>
    <s v="No"/>
  </r>
  <r>
    <x v="469"/>
    <s v="China"/>
    <s v="CNE100002BR3"/>
    <s v="BZ6S217"/>
    <s v="Annual"/>
    <x v="67"/>
    <s v="Management"/>
    <s v="G"/>
    <s v="Yes"/>
    <n v="15.1"/>
    <s v="Elect Shou Chunyan as Director"/>
    <x v="2"/>
    <s v="For"/>
    <x v="2"/>
    <m/>
    <s v="No"/>
  </r>
  <r>
    <x v="469"/>
    <s v="China"/>
    <s v="CNE100002BR3"/>
    <s v="BZ6S217"/>
    <s v="Annual"/>
    <x v="67"/>
    <s v="Management"/>
    <s v="G"/>
    <s v="Yes"/>
    <n v="15.2"/>
    <s v="Elect Pan Siming as Director"/>
    <x v="2"/>
    <s v="For"/>
    <x v="2"/>
    <m/>
    <s v="No"/>
  </r>
  <r>
    <x v="469"/>
    <s v="China"/>
    <s v="CNE100002BR3"/>
    <s v="BZ6S217"/>
    <s v="Annual"/>
    <x v="67"/>
    <s v="Management"/>
    <s v="G"/>
    <s v="Yes"/>
    <n v="15.3"/>
    <s v="Elect Zhang Jing as Director"/>
    <x v="2"/>
    <s v="For"/>
    <x v="2"/>
    <m/>
    <s v="No"/>
  </r>
  <r>
    <x v="469"/>
    <s v="China"/>
    <s v="CNE100002BR3"/>
    <s v="BZ6S217"/>
    <s v="Annual"/>
    <x v="67"/>
    <s v="Management"/>
    <s v="G"/>
    <s v="Yes"/>
    <n v="16.100000000000001"/>
    <s v="Elect Zhang Tao as Supervisor"/>
    <x v="3"/>
    <s v="For"/>
    <x v="2"/>
    <m/>
    <s v="No"/>
  </r>
  <r>
    <x v="469"/>
    <s v="China"/>
    <s v="CNE100002BR3"/>
    <s v="BZ6S217"/>
    <s v="Annual"/>
    <x v="67"/>
    <s v="Management"/>
    <s v="G"/>
    <s v="Yes"/>
    <n v="16.2"/>
    <s v="Elect Li Bing as Supervisor"/>
    <x v="3"/>
    <s v="For"/>
    <x v="2"/>
    <m/>
    <s v="No"/>
  </r>
  <r>
    <x v="470"/>
    <s v="Japan"/>
    <s v="JP3853000002"/>
    <n v="6437947"/>
    <s v="Annual"/>
    <x v="68"/>
    <s v="Management"/>
    <s v="G"/>
    <s v="Yes"/>
    <n v="1.1000000000000001"/>
    <s v="Elect Director Horiba, Atsushi"/>
    <x v="2"/>
    <s v="For"/>
    <x v="2"/>
    <m/>
    <s v="No"/>
  </r>
  <r>
    <x v="470"/>
    <s v="Japan"/>
    <s v="JP3853000002"/>
    <n v="6437947"/>
    <s v="Annual"/>
    <x v="68"/>
    <s v="Management"/>
    <s v="G"/>
    <s v="Yes"/>
    <n v="1.2"/>
    <s v="Elect Director Saito, Juichi"/>
    <x v="2"/>
    <s v="For"/>
    <x v="2"/>
    <m/>
    <s v="No"/>
  </r>
  <r>
    <x v="470"/>
    <s v="Japan"/>
    <s v="JP3853000002"/>
    <n v="6437947"/>
    <s v="Annual"/>
    <x v="68"/>
    <s v="Management"/>
    <s v="G"/>
    <s v="Yes"/>
    <n v="1.3"/>
    <s v="Elect Director Adachi, Masayuki"/>
    <x v="2"/>
    <s v="For"/>
    <x v="2"/>
    <m/>
    <s v="No"/>
  </r>
  <r>
    <x v="470"/>
    <s v="Japan"/>
    <s v="JP3853000002"/>
    <n v="6437947"/>
    <s v="Annual"/>
    <x v="68"/>
    <s v="Management"/>
    <s v="G"/>
    <s v="Yes"/>
    <n v="1.4"/>
    <s v="Elect Director Okawa, Masao"/>
    <x v="2"/>
    <s v="For"/>
    <x v="2"/>
    <m/>
    <s v="No"/>
  </r>
  <r>
    <x v="470"/>
    <s v="Japan"/>
    <s v="JP3853000002"/>
    <n v="6437947"/>
    <s v="Annual"/>
    <x v="68"/>
    <s v="Management"/>
    <s v="G"/>
    <s v="Yes"/>
    <n v="1.5"/>
    <s v="Elect Director Jai Hakhu"/>
    <x v="2"/>
    <s v="For"/>
    <x v="2"/>
    <m/>
    <s v="No"/>
  </r>
  <r>
    <x v="470"/>
    <s v="Japan"/>
    <s v="JP3853000002"/>
    <n v="6437947"/>
    <s v="Annual"/>
    <x v="68"/>
    <s v="Management"/>
    <s v="G"/>
    <s v="Yes"/>
    <n v="1.6"/>
    <s v="Elect Director Koishi, Hideyuki"/>
    <x v="2"/>
    <s v="For"/>
    <x v="2"/>
    <m/>
    <s v="No"/>
  </r>
  <r>
    <x v="470"/>
    <s v="Japan"/>
    <s v="JP3853000002"/>
    <n v="6437947"/>
    <s v="Annual"/>
    <x v="68"/>
    <s v="Management"/>
    <s v="G"/>
    <s v="Yes"/>
    <n v="1.7"/>
    <s v="Elect Director Toyama, Haruyuki"/>
    <x v="2"/>
    <s v="For"/>
    <x v="2"/>
    <m/>
    <s v="No"/>
  </r>
  <r>
    <x v="470"/>
    <s v="Japan"/>
    <s v="JP3853000002"/>
    <n v="6437947"/>
    <s v="Annual"/>
    <x v="68"/>
    <s v="Management"/>
    <s v="G"/>
    <s v="Yes"/>
    <n v="1.8"/>
    <s v="Elect Director Matsuda, Fumihiko"/>
    <x v="2"/>
    <s v="For"/>
    <x v="2"/>
    <m/>
    <s v="No"/>
  </r>
  <r>
    <x v="470"/>
    <s v="Japan"/>
    <s v="JP3853000002"/>
    <n v="6437947"/>
    <s v="Annual"/>
    <x v="68"/>
    <s v="Management"/>
    <s v="G"/>
    <s v="Yes"/>
    <n v="1.9"/>
    <s v="Elect Director Tanabe, Tomoko"/>
    <x v="2"/>
    <s v="For"/>
    <x v="2"/>
    <m/>
    <s v="No"/>
  </r>
  <r>
    <x v="470"/>
    <s v="Japan"/>
    <s v="JP3853000002"/>
    <n v="6437947"/>
    <s v="Annual"/>
    <x v="68"/>
    <s v="Management"/>
    <s v="G"/>
    <s v="Yes"/>
    <n v="2"/>
    <s v="Appoint Statutory Auditor Kawamoto, Sayoko"/>
    <x v="1"/>
    <s v="For"/>
    <x v="2"/>
    <m/>
    <s v="No"/>
  </r>
  <r>
    <x v="471"/>
    <s v="Saudi Arabia"/>
    <s v="SA0007879048"/>
    <s v="B12LZW4"/>
    <s v="Annual"/>
    <x v="69"/>
    <s v="Management"/>
    <s v="G"/>
    <s v="Yes"/>
    <n v="1"/>
    <s v="Approve Board Report on Company Operations for FY 2022"/>
    <x v="0"/>
    <s v="For"/>
    <x v="2"/>
    <m/>
    <s v="No"/>
  </r>
  <r>
    <x v="471"/>
    <s v="Saudi Arabia"/>
    <s v="SA0007879048"/>
    <s v="B12LZW4"/>
    <s v="Annual"/>
    <x v="69"/>
    <s v="Management"/>
    <s v="G"/>
    <s v="Yes"/>
    <n v="2"/>
    <s v="Accept Financial Statements and Statutory Reports for FY 2022"/>
    <x v="0"/>
    <s v="For"/>
    <x v="2"/>
    <m/>
    <s v="No"/>
  </r>
  <r>
    <x v="471"/>
    <s v="Saudi Arabia"/>
    <s v="SA0007879048"/>
    <s v="B12LZW4"/>
    <s v="Annual"/>
    <x v="69"/>
    <s v="Management"/>
    <s v="G"/>
    <s v="Yes"/>
    <n v="3"/>
    <s v="Approve Auditors' Report on Company Financial Statements for FY 2022"/>
    <x v="1"/>
    <s v="For"/>
    <x v="2"/>
    <m/>
    <s v="No"/>
  </r>
  <r>
    <x v="471"/>
    <s v="Saudi Arabia"/>
    <s v="SA0007879048"/>
    <s v="B12LZW4"/>
    <s v="Annual"/>
    <x v="69"/>
    <s v="Management"/>
    <s v="G"/>
    <s v="Yes"/>
    <n v="4"/>
    <s v="Approve Discharge of Directors for FY 2022"/>
    <x v="2"/>
    <s v="For"/>
    <x v="2"/>
    <m/>
    <s v="No"/>
  </r>
  <r>
    <x v="471"/>
    <s v="Saudi Arabia"/>
    <s v="SA0007879048"/>
    <s v="B12LZW4"/>
    <s v="Annual"/>
    <x v="69"/>
    <s v="Management"/>
    <s v="G"/>
    <s v="Yes"/>
    <n v="5"/>
    <s v="Appoint Auditors and Fix Their Remuneration for Q2, Q3 and Annual Statement of FY 2023 and Q1 of FY 2024 and Provide Zakat and Tax Services"/>
    <x v="4"/>
    <s v="For"/>
    <x v="2"/>
    <m/>
    <s v="No"/>
  </r>
  <r>
    <x v="471"/>
    <s v="Saudi Arabia"/>
    <s v="SA0007879048"/>
    <s v="B12LZW4"/>
    <s v="Annual"/>
    <x v="69"/>
    <s v="Management"/>
    <s v="G"/>
    <s v="Yes"/>
    <n v="6"/>
    <s v="Approve Remuneration of Directors of SAR 5,931,400 for FY 2022"/>
    <x v="2"/>
    <s v="For"/>
    <x v="2"/>
    <m/>
    <s v="No"/>
  </r>
  <r>
    <x v="471"/>
    <s v="Saudi Arabia"/>
    <s v="SA0007879048"/>
    <s v="B12LZW4"/>
    <s v="Annual"/>
    <x v="69"/>
    <s v="Management"/>
    <s v="G"/>
    <s v="Yes"/>
    <n v="7"/>
    <s v="Approve Interim Dividends of SAR 0.65 per Share for the Second Half of FY 2022"/>
    <x v="3"/>
    <s v="For"/>
    <x v="2"/>
    <m/>
    <s v="No"/>
  </r>
  <r>
    <x v="471"/>
    <s v="Saudi Arabia"/>
    <s v="SA0007879048"/>
    <s v="B12LZW4"/>
    <s v="Annual"/>
    <x v="69"/>
    <s v="Management"/>
    <s v="G"/>
    <s v="Yes"/>
    <n v="8"/>
    <s v="Approve Interim Dividends Semi Annually or Quarterly for FY 2023"/>
    <x v="3"/>
    <s v="For"/>
    <x v="2"/>
    <m/>
    <s v="No"/>
  </r>
  <r>
    <x v="471"/>
    <s v="Saudi Arabia"/>
    <s v="SA0007879048"/>
    <s v="B12LZW4"/>
    <s v="Annual"/>
    <x v="69"/>
    <s v="Management"/>
    <s v="G"/>
    <s v="Yes"/>
    <n v="9"/>
    <s v="Approve Authorization of the Board Regarding Future Related Party Transactions According to Article 27 of the Companies Law"/>
    <x v="3"/>
    <s v="For"/>
    <x v="2"/>
    <m/>
    <s v="No"/>
  </r>
  <r>
    <x v="471"/>
    <s v="Saudi Arabia"/>
    <s v="SA0007879048"/>
    <s v="B12LZW4"/>
    <s v="Annual"/>
    <x v="69"/>
    <s v="Management"/>
    <s v="G"/>
    <s v="Yes"/>
    <n v="10"/>
    <s v="Elect Abdulrahman Tarabzouni as Independent Director"/>
    <x v="2"/>
    <s v="For"/>
    <x v="2"/>
    <m/>
    <s v="No"/>
  </r>
  <r>
    <x v="471"/>
    <s v="Saudi Arabia"/>
    <s v="SA0007879048"/>
    <s v="B12LZW4"/>
    <s v="Annual"/>
    <x v="69"/>
    <s v="Management"/>
    <s v="G"/>
    <s v="Yes"/>
    <n v="11"/>
    <s v="Approve Related Party Transactions with General Organization for Social Insurance Re:  Rental Contract for Riyad Bank HQ building Granada Oasis in Riyadh"/>
    <x v="3"/>
    <s v="For"/>
    <x v="2"/>
    <m/>
    <s v="No"/>
  </r>
  <r>
    <x v="471"/>
    <s v="Saudi Arabia"/>
    <s v="SA0007879048"/>
    <s v="B12LZW4"/>
    <s v="Annual"/>
    <x v="69"/>
    <s v="Management"/>
    <s v="G"/>
    <s v="Yes"/>
    <n v="12"/>
    <s v="Approve Related Party Transactions with General Organization for Social Insurance Re: Rental Contract for Renting the branch 60th Street 286 for Exhibitions No. 1, 2, 3, 5 in Riyadh"/>
    <x v="3"/>
    <s v="For"/>
    <x v="2"/>
    <m/>
    <s v="No"/>
  </r>
  <r>
    <x v="471"/>
    <s v="Saudi Arabia"/>
    <s v="SA0007879048"/>
    <s v="B12LZW4"/>
    <s v="Annual"/>
    <x v="69"/>
    <s v="Management"/>
    <s v="G"/>
    <s v="Yes"/>
    <n v="13"/>
    <s v="Approve Related Party Transactions with General Organization for Social Insurance Re: Rental Contract for Renting 20 Parking Spots in Granada Business"/>
    <x v="3"/>
    <s v="For"/>
    <x v="2"/>
    <m/>
    <s v="No"/>
  </r>
  <r>
    <x v="471"/>
    <s v="Saudi Arabia"/>
    <s v="SA0007879048"/>
    <s v="B12LZW4"/>
    <s v="Annual"/>
    <x v="69"/>
    <s v="Management"/>
    <s v="G"/>
    <s v="Yes"/>
    <n v="14"/>
    <s v="Approve Related Party Transactions with General Organization for Social Insurance Re: Rental Contract for Renting Al Murabba Branch at King Abdulaziz Street in Riyadh"/>
    <x v="3"/>
    <s v="For"/>
    <x v="2"/>
    <m/>
    <s v="No"/>
  </r>
  <r>
    <x v="471"/>
    <s v="Saudi Arabia"/>
    <s v="SA0007879048"/>
    <s v="B12LZW4"/>
    <s v="Annual"/>
    <x v="69"/>
    <s v="Management"/>
    <s v="G"/>
    <s v="Yes"/>
    <n v="15"/>
    <s v="Approve Employee Stock Incentive program and Authorize Board to Approve the Rules and Any Future Amendments on the Program"/>
    <x v="3"/>
    <s v="For"/>
    <x v="1"/>
    <s v="Insufficient disclosure to enable a review of the program."/>
    <s v="Yes"/>
  </r>
  <r>
    <x v="471"/>
    <s v="Saudi Arabia"/>
    <s v="SA0007879048"/>
    <s v="B12LZW4"/>
    <s v="Annual"/>
    <x v="69"/>
    <s v="Management"/>
    <s v="G"/>
    <s v="Yes"/>
    <n v="16"/>
    <s v="Authorize Share Repurchase Program Up to 5,000,000 Shares to be Retained as Treasury Shares and Authorize the Board to Ratify and Execute the Approved Resolution"/>
    <x v="3"/>
    <s v="For"/>
    <x v="1"/>
    <s v="Not enough disclosure to make an informed decision."/>
    <s v="Yes"/>
  </r>
  <r>
    <x v="472"/>
    <s v="Saudi Arabia"/>
    <s v="SA0007879139"/>
    <s v="B1323K0"/>
    <s v="Annual"/>
    <x v="69"/>
    <s v="Management"/>
    <s v="G"/>
    <s v="Yes"/>
    <n v="1"/>
    <s v="Approve Auditors' Report on Company Financial Statements for FY 2022"/>
    <x v="1"/>
    <s v="For"/>
    <x v="2"/>
    <m/>
    <s v="No"/>
  </r>
  <r>
    <x v="472"/>
    <s v="Saudi Arabia"/>
    <s v="SA0007879139"/>
    <s v="B1323K0"/>
    <s v="Annual"/>
    <x v="69"/>
    <s v="Management"/>
    <s v="G"/>
    <s v="Yes"/>
    <n v="2"/>
    <s v="Accept Financial Statements and Statutory Reports for FY 2022"/>
    <x v="0"/>
    <s v="For"/>
    <x v="2"/>
    <m/>
    <s v="No"/>
  </r>
  <r>
    <x v="472"/>
    <s v="Saudi Arabia"/>
    <s v="SA0007879139"/>
    <s v="B1323K0"/>
    <s v="Annual"/>
    <x v="69"/>
    <s v="Management"/>
    <s v="G"/>
    <s v="Yes"/>
    <n v="3"/>
    <s v="Approve Board Report on Company Operations for FY 2022"/>
    <x v="0"/>
    <s v="For"/>
    <x v="2"/>
    <m/>
    <s v="No"/>
  </r>
  <r>
    <x v="472"/>
    <s v="Saudi Arabia"/>
    <s v="SA0007879139"/>
    <s v="B1323K0"/>
    <s v="Annual"/>
    <x v="69"/>
    <s v="Management"/>
    <s v="G"/>
    <s v="Yes"/>
    <n v="4"/>
    <s v="Ratify Auditors and Fix Their Remuneration for Q2, Q3 and Annual Statement of FY 2023 and Q1 of FY 2024"/>
    <x v="4"/>
    <s v="For"/>
    <x v="2"/>
    <m/>
    <s v="No"/>
  </r>
  <r>
    <x v="472"/>
    <s v="Saudi Arabia"/>
    <s v="SA0007879139"/>
    <s v="B1323K0"/>
    <s v="Annual"/>
    <x v="69"/>
    <s v="Management"/>
    <s v="G"/>
    <s v="Yes"/>
    <n v="5"/>
    <s v="Approve Discharge of Directors for FY 2022"/>
    <x v="2"/>
    <s v="For"/>
    <x v="2"/>
    <m/>
    <s v="No"/>
  </r>
  <r>
    <x v="472"/>
    <s v="Saudi Arabia"/>
    <s v="SA0007879139"/>
    <s v="B1323K0"/>
    <s v="Annual"/>
    <x v="69"/>
    <s v="Management"/>
    <s v="G"/>
    <s v="Yes"/>
    <n v="6"/>
    <s v="Approve Remuneration of Directors of SAR 1,600,000 for FY 2022"/>
    <x v="2"/>
    <s v="For"/>
    <x v="2"/>
    <m/>
    <s v="No"/>
  </r>
  <r>
    <x v="472"/>
    <s v="Saudi Arabia"/>
    <s v="SA0007879139"/>
    <s v="B1323K0"/>
    <s v="Annual"/>
    <x v="69"/>
    <s v="Management"/>
    <s v="G"/>
    <s v="Yes"/>
    <n v="7"/>
    <s v="Approve Interim Dividends of SAR 8 per Share for Second Half of FY 2022"/>
    <x v="3"/>
    <s v="For"/>
    <x v="2"/>
    <m/>
    <s v="No"/>
  </r>
  <r>
    <x v="472"/>
    <s v="Saudi Arabia"/>
    <s v="SA0007879139"/>
    <s v="B1323K0"/>
    <s v="Annual"/>
    <x v="69"/>
    <s v="Management"/>
    <s v="G"/>
    <s v="Yes"/>
    <n v="8.1"/>
    <s v="Elect Turki Al Oteebi as Director"/>
    <x v="2"/>
    <s v="None"/>
    <x v="4"/>
    <m/>
    <s v="No"/>
  </r>
  <r>
    <x v="472"/>
    <s v="Saudi Arabia"/>
    <s v="SA0007879139"/>
    <s v="B1323K0"/>
    <s v="Annual"/>
    <x v="69"/>
    <s v="Management"/>
    <s v="G"/>
    <s v="Yes"/>
    <n v="8.1"/>
    <s v="Elect Salih Al Khalaf as Director"/>
    <x v="2"/>
    <s v="None"/>
    <x v="4"/>
    <m/>
    <s v="No"/>
  </r>
  <r>
    <x v="472"/>
    <s v="Saudi Arabia"/>
    <s v="SA0007879139"/>
    <s v="B1323K0"/>
    <s v="Annual"/>
    <x v="69"/>
    <s v="Management"/>
    <s v="G"/>
    <s v="Yes"/>
    <n v="8.11"/>
    <s v="Elect Abulrahman Al Zugheebi as Director"/>
    <x v="2"/>
    <s v="None"/>
    <x v="4"/>
    <m/>
    <s v="No"/>
  </r>
  <r>
    <x v="472"/>
    <s v="Saudi Arabia"/>
    <s v="SA0007879139"/>
    <s v="B1323K0"/>
    <s v="Annual"/>
    <x v="69"/>
    <s v="Management"/>
    <s v="G"/>
    <s v="Yes"/>
    <n v="8.1199999999999992"/>
    <s v="Elect Abdulazeez Al Habadan as Director"/>
    <x v="2"/>
    <s v="None"/>
    <x v="4"/>
    <m/>
    <s v="No"/>
  </r>
  <r>
    <x v="472"/>
    <s v="Saudi Arabia"/>
    <s v="SA0007879139"/>
    <s v="B1323K0"/>
    <s v="Annual"/>
    <x v="69"/>
    <s v="Management"/>
    <s v="G"/>
    <s v="Yes"/>
    <n v="8.1300000000000008"/>
    <s v="Elect Abdullah Al Jaeedi as Director"/>
    <x v="2"/>
    <s v="None"/>
    <x v="4"/>
    <m/>
    <s v="No"/>
  </r>
  <r>
    <x v="472"/>
    <s v="Saudi Arabia"/>
    <s v="SA0007879139"/>
    <s v="B1323K0"/>
    <s v="Annual"/>
    <x v="69"/>
    <s v="Management"/>
    <s v="G"/>
    <s v="Yes"/>
    <n v="8.14"/>
    <s v="Elect Abdullah Al Feefi as Director"/>
    <x v="2"/>
    <s v="None"/>
    <x v="4"/>
    <m/>
    <s v="No"/>
  </r>
  <r>
    <x v="472"/>
    <s v="Saudi Arabia"/>
    <s v="SA0007879139"/>
    <s v="B1323K0"/>
    <s v="Annual"/>
    <x v="69"/>
    <s v="Management"/>
    <s v="G"/>
    <s v="Yes"/>
    <n v="8.15"/>
    <s v="Elect Abdulazeez Al Areefi as Director"/>
    <x v="2"/>
    <s v="None"/>
    <x v="4"/>
    <m/>
    <s v="No"/>
  </r>
  <r>
    <x v="472"/>
    <s v="Saudi Arabia"/>
    <s v="SA0007879139"/>
    <s v="B1323K0"/>
    <s v="Annual"/>
    <x v="69"/>
    <s v="Management"/>
    <s v="G"/>
    <s v="Yes"/>
    <n v="8.16"/>
    <s v="Elect Abdullah Al Al Sheikh as Director"/>
    <x v="2"/>
    <s v="None"/>
    <x v="4"/>
    <m/>
    <s v="No"/>
  </r>
  <r>
    <x v="472"/>
    <s v="Saudi Arabia"/>
    <s v="SA0007879139"/>
    <s v="B1323K0"/>
    <s v="Annual"/>
    <x v="69"/>
    <s v="Management"/>
    <s v="G"/>
    <s v="Yes"/>
    <n v="8.17"/>
    <s v="Elect Sameer Al Abdrabbuh as Director"/>
    <x v="2"/>
    <s v="None"/>
    <x v="4"/>
    <m/>
    <s v="No"/>
  </r>
  <r>
    <x v="472"/>
    <s v="Saudi Arabia"/>
    <s v="SA0007879139"/>
    <s v="B1323K0"/>
    <s v="Annual"/>
    <x v="69"/>
    <s v="Management"/>
    <s v="G"/>
    <s v="Yes"/>
    <n v="8.18"/>
    <s v="Elect Abdulazeez Al Hameed as Director"/>
    <x v="2"/>
    <s v="None"/>
    <x v="4"/>
    <m/>
    <s v="No"/>
  </r>
  <r>
    <x v="472"/>
    <s v="Saudi Arabia"/>
    <s v="SA0007879139"/>
    <s v="B1323K0"/>
    <s v="Annual"/>
    <x v="69"/>
    <s v="Management"/>
    <s v="G"/>
    <s v="Yes"/>
    <n v="8.19"/>
    <s v="Elect Mohammed Al Assaf as Director"/>
    <x v="2"/>
    <s v="None"/>
    <x v="4"/>
    <m/>
    <s v="No"/>
  </r>
  <r>
    <x v="472"/>
    <s v="Saudi Arabia"/>
    <s v="SA0007879139"/>
    <s v="B1323K0"/>
    <s v="Annual"/>
    <x v="69"/>
    <s v="Management"/>
    <s v="G"/>
    <s v="Yes"/>
    <n v="8.1999999999999993"/>
    <s v="Elect Thamir Al Wadee as Director"/>
    <x v="2"/>
    <s v="None"/>
    <x v="4"/>
    <m/>
    <s v="No"/>
  </r>
  <r>
    <x v="472"/>
    <s v="Saudi Arabia"/>
    <s v="SA0007879139"/>
    <s v="B1323K0"/>
    <s v="Annual"/>
    <x v="69"/>
    <s v="Management"/>
    <s v="G"/>
    <s v="Yes"/>
    <n v="8.1999999999999993"/>
    <s v="Elect Amal Al Ghamdi as Director"/>
    <x v="2"/>
    <s v="None"/>
    <x v="4"/>
    <m/>
    <s v="No"/>
  </r>
  <r>
    <x v="472"/>
    <s v="Saudi Arabia"/>
    <s v="SA0007879139"/>
    <s v="B1323K0"/>
    <s v="Annual"/>
    <x v="69"/>
    <s v="Management"/>
    <s v="G"/>
    <s v="Yes"/>
    <n v="8.2100000000000009"/>
    <s v="Elect Abdulrahman Al Faqeeh as Director"/>
    <x v="2"/>
    <s v="None"/>
    <x v="4"/>
    <m/>
    <s v="No"/>
  </r>
  <r>
    <x v="472"/>
    <s v="Saudi Arabia"/>
    <s v="SA0007879139"/>
    <s v="B1323K0"/>
    <s v="Annual"/>
    <x v="69"/>
    <s v="Management"/>
    <s v="G"/>
    <s v="Yes"/>
    <n v="8.2200000000000006"/>
    <s v="Elect Sulayman Al Quheedan as Director"/>
    <x v="2"/>
    <s v="None"/>
    <x v="4"/>
    <m/>
    <s v="No"/>
  </r>
  <r>
    <x v="472"/>
    <s v="Saudi Arabia"/>
    <s v="SA0007879139"/>
    <s v="B1323K0"/>
    <s v="Annual"/>
    <x v="69"/>
    <s v="Management"/>
    <s v="G"/>
    <s v="Yes"/>
    <n v="8.23"/>
    <s v="Elect Abdullah Al Shamrani as Director"/>
    <x v="2"/>
    <s v="None"/>
    <x v="4"/>
    <m/>
    <s v="No"/>
  </r>
  <r>
    <x v="472"/>
    <s v="Saudi Arabia"/>
    <s v="SA0007879139"/>
    <s v="B1323K0"/>
    <s v="Annual"/>
    <x v="69"/>
    <s v="Management"/>
    <s v="G"/>
    <s v="Yes"/>
    <n v="8.24"/>
    <s v="Elect Abdulrahman Al Rawaf as Director"/>
    <x v="2"/>
    <s v="None"/>
    <x v="4"/>
    <m/>
    <s v="No"/>
  </r>
  <r>
    <x v="472"/>
    <s v="Saudi Arabia"/>
    <s v="SA0007879139"/>
    <s v="B1323K0"/>
    <s v="Annual"/>
    <x v="69"/>
    <s v="Management"/>
    <s v="G"/>
    <s v="Yes"/>
    <n v="8.25"/>
    <s v="Elect Khalid Al Ruwees as Director"/>
    <x v="2"/>
    <s v="None"/>
    <x v="4"/>
    <m/>
    <s v="No"/>
  </r>
  <r>
    <x v="472"/>
    <s v="Saudi Arabia"/>
    <s v="SA0007879139"/>
    <s v="B1323K0"/>
    <s v="Annual"/>
    <x v="69"/>
    <s v="Management"/>
    <s v="G"/>
    <s v="Yes"/>
    <n v="8.26"/>
    <s v="Elect Ghassan Kashmeeri as Director"/>
    <x v="2"/>
    <s v="None"/>
    <x v="4"/>
    <m/>
    <s v="No"/>
  </r>
  <r>
    <x v="472"/>
    <s v="Saudi Arabia"/>
    <s v="SA0007879139"/>
    <s v="B1323K0"/>
    <s v="Annual"/>
    <x v="69"/>
    <s v="Management"/>
    <s v="G"/>
    <s v="Yes"/>
    <n v="8.27"/>
    <s v="Elect Ahmed Murad as Director"/>
    <x v="2"/>
    <s v="None"/>
    <x v="4"/>
    <m/>
    <s v="No"/>
  </r>
  <r>
    <x v="472"/>
    <s v="Saudi Arabia"/>
    <s v="SA0007879139"/>
    <s v="B1323K0"/>
    <s v="Annual"/>
    <x v="69"/>
    <s v="Management"/>
    <s v="G"/>
    <s v="Yes"/>
    <n v="8.3000000000000007"/>
    <s v="Elect Ahmed Khoqeer as Director"/>
    <x v="2"/>
    <s v="None"/>
    <x v="4"/>
    <m/>
    <s v="No"/>
  </r>
  <r>
    <x v="472"/>
    <s v="Saudi Arabia"/>
    <s v="SA0007879139"/>
    <s v="B1323K0"/>
    <s v="Annual"/>
    <x v="69"/>
    <s v="Management"/>
    <s v="G"/>
    <s v="Yes"/>
    <n v="8.4"/>
    <s v="Elect Khalid Al Muheesin as Director"/>
    <x v="2"/>
    <s v="None"/>
    <x v="4"/>
    <m/>
    <s v="No"/>
  </r>
  <r>
    <x v="472"/>
    <s v="Saudi Arabia"/>
    <s v="SA0007879139"/>
    <s v="B1323K0"/>
    <s v="Annual"/>
    <x v="69"/>
    <s v="Management"/>
    <s v="G"/>
    <s v="Yes"/>
    <n v="8.5"/>
    <s v="Elect Sami Al Babteen as Director"/>
    <x v="2"/>
    <s v="None"/>
    <x v="4"/>
    <m/>
    <s v="No"/>
  </r>
  <r>
    <x v="472"/>
    <s v="Saudi Arabia"/>
    <s v="SA0007879139"/>
    <s v="B1323K0"/>
    <s v="Annual"/>
    <x v="69"/>
    <s v="Management"/>
    <s v="G"/>
    <s v="Yes"/>
    <n v="8.6"/>
    <s v="Elect Badr Al Harbi as Director"/>
    <x v="2"/>
    <s v="None"/>
    <x v="4"/>
    <m/>
    <s v="No"/>
  </r>
  <r>
    <x v="472"/>
    <s v="Saudi Arabia"/>
    <s v="SA0007879139"/>
    <s v="B1323K0"/>
    <s v="Annual"/>
    <x v="69"/>
    <s v="Management"/>
    <s v="G"/>
    <s v="Yes"/>
    <n v="8.6999999999999993"/>
    <s v="Elect Sulayman Al Haseen as Director"/>
    <x v="2"/>
    <s v="None"/>
    <x v="4"/>
    <m/>
    <s v="No"/>
  </r>
  <r>
    <x v="472"/>
    <s v="Saudi Arabia"/>
    <s v="SA0007879139"/>
    <s v="B1323K0"/>
    <s v="Annual"/>
    <x v="69"/>
    <s v="Management"/>
    <s v="G"/>
    <s v="Yes"/>
    <n v="8.8000000000000007"/>
    <s v="Elect Anas Kintab as Director"/>
    <x v="2"/>
    <s v="None"/>
    <x v="4"/>
    <m/>
    <s v="No"/>
  </r>
  <r>
    <x v="472"/>
    <s v="Saudi Arabia"/>
    <s v="SA0007879139"/>
    <s v="B1323K0"/>
    <s v="Annual"/>
    <x v="69"/>
    <s v="Management"/>
    <s v="G"/>
    <s v="Yes"/>
    <n v="8.9"/>
    <s v="Elect Ahmed Al Jreefani as Director"/>
    <x v="2"/>
    <s v="None"/>
    <x v="4"/>
    <m/>
    <s v="No"/>
  </r>
  <r>
    <x v="472"/>
    <s v="Saudi Arabia"/>
    <s v="SA0007879139"/>
    <s v="B1323K0"/>
    <s v="Annual"/>
    <x v="69"/>
    <s v="Management"/>
    <s v="G"/>
    <s v="Yes"/>
    <n v="9"/>
    <s v="Elect Members of Audit Committee and Approve its Responsibilities, Work Procedures, and Remuneration of its Members"/>
    <x v="4"/>
    <s v="For"/>
    <x v="1"/>
    <s v="Insufficient biographical disclosure."/>
    <s v="Yes"/>
  </r>
  <r>
    <x v="472"/>
    <s v="Saudi Arabia"/>
    <s v="SA0007879139"/>
    <s v="B1323K0"/>
    <s v="Annual"/>
    <x v="69"/>
    <s v="Management"/>
    <s v="G"/>
    <s v="Yes"/>
    <n v="10"/>
    <s v="Approve Interim Dividends Semi Annually or Quarterly for FY 2023"/>
    <x v="3"/>
    <s v="For"/>
    <x v="2"/>
    <m/>
    <s v="No"/>
  </r>
  <r>
    <x v="473"/>
    <s v="Thailand"/>
    <s v="TH0268010Z03"/>
    <n v="6412568"/>
    <s v="Annual"/>
    <x v="70"/>
    <s v="Management"/>
    <s v="G"/>
    <s v="No"/>
    <n v="1"/>
    <s v="Acknowledge Operating Results"/>
    <x v="3"/>
    <m/>
    <x v="0"/>
    <m/>
    <s v="No"/>
  </r>
  <r>
    <x v="473"/>
    <s v="Thailand"/>
    <s v="TH0268010Z03"/>
    <n v="6412568"/>
    <s v="Annual"/>
    <x v="70"/>
    <s v="Management"/>
    <s v="G"/>
    <s v="Yes"/>
    <n v="2"/>
    <s v="Approve Financial Statements"/>
    <x v="3"/>
    <s v="For"/>
    <x v="2"/>
    <m/>
    <s v="No"/>
  </r>
  <r>
    <x v="473"/>
    <s v="Thailand"/>
    <s v="TH0268010Z03"/>
    <n v="6412568"/>
    <s v="Annual"/>
    <x v="70"/>
    <s v="Management"/>
    <s v="G"/>
    <s v="Yes"/>
    <n v="3"/>
    <s v="Approve Allocation of Income"/>
    <x v="3"/>
    <s v="For"/>
    <x v="2"/>
    <m/>
    <s v="No"/>
  </r>
  <r>
    <x v="473"/>
    <s v="Thailand"/>
    <s v="TH0268010Z03"/>
    <n v="6412568"/>
    <s v="Annual"/>
    <x v="70"/>
    <s v="Management"/>
    <s v="G"/>
    <s v="Yes"/>
    <n v="4"/>
    <s v="Approve KPMG Phoomchai Audit Ltd. as Auditors and Authorize Board to Fix Their Remuneration"/>
    <x v="4"/>
    <s v="For"/>
    <x v="2"/>
    <m/>
    <s v="No"/>
  </r>
  <r>
    <x v="473"/>
    <s v="Thailand"/>
    <s v="TH0268010Z03"/>
    <n v="6412568"/>
    <s v="Annual"/>
    <x v="70"/>
    <s v="Management"/>
    <s v="G"/>
    <s v="Yes"/>
    <n v="5.0999999999999996"/>
    <s v="Elect Sarath Ratanavadi as Director"/>
    <x v="2"/>
    <s v="For"/>
    <x v="1"/>
    <s v="Non-independent and the Remuneration Committee lacks sufficient independence. Non-independent and the Nomination Committee lacks sufficient independence."/>
    <s v="Yes"/>
  </r>
  <r>
    <x v="473"/>
    <s v="Thailand"/>
    <s v="TH0268010Z03"/>
    <n v="6412568"/>
    <s v="Annual"/>
    <x v="70"/>
    <s v="Management"/>
    <s v="G"/>
    <s v="Yes"/>
    <n v="5.2"/>
    <s v="Elect Yupapin Wangviwat as Director"/>
    <x v="2"/>
    <s v="For"/>
    <x v="2"/>
    <m/>
    <s v="No"/>
  </r>
  <r>
    <x v="473"/>
    <s v="Thailand"/>
    <s v="TH0268010Z03"/>
    <n v="6412568"/>
    <s v="Annual"/>
    <x v="70"/>
    <s v="Management"/>
    <s v="G"/>
    <s v="Yes"/>
    <n v="5.3"/>
    <s v="Elect Krairit Euchukanonchai as Director"/>
    <x v="2"/>
    <s v="For"/>
    <x v="2"/>
    <m/>
    <s v="No"/>
  </r>
  <r>
    <x v="473"/>
    <s v="Thailand"/>
    <s v="TH0268010Z03"/>
    <n v="6412568"/>
    <s v="Annual"/>
    <x v="70"/>
    <s v="Management"/>
    <s v="G"/>
    <s v="Yes"/>
    <n v="5.4"/>
    <s v="Elect Somchai Lertsutiwong as Director"/>
    <x v="2"/>
    <s v="For"/>
    <x v="2"/>
    <m/>
    <s v="No"/>
  </r>
  <r>
    <x v="473"/>
    <s v="Thailand"/>
    <s v="TH0268010Z03"/>
    <n v="6412568"/>
    <s v="Annual"/>
    <x v="70"/>
    <s v="Management"/>
    <s v="G"/>
    <s v="Yes"/>
    <n v="6"/>
    <s v="Approve Remuneration of Directors"/>
    <x v="2"/>
    <s v="For"/>
    <x v="2"/>
    <m/>
    <s v="No"/>
  </r>
  <r>
    <x v="473"/>
    <s v="Thailand"/>
    <s v="TH0268010Z03"/>
    <n v="6412568"/>
    <s v="Annual"/>
    <x v="70"/>
    <s v="Management"/>
    <s v="G"/>
    <s v="Yes"/>
    <n v="7"/>
    <s v="Approve Issuance of Debentures"/>
    <x v="3"/>
    <s v="For"/>
    <x v="2"/>
    <m/>
    <s v="No"/>
  </r>
  <r>
    <x v="473"/>
    <s v="Thailand"/>
    <s v="TH0268010Z03"/>
    <n v="6412568"/>
    <s v="Annual"/>
    <x v="70"/>
    <s v="Management"/>
    <s v="G"/>
    <s v="Yes"/>
    <n v="8"/>
    <s v="Other Business"/>
    <x v="3"/>
    <s v="For"/>
    <x v="4"/>
    <s v="We will not support any unspecified items included in the agenda of the general meeting of shareholders."/>
    <s v="Yes"/>
  </r>
  <r>
    <x v="474"/>
    <s v="Bermuda"/>
    <s v="BMG0171W1055"/>
    <s v="BPYM749"/>
    <s v="Special"/>
    <x v="70"/>
    <s v="Management"/>
    <s v="G"/>
    <s v="Yes"/>
    <n v="1"/>
    <s v="Approve Transfer of Copyrights Framework Agreement, Proposed Annual Caps and Related Transactions"/>
    <x v="3"/>
    <s v="For"/>
    <x v="2"/>
    <m/>
    <s v="No"/>
  </r>
  <r>
    <x v="111"/>
    <s v="China"/>
    <s v="CNE100004090"/>
    <s v="BMC2041"/>
    <s v="Special"/>
    <x v="70"/>
    <s v="Management"/>
    <s v="G"/>
    <s v="Yes"/>
    <n v="1"/>
    <s v="Approve Draft and Summary of Employee Share Purchase Plan"/>
    <x v="3"/>
    <s v="For"/>
    <x v="1"/>
    <s v="Dilution/discount applied is concerning."/>
    <s v="Yes"/>
  </r>
  <r>
    <x v="111"/>
    <s v="China"/>
    <s v="CNE100004090"/>
    <s v="BMC2041"/>
    <s v="Special"/>
    <x v="70"/>
    <s v="Management"/>
    <s v="G"/>
    <s v="Yes"/>
    <n v="2"/>
    <s v="Approve Management Method of Employee Share Purchase Plan"/>
    <x v="3"/>
    <s v="For"/>
    <x v="1"/>
    <s v="Dilution/discount applied is concerning."/>
    <s v="Yes"/>
  </r>
  <r>
    <x v="111"/>
    <s v="China"/>
    <s v="CNE100004090"/>
    <s v="BMC2041"/>
    <s v="Special"/>
    <x v="70"/>
    <s v="Management"/>
    <s v="G"/>
    <s v="Yes"/>
    <n v="3"/>
    <s v="Approve Authorization of the Board to Handle All Matters Related to Employee Share Purchase Plan"/>
    <x v="3"/>
    <s v="For"/>
    <x v="1"/>
    <s v="Dilution/discount applied is concerning."/>
    <s v="Yes"/>
  </r>
  <r>
    <x v="475"/>
    <s v="Turkey"/>
    <s v="TRABRISA91E3"/>
    <s v="B03MQ60"/>
    <s v="Annual"/>
    <x v="70"/>
    <s v="Management"/>
    <s v="G"/>
    <s v="Yes"/>
    <n v="1"/>
    <s v="Open Meeting and Elect Presiding Council of Meeting"/>
    <x v="3"/>
    <s v="For"/>
    <x v="2"/>
    <m/>
    <s v="No"/>
  </r>
  <r>
    <x v="475"/>
    <s v="Turkey"/>
    <s v="TRABRISA91E3"/>
    <s v="B03MQ60"/>
    <s v="Annual"/>
    <x v="70"/>
    <s v="Management"/>
    <s v="G"/>
    <s v="Yes"/>
    <n v="2"/>
    <s v="Accept Board Report"/>
    <x v="0"/>
    <s v="For"/>
    <x v="2"/>
    <m/>
    <s v="No"/>
  </r>
  <r>
    <x v="475"/>
    <s v="Turkey"/>
    <s v="TRABRISA91E3"/>
    <s v="B03MQ60"/>
    <s v="Annual"/>
    <x v="70"/>
    <s v="Management"/>
    <s v="G"/>
    <s v="Yes"/>
    <n v="3"/>
    <s v="Accept Audit Report"/>
    <x v="0"/>
    <s v="For"/>
    <x v="2"/>
    <m/>
    <s v="No"/>
  </r>
  <r>
    <x v="475"/>
    <s v="Turkey"/>
    <s v="TRABRISA91E3"/>
    <s v="B03MQ60"/>
    <s v="Annual"/>
    <x v="70"/>
    <s v="Management"/>
    <s v="G"/>
    <s v="Yes"/>
    <n v="4"/>
    <s v="Accept Financial Statements"/>
    <x v="3"/>
    <s v="For"/>
    <x v="2"/>
    <m/>
    <s v="No"/>
  </r>
  <r>
    <x v="475"/>
    <s v="Turkey"/>
    <s v="TRABRISA91E3"/>
    <s v="B03MQ60"/>
    <s v="Annual"/>
    <x v="70"/>
    <s v="Management"/>
    <s v="G"/>
    <s v="Yes"/>
    <n v="5"/>
    <s v="Ratify Director Appointments"/>
    <x v="2"/>
    <s v="For"/>
    <x v="1"/>
    <s v="Bundled director election proposal. Board not sufficiently independent. Non-independent candidate and historic concerns over Board independence. Unsupportive of Executives on the Remuneration Committee."/>
    <s v="Yes"/>
  </r>
  <r>
    <x v="475"/>
    <s v="Turkey"/>
    <s v="TRABRISA91E3"/>
    <s v="B03MQ60"/>
    <s v="Annual"/>
    <x v="70"/>
    <s v="Management"/>
    <s v="G"/>
    <s v="No"/>
    <n v="6"/>
    <s v="Receive Information on Independent Directors Provided by Capital Markets Board"/>
    <x v="2"/>
    <m/>
    <x v="0"/>
    <m/>
    <s v="No"/>
  </r>
  <r>
    <x v="475"/>
    <s v="Turkey"/>
    <s v="TRABRISA91E3"/>
    <s v="B03MQ60"/>
    <s v="Annual"/>
    <x v="70"/>
    <s v="Management"/>
    <s v="G"/>
    <s v="Yes"/>
    <n v="7"/>
    <s v="Approve Discharge of Board"/>
    <x v="3"/>
    <s v="For"/>
    <x v="2"/>
    <m/>
    <s v="No"/>
  </r>
  <r>
    <x v="475"/>
    <s v="Turkey"/>
    <s v="TRABRISA91E3"/>
    <s v="B03MQ60"/>
    <s v="Annual"/>
    <x v="70"/>
    <s v="Management"/>
    <s v="G"/>
    <s v="Yes"/>
    <n v="8"/>
    <s v="Approve Allocation of Income"/>
    <x v="3"/>
    <s v="For"/>
    <x v="2"/>
    <m/>
    <s v="No"/>
  </r>
  <r>
    <x v="475"/>
    <s v="Turkey"/>
    <s v="TRABRISA91E3"/>
    <s v="B03MQ60"/>
    <s v="Annual"/>
    <x v="70"/>
    <s v="Management"/>
    <s v="G"/>
    <s v="Yes"/>
    <n v="9"/>
    <s v="Approve Director Remuneration"/>
    <x v="2"/>
    <s v="For"/>
    <x v="2"/>
    <m/>
    <s v="No"/>
  </r>
  <r>
    <x v="475"/>
    <s v="Turkey"/>
    <s v="TRABRISA91E3"/>
    <s v="B03MQ60"/>
    <s v="Annual"/>
    <x v="70"/>
    <s v="Management"/>
    <s v="G"/>
    <s v="Yes"/>
    <n v="10"/>
    <s v="Ratify External Auditors"/>
    <x v="1"/>
    <s v="For"/>
    <x v="2"/>
    <m/>
    <s v="No"/>
  </r>
  <r>
    <x v="475"/>
    <s v="Turkey"/>
    <s v="TRABRISA91E3"/>
    <s v="B03MQ60"/>
    <s v="Annual"/>
    <x v="70"/>
    <s v="Management"/>
    <s v="S"/>
    <s v="No"/>
    <n v="11"/>
    <s v="Receive Information on Donations Made in 2022"/>
    <x v="3"/>
    <m/>
    <x v="0"/>
    <m/>
    <s v="No"/>
  </r>
  <r>
    <x v="475"/>
    <s v="Turkey"/>
    <s v="TRABRISA91E3"/>
    <s v="B03MQ60"/>
    <s v="Annual"/>
    <x v="70"/>
    <s v="Management"/>
    <s v="S"/>
    <s v="Yes"/>
    <n v="12"/>
    <s v="Approve Upper Limit of Donations for 2023"/>
    <x v="3"/>
    <s v="For"/>
    <x v="1"/>
    <s v="Not enough disclosure to make an informed decision."/>
    <s v="Yes"/>
  </r>
  <r>
    <x v="475"/>
    <s v="Turkey"/>
    <s v="TRABRISA91E3"/>
    <s v="B03MQ60"/>
    <s v="Annual"/>
    <x v="70"/>
    <s v="Management"/>
    <s v="G"/>
    <s v="Yes"/>
    <n v="13"/>
    <s v="Authorize Share Capital Increase with Preemptive Rights"/>
    <x v="3"/>
    <s v="For"/>
    <x v="1"/>
    <s v="Share issuances with pre-emption rights exceeding 20% of issued share capital are deemed overly dilutive."/>
    <s v="Yes"/>
  </r>
  <r>
    <x v="475"/>
    <s v="Turkey"/>
    <s v="TRABRISA91E3"/>
    <s v="B03MQ60"/>
    <s v="Annual"/>
    <x v="70"/>
    <s v="Management"/>
    <s v="G"/>
    <s v="Yes"/>
    <n v="14"/>
    <s v="Grant Permission for Board Members to Engage in Commercial Transactions with Company and Be Involved with Companies with Similar Corporate Purpose in Accordance with Articles 395 and 396 of Turkish Commercial Law"/>
    <x v="3"/>
    <s v="For"/>
    <x v="2"/>
    <m/>
    <s v="No"/>
  </r>
  <r>
    <x v="475"/>
    <s v="Turkey"/>
    <s v="TRABRISA91E3"/>
    <s v="B03MQ60"/>
    <s v="Annual"/>
    <x v="70"/>
    <s v="Management"/>
    <s v="G"/>
    <s v="No"/>
    <n v="15"/>
    <s v="Wishes"/>
    <x v="3"/>
    <m/>
    <x v="0"/>
    <m/>
    <s v="No"/>
  </r>
  <r>
    <x v="476"/>
    <s v="China"/>
    <s v="CNE100000BN6"/>
    <s v="B2R9WR4"/>
    <s v="Annual"/>
    <x v="70"/>
    <s v="Management"/>
    <s v="G"/>
    <s v="Yes"/>
    <n v="1"/>
    <s v="Approve Report of the Board of Directors"/>
    <x v="2"/>
    <s v="For"/>
    <x v="2"/>
    <m/>
    <s v="No"/>
  </r>
  <r>
    <x v="476"/>
    <s v="China"/>
    <s v="CNE100000BN6"/>
    <s v="B2R9WR4"/>
    <s v="Annual"/>
    <x v="70"/>
    <s v="Management"/>
    <s v="G"/>
    <s v="Yes"/>
    <n v="2"/>
    <s v="Approve Report of the Board of Supervisors"/>
    <x v="0"/>
    <s v="For"/>
    <x v="2"/>
    <m/>
    <s v="No"/>
  </r>
  <r>
    <x v="476"/>
    <s v="China"/>
    <s v="CNE100000BN6"/>
    <s v="B2R9WR4"/>
    <s v="Annual"/>
    <x v="70"/>
    <s v="Management"/>
    <s v="G"/>
    <s v="Yes"/>
    <n v="3"/>
    <s v="Approve Financial Statements"/>
    <x v="3"/>
    <s v="For"/>
    <x v="2"/>
    <m/>
    <s v="No"/>
  </r>
  <r>
    <x v="476"/>
    <s v="China"/>
    <s v="CNE100000BN6"/>
    <s v="B2R9WR4"/>
    <s v="Annual"/>
    <x v="70"/>
    <s v="Management"/>
    <s v="G"/>
    <s v="Yes"/>
    <n v="4"/>
    <s v="Approve Annual Report and Summary"/>
    <x v="0"/>
    <s v="For"/>
    <x v="2"/>
    <m/>
    <s v="No"/>
  </r>
  <r>
    <x v="476"/>
    <s v="China"/>
    <s v="CNE100000BN6"/>
    <s v="B2R9WR4"/>
    <s v="Annual"/>
    <x v="70"/>
    <s v="Management"/>
    <s v="G"/>
    <s v="Yes"/>
    <n v="5"/>
    <s v="Approve Profit Distribution Plan"/>
    <x v="3"/>
    <s v="For"/>
    <x v="2"/>
    <m/>
    <s v="No"/>
  </r>
  <r>
    <x v="476"/>
    <s v="China"/>
    <s v="CNE100000BN6"/>
    <s v="B2R9WR4"/>
    <s v="Annual"/>
    <x v="70"/>
    <s v="Management"/>
    <s v="G"/>
    <s v="Yes"/>
    <n v="6"/>
    <s v="Approve Report on the Deposit and Usage of Raised Funds"/>
    <x v="0"/>
    <s v="For"/>
    <x v="2"/>
    <m/>
    <s v="No"/>
  </r>
  <r>
    <x v="476"/>
    <s v="China"/>
    <s v="CNE100000BN6"/>
    <s v="B2R9WR4"/>
    <s v="Annual"/>
    <x v="70"/>
    <s v="Management"/>
    <s v="G"/>
    <s v="Yes"/>
    <n v="7"/>
    <s v="Approve to Appoint Auditor"/>
    <x v="1"/>
    <s v="For"/>
    <x v="2"/>
    <m/>
    <s v="No"/>
  </r>
  <r>
    <x v="476"/>
    <s v="China"/>
    <s v="CNE100000BN6"/>
    <s v="B2R9WR4"/>
    <s v="Annual"/>
    <x v="70"/>
    <s v="Management"/>
    <s v="G"/>
    <s v="Yes"/>
    <n v="8"/>
    <s v="Approve Provision of Guarantee"/>
    <x v="3"/>
    <s v="For"/>
    <x v="1"/>
    <s v="Terms of the guarantee are deemed not to be in the best interest of shareholders."/>
    <s v="Yes"/>
  </r>
  <r>
    <x v="36"/>
    <s v="China"/>
    <s v="CNE000000PK3"/>
    <n v="6018223"/>
    <s v="Special"/>
    <x v="70"/>
    <s v="Management"/>
    <s v="G"/>
    <s v="Yes"/>
    <n v="1"/>
    <s v="Approve Draft and Summary of Performance Shares Incentive Plan"/>
    <x v="3"/>
    <s v="For"/>
    <x v="2"/>
    <m/>
    <s v="No"/>
  </r>
  <r>
    <x v="36"/>
    <s v="China"/>
    <s v="CNE000000PK3"/>
    <n v="6018223"/>
    <s v="Special"/>
    <x v="70"/>
    <s v="Management"/>
    <s v="G"/>
    <s v="Yes"/>
    <n v="2"/>
    <s v="Approve Measures for the Administration of Performance Shares Incentive Plans"/>
    <x v="3"/>
    <s v="For"/>
    <x v="2"/>
    <m/>
    <s v="No"/>
  </r>
  <r>
    <x v="36"/>
    <s v="China"/>
    <s v="CNE000000PK3"/>
    <n v="6018223"/>
    <s v="Special"/>
    <x v="70"/>
    <s v="Management"/>
    <s v="G"/>
    <s v="Yes"/>
    <n v="3"/>
    <s v="Approve Methods to Assess the Performance of Plan Participants"/>
    <x v="3"/>
    <s v="For"/>
    <x v="2"/>
    <m/>
    <s v="No"/>
  </r>
  <r>
    <x v="36"/>
    <s v="China"/>
    <s v="CNE000000PK3"/>
    <n v="6018223"/>
    <s v="Special"/>
    <x v="70"/>
    <s v="Management"/>
    <s v="G"/>
    <s v="Yes"/>
    <n v="4"/>
    <s v="Approve Authorization of Board to Handle All Related Matters"/>
    <x v="3"/>
    <s v="For"/>
    <x v="2"/>
    <m/>
    <s v="No"/>
  </r>
  <r>
    <x v="36"/>
    <s v="China"/>
    <s v="CNE000000PK3"/>
    <n v="6018223"/>
    <s v="Special"/>
    <x v="70"/>
    <s v="Management"/>
    <s v="G"/>
    <s v="Yes"/>
    <n v="5"/>
    <s v="Approve Financial Services Agreement"/>
    <x v="3"/>
    <s v="For"/>
    <x v="1"/>
    <s v="The proposed transaction is not in the best interest of existing shareholders."/>
    <s v="Yes"/>
  </r>
  <r>
    <x v="36"/>
    <s v="China"/>
    <s v="CNE000000PK3"/>
    <n v="6018223"/>
    <s v="Special"/>
    <x v="70"/>
    <s v="Management"/>
    <s v="G"/>
    <s v="Yes"/>
    <n v="6"/>
    <s v="Approve Related Party Transaction"/>
    <x v="3"/>
    <s v="For"/>
    <x v="2"/>
    <m/>
    <s v="No"/>
  </r>
  <r>
    <x v="477"/>
    <s v="South Korea"/>
    <s v="KR7000120006"/>
    <n v="6497112"/>
    <s v="Annual"/>
    <x v="70"/>
    <s v="Management"/>
    <s v="G"/>
    <s v="Yes"/>
    <n v="1"/>
    <s v="Approve Financial Statements and Allocation of Income"/>
    <x v="3"/>
    <s v="For"/>
    <x v="2"/>
    <m/>
    <s v="No"/>
  </r>
  <r>
    <x v="477"/>
    <s v="South Korea"/>
    <s v="KR7000120006"/>
    <n v="6497112"/>
    <s v="Annual"/>
    <x v="70"/>
    <s v="Management"/>
    <s v="G"/>
    <s v="Yes"/>
    <n v="2"/>
    <s v="Elect Kim Cheol-ju as Outside Director"/>
    <x v="2"/>
    <s v="For"/>
    <x v="2"/>
    <m/>
    <s v="No"/>
  </r>
  <r>
    <x v="477"/>
    <s v="South Korea"/>
    <s v="KR7000120006"/>
    <n v="6497112"/>
    <s v="Annual"/>
    <x v="70"/>
    <s v="Management"/>
    <s v="G"/>
    <s v="Yes"/>
    <n v="3"/>
    <s v="Elect Kim Cheol-ju as a Member of Audit Committee"/>
    <x v="3"/>
    <s v="For"/>
    <x v="2"/>
    <m/>
    <s v="No"/>
  </r>
  <r>
    <x v="477"/>
    <s v="South Korea"/>
    <s v="KR7000120006"/>
    <n v="6497112"/>
    <s v="Annual"/>
    <x v="70"/>
    <s v="Management"/>
    <s v="G"/>
    <s v="Yes"/>
    <n v="4"/>
    <s v="Approve Total Remuneration of Inside Directors and Outside Directors"/>
    <x v="2"/>
    <s v="For"/>
    <x v="2"/>
    <m/>
    <s v="No"/>
  </r>
  <r>
    <x v="477"/>
    <s v="South Korea"/>
    <s v="KR7000120006"/>
    <n v="6497112"/>
    <s v="Annual"/>
    <x v="70"/>
    <s v="Management"/>
    <s v="G"/>
    <s v="Yes"/>
    <n v="5"/>
    <s v="Amend Articles of Incorporation"/>
    <x v="3"/>
    <s v="For"/>
    <x v="2"/>
    <m/>
    <s v="No"/>
  </r>
  <r>
    <x v="478"/>
    <s v="Mexico"/>
    <s v="MX01KO000002"/>
    <s v="BHHP0S4"/>
    <s v="Annual"/>
    <x v="70"/>
    <s v="Management"/>
    <s v="G"/>
    <s v="Yes"/>
    <n v="1"/>
    <s v="Approve Financial Statements and Statutory Reports"/>
    <x v="0"/>
    <s v="For"/>
    <x v="1"/>
    <s v="Company has failed to publish the audited accounts in a sufficient timeframe ahead of the meeting."/>
    <s v="Yes"/>
  </r>
  <r>
    <x v="478"/>
    <s v="Mexico"/>
    <s v="MX01KO000002"/>
    <s v="BHHP0S4"/>
    <s v="Annual"/>
    <x v="70"/>
    <s v="Management"/>
    <s v="G"/>
    <s v="Yes"/>
    <n v="2"/>
    <s v="Approve Allocation of Income and Cash Dividends"/>
    <x v="3"/>
    <s v="For"/>
    <x v="2"/>
    <m/>
    <s v="No"/>
  </r>
  <r>
    <x v="478"/>
    <s v="Mexico"/>
    <s v="MX01KO000002"/>
    <s v="BHHP0S4"/>
    <s v="Annual"/>
    <x v="70"/>
    <s v="Management"/>
    <s v="G"/>
    <s v="Yes"/>
    <n v="3"/>
    <s v="Set Maximum Amount of Share Repurchase Reserve"/>
    <x v="3"/>
    <s v="For"/>
    <x v="2"/>
    <m/>
    <s v="No"/>
  </r>
  <r>
    <x v="478"/>
    <s v="Mexico"/>
    <s v="MX01KO000002"/>
    <s v="BHHP0S4"/>
    <s v="Annual"/>
    <x v="70"/>
    <s v="Management"/>
    <s v="G"/>
    <s v="Yes"/>
    <n v="5"/>
    <s v="Approve Remuneration of Directors; Verify Director's Independence Classification; Elect Board Chairman and Secretaries"/>
    <x v="2"/>
    <s v="For"/>
    <x v="1"/>
    <s v="Bundled director election proposal. Board not sufficiently independent. Executive Chair without sufficient counterbalance."/>
    <s v="Yes"/>
  </r>
  <r>
    <x v="478"/>
    <s v="Mexico"/>
    <s v="MX01KO000002"/>
    <s v="BHHP0S4"/>
    <s v="Annual"/>
    <x v="70"/>
    <s v="Management"/>
    <s v="G"/>
    <s v="Yes"/>
    <n v="6"/>
    <s v="Elect Members of Planning and Financing Committee, Audit Committee and Corporate Practices Committee; Elect Chairman of Committees and Fix their Remuneration"/>
    <x v="4"/>
    <s v="For"/>
    <x v="1"/>
    <s v="Bundled director election proposal.  Non-independent and Audit Committee lacks sufficient independence."/>
    <s v="Yes"/>
  </r>
  <r>
    <x v="478"/>
    <s v="Mexico"/>
    <s v="MX01KO000002"/>
    <s v="BHHP0S4"/>
    <s v="Annual"/>
    <x v="70"/>
    <s v="Management"/>
    <s v="G"/>
    <s v="Yes"/>
    <n v="7"/>
    <s v="Authorize Board to Ratify and Execute Approved Resolutions"/>
    <x v="3"/>
    <s v="For"/>
    <x v="2"/>
    <m/>
    <s v="No"/>
  </r>
  <r>
    <x v="478"/>
    <s v="Mexico"/>
    <s v="MX01KO000002"/>
    <s v="BHHP0S4"/>
    <s v="Annual"/>
    <x v="70"/>
    <s v="Management"/>
    <s v="G"/>
    <s v="Yes"/>
    <n v="8"/>
    <s v="Approve Minutes of Meeting"/>
    <x v="3"/>
    <s v="For"/>
    <x v="2"/>
    <m/>
    <s v="No"/>
  </r>
  <r>
    <x v="478"/>
    <s v="Mexico"/>
    <s v="MX01KO000002"/>
    <s v="BHHP0S4"/>
    <s v="Annual"/>
    <x v="70"/>
    <s v="Management"/>
    <s v="G"/>
    <s v="No"/>
    <s v="4.a"/>
    <s v="Elect Jose Antonio Fernandez Carbajal as Director Representing Series A Shareholders"/>
    <x v="2"/>
    <m/>
    <x v="0"/>
    <m/>
    <s v="No"/>
  </r>
  <r>
    <x v="478"/>
    <s v="Mexico"/>
    <s v="MX01KO000002"/>
    <s v="BHHP0S4"/>
    <s v="Annual"/>
    <x v="70"/>
    <s v="Management"/>
    <s v="G"/>
    <s v="No"/>
    <s v="4.b"/>
    <s v="Elect Daniel Alberto Rodriguez Cofre as Director Representing Series A Shareholders"/>
    <x v="2"/>
    <m/>
    <x v="0"/>
    <m/>
    <s v="No"/>
  </r>
  <r>
    <x v="478"/>
    <s v="Mexico"/>
    <s v="MX01KO000002"/>
    <s v="BHHP0S4"/>
    <s v="Annual"/>
    <x v="70"/>
    <s v="Management"/>
    <s v="G"/>
    <s v="No"/>
    <s v="4.c"/>
    <s v="Elect Federico Jose Reyes Garcia as Director Representing Series A Shareholders"/>
    <x v="2"/>
    <m/>
    <x v="0"/>
    <m/>
    <s v="No"/>
  </r>
  <r>
    <x v="478"/>
    <s v="Mexico"/>
    <s v="MX01KO000002"/>
    <s v="BHHP0S4"/>
    <s v="Annual"/>
    <x v="70"/>
    <s v="Management"/>
    <s v="G"/>
    <s v="No"/>
    <s v="4.d"/>
    <s v="Elect Ricardo Guajardo Touche as Director Representing Series A Shareholders"/>
    <x v="2"/>
    <m/>
    <x v="0"/>
    <m/>
    <s v="No"/>
  </r>
  <r>
    <x v="478"/>
    <s v="Mexico"/>
    <s v="MX01KO000002"/>
    <s v="BHHP0S4"/>
    <s v="Annual"/>
    <x v="70"/>
    <s v="Management"/>
    <s v="G"/>
    <s v="No"/>
    <s v="4.e"/>
    <s v="Elect Enrique F. Senior Hernandez as Director Representing Series A Shareholders"/>
    <x v="2"/>
    <m/>
    <x v="0"/>
    <m/>
    <s v="No"/>
  </r>
  <r>
    <x v="478"/>
    <s v="Mexico"/>
    <s v="MX01KO000002"/>
    <s v="BHHP0S4"/>
    <s v="Annual"/>
    <x v="70"/>
    <s v="Management"/>
    <s v="G"/>
    <s v="No"/>
    <s v="4.f"/>
    <s v="Elect Jose Henrique Cutrale as Director Representing Series A Shareholders"/>
    <x v="2"/>
    <m/>
    <x v="0"/>
    <m/>
    <s v="No"/>
  </r>
  <r>
    <x v="478"/>
    <s v="Mexico"/>
    <s v="MX01KO000002"/>
    <s v="BHHP0S4"/>
    <s v="Annual"/>
    <x v="70"/>
    <s v="Management"/>
    <s v="G"/>
    <s v="No"/>
    <s v="4.g"/>
    <s v="Elect Alfonso Gonzalez Migoya as Director Representing Series A Shareholders"/>
    <x v="2"/>
    <m/>
    <x v="0"/>
    <m/>
    <s v="No"/>
  </r>
  <r>
    <x v="478"/>
    <s v="Mexico"/>
    <s v="MX01KO000002"/>
    <s v="BHHP0S4"/>
    <s v="Annual"/>
    <x v="70"/>
    <s v="Management"/>
    <s v="G"/>
    <s v="No"/>
    <s v="4.h"/>
    <s v="Elect Francisco Zambrano Rodriguez as Director Representing Series A Shareholders"/>
    <x v="2"/>
    <m/>
    <x v="0"/>
    <m/>
    <s v="No"/>
  </r>
  <r>
    <x v="478"/>
    <s v="Mexico"/>
    <s v="MX01KO000002"/>
    <s v="BHHP0S4"/>
    <s v="Annual"/>
    <x v="70"/>
    <s v="Management"/>
    <s v="G"/>
    <s v="No"/>
    <s v="4.i"/>
    <s v="Elect Luis Rubio Freidberg as Director Representing Series A Shareholders"/>
    <x v="2"/>
    <m/>
    <x v="0"/>
    <m/>
    <s v="No"/>
  </r>
  <r>
    <x v="478"/>
    <s v="Mexico"/>
    <s v="MX01KO000002"/>
    <s v="BHHP0S4"/>
    <s v="Annual"/>
    <x v="70"/>
    <s v="Management"/>
    <s v="G"/>
    <s v="No"/>
    <s v="4.j"/>
    <s v="Elect John Murphy as Director Representing Series D Shareholders"/>
    <x v="2"/>
    <m/>
    <x v="0"/>
    <m/>
    <s v="No"/>
  </r>
  <r>
    <x v="478"/>
    <s v="Mexico"/>
    <s v="MX01KO000002"/>
    <s v="BHHP0S4"/>
    <s v="Annual"/>
    <x v="70"/>
    <s v="Management"/>
    <s v="G"/>
    <s v="No"/>
    <s v="4.k"/>
    <s v="Elect Jose Octavio Reyes Lagunes as Director Representing Series D Shareholders"/>
    <x v="2"/>
    <m/>
    <x v="0"/>
    <m/>
    <s v="No"/>
  </r>
  <r>
    <x v="478"/>
    <s v="Mexico"/>
    <s v="MX01KO000002"/>
    <s v="BHHP0S4"/>
    <s v="Annual"/>
    <x v="70"/>
    <s v="Management"/>
    <s v="G"/>
    <s v="No"/>
    <s v="4.l"/>
    <s v="Elect Nikos Koumettis as Director Representing Series D Shareholders"/>
    <x v="2"/>
    <m/>
    <x v="0"/>
    <m/>
    <s v="No"/>
  </r>
  <r>
    <x v="478"/>
    <s v="Mexico"/>
    <s v="MX01KO000002"/>
    <s v="BHHP0S4"/>
    <s v="Annual"/>
    <x v="70"/>
    <s v="Management"/>
    <s v="G"/>
    <s v="No"/>
    <s v="4.m"/>
    <s v="Elect Jennifer Mann as Director Representing Series D Shareholders"/>
    <x v="2"/>
    <m/>
    <x v="0"/>
    <m/>
    <s v="No"/>
  </r>
  <r>
    <x v="478"/>
    <s v="Mexico"/>
    <s v="MX01KO000002"/>
    <s v="BHHP0S4"/>
    <s v="Annual"/>
    <x v="70"/>
    <s v="Management"/>
    <s v="G"/>
    <s v="Yes"/>
    <s v="4.n"/>
    <s v="Elect Victor Alberto Tiburcio Celorio as Director Representing Series L Shareholders"/>
    <x v="2"/>
    <s v="For"/>
    <x v="2"/>
    <m/>
    <s v="No"/>
  </r>
  <r>
    <x v="478"/>
    <s v="Mexico"/>
    <s v="MX01KO000002"/>
    <s v="BHHP0S4"/>
    <s v="Annual"/>
    <x v="70"/>
    <s v="Management"/>
    <s v="G"/>
    <s v="Yes"/>
    <s v="4.o"/>
    <s v="Elect Luis Alfonso Nicolau Gutierrez as Director Representing Series L Shareholders"/>
    <x v="2"/>
    <s v="For"/>
    <x v="2"/>
    <m/>
    <s v="No"/>
  </r>
  <r>
    <x v="478"/>
    <s v="Mexico"/>
    <s v="MX01KO000002"/>
    <s v="BHHP0S4"/>
    <s v="Annual"/>
    <x v="70"/>
    <s v="Management"/>
    <s v="G"/>
    <s v="Yes"/>
    <s v="4.p"/>
    <s v="Elect Amy Eschliman as Director Representing Series L Shareholders"/>
    <x v="2"/>
    <s v="For"/>
    <x v="2"/>
    <m/>
    <s v="No"/>
  </r>
  <r>
    <x v="479"/>
    <s v="South Korea"/>
    <s v="KR7010620003"/>
    <n v="6451066"/>
    <s v="Annual"/>
    <x v="70"/>
    <s v="Management"/>
    <s v="G"/>
    <s v="Yes"/>
    <n v="1"/>
    <s v="Approve Financial Statements and Allocation of Income"/>
    <x v="3"/>
    <s v="For"/>
    <x v="1"/>
    <s v="Company has failed to publish the audited accounts in a sufficient timeframe ahead of the meeting."/>
    <s v="Yes"/>
  </r>
  <r>
    <x v="479"/>
    <s v="South Korea"/>
    <s v="KR7010620003"/>
    <n v="6451066"/>
    <s v="Annual"/>
    <x v="70"/>
    <s v="Management"/>
    <s v="G"/>
    <s v="Yes"/>
    <n v="2.1"/>
    <s v="Elect Kim Hyeong-gwan as Inside Director"/>
    <x v="2"/>
    <s v="For"/>
    <x v="2"/>
    <m/>
    <s v="No"/>
  </r>
  <r>
    <x v="479"/>
    <s v="South Korea"/>
    <s v="KR7010620003"/>
    <n v="6451066"/>
    <s v="Annual"/>
    <x v="70"/>
    <s v="Management"/>
    <s v="G"/>
    <s v="Yes"/>
    <n v="2.2000000000000002"/>
    <s v="Elect Yoo Seung-won as Outside Director"/>
    <x v="2"/>
    <s v="For"/>
    <x v="2"/>
    <m/>
    <s v="No"/>
  </r>
  <r>
    <x v="479"/>
    <s v="South Korea"/>
    <s v="KR7010620003"/>
    <n v="6451066"/>
    <s v="Annual"/>
    <x v="70"/>
    <s v="Management"/>
    <s v="G"/>
    <s v="Yes"/>
    <n v="3"/>
    <s v="Elect Yoo Seung-won as a Member of Audit Committee"/>
    <x v="3"/>
    <s v="For"/>
    <x v="2"/>
    <m/>
    <s v="No"/>
  </r>
  <r>
    <x v="479"/>
    <s v="South Korea"/>
    <s v="KR7010620003"/>
    <n v="6451066"/>
    <s v="Annual"/>
    <x v="70"/>
    <s v="Management"/>
    <s v="G"/>
    <s v="Yes"/>
    <n v="4"/>
    <s v="Approve Total Remuneration of Inside Directors and Outside Directors"/>
    <x v="2"/>
    <s v="For"/>
    <x v="2"/>
    <m/>
    <s v="No"/>
  </r>
  <r>
    <x v="480"/>
    <s v="China"/>
    <s v="CNE000000SK7"/>
    <n v="6019011"/>
    <s v="Extraordinary Shareholders"/>
    <x v="70"/>
    <s v="Management"/>
    <s v="G"/>
    <s v="Yes"/>
    <n v="1"/>
    <s v="Approve Suspension of the 1 Mtpa Coal-to-Oil Pilot Project of Yitai Yili Energy Co., Ltd."/>
    <x v="3"/>
    <s v="For"/>
    <x v="2"/>
    <m/>
    <s v="No"/>
  </r>
  <r>
    <x v="480"/>
    <s v="China"/>
    <s v="CNE000000SK7"/>
    <n v="6019011"/>
    <s v="Extraordinary Shareholders"/>
    <x v="70"/>
    <s v="Shareholder"/>
    <s v="G"/>
    <s v="Yes"/>
    <n v="2"/>
    <s v="Amend Articles of Association"/>
    <x v="3"/>
    <s v="For"/>
    <x v="2"/>
    <m/>
    <s v="No"/>
  </r>
  <r>
    <x v="480"/>
    <s v="China"/>
    <s v="CNE000000SK7"/>
    <n v="6019011"/>
    <s v="Extraordinary Shareholders"/>
    <x v="70"/>
    <s v="Shareholder"/>
    <s v="G"/>
    <s v="Yes"/>
    <n v="3"/>
    <s v="Amend Rules and Procedures Regarding Meetings of Board of Directors"/>
    <x v="2"/>
    <s v="For"/>
    <x v="2"/>
    <m/>
    <s v="No"/>
  </r>
  <r>
    <x v="480"/>
    <s v="China"/>
    <s v="CNE000000SK7"/>
    <n v="6019011"/>
    <s v="Extraordinary Shareholders"/>
    <x v="70"/>
    <s v="Shareholder"/>
    <s v="G"/>
    <s v="Yes"/>
    <n v="4.0999999999999996"/>
    <s v="Elect Li Juncheng as Director"/>
    <x v="2"/>
    <s v="For"/>
    <x v="2"/>
    <m/>
    <s v="No"/>
  </r>
  <r>
    <x v="480"/>
    <s v="China"/>
    <s v="CNE000000SK7"/>
    <n v="6019011"/>
    <s v="Extraordinary Shareholders"/>
    <x v="70"/>
    <s v="Shareholder"/>
    <s v="G"/>
    <s v="Yes"/>
    <n v="4.2"/>
    <s v="Elect Yang Jialin as Director"/>
    <x v="2"/>
    <s v="For"/>
    <x v="2"/>
    <m/>
    <s v="No"/>
  </r>
  <r>
    <x v="480"/>
    <s v="China"/>
    <s v="CNE000000SK7"/>
    <n v="6019011"/>
    <s v="Extraordinary Shareholders"/>
    <x v="70"/>
    <s v="Shareholder"/>
    <s v="G"/>
    <s v="Yes"/>
    <n v="4.3"/>
    <s v="Elect Bian Zhibao as Director"/>
    <x v="2"/>
    <s v="For"/>
    <x v="2"/>
    <m/>
    <s v="No"/>
  </r>
  <r>
    <x v="481"/>
    <s v="Cayman Islands"/>
    <s v="KYG5140J1013"/>
    <s v="BJ9JY53"/>
    <s v="Extraordinary Shareholders"/>
    <x v="70"/>
    <s v="Management"/>
    <s v="G"/>
    <s v="Yes"/>
    <n v="2"/>
    <s v="Authorize Any Director to Deal with All Matters in Relation to the Grant of the New Restricted Shares to the Connected Grantees Pursuant to the 2022 Restricted Share Award Scheme"/>
    <x v="2"/>
    <s v="For"/>
    <x v="1"/>
    <s v="LTIP is overly dilutive. LTIP lacks disclosure."/>
    <s v="Yes"/>
  </r>
  <r>
    <x v="481"/>
    <s v="Cayman Islands"/>
    <s v="KYG5140J1013"/>
    <s v="BJ9JY53"/>
    <s v="Extraordinary Shareholders"/>
    <x v="70"/>
    <s v="Management"/>
    <s v="G"/>
    <s v="Yes"/>
    <s v="1A"/>
    <s v="Approve Grant of New Restricted Shares to Zhong Yong Pursuant to the 2022 Restricted Share Award Scheme"/>
    <x v="3"/>
    <s v="For"/>
    <x v="1"/>
    <s v="LTIP is overly dilutive. LTIP lacks disclosure."/>
    <s v="Yes"/>
  </r>
  <r>
    <x v="481"/>
    <s v="Cayman Islands"/>
    <s v="KYG5140J1013"/>
    <s v="BJ9JY53"/>
    <s v="Extraordinary Shareholders"/>
    <x v="70"/>
    <s v="Management"/>
    <s v="G"/>
    <s v="Yes"/>
    <s v="1B"/>
    <s v="Approve Grant of New Restricted Shares to John G. Wilcox Pursuant to the 2022 Restricted Share Award Scheme"/>
    <x v="3"/>
    <s v="For"/>
    <x v="1"/>
    <s v="LTIP is overly dilutive. LTIP lacks disclosure."/>
    <s v="Yes"/>
  </r>
  <r>
    <x v="481"/>
    <s v="Cayman Islands"/>
    <s v="KYG5140J1013"/>
    <s v="BJ9JY53"/>
    <s v="Extraordinary Shareholders"/>
    <x v="70"/>
    <s v="Management"/>
    <s v="G"/>
    <s v="Yes"/>
    <s v="1C"/>
    <s v="Approve Grant of New Restricted Shares to Dong Yang Pursuant to the 2022 Restricted Share Award Scheme"/>
    <x v="3"/>
    <s v="For"/>
    <x v="1"/>
    <s v="LTIP is overly dilutive. LTIP lacks disclosure."/>
    <s v="Yes"/>
  </r>
  <r>
    <x v="481"/>
    <s v="Cayman Islands"/>
    <s v="KYG5140J1013"/>
    <s v="BJ9JY53"/>
    <s v="Extraordinary Shareholders"/>
    <x v="70"/>
    <s v="Management"/>
    <s v="G"/>
    <s v="Yes"/>
    <s v="1D"/>
    <s v="Approve Grant of New Restricted Shares to Lyu Rong Pursuant to the 2022 Restricted Share Award Scheme"/>
    <x v="3"/>
    <s v="For"/>
    <x v="1"/>
    <s v="LTIP is overly dilutive. LTIP lacks disclosure."/>
    <s v="Yes"/>
  </r>
  <r>
    <x v="481"/>
    <s v="Cayman Islands"/>
    <s v="KYG5140J1013"/>
    <s v="BJ9JY53"/>
    <s v="Extraordinary Shareholders"/>
    <x v="70"/>
    <s v="Management"/>
    <s v="G"/>
    <s v="Yes"/>
    <s v="1E"/>
    <s v="Approve Grant of New Restricted Shares to Geng Lihong Pursuant to the 2022 Restricted Share Award Scheme"/>
    <x v="3"/>
    <s v="For"/>
    <x v="1"/>
    <s v="LTIP is overly dilutive. LTIP lacks disclosure."/>
    <s v="Yes"/>
  </r>
  <r>
    <x v="481"/>
    <s v="Cayman Islands"/>
    <s v="KYG5140J1013"/>
    <s v="BJ9JY53"/>
    <s v="Extraordinary Shareholders"/>
    <x v="70"/>
    <s v="Management"/>
    <s v="G"/>
    <s v="Yes"/>
    <s v="1F"/>
    <s v="Approve Grant of New Restricted Shares to Li Yuan Pursuant to the 2022 Restricted Share Award Scheme"/>
    <x v="3"/>
    <s v="For"/>
    <x v="1"/>
    <s v="LTIP is overly dilutive. LTIP lacks disclosure."/>
    <s v="Yes"/>
  </r>
  <r>
    <x v="481"/>
    <s v="Cayman Islands"/>
    <s v="KYG5140J1013"/>
    <s v="BJ9JY53"/>
    <s v="Extraordinary Shareholders"/>
    <x v="70"/>
    <s v="Management"/>
    <s v="G"/>
    <s v="Yes"/>
    <s v="1G"/>
    <s v="Approve Grant of New Restricted Shares to Duan Hongmei Pursuant to the 2022 Restricted Share Award Scheme"/>
    <x v="3"/>
    <s v="For"/>
    <x v="1"/>
    <s v="LTIP is overly dilutive. LTIP lacks disclosure."/>
    <s v="Yes"/>
  </r>
  <r>
    <x v="481"/>
    <s v="Cayman Islands"/>
    <s v="KYG5140J1013"/>
    <s v="BJ9JY53"/>
    <s v="Extraordinary Shareholders"/>
    <x v="70"/>
    <s v="Management"/>
    <s v="G"/>
    <s v="Yes"/>
    <s v="1H"/>
    <s v="Approve Grant of New Restricted Shares to Zhao Juanjuan Pursuant to the 2022 Restricted Share Award Scheme"/>
    <x v="3"/>
    <s v="For"/>
    <x v="1"/>
    <s v="LTIP is overly dilutive. LTIP lacks disclosure."/>
    <s v="Yes"/>
  </r>
  <r>
    <x v="481"/>
    <s v="Cayman Islands"/>
    <s v="KYG5140J1013"/>
    <s v="BJ9JY53"/>
    <s v="Extraordinary Shareholders"/>
    <x v="70"/>
    <s v="Management"/>
    <s v="G"/>
    <s v="Yes"/>
    <s v="1I"/>
    <s v="Approve Grant of New Restricted Shares to Liu Yi Pursuant to the 2022 Restricted Share Award Scheme"/>
    <x v="3"/>
    <s v="For"/>
    <x v="1"/>
    <s v="LTIP is overly dilutive. LTIP lacks disclosure."/>
    <s v="Yes"/>
  </r>
  <r>
    <x v="481"/>
    <s v="Cayman Islands"/>
    <s v="KYG5140J1013"/>
    <s v="BJ9JY53"/>
    <s v="Extraordinary Shareholders"/>
    <x v="70"/>
    <s v="Management"/>
    <s v="G"/>
    <s v="Yes"/>
    <s v="1J"/>
    <s v="Approve Grant of New Restricted Shares to Deng Jianglin Pursuant to the 2022 Restricted Share Award Scheme"/>
    <x v="3"/>
    <s v="For"/>
    <x v="1"/>
    <s v="LTIP is overly dilutive. LTIP lacks disclosure."/>
    <s v="Yes"/>
  </r>
  <r>
    <x v="481"/>
    <s v="Cayman Islands"/>
    <s v="KYG5140J1013"/>
    <s v="BJ9JY53"/>
    <s v="Extraordinary Shareholders"/>
    <x v="70"/>
    <s v="Management"/>
    <s v="G"/>
    <s v="Yes"/>
    <s v="1K"/>
    <s v="Approve Grant of New Restricted Shares to Zhang Yang Pursuant to the 2022 Restricted Share Award Scheme"/>
    <x v="3"/>
    <s v="For"/>
    <x v="1"/>
    <s v="LTIP is overly dilutive. LTIP lacks disclosure."/>
    <s v="Yes"/>
  </r>
  <r>
    <x v="481"/>
    <s v="Cayman Islands"/>
    <s v="KYG5140J1013"/>
    <s v="BJ9JY53"/>
    <s v="Extraordinary Shareholders"/>
    <x v="70"/>
    <s v="Management"/>
    <s v="G"/>
    <s v="Yes"/>
    <s v="1L"/>
    <s v="Approve Grant of New Restricted Shares to Jiang Yingshuang Pursuant to the 2022 Restricted Share Award Scheme"/>
    <x v="3"/>
    <s v="For"/>
    <x v="1"/>
    <s v="LTIP is overly dilutive. LTIP lacks disclosure."/>
    <s v="Yes"/>
  </r>
  <r>
    <x v="481"/>
    <s v="Cayman Islands"/>
    <s v="KYG5140J1013"/>
    <s v="BJ9JY53"/>
    <s v="Extraordinary Shareholders"/>
    <x v="70"/>
    <s v="Management"/>
    <s v="G"/>
    <s v="Yes"/>
    <s v="1M"/>
    <s v="Approve Grant of New Restricted Shares to Huang Hanmei Pursuant to the 2022 Restricted Share Award Scheme"/>
    <x v="3"/>
    <s v="For"/>
    <x v="1"/>
    <s v="LTIP is overly dilutive. LTIP lacks disclosure."/>
    <s v="Yes"/>
  </r>
  <r>
    <x v="481"/>
    <s v="Cayman Islands"/>
    <s v="KYG5140J1013"/>
    <s v="BJ9JY53"/>
    <s v="Extraordinary Shareholders"/>
    <x v="70"/>
    <s v="Management"/>
    <s v="G"/>
    <s v="Yes"/>
    <s v="1N"/>
    <s v="Approve Grant of New Restricted Shares to Diao Lianghui Pursuant to the 2022 Restricted Share Award Scheme"/>
    <x v="3"/>
    <s v="For"/>
    <x v="1"/>
    <s v="LTIP is overly dilutive. LTIP lacks disclosure."/>
    <s v="Yes"/>
  </r>
  <r>
    <x v="481"/>
    <s v="Cayman Islands"/>
    <s v="KYG5140J1013"/>
    <s v="BJ9JY53"/>
    <s v="Extraordinary Shareholders"/>
    <x v="70"/>
    <s v="Management"/>
    <s v="G"/>
    <s v="Yes"/>
    <s v="1O"/>
    <s v="Approve Grant of New Restricted Shares to Dong Jingjing Pursuant to the 2022 Restricted Share Award Scheme"/>
    <x v="3"/>
    <s v="For"/>
    <x v="1"/>
    <s v="LTIP is overly dilutive. LTIP lacks disclosure."/>
    <s v="Yes"/>
  </r>
  <r>
    <x v="482"/>
    <s v="China"/>
    <s v="CNE100001ZT0"/>
    <s v="BYMW733"/>
    <s v="Extraordinary Shareholders"/>
    <x v="70"/>
    <s v="Management"/>
    <s v="S"/>
    <s v="Yes"/>
    <n v="1"/>
    <s v="Approve Donation Agreement and Related Transactions"/>
    <x v="3"/>
    <s v="For"/>
    <x v="2"/>
    <m/>
    <s v="No"/>
  </r>
  <r>
    <x v="483"/>
    <s v="South Korea"/>
    <s v="KR7066570003"/>
    <n v="6520739"/>
    <s v="Annual"/>
    <x v="70"/>
    <s v="Management"/>
    <s v="G"/>
    <s v="Yes"/>
    <n v="1"/>
    <s v="Approve Financial Statements and Allocation of Income"/>
    <x v="3"/>
    <s v="For"/>
    <x v="1"/>
    <s v="Company has failed to publish the audited accounts in a sufficient timeframe ahead of the meeting."/>
    <s v="Yes"/>
  </r>
  <r>
    <x v="483"/>
    <s v="South Korea"/>
    <s v="KR7066570003"/>
    <n v="6520739"/>
    <s v="Annual"/>
    <x v="70"/>
    <s v="Management"/>
    <s v="G"/>
    <s v="Yes"/>
    <n v="2"/>
    <s v="Amend Articles of Incorporation"/>
    <x v="3"/>
    <s v="For"/>
    <x v="2"/>
    <m/>
    <s v="No"/>
  </r>
  <r>
    <x v="483"/>
    <s v="South Korea"/>
    <s v="KR7066570003"/>
    <n v="6520739"/>
    <s v="Annual"/>
    <x v="70"/>
    <s v="Management"/>
    <s v="G"/>
    <s v="Yes"/>
    <n v="3"/>
    <s v="Elect Seo Seung-woo as Outside Director"/>
    <x v="2"/>
    <s v="For"/>
    <x v="2"/>
    <m/>
    <s v="No"/>
  </r>
  <r>
    <x v="483"/>
    <s v="South Korea"/>
    <s v="KR7066570003"/>
    <n v="6520739"/>
    <s v="Annual"/>
    <x v="70"/>
    <s v="Management"/>
    <s v="G"/>
    <s v="Yes"/>
    <n v="4"/>
    <s v="Elect Seo Seung-woo as a Member of Audit Committee"/>
    <x v="3"/>
    <s v="For"/>
    <x v="2"/>
    <m/>
    <s v="No"/>
  </r>
  <r>
    <x v="483"/>
    <s v="South Korea"/>
    <s v="KR7066570003"/>
    <n v="6520739"/>
    <s v="Annual"/>
    <x v="70"/>
    <s v="Management"/>
    <s v="G"/>
    <s v="Yes"/>
    <n v="5"/>
    <s v="Approve Total Remuneration of Inside Directors and Outside Directors"/>
    <x v="2"/>
    <s v="For"/>
    <x v="2"/>
    <m/>
    <s v="No"/>
  </r>
  <r>
    <x v="484"/>
    <s v="Germany"/>
    <s v="DE000A0D6554"/>
    <s v="B06CF71"/>
    <s v="Extraordinary Shareholders"/>
    <x v="70"/>
    <s v="Management"/>
    <s v="G"/>
    <s v="Yes"/>
    <n v="1"/>
    <s v="Approve EUR 29.3 Million Increase in Share Capital for Private Placement"/>
    <x v="3"/>
    <s v="For"/>
    <x v="2"/>
    <m/>
    <s v="No"/>
  </r>
  <r>
    <x v="484"/>
    <s v="Germany"/>
    <s v="DE000A0D6554"/>
    <s v="B06CF71"/>
    <s v="Extraordinary Shareholders"/>
    <x v="70"/>
    <s v="Management"/>
    <s v="G"/>
    <s v="Yes"/>
    <n v="2"/>
    <s v="Approve Creation of EUR 21.2 Million Pool of Authorized Capital I with or without Exclusion of Preemptive Rights"/>
    <x v="3"/>
    <s v="For"/>
    <x v="2"/>
    <m/>
    <s v="No"/>
  </r>
  <r>
    <x v="484"/>
    <s v="Germany"/>
    <s v="DE000A0D6554"/>
    <s v="B06CF71"/>
    <s v="Extraordinary Shareholders"/>
    <x v="70"/>
    <s v="Management"/>
    <s v="G"/>
    <s v="Yes"/>
    <n v="3"/>
    <s v="Approve Creation of EUR 42.4 Million Pool of Authorized Capital II with Preemptive Rights"/>
    <x v="3"/>
    <s v="For"/>
    <x v="1"/>
    <s v="Share issuances with pre-emption rights exceeding 20% of issued share capital are deemed overly dilutive."/>
    <s v="Yes"/>
  </r>
  <r>
    <x v="484"/>
    <s v="Germany"/>
    <s v="DE000A0D6554"/>
    <s v="B06CF71"/>
    <s v="Extraordinary Shareholders"/>
    <x v="70"/>
    <s v="Management"/>
    <s v="G"/>
    <s v="Yes"/>
    <n v="4"/>
    <s v="Approve Creation of EUR 6.4 Million Pool of Authorized Capital III for Employee Stock Purchase Plan"/>
    <x v="3"/>
    <s v="For"/>
    <x v="2"/>
    <m/>
    <s v="No"/>
  </r>
  <r>
    <x v="484"/>
    <s v="Germany"/>
    <s v="DE000A0D6554"/>
    <s v="B06CF71"/>
    <s v="Extraordinary Shareholders"/>
    <x v="70"/>
    <s v="Management"/>
    <s v="G"/>
    <s v="Yes"/>
    <n v="5"/>
    <s v="Approve Issuance of Warrants/Bonds with Warrants Attached/Convertible Bonds without Preemptive Rights up to Aggregate Nominal Amount of EUR 450 Million; Approve Creation of EUR 21.2 Million Pool of Capital to Guarantee Conversion Rights"/>
    <x v="3"/>
    <s v="For"/>
    <x v="1"/>
    <s v="Share issuances with pre-emption rights exceeding 20% of issued share capital are deemed overly dilutive."/>
    <s v="Yes"/>
  </r>
  <r>
    <x v="485"/>
    <s v="France"/>
    <s v="FR0013154002"/>
    <s v="BYZ2QP5"/>
    <s v="Annual/Special"/>
    <x v="70"/>
    <s v="Management"/>
    <s v="G"/>
    <s v="Yes"/>
    <n v="1"/>
    <s v="Approve Financial Statements and Discharge Directors"/>
    <x v="2"/>
    <s v="For"/>
    <x v="2"/>
    <m/>
    <s v="No"/>
  </r>
  <r>
    <x v="485"/>
    <s v="France"/>
    <s v="FR0013154002"/>
    <s v="BYZ2QP5"/>
    <s v="Annual/Special"/>
    <x v="70"/>
    <s v="Management"/>
    <s v="G"/>
    <s v="Yes"/>
    <n v="2"/>
    <s v="Approve Consolidated Financial Statements and Statutory Reports"/>
    <x v="0"/>
    <s v="For"/>
    <x v="2"/>
    <m/>
    <s v="No"/>
  </r>
  <r>
    <x v="485"/>
    <s v="France"/>
    <s v="FR0013154002"/>
    <s v="BYZ2QP5"/>
    <s v="Annual/Special"/>
    <x v="70"/>
    <s v="Management"/>
    <s v="G"/>
    <s v="Yes"/>
    <n v="3"/>
    <s v="Approve Allocation of Income and Dividends of EUR 1.44 per Share"/>
    <x v="3"/>
    <s v="For"/>
    <x v="2"/>
    <m/>
    <s v="No"/>
  </r>
  <r>
    <x v="485"/>
    <s v="France"/>
    <s v="FR0013154002"/>
    <s v="BYZ2QP5"/>
    <s v="Annual/Special"/>
    <x v="70"/>
    <s v="Management"/>
    <s v="G"/>
    <s v="Yes"/>
    <n v="4"/>
    <s v="Approve Auditors' Special Report on Related-Party Transactions Mentioning the Absence of New Transactions"/>
    <x v="1"/>
    <s v="For"/>
    <x v="2"/>
    <m/>
    <s v="No"/>
  </r>
  <r>
    <x v="485"/>
    <s v="France"/>
    <s v="FR0013154002"/>
    <s v="BYZ2QP5"/>
    <s v="Annual/Special"/>
    <x v="70"/>
    <s v="Management"/>
    <s v="G"/>
    <s v="Yes"/>
    <n v="5"/>
    <s v="Approve Remuneration Policy of Directors; Approve Remuneration of Directors in the Aggregate Amount of EUR 325,800"/>
    <x v="2"/>
    <s v="For"/>
    <x v="2"/>
    <m/>
    <s v="No"/>
  </r>
  <r>
    <x v="485"/>
    <s v="France"/>
    <s v="FR0013154002"/>
    <s v="BYZ2QP5"/>
    <s v="Annual/Special"/>
    <x v="70"/>
    <s v="Management"/>
    <s v="G"/>
    <s v="Yes"/>
    <n v="6"/>
    <s v="Approve Compensation Report of Corporate Officers"/>
    <x v="0"/>
    <s v="For"/>
    <x v="2"/>
    <m/>
    <s v="No"/>
  </r>
  <r>
    <x v="485"/>
    <s v="France"/>
    <s v="FR0013154002"/>
    <s v="BYZ2QP5"/>
    <s v="Annual/Special"/>
    <x v="70"/>
    <s v="Management"/>
    <s v="G"/>
    <s v="Yes"/>
    <n v="7"/>
    <s v="Approve Compensation of Joachim Kreuzburg, Chairman and CEO"/>
    <x v="3"/>
    <s v="For"/>
    <x v="2"/>
    <m/>
    <s v="No"/>
  </r>
  <r>
    <x v="485"/>
    <s v="France"/>
    <s v="FR0013154002"/>
    <s v="BYZ2QP5"/>
    <s v="Annual/Special"/>
    <x v="70"/>
    <s v="Management"/>
    <s v="G"/>
    <s v="Yes"/>
    <n v="8"/>
    <s v="Approve Remuneration Policy of Chairman and CEO"/>
    <x v="4"/>
    <s v="For"/>
    <x v="1"/>
    <s v="Short term awards are greater than long term incentives. Poor pay disclosure. Excessive pay quantum. Accelerated vesting at retirement undermines shareholder long-term interest."/>
    <s v="Yes"/>
  </r>
  <r>
    <x v="485"/>
    <s v="France"/>
    <s v="FR0013154002"/>
    <s v="BYZ2QP5"/>
    <s v="Annual/Special"/>
    <x v="70"/>
    <s v="Management"/>
    <s v="G"/>
    <s v="Yes"/>
    <n v="9"/>
    <s v="Approve Compensation of Rene Faber, Vice-CEO"/>
    <x v="3"/>
    <s v="For"/>
    <x v="2"/>
    <m/>
    <s v="No"/>
  </r>
  <r>
    <x v="485"/>
    <s v="France"/>
    <s v="FR0013154002"/>
    <s v="BYZ2QP5"/>
    <s v="Annual/Special"/>
    <x v="70"/>
    <s v="Management"/>
    <s v="G"/>
    <s v="Yes"/>
    <n v="10"/>
    <s v="Approve Remuneration Policy of Vice-CEO"/>
    <x v="4"/>
    <s v="For"/>
    <x v="1"/>
    <s v="Short term awards are greater than long term incentives. Poor pay disclosure. Excessive pay quantum. Accelerated vesting at retirement undermines shareholder long-term interest."/>
    <s v="Yes"/>
  </r>
  <r>
    <x v="485"/>
    <s v="France"/>
    <s v="FR0013154002"/>
    <s v="BYZ2QP5"/>
    <s v="Annual/Special"/>
    <x v="70"/>
    <s v="Management"/>
    <s v="G"/>
    <s v="Yes"/>
    <n v="11"/>
    <s v="Authorize Repurchase of Up to 10 Percent of Issued Share Capital"/>
    <x v="3"/>
    <s v="For"/>
    <x v="1"/>
    <s v="We do not support anti-takeover mechanisms."/>
    <s v="Yes"/>
  </r>
  <r>
    <x v="485"/>
    <s v="France"/>
    <s v="FR0013154002"/>
    <s v="BYZ2QP5"/>
    <s v="Annual/Special"/>
    <x v="70"/>
    <s v="Management"/>
    <s v="G"/>
    <s v="Yes"/>
    <n v="12"/>
    <s v="Authorize Filing of Required Documents/Other Formalities"/>
    <x v="3"/>
    <s v="For"/>
    <x v="2"/>
    <m/>
    <s v="No"/>
  </r>
  <r>
    <x v="485"/>
    <s v="France"/>
    <s v="FR0013154002"/>
    <s v="BYZ2QP5"/>
    <s v="Annual/Special"/>
    <x v="70"/>
    <s v="Management"/>
    <s v="G"/>
    <s v="Yes"/>
    <n v="13"/>
    <s v="Approve Issuance of Equity or Equity-Linked Securities Reserved for Specific Beneficiaries, up to Aggregate Nominal Amount of EUR 133,980"/>
    <x v="3"/>
    <s v="For"/>
    <x v="2"/>
    <m/>
    <s v="No"/>
  </r>
  <r>
    <x v="485"/>
    <s v="France"/>
    <s v="FR0013154002"/>
    <s v="BYZ2QP5"/>
    <s v="Annual/Special"/>
    <x v="70"/>
    <s v="Management"/>
    <s v="G"/>
    <s v="Yes"/>
    <n v="14"/>
    <s v="Authorize Decrease in Share Capital via Cancellation of Repurchased Shares"/>
    <x v="3"/>
    <s v="For"/>
    <x v="2"/>
    <m/>
    <s v="No"/>
  </r>
  <r>
    <x v="485"/>
    <s v="France"/>
    <s v="FR0013154002"/>
    <s v="BYZ2QP5"/>
    <s v="Annual/Special"/>
    <x v="70"/>
    <s v="Management"/>
    <s v="G"/>
    <s v="Yes"/>
    <n v="15"/>
    <s v="Authorize Capital Issuances for Use in Employee Stock Purchase Plans"/>
    <x v="3"/>
    <s v="Against"/>
    <x v="1"/>
    <m/>
    <s v="No"/>
  </r>
  <r>
    <x v="485"/>
    <s v="France"/>
    <s v="FR0013154002"/>
    <s v="BYZ2QP5"/>
    <s v="Annual/Special"/>
    <x v="70"/>
    <s v="Management"/>
    <s v="G"/>
    <s v="Yes"/>
    <n v="16"/>
    <s v="Authorize Filing of Required Documents/Other Formalities"/>
    <x v="3"/>
    <s v="For"/>
    <x v="2"/>
    <m/>
    <s v="No"/>
  </r>
  <r>
    <x v="486"/>
    <s v="South Korea"/>
    <s v="KR7302440003"/>
    <s v="BMG75K3"/>
    <s v="Annual"/>
    <x v="70"/>
    <s v="Management"/>
    <s v="G"/>
    <s v="Yes"/>
    <n v="1"/>
    <s v="Approve Financial Statements and Allocation of Income"/>
    <x v="3"/>
    <s v="For"/>
    <x v="2"/>
    <m/>
    <s v="No"/>
  </r>
  <r>
    <x v="486"/>
    <s v="South Korea"/>
    <s v="KR7302440003"/>
    <s v="BMG75K3"/>
    <s v="Annual"/>
    <x v="70"/>
    <s v="Management"/>
    <s v="G"/>
    <s v="Yes"/>
    <n v="2"/>
    <s v="Amend Articles of Incorporation"/>
    <x v="3"/>
    <s v="For"/>
    <x v="2"/>
    <m/>
    <s v="No"/>
  </r>
  <r>
    <x v="486"/>
    <s v="South Korea"/>
    <s v="KR7302440003"/>
    <s v="BMG75K3"/>
    <s v="Annual"/>
    <x v="70"/>
    <s v="Management"/>
    <s v="G"/>
    <s v="Yes"/>
    <n v="3.1"/>
    <s v="Elect Moon Chang-jin as Outside Director"/>
    <x v="2"/>
    <s v="For"/>
    <x v="2"/>
    <m/>
    <s v="No"/>
  </r>
  <r>
    <x v="486"/>
    <s v="South Korea"/>
    <s v="KR7302440003"/>
    <s v="BMG75K3"/>
    <s v="Annual"/>
    <x v="70"/>
    <s v="Management"/>
    <s v="G"/>
    <s v="Yes"/>
    <n v="3.2"/>
    <s v="Elect Cho Mi-jin as Outside Director"/>
    <x v="2"/>
    <s v="For"/>
    <x v="2"/>
    <m/>
    <s v="No"/>
  </r>
  <r>
    <x v="486"/>
    <s v="South Korea"/>
    <s v="KR7302440003"/>
    <s v="BMG75K3"/>
    <s v="Annual"/>
    <x v="70"/>
    <s v="Management"/>
    <s v="G"/>
    <s v="Yes"/>
    <n v="3.3"/>
    <s v="Elect Choi Jeong-wook as Outside Director"/>
    <x v="2"/>
    <s v="For"/>
    <x v="2"/>
    <m/>
    <s v="No"/>
  </r>
  <r>
    <x v="486"/>
    <s v="South Korea"/>
    <s v="KR7302440003"/>
    <s v="BMG75K3"/>
    <s v="Annual"/>
    <x v="70"/>
    <s v="Management"/>
    <s v="G"/>
    <s v="Yes"/>
    <n v="4"/>
    <s v="Elect Ahn Jae-hyeon as Non-Independent Non-Executive Director"/>
    <x v="2"/>
    <s v="For"/>
    <x v="2"/>
    <m/>
    <s v="No"/>
  </r>
  <r>
    <x v="486"/>
    <s v="South Korea"/>
    <s v="KR7302440003"/>
    <s v="BMG75K3"/>
    <s v="Annual"/>
    <x v="70"/>
    <s v="Management"/>
    <s v="G"/>
    <s v="Yes"/>
    <n v="5.0999999999999996"/>
    <s v="Elect Moon Chang-jin as a Member of Audit Committee"/>
    <x v="3"/>
    <s v="For"/>
    <x v="2"/>
    <m/>
    <s v="No"/>
  </r>
  <r>
    <x v="486"/>
    <s v="South Korea"/>
    <s v="KR7302440003"/>
    <s v="BMG75K3"/>
    <s v="Annual"/>
    <x v="70"/>
    <s v="Management"/>
    <s v="G"/>
    <s v="Yes"/>
    <n v="5.2"/>
    <s v="Elect Choi Jeong-wook as a Member of Audit Committee"/>
    <x v="3"/>
    <s v="For"/>
    <x v="2"/>
    <m/>
    <s v="No"/>
  </r>
  <r>
    <x v="486"/>
    <s v="South Korea"/>
    <s v="KR7302440003"/>
    <s v="BMG75K3"/>
    <s v="Annual"/>
    <x v="70"/>
    <s v="Management"/>
    <s v="G"/>
    <s v="Yes"/>
    <n v="6"/>
    <s v="Approve Total Remuneration of Inside Directors and Outside Directors"/>
    <x v="2"/>
    <s v="For"/>
    <x v="2"/>
    <m/>
    <s v="No"/>
  </r>
  <r>
    <x v="487"/>
    <s v="India"/>
    <s v="INE405E01023"/>
    <s v="BYVC6Y8"/>
    <s v="Special"/>
    <x v="70"/>
    <s v="Management"/>
    <s v="G"/>
    <s v="Yes"/>
    <n v="1"/>
    <s v="Approve Reappointment and Remuneration of Nirmal K Minda as Chairman and Managing Director"/>
    <x v="2"/>
    <s v="For"/>
    <x v="1"/>
    <s v="Excessive pay quantum. Executive Chair without sufficient counterbalance."/>
    <s v="Yes"/>
  </r>
  <r>
    <x v="487"/>
    <s v="India"/>
    <s v="INE405E01023"/>
    <s v="BYVC6Y8"/>
    <s v="Special"/>
    <x v="70"/>
    <s v="Management"/>
    <s v="G"/>
    <s v="Yes"/>
    <n v="2"/>
    <s v="Elect Rashmi Hemant Urdhwareshe as Director"/>
    <x v="2"/>
    <s v="For"/>
    <x v="2"/>
    <m/>
    <s v="No"/>
  </r>
  <r>
    <x v="488"/>
    <s v="India"/>
    <s v="INE200M01013"/>
    <s v="BD0RYG5"/>
    <s v="Annual"/>
    <x v="70"/>
    <s v="Management"/>
    <s v="G"/>
    <s v="Yes"/>
    <n v="1"/>
    <s v="Accept Financial Statements and Statutory Reports"/>
    <x v="0"/>
    <s v="For"/>
    <x v="2"/>
    <m/>
    <s v="No"/>
  </r>
  <r>
    <x v="488"/>
    <s v="India"/>
    <s v="INE200M01013"/>
    <s v="BD0RYG5"/>
    <s v="Annual"/>
    <x v="70"/>
    <s v="Management"/>
    <s v="G"/>
    <s v="Yes"/>
    <n v="2"/>
    <s v="Approve Final Dividend"/>
    <x v="3"/>
    <s v="For"/>
    <x v="2"/>
    <m/>
    <s v="No"/>
  </r>
  <r>
    <x v="488"/>
    <s v="India"/>
    <s v="INE200M01013"/>
    <s v="BD0RYG5"/>
    <s v="Annual"/>
    <x v="70"/>
    <s v="Management"/>
    <s v="G"/>
    <s v="Yes"/>
    <n v="3"/>
    <s v="Reelect Ravi Jaipuria as Director"/>
    <x v="2"/>
    <s v="For"/>
    <x v="1"/>
    <s v="Non-independent and the Remuneration Committee lacks sufficient independence. Non-independent and the Nomination Committee lacks sufficient independence."/>
    <s v="Yes"/>
  </r>
  <r>
    <x v="488"/>
    <s v="India"/>
    <s v="INE200M01013"/>
    <s v="BD0RYG5"/>
    <s v="Annual"/>
    <x v="70"/>
    <s v="Management"/>
    <s v="G"/>
    <s v="Yes"/>
    <n v="4"/>
    <s v="Approve J C Bhalla &amp; Co., Chartered Accountants as Auditors and Authorize Board to Fix Their Remuneration"/>
    <x v="4"/>
    <s v="For"/>
    <x v="2"/>
    <m/>
    <s v="No"/>
  </r>
  <r>
    <x v="488"/>
    <s v="India"/>
    <s v="INE200M01013"/>
    <s v="BD0RYG5"/>
    <s v="Annual"/>
    <x v="70"/>
    <s v="Management"/>
    <s v="G"/>
    <s v="Yes"/>
    <n v="5"/>
    <s v="Reelect Sita Khosla as Director"/>
    <x v="2"/>
    <s v="For"/>
    <x v="2"/>
    <m/>
    <s v="No"/>
  </r>
  <r>
    <x v="488"/>
    <s v="India"/>
    <s v="INE200M01013"/>
    <s v="BD0RYG5"/>
    <s v="Annual"/>
    <x v="70"/>
    <s v="Management"/>
    <s v="G"/>
    <s v="Yes"/>
    <n v="6"/>
    <s v="Reelect Ravi Gupta as Director"/>
    <x v="2"/>
    <s v="For"/>
    <x v="2"/>
    <m/>
    <s v="No"/>
  </r>
  <r>
    <x v="488"/>
    <s v="India"/>
    <s v="INE200M01013"/>
    <s v="BD0RYG5"/>
    <s v="Annual"/>
    <x v="70"/>
    <s v="Management"/>
    <s v="G"/>
    <s v="Yes"/>
    <n v="7"/>
    <s v="Reelect Rashmi Dhariwal as Director"/>
    <x v="2"/>
    <s v="For"/>
    <x v="1"/>
    <s v="Non-independent and the Remuneration Committee lacks sufficient independence. Non-independent and the Nomination Committee lacks sufficient independence."/>
    <s v="Yes"/>
  </r>
  <r>
    <x v="489"/>
    <s v="Turkey"/>
    <s v="TRAAKBNK91N6"/>
    <s v="B03MN70"/>
    <s v="Annual"/>
    <x v="71"/>
    <s v="Management"/>
    <s v="G"/>
    <s v="Yes"/>
    <n v="1"/>
    <s v="Open Meeting and Elect Presiding Council of Meeting"/>
    <x v="3"/>
    <s v="For"/>
    <x v="2"/>
    <m/>
    <s v="No"/>
  </r>
  <r>
    <x v="489"/>
    <s v="Turkey"/>
    <s v="TRAAKBNK91N6"/>
    <s v="B03MN70"/>
    <s v="Annual"/>
    <x v="71"/>
    <s v="Management"/>
    <s v="G"/>
    <s v="Yes"/>
    <n v="2"/>
    <s v="Accept Board Report"/>
    <x v="0"/>
    <s v="For"/>
    <x v="2"/>
    <m/>
    <s v="No"/>
  </r>
  <r>
    <x v="489"/>
    <s v="Turkey"/>
    <s v="TRAAKBNK91N6"/>
    <s v="B03MN70"/>
    <s v="Annual"/>
    <x v="71"/>
    <s v="Management"/>
    <s v="G"/>
    <s v="Yes"/>
    <n v="3"/>
    <s v="Accept Audit Report"/>
    <x v="0"/>
    <s v="For"/>
    <x v="2"/>
    <m/>
    <s v="No"/>
  </r>
  <r>
    <x v="489"/>
    <s v="Turkey"/>
    <s v="TRAAKBNK91N6"/>
    <s v="B03MN70"/>
    <s v="Annual"/>
    <x v="71"/>
    <s v="Management"/>
    <s v="G"/>
    <s v="Yes"/>
    <n v="4"/>
    <s v="Accept Financial Statements"/>
    <x v="3"/>
    <s v="For"/>
    <x v="2"/>
    <m/>
    <s v="No"/>
  </r>
  <r>
    <x v="489"/>
    <s v="Turkey"/>
    <s v="TRAAKBNK91N6"/>
    <s v="B03MN70"/>
    <s v="Annual"/>
    <x v="71"/>
    <s v="Management"/>
    <s v="G"/>
    <s v="Yes"/>
    <n v="5"/>
    <s v="Approve Discharge of Board"/>
    <x v="3"/>
    <s v="For"/>
    <x v="2"/>
    <m/>
    <s v="No"/>
  </r>
  <r>
    <x v="489"/>
    <s v="Turkey"/>
    <s v="TRAAKBNK91N6"/>
    <s v="B03MN70"/>
    <s v="Annual"/>
    <x v="71"/>
    <s v="Management"/>
    <s v="G"/>
    <s v="Yes"/>
    <n v="6"/>
    <s v="Approve Allocation of Income"/>
    <x v="3"/>
    <s v="For"/>
    <x v="2"/>
    <m/>
    <s v="No"/>
  </r>
  <r>
    <x v="489"/>
    <s v="Turkey"/>
    <s v="TRAAKBNK91N6"/>
    <s v="B03MN70"/>
    <s v="Annual"/>
    <x v="71"/>
    <s v="Management"/>
    <s v="G"/>
    <s v="Yes"/>
    <n v="7"/>
    <s v="Approve Accounting Transfers due to Revaluation"/>
    <x v="3"/>
    <s v="For"/>
    <x v="2"/>
    <m/>
    <s v="No"/>
  </r>
  <r>
    <x v="489"/>
    <s v="Turkey"/>
    <s v="TRAAKBNK91N6"/>
    <s v="B03MN70"/>
    <s v="Annual"/>
    <x v="71"/>
    <s v="Management"/>
    <s v="G"/>
    <s v="Yes"/>
    <n v="8"/>
    <s v="Approve Share Repurchase Program"/>
    <x v="3"/>
    <s v="For"/>
    <x v="2"/>
    <m/>
    <s v="No"/>
  </r>
  <r>
    <x v="489"/>
    <s v="Turkey"/>
    <s v="TRAAKBNK91N6"/>
    <s v="B03MN70"/>
    <s v="Annual"/>
    <x v="71"/>
    <s v="Management"/>
    <s v="G"/>
    <s v="Yes"/>
    <n v="9"/>
    <s v="Elect Directors"/>
    <x v="2"/>
    <s v="For"/>
    <x v="1"/>
    <s v="Insufficient biographical disclosure."/>
    <s v="Yes"/>
  </r>
  <r>
    <x v="489"/>
    <s v="Turkey"/>
    <s v="TRAAKBNK91N6"/>
    <s v="B03MN70"/>
    <s v="Annual"/>
    <x v="71"/>
    <s v="Management"/>
    <s v="G"/>
    <s v="Yes"/>
    <n v="10"/>
    <s v="Approve Director Remuneration"/>
    <x v="2"/>
    <s v="For"/>
    <x v="1"/>
    <s v="Poor pay disclosure."/>
    <s v="Yes"/>
  </r>
  <r>
    <x v="489"/>
    <s v="Turkey"/>
    <s v="TRAAKBNK91N6"/>
    <s v="B03MN70"/>
    <s v="Annual"/>
    <x v="71"/>
    <s v="Management"/>
    <s v="G"/>
    <s v="Yes"/>
    <n v="11"/>
    <s v="Ratify External Auditors"/>
    <x v="1"/>
    <s v="For"/>
    <x v="2"/>
    <m/>
    <s v="No"/>
  </r>
  <r>
    <x v="489"/>
    <s v="Turkey"/>
    <s v="TRAAKBNK91N6"/>
    <s v="B03MN70"/>
    <s v="Annual"/>
    <x v="71"/>
    <s v="Management"/>
    <s v="S"/>
    <s v="No"/>
    <n v="12"/>
    <s v="Receive Information on Donations Made in 2022"/>
    <x v="3"/>
    <m/>
    <x v="0"/>
    <m/>
    <s v="No"/>
  </r>
  <r>
    <x v="489"/>
    <s v="Turkey"/>
    <s v="TRAAKBNK91N6"/>
    <s v="B03MN70"/>
    <s v="Annual"/>
    <x v="71"/>
    <s v="Management"/>
    <s v="S"/>
    <s v="Yes"/>
    <n v="13"/>
    <s v="Approve Upper Limit of Donations for 2023"/>
    <x v="3"/>
    <s v="For"/>
    <x v="1"/>
    <s v="Not enough disclosure to make an informed decision."/>
    <s v="Yes"/>
  </r>
  <r>
    <x v="489"/>
    <s v="Turkey"/>
    <s v="TRAAKBNK91N6"/>
    <s v="B03MN70"/>
    <s v="Annual"/>
    <x v="71"/>
    <s v="Management"/>
    <s v="G"/>
    <s v="Yes"/>
    <n v="14"/>
    <s v="Grant Permission for Board Members to Engage in Commercial Transactions with Company and Be Involved with Companies with Similar Corporate Purpose in Accordance with Articles 395 and 396 of Turkish Commercial Law"/>
    <x v="3"/>
    <s v="For"/>
    <x v="2"/>
    <m/>
    <s v="No"/>
  </r>
  <r>
    <x v="490"/>
    <s v="South Korea"/>
    <s v="KR7196170005"/>
    <s v="BSTJWN0"/>
    <s v="Annual"/>
    <x v="71"/>
    <s v="Management"/>
    <s v="G"/>
    <s v="Yes"/>
    <n v="1"/>
    <s v="Approve Financial Statements and Allocation of Income"/>
    <x v="3"/>
    <s v="For"/>
    <x v="1"/>
    <s v="Company has failed to publish the audited accounts in a sufficient timeframe ahead of the meeting."/>
    <s v="Yes"/>
  </r>
  <r>
    <x v="490"/>
    <s v="South Korea"/>
    <s v="KR7196170005"/>
    <s v="BSTJWN0"/>
    <s v="Annual"/>
    <x v="71"/>
    <s v="Management"/>
    <s v="G"/>
    <s v="Yes"/>
    <n v="2"/>
    <s v="Amend Articles of Incorporation"/>
    <x v="3"/>
    <s v="For"/>
    <x v="1"/>
    <s v="Lack of disclosure surrounding changes to articles."/>
    <s v="Yes"/>
  </r>
  <r>
    <x v="490"/>
    <s v="South Korea"/>
    <s v="KR7196170005"/>
    <s v="BSTJWN0"/>
    <s v="Annual"/>
    <x v="71"/>
    <s v="Management"/>
    <s v="G"/>
    <s v="Yes"/>
    <n v="3"/>
    <s v="Elect Kim Hang-yeon as Inside Director"/>
    <x v="2"/>
    <s v="For"/>
    <x v="2"/>
    <m/>
    <s v="No"/>
  </r>
  <r>
    <x v="490"/>
    <s v="South Korea"/>
    <s v="KR7196170005"/>
    <s v="BSTJWN0"/>
    <s v="Annual"/>
    <x v="71"/>
    <s v="Management"/>
    <s v="G"/>
    <s v="Yes"/>
    <n v="4"/>
    <s v="Approve Total Remuneration of Inside Directors and Outside Directors"/>
    <x v="2"/>
    <s v="For"/>
    <x v="2"/>
    <m/>
    <s v="No"/>
  </r>
  <r>
    <x v="490"/>
    <s v="South Korea"/>
    <s v="KR7196170005"/>
    <s v="BSTJWN0"/>
    <s v="Annual"/>
    <x v="71"/>
    <s v="Management"/>
    <s v="G"/>
    <s v="Yes"/>
    <n v="5"/>
    <s v="Authorize Board to Fix Remuneration of Internal Auditor(s)"/>
    <x v="4"/>
    <s v="For"/>
    <x v="2"/>
    <m/>
    <s v="No"/>
  </r>
  <r>
    <x v="490"/>
    <s v="South Korea"/>
    <s v="KR7196170005"/>
    <s v="BSTJWN0"/>
    <s v="Annual"/>
    <x v="71"/>
    <s v="Management"/>
    <s v="G"/>
    <s v="Yes"/>
    <n v="6"/>
    <s v="Approve Stock Option Grants"/>
    <x v="3"/>
    <s v="For"/>
    <x v="1"/>
    <s v="Majority of awards vest without reference to performance conditions."/>
    <s v="Yes"/>
  </r>
  <r>
    <x v="490"/>
    <s v="South Korea"/>
    <s v="KR7196170005"/>
    <s v="BSTJWN0"/>
    <s v="Annual"/>
    <x v="71"/>
    <s v="Management"/>
    <s v="G"/>
    <s v="Yes"/>
    <n v="7"/>
    <s v="Approve Terms of Retirement Pay"/>
    <x v="3"/>
    <s v="For"/>
    <x v="2"/>
    <m/>
    <s v="No"/>
  </r>
  <r>
    <x v="491"/>
    <s v="Saudi Arabia"/>
    <s v="SA0007879105"/>
    <s v="B12LZK2"/>
    <s v="Annual"/>
    <x v="71"/>
    <s v="Management"/>
    <s v="G"/>
    <s v="Yes"/>
    <n v="1"/>
    <s v="Approve Board Report on Company Operations for FY 2022"/>
    <x v="0"/>
    <s v="For"/>
    <x v="2"/>
    <m/>
    <s v="No"/>
  </r>
  <r>
    <x v="491"/>
    <s v="Saudi Arabia"/>
    <s v="SA0007879105"/>
    <s v="B12LZK2"/>
    <s v="Annual"/>
    <x v="71"/>
    <s v="Management"/>
    <s v="G"/>
    <s v="Yes"/>
    <n v="2"/>
    <s v="Accept Financial Statements and Statutory Reports for FY 2022"/>
    <x v="0"/>
    <s v="For"/>
    <x v="2"/>
    <m/>
    <s v="No"/>
  </r>
  <r>
    <x v="491"/>
    <s v="Saudi Arabia"/>
    <s v="SA0007879105"/>
    <s v="B12LZK2"/>
    <s v="Annual"/>
    <x v="71"/>
    <s v="Management"/>
    <s v="G"/>
    <s v="Yes"/>
    <n v="3"/>
    <s v="Approve Auditors' Report on Company Financial Statements for FY 2022"/>
    <x v="1"/>
    <s v="For"/>
    <x v="2"/>
    <m/>
    <s v="No"/>
  </r>
  <r>
    <x v="491"/>
    <s v="Saudi Arabia"/>
    <s v="SA0007879105"/>
    <s v="B12LZK2"/>
    <s v="Annual"/>
    <x v="71"/>
    <s v="Management"/>
    <s v="G"/>
    <s v="Yes"/>
    <n v="4"/>
    <s v="Ratify Auditors and Fix Their Remuneration for Q2, Q3 and Annual Statement of FY 2023 and Q1 of FY 2024"/>
    <x v="4"/>
    <s v="For"/>
    <x v="2"/>
    <m/>
    <s v="No"/>
  </r>
  <r>
    <x v="491"/>
    <s v="Saudi Arabia"/>
    <s v="SA0007879105"/>
    <s v="B12LZK2"/>
    <s v="Annual"/>
    <x v="71"/>
    <s v="Management"/>
    <s v="G"/>
    <s v="Yes"/>
    <n v="5"/>
    <s v="Approve Discharge of Directors for FY 2022"/>
    <x v="2"/>
    <s v="For"/>
    <x v="2"/>
    <m/>
    <s v="No"/>
  </r>
  <r>
    <x v="491"/>
    <s v="Saudi Arabia"/>
    <s v="SA0007879105"/>
    <s v="B12LZK2"/>
    <s v="Annual"/>
    <x v="71"/>
    <s v="Management"/>
    <s v="G"/>
    <s v="Yes"/>
    <n v="6"/>
    <s v="Approve Dividends of SAR 0.006 for the Second Half of FY 2022"/>
    <x v="3"/>
    <s v="For"/>
    <x v="2"/>
    <m/>
    <s v="No"/>
  </r>
  <r>
    <x v="491"/>
    <s v="Saudi Arabia"/>
    <s v="SA0007879105"/>
    <s v="B12LZK2"/>
    <s v="Annual"/>
    <x v="71"/>
    <s v="Management"/>
    <s v="G"/>
    <s v="Yes"/>
    <n v="7"/>
    <s v="Authorize Distribution of Interim Dividends Semi Annually or Quarterly for FY 2023"/>
    <x v="3"/>
    <s v="For"/>
    <x v="2"/>
    <m/>
    <s v="No"/>
  </r>
  <r>
    <x v="491"/>
    <s v="Saudi Arabia"/>
    <s v="SA0007879105"/>
    <s v="B12LZK2"/>
    <s v="Annual"/>
    <x v="71"/>
    <s v="Management"/>
    <s v="G"/>
    <s v="Yes"/>
    <n v="8"/>
    <s v="Approve Remuneration of Directors of SAR 5,160,000 for FY 2022"/>
    <x v="2"/>
    <s v="For"/>
    <x v="2"/>
    <m/>
    <s v="No"/>
  </r>
  <r>
    <x v="491"/>
    <s v="Saudi Arabia"/>
    <s v="SA0007879105"/>
    <s v="B12LZK2"/>
    <s v="Annual"/>
    <x v="71"/>
    <s v="Management"/>
    <s v="G"/>
    <s v="Yes"/>
    <n v="9.1"/>
    <s v="Elect Salah Al Rashid as Director"/>
    <x v="2"/>
    <s v="None"/>
    <x v="4"/>
    <m/>
    <s v="No"/>
  </r>
  <r>
    <x v="491"/>
    <s v="Saudi Arabia"/>
    <s v="SA0007879105"/>
    <s v="B12LZK2"/>
    <s v="Annual"/>
    <x v="71"/>
    <s v="Management"/>
    <s v="G"/>
    <s v="Yes"/>
    <n v="9.1"/>
    <s v="Elect Abdulrahman Al Jabreen as Director"/>
    <x v="2"/>
    <s v="None"/>
    <x v="4"/>
    <m/>
    <s v="No"/>
  </r>
  <r>
    <x v="491"/>
    <s v="Saudi Arabia"/>
    <s v="SA0007879105"/>
    <s v="B12LZK2"/>
    <s v="Annual"/>
    <x v="71"/>
    <s v="Management"/>
    <s v="G"/>
    <s v="Yes"/>
    <n v="9.11"/>
    <s v="Elect Fahd Al Huweemani Director"/>
    <x v="2"/>
    <s v="None"/>
    <x v="4"/>
    <m/>
    <s v="No"/>
  </r>
  <r>
    <x v="491"/>
    <s v="Saudi Arabia"/>
    <s v="SA0007879105"/>
    <s v="B12LZK2"/>
    <s v="Annual"/>
    <x v="71"/>
    <s v="Management"/>
    <s v="G"/>
    <s v="Yes"/>
    <n v="9.1199999999999992"/>
    <s v="Elect Fahd Mousa as Director"/>
    <x v="2"/>
    <s v="None"/>
    <x v="4"/>
    <m/>
    <s v="No"/>
  </r>
  <r>
    <x v="491"/>
    <s v="Saudi Arabia"/>
    <s v="SA0007879105"/>
    <s v="B12LZK2"/>
    <s v="Annual"/>
    <x v="71"/>
    <s v="Management"/>
    <s v="G"/>
    <s v="Yes"/>
    <n v="9.1300000000000008"/>
    <s v="Elect Ahmed Murad as Director"/>
    <x v="2"/>
    <s v="None"/>
    <x v="4"/>
    <m/>
    <s v="No"/>
  </r>
  <r>
    <x v="491"/>
    <s v="Saudi Arabia"/>
    <s v="SA0007879105"/>
    <s v="B12LZK2"/>
    <s v="Annual"/>
    <x v="71"/>
    <s v="Management"/>
    <s v="G"/>
    <s v="Yes"/>
    <n v="9.14"/>
    <s v="Elect Ayman Al Rifaee as Director"/>
    <x v="2"/>
    <s v="None"/>
    <x v="4"/>
    <m/>
    <s v="No"/>
  </r>
  <r>
    <x v="491"/>
    <s v="Saudi Arabia"/>
    <s v="SA0007879105"/>
    <s v="B12LZK2"/>
    <s v="Annual"/>
    <x v="71"/>
    <s v="Management"/>
    <s v="G"/>
    <s v="Yes"/>
    <n v="9.15"/>
    <s v="Elect Nuha Sulaymani as Director"/>
    <x v="2"/>
    <s v="None"/>
    <x v="4"/>
    <m/>
    <s v="No"/>
  </r>
  <r>
    <x v="491"/>
    <s v="Saudi Arabia"/>
    <s v="SA0007879105"/>
    <s v="B12LZK2"/>
    <s v="Annual"/>
    <x v="71"/>
    <s v="Management"/>
    <s v="G"/>
    <s v="Yes"/>
    <n v="9.16"/>
    <s v="Elect Badr Al Issa as Director"/>
    <x v="2"/>
    <s v="None"/>
    <x v="4"/>
    <m/>
    <s v="No"/>
  </r>
  <r>
    <x v="491"/>
    <s v="Saudi Arabia"/>
    <s v="SA0007879105"/>
    <s v="B12LZK2"/>
    <s v="Annual"/>
    <x v="71"/>
    <s v="Management"/>
    <s v="G"/>
    <s v="Yes"/>
    <n v="9.17"/>
    <s v="Elect Ayman Al Jabir as Director"/>
    <x v="2"/>
    <s v="None"/>
    <x v="4"/>
    <m/>
    <s v="No"/>
  </r>
  <r>
    <x v="491"/>
    <s v="Saudi Arabia"/>
    <s v="SA0007879105"/>
    <s v="B12LZK2"/>
    <s v="Annual"/>
    <x v="71"/>
    <s v="Management"/>
    <s v="G"/>
    <s v="Yes"/>
    <n v="9.18"/>
    <s v="Elect Obayd Al Rasheed as Director"/>
    <x v="2"/>
    <s v="None"/>
    <x v="4"/>
    <m/>
    <s v="No"/>
  </r>
  <r>
    <x v="491"/>
    <s v="Saudi Arabia"/>
    <s v="SA0007879105"/>
    <s v="B12LZK2"/>
    <s v="Annual"/>
    <x v="71"/>
    <s v="Management"/>
    <s v="G"/>
    <s v="Yes"/>
    <n v="9.19"/>
    <s v="Elect Naeem Al Huseeni as Director"/>
    <x v="2"/>
    <s v="None"/>
    <x v="4"/>
    <m/>
    <s v="No"/>
  </r>
  <r>
    <x v="491"/>
    <s v="Saudi Arabia"/>
    <s v="SA0007879105"/>
    <s v="B12LZK2"/>
    <s v="Annual"/>
    <x v="71"/>
    <s v="Management"/>
    <s v="G"/>
    <s v="Yes"/>
    <n v="9.1999999999999993"/>
    <s v="Elect Abdulmuhsin Al Touq as Director"/>
    <x v="2"/>
    <s v="None"/>
    <x v="4"/>
    <m/>
    <s v="No"/>
  </r>
  <r>
    <x v="491"/>
    <s v="Saudi Arabia"/>
    <s v="SA0007879105"/>
    <s v="B12LZK2"/>
    <s v="Annual"/>
    <x v="71"/>
    <s v="Management"/>
    <s v="G"/>
    <s v="Yes"/>
    <n v="9.1999999999999993"/>
    <s v="Elect Randah Al Sadiq as Director"/>
    <x v="2"/>
    <s v="None"/>
    <x v="4"/>
    <m/>
    <s v="No"/>
  </r>
  <r>
    <x v="491"/>
    <s v="Saudi Arabia"/>
    <s v="SA0007879105"/>
    <s v="B12LZK2"/>
    <s v="Annual"/>
    <x v="71"/>
    <s v="Management"/>
    <s v="G"/>
    <s v="Yes"/>
    <n v="9.2100000000000009"/>
    <s v="Elect Mohammed Al Ghanmah as Director"/>
    <x v="2"/>
    <s v="None"/>
    <x v="4"/>
    <m/>
    <s v="No"/>
  </r>
  <r>
    <x v="491"/>
    <s v="Saudi Arabia"/>
    <s v="SA0007879105"/>
    <s v="B12LZK2"/>
    <s v="Annual"/>
    <x v="71"/>
    <s v="Management"/>
    <s v="G"/>
    <s v="Yes"/>
    <n v="9.3000000000000007"/>
    <s v="Elect Hisham Al Jabr as Director"/>
    <x v="2"/>
    <s v="None"/>
    <x v="4"/>
    <m/>
    <s v="No"/>
  </r>
  <r>
    <x v="491"/>
    <s v="Saudi Arabia"/>
    <s v="SA0007879105"/>
    <s v="B12LZK2"/>
    <s v="Annual"/>
    <x v="71"/>
    <s v="Management"/>
    <s v="G"/>
    <s v="Yes"/>
    <n v="9.4"/>
    <s v="Elect Mohammed Al Zahrani as Director"/>
    <x v="2"/>
    <s v="None"/>
    <x v="4"/>
    <m/>
    <s v="No"/>
  </r>
  <r>
    <x v="491"/>
    <s v="Saudi Arabia"/>
    <s v="SA0007879105"/>
    <s v="B12LZK2"/>
    <s v="Annual"/>
    <x v="71"/>
    <s v="Management"/>
    <s v="G"/>
    <s v="Yes"/>
    <n v="9.5"/>
    <s v="Elect Thamir Al Wadee as Director"/>
    <x v="2"/>
    <s v="None"/>
    <x v="4"/>
    <m/>
    <s v="No"/>
  </r>
  <r>
    <x v="491"/>
    <s v="Saudi Arabia"/>
    <s v="SA0007879105"/>
    <s v="B12LZK2"/>
    <s v="Annual"/>
    <x v="71"/>
    <s v="Management"/>
    <s v="G"/>
    <s v="Yes"/>
    <n v="9.6"/>
    <s v="Elect Usamah Al Ateeqi as Director"/>
    <x v="2"/>
    <s v="None"/>
    <x v="4"/>
    <m/>
    <s v="No"/>
  </r>
  <r>
    <x v="491"/>
    <s v="Saudi Arabia"/>
    <s v="SA0007879105"/>
    <s v="B12LZK2"/>
    <s v="Annual"/>
    <x v="71"/>
    <s v="Management"/>
    <s v="G"/>
    <s v="Yes"/>
    <n v="9.6999999999999993"/>
    <s v="Elect Mohammed Al Shatwi as Director"/>
    <x v="2"/>
    <s v="None"/>
    <x v="4"/>
    <m/>
    <s v="No"/>
  </r>
  <r>
    <x v="491"/>
    <s v="Saudi Arabia"/>
    <s v="SA0007879105"/>
    <s v="B12LZK2"/>
    <s v="Annual"/>
    <x v="71"/>
    <s v="Management"/>
    <s v="G"/>
    <s v="Yes"/>
    <n v="9.8000000000000007"/>
    <s v="Elect Abdulmuhsin Al Barakati as Director"/>
    <x v="2"/>
    <s v="None"/>
    <x v="4"/>
    <m/>
    <s v="No"/>
  </r>
  <r>
    <x v="491"/>
    <s v="Saudi Arabia"/>
    <s v="SA0007879105"/>
    <s v="B12LZK2"/>
    <s v="Annual"/>
    <x v="71"/>
    <s v="Management"/>
    <s v="G"/>
    <s v="Yes"/>
    <n v="9.9"/>
    <s v="Elect Basheer Al Nattar as Director"/>
    <x v="2"/>
    <s v="None"/>
    <x v="4"/>
    <m/>
    <s v="No"/>
  </r>
  <r>
    <x v="491"/>
    <s v="Saudi Arabia"/>
    <s v="SA0007879105"/>
    <s v="B12LZK2"/>
    <s v="Annual"/>
    <x v="71"/>
    <s v="Management"/>
    <s v="G"/>
    <s v="Yes"/>
    <n v="10"/>
    <s v="Approve Authorization of the Board Regarding Future Related Party Transactions According to Article 71 of the Companies Law"/>
    <x v="3"/>
    <s v="For"/>
    <x v="2"/>
    <m/>
    <s v="No"/>
  </r>
  <r>
    <x v="491"/>
    <s v="Saudi Arabia"/>
    <s v="SA0007879105"/>
    <s v="B12LZK2"/>
    <s v="Annual"/>
    <x v="71"/>
    <s v="Management"/>
    <s v="G"/>
    <s v="Yes"/>
    <n v="11"/>
    <s v="Amend Board Membership Nomination Criteria Policy and Procedures"/>
    <x v="3"/>
    <s v="For"/>
    <x v="2"/>
    <m/>
    <s v="No"/>
  </r>
  <r>
    <x v="491"/>
    <s v="Saudi Arabia"/>
    <s v="SA0007879105"/>
    <s v="B12LZK2"/>
    <s v="Annual"/>
    <x v="71"/>
    <s v="Management"/>
    <s v="G"/>
    <s v="Yes"/>
    <n v="12"/>
    <s v="Amend Nomination and Remuneration Committee Charter"/>
    <x v="4"/>
    <s v="For"/>
    <x v="2"/>
    <m/>
    <s v="No"/>
  </r>
  <r>
    <x v="491"/>
    <s v="Saudi Arabia"/>
    <s v="SA0007879105"/>
    <s v="B12LZK2"/>
    <s v="Annual"/>
    <x v="71"/>
    <s v="Management"/>
    <s v="G"/>
    <s v="Yes"/>
    <n v="13"/>
    <s v="Approve Remuneration Policy of Board Members, Committees, and Executive Management"/>
    <x v="4"/>
    <s v="For"/>
    <x v="1"/>
    <s v="Poor pay disclosure."/>
    <s v="Yes"/>
  </r>
  <r>
    <x v="491"/>
    <s v="Saudi Arabia"/>
    <s v="SA0007879105"/>
    <s v="B12LZK2"/>
    <s v="Annual"/>
    <x v="71"/>
    <s v="Management"/>
    <s v="G"/>
    <s v="Yes"/>
    <n v="14"/>
    <s v="Amend Audit Committee Charter"/>
    <x v="3"/>
    <s v="For"/>
    <x v="2"/>
    <m/>
    <s v="No"/>
  </r>
  <r>
    <x v="491"/>
    <s v="Saudi Arabia"/>
    <s v="SA0007879105"/>
    <s v="B12LZK2"/>
    <s v="Annual"/>
    <x v="71"/>
    <s v="Management"/>
    <s v="G"/>
    <s v="Yes"/>
    <n v="15"/>
    <s v="Approve Related Party Transactions with Alkhaleej Training and Education Co Re: Manpower Supply Agreement"/>
    <x v="3"/>
    <s v="For"/>
    <x v="2"/>
    <m/>
    <s v="No"/>
  </r>
  <r>
    <x v="491"/>
    <s v="Saudi Arabia"/>
    <s v="SA0007879105"/>
    <s v="B12LZK2"/>
    <s v="Annual"/>
    <x v="71"/>
    <s v="Management"/>
    <s v="G"/>
    <s v="Yes"/>
    <n v="16"/>
    <s v="Approve Related Party Transactions with Walaa Cooperative Insurance Co Re: Renewal of Insurance Policies"/>
    <x v="3"/>
    <s v="For"/>
    <x v="2"/>
    <m/>
    <s v="No"/>
  </r>
  <r>
    <x v="491"/>
    <s v="Saudi Arabia"/>
    <s v="SA0007879105"/>
    <s v="B12LZK2"/>
    <s v="Annual"/>
    <x v="71"/>
    <s v="Management"/>
    <s v="G"/>
    <s v="Yes"/>
    <n v="17"/>
    <s v="Approve Related Party Transactions with ABANA Enterprises Group Co Re: Agreement of Money Transport, ATM Replenishment, and CCTV Projection"/>
    <x v="3"/>
    <s v="For"/>
    <x v="2"/>
    <m/>
    <s v="No"/>
  </r>
  <r>
    <x v="491"/>
    <s v="Saudi Arabia"/>
    <s v="SA0007879105"/>
    <s v="B12LZK2"/>
    <s v="Annual"/>
    <x v="71"/>
    <s v="Management"/>
    <s v="G"/>
    <s v="Yes"/>
    <n v="18"/>
    <s v="Elect Members of Audit Committee and Approve its Responsibilities, Work Procedures, and Remuneration of its Members"/>
    <x v="4"/>
    <s v="For"/>
    <x v="2"/>
    <m/>
    <s v="No"/>
  </r>
  <r>
    <x v="492"/>
    <s v="Japan"/>
    <s v="JP3116000005"/>
    <n v="6054409"/>
    <s v="Annual"/>
    <x v="71"/>
    <s v="Management"/>
    <s v="G"/>
    <s v="Yes"/>
    <n v="1"/>
    <s v="Approve Allocation of Income, with a Final Dividend of JPY 58"/>
    <x v="3"/>
    <s v="For"/>
    <x v="2"/>
    <m/>
    <s v="No"/>
  </r>
  <r>
    <x v="492"/>
    <s v="Japan"/>
    <s v="JP3116000005"/>
    <n v="6054409"/>
    <s v="Annual"/>
    <x v="71"/>
    <s v="Management"/>
    <s v="G"/>
    <s v="Yes"/>
    <n v="2.1"/>
    <s v="Elect Director Koji, Akiyoshi"/>
    <x v="2"/>
    <s v="For"/>
    <x v="1"/>
    <s v="Board lacks diversity."/>
    <s v="Yes"/>
  </r>
  <r>
    <x v="492"/>
    <s v="Japan"/>
    <s v="JP3116000005"/>
    <n v="6054409"/>
    <s v="Annual"/>
    <x v="71"/>
    <s v="Management"/>
    <s v="G"/>
    <s v="Yes"/>
    <n v="2.2000000000000002"/>
    <s v="Elect Director Katsuki, Atsushi"/>
    <x v="2"/>
    <s v="For"/>
    <x v="2"/>
    <m/>
    <s v="No"/>
  </r>
  <r>
    <x v="492"/>
    <s v="Japan"/>
    <s v="JP3116000005"/>
    <n v="6054409"/>
    <s v="Annual"/>
    <x v="71"/>
    <s v="Management"/>
    <s v="G"/>
    <s v="Yes"/>
    <n v="2.2999999999999998"/>
    <s v="Elect Director Tanimura, Keizo"/>
    <x v="2"/>
    <s v="For"/>
    <x v="2"/>
    <m/>
    <s v="No"/>
  </r>
  <r>
    <x v="492"/>
    <s v="Japan"/>
    <s v="JP3116000005"/>
    <n v="6054409"/>
    <s v="Annual"/>
    <x v="71"/>
    <s v="Management"/>
    <s v="G"/>
    <s v="Yes"/>
    <n v="2.4"/>
    <s v="Elect Director Sakita, Kaoru"/>
    <x v="2"/>
    <s v="For"/>
    <x v="2"/>
    <m/>
    <s v="No"/>
  </r>
  <r>
    <x v="492"/>
    <s v="Japan"/>
    <s v="JP3116000005"/>
    <n v="6054409"/>
    <s v="Annual"/>
    <x v="71"/>
    <s v="Management"/>
    <s v="G"/>
    <s v="Yes"/>
    <n v="2.5"/>
    <s v="Elect Director Christina L. Ahmadjian"/>
    <x v="2"/>
    <s v="For"/>
    <x v="2"/>
    <m/>
    <s v="No"/>
  </r>
  <r>
    <x v="492"/>
    <s v="Japan"/>
    <s v="JP3116000005"/>
    <n v="6054409"/>
    <s v="Annual"/>
    <x v="71"/>
    <s v="Management"/>
    <s v="G"/>
    <s v="Yes"/>
    <n v="2.6"/>
    <s v="Elect Director Sasae, Kenichiro"/>
    <x v="2"/>
    <s v="For"/>
    <x v="2"/>
    <m/>
    <s v="No"/>
  </r>
  <r>
    <x v="492"/>
    <s v="Japan"/>
    <s v="JP3116000005"/>
    <n v="6054409"/>
    <s v="Annual"/>
    <x v="71"/>
    <s v="Management"/>
    <s v="G"/>
    <s v="Yes"/>
    <n v="2.7"/>
    <s v="Elect Director Ohashi, Tetsuji"/>
    <x v="2"/>
    <s v="For"/>
    <x v="2"/>
    <m/>
    <s v="No"/>
  </r>
  <r>
    <x v="492"/>
    <s v="Japan"/>
    <s v="JP3116000005"/>
    <n v="6054409"/>
    <s v="Annual"/>
    <x v="71"/>
    <s v="Management"/>
    <s v="G"/>
    <s v="Yes"/>
    <n v="2.8"/>
    <s v="Elect Director Matsunaga, Mari"/>
    <x v="2"/>
    <s v="For"/>
    <x v="2"/>
    <m/>
    <s v="No"/>
  </r>
  <r>
    <x v="492"/>
    <s v="Japan"/>
    <s v="JP3116000005"/>
    <n v="6054409"/>
    <s v="Annual"/>
    <x v="71"/>
    <s v="Management"/>
    <s v="G"/>
    <s v="Yes"/>
    <n v="3.1"/>
    <s v="Appoint Statutory Auditor Fukuda, Yukitaka"/>
    <x v="1"/>
    <s v="For"/>
    <x v="2"/>
    <m/>
    <s v="No"/>
  </r>
  <r>
    <x v="492"/>
    <s v="Japan"/>
    <s v="JP3116000005"/>
    <n v="6054409"/>
    <s v="Annual"/>
    <x v="71"/>
    <s v="Management"/>
    <s v="G"/>
    <s v="Yes"/>
    <n v="3.2"/>
    <s v="Appoint Statutory Auditor Tanaka, Sanae"/>
    <x v="1"/>
    <s v="For"/>
    <x v="2"/>
    <m/>
    <s v="No"/>
  </r>
  <r>
    <x v="493"/>
    <s v="South Korea"/>
    <s v="KR7282330000"/>
    <s v="BD95QN1"/>
    <s v="Annual"/>
    <x v="71"/>
    <s v="Management"/>
    <s v="G"/>
    <s v="Yes"/>
    <n v="1"/>
    <s v="Approve Financial Statements and Allocation of Income"/>
    <x v="3"/>
    <s v="For"/>
    <x v="1"/>
    <s v="Company has failed to publish the audited accounts in a sufficient timeframe ahead of the meeting."/>
    <s v="Yes"/>
  </r>
  <r>
    <x v="493"/>
    <s v="South Korea"/>
    <s v="KR7282330000"/>
    <s v="BD95QN1"/>
    <s v="Annual"/>
    <x v="71"/>
    <s v="Management"/>
    <s v="G"/>
    <s v="Yes"/>
    <n v="2.1"/>
    <s v="Elect Lee Geon-jun as Inside Director"/>
    <x v="2"/>
    <s v="For"/>
    <x v="1"/>
    <s v="Executive Chair without sufficient counterbalance."/>
    <s v="Yes"/>
  </r>
  <r>
    <x v="493"/>
    <s v="South Korea"/>
    <s v="KR7282330000"/>
    <s v="BD95QN1"/>
    <s v="Annual"/>
    <x v="71"/>
    <s v="Management"/>
    <s v="G"/>
    <s v="Yes"/>
    <n v="2.2000000000000002"/>
    <s v="Elect Min Seung-bae as Inside Director"/>
    <x v="2"/>
    <s v="For"/>
    <x v="2"/>
    <m/>
    <s v="No"/>
  </r>
  <r>
    <x v="493"/>
    <s v="South Korea"/>
    <s v="KR7282330000"/>
    <s v="BD95QN1"/>
    <s v="Annual"/>
    <x v="71"/>
    <s v="Management"/>
    <s v="G"/>
    <s v="Yes"/>
    <n v="2.2999999999999998"/>
    <s v="Elect Hong Jeong-guk as Non-Independent Non-Executive Director"/>
    <x v="2"/>
    <s v="For"/>
    <x v="2"/>
    <m/>
    <s v="No"/>
  </r>
  <r>
    <x v="493"/>
    <s v="South Korea"/>
    <s v="KR7282330000"/>
    <s v="BD95QN1"/>
    <s v="Annual"/>
    <x v="71"/>
    <s v="Management"/>
    <s v="G"/>
    <s v="Yes"/>
    <n v="2.4"/>
    <s v="Elect Shin Hyeon-sang as Outside Director"/>
    <x v="2"/>
    <s v="For"/>
    <x v="2"/>
    <m/>
    <s v="No"/>
  </r>
  <r>
    <x v="493"/>
    <s v="South Korea"/>
    <s v="KR7282330000"/>
    <s v="BD95QN1"/>
    <s v="Annual"/>
    <x v="71"/>
    <s v="Management"/>
    <s v="G"/>
    <s v="Yes"/>
    <n v="3"/>
    <s v="Elect Shin Hyeon-sang as a Member of Audit Committee"/>
    <x v="3"/>
    <s v="For"/>
    <x v="2"/>
    <m/>
    <s v="No"/>
  </r>
  <r>
    <x v="493"/>
    <s v="South Korea"/>
    <s v="KR7282330000"/>
    <s v="BD95QN1"/>
    <s v="Annual"/>
    <x v="71"/>
    <s v="Management"/>
    <s v="G"/>
    <s v="Yes"/>
    <n v="4"/>
    <s v="Approve Total Remuneration of Inside Directors and Outside Directors"/>
    <x v="2"/>
    <s v="For"/>
    <x v="2"/>
    <m/>
    <s v="No"/>
  </r>
  <r>
    <x v="494"/>
    <s v="Japan"/>
    <s v="JP3830800003"/>
    <n v="6132101"/>
    <s v="Annual"/>
    <x v="71"/>
    <s v="Management"/>
    <s v="G"/>
    <s v="Yes"/>
    <n v="1"/>
    <s v="Approve Allocation of Income, with a Final Dividend of JPY 90"/>
    <x v="3"/>
    <s v="For"/>
    <x v="2"/>
    <m/>
    <s v="No"/>
  </r>
  <r>
    <x v="494"/>
    <s v="Japan"/>
    <s v="JP3830800003"/>
    <n v="6132101"/>
    <s v="Annual"/>
    <x v="71"/>
    <s v="Management"/>
    <s v="G"/>
    <s v="Yes"/>
    <n v="2.1"/>
    <s v="Elect Director Ishibashi, Shuichi"/>
    <x v="2"/>
    <s v="For"/>
    <x v="2"/>
    <m/>
    <s v="No"/>
  </r>
  <r>
    <x v="494"/>
    <s v="Japan"/>
    <s v="JP3830800003"/>
    <n v="6132101"/>
    <s v="Annual"/>
    <x v="71"/>
    <s v="Management"/>
    <s v="G"/>
    <s v="Yes"/>
    <n v="2.1"/>
    <s v="Elect Director Nakajima, Yasuhiro"/>
    <x v="2"/>
    <s v="For"/>
    <x v="2"/>
    <m/>
    <s v="No"/>
  </r>
  <r>
    <x v="494"/>
    <s v="Japan"/>
    <s v="JP3830800003"/>
    <n v="6132101"/>
    <s v="Annual"/>
    <x v="71"/>
    <s v="Management"/>
    <s v="G"/>
    <s v="Yes"/>
    <n v="2.11"/>
    <s v="Elect Director Matsuda, Akira"/>
    <x v="2"/>
    <s v="For"/>
    <x v="2"/>
    <m/>
    <s v="No"/>
  </r>
  <r>
    <x v="494"/>
    <s v="Japan"/>
    <s v="JP3830800003"/>
    <n v="6132101"/>
    <s v="Annual"/>
    <x v="71"/>
    <s v="Management"/>
    <s v="G"/>
    <s v="Yes"/>
    <n v="2.12"/>
    <s v="Elect Director Yoshimi, Tsuyoshi"/>
    <x v="2"/>
    <s v="For"/>
    <x v="2"/>
    <m/>
    <s v="No"/>
  </r>
  <r>
    <x v="494"/>
    <s v="Japan"/>
    <s v="JP3830800003"/>
    <n v="6132101"/>
    <s v="Annual"/>
    <x v="71"/>
    <s v="Management"/>
    <s v="G"/>
    <s v="Yes"/>
    <n v="2.2000000000000002"/>
    <s v="Elect Director Higashi, Masahiro"/>
    <x v="2"/>
    <s v="For"/>
    <x v="2"/>
    <m/>
    <s v="No"/>
  </r>
  <r>
    <x v="494"/>
    <s v="Japan"/>
    <s v="JP3830800003"/>
    <n v="6132101"/>
    <s v="Annual"/>
    <x v="71"/>
    <s v="Management"/>
    <s v="G"/>
    <s v="Yes"/>
    <n v="2.2999999999999998"/>
    <s v="Elect Director Scott Trevor Davis"/>
    <x v="2"/>
    <s v="For"/>
    <x v="1"/>
    <s v="Board lacks adequate gender diversity. Nominee is most senior member of the Nomination Committee."/>
    <s v="Yes"/>
  </r>
  <r>
    <x v="494"/>
    <s v="Japan"/>
    <s v="JP3830800003"/>
    <n v="6132101"/>
    <s v="Annual"/>
    <x v="71"/>
    <s v="Management"/>
    <s v="G"/>
    <s v="Yes"/>
    <n v="2.4"/>
    <s v="Elect Director Okina, Yuri"/>
    <x v="2"/>
    <s v="For"/>
    <x v="2"/>
    <m/>
    <s v="No"/>
  </r>
  <r>
    <x v="494"/>
    <s v="Japan"/>
    <s v="JP3830800003"/>
    <n v="6132101"/>
    <s v="Annual"/>
    <x v="71"/>
    <s v="Management"/>
    <s v="G"/>
    <s v="Yes"/>
    <n v="2.5"/>
    <s v="Elect Director Masuda, Kenichi"/>
    <x v="2"/>
    <s v="For"/>
    <x v="2"/>
    <m/>
    <s v="No"/>
  </r>
  <r>
    <x v="494"/>
    <s v="Japan"/>
    <s v="JP3830800003"/>
    <n v="6132101"/>
    <s v="Annual"/>
    <x v="71"/>
    <s v="Management"/>
    <s v="G"/>
    <s v="Yes"/>
    <n v="2.6"/>
    <s v="Elect Director Yamamoto, Kenzo"/>
    <x v="2"/>
    <s v="For"/>
    <x v="2"/>
    <m/>
    <s v="No"/>
  </r>
  <r>
    <x v="494"/>
    <s v="Japan"/>
    <s v="JP3830800003"/>
    <n v="6132101"/>
    <s v="Annual"/>
    <x v="71"/>
    <s v="Management"/>
    <s v="G"/>
    <s v="Yes"/>
    <n v="2.7"/>
    <s v="Elect Director Shiba, Yojiro"/>
    <x v="2"/>
    <s v="For"/>
    <x v="2"/>
    <m/>
    <s v="No"/>
  </r>
  <r>
    <x v="494"/>
    <s v="Japan"/>
    <s v="JP3830800003"/>
    <n v="6132101"/>
    <s v="Annual"/>
    <x v="71"/>
    <s v="Management"/>
    <s v="G"/>
    <s v="Yes"/>
    <n v="2.8"/>
    <s v="Elect Director Suzuki, Yoko"/>
    <x v="2"/>
    <s v="For"/>
    <x v="2"/>
    <m/>
    <s v="No"/>
  </r>
  <r>
    <x v="494"/>
    <s v="Japan"/>
    <s v="JP3830800003"/>
    <n v="6132101"/>
    <s v="Annual"/>
    <x v="71"/>
    <s v="Management"/>
    <s v="G"/>
    <s v="Yes"/>
    <n v="2.9"/>
    <s v="Elect Director Kobayashi, Yukari"/>
    <x v="2"/>
    <s v="For"/>
    <x v="2"/>
    <m/>
    <s v="No"/>
  </r>
  <r>
    <x v="494"/>
    <s v="Japan"/>
    <s v="JP3830800003"/>
    <n v="6132101"/>
    <s v="Annual"/>
    <x v="71"/>
    <s v="Management"/>
    <s v="G"/>
    <s v="Yes"/>
    <n v="3"/>
    <s v="Appoint KPMG AZSA LLC as New External Audit Firm"/>
    <x v="3"/>
    <s v="For"/>
    <x v="2"/>
    <m/>
    <s v="No"/>
  </r>
  <r>
    <x v="495"/>
    <s v="South Korea"/>
    <s v="KR7091990002"/>
    <s v="BYZ6DH8"/>
    <s v="Annual"/>
    <x v="71"/>
    <s v="Management"/>
    <s v="G"/>
    <s v="Yes"/>
    <n v="1.1000000000000001"/>
    <s v="Approve Consolidated Financial Statements"/>
    <x v="3"/>
    <s v="For"/>
    <x v="1"/>
    <s v="Company has failed to publish the audited accounts in a sufficient timeframe ahead of the meeting."/>
    <s v="Yes"/>
  </r>
  <r>
    <x v="495"/>
    <s v="South Korea"/>
    <s v="KR7091990002"/>
    <s v="BYZ6DH8"/>
    <s v="Annual"/>
    <x v="71"/>
    <s v="Management"/>
    <s v="G"/>
    <s v="Yes"/>
    <n v="1.2"/>
    <s v="Approve Separate Financial Statements"/>
    <x v="3"/>
    <s v="For"/>
    <x v="1"/>
    <s v="Company has failed to publish the audited accounts in a sufficient timeframe ahead of the meeting."/>
    <s v="Yes"/>
  </r>
  <r>
    <x v="495"/>
    <s v="South Korea"/>
    <s v="KR7091990002"/>
    <s v="BYZ6DH8"/>
    <s v="Annual"/>
    <x v="71"/>
    <s v="Management"/>
    <s v="G"/>
    <s v="Yes"/>
    <n v="2.1"/>
    <s v="Elect Seo Jeong-jin as Inside Director"/>
    <x v="2"/>
    <s v="For"/>
    <x v="2"/>
    <m/>
    <s v="No"/>
  </r>
  <r>
    <x v="495"/>
    <s v="South Korea"/>
    <s v="KR7091990002"/>
    <s v="BYZ6DH8"/>
    <s v="Annual"/>
    <x v="71"/>
    <s v="Management"/>
    <s v="G"/>
    <s v="Yes"/>
    <n v="2.2000000000000002"/>
    <s v="Elect Seo Jun-seok as Inside Director"/>
    <x v="2"/>
    <s v="For"/>
    <x v="1"/>
    <s v="Executive Chair without sufficient counterbalance."/>
    <s v="Yes"/>
  </r>
  <r>
    <x v="495"/>
    <s v="South Korea"/>
    <s v="KR7091990002"/>
    <s v="BYZ6DH8"/>
    <s v="Annual"/>
    <x v="71"/>
    <s v="Management"/>
    <s v="G"/>
    <s v="Yes"/>
    <n v="2.2999999999999998"/>
    <s v="Elect Lee Jung-jae as Outside Director"/>
    <x v="2"/>
    <s v="For"/>
    <x v="2"/>
    <m/>
    <s v="No"/>
  </r>
  <r>
    <x v="495"/>
    <s v="South Korea"/>
    <s v="KR7091990002"/>
    <s v="BYZ6DH8"/>
    <s v="Annual"/>
    <x v="71"/>
    <s v="Management"/>
    <s v="G"/>
    <s v="Yes"/>
    <n v="2.4"/>
    <s v="Elect Choi Jong-moon as Outside Director"/>
    <x v="2"/>
    <s v="For"/>
    <x v="2"/>
    <m/>
    <s v="No"/>
  </r>
  <r>
    <x v="495"/>
    <s v="South Korea"/>
    <s v="KR7091990002"/>
    <s v="BYZ6DH8"/>
    <s v="Annual"/>
    <x v="71"/>
    <s v="Management"/>
    <s v="G"/>
    <s v="Yes"/>
    <n v="3"/>
    <s v="Elect Choi Won-gyeong as a Member of Audit Committee"/>
    <x v="3"/>
    <s v="For"/>
    <x v="2"/>
    <m/>
    <s v="No"/>
  </r>
  <r>
    <x v="495"/>
    <s v="South Korea"/>
    <s v="KR7091990002"/>
    <s v="BYZ6DH8"/>
    <s v="Annual"/>
    <x v="71"/>
    <s v="Management"/>
    <s v="G"/>
    <s v="Yes"/>
    <n v="4"/>
    <s v="Approve Total Remuneration of Inside Directors and Outside Directors"/>
    <x v="2"/>
    <s v="For"/>
    <x v="2"/>
    <m/>
    <s v="No"/>
  </r>
  <r>
    <x v="495"/>
    <s v="South Korea"/>
    <s v="KR7091990002"/>
    <s v="BYZ6DH8"/>
    <s v="Annual"/>
    <x v="71"/>
    <s v="Management"/>
    <s v="G"/>
    <s v="Yes"/>
    <n v="5"/>
    <s v="Approve Appropriation of Income (Stock and Cash Dividends)"/>
    <x v="3"/>
    <s v="For"/>
    <x v="2"/>
    <m/>
    <s v="No"/>
  </r>
  <r>
    <x v="495"/>
    <s v="South Korea"/>
    <s v="KR7091990002"/>
    <s v="BYZ6DH8"/>
    <s v="Annual"/>
    <x v="71"/>
    <s v="Management"/>
    <s v="G"/>
    <s v="Yes"/>
    <n v="6"/>
    <s v="Approve Stock Option Grants"/>
    <x v="3"/>
    <s v="For"/>
    <x v="1"/>
    <s v="Majority of awards vest without reference to performance conditions."/>
    <s v="Yes"/>
  </r>
  <r>
    <x v="496"/>
    <s v="South Korea"/>
    <s v="KR7068760008"/>
    <s v="B0V3YP0"/>
    <s v="Annual"/>
    <x v="71"/>
    <s v="Management"/>
    <s v="G"/>
    <s v="Yes"/>
    <n v="1"/>
    <s v="Approve Financial Statements and Allocation of Income"/>
    <x v="3"/>
    <s v="For"/>
    <x v="1"/>
    <s v="Company has failed to publish the audited accounts in a sufficient timeframe ahead of the meeting."/>
    <s v="Yes"/>
  </r>
  <r>
    <x v="496"/>
    <s v="South Korea"/>
    <s v="KR7068760008"/>
    <s v="B0V3YP0"/>
    <s v="Annual"/>
    <x v="71"/>
    <s v="Management"/>
    <s v="G"/>
    <s v="Yes"/>
    <n v="2.1"/>
    <s v="Elect Seo Jeong-jin as Inside Director"/>
    <x v="2"/>
    <s v="For"/>
    <x v="2"/>
    <m/>
    <s v="No"/>
  </r>
  <r>
    <x v="496"/>
    <s v="South Korea"/>
    <s v="KR7068760008"/>
    <s v="B0V3YP0"/>
    <s v="Annual"/>
    <x v="71"/>
    <s v="Management"/>
    <s v="G"/>
    <s v="Yes"/>
    <n v="2.2000000000000002"/>
    <s v="Elect Song Tae-young as Outside Director"/>
    <x v="2"/>
    <s v="For"/>
    <x v="2"/>
    <m/>
    <s v="No"/>
  </r>
  <r>
    <x v="496"/>
    <s v="South Korea"/>
    <s v="KR7068760008"/>
    <s v="B0V3YP0"/>
    <s v="Annual"/>
    <x v="71"/>
    <s v="Management"/>
    <s v="G"/>
    <s v="Yes"/>
    <n v="2.2999999999999998"/>
    <s v="Elect Yang Sang-woo as Outside Director"/>
    <x v="2"/>
    <s v="For"/>
    <x v="2"/>
    <m/>
    <s v="No"/>
  </r>
  <r>
    <x v="496"/>
    <s v="South Korea"/>
    <s v="KR7068760008"/>
    <s v="B0V3YP0"/>
    <s v="Annual"/>
    <x v="71"/>
    <s v="Management"/>
    <s v="G"/>
    <s v="Yes"/>
    <n v="2.4"/>
    <s v="Elect Ahn Young-gyun as Outside Director"/>
    <x v="2"/>
    <s v="For"/>
    <x v="2"/>
    <m/>
    <s v="No"/>
  </r>
  <r>
    <x v="496"/>
    <s v="South Korea"/>
    <s v="KR7068760008"/>
    <s v="B0V3YP0"/>
    <s v="Annual"/>
    <x v="71"/>
    <s v="Management"/>
    <s v="G"/>
    <s v="Yes"/>
    <n v="2.5"/>
    <s v="Elect Won Bong-hui as Outside Director"/>
    <x v="2"/>
    <s v="For"/>
    <x v="2"/>
    <m/>
    <s v="No"/>
  </r>
  <r>
    <x v="496"/>
    <s v="South Korea"/>
    <s v="KR7068760008"/>
    <s v="B0V3YP0"/>
    <s v="Annual"/>
    <x v="71"/>
    <s v="Management"/>
    <s v="G"/>
    <s v="Yes"/>
    <n v="3"/>
    <s v="Appoint Lee Young-seop as Internal Auditor"/>
    <x v="1"/>
    <s v="For"/>
    <x v="2"/>
    <m/>
    <s v="No"/>
  </r>
  <r>
    <x v="496"/>
    <s v="South Korea"/>
    <s v="KR7068760008"/>
    <s v="B0V3YP0"/>
    <s v="Annual"/>
    <x v="71"/>
    <s v="Management"/>
    <s v="G"/>
    <s v="Yes"/>
    <n v="4"/>
    <s v="Approve Total Remuneration of Inside Directors and Outside Directors"/>
    <x v="2"/>
    <s v="For"/>
    <x v="2"/>
    <m/>
    <s v="No"/>
  </r>
  <r>
    <x v="496"/>
    <s v="South Korea"/>
    <s v="KR7068760008"/>
    <s v="B0V3YP0"/>
    <s v="Annual"/>
    <x v="71"/>
    <s v="Management"/>
    <s v="G"/>
    <s v="Yes"/>
    <n v="5"/>
    <s v="Authorize Board to Fix Remuneration of Internal Auditor(s)"/>
    <x v="4"/>
    <s v="For"/>
    <x v="2"/>
    <m/>
    <s v="No"/>
  </r>
  <r>
    <x v="496"/>
    <s v="South Korea"/>
    <s v="KR7068760008"/>
    <s v="B0V3YP0"/>
    <s v="Annual"/>
    <x v="71"/>
    <s v="Management"/>
    <s v="G"/>
    <s v="Yes"/>
    <n v="6"/>
    <s v="Approve Stock Option Grants"/>
    <x v="3"/>
    <s v="For"/>
    <x v="1"/>
    <s v="Majority of awards vest without reference to performance conditions."/>
    <s v="Yes"/>
  </r>
  <r>
    <x v="497"/>
    <s v="South Korea"/>
    <s v="KR7068270008"/>
    <s v="B0C5YV1"/>
    <s v="Annual"/>
    <x v="71"/>
    <s v="Management"/>
    <s v="G"/>
    <s v="Yes"/>
    <n v="1"/>
    <s v="Approve Financial Statements and Allocation of Income"/>
    <x v="3"/>
    <s v="For"/>
    <x v="2"/>
    <m/>
    <s v="No"/>
  </r>
  <r>
    <x v="497"/>
    <s v="South Korea"/>
    <s v="KR7068270008"/>
    <s v="B0C5YV1"/>
    <s v="Annual"/>
    <x v="71"/>
    <s v="Management"/>
    <s v="G"/>
    <s v="Yes"/>
    <n v="2.1"/>
    <s v="Elect Seo Jeong-jin as Inside Director"/>
    <x v="2"/>
    <s v="For"/>
    <x v="2"/>
    <m/>
    <s v="No"/>
  </r>
  <r>
    <x v="497"/>
    <s v="South Korea"/>
    <s v="KR7068270008"/>
    <s v="B0C5YV1"/>
    <s v="Annual"/>
    <x v="71"/>
    <s v="Management"/>
    <s v="G"/>
    <s v="Yes"/>
    <n v="2.2000000000000002"/>
    <s v="Elect Gi Woo-seong as Inside Director"/>
    <x v="2"/>
    <s v="For"/>
    <x v="2"/>
    <m/>
    <s v="No"/>
  </r>
  <r>
    <x v="497"/>
    <s v="South Korea"/>
    <s v="KR7068270008"/>
    <s v="B0C5YV1"/>
    <s v="Annual"/>
    <x v="71"/>
    <s v="Management"/>
    <s v="G"/>
    <s v="Yes"/>
    <n v="2.2999999999999998"/>
    <s v="Elect Lee Hyeok-jae as Inside Director"/>
    <x v="2"/>
    <s v="For"/>
    <x v="2"/>
    <m/>
    <s v="No"/>
  </r>
  <r>
    <x v="497"/>
    <s v="South Korea"/>
    <s v="KR7068270008"/>
    <s v="B0C5YV1"/>
    <s v="Annual"/>
    <x v="71"/>
    <s v="Management"/>
    <s v="G"/>
    <s v="Yes"/>
    <n v="3"/>
    <s v="Approve Total Remuneration of Inside Directors and Outside Directors"/>
    <x v="2"/>
    <s v="For"/>
    <x v="2"/>
    <m/>
    <s v="No"/>
  </r>
  <r>
    <x v="497"/>
    <s v="South Korea"/>
    <s v="KR7068270008"/>
    <s v="B0C5YV1"/>
    <s v="Annual"/>
    <x v="71"/>
    <s v="Management"/>
    <s v="G"/>
    <s v="Yes"/>
    <n v="4"/>
    <s v="Approve Stock Option Grants"/>
    <x v="3"/>
    <s v="For"/>
    <x v="1"/>
    <s v="Majority of awards vest without reference to performance conditions."/>
    <s v="Yes"/>
  </r>
  <r>
    <x v="498"/>
    <s v="China"/>
    <s v="CNE100000528"/>
    <s v="B1JNK84"/>
    <s v="Extraordinary Shareholders"/>
    <x v="71"/>
    <s v="Management"/>
    <s v="G"/>
    <s v="Yes"/>
    <n v="1.01"/>
    <s v="Elect Wang Shudong as Director"/>
    <x v="2"/>
    <s v="For"/>
    <x v="1"/>
    <s v="Executive Chair without sufficient counterbalance."/>
    <s v="Yes"/>
  </r>
  <r>
    <x v="498"/>
    <s v="China"/>
    <s v="CNE100000528"/>
    <s v="B1JNK84"/>
    <s v="Extraordinary Shareholders"/>
    <x v="71"/>
    <s v="Management"/>
    <s v="G"/>
    <s v="Yes"/>
    <n v="1.02"/>
    <s v="Elect Peng Yi as Director"/>
    <x v="2"/>
    <s v="For"/>
    <x v="2"/>
    <m/>
    <s v="No"/>
  </r>
  <r>
    <x v="498"/>
    <s v="China"/>
    <s v="CNE100000528"/>
    <s v="B1JNK84"/>
    <s v="Extraordinary Shareholders"/>
    <x v="71"/>
    <s v="Management"/>
    <s v="G"/>
    <s v="Yes"/>
    <n v="1.03"/>
    <s v="Elect Liao Huajun as Director"/>
    <x v="2"/>
    <s v="For"/>
    <x v="2"/>
    <m/>
    <s v="No"/>
  </r>
  <r>
    <x v="498"/>
    <s v="China"/>
    <s v="CNE100000528"/>
    <s v="B1JNK84"/>
    <s v="Extraordinary Shareholders"/>
    <x v="71"/>
    <s v="Management"/>
    <s v="G"/>
    <s v="Yes"/>
    <n v="1.04"/>
    <s v="Elect Zhao Rongzhe as Director"/>
    <x v="2"/>
    <s v="For"/>
    <x v="1"/>
    <s v="Unsupportive of Executives on the Audit Committee."/>
    <s v="Yes"/>
  </r>
  <r>
    <x v="498"/>
    <s v="China"/>
    <s v="CNE100000528"/>
    <s v="B1JNK84"/>
    <s v="Extraordinary Shareholders"/>
    <x v="71"/>
    <s v="Management"/>
    <s v="G"/>
    <s v="Yes"/>
    <n v="1.05"/>
    <s v="Elect Xu Qian as Director"/>
    <x v="2"/>
    <s v="For"/>
    <x v="1"/>
    <s v="Non-independent and Audit Committee lacks sufficient independence."/>
    <s v="Yes"/>
  </r>
  <r>
    <x v="498"/>
    <s v="China"/>
    <s v="CNE100000528"/>
    <s v="B1JNK84"/>
    <s v="Extraordinary Shareholders"/>
    <x v="71"/>
    <s v="Management"/>
    <s v="G"/>
    <s v="Yes"/>
    <n v="2.0099999999999998"/>
    <s v="Elect Zhang Chengjie as Director"/>
    <x v="2"/>
    <s v="For"/>
    <x v="1"/>
    <s v="Lack of gender diversity."/>
    <s v="Yes"/>
  </r>
  <r>
    <x v="498"/>
    <s v="China"/>
    <s v="CNE100000528"/>
    <s v="B1JNK84"/>
    <s v="Extraordinary Shareholders"/>
    <x v="71"/>
    <s v="Management"/>
    <s v="G"/>
    <s v="Yes"/>
    <n v="2.02"/>
    <s v="Elect Jing Fengru as Director"/>
    <x v="2"/>
    <s v="For"/>
    <x v="2"/>
    <m/>
    <s v="No"/>
  </r>
  <r>
    <x v="498"/>
    <s v="China"/>
    <s v="CNE100000528"/>
    <s v="B1JNK84"/>
    <s v="Extraordinary Shareholders"/>
    <x v="71"/>
    <s v="Management"/>
    <s v="G"/>
    <s v="Yes"/>
    <n v="2.0299999999999998"/>
    <s v="Elect Hung Lo Shan Lusan as Director"/>
    <x v="2"/>
    <s v="For"/>
    <x v="2"/>
    <m/>
    <s v="No"/>
  </r>
  <r>
    <x v="498"/>
    <s v="China"/>
    <s v="CNE100000528"/>
    <s v="B1JNK84"/>
    <s v="Extraordinary Shareholders"/>
    <x v="71"/>
    <s v="Management"/>
    <s v="G"/>
    <s v="Yes"/>
    <n v="3.01"/>
    <s v="Elect Wang Wenzhang as Supervisor"/>
    <x v="3"/>
    <s v="For"/>
    <x v="2"/>
    <m/>
    <s v="No"/>
  </r>
  <r>
    <x v="498"/>
    <s v="China"/>
    <s v="CNE100000528"/>
    <s v="B1JNK84"/>
    <s v="Extraordinary Shareholders"/>
    <x v="71"/>
    <s v="Management"/>
    <s v="G"/>
    <s v="Yes"/>
    <n v="3.02"/>
    <s v="Elect Zhang Qiaoqiao as Supervisor"/>
    <x v="3"/>
    <s v="For"/>
    <x v="2"/>
    <m/>
    <s v="No"/>
  </r>
  <r>
    <x v="499"/>
    <s v="South Korea"/>
    <s v="KR7097950000"/>
    <s v="B2492F5"/>
    <s v="Annual"/>
    <x v="71"/>
    <s v="Management"/>
    <s v="G"/>
    <s v="Yes"/>
    <n v="1"/>
    <s v="Approve Financial Statements and Allocation of Income"/>
    <x v="3"/>
    <s v="For"/>
    <x v="1"/>
    <s v="Company has failed to publish the audited accounts in a sufficient timeframe ahead of the meeting."/>
    <s v="Yes"/>
  </r>
  <r>
    <x v="499"/>
    <s v="South Korea"/>
    <s v="KR7097950000"/>
    <s v="B2492F5"/>
    <s v="Annual"/>
    <x v="71"/>
    <s v="Management"/>
    <s v="G"/>
    <s v="Yes"/>
    <n v="2"/>
    <s v="Amend Articles of Incorporation"/>
    <x v="3"/>
    <s v="For"/>
    <x v="2"/>
    <m/>
    <s v="No"/>
  </r>
  <r>
    <x v="499"/>
    <s v="South Korea"/>
    <s v="KR7097950000"/>
    <s v="B2492F5"/>
    <s v="Annual"/>
    <x v="71"/>
    <s v="Management"/>
    <s v="G"/>
    <s v="Yes"/>
    <n v="3.1"/>
    <s v="Elect Choi Eun-seok as Inside Director"/>
    <x v="2"/>
    <s v="For"/>
    <x v="1"/>
    <s v="Unsupportive of Executives on the Remuneration Committee."/>
    <s v="Yes"/>
  </r>
  <r>
    <x v="499"/>
    <s v="South Korea"/>
    <s v="KR7097950000"/>
    <s v="B2492F5"/>
    <s v="Annual"/>
    <x v="71"/>
    <s v="Management"/>
    <s v="G"/>
    <s v="Yes"/>
    <n v="3.2"/>
    <s v="Elect Yoon Jeong-hwan as Outside Director"/>
    <x v="2"/>
    <s v="For"/>
    <x v="2"/>
    <m/>
    <s v="No"/>
  </r>
  <r>
    <x v="499"/>
    <s v="South Korea"/>
    <s v="KR7097950000"/>
    <s v="B2492F5"/>
    <s v="Annual"/>
    <x v="71"/>
    <s v="Management"/>
    <s v="G"/>
    <s v="Yes"/>
    <n v="4"/>
    <s v="Elect Yoon Jeong-hwan as a Member of Audit Committee"/>
    <x v="3"/>
    <s v="For"/>
    <x v="2"/>
    <m/>
    <s v="No"/>
  </r>
  <r>
    <x v="499"/>
    <s v="South Korea"/>
    <s v="KR7097950000"/>
    <s v="B2492F5"/>
    <s v="Annual"/>
    <x v="71"/>
    <s v="Management"/>
    <s v="G"/>
    <s v="Yes"/>
    <n v="5"/>
    <s v="Approve Total Remuneration of Inside Directors and Outside Directors"/>
    <x v="2"/>
    <s v="For"/>
    <x v="2"/>
    <m/>
    <s v="No"/>
  </r>
  <r>
    <x v="500"/>
    <s v="Japan"/>
    <s v="JP3293200006"/>
    <n v="6163286"/>
    <s v="Annual"/>
    <x v="71"/>
    <s v="Management"/>
    <s v="G"/>
    <s v="Yes"/>
    <n v="1"/>
    <s v="Approve Allocation of Income, with a Final Dividend of JPY 25"/>
    <x v="3"/>
    <s v="For"/>
    <x v="2"/>
    <m/>
    <s v="No"/>
  </r>
  <r>
    <x v="500"/>
    <s v="Japan"/>
    <s v="JP3293200006"/>
    <n v="6163286"/>
    <s v="Annual"/>
    <x v="71"/>
    <s v="Management"/>
    <s v="G"/>
    <s v="Yes"/>
    <n v="2"/>
    <s v="Amend Articles to Allow Virtual Only Shareholder Meetings"/>
    <x v="3"/>
    <s v="For"/>
    <x v="1"/>
    <s v="We are not supportive of exclusively virtual meetings."/>
    <s v="Yes"/>
  </r>
  <r>
    <x v="500"/>
    <s v="Japan"/>
    <s v="JP3293200006"/>
    <n v="6163286"/>
    <s v="Annual"/>
    <x v="71"/>
    <s v="Management"/>
    <s v="G"/>
    <s v="Yes"/>
    <n v="3.1"/>
    <s v="Elect Director Calin Dragan"/>
    <x v="2"/>
    <s v="For"/>
    <x v="2"/>
    <m/>
    <s v="No"/>
  </r>
  <r>
    <x v="500"/>
    <s v="Japan"/>
    <s v="JP3293200006"/>
    <n v="6163286"/>
    <s v="Annual"/>
    <x v="71"/>
    <s v="Management"/>
    <s v="G"/>
    <s v="Yes"/>
    <n v="3.2"/>
    <s v="Elect Director Bjorn Ivar Ulgenes"/>
    <x v="2"/>
    <s v="For"/>
    <x v="2"/>
    <m/>
    <s v="No"/>
  </r>
  <r>
    <x v="500"/>
    <s v="Japan"/>
    <s v="JP3293200006"/>
    <n v="6163286"/>
    <s v="Annual"/>
    <x v="71"/>
    <s v="Management"/>
    <s v="G"/>
    <s v="Yes"/>
    <n v="3.3"/>
    <s v="Elect Director Wada, Hiroko"/>
    <x v="2"/>
    <s v="For"/>
    <x v="2"/>
    <m/>
    <s v="No"/>
  </r>
  <r>
    <x v="500"/>
    <s v="Japan"/>
    <s v="JP3293200006"/>
    <n v="6163286"/>
    <s v="Annual"/>
    <x v="71"/>
    <s v="Management"/>
    <s v="G"/>
    <s v="Yes"/>
    <n v="3.4"/>
    <s v="Elect Director Yamura, Hirokazu"/>
    <x v="2"/>
    <s v="For"/>
    <x v="2"/>
    <m/>
    <s v="No"/>
  </r>
  <r>
    <x v="500"/>
    <s v="Japan"/>
    <s v="JP3293200006"/>
    <n v="6163286"/>
    <s v="Annual"/>
    <x v="71"/>
    <s v="Management"/>
    <s v="G"/>
    <s v="Yes"/>
    <n v="3.5"/>
    <s v="Elect Director Gyotoku, Celso"/>
    <x v="2"/>
    <s v="For"/>
    <x v="2"/>
    <m/>
    <s v="No"/>
  </r>
  <r>
    <x v="500"/>
    <s v="Japan"/>
    <s v="JP3293200006"/>
    <n v="6163286"/>
    <s v="Annual"/>
    <x v="71"/>
    <s v="Management"/>
    <s v="G"/>
    <s v="Yes"/>
    <n v="4.0999999999999996"/>
    <s v="Elect Director and Audit Committee Member Yoshioka, Hiroshi"/>
    <x v="2"/>
    <s v="For"/>
    <x v="2"/>
    <m/>
    <s v="No"/>
  </r>
  <r>
    <x v="500"/>
    <s v="Japan"/>
    <s v="JP3293200006"/>
    <n v="6163286"/>
    <s v="Annual"/>
    <x v="71"/>
    <s v="Management"/>
    <s v="G"/>
    <s v="Yes"/>
    <n v="4.2"/>
    <s v="Elect Director and Audit Committee Member Hamada, Nami"/>
    <x v="2"/>
    <s v="For"/>
    <x v="2"/>
    <m/>
    <s v="No"/>
  </r>
  <r>
    <x v="500"/>
    <s v="Japan"/>
    <s v="JP3293200006"/>
    <n v="6163286"/>
    <s v="Annual"/>
    <x v="71"/>
    <s v="Management"/>
    <s v="G"/>
    <s v="Yes"/>
    <n v="4.3"/>
    <s v="Elect Director and Audit Committee Member Sanket Ray"/>
    <x v="2"/>
    <s v="For"/>
    <x v="2"/>
    <m/>
    <s v="No"/>
  </r>
  <r>
    <x v="500"/>
    <s v="Japan"/>
    <s v="JP3293200006"/>
    <n v="6163286"/>
    <s v="Annual"/>
    <x v="71"/>
    <s v="Management"/>
    <s v="G"/>
    <s v="Yes"/>
    <n v="4.4000000000000004"/>
    <s v="Elect Director and Audit Committee Member Stacy Apter"/>
    <x v="2"/>
    <s v="For"/>
    <x v="2"/>
    <m/>
    <s v="No"/>
  </r>
  <r>
    <x v="500"/>
    <s v="Japan"/>
    <s v="JP3293200006"/>
    <n v="6163286"/>
    <s v="Annual"/>
    <x v="71"/>
    <s v="Management"/>
    <s v="G"/>
    <s v="Yes"/>
    <n v="5"/>
    <s v="Approve Trust-Type Equity Compensation Plan"/>
    <x v="3"/>
    <s v="For"/>
    <x v="2"/>
    <m/>
    <s v="No"/>
  </r>
  <r>
    <x v="501"/>
    <s v="South Korea"/>
    <s v="KR7047040001"/>
    <n v="6344122"/>
    <s v="Annual"/>
    <x v="71"/>
    <s v="Management"/>
    <s v="G"/>
    <s v="Yes"/>
    <n v="1"/>
    <s v="Approve Financial Statements and Allocation of Income"/>
    <x v="3"/>
    <s v="For"/>
    <x v="1"/>
    <s v="Company has failed to publish the audited accounts in a sufficient timeframe ahead of the meeting."/>
    <s v="Yes"/>
  </r>
  <r>
    <x v="501"/>
    <s v="South Korea"/>
    <s v="KR7047040001"/>
    <n v="6344122"/>
    <s v="Annual"/>
    <x v="71"/>
    <s v="Management"/>
    <s v="G"/>
    <s v="Yes"/>
    <n v="2.1"/>
    <s v="Amend Articles of Incorporation (Amendments Relating to Record Date)"/>
    <x v="3"/>
    <s v="For"/>
    <x v="2"/>
    <m/>
    <s v="No"/>
  </r>
  <r>
    <x v="501"/>
    <s v="South Korea"/>
    <s v="KR7047040001"/>
    <n v="6344122"/>
    <s v="Annual"/>
    <x v="71"/>
    <s v="Management"/>
    <s v="G"/>
    <s v="Yes"/>
    <n v="2.2000000000000002"/>
    <s v="Amend Articles of Incorporation (Notification of Board Meeting)"/>
    <x v="3"/>
    <s v="For"/>
    <x v="2"/>
    <m/>
    <s v="No"/>
  </r>
  <r>
    <x v="501"/>
    <s v="South Korea"/>
    <s v="KR7047040001"/>
    <n v="6344122"/>
    <s v="Annual"/>
    <x v="71"/>
    <s v="Management"/>
    <s v="G"/>
    <s v="Yes"/>
    <n v="2.2999999999999998"/>
    <s v="Amend Articles of Incorporation (Establishment of Committee)"/>
    <x v="3"/>
    <s v="For"/>
    <x v="2"/>
    <m/>
    <s v="No"/>
  </r>
  <r>
    <x v="501"/>
    <s v="South Korea"/>
    <s v="KR7047040001"/>
    <n v="6344122"/>
    <s v="Annual"/>
    <x v="71"/>
    <s v="Management"/>
    <s v="G"/>
    <s v="Yes"/>
    <n v="2.4"/>
    <s v="Amend Articles of Incorporation (Miscellaneous)"/>
    <x v="3"/>
    <s v="For"/>
    <x v="2"/>
    <m/>
    <s v="No"/>
  </r>
  <r>
    <x v="501"/>
    <s v="South Korea"/>
    <s v="KR7047040001"/>
    <n v="6344122"/>
    <s v="Annual"/>
    <x v="71"/>
    <s v="Management"/>
    <s v="G"/>
    <s v="Yes"/>
    <n v="3.1"/>
    <s v="Elect Kim Bo-hyeon as Inside Director"/>
    <x v="2"/>
    <s v="For"/>
    <x v="2"/>
    <m/>
    <s v="No"/>
  </r>
  <r>
    <x v="501"/>
    <s v="South Korea"/>
    <s v="KR7047040001"/>
    <n v="6344122"/>
    <s v="Annual"/>
    <x v="71"/>
    <s v="Management"/>
    <s v="G"/>
    <s v="Yes"/>
    <n v="3.2"/>
    <s v="Elect Ahn Seong-hui as Outside Director"/>
    <x v="2"/>
    <s v="For"/>
    <x v="2"/>
    <m/>
    <s v="No"/>
  </r>
  <r>
    <x v="501"/>
    <s v="South Korea"/>
    <s v="KR7047040001"/>
    <n v="6344122"/>
    <s v="Annual"/>
    <x v="71"/>
    <s v="Management"/>
    <s v="G"/>
    <s v="Yes"/>
    <n v="4"/>
    <s v="Elect Ahn Seong-hui as a Member of Audit Committee"/>
    <x v="3"/>
    <s v="For"/>
    <x v="2"/>
    <m/>
    <s v="No"/>
  </r>
  <r>
    <x v="501"/>
    <s v="South Korea"/>
    <s v="KR7047040001"/>
    <n v="6344122"/>
    <s v="Annual"/>
    <x v="71"/>
    <s v="Management"/>
    <s v="G"/>
    <s v="Yes"/>
    <n v="5"/>
    <s v="Approve Total Remuneration of Inside Directors and Outside Directors"/>
    <x v="2"/>
    <s v="For"/>
    <x v="2"/>
    <m/>
    <s v="No"/>
  </r>
  <r>
    <x v="204"/>
    <s v="China"/>
    <s v="CNE1000002Z3"/>
    <n v="6080716"/>
    <s v="Extraordinary Shareholders"/>
    <x v="71"/>
    <s v="Management"/>
    <s v="G"/>
    <s v="Yes"/>
    <n v="1"/>
    <s v="Approve Registration of the Qualification for Debt Financing Instruments (DFI) of Non-financial Enterprises"/>
    <x v="3"/>
    <s v="For"/>
    <x v="1"/>
    <s v="Not enough disclosure to make an informed decision."/>
    <s v="Yes"/>
  </r>
  <r>
    <x v="502"/>
    <s v="Turkey"/>
    <s v="TREDOTO00013"/>
    <s v="B03MRJ0"/>
    <s v="Annual"/>
    <x v="71"/>
    <s v="Management"/>
    <s v="G"/>
    <s v="Yes"/>
    <n v="1"/>
    <s v="Open Meeting and Elect Presiding Council of Meeting"/>
    <x v="3"/>
    <s v="For"/>
    <x v="2"/>
    <m/>
    <s v="No"/>
  </r>
  <r>
    <x v="502"/>
    <s v="Turkey"/>
    <s v="TREDOTO00013"/>
    <s v="B03MRJ0"/>
    <s v="Annual"/>
    <x v="71"/>
    <s v="Management"/>
    <s v="G"/>
    <s v="Yes"/>
    <n v="2"/>
    <s v="Accept Board Report"/>
    <x v="0"/>
    <s v="For"/>
    <x v="2"/>
    <m/>
    <s v="No"/>
  </r>
  <r>
    <x v="502"/>
    <s v="Turkey"/>
    <s v="TREDOTO00013"/>
    <s v="B03MRJ0"/>
    <s v="Annual"/>
    <x v="71"/>
    <s v="Management"/>
    <s v="G"/>
    <s v="Yes"/>
    <n v="3"/>
    <s v="Accept Audit Report"/>
    <x v="0"/>
    <s v="For"/>
    <x v="2"/>
    <m/>
    <s v="No"/>
  </r>
  <r>
    <x v="502"/>
    <s v="Turkey"/>
    <s v="TREDOTO00013"/>
    <s v="B03MRJ0"/>
    <s v="Annual"/>
    <x v="71"/>
    <s v="Management"/>
    <s v="G"/>
    <s v="Yes"/>
    <n v="4"/>
    <s v="Accept Financial Statements"/>
    <x v="3"/>
    <s v="For"/>
    <x v="2"/>
    <m/>
    <s v="No"/>
  </r>
  <r>
    <x v="502"/>
    <s v="Turkey"/>
    <s v="TREDOTO00013"/>
    <s v="B03MRJ0"/>
    <s v="Annual"/>
    <x v="71"/>
    <s v="Management"/>
    <s v="G"/>
    <s v="Yes"/>
    <n v="5"/>
    <s v="Approve Discharge of Board"/>
    <x v="3"/>
    <s v="For"/>
    <x v="2"/>
    <m/>
    <s v="No"/>
  </r>
  <r>
    <x v="502"/>
    <s v="Turkey"/>
    <s v="TREDOTO00013"/>
    <s v="B03MRJ0"/>
    <s v="Annual"/>
    <x v="71"/>
    <s v="Management"/>
    <s v="G"/>
    <s v="Yes"/>
    <n v="6"/>
    <s v="Approve Allocation of Income"/>
    <x v="3"/>
    <s v="For"/>
    <x v="2"/>
    <m/>
    <s v="No"/>
  </r>
  <r>
    <x v="502"/>
    <s v="Turkey"/>
    <s v="TREDOTO00013"/>
    <s v="B03MRJ0"/>
    <s v="Annual"/>
    <x v="71"/>
    <s v="Management"/>
    <s v="G"/>
    <s v="Yes"/>
    <n v="7"/>
    <s v="Authorize Board to Distribute Advance Dividends"/>
    <x v="3"/>
    <s v="For"/>
    <x v="2"/>
    <m/>
    <s v="No"/>
  </r>
  <r>
    <x v="502"/>
    <s v="Turkey"/>
    <s v="TREDOTO00013"/>
    <s v="B03MRJ0"/>
    <s v="Annual"/>
    <x v="71"/>
    <s v="Management"/>
    <s v="G"/>
    <s v="Yes"/>
    <n v="8"/>
    <s v="Approve Director Remuneration"/>
    <x v="2"/>
    <s v="For"/>
    <x v="2"/>
    <m/>
    <s v="No"/>
  </r>
  <r>
    <x v="502"/>
    <s v="Turkey"/>
    <s v="TREDOTO00013"/>
    <s v="B03MRJ0"/>
    <s v="Annual"/>
    <x v="71"/>
    <s v="Management"/>
    <s v="G"/>
    <s v="Yes"/>
    <n v="9"/>
    <s v="Ratify External Auditors"/>
    <x v="1"/>
    <s v="For"/>
    <x v="1"/>
    <s v="Not enough disclosure to make an informed decision."/>
    <s v="Yes"/>
  </r>
  <r>
    <x v="502"/>
    <s v="Turkey"/>
    <s v="TREDOTO00013"/>
    <s v="B03MRJ0"/>
    <s v="Annual"/>
    <x v="71"/>
    <s v="Management"/>
    <s v="G"/>
    <s v="Yes"/>
    <n v="10"/>
    <s v="Authorize Share Capital Increase without Preemptive Rights"/>
    <x v="3"/>
    <s v="For"/>
    <x v="1"/>
    <s v="Share issuances without pre-emption rights exceeding 10% of issued share capital are deemed overly dilutive."/>
    <s v="Yes"/>
  </r>
  <r>
    <x v="502"/>
    <s v="Turkey"/>
    <s v="TREDOTO00013"/>
    <s v="B03MRJ0"/>
    <s v="Annual"/>
    <x v="71"/>
    <s v="Management"/>
    <s v="S"/>
    <s v="No"/>
    <n v="11"/>
    <s v="Receive Information on Donations Made in 2022"/>
    <x v="3"/>
    <m/>
    <x v="0"/>
    <m/>
    <s v="No"/>
  </r>
  <r>
    <x v="502"/>
    <s v="Turkey"/>
    <s v="TREDOTO00013"/>
    <s v="B03MRJ0"/>
    <s v="Annual"/>
    <x v="71"/>
    <s v="Management"/>
    <s v="S"/>
    <s v="Yes"/>
    <n v="12"/>
    <s v="Approve Upper Limit of Donations for 2023"/>
    <x v="3"/>
    <s v="For"/>
    <x v="2"/>
    <m/>
    <s v="No"/>
  </r>
  <r>
    <x v="502"/>
    <s v="Turkey"/>
    <s v="TREDOTO00013"/>
    <s v="B03MRJ0"/>
    <s v="Annual"/>
    <x v="71"/>
    <s v="Management"/>
    <s v="G"/>
    <s v="No"/>
    <n v="13"/>
    <s v="Receive Information on Related Party Transactions"/>
    <x v="3"/>
    <m/>
    <x v="0"/>
    <m/>
    <s v="No"/>
  </r>
  <r>
    <x v="502"/>
    <s v="Turkey"/>
    <s v="TREDOTO00013"/>
    <s v="B03MRJ0"/>
    <s v="Annual"/>
    <x v="71"/>
    <s v="Management"/>
    <s v="G"/>
    <s v="No"/>
    <n v="14"/>
    <s v="Receive Information on Guarantees, Pledges and Mortgages Provided to Third Parties"/>
    <x v="3"/>
    <m/>
    <x v="0"/>
    <m/>
    <s v="No"/>
  </r>
  <r>
    <x v="502"/>
    <s v="Turkey"/>
    <s v="TREDOTO00013"/>
    <s v="B03MRJ0"/>
    <s v="Annual"/>
    <x v="71"/>
    <s v="Management"/>
    <s v="G"/>
    <s v="No"/>
    <n v="15"/>
    <s v="Receive Information on Share Repurchases"/>
    <x v="3"/>
    <m/>
    <x v="0"/>
    <m/>
    <s v="No"/>
  </r>
  <r>
    <x v="502"/>
    <s v="Turkey"/>
    <s v="TREDOTO00013"/>
    <s v="B03MRJ0"/>
    <s v="Annual"/>
    <x v="71"/>
    <s v="Management"/>
    <s v="G"/>
    <s v="No"/>
    <n v="16"/>
    <s v="Receive Information in Accordance with Article 1.3.6 of Capital Market Board Corporate Governance Principles"/>
    <x v="3"/>
    <m/>
    <x v="0"/>
    <m/>
    <s v="No"/>
  </r>
  <r>
    <x v="502"/>
    <s v="Turkey"/>
    <s v="TREDOTO00013"/>
    <s v="B03MRJ0"/>
    <s v="Annual"/>
    <x v="71"/>
    <s v="Management"/>
    <s v="G"/>
    <s v="Yes"/>
    <n v="17"/>
    <s v="Grant Permission for Board Members to Engage in Commercial Transactions with Company and Be Involved with Companies with Similar Corporate Purpose in Accordance with Articles 395 and 396 of Turkish Commercial Law"/>
    <x v="3"/>
    <s v="For"/>
    <x v="2"/>
    <m/>
    <s v="No"/>
  </r>
  <r>
    <x v="502"/>
    <s v="Turkey"/>
    <s v="TREDOTO00013"/>
    <s v="B03MRJ0"/>
    <s v="Annual"/>
    <x v="71"/>
    <s v="Management"/>
    <s v="G"/>
    <s v="No"/>
    <n v="18"/>
    <s v="Wishes"/>
    <x v="3"/>
    <m/>
    <x v="0"/>
    <m/>
    <s v="No"/>
  </r>
  <r>
    <x v="503"/>
    <s v="Turkey"/>
    <s v="TREENKA00011"/>
    <s v="B03MS64"/>
    <s v="Annual"/>
    <x v="71"/>
    <s v="Management"/>
    <s v="G"/>
    <s v="Yes"/>
    <n v="1"/>
    <s v="Elect Presiding Council of Meeting and Authorize Presiding Council to Sign Meeting Minutes"/>
    <x v="3"/>
    <s v="For"/>
    <x v="2"/>
    <m/>
    <s v="No"/>
  </r>
  <r>
    <x v="503"/>
    <s v="Turkey"/>
    <s v="TREENKA00011"/>
    <s v="B03MS64"/>
    <s v="Annual"/>
    <x v="71"/>
    <s v="Management"/>
    <s v="G"/>
    <s v="Yes"/>
    <n v="2"/>
    <s v="Accept Board Report"/>
    <x v="0"/>
    <s v="For"/>
    <x v="2"/>
    <m/>
    <s v="No"/>
  </r>
  <r>
    <x v="503"/>
    <s v="Turkey"/>
    <s v="TREENKA00011"/>
    <s v="B03MS64"/>
    <s v="Annual"/>
    <x v="71"/>
    <s v="Management"/>
    <s v="G"/>
    <s v="Yes"/>
    <n v="3"/>
    <s v="Accept Audit Report"/>
    <x v="0"/>
    <s v="For"/>
    <x v="2"/>
    <m/>
    <s v="No"/>
  </r>
  <r>
    <x v="503"/>
    <s v="Turkey"/>
    <s v="TREENKA00011"/>
    <s v="B03MS64"/>
    <s v="Annual"/>
    <x v="71"/>
    <s v="Management"/>
    <s v="S"/>
    <s v="No"/>
    <n v="4"/>
    <s v="Receive Information on Donations Made in 2022"/>
    <x v="3"/>
    <m/>
    <x v="0"/>
    <m/>
    <s v="No"/>
  </r>
  <r>
    <x v="503"/>
    <s v="Turkey"/>
    <s v="TREENKA00011"/>
    <s v="B03MS64"/>
    <s v="Annual"/>
    <x v="71"/>
    <s v="Management"/>
    <s v="G"/>
    <s v="Yes"/>
    <n v="5"/>
    <s v="Accept Financial Statements"/>
    <x v="3"/>
    <s v="For"/>
    <x v="2"/>
    <m/>
    <s v="No"/>
  </r>
  <r>
    <x v="503"/>
    <s v="Turkey"/>
    <s v="TREENKA00011"/>
    <s v="B03MS64"/>
    <s v="Annual"/>
    <x v="71"/>
    <s v="Management"/>
    <s v="G"/>
    <s v="Yes"/>
    <n v="6"/>
    <s v="Approve Discharge of Board"/>
    <x v="3"/>
    <s v="For"/>
    <x v="2"/>
    <m/>
    <s v="No"/>
  </r>
  <r>
    <x v="503"/>
    <s v="Turkey"/>
    <s v="TREENKA00011"/>
    <s v="B03MS64"/>
    <s v="Annual"/>
    <x v="71"/>
    <s v="Management"/>
    <s v="G"/>
    <s v="Yes"/>
    <n v="7"/>
    <s v="Elect Directors"/>
    <x v="2"/>
    <s v="For"/>
    <x v="1"/>
    <s v="Bundled director election proposal. Insufficient biographical disclosure."/>
    <s v="Yes"/>
  </r>
  <r>
    <x v="503"/>
    <s v="Turkey"/>
    <s v="TREENKA00011"/>
    <s v="B03MS64"/>
    <s v="Annual"/>
    <x v="71"/>
    <s v="Management"/>
    <s v="G"/>
    <s v="Yes"/>
    <n v="8"/>
    <s v="Approve Director Remuneration"/>
    <x v="2"/>
    <s v="For"/>
    <x v="2"/>
    <m/>
    <s v="No"/>
  </r>
  <r>
    <x v="503"/>
    <s v="Turkey"/>
    <s v="TREENKA00011"/>
    <s v="B03MS64"/>
    <s v="Annual"/>
    <x v="71"/>
    <s v="Management"/>
    <s v="G"/>
    <s v="Yes"/>
    <n v="9"/>
    <s v="Ratify External Auditors"/>
    <x v="1"/>
    <s v="For"/>
    <x v="2"/>
    <m/>
    <s v="No"/>
  </r>
  <r>
    <x v="503"/>
    <s v="Turkey"/>
    <s v="TREENKA00011"/>
    <s v="B03MS64"/>
    <s v="Annual"/>
    <x v="71"/>
    <s v="Management"/>
    <s v="G"/>
    <s v="Yes"/>
    <n v="10"/>
    <s v="Approve Allocation of Income"/>
    <x v="3"/>
    <s v="For"/>
    <x v="2"/>
    <m/>
    <s v="No"/>
  </r>
  <r>
    <x v="503"/>
    <s v="Turkey"/>
    <s v="TREENKA00011"/>
    <s v="B03MS64"/>
    <s v="Annual"/>
    <x v="71"/>
    <s v="Management"/>
    <s v="G"/>
    <s v="No"/>
    <n v="11"/>
    <s v="Receive Information on Guarantees, Pledges and Mortgages Provided to Third Parties"/>
    <x v="3"/>
    <m/>
    <x v="0"/>
    <m/>
    <s v="No"/>
  </r>
  <r>
    <x v="503"/>
    <s v="Turkey"/>
    <s v="TREENKA00011"/>
    <s v="B03MS64"/>
    <s v="Annual"/>
    <x v="71"/>
    <s v="Management"/>
    <s v="G"/>
    <s v="Yes"/>
    <n v="12"/>
    <s v="Authorize Board to Distribute Advance Dividends"/>
    <x v="3"/>
    <s v="For"/>
    <x v="2"/>
    <m/>
    <s v="No"/>
  </r>
  <r>
    <x v="503"/>
    <s v="Turkey"/>
    <s v="TREENKA00011"/>
    <s v="B03MS64"/>
    <s v="Annual"/>
    <x v="71"/>
    <s v="Management"/>
    <s v="G"/>
    <s v="Yes"/>
    <n v="13"/>
    <s v="Authorize Board to Distribute Advance Dividends from Different Reserves"/>
    <x v="3"/>
    <s v="For"/>
    <x v="2"/>
    <m/>
    <s v="No"/>
  </r>
  <r>
    <x v="503"/>
    <s v="Turkey"/>
    <s v="TREENKA00011"/>
    <s v="B03MS64"/>
    <s v="Annual"/>
    <x v="71"/>
    <s v="Management"/>
    <s v="G"/>
    <s v="Yes"/>
    <n v="14"/>
    <s v="Grant Permission for Board Members to Engage in Commercial Transactions with Company and Be Involved with Companies with Similar Corporate Purpose in Accordance with Articles 395 and 396 of Turkish Commercial Law"/>
    <x v="3"/>
    <s v="For"/>
    <x v="2"/>
    <m/>
    <s v="No"/>
  </r>
  <r>
    <x v="503"/>
    <s v="Turkey"/>
    <s v="TREENKA00011"/>
    <s v="B03MS64"/>
    <s v="Annual"/>
    <x v="71"/>
    <s v="Management"/>
    <s v="G"/>
    <s v="No"/>
    <n v="15"/>
    <s v="Wishes"/>
    <x v="3"/>
    <m/>
    <x v="0"/>
    <m/>
    <s v="No"/>
  </r>
  <r>
    <x v="504"/>
    <s v="South Korea"/>
    <s v="KR7012450003"/>
    <n v="6772671"/>
    <s v="Annual"/>
    <x v="71"/>
    <s v="Management"/>
    <s v="G"/>
    <s v="Yes"/>
    <n v="1"/>
    <s v="Approve Financial Statements and Allocation of Income"/>
    <x v="3"/>
    <s v="For"/>
    <x v="1"/>
    <s v="Company has failed to publish the audited accounts in a sufficient timeframe ahead of the meeting."/>
    <s v="Yes"/>
  </r>
  <r>
    <x v="504"/>
    <s v="South Korea"/>
    <s v="KR7012450003"/>
    <n v="6772671"/>
    <s v="Annual"/>
    <x v="71"/>
    <s v="Management"/>
    <s v="G"/>
    <s v="Yes"/>
    <n v="2"/>
    <s v="Amend Articles of Incorporation"/>
    <x v="3"/>
    <s v="For"/>
    <x v="2"/>
    <m/>
    <s v="No"/>
  </r>
  <r>
    <x v="504"/>
    <s v="South Korea"/>
    <s v="KR7012450003"/>
    <n v="6772671"/>
    <s v="Annual"/>
    <x v="71"/>
    <s v="Management"/>
    <s v="G"/>
    <s v="Yes"/>
    <n v="3.1"/>
    <s v="Elect Kim Dong-gwan as Inside Director"/>
    <x v="2"/>
    <s v="For"/>
    <x v="2"/>
    <m/>
    <s v="No"/>
  </r>
  <r>
    <x v="504"/>
    <s v="South Korea"/>
    <s v="KR7012450003"/>
    <n v="6772671"/>
    <s v="Annual"/>
    <x v="71"/>
    <s v="Management"/>
    <s v="G"/>
    <s v="Yes"/>
    <n v="3.2"/>
    <s v="Elect Ahn Byeong-cheol as Inside Director"/>
    <x v="2"/>
    <s v="For"/>
    <x v="2"/>
    <m/>
    <s v="No"/>
  </r>
  <r>
    <x v="504"/>
    <s v="South Korea"/>
    <s v="KR7012450003"/>
    <n v="6772671"/>
    <s v="Annual"/>
    <x v="71"/>
    <s v="Management"/>
    <s v="G"/>
    <s v="Yes"/>
    <n v="3.3"/>
    <s v="Elect Kim Hyeon-jin as Outside Director"/>
    <x v="2"/>
    <s v="For"/>
    <x v="2"/>
    <m/>
    <s v="No"/>
  </r>
  <r>
    <x v="504"/>
    <s v="South Korea"/>
    <s v="KR7012450003"/>
    <n v="6772671"/>
    <s v="Annual"/>
    <x v="71"/>
    <s v="Management"/>
    <s v="G"/>
    <s v="Yes"/>
    <n v="4"/>
    <s v="Elect Jeon Jin-gu as Outside Director to Serve as an Audit Committee Member"/>
    <x v="2"/>
    <s v="For"/>
    <x v="2"/>
    <m/>
    <s v="No"/>
  </r>
  <r>
    <x v="504"/>
    <s v="South Korea"/>
    <s v="KR7012450003"/>
    <n v="6772671"/>
    <s v="Annual"/>
    <x v="71"/>
    <s v="Management"/>
    <s v="G"/>
    <s v="Yes"/>
    <n v="5"/>
    <s v="Approve Total Remuneration of Inside Directors and Outside Directors"/>
    <x v="2"/>
    <s v="For"/>
    <x v="2"/>
    <m/>
    <s v="No"/>
  </r>
  <r>
    <x v="505"/>
    <s v="South Korea"/>
    <s v="KR7267250009"/>
    <s v="BD4HFT1"/>
    <s v="Annual"/>
    <x v="71"/>
    <s v="Management"/>
    <s v="G"/>
    <s v="Yes"/>
    <n v="1"/>
    <s v="Approve Financial Statements and Allocation of Income"/>
    <x v="3"/>
    <s v="For"/>
    <x v="1"/>
    <s v="Company has failed to publish the audited accounts in a sufficient timeframe ahead of the meeting."/>
    <s v="Yes"/>
  </r>
  <r>
    <x v="505"/>
    <s v="South Korea"/>
    <s v="KR7267250009"/>
    <s v="BD4HFT1"/>
    <s v="Annual"/>
    <x v="71"/>
    <s v="Management"/>
    <s v="G"/>
    <s v="Yes"/>
    <n v="2"/>
    <s v="Amend Articles of Incorporation"/>
    <x v="3"/>
    <s v="For"/>
    <x v="2"/>
    <m/>
    <s v="No"/>
  </r>
  <r>
    <x v="505"/>
    <s v="South Korea"/>
    <s v="KR7267250009"/>
    <s v="BD4HFT1"/>
    <s v="Annual"/>
    <x v="71"/>
    <s v="Management"/>
    <s v="G"/>
    <s v="Yes"/>
    <n v="3.1"/>
    <s v="Elect Kwon Oh-gap as Inside Director"/>
    <x v="2"/>
    <s v="For"/>
    <x v="1"/>
    <s v="Executive Chair without sufficient counterbalance."/>
    <s v="Yes"/>
  </r>
  <r>
    <x v="505"/>
    <s v="South Korea"/>
    <s v="KR7267250009"/>
    <s v="BD4HFT1"/>
    <s v="Annual"/>
    <x v="71"/>
    <s v="Management"/>
    <s v="G"/>
    <s v="Yes"/>
    <n v="3.2"/>
    <s v="Elect Jang Gyeong-jun as Outside Director"/>
    <x v="2"/>
    <s v="For"/>
    <x v="2"/>
    <m/>
    <s v="No"/>
  </r>
  <r>
    <x v="505"/>
    <s v="South Korea"/>
    <s v="KR7267250009"/>
    <s v="BD4HFT1"/>
    <s v="Annual"/>
    <x v="71"/>
    <s v="Management"/>
    <s v="G"/>
    <s v="Yes"/>
    <n v="4"/>
    <s v="Elect Jang Gyeong-jun as a Member of Audit Committee"/>
    <x v="3"/>
    <s v="For"/>
    <x v="2"/>
    <m/>
    <s v="No"/>
  </r>
  <r>
    <x v="505"/>
    <s v="South Korea"/>
    <s v="KR7267250009"/>
    <s v="BD4HFT1"/>
    <s v="Annual"/>
    <x v="71"/>
    <s v="Management"/>
    <s v="G"/>
    <s v="Yes"/>
    <n v="5"/>
    <s v="Approve Total Remuneration of Inside Directors and Outside Directors"/>
    <x v="2"/>
    <s v="For"/>
    <x v="2"/>
    <m/>
    <s v="No"/>
  </r>
  <r>
    <x v="506"/>
    <s v="Sweden"/>
    <s v="SE0011090018"/>
    <s v="BDQQ1Q5"/>
    <s v="Annual"/>
    <x v="71"/>
    <s v="Management"/>
    <s v="G"/>
    <s v="No"/>
    <n v="1"/>
    <s v="Open Meeting"/>
    <x v="3"/>
    <m/>
    <x v="0"/>
    <m/>
    <s v="No"/>
  </r>
  <r>
    <x v="506"/>
    <s v="Sweden"/>
    <s v="SE0011090018"/>
    <s v="BDQQ1Q5"/>
    <s v="Annual"/>
    <x v="71"/>
    <s v="Management"/>
    <s v="G"/>
    <s v="Yes"/>
    <n v="2"/>
    <s v="Elect Chairman of Meeting"/>
    <x v="3"/>
    <s v="For"/>
    <x v="2"/>
    <m/>
    <s v="No"/>
  </r>
  <r>
    <x v="506"/>
    <s v="Sweden"/>
    <s v="SE0011090018"/>
    <s v="BDQQ1Q5"/>
    <s v="Annual"/>
    <x v="71"/>
    <s v="Management"/>
    <s v="G"/>
    <s v="Yes"/>
    <n v="3"/>
    <s v="Prepare and Approve List of Shareholders"/>
    <x v="3"/>
    <s v="For"/>
    <x v="2"/>
    <m/>
    <s v="No"/>
  </r>
  <r>
    <x v="506"/>
    <s v="Sweden"/>
    <s v="SE0011090018"/>
    <s v="BDQQ1Q5"/>
    <s v="Annual"/>
    <x v="71"/>
    <s v="Management"/>
    <s v="G"/>
    <s v="Yes"/>
    <n v="4"/>
    <s v="Designate Inspectors of Minutes of Meeting"/>
    <x v="3"/>
    <s v="For"/>
    <x v="2"/>
    <m/>
    <s v="No"/>
  </r>
  <r>
    <x v="506"/>
    <s v="Sweden"/>
    <s v="SE0011090018"/>
    <s v="BDQQ1Q5"/>
    <s v="Annual"/>
    <x v="71"/>
    <s v="Management"/>
    <s v="G"/>
    <s v="Yes"/>
    <n v="5"/>
    <s v="Approve Agenda of Meeting"/>
    <x v="3"/>
    <s v="For"/>
    <x v="2"/>
    <m/>
    <s v="No"/>
  </r>
  <r>
    <x v="506"/>
    <s v="Sweden"/>
    <s v="SE0011090018"/>
    <s v="BDQQ1Q5"/>
    <s v="Annual"/>
    <x v="71"/>
    <s v="Management"/>
    <s v="G"/>
    <s v="Yes"/>
    <n v="6"/>
    <s v="Acknowledge Proper Convening of Meeting"/>
    <x v="3"/>
    <s v="For"/>
    <x v="2"/>
    <m/>
    <s v="No"/>
  </r>
  <r>
    <x v="506"/>
    <s v="Sweden"/>
    <s v="SE0011090018"/>
    <s v="BDQQ1Q5"/>
    <s v="Annual"/>
    <x v="71"/>
    <s v="Management"/>
    <s v="G"/>
    <s v="No"/>
    <n v="7"/>
    <s v="Receive Financial Statements and Statutory Reports"/>
    <x v="0"/>
    <m/>
    <x v="0"/>
    <m/>
    <s v="No"/>
  </r>
  <r>
    <x v="506"/>
    <s v="Sweden"/>
    <s v="SE0011090018"/>
    <s v="BDQQ1Q5"/>
    <s v="Annual"/>
    <x v="71"/>
    <s v="Management"/>
    <s v="G"/>
    <s v="No"/>
    <n v="8"/>
    <s v="Allow Questions"/>
    <x v="3"/>
    <m/>
    <x v="0"/>
    <m/>
    <s v="No"/>
  </r>
  <r>
    <x v="506"/>
    <s v="Sweden"/>
    <s v="SE0011090018"/>
    <s v="BDQQ1Q5"/>
    <s v="Annual"/>
    <x v="71"/>
    <s v="Management"/>
    <s v="G"/>
    <s v="Yes"/>
    <n v="9"/>
    <s v="Accept Financial Statements and Statutory Reports"/>
    <x v="0"/>
    <s v="For"/>
    <x v="2"/>
    <m/>
    <s v="No"/>
  </r>
  <r>
    <x v="506"/>
    <s v="Sweden"/>
    <s v="SE0011090018"/>
    <s v="BDQQ1Q5"/>
    <s v="Annual"/>
    <x v="71"/>
    <s v="Management"/>
    <s v="G"/>
    <s v="Yes"/>
    <n v="10"/>
    <s v="Approve Allocation of Income and Dividends of SEK 16 Per Share"/>
    <x v="3"/>
    <s v="For"/>
    <x v="2"/>
    <m/>
    <s v="No"/>
  </r>
  <r>
    <x v="506"/>
    <s v="Sweden"/>
    <s v="SE0011090018"/>
    <s v="BDQQ1Q5"/>
    <s v="Annual"/>
    <x v="71"/>
    <s v="Management"/>
    <s v="G"/>
    <s v="Yes"/>
    <n v="11"/>
    <s v="Approve Discharge of Board and President"/>
    <x v="3"/>
    <s v="For"/>
    <x v="2"/>
    <m/>
    <s v="No"/>
  </r>
  <r>
    <x v="506"/>
    <s v="Sweden"/>
    <s v="SE0011090018"/>
    <s v="BDQQ1Q5"/>
    <s v="Annual"/>
    <x v="71"/>
    <s v="Management"/>
    <s v="G"/>
    <s v="Yes"/>
    <n v="12"/>
    <s v="Determine Number of Members (9) and Deputy Members of Board (0); Auditors (1) and Deputy Auditors (0)"/>
    <x v="1"/>
    <s v="For"/>
    <x v="2"/>
    <m/>
    <s v="No"/>
  </r>
  <r>
    <x v="506"/>
    <s v="Sweden"/>
    <s v="SE0011090018"/>
    <s v="BDQQ1Q5"/>
    <s v="Annual"/>
    <x v="71"/>
    <s v="Management"/>
    <s v="G"/>
    <s v="Yes"/>
    <n v="13"/>
    <s v="Approve Remuneration of Directors in the Aggregate Amount of SEK 3,690,000; Approve Remuneration of Auditors"/>
    <x v="2"/>
    <s v="For"/>
    <x v="2"/>
    <m/>
    <s v="No"/>
  </r>
  <r>
    <x v="506"/>
    <s v="Sweden"/>
    <s v="SE0011090018"/>
    <s v="BDQQ1Q5"/>
    <s v="Annual"/>
    <x v="71"/>
    <s v="Management"/>
    <s v="G"/>
    <s v="Yes"/>
    <n v="14"/>
    <s v="Reelect Fredrik Lundberg, Lars Josefsson, Alice Kempe, Louise Lindh, Ulf Lundahl, Fredrik Persson (Chair), Henrik Sjolund and Henriette Zeuchner as Directors; Elect Carina Akerstrom as Director"/>
    <x v="2"/>
    <s v="For"/>
    <x v="1"/>
    <s v="Bundled director election proposal. Non-independent and Audit Committee lacks sufficient independence. Non-independent and the Remuneration Committee lacks sufficient independence. Director is considered overboarded."/>
    <s v="Yes"/>
  </r>
  <r>
    <x v="506"/>
    <s v="Sweden"/>
    <s v="SE0011090018"/>
    <s v="BDQQ1Q5"/>
    <s v="Annual"/>
    <x v="71"/>
    <s v="Management"/>
    <s v="G"/>
    <s v="Yes"/>
    <n v="15"/>
    <s v="Ratify PricewaterhouseCoopers AB as Auditor"/>
    <x v="1"/>
    <s v="For"/>
    <x v="2"/>
    <m/>
    <s v="No"/>
  </r>
  <r>
    <x v="506"/>
    <s v="Sweden"/>
    <s v="SE0011090018"/>
    <s v="BDQQ1Q5"/>
    <s v="Annual"/>
    <x v="71"/>
    <s v="Management"/>
    <s v="G"/>
    <s v="Yes"/>
    <n v="16"/>
    <s v="Approve Remuneration Report"/>
    <x v="4"/>
    <s v="For"/>
    <x v="2"/>
    <m/>
    <s v="No"/>
  </r>
  <r>
    <x v="506"/>
    <s v="Sweden"/>
    <s v="SE0011090018"/>
    <s v="BDQQ1Q5"/>
    <s v="Annual"/>
    <x v="71"/>
    <s v="Management"/>
    <s v="G"/>
    <s v="Yes"/>
    <n v="17"/>
    <s v="Approve Remuneration Policy And Other Terms of Employment For Executive Management"/>
    <x v="4"/>
    <s v="For"/>
    <x v="2"/>
    <m/>
    <s v="No"/>
  </r>
  <r>
    <x v="506"/>
    <s v="Sweden"/>
    <s v="SE0011090018"/>
    <s v="BDQQ1Q5"/>
    <s v="Annual"/>
    <x v="71"/>
    <s v="Management"/>
    <s v="G"/>
    <s v="Yes"/>
    <n v="18"/>
    <s v="Authorize Share Repurchase Program"/>
    <x v="3"/>
    <s v="For"/>
    <x v="2"/>
    <m/>
    <s v="No"/>
  </r>
  <r>
    <x v="506"/>
    <s v="Sweden"/>
    <s v="SE0011090018"/>
    <s v="BDQQ1Q5"/>
    <s v="Annual"/>
    <x v="71"/>
    <s v="Management"/>
    <s v="G"/>
    <s v="No"/>
    <n v="19"/>
    <s v="Close Meeting"/>
    <x v="3"/>
    <m/>
    <x v="0"/>
    <m/>
    <s v="No"/>
  </r>
  <r>
    <x v="172"/>
    <s v="South Korea"/>
    <s v="KR7069960003"/>
    <n v="6568610"/>
    <s v="Annual"/>
    <x v="71"/>
    <s v="Management"/>
    <s v="G"/>
    <s v="Yes"/>
    <n v="1"/>
    <s v="Approve Financial Statements and Allocation of Income"/>
    <x v="3"/>
    <s v="For"/>
    <x v="1"/>
    <s v="Company has failed to publish the audited accounts in a sufficient timeframe ahead of the meeting."/>
    <s v="Yes"/>
  </r>
  <r>
    <x v="172"/>
    <s v="South Korea"/>
    <s v="KR7069960003"/>
    <n v="6568610"/>
    <s v="Annual"/>
    <x v="71"/>
    <s v="Management"/>
    <s v="G"/>
    <s v="Yes"/>
    <n v="2.1"/>
    <s v="Amend Articles of Incorporation (Business Objectives)"/>
    <x v="3"/>
    <s v="For"/>
    <x v="2"/>
    <m/>
    <s v="No"/>
  </r>
  <r>
    <x v="172"/>
    <s v="South Korea"/>
    <s v="KR7069960003"/>
    <n v="6568610"/>
    <s v="Annual"/>
    <x v="71"/>
    <s v="Management"/>
    <s v="G"/>
    <s v="Yes"/>
    <n v="2.2000000000000002"/>
    <s v="Amend Articles of Incorporation (Issuance of Bond)"/>
    <x v="3"/>
    <s v="For"/>
    <x v="2"/>
    <m/>
    <s v="No"/>
  </r>
  <r>
    <x v="172"/>
    <s v="South Korea"/>
    <s v="KR7069960003"/>
    <n v="6568610"/>
    <s v="Annual"/>
    <x v="71"/>
    <s v="Management"/>
    <s v="G"/>
    <s v="Yes"/>
    <n v="3.1"/>
    <s v="Elect Jeong Ji-young as Inside Director"/>
    <x v="2"/>
    <s v="For"/>
    <x v="2"/>
    <m/>
    <s v="No"/>
  </r>
  <r>
    <x v="172"/>
    <s v="South Korea"/>
    <s v="KR7069960003"/>
    <n v="6568610"/>
    <s v="Annual"/>
    <x v="71"/>
    <s v="Management"/>
    <s v="G"/>
    <s v="Yes"/>
    <n v="3.2"/>
    <s v="Elect Chae Gyu-ha as Outside Director"/>
    <x v="2"/>
    <s v="For"/>
    <x v="2"/>
    <m/>
    <s v="No"/>
  </r>
  <r>
    <x v="172"/>
    <s v="South Korea"/>
    <s v="KR7069960003"/>
    <n v="6568610"/>
    <s v="Annual"/>
    <x v="71"/>
    <s v="Management"/>
    <s v="G"/>
    <s v="Yes"/>
    <n v="4"/>
    <s v="Elect Bang Hyo-jin as Outside Director to Serve as an Audit Committee Member"/>
    <x v="2"/>
    <s v="For"/>
    <x v="2"/>
    <m/>
    <s v="No"/>
  </r>
  <r>
    <x v="172"/>
    <s v="South Korea"/>
    <s v="KR7069960003"/>
    <n v="6568610"/>
    <s v="Annual"/>
    <x v="71"/>
    <s v="Management"/>
    <s v="G"/>
    <s v="Yes"/>
    <n v="5"/>
    <s v="Approve Total Remuneration of Inside Directors and Outside Directors"/>
    <x v="2"/>
    <s v="For"/>
    <x v="2"/>
    <m/>
    <s v="No"/>
  </r>
  <r>
    <x v="507"/>
    <s v="South Korea"/>
    <s v="KR7329180004"/>
    <s v="BMDHSH4"/>
    <s v="Annual"/>
    <x v="71"/>
    <s v="Management"/>
    <s v="G"/>
    <s v="Yes"/>
    <n v="1"/>
    <s v="Approve Financial Statements and Allocation of Income"/>
    <x v="3"/>
    <s v="For"/>
    <x v="1"/>
    <s v="Company has failed to publish the audited accounts in a sufficient timeframe ahead of the meeting."/>
    <s v="Yes"/>
  </r>
  <r>
    <x v="507"/>
    <s v="South Korea"/>
    <s v="KR7329180004"/>
    <s v="BMDHSH4"/>
    <s v="Annual"/>
    <x v="71"/>
    <s v="Management"/>
    <s v="G"/>
    <s v="Yes"/>
    <n v="2"/>
    <s v="Amend Articles of Incorporation"/>
    <x v="3"/>
    <s v="For"/>
    <x v="2"/>
    <m/>
    <s v="No"/>
  </r>
  <r>
    <x v="507"/>
    <s v="South Korea"/>
    <s v="KR7329180004"/>
    <s v="BMDHSH4"/>
    <s v="Annual"/>
    <x v="71"/>
    <s v="Management"/>
    <s v="G"/>
    <s v="Yes"/>
    <n v="3.1"/>
    <s v="Elect Han Young-seok as Inside Director"/>
    <x v="2"/>
    <s v="For"/>
    <x v="1"/>
    <s v="Executive Chair without sufficient counterbalance."/>
    <s v="Yes"/>
  </r>
  <r>
    <x v="507"/>
    <s v="South Korea"/>
    <s v="KR7329180004"/>
    <s v="BMDHSH4"/>
    <s v="Annual"/>
    <x v="71"/>
    <s v="Management"/>
    <s v="G"/>
    <s v="Yes"/>
    <n v="3.2"/>
    <s v="Elect Chae Jun as Outside Director"/>
    <x v="2"/>
    <s v="For"/>
    <x v="2"/>
    <m/>
    <s v="No"/>
  </r>
  <r>
    <x v="507"/>
    <s v="South Korea"/>
    <s v="KR7329180004"/>
    <s v="BMDHSH4"/>
    <s v="Annual"/>
    <x v="71"/>
    <s v="Management"/>
    <s v="G"/>
    <s v="Yes"/>
    <n v="4"/>
    <s v="Elect Chae Jun as a Member of Audit Committee"/>
    <x v="3"/>
    <s v="For"/>
    <x v="2"/>
    <m/>
    <s v="No"/>
  </r>
  <r>
    <x v="507"/>
    <s v="South Korea"/>
    <s v="KR7329180004"/>
    <s v="BMDHSH4"/>
    <s v="Annual"/>
    <x v="71"/>
    <s v="Management"/>
    <s v="G"/>
    <s v="Yes"/>
    <n v="5"/>
    <s v="Approve Total Remuneration of Inside Directors and Outside Directors"/>
    <x v="2"/>
    <s v="For"/>
    <x v="2"/>
    <m/>
    <s v="No"/>
  </r>
  <r>
    <x v="508"/>
    <s v="Japan"/>
    <s v="JP3294460005"/>
    <s v="B10RB15"/>
    <s v="Annual"/>
    <x v="71"/>
    <s v="Management"/>
    <s v="G"/>
    <s v="Yes"/>
    <n v="1"/>
    <s v="Approve Allocation of Income, with a Final Dividend of JPY 32"/>
    <x v="3"/>
    <s v="For"/>
    <x v="2"/>
    <m/>
    <s v="No"/>
  </r>
  <r>
    <x v="508"/>
    <s v="Japan"/>
    <s v="JP3294460005"/>
    <s v="B10RB15"/>
    <s v="Annual"/>
    <x v="71"/>
    <s v="Management"/>
    <s v="G"/>
    <s v="Yes"/>
    <n v="2"/>
    <s v="Approve Accounting Transfers"/>
    <x v="3"/>
    <s v="For"/>
    <x v="2"/>
    <m/>
    <s v="No"/>
  </r>
  <r>
    <x v="508"/>
    <s v="Japan"/>
    <s v="JP3294460005"/>
    <s v="B10RB15"/>
    <s v="Annual"/>
    <x v="71"/>
    <s v="Management"/>
    <s v="G"/>
    <s v="Yes"/>
    <n v="3.1"/>
    <s v="Elect Director Kitamura, Toshiaki"/>
    <x v="2"/>
    <s v="For"/>
    <x v="2"/>
    <m/>
    <s v="No"/>
  </r>
  <r>
    <x v="508"/>
    <s v="Japan"/>
    <s v="JP3294460005"/>
    <s v="B10RB15"/>
    <s v="Annual"/>
    <x v="71"/>
    <s v="Management"/>
    <s v="G"/>
    <s v="Yes"/>
    <n v="3.1"/>
    <s v="Elect Director Nishimura, Atsuko"/>
    <x v="2"/>
    <s v="For"/>
    <x v="2"/>
    <m/>
    <s v="No"/>
  </r>
  <r>
    <x v="508"/>
    <s v="Japan"/>
    <s v="JP3294460005"/>
    <s v="B10RB15"/>
    <s v="Annual"/>
    <x v="71"/>
    <s v="Management"/>
    <s v="G"/>
    <s v="Yes"/>
    <n v="3.11"/>
    <s v="Elect Director Nishikawa, Tomo"/>
    <x v="2"/>
    <s v="For"/>
    <x v="2"/>
    <m/>
    <s v="No"/>
  </r>
  <r>
    <x v="508"/>
    <s v="Japan"/>
    <s v="JP3294460005"/>
    <s v="B10RB15"/>
    <s v="Annual"/>
    <x v="71"/>
    <s v="Management"/>
    <s v="G"/>
    <s v="Yes"/>
    <n v="3.12"/>
    <s v="Elect Director Morimoto, Hideka"/>
    <x v="2"/>
    <s v="For"/>
    <x v="2"/>
    <m/>
    <s v="No"/>
  </r>
  <r>
    <x v="508"/>
    <s v="Japan"/>
    <s v="JP3294460005"/>
    <s v="B10RB15"/>
    <s v="Annual"/>
    <x v="71"/>
    <s v="Management"/>
    <s v="G"/>
    <s v="Yes"/>
    <n v="3.2"/>
    <s v="Elect Director Ueda, Takayuki"/>
    <x v="2"/>
    <s v="For"/>
    <x v="1"/>
    <s v="Board lacks diversity."/>
    <s v="Yes"/>
  </r>
  <r>
    <x v="508"/>
    <s v="Japan"/>
    <s v="JP3294460005"/>
    <s v="B10RB15"/>
    <s v="Annual"/>
    <x v="71"/>
    <s v="Management"/>
    <s v="G"/>
    <s v="Yes"/>
    <n v="3.3"/>
    <s v="Elect Director Kawano, Kenji"/>
    <x v="2"/>
    <s v="For"/>
    <x v="2"/>
    <m/>
    <s v="No"/>
  </r>
  <r>
    <x v="508"/>
    <s v="Japan"/>
    <s v="JP3294460005"/>
    <s v="B10RB15"/>
    <s v="Annual"/>
    <x v="71"/>
    <s v="Management"/>
    <s v="G"/>
    <s v="Yes"/>
    <n v="3.4"/>
    <s v="Elect Director Kittaka, Kimihisa"/>
    <x v="2"/>
    <s v="For"/>
    <x v="2"/>
    <m/>
    <s v="No"/>
  </r>
  <r>
    <x v="508"/>
    <s v="Japan"/>
    <s v="JP3294460005"/>
    <s v="B10RB15"/>
    <s v="Annual"/>
    <x v="71"/>
    <s v="Management"/>
    <s v="G"/>
    <s v="Yes"/>
    <n v="3.5"/>
    <s v="Elect Director Sase, Nobuharu"/>
    <x v="2"/>
    <s v="For"/>
    <x v="2"/>
    <m/>
    <s v="No"/>
  </r>
  <r>
    <x v="508"/>
    <s v="Japan"/>
    <s v="JP3294460005"/>
    <s v="B10RB15"/>
    <s v="Annual"/>
    <x v="71"/>
    <s v="Management"/>
    <s v="G"/>
    <s v="Yes"/>
    <n v="3.6"/>
    <s v="Elect Director Yamada, Daisuke"/>
    <x v="2"/>
    <s v="For"/>
    <x v="2"/>
    <m/>
    <s v="No"/>
  </r>
  <r>
    <x v="508"/>
    <s v="Japan"/>
    <s v="JP3294460005"/>
    <s v="B10RB15"/>
    <s v="Annual"/>
    <x v="71"/>
    <s v="Management"/>
    <s v="G"/>
    <s v="Yes"/>
    <n v="3.7"/>
    <s v="Elect Director Takimoto, Toshiaki"/>
    <x v="2"/>
    <s v="For"/>
    <x v="2"/>
    <m/>
    <s v="No"/>
  </r>
  <r>
    <x v="508"/>
    <s v="Japan"/>
    <s v="JP3294460005"/>
    <s v="B10RB15"/>
    <s v="Annual"/>
    <x v="71"/>
    <s v="Management"/>
    <s v="G"/>
    <s v="Yes"/>
    <n v="3.8"/>
    <s v="Elect Director Yanai, Jun"/>
    <x v="2"/>
    <s v="For"/>
    <x v="2"/>
    <m/>
    <s v="No"/>
  </r>
  <r>
    <x v="508"/>
    <s v="Japan"/>
    <s v="JP3294460005"/>
    <s v="B10RB15"/>
    <s v="Annual"/>
    <x v="71"/>
    <s v="Management"/>
    <s v="G"/>
    <s v="Yes"/>
    <n v="3.9"/>
    <s v="Elect Director Iio, Norinao"/>
    <x v="2"/>
    <s v="For"/>
    <x v="2"/>
    <m/>
    <s v="No"/>
  </r>
  <r>
    <x v="508"/>
    <s v="Japan"/>
    <s v="JP3294460005"/>
    <s v="B10RB15"/>
    <s v="Annual"/>
    <x v="71"/>
    <s v="Management"/>
    <s v="G"/>
    <s v="Yes"/>
    <n v="4.0999999999999996"/>
    <s v="Appoint Statutory Auditor Kawamura, Akio"/>
    <x v="1"/>
    <s v="For"/>
    <x v="2"/>
    <m/>
    <s v="No"/>
  </r>
  <r>
    <x v="508"/>
    <s v="Japan"/>
    <s v="JP3294460005"/>
    <s v="B10RB15"/>
    <s v="Annual"/>
    <x v="71"/>
    <s v="Management"/>
    <s v="G"/>
    <s v="Yes"/>
    <n v="4.2"/>
    <s v="Appoint Statutory Auditor Tone, Toshiya"/>
    <x v="1"/>
    <s v="For"/>
    <x v="2"/>
    <m/>
    <s v="No"/>
  </r>
  <r>
    <x v="508"/>
    <s v="Japan"/>
    <s v="JP3294460005"/>
    <s v="B10RB15"/>
    <s v="Annual"/>
    <x v="71"/>
    <s v="Management"/>
    <s v="G"/>
    <s v="Yes"/>
    <n v="4.3"/>
    <s v="Appoint Statutory Auditor Aso, Kenichi"/>
    <x v="1"/>
    <s v="For"/>
    <x v="2"/>
    <m/>
    <s v="No"/>
  </r>
  <r>
    <x v="508"/>
    <s v="Japan"/>
    <s v="JP3294460005"/>
    <s v="B10RB15"/>
    <s v="Annual"/>
    <x v="71"/>
    <s v="Management"/>
    <s v="G"/>
    <s v="Yes"/>
    <n v="4.4000000000000004"/>
    <s v="Appoint Statutory Auditor Akiyoshi, Mitsuru"/>
    <x v="1"/>
    <s v="For"/>
    <x v="2"/>
    <m/>
    <s v="No"/>
  </r>
  <r>
    <x v="508"/>
    <s v="Japan"/>
    <s v="JP3294460005"/>
    <s v="B10RB15"/>
    <s v="Annual"/>
    <x v="71"/>
    <s v="Management"/>
    <s v="G"/>
    <s v="Yes"/>
    <n v="4.5"/>
    <s v="Appoint Statutory Auditor Kiba, Hiroko"/>
    <x v="1"/>
    <s v="For"/>
    <x v="2"/>
    <m/>
    <s v="No"/>
  </r>
  <r>
    <x v="509"/>
    <s v="China"/>
    <s v="CNE0000012M2"/>
    <n v="6247726"/>
    <s v="Special"/>
    <x v="71"/>
    <s v="Management"/>
    <s v="G"/>
    <s v="Yes"/>
    <n v="1"/>
    <s v="Approve Change of Registered Address and Amend Articles of Association"/>
    <x v="3"/>
    <s v="For"/>
    <x v="2"/>
    <m/>
    <s v="No"/>
  </r>
  <r>
    <x v="510"/>
    <s v="South Korea"/>
    <s v="KR7035720002"/>
    <n v="6194037"/>
    <s v="Annual"/>
    <x v="71"/>
    <s v="Management"/>
    <s v="G"/>
    <s v="Yes"/>
    <n v="1"/>
    <s v="Approve Financial Statements and Allocation of Income"/>
    <x v="3"/>
    <s v="For"/>
    <x v="1"/>
    <s v="Company has failed to publish the audited accounts in a sufficient timeframe ahead of the meeting."/>
    <s v="Yes"/>
  </r>
  <r>
    <x v="510"/>
    <s v="South Korea"/>
    <s v="KR7035720002"/>
    <n v="6194037"/>
    <s v="Annual"/>
    <x v="71"/>
    <s v="Management"/>
    <s v="G"/>
    <s v="Yes"/>
    <n v="2.1"/>
    <s v="Amend Articles of Incorporation (Business Objectives)"/>
    <x v="3"/>
    <s v="For"/>
    <x v="2"/>
    <m/>
    <s v="No"/>
  </r>
  <r>
    <x v="510"/>
    <s v="South Korea"/>
    <s v="KR7035720002"/>
    <n v="6194037"/>
    <s v="Annual"/>
    <x v="71"/>
    <s v="Management"/>
    <s v="G"/>
    <s v="Yes"/>
    <n v="2.2000000000000002"/>
    <s v="Amend Articles of Incorporation (Amendment Relating to Record Date)"/>
    <x v="3"/>
    <s v="For"/>
    <x v="2"/>
    <m/>
    <s v="No"/>
  </r>
  <r>
    <x v="510"/>
    <s v="South Korea"/>
    <s v="KR7035720002"/>
    <n v="6194037"/>
    <s v="Annual"/>
    <x v="71"/>
    <s v="Management"/>
    <s v="G"/>
    <s v="Yes"/>
    <n v="2.2999999999999998"/>
    <s v="Amend Articles of Incorporation (Bylaws)"/>
    <x v="3"/>
    <s v="For"/>
    <x v="2"/>
    <m/>
    <s v="No"/>
  </r>
  <r>
    <x v="510"/>
    <s v="South Korea"/>
    <s v="KR7035720002"/>
    <n v="6194037"/>
    <s v="Annual"/>
    <x v="71"/>
    <s v="Management"/>
    <s v="G"/>
    <s v="Yes"/>
    <n v="3.1"/>
    <s v="Elect Bae Jae-hyeon as Inside Director"/>
    <x v="2"/>
    <s v="For"/>
    <x v="1"/>
    <s v="As the CEO, the nominee has been spearheading the investment deals and trading activity that have drawn concern from regulators and questions whether the nominee has the ability to accomplish sound business decisions and good governance."/>
    <s v="Yes"/>
  </r>
  <r>
    <x v="510"/>
    <s v="South Korea"/>
    <s v="KR7035720002"/>
    <n v="6194037"/>
    <s v="Annual"/>
    <x v="71"/>
    <s v="Management"/>
    <s v="G"/>
    <s v="Yes"/>
    <n v="3.2"/>
    <s v="Elect Jeong Shin-ah as Non-Independent Non-Executive Director"/>
    <x v="2"/>
    <s v="For"/>
    <x v="2"/>
    <m/>
    <s v="No"/>
  </r>
  <r>
    <x v="510"/>
    <s v="South Korea"/>
    <s v="KR7035720002"/>
    <n v="6194037"/>
    <s v="Annual"/>
    <x v="71"/>
    <s v="Management"/>
    <s v="G"/>
    <s v="Yes"/>
    <n v="3.3"/>
    <s v="Elect Choi Se-jeong as Outside Director"/>
    <x v="2"/>
    <s v="For"/>
    <x v="2"/>
    <m/>
    <s v="No"/>
  </r>
  <r>
    <x v="510"/>
    <s v="South Korea"/>
    <s v="KR7035720002"/>
    <n v="6194037"/>
    <s v="Annual"/>
    <x v="71"/>
    <s v="Management"/>
    <s v="G"/>
    <s v="Yes"/>
    <n v="3.4"/>
    <s v="Elect Shin Seon-gyeong as Outside Director"/>
    <x v="2"/>
    <s v="For"/>
    <x v="2"/>
    <m/>
    <s v="No"/>
  </r>
  <r>
    <x v="510"/>
    <s v="South Korea"/>
    <s v="KR7035720002"/>
    <n v="6194037"/>
    <s v="Annual"/>
    <x v="71"/>
    <s v="Management"/>
    <s v="G"/>
    <s v="Yes"/>
    <n v="3.5"/>
    <s v="Elect Park Sae-rom as Outside Director"/>
    <x v="2"/>
    <s v="For"/>
    <x v="2"/>
    <m/>
    <s v="No"/>
  </r>
  <r>
    <x v="510"/>
    <s v="South Korea"/>
    <s v="KR7035720002"/>
    <n v="6194037"/>
    <s v="Annual"/>
    <x v="71"/>
    <s v="Management"/>
    <s v="G"/>
    <s v="Yes"/>
    <n v="4"/>
    <s v="Elect Yoon Seok as Outside Director to Serve as an Audit Committee Member"/>
    <x v="2"/>
    <s v="For"/>
    <x v="2"/>
    <m/>
    <s v="No"/>
  </r>
  <r>
    <x v="510"/>
    <s v="South Korea"/>
    <s v="KR7035720002"/>
    <n v="6194037"/>
    <s v="Annual"/>
    <x v="71"/>
    <s v="Management"/>
    <s v="G"/>
    <s v="Yes"/>
    <n v="5.0999999999999996"/>
    <s v="Elect Choi Se-jeong as a Member of Audit Committee"/>
    <x v="3"/>
    <s v="For"/>
    <x v="2"/>
    <m/>
    <s v="No"/>
  </r>
  <r>
    <x v="510"/>
    <s v="South Korea"/>
    <s v="KR7035720002"/>
    <n v="6194037"/>
    <s v="Annual"/>
    <x v="71"/>
    <s v="Management"/>
    <s v="G"/>
    <s v="Yes"/>
    <n v="5.2"/>
    <s v="Elect Shin Seon-gyeong as a Member of Audit Committee"/>
    <x v="3"/>
    <s v="For"/>
    <x v="2"/>
    <m/>
    <s v="No"/>
  </r>
  <r>
    <x v="510"/>
    <s v="South Korea"/>
    <s v="KR7035720002"/>
    <n v="6194037"/>
    <s v="Annual"/>
    <x v="71"/>
    <s v="Management"/>
    <s v="G"/>
    <s v="Yes"/>
    <n v="6"/>
    <s v="Approve Total Remuneration of Inside Directors and Outside Directors"/>
    <x v="2"/>
    <s v="For"/>
    <x v="2"/>
    <m/>
    <s v="No"/>
  </r>
  <r>
    <x v="510"/>
    <s v="South Korea"/>
    <s v="KR7035720002"/>
    <n v="6194037"/>
    <s v="Annual"/>
    <x v="71"/>
    <s v="Management"/>
    <s v="G"/>
    <s v="Yes"/>
    <n v="7"/>
    <s v="Approve Cancellation of Treasury Shares"/>
    <x v="3"/>
    <s v="For"/>
    <x v="2"/>
    <m/>
    <s v="No"/>
  </r>
  <r>
    <x v="510"/>
    <s v="South Korea"/>
    <s v="KR7035720002"/>
    <n v="6194037"/>
    <s v="Annual"/>
    <x v="71"/>
    <s v="Management"/>
    <s v="G"/>
    <s v="Yes"/>
    <n v="8"/>
    <s v="Approve Terms of Retirement Pay"/>
    <x v="3"/>
    <s v="For"/>
    <x v="2"/>
    <m/>
    <s v="No"/>
  </r>
  <r>
    <x v="510"/>
    <s v="South Korea"/>
    <s v="KR7035720002"/>
    <n v="6194037"/>
    <s v="Annual"/>
    <x v="71"/>
    <s v="Management"/>
    <s v="G"/>
    <s v="Yes"/>
    <n v="9.1"/>
    <s v="Approve Stock Option Grants"/>
    <x v="3"/>
    <s v="For"/>
    <x v="1"/>
    <s v="Majority of awards vest without reference to performance conditions."/>
    <s v="Yes"/>
  </r>
  <r>
    <x v="510"/>
    <s v="South Korea"/>
    <s v="KR7035720002"/>
    <n v="6194037"/>
    <s v="Annual"/>
    <x v="71"/>
    <s v="Management"/>
    <s v="G"/>
    <s v="Yes"/>
    <n v="9.1999999999999993"/>
    <s v="Approve Stock Option Grants"/>
    <x v="3"/>
    <s v="For"/>
    <x v="1"/>
    <s v="Majority of awards vest without reference to performance conditions."/>
    <s v="Yes"/>
  </r>
  <r>
    <x v="511"/>
    <s v="South Korea"/>
    <s v="KR7120110002"/>
    <s v="B5TVWD5"/>
    <s v="Annual"/>
    <x v="71"/>
    <s v="Management"/>
    <s v="G"/>
    <s v="Yes"/>
    <n v="1"/>
    <s v="Approve Financial Statements and Allocation of Income"/>
    <x v="3"/>
    <s v="For"/>
    <x v="1"/>
    <s v="Company has failed to publish the audited accounts in a sufficient timeframe ahead of the meeting."/>
    <s v="Yes"/>
  </r>
  <r>
    <x v="511"/>
    <s v="South Korea"/>
    <s v="KR7120110002"/>
    <s v="B5TVWD5"/>
    <s v="Annual"/>
    <x v="71"/>
    <s v="Management"/>
    <s v="G"/>
    <s v="Yes"/>
    <n v="2"/>
    <s v="Amend Articles of Incorporation"/>
    <x v="3"/>
    <s v="For"/>
    <x v="2"/>
    <m/>
    <s v="No"/>
  </r>
  <r>
    <x v="511"/>
    <s v="South Korea"/>
    <s v="KR7120110002"/>
    <s v="B5TVWD5"/>
    <s v="Annual"/>
    <x v="71"/>
    <s v="Management"/>
    <s v="G"/>
    <s v="Yes"/>
    <n v="3.1"/>
    <s v="Elect Kim Young-beom as Inside Director"/>
    <x v="2"/>
    <s v="For"/>
    <x v="2"/>
    <m/>
    <s v="No"/>
  </r>
  <r>
    <x v="511"/>
    <s v="South Korea"/>
    <s v="KR7120110002"/>
    <s v="B5TVWD5"/>
    <s v="Annual"/>
    <x v="71"/>
    <s v="Management"/>
    <s v="G"/>
    <s v="Yes"/>
    <n v="3.2"/>
    <s v="Elect Yoon Gwang-bok as Inside Director"/>
    <x v="2"/>
    <s v="For"/>
    <x v="2"/>
    <m/>
    <s v="No"/>
  </r>
  <r>
    <x v="511"/>
    <s v="South Korea"/>
    <s v="KR7120110002"/>
    <s v="B5TVWD5"/>
    <s v="Annual"/>
    <x v="71"/>
    <s v="Management"/>
    <s v="G"/>
    <s v="Yes"/>
    <n v="3.3"/>
    <s v="Elect Bae Gi-yong as Outside Director"/>
    <x v="2"/>
    <s v="For"/>
    <x v="2"/>
    <m/>
    <s v="No"/>
  </r>
  <r>
    <x v="511"/>
    <s v="South Korea"/>
    <s v="KR7120110002"/>
    <s v="B5TVWD5"/>
    <s v="Annual"/>
    <x v="71"/>
    <s v="Management"/>
    <s v="G"/>
    <s v="Yes"/>
    <n v="4"/>
    <s v="Elect Bae Gi-yong as a Member of Audit Committee"/>
    <x v="3"/>
    <s v="For"/>
    <x v="2"/>
    <m/>
    <s v="No"/>
  </r>
  <r>
    <x v="511"/>
    <s v="South Korea"/>
    <s v="KR7120110002"/>
    <s v="B5TVWD5"/>
    <s v="Annual"/>
    <x v="71"/>
    <s v="Management"/>
    <s v="G"/>
    <s v="Yes"/>
    <n v="5"/>
    <s v="Approve Total Remuneration of Inside Directors and Outside Directors"/>
    <x v="2"/>
    <s v="For"/>
    <x v="2"/>
    <m/>
    <s v="No"/>
  </r>
  <r>
    <x v="511"/>
    <s v="South Korea"/>
    <s v="KR7120110002"/>
    <s v="B5TVWD5"/>
    <s v="Annual"/>
    <x v="71"/>
    <s v="Management"/>
    <s v="G"/>
    <s v="Yes"/>
    <n v="6"/>
    <s v="Approve Terms of Retirement Pay"/>
    <x v="3"/>
    <s v="For"/>
    <x v="2"/>
    <m/>
    <s v="No"/>
  </r>
  <r>
    <x v="228"/>
    <s v="South Korea"/>
    <s v="KR7015760002"/>
    <n v="6495730"/>
    <s v="Annual"/>
    <x v="71"/>
    <s v="Management"/>
    <s v="G"/>
    <s v="Yes"/>
    <n v="1"/>
    <s v="Approve Financial Statements and Allocation of Income"/>
    <x v="3"/>
    <s v="For"/>
    <x v="2"/>
    <m/>
    <s v="No"/>
  </r>
  <r>
    <x v="228"/>
    <s v="South Korea"/>
    <s v="KR7015760002"/>
    <n v="6495730"/>
    <s v="Annual"/>
    <x v="71"/>
    <s v="Management"/>
    <s v="G"/>
    <s v="Yes"/>
    <n v="2"/>
    <s v="Approve Total Remuneration of Inside Directors and Outside Directors"/>
    <x v="2"/>
    <s v="For"/>
    <x v="2"/>
    <m/>
    <s v="No"/>
  </r>
  <r>
    <x v="512"/>
    <s v="South Korea"/>
    <s v="KR7009540006"/>
    <n v="6446620"/>
    <s v="Annual"/>
    <x v="71"/>
    <s v="Management"/>
    <s v="G"/>
    <s v="Yes"/>
    <n v="1"/>
    <s v="Approve Financial Statements and Allocation of Income"/>
    <x v="3"/>
    <s v="For"/>
    <x v="1"/>
    <s v="Company has failed to publish the audited accounts in a sufficient timeframe ahead of the meeting."/>
    <s v="Yes"/>
  </r>
  <r>
    <x v="512"/>
    <s v="South Korea"/>
    <s v="KR7009540006"/>
    <n v="6446620"/>
    <s v="Annual"/>
    <x v="71"/>
    <s v="Management"/>
    <s v="G"/>
    <s v="Yes"/>
    <n v="2"/>
    <s v="Amend Articles of Incorporation"/>
    <x v="3"/>
    <s v="For"/>
    <x v="2"/>
    <m/>
    <s v="No"/>
  </r>
  <r>
    <x v="512"/>
    <s v="South Korea"/>
    <s v="KR7009540006"/>
    <n v="6446620"/>
    <s v="Annual"/>
    <x v="71"/>
    <s v="Management"/>
    <s v="G"/>
    <s v="Yes"/>
    <n v="3"/>
    <s v="Elect Kim Hong-gi as Outside Director"/>
    <x v="2"/>
    <s v="For"/>
    <x v="2"/>
    <m/>
    <s v="No"/>
  </r>
  <r>
    <x v="512"/>
    <s v="South Korea"/>
    <s v="KR7009540006"/>
    <n v="6446620"/>
    <s v="Annual"/>
    <x v="71"/>
    <s v="Management"/>
    <s v="G"/>
    <s v="Yes"/>
    <n v="4"/>
    <s v="Elect Kim Hong-gi as a Member of Audit Committee"/>
    <x v="3"/>
    <s v="For"/>
    <x v="2"/>
    <m/>
    <s v="No"/>
  </r>
  <r>
    <x v="512"/>
    <s v="South Korea"/>
    <s v="KR7009540006"/>
    <n v="6446620"/>
    <s v="Annual"/>
    <x v="71"/>
    <s v="Management"/>
    <s v="G"/>
    <s v="Yes"/>
    <n v="5"/>
    <s v="Approve Total Remuneration of Inside Directors and Outside Directors"/>
    <x v="2"/>
    <s v="For"/>
    <x v="2"/>
    <m/>
    <s v="No"/>
  </r>
  <r>
    <x v="513"/>
    <s v="South Korea"/>
    <s v="KR7259960003"/>
    <s v="BMBP900"/>
    <s v="Annual"/>
    <x v="71"/>
    <s v="Management"/>
    <s v="G"/>
    <s v="Yes"/>
    <n v="1"/>
    <s v="Approve Financial Statements and Allocation of Income"/>
    <x v="3"/>
    <s v="For"/>
    <x v="1"/>
    <s v="Company has failed to publish the audited accounts in a sufficient timeframe ahead of the meeting."/>
    <s v="Yes"/>
  </r>
  <r>
    <x v="513"/>
    <s v="South Korea"/>
    <s v="KR7259960003"/>
    <s v="BMBP900"/>
    <s v="Annual"/>
    <x v="71"/>
    <s v="Management"/>
    <s v="G"/>
    <s v="Yes"/>
    <n v="2"/>
    <s v="Approve Stock Option Grants"/>
    <x v="3"/>
    <s v="For"/>
    <x v="1"/>
    <s v="Majority of awards vest without reference to performance conditions."/>
    <s v="Yes"/>
  </r>
  <r>
    <x v="513"/>
    <s v="South Korea"/>
    <s v="KR7259960003"/>
    <s v="BMBP900"/>
    <s v="Annual"/>
    <x v="71"/>
    <s v="Management"/>
    <s v="G"/>
    <s v="Yes"/>
    <n v="3"/>
    <s v="Approve Total Remuneration of Inside Directors and Outside Directors"/>
    <x v="2"/>
    <s v="For"/>
    <x v="2"/>
    <m/>
    <s v="No"/>
  </r>
  <r>
    <x v="513"/>
    <s v="South Korea"/>
    <s v="KR7259960003"/>
    <s v="BMBP900"/>
    <s v="Annual"/>
    <x v="71"/>
    <s v="Management"/>
    <s v="G"/>
    <s v="Yes"/>
    <n v="4.0999999999999996"/>
    <s v="Elect Yoon Gu as Outside Director"/>
    <x v="2"/>
    <s v="For"/>
    <x v="2"/>
    <m/>
    <s v="No"/>
  </r>
  <r>
    <x v="513"/>
    <s v="South Korea"/>
    <s v="KR7259960003"/>
    <s v="BMBP900"/>
    <s v="Annual"/>
    <x v="71"/>
    <s v="Management"/>
    <s v="G"/>
    <s v="Yes"/>
    <n v="4.2"/>
    <s v="Elect Jang Byeong-gyu as Inside Director"/>
    <x v="2"/>
    <s v="For"/>
    <x v="2"/>
    <m/>
    <s v="No"/>
  </r>
  <r>
    <x v="513"/>
    <s v="South Korea"/>
    <s v="KR7259960003"/>
    <s v="BMBP900"/>
    <s v="Annual"/>
    <x v="71"/>
    <s v="Management"/>
    <s v="G"/>
    <s v="Yes"/>
    <n v="4.3"/>
    <s v="Elect Kim Chang-han as Inside Director"/>
    <x v="2"/>
    <s v="For"/>
    <x v="2"/>
    <m/>
    <s v="No"/>
  </r>
  <r>
    <x v="513"/>
    <s v="South Korea"/>
    <s v="KR7259960003"/>
    <s v="BMBP900"/>
    <s v="Annual"/>
    <x v="71"/>
    <s v="Management"/>
    <s v="G"/>
    <s v="Yes"/>
    <n v="5"/>
    <s v="Elect Jeong Bo-ra as Outside Director to Serve as an Audit Committee Member"/>
    <x v="2"/>
    <s v="For"/>
    <x v="2"/>
    <m/>
    <s v="No"/>
  </r>
  <r>
    <x v="514"/>
    <s v="South Korea"/>
    <s v="KR7033780008"/>
    <n v="6175076"/>
    <s v="Annual"/>
    <x v="71"/>
    <s v="Management"/>
    <s v="G"/>
    <s v="Yes"/>
    <n v="1"/>
    <s v="Approve Financial Statements"/>
    <x v="3"/>
    <s v="For"/>
    <x v="2"/>
    <m/>
    <s v="No"/>
  </r>
  <r>
    <x v="514"/>
    <s v="South Korea"/>
    <s v="KR7033780008"/>
    <n v="6175076"/>
    <s v="Annual"/>
    <x v="71"/>
    <s v="Management"/>
    <s v="G"/>
    <s v="Yes"/>
    <n v="2.1"/>
    <s v="Approve Appropriation of Income (KRW 5,000)"/>
    <x v="3"/>
    <s v="For"/>
    <x v="1"/>
    <s v="We will support proposals to increase the level of dividend payment to shareholders."/>
    <s v="Yes"/>
  </r>
  <r>
    <x v="514"/>
    <s v="South Korea"/>
    <s v="KR7033780008"/>
    <n v="6175076"/>
    <s v="Annual"/>
    <x v="71"/>
    <s v="Shareholder"/>
    <s v="G"/>
    <s v="Yes"/>
    <n v="2.2000000000000002"/>
    <s v="Approve Appropriation of Income (KRW 7,867) (Shareholder Proposal)"/>
    <x v="3"/>
    <s v="Against"/>
    <x v="1"/>
    <m/>
    <s v="No"/>
  </r>
  <r>
    <x v="514"/>
    <s v="South Korea"/>
    <s v="KR7033780008"/>
    <n v="6175076"/>
    <s v="Annual"/>
    <x v="71"/>
    <s v="Shareholder"/>
    <s v="G"/>
    <s v="Yes"/>
    <n v="2.2999999999999998"/>
    <s v="Approve Appropriation of Income (KRW 10,000) (Shareholder Proposal)"/>
    <x v="3"/>
    <s v="Against"/>
    <x v="2"/>
    <s v="We will support proposals to increase the level of dividend payment to shareholders."/>
    <s v="Yes"/>
  </r>
  <r>
    <x v="514"/>
    <s v="South Korea"/>
    <s v="KR7033780008"/>
    <n v="6175076"/>
    <s v="Annual"/>
    <x v="71"/>
    <s v="Shareholder"/>
    <s v="G"/>
    <s v="Yes"/>
    <n v="3.1"/>
    <s v="Amend Articles of Incorporation (Establishment of Compensation Committee) (Shareholder Proposal)"/>
    <x v="3"/>
    <s v="Against"/>
    <x v="1"/>
    <s v="An existing compensation committee is in place."/>
    <s v="No"/>
  </r>
  <r>
    <x v="514"/>
    <s v="South Korea"/>
    <s v="KR7033780008"/>
    <n v="6175076"/>
    <s v="Annual"/>
    <x v="71"/>
    <s v="Shareholder"/>
    <s v="G"/>
    <s v="Yes"/>
    <n v="3.2"/>
    <s v="Amend Articles of Incorporation (Cancellation of Treasury Shares) (Shareholder Proposal)"/>
    <x v="3"/>
    <s v="Against"/>
    <x v="2"/>
    <s v="The cancellation of treasury shares will ensure that shareholders have greater control over the allocation of capital."/>
    <s v="Yes"/>
  </r>
  <r>
    <x v="514"/>
    <s v="South Korea"/>
    <s v="KR7033780008"/>
    <n v="6175076"/>
    <s v="Annual"/>
    <x v="71"/>
    <s v="Shareholder"/>
    <s v="G"/>
    <s v="Yes"/>
    <n v="3.3"/>
    <s v="Amend Articles of Incorporation (Introduction of Quarterly Dividends) (Shareholder Proposal)"/>
    <x v="3"/>
    <s v="None"/>
    <x v="2"/>
    <s v="In line with recent changes announced by the Financial Services Commission, establishing more frequent dividend payouts at Korean companies will increase certainty for investors."/>
    <s v="No"/>
  </r>
  <r>
    <x v="514"/>
    <s v="South Korea"/>
    <s v="KR7033780008"/>
    <n v="6175076"/>
    <s v="Annual"/>
    <x v="71"/>
    <s v="Shareholder"/>
    <s v="G"/>
    <s v="Yes"/>
    <n v="3.4"/>
    <s v="Amend Articles of Incorporation (Bylaws) (Shareholder Proposal)"/>
    <x v="3"/>
    <s v="None"/>
    <x v="2"/>
    <m/>
    <s v="No"/>
  </r>
  <r>
    <x v="514"/>
    <s v="South Korea"/>
    <s v="KR7033780008"/>
    <n v="6175076"/>
    <s v="Annual"/>
    <x v="71"/>
    <s v="Shareholder"/>
    <s v="G"/>
    <s v="Yes"/>
    <n v="4"/>
    <s v="Approve Cancellation of Treasury Shares (Shareholder Proposal)"/>
    <x v="3"/>
    <s v="Against"/>
    <x v="2"/>
    <s v="The cancellation of treasury shares will ensure that shareholders have greater control over the allocation of capital."/>
    <s v="Yes"/>
  </r>
  <r>
    <x v="514"/>
    <s v="South Korea"/>
    <s v="KR7033780008"/>
    <n v="6175076"/>
    <s v="Annual"/>
    <x v="71"/>
    <s v="Shareholder"/>
    <s v="G"/>
    <s v="Yes"/>
    <n v="5"/>
    <s v="Approve Acquisition of Treasury Shares (Shareholder Proposal)"/>
    <x v="3"/>
    <s v="Against"/>
    <x v="2"/>
    <s v="The cancellation of treasury shares will ensure that shareholders have greater control over the allocation of capital."/>
    <s v="Yes"/>
  </r>
  <r>
    <x v="514"/>
    <s v="South Korea"/>
    <s v="KR7033780008"/>
    <n v="6175076"/>
    <s v="Annual"/>
    <x v="71"/>
    <s v="Management"/>
    <s v="G"/>
    <s v="Yes"/>
    <n v="6.1"/>
    <s v="Approve Maintaining the Size of the Board"/>
    <x v="3"/>
    <s v="For"/>
    <x v="1"/>
    <s v="Allowing for flexibility to increase the board size will enable further experience to be added to the board."/>
    <s v="Yes"/>
  </r>
  <r>
    <x v="514"/>
    <s v="South Korea"/>
    <s v="KR7033780008"/>
    <n v="6175076"/>
    <s v="Annual"/>
    <x v="71"/>
    <s v="Shareholder"/>
    <s v="G"/>
    <s v="Yes"/>
    <n v="6.2"/>
    <s v="Approve Increase in the Size of the Board (Shareholder Proposal)"/>
    <x v="3"/>
    <s v="Against"/>
    <x v="2"/>
    <s v="Allowing for flexibility to increase the board size will enable further experience to be added to the board."/>
    <s v="Yes"/>
  </r>
  <r>
    <x v="514"/>
    <s v="South Korea"/>
    <s v="KR7033780008"/>
    <n v="6175076"/>
    <s v="Annual"/>
    <x v="71"/>
    <s v="Management"/>
    <s v="G"/>
    <s v="Yes"/>
    <n v="7.1"/>
    <s v="Elect Kim Myeong-cheol as Outside Director"/>
    <x v="2"/>
    <s v="For"/>
    <x v="2"/>
    <m/>
    <s v="No"/>
  </r>
  <r>
    <x v="514"/>
    <s v="South Korea"/>
    <s v="KR7033780008"/>
    <n v="6175076"/>
    <s v="Annual"/>
    <x v="71"/>
    <s v="Management"/>
    <s v="G"/>
    <s v="Yes"/>
    <n v="7.2"/>
    <s v="Elect Ko Yoon-seong as Outside Director"/>
    <x v="2"/>
    <s v="For"/>
    <x v="2"/>
    <m/>
    <s v="No"/>
  </r>
  <r>
    <x v="514"/>
    <s v="South Korea"/>
    <s v="KR7033780008"/>
    <n v="6175076"/>
    <s v="Annual"/>
    <x v="71"/>
    <s v="Shareholder"/>
    <s v="G"/>
    <s v="Yes"/>
    <n v="7.3"/>
    <s v="Elect Lee Su-hyeong as Outside Director (Shareholder Proposal)"/>
    <x v="2"/>
    <s v="Against"/>
    <x v="1"/>
    <m/>
    <s v="No"/>
  </r>
  <r>
    <x v="514"/>
    <s v="South Korea"/>
    <s v="KR7033780008"/>
    <n v="6175076"/>
    <s v="Annual"/>
    <x v="71"/>
    <s v="Shareholder"/>
    <s v="G"/>
    <s v="Yes"/>
    <n v="7.4"/>
    <s v="Elect Kim Doh-rin as Outside Director (Shareholder Proposal)"/>
    <x v="2"/>
    <s v="Against"/>
    <x v="1"/>
    <m/>
    <s v="No"/>
  </r>
  <r>
    <x v="514"/>
    <s v="South Korea"/>
    <s v="KR7033780008"/>
    <n v="6175076"/>
    <s v="Annual"/>
    <x v="71"/>
    <s v="Shareholder"/>
    <s v="G"/>
    <s v="Yes"/>
    <n v="7.5"/>
    <s v="Elect Park Jae-hwan as Outside Director (Shareholder Proposal)"/>
    <x v="2"/>
    <s v="Against"/>
    <x v="1"/>
    <m/>
    <s v="No"/>
  </r>
  <r>
    <x v="514"/>
    <s v="South Korea"/>
    <s v="KR7033780008"/>
    <n v="6175076"/>
    <s v="Annual"/>
    <x v="71"/>
    <s v="Shareholder"/>
    <s v="G"/>
    <s v="Yes"/>
    <n v="7.6"/>
    <s v="Elect Cha Seok-yong as Outside Director (Shareholder Proposal)"/>
    <x v="2"/>
    <s v="Against"/>
    <x v="2"/>
    <s v="The candidate will add experience to the board."/>
    <s v="Yes"/>
  </r>
  <r>
    <x v="514"/>
    <s v="South Korea"/>
    <s v="KR7033780008"/>
    <n v="6175076"/>
    <s v="Annual"/>
    <x v="71"/>
    <s v="Shareholder"/>
    <s v="G"/>
    <s v="Yes"/>
    <n v="7.7"/>
    <s v="Elect Hwang Woo-jin as Outside Director (Shareholder Proposal)"/>
    <x v="2"/>
    <s v="Against"/>
    <x v="2"/>
    <s v="The candidate will add experience to the board."/>
    <s v="Yes"/>
  </r>
  <r>
    <x v="514"/>
    <s v="South Korea"/>
    <s v="KR7033780008"/>
    <n v="6175076"/>
    <s v="Annual"/>
    <x v="71"/>
    <s v="Management"/>
    <s v="G"/>
    <s v="Yes"/>
    <n v="8.1"/>
    <s v="Elect Kim Myeong-cheol as Outside Director"/>
    <x v="2"/>
    <s v="For"/>
    <x v="2"/>
    <m/>
    <s v="No"/>
  </r>
  <r>
    <x v="514"/>
    <s v="South Korea"/>
    <s v="KR7033780008"/>
    <n v="6175076"/>
    <s v="Annual"/>
    <x v="71"/>
    <s v="Management"/>
    <s v="G"/>
    <s v="Yes"/>
    <n v="8.1999999999999993"/>
    <s v="Elect Ko Yoon-seong as Outside Director"/>
    <x v="2"/>
    <s v="For"/>
    <x v="2"/>
    <m/>
    <s v="No"/>
  </r>
  <r>
    <x v="514"/>
    <s v="South Korea"/>
    <s v="KR7033780008"/>
    <n v="6175076"/>
    <s v="Annual"/>
    <x v="71"/>
    <s v="Management"/>
    <s v="G"/>
    <s v="Yes"/>
    <n v="8.3000000000000007"/>
    <s v="Elect Lim Il-soon as Outside Director"/>
    <x v="2"/>
    <s v="For"/>
    <x v="2"/>
    <m/>
    <s v="No"/>
  </r>
  <r>
    <x v="514"/>
    <s v="South Korea"/>
    <s v="KR7033780008"/>
    <n v="6175076"/>
    <s v="Annual"/>
    <x v="71"/>
    <s v="Shareholder"/>
    <s v="G"/>
    <s v="Yes"/>
    <n v="8.4"/>
    <s v="Elect Lee Su-hyeong as Outside Director (Shareholder Proposal)"/>
    <x v="2"/>
    <s v="Against"/>
    <x v="1"/>
    <m/>
    <s v="No"/>
  </r>
  <r>
    <x v="514"/>
    <s v="South Korea"/>
    <s v="KR7033780008"/>
    <n v="6175076"/>
    <s v="Annual"/>
    <x v="71"/>
    <s v="Shareholder"/>
    <s v="G"/>
    <s v="Yes"/>
    <n v="8.5"/>
    <s v="Elect Kim Doh-rin as Outside Director (Shareholder Proposal)"/>
    <x v="2"/>
    <s v="Against"/>
    <x v="1"/>
    <m/>
    <s v="No"/>
  </r>
  <r>
    <x v="514"/>
    <s v="South Korea"/>
    <s v="KR7033780008"/>
    <n v="6175076"/>
    <s v="Annual"/>
    <x v="71"/>
    <s v="Shareholder"/>
    <s v="G"/>
    <s v="Yes"/>
    <n v="8.6"/>
    <s v="Elect Park Jae-hwan as Outside Director (Shareholder Proposal)"/>
    <x v="2"/>
    <s v="Against"/>
    <x v="1"/>
    <m/>
    <s v="No"/>
  </r>
  <r>
    <x v="514"/>
    <s v="South Korea"/>
    <s v="KR7033780008"/>
    <n v="6175076"/>
    <s v="Annual"/>
    <x v="71"/>
    <s v="Shareholder"/>
    <s v="G"/>
    <s v="Yes"/>
    <n v="8.6999999999999993"/>
    <s v="Elect Cha Seok-yong as Outside Director (Shareholder Proposal)"/>
    <x v="2"/>
    <s v="Against"/>
    <x v="2"/>
    <s v="The candidate will add experience to the board."/>
    <s v="Yes"/>
  </r>
  <r>
    <x v="514"/>
    <s v="South Korea"/>
    <s v="KR7033780008"/>
    <n v="6175076"/>
    <s v="Annual"/>
    <x v="71"/>
    <s v="Shareholder"/>
    <s v="G"/>
    <s v="Yes"/>
    <n v="8.8000000000000007"/>
    <s v="Elect Hwang Woo-jin as Outside Director (Shareholder Proposal)"/>
    <x v="2"/>
    <s v="Against"/>
    <x v="2"/>
    <s v="The candidate will add experience to the board."/>
    <s v="Yes"/>
  </r>
  <r>
    <x v="514"/>
    <s v="South Korea"/>
    <s v="KR7033780008"/>
    <n v="6175076"/>
    <s v="Annual"/>
    <x v="71"/>
    <s v="Management"/>
    <s v="G"/>
    <s v="Yes"/>
    <n v="9.1"/>
    <s v="Elect Kim Myeong-cheol as a Member of Audit Committee"/>
    <x v="3"/>
    <s v="For"/>
    <x v="2"/>
    <m/>
    <s v="No"/>
  </r>
  <r>
    <x v="514"/>
    <s v="South Korea"/>
    <s v="KR7033780008"/>
    <n v="6175076"/>
    <s v="Annual"/>
    <x v="71"/>
    <s v="Management"/>
    <s v="G"/>
    <s v="Yes"/>
    <n v="9.1999999999999993"/>
    <s v="Elect Ko Yoon-seong as a Member of Audit Committee"/>
    <x v="3"/>
    <s v="For"/>
    <x v="2"/>
    <m/>
    <s v="No"/>
  </r>
  <r>
    <x v="514"/>
    <s v="South Korea"/>
    <s v="KR7033780008"/>
    <n v="6175076"/>
    <s v="Annual"/>
    <x v="71"/>
    <s v="Shareholder"/>
    <s v="G"/>
    <s v="Yes"/>
    <n v="9.3000000000000007"/>
    <s v="Elect Lee Su-hyeong as a Member of Audit Committee (Shareholder Proposal)"/>
    <x v="3"/>
    <s v="Against"/>
    <x v="1"/>
    <m/>
    <s v="No"/>
  </r>
  <r>
    <x v="514"/>
    <s v="South Korea"/>
    <s v="KR7033780008"/>
    <n v="6175076"/>
    <s v="Annual"/>
    <x v="71"/>
    <s v="Shareholder"/>
    <s v="G"/>
    <s v="Yes"/>
    <n v="9.4"/>
    <s v="Elect Kim Doh-rin as a Member of Audit Committee (Shareholder Proposal)"/>
    <x v="3"/>
    <s v="Against"/>
    <x v="1"/>
    <m/>
    <s v="No"/>
  </r>
  <r>
    <x v="514"/>
    <s v="South Korea"/>
    <s v="KR7033780008"/>
    <n v="6175076"/>
    <s v="Annual"/>
    <x v="71"/>
    <s v="Shareholder"/>
    <s v="G"/>
    <s v="Yes"/>
    <n v="9.5"/>
    <s v="Elect Cha Seok-yong as a Member of Audit Committee (Shareholder Proposal)"/>
    <x v="3"/>
    <s v="Against"/>
    <x v="2"/>
    <s v="The candidate will add experience to the board."/>
    <s v="Yes"/>
  </r>
  <r>
    <x v="514"/>
    <s v="South Korea"/>
    <s v="KR7033780008"/>
    <n v="6175076"/>
    <s v="Annual"/>
    <x v="71"/>
    <s v="Shareholder"/>
    <s v="G"/>
    <s v="Yes"/>
    <n v="9.6"/>
    <s v="Elect Hwang Woo-jin as a Member of Audit Committee (Shareholder Proposal)"/>
    <x v="3"/>
    <s v="Against"/>
    <x v="2"/>
    <s v="The candidate will add experience to the board."/>
    <s v="Yes"/>
  </r>
  <r>
    <x v="514"/>
    <s v="South Korea"/>
    <s v="KR7033780008"/>
    <n v="6175076"/>
    <s v="Annual"/>
    <x v="71"/>
    <s v="Management"/>
    <s v="G"/>
    <s v="Yes"/>
    <n v="10"/>
    <s v="Approve Total Remuneration of Inside Directors and Outside Directors"/>
    <x v="2"/>
    <s v="For"/>
    <x v="2"/>
    <m/>
    <s v="No"/>
  </r>
  <r>
    <x v="515"/>
    <s v="South Korea"/>
    <s v="KR7051910008"/>
    <n v="6346913"/>
    <s v="Annual"/>
    <x v="71"/>
    <s v="Management"/>
    <s v="G"/>
    <s v="Yes"/>
    <n v="1"/>
    <s v="Approve Financial Statements and Allocation of Income"/>
    <x v="3"/>
    <s v="For"/>
    <x v="2"/>
    <m/>
    <s v="No"/>
  </r>
  <r>
    <x v="515"/>
    <s v="South Korea"/>
    <s v="KR7051910008"/>
    <n v="6346913"/>
    <s v="Annual"/>
    <x v="71"/>
    <s v="Management"/>
    <s v="G"/>
    <s v="Yes"/>
    <n v="2"/>
    <s v="Elect Cheon Gyeong-hun as Outside Director"/>
    <x v="2"/>
    <s v="For"/>
    <x v="2"/>
    <m/>
    <s v="No"/>
  </r>
  <r>
    <x v="515"/>
    <s v="South Korea"/>
    <s v="KR7051910008"/>
    <n v="6346913"/>
    <s v="Annual"/>
    <x v="71"/>
    <s v="Management"/>
    <s v="G"/>
    <s v="Yes"/>
    <n v="3"/>
    <s v="Elect Cheon Gyeong-hun as a Member of Audit Committee"/>
    <x v="3"/>
    <s v="For"/>
    <x v="2"/>
    <m/>
    <s v="No"/>
  </r>
  <r>
    <x v="515"/>
    <s v="South Korea"/>
    <s v="KR7051910008"/>
    <n v="6346913"/>
    <s v="Annual"/>
    <x v="71"/>
    <s v="Management"/>
    <s v="G"/>
    <s v="Yes"/>
    <n v="4"/>
    <s v="Approve Total Remuneration of Inside Directors and Outside Directors"/>
    <x v="2"/>
    <s v="For"/>
    <x v="2"/>
    <m/>
    <s v="No"/>
  </r>
  <r>
    <x v="516"/>
    <s v="South Korea"/>
    <s v="KR7051900009"/>
    <n v="6344456"/>
    <s v="Annual"/>
    <x v="71"/>
    <s v="Management"/>
    <s v="G"/>
    <s v="Yes"/>
    <n v="1"/>
    <s v="Approve Financial Statements and Allocation of Income"/>
    <x v="3"/>
    <s v="For"/>
    <x v="2"/>
    <m/>
    <s v="No"/>
  </r>
  <r>
    <x v="516"/>
    <s v="South Korea"/>
    <s v="KR7051900009"/>
    <n v="6344456"/>
    <s v="Annual"/>
    <x v="71"/>
    <s v="Management"/>
    <s v="G"/>
    <s v="Yes"/>
    <n v="2.1"/>
    <s v="Elect Lee Jeong-ae as Inside Director"/>
    <x v="2"/>
    <s v="For"/>
    <x v="2"/>
    <m/>
    <s v="No"/>
  </r>
  <r>
    <x v="516"/>
    <s v="South Korea"/>
    <s v="KR7051900009"/>
    <n v="6344456"/>
    <s v="Annual"/>
    <x v="71"/>
    <s v="Management"/>
    <s v="G"/>
    <s v="Yes"/>
    <n v="2.2000000000000002"/>
    <s v="Elect Kim Jae-hwan as Outside Director"/>
    <x v="2"/>
    <s v="For"/>
    <x v="2"/>
    <m/>
    <s v="No"/>
  </r>
  <r>
    <x v="516"/>
    <s v="South Korea"/>
    <s v="KR7051900009"/>
    <n v="6344456"/>
    <s v="Annual"/>
    <x v="71"/>
    <s v="Management"/>
    <s v="G"/>
    <s v="Yes"/>
    <n v="3"/>
    <s v="Elect Kim Jae-hwan as a Member of Audit Committee"/>
    <x v="3"/>
    <s v="For"/>
    <x v="2"/>
    <m/>
    <s v="No"/>
  </r>
  <r>
    <x v="516"/>
    <s v="South Korea"/>
    <s v="KR7051900009"/>
    <n v="6344456"/>
    <s v="Annual"/>
    <x v="71"/>
    <s v="Management"/>
    <s v="G"/>
    <s v="Yes"/>
    <n v="4"/>
    <s v="Approve Total Remuneration of Inside Directors and Outside Directors"/>
    <x v="2"/>
    <s v="For"/>
    <x v="2"/>
    <m/>
    <s v="No"/>
  </r>
  <r>
    <x v="517"/>
    <s v="Spain"/>
    <s v="ES0116870314"/>
    <n v="5650422"/>
    <s v="Annual"/>
    <x v="71"/>
    <s v="Management"/>
    <s v="G"/>
    <s v="Yes"/>
    <n v="1"/>
    <s v="Approve Standalone Financial Statements"/>
    <x v="3"/>
    <s v="For"/>
    <x v="2"/>
    <m/>
    <s v="No"/>
  </r>
  <r>
    <x v="517"/>
    <s v="Spain"/>
    <s v="ES0116870314"/>
    <n v="5650422"/>
    <s v="Annual"/>
    <x v="71"/>
    <s v="Management"/>
    <s v="G"/>
    <s v="Yes"/>
    <n v="2"/>
    <s v="Approve Consolidated Financial Statements"/>
    <x v="3"/>
    <s v="For"/>
    <x v="2"/>
    <m/>
    <s v="No"/>
  </r>
  <r>
    <x v="517"/>
    <s v="Spain"/>
    <s v="ES0116870314"/>
    <n v="5650422"/>
    <s v="Annual"/>
    <x v="71"/>
    <s v="Management"/>
    <s v="E, S"/>
    <s v="Yes"/>
    <n v="3"/>
    <s v="Approve Consolidated Non-Financial Information Statement"/>
    <x v="3"/>
    <s v="For"/>
    <x v="2"/>
    <m/>
    <s v="No"/>
  </r>
  <r>
    <x v="517"/>
    <s v="Spain"/>
    <s v="ES0116870314"/>
    <n v="5650422"/>
    <s v="Annual"/>
    <x v="71"/>
    <s v="Management"/>
    <s v="G"/>
    <s v="Yes"/>
    <n v="4"/>
    <s v="Approve Allocation of Income and Dividends"/>
    <x v="3"/>
    <s v="For"/>
    <x v="2"/>
    <m/>
    <s v="No"/>
  </r>
  <r>
    <x v="517"/>
    <s v="Spain"/>
    <s v="ES0116870314"/>
    <n v="5650422"/>
    <s v="Annual"/>
    <x v="71"/>
    <s v="Management"/>
    <s v="G"/>
    <s v="Yes"/>
    <n v="5"/>
    <s v="Approve Discharge of Board"/>
    <x v="3"/>
    <s v="For"/>
    <x v="2"/>
    <m/>
    <s v="No"/>
  </r>
  <r>
    <x v="517"/>
    <s v="Spain"/>
    <s v="ES0116870314"/>
    <n v="5650422"/>
    <s v="Annual"/>
    <x v="71"/>
    <s v="Management"/>
    <s v="G"/>
    <s v="Yes"/>
    <n v="6"/>
    <s v="Advisory Vote on Remuneration Report"/>
    <x v="4"/>
    <s v="For"/>
    <x v="1"/>
    <s v="Excessive severance package. Poor pay disclosure."/>
    <s v="Yes"/>
  </r>
  <r>
    <x v="517"/>
    <s v="Spain"/>
    <s v="ES0116870314"/>
    <n v="5650422"/>
    <s v="Annual"/>
    <x v="71"/>
    <s v="Management"/>
    <s v="G"/>
    <s v="Yes"/>
    <n v="7.1"/>
    <s v="Reelect Francisco Reynes Massanet as Director"/>
    <x v="2"/>
    <s v="For"/>
    <x v="1"/>
    <s v="Executive Chair without sufficient counterbalance."/>
    <s v="Yes"/>
  </r>
  <r>
    <x v="517"/>
    <s v="Spain"/>
    <s v="ES0116870314"/>
    <n v="5650422"/>
    <s v="Annual"/>
    <x v="71"/>
    <s v="Management"/>
    <s v="G"/>
    <s v="Yes"/>
    <n v="7.2"/>
    <s v="Reelect Claudi Santiago Ponsa as Director"/>
    <x v="2"/>
    <s v="For"/>
    <x v="2"/>
    <m/>
    <s v="No"/>
  </r>
  <r>
    <x v="517"/>
    <s v="Spain"/>
    <s v="ES0116870314"/>
    <n v="5650422"/>
    <s v="Annual"/>
    <x v="71"/>
    <s v="Management"/>
    <s v="G"/>
    <s v="Yes"/>
    <n v="7.3"/>
    <s v="Reelect Pedro Sainz de Baranda Riva as Director"/>
    <x v="2"/>
    <s v="For"/>
    <x v="1"/>
    <s v="Board not sufficiently independent. Lack of gender diversity."/>
    <s v="Yes"/>
  </r>
  <r>
    <x v="517"/>
    <s v="Spain"/>
    <s v="ES0116870314"/>
    <n v="5650422"/>
    <s v="Annual"/>
    <x v="71"/>
    <s v="Management"/>
    <s v="G"/>
    <s v="Yes"/>
    <n v="7.4"/>
    <s v="Elect Jose Antonio Torre de Silva Lopez de Letona as Director"/>
    <x v="2"/>
    <s v="For"/>
    <x v="1"/>
    <s v="Non-independent candidate and historic concerns over Board independence. Non-independent and Audit Committee lacks sufficient independence."/>
    <s v="Yes"/>
  </r>
  <r>
    <x v="517"/>
    <s v="Spain"/>
    <s v="ES0116870314"/>
    <n v="5650422"/>
    <s v="Annual"/>
    <x v="71"/>
    <s v="Management"/>
    <s v="G"/>
    <s v="Yes"/>
    <n v="8"/>
    <s v="Authorize Company to Call EGM with 15 Days' Notice"/>
    <x v="3"/>
    <s v="For"/>
    <x v="2"/>
    <m/>
    <s v="No"/>
  </r>
  <r>
    <x v="517"/>
    <s v="Spain"/>
    <s v="ES0116870314"/>
    <n v="5650422"/>
    <s v="Annual"/>
    <x v="71"/>
    <s v="Management"/>
    <s v="G"/>
    <s v="No"/>
    <n v="9"/>
    <s v="Receive Amendments to Board of Directors Regulations"/>
    <x v="2"/>
    <m/>
    <x v="0"/>
    <m/>
    <s v="No"/>
  </r>
  <r>
    <x v="517"/>
    <s v="Spain"/>
    <s v="ES0116870314"/>
    <n v="5650422"/>
    <s v="Annual"/>
    <x v="71"/>
    <s v="Management"/>
    <s v="G"/>
    <s v="Yes"/>
    <n v="10"/>
    <s v="Authorize Board to Ratify and Execute Approved Resolutions"/>
    <x v="3"/>
    <s v="For"/>
    <x v="2"/>
    <m/>
    <s v="No"/>
  </r>
  <r>
    <x v="518"/>
    <s v="Finland"/>
    <s v="FI0009013296"/>
    <s v="B06YV46"/>
    <s v="Annual"/>
    <x v="71"/>
    <s v="Management"/>
    <s v="G"/>
    <s v="No"/>
    <n v="1"/>
    <s v="Open Meeting"/>
    <x v="3"/>
    <m/>
    <x v="0"/>
    <m/>
    <s v="No"/>
  </r>
  <r>
    <x v="518"/>
    <s v="Finland"/>
    <s v="FI0009013296"/>
    <s v="B06YV46"/>
    <s v="Annual"/>
    <x v="71"/>
    <s v="Management"/>
    <s v="G"/>
    <s v="No"/>
    <n v="2"/>
    <s v="Call the Meeting to Order"/>
    <x v="3"/>
    <m/>
    <x v="0"/>
    <m/>
    <s v="No"/>
  </r>
  <r>
    <x v="518"/>
    <s v="Finland"/>
    <s v="FI0009013296"/>
    <s v="B06YV46"/>
    <s v="Annual"/>
    <x v="71"/>
    <s v="Management"/>
    <s v="G"/>
    <s v="No"/>
    <n v="3"/>
    <s v="Designate Inspector or Shareholder Representative(s) of Minutes of Meeting"/>
    <x v="3"/>
    <m/>
    <x v="0"/>
    <m/>
    <s v="No"/>
  </r>
  <r>
    <x v="518"/>
    <s v="Finland"/>
    <s v="FI0009013296"/>
    <s v="B06YV46"/>
    <s v="Annual"/>
    <x v="71"/>
    <s v="Management"/>
    <s v="G"/>
    <s v="No"/>
    <n v="4"/>
    <s v="Acknowledge Proper Convening of Meeting"/>
    <x v="3"/>
    <m/>
    <x v="0"/>
    <m/>
    <s v="No"/>
  </r>
  <r>
    <x v="518"/>
    <s v="Finland"/>
    <s v="FI0009013296"/>
    <s v="B06YV46"/>
    <s v="Annual"/>
    <x v="71"/>
    <s v="Management"/>
    <s v="G"/>
    <s v="No"/>
    <n v="5"/>
    <s v="Prepare and Approve List of Shareholders"/>
    <x v="3"/>
    <m/>
    <x v="0"/>
    <m/>
    <s v="No"/>
  </r>
  <r>
    <x v="518"/>
    <s v="Finland"/>
    <s v="FI0009013296"/>
    <s v="B06YV46"/>
    <s v="Annual"/>
    <x v="71"/>
    <s v="Management"/>
    <s v="G"/>
    <s v="No"/>
    <n v="6"/>
    <s v="Receive Financial Statements and Statutory Reports; Receive Board's Report; Receive Auditor's Report"/>
    <x v="0"/>
    <m/>
    <x v="0"/>
    <m/>
    <s v="No"/>
  </r>
  <r>
    <x v="518"/>
    <s v="Finland"/>
    <s v="FI0009013296"/>
    <s v="B06YV46"/>
    <s v="Annual"/>
    <x v="71"/>
    <s v="Management"/>
    <s v="G"/>
    <s v="Yes"/>
    <n v="7"/>
    <s v="Accept Financial Statements and Statutory Reports"/>
    <x v="0"/>
    <s v="For"/>
    <x v="2"/>
    <m/>
    <s v="No"/>
  </r>
  <r>
    <x v="518"/>
    <s v="Finland"/>
    <s v="FI0009013296"/>
    <s v="B06YV46"/>
    <s v="Annual"/>
    <x v="71"/>
    <s v="Management"/>
    <s v="G"/>
    <s v="Yes"/>
    <n v="8"/>
    <s v="Approve Allocation of Income and Dividends of EUR 1.02 Per Share"/>
    <x v="3"/>
    <s v="For"/>
    <x v="2"/>
    <m/>
    <s v="No"/>
  </r>
  <r>
    <x v="518"/>
    <s v="Finland"/>
    <s v="FI0009013296"/>
    <s v="B06YV46"/>
    <s v="Annual"/>
    <x v="71"/>
    <s v="Management"/>
    <s v="G"/>
    <s v="Yes"/>
    <n v="9"/>
    <s v="Approve Discharge of Board and President"/>
    <x v="3"/>
    <s v="For"/>
    <x v="2"/>
    <m/>
    <s v="No"/>
  </r>
  <r>
    <x v="518"/>
    <s v="Finland"/>
    <s v="FI0009013296"/>
    <s v="B06YV46"/>
    <s v="Annual"/>
    <x v="71"/>
    <s v="Management"/>
    <s v="G"/>
    <s v="Yes"/>
    <n v="10"/>
    <s v="Approve Remuneration Report (Advisory Vote)"/>
    <x v="4"/>
    <s v="For"/>
    <x v="2"/>
    <m/>
    <s v="No"/>
  </r>
  <r>
    <x v="518"/>
    <s v="Finland"/>
    <s v="FI0009013296"/>
    <s v="B06YV46"/>
    <s v="Annual"/>
    <x v="71"/>
    <s v="Management"/>
    <s v="G"/>
    <s v="Yes"/>
    <n v="11"/>
    <s v="Approve Remuneration of Directors in the Amount of EUR 95,000 for Chairman, EUR 60,000 for Vice Chairman, and EUR 45,000 for Other Directors; Approve Remuneration for Committee Work; Approve Meeting Fees"/>
    <x v="2"/>
    <s v="For"/>
    <x v="2"/>
    <m/>
    <s v="No"/>
  </r>
  <r>
    <x v="518"/>
    <s v="Finland"/>
    <s v="FI0009013296"/>
    <s v="B06YV46"/>
    <s v="Annual"/>
    <x v="71"/>
    <s v="Management"/>
    <s v="G"/>
    <s v="Yes"/>
    <n v="12"/>
    <s v="Fix Number of Directors at Nine"/>
    <x v="2"/>
    <s v="For"/>
    <x v="2"/>
    <m/>
    <s v="No"/>
  </r>
  <r>
    <x v="518"/>
    <s v="Finland"/>
    <s v="FI0009013296"/>
    <s v="B06YV46"/>
    <s v="Annual"/>
    <x v="71"/>
    <s v="Management"/>
    <s v="G"/>
    <s v="Yes"/>
    <n v="13"/>
    <s v="Reelect Matti Kahkonen (Chair), John Abbott, Nick Elmslie, Just Jansz, Jari Rosendal, Eeva Sipila (Vice Chair) and Johanna Soderstrom as Directors; Elect Heikki Malinen and Kimmo Viertola as New Directors"/>
    <x v="2"/>
    <s v="For"/>
    <x v="2"/>
    <m/>
    <s v="No"/>
  </r>
  <r>
    <x v="518"/>
    <s v="Finland"/>
    <s v="FI0009013296"/>
    <s v="B06YV46"/>
    <s v="Annual"/>
    <x v="71"/>
    <s v="Management"/>
    <s v="G"/>
    <s v="Yes"/>
    <n v="14"/>
    <s v="Approve Remuneration of Auditors"/>
    <x v="4"/>
    <s v="For"/>
    <x v="2"/>
    <m/>
    <s v="No"/>
  </r>
  <r>
    <x v="518"/>
    <s v="Finland"/>
    <s v="FI0009013296"/>
    <s v="B06YV46"/>
    <s v="Annual"/>
    <x v="71"/>
    <s v="Management"/>
    <s v="G"/>
    <s v="Yes"/>
    <n v="15"/>
    <s v="Ratify KPMG as Auditors"/>
    <x v="1"/>
    <s v="For"/>
    <x v="2"/>
    <m/>
    <s v="No"/>
  </r>
  <r>
    <x v="518"/>
    <s v="Finland"/>
    <s v="FI0009013296"/>
    <s v="B06YV46"/>
    <s v="Annual"/>
    <x v="71"/>
    <s v="Management"/>
    <s v="G"/>
    <s v="Yes"/>
    <n v="16"/>
    <s v="Authorize Share Repurchase Program"/>
    <x v="3"/>
    <s v="For"/>
    <x v="2"/>
    <m/>
    <s v="No"/>
  </r>
  <r>
    <x v="518"/>
    <s v="Finland"/>
    <s v="FI0009013296"/>
    <s v="B06YV46"/>
    <s v="Annual"/>
    <x v="71"/>
    <s v="Management"/>
    <s v="G"/>
    <s v="Yes"/>
    <n v="17"/>
    <s v="Approve Issuance of up to 23 Million Shares without Preemptive Rights"/>
    <x v="3"/>
    <s v="For"/>
    <x v="2"/>
    <m/>
    <s v="No"/>
  </r>
  <r>
    <x v="518"/>
    <s v="Finland"/>
    <s v="FI0009013296"/>
    <s v="B06YV46"/>
    <s v="Annual"/>
    <x v="71"/>
    <s v="Management"/>
    <s v="G"/>
    <s v="Yes"/>
    <n v="18"/>
    <s v="Amend Articles Re: Book-Entry System"/>
    <x v="3"/>
    <s v="For"/>
    <x v="1"/>
    <s v="We are not supportive of exclusively virtual meetings."/>
    <s v="Yes"/>
  </r>
  <r>
    <x v="518"/>
    <s v="Finland"/>
    <s v="FI0009013296"/>
    <s v="B06YV46"/>
    <s v="Annual"/>
    <x v="71"/>
    <s v="Management"/>
    <s v="G"/>
    <s v="No"/>
    <n v="19"/>
    <s v="Close Meeting"/>
    <x v="3"/>
    <m/>
    <x v="0"/>
    <m/>
    <s v="No"/>
  </r>
  <r>
    <x v="519"/>
    <s v="South Korea"/>
    <s v="KR7181710005"/>
    <s v="BCDYQ37"/>
    <s v="Annual"/>
    <x v="71"/>
    <s v="Management"/>
    <s v="G"/>
    <s v="Yes"/>
    <n v="1"/>
    <s v="Approve Financial Statements and Allocation of Income"/>
    <x v="3"/>
    <s v="For"/>
    <x v="1"/>
    <s v="Company has failed to publish the audited accounts in a sufficient timeframe ahead of the meeting."/>
    <s v="Yes"/>
  </r>
  <r>
    <x v="519"/>
    <s v="South Korea"/>
    <s v="KR7181710005"/>
    <s v="BCDYQ37"/>
    <s v="Annual"/>
    <x v="71"/>
    <s v="Management"/>
    <s v="G"/>
    <s v="Yes"/>
    <n v="2.1"/>
    <s v="Elect Jeong Woo-jin as Inside Director"/>
    <x v="2"/>
    <s v="For"/>
    <x v="2"/>
    <m/>
    <s v="No"/>
  </r>
  <r>
    <x v="519"/>
    <s v="South Korea"/>
    <s v="KR7181710005"/>
    <s v="BCDYQ37"/>
    <s v="Annual"/>
    <x v="71"/>
    <s v="Management"/>
    <s v="G"/>
    <s v="Yes"/>
    <n v="2.2000000000000002"/>
    <s v="Elect Jeong Ji-won as Outside Director"/>
    <x v="2"/>
    <s v="For"/>
    <x v="2"/>
    <m/>
    <s v="No"/>
  </r>
  <r>
    <x v="519"/>
    <s v="South Korea"/>
    <s v="KR7181710005"/>
    <s v="BCDYQ37"/>
    <s v="Annual"/>
    <x v="71"/>
    <s v="Management"/>
    <s v="G"/>
    <s v="Yes"/>
    <n v="3"/>
    <s v="Elect Jeong Ji-won as a Member of Audit Committee"/>
    <x v="3"/>
    <s v="For"/>
    <x v="2"/>
    <m/>
    <s v="No"/>
  </r>
  <r>
    <x v="519"/>
    <s v="South Korea"/>
    <s v="KR7181710005"/>
    <s v="BCDYQ37"/>
    <s v="Annual"/>
    <x v="71"/>
    <s v="Management"/>
    <s v="G"/>
    <s v="Yes"/>
    <n v="4"/>
    <s v="Approve Total Remuneration of Inside Directors and Outside Directors"/>
    <x v="2"/>
    <s v="For"/>
    <x v="1"/>
    <s v="Total remuneration is excessive or inadequately justified."/>
    <s v="Yes"/>
  </r>
  <r>
    <x v="519"/>
    <s v="South Korea"/>
    <s v="KR7181710005"/>
    <s v="BCDYQ37"/>
    <s v="Annual"/>
    <x v="71"/>
    <s v="Management"/>
    <s v="G"/>
    <s v="Yes"/>
    <n v="5"/>
    <s v="Approve Extension of Exercise Period for Stock Option Grants (Previously Granted)"/>
    <x v="3"/>
    <s v="For"/>
    <x v="2"/>
    <m/>
    <s v="No"/>
  </r>
  <r>
    <x v="520"/>
    <s v="Japan"/>
    <s v="JP3749400002"/>
    <n v="6640507"/>
    <s v="Annual"/>
    <x v="71"/>
    <s v="Management"/>
    <s v="G"/>
    <s v="Yes"/>
    <n v="1"/>
    <s v="Approve Allocation of Income, with a Final Dividend of JPY 6"/>
    <x v="3"/>
    <s v="For"/>
    <x v="2"/>
    <m/>
    <s v="No"/>
  </r>
  <r>
    <x v="520"/>
    <s v="Japan"/>
    <s v="JP3749400002"/>
    <n v="6640507"/>
    <s v="Annual"/>
    <x v="71"/>
    <s v="Management"/>
    <s v="G"/>
    <s v="Yes"/>
    <n v="2.1"/>
    <s v="Elect Director Goh Hup Jin"/>
    <x v="2"/>
    <s v="For"/>
    <x v="2"/>
    <m/>
    <s v="No"/>
  </r>
  <r>
    <x v="520"/>
    <s v="Japan"/>
    <s v="JP3749400002"/>
    <n v="6640507"/>
    <s v="Annual"/>
    <x v="71"/>
    <s v="Management"/>
    <s v="G"/>
    <s v="Yes"/>
    <n v="2.2000000000000002"/>
    <s v="Elect Director Hara, Hisashi"/>
    <x v="2"/>
    <s v="For"/>
    <x v="1"/>
    <s v="Board lacks diversity."/>
    <s v="Yes"/>
  </r>
  <r>
    <x v="520"/>
    <s v="Japan"/>
    <s v="JP3749400002"/>
    <n v="6640507"/>
    <s v="Annual"/>
    <x v="71"/>
    <s v="Management"/>
    <s v="G"/>
    <s v="Yes"/>
    <n v="2.2999999999999998"/>
    <s v="Elect Director Peter M Kirby"/>
    <x v="2"/>
    <s v="For"/>
    <x v="2"/>
    <m/>
    <s v="No"/>
  </r>
  <r>
    <x v="520"/>
    <s v="Japan"/>
    <s v="JP3749400002"/>
    <n v="6640507"/>
    <s v="Annual"/>
    <x v="71"/>
    <s v="Management"/>
    <s v="G"/>
    <s v="Yes"/>
    <n v="2.4"/>
    <s v="Elect Director Lim Hwee Hua"/>
    <x v="2"/>
    <s v="For"/>
    <x v="2"/>
    <m/>
    <s v="No"/>
  </r>
  <r>
    <x v="520"/>
    <s v="Japan"/>
    <s v="JP3749400002"/>
    <n v="6640507"/>
    <s v="Annual"/>
    <x v="71"/>
    <s v="Management"/>
    <s v="G"/>
    <s v="Yes"/>
    <n v="2.5"/>
    <s v="Elect Director Mitsuhashi, Masataka"/>
    <x v="2"/>
    <s v="For"/>
    <x v="2"/>
    <m/>
    <s v="No"/>
  </r>
  <r>
    <x v="520"/>
    <s v="Japan"/>
    <s v="JP3749400002"/>
    <n v="6640507"/>
    <s v="Annual"/>
    <x v="71"/>
    <s v="Management"/>
    <s v="G"/>
    <s v="Yes"/>
    <n v="2.6"/>
    <s v="Elect Director Morohoshi, Toshio"/>
    <x v="2"/>
    <s v="For"/>
    <x v="2"/>
    <m/>
    <s v="No"/>
  </r>
  <r>
    <x v="520"/>
    <s v="Japan"/>
    <s v="JP3749400002"/>
    <n v="6640507"/>
    <s v="Annual"/>
    <x v="71"/>
    <s v="Management"/>
    <s v="G"/>
    <s v="Yes"/>
    <n v="2.7"/>
    <s v="Elect Director Nakamura, Masayoshi"/>
    <x v="2"/>
    <s v="For"/>
    <x v="2"/>
    <m/>
    <s v="No"/>
  </r>
  <r>
    <x v="520"/>
    <s v="Japan"/>
    <s v="JP3749400002"/>
    <n v="6640507"/>
    <s v="Annual"/>
    <x v="71"/>
    <s v="Management"/>
    <s v="G"/>
    <s v="Yes"/>
    <n v="2.8"/>
    <s v="Elect Director Wakatsuki, Yuichiro"/>
    <x v="2"/>
    <s v="For"/>
    <x v="2"/>
    <m/>
    <s v="No"/>
  </r>
  <r>
    <x v="520"/>
    <s v="Japan"/>
    <s v="JP3749400002"/>
    <n v="6640507"/>
    <s v="Annual"/>
    <x v="71"/>
    <s v="Management"/>
    <s v="G"/>
    <s v="Yes"/>
    <n v="2.9"/>
    <s v="Elect Director Wee Siew Kim"/>
    <x v="2"/>
    <s v="For"/>
    <x v="2"/>
    <m/>
    <s v="No"/>
  </r>
  <r>
    <x v="521"/>
    <s v="Netherlands"/>
    <s v="NL0000379121"/>
    <n v="5228658"/>
    <s v="Annual"/>
    <x v="71"/>
    <s v="Management"/>
    <s v="G"/>
    <s v="No"/>
    <n v="1"/>
    <s v="Open Meeting"/>
    <x v="3"/>
    <m/>
    <x v="0"/>
    <m/>
    <s v="No"/>
  </r>
  <r>
    <x v="521"/>
    <s v="Netherlands"/>
    <s v="NL0000379121"/>
    <n v="5228658"/>
    <s v="Annual"/>
    <x v="71"/>
    <s v="Management"/>
    <s v="G"/>
    <s v="Yes"/>
    <n v="7"/>
    <s v="Ratify Deloitte Accountants BV as Auditors"/>
    <x v="1"/>
    <s v="For"/>
    <x v="2"/>
    <m/>
    <s v="No"/>
  </r>
  <r>
    <x v="521"/>
    <s v="Netherlands"/>
    <s v="NL0000379121"/>
    <n v="5228658"/>
    <s v="Annual"/>
    <x v="71"/>
    <s v="Management"/>
    <s v="G"/>
    <s v="Yes"/>
    <n v="8"/>
    <s v="Ratify PricewaterhouseCoopers Accountants NV as Auditors"/>
    <x v="1"/>
    <s v="For"/>
    <x v="2"/>
    <m/>
    <s v="No"/>
  </r>
  <r>
    <x v="521"/>
    <s v="Netherlands"/>
    <s v="NL0000379121"/>
    <n v="5228658"/>
    <s v="Annual"/>
    <x v="71"/>
    <s v="Management"/>
    <s v="G"/>
    <s v="No"/>
    <n v="9"/>
    <s v="Other Business (Non-Voting)"/>
    <x v="3"/>
    <m/>
    <x v="0"/>
    <m/>
    <s v="No"/>
  </r>
  <r>
    <x v="521"/>
    <s v="Netherlands"/>
    <s v="NL0000379121"/>
    <n v="5228658"/>
    <s v="Annual"/>
    <x v="71"/>
    <s v="Management"/>
    <s v="G"/>
    <s v="No"/>
    <n v="10"/>
    <s v="Close Meeting"/>
    <x v="3"/>
    <m/>
    <x v="0"/>
    <m/>
    <s v="No"/>
  </r>
  <r>
    <x v="521"/>
    <s v="Netherlands"/>
    <s v="NL0000379121"/>
    <n v="5228658"/>
    <s v="Annual"/>
    <x v="71"/>
    <s v="Management"/>
    <s v="G"/>
    <s v="No"/>
    <s v="2a"/>
    <s v="Receive Reports of Management Board and Supervisory Board (Non-Voting)"/>
    <x v="0"/>
    <m/>
    <x v="0"/>
    <m/>
    <s v="No"/>
  </r>
  <r>
    <x v="521"/>
    <s v="Netherlands"/>
    <s v="NL0000379121"/>
    <n v="5228658"/>
    <s v="Annual"/>
    <x v="71"/>
    <s v="Management"/>
    <s v="G"/>
    <s v="Yes"/>
    <s v="2b"/>
    <s v="Approve Remuneration Report"/>
    <x v="4"/>
    <s v="For"/>
    <x v="2"/>
    <m/>
    <s v="No"/>
  </r>
  <r>
    <x v="521"/>
    <s v="Netherlands"/>
    <s v="NL0000379121"/>
    <n v="5228658"/>
    <s v="Annual"/>
    <x v="71"/>
    <s v="Management"/>
    <s v="G"/>
    <s v="Yes"/>
    <s v="2c"/>
    <s v="Adopt Financial Statements"/>
    <x v="3"/>
    <s v="For"/>
    <x v="2"/>
    <m/>
    <s v="No"/>
  </r>
  <r>
    <x v="521"/>
    <s v="Netherlands"/>
    <s v="NL0000379121"/>
    <n v="5228658"/>
    <s v="Annual"/>
    <x v="71"/>
    <s v="Management"/>
    <s v="G"/>
    <s v="No"/>
    <s v="2d"/>
    <s v="Receive Explanation on Company's Reserves and Dividend Policy"/>
    <x v="3"/>
    <m/>
    <x v="0"/>
    <m/>
    <s v="No"/>
  </r>
  <r>
    <x v="521"/>
    <s v="Netherlands"/>
    <s v="NL0000379121"/>
    <n v="5228658"/>
    <s v="Annual"/>
    <x v="71"/>
    <s v="Management"/>
    <s v="G"/>
    <s v="Yes"/>
    <s v="2e"/>
    <s v="Approve Dividends of EUR 2.85 Per Share"/>
    <x v="3"/>
    <s v="For"/>
    <x v="2"/>
    <m/>
    <s v="No"/>
  </r>
  <r>
    <x v="521"/>
    <s v="Netherlands"/>
    <s v="NL0000379121"/>
    <n v="5228658"/>
    <s v="Annual"/>
    <x v="71"/>
    <s v="Management"/>
    <s v="G"/>
    <s v="Yes"/>
    <s v="3a"/>
    <s v="Approve Discharge of Management Board"/>
    <x v="3"/>
    <s v="For"/>
    <x v="2"/>
    <m/>
    <s v="No"/>
  </r>
  <r>
    <x v="521"/>
    <s v="Netherlands"/>
    <s v="NL0000379121"/>
    <n v="5228658"/>
    <s v="Annual"/>
    <x v="71"/>
    <s v="Management"/>
    <s v="G"/>
    <s v="Yes"/>
    <s v="3b"/>
    <s v="Approve Discharge of Supervisory Board"/>
    <x v="3"/>
    <s v="For"/>
    <x v="2"/>
    <m/>
    <s v="No"/>
  </r>
  <r>
    <x v="521"/>
    <s v="Netherlands"/>
    <s v="NL0000379121"/>
    <n v="5228658"/>
    <s v="Annual"/>
    <x v="71"/>
    <s v="Management"/>
    <s v="G"/>
    <s v="Yes"/>
    <s v="4a"/>
    <s v="Elect Jorge Vazquez to Management Board"/>
    <x v="3"/>
    <s v="For"/>
    <x v="2"/>
    <m/>
    <s v="No"/>
  </r>
  <r>
    <x v="521"/>
    <s v="Netherlands"/>
    <s v="NL0000379121"/>
    <n v="5228658"/>
    <s v="Annual"/>
    <x v="71"/>
    <s v="Management"/>
    <s v="G"/>
    <s v="Yes"/>
    <s v="4b"/>
    <s v="Elect Myriam Beatove Moreale to Management Board"/>
    <x v="3"/>
    <s v="For"/>
    <x v="2"/>
    <m/>
    <s v="No"/>
  </r>
  <r>
    <x v="521"/>
    <s v="Netherlands"/>
    <s v="NL0000379121"/>
    <n v="5228658"/>
    <s v="Annual"/>
    <x v="71"/>
    <s v="Management"/>
    <s v="G"/>
    <s v="Yes"/>
    <s v="5a"/>
    <s v="Elect Cees 't Hart to Supervisory Board"/>
    <x v="3"/>
    <s v="For"/>
    <x v="2"/>
    <m/>
    <s v="No"/>
  </r>
  <r>
    <x v="521"/>
    <s v="Netherlands"/>
    <s v="NL0000379121"/>
    <n v="5228658"/>
    <s v="Annual"/>
    <x v="71"/>
    <s v="Management"/>
    <s v="G"/>
    <s v="Yes"/>
    <s v="5b"/>
    <s v="Elect Laurence Debroux to Supervisory Board"/>
    <x v="3"/>
    <s v="For"/>
    <x v="2"/>
    <m/>
    <s v="No"/>
  </r>
  <r>
    <x v="521"/>
    <s v="Netherlands"/>
    <s v="NL0000379121"/>
    <n v="5228658"/>
    <s v="Annual"/>
    <x v="71"/>
    <s v="Management"/>
    <s v="G"/>
    <s v="Yes"/>
    <s v="5c"/>
    <s v="Elect Jeroen Drost to Supervisory Board"/>
    <x v="3"/>
    <s v="For"/>
    <x v="2"/>
    <m/>
    <s v="No"/>
  </r>
  <r>
    <x v="521"/>
    <s v="Netherlands"/>
    <s v="NL0000379121"/>
    <n v="5228658"/>
    <s v="Annual"/>
    <x v="71"/>
    <s v="Management"/>
    <s v="G"/>
    <s v="Yes"/>
    <s v="6a"/>
    <s v="Grant Board Authority to Issue Shares Up To 10 Percent of Issued Capital and Exclude Preemptive Rights"/>
    <x v="3"/>
    <s v="For"/>
    <x v="2"/>
    <m/>
    <s v="No"/>
  </r>
  <r>
    <x v="521"/>
    <s v="Netherlands"/>
    <s v="NL0000379121"/>
    <n v="5228658"/>
    <s v="Annual"/>
    <x v="71"/>
    <s v="Management"/>
    <s v="G"/>
    <s v="Yes"/>
    <s v="6b"/>
    <s v="Authorize Repurchase of Up to 10 Percent of Issued Share Capital"/>
    <x v="3"/>
    <s v="For"/>
    <x v="2"/>
    <m/>
    <s v="No"/>
  </r>
  <r>
    <x v="521"/>
    <s v="Netherlands"/>
    <s v="NL0000379121"/>
    <n v="5228658"/>
    <s v="Annual"/>
    <x v="71"/>
    <s v="Management"/>
    <s v="G"/>
    <s v="Yes"/>
    <s v="6c"/>
    <s v="Approve Cancellation of Repurchased Shares"/>
    <x v="3"/>
    <s v="For"/>
    <x v="2"/>
    <m/>
    <s v="No"/>
  </r>
  <r>
    <x v="522"/>
    <s v="Saudi Arabia"/>
    <s v="SA123GA0ITH7"/>
    <s v="B3C8VY3"/>
    <s v="Annual"/>
    <x v="71"/>
    <s v="Management"/>
    <s v="G"/>
    <s v="Yes"/>
    <n v="1"/>
    <s v="Accept Consolidated Financial Statements and Statutory Reports for FY 2022"/>
    <x v="0"/>
    <s v="For"/>
    <x v="2"/>
    <m/>
    <s v="No"/>
  </r>
  <r>
    <x v="522"/>
    <s v="Saudi Arabia"/>
    <s v="SA123GA0ITH7"/>
    <s v="B3C8VY3"/>
    <s v="Annual"/>
    <x v="71"/>
    <s v="Management"/>
    <s v="G"/>
    <s v="Yes"/>
    <n v="2"/>
    <s v="Approve Auditors' Report on Company Financial Statements for FY 2022"/>
    <x v="1"/>
    <s v="For"/>
    <x v="2"/>
    <m/>
    <s v="No"/>
  </r>
  <r>
    <x v="522"/>
    <s v="Saudi Arabia"/>
    <s v="SA123GA0ITH7"/>
    <s v="B3C8VY3"/>
    <s v="Annual"/>
    <x v="71"/>
    <s v="Management"/>
    <s v="G"/>
    <s v="Yes"/>
    <n v="3"/>
    <s v="Approve Absence of Dividends for FY 2022"/>
    <x v="3"/>
    <s v="For"/>
    <x v="2"/>
    <m/>
    <s v="No"/>
  </r>
  <r>
    <x v="522"/>
    <s v="Saudi Arabia"/>
    <s v="SA123GA0ITH7"/>
    <s v="B3C8VY3"/>
    <s v="Annual"/>
    <x v="71"/>
    <s v="Management"/>
    <s v="G"/>
    <s v="Yes"/>
    <n v="4"/>
    <s v="Approve Board Report on Company Operations for FY 2022"/>
    <x v="0"/>
    <s v="For"/>
    <x v="2"/>
    <m/>
    <s v="No"/>
  </r>
  <r>
    <x v="522"/>
    <s v="Saudi Arabia"/>
    <s v="SA123GA0ITH7"/>
    <s v="B3C8VY3"/>
    <s v="Annual"/>
    <x v="71"/>
    <s v="Management"/>
    <s v="G"/>
    <s v="Yes"/>
    <n v="5"/>
    <s v="Ratify Auditors and Fix Their Remuneration for Q1, Q2, Q3 and Annual Statement of FY 2023 and 2024"/>
    <x v="4"/>
    <s v="For"/>
    <x v="2"/>
    <m/>
    <s v="No"/>
  </r>
  <r>
    <x v="522"/>
    <s v="Saudi Arabia"/>
    <s v="SA123GA0ITH7"/>
    <s v="B3C8VY3"/>
    <s v="Annual"/>
    <x v="71"/>
    <s v="Management"/>
    <s v="G"/>
    <s v="Yes"/>
    <n v="6"/>
    <s v="Approve Discharge of Directors for FY 2022"/>
    <x v="2"/>
    <s v="For"/>
    <x v="2"/>
    <m/>
    <s v="No"/>
  </r>
  <r>
    <x v="522"/>
    <s v="Saudi Arabia"/>
    <s v="SA123GA0ITH7"/>
    <s v="B3C8VY3"/>
    <s v="Annual"/>
    <x v="71"/>
    <s v="Management"/>
    <s v="G"/>
    <s v="Yes"/>
    <n v="7"/>
    <s v="Approve Remuneration of Directors and Committees Members of SAR 5,016,602.74 for FY 2022"/>
    <x v="2"/>
    <s v="For"/>
    <x v="2"/>
    <m/>
    <s v="No"/>
  </r>
  <r>
    <x v="522"/>
    <s v="Saudi Arabia"/>
    <s v="SA123GA0ITH7"/>
    <s v="B3C8VY3"/>
    <s v="Annual"/>
    <x v="71"/>
    <s v="Management"/>
    <s v="G"/>
    <s v="Yes"/>
    <n v="8"/>
    <s v="Ratify the Appointment of Sophia Bianchi as Non-Executive Director"/>
    <x v="2"/>
    <s v="For"/>
    <x v="1"/>
    <s v="Non-independent and the Remuneration Committee lacks sufficient independence. Non-independent and the Nomination Committee lacks sufficient independence. Non-independent candidate and historic concerns over Board independence."/>
    <s v="Yes"/>
  </r>
  <r>
    <x v="522"/>
    <s v="Saudi Arabia"/>
    <s v="SA123GA0ITH7"/>
    <s v="B3C8VY3"/>
    <s v="Annual"/>
    <x v="71"/>
    <s v="Management"/>
    <s v="G"/>
    <s v="Yes"/>
    <n v="9"/>
    <s v="Approve Related Party Transactions with the Public Investment Fund Re: Joint Venture Agreement to Establish a Company to Invest in Mining Assets Internationally to Secure Strategic Minerals"/>
    <x v="3"/>
    <s v="For"/>
    <x v="2"/>
    <m/>
    <s v="No"/>
  </r>
  <r>
    <x v="523"/>
    <s v="Thailand"/>
    <s v="TH0098010Y05"/>
    <s v="BMC0T37"/>
    <s v="Annual"/>
    <x v="71"/>
    <s v="Management"/>
    <s v="G"/>
    <s v="Yes"/>
    <n v="1"/>
    <s v="Acknowledge Annual Report"/>
    <x v="0"/>
    <s v="For"/>
    <x v="2"/>
    <m/>
    <s v="No"/>
  </r>
  <r>
    <x v="523"/>
    <s v="Thailand"/>
    <s v="TH0098010Y05"/>
    <s v="BMC0T37"/>
    <s v="Annual"/>
    <x v="71"/>
    <s v="Management"/>
    <s v="G"/>
    <s v="Yes"/>
    <n v="2"/>
    <s v="Approve Financial Statements"/>
    <x v="3"/>
    <s v="For"/>
    <x v="2"/>
    <m/>
    <s v="No"/>
  </r>
  <r>
    <x v="523"/>
    <s v="Thailand"/>
    <s v="TH0098010Y05"/>
    <s v="BMC0T37"/>
    <s v="Annual"/>
    <x v="71"/>
    <s v="Management"/>
    <s v="G"/>
    <s v="Yes"/>
    <n v="3"/>
    <s v="Approve Allocation of Income"/>
    <x v="3"/>
    <s v="For"/>
    <x v="2"/>
    <m/>
    <s v="No"/>
  </r>
  <r>
    <x v="523"/>
    <s v="Thailand"/>
    <s v="TH0098010Y05"/>
    <s v="BMC0T37"/>
    <s v="Annual"/>
    <x v="71"/>
    <s v="Management"/>
    <s v="G"/>
    <s v="Yes"/>
    <n v="4.0999999999999996"/>
    <s v="Elect Thumnithi Wanichthanom as Director"/>
    <x v="2"/>
    <s v="For"/>
    <x v="2"/>
    <m/>
    <s v="No"/>
  </r>
  <r>
    <x v="523"/>
    <s v="Thailand"/>
    <s v="TH0098010Y05"/>
    <s v="BMC0T37"/>
    <s v="Annual"/>
    <x v="71"/>
    <s v="Management"/>
    <s v="G"/>
    <s v="Yes"/>
    <n v="4.2"/>
    <s v="Elect Kaisri Nuengsigkapian as Director"/>
    <x v="2"/>
    <s v="For"/>
    <x v="1"/>
    <s v="Director is considered overboarded."/>
    <s v="Yes"/>
  </r>
  <r>
    <x v="523"/>
    <s v="Thailand"/>
    <s v="TH0098010Y05"/>
    <s v="BMC0T37"/>
    <s v="Annual"/>
    <x v="71"/>
    <s v="Management"/>
    <s v="G"/>
    <s v="Yes"/>
    <n v="4.3"/>
    <s v="Elect Kitipong Urapeepatanapong as Director"/>
    <x v="2"/>
    <s v="For"/>
    <x v="2"/>
    <m/>
    <s v="No"/>
  </r>
  <r>
    <x v="523"/>
    <s v="Thailand"/>
    <s v="TH0098010Y05"/>
    <s v="BMC0T37"/>
    <s v="Annual"/>
    <x v="71"/>
    <s v="Management"/>
    <s v="G"/>
    <s v="Yes"/>
    <n v="4.4000000000000004"/>
    <s v="Elect Thiraphong Chansiri as Director"/>
    <x v="2"/>
    <s v="For"/>
    <x v="1"/>
    <s v="Director is considered overboarded."/>
    <s v="Yes"/>
  </r>
  <r>
    <x v="523"/>
    <s v="Thailand"/>
    <s v="TH0098010Y05"/>
    <s v="BMC0T37"/>
    <s v="Annual"/>
    <x v="71"/>
    <s v="Management"/>
    <s v="G"/>
    <s v="Yes"/>
    <n v="5"/>
    <s v="Approve KPMG Phoomchai Audit Limited as Auditors and Authorize Board to Fix Their Remuneration"/>
    <x v="4"/>
    <s v="For"/>
    <x v="2"/>
    <m/>
    <s v="No"/>
  </r>
  <r>
    <x v="523"/>
    <s v="Thailand"/>
    <s v="TH0098010Y05"/>
    <s v="BMC0T37"/>
    <s v="Annual"/>
    <x v="71"/>
    <s v="Management"/>
    <s v="G"/>
    <s v="Yes"/>
    <n v="6"/>
    <s v="Approve Remuneration of Directors and Sub-Committees"/>
    <x v="2"/>
    <s v="For"/>
    <x v="2"/>
    <m/>
    <s v="No"/>
  </r>
  <r>
    <x v="523"/>
    <s v="Thailand"/>
    <s v="TH0098010Y05"/>
    <s v="BMC0T37"/>
    <s v="Annual"/>
    <x v="71"/>
    <s v="Management"/>
    <s v="G"/>
    <s v="Yes"/>
    <n v="7"/>
    <s v="Amend Articles of Association"/>
    <x v="3"/>
    <s v="For"/>
    <x v="2"/>
    <m/>
    <s v="No"/>
  </r>
  <r>
    <x v="524"/>
    <s v="Switzerland"/>
    <s v="CH0024638196"/>
    <s v="B11TCY0"/>
    <s v="Annual"/>
    <x v="71"/>
    <s v="Management"/>
    <s v="G"/>
    <s v="Yes"/>
    <n v="1"/>
    <s v="Accept Financial Statements and Statutory Reports"/>
    <x v="0"/>
    <s v="For"/>
    <x v="2"/>
    <m/>
    <s v="No"/>
  </r>
  <r>
    <x v="524"/>
    <s v="Switzerland"/>
    <s v="CH0024638196"/>
    <s v="B11TCY0"/>
    <s v="Annual"/>
    <x v="71"/>
    <s v="Management"/>
    <s v="G"/>
    <s v="Yes"/>
    <n v="2"/>
    <s v="Approve Allocation of Income and Dividends of CHF 4.00 per Share and Participation Certificate"/>
    <x v="3"/>
    <s v="For"/>
    <x v="2"/>
    <m/>
    <s v="No"/>
  </r>
  <r>
    <x v="524"/>
    <s v="Switzerland"/>
    <s v="CH0024638196"/>
    <s v="B11TCY0"/>
    <s v="Annual"/>
    <x v="71"/>
    <s v="Management"/>
    <s v="G"/>
    <s v="Yes"/>
    <n v="3"/>
    <s v="Approve Discharge of Board and Senior Management"/>
    <x v="3"/>
    <s v="For"/>
    <x v="2"/>
    <m/>
    <s v="No"/>
  </r>
  <r>
    <x v="524"/>
    <s v="Switzerland"/>
    <s v="CH0024638196"/>
    <s v="B11TCY0"/>
    <s v="Annual"/>
    <x v="71"/>
    <s v="Management"/>
    <s v="G"/>
    <s v="Yes"/>
    <n v="4.0999999999999996"/>
    <s v="Approve Variable Remuneration of Directors in the Amount of CHF 5.2 Million"/>
    <x v="2"/>
    <s v="For"/>
    <x v="1"/>
    <s v="Poor pay disclosure."/>
    <s v="Yes"/>
  </r>
  <r>
    <x v="524"/>
    <s v="Switzerland"/>
    <s v="CH0024638196"/>
    <s v="B11TCY0"/>
    <s v="Annual"/>
    <x v="71"/>
    <s v="Management"/>
    <s v="G"/>
    <s v="Yes"/>
    <n v="4.2"/>
    <s v="Approve Variable Remuneration of Executive Committee in the Amount of CHF 11.2 Million"/>
    <x v="4"/>
    <s v="For"/>
    <x v="1"/>
    <s v="Poor pay disclosure."/>
    <s v="Yes"/>
  </r>
  <r>
    <x v="524"/>
    <s v="Switzerland"/>
    <s v="CH0024638196"/>
    <s v="B11TCY0"/>
    <s v="Annual"/>
    <x v="71"/>
    <s v="Management"/>
    <s v="G"/>
    <s v="Yes"/>
    <n v="4.3"/>
    <s v="Approve Fixed Remuneration of Directors in the Amount of CHF 7 Million"/>
    <x v="2"/>
    <s v="For"/>
    <x v="2"/>
    <m/>
    <s v="No"/>
  </r>
  <r>
    <x v="524"/>
    <s v="Switzerland"/>
    <s v="CH0024638196"/>
    <s v="B11TCY0"/>
    <s v="Annual"/>
    <x v="71"/>
    <s v="Management"/>
    <s v="G"/>
    <s v="Yes"/>
    <n v="4.4000000000000004"/>
    <s v="Approve Fixed Remuneration of Executive Committee in the Amount of CHF 7.5 Million"/>
    <x v="4"/>
    <s v="For"/>
    <x v="2"/>
    <m/>
    <s v="No"/>
  </r>
  <r>
    <x v="524"/>
    <s v="Switzerland"/>
    <s v="CH0024638196"/>
    <s v="B11TCY0"/>
    <s v="Annual"/>
    <x v="71"/>
    <s v="Management"/>
    <s v="G"/>
    <s v="Yes"/>
    <n v="5.0999999999999996"/>
    <s v="Reelect Silvio Napoli as Director and Board Chair"/>
    <x v="2"/>
    <s v="For"/>
    <x v="1"/>
    <s v="Lack of gender diversity. Executive Chair without sufficient counterbalance. Board not sufficiently independent. Executive Director and the Nomination Committee lacks sufficient independence."/>
    <s v="Yes"/>
  </r>
  <r>
    <x v="524"/>
    <s v="Switzerland"/>
    <s v="CH0024638196"/>
    <s v="B11TCY0"/>
    <s v="Annual"/>
    <x v="71"/>
    <s v="Management"/>
    <s v="G"/>
    <s v="Yes"/>
    <n v="5.3"/>
    <s v="Appoint Monika Buetler as Member of the Compensation Committee"/>
    <x v="3"/>
    <s v="For"/>
    <x v="2"/>
    <m/>
    <s v="No"/>
  </r>
  <r>
    <x v="524"/>
    <s v="Switzerland"/>
    <s v="CH0024638196"/>
    <s v="B11TCY0"/>
    <s v="Annual"/>
    <x v="71"/>
    <s v="Management"/>
    <s v="G"/>
    <s v="Yes"/>
    <n v="5.5"/>
    <s v="Designate Adrian von Segesser as Independent Proxy"/>
    <x v="3"/>
    <s v="For"/>
    <x v="2"/>
    <m/>
    <s v="No"/>
  </r>
  <r>
    <x v="524"/>
    <s v="Switzerland"/>
    <s v="CH0024638196"/>
    <s v="B11TCY0"/>
    <s v="Annual"/>
    <x v="71"/>
    <s v="Management"/>
    <s v="G"/>
    <s v="Yes"/>
    <n v="5.6"/>
    <s v="Ratify PricewaterhouseCoopers AG as Auditors"/>
    <x v="1"/>
    <s v="For"/>
    <x v="2"/>
    <m/>
    <s v="No"/>
  </r>
  <r>
    <x v="524"/>
    <s v="Switzerland"/>
    <s v="CH0024638196"/>
    <s v="B11TCY0"/>
    <s v="Annual"/>
    <x v="71"/>
    <s v="Management"/>
    <s v="G"/>
    <s v="Yes"/>
    <n v="6.1"/>
    <s v="Amend Corporate Purpose"/>
    <x v="3"/>
    <s v="For"/>
    <x v="2"/>
    <m/>
    <s v="No"/>
  </r>
  <r>
    <x v="524"/>
    <s v="Switzerland"/>
    <s v="CH0024638196"/>
    <s v="B11TCY0"/>
    <s v="Annual"/>
    <x v="71"/>
    <s v="Management"/>
    <s v="G"/>
    <s v="Yes"/>
    <n v="6.2"/>
    <s v="Amend Articles of Association"/>
    <x v="3"/>
    <s v="For"/>
    <x v="2"/>
    <m/>
    <s v="No"/>
  </r>
  <r>
    <x v="524"/>
    <s v="Switzerland"/>
    <s v="CH0024638196"/>
    <s v="B11TCY0"/>
    <s v="Annual"/>
    <x v="71"/>
    <s v="Management"/>
    <s v="G"/>
    <s v="Yes"/>
    <n v="7"/>
    <s v="Transact Other Business (Voting)"/>
    <x v="3"/>
    <s v="For"/>
    <x v="1"/>
    <s v="We will not support any unspecified items included in the agenda of the general meeting of shareholders."/>
    <s v="Yes"/>
  </r>
  <r>
    <x v="524"/>
    <s v="Switzerland"/>
    <s v="CH0024638196"/>
    <s v="B11TCY0"/>
    <s v="Annual"/>
    <x v="71"/>
    <s v="Management"/>
    <s v="G"/>
    <s v="Yes"/>
    <s v="5.2.a"/>
    <s v="Reelect Alfred Schindler as Director"/>
    <x v="2"/>
    <s v="For"/>
    <x v="1"/>
    <s v="Non-independent and the Nomination Committee lacks sufficient independence. Non-independent candidate and historic concerns over Board independence."/>
    <s v="Yes"/>
  </r>
  <r>
    <x v="524"/>
    <s v="Switzerland"/>
    <s v="CH0024638196"/>
    <s v="B11TCY0"/>
    <s v="Annual"/>
    <x v="71"/>
    <s v="Management"/>
    <s v="G"/>
    <s v="Yes"/>
    <s v="5.2.b"/>
    <s v="Reelect Patrice Bula as Director"/>
    <x v="2"/>
    <s v="For"/>
    <x v="2"/>
    <m/>
    <s v="No"/>
  </r>
  <r>
    <x v="524"/>
    <s v="Switzerland"/>
    <s v="CH0024638196"/>
    <s v="B11TCY0"/>
    <s v="Annual"/>
    <x v="71"/>
    <s v="Management"/>
    <s v="G"/>
    <s v="Yes"/>
    <s v="5.2.c"/>
    <s v="Reelect Erich Ammann as Director"/>
    <x v="2"/>
    <s v="For"/>
    <x v="1"/>
    <s v="Unsupportive of Executives on the Audit Committee. Chair of Audit Committee is non-independent. Executive Director and the Nomination Committee lacks sufficient independence."/>
    <s v="Yes"/>
  </r>
  <r>
    <x v="524"/>
    <s v="Switzerland"/>
    <s v="CH0024638196"/>
    <s v="B11TCY0"/>
    <s v="Annual"/>
    <x v="71"/>
    <s v="Management"/>
    <s v="G"/>
    <s v="Yes"/>
    <s v="5.2.d"/>
    <s v="Reelect Luc Bonnard as Director"/>
    <x v="2"/>
    <s v="For"/>
    <x v="1"/>
    <s v="Non-independent and the Nomination Committee lacks sufficient independence. Non-independent candidate and historic concerns over Board independence."/>
    <s v="Yes"/>
  </r>
  <r>
    <x v="524"/>
    <s v="Switzerland"/>
    <s v="CH0024638196"/>
    <s v="B11TCY0"/>
    <s v="Annual"/>
    <x v="71"/>
    <s v="Management"/>
    <s v="G"/>
    <s v="Yes"/>
    <s v="5.2.e"/>
    <s v="Reelect Monika Buetler as Director"/>
    <x v="2"/>
    <s v="For"/>
    <x v="2"/>
    <m/>
    <s v="No"/>
  </r>
  <r>
    <x v="524"/>
    <s v="Switzerland"/>
    <s v="CH0024638196"/>
    <s v="B11TCY0"/>
    <s v="Annual"/>
    <x v="71"/>
    <s v="Management"/>
    <s v="G"/>
    <s v="Yes"/>
    <s v="5.2.f"/>
    <s v="Reelect Adam Keswick as Director"/>
    <x v="2"/>
    <s v="For"/>
    <x v="1"/>
    <s v="Director is considered overboarded."/>
    <s v="Yes"/>
  </r>
  <r>
    <x v="524"/>
    <s v="Switzerland"/>
    <s v="CH0024638196"/>
    <s v="B11TCY0"/>
    <s v="Annual"/>
    <x v="71"/>
    <s v="Management"/>
    <s v="G"/>
    <s v="Yes"/>
    <s v="5.2.g"/>
    <s v="Reelect Guenter Schaeuble as Director"/>
    <x v="2"/>
    <s v="For"/>
    <x v="1"/>
    <s v="Unsupportive of Executives on the Audit Committee."/>
    <s v="Yes"/>
  </r>
  <r>
    <x v="524"/>
    <s v="Switzerland"/>
    <s v="CH0024638196"/>
    <s v="B11TCY0"/>
    <s v="Annual"/>
    <x v="71"/>
    <s v="Management"/>
    <s v="G"/>
    <s v="Yes"/>
    <s v="5.2.h"/>
    <s v="Reelect Tobias Staehelin as Director"/>
    <x v="2"/>
    <s v="For"/>
    <x v="2"/>
    <m/>
    <s v="No"/>
  </r>
  <r>
    <x v="524"/>
    <s v="Switzerland"/>
    <s v="CH0024638196"/>
    <s v="B11TCY0"/>
    <s v="Annual"/>
    <x v="71"/>
    <s v="Management"/>
    <s v="G"/>
    <s v="Yes"/>
    <s v="5.2.i"/>
    <s v="Reelect Carole Vischer as Director"/>
    <x v="2"/>
    <s v="For"/>
    <x v="1"/>
    <s v="Non-independent and Audit Committee lacks sufficient independence. Non-independent candidate and historic concerns over Board independence."/>
    <s v="Yes"/>
  </r>
  <r>
    <x v="524"/>
    <s v="Switzerland"/>
    <s v="CH0024638196"/>
    <s v="B11TCY0"/>
    <s v="Annual"/>
    <x v="71"/>
    <s v="Management"/>
    <s v="G"/>
    <s v="Yes"/>
    <s v="5.2.j"/>
    <s v="Reelect Petra Winkler as Director"/>
    <x v="2"/>
    <s v="For"/>
    <x v="2"/>
    <m/>
    <s v="No"/>
  </r>
  <r>
    <x v="524"/>
    <s v="Switzerland"/>
    <s v="CH0024638196"/>
    <s v="B11TCY0"/>
    <s v="Annual"/>
    <x v="71"/>
    <s v="Management"/>
    <s v="G"/>
    <s v="Yes"/>
    <s v="5.4.1"/>
    <s v="Reappoint Patrice Bula as Member of the Compensation Committee"/>
    <x v="3"/>
    <s v="For"/>
    <x v="2"/>
    <m/>
    <s v="No"/>
  </r>
  <r>
    <x v="524"/>
    <s v="Switzerland"/>
    <s v="CH0024638196"/>
    <s v="B11TCY0"/>
    <s v="Annual"/>
    <x v="71"/>
    <s v="Management"/>
    <s v="G"/>
    <s v="Yes"/>
    <s v="5.4.2"/>
    <s v="Reappoint Adam Keswick as Member of the Compensation Committee"/>
    <x v="3"/>
    <s v="For"/>
    <x v="1"/>
    <s v="Director is considered overboarded."/>
    <s v="Yes"/>
  </r>
  <r>
    <x v="525"/>
    <s v="Cayman Islands"/>
    <s v="KYG8104A1085"/>
    <s v="BMF7054"/>
    <s v="Extraordinary Shareholders"/>
    <x v="71"/>
    <s v="Management"/>
    <s v="G"/>
    <s v="Yes"/>
    <n v="1"/>
    <s v="Approve Non-exempt CCT Agreements, Annual Caps and Related Transactions"/>
    <x v="3"/>
    <s v="For"/>
    <x v="2"/>
    <m/>
    <s v="No"/>
  </r>
  <r>
    <x v="525"/>
    <s v="Cayman Islands"/>
    <s v="KYG8104A1085"/>
    <s v="BMF7054"/>
    <s v="Extraordinary Shareholders"/>
    <x v="71"/>
    <s v="Management"/>
    <s v="G"/>
    <s v="Yes"/>
    <n v="2"/>
    <s v="Elect Hui Wai Man, Lawrence as Director"/>
    <x v="2"/>
    <s v="For"/>
    <x v="2"/>
    <m/>
    <s v="No"/>
  </r>
  <r>
    <x v="526"/>
    <s v="Switzerland"/>
    <s v="CH0418792922"/>
    <s v="BF2DSG3"/>
    <s v="Annual"/>
    <x v="71"/>
    <s v="Management"/>
    <s v="G"/>
    <s v="Yes"/>
    <n v="1"/>
    <s v="Accept Financial Statements and Statutory Reports"/>
    <x v="0"/>
    <s v="For"/>
    <x v="2"/>
    <m/>
    <s v="No"/>
  </r>
  <r>
    <x v="526"/>
    <s v="Switzerland"/>
    <s v="CH0418792922"/>
    <s v="BF2DSG3"/>
    <s v="Annual"/>
    <x v="71"/>
    <s v="Management"/>
    <s v="G"/>
    <s v="Yes"/>
    <n v="2"/>
    <s v="Approve Allocation of Income and Dividends of CHF 3.20 per Share"/>
    <x v="3"/>
    <s v="For"/>
    <x v="2"/>
    <m/>
    <s v="No"/>
  </r>
  <r>
    <x v="526"/>
    <s v="Switzerland"/>
    <s v="CH0418792922"/>
    <s v="BF2DSG3"/>
    <s v="Annual"/>
    <x v="71"/>
    <s v="Management"/>
    <s v="G"/>
    <s v="Yes"/>
    <n v="3"/>
    <s v="Approve Discharge of Board of Directors"/>
    <x v="2"/>
    <s v="For"/>
    <x v="2"/>
    <m/>
    <s v="No"/>
  </r>
  <r>
    <x v="526"/>
    <s v="Switzerland"/>
    <s v="CH0418792922"/>
    <s v="BF2DSG3"/>
    <s v="Annual"/>
    <x v="71"/>
    <s v="Management"/>
    <s v="G"/>
    <s v="Yes"/>
    <n v="4.2"/>
    <s v="Reelect Paul Haelg as Board Chair"/>
    <x v="3"/>
    <s v="For"/>
    <x v="2"/>
    <m/>
    <s v="No"/>
  </r>
  <r>
    <x v="526"/>
    <s v="Switzerland"/>
    <s v="CH0418792922"/>
    <s v="BF2DSG3"/>
    <s v="Annual"/>
    <x v="71"/>
    <s v="Management"/>
    <s v="G"/>
    <s v="Yes"/>
    <n v="4.4000000000000004"/>
    <s v="Ratify KPMG AG as Auditors"/>
    <x v="1"/>
    <s v="For"/>
    <x v="2"/>
    <m/>
    <s v="No"/>
  </r>
  <r>
    <x v="526"/>
    <s v="Switzerland"/>
    <s v="CH0418792922"/>
    <s v="BF2DSG3"/>
    <s v="Annual"/>
    <x v="71"/>
    <s v="Management"/>
    <s v="G"/>
    <s v="Yes"/>
    <n v="4.5"/>
    <s v="Designate Jost Windlin as Independent Proxy"/>
    <x v="3"/>
    <s v="For"/>
    <x v="2"/>
    <m/>
    <s v="No"/>
  </r>
  <r>
    <x v="526"/>
    <s v="Switzerland"/>
    <s v="CH0418792922"/>
    <s v="BF2DSG3"/>
    <s v="Annual"/>
    <x v="71"/>
    <s v="Management"/>
    <s v="G"/>
    <s v="Yes"/>
    <n v="5.0999999999999996"/>
    <s v="Approve Remuneration Report (Non-Binding)"/>
    <x v="4"/>
    <s v="For"/>
    <x v="2"/>
    <m/>
    <s v="No"/>
  </r>
  <r>
    <x v="526"/>
    <s v="Switzerland"/>
    <s v="CH0418792922"/>
    <s v="BF2DSG3"/>
    <s v="Annual"/>
    <x v="71"/>
    <s v="Management"/>
    <s v="G"/>
    <s v="Yes"/>
    <n v="5.2"/>
    <s v="Approve Remuneration of Directors in the Amount of CHF 3.4 Million"/>
    <x v="2"/>
    <s v="For"/>
    <x v="2"/>
    <m/>
    <s v="No"/>
  </r>
  <r>
    <x v="526"/>
    <s v="Switzerland"/>
    <s v="CH0418792922"/>
    <s v="BF2DSG3"/>
    <s v="Annual"/>
    <x v="71"/>
    <s v="Management"/>
    <s v="G"/>
    <s v="Yes"/>
    <n v="5.3"/>
    <s v="Approve Remuneration of Executive Committee in the Amount of CHF 21.5 Million"/>
    <x v="4"/>
    <s v="For"/>
    <x v="2"/>
    <m/>
    <s v="No"/>
  </r>
  <r>
    <x v="526"/>
    <s v="Switzerland"/>
    <s v="CH0418792922"/>
    <s v="BF2DSG3"/>
    <s v="Annual"/>
    <x v="71"/>
    <s v="Management"/>
    <s v="G"/>
    <s v="Yes"/>
    <n v="6"/>
    <s v="Approve Creation of Capital Band within the Upper Limit of CHF 1.6 Million and the Lower Limit of CHF 1.5 Million with or without Exclusion of Preemptive Rights; Approve Creation of CHF 76,867.52 Pool of Conditional Capital Within the Capital Band"/>
    <x v="3"/>
    <s v="For"/>
    <x v="2"/>
    <m/>
    <s v="No"/>
  </r>
  <r>
    <x v="526"/>
    <s v="Switzerland"/>
    <s v="CH0418792922"/>
    <s v="BF2DSG3"/>
    <s v="Annual"/>
    <x v="71"/>
    <s v="Management"/>
    <s v="G"/>
    <s v="Yes"/>
    <n v="7.1"/>
    <s v="Amend Articles of Association"/>
    <x v="3"/>
    <s v="For"/>
    <x v="2"/>
    <m/>
    <s v="No"/>
  </r>
  <r>
    <x v="526"/>
    <s v="Switzerland"/>
    <s v="CH0418792922"/>
    <s v="BF2DSG3"/>
    <s v="Annual"/>
    <x v="71"/>
    <s v="Management"/>
    <s v="G"/>
    <s v="Yes"/>
    <n v="7.2"/>
    <s v="Amend Articles Re: Editorial Changes"/>
    <x v="3"/>
    <s v="For"/>
    <x v="2"/>
    <m/>
    <s v="No"/>
  </r>
  <r>
    <x v="526"/>
    <s v="Switzerland"/>
    <s v="CH0418792922"/>
    <s v="BF2DSG3"/>
    <s v="Annual"/>
    <x v="71"/>
    <s v="Management"/>
    <s v="G"/>
    <s v="Yes"/>
    <n v="7.3"/>
    <s v="Amend Articles Re: Share Register"/>
    <x v="3"/>
    <s v="For"/>
    <x v="2"/>
    <m/>
    <s v="No"/>
  </r>
  <r>
    <x v="526"/>
    <s v="Switzerland"/>
    <s v="CH0418792922"/>
    <s v="BF2DSG3"/>
    <s v="Annual"/>
    <x v="71"/>
    <s v="Management"/>
    <s v="G"/>
    <s v="Yes"/>
    <n v="7.4"/>
    <s v="Approve Virtual-Only Shareholder Meetings"/>
    <x v="3"/>
    <s v="For"/>
    <x v="2"/>
    <m/>
    <s v="No"/>
  </r>
  <r>
    <x v="526"/>
    <s v="Switzerland"/>
    <s v="CH0418792922"/>
    <s v="BF2DSG3"/>
    <s v="Annual"/>
    <x v="71"/>
    <s v="Management"/>
    <s v="G"/>
    <s v="Yes"/>
    <n v="7.5"/>
    <s v="Amend Articles Re: Board Meetings; Electronic Communication"/>
    <x v="3"/>
    <s v="For"/>
    <x v="2"/>
    <m/>
    <s v="No"/>
  </r>
  <r>
    <x v="526"/>
    <s v="Switzerland"/>
    <s v="CH0418792922"/>
    <s v="BF2DSG3"/>
    <s v="Annual"/>
    <x v="71"/>
    <s v="Management"/>
    <s v="G"/>
    <s v="Yes"/>
    <n v="7.6"/>
    <s v="Amend Articles Re: External Mandates for Members of the Board of Directors"/>
    <x v="2"/>
    <s v="For"/>
    <x v="2"/>
    <m/>
    <s v="No"/>
  </r>
  <r>
    <x v="526"/>
    <s v="Switzerland"/>
    <s v="CH0418792922"/>
    <s v="BF2DSG3"/>
    <s v="Annual"/>
    <x v="71"/>
    <s v="Management"/>
    <s v="G"/>
    <s v="Yes"/>
    <n v="8"/>
    <s v="Transact Other Business (Voting)"/>
    <x v="3"/>
    <s v="For"/>
    <x v="1"/>
    <s v="We will not support any unspecified items included in the agenda of the general meeting of shareholders."/>
    <s v="Yes"/>
  </r>
  <r>
    <x v="526"/>
    <s v="Switzerland"/>
    <s v="CH0418792922"/>
    <s v="BF2DSG3"/>
    <s v="Annual"/>
    <x v="71"/>
    <s v="Management"/>
    <s v="G"/>
    <s v="Yes"/>
    <s v="4.1.1"/>
    <s v="Reelect Paul Haelg as Director"/>
    <x v="2"/>
    <s v="For"/>
    <x v="2"/>
    <m/>
    <s v="No"/>
  </r>
  <r>
    <x v="526"/>
    <s v="Switzerland"/>
    <s v="CH0418792922"/>
    <s v="BF2DSG3"/>
    <s v="Annual"/>
    <x v="71"/>
    <s v="Management"/>
    <s v="G"/>
    <s v="Yes"/>
    <s v="4.1.2"/>
    <s v="Reelect Viktor Balli as Director"/>
    <x v="2"/>
    <s v="For"/>
    <x v="2"/>
    <m/>
    <s v="No"/>
  </r>
  <r>
    <x v="526"/>
    <s v="Switzerland"/>
    <s v="CH0418792922"/>
    <s v="BF2DSG3"/>
    <s v="Annual"/>
    <x v="71"/>
    <s v="Management"/>
    <s v="G"/>
    <s v="Yes"/>
    <s v="4.1.3"/>
    <s v="Reelect Lucrece Foufopoulos-De Ridder as Director"/>
    <x v="2"/>
    <s v="For"/>
    <x v="2"/>
    <m/>
    <s v="No"/>
  </r>
  <r>
    <x v="526"/>
    <s v="Switzerland"/>
    <s v="CH0418792922"/>
    <s v="BF2DSG3"/>
    <s v="Annual"/>
    <x v="71"/>
    <s v="Management"/>
    <s v="G"/>
    <s v="Yes"/>
    <s v="4.1.4"/>
    <s v="Reelect Justin Howell as Director"/>
    <x v="2"/>
    <s v="For"/>
    <x v="2"/>
    <m/>
    <s v="No"/>
  </r>
  <r>
    <x v="526"/>
    <s v="Switzerland"/>
    <s v="CH0418792922"/>
    <s v="BF2DSG3"/>
    <s v="Annual"/>
    <x v="71"/>
    <s v="Management"/>
    <s v="G"/>
    <s v="Yes"/>
    <s v="4.1.5"/>
    <s v="Reelect Gordana Landen as Director"/>
    <x v="2"/>
    <s v="For"/>
    <x v="2"/>
    <m/>
    <s v="No"/>
  </r>
  <r>
    <x v="526"/>
    <s v="Switzerland"/>
    <s v="CH0418792922"/>
    <s v="BF2DSG3"/>
    <s v="Annual"/>
    <x v="71"/>
    <s v="Management"/>
    <s v="G"/>
    <s v="Yes"/>
    <s v="4.1.6"/>
    <s v="Reelect Monika Ribar as Director"/>
    <x v="2"/>
    <s v="For"/>
    <x v="2"/>
    <m/>
    <s v="No"/>
  </r>
  <r>
    <x v="526"/>
    <s v="Switzerland"/>
    <s v="CH0418792922"/>
    <s v="BF2DSG3"/>
    <s v="Annual"/>
    <x v="71"/>
    <s v="Management"/>
    <s v="G"/>
    <s v="Yes"/>
    <s v="4.1.7"/>
    <s v="Reelect Paul Schuler as Director"/>
    <x v="2"/>
    <s v="For"/>
    <x v="2"/>
    <m/>
    <s v="No"/>
  </r>
  <r>
    <x v="526"/>
    <s v="Switzerland"/>
    <s v="CH0418792922"/>
    <s v="BF2DSG3"/>
    <s v="Annual"/>
    <x v="71"/>
    <s v="Management"/>
    <s v="G"/>
    <s v="Yes"/>
    <s v="4.1.8"/>
    <s v="Reelect Thierry Vanlancker as Director"/>
    <x v="2"/>
    <s v="For"/>
    <x v="2"/>
    <m/>
    <s v="No"/>
  </r>
  <r>
    <x v="526"/>
    <s v="Switzerland"/>
    <s v="CH0418792922"/>
    <s v="BF2DSG3"/>
    <s v="Annual"/>
    <x v="71"/>
    <s v="Management"/>
    <s v="G"/>
    <s v="Yes"/>
    <s v="4.3.1"/>
    <s v="Reappoint Justin Howell as Member of the Nomination and Compensation Committee"/>
    <x v="3"/>
    <s v="For"/>
    <x v="2"/>
    <m/>
    <s v="No"/>
  </r>
  <r>
    <x v="526"/>
    <s v="Switzerland"/>
    <s v="CH0418792922"/>
    <s v="BF2DSG3"/>
    <s v="Annual"/>
    <x v="71"/>
    <s v="Management"/>
    <s v="G"/>
    <s v="Yes"/>
    <s v="4.3.2"/>
    <s v="Reappoint Gordana Landen as Member of the Nomination and Compensation Committee"/>
    <x v="3"/>
    <s v="For"/>
    <x v="2"/>
    <m/>
    <s v="No"/>
  </r>
  <r>
    <x v="526"/>
    <s v="Switzerland"/>
    <s v="CH0418792922"/>
    <s v="BF2DSG3"/>
    <s v="Annual"/>
    <x v="71"/>
    <s v="Management"/>
    <s v="G"/>
    <s v="Yes"/>
    <s v="4.3.3"/>
    <s v="Reappoint Thierry Vanlancker as Member of the Nomination and Compensation Committee"/>
    <x v="3"/>
    <s v="For"/>
    <x v="2"/>
    <m/>
    <s v="No"/>
  </r>
  <r>
    <x v="527"/>
    <s v="South Korea"/>
    <s v="KR7017670001"/>
    <n v="6224871"/>
    <s v="Annual"/>
    <x v="71"/>
    <s v="Management"/>
    <s v="G"/>
    <s v="Yes"/>
    <n v="1"/>
    <s v="Approve Financial Statements and Allocation of Income"/>
    <x v="3"/>
    <s v="For"/>
    <x v="2"/>
    <m/>
    <s v="No"/>
  </r>
  <r>
    <x v="527"/>
    <s v="South Korea"/>
    <s v="KR7017670001"/>
    <n v="6224871"/>
    <s v="Annual"/>
    <x v="71"/>
    <s v="Management"/>
    <s v="G"/>
    <s v="Yes"/>
    <n v="2"/>
    <s v="Approve Stock Option Grants"/>
    <x v="3"/>
    <s v="For"/>
    <x v="1"/>
    <s v="Majority of awards vest without reference to performance conditions."/>
    <s v="Yes"/>
  </r>
  <r>
    <x v="527"/>
    <s v="South Korea"/>
    <s v="KR7017670001"/>
    <n v="6224871"/>
    <s v="Annual"/>
    <x v="71"/>
    <s v="Management"/>
    <s v="G"/>
    <s v="Yes"/>
    <n v="3.1"/>
    <s v="Elect Kim Yong-hak as Outside Director"/>
    <x v="2"/>
    <s v="For"/>
    <x v="2"/>
    <m/>
    <s v="No"/>
  </r>
  <r>
    <x v="527"/>
    <s v="South Korea"/>
    <s v="KR7017670001"/>
    <n v="6224871"/>
    <s v="Annual"/>
    <x v="71"/>
    <s v="Management"/>
    <s v="G"/>
    <s v="Yes"/>
    <n v="3.2"/>
    <s v="Elect Kim Jun-mo as Outside Director"/>
    <x v="2"/>
    <s v="For"/>
    <x v="2"/>
    <m/>
    <s v="No"/>
  </r>
  <r>
    <x v="527"/>
    <s v="South Korea"/>
    <s v="KR7017670001"/>
    <n v="6224871"/>
    <s v="Annual"/>
    <x v="71"/>
    <s v="Management"/>
    <s v="G"/>
    <s v="Yes"/>
    <n v="3.3"/>
    <s v="Elect Oh Hye-yeon as Outside Director"/>
    <x v="2"/>
    <s v="For"/>
    <x v="2"/>
    <m/>
    <s v="No"/>
  </r>
  <r>
    <x v="527"/>
    <s v="South Korea"/>
    <s v="KR7017670001"/>
    <n v="6224871"/>
    <s v="Annual"/>
    <x v="71"/>
    <s v="Management"/>
    <s v="G"/>
    <s v="Yes"/>
    <n v="4.0999999999999996"/>
    <s v="Elect Kim Yong-hak as a Member of Audit Committee"/>
    <x v="3"/>
    <s v="For"/>
    <x v="2"/>
    <m/>
    <s v="No"/>
  </r>
  <r>
    <x v="527"/>
    <s v="South Korea"/>
    <s v="KR7017670001"/>
    <n v="6224871"/>
    <s v="Annual"/>
    <x v="71"/>
    <s v="Management"/>
    <s v="G"/>
    <s v="Yes"/>
    <n v="4.2"/>
    <s v="Elect Oh Hye-yeon as a Member of Audit Committee"/>
    <x v="3"/>
    <s v="For"/>
    <x v="2"/>
    <m/>
    <s v="No"/>
  </r>
  <r>
    <x v="527"/>
    <s v="South Korea"/>
    <s v="KR7017670001"/>
    <n v="6224871"/>
    <s v="Annual"/>
    <x v="71"/>
    <s v="Management"/>
    <s v="G"/>
    <s v="Yes"/>
    <n v="5"/>
    <s v="Approve Total Remuneration of Inside Directors and Outside Directors"/>
    <x v="2"/>
    <s v="For"/>
    <x v="2"/>
    <m/>
    <s v="No"/>
  </r>
  <r>
    <x v="528"/>
    <s v="South Korea"/>
    <s v="KR7010950004"/>
    <n v="6406055"/>
    <s v="Annual"/>
    <x v="71"/>
    <s v="Management"/>
    <s v="G"/>
    <s v="Yes"/>
    <n v="1"/>
    <s v="Approve Financial Statements and Allocation of Income"/>
    <x v="3"/>
    <s v="For"/>
    <x v="1"/>
    <s v="Company has failed to publish the audited accounts in a sufficient timeframe ahead of the meeting."/>
    <s v="Yes"/>
  </r>
  <r>
    <x v="528"/>
    <s v="South Korea"/>
    <s v="KR7010950004"/>
    <n v="6406055"/>
    <s v="Annual"/>
    <x v="71"/>
    <s v="Management"/>
    <s v="G"/>
    <s v="Yes"/>
    <n v="2"/>
    <s v="Amend Articles of Incorporation"/>
    <x v="3"/>
    <s v="For"/>
    <x v="2"/>
    <m/>
    <s v="No"/>
  </r>
  <r>
    <x v="528"/>
    <s v="South Korea"/>
    <s v="KR7010950004"/>
    <n v="6406055"/>
    <s v="Annual"/>
    <x v="71"/>
    <s v="Management"/>
    <s v="G"/>
    <s v="Yes"/>
    <n v="3.1"/>
    <s v="Elect Ibrahim M. Al-Nitaifi as Non-Independent Non-Executive Director"/>
    <x v="2"/>
    <s v="For"/>
    <x v="2"/>
    <m/>
    <s v="No"/>
  </r>
  <r>
    <x v="528"/>
    <s v="South Korea"/>
    <s v="KR7010950004"/>
    <n v="6406055"/>
    <s v="Annual"/>
    <x v="71"/>
    <s v="Management"/>
    <s v="G"/>
    <s v="Yes"/>
    <n v="3.2"/>
    <s v="Elect Kwon Oh-gyu as Outside Director"/>
    <x v="2"/>
    <s v="For"/>
    <x v="2"/>
    <m/>
    <s v="No"/>
  </r>
  <r>
    <x v="528"/>
    <s v="South Korea"/>
    <s v="KR7010950004"/>
    <n v="6406055"/>
    <s v="Annual"/>
    <x v="71"/>
    <s v="Management"/>
    <s v="G"/>
    <s v="Yes"/>
    <n v="4"/>
    <s v="Approve Total Remuneration of Inside Directors and Outside Directors"/>
    <x v="2"/>
    <s v="For"/>
    <x v="1"/>
    <s v="Total remuneration is excessive or inadequately justified."/>
    <s v="Yes"/>
  </r>
  <r>
    <x v="529"/>
    <s v="Japan"/>
    <s v="JP3404200002"/>
    <n v="6858991"/>
    <s v="Annual"/>
    <x v="71"/>
    <s v="Management"/>
    <s v="G"/>
    <s v="Yes"/>
    <n v="1"/>
    <s v="Approve Allocation of Income, with a Final Dividend of JPY 15"/>
    <x v="3"/>
    <s v="For"/>
    <x v="2"/>
    <m/>
    <s v="No"/>
  </r>
  <r>
    <x v="529"/>
    <s v="Japan"/>
    <s v="JP3404200002"/>
    <n v="6858991"/>
    <s v="Annual"/>
    <x v="71"/>
    <s v="Management"/>
    <s v="G"/>
    <s v="Yes"/>
    <n v="2.1"/>
    <s v="Elect Director Yamamoto, Satoru"/>
    <x v="2"/>
    <s v="For"/>
    <x v="2"/>
    <m/>
    <s v="No"/>
  </r>
  <r>
    <x v="529"/>
    <s v="Japan"/>
    <s v="JP3404200002"/>
    <n v="6858991"/>
    <s v="Annual"/>
    <x v="71"/>
    <s v="Management"/>
    <s v="G"/>
    <s v="Yes"/>
    <n v="2.1"/>
    <s v="Elect Director Tanisho, Takasi"/>
    <x v="2"/>
    <s v="For"/>
    <x v="2"/>
    <m/>
    <s v="No"/>
  </r>
  <r>
    <x v="529"/>
    <s v="Japan"/>
    <s v="JP3404200002"/>
    <n v="6858991"/>
    <s v="Annual"/>
    <x v="71"/>
    <s v="Management"/>
    <s v="G"/>
    <s v="Yes"/>
    <n v="2.11"/>
    <s v="Elect Director Fudaba, Misao"/>
    <x v="2"/>
    <s v="For"/>
    <x v="2"/>
    <m/>
    <s v="No"/>
  </r>
  <r>
    <x v="529"/>
    <s v="Japan"/>
    <s v="JP3404200002"/>
    <n v="6858991"/>
    <s v="Annual"/>
    <x v="71"/>
    <s v="Management"/>
    <s v="G"/>
    <s v="Yes"/>
    <n v="2.2000000000000002"/>
    <s v="Elect Director Nishiguchi, Hidekazu"/>
    <x v="2"/>
    <s v="For"/>
    <x v="2"/>
    <m/>
    <s v="No"/>
  </r>
  <r>
    <x v="529"/>
    <s v="Japan"/>
    <s v="JP3404200002"/>
    <n v="6858991"/>
    <s v="Annual"/>
    <x v="71"/>
    <s v="Management"/>
    <s v="G"/>
    <s v="Yes"/>
    <n v="2.2999999999999998"/>
    <s v="Elect Director Muraoka, Kiyoshige"/>
    <x v="2"/>
    <s v="For"/>
    <x v="2"/>
    <m/>
    <s v="No"/>
  </r>
  <r>
    <x v="529"/>
    <s v="Japan"/>
    <s v="JP3404200002"/>
    <n v="6858991"/>
    <s v="Annual"/>
    <x v="71"/>
    <s v="Management"/>
    <s v="G"/>
    <s v="Yes"/>
    <n v="2.4"/>
    <s v="Elect Director Nishino, Masatsugu"/>
    <x v="2"/>
    <s v="For"/>
    <x v="2"/>
    <m/>
    <s v="No"/>
  </r>
  <r>
    <x v="529"/>
    <s v="Japan"/>
    <s v="JP3404200002"/>
    <n v="6858991"/>
    <s v="Annual"/>
    <x v="71"/>
    <s v="Management"/>
    <s v="G"/>
    <s v="Yes"/>
    <n v="2.5"/>
    <s v="Elect Director Okawa, Naoki"/>
    <x v="2"/>
    <s v="For"/>
    <x v="2"/>
    <m/>
    <s v="No"/>
  </r>
  <r>
    <x v="529"/>
    <s v="Japan"/>
    <s v="JP3404200002"/>
    <n v="6858991"/>
    <s v="Annual"/>
    <x v="71"/>
    <s v="Management"/>
    <s v="G"/>
    <s v="Yes"/>
    <n v="2.6"/>
    <s v="Elect Director Kuniyasu, Yasuaki"/>
    <x v="2"/>
    <s v="For"/>
    <x v="2"/>
    <m/>
    <s v="No"/>
  </r>
  <r>
    <x v="529"/>
    <s v="Japan"/>
    <s v="JP3404200002"/>
    <n v="6858991"/>
    <s v="Annual"/>
    <x v="71"/>
    <s v="Management"/>
    <s v="G"/>
    <s v="Yes"/>
    <n v="2.7"/>
    <s v="Elect Director Ikeda, Ikuji"/>
    <x v="2"/>
    <s v="For"/>
    <x v="2"/>
    <m/>
    <s v="No"/>
  </r>
  <r>
    <x v="529"/>
    <s v="Japan"/>
    <s v="JP3404200002"/>
    <n v="6858991"/>
    <s v="Annual"/>
    <x v="71"/>
    <s v="Management"/>
    <s v="G"/>
    <s v="Yes"/>
    <n v="2.8"/>
    <s v="Elect Director Kosaka, Keizo"/>
    <x v="2"/>
    <s v="For"/>
    <x v="1"/>
    <s v="Board lacks independence."/>
    <s v="Yes"/>
  </r>
  <r>
    <x v="529"/>
    <s v="Japan"/>
    <s v="JP3404200002"/>
    <n v="6858991"/>
    <s v="Annual"/>
    <x v="71"/>
    <s v="Management"/>
    <s v="G"/>
    <s v="Yes"/>
    <n v="2.9"/>
    <s v="Elect Director Sonoda, Mari"/>
    <x v="2"/>
    <s v="For"/>
    <x v="2"/>
    <m/>
    <s v="No"/>
  </r>
  <r>
    <x v="529"/>
    <s v="Japan"/>
    <s v="JP3404200002"/>
    <n v="6858991"/>
    <s v="Annual"/>
    <x v="71"/>
    <s v="Management"/>
    <s v="G"/>
    <s v="Yes"/>
    <n v="3"/>
    <s v="Appoint Statutory Auditor Kinameri, Kazuo"/>
    <x v="1"/>
    <s v="For"/>
    <x v="2"/>
    <m/>
    <s v="No"/>
  </r>
  <r>
    <x v="530"/>
    <s v="Switzerland"/>
    <s v="CH0008742519"/>
    <n v="5533976"/>
    <s v="Annual"/>
    <x v="71"/>
    <s v="Management"/>
    <s v="G"/>
    <s v="Yes"/>
    <n v="1.1000000000000001"/>
    <s v="Accept Financial Statements and Statutory Reports"/>
    <x v="0"/>
    <s v="For"/>
    <x v="2"/>
    <m/>
    <s v="No"/>
  </r>
  <r>
    <x v="530"/>
    <s v="Switzerland"/>
    <s v="CH0008742519"/>
    <n v="5533976"/>
    <s v="Annual"/>
    <x v="71"/>
    <s v="Management"/>
    <s v="G"/>
    <s v="Yes"/>
    <n v="1.2"/>
    <s v="Approve Remuneration Report (Non-Binding)"/>
    <x v="4"/>
    <s v="For"/>
    <x v="2"/>
    <m/>
    <s v="No"/>
  </r>
  <r>
    <x v="530"/>
    <s v="Switzerland"/>
    <s v="CH0008742519"/>
    <n v="5533976"/>
    <s v="Annual"/>
    <x v="71"/>
    <s v="Management"/>
    <s v="G"/>
    <s v="Yes"/>
    <n v="2"/>
    <s v="Approve Allocation of Income and Dividends of CHF 22 per Share"/>
    <x v="3"/>
    <s v="For"/>
    <x v="2"/>
    <m/>
    <s v="No"/>
  </r>
  <r>
    <x v="530"/>
    <s v="Switzerland"/>
    <s v="CH0008742519"/>
    <n v="5533976"/>
    <s v="Annual"/>
    <x v="71"/>
    <s v="Management"/>
    <s v="G"/>
    <s v="Yes"/>
    <n v="3"/>
    <s v="Approve Discharge of Board and Senior Management"/>
    <x v="3"/>
    <s v="For"/>
    <x v="2"/>
    <m/>
    <s v="No"/>
  </r>
  <r>
    <x v="530"/>
    <s v="Switzerland"/>
    <s v="CH0008742519"/>
    <n v="5533976"/>
    <s v="Annual"/>
    <x v="71"/>
    <s v="Management"/>
    <s v="G"/>
    <s v="Yes"/>
    <n v="4.0999999999999996"/>
    <s v="Reelect Roland Abt as Director"/>
    <x v="2"/>
    <s v="For"/>
    <x v="2"/>
    <m/>
    <s v="No"/>
  </r>
  <r>
    <x v="530"/>
    <s v="Switzerland"/>
    <s v="CH0008742519"/>
    <n v="5533976"/>
    <s v="Annual"/>
    <x v="71"/>
    <s v="Management"/>
    <s v="G"/>
    <s v="Yes"/>
    <n v="4.2"/>
    <s v="Elect Monique Bourquin as Director"/>
    <x v="2"/>
    <s v="For"/>
    <x v="2"/>
    <m/>
    <s v="No"/>
  </r>
  <r>
    <x v="530"/>
    <s v="Switzerland"/>
    <s v="CH0008742519"/>
    <n v="5533976"/>
    <s v="Annual"/>
    <x v="71"/>
    <s v="Management"/>
    <s v="G"/>
    <s v="Yes"/>
    <n v="4.3"/>
    <s v="Reelect Alain Carrupt as Director"/>
    <x v="2"/>
    <s v="For"/>
    <x v="2"/>
    <m/>
    <s v="No"/>
  </r>
  <r>
    <x v="530"/>
    <s v="Switzerland"/>
    <s v="CH0008742519"/>
    <n v="5533976"/>
    <s v="Annual"/>
    <x v="71"/>
    <s v="Management"/>
    <s v="G"/>
    <s v="Yes"/>
    <n v="4.4000000000000004"/>
    <s v="Reelect Guus Dekkers as Director"/>
    <x v="2"/>
    <s v="For"/>
    <x v="2"/>
    <m/>
    <s v="No"/>
  </r>
  <r>
    <x v="530"/>
    <s v="Switzerland"/>
    <s v="CH0008742519"/>
    <n v="5533976"/>
    <s v="Annual"/>
    <x v="71"/>
    <s v="Management"/>
    <s v="G"/>
    <s v="Yes"/>
    <n v="4.5"/>
    <s v="Reelect Frank Esser as Director"/>
    <x v="2"/>
    <s v="For"/>
    <x v="2"/>
    <m/>
    <s v="No"/>
  </r>
  <r>
    <x v="530"/>
    <s v="Switzerland"/>
    <s v="CH0008742519"/>
    <n v="5533976"/>
    <s v="Annual"/>
    <x v="71"/>
    <s v="Management"/>
    <s v="G"/>
    <s v="Yes"/>
    <n v="4.5999999999999996"/>
    <s v="Reelect Sandra Lathion-Zweifel as Director"/>
    <x v="2"/>
    <s v="For"/>
    <x v="2"/>
    <m/>
    <s v="No"/>
  </r>
  <r>
    <x v="530"/>
    <s v="Switzerland"/>
    <s v="CH0008742519"/>
    <n v="5533976"/>
    <s v="Annual"/>
    <x v="71"/>
    <s v="Management"/>
    <s v="G"/>
    <s v="Yes"/>
    <n v="4.7"/>
    <s v="Reelect Anna Mossberg as Director"/>
    <x v="2"/>
    <s v="For"/>
    <x v="2"/>
    <m/>
    <s v="No"/>
  </r>
  <r>
    <x v="530"/>
    <s v="Switzerland"/>
    <s v="CH0008742519"/>
    <n v="5533976"/>
    <s v="Annual"/>
    <x v="71"/>
    <s v="Management"/>
    <s v="G"/>
    <s v="Yes"/>
    <n v="4.8"/>
    <s v="Reelect Michael Rechsteiner as Director"/>
    <x v="2"/>
    <s v="For"/>
    <x v="2"/>
    <m/>
    <s v="No"/>
  </r>
  <r>
    <x v="530"/>
    <s v="Switzerland"/>
    <s v="CH0008742519"/>
    <n v="5533976"/>
    <s v="Annual"/>
    <x v="71"/>
    <s v="Management"/>
    <s v="G"/>
    <s v="Yes"/>
    <n v="4.9000000000000004"/>
    <s v="Reelect Michael Rechsteiner as Board Chair"/>
    <x v="3"/>
    <s v="For"/>
    <x v="2"/>
    <m/>
    <s v="No"/>
  </r>
  <r>
    <x v="530"/>
    <s v="Switzerland"/>
    <s v="CH0008742519"/>
    <n v="5533976"/>
    <s v="Annual"/>
    <x v="71"/>
    <s v="Management"/>
    <s v="G"/>
    <s v="Yes"/>
    <n v="5.0999999999999996"/>
    <s v="Reappoint Roland Abt as Member of the Compensation Committee"/>
    <x v="3"/>
    <s v="For"/>
    <x v="2"/>
    <m/>
    <s v="No"/>
  </r>
  <r>
    <x v="530"/>
    <s v="Switzerland"/>
    <s v="CH0008742519"/>
    <n v="5533976"/>
    <s v="Annual"/>
    <x v="71"/>
    <s v="Management"/>
    <s v="G"/>
    <s v="Yes"/>
    <n v="5.2"/>
    <s v="Appoint Monique Bourquin as Member of the Compensation Committee"/>
    <x v="3"/>
    <s v="For"/>
    <x v="2"/>
    <m/>
    <s v="No"/>
  </r>
  <r>
    <x v="530"/>
    <s v="Switzerland"/>
    <s v="CH0008742519"/>
    <n v="5533976"/>
    <s v="Annual"/>
    <x v="71"/>
    <s v="Management"/>
    <s v="G"/>
    <s v="Yes"/>
    <n v="5.3"/>
    <s v="Reappoint Frank Esser as Member of the Compensation Committee"/>
    <x v="3"/>
    <s v="For"/>
    <x v="2"/>
    <m/>
    <s v="No"/>
  </r>
  <r>
    <x v="530"/>
    <s v="Switzerland"/>
    <s v="CH0008742519"/>
    <n v="5533976"/>
    <s v="Annual"/>
    <x v="71"/>
    <s v="Management"/>
    <s v="G"/>
    <s v="Yes"/>
    <n v="5.4"/>
    <s v="Reappoint Michael Rechsteiner as Member of the Compensation Committee"/>
    <x v="3"/>
    <s v="For"/>
    <x v="2"/>
    <m/>
    <s v="No"/>
  </r>
  <r>
    <x v="530"/>
    <s v="Switzerland"/>
    <s v="CH0008742519"/>
    <n v="5533976"/>
    <s v="Annual"/>
    <x v="71"/>
    <s v="Management"/>
    <s v="G"/>
    <s v="Yes"/>
    <n v="6.1"/>
    <s v="Approve Remuneration of Directors in the Amount of CHF 2.5 Million"/>
    <x v="2"/>
    <s v="For"/>
    <x v="2"/>
    <m/>
    <s v="No"/>
  </r>
  <r>
    <x v="530"/>
    <s v="Switzerland"/>
    <s v="CH0008742519"/>
    <n v="5533976"/>
    <s v="Annual"/>
    <x v="71"/>
    <s v="Management"/>
    <s v="G"/>
    <s v="Yes"/>
    <n v="6.2"/>
    <s v="Approve Remuneration of Executive Committee in the Amount of CHF 10.4 Million for Fiscal Year 2023"/>
    <x v="4"/>
    <s v="For"/>
    <x v="2"/>
    <m/>
    <s v="No"/>
  </r>
  <r>
    <x v="530"/>
    <s v="Switzerland"/>
    <s v="CH0008742519"/>
    <n v="5533976"/>
    <s v="Annual"/>
    <x v="71"/>
    <s v="Management"/>
    <s v="G"/>
    <s v="Yes"/>
    <n v="6.3"/>
    <s v="Approve Remuneration of Executive Committee in the Amount of CHF 10.9 Million for Fiscal Year 2024"/>
    <x v="4"/>
    <s v="For"/>
    <x v="2"/>
    <m/>
    <s v="No"/>
  </r>
  <r>
    <x v="530"/>
    <s v="Switzerland"/>
    <s v="CH0008742519"/>
    <n v="5533976"/>
    <s v="Annual"/>
    <x v="71"/>
    <s v="Management"/>
    <s v="G"/>
    <s v="Yes"/>
    <n v="7"/>
    <s v="Designate Reber Rechtsanwaelte as Independent Proxy"/>
    <x v="3"/>
    <s v="For"/>
    <x v="2"/>
    <m/>
    <s v="No"/>
  </r>
  <r>
    <x v="530"/>
    <s v="Switzerland"/>
    <s v="CH0008742519"/>
    <n v="5533976"/>
    <s v="Annual"/>
    <x v="71"/>
    <s v="Management"/>
    <s v="G"/>
    <s v="Yes"/>
    <n v="8"/>
    <s v="Ratify PricewaterhouseCoopers AG as Auditors"/>
    <x v="1"/>
    <s v="For"/>
    <x v="2"/>
    <m/>
    <s v="No"/>
  </r>
  <r>
    <x v="530"/>
    <s v="Switzerland"/>
    <s v="CH0008742519"/>
    <n v="5533976"/>
    <s v="Annual"/>
    <x v="71"/>
    <s v="Management"/>
    <s v="E, S"/>
    <s v="Yes"/>
    <n v="9.1"/>
    <s v="Amend Articles Re: Sustainability Clause"/>
    <x v="3"/>
    <s v="For"/>
    <x v="2"/>
    <m/>
    <s v="No"/>
  </r>
  <r>
    <x v="530"/>
    <s v="Switzerland"/>
    <s v="CH0008742519"/>
    <n v="5533976"/>
    <s v="Annual"/>
    <x v="71"/>
    <s v="Management"/>
    <s v="G"/>
    <s v="Yes"/>
    <n v="9.1999999999999993"/>
    <s v="Amend Articles Re: Shares and Share Register"/>
    <x v="3"/>
    <s v="For"/>
    <x v="2"/>
    <m/>
    <s v="No"/>
  </r>
  <r>
    <x v="530"/>
    <s v="Switzerland"/>
    <s v="CH0008742519"/>
    <n v="5533976"/>
    <s v="Annual"/>
    <x v="71"/>
    <s v="Management"/>
    <s v="G"/>
    <s v="Yes"/>
    <n v="9.3000000000000007"/>
    <s v="Amend Articles Re: General Meeting"/>
    <x v="3"/>
    <s v="For"/>
    <x v="2"/>
    <m/>
    <s v="No"/>
  </r>
  <r>
    <x v="530"/>
    <s v="Switzerland"/>
    <s v="CH0008742519"/>
    <n v="5533976"/>
    <s v="Annual"/>
    <x v="71"/>
    <s v="Management"/>
    <s v="G"/>
    <s v="Yes"/>
    <n v="9.4"/>
    <s v="Amend Articles Re: Editorial Changes Relating to the Qualified Majority for Adoption of Resolutions"/>
    <x v="3"/>
    <s v="For"/>
    <x v="2"/>
    <m/>
    <s v="No"/>
  </r>
  <r>
    <x v="530"/>
    <s v="Switzerland"/>
    <s v="CH0008742519"/>
    <n v="5533976"/>
    <s v="Annual"/>
    <x v="71"/>
    <s v="Management"/>
    <s v="G"/>
    <s v="Yes"/>
    <n v="9.5"/>
    <s v="Amend Articles Re: Board of Directors and Executive Committee Compensation; External Mandates for Members of the Board of Directors and Executive Committee"/>
    <x v="2"/>
    <s v="For"/>
    <x v="2"/>
    <m/>
    <s v="No"/>
  </r>
  <r>
    <x v="530"/>
    <s v="Switzerland"/>
    <s v="CH0008742519"/>
    <n v="5533976"/>
    <s v="Annual"/>
    <x v="71"/>
    <s v="Management"/>
    <s v="G"/>
    <s v="Yes"/>
    <n v="9.6"/>
    <s v="Amend Articles of Association"/>
    <x v="3"/>
    <s v="For"/>
    <x v="2"/>
    <m/>
    <s v="No"/>
  </r>
  <r>
    <x v="530"/>
    <s v="Switzerland"/>
    <s v="CH0008742519"/>
    <n v="5533976"/>
    <s v="Annual"/>
    <x v="71"/>
    <s v="Management"/>
    <s v="G"/>
    <s v="Yes"/>
    <n v="10"/>
    <s v="Transact Other Business (Voting)"/>
    <x v="3"/>
    <s v="For"/>
    <x v="1"/>
    <s v="We will not support any unspecified items included in the agenda of the general meeting of shareholders."/>
    <s v="Yes"/>
  </r>
  <r>
    <x v="531"/>
    <s v="Japan"/>
    <s v="JP3637300009"/>
    <n v="6125286"/>
    <s v="Annual"/>
    <x v="71"/>
    <s v="Management"/>
    <s v="G"/>
    <s v="Yes"/>
    <n v="1"/>
    <s v="Approve Allocation of Income, with a Final Dividend of JPY 151"/>
    <x v="3"/>
    <s v="For"/>
    <x v="2"/>
    <m/>
    <s v="No"/>
  </r>
  <r>
    <x v="531"/>
    <s v="Japan"/>
    <s v="JP3637300009"/>
    <n v="6125286"/>
    <s v="Annual"/>
    <x v="71"/>
    <s v="Management"/>
    <s v="G"/>
    <s v="Yes"/>
    <n v="2.1"/>
    <s v="Elect Director Chang Ming-Jang"/>
    <x v="2"/>
    <s v="For"/>
    <x v="2"/>
    <m/>
    <s v="No"/>
  </r>
  <r>
    <x v="531"/>
    <s v="Japan"/>
    <s v="JP3637300009"/>
    <n v="6125286"/>
    <s v="Annual"/>
    <x v="71"/>
    <s v="Management"/>
    <s v="G"/>
    <s v="Yes"/>
    <n v="2.2000000000000002"/>
    <s v="Elect Director Eva Chen"/>
    <x v="2"/>
    <s v="For"/>
    <x v="2"/>
    <m/>
    <s v="No"/>
  </r>
  <r>
    <x v="531"/>
    <s v="Japan"/>
    <s v="JP3637300009"/>
    <n v="6125286"/>
    <s v="Annual"/>
    <x v="71"/>
    <s v="Management"/>
    <s v="G"/>
    <s v="Yes"/>
    <n v="2.2999999999999998"/>
    <s v="Elect Director Mahendra Negi"/>
    <x v="2"/>
    <s v="For"/>
    <x v="2"/>
    <m/>
    <s v="No"/>
  </r>
  <r>
    <x v="531"/>
    <s v="Japan"/>
    <s v="JP3637300009"/>
    <n v="6125286"/>
    <s v="Annual"/>
    <x v="71"/>
    <s v="Management"/>
    <s v="G"/>
    <s v="Yes"/>
    <n v="2.4"/>
    <s v="Elect Director Omikawa, Akihiko"/>
    <x v="2"/>
    <s v="For"/>
    <x v="2"/>
    <m/>
    <s v="No"/>
  </r>
  <r>
    <x v="531"/>
    <s v="Japan"/>
    <s v="JP3637300009"/>
    <n v="6125286"/>
    <s v="Annual"/>
    <x v="71"/>
    <s v="Management"/>
    <s v="G"/>
    <s v="Yes"/>
    <n v="2.5"/>
    <s v="Elect Director Koga, Tetsuo"/>
    <x v="2"/>
    <s v="For"/>
    <x v="2"/>
    <m/>
    <s v="No"/>
  </r>
  <r>
    <x v="531"/>
    <s v="Japan"/>
    <s v="JP3637300009"/>
    <n v="6125286"/>
    <s v="Annual"/>
    <x v="71"/>
    <s v="Management"/>
    <s v="G"/>
    <s v="Yes"/>
    <n v="2.6"/>
    <s v="Elect Director Tokuoka, Koichiro"/>
    <x v="2"/>
    <s v="For"/>
    <x v="2"/>
    <m/>
    <s v="No"/>
  </r>
  <r>
    <x v="531"/>
    <s v="Japan"/>
    <s v="JP3637300009"/>
    <n v="6125286"/>
    <s v="Annual"/>
    <x v="71"/>
    <s v="Management"/>
    <s v="G"/>
    <s v="Yes"/>
    <n v="3"/>
    <s v="Amend Articles to Change Location of Head Office"/>
    <x v="3"/>
    <s v="For"/>
    <x v="2"/>
    <m/>
    <s v="No"/>
  </r>
  <r>
    <x v="532"/>
    <s v="Bermuda"/>
    <s v="BMG0171K1018"/>
    <s v="BRXVS60"/>
    <s v="Special"/>
    <x v="72"/>
    <s v="Management"/>
    <s v="G"/>
    <s v="Yes"/>
    <n v="1"/>
    <s v="Approve 2024 Advertising Services Framework Agreement, Proposed Annual Cap and Related Transactions"/>
    <x v="3"/>
    <s v="For"/>
    <x v="2"/>
    <m/>
    <s v="No"/>
  </r>
  <r>
    <x v="532"/>
    <s v="Bermuda"/>
    <s v="BMG0171K1018"/>
    <s v="BRXVS60"/>
    <s v="Special"/>
    <x v="72"/>
    <s v="Management"/>
    <s v="G"/>
    <s v="Yes"/>
    <n v="2"/>
    <s v="Approve 2024 Framework Technical Services Agreement, Proposed Annual Cap and Related Transactions"/>
    <x v="3"/>
    <s v="For"/>
    <x v="2"/>
    <m/>
    <s v="No"/>
  </r>
  <r>
    <x v="532"/>
    <s v="Bermuda"/>
    <s v="BMG0171K1018"/>
    <s v="BRXVS60"/>
    <s v="Special"/>
    <x v="72"/>
    <s v="Management"/>
    <s v="G"/>
    <s v="Yes"/>
    <n v="3"/>
    <s v="Authorize Board to Deal With All Matters in Relation to the 2024 Advertising Services Framework Agreement, 2024 Framework Technical Services Agreement, Proposed Annual Cap and Related Transactions"/>
    <x v="3"/>
    <s v="For"/>
    <x v="2"/>
    <m/>
    <s v="No"/>
  </r>
  <r>
    <x v="533"/>
    <s v="Austria"/>
    <s v="AT0000730007"/>
    <s v="B1WVF68"/>
    <s v="Annual"/>
    <x v="72"/>
    <s v="Management"/>
    <s v="G"/>
    <s v="No"/>
    <n v="1"/>
    <s v="Receive Financial Statements and Statutory Reports for Fiscal Year 2022 (Non-Voting)"/>
    <x v="0"/>
    <m/>
    <x v="0"/>
    <m/>
    <s v="No"/>
  </r>
  <r>
    <x v="533"/>
    <s v="Austria"/>
    <s v="AT0000730007"/>
    <s v="B1WVF68"/>
    <s v="Annual"/>
    <x v="72"/>
    <s v="Management"/>
    <s v="G"/>
    <s v="Yes"/>
    <n v="2"/>
    <s v="Approve Allocation of Income and Dividends of EUR 2.10 per Share"/>
    <x v="3"/>
    <s v="For"/>
    <x v="2"/>
    <m/>
    <s v="No"/>
  </r>
  <r>
    <x v="533"/>
    <s v="Austria"/>
    <s v="AT0000730007"/>
    <s v="B1WVF68"/>
    <s v="Annual"/>
    <x v="72"/>
    <s v="Management"/>
    <s v="G"/>
    <s v="Yes"/>
    <n v="3"/>
    <s v="Approve Discharge of Management Board for Fiscal Year 2022"/>
    <x v="3"/>
    <s v="For"/>
    <x v="2"/>
    <m/>
    <s v="No"/>
  </r>
  <r>
    <x v="533"/>
    <s v="Austria"/>
    <s v="AT0000730007"/>
    <s v="B1WVF68"/>
    <s v="Annual"/>
    <x v="72"/>
    <s v="Management"/>
    <s v="G"/>
    <s v="Yes"/>
    <n v="4"/>
    <s v="Approve Discharge of Supervisory Board for Fiscal Year 2022"/>
    <x v="3"/>
    <s v="For"/>
    <x v="2"/>
    <m/>
    <s v="No"/>
  </r>
  <r>
    <x v="533"/>
    <s v="Austria"/>
    <s v="AT0000730007"/>
    <s v="B1WVF68"/>
    <s v="Annual"/>
    <x v="72"/>
    <s v="Management"/>
    <s v="G"/>
    <s v="Yes"/>
    <n v="5"/>
    <s v="Approve Remuneration of Supervisory Board Members"/>
    <x v="4"/>
    <s v="For"/>
    <x v="2"/>
    <m/>
    <s v="No"/>
  </r>
  <r>
    <x v="533"/>
    <s v="Austria"/>
    <s v="AT0000730007"/>
    <s v="B1WVF68"/>
    <s v="Annual"/>
    <x v="72"/>
    <s v="Management"/>
    <s v="G"/>
    <s v="Yes"/>
    <n v="6"/>
    <s v="Ratify KPMG Austria GmbH as Auditors for Fiscal Year 2023"/>
    <x v="1"/>
    <s v="For"/>
    <x v="2"/>
    <m/>
    <s v="No"/>
  </r>
  <r>
    <x v="533"/>
    <s v="Austria"/>
    <s v="AT0000730007"/>
    <s v="B1WVF68"/>
    <s v="Annual"/>
    <x v="72"/>
    <s v="Management"/>
    <s v="G"/>
    <s v="Yes"/>
    <n v="7"/>
    <s v="Approve Remuneration Report"/>
    <x v="4"/>
    <s v="For"/>
    <x v="1"/>
    <s v="Independence compromised with performance based pay."/>
    <s v="Yes"/>
  </r>
  <r>
    <x v="533"/>
    <s v="Austria"/>
    <s v="AT0000730007"/>
    <s v="B1WVF68"/>
    <s v="Annual"/>
    <x v="72"/>
    <s v="Management"/>
    <s v="G"/>
    <s v="Yes"/>
    <n v="8"/>
    <s v="Authorize Share Repurchase Program and Reissuance or Cancellation of Repurchased Shares"/>
    <x v="3"/>
    <s v="For"/>
    <x v="2"/>
    <m/>
    <s v="No"/>
  </r>
  <r>
    <x v="533"/>
    <s v="Austria"/>
    <s v="AT0000730007"/>
    <s v="B1WVF68"/>
    <s v="Annual"/>
    <x v="72"/>
    <s v="Management"/>
    <s v="G"/>
    <s v="Yes"/>
    <n v="9"/>
    <s v="Amend Articles Re: Company Announcements"/>
    <x v="3"/>
    <s v="For"/>
    <x v="2"/>
    <m/>
    <s v="No"/>
  </r>
  <r>
    <x v="533"/>
    <s v="Austria"/>
    <s v="AT0000730007"/>
    <s v="B1WVF68"/>
    <s v="Annual"/>
    <x v="72"/>
    <s v="Management"/>
    <s v="G"/>
    <s v="Yes"/>
    <n v="10.1"/>
    <s v="New/Amended Proposals from Shareholders"/>
    <x v="3"/>
    <s v="None"/>
    <x v="4"/>
    <m/>
    <s v="No"/>
  </r>
  <r>
    <x v="533"/>
    <s v="Austria"/>
    <s v="AT0000730007"/>
    <s v="B1WVF68"/>
    <s v="Annual"/>
    <x v="72"/>
    <s v="Management"/>
    <s v="G"/>
    <s v="Yes"/>
    <n v="10.199999999999999"/>
    <s v="New/Amended Proposals from Management and Supervisory Board"/>
    <x v="3"/>
    <s v="None"/>
    <x v="4"/>
    <m/>
    <s v="No"/>
  </r>
  <r>
    <x v="534"/>
    <s v="Turkey"/>
    <s v="TRACIMSA91F9"/>
    <s v="B03MQV5"/>
    <s v="Annual"/>
    <x v="72"/>
    <s v="Management"/>
    <s v="G"/>
    <s v="Yes"/>
    <n v="1"/>
    <s v="Open Meeting and Elect Presiding Council of Meeting"/>
    <x v="3"/>
    <s v="For"/>
    <x v="2"/>
    <m/>
    <s v="No"/>
  </r>
  <r>
    <x v="534"/>
    <s v="Turkey"/>
    <s v="TRACIMSA91F9"/>
    <s v="B03MQV5"/>
    <s v="Annual"/>
    <x v="72"/>
    <s v="Management"/>
    <s v="G"/>
    <s v="Yes"/>
    <n v="2"/>
    <s v="Accept Board Report"/>
    <x v="0"/>
    <s v="For"/>
    <x v="2"/>
    <m/>
    <s v="No"/>
  </r>
  <r>
    <x v="534"/>
    <s v="Turkey"/>
    <s v="TRACIMSA91F9"/>
    <s v="B03MQV5"/>
    <s v="Annual"/>
    <x v="72"/>
    <s v="Management"/>
    <s v="G"/>
    <s v="Yes"/>
    <n v="3"/>
    <s v="Accept Audit Report"/>
    <x v="0"/>
    <s v="For"/>
    <x v="2"/>
    <m/>
    <s v="No"/>
  </r>
  <r>
    <x v="534"/>
    <s v="Turkey"/>
    <s v="TRACIMSA91F9"/>
    <s v="B03MQV5"/>
    <s v="Annual"/>
    <x v="72"/>
    <s v="Management"/>
    <s v="G"/>
    <s v="Yes"/>
    <n v="4"/>
    <s v="Accept Financial Statements"/>
    <x v="3"/>
    <s v="For"/>
    <x v="2"/>
    <m/>
    <s v="No"/>
  </r>
  <r>
    <x v="534"/>
    <s v="Turkey"/>
    <s v="TRACIMSA91F9"/>
    <s v="B03MQV5"/>
    <s v="Annual"/>
    <x v="72"/>
    <s v="Management"/>
    <s v="G"/>
    <s v="No"/>
    <n v="5"/>
    <s v="Receive Information on Independent Directors Provided by Capital Markets Board"/>
    <x v="2"/>
    <m/>
    <x v="0"/>
    <m/>
    <s v="No"/>
  </r>
  <r>
    <x v="534"/>
    <s v="Turkey"/>
    <s v="TRACIMSA91F9"/>
    <s v="B03MQV5"/>
    <s v="Annual"/>
    <x v="72"/>
    <s v="Management"/>
    <s v="G"/>
    <s v="Yes"/>
    <n v="6"/>
    <s v="Approve Discharge of Board"/>
    <x v="3"/>
    <s v="For"/>
    <x v="2"/>
    <m/>
    <s v="No"/>
  </r>
  <r>
    <x v="534"/>
    <s v="Turkey"/>
    <s v="TRACIMSA91F9"/>
    <s v="B03MQV5"/>
    <s v="Annual"/>
    <x v="72"/>
    <s v="Management"/>
    <s v="G"/>
    <s v="Yes"/>
    <n v="7"/>
    <s v="Approve Allocation of Income"/>
    <x v="3"/>
    <s v="For"/>
    <x v="2"/>
    <m/>
    <s v="No"/>
  </r>
  <r>
    <x v="534"/>
    <s v="Turkey"/>
    <s v="TRACIMSA91F9"/>
    <s v="B03MQV5"/>
    <s v="Annual"/>
    <x v="72"/>
    <s v="Management"/>
    <s v="G"/>
    <s v="Yes"/>
    <n v="8"/>
    <s v="Approve Director Remuneration"/>
    <x v="2"/>
    <s v="For"/>
    <x v="1"/>
    <s v="Poor pay disclosure."/>
    <s v="Yes"/>
  </r>
  <r>
    <x v="534"/>
    <s v="Turkey"/>
    <s v="TRACIMSA91F9"/>
    <s v="B03MQV5"/>
    <s v="Annual"/>
    <x v="72"/>
    <s v="Management"/>
    <s v="G"/>
    <s v="Yes"/>
    <n v="9"/>
    <s v="Ratify External Auditors"/>
    <x v="1"/>
    <s v="For"/>
    <x v="2"/>
    <m/>
    <s v="No"/>
  </r>
  <r>
    <x v="534"/>
    <s v="Turkey"/>
    <s v="TRACIMSA91F9"/>
    <s v="B03MQV5"/>
    <s v="Annual"/>
    <x v="72"/>
    <s v="Management"/>
    <s v="S"/>
    <s v="No"/>
    <n v="10"/>
    <s v="Receive Information on Donations Made in 2022"/>
    <x v="3"/>
    <m/>
    <x v="0"/>
    <m/>
    <s v="No"/>
  </r>
  <r>
    <x v="534"/>
    <s v="Turkey"/>
    <s v="TRACIMSA91F9"/>
    <s v="B03MQV5"/>
    <s v="Annual"/>
    <x v="72"/>
    <s v="Management"/>
    <s v="S"/>
    <s v="Yes"/>
    <n v="11"/>
    <s v="Approve Upper Limit of Donations for 2023"/>
    <x v="3"/>
    <s v="For"/>
    <x v="1"/>
    <s v="Not enough disclosure to make an informed decision."/>
    <s v="Yes"/>
  </r>
  <r>
    <x v="534"/>
    <s v="Turkey"/>
    <s v="TRACIMSA91F9"/>
    <s v="B03MQV5"/>
    <s v="Annual"/>
    <x v="72"/>
    <s v="Management"/>
    <s v="G"/>
    <s v="Yes"/>
    <n v="12"/>
    <s v="Grant Permission for Board Members to Engage in Commercial Transactions with Company and Be Involved with Companies with Similar Corporate Purpose in Accordance with Articles 395 and 396 of Turkish Commercial Law"/>
    <x v="3"/>
    <s v="For"/>
    <x v="2"/>
    <m/>
    <s v="No"/>
  </r>
  <r>
    <x v="534"/>
    <s v="Turkey"/>
    <s v="TRACIMSA91F9"/>
    <s v="B03MQV5"/>
    <s v="Annual"/>
    <x v="72"/>
    <s v="Management"/>
    <s v="G"/>
    <s v="No"/>
    <n v="13"/>
    <s v="Wishes"/>
    <x v="3"/>
    <m/>
    <x v="0"/>
    <m/>
    <s v="No"/>
  </r>
  <r>
    <x v="535"/>
    <s v="South Korea"/>
    <s v="KR7021240007"/>
    <n v="6173401"/>
    <s v="Annual"/>
    <x v="72"/>
    <s v="Management"/>
    <s v="G"/>
    <s v="Yes"/>
    <n v="1"/>
    <s v="Approve Financial Statements and Allocation of Income"/>
    <x v="3"/>
    <s v="For"/>
    <x v="2"/>
    <m/>
    <s v="No"/>
  </r>
  <r>
    <x v="535"/>
    <s v="South Korea"/>
    <s v="KR7021240007"/>
    <n v="6173401"/>
    <s v="Annual"/>
    <x v="72"/>
    <s v="Management"/>
    <s v="G"/>
    <s v="Yes"/>
    <n v="2"/>
    <s v="Amend Articles of Incorporation"/>
    <x v="3"/>
    <s v="For"/>
    <x v="2"/>
    <m/>
    <s v="No"/>
  </r>
  <r>
    <x v="535"/>
    <s v="South Korea"/>
    <s v="KR7021240007"/>
    <n v="6173401"/>
    <s v="Annual"/>
    <x v="72"/>
    <s v="Management"/>
    <s v="G"/>
    <s v="Yes"/>
    <n v="3.1"/>
    <s v="Elect Bang Jun-hyeok as Inside Director"/>
    <x v="2"/>
    <s v="For"/>
    <x v="1"/>
    <s v="Executive Chair without sufficient counterbalance."/>
    <s v="Yes"/>
  </r>
  <r>
    <x v="535"/>
    <s v="South Korea"/>
    <s v="KR7021240007"/>
    <n v="6173401"/>
    <s v="Annual"/>
    <x v="72"/>
    <s v="Management"/>
    <s v="G"/>
    <s v="Yes"/>
    <n v="3.2"/>
    <s v="Elect Seo Jang-won as Inside Director"/>
    <x v="2"/>
    <s v="For"/>
    <x v="2"/>
    <m/>
    <s v="No"/>
  </r>
  <r>
    <x v="535"/>
    <s v="South Korea"/>
    <s v="KR7021240007"/>
    <n v="6173401"/>
    <s v="Annual"/>
    <x v="72"/>
    <s v="Management"/>
    <s v="G"/>
    <s v="Yes"/>
    <n v="3.3"/>
    <s v="Elect Kim Soon-tae as Inside Director"/>
    <x v="2"/>
    <s v="For"/>
    <x v="2"/>
    <m/>
    <s v="No"/>
  </r>
  <r>
    <x v="535"/>
    <s v="South Korea"/>
    <s v="KR7021240007"/>
    <n v="6173401"/>
    <s v="Annual"/>
    <x v="72"/>
    <s v="Management"/>
    <s v="G"/>
    <s v="Yes"/>
    <n v="3.4"/>
    <s v="Elect Yoon Bu-hyeon as Outside Director"/>
    <x v="2"/>
    <s v="For"/>
    <x v="2"/>
    <m/>
    <s v="No"/>
  </r>
  <r>
    <x v="535"/>
    <s v="South Korea"/>
    <s v="KR7021240007"/>
    <n v="6173401"/>
    <s v="Annual"/>
    <x v="72"/>
    <s v="Management"/>
    <s v="G"/>
    <s v="Yes"/>
    <n v="3.5"/>
    <s v="Elect Kim Gyu-ho as Outside Director"/>
    <x v="2"/>
    <s v="For"/>
    <x v="2"/>
    <m/>
    <s v="No"/>
  </r>
  <r>
    <x v="535"/>
    <s v="South Korea"/>
    <s v="KR7021240007"/>
    <n v="6173401"/>
    <s v="Annual"/>
    <x v="72"/>
    <s v="Management"/>
    <s v="G"/>
    <s v="Yes"/>
    <n v="4"/>
    <s v="Elect Kim Jin-bae as Outside Director to Serve as an Audit Committee Member"/>
    <x v="2"/>
    <s v="For"/>
    <x v="2"/>
    <m/>
    <s v="No"/>
  </r>
  <r>
    <x v="535"/>
    <s v="South Korea"/>
    <s v="KR7021240007"/>
    <n v="6173401"/>
    <s v="Annual"/>
    <x v="72"/>
    <s v="Management"/>
    <s v="G"/>
    <s v="Yes"/>
    <n v="5.0999999999999996"/>
    <s v="Elect Yoon Bu-hyeon as a Member of Audit Committee"/>
    <x v="3"/>
    <s v="For"/>
    <x v="2"/>
    <m/>
    <s v="No"/>
  </r>
  <r>
    <x v="535"/>
    <s v="South Korea"/>
    <s v="KR7021240007"/>
    <n v="6173401"/>
    <s v="Annual"/>
    <x v="72"/>
    <s v="Management"/>
    <s v="G"/>
    <s v="Yes"/>
    <n v="5.2"/>
    <s v="Elect Lee Gil-yeon as a Member of Audit Committee"/>
    <x v="3"/>
    <s v="For"/>
    <x v="2"/>
    <m/>
    <s v="No"/>
  </r>
  <r>
    <x v="535"/>
    <s v="South Korea"/>
    <s v="KR7021240007"/>
    <n v="6173401"/>
    <s v="Annual"/>
    <x v="72"/>
    <s v="Management"/>
    <s v="G"/>
    <s v="Yes"/>
    <n v="6"/>
    <s v="Approve Total Remuneration of Inside Directors and Outside Directors"/>
    <x v="2"/>
    <s v="For"/>
    <x v="2"/>
    <m/>
    <s v="No"/>
  </r>
  <r>
    <x v="536"/>
    <s v="Japan"/>
    <s v="JP3493400000"/>
    <n v="6250821"/>
    <s v="Annual"/>
    <x v="72"/>
    <s v="Management"/>
    <s v="G"/>
    <s v="Yes"/>
    <n v="1"/>
    <s v="Approve Allocation of Income, with a Final Dividend of JPY 50"/>
    <x v="3"/>
    <s v="For"/>
    <x v="2"/>
    <m/>
    <s v="No"/>
  </r>
  <r>
    <x v="536"/>
    <s v="Japan"/>
    <s v="JP3493400000"/>
    <n v="6250821"/>
    <s v="Annual"/>
    <x v="72"/>
    <s v="Management"/>
    <s v="G"/>
    <s v="Yes"/>
    <n v="2.1"/>
    <s v="Elect Director Saito, Masayuki"/>
    <x v="2"/>
    <s v="For"/>
    <x v="2"/>
    <m/>
    <s v="No"/>
  </r>
  <r>
    <x v="536"/>
    <s v="Japan"/>
    <s v="JP3493400000"/>
    <n v="6250821"/>
    <s v="Annual"/>
    <x v="72"/>
    <s v="Management"/>
    <s v="G"/>
    <s v="Yes"/>
    <n v="2.2000000000000002"/>
    <s v="Elect Director Ino, Kaoru"/>
    <x v="2"/>
    <s v="For"/>
    <x v="2"/>
    <m/>
    <s v="No"/>
  </r>
  <r>
    <x v="536"/>
    <s v="Japan"/>
    <s v="JP3493400000"/>
    <n v="6250821"/>
    <s v="Annual"/>
    <x v="72"/>
    <s v="Management"/>
    <s v="G"/>
    <s v="Yes"/>
    <n v="2.2999999999999998"/>
    <s v="Elect Director Tamaki, Toshifumi"/>
    <x v="2"/>
    <s v="For"/>
    <x v="2"/>
    <m/>
    <s v="No"/>
  </r>
  <r>
    <x v="536"/>
    <s v="Japan"/>
    <s v="JP3493400000"/>
    <n v="6250821"/>
    <s v="Annual"/>
    <x v="72"/>
    <s v="Management"/>
    <s v="G"/>
    <s v="Yes"/>
    <n v="2.4"/>
    <s v="Elect Director Kawamura, Yoshihisa"/>
    <x v="2"/>
    <s v="For"/>
    <x v="2"/>
    <m/>
    <s v="No"/>
  </r>
  <r>
    <x v="536"/>
    <s v="Japan"/>
    <s v="JP3493400000"/>
    <n v="6250821"/>
    <s v="Annual"/>
    <x v="72"/>
    <s v="Management"/>
    <s v="G"/>
    <s v="Yes"/>
    <n v="2.5"/>
    <s v="Elect Director Asai, Takeshi"/>
    <x v="2"/>
    <s v="For"/>
    <x v="2"/>
    <m/>
    <s v="No"/>
  </r>
  <r>
    <x v="536"/>
    <s v="Japan"/>
    <s v="JP3493400000"/>
    <n v="6250821"/>
    <s v="Annual"/>
    <x v="72"/>
    <s v="Management"/>
    <s v="G"/>
    <s v="Yes"/>
    <n v="2.6"/>
    <s v="Elect Director Furuta, Shuji"/>
    <x v="2"/>
    <s v="For"/>
    <x v="2"/>
    <m/>
    <s v="No"/>
  </r>
  <r>
    <x v="536"/>
    <s v="Japan"/>
    <s v="JP3493400000"/>
    <n v="6250821"/>
    <s v="Annual"/>
    <x v="72"/>
    <s v="Management"/>
    <s v="G"/>
    <s v="Yes"/>
    <n v="2.7"/>
    <s v="Elect Director Tamura, Yoshiaki"/>
    <x v="2"/>
    <s v="For"/>
    <x v="2"/>
    <m/>
    <s v="No"/>
  </r>
  <r>
    <x v="536"/>
    <s v="Japan"/>
    <s v="JP3493400000"/>
    <n v="6250821"/>
    <s v="Annual"/>
    <x v="72"/>
    <s v="Management"/>
    <s v="G"/>
    <s v="Yes"/>
    <n v="2.8"/>
    <s v="Elect Director Shoji, Kuniko"/>
    <x v="2"/>
    <s v="For"/>
    <x v="2"/>
    <m/>
    <s v="No"/>
  </r>
  <r>
    <x v="536"/>
    <s v="Japan"/>
    <s v="JP3493400000"/>
    <n v="6250821"/>
    <s v="Annual"/>
    <x v="72"/>
    <s v="Management"/>
    <s v="G"/>
    <s v="Yes"/>
    <n v="2.9"/>
    <s v="Elect Director Fujita, Masami"/>
    <x v="2"/>
    <s v="For"/>
    <x v="2"/>
    <m/>
    <s v="No"/>
  </r>
  <r>
    <x v="536"/>
    <s v="Japan"/>
    <s v="JP3493400000"/>
    <n v="6250821"/>
    <s v="Annual"/>
    <x v="72"/>
    <s v="Management"/>
    <s v="G"/>
    <s v="Yes"/>
    <n v="3.1"/>
    <s v="Appoint Statutory Auditor Ninomiya, Hiroyuki"/>
    <x v="1"/>
    <s v="For"/>
    <x v="2"/>
    <m/>
    <s v="No"/>
  </r>
  <r>
    <x v="536"/>
    <s v="Japan"/>
    <s v="JP3493400000"/>
    <n v="6250821"/>
    <s v="Annual"/>
    <x v="72"/>
    <s v="Management"/>
    <s v="G"/>
    <s v="Yes"/>
    <n v="3.2"/>
    <s v="Appoint Statutory Auditor Kishigami, Keiko"/>
    <x v="1"/>
    <s v="For"/>
    <x v="2"/>
    <m/>
    <s v="No"/>
  </r>
  <r>
    <x v="537"/>
    <s v="South Korea"/>
    <s v="KR7034020008"/>
    <n v="6294670"/>
    <s v="Annual"/>
    <x v="72"/>
    <s v="Management"/>
    <s v="G"/>
    <s v="Yes"/>
    <n v="1"/>
    <s v="Approve Financial Statements and Allocation of Income"/>
    <x v="3"/>
    <s v="For"/>
    <x v="1"/>
    <s v="Company has failed to publish the audited accounts in a sufficient timeframe ahead of the meeting."/>
    <s v="Yes"/>
  </r>
  <r>
    <x v="537"/>
    <s v="South Korea"/>
    <s v="KR7034020008"/>
    <n v="6294670"/>
    <s v="Annual"/>
    <x v="72"/>
    <s v="Management"/>
    <s v="G"/>
    <s v="Yes"/>
    <n v="2"/>
    <s v="Amend Articles of Incorporation"/>
    <x v="3"/>
    <s v="For"/>
    <x v="2"/>
    <m/>
    <s v="No"/>
  </r>
  <r>
    <x v="537"/>
    <s v="South Korea"/>
    <s v="KR7034020008"/>
    <n v="6294670"/>
    <s v="Annual"/>
    <x v="72"/>
    <s v="Management"/>
    <s v="G"/>
    <s v="Yes"/>
    <n v="3.1"/>
    <s v="Elect Park Ji-won as Inside Director"/>
    <x v="2"/>
    <s v="For"/>
    <x v="1"/>
    <s v="Executive Chair without sufficient counterbalance."/>
    <s v="Yes"/>
  </r>
  <r>
    <x v="537"/>
    <s v="South Korea"/>
    <s v="KR7034020008"/>
    <n v="6294670"/>
    <s v="Annual"/>
    <x v="72"/>
    <s v="Management"/>
    <s v="G"/>
    <s v="Yes"/>
    <n v="3.2"/>
    <s v="Elect Lee Eun-hyeong as Outside Director"/>
    <x v="2"/>
    <s v="For"/>
    <x v="2"/>
    <m/>
    <s v="No"/>
  </r>
  <r>
    <x v="537"/>
    <s v="South Korea"/>
    <s v="KR7034020008"/>
    <n v="6294670"/>
    <s v="Annual"/>
    <x v="72"/>
    <s v="Management"/>
    <s v="G"/>
    <s v="Yes"/>
    <n v="3.3"/>
    <s v="Elect Choi Tae-hyeon as Outside Director"/>
    <x v="2"/>
    <s v="For"/>
    <x v="2"/>
    <m/>
    <s v="No"/>
  </r>
  <r>
    <x v="537"/>
    <s v="South Korea"/>
    <s v="KR7034020008"/>
    <n v="6294670"/>
    <s v="Annual"/>
    <x v="72"/>
    <s v="Management"/>
    <s v="G"/>
    <s v="Yes"/>
    <n v="4.0999999999999996"/>
    <s v="Elect Lee Eun-hyeong as a Member of Audit Committee"/>
    <x v="3"/>
    <s v="For"/>
    <x v="2"/>
    <m/>
    <s v="No"/>
  </r>
  <r>
    <x v="537"/>
    <s v="South Korea"/>
    <s v="KR7034020008"/>
    <n v="6294670"/>
    <s v="Annual"/>
    <x v="72"/>
    <s v="Management"/>
    <s v="G"/>
    <s v="Yes"/>
    <n v="4.2"/>
    <s v="Elect Choi Tae-hyeon as a Member of Audit Committee"/>
    <x v="3"/>
    <s v="For"/>
    <x v="2"/>
    <m/>
    <s v="No"/>
  </r>
  <r>
    <x v="537"/>
    <s v="South Korea"/>
    <s v="KR7034020008"/>
    <n v="6294670"/>
    <s v="Annual"/>
    <x v="72"/>
    <s v="Management"/>
    <s v="G"/>
    <s v="Yes"/>
    <n v="5"/>
    <s v="Approve Total Remuneration of Inside Directors and Outside Directors"/>
    <x v="2"/>
    <s v="For"/>
    <x v="2"/>
    <m/>
    <s v="No"/>
  </r>
  <r>
    <x v="538"/>
    <s v="Japan"/>
    <s v="JP3166000004"/>
    <n v="6302700"/>
    <s v="Annual"/>
    <x v="72"/>
    <s v="Management"/>
    <s v="G"/>
    <s v="Yes"/>
    <n v="1"/>
    <s v="Approve Allocation of Income, with a Final Dividend of JPY 108"/>
    <x v="3"/>
    <s v="For"/>
    <x v="2"/>
    <m/>
    <s v="No"/>
  </r>
  <r>
    <x v="538"/>
    <s v="Japan"/>
    <s v="JP3166000004"/>
    <n v="6302700"/>
    <s v="Annual"/>
    <x v="72"/>
    <s v="Management"/>
    <s v="G"/>
    <s v="Yes"/>
    <n v="2.1"/>
    <s v="Elect Director Maeda, Toichi"/>
    <x v="2"/>
    <s v="For"/>
    <x v="2"/>
    <m/>
    <s v="No"/>
  </r>
  <r>
    <x v="538"/>
    <s v="Japan"/>
    <s v="JP3166000004"/>
    <n v="6302700"/>
    <s v="Annual"/>
    <x v="72"/>
    <s v="Management"/>
    <s v="G"/>
    <s v="Yes"/>
    <n v="2.1"/>
    <s v="Elect Director Koge, Teiji"/>
    <x v="2"/>
    <s v="For"/>
    <x v="2"/>
    <m/>
    <s v="No"/>
  </r>
  <r>
    <x v="538"/>
    <s v="Japan"/>
    <s v="JP3166000004"/>
    <n v="6302700"/>
    <s v="Annual"/>
    <x v="72"/>
    <s v="Management"/>
    <s v="G"/>
    <s v="Yes"/>
    <n v="2.11"/>
    <s v="Elect Director Numagami, Tsuyoshi"/>
    <x v="2"/>
    <s v="For"/>
    <x v="2"/>
    <m/>
    <s v="No"/>
  </r>
  <r>
    <x v="538"/>
    <s v="Japan"/>
    <s v="JP3166000004"/>
    <n v="6302700"/>
    <s v="Annual"/>
    <x v="72"/>
    <s v="Management"/>
    <s v="G"/>
    <s v="Yes"/>
    <n v="2.2000000000000002"/>
    <s v="Elect Director Asami, Masao"/>
    <x v="2"/>
    <s v="For"/>
    <x v="2"/>
    <m/>
    <s v="No"/>
  </r>
  <r>
    <x v="538"/>
    <s v="Japan"/>
    <s v="JP3166000004"/>
    <n v="6302700"/>
    <s v="Annual"/>
    <x v="72"/>
    <s v="Management"/>
    <s v="G"/>
    <s v="Yes"/>
    <n v="2.2999999999999998"/>
    <s v="Elect Director Sawabe, Hajime"/>
    <x v="2"/>
    <s v="For"/>
    <x v="1"/>
    <s v="Board lacks diversity."/>
    <s v="Yes"/>
  </r>
  <r>
    <x v="538"/>
    <s v="Japan"/>
    <s v="JP3166000004"/>
    <n v="6302700"/>
    <s v="Annual"/>
    <x v="72"/>
    <s v="Management"/>
    <s v="G"/>
    <s v="Yes"/>
    <n v="2.4"/>
    <s v="Elect Director Oeda, Hiroshi"/>
    <x v="2"/>
    <s v="For"/>
    <x v="2"/>
    <m/>
    <s v="No"/>
  </r>
  <r>
    <x v="538"/>
    <s v="Japan"/>
    <s v="JP3166000004"/>
    <n v="6302700"/>
    <s v="Annual"/>
    <x v="72"/>
    <s v="Management"/>
    <s v="G"/>
    <s v="Yes"/>
    <n v="2.5"/>
    <s v="Elect Director Nishiyama, Junko"/>
    <x v="2"/>
    <s v="For"/>
    <x v="2"/>
    <m/>
    <s v="No"/>
  </r>
  <r>
    <x v="538"/>
    <s v="Japan"/>
    <s v="JP3166000004"/>
    <n v="6302700"/>
    <s v="Annual"/>
    <x v="72"/>
    <s v="Management"/>
    <s v="G"/>
    <s v="Yes"/>
    <n v="2.6"/>
    <s v="Elect Director Fujimoto, Mie"/>
    <x v="2"/>
    <s v="For"/>
    <x v="2"/>
    <m/>
    <s v="No"/>
  </r>
  <r>
    <x v="538"/>
    <s v="Japan"/>
    <s v="JP3166000004"/>
    <n v="6302700"/>
    <s v="Annual"/>
    <x v="72"/>
    <s v="Management"/>
    <s v="G"/>
    <s v="Yes"/>
    <n v="2.7"/>
    <s v="Elect Director Kitayama, Hisae"/>
    <x v="2"/>
    <s v="For"/>
    <x v="2"/>
    <m/>
    <s v="No"/>
  </r>
  <r>
    <x v="538"/>
    <s v="Japan"/>
    <s v="JP3166000004"/>
    <n v="6302700"/>
    <s v="Annual"/>
    <x v="72"/>
    <s v="Management"/>
    <s v="G"/>
    <s v="Yes"/>
    <n v="2.8"/>
    <s v="Elect Director Nagamine, Akihiko"/>
    <x v="2"/>
    <s v="For"/>
    <x v="2"/>
    <m/>
    <s v="No"/>
  </r>
  <r>
    <x v="538"/>
    <s v="Japan"/>
    <s v="JP3166000004"/>
    <n v="6302700"/>
    <s v="Annual"/>
    <x v="72"/>
    <s v="Management"/>
    <s v="G"/>
    <s v="Yes"/>
    <n v="2.9"/>
    <s v="Elect Director Shimamura, Takuya"/>
    <x v="2"/>
    <s v="For"/>
    <x v="2"/>
    <m/>
    <s v="No"/>
  </r>
  <r>
    <x v="538"/>
    <s v="Japan"/>
    <s v="JP3166000004"/>
    <n v="6302700"/>
    <s v="Annual"/>
    <x v="72"/>
    <s v="Management"/>
    <s v="G"/>
    <s v="Yes"/>
    <n v="3"/>
    <s v="Appoint Deloitte Touche Tohmatsu LLC as New External Audit Firm"/>
    <x v="3"/>
    <s v="For"/>
    <x v="2"/>
    <m/>
    <s v="No"/>
  </r>
  <r>
    <x v="539"/>
    <s v="South Korea"/>
    <s v="KR7247540008"/>
    <s v="BJ321P7"/>
    <s v="Annual"/>
    <x v="72"/>
    <s v="Management"/>
    <s v="G"/>
    <s v="Yes"/>
    <n v="1"/>
    <s v="Approve Financial Statements and Allocation of Income"/>
    <x v="3"/>
    <s v="For"/>
    <x v="1"/>
    <s v="Company has failed to publish the audited accounts in a sufficient timeframe ahead of the meeting."/>
    <s v="Yes"/>
  </r>
  <r>
    <x v="539"/>
    <s v="South Korea"/>
    <s v="KR7247540008"/>
    <s v="BJ321P7"/>
    <s v="Annual"/>
    <x v="72"/>
    <s v="Management"/>
    <s v="G"/>
    <s v="Yes"/>
    <n v="2"/>
    <s v="Elect Kim Soon-ju as Non-Independent Non-Executive Director"/>
    <x v="2"/>
    <s v="For"/>
    <x v="2"/>
    <m/>
    <s v="No"/>
  </r>
  <r>
    <x v="539"/>
    <s v="South Korea"/>
    <s v="KR7247540008"/>
    <s v="BJ321P7"/>
    <s v="Annual"/>
    <x v="72"/>
    <s v="Management"/>
    <s v="G"/>
    <s v="Yes"/>
    <n v="3"/>
    <s v="Approve Total Remuneration of Inside Directors and Outside Directors"/>
    <x v="2"/>
    <s v="For"/>
    <x v="2"/>
    <m/>
    <s v="No"/>
  </r>
  <r>
    <x v="539"/>
    <s v="South Korea"/>
    <s v="KR7247540008"/>
    <s v="BJ321P7"/>
    <s v="Annual"/>
    <x v="72"/>
    <s v="Management"/>
    <s v="G"/>
    <s v="Yes"/>
    <n v="4"/>
    <s v="Authorize Board to Fix Remuneration of Internal Auditor(s)"/>
    <x v="4"/>
    <s v="For"/>
    <x v="2"/>
    <m/>
    <s v="No"/>
  </r>
  <r>
    <x v="540"/>
    <s v="Sweden"/>
    <s v="SE0016589188"/>
    <s v="BP81612"/>
    <s v="Annual"/>
    <x v="72"/>
    <s v="Management"/>
    <s v="G"/>
    <s v="Yes"/>
    <n v="1"/>
    <s v="Elect Chairman of Meeting"/>
    <x v="3"/>
    <s v="For"/>
    <x v="2"/>
    <m/>
    <s v="No"/>
  </r>
  <r>
    <x v="540"/>
    <s v="Sweden"/>
    <s v="SE0016589188"/>
    <s v="BP81612"/>
    <s v="Annual"/>
    <x v="72"/>
    <s v="Management"/>
    <s v="G"/>
    <s v="Yes"/>
    <n v="2"/>
    <s v="Prepare and Approve List of Shareholders"/>
    <x v="3"/>
    <s v="For"/>
    <x v="2"/>
    <m/>
    <s v="No"/>
  </r>
  <r>
    <x v="540"/>
    <s v="Sweden"/>
    <s v="SE0016589188"/>
    <s v="BP81612"/>
    <s v="Annual"/>
    <x v="72"/>
    <s v="Management"/>
    <s v="G"/>
    <s v="Yes"/>
    <n v="3"/>
    <s v="Approve Agenda of Meeting"/>
    <x v="3"/>
    <s v="For"/>
    <x v="2"/>
    <m/>
    <s v="No"/>
  </r>
  <r>
    <x v="540"/>
    <s v="Sweden"/>
    <s v="SE0016589188"/>
    <s v="BP81612"/>
    <s v="Annual"/>
    <x v="72"/>
    <s v="Management"/>
    <s v="G"/>
    <s v="No"/>
    <n v="4"/>
    <s v="Designate Inspector(s) of Minutes of Meeting"/>
    <x v="3"/>
    <m/>
    <x v="0"/>
    <m/>
    <s v="No"/>
  </r>
  <r>
    <x v="540"/>
    <s v="Sweden"/>
    <s v="SE0016589188"/>
    <s v="BP81612"/>
    <s v="Annual"/>
    <x v="72"/>
    <s v="Management"/>
    <s v="G"/>
    <s v="Yes"/>
    <n v="5"/>
    <s v="Acknowledge Proper Convening of Meeting"/>
    <x v="3"/>
    <s v="For"/>
    <x v="2"/>
    <m/>
    <s v="No"/>
  </r>
  <r>
    <x v="540"/>
    <s v="Sweden"/>
    <s v="SE0016589188"/>
    <s v="BP81612"/>
    <s v="Annual"/>
    <x v="72"/>
    <s v="Management"/>
    <s v="G"/>
    <s v="No"/>
    <n v="6"/>
    <s v="Receive Financial Statements and Statutory Reports"/>
    <x v="0"/>
    <m/>
    <x v="0"/>
    <m/>
    <s v="No"/>
  </r>
  <r>
    <x v="540"/>
    <s v="Sweden"/>
    <s v="SE0016589188"/>
    <s v="BP81612"/>
    <s v="Annual"/>
    <x v="72"/>
    <s v="Management"/>
    <s v="G"/>
    <s v="No"/>
    <n v="7"/>
    <s v="Receive President's Report"/>
    <x v="0"/>
    <m/>
    <x v="0"/>
    <m/>
    <s v="No"/>
  </r>
  <r>
    <x v="540"/>
    <s v="Sweden"/>
    <s v="SE0016589188"/>
    <s v="BP81612"/>
    <s v="Annual"/>
    <x v="72"/>
    <s v="Management"/>
    <s v="G"/>
    <s v="Yes"/>
    <n v="8"/>
    <s v="Accept Financial Statements and Statutory Reports"/>
    <x v="0"/>
    <s v="For"/>
    <x v="2"/>
    <m/>
    <s v="No"/>
  </r>
  <r>
    <x v="540"/>
    <s v="Sweden"/>
    <s v="SE0016589188"/>
    <s v="BP81612"/>
    <s v="Annual"/>
    <x v="72"/>
    <s v="Management"/>
    <s v="G"/>
    <s v="Yes"/>
    <n v="9.1"/>
    <s v="Approve Discharge of Staffan Bohman"/>
    <x v="3"/>
    <s v="For"/>
    <x v="2"/>
    <m/>
    <s v="No"/>
  </r>
  <r>
    <x v="540"/>
    <s v="Sweden"/>
    <s v="SE0016589188"/>
    <s v="BP81612"/>
    <s v="Annual"/>
    <x v="72"/>
    <s v="Management"/>
    <s v="G"/>
    <s v="Yes"/>
    <n v="9.1"/>
    <s v="Approve Discharge of Viveca Brinkenfeldt-Lever"/>
    <x v="3"/>
    <s v="For"/>
    <x v="2"/>
    <m/>
    <s v="No"/>
  </r>
  <r>
    <x v="540"/>
    <s v="Sweden"/>
    <s v="SE0016589188"/>
    <s v="BP81612"/>
    <s v="Annual"/>
    <x v="72"/>
    <s v="Management"/>
    <s v="G"/>
    <s v="Yes"/>
    <n v="9.11"/>
    <s v="Approve Discharge of Peter Ferm"/>
    <x v="3"/>
    <s v="For"/>
    <x v="2"/>
    <m/>
    <s v="No"/>
  </r>
  <r>
    <x v="540"/>
    <s v="Sweden"/>
    <s v="SE0016589188"/>
    <s v="BP81612"/>
    <s v="Annual"/>
    <x v="72"/>
    <s v="Management"/>
    <s v="G"/>
    <s v="Yes"/>
    <n v="9.1199999999999992"/>
    <s v="Approve Discharge of Ulrik Danestad"/>
    <x v="3"/>
    <s v="For"/>
    <x v="2"/>
    <m/>
    <s v="No"/>
  </r>
  <r>
    <x v="540"/>
    <s v="Sweden"/>
    <s v="SE0016589188"/>
    <s v="BP81612"/>
    <s v="Annual"/>
    <x v="72"/>
    <s v="Management"/>
    <s v="G"/>
    <s v="Yes"/>
    <n v="9.1300000000000008"/>
    <s v="Approve Discharge of Wilson Quispe"/>
    <x v="3"/>
    <s v="For"/>
    <x v="2"/>
    <m/>
    <s v="No"/>
  </r>
  <r>
    <x v="540"/>
    <s v="Sweden"/>
    <s v="SE0016589188"/>
    <s v="BP81612"/>
    <s v="Annual"/>
    <x v="72"/>
    <s v="Management"/>
    <s v="G"/>
    <s v="Yes"/>
    <n v="9.14"/>
    <s v="Approve Discharge of Jonas Samuelson as CEO"/>
    <x v="3"/>
    <s v="For"/>
    <x v="2"/>
    <m/>
    <s v="No"/>
  </r>
  <r>
    <x v="540"/>
    <s v="Sweden"/>
    <s v="SE0016589188"/>
    <s v="BP81612"/>
    <s v="Annual"/>
    <x v="72"/>
    <s v="Management"/>
    <s v="G"/>
    <s v="Yes"/>
    <n v="9.1999999999999993"/>
    <s v="Approve Discharge of Petra Hedengran"/>
    <x v="3"/>
    <s v="For"/>
    <x v="2"/>
    <m/>
    <s v="No"/>
  </r>
  <r>
    <x v="540"/>
    <s v="Sweden"/>
    <s v="SE0016589188"/>
    <s v="BP81612"/>
    <s v="Annual"/>
    <x v="72"/>
    <s v="Management"/>
    <s v="G"/>
    <s v="Yes"/>
    <n v="9.3000000000000007"/>
    <s v="Approve Discharge of Henrik Henriksson"/>
    <x v="3"/>
    <s v="For"/>
    <x v="2"/>
    <m/>
    <s v="No"/>
  </r>
  <r>
    <x v="540"/>
    <s v="Sweden"/>
    <s v="SE0016589188"/>
    <s v="BP81612"/>
    <s v="Annual"/>
    <x v="72"/>
    <s v="Management"/>
    <s v="G"/>
    <s v="Yes"/>
    <n v="9.4"/>
    <s v="Approve Discharge of Ulla Litzen"/>
    <x v="3"/>
    <s v="For"/>
    <x v="2"/>
    <m/>
    <s v="No"/>
  </r>
  <r>
    <x v="540"/>
    <s v="Sweden"/>
    <s v="SE0016589188"/>
    <s v="BP81612"/>
    <s v="Annual"/>
    <x v="72"/>
    <s v="Management"/>
    <s v="G"/>
    <s v="Yes"/>
    <n v="9.5"/>
    <s v="Approve Discharge of Karin Overbeck"/>
    <x v="3"/>
    <s v="For"/>
    <x v="2"/>
    <m/>
    <s v="No"/>
  </r>
  <r>
    <x v="540"/>
    <s v="Sweden"/>
    <s v="SE0016589188"/>
    <s v="BP81612"/>
    <s v="Annual"/>
    <x v="72"/>
    <s v="Management"/>
    <s v="G"/>
    <s v="Yes"/>
    <n v="9.6"/>
    <s v="Approve Discharge of Fredrik Persson"/>
    <x v="3"/>
    <s v="For"/>
    <x v="2"/>
    <m/>
    <s v="No"/>
  </r>
  <r>
    <x v="540"/>
    <s v="Sweden"/>
    <s v="SE0016589188"/>
    <s v="BP81612"/>
    <s v="Annual"/>
    <x v="72"/>
    <s v="Management"/>
    <s v="G"/>
    <s v="Yes"/>
    <n v="9.6999999999999993"/>
    <s v="Approve Discharge of David Porter"/>
    <x v="3"/>
    <s v="For"/>
    <x v="2"/>
    <m/>
    <s v="No"/>
  </r>
  <r>
    <x v="540"/>
    <s v="Sweden"/>
    <s v="SE0016589188"/>
    <s v="BP81612"/>
    <s v="Annual"/>
    <x v="72"/>
    <s v="Management"/>
    <s v="G"/>
    <s v="Yes"/>
    <n v="9.8000000000000007"/>
    <s v="Approve Discharge of Jonas Samuelson"/>
    <x v="3"/>
    <s v="For"/>
    <x v="2"/>
    <m/>
    <s v="No"/>
  </r>
  <r>
    <x v="540"/>
    <s v="Sweden"/>
    <s v="SE0016589188"/>
    <s v="BP81612"/>
    <s v="Annual"/>
    <x v="72"/>
    <s v="Management"/>
    <s v="G"/>
    <s v="Yes"/>
    <n v="9.9"/>
    <s v="Approve Discharge of Mina Billing"/>
    <x v="3"/>
    <s v="For"/>
    <x v="2"/>
    <m/>
    <s v="No"/>
  </r>
  <r>
    <x v="540"/>
    <s v="Sweden"/>
    <s v="SE0016589188"/>
    <s v="BP81612"/>
    <s v="Annual"/>
    <x v="72"/>
    <s v="Management"/>
    <s v="G"/>
    <s v="Yes"/>
    <n v="10"/>
    <s v="Approve Allocation of Income and Omission of Dividends"/>
    <x v="3"/>
    <s v="For"/>
    <x v="2"/>
    <m/>
    <s v="No"/>
  </r>
  <r>
    <x v="540"/>
    <s v="Sweden"/>
    <s v="SE0016589188"/>
    <s v="BP81612"/>
    <s v="Annual"/>
    <x v="72"/>
    <s v="Management"/>
    <s v="G"/>
    <s v="Yes"/>
    <n v="11"/>
    <s v="Determine Number of Members (8) and Deputy Members (0) of Board"/>
    <x v="3"/>
    <s v="For"/>
    <x v="2"/>
    <m/>
    <s v="No"/>
  </r>
  <r>
    <x v="540"/>
    <s v="Sweden"/>
    <s v="SE0016589188"/>
    <s v="BP81612"/>
    <s v="Annual"/>
    <x v="72"/>
    <s v="Management"/>
    <s v="G"/>
    <s v="Yes"/>
    <n v="12.1"/>
    <s v="Approve Remuneration of Directors in the Amount of SEK 2.4 Million for Chairman and SEK 720,000 for Other Directors; Approve Remuneration for Committee Work"/>
    <x v="2"/>
    <s v="For"/>
    <x v="2"/>
    <m/>
    <s v="No"/>
  </r>
  <r>
    <x v="540"/>
    <s v="Sweden"/>
    <s v="SE0016589188"/>
    <s v="BP81612"/>
    <s v="Annual"/>
    <x v="72"/>
    <s v="Management"/>
    <s v="G"/>
    <s v="Yes"/>
    <n v="12.2"/>
    <s v="Approve Remuneration of Auditors"/>
    <x v="4"/>
    <s v="For"/>
    <x v="2"/>
    <m/>
    <s v="No"/>
  </r>
  <r>
    <x v="540"/>
    <s v="Sweden"/>
    <s v="SE0016589188"/>
    <s v="BP81612"/>
    <s v="Annual"/>
    <x v="72"/>
    <s v="Management"/>
    <s v="G"/>
    <s v="Yes"/>
    <n v="14"/>
    <s v="Ratify PricewaterhouseCoopers AB as Auditors"/>
    <x v="1"/>
    <s v="For"/>
    <x v="2"/>
    <m/>
    <s v="No"/>
  </r>
  <r>
    <x v="540"/>
    <s v="Sweden"/>
    <s v="SE0016589188"/>
    <s v="BP81612"/>
    <s v="Annual"/>
    <x v="72"/>
    <s v="Management"/>
    <s v="G"/>
    <s v="Yes"/>
    <n v="15"/>
    <s v="Approve Remuneration Report"/>
    <x v="4"/>
    <s v="For"/>
    <x v="2"/>
    <m/>
    <s v="No"/>
  </r>
  <r>
    <x v="540"/>
    <s v="Sweden"/>
    <s v="SE0016589188"/>
    <s v="BP81612"/>
    <s v="Annual"/>
    <x v="72"/>
    <s v="Management"/>
    <s v="G"/>
    <s v="No"/>
    <n v="18"/>
    <s v="Close Meeting"/>
    <x v="3"/>
    <m/>
    <x v="0"/>
    <m/>
    <s v="No"/>
  </r>
  <r>
    <x v="540"/>
    <s v="Sweden"/>
    <s v="SE0016589188"/>
    <s v="BP81612"/>
    <s v="Annual"/>
    <x v="72"/>
    <s v="Management"/>
    <s v="G"/>
    <s v="Yes"/>
    <s v="13.a"/>
    <s v="Reelect Staffan Bohman as Director"/>
    <x v="2"/>
    <s v="For"/>
    <x v="2"/>
    <m/>
    <s v="No"/>
  </r>
  <r>
    <x v="540"/>
    <s v="Sweden"/>
    <s v="SE0016589188"/>
    <s v="BP81612"/>
    <s v="Annual"/>
    <x v="72"/>
    <s v="Management"/>
    <s v="G"/>
    <s v="Yes"/>
    <s v="13.b"/>
    <s v="Reelect Petra Hedengran as Director"/>
    <x v="2"/>
    <s v="For"/>
    <x v="2"/>
    <m/>
    <s v="No"/>
  </r>
  <r>
    <x v="540"/>
    <s v="Sweden"/>
    <s v="SE0016589188"/>
    <s v="BP81612"/>
    <s v="Annual"/>
    <x v="72"/>
    <s v="Management"/>
    <s v="G"/>
    <s v="Yes"/>
    <s v="13.c"/>
    <s v="Reelect Henrik Henriksson as Director"/>
    <x v="2"/>
    <s v="For"/>
    <x v="2"/>
    <m/>
    <s v="No"/>
  </r>
  <r>
    <x v="540"/>
    <s v="Sweden"/>
    <s v="SE0016589188"/>
    <s v="BP81612"/>
    <s v="Annual"/>
    <x v="72"/>
    <s v="Management"/>
    <s v="G"/>
    <s v="Yes"/>
    <s v="13.d"/>
    <s v="Reelect Ulla Litzen as Director"/>
    <x v="2"/>
    <s v="For"/>
    <x v="2"/>
    <m/>
    <s v="No"/>
  </r>
  <r>
    <x v="540"/>
    <s v="Sweden"/>
    <s v="SE0016589188"/>
    <s v="BP81612"/>
    <s v="Annual"/>
    <x v="72"/>
    <s v="Management"/>
    <s v="G"/>
    <s v="Yes"/>
    <s v="13.e"/>
    <s v="Reelect Karin Overbeck as Director"/>
    <x v="2"/>
    <s v="For"/>
    <x v="2"/>
    <m/>
    <s v="No"/>
  </r>
  <r>
    <x v="540"/>
    <s v="Sweden"/>
    <s v="SE0016589188"/>
    <s v="BP81612"/>
    <s v="Annual"/>
    <x v="72"/>
    <s v="Management"/>
    <s v="G"/>
    <s v="Yes"/>
    <s v="13.f"/>
    <s v="Reelect Fredrik Persson as Director"/>
    <x v="2"/>
    <s v="For"/>
    <x v="2"/>
    <m/>
    <s v="No"/>
  </r>
  <r>
    <x v="540"/>
    <s v="Sweden"/>
    <s v="SE0016589188"/>
    <s v="BP81612"/>
    <s v="Annual"/>
    <x v="72"/>
    <s v="Management"/>
    <s v="G"/>
    <s v="Yes"/>
    <s v="13.g"/>
    <s v="Reelect David Porter as Director"/>
    <x v="2"/>
    <s v="For"/>
    <x v="2"/>
    <m/>
    <s v="No"/>
  </r>
  <r>
    <x v="540"/>
    <s v="Sweden"/>
    <s v="SE0016589188"/>
    <s v="BP81612"/>
    <s v="Annual"/>
    <x v="72"/>
    <s v="Management"/>
    <s v="G"/>
    <s v="Yes"/>
    <s v="13.h"/>
    <s v="Reelect Jonas Samuelson as Director"/>
    <x v="2"/>
    <s v="For"/>
    <x v="2"/>
    <m/>
    <s v="No"/>
  </r>
  <r>
    <x v="540"/>
    <s v="Sweden"/>
    <s v="SE0016589188"/>
    <s v="BP81612"/>
    <s v="Annual"/>
    <x v="72"/>
    <s v="Management"/>
    <s v="G"/>
    <s v="Yes"/>
    <s v="13.i"/>
    <s v="Elect Staffan Bohman as Board Chair"/>
    <x v="3"/>
    <s v="For"/>
    <x v="2"/>
    <m/>
    <s v="No"/>
  </r>
  <r>
    <x v="540"/>
    <s v="Sweden"/>
    <s v="SE0016589188"/>
    <s v="BP81612"/>
    <s v="Annual"/>
    <x v="72"/>
    <s v="Management"/>
    <s v="G"/>
    <s v="Yes"/>
    <s v="16.a"/>
    <s v="Authorize Share Repurchase Program"/>
    <x v="3"/>
    <s v="For"/>
    <x v="2"/>
    <m/>
    <s v="No"/>
  </r>
  <r>
    <x v="540"/>
    <s v="Sweden"/>
    <s v="SE0016589188"/>
    <s v="BP81612"/>
    <s v="Annual"/>
    <x v="72"/>
    <s v="Management"/>
    <s v="G"/>
    <s v="Yes"/>
    <s v="16.b"/>
    <s v="Authorize Reissuance of Repurchased Shares"/>
    <x v="3"/>
    <s v="For"/>
    <x v="2"/>
    <m/>
    <s v="No"/>
  </r>
  <r>
    <x v="540"/>
    <s v="Sweden"/>
    <s v="SE0016589188"/>
    <s v="BP81612"/>
    <s v="Annual"/>
    <x v="72"/>
    <s v="Management"/>
    <s v="G"/>
    <s v="Yes"/>
    <s v="16.c"/>
    <s v="Approve Transfer of 1,544,925 B-Shares"/>
    <x v="3"/>
    <s v="For"/>
    <x v="1"/>
    <s v="Concerns with the underlying stock plan. Vesting of performance awards is less than three years."/>
    <s v="Yes"/>
  </r>
  <r>
    <x v="540"/>
    <s v="Sweden"/>
    <s v="SE0016589188"/>
    <s v="BP81612"/>
    <s v="Annual"/>
    <x v="72"/>
    <s v="Management"/>
    <s v="G"/>
    <s v="Yes"/>
    <s v="17.a"/>
    <s v="Approve Performance Share Plan for Key Employees"/>
    <x v="3"/>
    <s v="For"/>
    <x v="2"/>
    <m/>
    <s v="No"/>
  </r>
  <r>
    <x v="540"/>
    <s v="Sweden"/>
    <s v="SE0016589188"/>
    <s v="BP81612"/>
    <s v="Annual"/>
    <x v="72"/>
    <s v="Management"/>
    <s v="G"/>
    <s v="Yes"/>
    <s v="17.b"/>
    <s v="Approve Equity Plan Financing"/>
    <x v="3"/>
    <s v="For"/>
    <x v="2"/>
    <m/>
    <s v="No"/>
  </r>
  <r>
    <x v="541"/>
    <s v="Spain"/>
    <s v="ES0130960018"/>
    <n v="7383072"/>
    <s v="Annual"/>
    <x v="72"/>
    <s v="Management"/>
    <s v="G"/>
    <s v="Yes"/>
    <n v="1"/>
    <s v="Approve Consolidated and Standalone Financial Statements"/>
    <x v="3"/>
    <s v="For"/>
    <x v="2"/>
    <m/>
    <s v="No"/>
  </r>
  <r>
    <x v="541"/>
    <s v="Spain"/>
    <s v="ES0130960018"/>
    <n v="7383072"/>
    <s v="Annual"/>
    <x v="72"/>
    <s v="Management"/>
    <s v="E, S"/>
    <s v="Yes"/>
    <n v="2"/>
    <s v="Approve Non-Financial Information Statement"/>
    <x v="3"/>
    <s v="For"/>
    <x v="2"/>
    <m/>
    <s v="No"/>
  </r>
  <r>
    <x v="541"/>
    <s v="Spain"/>
    <s v="ES0130960018"/>
    <n v="7383072"/>
    <s v="Annual"/>
    <x v="72"/>
    <s v="Management"/>
    <s v="G"/>
    <s v="Yes"/>
    <n v="3"/>
    <s v="Approve Allocation of Income and Dividends"/>
    <x v="3"/>
    <s v="For"/>
    <x v="2"/>
    <m/>
    <s v="No"/>
  </r>
  <r>
    <x v="541"/>
    <s v="Spain"/>
    <s v="ES0130960018"/>
    <n v="7383072"/>
    <s v="Annual"/>
    <x v="72"/>
    <s v="Management"/>
    <s v="G"/>
    <s v="Yes"/>
    <n v="4"/>
    <s v="Approve Discharge of Board"/>
    <x v="3"/>
    <s v="For"/>
    <x v="2"/>
    <m/>
    <s v="No"/>
  </r>
  <r>
    <x v="541"/>
    <s v="Spain"/>
    <s v="ES0130960018"/>
    <n v="7383072"/>
    <s v="Annual"/>
    <x v="72"/>
    <s v="Management"/>
    <s v="G"/>
    <s v="Yes"/>
    <n v="5.0999999999999996"/>
    <s v="Reelect Eva Patricia Urbez Sanz as Director"/>
    <x v="2"/>
    <s v="For"/>
    <x v="2"/>
    <m/>
    <s v="No"/>
  </r>
  <r>
    <x v="541"/>
    <s v="Spain"/>
    <s v="ES0130960018"/>
    <n v="7383072"/>
    <s v="Annual"/>
    <x v="72"/>
    <s v="Management"/>
    <s v="G"/>
    <s v="Yes"/>
    <n v="5.2"/>
    <s v="Reelect Santiago Ferrer Costa as Director"/>
    <x v="2"/>
    <s v="For"/>
    <x v="2"/>
    <m/>
    <s v="No"/>
  </r>
  <r>
    <x v="541"/>
    <s v="Spain"/>
    <s v="ES0130960018"/>
    <n v="7383072"/>
    <s v="Annual"/>
    <x v="72"/>
    <s v="Management"/>
    <s v="G"/>
    <s v="Yes"/>
    <n v="5.3"/>
    <s v="Fix Number of Directors at 15"/>
    <x v="2"/>
    <s v="For"/>
    <x v="2"/>
    <m/>
    <s v="No"/>
  </r>
  <r>
    <x v="541"/>
    <s v="Spain"/>
    <s v="ES0130960018"/>
    <n v="7383072"/>
    <s v="Annual"/>
    <x v="72"/>
    <s v="Management"/>
    <s v="G"/>
    <s v="Yes"/>
    <n v="6.1"/>
    <s v="Amend Articles Re: Remuneration Committee and Sustainability and Appointments Committee"/>
    <x v="4"/>
    <s v="For"/>
    <x v="2"/>
    <m/>
    <s v="No"/>
  </r>
  <r>
    <x v="541"/>
    <s v="Spain"/>
    <s v="ES0130960018"/>
    <n v="7383072"/>
    <s v="Annual"/>
    <x v="72"/>
    <s v="Management"/>
    <s v="G"/>
    <s v="Yes"/>
    <n v="6.2"/>
    <s v="Amend Article 45 Re: Composition, Powers and Functioning of Sustainability and Appointments Committee"/>
    <x v="3"/>
    <s v="For"/>
    <x v="2"/>
    <m/>
    <s v="No"/>
  </r>
  <r>
    <x v="541"/>
    <s v="Spain"/>
    <s v="ES0130960018"/>
    <n v="7383072"/>
    <s v="Annual"/>
    <x v="72"/>
    <s v="Management"/>
    <s v="G"/>
    <s v="Yes"/>
    <n v="6.3"/>
    <s v="Add New Article 45 bis Re: Composition, Powers and Functioning of Remuneration Committee"/>
    <x v="4"/>
    <s v="For"/>
    <x v="2"/>
    <m/>
    <s v="No"/>
  </r>
  <r>
    <x v="541"/>
    <s v="Spain"/>
    <s v="ES0130960018"/>
    <n v="7383072"/>
    <s v="Annual"/>
    <x v="72"/>
    <s v="Management"/>
    <s v="G"/>
    <s v="Yes"/>
    <n v="7"/>
    <s v="Amend Article 5 of General Meeting Regulations Re: Convening of General Meetings"/>
    <x v="3"/>
    <s v="For"/>
    <x v="2"/>
    <m/>
    <s v="No"/>
  </r>
  <r>
    <x v="541"/>
    <s v="Spain"/>
    <s v="ES0130960018"/>
    <n v="7383072"/>
    <s v="Annual"/>
    <x v="72"/>
    <s v="Management"/>
    <s v="G"/>
    <s v="Yes"/>
    <n v="8"/>
    <s v="Advisory Vote on Remuneration Report"/>
    <x v="4"/>
    <s v="For"/>
    <x v="2"/>
    <m/>
    <s v="No"/>
  </r>
  <r>
    <x v="541"/>
    <s v="Spain"/>
    <s v="ES0130960018"/>
    <n v="7383072"/>
    <s v="Annual"/>
    <x v="72"/>
    <s v="Management"/>
    <s v="G"/>
    <s v="No"/>
    <n v="9"/>
    <s v="Receive Amendments to Board of Directors Regulations"/>
    <x v="2"/>
    <m/>
    <x v="0"/>
    <m/>
    <s v="No"/>
  </r>
  <r>
    <x v="541"/>
    <s v="Spain"/>
    <s v="ES0130960018"/>
    <n v="7383072"/>
    <s v="Annual"/>
    <x v="72"/>
    <s v="Management"/>
    <s v="G"/>
    <s v="Yes"/>
    <n v="10"/>
    <s v="Authorize Board to Ratify and Execute Approved Resolutions"/>
    <x v="3"/>
    <s v="For"/>
    <x v="2"/>
    <m/>
    <s v="No"/>
  </r>
  <r>
    <x v="542"/>
    <s v="Sweden"/>
    <s v="SE0009922164"/>
    <s v="BF1K7P7"/>
    <s v="Annual"/>
    <x v="72"/>
    <s v="Management"/>
    <s v="G"/>
    <s v="Yes"/>
    <n v="1"/>
    <s v="Elect Chairman of Meeting"/>
    <x v="3"/>
    <s v="For"/>
    <x v="2"/>
    <m/>
    <s v="No"/>
  </r>
  <r>
    <x v="542"/>
    <s v="Sweden"/>
    <s v="SE0009922164"/>
    <s v="BF1K7P7"/>
    <s v="Annual"/>
    <x v="72"/>
    <s v="Management"/>
    <s v="G"/>
    <s v="Yes"/>
    <n v="2"/>
    <s v="Prepare and Approve List of Shareholders"/>
    <x v="3"/>
    <s v="For"/>
    <x v="2"/>
    <m/>
    <s v="No"/>
  </r>
  <r>
    <x v="542"/>
    <s v="Sweden"/>
    <s v="SE0009922164"/>
    <s v="BF1K7P7"/>
    <s v="Annual"/>
    <x v="72"/>
    <s v="Management"/>
    <s v="G"/>
    <s v="No"/>
    <n v="3"/>
    <s v="Designate Inspector(s) of Minutes of Meeting"/>
    <x v="3"/>
    <m/>
    <x v="0"/>
    <m/>
    <s v="No"/>
  </r>
  <r>
    <x v="542"/>
    <s v="Sweden"/>
    <s v="SE0009922164"/>
    <s v="BF1K7P7"/>
    <s v="Annual"/>
    <x v="72"/>
    <s v="Management"/>
    <s v="G"/>
    <s v="Yes"/>
    <n v="4"/>
    <s v="Acknowledge Proper Convening of Meeting"/>
    <x v="3"/>
    <s v="For"/>
    <x v="2"/>
    <m/>
    <s v="No"/>
  </r>
  <r>
    <x v="542"/>
    <s v="Sweden"/>
    <s v="SE0009922164"/>
    <s v="BF1K7P7"/>
    <s v="Annual"/>
    <x v="72"/>
    <s v="Management"/>
    <s v="G"/>
    <s v="Yes"/>
    <n v="5"/>
    <s v="Approve Agenda of Meeting"/>
    <x v="3"/>
    <s v="For"/>
    <x v="2"/>
    <m/>
    <s v="No"/>
  </r>
  <r>
    <x v="542"/>
    <s v="Sweden"/>
    <s v="SE0009922164"/>
    <s v="BF1K7P7"/>
    <s v="Annual"/>
    <x v="72"/>
    <s v="Management"/>
    <s v="G"/>
    <s v="No"/>
    <n v="6"/>
    <s v="Receive Financial Statements and Statutory Reports"/>
    <x v="0"/>
    <m/>
    <x v="0"/>
    <m/>
    <s v="No"/>
  </r>
  <r>
    <x v="542"/>
    <s v="Sweden"/>
    <s v="SE0009922164"/>
    <s v="BF1K7P7"/>
    <s v="Annual"/>
    <x v="72"/>
    <s v="Management"/>
    <s v="G"/>
    <s v="Yes"/>
    <n v="8"/>
    <s v="Determine Number of Members (9) and Deputy Members (0) of Board"/>
    <x v="3"/>
    <s v="For"/>
    <x v="2"/>
    <m/>
    <s v="No"/>
  </r>
  <r>
    <x v="542"/>
    <s v="Sweden"/>
    <s v="SE0009922164"/>
    <s v="BF1K7P7"/>
    <s v="Annual"/>
    <x v="72"/>
    <s v="Management"/>
    <s v="G"/>
    <s v="Yes"/>
    <n v="9"/>
    <s v="Determine Number of Auditors (1) and Deputy Auditors (0)"/>
    <x v="1"/>
    <s v="For"/>
    <x v="2"/>
    <m/>
    <s v="No"/>
  </r>
  <r>
    <x v="542"/>
    <s v="Sweden"/>
    <s v="SE0009922164"/>
    <s v="BF1K7P7"/>
    <s v="Annual"/>
    <x v="72"/>
    <s v="Management"/>
    <s v="G"/>
    <s v="Yes"/>
    <n v="12"/>
    <s v="Reelect Par Boman as Board Chair"/>
    <x v="3"/>
    <s v="For"/>
    <x v="1"/>
    <s v="Director is considered overboarded."/>
    <s v="Yes"/>
  </r>
  <r>
    <x v="542"/>
    <s v="Sweden"/>
    <s v="SE0009922164"/>
    <s v="BF1K7P7"/>
    <s v="Annual"/>
    <x v="72"/>
    <s v="Management"/>
    <s v="G"/>
    <s v="Yes"/>
    <n v="13"/>
    <s v="Ratify Ernst &amp; Young as Auditor"/>
    <x v="1"/>
    <s v="For"/>
    <x v="2"/>
    <m/>
    <s v="No"/>
  </r>
  <r>
    <x v="542"/>
    <s v="Sweden"/>
    <s v="SE0009922164"/>
    <s v="BF1K7P7"/>
    <s v="Annual"/>
    <x v="72"/>
    <s v="Management"/>
    <s v="G"/>
    <s v="Yes"/>
    <n v="14"/>
    <s v="Approve Remuneration Report"/>
    <x v="4"/>
    <s v="For"/>
    <x v="2"/>
    <m/>
    <s v="No"/>
  </r>
  <r>
    <x v="542"/>
    <s v="Sweden"/>
    <s v="SE0009922164"/>
    <s v="BF1K7P7"/>
    <s v="Annual"/>
    <x v="72"/>
    <s v="Management"/>
    <s v="G"/>
    <s v="Yes"/>
    <n v="15"/>
    <s v="Approve Cash-Based Incentive Program (Program 2023-2025) for Key Employees"/>
    <x v="3"/>
    <s v="For"/>
    <x v="2"/>
    <m/>
    <s v="No"/>
  </r>
  <r>
    <x v="542"/>
    <s v="Sweden"/>
    <s v="SE0009922164"/>
    <s v="BF1K7P7"/>
    <s v="Annual"/>
    <x v="72"/>
    <s v="Management"/>
    <s v="G"/>
    <s v="Yes"/>
    <s v="10.a"/>
    <s v="Approve Remuneration of Directors in the Amount of SEK 2.62 Million for Chairman and SEK 875,000 for Other Directors; Approve Remuneration for Committee Work"/>
    <x v="2"/>
    <s v="For"/>
    <x v="2"/>
    <m/>
    <s v="No"/>
  </r>
  <r>
    <x v="542"/>
    <s v="Sweden"/>
    <s v="SE0009922164"/>
    <s v="BF1K7P7"/>
    <s v="Annual"/>
    <x v="72"/>
    <s v="Management"/>
    <s v="G"/>
    <s v="Yes"/>
    <s v="10.b"/>
    <s v="Approve Remuneration of Auditors"/>
    <x v="4"/>
    <s v="For"/>
    <x v="2"/>
    <m/>
    <s v="No"/>
  </r>
  <r>
    <x v="542"/>
    <s v="Sweden"/>
    <s v="SE0009922164"/>
    <s v="BF1K7P7"/>
    <s v="Annual"/>
    <x v="72"/>
    <s v="Management"/>
    <s v="G"/>
    <s v="Yes"/>
    <s v="11.a"/>
    <s v="Reelect Ewa Bjorling as Director"/>
    <x v="2"/>
    <s v="For"/>
    <x v="2"/>
    <m/>
    <s v="No"/>
  </r>
  <r>
    <x v="542"/>
    <s v="Sweden"/>
    <s v="SE0009922164"/>
    <s v="BF1K7P7"/>
    <s v="Annual"/>
    <x v="72"/>
    <s v="Management"/>
    <s v="G"/>
    <s v="Yes"/>
    <s v="11.b"/>
    <s v="Reelect Par Boman as Director"/>
    <x v="2"/>
    <s v="For"/>
    <x v="1"/>
    <s v="Director is considered overboarded."/>
    <s v="Yes"/>
  </r>
  <r>
    <x v="542"/>
    <s v="Sweden"/>
    <s v="SE0009922164"/>
    <s v="BF1K7P7"/>
    <s v="Annual"/>
    <x v="72"/>
    <s v="Management"/>
    <s v="G"/>
    <s v="Yes"/>
    <s v="11.c"/>
    <s v="Reelect Annemarie Gardshol as Director"/>
    <x v="2"/>
    <s v="For"/>
    <x v="2"/>
    <m/>
    <s v="No"/>
  </r>
  <r>
    <x v="542"/>
    <s v="Sweden"/>
    <s v="SE0009922164"/>
    <s v="BF1K7P7"/>
    <s v="Annual"/>
    <x v="72"/>
    <s v="Management"/>
    <s v="G"/>
    <s v="Yes"/>
    <s v="11.d"/>
    <s v="Reelect Magnus Groth as Director"/>
    <x v="2"/>
    <s v="For"/>
    <x v="2"/>
    <m/>
    <s v="No"/>
  </r>
  <r>
    <x v="542"/>
    <s v="Sweden"/>
    <s v="SE0009922164"/>
    <s v="BF1K7P7"/>
    <s v="Annual"/>
    <x v="72"/>
    <s v="Management"/>
    <s v="G"/>
    <s v="Yes"/>
    <s v="11.e"/>
    <s v="Reelect Torbjorn Loof as Director"/>
    <x v="2"/>
    <s v="For"/>
    <x v="2"/>
    <m/>
    <s v="No"/>
  </r>
  <r>
    <x v="542"/>
    <s v="Sweden"/>
    <s v="SE0009922164"/>
    <s v="BF1K7P7"/>
    <s v="Annual"/>
    <x v="72"/>
    <s v="Management"/>
    <s v="G"/>
    <s v="Yes"/>
    <s v="11.f"/>
    <s v="Reelect Bert Nordberg as Director"/>
    <x v="2"/>
    <s v="For"/>
    <x v="2"/>
    <m/>
    <s v="No"/>
  </r>
  <r>
    <x v="542"/>
    <s v="Sweden"/>
    <s v="SE0009922164"/>
    <s v="BF1K7P7"/>
    <s v="Annual"/>
    <x v="72"/>
    <s v="Management"/>
    <s v="G"/>
    <s v="Yes"/>
    <s v="11.g"/>
    <s v="Reelect Barbara M. Thoralfsson as Director"/>
    <x v="2"/>
    <s v="For"/>
    <x v="2"/>
    <m/>
    <s v="No"/>
  </r>
  <r>
    <x v="542"/>
    <s v="Sweden"/>
    <s v="SE0009922164"/>
    <s v="BF1K7P7"/>
    <s v="Annual"/>
    <x v="72"/>
    <s v="Management"/>
    <s v="G"/>
    <s v="Yes"/>
    <s v="11.h"/>
    <s v="Elect Maria Carell as Director"/>
    <x v="2"/>
    <s v="For"/>
    <x v="2"/>
    <m/>
    <s v="No"/>
  </r>
  <r>
    <x v="542"/>
    <s v="Sweden"/>
    <s v="SE0009922164"/>
    <s v="BF1K7P7"/>
    <s v="Annual"/>
    <x v="72"/>
    <s v="Management"/>
    <s v="G"/>
    <s v="Yes"/>
    <s v="11.i"/>
    <s v="Elect Jan Gurander as Director"/>
    <x v="2"/>
    <s v="For"/>
    <x v="2"/>
    <m/>
    <s v="No"/>
  </r>
  <r>
    <x v="542"/>
    <s v="Sweden"/>
    <s v="SE0009922164"/>
    <s v="BF1K7P7"/>
    <s v="Annual"/>
    <x v="72"/>
    <s v="Management"/>
    <s v="G"/>
    <s v="Yes"/>
    <s v="16.a"/>
    <s v="Authorize Share Repurchase Program"/>
    <x v="3"/>
    <s v="For"/>
    <x v="2"/>
    <m/>
    <s v="No"/>
  </r>
  <r>
    <x v="542"/>
    <s v="Sweden"/>
    <s v="SE0009922164"/>
    <s v="BF1K7P7"/>
    <s v="Annual"/>
    <x v="72"/>
    <s v="Management"/>
    <s v="G"/>
    <s v="Yes"/>
    <s v="16.b"/>
    <s v="Authorize Reissuance of Repurchased Shares"/>
    <x v="3"/>
    <s v="For"/>
    <x v="2"/>
    <m/>
    <s v="No"/>
  </r>
  <r>
    <x v="542"/>
    <s v="Sweden"/>
    <s v="SE0009922164"/>
    <s v="BF1K7P7"/>
    <s v="Annual"/>
    <x v="72"/>
    <s v="Management"/>
    <s v="G"/>
    <s v="Yes"/>
    <s v="7.a"/>
    <s v="Accept Financial Statements and Statutory Reports"/>
    <x v="0"/>
    <s v="For"/>
    <x v="2"/>
    <m/>
    <s v="No"/>
  </r>
  <r>
    <x v="542"/>
    <s v="Sweden"/>
    <s v="SE0009922164"/>
    <s v="BF1K7P7"/>
    <s v="Annual"/>
    <x v="72"/>
    <s v="Management"/>
    <s v="G"/>
    <s v="Yes"/>
    <s v="7.b"/>
    <s v="Approve Allocation of Income and Dividends of SEK 7.25 Per Share"/>
    <x v="3"/>
    <s v="For"/>
    <x v="2"/>
    <m/>
    <s v="No"/>
  </r>
  <r>
    <x v="542"/>
    <s v="Sweden"/>
    <s v="SE0009922164"/>
    <s v="BF1K7P7"/>
    <s v="Annual"/>
    <x v="72"/>
    <s v="Management"/>
    <s v="G"/>
    <s v="Yes"/>
    <s v="7.c1"/>
    <s v="Approve Discharge of Ewa Bjorling"/>
    <x v="3"/>
    <s v="For"/>
    <x v="2"/>
    <m/>
    <s v="No"/>
  </r>
  <r>
    <x v="542"/>
    <s v="Sweden"/>
    <s v="SE0009922164"/>
    <s v="BF1K7P7"/>
    <s v="Annual"/>
    <x v="72"/>
    <s v="Management"/>
    <s v="G"/>
    <s v="Yes"/>
    <s v="7.c10"/>
    <s v="Approve Discharge of Orjan Svensson"/>
    <x v="3"/>
    <s v="For"/>
    <x v="2"/>
    <m/>
    <s v="No"/>
  </r>
  <r>
    <x v="542"/>
    <s v="Sweden"/>
    <s v="SE0009922164"/>
    <s v="BF1K7P7"/>
    <s v="Annual"/>
    <x v="72"/>
    <s v="Management"/>
    <s v="G"/>
    <s v="Yes"/>
    <s v="7.c11"/>
    <s v="Approve Discharge of Lars Rebien Sorensen"/>
    <x v="3"/>
    <s v="For"/>
    <x v="2"/>
    <m/>
    <s v="No"/>
  </r>
  <r>
    <x v="542"/>
    <s v="Sweden"/>
    <s v="SE0009922164"/>
    <s v="BF1K7P7"/>
    <s v="Annual"/>
    <x v="72"/>
    <s v="Management"/>
    <s v="G"/>
    <s v="Yes"/>
    <s v="7.c12"/>
    <s v="Approve Discharge of Barbara Milian Thoralfsson"/>
    <x v="3"/>
    <s v="For"/>
    <x v="2"/>
    <m/>
    <s v="No"/>
  </r>
  <r>
    <x v="542"/>
    <s v="Sweden"/>
    <s v="SE0009922164"/>
    <s v="BF1K7P7"/>
    <s v="Annual"/>
    <x v="72"/>
    <s v="Management"/>
    <s v="G"/>
    <s v="Yes"/>
    <s v="7.c13"/>
    <s v="Approve Discharge of Niclas Thulin"/>
    <x v="3"/>
    <s v="For"/>
    <x v="2"/>
    <m/>
    <s v="No"/>
  </r>
  <r>
    <x v="542"/>
    <s v="Sweden"/>
    <s v="SE0009922164"/>
    <s v="BF1K7P7"/>
    <s v="Annual"/>
    <x v="72"/>
    <s v="Management"/>
    <s v="G"/>
    <s v="Yes"/>
    <s v="7.c14"/>
    <s v="Approve Discharge of Magnus Groth"/>
    <x v="3"/>
    <s v="For"/>
    <x v="2"/>
    <m/>
    <s v="No"/>
  </r>
  <r>
    <x v="542"/>
    <s v="Sweden"/>
    <s v="SE0009922164"/>
    <s v="BF1K7P7"/>
    <s v="Annual"/>
    <x v="72"/>
    <s v="Management"/>
    <s v="G"/>
    <s v="Yes"/>
    <s v="7.c2"/>
    <s v="Approve Discharge of Par Boman"/>
    <x v="3"/>
    <s v="For"/>
    <x v="2"/>
    <m/>
    <s v="No"/>
  </r>
  <r>
    <x v="542"/>
    <s v="Sweden"/>
    <s v="SE0009922164"/>
    <s v="BF1K7P7"/>
    <s v="Annual"/>
    <x v="72"/>
    <s v="Management"/>
    <s v="G"/>
    <s v="Yes"/>
    <s v="7.c3"/>
    <s v="Approve Discharge of Annemarie Gardshol"/>
    <x v="3"/>
    <s v="For"/>
    <x v="2"/>
    <m/>
    <s v="No"/>
  </r>
  <r>
    <x v="542"/>
    <s v="Sweden"/>
    <s v="SE0009922164"/>
    <s v="BF1K7P7"/>
    <s v="Annual"/>
    <x v="72"/>
    <s v="Management"/>
    <s v="G"/>
    <s v="Yes"/>
    <s v="7.c4"/>
    <s v="Approve Discharge of Bjorn Gulden"/>
    <x v="3"/>
    <s v="For"/>
    <x v="2"/>
    <m/>
    <s v="No"/>
  </r>
  <r>
    <x v="542"/>
    <s v="Sweden"/>
    <s v="SE0009922164"/>
    <s v="BF1K7P7"/>
    <s v="Annual"/>
    <x v="72"/>
    <s v="Management"/>
    <s v="G"/>
    <s v="Yes"/>
    <s v="7.c5"/>
    <s v="Approve Discharge of Magnus Groth"/>
    <x v="3"/>
    <s v="For"/>
    <x v="2"/>
    <m/>
    <s v="No"/>
  </r>
  <r>
    <x v="542"/>
    <s v="Sweden"/>
    <s v="SE0009922164"/>
    <s v="BF1K7P7"/>
    <s v="Annual"/>
    <x v="72"/>
    <s v="Management"/>
    <s v="G"/>
    <s v="Yes"/>
    <s v="7.c6"/>
    <s v="Approve Discharge of Susanna Lind"/>
    <x v="3"/>
    <s v="For"/>
    <x v="2"/>
    <m/>
    <s v="No"/>
  </r>
  <r>
    <x v="542"/>
    <s v="Sweden"/>
    <s v="SE0009922164"/>
    <s v="BF1K7P7"/>
    <s v="Annual"/>
    <x v="72"/>
    <s v="Management"/>
    <s v="G"/>
    <s v="Yes"/>
    <s v="7.c7"/>
    <s v="Approve Discharge of Torbjorn Loof"/>
    <x v="3"/>
    <s v="For"/>
    <x v="2"/>
    <m/>
    <s v="No"/>
  </r>
  <r>
    <x v="542"/>
    <s v="Sweden"/>
    <s v="SE0009922164"/>
    <s v="BF1K7P7"/>
    <s v="Annual"/>
    <x v="72"/>
    <s v="Management"/>
    <s v="G"/>
    <s v="Yes"/>
    <s v="7.c8"/>
    <s v="Approve Discharge of Bert Nordberg"/>
    <x v="3"/>
    <s v="For"/>
    <x v="2"/>
    <m/>
    <s v="No"/>
  </r>
  <r>
    <x v="542"/>
    <s v="Sweden"/>
    <s v="SE0009922164"/>
    <s v="BF1K7P7"/>
    <s v="Annual"/>
    <x v="72"/>
    <s v="Management"/>
    <s v="G"/>
    <s v="Yes"/>
    <s v="7.c9"/>
    <s v="Approve Discharge of Louise Svanberg"/>
    <x v="3"/>
    <s v="For"/>
    <x v="2"/>
    <m/>
    <s v="No"/>
  </r>
  <r>
    <x v="543"/>
    <s v="South Korea"/>
    <s v="KR7383220001"/>
    <s v="BP2NF51"/>
    <s v="Annual"/>
    <x v="72"/>
    <s v="Management"/>
    <s v="G"/>
    <s v="Yes"/>
    <n v="1"/>
    <s v="Approve Financial Statements and Allocation of Income"/>
    <x v="3"/>
    <s v="For"/>
    <x v="1"/>
    <s v="Company has failed to publish the audited accounts in a sufficient timeframe ahead of the meeting."/>
    <s v="Yes"/>
  </r>
  <r>
    <x v="543"/>
    <s v="South Korea"/>
    <s v="KR7383220001"/>
    <s v="BP2NF51"/>
    <s v="Annual"/>
    <x v="72"/>
    <s v="Management"/>
    <s v="G"/>
    <s v="Yes"/>
    <n v="2"/>
    <s v="Approve Total Remuneration of Inside Directors and Outside Directors"/>
    <x v="2"/>
    <s v="For"/>
    <x v="2"/>
    <m/>
    <s v="No"/>
  </r>
  <r>
    <x v="543"/>
    <s v="South Korea"/>
    <s v="KR7383220001"/>
    <s v="BP2NF51"/>
    <s v="Annual"/>
    <x v="72"/>
    <s v="Management"/>
    <s v="G"/>
    <s v="Yes"/>
    <n v="3"/>
    <s v="Authorize Board to Fix Remuneration of Internal Auditor(s)"/>
    <x v="4"/>
    <s v="For"/>
    <x v="2"/>
    <m/>
    <s v="No"/>
  </r>
  <r>
    <x v="543"/>
    <s v="South Korea"/>
    <s v="KR7383220001"/>
    <s v="BP2NF51"/>
    <s v="Annual"/>
    <x v="72"/>
    <s v="Management"/>
    <s v="G"/>
    <s v="Yes"/>
    <n v="4"/>
    <s v="Approve Terms of Retirement Pay"/>
    <x v="3"/>
    <s v="For"/>
    <x v="2"/>
    <m/>
    <s v="No"/>
  </r>
  <r>
    <x v="544"/>
    <s v="Sweden"/>
    <s v="SE0011166974"/>
    <s v="BFM6T36"/>
    <s v="Annual"/>
    <x v="72"/>
    <s v="Management"/>
    <s v="G"/>
    <s v="No"/>
    <n v="1"/>
    <s v="Open Meeting"/>
    <x v="3"/>
    <m/>
    <x v="0"/>
    <m/>
    <s v="No"/>
  </r>
  <r>
    <x v="544"/>
    <s v="Sweden"/>
    <s v="SE0011166974"/>
    <s v="BFM6T36"/>
    <s v="Annual"/>
    <x v="72"/>
    <s v="Management"/>
    <s v="G"/>
    <s v="Yes"/>
    <n v="2"/>
    <s v="Elect Chairman of Meeting"/>
    <x v="3"/>
    <s v="For"/>
    <x v="2"/>
    <m/>
    <s v="No"/>
  </r>
  <r>
    <x v="544"/>
    <s v="Sweden"/>
    <s v="SE0011166974"/>
    <s v="BFM6T36"/>
    <s v="Annual"/>
    <x v="72"/>
    <s v="Management"/>
    <s v="G"/>
    <s v="Yes"/>
    <n v="3"/>
    <s v="Prepare and Approve List of Shareholders"/>
    <x v="3"/>
    <s v="For"/>
    <x v="2"/>
    <m/>
    <s v="No"/>
  </r>
  <r>
    <x v="544"/>
    <s v="Sweden"/>
    <s v="SE0011166974"/>
    <s v="BFM6T36"/>
    <s v="Annual"/>
    <x v="72"/>
    <s v="Management"/>
    <s v="G"/>
    <s v="Yes"/>
    <n v="4"/>
    <s v="Approve Agenda of Meeting"/>
    <x v="3"/>
    <s v="For"/>
    <x v="2"/>
    <m/>
    <s v="No"/>
  </r>
  <r>
    <x v="544"/>
    <s v="Sweden"/>
    <s v="SE0011166974"/>
    <s v="BFM6T36"/>
    <s v="Annual"/>
    <x v="72"/>
    <s v="Management"/>
    <s v="G"/>
    <s v="Yes"/>
    <n v="5"/>
    <s v="Designate Jonas Gombrii and Peter Kangertas Inspector(s) of Minutes of Meeting"/>
    <x v="3"/>
    <s v="For"/>
    <x v="2"/>
    <m/>
    <s v="No"/>
  </r>
  <r>
    <x v="544"/>
    <s v="Sweden"/>
    <s v="SE0011166974"/>
    <s v="BFM6T36"/>
    <s v="Annual"/>
    <x v="72"/>
    <s v="Management"/>
    <s v="G"/>
    <s v="Yes"/>
    <n v="6"/>
    <s v="Acknowledge Proper Convening of Meeting"/>
    <x v="3"/>
    <s v="For"/>
    <x v="2"/>
    <m/>
    <s v="No"/>
  </r>
  <r>
    <x v="544"/>
    <s v="Sweden"/>
    <s v="SE0011166974"/>
    <s v="BFM6T36"/>
    <s v="Annual"/>
    <x v="72"/>
    <s v="Management"/>
    <s v="G"/>
    <s v="No"/>
    <n v="7"/>
    <s v="Receive Financial Statements and Statutory Reports"/>
    <x v="0"/>
    <m/>
    <x v="0"/>
    <m/>
    <s v="No"/>
  </r>
  <r>
    <x v="544"/>
    <s v="Sweden"/>
    <s v="SE0011166974"/>
    <s v="BFM6T36"/>
    <s v="Annual"/>
    <x v="72"/>
    <s v="Management"/>
    <s v="G"/>
    <s v="Yes"/>
    <n v="9"/>
    <s v="Determine Number of Members (7) and Deputy Members (0) of Board"/>
    <x v="3"/>
    <s v="For"/>
    <x v="2"/>
    <m/>
    <s v="No"/>
  </r>
  <r>
    <x v="544"/>
    <s v="Sweden"/>
    <s v="SE0011166974"/>
    <s v="BFM6T36"/>
    <s v="Annual"/>
    <x v="72"/>
    <s v="Management"/>
    <s v="G"/>
    <s v="Yes"/>
    <n v="12"/>
    <s v="Ratify Deloitte as Auditor"/>
    <x v="1"/>
    <s v="For"/>
    <x v="2"/>
    <m/>
    <s v="No"/>
  </r>
  <r>
    <x v="544"/>
    <s v="Sweden"/>
    <s v="SE0011166974"/>
    <s v="BFM6T36"/>
    <s v="Annual"/>
    <x v="72"/>
    <s v="Management"/>
    <s v="G"/>
    <s v="Yes"/>
    <n v="13"/>
    <s v="Authorize Representatives of Four of Company's Largest Shareholders to Serve on Nominating Committee"/>
    <x v="3"/>
    <s v="For"/>
    <x v="2"/>
    <m/>
    <s v="No"/>
  </r>
  <r>
    <x v="544"/>
    <s v="Sweden"/>
    <s v="SE0011166974"/>
    <s v="BFM6T36"/>
    <s v="Annual"/>
    <x v="72"/>
    <s v="Management"/>
    <s v="G"/>
    <s v="Yes"/>
    <n v="14"/>
    <s v="Approve Remuneration Policy And Other Terms of Employment For Executive Management"/>
    <x v="4"/>
    <s v="For"/>
    <x v="2"/>
    <m/>
    <s v="No"/>
  </r>
  <r>
    <x v="544"/>
    <s v="Sweden"/>
    <s v="SE0011166974"/>
    <s v="BFM6T36"/>
    <s v="Annual"/>
    <x v="72"/>
    <s v="Management"/>
    <s v="G"/>
    <s v="Yes"/>
    <n v="15"/>
    <s v="Approve Remuneration Report"/>
    <x v="4"/>
    <s v="For"/>
    <x v="2"/>
    <m/>
    <s v="No"/>
  </r>
  <r>
    <x v="544"/>
    <s v="Sweden"/>
    <s v="SE0011166974"/>
    <s v="BFM6T36"/>
    <s v="Annual"/>
    <x v="72"/>
    <s v="Management"/>
    <s v="G"/>
    <s v="Yes"/>
    <n v="16"/>
    <s v="Authorize Share Repurchase Program and Reissuance of Repurchased Shares"/>
    <x v="3"/>
    <s v="For"/>
    <x v="2"/>
    <m/>
    <s v="No"/>
  </r>
  <r>
    <x v="544"/>
    <s v="Sweden"/>
    <s v="SE0011166974"/>
    <s v="BFM6T36"/>
    <s v="Annual"/>
    <x v="72"/>
    <s v="Management"/>
    <s v="G"/>
    <s v="No"/>
    <n v="17"/>
    <s v="Other Business"/>
    <x v="3"/>
    <m/>
    <x v="0"/>
    <m/>
    <s v="No"/>
  </r>
  <r>
    <x v="544"/>
    <s v="Sweden"/>
    <s v="SE0011166974"/>
    <s v="BFM6T36"/>
    <s v="Annual"/>
    <x v="72"/>
    <s v="Management"/>
    <s v="G"/>
    <s v="No"/>
    <n v="18"/>
    <s v="Close Meeting"/>
    <x v="3"/>
    <m/>
    <x v="0"/>
    <m/>
    <s v="No"/>
  </r>
  <r>
    <x v="544"/>
    <s v="Sweden"/>
    <s v="SE0011166974"/>
    <s v="BFM6T36"/>
    <s v="Annual"/>
    <x v="72"/>
    <s v="Management"/>
    <s v="G"/>
    <s v="Yes"/>
    <s v="10.a"/>
    <s v="Approve Remuneration of Directors in the Amount of SEK 600,000 for Chair and SEK 255,000 for Other Directors; Approve Remuneration for Committee Work"/>
    <x v="2"/>
    <s v="For"/>
    <x v="2"/>
    <m/>
    <s v="No"/>
  </r>
  <r>
    <x v="544"/>
    <s v="Sweden"/>
    <s v="SE0011166974"/>
    <s v="BFM6T36"/>
    <s v="Annual"/>
    <x v="72"/>
    <s v="Management"/>
    <s v="G"/>
    <s v="Yes"/>
    <s v="10.b"/>
    <s v="Approve Remuneration of Auditors"/>
    <x v="4"/>
    <s v="For"/>
    <x v="2"/>
    <m/>
    <s v="No"/>
  </r>
  <r>
    <x v="544"/>
    <s v="Sweden"/>
    <s v="SE0011166974"/>
    <s v="BFM6T36"/>
    <s v="Annual"/>
    <x v="72"/>
    <s v="Management"/>
    <s v="G"/>
    <s v="Yes"/>
    <s v="11.a"/>
    <s v="Reelect Anette Asklin as Director"/>
    <x v="2"/>
    <s v="For"/>
    <x v="2"/>
    <m/>
    <s v="No"/>
  </r>
  <r>
    <x v="544"/>
    <s v="Sweden"/>
    <s v="SE0011166974"/>
    <s v="BFM6T36"/>
    <s v="Annual"/>
    <x v="72"/>
    <s v="Management"/>
    <s v="G"/>
    <s v="Yes"/>
    <s v="11.b"/>
    <s v="Reelect Martha Josefsson as Director"/>
    <x v="2"/>
    <s v="For"/>
    <x v="1"/>
    <s v="Non-independent and Audit Committee lacks sufficient independence."/>
    <s v="Yes"/>
  </r>
  <r>
    <x v="544"/>
    <s v="Sweden"/>
    <s v="SE0011166974"/>
    <s v="BFM6T36"/>
    <s v="Annual"/>
    <x v="72"/>
    <s v="Management"/>
    <s v="G"/>
    <s v="Yes"/>
    <s v="11.c"/>
    <s v="Reelect Jan Litborn as Director"/>
    <x v="2"/>
    <s v="For"/>
    <x v="1"/>
    <s v="Non-independent and Audit Committee lacks sufficient independence. Non-independent and the Remuneration Committee lacks sufficient independence."/>
    <s v="Yes"/>
  </r>
  <r>
    <x v="544"/>
    <s v="Sweden"/>
    <s v="SE0011166974"/>
    <s v="BFM6T36"/>
    <s v="Annual"/>
    <x v="72"/>
    <s v="Management"/>
    <s v="G"/>
    <s v="Yes"/>
    <s v="11.d"/>
    <s v="Reelect Stina Lindh Hok as Director"/>
    <x v="2"/>
    <s v="For"/>
    <x v="2"/>
    <m/>
    <s v="No"/>
  </r>
  <r>
    <x v="544"/>
    <s v="Sweden"/>
    <s v="SE0011166974"/>
    <s v="BFM6T36"/>
    <s v="Annual"/>
    <x v="72"/>
    <s v="Management"/>
    <s v="G"/>
    <s v="Yes"/>
    <s v="11.e"/>
    <s v="Reelect Lennart Mauritzson as Director"/>
    <x v="2"/>
    <s v="For"/>
    <x v="1"/>
    <s v="Non-independent and the Remuneration Committee lacks sufficient independence."/>
    <s v="Yes"/>
  </r>
  <r>
    <x v="544"/>
    <s v="Sweden"/>
    <s v="SE0011166974"/>
    <s v="BFM6T36"/>
    <s v="Annual"/>
    <x v="72"/>
    <s v="Management"/>
    <s v="G"/>
    <s v="Yes"/>
    <s v="11.f"/>
    <s v="Reelect Mattias Johansson as Director"/>
    <x v="2"/>
    <s v="For"/>
    <x v="2"/>
    <m/>
    <s v="No"/>
  </r>
  <r>
    <x v="544"/>
    <s v="Sweden"/>
    <s v="SE0011166974"/>
    <s v="BFM6T36"/>
    <s v="Annual"/>
    <x v="72"/>
    <s v="Management"/>
    <s v="G"/>
    <s v="Yes"/>
    <s v="11.g"/>
    <s v="Reelect Anne Arenby as Director"/>
    <x v="2"/>
    <s v="For"/>
    <x v="2"/>
    <m/>
    <s v="No"/>
  </r>
  <r>
    <x v="544"/>
    <s v="Sweden"/>
    <s v="SE0011166974"/>
    <s v="BFM6T36"/>
    <s v="Annual"/>
    <x v="72"/>
    <s v="Management"/>
    <s v="G"/>
    <s v="Yes"/>
    <s v="11.h"/>
    <s v="Elect Jan Litborn as Board Chair"/>
    <x v="3"/>
    <s v="For"/>
    <x v="1"/>
    <s v="Non-independent and Audit Committee lacks sufficient independence. Non-independent and the Remuneration Committee lacks sufficient independence."/>
    <s v="Yes"/>
  </r>
  <r>
    <x v="544"/>
    <s v="Sweden"/>
    <s v="SE0011166974"/>
    <s v="BFM6T36"/>
    <s v="Annual"/>
    <x v="72"/>
    <s v="Management"/>
    <s v="G"/>
    <s v="Yes"/>
    <s v="8.a"/>
    <s v="Accept Financial Statements and Statutory Reports"/>
    <x v="0"/>
    <s v="For"/>
    <x v="2"/>
    <m/>
    <s v="No"/>
  </r>
  <r>
    <x v="544"/>
    <s v="Sweden"/>
    <s v="SE0011166974"/>
    <s v="BFM6T36"/>
    <s v="Annual"/>
    <x v="72"/>
    <s v="Management"/>
    <s v="G"/>
    <s v="Yes"/>
    <s v="8.b"/>
    <s v="Approve Allocation of Income and Dividends of SEK 2.40 Per Share"/>
    <x v="3"/>
    <s v="For"/>
    <x v="2"/>
    <m/>
    <s v="No"/>
  </r>
  <r>
    <x v="544"/>
    <s v="Sweden"/>
    <s v="SE0011166974"/>
    <s v="BFM6T36"/>
    <s v="Annual"/>
    <x v="72"/>
    <s v="Management"/>
    <s v="G"/>
    <s v="Yes"/>
    <s v="8.c1"/>
    <s v="Approve Discharge of Jan Litborn"/>
    <x v="3"/>
    <s v="For"/>
    <x v="2"/>
    <m/>
    <s v="No"/>
  </r>
  <r>
    <x v="544"/>
    <s v="Sweden"/>
    <s v="SE0011166974"/>
    <s v="BFM6T36"/>
    <s v="Annual"/>
    <x v="72"/>
    <s v="Management"/>
    <s v="G"/>
    <s v="Yes"/>
    <s v="8.c2"/>
    <s v="Approve Discharge of Anette Asklin"/>
    <x v="3"/>
    <s v="For"/>
    <x v="2"/>
    <m/>
    <s v="No"/>
  </r>
  <r>
    <x v="544"/>
    <s v="Sweden"/>
    <s v="SE0011166974"/>
    <s v="BFM6T36"/>
    <s v="Annual"/>
    <x v="72"/>
    <s v="Management"/>
    <s v="G"/>
    <s v="Yes"/>
    <s v="8.c3"/>
    <s v="Approve Discharge of Mattias Johansson"/>
    <x v="3"/>
    <s v="For"/>
    <x v="2"/>
    <m/>
    <s v="No"/>
  </r>
  <r>
    <x v="544"/>
    <s v="Sweden"/>
    <s v="SE0011166974"/>
    <s v="BFM6T36"/>
    <s v="Annual"/>
    <x v="72"/>
    <s v="Management"/>
    <s v="G"/>
    <s v="Yes"/>
    <s v="8.c4"/>
    <s v="Approve Discharge of Martha Josefsson"/>
    <x v="3"/>
    <s v="For"/>
    <x v="2"/>
    <m/>
    <s v="No"/>
  </r>
  <r>
    <x v="544"/>
    <s v="Sweden"/>
    <s v="SE0011166974"/>
    <s v="BFM6T36"/>
    <s v="Annual"/>
    <x v="72"/>
    <s v="Management"/>
    <s v="G"/>
    <s v="Yes"/>
    <s v="8.c5"/>
    <s v="Approve Discharge of Stina Lindh Hok"/>
    <x v="3"/>
    <s v="For"/>
    <x v="2"/>
    <m/>
    <s v="No"/>
  </r>
  <r>
    <x v="544"/>
    <s v="Sweden"/>
    <s v="SE0011166974"/>
    <s v="BFM6T36"/>
    <s v="Annual"/>
    <x v="72"/>
    <s v="Management"/>
    <s v="G"/>
    <s v="Yes"/>
    <s v="8.c6"/>
    <s v="Approve Discharge of Lennart Mauritzson"/>
    <x v="3"/>
    <s v="For"/>
    <x v="2"/>
    <m/>
    <s v="No"/>
  </r>
  <r>
    <x v="544"/>
    <s v="Sweden"/>
    <s v="SE0011166974"/>
    <s v="BFM6T36"/>
    <s v="Annual"/>
    <x v="72"/>
    <s v="Management"/>
    <s v="G"/>
    <s v="Yes"/>
    <s v="8.c7"/>
    <s v="Approve Discharge of Anne Arneby"/>
    <x v="3"/>
    <s v="For"/>
    <x v="2"/>
    <m/>
    <s v="No"/>
  </r>
  <r>
    <x v="544"/>
    <s v="Sweden"/>
    <s v="SE0011166974"/>
    <s v="BFM6T36"/>
    <s v="Annual"/>
    <x v="72"/>
    <s v="Management"/>
    <s v="G"/>
    <s v="Yes"/>
    <s v="8.c8"/>
    <s v="Approve Discharge of Stefan Dahlbo"/>
    <x v="3"/>
    <s v="For"/>
    <x v="2"/>
    <m/>
    <s v="No"/>
  </r>
  <r>
    <x v="544"/>
    <s v="Sweden"/>
    <s v="SE0011166974"/>
    <s v="BFM6T36"/>
    <s v="Annual"/>
    <x v="72"/>
    <s v="Management"/>
    <s v="G"/>
    <s v="Yes"/>
    <s v="8.d"/>
    <s v="Approve Record Dates for Dividend Payment"/>
    <x v="3"/>
    <s v="For"/>
    <x v="2"/>
    <m/>
    <s v="No"/>
  </r>
  <r>
    <x v="545"/>
    <s v="Denmark"/>
    <s v="DK0010272202"/>
    <n v="4595739"/>
    <s v="Annual"/>
    <x v="72"/>
    <s v="Management"/>
    <s v="G"/>
    <s v="No"/>
    <n v="1"/>
    <s v="Receive Report of Board"/>
    <x v="0"/>
    <m/>
    <x v="0"/>
    <m/>
    <s v="No"/>
  </r>
  <r>
    <x v="545"/>
    <s v="Denmark"/>
    <s v="DK0010272202"/>
    <n v="4595739"/>
    <s v="Annual"/>
    <x v="72"/>
    <s v="Management"/>
    <s v="G"/>
    <s v="Yes"/>
    <n v="2"/>
    <s v="Accept Financial Statements and Statutory Reports; Approve Discharge of Management and Board"/>
    <x v="0"/>
    <s v="For"/>
    <x v="2"/>
    <m/>
    <s v="No"/>
  </r>
  <r>
    <x v="545"/>
    <s v="Denmark"/>
    <s v="DK0010272202"/>
    <n v="4595739"/>
    <s v="Annual"/>
    <x v="72"/>
    <s v="Management"/>
    <s v="G"/>
    <s v="Yes"/>
    <n v="3"/>
    <s v="Approve Allocation of Income and Omission of Dividends"/>
    <x v="3"/>
    <s v="For"/>
    <x v="2"/>
    <m/>
    <s v="No"/>
  </r>
  <r>
    <x v="545"/>
    <s v="Denmark"/>
    <s v="DK0010272202"/>
    <n v="4595739"/>
    <s v="Annual"/>
    <x v="72"/>
    <s v="Management"/>
    <s v="G"/>
    <s v="Yes"/>
    <n v="4"/>
    <s v="Approve Remuneration Report (Advisory Vote)"/>
    <x v="4"/>
    <s v="For"/>
    <x v="2"/>
    <m/>
    <s v="No"/>
  </r>
  <r>
    <x v="545"/>
    <s v="Denmark"/>
    <s v="DK0010272202"/>
    <n v="4595739"/>
    <s v="Annual"/>
    <x v="72"/>
    <s v="Management"/>
    <s v="G"/>
    <s v="Yes"/>
    <n v="6"/>
    <s v="Ratify PricewaterhouseCoopers as Auditors"/>
    <x v="1"/>
    <s v="For"/>
    <x v="2"/>
    <m/>
    <s v="No"/>
  </r>
  <r>
    <x v="545"/>
    <s v="Denmark"/>
    <s v="DK0010272202"/>
    <n v="4595739"/>
    <s v="Annual"/>
    <x v="72"/>
    <s v="Management"/>
    <s v="G"/>
    <s v="Yes"/>
    <n v="8"/>
    <s v="Authorize Editorial Changes to Adopted Resolutions in Connection with Registration with Danish Authorities"/>
    <x v="3"/>
    <s v="For"/>
    <x v="2"/>
    <m/>
    <s v="No"/>
  </r>
  <r>
    <x v="545"/>
    <s v="Denmark"/>
    <s v="DK0010272202"/>
    <n v="4595739"/>
    <s v="Annual"/>
    <x v="72"/>
    <s v="Management"/>
    <s v="G"/>
    <s v="No"/>
    <n v="9"/>
    <s v="Other Business"/>
    <x v="3"/>
    <m/>
    <x v="0"/>
    <m/>
    <s v="No"/>
  </r>
  <r>
    <x v="545"/>
    <s v="Denmark"/>
    <s v="DK0010272202"/>
    <n v="4595739"/>
    <s v="Annual"/>
    <x v="72"/>
    <s v="Management"/>
    <s v="G"/>
    <s v="Yes"/>
    <s v="5.a"/>
    <s v="Reelect Deirdre P. Connelly as Director"/>
    <x v="2"/>
    <s v="For"/>
    <x v="2"/>
    <m/>
    <s v="No"/>
  </r>
  <r>
    <x v="545"/>
    <s v="Denmark"/>
    <s v="DK0010272202"/>
    <n v="4595739"/>
    <s v="Annual"/>
    <x v="72"/>
    <s v="Management"/>
    <s v="G"/>
    <s v="Yes"/>
    <s v="5.b"/>
    <s v="Reelect Pernille Erenbjerg as Director"/>
    <x v="2"/>
    <s v="For"/>
    <x v="2"/>
    <m/>
    <s v="No"/>
  </r>
  <r>
    <x v="545"/>
    <s v="Denmark"/>
    <s v="DK0010272202"/>
    <n v="4595739"/>
    <s v="Annual"/>
    <x v="72"/>
    <s v="Management"/>
    <s v="G"/>
    <s v="Yes"/>
    <s v="5.c"/>
    <s v="Reelect Rolf Hoffmann as Director"/>
    <x v="2"/>
    <s v="For"/>
    <x v="2"/>
    <m/>
    <s v="No"/>
  </r>
  <r>
    <x v="545"/>
    <s v="Denmark"/>
    <s v="DK0010272202"/>
    <n v="4595739"/>
    <s v="Annual"/>
    <x v="72"/>
    <s v="Management"/>
    <s v="G"/>
    <s v="Yes"/>
    <s v="5.d"/>
    <s v="Reelect Elizabeth OFarrell as Director"/>
    <x v="2"/>
    <s v="For"/>
    <x v="2"/>
    <m/>
    <s v="No"/>
  </r>
  <r>
    <x v="545"/>
    <s v="Denmark"/>
    <s v="DK0010272202"/>
    <n v="4595739"/>
    <s v="Annual"/>
    <x v="72"/>
    <s v="Management"/>
    <s v="G"/>
    <s v="Yes"/>
    <s v="5.e"/>
    <s v="Reelect Paolo Paoletti as Director"/>
    <x v="2"/>
    <s v="For"/>
    <x v="2"/>
    <m/>
    <s v="No"/>
  </r>
  <r>
    <x v="545"/>
    <s v="Denmark"/>
    <s v="DK0010272202"/>
    <n v="4595739"/>
    <s v="Annual"/>
    <x v="72"/>
    <s v="Management"/>
    <s v="G"/>
    <s v="Yes"/>
    <s v="5.f"/>
    <s v="Reelect Anders Gersel Pedersen as Director"/>
    <x v="2"/>
    <s v="For"/>
    <x v="2"/>
    <m/>
    <s v="No"/>
  </r>
  <r>
    <x v="545"/>
    <s v="Denmark"/>
    <s v="DK0010272202"/>
    <n v="4595739"/>
    <s v="Annual"/>
    <x v="72"/>
    <s v="Management"/>
    <s v="G"/>
    <s v="Yes"/>
    <s v="7.a"/>
    <s v="Approve Remuneration of Directors in the Amount of DKK 1.2 Million for Chairman, DKK 900,000 for Vice Chairman, and DKK 600,000 for Other Directors; Approve Remuneration for Committee Work"/>
    <x v="2"/>
    <s v="For"/>
    <x v="2"/>
    <m/>
    <s v="No"/>
  </r>
  <r>
    <x v="545"/>
    <s v="Denmark"/>
    <s v="DK0010272202"/>
    <n v="4595739"/>
    <s v="Annual"/>
    <x v="72"/>
    <s v="Management"/>
    <s v="G"/>
    <s v="Yes"/>
    <s v="7.b"/>
    <s v="Amend Remuneration Policy"/>
    <x v="4"/>
    <s v="For"/>
    <x v="2"/>
    <m/>
    <s v="No"/>
  </r>
  <r>
    <x v="545"/>
    <s v="Denmark"/>
    <s v="DK0010272202"/>
    <n v="4595739"/>
    <s v="Annual"/>
    <x v="72"/>
    <s v="Management"/>
    <s v="G"/>
    <s v="Yes"/>
    <s v="7.c"/>
    <s v="Amendment to Remuneration Policy for Board of Directors and Executive Management"/>
    <x v="2"/>
    <s v="For"/>
    <x v="2"/>
    <m/>
    <s v="No"/>
  </r>
  <r>
    <x v="545"/>
    <s v="Denmark"/>
    <s v="DK0010272202"/>
    <n v="4595739"/>
    <s v="Annual"/>
    <x v="72"/>
    <s v="Management"/>
    <s v="G"/>
    <s v="Yes"/>
    <s v="7.d"/>
    <s v="Authorize Share Repurchase Program"/>
    <x v="3"/>
    <s v="For"/>
    <x v="2"/>
    <m/>
    <s v="No"/>
  </r>
  <r>
    <x v="546"/>
    <s v="South Korea"/>
    <s v="KR7078930005"/>
    <s v="B01RJV3"/>
    <s v="Annual"/>
    <x v="72"/>
    <s v="Management"/>
    <s v="G"/>
    <s v="Yes"/>
    <n v="1"/>
    <s v="Approve Financial Statements and Allocation of Income"/>
    <x v="3"/>
    <s v="For"/>
    <x v="1"/>
    <s v="Company has failed to publish the audited accounts in a sufficient timeframe ahead of the meeting."/>
    <s v="Yes"/>
  </r>
  <r>
    <x v="546"/>
    <s v="South Korea"/>
    <s v="KR7078930005"/>
    <s v="B01RJV3"/>
    <s v="Annual"/>
    <x v="72"/>
    <s v="Management"/>
    <s v="G"/>
    <s v="Yes"/>
    <n v="2"/>
    <s v="Approve Terms of Retirement Pay"/>
    <x v="3"/>
    <s v="For"/>
    <x v="2"/>
    <m/>
    <s v="No"/>
  </r>
  <r>
    <x v="546"/>
    <s v="South Korea"/>
    <s v="KR7078930005"/>
    <s v="B01RJV3"/>
    <s v="Annual"/>
    <x v="72"/>
    <s v="Management"/>
    <s v="G"/>
    <s v="Yes"/>
    <n v="3.1"/>
    <s v="Elect Heo Tae-su as Inside Director"/>
    <x v="2"/>
    <s v="For"/>
    <x v="2"/>
    <m/>
    <s v="No"/>
  </r>
  <r>
    <x v="546"/>
    <s v="South Korea"/>
    <s v="KR7078930005"/>
    <s v="B01RJV3"/>
    <s v="Annual"/>
    <x v="72"/>
    <s v="Management"/>
    <s v="G"/>
    <s v="Yes"/>
    <n v="3.2"/>
    <s v="Elect Hong Soon-gi as Inside Director"/>
    <x v="2"/>
    <s v="For"/>
    <x v="2"/>
    <m/>
    <s v="No"/>
  </r>
  <r>
    <x v="546"/>
    <s v="South Korea"/>
    <s v="KR7078930005"/>
    <s v="B01RJV3"/>
    <s v="Annual"/>
    <x v="72"/>
    <s v="Management"/>
    <s v="G"/>
    <s v="Yes"/>
    <n v="3.3"/>
    <s v="Elect Heo Yeon-su as Non-Independent Non-Executive Director"/>
    <x v="2"/>
    <s v="For"/>
    <x v="2"/>
    <m/>
    <s v="No"/>
  </r>
  <r>
    <x v="546"/>
    <s v="South Korea"/>
    <s v="KR7078930005"/>
    <s v="B01RJV3"/>
    <s v="Annual"/>
    <x v="72"/>
    <s v="Management"/>
    <s v="G"/>
    <s v="Yes"/>
    <n v="3.4"/>
    <s v="Elect Han Deok-cheol as Outside Director"/>
    <x v="2"/>
    <s v="For"/>
    <x v="2"/>
    <m/>
    <s v="No"/>
  </r>
  <r>
    <x v="546"/>
    <s v="South Korea"/>
    <s v="KR7078930005"/>
    <s v="B01RJV3"/>
    <s v="Annual"/>
    <x v="72"/>
    <s v="Management"/>
    <s v="G"/>
    <s v="Yes"/>
    <n v="4"/>
    <s v="Elect Han Deok-cheol as a Member of Audit Committee"/>
    <x v="3"/>
    <s v="For"/>
    <x v="2"/>
    <m/>
    <s v="No"/>
  </r>
  <r>
    <x v="546"/>
    <s v="South Korea"/>
    <s v="KR7078930005"/>
    <s v="B01RJV3"/>
    <s v="Annual"/>
    <x v="72"/>
    <s v="Management"/>
    <s v="G"/>
    <s v="Yes"/>
    <n v="5"/>
    <s v="Approve Total Remuneration of Inside Directors and Outside Directors"/>
    <x v="2"/>
    <s v="For"/>
    <x v="1"/>
    <s v="Total remuneration is excessive or inadequately justified."/>
    <s v="Yes"/>
  </r>
  <r>
    <x v="547"/>
    <s v="South Korea"/>
    <s v="KR7161390000"/>
    <s v="B7T5KQ0"/>
    <s v="Annual"/>
    <x v="72"/>
    <s v="Management"/>
    <s v="G"/>
    <s v="Yes"/>
    <n v="1"/>
    <s v="Approve Financial Statements and Allocation of Income"/>
    <x v="3"/>
    <s v="For"/>
    <x v="1"/>
    <s v="Company has failed to publish the audited accounts in a sufficient timeframe ahead of the meeting."/>
    <s v="Yes"/>
  </r>
  <r>
    <x v="547"/>
    <s v="South Korea"/>
    <s v="KR7161390000"/>
    <s v="B7T5KQ0"/>
    <s v="Annual"/>
    <x v="72"/>
    <s v="Management"/>
    <s v="G"/>
    <s v="Yes"/>
    <n v="2"/>
    <s v="Approve Total Remuneration of Inside Directors and Outside Directors"/>
    <x v="2"/>
    <s v="For"/>
    <x v="2"/>
    <m/>
    <s v="No"/>
  </r>
  <r>
    <x v="548"/>
    <s v="South Korea"/>
    <s v="KR7128940004"/>
    <s v="B613DJ9"/>
    <s v="Annual"/>
    <x v="72"/>
    <s v="Management"/>
    <s v="G"/>
    <s v="Yes"/>
    <n v="1"/>
    <s v="Approve Financial Statements and Allocation of Income"/>
    <x v="3"/>
    <s v="For"/>
    <x v="1"/>
    <s v="Company has failed to publish the audited accounts in a sufficient timeframe ahead of the meeting."/>
    <s v="Yes"/>
  </r>
  <r>
    <x v="548"/>
    <s v="South Korea"/>
    <s v="KR7128940004"/>
    <s v="B613DJ9"/>
    <s v="Annual"/>
    <x v="72"/>
    <s v="Management"/>
    <s v="G"/>
    <s v="Yes"/>
    <n v="2"/>
    <s v="Amend Articles of Incorporation"/>
    <x v="3"/>
    <s v="For"/>
    <x v="2"/>
    <m/>
    <s v="No"/>
  </r>
  <r>
    <x v="548"/>
    <s v="South Korea"/>
    <s v="KR7128940004"/>
    <s v="B613DJ9"/>
    <s v="Annual"/>
    <x v="72"/>
    <s v="Management"/>
    <s v="G"/>
    <s v="Yes"/>
    <n v="3.1"/>
    <s v="Elect Park Jae-hyeon as Inside Director"/>
    <x v="2"/>
    <s v="For"/>
    <x v="2"/>
    <m/>
    <s v="No"/>
  </r>
  <r>
    <x v="548"/>
    <s v="South Korea"/>
    <s v="KR7128940004"/>
    <s v="B613DJ9"/>
    <s v="Annual"/>
    <x v="72"/>
    <s v="Management"/>
    <s v="G"/>
    <s v="Yes"/>
    <n v="3.2"/>
    <s v="Elect Seo Gwi-hyeon as Inside Director"/>
    <x v="2"/>
    <s v="For"/>
    <x v="2"/>
    <m/>
    <s v="No"/>
  </r>
  <r>
    <x v="548"/>
    <s v="South Korea"/>
    <s v="KR7128940004"/>
    <s v="B613DJ9"/>
    <s v="Annual"/>
    <x v="72"/>
    <s v="Management"/>
    <s v="G"/>
    <s v="Yes"/>
    <n v="3.3"/>
    <s v="Elect Park Myeong-hui as Inside Director"/>
    <x v="2"/>
    <s v="For"/>
    <x v="2"/>
    <m/>
    <s v="No"/>
  </r>
  <r>
    <x v="548"/>
    <s v="South Korea"/>
    <s v="KR7128940004"/>
    <s v="B613DJ9"/>
    <s v="Annual"/>
    <x v="72"/>
    <s v="Management"/>
    <s v="G"/>
    <s v="Yes"/>
    <n v="3.4"/>
    <s v="Elect Yoon Young-gak as Outside Director"/>
    <x v="2"/>
    <s v="For"/>
    <x v="2"/>
    <m/>
    <s v="No"/>
  </r>
  <r>
    <x v="548"/>
    <s v="South Korea"/>
    <s v="KR7128940004"/>
    <s v="B613DJ9"/>
    <s v="Annual"/>
    <x v="72"/>
    <s v="Management"/>
    <s v="G"/>
    <s v="Yes"/>
    <n v="3.5"/>
    <s v="Elect Yoon Doh-heum as Outside Director"/>
    <x v="2"/>
    <s v="For"/>
    <x v="2"/>
    <m/>
    <s v="No"/>
  </r>
  <r>
    <x v="548"/>
    <s v="South Korea"/>
    <s v="KR7128940004"/>
    <s v="B613DJ9"/>
    <s v="Annual"/>
    <x v="72"/>
    <s v="Management"/>
    <s v="G"/>
    <s v="Yes"/>
    <n v="3.6"/>
    <s v="Elect Kim Tae-yoon as Outside Director"/>
    <x v="2"/>
    <s v="For"/>
    <x v="2"/>
    <m/>
    <s v="No"/>
  </r>
  <r>
    <x v="548"/>
    <s v="South Korea"/>
    <s v="KR7128940004"/>
    <s v="B613DJ9"/>
    <s v="Annual"/>
    <x v="72"/>
    <s v="Management"/>
    <s v="G"/>
    <s v="Yes"/>
    <n v="4.0999999999999996"/>
    <s v="Elect Yoon Young-gak as a Member of Audit Committee"/>
    <x v="3"/>
    <s v="For"/>
    <x v="2"/>
    <m/>
    <s v="No"/>
  </r>
  <r>
    <x v="548"/>
    <s v="South Korea"/>
    <s v="KR7128940004"/>
    <s v="B613DJ9"/>
    <s v="Annual"/>
    <x v="72"/>
    <s v="Management"/>
    <s v="G"/>
    <s v="Yes"/>
    <n v="4.2"/>
    <s v="Elect Kim Tae-yoon as a Member of Audit Committee"/>
    <x v="3"/>
    <s v="For"/>
    <x v="2"/>
    <m/>
    <s v="No"/>
  </r>
  <r>
    <x v="548"/>
    <s v="South Korea"/>
    <s v="KR7128940004"/>
    <s v="B613DJ9"/>
    <s v="Annual"/>
    <x v="72"/>
    <s v="Management"/>
    <s v="G"/>
    <s v="Yes"/>
    <n v="5"/>
    <s v="Approve Total Remuneration of Inside Directors and Outside Directors"/>
    <x v="2"/>
    <s v="For"/>
    <x v="2"/>
    <m/>
    <s v="No"/>
  </r>
  <r>
    <x v="549"/>
    <s v="South Korea"/>
    <s v="KR7008930000"/>
    <n v="6146083"/>
    <s v="Annual"/>
    <x v="72"/>
    <s v="Management"/>
    <s v="G"/>
    <s v="Yes"/>
    <n v="1"/>
    <s v="Approve Financial Statements and Allocation of Income"/>
    <x v="3"/>
    <s v="For"/>
    <x v="1"/>
    <s v="Company has failed to publish the audited accounts in a sufficient timeframe ahead of the meeting."/>
    <s v="Yes"/>
  </r>
  <r>
    <x v="549"/>
    <s v="South Korea"/>
    <s v="KR7008930000"/>
    <n v="6146083"/>
    <s v="Annual"/>
    <x v="72"/>
    <s v="Management"/>
    <s v="G"/>
    <s v="Yes"/>
    <n v="2"/>
    <s v="Amend Articles of Incorporation"/>
    <x v="3"/>
    <s v="For"/>
    <x v="2"/>
    <m/>
    <s v="No"/>
  </r>
  <r>
    <x v="549"/>
    <s v="South Korea"/>
    <s v="KR7008930000"/>
    <n v="6146083"/>
    <s v="Annual"/>
    <x v="72"/>
    <s v="Management"/>
    <s v="G"/>
    <s v="Yes"/>
    <n v="3.1"/>
    <s v="Elect Song Young-suk as Inside Director"/>
    <x v="2"/>
    <s v="For"/>
    <x v="1"/>
    <s v="Executive Chair without sufficient counterbalance."/>
    <s v="Yes"/>
  </r>
  <r>
    <x v="549"/>
    <s v="South Korea"/>
    <s v="KR7008930000"/>
    <n v="6146083"/>
    <s v="Annual"/>
    <x v="72"/>
    <s v="Management"/>
    <s v="G"/>
    <s v="Yes"/>
    <n v="3.2"/>
    <s v="Elect Park Jun-seok as Inside Director"/>
    <x v="2"/>
    <s v="For"/>
    <x v="2"/>
    <m/>
    <s v="No"/>
  </r>
  <r>
    <x v="549"/>
    <s v="South Korea"/>
    <s v="KR7008930000"/>
    <n v="6146083"/>
    <s v="Annual"/>
    <x v="72"/>
    <s v="Management"/>
    <s v="G"/>
    <s v="Yes"/>
    <n v="4"/>
    <s v="Approve Total Remuneration of Inside Directors and Outside Directors"/>
    <x v="2"/>
    <s v="For"/>
    <x v="2"/>
    <m/>
    <s v="No"/>
  </r>
  <r>
    <x v="550"/>
    <s v="South Korea"/>
    <s v="KR7018880005"/>
    <s v="B00LR01"/>
    <s v="Annual"/>
    <x v="72"/>
    <s v="Management"/>
    <s v="G"/>
    <s v="Yes"/>
    <n v="1"/>
    <s v="Approve Financial Statements and Allocation of Income"/>
    <x v="3"/>
    <s v="For"/>
    <x v="1"/>
    <s v="Company has failed to publish the audited accounts in a sufficient timeframe ahead of the meeting."/>
    <s v="Yes"/>
  </r>
  <r>
    <x v="550"/>
    <s v="South Korea"/>
    <s v="KR7018880005"/>
    <s v="B00LR01"/>
    <s v="Annual"/>
    <x v="72"/>
    <s v="Management"/>
    <s v="G"/>
    <s v="Yes"/>
    <n v="2"/>
    <s v="Elect Three Outside Directors (Bundled)"/>
    <x v="2"/>
    <s v="For"/>
    <x v="1"/>
    <s v="Bundled election of directors leaves investors with an all-or-nothing choice when concerns are identified with one director, and we have concerns regarding material failure of governance and oversight at the company."/>
    <s v="Yes"/>
  </r>
  <r>
    <x v="550"/>
    <s v="South Korea"/>
    <s v="KR7018880005"/>
    <s v="B00LR01"/>
    <s v="Annual"/>
    <x v="72"/>
    <s v="Management"/>
    <s v="G"/>
    <s v="Yes"/>
    <n v="3"/>
    <s v="Elect Kim Gu as a Member of Audit Committee"/>
    <x v="3"/>
    <s v="For"/>
    <x v="2"/>
    <m/>
    <s v="No"/>
  </r>
  <r>
    <x v="550"/>
    <s v="South Korea"/>
    <s v="KR7018880005"/>
    <s v="B00LR01"/>
    <s v="Annual"/>
    <x v="72"/>
    <s v="Management"/>
    <s v="G"/>
    <s v="Yes"/>
    <n v="4"/>
    <s v="Approve Total Remuneration of Inside Directors and Outside Directors"/>
    <x v="2"/>
    <s v="For"/>
    <x v="2"/>
    <m/>
    <s v="No"/>
  </r>
  <r>
    <x v="551"/>
    <s v="South Korea"/>
    <s v="KR7000880005"/>
    <n v="6496755"/>
    <s v="Annual"/>
    <x v="72"/>
    <s v="Management"/>
    <s v="G"/>
    <s v="Yes"/>
    <n v="1"/>
    <s v="Approve Financial Statements and Allocation of Income"/>
    <x v="3"/>
    <s v="For"/>
    <x v="1"/>
    <s v="Company has failed to publish the audited accounts in a sufficient timeframe ahead of the meeting."/>
    <s v="Yes"/>
  </r>
  <r>
    <x v="551"/>
    <s v="South Korea"/>
    <s v="KR7000880005"/>
    <n v="6496755"/>
    <s v="Annual"/>
    <x v="72"/>
    <s v="Management"/>
    <s v="G"/>
    <s v="Yes"/>
    <n v="2"/>
    <s v="Amend Articles of Incorporation"/>
    <x v="3"/>
    <s v="For"/>
    <x v="2"/>
    <m/>
    <s v="No"/>
  </r>
  <r>
    <x v="551"/>
    <s v="South Korea"/>
    <s v="KR7000880005"/>
    <n v="6496755"/>
    <s v="Annual"/>
    <x v="72"/>
    <s v="Management"/>
    <s v="G"/>
    <s v="Yes"/>
    <n v="3.1"/>
    <s v="Elect Kim Seung-mo as Inside Director"/>
    <x v="2"/>
    <s v="For"/>
    <x v="2"/>
    <m/>
    <s v="No"/>
  </r>
  <r>
    <x v="551"/>
    <s v="South Korea"/>
    <s v="KR7000880005"/>
    <n v="6496755"/>
    <s v="Annual"/>
    <x v="72"/>
    <s v="Management"/>
    <s v="G"/>
    <s v="Yes"/>
    <n v="3.2"/>
    <s v="Elect Edwin Feulner as Outside Director"/>
    <x v="2"/>
    <s v="For"/>
    <x v="2"/>
    <m/>
    <s v="No"/>
  </r>
  <r>
    <x v="551"/>
    <s v="South Korea"/>
    <s v="KR7000880005"/>
    <n v="6496755"/>
    <s v="Annual"/>
    <x v="72"/>
    <s v="Management"/>
    <s v="G"/>
    <s v="Yes"/>
    <n v="4"/>
    <s v="Elect Lee Yong-gyu as Outside Director to Serve as an Audit Committee Member"/>
    <x v="2"/>
    <s v="For"/>
    <x v="2"/>
    <m/>
    <s v="No"/>
  </r>
  <r>
    <x v="551"/>
    <s v="South Korea"/>
    <s v="KR7000880005"/>
    <n v="6496755"/>
    <s v="Annual"/>
    <x v="72"/>
    <s v="Management"/>
    <s v="G"/>
    <s v="Yes"/>
    <n v="5"/>
    <s v="Elect Kwon Ik-hwan as a Member of Audit Committee"/>
    <x v="3"/>
    <s v="For"/>
    <x v="2"/>
    <m/>
    <s v="No"/>
  </r>
  <r>
    <x v="551"/>
    <s v="South Korea"/>
    <s v="KR7000880005"/>
    <n v="6496755"/>
    <s v="Annual"/>
    <x v="72"/>
    <s v="Management"/>
    <s v="G"/>
    <s v="Yes"/>
    <n v="6"/>
    <s v="Approve Total Remuneration of Inside Directors and Outside Directors"/>
    <x v="2"/>
    <s v="For"/>
    <x v="2"/>
    <m/>
    <s v="No"/>
  </r>
  <r>
    <x v="552"/>
    <s v="India"/>
    <s v="INE267A01025"/>
    <n v="6139726"/>
    <s v="Court"/>
    <x v="72"/>
    <s v="Management"/>
    <s v="G"/>
    <s v="Yes"/>
    <n v="1"/>
    <s v="Approve Scheme of Arrangement"/>
    <x v="3"/>
    <s v="For"/>
    <x v="2"/>
    <m/>
    <s v="No"/>
  </r>
  <r>
    <x v="553"/>
    <s v="Japan"/>
    <s v="JP3845770001"/>
    <s v="B3FF8W8"/>
    <s v="Annual"/>
    <x v="72"/>
    <s v="Management"/>
    <s v="G"/>
    <s v="Yes"/>
    <n v="1.1000000000000001"/>
    <s v="Elect Director Sakamoto, Seishi"/>
    <x v="2"/>
    <s v="For"/>
    <x v="2"/>
    <m/>
    <s v="No"/>
  </r>
  <r>
    <x v="553"/>
    <s v="Japan"/>
    <s v="JP3845770001"/>
    <s v="B3FF8W8"/>
    <s v="Annual"/>
    <x v="72"/>
    <s v="Management"/>
    <s v="G"/>
    <s v="Yes"/>
    <n v="1.2"/>
    <s v="Elect Director Kobayashi, Yasuhiro"/>
    <x v="2"/>
    <s v="For"/>
    <x v="1"/>
    <s v="Board lacks diversity."/>
    <s v="Yes"/>
  </r>
  <r>
    <x v="553"/>
    <s v="Japan"/>
    <s v="JP3845770001"/>
    <s v="B3FF8W8"/>
    <s v="Annual"/>
    <x v="72"/>
    <s v="Management"/>
    <s v="G"/>
    <s v="Yes"/>
    <n v="1.3"/>
    <s v="Elect Director Tomozoe, Masanao"/>
    <x v="2"/>
    <s v="For"/>
    <x v="2"/>
    <m/>
    <s v="No"/>
  </r>
  <r>
    <x v="553"/>
    <s v="Japan"/>
    <s v="JP3845770001"/>
    <s v="B3FF8W8"/>
    <s v="Annual"/>
    <x v="72"/>
    <s v="Management"/>
    <s v="G"/>
    <s v="Yes"/>
    <n v="1.4"/>
    <s v="Elect Director Goto, Masahiko"/>
    <x v="2"/>
    <s v="For"/>
    <x v="2"/>
    <m/>
    <s v="No"/>
  </r>
  <r>
    <x v="553"/>
    <s v="Japan"/>
    <s v="JP3845770001"/>
    <s v="B3FF8W8"/>
    <s v="Annual"/>
    <x v="72"/>
    <s v="Management"/>
    <s v="G"/>
    <s v="Yes"/>
    <n v="1.5"/>
    <s v="Elect Director Ieta, Yasushi"/>
    <x v="2"/>
    <s v="For"/>
    <x v="2"/>
    <m/>
    <s v="No"/>
  </r>
  <r>
    <x v="553"/>
    <s v="Japan"/>
    <s v="JP3845770001"/>
    <s v="B3FF8W8"/>
    <s v="Annual"/>
    <x v="72"/>
    <s v="Management"/>
    <s v="G"/>
    <s v="Yes"/>
    <n v="1.6"/>
    <s v="Elect Director Nishiguchi, Shiro"/>
    <x v="2"/>
    <s v="For"/>
    <x v="2"/>
    <m/>
    <s v="No"/>
  </r>
  <r>
    <x v="553"/>
    <s v="Japan"/>
    <s v="JP3845770001"/>
    <s v="B3FF8W8"/>
    <s v="Annual"/>
    <x v="72"/>
    <s v="Management"/>
    <s v="G"/>
    <s v="Yes"/>
    <n v="1.7"/>
    <s v="Elect Director Maruyama, Satoru"/>
    <x v="2"/>
    <s v="For"/>
    <x v="2"/>
    <m/>
    <s v="No"/>
  </r>
  <r>
    <x v="553"/>
    <s v="Japan"/>
    <s v="JP3845770001"/>
    <s v="B3FF8W8"/>
    <s v="Annual"/>
    <x v="72"/>
    <s v="Management"/>
    <s v="G"/>
    <s v="Yes"/>
    <n v="1.8"/>
    <s v="Elect Director Yaguchi, Kyo"/>
    <x v="2"/>
    <s v="For"/>
    <x v="2"/>
    <m/>
    <s v="No"/>
  </r>
  <r>
    <x v="553"/>
    <s v="Japan"/>
    <s v="JP3845770001"/>
    <s v="B3FF8W8"/>
    <s v="Annual"/>
    <x v="72"/>
    <s v="Management"/>
    <s v="G"/>
    <s v="Yes"/>
    <n v="2"/>
    <s v="Elect Director and Audit Committee Member Tsuge, Satoe"/>
    <x v="2"/>
    <s v="For"/>
    <x v="2"/>
    <m/>
    <s v="No"/>
  </r>
  <r>
    <x v="97"/>
    <s v="South Korea"/>
    <s v="KR7086280005"/>
    <s v="B0V3XR5"/>
    <s v="Annual"/>
    <x v="72"/>
    <s v="Management"/>
    <s v="G"/>
    <s v="Yes"/>
    <n v="1"/>
    <s v="Approve Financial Statements"/>
    <x v="3"/>
    <s v="For"/>
    <x v="1"/>
    <s v="Company has failed to publish the audited accounts in a sufficient timeframe ahead of the meeting."/>
    <s v="Yes"/>
  </r>
  <r>
    <x v="97"/>
    <s v="South Korea"/>
    <s v="KR7086280005"/>
    <s v="B0V3XR5"/>
    <s v="Annual"/>
    <x v="72"/>
    <s v="Management"/>
    <s v="G"/>
    <s v="Yes"/>
    <n v="2.1"/>
    <s v="Amend Articles of Incorporation (Business Objectives)"/>
    <x v="3"/>
    <s v="For"/>
    <x v="2"/>
    <m/>
    <s v="No"/>
  </r>
  <r>
    <x v="97"/>
    <s v="South Korea"/>
    <s v="KR7086280005"/>
    <s v="B0V3XR5"/>
    <s v="Annual"/>
    <x v="72"/>
    <s v="Management"/>
    <s v="G"/>
    <s v="Yes"/>
    <n v="2.2000000000000002"/>
    <s v="Amend Articles of Incorporation (Record Date for Dividend)"/>
    <x v="3"/>
    <s v="For"/>
    <x v="2"/>
    <m/>
    <s v="No"/>
  </r>
  <r>
    <x v="97"/>
    <s v="South Korea"/>
    <s v="KR7086280005"/>
    <s v="B0V3XR5"/>
    <s v="Annual"/>
    <x v="72"/>
    <s v="Management"/>
    <s v="G"/>
    <s v="Yes"/>
    <n v="3.1"/>
    <s v="Elect Yoo Byeong-gak as Inside Director"/>
    <x v="2"/>
    <s v="For"/>
    <x v="2"/>
    <m/>
    <s v="No"/>
  </r>
  <r>
    <x v="97"/>
    <s v="South Korea"/>
    <s v="KR7086280005"/>
    <s v="B0V3XR5"/>
    <s v="Annual"/>
    <x v="72"/>
    <s v="Management"/>
    <s v="G"/>
    <s v="Yes"/>
    <n v="3.2"/>
    <s v="Elect Han Seung-hui as Outside Director"/>
    <x v="2"/>
    <s v="For"/>
    <x v="2"/>
    <m/>
    <s v="No"/>
  </r>
  <r>
    <x v="97"/>
    <s v="South Korea"/>
    <s v="KR7086280005"/>
    <s v="B0V3XR5"/>
    <s v="Annual"/>
    <x v="72"/>
    <s v="Management"/>
    <s v="G"/>
    <s v="Yes"/>
    <n v="4"/>
    <s v="Elect Han Seung-hui as a Member of Audit Committee"/>
    <x v="3"/>
    <s v="For"/>
    <x v="2"/>
    <m/>
    <s v="No"/>
  </r>
  <r>
    <x v="97"/>
    <s v="South Korea"/>
    <s v="KR7086280005"/>
    <s v="B0V3XR5"/>
    <s v="Annual"/>
    <x v="72"/>
    <s v="Management"/>
    <s v="G"/>
    <s v="Yes"/>
    <n v="5"/>
    <s v="Approve Total Remuneration of Inside Directors and Outside Directors"/>
    <x v="2"/>
    <s v="For"/>
    <x v="2"/>
    <m/>
    <s v="No"/>
  </r>
  <r>
    <x v="554"/>
    <s v="Sweden"/>
    <s v="SE0001515552"/>
    <s v="B0LDBX7"/>
    <s v="Annual"/>
    <x v="72"/>
    <s v="Management"/>
    <s v="G"/>
    <s v="No"/>
    <n v="1"/>
    <s v="Open Meeting"/>
    <x v="3"/>
    <m/>
    <x v="0"/>
    <m/>
    <s v="No"/>
  </r>
  <r>
    <x v="554"/>
    <s v="Sweden"/>
    <s v="SE0001515552"/>
    <s v="B0LDBX7"/>
    <s v="Annual"/>
    <x v="72"/>
    <s v="Management"/>
    <s v="G"/>
    <s v="Yes"/>
    <n v="2"/>
    <s v="Elect Chairman of Meeting"/>
    <x v="3"/>
    <s v="For"/>
    <x v="2"/>
    <m/>
    <s v="No"/>
  </r>
  <r>
    <x v="554"/>
    <s v="Sweden"/>
    <s v="SE0001515552"/>
    <s v="B0LDBX7"/>
    <s v="Annual"/>
    <x v="72"/>
    <s v="Management"/>
    <s v="G"/>
    <s v="Yes"/>
    <n v="3"/>
    <s v="Prepare and Approve List of Shareholders"/>
    <x v="3"/>
    <s v="For"/>
    <x v="2"/>
    <m/>
    <s v="No"/>
  </r>
  <r>
    <x v="554"/>
    <s v="Sweden"/>
    <s v="SE0001515552"/>
    <s v="B0LDBX7"/>
    <s v="Annual"/>
    <x v="72"/>
    <s v="Management"/>
    <s v="G"/>
    <s v="Yes"/>
    <n v="4"/>
    <s v="Approve Agenda of Meeting"/>
    <x v="3"/>
    <s v="For"/>
    <x v="2"/>
    <m/>
    <s v="No"/>
  </r>
  <r>
    <x v="554"/>
    <s v="Sweden"/>
    <s v="SE0001515552"/>
    <s v="B0LDBX7"/>
    <s v="Annual"/>
    <x v="72"/>
    <s v="Management"/>
    <s v="G"/>
    <s v="No"/>
    <n v="5"/>
    <s v="Designate Inspector(s) of Minutes of Meeting"/>
    <x v="3"/>
    <m/>
    <x v="0"/>
    <m/>
    <s v="No"/>
  </r>
  <r>
    <x v="554"/>
    <s v="Sweden"/>
    <s v="SE0001515552"/>
    <s v="B0LDBX7"/>
    <s v="Annual"/>
    <x v="72"/>
    <s v="Management"/>
    <s v="G"/>
    <s v="Yes"/>
    <n v="6"/>
    <s v="Acknowledge Proper Convening of Meeting"/>
    <x v="3"/>
    <s v="For"/>
    <x v="2"/>
    <m/>
    <s v="No"/>
  </r>
  <r>
    <x v="554"/>
    <s v="Sweden"/>
    <s v="SE0001515552"/>
    <s v="B0LDBX7"/>
    <s v="Annual"/>
    <x v="72"/>
    <s v="Management"/>
    <s v="G"/>
    <s v="No"/>
    <n v="7"/>
    <s v="Receive Board's and Board Committee's Reports"/>
    <x v="0"/>
    <m/>
    <x v="0"/>
    <m/>
    <s v="No"/>
  </r>
  <r>
    <x v="554"/>
    <s v="Sweden"/>
    <s v="SE0001515552"/>
    <s v="B0LDBX7"/>
    <s v="Annual"/>
    <x v="72"/>
    <s v="Management"/>
    <s v="G"/>
    <s v="No"/>
    <n v="8"/>
    <s v="Receive Financial Statements and Statutory Reports"/>
    <x v="0"/>
    <m/>
    <x v="0"/>
    <m/>
    <s v="No"/>
  </r>
  <r>
    <x v="554"/>
    <s v="Sweden"/>
    <s v="SE0001515552"/>
    <s v="B0LDBX7"/>
    <s v="Annual"/>
    <x v="72"/>
    <s v="Management"/>
    <s v="G"/>
    <s v="No"/>
    <n v="9"/>
    <s v="Receive Auditor's Report on Application of Guidelines for Remuneration for Executive Management"/>
    <x v="4"/>
    <m/>
    <x v="0"/>
    <m/>
    <s v="No"/>
  </r>
  <r>
    <x v="554"/>
    <s v="Sweden"/>
    <s v="SE0001515552"/>
    <s v="B0LDBX7"/>
    <s v="Annual"/>
    <x v="72"/>
    <s v="Management"/>
    <s v="G"/>
    <s v="No"/>
    <n v="11"/>
    <s v="Receive Nominating Committee's Report"/>
    <x v="0"/>
    <m/>
    <x v="0"/>
    <m/>
    <s v="No"/>
  </r>
  <r>
    <x v="554"/>
    <s v="Sweden"/>
    <s v="SE0001515552"/>
    <s v="B0LDBX7"/>
    <s v="Annual"/>
    <x v="72"/>
    <s v="Management"/>
    <s v="G"/>
    <s v="Yes"/>
    <n v="12.1"/>
    <s v="Determine Number of Members (8) and Deputy Members (0) of Board"/>
    <x v="3"/>
    <s v="For"/>
    <x v="2"/>
    <m/>
    <s v="No"/>
  </r>
  <r>
    <x v="554"/>
    <s v="Sweden"/>
    <s v="SE0001515552"/>
    <s v="B0LDBX7"/>
    <s v="Annual"/>
    <x v="72"/>
    <s v="Management"/>
    <s v="G"/>
    <s v="Yes"/>
    <n v="12.2"/>
    <s v="Determine Number of Auditors (1) and Deputy Auditors (0)"/>
    <x v="1"/>
    <s v="For"/>
    <x v="2"/>
    <m/>
    <s v="No"/>
  </r>
  <r>
    <x v="554"/>
    <s v="Sweden"/>
    <s v="SE0001515552"/>
    <s v="B0LDBX7"/>
    <s v="Annual"/>
    <x v="72"/>
    <s v="Management"/>
    <s v="G"/>
    <s v="Yes"/>
    <n v="13.1"/>
    <s v="Approve Remuneration of Directors in the Amount of SEK 890,000 for Chairman and SEK 445,000 for Other Directors; Approve Remuneration for Committee Work"/>
    <x v="2"/>
    <s v="For"/>
    <x v="2"/>
    <m/>
    <s v="No"/>
  </r>
  <r>
    <x v="554"/>
    <s v="Sweden"/>
    <s v="SE0001515552"/>
    <s v="B0LDBX7"/>
    <s v="Annual"/>
    <x v="72"/>
    <s v="Management"/>
    <s v="G"/>
    <s v="Yes"/>
    <n v="13.2"/>
    <s v="Approve Remuneration of Auditors"/>
    <x v="4"/>
    <s v="For"/>
    <x v="2"/>
    <m/>
    <s v="No"/>
  </r>
  <r>
    <x v="554"/>
    <s v="Sweden"/>
    <s v="SE0001515552"/>
    <s v="B0LDBX7"/>
    <s v="Annual"/>
    <x v="72"/>
    <s v="Management"/>
    <s v="G"/>
    <s v="Yes"/>
    <n v="14.2"/>
    <s v="Reelect Katarina Martinson Chairman"/>
    <x v="3"/>
    <s v="For"/>
    <x v="1"/>
    <s v="Non-independent Chair on majority non-independent Board. Board not sufficiently independent. Non-independent candidate and historic concerns over Board independence. Non-independent and Audit Committee lacks sufficient independence. Non-independent and the Remuneration Committee lacks sufficient independence."/>
    <s v="Yes"/>
  </r>
  <r>
    <x v="554"/>
    <s v="Sweden"/>
    <s v="SE0001515552"/>
    <s v="B0LDBX7"/>
    <s v="Annual"/>
    <x v="72"/>
    <s v="Management"/>
    <s v="G"/>
    <s v="Yes"/>
    <n v="15"/>
    <s v="Ratify PricewaterhouseCoopers as Auditors"/>
    <x v="1"/>
    <s v="For"/>
    <x v="2"/>
    <m/>
    <s v="No"/>
  </r>
  <r>
    <x v="554"/>
    <s v="Sweden"/>
    <s v="SE0001515552"/>
    <s v="B0LDBX7"/>
    <s v="Annual"/>
    <x v="72"/>
    <s v="Management"/>
    <s v="G"/>
    <s v="Yes"/>
    <n v="16"/>
    <s v="Approve Remuneration Policy And Other Terms of Employment For Executive Management"/>
    <x v="4"/>
    <s v="For"/>
    <x v="2"/>
    <m/>
    <s v="No"/>
  </r>
  <r>
    <x v="554"/>
    <s v="Sweden"/>
    <s v="SE0001515552"/>
    <s v="B0LDBX7"/>
    <s v="Annual"/>
    <x v="72"/>
    <s v="Management"/>
    <s v="G"/>
    <s v="Yes"/>
    <n v="17"/>
    <s v="Approve Remuneration Report"/>
    <x v="4"/>
    <s v="For"/>
    <x v="2"/>
    <m/>
    <s v="No"/>
  </r>
  <r>
    <x v="554"/>
    <s v="Sweden"/>
    <s v="SE0001515552"/>
    <s v="B0LDBX7"/>
    <s v="Annual"/>
    <x v="72"/>
    <s v="Management"/>
    <s v="G"/>
    <s v="No"/>
    <n v="19"/>
    <s v="Close Meeting"/>
    <x v="3"/>
    <m/>
    <x v="0"/>
    <m/>
    <s v="No"/>
  </r>
  <r>
    <x v="554"/>
    <s v="Sweden"/>
    <s v="SE0001515552"/>
    <s v="B0LDBX7"/>
    <s v="Annual"/>
    <x v="72"/>
    <s v="Management"/>
    <s v="G"/>
    <s v="Yes"/>
    <s v="10a"/>
    <s v="Accept Financial Statements and Statutory Reports"/>
    <x v="0"/>
    <s v="For"/>
    <x v="2"/>
    <m/>
    <s v="No"/>
  </r>
  <r>
    <x v="554"/>
    <s v="Sweden"/>
    <s v="SE0001515552"/>
    <s v="B0LDBX7"/>
    <s v="Annual"/>
    <x v="72"/>
    <s v="Management"/>
    <s v="G"/>
    <s v="Yes"/>
    <s v="10b"/>
    <s v="Approve Allocation of Income and Dividends of SEK 2.60 Per Share"/>
    <x v="3"/>
    <s v="For"/>
    <x v="2"/>
    <m/>
    <s v="No"/>
  </r>
  <r>
    <x v="554"/>
    <s v="Sweden"/>
    <s v="SE0001515552"/>
    <s v="B0LDBX7"/>
    <s v="Annual"/>
    <x v="72"/>
    <s v="Management"/>
    <s v="G"/>
    <s v="Yes"/>
    <s v="10c"/>
    <s v="Approve Record Date for Dividend Payment"/>
    <x v="3"/>
    <s v="For"/>
    <x v="2"/>
    <m/>
    <s v="No"/>
  </r>
  <r>
    <x v="554"/>
    <s v="Sweden"/>
    <s v="SE0001515552"/>
    <s v="B0LDBX7"/>
    <s v="Annual"/>
    <x v="72"/>
    <s v="Management"/>
    <s v="G"/>
    <s v="Yes"/>
    <s v="10d.1"/>
    <s v="Approve Discharge of Bo Annvik"/>
    <x v="3"/>
    <s v="For"/>
    <x v="2"/>
    <m/>
    <s v="No"/>
  </r>
  <r>
    <x v="554"/>
    <s v="Sweden"/>
    <s v="SE0001515552"/>
    <s v="B0LDBX7"/>
    <s v="Annual"/>
    <x v="72"/>
    <s v="Management"/>
    <s v="G"/>
    <s v="Yes"/>
    <s v="10d.2"/>
    <s v="Approve Discharge of Susanna Campbell"/>
    <x v="3"/>
    <s v="For"/>
    <x v="2"/>
    <m/>
    <s v="No"/>
  </r>
  <r>
    <x v="554"/>
    <s v="Sweden"/>
    <s v="SE0001515552"/>
    <s v="B0LDBX7"/>
    <s v="Annual"/>
    <x v="72"/>
    <s v="Management"/>
    <s v="G"/>
    <s v="Yes"/>
    <s v="10d.3"/>
    <s v="Approve Discharge of Anders Jernhall"/>
    <x v="3"/>
    <s v="For"/>
    <x v="2"/>
    <m/>
    <s v="No"/>
  </r>
  <r>
    <x v="554"/>
    <s v="Sweden"/>
    <s v="SE0001515552"/>
    <s v="B0LDBX7"/>
    <s v="Annual"/>
    <x v="72"/>
    <s v="Management"/>
    <s v="G"/>
    <s v="Yes"/>
    <s v="10d.4"/>
    <s v="Approve Discharge of Bengt Kjell"/>
    <x v="3"/>
    <s v="For"/>
    <x v="2"/>
    <m/>
    <s v="No"/>
  </r>
  <r>
    <x v="554"/>
    <s v="Sweden"/>
    <s v="SE0001515552"/>
    <s v="B0LDBX7"/>
    <s v="Annual"/>
    <x v="72"/>
    <s v="Management"/>
    <s v="G"/>
    <s v="Yes"/>
    <s v="10d.5"/>
    <s v="Approve Discharge of Kerstin Lindell"/>
    <x v="3"/>
    <s v="For"/>
    <x v="2"/>
    <m/>
    <s v="No"/>
  </r>
  <r>
    <x v="554"/>
    <s v="Sweden"/>
    <s v="SE0001515552"/>
    <s v="B0LDBX7"/>
    <s v="Annual"/>
    <x v="72"/>
    <s v="Management"/>
    <s v="G"/>
    <s v="Yes"/>
    <s v="10d.6"/>
    <s v="Approve Discharge of Ulf Lundahl"/>
    <x v="3"/>
    <s v="For"/>
    <x v="2"/>
    <m/>
    <s v="No"/>
  </r>
  <r>
    <x v="554"/>
    <s v="Sweden"/>
    <s v="SE0001515552"/>
    <s v="B0LDBX7"/>
    <s v="Annual"/>
    <x v="72"/>
    <s v="Management"/>
    <s v="G"/>
    <s v="Yes"/>
    <s v="10d.7"/>
    <s v="Approve Discharge of Katarina Martinson"/>
    <x v="3"/>
    <s v="For"/>
    <x v="2"/>
    <m/>
    <s v="No"/>
  </r>
  <r>
    <x v="554"/>
    <s v="Sweden"/>
    <s v="SE0001515552"/>
    <s v="B0LDBX7"/>
    <s v="Annual"/>
    <x v="72"/>
    <s v="Management"/>
    <s v="G"/>
    <s v="Yes"/>
    <s v="10d.8"/>
    <s v="Approve Discharge of Krister Mellve"/>
    <x v="3"/>
    <s v="For"/>
    <x v="2"/>
    <m/>
    <s v="No"/>
  </r>
  <r>
    <x v="554"/>
    <s v="Sweden"/>
    <s v="SE0001515552"/>
    <s v="B0LDBX7"/>
    <s v="Annual"/>
    <x v="72"/>
    <s v="Management"/>
    <s v="G"/>
    <s v="Yes"/>
    <s v="10d.9"/>
    <s v="Approve Discharge of Lars Pettersson"/>
    <x v="3"/>
    <s v="For"/>
    <x v="2"/>
    <m/>
    <s v="No"/>
  </r>
  <r>
    <x v="554"/>
    <s v="Sweden"/>
    <s v="SE0001515552"/>
    <s v="B0LDBX7"/>
    <s v="Annual"/>
    <x v="72"/>
    <s v="Management"/>
    <s v="G"/>
    <s v="Yes"/>
    <s v="14.1a"/>
    <s v="Reelect Bo Annvik as Director"/>
    <x v="2"/>
    <s v="For"/>
    <x v="2"/>
    <m/>
    <s v="No"/>
  </r>
  <r>
    <x v="554"/>
    <s v="Sweden"/>
    <s v="SE0001515552"/>
    <s v="B0LDBX7"/>
    <s v="Annual"/>
    <x v="72"/>
    <s v="Management"/>
    <s v="G"/>
    <s v="Yes"/>
    <s v="14.1b"/>
    <s v="Reelect Susanna Campbell as Director"/>
    <x v="2"/>
    <s v="For"/>
    <x v="2"/>
    <m/>
    <s v="No"/>
  </r>
  <r>
    <x v="554"/>
    <s v="Sweden"/>
    <s v="SE0001515552"/>
    <s v="B0LDBX7"/>
    <s v="Annual"/>
    <x v="72"/>
    <s v="Management"/>
    <s v="G"/>
    <s v="Yes"/>
    <s v="14.1c"/>
    <s v="Reelect Anders Jernhall as Director"/>
    <x v="2"/>
    <s v="For"/>
    <x v="1"/>
    <s v="Non-independent candidate and historic concerns over Board independence. Non-independent and Audit Committee lacks sufficient independence."/>
    <s v="Yes"/>
  </r>
  <r>
    <x v="554"/>
    <s v="Sweden"/>
    <s v="SE0001515552"/>
    <s v="B0LDBX7"/>
    <s v="Annual"/>
    <x v="72"/>
    <s v="Management"/>
    <s v="G"/>
    <s v="Yes"/>
    <s v="14.1d"/>
    <s v="Reelect Kerstin Lindell as Director"/>
    <x v="2"/>
    <s v="For"/>
    <x v="2"/>
    <m/>
    <s v="No"/>
  </r>
  <r>
    <x v="554"/>
    <s v="Sweden"/>
    <s v="SE0001515552"/>
    <s v="B0LDBX7"/>
    <s v="Annual"/>
    <x v="72"/>
    <s v="Management"/>
    <s v="G"/>
    <s v="Yes"/>
    <s v="14.1e"/>
    <s v="Reelect Ulf Lundahl as Director"/>
    <x v="2"/>
    <s v="For"/>
    <x v="1"/>
    <s v="Non-independent candidate and historic concerns over Board independence. Chair of Audit Committee is non-independent. Non-independent and Audit Committee lacks sufficient independence. Non-independent and the Remuneration Committee lacks sufficient independence."/>
    <s v="Yes"/>
  </r>
  <r>
    <x v="554"/>
    <s v="Sweden"/>
    <s v="SE0001515552"/>
    <s v="B0LDBX7"/>
    <s v="Annual"/>
    <x v="72"/>
    <s v="Management"/>
    <s v="G"/>
    <s v="Yes"/>
    <s v="14.1f"/>
    <s v="Reelect Katarina Martinson as Director"/>
    <x v="2"/>
    <s v="For"/>
    <x v="1"/>
    <s v="Non-independent Chair on majority non-independent Board. Board not sufficiently independent. Non-independent candidate and historic concerns over Board independence. Non-independent and Audit Committee lacks sufficient independence. Non-independent and the Remuneration Committee lacks sufficient independence."/>
    <s v="Yes"/>
  </r>
  <r>
    <x v="554"/>
    <s v="Sweden"/>
    <s v="SE0001515552"/>
    <s v="B0LDBX7"/>
    <s v="Annual"/>
    <x v="72"/>
    <s v="Management"/>
    <s v="G"/>
    <s v="Yes"/>
    <s v="14.1g"/>
    <s v="Reelect Krister Mellve as Director"/>
    <x v="2"/>
    <s v="For"/>
    <x v="2"/>
    <m/>
    <s v="No"/>
  </r>
  <r>
    <x v="554"/>
    <s v="Sweden"/>
    <s v="SE0001515552"/>
    <s v="B0LDBX7"/>
    <s v="Annual"/>
    <x v="72"/>
    <s v="Management"/>
    <s v="G"/>
    <s v="Yes"/>
    <s v="14.1h"/>
    <s v="Reelect Lars Pettersson as Director"/>
    <x v="2"/>
    <s v="For"/>
    <x v="1"/>
    <s v="Non-independent candidate and historic concerns over Board independence. Non-independent and the Remuneration Committee lacks sufficient independence."/>
    <s v="Yes"/>
  </r>
  <r>
    <x v="554"/>
    <s v="Sweden"/>
    <s v="SE0001515552"/>
    <s v="B0LDBX7"/>
    <s v="Annual"/>
    <x v="72"/>
    <s v="Management"/>
    <s v="G"/>
    <s v="Yes"/>
    <s v="18a"/>
    <s v="Approve Performance Share Incentive Plan LTIP 2023 for Key Employees"/>
    <x v="3"/>
    <s v="For"/>
    <x v="2"/>
    <m/>
    <s v="No"/>
  </r>
  <r>
    <x v="554"/>
    <s v="Sweden"/>
    <s v="SE0001515552"/>
    <s v="B0LDBX7"/>
    <s v="Annual"/>
    <x v="72"/>
    <s v="Management"/>
    <s v="G"/>
    <s v="Yes"/>
    <s v="18b"/>
    <s v="Approve Equity Plan Financing"/>
    <x v="3"/>
    <s v="For"/>
    <x v="2"/>
    <m/>
    <s v="No"/>
  </r>
  <r>
    <x v="555"/>
    <s v="Colombia"/>
    <s v="COE15PA00026"/>
    <n v="2205706"/>
    <s v="Annual"/>
    <x v="72"/>
    <s v="Management"/>
    <s v="G"/>
    <s v="Yes"/>
    <n v="1"/>
    <s v="Elect Chairman of Meeting"/>
    <x v="3"/>
    <s v="For"/>
    <x v="2"/>
    <m/>
    <s v="No"/>
  </r>
  <r>
    <x v="555"/>
    <s v="Colombia"/>
    <s v="COE15PA00026"/>
    <n v="2205706"/>
    <s v="Annual"/>
    <x v="72"/>
    <s v="Management"/>
    <s v="G"/>
    <s v="No"/>
    <n v="2"/>
    <s v="Present Meeting Secretary's Report Re: Minutes of Meetings Held on March 25, 2022, and May 17, 2022"/>
    <x v="0"/>
    <m/>
    <x v="0"/>
    <m/>
    <s v="No"/>
  </r>
  <r>
    <x v="555"/>
    <s v="Colombia"/>
    <s v="COE15PA00026"/>
    <n v="2205706"/>
    <s v="Annual"/>
    <x v="72"/>
    <s v="Management"/>
    <s v="G"/>
    <s v="Yes"/>
    <n v="3"/>
    <s v="Elect Meeting Approval Committee"/>
    <x v="3"/>
    <s v="For"/>
    <x v="2"/>
    <m/>
    <s v="No"/>
  </r>
  <r>
    <x v="555"/>
    <s v="Colombia"/>
    <s v="COE15PA00026"/>
    <n v="2205706"/>
    <s v="Annual"/>
    <x v="72"/>
    <s v="Management"/>
    <s v="G"/>
    <s v="No"/>
    <n v="4"/>
    <s v="Welcome Message from Chairman and Presentation of Board Report"/>
    <x v="0"/>
    <m/>
    <x v="0"/>
    <m/>
    <s v="No"/>
  </r>
  <r>
    <x v="555"/>
    <s v="Colombia"/>
    <s v="COE15PA00026"/>
    <n v="2205706"/>
    <s v="Annual"/>
    <x v="72"/>
    <s v="Management"/>
    <s v="G"/>
    <s v="Yes"/>
    <n v="5"/>
    <s v="Approve Management Report"/>
    <x v="0"/>
    <s v="For"/>
    <x v="2"/>
    <m/>
    <s v="No"/>
  </r>
  <r>
    <x v="555"/>
    <s v="Colombia"/>
    <s v="COE15PA00026"/>
    <n v="2205706"/>
    <s v="Annual"/>
    <x v="72"/>
    <s v="Management"/>
    <s v="G"/>
    <s v="No"/>
    <n v="6"/>
    <s v="Present Individual and Consolidated Financial Statements"/>
    <x v="3"/>
    <m/>
    <x v="0"/>
    <m/>
    <s v="No"/>
  </r>
  <r>
    <x v="555"/>
    <s v="Colombia"/>
    <s v="COE15PA00026"/>
    <n v="2205706"/>
    <s v="Annual"/>
    <x v="72"/>
    <s v="Management"/>
    <s v="G"/>
    <s v="No"/>
    <n v="7"/>
    <s v="Present Auditor's Report"/>
    <x v="1"/>
    <m/>
    <x v="0"/>
    <m/>
    <s v="No"/>
  </r>
  <r>
    <x v="555"/>
    <s v="Colombia"/>
    <s v="COE15PA00026"/>
    <n v="2205706"/>
    <s v="Annual"/>
    <x v="72"/>
    <s v="Management"/>
    <s v="G"/>
    <s v="Yes"/>
    <n v="8"/>
    <s v="Approve Individual and Consolidated Financial Statements"/>
    <x v="3"/>
    <s v="For"/>
    <x v="2"/>
    <m/>
    <s v="No"/>
  </r>
  <r>
    <x v="555"/>
    <s v="Colombia"/>
    <s v="COE15PA00026"/>
    <n v="2205706"/>
    <s v="Annual"/>
    <x v="72"/>
    <s v="Management"/>
    <s v="G"/>
    <s v="Yes"/>
    <n v="9"/>
    <s v="Approve Allocation of Income and Constitution of Reserves"/>
    <x v="3"/>
    <s v="For"/>
    <x v="2"/>
    <m/>
    <s v="No"/>
  </r>
  <r>
    <x v="555"/>
    <s v="Colombia"/>
    <s v="COE15PA00026"/>
    <n v="2205706"/>
    <s v="Annual"/>
    <x v="72"/>
    <s v="Management"/>
    <s v="G"/>
    <s v="Yes"/>
    <n v="10"/>
    <s v="Approve Reallocation of Reserves"/>
    <x v="3"/>
    <s v="For"/>
    <x v="2"/>
    <m/>
    <s v="No"/>
  </r>
  <r>
    <x v="555"/>
    <s v="Colombia"/>
    <s v="COE15PA00026"/>
    <n v="2205706"/>
    <s v="Annual"/>
    <x v="72"/>
    <s v="Management"/>
    <s v="G"/>
    <s v="Yes"/>
    <n v="11"/>
    <s v="Approve Auditors and Authorize Board to Fix Their Remuneration"/>
    <x v="4"/>
    <s v="For"/>
    <x v="2"/>
    <m/>
    <s v="No"/>
  </r>
  <r>
    <x v="555"/>
    <s v="Colombia"/>
    <s v="COE15PA00026"/>
    <n v="2205706"/>
    <s v="Annual"/>
    <x v="72"/>
    <s v="Management"/>
    <s v="G"/>
    <s v="Yes"/>
    <n v="12"/>
    <s v="Elect Directors"/>
    <x v="2"/>
    <s v="For"/>
    <x v="1"/>
    <s v="Bundled director election proposal.  Insufficient biographical disclosure."/>
    <s v="Yes"/>
  </r>
  <r>
    <x v="555"/>
    <s v="Colombia"/>
    <s v="COE15PA00026"/>
    <n v="2205706"/>
    <s v="Annual"/>
    <x v="72"/>
    <s v="Management"/>
    <s v="G"/>
    <s v="Yes"/>
    <n v="13"/>
    <s v="Approve Remuneration Policy"/>
    <x v="4"/>
    <s v="For"/>
    <x v="2"/>
    <m/>
    <s v="No"/>
  </r>
  <r>
    <x v="555"/>
    <s v="Colombia"/>
    <s v="COE15PA00026"/>
    <n v="2205706"/>
    <s v="Annual"/>
    <x v="72"/>
    <s v="Management"/>
    <s v="G"/>
    <s v="Yes"/>
    <n v="14"/>
    <s v="Approve Remuneration of Directors"/>
    <x v="2"/>
    <s v="For"/>
    <x v="2"/>
    <m/>
    <s v="No"/>
  </r>
  <r>
    <x v="555"/>
    <s v="Colombia"/>
    <s v="COE15PA00026"/>
    <n v="2205706"/>
    <s v="Annual"/>
    <x v="72"/>
    <s v="Management"/>
    <s v="G"/>
    <s v="No"/>
    <n v="15"/>
    <s v="Transact Other Business (Non-Voting)"/>
    <x v="3"/>
    <m/>
    <x v="0"/>
    <m/>
    <s v="No"/>
  </r>
  <r>
    <x v="556"/>
    <s v="USA"/>
    <s v="US47233W1099"/>
    <s v="BG0Q4Z2"/>
    <s v="Annual"/>
    <x v="72"/>
    <s v="Management"/>
    <s v="G"/>
    <s v="Yes"/>
    <n v="2"/>
    <s v="Advisory Vote to Ratify Named Executive Officers' Compensation"/>
    <x v="3"/>
    <s v="For"/>
    <x v="1"/>
    <s v="Executive pay is not aligned with performance. Poor pay disclosure."/>
    <s v="Yes"/>
  </r>
  <r>
    <x v="556"/>
    <s v="USA"/>
    <s v="US47233W1099"/>
    <s v="BG0Q4Z2"/>
    <s v="Annual"/>
    <x v="72"/>
    <s v="Management"/>
    <s v="G"/>
    <s v="Yes"/>
    <n v="3"/>
    <s v="Advisory Vote on Say on Pay Frequency"/>
    <x v="3"/>
    <s v="One Year"/>
    <x v="5"/>
    <m/>
    <s v="No"/>
  </r>
  <r>
    <x v="556"/>
    <s v="USA"/>
    <s v="US47233W1099"/>
    <s v="BG0Q4Z2"/>
    <s v="Annual"/>
    <x v="72"/>
    <s v="Management"/>
    <s v="G"/>
    <s v="Yes"/>
    <n v="4"/>
    <s v="Ratify Deloitte &amp; Touche LLP as Auditors"/>
    <x v="1"/>
    <s v="For"/>
    <x v="2"/>
    <m/>
    <s v="No"/>
  </r>
  <r>
    <x v="556"/>
    <s v="USA"/>
    <s v="US47233W1099"/>
    <s v="BG0Q4Z2"/>
    <s v="Annual"/>
    <x v="72"/>
    <s v="Management"/>
    <s v="G"/>
    <s v="Yes"/>
    <s v="1a"/>
    <s v="Elect Director Linda L. Adamany"/>
    <x v="2"/>
    <s v="For"/>
    <x v="2"/>
    <m/>
    <s v="No"/>
  </r>
  <r>
    <x v="556"/>
    <s v="USA"/>
    <s v="US47233W1099"/>
    <s v="BG0Q4Z2"/>
    <s v="Annual"/>
    <x v="72"/>
    <s v="Management"/>
    <s v="G"/>
    <s v="Yes"/>
    <s v="1b"/>
    <s v="Elect Director Barry J. Alperin"/>
    <x v="2"/>
    <s v="For"/>
    <x v="2"/>
    <m/>
    <s v="No"/>
  </r>
  <r>
    <x v="556"/>
    <s v="USA"/>
    <s v="US47233W1099"/>
    <s v="BG0Q4Z2"/>
    <s v="Annual"/>
    <x v="72"/>
    <s v="Management"/>
    <s v="G"/>
    <s v="Yes"/>
    <s v="1c"/>
    <s v="Elect Director Robert D. Beyer"/>
    <x v="2"/>
    <s v="For"/>
    <x v="1"/>
    <s v="Lack of responsiveness to remuneration concerns."/>
    <s v="Yes"/>
  </r>
  <r>
    <x v="556"/>
    <s v="USA"/>
    <s v="US47233W1099"/>
    <s v="BG0Q4Z2"/>
    <s v="Annual"/>
    <x v="72"/>
    <s v="Management"/>
    <s v="G"/>
    <s v="Yes"/>
    <s v="1d"/>
    <s v="Elect Director Matrice Ellis Kirk"/>
    <x v="2"/>
    <s v="For"/>
    <x v="2"/>
    <m/>
    <s v="No"/>
  </r>
  <r>
    <x v="556"/>
    <s v="USA"/>
    <s v="US47233W1099"/>
    <s v="BG0Q4Z2"/>
    <s v="Annual"/>
    <x v="72"/>
    <s v="Management"/>
    <s v="G"/>
    <s v="Yes"/>
    <s v="1e"/>
    <s v="Elect Director Brian P. Friedman"/>
    <x v="2"/>
    <s v="For"/>
    <x v="2"/>
    <m/>
    <s v="No"/>
  </r>
  <r>
    <x v="556"/>
    <s v="USA"/>
    <s v="US47233W1099"/>
    <s v="BG0Q4Z2"/>
    <s v="Annual"/>
    <x v="72"/>
    <s v="Management"/>
    <s v="G"/>
    <s v="Yes"/>
    <s v="1f"/>
    <s v="Elect Director MaryAnne Gilmartin"/>
    <x v="2"/>
    <s v="For"/>
    <x v="2"/>
    <m/>
    <s v="No"/>
  </r>
  <r>
    <x v="556"/>
    <s v="USA"/>
    <s v="US47233W1099"/>
    <s v="BG0Q4Z2"/>
    <s v="Annual"/>
    <x v="72"/>
    <s v="Management"/>
    <s v="G"/>
    <s v="Yes"/>
    <s v="1g"/>
    <s v="Elect Director Richard B. Handler"/>
    <x v="2"/>
    <s v="For"/>
    <x v="2"/>
    <m/>
    <s v="No"/>
  </r>
  <r>
    <x v="556"/>
    <s v="USA"/>
    <s v="US47233W1099"/>
    <s v="BG0Q4Z2"/>
    <s v="Annual"/>
    <x v="72"/>
    <s v="Management"/>
    <s v="G"/>
    <s v="Yes"/>
    <s v="1h"/>
    <s v="Elect Director Thomas W. Jones"/>
    <x v="2"/>
    <s v="For"/>
    <x v="2"/>
    <m/>
    <s v="No"/>
  </r>
  <r>
    <x v="556"/>
    <s v="USA"/>
    <s v="US47233W1099"/>
    <s v="BG0Q4Z2"/>
    <s v="Annual"/>
    <x v="72"/>
    <s v="Management"/>
    <s v="G"/>
    <s v="Yes"/>
    <s v="1i"/>
    <s v="Elect Director Jacob M. Katz"/>
    <x v="2"/>
    <s v="For"/>
    <x v="2"/>
    <m/>
    <s v="No"/>
  </r>
  <r>
    <x v="556"/>
    <s v="USA"/>
    <s v="US47233W1099"/>
    <s v="BG0Q4Z2"/>
    <s v="Annual"/>
    <x v="72"/>
    <s v="Management"/>
    <s v="G"/>
    <s v="Yes"/>
    <s v="1j"/>
    <s v="Elect Director Michael T. O'Kane"/>
    <x v="2"/>
    <s v="For"/>
    <x v="2"/>
    <m/>
    <s v="No"/>
  </r>
  <r>
    <x v="556"/>
    <s v="USA"/>
    <s v="US47233W1099"/>
    <s v="BG0Q4Z2"/>
    <s v="Annual"/>
    <x v="72"/>
    <s v="Management"/>
    <s v="G"/>
    <s v="Yes"/>
    <s v="1k"/>
    <s v="Elect Director Joseph S. Steinberg"/>
    <x v="2"/>
    <s v="For"/>
    <x v="2"/>
    <m/>
    <s v="No"/>
  </r>
  <r>
    <x v="556"/>
    <s v="USA"/>
    <s v="US47233W1099"/>
    <s v="BG0Q4Z2"/>
    <s v="Annual"/>
    <x v="72"/>
    <s v="Management"/>
    <s v="G"/>
    <s v="Yes"/>
    <s v="1l"/>
    <s v="Elect Director Melissa V. Weiler"/>
    <x v="2"/>
    <s v="For"/>
    <x v="2"/>
    <m/>
    <s v="No"/>
  </r>
  <r>
    <x v="557"/>
    <s v="South Korea"/>
    <s v="KR7035250000"/>
    <n v="6683449"/>
    <s v="Annual"/>
    <x v="72"/>
    <s v="Management"/>
    <s v="G"/>
    <s v="Yes"/>
    <n v="1"/>
    <s v="Approve Financial Statements and Allocation of Income"/>
    <x v="3"/>
    <s v="For"/>
    <x v="1"/>
    <s v="Company has failed to publish the audited accounts in a sufficient timeframe ahead of the meeting."/>
    <s v="Yes"/>
  </r>
  <r>
    <x v="557"/>
    <s v="South Korea"/>
    <s v="KR7035250000"/>
    <n v="6683449"/>
    <s v="Annual"/>
    <x v="72"/>
    <s v="Management"/>
    <s v="G"/>
    <s v="Yes"/>
    <n v="2"/>
    <s v="Approve Total Remuneration of Inside Directors and Outside Directors"/>
    <x v="2"/>
    <s v="For"/>
    <x v="1"/>
    <s v="Total remuneration is excessive or inadequately justified."/>
    <s v="Yes"/>
  </r>
  <r>
    <x v="558"/>
    <s v="Finland"/>
    <s v="FI0009005870"/>
    <s v="B11WFP1"/>
    <s v="Annual"/>
    <x v="72"/>
    <s v="Management"/>
    <s v="G"/>
    <s v="No"/>
    <n v="1"/>
    <s v="Open Meeting"/>
    <x v="3"/>
    <m/>
    <x v="0"/>
    <m/>
    <s v="No"/>
  </r>
  <r>
    <x v="558"/>
    <s v="Finland"/>
    <s v="FI0009005870"/>
    <s v="B11WFP1"/>
    <s v="Annual"/>
    <x v="72"/>
    <s v="Management"/>
    <s v="G"/>
    <s v="No"/>
    <n v="2"/>
    <s v="Call the Meeting to Order"/>
    <x v="3"/>
    <m/>
    <x v="0"/>
    <m/>
    <s v="No"/>
  </r>
  <r>
    <x v="558"/>
    <s v="Finland"/>
    <s v="FI0009005870"/>
    <s v="B11WFP1"/>
    <s v="Annual"/>
    <x v="72"/>
    <s v="Management"/>
    <s v="G"/>
    <s v="No"/>
    <n v="3"/>
    <s v="Designate Inspector or Shareholder Representative(s) of Minutes of Meeting"/>
    <x v="3"/>
    <m/>
    <x v="0"/>
    <m/>
    <s v="No"/>
  </r>
  <r>
    <x v="558"/>
    <s v="Finland"/>
    <s v="FI0009005870"/>
    <s v="B11WFP1"/>
    <s v="Annual"/>
    <x v="72"/>
    <s v="Management"/>
    <s v="G"/>
    <s v="No"/>
    <n v="4"/>
    <s v="Acknowledge Proper Convening of Meeting"/>
    <x v="3"/>
    <m/>
    <x v="0"/>
    <m/>
    <s v="No"/>
  </r>
  <r>
    <x v="558"/>
    <s v="Finland"/>
    <s v="FI0009005870"/>
    <s v="B11WFP1"/>
    <s v="Annual"/>
    <x v="72"/>
    <s v="Management"/>
    <s v="G"/>
    <s v="No"/>
    <n v="5"/>
    <s v="Prepare and Approve List of Shareholders"/>
    <x v="3"/>
    <m/>
    <x v="0"/>
    <m/>
    <s v="No"/>
  </r>
  <r>
    <x v="558"/>
    <s v="Finland"/>
    <s v="FI0009005870"/>
    <s v="B11WFP1"/>
    <s v="Annual"/>
    <x v="72"/>
    <s v="Management"/>
    <s v="G"/>
    <s v="No"/>
    <n v="6"/>
    <s v="Receive Financial Statements and Statutory Reports"/>
    <x v="0"/>
    <m/>
    <x v="0"/>
    <m/>
    <s v="No"/>
  </r>
  <r>
    <x v="558"/>
    <s v="Finland"/>
    <s v="FI0009005870"/>
    <s v="B11WFP1"/>
    <s v="Annual"/>
    <x v="72"/>
    <s v="Management"/>
    <s v="G"/>
    <s v="Yes"/>
    <n v="7"/>
    <s v="Accept Financial Statements and Statutory Reports"/>
    <x v="0"/>
    <s v="For"/>
    <x v="2"/>
    <m/>
    <s v="No"/>
  </r>
  <r>
    <x v="558"/>
    <s v="Finland"/>
    <s v="FI0009005870"/>
    <s v="B11WFP1"/>
    <s v="Annual"/>
    <x v="72"/>
    <s v="Management"/>
    <s v="G"/>
    <s v="Yes"/>
    <n v="8"/>
    <s v="Approve Allocation of Income and Dividends of EUR 1.25 Per Share"/>
    <x v="3"/>
    <s v="For"/>
    <x v="2"/>
    <m/>
    <s v="No"/>
  </r>
  <r>
    <x v="558"/>
    <s v="Finland"/>
    <s v="FI0009005870"/>
    <s v="B11WFP1"/>
    <s v="Annual"/>
    <x v="72"/>
    <s v="Management"/>
    <s v="G"/>
    <s v="Yes"/>
    <n v="9"/>
    <s v="Approve Discharge of Board and President"/>
    <x v="3"/>
    <s v="For"/>
    <x v="2"/>
    <m/>
    <s v="No"/>
  </r>
  <r>
    <x v="558"/>
    <s v="Finland"/>
    <s v="FI0009005870"/>
    <s v="B11WFP1"/>
    <s v="Annual"/>
    <x v="72"/>
    <s v="Management"/>
    <s v="G"/>
    <s v="Yes"/>
    <n v="10"/>
    <s v="Approve Remuneration Report (Advisory Vote)"/>
    <x v="4"/>
    <s v="For"/>
    <x v="1"/>
    <s v="Vesting of performance awards is less than three years. Pension contribution rates exceed 30% of salary."/>
    <s v="Yes"/>
  </r>
  <r>
    <x v="558"/>
    <s v="Finland"/>
    <s v="FI0009005870"/>
    <s v="B11WFP1"/>
    <s v="Annual"/>
    <x v="72"/>
    <s v="Management"/>
    <s v="G"/>
    <s v="Yes"/>
    <n v="11"/>
    <s v="Approve Remuneration of Directors in the Amount of EUR 150,000 for Chairman, EUR 100,000 for Vice Chairman and EUR 70,000 for Other Directors; Approve Meeting Fees and Compensation for Committee Work"/>
    <x v="2"/>
    <s v="For"/>
    <x v="2"/>
    <m/>
    <s v="No"/>
  </r>
  <r>
    <x v="558"/>
    <s v="Finland"/>
    <s v="FI0009005870"/>
    <s v="B11WFP1"/>
    <s v="Annual"/>
    <x v="72"/>
    <s v="Management"/>
    <s v="G"/>
    <s v="Yes"/>
    <n v="12"/>
    <s v="Fix Number of Directors at Nine"/>
    <x v="2"/>
    <s v="For"/>
    <x v="2"/>
    <m/>
    <s v="No"/>
  </r>
  <r>
    <x v="558"/>
    <s v="Finland"/>
    <s v="FI0009005870"/>
    <s v="B11WFP1"/>
    <s v="Annual"/>
    <x v="72"/>
    <s v="Management"/>
    <s v="G"/>
    <s v="Yes"/>
    <n v="13"/>
    <s v="Reelect Pauli Anttila, Pasi Laine (Vice-Chair), Ulf Liljedahl, Niko Mokkila, Sami Piittisjarvi, Paivi Rekonen, Helene Svahn and Christoph Vitzthum (Chair) as Directors; Elect Gun Nilsson as New Director"/>
    <x v="2"/>
    <s v="For"/>
    <x v="1"/>
    <s v="Bundled director election proposal. Director is considered overboarded."/>
    <s v="Yes"/>
  </r>
  <r>
    <x v="558"/>
    <s v="Finland"/>
    <s v="FI0009005870"/>
    <s v="B11WFP1"/>
    <s v="Annual"/>
    <x v="72"/>
    <s v="Management"/>
    <s v="G"/>
    <s v="Yes"/>
    <n v="14"/>
    <s v="Approve Remuneration of Auditors"/>
    <x v="4"/>
    <s v="For"/>
    <x v="2"/>
    <m/>
    <s v="No"/>
  </r>
  <r>
    <x v="558"/>
    <s v="Finland"/>
    <s v="FI0009005870"/>
    <s v="B11WFP1"/>
    <s v="Annual"/>
    <x v="72"/>
    <s v="Management"/>
    <s v="G"/>
    <s v="Yes"/>
    <n v="15"/>
    <s v="Ratify Ernst &amp; Young as Auditor"/>
    <x v="1"/>
    <s v="For"/>
    <x v="2"/>
    <m/>
    <s v="No"/>
  </r>
  <r>
    <x v="558"/>
    <s v="Finland"/>
    <s v="FI0009005870"/>
    <s v="B11WFP1"/>
    <s v="Annual"/>
    <x v="72"/>
    <s v="Management"/>
    <s v="G"/>
    <s v="Yes"/>
    <n v="16"/>
    <s v="Authorize Share Repurchase Program"/>
    <x v="3"/>
    <s v="For"/>
    <x v="2"/>
    <m/>
    <s v="No"/>
  </r>
  <r>
    <x v="558"/>
    <s v="Finland"/>
    <s v="FI0009005870"/>
    <s v="B11WFP1"/>
    <s v="Annual"/>
    <x v="72"/>
    <s v="Management"/>
    <s v="G"/>
    <s v="Yes"/>
    <n v="17"/>
    <s v="Approve Issuance of up to 7.5 Million Shares without Preemptive Rights"/>
    <x v="3"/>
    <s v="For"/>
    <x v="2"/>
    <m/>
    <s v="No"/>
  </r>
  <r>
    <x v="558"/>
    <s v="Finland"/>
    <s v="FI0009005870"/>
    <s v="B11WFP1"/>
    <s v="Annual"/>
    <x v="72"/>
    <s v="Management"/>
    <s v="G"/>
    <s v="Yes"/>
    <n v="18"/>
    <s v="Authorize Reissuance of Repurchased Shares"/>
    <x v="3"/>
    <s v="For"/>
    <x v="2"/>
    <m/>
    <s v="No"/>
  </r>
  <r>
    <x v="558"/>
    <s v="Finland"/>
    <s v="FI0009005870"/>
    <s v="B11WFP1"/>
    <s v="Annual"/>
    <x v="72"/>
    <s v="Management"/>
    <s v="G"/>
    <s v="Yes"/>
    <n v="19"/>
    <s v="Approve Equity Plan Financing"/>
    <x v="3"/>
    <s v="For"/>
    <x v="2"/>
    <m/>
    <s v="No"/>
  </r>
  <r>
    <x v="558"/>
    <s v="Finland"/>
    <s v="FI0009005870"/>
    <s v="B11WFP1"/>
    <s v="Annual"/>
    <x v="72"/>
    <s v="Management"/>
    <s v="S"/>
    <s v="Yes"/>
    <n v="20"/>
    <s v="Approve Charitable Donations of up to EUR 400,000"/>
    <x v="3"/>
    <s v="For"/>
    <x v="2"/>
    <m/>
    <s v="No"/>
  </r>
  <r>
    <x v="558"/>
    <s v="Finland"/>
    <s v="FI0009005870"/>
    <s v="B11WFP1"/>
    <s v="Annual"/>
    <x v="72"/>
    <s v="Management"/>
    <s v="G"/>
    <s v="No"/>
    <n v="21"/>
    <s v="Close Meeting"/>
    <x v="3"/>
    <m/>
    <x v="0"/>
    <m/>
    <s v="No"/>
  </r>
  <r>
    <x v="559"/>
    <s v="South Korea"/>
    <s v="KR7047810007"/>
    <s v="B3N3363"/>
    <s v="Annual"/>
    <x v="72"/>
    <s v="Management"/>
    <s v="G"/>
    <s v="Yes"/>
    <n v="1"/>
    <s v="Approve Financial Statements and Allocation of Income"/>
    <x v="3"/>
    <s v="For"/>
    <x v="1"/>
    <s v="Company has failed to publish the audited accounts in a sufficient timeframe ahead of the meeting."/>
    <s v="Yes"/>
  </r>
  <r>
    <x v="559"/>
    <s v="South Korea"/>
    <s v="KR7047810007"/>
    <s v="B3N3363"/>
    <s v="Annual"/>
    <x v="72"/>
    <s v="Management"/>
    <s v="G"/>
    <s v="Yes"/>
    <n v="2.1"/>
    <s v="Elect Kim Geun-tae as Outside Director"/>
    <x v="2"/>
    <s v="For"/>
    <x v="2"/>
    <m/>
    <s v="No"/>
  </r>
  <r>
    <x v="559"/>
    <s v="South Korea"/>
    <s v="KR7047810007"/>
    <s v="B3N3363"/>
    <s v="Annual"/>
    <x v="72"/>
    <s v="Management"/>
    <s v="G"/>
    <s v="Yes"/>
    <n v="2.2000000000000002"/>
    <s v="Elect Kim Gyeong-ja as Outside Director"/>
    <x v="2"/>
    <s v="For"/>
    <x v="2"/>
    <m/>
    <s v="No"/>
  </r>
  <r>
    <x v="559"/>
    <s v="South Korea"/>
    <s v="KR7047810007"/>
    <s v="B3N3363"/>
    <s v="Annual"/>
    <x v="72"/>
    <s v="Management"/>
    <s v="G"/>
    <s v="Yes"/>
    <n v="3.1"/>
    <s v="Elect Kim Geun-tae as a Member of Audit Committee"/>
    <x v="3"/>
    <s v="For"/>
    <x v="2"/>
    <m/>
    <s v="No"/>
  </r>
  <r>
    <x v="559"/>
    <s v="South Korea"/>
    <s v="KR7047810007"/>
    <s v="B3N3363"/>
    <s v="Annual"/>
    <x v="72"/>
    <s v="Management"/>
    <s v="G"/>
    <s v="Yes"/>
    <n v="3.2"/>
    <s v="Elect Kim Gyeong-ja as a Member of Audit Committee"/>
    <x v="3"/>
    <s v="For"/>
    <x v="2"/>
    <m/>
    <s v="No"/>
  </r>
  <r>
    <x v="559"/>
    <s v="South Korea"/>
    <s v="KR7047810007"/>
    <s v="B3N3363"/>
    <s v="Annual"/>
    <x v="72"/>
    <s v="Management"/>
    <s v="G"/>
    <s v="Yes"/>
    <n v="4"/>
    <s v="Approve Total Remuneration of Inside Directors and Outside Directors"/>
    <x v="2"/>
    <s v="For"/>
    <x v="2"/>
    <m/>
    <s v="No"/>
  </r>
  <r>
    <x v="559"/>
    <s v="South Korea"/>
    <s v="KR7047810007"/>
    <s v="B3N3363"/>
    <s v="Annual"/>
    <x v="72"/>
    <s v="Management"/>
    <s v="G"/>
    <s v="Yes"/>
    <n v="5"/>
    <s v="Approve Terms of Retirement Pay"/>
    <x v="3"/>
    <s v="For"/>
    <x v="2"/>
    <m/>
    <s v="No"/>
  </r>
  <r>
    <x v="560"/>
    <s v="South Korea"/>
    <s v="KR7036460004"/>
    <n v="6182076"/>
    <s v="Annual"/>
    <x v="72"/>
    <s v="Management"/>
    <s v="G"/>
    <s v="Yes"/>
    <n v="1"/>
    <s v="Approve Financial Statements and Allocation of Income"/>
    <x v="3"/>
    <s v="For"/>
    <x v="1"/>
    <s v="Company has failed to publish the audited accounts in a sufficient timeframe ahead of the meeting."/>
    <s v="Yes"/>
  </r>
  <r>
    <x v="560"/>
    <s v="South Korea"/>
    <s v="KR7036460004"/>
    <n v="6182076"/>
    <s v="Annual"/>
    <x v="72"/>
    <s v="Management"/>
    <s v="G"/>
    <s v="Yes"/>
    <n v="2"/>
    <s v="Elect Lim Jong-soon as Inside Director"/>
    <x v="2"/>
    <s v="For"/>
    <x v="2"/>
    <m/>
    <s v="No"/>
  </r>
  <r>
    <x v="561"/>
    <s v="Japan"/>
    <s v="JP3269600007"/>
    <n v="6497662"/>
    <s v="Annual"/>
    <x v="72"/>
    <s v="Management"/>
    <s v="G"/>
    <s v="Yes"/>
    <n v="1"/>
    <s v="Approve Allocation of Income, with a Final Dividend of JPY 23"/>
    <x v="3"/>
    <s v="For"/>
    <x v="2"/>
    <m/>
    <s v="No"/>
  </r>
  <r>
    <x v="561"/>
    <s v="Japan"/>
    <s v="JP3269600007"/>
    <n v="6497662"/>
    <s v="Annual"/>
    <x v="72"/>
    <s v="Management"/>
    <s v="G"/>
    <s v="Yes"/>
    <n v="2.1"/>
    <s v="Elect Director Kawahara, Hitoshi"/>
    <x v="2"/>
    <s v="For"/>
    <x v="2"/>
    <m/>
    <s v="No"/>
  </r>
  <r>
    <x v="561"/>
    <s v="Japan"/>
    <s v="JP3269600007"/>
    <n v="6497662"/>
    <s v="Annual"/>
    <x v="72"/>
    <s v="Management"/>
    <s v="G"/>
    <s v="Yes"/>
    <n v="2.1"/>
    <s v="Elect Director Tanaka, Satoshi"/>
    <x v="2"/>
    <s v="For"/>
    <x v="2"/>
    <m/>
    <s v="No"/>
  </r>
  <r>
    <x v="561"/>
    <s v="Japan"/>
    <s v="JP3269600007"/>
    <n v="6497662"/>
    <s v="Annual"/>
    <x v="72"/>
    <s v="Management"/>
    <s v="G"/>
    <s v="Yes"/>
    <n v="2.11"/>
    <s v="Elect Director Ido, Kiyoto"/>
    <x v="2"/>
    <s v="For"/>
    <x v="2"/>
    <m/>
    <s v="No"/>
  </r>
  <r>
    <x v="561"/>
    <s v="Japan"/>
    <s v="JP3269600007"/>
    <n v="6497662"/>
    <s v="Annual"/>
    <x v="72"/>
    <s v="Management"/>
    <s v="G"/>
    <s v="Yes"/>
    <n v="2.2000000000000002"/>
    <s v="Elect Director Hayase, Hiroaya"/>
    <x v="2"/>
    <s v="For"/>
    <x v="2"/>
    <m/>
    <s v="No"/>
  </r>
  <r>
    <x v="561"/>
    <s v="Japan"/>
    <s v="JP3269600007"/>
    <n v="6497662"/>
    <s v="Annual"/>
    <x v="72"/>
    <s v="Management"/>
    <s v="G"/>
    <s v="Yes"/>
    <n v="2.2999999999999998"/>
    <s v="Elect Director Ito, Masaaki"/>
    <x v="2"/>
    <s v="For"/>
    <x v="1"/>
    <s v="Board lacks diversity."/>
    <s v="Yes"/>
  </r>
  <r>
    <x v="561"/>
    <s v="Japan"/>
    <s v="JP3269600007"/>
    <n v="6497662"/>
    <s v="Annual"/>
    <x v="72"/>
    <s v="Management"/>
    <s v="G"/>
    <s v="Yes"/>
    <n v="2.4"/>
    <s v="Elect Director Sano, Yoshimasa"/>
    <x v="2"/>
    <s v="For"/>
    <x v="2"/>
    <m/>
    <s v="No"/>
  </r>
  <r>
    <x v="561"/>
    <s v="Japan"/>
    <s v="JP3269600007"/>
    <n v="6497662"/>
    <s v="Annual"/>
    <x v="72"/>
    <s v="Management"/>
    <s v="G"/>
    <s v="Yes"/>
    <n v="2.5"/>
    <s v="Elect Director Taga, Keiji"/>
    <x v="2"/>
    <s v="For"/>
    <x v="2"/>
    <m/>
    <s v="No"/>
  </r>
  <r>
    <x v="561"/>
    <s v="Japan"/>
    <s v="JP3269600007"/>
    <n v="6497662"/>
    <s v="Annual"/>
    <x v="72"/>
    <s v="Management"/>
    <s v="G"/>
    <s v="Yes"/>
    <n v="2.6"/>
    <s v="Elect Director Matthias Gutweiler"/>
    <x v="2"/>
    <s v="For"/>
    <x v="2"/>
    <m/>
    <s v="No"/>
  </r>
  <r>
    <x v="561"/>
    <s v="Japan"/>
    <s v="JP3269600007"/>
    <n v="6497662"/>
    <s v="Annual"/>
    <x v="72"/>
    <s v="Management"/>
    <s v="G"/>
    <s v="Yes"/>
    <n v="2.7"/>
    <s v="Elect Director Takai, Nobuhiko"/>
    <x v="2"/>
    <s v="For"/>
    <x v="2"/>
    <m/>
    <s v="No"/>
  </r>
  <r>
    <x v="561"/>
    <s v="Japan"/>
    <s v="JP3269600007"/>
    <n v="6497662"/>
    <s v="Annual"/>
    <x v="72"/>
    <s v="Management"/>
    <s v="G"/>
    <s v="Yes"/>
    <n v="2.8"/>
    <s v="Elect Director Hamano, Jun"/>
    <x v="2"/>
    <s v="For"/>
    <x v="2"/>
    <m/>
    <s v="No"/>
  </r>
  <r>
    <x v="561"/>
    <s v="Japan"/>
    <s v="JP3269600007"/>
    <n v="6497662"/>
    <s v="Annual"/>
    <x v="72"/>
    <s v="Management"/>
    <s v="G"/>
    <s v="Yes"/>
    <n v="2.9"/>
    <s v="Elect Director Murata, Keiko"/>
    <x v="2"/>
    <s v="For"/>
    <x v="2"/>
    <m/>
    <s v="No"/>
  </r>
  <r>
    <x v="561"/>
    <s v="Japan"/>
    <s v="JP3269600007"/>
    <n v="6497662"/>
    <s v="Annual"/>
    <x v="72"/>
    <s v="Management"/>
    <s v="G"/>
    <s v="Yes"/>
    <n v="3.1"/>
    <s v="Appoint Statutory Auditor Yatsu, Tomomi"/>
    <x v="1"/>
    <s v="For"/>
    <x v="2"/>
    <m/>
    <s v="No"/>
  </r>
  <r>
    <x v="561"/>
    <s v="Japan"/>
    <s v="JP3269600007"/>
    <n v="6497662"/>
    <s v="Annual"/>
    <x v="72"/>
    <s v="Management"/>
    <s v="G"/>
    <s v="Yes"/>
    <n v="3.2"/>
    <s v="Appoint Statutory Auditor Komatsu, Kenji"/>
    <x v="1"/>
    <s v="For"/>
    <x v="2"/>
    <m/>
    <s v="No"/>
  </r>
  <r>
    <x v="562"/>
    <s v="South Korea"/>
    <s v="KR7003550001"/>
    <n v="6537030"/>
    <s v="Annual"/>
    <x v="72"/>
    <s v="Management"/>
    <s v="G"/>
    <s v="Yes"/>
    <n v="1"/>
    <s v="Approve Financial Statements and Allocation of Income"/>
    <x v="3"/>
    <s v="For"/>
    <x v="1"/>
    <s v="Company has failed to publish the audited accounts in a sufficient timeframe ahead of the meeting."/>
    <s v="Yes"/>
  </r>
  <r>
    <x v="562"/>
    <s v="South Korea"/>
    <s v="KR7003550001"/>
    <n v="6537030"/>
    <s v="Annual"/>
    <x v="72"/>
    <s v="Management"/>
    <s v="G"/>
    <s v="Yes"/>
    <n v="2.1"/>
    <s v="Elect Cho Seong-wook as Outside Director"/>
    <x v="2"/>
    <s v="For"/>
    <x v="2"/>
    <m/>
    <s v="No"/>
  </r>
  <r>
    <x v="562"/>
    <s v="South Korea"/>
    <s v="KR7003550001"/>
    <n v="6537030"/>
    <s v="Annual"/>
    <x v="72"/>
    <s v="Management"/>
    <s v="G"/>
    <s v="Yes"/>
    <n v="2.2000000000000002"/>
    <s v="Elect Park Jong-su as Outside Director"/>
    <x v="2"/>
    <s v="For"/>
    <x v="2"/>
    <m/>
    <s v="No"/>
  </r>
  <r>
    <x v="562"/>
    <s v="South Korea"/>
    <s v="KR7003550001"/>
    <n v="6537030"/>
    <s v="Annual"/>
    <x v="72"/>
    <s v="Management"/>
    <s v="G"/>
    <s v="Yes"/>
    <n v="3.1"/>
    <s v="Elect Cho Seong-wook as a Member of Audit Committee"/>
    <x v="3"/>
    <s v="For"/>
    <x v="2"/>
    <m/>
    <s v="No"/>
  </r>
  <r>
    <x v="562"/>
    <s v="South Korea"/>
    <s v="KR7003550001"/>
    <n v="6537030"/>
    <s v="Annual"/>
    <x v="72"/>
    <s v="Management"/>
    <s v="G"/>
    <s v="Yes"/>
    <n v="3.2"/>
    <s v="Elect Park Jong-su as a Member of Audit Committee"/>
    <x v="3"/>
    <s v="For"/>
    <x v="2"/>
    <m/>
    <s v="No"/>
  </r>
  <r>
    <x v="562"/>
    <s v="South Korea"/>
    <s v="KR7003550001"/>
    <n v="6537030"/>
    <s v="Annual"/>
    <x v="72"/>
    <s v="Management"/>
    <s v="G"/>
    <s v="Yes"/>
    <n v="4"/>
    <s v="Approve Total Remuneration of Inside Directors and Outside Directors"/>
    <x v="2"/>
    <s v="For"/>
    <x v="1"/>
    <s v="Total remuneration is excessive or inadequately justified."/>
    <s v="Yes"/>
  </r>
  <r>
    <x v="563"/>
    <s v="South Korea"/>
    <s v="KR7011170008"/>
    <n v="6440020"/>
    <s v="Annual"/>
    <x v="72"/>
    <s v="Management"/>
    <s v="G"/>
    <s v="Yes"/>
    <n v="1"/>
    <s v="Approve Financial Statements and Allocation of Income"/>
    <x v="3"/>
    <s v="For"/>
    <x v="1"/>
    <s v="Company has failed to publish the audited accounts in a sufficient timeframe ahead of the meeting."/>
    <s v="Yes"/>
  </r>
  <r>
    <x v="563"/>
    <s v="South Korea"/>
    <s v="KR7011170008"/>
    <n v="6440020"/>
    <s v="Annual"/>
    <x v="72"/>
    <s v="Management"/>
    <s v="G"/>
    <s v="Yes"/>
    <n v="2.1"/>
    <s v="Elect Shin Dong-bin as Inside Director"/>
    <x v="2"/>
    <s v="For"/>
    <x v="1"/>
    <s v="As the longest tenured nominee on the ballot, as the recurrence of legal issues questions whether the nominee can put shareholder interests before his own."/>
    <s v="Yes"/>
  </r>
  <r>
    <x v="563"/>
    <s v="South Korea"/>
    <s v="KR7011170008"/>
    <n v="6440020"/>
    <s v="Annual"/>
    <x v="72"/>
    <s v="Management"/>
    <s v="G"/>
    <s v="Yes"/>
    <n v="2.2000000000000002"/>
    <s v="Elect Kim Gyo-hyeon as Inside Director"/>
    <x v="2"/>
    <s v="For"/>
    <x v="1"/>
    <s v="Executive Chair without sufficient counterbalance."/>
    <s v="Yes"/>
  </r>
  <r>
    <x v="563"/>
    <s v="South Korea"/>
    <s v="KR7011170008"/>
    <n v="6440020"/>
    <s v="Annual"/>
    <x v="72"/>
    <s v="Management"/>
    <s v="G"/>
    <s v="Yes"/>
    <n v="2.2999999999999998"/>
    <s v="Elect Hwang Jin-gu as Inside Director"/>
    <x v="2"/>
    <s v="For"/>
    <x v="2"/>
    <m/>
    <s v="No"/>
  </r>
  <r>
    <x v="563"/>
    <s v="South Korea"/>
    <s v="KR7011170008"/>
    <n v="6440020"/>
    <s v="Annual"/>
    <x v="72"/>
    <s v="Management"/>
    <s v="G"/>
    <s v="Yes"/>
    <n v="2.4"/>
    <s v="Elect Kang Jong-won as Inside Director"/>
    <x v="2"/>
    <s v="For"/>
    <x v="2"/>
    <m/>
    <s v="No"/>
  </r>
  <r>
    <x v="563"/>
    <s v="South Korea"/>
    <s v="KR7011170008"/>
    <n v="6440020"/>
    <s v="Annual"/>
    <x v="72"/>
    <s v="Management"/>
    <s v="G"/>
    <s v="Yes"/>
    <n v="2.5"/>
    <s v="Elect Cha Gyeong-hwan as Outside Director"/>
    <x v="2"/>
    <s v="For"/>
    <x v="2"/>
    <m/>
    <s v="No"/>
  </r>
  <r>
    <x v="563"/>
    <s v="South Korea"/>
    <s v="KR7011170008"/>
    <n v="6440020"/>
    <s v="Annual"/>
    <x v="72"/>
    <s v="Management"/>
    <s v="G"/>
    <s v="Yes"/>
    <n v="3"/>
    <s v="Elect Nam Hye-jeong as Outside Director to Serve as an Audit Committee Member"/>
    <x v="2"/>
    <s v="For"/>
    <x v="2"/>
    <m/>
    <s v="No"/>
  </r>
  <r>
    <x v="563"/>
    <s v="South Korea"/>
    <s v="KR7011170008"/>
    <n v="6440020"/>
    <s v="Annual"/>
    <x v="72"/>
    <s v="Management"/>
    <s v="G"/>
    <s v="Yes"/>
    <n v="4"/>
    <s v="Approve Total Remuneration of Inside Directors and Outside Directors"/>
    <x v="2"/>
    <s v="For"/>
    <x v="2"/>
    <m/>
    <s v="No"/>
  </r>
  <r>
    <x v="302"/>
    <s v="China"/>
    <s v="CNE1000003R8"/>
    <n v="6600879"/>
    <s v="Extraordinary Shareholders"/>
    <x v="72"/>
    <s v="Management"/>
    <s v="G"/>
    <s v="Yes"/>
    <n v="1"/>
    <s v="Approve Repurchase and Cancellation of Certain Restricted Shares"/>
    <x v="3"/>
    <s v="For"/>
    <x v="2"/>
    <m/>
    <s v="No"/>
  </r>
  <r>
    <x v="302"/>
    <s v="China"/>
    <s v="CNE1000003R8"/>
    <n v="6600879"/>
    <s v="Special"/>
    <x v="72"/>
    <s v="Management"/>
    <s v="G"/>
    <s v="Yes"/>
    <n v="1"/>
    <s v="Approve Repurchase and Cancellation of Certain Restricted Shares"/>
    <x v="3"/>
    <s v="For"/>
    <x v="2"/>
    <m/>
    <s v="No"/>
  </r>
  <r>
    <x v="564"/>
    <s v="Japan"/>
    <s v="JP3922950005"/>
    <s v="B1GHR88"/>
    <s v="Annual"/>
    <x v="72"/>
    <s v="Management"/>
    <s v="G"/>
    <s v="Yes"/>
    <n v="1"/>
    <s v="Approve Allocation of Income, with a Final Dividend of JPY 7"/>
    <x v="3"/>
    <s v="For"/>
    <x v="2"/>
    <m/>
    <s v="No"/>
  </r>
  <r>
    <x v="564"/>
    <s v="Japan"/>
    <s v="JP3922950005"/>
    <s v="B1GHR88"/>
    <s v="Annual"/>
    <x v="72"/>
    <s v="Management"/>
    <s v="G"/>
    <s v="Yes"/>
    <n v="2"/>
    <s v="Amend Articles to Change Location of Head Office"/>
    <x v="3"/>
    <s v="For"/>
    <x v="2"/>
    <m/>
    <s v="No"/>
  </r>
  <r>
    <x v="564"/>
    <s v="Japan"/>
    <s v="JP3922950005"/>
    <s v="B1GHR88"/>
    <s v="Annual"/>
    <x v="72"/>
    <s v="Management"/>
    <s v="G"/>
    <s v="Yes"/>
    <n v="3.1"/>
    <s v="Elect Director Seto, Kinya"/>
    <x v="2"/>
    <s v="For"/>
    <x v="2"/>
    <m/>
    <s v="No"/>
  </r>
  <r>
    <x v="564"/>
    <s v="Japan"/>
    <s v="JP3922950005"/>
    <s v="B1GHR88"/>
    <s v="Annual"/>
    <x v="72"/>
    <s v="Management"/>
    <s v="G"/>
    <s v="Yes"/>
    <n v="3.2"/>
    <s v="Elect Director Suzuki, Masaya"/>
    <x v="2"/>
    <s v="For"/>
    <x v="2"/>
    <m/>
    <s v="No"/>
  </r>
  <r>
    <x v="564"/>
    <s v="Japan"/>
    <s v="JP3922950005"/>
    <s v="B1GHR88"/>
    <s v="Annual"/>
    <x v="72"/>
    <s v="Management"/>
    <s v="G"/>
    <s v="Yes"/>
    <n v="3.3"/>
    <s v="Elect Director Kishida, Masahiro"/>
    <x v="2"/>
    <s v="For"/>
    <x v="2"/>
    <m/>
    <s v="No"/>
  </r>
  <r>
    <x v="564"/>
    <s v="Japan"/>
    <s v="JP3922950005"/>
    <s v="B1GHR88"/>
    <s v="Annual"/>
    <x v="72"/>
    <s v="Management"/>
    <s v="G"/>
    <s v="Yes"/>
    <n v="3.4"/>
    <s v="Elect Director Ise, Tomoko"/>
    <x v="2"/>
    <s v="For"/>
    <x v="2"/>
    <m/>
    <s v="No"/>
  </r>
  <r>
    <x v="564"/>
    <s v="Japan"/>
    <s v="JP3922950005"/>
    <s v="B1GHR88"/>
    <s v="Annual"/>
    <x v="72"/>
    <s v="Management"/>
    <s v="G"/>
    <s v="Yes"/>
    <n v="3.5"/>
    <s v="Elect Director Sagiya, Mari"/>
    <x v="2"/>
    <s v="For"/>
    <x v="2"/>
    <m/>
    <s v="No"/>
  </r>
  <r>
    <x v="564"/>
    <s v="Japan"/>
    <s v="JP3922950005"/>
    <s v="B1GHR88"/>
    <s v="Annual"/>
    <x v="72"/>
    <s v="Management"/>
    <s v="G"/>
    <s v="Yes"/>
    <n v="3.6"/>
    <s v="Elect Director Miura, Hiroshi"/>
    <x v="2"/>
    <s v="For"/>
    <x v="2"/>
    <m/>
    <s v="No"/>
  </r>
  <r>
    <x v="564"/>
    <s v="Japan"/>
    <s v="JP3922950005"/>
    <s v="B1GHR88"/>
    <s v="Annual"/>
    <x v="72"/>
    <s v="Management"/>
    <s v="G"/>
    <s v="Yes"/>
    <n v="3.7"/>
    <s v="Elect Director Barry Greenhouse"/>
    <x v="2"/>
    <s v="For"/>
    <x v="2"/>
    <m/>
    <s v="No"/>
  </r>
  <r>
    <x v="565"/>
    <s v="China"/>
    <s v="CNE100000ML7"/>
    <s v="B66DNR2"/>
    <s v="Special"/>
    <x v="72"/>
    <s v="Management"/>
    <s v="G"/>
    <s v="Yes"/>
    <n v="1.1000000000000001"/>
    <s v="Elect Zhao Jinrong as Director"/>
    <x v="2"/>
    <s v="For"/>
    <x v="2"/>
    <m/>
    <s v="No"/>
  </r>
  <r>
    <x v="565"/>
    <s v="China"/>
    <s v="CNE100000ML7"/>
    <s v="B66DNR2"/>
    <s v="Special"/>
    <x v="72"/>
    <s v="Management"/>
    <s v="G"/>
    <s v="Yes"/>
    <n v="1.2"/>
    <s v="Elect Li Qian as Director"/>
    <x v="2"/>
    <s v="For"/>
    <x v="2"/>
    <m/>
    <s v="No"/>
  </r>
  <r>
    <x v="565"/>
    <s v="China"/>
    <s v="CNE100000ML7"/>
    <s v="B66DNR2"/>
    <s v="Special"/>
    <x v="72"/>
    <s v="Management"/>
    <s v="G"/>
    <s v="Yes"/>
    <n v="1.3"/>
    <s v="Elect Tao Haihong as Director"/>
    <x v="2"/>
    <s v="For"/>
    <x v="2"/>
    <m/>
    <s v="No"/>
  </r>
  <r>
    <x v="565"/>
    <s v="China"/>
    <s v="CNE100000ML7"/>
    <s v="B66DNR2"/>
    <s v="Special"/>
    <x v="72"/>
    <s v="Management"/>
    <s v="G"/>
    <s v="Yes"/>
    <n v="1.4"/>
    <s v="Elect Ye Feng as Director"/>
    <x v="2"/>
    <s v="For"/>
    <x v="1"/>
    <s v="Non-independent and Audit Committee lacks sufficient independence."/>
    <s v="Yes"/>
  </r>
  <r>
    <x v="565"/>
    <s v="China"/>
    <s v="CNE100000ML7"/>
    <s v="B66DNR2"/>
    <s v="Special"/>
    <x v="72"/>
    <s v="Management"/>
    <s v="G"/>
    <s v="Yes"/>
    <n v="1.5"/>
    <s v="Elect Sun Fuqing as Director"/>
    <x v="2"/>
    <s v="For"/>
    <x v="2"/>
    <m/>
    <s v="No"/>
  </r>
  <r>
    <x v="565"/>
    <s v="China"/>
    <s v="CNE100000ML7"/>
    <s v="B66DNR2"/>
    <s v="Special"/>
    <x v="72"/>
    <s v="Management"/>
    <s v="G"/>
    <s v="Yes"/>
    <n v="1.6"/>
    <s v="Elect Yang Liu as Director"/>
    <x v="2"/>
    <s v="For"/>
    <x v="2"/>
    <m/>
    <s v="No"/>
  </r>
  <r>
    <x v="565"/>
    <s v="China"/>
    <s v="CNE100000ML7"/>
    <s v="B66DNR2"/>
    <s v="Special"/>
    <x v="72"/>
    <s v="Management"/>
    <s v="G"/>
    <s v="Yes"/>
    <n v="1.7"/>
    <s v="Elect Ouyang Dieyun as Director"/>
    <x v="2"/>
    <s v="For"/>
    <x v="1"/>
    <s v="Non-independent and Audit Committee lacks sufficient independence."/>
    <s v="Yes"/>
  </r>
  <r>
    <x v="565"/>
    <s v="China"/>
    <s v="CNE100000ML7"/>
    <s v="B66DNR2"/>
    <s v="Special"/>
    <x v="72"/>
    <s v="Management"/>
    <s v="G"/>
    <s v="Yes"/>
    <n v="2.1"/>
    <s v="Elect Wu Hanming as Director"/>
    <x v="2"/>
    <s v="For"/>
    <x v="2"/>
    <m/>
    <s v="No"/>
  </r>
  <r>
    <x v="565"/>
    <s v="China"/>
    <s v="CNE100000ML7"/>
    <s v="B66DNR2"/>
    <s v="Special"/>
    <x v="72"/>
    <s v="Management"/>
    <s v="G"/>
    <s v="Yes"/>
    <n v="2.2000000000000002"/>
    <s v="Elect Chen Shenghua as Director"/>
    <x v="2"/>
    <s v="For"/>
    <x v="2"/>
    <m/>
    <s v="No"/>
  </r>
  <r>
    <x v="565"/>
    <s v="China"/>
    <s v="CNE100000ML7"/>
    <s v="B66DNR2"/>
    <s v="Special"/>
    <x v="72"/>
    <s v="Management"/>
    <s v="G"/>
    <s v="Yes"/>
    <n v="2.2999999999999998"/>
    <s v="Elect Luo Yi as Director"/>
    <x v="2"/>
    <s v="For"/>
    <x v="2"/>
    <m/>
    <s v="No"/>
  </r>
  <r>
    <x v="565"/>
    <s v="China"/>
    <s v="CNE100000ML7"/>
    <s v="B66DNR2"/>
    <s v="Special"/>
    <x v="72"/>
    <s v="Management"/>
    <s v="G"/>
    <s v="Yes"/>
    <n v="2.4"/>
    <s v="Elect Liu Yi as Director"/>
    <x v="2"/>
    <s v="For"/>
    <x v="2"/>
    <m/>
    <s v="No"/>
  </r>
  <r>
    <x v="565"/>
    <s v="China"/>
    <s v="CNE100000ML7"/>
    <s v="B66DNR2"/>
    <s v="Special"/>
    <x v="72"/>
    <s v="Shareholder"/>
    <s v="G"/>
    <s v="Yes"/>
    <n v="3.1"/>
    <s v="Elect Wang Jin as Supervisor"/>
    <x v="3"/>
    <s v="For"/>
    <x v="2"/>
    <m/>
    <s v="No"/>
  </r>
  <r>
    <x v="565"/>
    <s v="China"/>
    <s v="CNE100000ML7"/>
    <s v="B66DNR2"/>
    <s v="Special"/>
    <x v="72"/>
    <s v="Shareholder"/>
    <s v="G"/>
    <s v="Yes"/>
    <n v="3.2"/>
    <s v="Elect Guo Ying as Supervisor"/>
    <x v="3"/>
    <s v="For"/>
    <x v="2"/>
    <m/>
    <s v="No"/>
  </r>
  <r>
    <x v="565"/>
    <s v="China"/>
    <s v="CNE100000ML7"/>
    <s v="B66DNR2"/>
    <s v="Special"/>
    <x v="72"/>
    <s v="Management"/>
    <s v="G"/>
    <s v="Yes"/>
    <n v="4"/>
    <s v="Approve Allowance of Independent Directors"/>
    <x v="2"/>
    <s v="For"/>
    <x v="2"/>
    <m/>
    <s v="No"/>
  </r>
  <r>
    <x v="565"/>
    <s v="China"/>
    <s v="CNE100000ML7"/>
    <s v="B66DNR2"/>
    <s v="Special"/>
    <x v="72"/>
    <s v="Management"/>
    <s v="G"/>
    <s v="Yes"/>
    <n v="5"/>
    <s v="Approve Repurchase and Cancellation of Performance Shares of the Stock Options and Performance Shares Incentive Plans"/>
    <x v="3"/>
    <s v="For"/>
    <x v="2"/>
    <m/>
    <s v="No"/>
  </r>
  <r>
    <x v="566"/>
    <s v="South Korea"/>
    <s v="KR7036570000"/>
    <n v="6264189"/>
    <s v="Annual"/>
    <x v="72"/>
    <s v="Management"/>
    <s v="G"/>
    <s v="Yes"/>
    <n v="1"/>
    <s v="Approve Financial Statements and Allocation of Income"/>
    <x v="3"/>
    <s v="For"/>
    <x v="1"/>
    <s v="We will not support proposals to approve the financial statements where the Company has failed to publish the audited accounts in a sufficient timeframe to allow for investors to make an informed decision."/>
    <s v="Yes"/>
  </r>
  <r>
    <x v="566"/>
    <s v="South Korea"/>
    <s v="KR7036570000"/>
    <n v="6264189"/>
    <s v="Annual"/>
    <x v="72"/>
    <s v="Management"/>
    <s v="G"/>
    <s v="Yes"/>
    <n v="2.1"/>
    <s v="Elect Choi Young-ju as Outside Director"/>
    <x v="2"/>
    <s v="For"/>
    <x v="2"/>
    <m/>
    <s v="No"/>
  </r>
  <r>
    <x v="566"/>
    <s v="South Korea"/>
    <s v="KR7036570000"/>
    <n v="6264189"/>
    <s v="Annual"/>
    <x v="72"/>
    <s v="Management"/>
    <s v="G"/>
    <s v="Yes"/>
    <n v="2.2000000000000002"/>
    <s v="Elect Choi Jae-cheon as Outside Director"/>
    <x v="2"/>
    <s v="For"/>
    <x v="2"/>
    <m/>
    <s v="No"/>
  </r>
  <r>
    <x v="566"/>
    <s v="South Korea"/>
    <s v="KR7036570000"/>
    <n v="6264189"/>
    <s v="Annual"/>
    <x v="72"/>
    <s v="Management"/>
    <s v="G"/>
    <s v="Yes"/>
    <n v="3"/>
    <s v="Elect Jeong Gyo-hwa as Audit Committee Member"/>
    <x v="3"/>
    <s v="For"/>
    <x v="2"/>
    <m/>
    <s v="No"/>
  </r>
  <r>
    <x v="566"/>
    <s v="South Korea"/>
    <s v="KR7036570000"/>
    <n v="6264189"/>
    <s v="Annual"/>
    <x v="72"/>
    <s v="Management"/>
    <s v="G"/>
    <s v="Yes"/>
    <n v="4"/>
    <s v="Approve Total Remuneration of Inside Directors and Outside Directors"/>
    <x v="2"/>
    <s v="For"/>
    <x v="2"/>
    <m/>
    <s v="No"/>
  </r>
  <r>
    <x v="567"/>
    <s v="Japan"/>
    <s v="JP3188200004"/>
    <n v="6267058"/>
    <s v="Annual"/>
    <x v="72"/>
    <s v="Management"/>
    <s v="G"/>
    <s v="Yes"/>
    <n v="1"/>
    <s v="Approve Allocation of Income, with a Final Dividend of JPY 125"/>
    <x v="3"/>
    <s v="For"/>
    <x v="2"/>
    <m/>
    <s v="No"/>
  </r>
  <r>
    <x v="567"/>
    <s v="Japan"/>
    <s v="JP3188200004"/>
    <n v="6267058"/>
    <s v="Annual"/>
    <x v="72"/>
    <s v="Management"/>
    <s v="G"/>
    <s v="Yes"/>
    <n v="2.1"/>
    <s v="Elect Director Otsuka, Yuji"/>
    <x v="2"/>
    <s v="For"/>
    <x v="2"/>
    <m/>
    <s v="No"/>
  </r>
  <r>
    <x v="567"/>
    <s v="Japan"/>
    <s v="JP3188200004"/>
    <n v="6267058"/>
    <s v="Annual"/>
    <x v="72"/>
    <s v="Management"/>
    <s v="G"/>
    <s v="Yes"/>
    <n v="2.2000000000000002"/>
    <s v="Elect Director Katakura, Kazuyuki"/>
    <x v="2"/>
    <s v="For"/>
    <x v="2"/>
    <m/>
    <s v="No"/>
  </r>
  <r>
    <x v="567"/>
    <s v="Japan"/>
    <s v="JP3188200004"/>
    <n v="6267058"/>
    <s v="Annual"/>
    <x v="72"/>
    <s v="Management"/>
    <s v="G"/>
    <s v="Yes"/>
    <n v="2.2999999999999998"/>
    <s v="Elect Director Tsurumi, Hironobu"/>
    <x v="2"/>
    <s v="For"/>
    <x v="2"/>
    <m/>
    <s v="No"/>
  </r>
  <r>
    <x v="567"/>
    <s v="Japan"/>
    <s v="JP3188200004"/>
    <n v="6267058"/>
    <s v="Annual"/>
    <x v="72"/>
    <s v="Management"/>
    <s v="G"/>
    <s v="Yes"/>
    <n v="2.4"/>
    <s v="Elect Director Saito, Hironobu"/>
    <x v="2"/>
    <s v="For"/>
    <x v="2"/>
    <m/>
    <s v="No"/>
  </r>
  <r>
    <x v="567"/>
    <s v="Japan"/>
    <s v="JP3188200004"/>
    <n v="6267058"/>
    <s v="Annual"/>
    <x v="72"/>
    <s v="Management"/>
    <s v="G"/>
    <s v="Yes"/>
    <n v="2.5"/>
    <s v="Elect Director Sakurai, Minoru"/>
    <x v="2"/>
    <s v="For"/>
    <x v="2"/>
    <m/>
    <s v="No"/>
  </r>
  <r>
    <x v="567"/>
    <s v="Japan"/>
    <s v="JP3188200004"/>
    <n v="6267058"/>
    <s v="Annual"/>
    <x v="72"/>
    <s v="Management"/>
    <s v="G"/>
    <s v="Yes"/>
    <n v="2.6"/>
    <s v="Elect Director Makino, Jiro"/>
    <x v="2"/>
    <s v="For"/>
    <x v="2"/>
    <m/>
    <s v="No"/>
  </r>
  <r>
    <x v="567"/>
    <s v="Japan"/>
    <s v="JP3188200004"/>
    <n v="6267058"/>
    <s v="Annual"/>
    <x v="72"/>
    <s v="Management"/>
    <s v="G"/>
    <s v="Yes"/>
    <n v="2.7"/>
    <s v="Elect Director Saito, Tetsuo"/>
    <x v="2"/>
    <s v="For"/>
    <x v="2"/>
    <m/>
    <s v="No"/>
  </r>
  <r>
    <x v="567"/>
    <s v="Japan"/>
    <s v="JP3188200004"/>
    <n v="6267058"/>
    <s v="Annual"/>
    <x v="72"/>
    <s v="Management"/>
    <s v="G"/>
    <s v="Yes"/>
    <n v="2.8"/>
    <s v="Elect Director Hamabe, Makiko"/>
    <x v="2"/>
    <s v="For"/>
    <x v="2"/>
    <m/>
    <s v="No"/>
  </r>
  <r>
    <x v="567"/>
    <s v="Japan"/>
    <s v="JP3188200004"/>
    <n v="6267058"/>
    <s v="Annual"/>
    <x v="72"/>
    <s v="Management"/>
    <s v="G"/>
    <s v="Yes"/>
    <n v="3"/>
    <s v="Appoint Statutory Auditor Murata, Tatsumi"/>
    <x v="1"/>
    <s v="For"/>
    <x v="2"/>
    <m/>
    <s v="No"/>
  </r>
  <r>
    <x v="567"/>
    <s v="Japan"/>
    <s v="JP3188200004"/>
    <n v="6267058"/>
    <s v="Annual"/>
    <x v="72"/>
    <s v="Management"/>
    <s v="G"/>
    <s v="Yes"/>
    <n v="4"/>
    <s v="Approve Director Retirement Bonus"/>
    <x v="2"/>
    <s v="For"/>
    <x v="2"/>
    <m/>
    <s v="No"/>
  </r>
  <r>
    <x v="568"/>
    <s v="Denmark"/>
    <s v="DK0010219153"/>
    <n v="4713490"/>
    <s v="Annual"/>
    <x v="72"/>
    <s v="Management"/>
    <s v="G"/>
    <s v="No"/>
    <n v="1"/>
    <s v="Receive Report of Board"/>
    <x v="0"/>
    <m/>
    <x v="0"/>
    <m/>
    <s v="No"/>
  </r>
  <r>
    <x v="568"/>
    <s v="Denmark"/>
    <s v="DK0010219153"/>
    <n v="4713490"/>
    <s v="Annual"/>
    <x v="72"/>
    <s v="Management"/>
    <s v="G"/>
    <s v="No"/>
    <n v="2"/>
    <s v="Receive Annual Report and Auditor's Report"/>
    <x v="1"/>
    <m/>
    <x v="0"/>
    <m/>
    <s v="No"/>
  </r>
  <r>
    <x v="568"/>
    <s v="Denmark"/>
    <s v="DK0010219153"/>
    <n v="4713490"/>
    <s v="Annual"/>
    <x v="72"/>
    <s v="Management"/>
    <s v="G"/>
    <s v="Yes"/>
    <n v="3"/>
    <s v="Accept Financial Statements and Statutory Reports; Approve Discharge of Management and Board"/>
    <x v="0"/>
    <s v="For"/>
    <x v="2"/>
    <m/>
    <s v="No"/>
  </r>
  <r>
    <x v="568"/>
    <s v="Denmark"/>
    <s v="DK0010219153"/>
    <n v="4713490"/>
    <s v="Annual"/>
    <x v="72"/>
    <s v="Management"/>
    <s v="G"/>
    <s v="Yes"/>
    <n v="4"/>
    <s v="Approve Remuneration Report (Advisory Vote)"/>
    <x v="4"/>
    <s v="For"/>
    <x v="1"/>
    <s v="Poor pay disclosure. Salary increase not adequately justified. Majority of awards vest without reference to performance conditions."/>
    <s v="Yes"/>
  </r>
  <r>
    <x v="568"/>
    <s v="Denmark"/>
    <s v="DK0010219153"/>
    <n v="4713490"/>
    <s v="Annual"/>
    <x v="72"/>
    <s v="Management"/>
    <s v="G"/>
    <s v="Yes"/>
    <n v="5"/>
    <s v="Approve Remuneration of Directors for 2023/2024"/>
    <x v="2"/>
    <s v="For"/>
    <x v="2"/>
    <m/>
    <s v="No"/>
  </r>
  <r>
    <x v="568"/>
    <s v="Denmark"/>
    <s v="DK0010219153"/>
    <n v="4713490"/>
    <s v="Annual"/>
    <x v="72"/>
    <s v="Management"/>
    <s v="G"/>
    <s v="Yes"/>
    <n v="6"/>
    <s v="Approve Allocation of Income and Dividends of DKK 35 Per Share"/>
    <x v="3"/>
    <s v="For"/>
    <x v="2"/>
    <m/>
    <s v="No"/>
  </r>
  <r>
    <x v="568"/>
    <s v="Denmark"/>
    <s v="DK0010219153"/>
    <n v="4713490"/>
    <s v="Annual"/>
    <x v="72"/>
    <s v="Management"/>
    <s v="G"/>
    <s v="Yes"/>
    <n v="7.1"/>
    <s v="Elect Jes Munk Hansen as New Director"/>
    <x v="2"/>
    <s v="For"/>
    <x v="2"/>
    <m/>
    <s v="No"/>
  </r>
  <r>
    <x v="568"/>
    <s v="Denmark"/>
    <s v="DK0010219153"/>
    <n v="4713490"/>
    <s v="Annual"/>
    <x v="72"/>
    <s v="Management"/>
    <s v="G"/>
    <s v="Yes"/>
    <n v="7.2"/>
    <s v="Reelect Ilse Irene Henne as New Director"/>
    <x v="2"/>
    <s v="For"/>
    <x v="2"/>
    <m/>
    <s v="No"/>
  </r>
  <r>
    <x v="568"/>
    <s v="Denmark"/>
    <s v="DK0010219153"/>
    <n v="4713490"/>
    <s v="Annual"/>
    <x v="72"/>
    <s v="Management"/>
    <s v="G"/>
    <s v="Yes"/>
    <n v="7.3"/>
    <s v="Reelect Rebekka Glasser Herlofsen as Director"/>
    <x v="2"/>
    <s v="For"/>
    <x v="2"/>
    <m/>
    <s v="No"/>
  </r>
  <r>
    <x v="568"/>
    <s v="Denmark"/>
    <s v="DK0010219153"/>
    <n v="4713490"/>
    <s v="Annual"/>
    <x v="72"/>
    <s v="Management"/>
    <s v="G"/>
    <s v="Yes"/>
    <n v="7.4"/>
    <s v="Reelect Carsten Kahler as Director"/>
    <x v="2"/>
    <s v="For"/>
    <x v="2"/>
    <m/>
    <s v="No"/>
  </r>
  <r>
    <x v="568"/>
    <s v="Denmark"/>
    <s v="DK0010219153"/>
    <n v="4713490"/>
    <s v="Annual"/>
    <x v="72"/>
    <s v="Management"/>
    <s v="G"/>
    <s v="Yes"/>
    <n v="7.5"/>
    <s v="Reelect Thomas Kahler as Director (Chair)"/>
    <x v="2"/>
    <s v="For"/>
    <x v="4"/>
    <s v="Non-independent and the Remuneration Committee lacks sufficient independence. Non-independent and the Nomination Committee lacks sufficient independence."/>
    <s v="Yes"/>
  </r>
  <r>
    <x v="568"/>
    <s v="Denmark"/>
    <s v="DK0010219153"/>
    <n v="4713490"/>
    <s v="Annual"/>
    <x v="72"/>
    <s v="Management"/>
    <s v="G"/>
    <s v="Yes"/>
    <n v="7.6"/>
    <s v="Reelect Jorgen Tang-Jensen as Director (Deputy Chair)"/>
    <x v="2"/>
    <s v="For"/>
    <x v="2"/>
    <m/>
    <s v="No"/>
  </r>
  <r>
    <x v="568"/>
    <s v="Denmark"/>
    <s v="DK0010219153"/>
    <n v="4713490"/>
    <s v="Annual"/>
    <x v="72"/>
    <s v="Management"/>
    <s v="G"/>
    <s v="Yes"/>
    <n v="8"/>
    <s v="Ratify PricewaterhouseCoopers as Auditors"/>
    <x v="1"/>
    <s v="For"/>
    <x v="2"/>
    <m/>
    <s v="No"/>
  </r>
  <r>
    <x v="568"/>
    <s v="Denmark"/>
    <s v="DK0010219153"/>
    <n v="4713490"/>
    <s v="Annual"/>
    <x v="72"/>
    <s v="Management"/>
    <s v="G"/>
    <s v="No"/>
    <n v="10"/>
    <s v="Other Business"/>
    <x v="3"/>
    <m/>
    <x v="0"/>
    <m/>
    <s v="No"/>
  </r>
  <r>
    <x v="568"/>
    <s v="Denmark"/>
    <s v="DK0010219153"/>
    <n v="4713490"/>
    <s v="Annual"/>
    <x v="72"/>
    <s v="Management"/>
    <s v="G"/>
    <s v="Yes"/>
    <s v="9.a"/>
    <s v="Authorize Share Repurchase Program"/>
    <x v="3"/>
    <s v="For"/>
    <x v="2"/>
    <m/>
    <s v="No"/>
  </r>
  <r>
    <x v="568"/>
    <s v="Denmark"/>
    <s v="DK0010219153"/>
    <n v="4713490"/>
    <s v="Annual"/>
    <x v="72"/>
    <s v="Management"/>
    <s v="S"/>
    <s v="Yes"/>
    <s v="9.b"/>
    <s v="Approve Contribution of 100 MDKK to Support Foundation for Ukrainian Reconstruction"/>
    <x v="3"/>
    <s v="For"/>
    <x v="2"/>
    <m/>
    <s v="No"/>
  </r>
  <r>
    <x v="256"/>
    <s v="China"/>
    <s v="CNE100002BF8"/>
    <s v="BYWKWP4"/>
    <s v="Special"/>
    <x v="72"/>
    <s v="Management"/>
    <s v="G"/>
    <s v="Yes"/>
    <n v="1"/>
    <s v="Approve Company's Eligibility for Issuance of Shares to Specific Targets"/>
    <x v="3"/>
    <s v="For"/>
    <x v="1"/>
    <s v="There are concerns around the potential dilution of the transaction."/>
    <s v="Yes"/>
  </r>
  <r>
    <x v="256"/>
    <s v="China"/>
    <s v="CNE100002BF8"/>
    <s v="BYWKWP4"/>
    <s v="Special"/>
    <x v="72"/>
    <s v="Management"/>
    <s v="G"/>
    <s v="Yes"/>
    <n v="2.1"/>
    <s v="Approve Issue Type and Par Value"/>
    <x v="3"/>
    <s v="For"/>
    <x v="1"/>
    <s v="There are concerns around the potential dilution of the transaction."/>
    <s v="Yes"/>
  </r>
  <r>
    <x v="256"/>
    <s v="China"/>
    <s v="CNE100002BF8"/>
    <s v="BYWKWP4"/>
    <s v="Special"/>
    <x v="72"/>
    <s v="Management"/>
    <s v="G"/>
    <s v="Yes"/>
    <n v="2.1"/>
    <s v="Approve Resolution Validity Period"/>
    <x v="3"/>
    <s v="For"/>
    <x v="1"/>
    <s v="There are concerns around the potential dilution of the transaction."/>
    <s v="Yes"/>
  </r>
  <r>
    <x v="256"/>
    <s v="China"/>
    <s v="CNE100002BF8"/>
    <s v="BYWKWP4"/>
    <s v="Special"/>
    <x v="72"/>
    <s v="Management"/>
    <s v="G"/>
    <s v="Yes"/>
    <n v="2.2000000000000002"/>
    <s v="Approve Issue Manner and Issue Time"/>
    <x v="3"/>
    <s v="For"/>
    <x v="1"/>
    <s v="There are concerns around the potential dilution of the transaction."/>
    <s v="Yes"/>
  </r>
  <r>
    <x v="256"/>
    <s v="China"/>
    <s v="CNE100002BF8"/>
    <s v="BYWKWP4"/>
    <s v="Special"/>
    <x v="72"/>
    <s v="Management"/>
    <s v="G"/>
    <s v="Yes"/>
    <n v="2.2999999999999998"/>
    <s v="Approve Target Parties and Subscription Manner"/>
    <x v="3"/>
    <s v="For"/>
    <x v="1"/>
    <s v="There are concerns around the potential dilution of the transaction."/>
    <s v="Yes"/>
  </r>
  <r>
    <x v="256"/>
    <s v="China"/>
    <s v="CNE100002BF8"/>
    <s v="BYWKWP4"/>
    <s v="Special"/>
    <x v="72"/>
    <s v="Management"/>
    <s v="G"/>
    <s v="Yes"/>
    <n v="2.4"/>
    <s v="Approve Issue Price and Pricing Basis"/>
    <x v="3"/>
    <s v="For"/>
    <x v="1"/>
    <s v="There are concerns around the potential dilution of the transaction."/>
    <s v="Yes"/>
  </r>
  <r>
    <x v="256"/>
    <s v="China"/>
    <s v="CNE100002BF8"/>
    <s v="BYWKWP4"/>
    <s v="Special"/>
    <x v="72"/>
    <s v="Management"/>
    <s v="G"/>
    <s v="Yes"/>
    <n v="2.5"/>
    <s v="Approve Issue Size"/>
    <x v="3"/>
    <s v="For"/>
    <x v="1"/>
    <s v="There are concerns around the potential dilution of the transaction."/>
    <s v="Yes"/>
  </r>
  <r>
    <x v="256"/>
    <s v="China"/>
    <s v="CNE100002BF8"/>
    <s v="BYWKWP4"/>
    <s v="Special"/>
    <x v="72"/>
    <s v="Management"/>
    <s v="G"/>
    <s v="Yes"/>
    <n v="2.6"/>
    <s v="Approve Lock-up Period"/>
    <x v="3"/>
    <s v="For"/>
    <x v="1"/>
    <s v="There are concerns around the potential dilution of the transaction."/>
    <s v="Yes"/>
  </r>
  <r>
    <x v="256"/>
    <s v="China"/>
    <s v="CNE100002BF8"/>
    <s v="BYWKWP4"/>
    <s v="Special"/>
    <x v="72"/>
    <s v="Management"/>
    <s v="G"/>
    <s v="Yes"/>
    <n v="2.7"/>
    <s v="Approve Listing Location"/>
    <x v="3"/>
    <s v="For"/>
    <x v="1"/>
    <s v="There are concerns around the potential dilution of the transaction."/>
    <s v="Yes"/>
  </r>
  <r>
    <x v="256"/>
    <s v="China"/>
    <s v="CNE100002BF8"/>
    <s v="BYWKWP4"/>
    <s v="Special"/>
    <x v="72"/>
    <s v="Management"/>
    <s v="G"/>
    <s v="Yes"/>
    <n v="2.8"/>
    <s v="Approve Distribution Arrangement of Undistributed Earnings"/>
    <x v="3"/>
    <s v="For"/>
    <x v="1"/>
    <s v="There are concerns around the potential dilution of the transaction."/>
    <s v="Yes"/>
  </r>
  <r>
    <x v="256"/>
    <s v="China"/>
    <s v="CNE100002BF8"/>
    <s v="BYWKWP4"/>
    <s v="Special"/>
    <x v="72"/>
    <s v="Management"/>
    <s v="G"/>
    <s v="Yes"/>
    <n v="2.9"/>
    <s v="Approve Amount and Usage of Raised Funds"/>
    <x v="3"/>
    <s v="For"/>
    <x v="1"/>
    <s v="There are concerns around the potential dilution of the transaction."/>
    <s v="Yes"/>
  </r>
  <r>
    <x v="256"/>
    <s v="China"/>
    <s v="CNE100002BF8"/>
    <s v="BYWKWP4"/>
    <s v="Special"/>
    <x v="72"/>
    <s v="Management"/>
    <s v="G"/>
    <s v="Yes"/>
    <n v="3"/>
    <s v="Approve Plan on Issuance of Shares to Specific Targets"/>
    <x v="3"/>
    <s v="For"/>
    <x v="1"/>
    <s v="There are concerns around the potential dilution of the transaction."/>
    <s v="Yes"/>
  </r>
  <r>
    <x v="256"/>
    <s v="China"/>
    <s v="CNE100002BF8"/>
    <s v="BYWKWP4"/>
    <s v="Special"/>
    <x v="72"/>
    <s v="Management"/>
    <s v="G"/>
    <s v="Yes"/>
    <n v="4"/>
    <s v="Approve Feasibility Analysis Report on the Use of Proceeds"/>
    <x v="0"/>
    <s v="For"/>
    <x v="1"/>
    <s v="There are concerns around the potential dilution of the transaction."/>
    <s v="Yes"/>
  </r>
  <r>
    <x v="256"/>
    <s v="China"/>
    <s v="CNE100002BF8"/>
    <s v="BYWKWP4"/>
    <s v="Special"/>
    <x v="72"/>
    <s v="Management"/>
    <s v="G"/>
    <s v="Yes"/>
    <n v="5"/>
    <s v="Approve Demonstration Analysis Report in Connection to Issuance of Shares to Specific Targets"/>
    <x v="0"/>
    <s v="For"/>
    <x v="1"/>
    <s v="There are concerns around the potential dilution of the transaction."/>
    <s v="Yes"/>
  </r>
  <r>
    <x v="256"/>
    <s v="China"/>
    <s v="CNE100002BF8"/>
    <s v="BYWKWP4"/>
    <s v="Special"/>
    <x v="72"/>
    <s v="Management"/>
    <s v="G"/>
    <s v="Yes"/>
    <n v="6"/>
    <s v="Approve Proposal that there is No Need to Prepare a Report on Previous Usage of Raised Funds"/>
    <x v="0"/>
    <s v="For"/>
    <x v="1"/>
    <s v="There are concerns around the potential dilution of the transaction."/>
    <s v="Yes"/>
  </r>
  <r>
    <x v="256"/>
    <s v="China"/>
    <s v="CNE100002BF8"/>
    <s v="BYWKWP4"/>
    <s v="Special"/>
    <x v="72"/>
    <s v="Management"/>
    <s v="G"/>
    <s v="Yes"/>
    <n v="7"/>
    <s v="Approve Impact of Dilution of Current Returns on Major Financial Indicators and the Relevant Measures to be Taken"/>
    <x v="3"/>
    <s v="For"/>
    <x v="1"/>
    <s v="There are concerns around the potential dilution of the transaction."/>
    <s v="Yes"/>
  </r>
  <r>
    <x v="256"/>
    <s v="China"/>
    <s v="CNE100002BF8"/>
    <s v="BYWKWP4"/>
    <s v="Special"/>
    <x v="72"/>
    <s v="Management"/>
    <s v="G"/>
    <s v="Yes"/>
    <n v="8"/>
    <s v="Approve Commitment from Controlling Shareholders, Ultimate Controllers, Company Directors and Senior Management Members Regarding Counter-dilution Measures in Connection to Issuance of Shares to Specific Targets"/>
    <x v="2"/>
    <s v="For"/>
    <x v="1"/>
    <s v="There are concerns around the potential dilution of the transaction."/>
    <s v="Yes"/>
  </r>
  <r>
    <x v="256"/>
    <s v="China"/>
    <s v="CNE100002BF8"/>
    <s v="BYWKWP4"/>
    <s v="Special"/>
    <x v="72"/>
    <s v="Management"/>
    <s v="G"/>
    <s v="Yes"/>
    <n v="9"/>
    <s v="Approve Authorization of Board to Handle All Related Matters"/>
    <x v="3"/>
    <s v="For"/>
    <x v="1"/>
    <s v="There are concerns around the potential dilution of the transaction."/>
    <s v="Yes"/>
  </r>
  <r>
    <x v="256"/>
    <s v="China"/>
    <s v="CNE100002BF8"/>
    <s v="BYWKWP4"/>
    <s v="Special"/>
    <x v="72"/>
    <s v="Management"/>
    <s v="G"/>
    <s v="Yes"/>
    <n v="10"/>
    <s v="Approve Shareholder Dividend Return Plan"/>
    <x v="3"/>
    <s v="For"/>
    <x v="2"/>
    <m/>
    <s v="No"/>
  </r>
  <r>
    <x v="256"/>
    <s v="China"/>
    <s v="CNE100002BF8"/>
    <s v="BYWKWP4"/>
    <s v="Special"/>
    <x v="72"/>
    <s v="Management"/>
    <s v="G"/>
    <s v="Yes"/>
    <n v="11"/>
    <s v="Amend Management System of Raised Funds"/>
    <x v="3"/>
    <s v="For"/>
    <x v="1"/>
    <s v="Lack of disclosure surrounding changes to articles."/>
    <s v="Yes"/>
  </r>
  <r>
    <x v="569"/>
    <s v="Japan"/>
    <s v="JP3358000002"/>
    <n v="6804820"/>
    <s v="Annual"/>
    <x v="72"/>
    <s v="Management"/>
    <s v="G"/>
    <s v="Yes"/>
    <n v="1"/>
    <s v="Approve Allocation of Income, with a Final Dividend of JPY 142.5"/>
    <x v="3"/>
    <s v="For"/>
    <x v="2"/>
    <m/>
    <s v="No"/>
  </r>
  <r>
    <x v="569"/>
    <s v="Japan"/>
    <s v="JP3358000002"/>
    <n v="6804820"/>
    <s v="Annual"/>
    <x v="72"/>
    <s v="Management"/>
    <s v="G"/>
    <s v="Yes"/>
    <n v="2"/>
    <s v="Amend Articles to Disclose Shareholder Meeting Materials on Internet"/>
    <x v="3"/>
    <s v="For"/>
    <x v="2"/>
    <m/>
    <s v="No"/>
  </r>
  <r>
    <x v="569"/>
    <s v="Japan"/>
    <s v="JP3358000002"/>
    <n v="6804820"/>
    <s v="Annual"/>
    <x v="72"/>
    <s v="Management"/>
    <s v="G"/>
    <s v="Yes"/>
    <n v="3.1"/>
    <s v="Elect Director Chia Chin Seng"/>
    <x v="2"/>
    <s v="For"/>
    <x v="2"/>
    <m/>
    <s v="No"/>
  </r>
  <r>
    <x v="569"/>
    <s v="Japan"/>
    <s v="JP3358000002"/>
    <n v="6804820"/>
    <s v="Annual"/>
    <x v="72"/>
    <s v="Management"/>
    <s v="G"/>
    <s v="Yes"/>
    <n v="3.2"/>
    <s v="Elect Director Ichijo, Kazuo"/>
    <x v="2"/>
    <s v="For"/>
    <x v="2"/>
    <m/>
    <s v="No"/>
  </r>
  <r>
    <x v="569"/>
    <s v="Japan"/>
    <s v="JP3358000002"/>
    <n v="6804820"/>
    <s v="Annual"/>
    <x v="72"/>
    <s v="Management"/>
    <s v="G"/>
    <s v="Yes"/>
    <n v="3.3"/>
    <s v="Elect Director Katsumaru, Mitsuhiro"/>
    <x v="2"/>
    <s v="For"/>
    <x v="2"/>
    <m/>
    <s v="No"/>
  </r>
  <r>
    <x v="569"/>
    <s v="Japan"/>
    <s v="JP3358000002"/>
    <n v="6804820"/>
    <s v="Annual"/>
    <x v="72"/>
    <s v="Management"/>
    <s v="G"/>
    <s v="Yes"/>
    <n v="3.4"/>
    <s v="Elect Director Sakakibara, Sadayuki"/>
    <x v="2"/>
    <s v="For"/>
    <x v="2"/>
    <m/>
    <s v="No"/>
  </r>
  <r>
    <x v="569"/>
    <s v="Japan"/>
    <s v="JP3358000002"/>
    <n v="6804820"/>
    <s v="Annual"/>
    <x v="72"/>
    <s v="Management"/>
    <s v="G"/>
    <s v="Yes"/>
    <n v="3.5"/>
    <s v="Elect Director Wada, Hiromi"/>
    <x v="2"/>
    <s v="For"/>
    <x v="2"/>
    <m/>
    <s v="No"/>
  </r>
  <r>
    <x v="569"/>
    <s v="Japan"/>
    <s v="JP3358000002"/>
    <n v="6804820"/>
    <s v="Annual"/>
    <x v="72"/>
    <s v="Management"/>
    <s v="G"/>
    <s v="Yes"/>
    <n v="4"/>
    <s v="Approve Restricted Stock Plan"/>
    <x v="3"/>
    <s v="For"/>
    <x v="1"/>
    <s v="Lacks performance conditions."/>
    <s v="Yes"/>
  </r>
  <r>
    <x v="570"/>
    <s v="South Korea"/>
    <s v="KR7000660001"/>
    <n v="6450267"/>
    <s v="Annual"/>
    <x v="72"/>
    <s v="Management"/>
    <s v="G"/>
    <s v="Yes"/>
    <n v="1"/>
    <s v="Approve Financial Statements and Allocation of Income"/>
    <x v="3"/>
    <s v="For"/>
    <x v="2"/>
    <m/>
    <s v="No"/>
  </r>
  <r>
    <x v="570"/>
    <s v="South Korea"/>
    <s v="KR7000660001"/>
    <n v="6450267"/>
    <s v="Annual"/>
    <x v="72"/>
    <s v="Management"/>
    <s v="G"/>
    <s v="Yes"/>
    <n v="2.1"/>
    <s v="Elect Han Ae-ra as Outside Director"/>
    <x v="2"/>
    <s v="For"/>
    <x v="2"/>
    <m/>
    <s v="No"/>
  </r>
  <r>
    <x v="570"/>
    <s v="South Korea"/>
    <s v="KR7000660001"/>
    <n v="6450267"/>
    <s v="Annual"/>
    <x v="72"/>
    <s v="Management"/>
    <s v="G"/>
    <s v="Yes"/>
    <n v="2.2000000000000002"/>
    <s v="Elect Kim Jeong-won as Outside Director"/>
    <x v="2"/>
    <s v="For"/>
    <x v="2"/>
    <m/>
    <s v="No"/>
  </r>
  <r>
    <x v="570"/>
    <s v="South Korea"/>
    <s v="KR7000660001"/>
    <n v="6450267"/>
    <s v="Annual"/>
    <x v="72"/>
    <s v="Management"/>
    <s v="G"/>
    <s v="Yes"/>
    <n v="2.2999999999999998"/>
    <s v="Elect Jeong Deok-gyun as Outside Director"/>
    <x v="2"/>
    <s v="For"/>
    <x v="2"/>
    <m/>
    <s v="No"/>
  </r>
  <r>
    <x v="570"/>
    <s v="South Korea"/>
    <s v="KR7000660001"/>
    <n v="6450267"/>
    <s v="Annual"/>
    <x v="72"/>
    <s v="Management"/>
    <s v="G"/>
    <s v="Yes"/>
    <n v="3.1"/>
    <s v="Elect Han Ae-ra as a Member of Audit Committee"/>
    <x v="3"/>
    <s v="For"/>
    <x v="2"/>
    <m/>
    <s v="No"/>
  </r>
  <r>
    <x v="570"/>
    <s v="South Korea"/>
    <s v="KR7000660001"/>
    <n v="6450267"/>
    <s v="Annual"/>
    <x v="72"/>
    <s v="Management"/>
    <s v="G"/>
    <s v="Yes"/>
    <n v="3.2"/>
    <s v="Elect Kim Jeong-won as a Member of Audit Committee"/>
    <x v="3"/>
    <s v="For"/>
    <x v="2"/>
    <m/>
    <s v="No"/>
  </r>
  <r>
    <x v="570"/>
    <s v="South Korea"/>
    <s v="KR7000660001"/>
    <n v="6450267"/>
    <s v="Annual"/>
    <x v="72"/>
    <s v="Management"/>
    <s v="G"/>
    <s v="Yes"/>
    <n v="4"/>
    <s v="Elect Park Seong-ha as Non-Independent Non-Executive Director"/>
    <x v="2"/>
    <s v="For"/>
    <x v="2"/>
    <m/>
    <s v="No"/>
  </r>
  <r>
    <x v="570"/>
    <s v="South Korea"/>
    <s v="KR7000660001"/>
    <n v="6450267"/>
    <s v="Annual"/>
    <x v="72"/>
    <s v="Management"/>
    <s v="G"/>
    <s v="Yes"/>
    <n v="5"/>
    <s v="Approve Total Remuneration of Inside Directors and Outside Directors"/>
    <x v="2"/>
    <s v="For"/>
    <x v="2"/>
    <m/>
    <s v="No"/>
  </r>
  <r>
    <x v="571"/>
    <s v="South Korea"/>
    <s v="KR7034730002"/>
    <s v="B39Z8L3"/>
    <s v="Annual"/>
    <x v="72"/>
    <s v="Management"/>
    <s v="G"/>
    <s v="Yes"/>
    <n v="1"/>
    <s v="Approve Financial Statements and Allocation of Income"/>
    <x v="3"/>
    <s v="For"/>
    <x v="2"/>
    <m/>
    <s v="No"/>
  </r>
  <r>
    <x v="571"/>
    <s v="South Korea"/>
    <s v="KR7034730002"/>
    <s v="B39Z8L3"/>
    <s v="Annual"/>
    <x v="72"/>
    <s v="Management"/>
    <s v="G"/>
    <s v="Yes"/>
    <n v="2"/>
    <s v="Amend Articles of Incorporation"/>
    <x v="3"/>
    <s v="For"/>
    <x v="2"/>
    <m/>
    <s v="No"/>
  </r>
  <r>
    <x v="571"/>
    <s v="South Korea"/>
    <s v="KR7034730002"/>
    <s v="B39Z8L3"/>
    <s v="Annual"/>
    <x v="72"/>
    <s v="Management"/>
    <s v="G"/>
    <s v="Yes"/>
    <n v="3.1"/>
    <s v="Elect Jang Dong-hyeon as Inside Director"/>
    <x v="2"/>
    <s v="For"/>
    <x v="2"/>
    <m/>
    <s v="No"/>
  </r>
  <r>
    <x v="571"/>
    <s v="South Korea"/>
    <s v="KR7034730002"/>
    <s v="B39Z8L3"/>
    <s v="Annual"/>
    <x v="72"/>
    <s v="Management"/>
    <s v="G"/>
    <s v="Yes"/>
    <n v="3.2"/>
    <s v="Elect Lee Seong-hyeong as Inside Director"/>
    <x v="2"/>
    <s v="For"/>
    <x v="2"/>
    <m/>
    <s v="No"/>
  </r>
  <r>
    <x v="571"/>
    <s v="South Korea"/>
    <s v="KR7034730002"/>
    <s v="B39Z8L3"/>
    <s v="Annual"/>
    <x v="72"/>
    <s v="Management"/>
    <s v="G"/>
    <s v="Yes"/>
    <n v="3.3"/>
    <s v="Elect Park Hyeon-ju as Outside Director"/>
    <x v="2"/>
    <s v="For"/>
    <x v="2"/>
    <m/>
    <s v="No"/>
  </r>
  <r>
    <x v="571"/>
    <s v="South Korea"/>
    <s v="KR7034730002"/>
    <s v="B39Z8L3"/>
    <s v="Annual"/>
    <x v="72"/>
    <s v="Management"/>
    <s v="G"/>
    <s v="Yes"/>
    <n v="4"/>
    <s v="Elect Park Hyeon-ju as a Member of Audit Committee"/>
    <x v="3"/>
    <s v="For"/>
    <x v="2"/>
    <m/>
    <s v="No"/>
  </r>
  <r>
    <x v="571"/>
    <s v="South Korea"/>
    <s v="KR7034730002"/>
    <s v="B39Z8L3"/>
    <s v="Annual"/>
    <x v="72"/>
    <s v="Management"/>
    <s v="G"/>
    <s v="Yes"/>
    <n v="5"/>
    <s v="Approve Total Remuneration of Inside Directors and Outside Directors"/>
    <x v="2"/>
    <s v="For"/>
    <x v="1"/>
    <s v="Total remuneration is excessive or inadequately justified."/>
    <s v="Yes"/>
  </r>
  <r>
    <x v="572"/>
    <s v="South Korea"/>
    <s v="KR7001740000"/>
    <s v="B04PZG1"/>
    <s v="Annual"/>
    <x v="72"/>
    <s v="Management"/>
    <s v="G"/>
    <s v="Yes"/>
    <n v="1"/>
    <s v="Approve Financial Statements and Allocation of Income"/>
    <x v="3"/>
    <s v="For"/>
    <x v="1"/>
    <s v="Company has failed to publish the audited accounts in a sufficient timeframe ahead of the meeting."/>
    <s v="Yes"/>
  </r>
  <r>
    <x v="572"/>
    <s v="South Korea"/>
    <s v="KR7001740000"/>
    <s v="B04PZG1"/>
    <s v="Annual"/>
    <x v="72"/>
    <s v="Management"/>
    <s v="G"/>
    <s v="Yes"/>
    <n v="2"/>
    <s v="Amend Articles of Incorporation"/>
    <x v="3"/>
    <s v="For"/>
    <x v="2"/>
    <m/>
    <s v="No"/>
  </r>
  <r>
    <x v="572"/>
    <s v="South Korea"/>
    <s v="KR7001740000"/>
    <s v="B04PZG1"/>
    <s v="Annual"/>
    <x v="72"/>
    <s v="Management"/>
    <s v="G"/>
    <s v="Yes"/>
    <n v="3.1"/>
    <s v="Elect Lee Ho-jeong as Inside Director"/>
    <x v="2"/>
    <s v="For"/>
    <x v="2"/>
    <m/>
    <s v="No"/>
  </r>
  <r>
    <x v="572"/>
    <s v="South Korea"/>
    <s v="KR7001740000"/>
    <s v="B04PZG1"/>
    <s v="Annual"/>
    <x v="72"/>
    <s v="Management"/>
    <s v="G"/>
    <s v="Yes"/>
    <n v="3.2"/>
    <s v="Elect Chae Su-il as Outside Director"/>
    <x v="2"/>
    <s v="For"/>
    <x v="2"/>
    <m/>
    <s v="No"/>
  </r>
  <r>
    <x v="572"/>
    <s v="South Korea"/>
    <s v="KR7001740000"/>
    <s v="B04PZG1"/>
    <s v="Annual"/>
    <x v="72"/>
    <s v="Management"/>
    <s v="G"/>
    <s v="Yes"/>
    <n v="3.3"/>
    <s v="Elect Lee Seong-hyeong as Non-Independent Non-Executive Director"/>
    <x v="2"/>
    <s v="For"/>
    <x v="2"/>
    <m/>
    <s v="No"/>
  </r>
  <r>
    <x v="572"/>
    <s v="South Korea"/>
    <s v="KR7001740000"/>
    <s v="B04PZG1"/>
    <s v="Annual"/>
    <x v="72"/>
    <s v="Management"/>
    <s v="G"/>
    <s v="Yes"/>
    <n v="4"/>
    <s v="Elect Chae Su-il as a Member of Audit Committee"/>
    <x v="3"/>
    <s v="For"/>
    <x v="2"/>
    <m/>
    <s v="No"/>
  </r>
  <r>
    <x v="572"/>
    <s v="South Korea"/>
    <s v="KR7001740000"/>
    <s v="B04PZG1"/>
    <s v="Annual"/>
    <x v="72"/>
    <s v="Management"/>
    <s v="G"/>
    <s v="Yes"/>
    <n v="5"/>
    <s v="Approve Total Remuneration of Inside Directors and Outside Directors"/>
    <x v="2"/>
    <s v="For"/>
    <x v="2"/>
    <m/>
    <s v="No"/>
  </r>
  <r>
    <x v="572"/>
    <s v="South Korea"/>
    <s v="KR7001740000"/>
    <s v="B04PZG1"/>
    <s v="Annual"/>
    <x v="72"/>
    <s v="Management"/>
    <s v="G"/>
    <s v="Yes"/>
    <n v="6"/>
    <s v="Approve Terms of Retirement Pay"/>
    <x v="3"/>
    <s v="For"/>
    <x v="2"/>
    <m/>
    <s v="No"/>
  </r>
  <r>
    <x v="573"/>
    <s v="Sweden"/>
    <s v="SE0000113250"/>
    <n v="7142091"/>
    <s v="Annual"/>
    <x v="72"/>
    <s v="Management"/>
    <s v="G"/>
    <s v="No"/>
    <n v="1"/>
    <s v="Open Meeting"/>
    <x v="3"/>
    <m/>
    <x v="0"/>
    <m/>
    <s v="No"/>
  </r>
  <r>
    <x v="573"/>
    <s v="Sweden"/>
    <s v="SE0000113250"/>
    <n v="7142091"/>
    <s v="Annual"/>
    <x v="72"/>
    <s v="Management"/>
    <s v="G"/>
    <s v="Yes"/>
    <n v="2"/>
    <s v="Elect Chairman of Meeting"/>
    <x v="3"/>
    <s v="For"/>
    <x v="2"/>
    <m/>
    <s v="No"/>
  </r>
  <r>
    <x v="573"/>
    <s v="Sweden"/>
    <s v="SE0000113250"/>
    <n v="7142091"/>
    <s v="Annual"/>
    <x v="72"/>
    <s v="Management"/>
    <s v="G"/>
    <s v="Yes"/>
    <n v="3"/>
    <s v="Prepare and Approve List of Shareholders"/>
    <x v="3"/>
    <s v="For"/>
    <x v="2"/>
    <m/>
    <s v="No"/>
  </r>
  <r>
    <x v="573"/>
    <s v="Sweden"/>
    <s v="SE0000113250"/>
    <n v="7142091"/>
    <s v="Annual"/>
    <x v="72"/>
    <s v="Management"/>
    <s v="G"/>
    <s v="Yes"/>
    <n v="4"/>
    <s v="Approve Agenda of Meeting"/>
    <x v="3"/>
    <s v="For"/>
    <x v="2"/>
    <m/>
    <s v="No"/>
  </r>
  <r>
    <x v="573"/>
    <s v="Sweden"/>
    <s v="SE0000113250"/>
    <n v="7142091"/>
    <s v="Annual"/>
    <x v="72"/>
    <s v="Management"/>
    <s v="G"/>
    <s v="No"/>
    <n v="5"/>
    <s v="Designate Inspector(s) of Minutes of Meeting"/>
    <x v="3"/>
    <m/>
    <x v="0"/>
    <m/>
    <s v="No"/>
  </r>
  <r>
    <x v="573"/>
    <s v="Sweden"/>
    <s v="SE0000113250"/>
    <n v="7142091"/>
    <s v="Annual"/>
    <x v="72"/>
    <s v="Management"/>
    <s v="G"/>
    <s v="Yes"/>
    <n v="6"/>
    <s v="Acknowledge Proper Convening of Meeting"/>
    <x v="3"/>
    <s v="For"/>
    <x v="2"/>
    <m/>
    <s v="No"/>
  </r>
  <r>
    <x v="573"/>
    <s v="Sweden"/>
    <s v="SE0000113250"/>
    <n v="7142091"/>
    <s v="Annual"/>
    <x v="72"/>
    <s v="Management"/>
    <s v="G"/>
    <s v="No"/>
    <n v="7"/>
    <s v="Receive President's Report"/>
    <x v="0"/>
    <m/>
    <x v="0"/>
    <m/>
    <s v="No"/>
  </r>
  <r>
    <x v="573"/>
    <s v="Sweden"/>
    <s v="SE0000113250"/>
    <n v="7142091"/>
    <s v="Annual"/>
    <x v="72"/>
    <s v="Management"/>
    <s v="G"/>
    <s v="No"/>
    <n v="8"/>
    <s v="Receive Financial Statements and Statutory Reports"/>
    <x v="0"/>
    <m/>
    <x v="0"/>
    <m/>
    <s v="No"/>
  </r>
  <r>
    <x v="573"/>
    <s v="Sweden"/>
    <s v="SE0000113250"/>
    <n v="7142091"/>
    <s v="Annual"/>
    <x v="72"/>
    <s v="Management"/>
    <s v="G"/>
    <s v="Yes"/>
    <n v="9"/>
    <s v="Accept Financial Statements and Statutory Reports"/>
    <x v="0"/>
    <s v="For"/>
    <x v="2"/>
    <m/>
    <s v="No"/>
  </r>
  <r>
    <x v="573"/>
    <s v="Sweden"/>
    <s v="SE0000113250"/>
    <n v="7142091"/>
    <s v="Annual"/>
    <x v="72"/>
    <s v="Management"/>
    <s v="G"/>
    <s v="Yes"/>
    <n v="10"/>
    <s v="Approve Allocation of Income and Dividends of SEK 7.50 Per Share"/>
    <x v="3"/>
    <s v="For"/>
    <x v="2"/>
    <m/>
    <s v="No"/>
  </r>
  <r>
    <x v="573"/>
    <s v="Sweden"/>
    <s v="SE0000113250"/>
    <n v="7142091"/>
    <s v="Annual"/>
    <x v="72"/>
    <s v="Management"/>
    <s v="G"/>
    <s v="Yes"/>
    <n v="15"/>
    <s v="Ratify Ernst &amp; Young as Auditor"/>
    <x v="1"/>
    <s v="For"/>
    <x v="2"/>
    <m/>
    <s v="No"/>
  </r>
  <r>
    <x v="573"/>
    <s v="Sweden"/>
    <s v="SE0000113250"/>
    <n v="7142091"/>
    <s v="Annual"/>
    <x v="72"/>
    <s v="Management"/>
    <s v="G"/>
    <s v="Yes"/>
    <n v="16"/>
    <s v="Approve Remuneration Report"/>
    <x v="4"/>
    <s v="For"/>
    <x v="2"/>
    <m/>
    <s v="No"/>
  </r>
  <r>
    <x v="573"/>
    <s v="Sweden"/>
    <s v="SE0000113250"/>
    <n v="7142091"/>
    <s v="Annual"/>
    <x v="72"/>
    <s v="Management"/>
    <s v="G"/>
    <s v="Yes"/>
    <n v="17"/>
    <s v="Approve Remuneration Policy And Other Terms of Employment For Executive Management"/>
    <x v="4"/>
    <s v="For"/>
    <x v="2"/>
    <m/>
    <s v="No"/>
  </r>
  <r>
    <x v="573"/>
    <s v="Sweden"/>
    <s v="SE0000113250"/>
    <n v="7142091"/>
    <s v="Annual"/>
    <x v="72"/>
    <s v="Management"/>
    <s v="G"/>
    <s v="Yes"/>
    <n v="18"/>
    <s v="Approve Equity Plan Financing"/>
    <x v="3"/>
    <s v="For"/>
    <x v="2"/>
    <m/>
    <s v="No"/>
  </r>
  <r>
    <x v="573"/>
    <s v="Sweden"/>
    <s v="SE0000113250"/>
    <n v="7142091"/>
    <s v="Annual"/>
    <x v="72"/>
    <s v="Management"/>
    <s v="G"/>
    <s v="Yes"/>
    <n v="19"/>
    <s v="Authorize Class B Share Repurchase Program"/>
    <x v="3"/>
    <s v="For"/>
    <x v="2"/>
    <m/>
    <s v="No"/>
  </r>
  <r>
    <x v="573"/>
    <s v="Sweden"/>
    <s v="SE0000113250"/>
    <n v="7142091"/>
    <s v="Annual"/>
    <x v="72"/>
    <s v="Management"/>
    <s v="G"/>
    <s v="No"/>
    <n v="20"/>
    <s v="Close Meeting"/>
    <x v="3"/>
    <m/>
    <x v="0"/>
    <m/>
    <s v="No"/>
  </r>
  <r>
    <x v="573"/>
    <s v="Sweden"/>
    <s v="SE0000113250"/>
    <n v="7142091"/>
    <s v="Annual"/>
    <x v="72"/>
    <s v="Management"/>
    <s v="G"/>
    <s v="Yes"/>
    <s v="11a"/>
    <s v="Approve Discharge of Hans Biorck"/>
    <x v="3"/>
    <s v="For"/>
    <x v="2"/>
    <m/>
    <s v="No"/>
  </r>
  <r>
    <x v="573"/>
    <s v="Sweden"/>
    <s v="SE0000113250"/>
    <n v="7142091"/>
    <s v="Annual"/>
    <x v="72"/>
    <s v="Management"/>
    <s v="G"/>
    <s v="Yes"/>
    <s v="11b"/>
    <s v="Approve Discharge of Par Boman"/>
    <x v="3"/>
    <s v="For"/>
    <x v="2"/>
    <m/>
    <s v="No"/>
  </r>
  <r>
    <x v="573"/>
    <s v="Sweden"/>
    <s v="SE0000113250"/>
    <n v="7142091"/>
    <s v="Annual"/>
    <x v="72"/>
    <s v="Management"/>
    <s v="G"/>
    <s v="Yes"/>
    <s v="11c"/>
    <s v="Approve Discharge of Jan Gurander"/>
    <x v="3"/>
    <s v="For"/>
    <x v="2"/>
    <m/>
    <s v="No"/>
  </r>
  <r>
    <x v="573"/>
    <s v="Sweden"/>
    <s v="SE0000113250"/>
    <n v="7142091"/>
    <s v="Annual"/>
    <x v="72"/>
    <s v="Management"/>
    <s v="G"/>
    <s v="Yes"/>
    <s v="11d"/>
    <s v="Approve Discharge of Mats Hederos"/>
    <x v="3"/>
    <s v="For"/>
    <x v="2"/>
    <m/>
    <s v="No"/>
  </r>
  <r>
    <x v="573"/>
    <s v="Sweden"/>
    <s v="SE0000113250"/>
    <n v="7142091"/>
    <s v="Annual"/>
    <x v="72"/>
    <s v="Management"/>
    <s v="G"/>
    <s v="Yes"/>
    <s v="11e"/>
    <s v="Approve Discharge of Fredrik Lundberg"/>
    <x v="3"/>
    <s v="For"/>
    <x v="2"/>
    <m/>
    <s v="No"/>
  </r>
  <r>
    <x v="573"/>
    <s v="Sweden"/>
    <s v="SE0000113250"/>
    <n v="7142091"/>
    <s v="Annual"/>
    <x v="72"/>
    <s v="Management"/>
    <s v="G"/>
    <s v="Yes"/>
    <s v="11f"/>
    <s v="Approve Discharge of Catherine Marcus"/>
    <x v="3"/>
    <s v="For"/>
    <x v="2"/>
    <m/>
    <s v="No"/>
  </r>
  <r>
    <x v="573"/>
    <s v="Sweden"/>
    <s v="SE0000113250"/>
    <n v="7142091"/>
    <s v="Annual"/>
    <x v="72"/>
    <s v="Management"/>
    <s v="G"/>
    <s v="Yes"/>
    <s v="11g"/>
    <s v="Approve Discharge of Ann E. Massey"/>
    <x v="3"/>
    <s v="For"/>
    <x v="2"/>
    <m/>
    <s v="No"/>
  </r>
  <r>
    <x v="573"/>
    <s v="Sweden"/>
    <s v="SE0000113250"/>
    <n v="7142091"/>
    <s v="Annual"/>
    <x v="72"/>
    <s v="Management"/>
    <s v="G"/>
    <s v="Yes"/>
    <s v="11h"/>
    <s v="Approve Discharge of Asa Soderstrom Winberg"/>
    <x v="3"/>
    <s v="For"/>
    <x v="2"/>
    <m/>
    <s v="No"/>
  </r>
  <r>
    <x v="573"/>
    <s v="Sweden"/>
    <s v="SE0000113250"/>
    <n v="7142091"/>
    <s v="Annual"/>
    <x v="72"/>
    <s v="Management"/>
    <s v="G"/>
    <s v="Yes"/>
    <s v="11i"/>
    <s v="Approve Discharge of Employee Representative Ola Falt"/>
    <x v="3"/>
    <s v="For"/>
    <x v="2"/>
    <m/>
    <s v="No"/>
  </r>
  <r>
    <x v="573"/>
    <s v="Sweden"/>
    <s v="SE0000113250"/>
    <n v="7142091"/>
    <s v="Annual"/>
    <x v="72"/>
    <s v="Management"/>
    <s v="G"/>
    <s v="Yes"/>
    <s v="11j"/>
    <s v="Approve Discharge of Employee Representative Richard Horstedt"/>
    <x v="3"/>
    <s v="For"/>
    <x v="2"/>
    <m/>
    <s v="No"/>
  </r>
  <r>
    <x v="573"/>
    <s v="Sweden"/>
    <s v="SE0000113250"/>
    <n v="7142091"/>
    <s v="Annual"/>
    <x v="72"/>
    <s v="Management"/>
    <s v="G"/>
    <s v="Yes"/>
    <s v="11k"/>
    <s v="Approve Discharge of Employee Representative Yvonne Stenman"/>
    <x v="3"/>
    <s v="For"/>
    <x v="2"/>
    <m/>
    <s v="No"/>
  </r>
  <r>
    <x v="573"/>
    <s v="Sweden"/>
    <s v="SE0000113250"/>
    <n v="7142091"/>
    <s v="Annual"/>
    <x v="72"/>
    <s v="Management"/>
    <s v="G"/>
    <s v="Yes"/>
    <s v="11l"/>
    <s v="Approve Discharge of Deputy Employee Representative Goran Pajnic"/>
    <x v="3"/>
    <s v="For"/>
    <x v="2"/>
    <m/>
    <s v="No"/>
  </r>
  <r>
    <x v="573"/>
    <s v="Sweden"/>
    <s v="SE0000113250"/>
    <n v="7142091"/>
    <s v="Annual"/>
    <x v="72"/>
    <s v="Management"/>
    <s v="G"/>
    <s v="Yes"/>
    <s v="11m"/>
    <s v="Approve Discharge of Deputy Employee Representative Hans Reinholdsson"/>
    <x v="3"/>
    <s v="For"/>
    <x v="2"/>
    <m/>
    <s v="No"/>
  </r>
  <r>
    <x v="573"/>
    <s v="Sweden"/>
    <s v="SE0000113250"/>
    <n v="7142091"/>
    <s v="Annual"/>
    <x v="72"/>
    <s v="Management"/>
    <s v="G"/>
    <s v="Yes"/>
    <s v="11n"/>
    <s v="Approve Discharge of Deputy Employee Representative Anders Rattgard"/>
    <x v="3"/>
    <s v="For"/>
    <x v="2"/>
    <m/>
    <s v="No"/>
  </r>
  <r>
    <x v="573"/>
    <s v="Sweden"/>
    <s v="SE0000113250"/>
    <n v="7142091"/>
    <s v="Annual"/>
    <x v="72"/>
    <s v="Management"/>
    <s v="G"/>
    <s v="Yes"/>
    <s v="11o"/>
    <s v="Approve Discharge of President Anders Danielsson"/>
    <x v="3"/>
    <s v="For"/>
    <x v="2"/>
    <m/>
    <s v="No"/>
  </r>
  <r>
    <x v="573"/>
    <s v="Sweden"/>
    <s v="SE0000113250"/>
    <n v="7142091"/>
    <s v="Annual"/>
    <x v="72"/>
    <s v="Management"/>
    <s v="G"/>
    <s v="Yes"/>
    <s v="12a"/>
    <s v="Determine Number of Members (8) and Deputy Members (0) of Board"/>
    <x v="3"/>
    <s v="For"/>
    <x v="2"/>
    <m/>
    <s v="No"/>
  </r>
  <r>
    <x v="573"/>
    <s v="Sweden"/>
    <s v="SE0000113250"/>
    <n v="7142091"/>
    <s v="Annual"/>
    <x v="72"/>
    <s v="Management"/>
    <s v="G"/>
    <s v="Yes"/>
    <s v="12b"/>
    <s v="Determine Number of Auditors (1) and Deputy Auditors (0)"/>
    <x v="1"/>
    <s v="For"/>
    <x v="2"/>
    <m/>
    <s v="No"/>
  </r>
  <r>
    <x v="573"/>
    <s v="Sweden"/>
    <s v="SE0000113250"/>
    <n v="7142091"/>
    <s v="Annual"/>
    <x v="72"/>
    <s v="Management"/>
    <s v="G"/>
    <s v="Yes"/>
    <s v="13a"/>
    <s v="Approve Remuneration of Directors in the Amount of SEK 2.33 Million for Chairman and SEK 775,000 for Other Directors; Approve Remuneration for Committee Work"/>
    <x v="2"/>
    <s v="For"/>
    <x v="2"/>
    <m/>
    <s v="No"/>
  </r>
  <r>
    <x v="573"/>
    <s v="Sweden"/>
    <s v="SE0000113250"/>
    <n v="7142091"/>
    <s v="Annual"/>
    <x v="72"/>
    <s v="Management"/>
    <s v="G"/>
    <s v="Yes"/>
    <s v="13b"/>
    <s v="Approve Remuneration of Auditors"/>
    <x v="4"/>
    <s v="For"/>
    <x v="2"/>
    <m/>
    <s v="No"/>
  </r>
  <r>
    <x v="573"/>
    <s v="Sweden"/>
    <s v="SE0000113250"/>
    <n v="7142091"/>
    <s v="Annual"/>
    <x v="72"/>
    <s v="Management"/>
    <s v="G"/>
    <s v="Yes"/>
    <s v="14a"/>
    <s v="Reelect Hans Biorck as Director"/>
    <x v="2"/>
    <s v="For"/>
    <x v="2"/>
    <m/>
    <s v="No"/>
  </r>
  <r>
    <x v="573"/>
    <s v="Sweden"/>
    <s v="SE0000113250"/>
    <n v="7142091"/>
    <s v="Annual"/>
    <x v="72"/>
    <s v="Management"/>
    <s v="G"/>
    <s v="Yes"/>
    <s v="14b"/>
    <s v="Reelect Par Boman as Director"/>
    <x v="2"/>
    <s v="For"/>
    <x v="1"/>
    <s v="Chair of Audit Committee is non-independent. Director is considered overboarded."/>
    <s v="Yes"/>
  </r>
  <r>
    <x v="573"/>
    <s v="Sweden"/>
    <s v="SE0000113250"/>
    <n v="7142091"/>
    <s v="Annual"/>
    <x v="72"/>
    <s v="Management"/>
    <s v="G"/>
    <s v="Yes"/>
    <s v="14c"/>
    <s v="Reelect Jan Gurander as Director"/>
    <x v="2"/>
    <s v="For"/>
    <x v="2"/>
    <m/>
    <s v="No"/>
  </r>
  <r>
    <x v="573"/>
    <s v="Sweden"/>
    <s v="SE0000113250"/>
    <n v="7142091"/>
    <s v="Annual"/>
    <x v="72"/>
    <s v="Management"/>
    <s v="G"/>
    <s v="Yes"/>
    <s v="14d"/>
    <s v="Reelect Mats Hederos as Director"/>
    <x v="2"/>
    <s v="For"/>
    <x v="2"/>
    <m/>
    <s v="No"/>
  </r>
  <r>
    <x v="573"/>
    <s v="Sweden"/>
    <s v="SE0000113250"/>
    <n v="7142091"/>
    <s v="Annual"/>
    <x v="72"/>
    <s v="Management"/>
    <s v="G"/>
    <s v="Yes"/>
    <s v="14e"/>
    <s v="Reelect Fredrik Lundberg as Director"/>
    <x v="2"/>
    <s v="For"/>
    <x v="1"/>
    <s v="Director is considered overboarded."/>
    <s v="Yes"/>
  </r>
  <r>
    <x v="573"/>
    <s v="Sweden"/>
    <s v="SE0000113250"/>
    <n v="7142091"/>
    <s v="Annual"/>
    <x v="72"/>
    <s v="Management"/>
    <s v="G"/>
    <s v="Yes"/>
    <s v="14f"/>
    <s v="Reelect Catherine Marcus as Director"/>
    <x v="2"/>
    <s v="For"/>
    <x v="2"/>
    <m/>
    <s v="No"/>
  </r>
  <r>
    <x v="573"/>
    <s v="Sweden"/>
    <s v="SE0000113250"/>
    <n v="7142091"/>
    <s v="Annual"/>
    <x v="72"/>
    <s v="Management"/>
    <s v="G"/>
    <s v="Yes"/>
    <s v="14g"/>
    <s v="Reelect Ann E. Massey as Director"/>
    <x v="2"/>
    <s v="For"/>
    <x v="2"/>
    <m/>
    <s v="No"/>
  </r>
  <r>
    <x v="573"/>
    <s v="Sweden"/>
    <s v="SE0000113250"/>
    <n v="7142091"/>
    <s v="Annual"/>
    <x v="72"/>
    <s v="Management"/>
    <s v="G"/>
    <s v="Yes"/>
    <s v="14h"/>
    <s v="Reelect Asa Soderstrom Winberg as Director"/>
    <x v="2"/>
    <s v="For"/>
    <x v="2"/>
    <m/>
    <s v="No"/>
  </r>
  <r>
    <x v="573"/>
    <s v="Sweden"/>
    <s v="SE0000113250"/>
    <n v="7142091"/>
    <s v="Annual"/>
    <x v="72"/>
    <s v="Management"/>
    <s v="G"/>
    <s v="Yes"/>
    <s v="14i"/>
    <s v="Reelect Hans Biorck as Board Chair"/>
    <x v="3"/>
    <s v="For"/>
    <x v="2"/>
    <m/>
    <s v="No"/>
  </r>
  <r>
    <x v="574"/>
    <s v="Luxembourg"/>
    <s v="LU1778762911"/>
    <s v="BFZ1K46"/>
    <s v="Annual/Special"/>
    <x v="72"/>
    <s v="Management"/>
    <s v="G"/>
    <s v="Yes"/>
    <n v="1"/>
    <s v="Approve Consolidated Financial Statements and Statutory Reports"/>
    <x v="0"/>
    <s v="For"/>
    <x v="2"/>
    <m/>
    <s v="No"/>
  </r>
  <r>
    <x v="574"/>
    <s v="Luxembourg"/>
    <s v="LU1778762911"/>
    <s v="BFZ1K46"/>
    <s v="Annual/Special"/>
    <x v="72"/>
    <s v="Management"/>
    <s v="G"/>
    <s v="Yes"/>
    <n v="2"/>
    <s v="Approve Allocation of Income"/>
    <x v="3"/>
    <s v="For"/>
    <x v="2"/>
    <m/>
    <s v="No"/>
  </r>
  <r>
    <x v="574"/>
    <s v="Luxembourg"/>
    <s v="LU1778762911"/>
    <s v="BFZ1K46"/>
    <s v="Annual/Special"/>
    <x v="72"/>
    <s v="Management"/>
    <s v="G"/>
    <s v="Yes"/>
    <n v="3"/>
    <s v="Approve Discharge of Directors"/>
    <x v="2"/>
    <s v="For"/>
    <x v="2"/>
    <m/>
    <s v="No"/>
  </r>
  <r>
    <x v="574"/>
    <s v="Luxembourg"/>
    <s v="LU1778762911"/>
    <s v="BFZ1K46"/>
    <s v="Annual/Special"/>
    <x v="72"/>
    <s v="Management"/>
    <s v="G"/>
    <s v="Yes"/>
    <n v="5"/>
    <s v="Appoint Ernst &amp; Young S.A. (Luxembourg) as Auditor"/>
    <x v="1"/>
    <s v="For"/>
    <x v="2"/>
    <m/>
    <s v="No"/>
  </r>
  <r>
    <x v="574"/>
    <s v="Luxembourg"/>
    <s v="LU1778762911"/>
    <s v="BFZ1K46"/>
    <s v="Annual/Special"/>
    <x v="72"/>
    <s v="Management"/>
    <s v="G"/>
    <s v="Yes"/>
    <n v="6"/>
    <s v="Approve Remuneration of Directors"/>
    <x v="2"/>
    <s v="For"/>
    <x v="1"/>
    <s v="Independence compromised with performance based pay."/>
    <s v="Yes"/>
  </r>
  <r>
    <x v="574"/>
    <s v="Luxembourg"/>
    <s v="LU1778762911"/>
    <s v="BFZ1K46"/>
    <s v="Annual/Special"/>
    <x v="72"/>
    <s v="Management"/>
    <s v="G"/>
    <s v="Yes"/>
    <n v="7"/>
    <s v="Authorize Guy Harles and Alexandre Gobert to Execute and Deliver, and with Full Power of Substitution, Any Documents Necessary or Useful in Connection with the Annual Filing and Registration Required by the Luxembourg Laws"/>
    <x v="3"/>
    <s v="For"/>
    <x v="2"/>
    <m/>
    <s v="No"/>
  </r>
  <r>
    <x v="574"/>
    <s v="Luxembourg"/>
    <s v="LU1778762911"/>
    <s v="BFZ1K46"/>
    <s v="Annual/Special"/>
    <x v="72"/>
    <s v="Management"/>
    <s v="G"/>
    <s v="Yes"/>
    <s v="4a"/>
    <s v="Elect Daniel Ek as A Director"/>
    <x v="2"/>
    <s v="For"/>
    <x v="2"/>
    <m/>
    <s v="No"/>
  </r>
  <r>
    <x v="574"/>
    <s v="Luxembourg"/>
    <s v="LU1778762911"/>
    <s v="BFZ1K46"/>
    <s v="Annual/Special"/>
    <x v="72"/>
    <s v="Management"/>
    <s v="G"/>
    <s v="Yes"/>
    <s v="4b"/>
    <s v="Elect Martin Lorentzon as A Director"/>
    <x v="2"/>
    <s v="For"/>
    <x v="2"/>
    <m/>
    <s v="No"/>
  </r>
  <r>
    <x v="574"/>
    <s v="Luxembourg"/>
    <s v="LU1778762911"/>
    <s v="BFZ1K46"/>
    <s v="Annual/Special"/>
    <x v="72"/>
    <s v="Management"/>
    <s v="G"/>
    <s v="Yes"/>
    <s v="4c"/>
    <s v="Elect Shishir Samir Mehrotra as A Director"/>
    <x v="2"/>
    <s v="For"/>
    <x v="2"/>
    <m/>
    <s v="No"/>
  </r>
  <r>
    <x v="574"/>
    <s v="Luxembourg"/>
    <s v="LU1778762911"/>
    <s v="BFZ1K46"/>
    <s v="Annual/Special"/>
    <x v="72"/>
    <s v="Management"/>
    <s v="G"/>
    <s v="Yes"/>
    <s v="4d"/>
    <s v="Elect Christopher Marsall as B Director"/>
    <x v="2"/>
    <s v="For"/>
    <x v="2"/>
    <m/>
    <s v="No"/>
  </r>
  <r>
    <x v="574"/>
    <s v="Luxembourg"/>
    <s v="LU1778762911"/>
    <s v="BFZ1K46"/>
    <s v="Annual/Special"/>
    <x v="72"/>
    <s v="Management"/>
    <s v="G"/>
    <s v="Yes"/>
    <s v="4e"/>
    <s v="Elect Barry McCarthy as B Director"/>
    <x v="2"/>
    <s v="For"/>
    <x v="2"/>
    <m/>
    <s v="No"/>
  </r>
  <r>
    <x v="574"/>
    <s v="Luxembourg"/>
    <s v="LU1778762911"/>
    <s v="BFZ1K46"/>
    <s v="Annual/Special"/>
    <x v="72"/>
    <s v="Management"/>
    <s v="G"/>
    <s v="Yes"/>
    <s v="4f"/>
    <s v="Elect Heidi O'Neill as B Director"/>
    <x v="2"/>
    <s v="For"/>
    <x v="2"/>
    <m/>
    <s v="No"/>
  </r>
  <r>
    <x v="574"/>
    <s v="Luxembourg"/>
    <s v="LU1778762911"/>
    <s v="BFZ1K46"/>
    <s v="Annual/Special"/>
    <x v="72"/>
    <s v="Management"/>
    <s v="G"/>
    <s v="Yes"/>
    <s v="4g"/>
    <s v="Elect Ted Sarandos as B Director"/>
    <x v="2"/>
    <s v="For"/>
    <x v="2"/>
    <m/>
    <s v="No"/>
  </r>
  <r>
    <x v="574"/>
    <s v="Luxembourg"/>
    <s v="LU1778762911"/>
    <s v="BFZ1K46"/>
    <s v="Annual/Special"/>
    <x v="72"/>
    <s v="Management"/>
    <s v="G"/>
    <s v="Yes"/>
    <s v="4h"/>
    <s v="Elect Thomas Owen Staggs as B Director"/>
    <x v="2"/>
    <s v="For"/>
    <x v="2"/>
    <m/>
    <s v="No"/>
  </r>
  <r>
    <x v="574"/>
    <s v="Luxembourg"/>
    <s v="LU1778762911"/>
    <s v="BFZ1K46"/>
    <s v="Annual/Special"/>
    <x v="72"/>
    <s v="Management"/>
    <s v="G"/>
    <s v="Yes"/>
    <s v="4i"/>
    <s v="Elect Mona Sutphen as B Director"/>
    <x v="2"/>
    <s v="For"/>
    <x v="2"/>
    <m/>
    <s v="No"/>
  </r>
  <r>
    <x v="574"/>
    <s v="Luxembourg"/>
    <s v="LU1778762911"/>
    <s v="BFZ1K46"/>
    <s v="Annual/Special"/>
    <x v="72"/>
    <s v="Management"/>
    <s v="G"/>
    <s v="Yes"/>
    <s v="4j"/>
    <s v="Elect Padmasree Warrior as B Director"/>
    <x v="2"/>
    <s v="For"/>
    <x v="2"/>
    <m/>
    <s v="No"/>
  </r>
  <r>
    <x v="574"/>
    <s v="Luxembourg"/>
    <s v="LU1778762911"/>
    <s v="BFZ1K46"/>
    <s v="Annual/Special"/>
    <x v="72"/>
    <s v="Management"/>
    <s v="G"/>
    <s v="Yes"/>
    <s v="E1"/>
    <s v="Authorize Issuance of Equity or Equity-Linked Securities without Preemptive Rights and Amend Articles of Association"/>
    <x v="3"/>
    <s v="For"/>
    <x v="1"/>
    <s v="Share issuances without pre-emption rights exceeding 10% of issued share capital are deemed overly dilutive."/>
    <s v="Yes"/>
  </r>
  <r>
    <x v="575"/>
    <s v="Japan"/>
    <s v="JP3322930003"/>
    <s v="B0M0C89"/>
    <s v="Annual"/>
    <x v="72"/>
    <s v="Management"/>
    <s v="G"/>
    <s v="Yes"/>
    <n v="1.1000000000000001"/>
    <s v="Elect Director Hashimoto, Mayuki"/>
    <x v="2"/>
    <s v="For"/>
    <x v="1"/>
    <s v="Board lacks diversity."/>
    <s v="Yes"/>
  </r>
  <r>
    <x v="575"/>
    <s v="Japan"/>
    <s v="JP3322930003"/>
    <s v="B0M0C89"/>
    <s v="Annual"/>
    <x v="72"/>
    <s v="Management"/>
    <s v="G"/>
    <s v="Yes"/>
    <n v="1.2"/>
    <s v="Elect Director Takii, Michiharu"/>
    <x v="2"/>
    <s v="For"/>
    <x v="2"/>
    <m/>
    <s v="No"/>
  </r>
  <r>
    <x v="575"/>
    <s v="Japan"/>
    <s v="JP3322930003"/>
    <s v="B0M0C89"/>
    <s v="Annual"/>
    <x v="72"/>
    <s v="Management"/>
    <s v="G"/>
    <s v="Yes"/>
    <n v="1.3"/>
    <s v="Elect Director Awa, Toshihiro"/>
    <x v="2"/>
    <s v="For"/>
    <x v="2"/>
    <m/>
    <s v="No"/>
  </r>
  <r>
    <x v="575"/>
    <s v="Japan"/>
    <s v="JP3322930003"/>
    <s v="B0M0C89"/>
    <s v="Annual"/>
    <x v="72"/>
    <s v="Management"/>
    <s v="G"/>
    <s v="Yes"/>
    <n v="1.4"/>
    <s v="Elect Director Ryuta, Jiro"/>
    <x v="2"/>
    <s v="For"/>
    <x v="2"/>
    <m/>
    <s v="No"/>
  </r>
  <r>
    <x v="575"/>
    <s v="Japan"/>
    <s v="JP3322930003"/>
    <s v="B0M0C89"/>
    <s v="Annual"/>
    <x v="72"/>
    <s v="Management"/>
    <s v="G"/>
    <s v="Yes"/>
    <n v="1.5"/>
    <s v="Elect Director Kato, Akane"/>
    <x v="2"/>
    <s v="For"/>
    <x v="2"/>
    <m/>
    <s v="No"/>
  </r>
  <r>
    <x v="575"/>
    <s v="Japan"/>
    <s v="JP3322930003"/>
    <s v="B0M0C89"/>
    <s v="Annual"/>
    <x v="72"/>
    <s v="Management"/>
    <s v="G"/>
    <s v="Yes"/>
    <n v="2"/>
    <s v="Approve Trust-Type Equity Compensation Plan"/>
    <x v="3"/>
    <s v="For"/>
    <x v="2"/>
    <m/>
    <s v="No"/>
  </r>
  <r>
    <x v="150"/>
    <s v="China"/>
    <s v="CNE100001260"/>
    <s v="B4XB836"/>
    <s v="Special"/>
    <x v="72"/>
    <s v="Management"/>
    <s v="G"/>
    <s v="Yes"/>
    <n v="1"/>
    <s v="Approve Use of Idle Own Funds for Cash Management"/>
    <x v="3"/>
    <s v="For"/>
    <x v="2"/>
    <m/>
    <s v="No"/>
  </r>
  <r>
    <x v="150"/>
    <s v="China"/>
    <s v="CNE100001260"/>
    <s v="B4XB836"/>
    <s v="Special"/>
    <x v="72"/>
    <s v="Management"/>
    <s v="G"/>
    <s v="Yes"/>
    <n v="2"/>
    <s v="Approve Application of Credit Lines"/>
    <x v="3"/>
    <s v="For"/>
    <x v="2"/>
    <m/>
    <s v="No"/>
  </r>
  <r>
    <x v="150"/>
    <s v="China"/>
    <s v="CNE100001260"/>
    <s v="B4XB836"/>
    <s v="Special"/>
    <x v="72"/>
    <s v="Management"/>
    <s v="G"/>
    <s v="Yes"/>
    <n v="3"/>
    <s v="Approve Futures Hedging Business"/>
    <x v="3"/>
    <s v="For"/>
    <x v="2"/>
    <m/>
    <s v="No"/>
  </r>
  <r>
    <x v="150"/>
    <s v="China"/>
    <s v="CNE100001260"/>
    <s v="B4XB836"/>
    <s v="Special"/>
    <x v="72"/>
    <s v="Management"/>
    <s v="G"/>
    <s v="Yes"/>
    <n v="4"/>
    <s v="Approve Company's Eligibility for Private Placement of Shares"/>
    <x v="3"/>
    <s v="For"/>
    <x v="1"/>
    <s v="There are concerns around the potential dilution of the transaction."/>
    <s v="Yes"/>
  </r>
  <r>
    <x v="150"/>
    <s v="China"/>
    <s v="CNE100001260"/>
    <s v="B4XB836"/>
    <s v="Special"/>
    <x v="72"/>
    <s v="Management"/>
    <s v="G"/>
    <s v="Yes"/>
    <n v="5.0999999999999996"/>
    <s v="Approve Issue Type and Par Value"/>
    <x v="3"/>
    <s v="For"/>
    <x v="1"/>
    <s v="There are concerns around the potential dilution of the transaction."/>
    <s v="Yes"/>
  </r>
  <r>
    <x v="150"/>
    <s v="China"/>
    <s v="CNE100001260"/>
    <s v="B4XB836"/>
    <s v="Special"/>
    <x v="72"/>
    <s v="Management"/>
    <s v="G"/>
    <s v="Yes"/>
    <n v="5.0999999999999996"/>
    <s v="Approve Resolution Validity Period"/>
    <x v="3"/>
    <s v="For"/>
    <x v="1"/>
    <s v="There are concerns around the potential dilution of the transaction."/>
    <s v="Yes"/>
  </r>
  <r>
    <x v="150"/>
    <s v="China"/>
    <s v="CNE100001260"/>
    <s v="B4XB836"/>
    <s v="Special"/>
    <x v="72"/>
    <s v="Management"/>
    <s v="G"/>
    <s v="Yes"/>
    <n v="5.2"/>
    <s v="Approve Issue Manner and Issue Time"/>
    <x v="3"/>
    <s v="For"/>
    <x v="1"/>
    <s v="There are concerns around the potential dilution of the transaction."/>
    <s v="Yes"/>
  </r>
  <r>
    <x v="150"/>
    <s v="China"/>
    <s v="CNE100001260"/>
    <s v="B4XB836"/>
    <s v="Special"/>
    <x v="72"/>
    <s v="Management"/>
    <s v="G"/>
    <s v="Yes"/>
    <n v="5.3"/>
    <s v="Approve Reference Date, Issue Price and Pricing Basis"/>
    <x v="3"/>
    <s v="For"/>
    <x v="1"/>
    <s v="There are concerns around the potential dilution of the transaction."/>
    <s v="Yes"/>
  </r>
  <r>
    <x v="150"/>
    <s v="China"/>
    <s v="CNE100001260"/>
    <s v="B4XB836"/>
    <s v="Special"/>
    <x v="72"/>
    <s v="Management"/>
    <s v="G"/>
    <s v="Yes"/>
    <n v="5.4"/>
    <s v="Approve Target Parties and Subscription Manner"/>
    <x v="3"/>
    <s v="For"/>
    <x v="1"/>
    <s v="There are concerns around the potential dilution of the transaction."/>
    <s v="Yes"/>
  </r>
  <r>
    <x v="150"/>
    <s v="China"/>
    <s v="CNE100001260"/>
    <s v="B4XB836"/>
    <s v="Special"/>
    <x v="72"/>
    <s v="Management"/>
    <s v="G"/>
    <s v="Yes"/>
    <n v="5.5"/>
    <s v="Approve Issue Scale"/>
    <x v="3"/>
    <s v="For"/>
    <x v="1"/>
    <s v="There are concerns around the potential dilution of the transaction."/>
    <s v="Yes"/>
  </r>
  <r>
    <x v="150"/>
    <s v="China"/>
    <s v="CNE100001260"/>
    <s v="B4XB836"/>
    <s v="Special"/>
    <x v="72"/>
    <s v="Management"/>
    <s v="G"/>
    <s v="Yes"/>
    <n v="5.6"/>
    <s v="Approve Lock-up Period"/>
    <x v="3"/>
    <s v="For"/>
    <x v="1"/>
    <s v="There are concerns around the potential dilution of the transaction."/>
    <s v="Yes"/>
  </r>
  <r>
    <x v="150"/>
    <s v="China"/>
    <s v="CNE100001260"/>
    <s v="B4XB836"/>
    <s v="Special"/>
    <x v="72"/>
    <s v="Management"/>
    <s v="G"/>
    <s v="Yes"/>
    <n v="5.7"/>
    <s v="Approve Listing Location"/>
    <x v="3"/>
    <s v="For"/>
    <x v="1"/>
    <s v="There are concerns around the potential dilution of the transaction."/>
    <s v="Yes"/>
  </r>
  <r>
    <x v="150"/>
    <s v="China"/>
    <s v="CNE100001260"/>
    <s v="B4XB836"/>
    <s v="Special"/>
    <x v="72"/>
    <s v="Management"/>
    <s v="G"/>
    <s v="Yes"/>
    <n v="5.8"/>
    <s v="Approve Distribution Arrangement of Undistributed Earnings"/>
    <x v="3"/>
    <s v="For"/>
    <x v="1"/>
    <s v="There are concerns around the potential dilution of the transaction."/>
    <s v="Yes"/>
  </r>
  <r>
    <x v="150"/>
    <s v="China"/>
    <s v="CNE100001260"/>
    <s v="B4XB836"/>
    <s v="Special"/>
    <x v="72"/>
    <s v="Management"/>
    <s v="G"/>
    <s v="Yes"/>
    <n v="5.9"/>
    <s v="Approve Usage of Raised Funds"/>
    <x v="3"/>
    <s v="For"/>
    <x v="1"/>
    <s v="There are concerns around the potential dilution of the transaction."/>
    <s v="Yes"/>
  </r>
  <r>
    <x v="150"/>
    <s v="China"/>
    <s v="CNE100001260"/>
    <s v="B4XB836"/>
    <s v="Special"/>
    <x v="72"/>
    <s v="Management"/>
    <s v="G"/>
    <s v="Yes"/>
    <n v="6"/>
    <s v="Approve Plan on Private Placement of Shares"/>
    <x v="3"/>
    <s v="For"/>
    <x v="1"/>
    <s v="There are concerns around the potential dilution of the transaction."/>
    <s v="Yes"/>
  </r>
  <r>
    <x v="150"/>
    <s v="China"/>
    <s v="CNE100001260"/>
    <s v="B4XB836"/>
    <s v="Special"/>
    <x v="72"/>
    <s v="Management"/>
    <s v="G"/>
    <s v="Yes"/>
    <n v="7"/>
    <s v="Approve Demonstration Analysis Report in Connection to Private Placement"/>
    <x v="0"/>
    <s v="For"/>
    <x v="1"/>
    <s v="There are concerns around the potential dilution of the transaction."/>
    <s v="Yes"/>
  </r>
  <r>
    <x v="150"/>
    <s v="China"/>
    <s v="CNE100001260"/>
    <s v="B4XB836"/>
    <s v="Special"/>
    <x v="72"/>
    <s v="Management"/>
    <s v="G"/>
    <s v="Yes"/>
    <n v="8"/>
    <s v="Approve Feasibility Analysis Report on the Use of Proceeds"/>
    <x v="0"/>
    <s v="For"/>
    <x v="1"/>
    <s v="There are concerns around the potential dilution of the transaction."/>
    <s v="Yes"/>
  </r>
  <r>
    <x v="150"/>
    <s v="China"/>
    <s v="CNE100001260"/>
    <s v="B4XB836"/>
    <s v="Special"/>
    <x v="72"/>
    <s v="Management"/>
    <s v="G"/>
    <s v="Yes"/>
    <n v="9"/>
    <s v="Approve Report on the Usage of Previously Raised Funds"/>
    <x v="0"/>
    <s v="For"/>
    <x v="1"/>
    <s v="There are concerns around the potential dilution of the transaction."/>
    <s v="Yes"/>
  </r>
  <r>
    <x v="150"/>
    <s v="China"/>
    <s v="CNE100001260"/>
    <s v="B4XB836"/>
    <s v="Special"/>
    <x v="72"/>
    <s v="Management"/>
    <s v="G"/>
    <s v="Yes"/>
    <n v="10"/>
    <s v="Approve Authorization of Board to Handle All Related Matters"/>
    <x v="3"/>
    <s v="For"/>
    <x v="1"/>
    <s v="There are concerns around the potential dilution of the transaction."/>
    <s v="Yes"/>
  </r>
  <r>
    <x v="150"/>
    <s v="China"/>
    <s v="CNE100001260"/>
    <s v="B4XB836"/>
    <s v="Special"/>
    <x v="72"/>
    <s v="Management"/>
    <s v="G"/>
    <s v="Yes"/>
    <n v="11"/>
    <s v="Approve Shareholder Dividend Return Plan"/>
    <x v="3"/>
    <s v="For"/>
    <x v="1"/>
    <s v="There are concerns around the potential dilution of the transaction."/>
    <s v="Yes"/>
  </r>
  <r>
    <x v="150"/>
    <s v="China"/>
    <s v="CNE100001260"/>
    <s v="B4XB836"/>
    <s v="Special"/>
    <x v="72"/>
    <s v="Management"/>
    <s v="G"/>
    <s v="Yes"/>
    <n v="12"/>
    <s v="Approve Impact of Dilution of Current Returns on Major Financial Indicators, the Relevant Measures to be Taken and Commitment from Relevant Parties"/>
    <x v="3"/>
    <s v="For"/>
    <x v="1"/>
    <s v="There are concerns around the potential dilution of the transaction."/>
    <s v="Yes"/>
  </r>
  <r>
    <x v="576"/>
    <s v="Sweden"/>
    <s v="SE0000108656"/>
    <n v="5959378"/>
    <s v="Annual"/>
    <x v="72"/>
    <s v="Management"/>
    <s v="G"/>
    <s v="Yes"/>
    <n v="1"/>
    <s v="Elect Chairman of Meeting"/>
    <x v="3"/>
    <s v="For"/>
    <x v="2"/>
    <m/>
    <s v="No"/>
  </r>
  <r>
    <x v="576"/>
    <s v="Sweden"/>
    <s v="SE0000108656"/>
    <n v="5959378"/>
    <s v="Annual"/>
    <x v="72"/>
    <s v="Management"/>
    <s v="G"/>
    <s v="Yes"/>
    <n v="2"/>
    <s v="Prepare and Approve List of Shareholders"/>
    <x v="3"/>
    <s v="For"/>
    <x v="2"/>
    <m/>
    <s v="No"/>
  </r>
  <r>
    <x v="576"/>
    <s v="Sweden"/>
    <s v="SE0000108656"/>
    <n v="5959378"/>
    <s v="Annual"/>
    <x v="72"/>
    <s v="Management"/>
    <s v="G"/>
    <s v="Yes"/>
    <n v="3"/>
    <s v="Approve Agenda of Meeting"/>
    <x v="3"/>
    <s v="For"/>
    <x v="2"/>
    <m/>
    <s v="No"/>
  </r>
  <r>
    <x v="576"/>
    <s v="Sweden"/>
    <s v="SE0000108656"/>
    <n v="5959378"/>
    <s v="Annual"/>
    <x v="72"/>
    <s v="Management"/>
    <s v="G"/>
    <s v="Yes"/>
    <n v="4"/>
    <s v="Acknowledge Proper Convening of Meeting"/>
    <x v="3"/>
    <s v="For"/>
    <x v="2"/>
    <m/>
    <s v="No"/>
  </r>
  <r>
    <x v="576"/>
    <s v="Sweden"/>
    <s v="SE0000108656"/>
    <n v="5959378"/>
    <s v="Annual"/>
    <x v="72"/>
    <s v="Management"/>
    <s v="G"/>
    <s v="No"/>
    <n v="5"/>
    <s v="Designate Inspector(s) of Minutes of Meeting"/>
    <x v="3"/>
    <m/>
    <x v="0"/>
    <m/>
    <s v="No"/>
  </r>
  <r>
    <x v="576"/>
    <s v="Sweden"/>
    <s v="SE0000108656"/>
    <n v="5959378"/>
    <s v="Annual"/>
    <x v="72"/>
    <s v="Management"/>
    <s v="G"/>
    <s v="No"/>
    <n v="6"/>
    <s v="Receive Financial Statements and Statutory Reports"/>
    <x v="0"/>
    <m/>
    <x v="0"/>
    <m/>
    <s v="No"/>
  </r>
  <r>
    <x v="576"/>
    <s v="Sweden"/>
    <s v="SE0000108656"/>
    <n v="5959378"/>
    <s v="Annual"/>
    <x v="72"/>
    <s v="Management"/>
    <s v="G"/>
    <s v="No"/>
    <n v="7"/>
    <s v="Receive President's Report"/>
    <x v="0"/>
    <m/>
    <x v="0"/>
    <m/>
    <s v="No"/>
  </r>
  <r>
    <x v="576"/>
    <s v="Sweden"/>
    <s v="SE0000108656"/>
    <n v="5959378"/>
    <s v="Annual"/>
    <x v="72"/>
    <s v="Management"/>
    <s v="G"/>
    <s v="Yes"/>
    <n v="8.1"/>
    <s v="Accept Financial Statements and Statutory Reports"/>
    <x v="0"/>
    <s v="For"/>
    <x v="2"/>
    <m/>
    <s v="No"/>
  </r>
  <r>
    <x v="576"/>
    <s v="Sweden"/>
    <s v="SE0000108656"/>
    <n v="5959378"/>
    <s v="Annual"/>
    <x v="72"/>
    <s v="Management"/>
    <s v="G"/>
    <s v="Yes"/>
    <n v="8.1999999999999993"/>
    <s v="Approve Remuneration Report"/>
    <x v="4"/>
    <s v="For"/>
    <x v="2"/>
    <m/>
    <s v="No"/>
  </r>
  <r>
    <x v="576"/>
    <s v="Sweden"/>
    <s v="SE0000108656"/>
    <n v="5959378"/>
    <s v="Annual"/>
    <x v="72"/>
    <s v="Management"/>
    <s v="G"/>
    <s v="Yes"/>
    <n v="8.4"/>
    <s v="Approve Allocation of Income and Dividends of SEK 2.70 Per Share"/>
    <x v="3"/>
    <s v="For"/>
    <x v="2"/>
    <m/>
    <s v="No"/>
  </r>
  <r>
    <x v="576"/>
    <s v="Sweden"/>
    <s v="SE0000108656"/>
    <n v="5959378"/>
    <s v="Annual"/>
    <x v="72"/>
    <s v="Management"/>
    <s v="G"/>
    <s v="Yes"/>
    <n v="9"/>
    <s v="Determine Number Directors (10) and Deputy Directors (0) of Board"/>
    <x v="2"/>
    <s v="For"/>
    <x v="2"/>
    <m/>
    <s v="No"/>
  </r>
  <r>
    <x v="576"/>
    <s v="Sweden"/>
    <s v="SE0000108656"/>
    <n v="5959378"/>
    <s v="Annual"/>
    <x v="72"/>
    <s v="Management"/>
    <s v="G"/>
    <s v="Yes"/>
    <n v="10"/>
    <s v="Approve Remuneration of Directors SEK 4.5 Million for Chairman and SEK 1.1 Million for Other Directors, Approve Remuneration for Committee Work"/>
    <x v="2"/>
    <s v="For"/>
    <x v="2"/>
    <m/>
    <s v="No"/>
  </r>
  <r>
    <x v="576"/>
    <s v="Sweden"/>
    <s v="SE0000108656"/>
    <n v="5959378"/>
    <s v="Annual"/>
    <x v="72"/>
    <s v="Management"/>
    <s v="G"/>
    <s v="Yes"/>
    <n v="11.1"/>
    <s v="Reelect Jon Fredrik Baksaas as Director"/>
    <x v="2"/>
    <s v="For"/>
    <x v="2"/>
    <m/>
    <s v="No"/>
  </r>
  <r>
    <x v="576"/>
    <s v="Sweden"/>
    <s v="SE0000108656"/>
    <n v="5959378"/>
    <s v="Annual"/>
    <x v="72"/>
    <s v="Management"/>
    <s v="G"/>
    <s v="Yes"/>
    <n v="11.1"/>
    <s v="Elect Christy Wyatt as New Director"/>
    <x v="2"/>
    <s v="For"/>
    <x v="2"/>
    <m/>
    <s v="No"/>
  </r>
  <r>
    <x v="576"/>
    <s v="Sweden"/>
    <s v="SE0000108656"/>
    <n v="5959378"/>
    <s v="Annual"/>
    <x v="72"/>
    <s v="Management"/>
    <s v="G"/>
    <s v="Yes"/>
    <n v="11.2"/>
    <s v="Reelect Jan Carlson as Director"/>
    <x v="2"/>
    <s v="For"/>
    <x v="2"/>
    <m/>
    <s v="No"/>
  </r>
  <r>
    <x v="576"/>
    <s v="Sweden"/>
    <s v="SE0000108656"/>
    <n v="5959378"/>
    <s v="Annual"/>
    <x v="72"/>
    <s v="Management"/>
    <s v="G"/>
    <s v="Yes"/>
    <n v="11.3"/>
    <s v="Reelect Carolina Dybeck Happe as Director"/>
    <x v="2"/>
    <s v="For"/>
    <x v="2"/>
    <m/>
    <s v="No"/>
  </r>
  <r>
    <x v="576"/>
    <s v="Sweden"/>
    <s v="SE0000108656"/>
    <n v="5959378"/>
    <s v="Annual"/>
    <x v="72"/>
    <s v="Management"/>
    <s v="G"/>
    <s v="Yes"/>
    <n v="11.4"/>
    <s v="Reelect Borje Ekholm as Director"/>
    <x v="2"/>
    <s v="For"/>
    <x v="2"/>
    <m/>
    <s v="No"/>
  </r>
  <r>
    <x v="576"/>
    <s v="Sweden"/>
    <s v="SE0000108656"/>
    <n v="5959378"/>
    <s v="Annual"/>
    <x v="72"/>
    <s v="Management"/>
    <s v="G"/>
    <s v="Yes"/>
    <n v="11.5"/>
    <s v="Reelect Eric A. Elzvik as Director"/>
    <x v="2"/>
    <s v="For"/>
    <x v="2"/>
    <m/>
    <s v="No"/>
  </r>
  <r>
    <x v="576"/>
    <s v="Sweden"/>
    <s v="SE0000108656"/>
    <n v="5959378"/>
    <s v="Annual"/>
    <x v="72"/>
    <s v="Management"/>
    <s v="G"/>
    <s v="Yes"/>
    <n v="11.6"/>
    <s v="Reelect Kristin S. Rinne as Director"/>
    <x v="2"/>
    <s v="For"/>
    <x v="2"/>
    <m/>
    <s v="No"/>
  </r>
  <r>
    <x v="576"/>
    <s v="Sweden"/>
    <s v="SE0000108656"/>
    <n v="5959378"/>
    <s v="Annual"/>
    <x v="72"/>
    <s v="Management"/>
    <s v="G"/>
    <s v="Yes"/>
    <n v="11.7"/>
    <s v="Reelect Helena Stjernholm as Director"/>
    <x v="2"/>
    <s v="For"/>
    <x v="2"/>
    <m/>
    <s v="No"/>
  </r>
  <r>
    <x v="576"/>
    <s v="Sweden"/>
    <s v="SE0000108656"/>
    <n v="5959378"/>
    <s v="Annual"/>
    <x v="72"/>
    <s v="Management"/>
    <s v="G"/>
    <s v="Yes"/>
    <n v="11.8"/>
    <s v="Relect Jacob Wallenberg as Director"/>
    <x v="2"/>
    <s v="For"/>
    <x v="2"/>
    <m/>
    <s v="No"/>
  </r>
  <r>
    <x v="576"/>
    <s v="Sweden"/>
    <s v="SE0000108656"/>
    <n v="5959378"/>
    <s v="Annual"/>
    <x v="72"/>
    <s v="Management"/>
    <s v="G"/>
    <s v="Yes"/>
    <n v="11.9"/>
    <s v="Elect Jonas Synnergren as New Director"/>
    <x v="2"/>
    <s v="For"/>
    <x v="2"/>
    <m/>
    <s v="No"/>
  </r>
  <r>
    <x v="576"/>
    <s v="Sweden"/>
    <s v="SE0000108656"/>
    <n v="5959378"/>
    <s v="Annual"/>
    <x v="72"/>
    <s v="Management"/>
    <s v="G"/>
    <s v="Yes"/>
    <n v="12"/>
    <s v="Elect Jan Carlson as Board Chairman"/>
    <x v="3"/>
    <s v="For"/>
    <x v="2"/>
    <m/>
    <s v="No"/>
  </r>
  <r>
    <x v="576"/>
    <s v="Sweden"/>
    <s v="SE0000108656"/>
    <n v="5959378"/>
    <s v="Annual"/>
    <x v="72"/>
    <s v="Management"/>
    <s v="G"/>
    <s v="Yes"/>
    <n v="13"/>
    <s v="Determine Number of Auditors (1)"/>
    <x v="1"/>
    <s v="For"/>
    <x v="2"/>
    <m/>
    <s v="No"/>
  </r>
  <r>
    <x v="576"/>
    <s v="Sweden"/>
    <s v="SE0000108656"/>
    <n v="5959378"/>
    <s v="Annual"/>
    <x v="72"/>
    <s v="Management"/>
    <s v="G"/>
    <s v="Yes"/>
    <n v="14"/>
    <s v="Approve Remuneration of Auditors"/>
    <x v="4"/>
    <s v="For"/>
    <x v="2"/>
    <m/>
    <s v="No"/>
  </r>
  <r>
    <x v="576"/>
    <s v="Sweden"/>
    <s v="SE0000108656"/>
    <n v="5959378"/>
    <s v="Annual"/>
    <x v="72"/>
    <s v="Management"/>
    <s v="G"/>
    <s v="Yes"/>
    <n v="15"/>
    <s v="Ratify Deloitte AB as Auditors"/>
    <x v="1"/>
    <s v="For"/>
    <x v="2"/>
    <m/>
    <s v="No"/>
  </r>
  <r>
    <x v="576"/>
    <s v="Sweden"/>
    <s v="SE0000108656"/>
    <n v="5959378"/>
    <s v="Annual"/>
    <x v="72"/>
    <s v="Management"/>
    <s v="G"/>
    <s v="Yes"/>
    <n v="16.100000000000001"/>
    <s v="Approve Long-Term Variable Compensation Program I 2023 (LTV I 2023)"/>
    <x v="3"/>
    <s v="For"/>
    <x v="1"/>
    <s v="Vesting of performance awards is less than three years."/>
    <s v="Yes"/>
  </r>
  <r>
    <x v="576"/>
    <s v="Sweden"/>
    <s v="SE0000108656"/>
    <n v="5959378"/>
    <s v="Annual"/>
    <x v="72"/>
    <s v="Management"/>
    <s v="G"/>
    <s v="Yes"/>
    <n v="16.2"/>
    <s v="Approve Equity Plan Financing LTV I 2023"/>
    <x v="3"/>
    <s v="For"/>
    <x v="1"/>
    <s v="Concerns with the underlying stock plan."/>
    <s v="Yes"/>
  </r>
  <r>
    <x v="576"/>
    <s v="Sweden"/>
    <s v="SE0000108656"/>
    <n v="5959378"/>
    <s v="Annual"/>
    <x v="72"/>
    <s v="Management"/>
    <s v="G"/>
    <s v="Yes"/>
    <n v="16.3"/>
    <s v="Approve Alternative Equity Plan Financing of LTV I 2023, if Item 16.2 is Not Approved"/>
    <x v="3"/>
    <s v="For"/>
    <x v="1"/>
    <s v="Concerns with the underlying stock plan."/>
    <s v="Yes"/>
  </r>
  <r>
    <x v="576"/>
    <s v="Sweden"/>
    <s v="SE0000108656"/>
    <n v="5959378"/>
    <s v="Annual"/>
    <x v="72"/>
    <s v="Management"/>
    <s v="G"/>
    <s v="Yes"/>
    <n v="17.100000000000001"/>
    <s v="Approve Long-Term Variable Compensation Program II 2023 (LTV II 2023)"/>
    <x v="3"/>
    <s v="For"/>
    <x v="1"/>
    <s v="Vesting of performance awards is less than three years."/>
    <s v="Yes"/>
  </r>
  <r>
    <x v="576"/>
    <s v="Sweden"/>
    <s v="SE0000108656"/>
    <n v="5959378"/>
    <s v="Annual"/>
    <x v="72"/>
    <s v="Management"/>
    <s v="G"/>
    <s v="Yes"/>
    <n v="17.2"/>
    <s v="Approve Equity Plan Financing of LTV II 2023"/>
    <x v="3"/>
    <s v="For"/>
    <x v="1"/>
    <s v="Concerns with the underlying stock plan."/>
    <s v="Yes"/>
  </r>
  <r>
    <x v="576"/>
    <s v="Sweden"/>
    <s v="SE0000108656"/>
    <n v="5959378"/>
    <s v="Annual"/>
    <x v="72"/>
    <s v="Management"/>
    <s v="G"/>
    <s v="Yes"/>
    <n v="17.3"/>
    <s v="Approve Alternative Equity Plan Financing of LTV II 2023, if Item 17.2 is Not Approved"/>
    <x v="3"/>
    <s v="For"/>
    <x v="1"/>
    <s v="Concerns with the underlying stock plan."/>
    <s v="Yes"/>
  </r>
  <r>
    <x v="576"/>
    <s v="Sweden"/>
    <s v="SE0000108656"/>
    <n v="5959378"/>
    <s v="Annual"/>
    <x v="72"/>
    <s v="Management"/>
    <s v="G"/>
    <s v="Yes"/>
    <n v="18"/>
    <s v="Approve Equity Plan Financing of LTV 2022"/>
    <x v="3"/>
    <s v="For"/>
    <x v="2"/>
    <m/>
    <s v="No"/>
  </r>
  <r>
    <x v="576"/>
    <s v="Sweden"/>
    <s v="SE0000108656"/>
    <n v="5959378"/>
    <s v="Annual"/>
    <x v="72"/>
    <s v="Management"/>
    <s v="G"/>
    <s v="Yes"/>
    <n v="19"/>
    <s v="Approve Equity Plan Financing of LTV 2021"/>
    <x v="3"/>
    <s v="For"/>
    <x v="2"/>
    <m/>
    <s v="No"/>
  </r>
  <r>
    <x v="576"/>
    <s v="Sweden"/>
    <s v="SE0000108656"/>
    <n v="5959378"/>
    <s v="Annual"/>
    <x v="72"/>
    <s v="Management"/>
    <s v="G"/>
    <s v="Yes"/>
    <n v="20.100000000000001"/>
    <s v="Approve Equity Plan Financing of LTV 2019 and 2020"/>
    <x v="3"/>
    <s v="For"/>
    <x v="2"/>
    <m/>
    <s v="No"/>
  </r>
  <r>
    <x v="576"/>
    <s v="Sweden"/>
    <s v="SE0000108656"/>
    <n v="5959378"/>
    <s v="Annual"/>
    <x v="72"/>
    <s v="Management"/>
    <s v="G"/>
    <s v="Yes"/>
    <n v="20.2"/>
    <s v="Approve Equity Plan Financing of LTV 2019 and 2020"/>
    <x v="3"/>
    <s v="For"/>
    <x v="2"/>
    <m/>
    <s v="No"/>
  </r>
  <r>
    <x v="576"/>
    <s v="Sweden"/>
    <s v="SE0000108656"/>
    <n v="5959378"/>
    <s v="Annual"/>
    <x v="72"/>
    <s v="Management"/>
    <s v="G"/>
    <s v="Yes"/>
    <n v="21"/>
    <s v="Approve Remuneration Policy And Other Terms of Employment For Executive Management"/>
    <x v="4"/>
    <s v="For"/>
    <x v="2"/>
    <m/>
    <s v="No"/>
  </r>
  <r>
    <x v="576"/>
    <s v="Sweden"/>
    <s v="SE0000108656"/>
    <n v="5959378"/>
    <s v="Annual"/>
    <x v="72"/>
    <s v="Management"/>
    <s v="G"/>
    <s v="No"/>
    <n v="22"/>
    <s v="Close Meeting"/>
    <x v="3"/>
    <m/>
    <x v="0"/>
    <m/>
    <s v="No"/>
  </r>
  <r>
    <x v="576"/>
    <s v="Sweden"/>
    <s v="SE0000108656"/>
    <n v="5959378"/>
    <s v="Annual"/>
    <x v="72"/>
    <s v="Management"/>
    <s v="G"/>
    <s v="Yes"/>
    <s v="8.3.a"/>
    <s v="Approve Discharge of Board Chairman Ronnie Leten"/>
    <x v="3"/>
    <s v="For"/>
    <x v="1"/>
    <s v="Major concerns/investigation regarding controls or accounts."/>
    <s v="Yes"/>
  </r>
  <r>
    <x v="576"/>
    <s v="Sweden"/>
    <s v="SE0000108656"/>
    <n v="5959378"/>
    <s v="Annual"/>
    <x v="72"/>
    <s v="Management"/>
    <s v="G"/>
    <s v="Yes"/>
    <s v="8.3.b"/>
    <s v="Approve Discharge of Board Member Helena Stjernholm"/>
    <x v="3"/>
    <s v="For"/>
    <x v="1"/>
    <s v="Major concerns/investigation regarding controls or accounts."/>
    <s v="Yes"/>
  </r>
  <r>
    <x v="576"/>
    <s v="Sweden"/>
    <s v="SE0000108656"/>
    <n v="5959378"/>
    <s v="Annual"/>
    <x v="72"/>
    <s v="Management"/>
    <s v="G"/>
    <s v="Yes"/>
    <s v="8.3.c"/>
    <s v="Approve Discharge of Board Member Jacob Wallenberg"/>
    <x v="3"/>
    <s v="For"/>
    <x v="1"/>
    <s v="Major concerns/investigation regarding controls or accounts."/>
    <s v="Yes"/>
  </r>
  <r>
    <x v="576"/>
    <s v="Sweden"/>
    <s v="SE0000108656"/>
    <n v="5959378"/>
    <s v="Annual"/>
    <x v="72"/>
    <s v="Management"/>
    <s v="G"/>
    <s v="Yes"/>
    <s v="8.3.d"/>
    <s v="Approve Discharge of Board Member Jon Fredrik Baksaas"/>
    <x v="3"/>
    <s v="For"/>
    <x v="1"/>
    <s v="Major concerns/investigation regarding controls or accounts."/>
    <s v="Yes"/>
  </r>
  <r>
    <x v="576"/>
    <s v="Sweden"/>
    <s v="SE0000108656"/>
    <n v="5959378"/>
    <s v="Annual"/>
    <x v="72"/>
    <s v="Management"/>
    <s v="G"/>
    <s v="Yes"/>
    <s v="8.3.e"/>
    <s v="Approve Discharge of Board Member Jan Carlson"/>
    <x v="3"/>
    <s v="For"/>
    <x v="1"/>
    <s v="Major concerns/investigation regarding controls or accounts."/>
    <s v="Yes"/>
  </r>
  <r>
    <x v="576"/>
    <s v="Sweden"/>
    <s v="SE0000108656"/>
    <n v="5959378"/>
    <s v="Annual"/>
    <x v="72"/>
    <s v="Management"/>
    <s v="G"/>
    <s v="Yes"/>
    <s v="8.3.f"/>
    <s v="Approve Discharge of Board Member Nora Denzel"/>
    <x v="3"/>
    <s v="For"/>
    <x v="1"/>
    <s v="Major concerns/investigation regarding controls or accounts."/>
    <s v="Yes"/>
  </r>
  <r>
    <x v="576"/>
    <s v="Sweden"/>
    <s v="SE0000108656"/>
    <n v="5959378"/>
    <s v="Annual"/>
    <x v="72"/>
    <s v="Management"/>
    <s v="G"/>
    <s v="Yes"/>
    <s v="8.3.g"/>
    <s v="Approve Discharge of Board Member Carolina Dybeck Happe"/>
    <x v="3"/>
    <s v="For"/>
    <x v="2"/>
    <m/>
    <s v="No"/>
  </r>
  <r>
    <x v="576"/>
    <s v="Sweden"/>
    <s v="SE0000108656"/>
    <n v="5959378"/>
    <s v="Annual"/>
    <x v="72"/>
    <s v="Management"/>
    <s v="G"/>
    <s v="Yes"/>
    <s v="8.3.h"/>
    <s v="Approve Discharge of Board Member Borje Ekholm"/>
    <x v="3"/>
    <s v="For"/>
    <x v="1"/>
    <s v="Major concerns/investigation regarding controls or accounts."/>
    <s v="Yes"/>
  </r>
  <r>
    <x v="576"/>
    <s v="Sweden"/>
    <s v="SE0000108656"/>
    <n v="5959378"/>
    <s v="Annual"/>
    <x v="72"/>
    <s v="Management"/>
    <s v="G"/>
    <s v="Yes"/>
    <s v="8.3.i"/>
    <s v="Approve Discharge of Board Member Eric A. Elzvik"/>
    <x v="3"/>
    <s v="For"/>
    <x v="1"/>
    <s v="Major concerns/investigation regarding controls or accounts."/>
    <s v="Yes"/>
  </r>
  <r>
    <x v="576"/>
    <s v="Sweden"/>
    <s v="SE0000108656"/>
    <n v="5959378"/>
    <s v="Annual"/>
    <x v="72"/>
    <s v="Management"/>
    <s v="G"/>
    <s v="Yes"/>
    <s v="8.3.j"/>
    <s v="Approve Discharge of Board Member Kurt Jofs"/>
    <x v="3"/>
    <s v="For"/>
    <x v="1"/>
    <s v="Major concerns/investigation regarding controls or accounts."/>
    <s v="Yes"/>
  </r>
  <r>
    <x v="576"/>
    <s v="Sweden"/>
    <s v="SE0000108656"/>
    <n v="5959378"/>
    <s v="Annual"/>
    <x v="72"/>
    <s v="Management"/>
    <s v="G"/>
    <s v="Yes"/>
    <s v="8.3.k"/>
    <s v="Approve Discharge of Board Member Kristin S. Rinne"/>
    <x v="3"/>
    <s v="For"/>
    <x v="1"/>
    <s v="Major concerns/investigation regarding controls or accounts."/>
    <s v="Yes"/>
  </r>
  <r>
    <x v="576"/>
    <s v="Sweden"/>
    <s v="SE0000108656"/>
    <n v="5959378"/>
    <s v="Annual"/>
    <x v="72"/>
    <s v="Management"/>
    <s v="G"/>
    <s v="Yes"/>
    <s v="8.3.l"/>
    <s v="Approve Discharge of Employee Representative Torbjorn Nyman"/>
    <x v="3"/>
    <s v="For"/>
    <x v="1"/>
    <s v="Major concerns/investigation regarding controls or accounts."/>
    <s v="Yes"/>
  </r>
  <r>
    <x v="576"/>
    <s v="Sweden"/>
    <s v="SE0000108656"/>
    <n v="5959378"/>
    <s v="Annual"/>
    <x v="72"/>
    <s v="Management"/>
    <s v="G"/>
    <s v="Yes"/>
    <s v="8.3.m"/>
    <s v="Approve Discharge of Employee Representative Anders Ripa"/>
    <x v="3"/>
    <s v="For"/>
    <x v="1"/>
    <s v="Major concerns/investigation regarding controls or accounts."/>
    <s v="Yes"/>
  </r>
  <r>
    <x v="576"/>
    <s v="Sweden"/>
    <s v="SE0000108656"/>
    <n v="5959378"/>
    <s v="Annual"/>
    <x v="72"/>
    <s v="Management"/>
    <s v="G"/>
    <s v="Yes"/>
    <s v="8.3.n"/>
    <s v="Approve Discharge of Employee Representative Kjell-Ake Soting"/>
    <x v="3"/>
    <s v="For"/>
    <x v="1"/>
    <s v="Major concerns/investigation regarding controls or accounts."/>
    <s v="Yes"/>
  </r>
  <r>
    <x v="576"/>
    <s v="Sweden"/>
    <s v="SE0000108656"/>
    <n v="5959378"/>
    <s v="Annual"/>
    <x v="72"/>
    <s v="Management"/>
    <s v="G"/>
    <s v="Yes"/>
    <s v="8.3.o"/>
    <s v="Approve Discharge of Deputy Employee Representative Ulf Rosberg"/>
    <x v="3"/>
    <s v="For"/>
    <x v="1"/>
    <s v="Major concerns/investigation regarding controls or accounts."/>
    <s v="Yes"/>
  </r>
  <r>
    <x v="576"/>
    <s v="Sweden"/>
    <s v="SE0000108656"/>
    <n v="5959378"/>
    <s v="Annual"/>
    <x v="72"/>
    <s v="Management"/>
    <s v="G"/>
    <s v="Yes"/>
    <s v="8.3.p"/>
    <s v="Approve Discharge of Deputy Employee Representative Loredana Roslund"/>
    <x v="3"/>
    <s v="For"/>
    <x v="1"/>
    <s v="Major concerns/investigation regarding controls or accounts."/>
    <s v="Yes"/>
  </r>
  <r>
    <x v="576"/>
    <s v="Sweden"/>
    <s v="SE0000108656"/>
    <n v="5959378"/>
    <s v="Annual"/>
    <x v="72"/>
    <s v="Management"/>
    <s v="G"/>
    <s v="Yes"/>
    <s v="8.3.q"/>
    <s v="Approve Discharge of Deputy Employee Representative Annika Salomonsson"/>
    <x v="3"/>
    <s v="For"/>
    <x v="2"/>
    <m/>
    <s v="No"/>
  </r>
  <r>
    <x v="576"/>
    <s v="Sweden"/>
    <s v="SE0000108656"/>
    <n v="5959378"/>
    <s v="Annual"/>
    <x v="72"/>
    <s v="Management"/>
    <s v="G"/>
    <s v="Yes"/>
    <s v="8.3.r"/>
    <s v="Approve Discharge of President Borje Ekholm"/>
    <x v="3"/>
    <s v="For"/>
    <x v="1"/>
    <s v="Major concerns/investigation regarding controls or accounts."/>
    <s v="Yes"/>
  </r>
  <r>
    <x v="577"/>
    <s v="Thailand"/>
    <s v="TH0003010Z04"/>
    <n v="6609917"/>
    <s v="Annual"/>
    <x v="72"/>
    <s v="Management"/>
    <s v="G"/>
    <s v="Yes"/>
    <n v="1"/>
    <s v="Acknowledge Annual Report"/>
    <x v="0"/>
    <s v="For"/>
    <x v="2"/>
    <m/>
    <s v="No"/>
  </r>
  <r>
    <x v="577"/>
    <s v="Thailand"/>
    <s v="TH0003010Z04"/>
    <n v="6609917"/>
    <s v="Annual"/>
    <x v="72"/>
    <s v="Management"/>
    <s v="G"/>
    <s v="Yes"/>
    <n v="2"/>
    <s v="Approve Financial Statements"/>
    <x v="3"/>
    <s v="For"/>
    <x v="2"/>
    <m/>
    <s v="No"/>
  </r>
  <r>
    <x v="577"/>
    <s v="Thailand"/>
    <s v="TH0003010Z04"/>
    <n v="6609917"/>
    <s v="Annual"/>
    <x v="72"/>
    <s v="Management"/>
    <s v="G"/>
    <s v="Yes"/>
    <n v="3"/>
    <s v="Approve Allocation of Income"/>
    <x v="3"/>
    <s v="For"/>
    <x v="2"/>
    <m/>
    <s v="No"/>
  </r>
  <r>
    <x v="577"/>
    <s v="Thailand"/>
    <s v="TH0003010Z04"/>
    <n v="6609917"/>
    <s v="Annual"/>
    <x v="72"/>
    <s v="Management"/>
    <s v="G"/>
    <s v="Yes"/>
    <n v="4.0999999999999996"/>
    <s v="Elect Prasarn Trairatvorakul as Director"/>
    <x v="2"/>
    <s v="For"/>
    <x v="1"/>
    <s v="Director is considered overboarded."/>
    <s v="Yes"/>
  </r>
  <r>
    <x v="577"/>
    <s v="Thailand"/>
    <s v="TH0003010Z04"/>
    <n v="6609917"/>
    <s v="Annual"/>
    <x v="72"/>
    <s v="Management"/>
    <s v="G"/>
    <s v="Yes"/>
    <n v="4.2"/>
    <s v="Elect Cholanat Yanaranop as Director"/>
    <x v="2"/>
    <s v="For"/>
    <x v="2"/>
    <m/>
    <s v="No"/>
  </r>
  <r>
    <x v="577"/>
    <s v="Thailand"/>
    <s v="TH0003010Z04"/>
    <n v="6609917"/>
    <s v="Annual"/>
    <x v="72"/>
    <s v="Management"/>
    <s v="G"/>
    <s v="Yes"/>
    <n v="4.3"/>
    <s v="Elect Thapana Sirivadhanabhakdi as Director"/>
    <x v="2"/>
    <s v="For"/>
    <x v="1"/>
    <s v="Director is considered overboarded."/>
    <s v="Yes"/>
  </r>
  <r>
    <x v="577"/>
    <s v="Thailand"/>
    <s v="TH0003010Z04"/>
    <n v="6609917"/>
    <s v="Annual"/>
    <x v="72"/>
    <s v="Management"/>
    <s v="G"/>
    <s v="Yes"/>
    <n v="4.4000000000000004"/>
    <s v="Elect Roongrote Rangsiyopash as Director"/>
    <x v="2"/>
    <s v="For"/>
    <x v="2"/>
    <m/>
    <s v="No"/>
  </r>
  <r>
    <x v="577"/>
    <s v="Thailand"/>
    <s v="TH0003010Z04"/>
    <n v="6609917"/>
    <s v="Annual"/>
    <x v="72"/>
    <s v="Management"/>
    <s v="G"/>
    <s v="Yes"/>
    <n v="4.5"/>
    <s v="Elect Thammasak Sethaudom as Director"/>
    <x v="2"/>
    <s v="For"/>
    <x v="2"/>
    <m/>
    <s v="No"/>
  </r>
  <r>
    <x v="577"/>
    <s v="Thailand"/>
    <s v="TH0003010Z04"/>
    <n v="6609917"/>
    <s v="Annual"/>
    <x v="72"/>
    <s v="Management"/>
    <s v="G"/>
    <s v="Yes"/>
    <n v="5"/>
    <s v="Approve Remuneration of Directors and Sub-Committees"/>
    <x v="2"/>
    <s v="For"/>
    <x v="2"/>
    <m/>
    <s v="No"/>
  </r>
  <r>
    <x v="577"/>
    <s v="Thailand"/>
    <s v="TH0003010Z04"/>
    <n v="6609917"/>
    <s v="Annual"/>
    <x v="72"/>
    <s v="Management"/>
    <s v="G"/>
    <s v="Yes"/>
    <n v="6"/>
    <s v="Approve KPMG Phoomchai Audit Limited as Auditors and Authorize Board to Fix Their Remuneration"/>
    <x v="4"/>
    <s v="For"/>
    <x v="2"/>
    <m/>
    <s v="No"/>
  </r>
  <r>
    <x v="577"/>
    <s v="Thailand"/>
    <s v="TH0003010Z04"/>
    <n v="6609917"/>
    <s v="Annual"/>
    <x v="72"/>
    <s v="Management"/>
    <s v="G"/>
    <s v="Yes"/>
    <n v="7"/>
    <s v="Amend Articles of Association"/>
    <x v="3"/>
    <s v="For"/>
    <x v="2"/>
    <m/>
    <s v="No"/>
  </r>
  <r>
    <x v="578"/>
    <s v="Japan"/>
    <s v="JP3582600007"/>
    <n v="6895426"/>
    <s v="Annual"/>
    <x v="72"/>
    <s v="Management"/>
    <s v="G"/>
    <s v="Yes"/>
    <n v="1"/>
    <s v="Approve Allocation of Income, with a Final Dividend of JPY 36"/>
    <x v="3"/>
    <s v="For"/>
    <x v="2"/>
    <m/>
    <s v="No"/>
  </r>
  <r>
    <x v="578"/>
    <s v="Japan"/>
    <s v="JP3582600007"/>
    <n v="6895426"/>
    <s v="Annual"/>
    <x v="72"/>
    <s v="Management"/>
    <s v="G"/>
    <s v="Yes"/>
    <n v="2.1"/>
    <s v="Elect Director Tanehashi, Makio"/>
    <x v="2"/>
    <s v="For"/>
    <x v="1"/>
    <s v="Board lacks diversity."/>
    <s v="Yes"/>
  </r>
  <r>
    <x v="578"/>
    <s v="Japan"/>
    <s v="JP3582600007"/>
    <n v="6895426"/>
    <s v="Annual"/>
    <x v="72"/>
    <s v="Management"/>
    <s v="G"/>
    <s v="Yes"/>
    <n v="2.1"/>
    <s v="Elect Director Onji, Yoshimitsu"/>
    <x v="2"/>
    <s v="For"/>
    <x v="2"/>
    <m/>
    <s v="No"/>
  </r>
  <r>
    <x v="578"/>
    <s v="Japan"/>
    <s v="JP3582600007"/>
    <n v="6895426"/>
    <s v="Annual"/>
    <x v="72"/>
    <s v="Management"/>
    <s v="G"/>
    <s v="Yes"/>
    <n v="2.11"/>
    <s v="Elect Director Nakano, Takeo"/>
    <x v="2"/>
    <s v="For"/>
    <x v="2"/>
    <m/>
    <s v="No"/>
  </r>
  <r>
    <x v="578"/>
    <s v="Japan"/>
    <s v="JP3582600007"/>
    <n v="6895426"/>
    <s v="Annual"/>
    <x v="72"/>
    <s v="Management"/>
    <s v="G"/>
    <s v="Yes"/>
    <n v="2.12"/>
    <s v="Elect Director Kinoshita, Yumiko"/>
    <x v="2"/>
    <s v="For"/>
    <x v="2"/>
    <m/>
    <s v="No"/>
  </r>
  <r>
    <x v="578"/>
    <s v="Japan"/>
    <s v="JP3582600007"/>
    <n v="6895426"/>
    <s v="Annual"/>
    <x v="72"/>
    <s v="Management"/>
    <s v="G"/>
    <s v="Yes"/>
    <n v="2.2000000000000002"/>
    <s v="Elect Director Nomura, Hitoshi"/>
    <x v="2"/>
    <s v="For"/>
    <x v="2"/>
    <m/>
    <s v="No"/>
  </r>
  <r>
    <x v="578"/>
    <s v="Japan"/>
    <s v="JP3582600007"/>
    <n v="6895426"/>
    <s v="Annual"/>
    <x v="72"/>
    <s v="Management"/>
    <s v="G"/>
    <s v="Yes"/>
    <n v="2.2999999999999998"/>
    <s v="Elect Director Ozawa, Katsuhito"/>
    <x v="2"/>
    <s v="For"/>
    <x v="2"/>
    <m/>
    <s v="No"/>
  </r>
  <r>
    <x v="578"/>
    <s v="Japan"/>
    <s v="JP3582600007"/>
    <n v="6895426"/>
    <s v="Annual"/>
    <x v="72"/>
    <s v="Management"/>
    <s v="G"/>
    <s v="Yes"/>
    <n v="2.4"/>
    <s v="Elect Director Izumi, Akira"/>
    <x v="2"/>
    <s v="For"/>
    <x v="2"/>
    <m/>
    <s v="No"/>
  </r>
  <r>
    <x v="578"/>
    <s v="Japan"/>
    <s v="JP3582600007"/>
    <n v="6895426"/>
    <s v="Annual"/>
    <x v="72"/>
    <s v="Management"/>
    <s v="G"/>
    <s v="Yes"/>
    <n v="2.5"/>
    <s v="Elect Director Akita, Hideshi"/>
    <x v="2"/>
    <s v="For"/>
    <x v="2"/>
    <m/>
    <s v="No"/>
  </r>
  <r>
    <x v="578"/>
    <s v="Japan"/>
    <s v="JP3582600007"/>
    <n v="6895426"/>
    <s v="Annual"/>
    <x v="72"/>
    <s v="Management"/>
    <s v="G"/>
    <s v="Yes"/>
    <n v="2.6"/>
    <s v="Elect Director Jimbo, Takeshi"/>
    <x v="2"/>
    <s v="For"/>
    <x v="2"/>
    <m/>
    <s v="No"/>
  </r>
  <r>
    <x v="578"/>
    <s v="Japan"/>
    <s v="JP3582600007"/>
    <n v="6895426"/>
    <s v="Annual"/>
    <x v="72"/>
    <s v="Management"/>
    <s v="G"/>
    <s v="Yes"/>
    <n v="2.7"/>
    <s v="Elect Director Kobayashi, Shinjiro"/>
    <x v="2"/>
    <s v="For"/>
    <x v="2"/>
    <m/>
    <s v="No"/>
  </r>
  <r>
    <x v="578"/>
    <s v="Japan"/>
    <s v="JP3582600007"/>
    <n v="6895426"/>
    <s v="Annual"/>
    <x v="72"/>
    <s v="Management"/>
    <s v="G"/>
    <s v="Yes"/>
    <n v="2.8"/>
    <s v="Elect Director Tajima, Fumio"/>
    <x v="2"/>
    <s v="For"/>
    <x v="2"/>
    <m/>
    <s v="No"/>
  </r>
  <r>
    <x v="578"/>
    <s v="Japan"/>
    <s v="JP3582600007"/>
    <n v="6895426"/>
    <s v="Annual"/>
    <x v="72"/>
    <s v="Management"/>
    <s v="G"/>
    <s v="Yes"/>
    <n v="2.9"/>
    <s v="Elect Director Hattori, Shuichi"/>
    <x v="2"/>
    <s v="For"/>
    <x v="2"/>
    <m/>
    <s v="No"/>
  </r>
  <r>
    <x v="578"/>
    <s v="Japan"/>
    <s v="JP3582600007"/>
    <n v="6895426"/>
    <s v="Annual"/>
    <x v="72"/>
    <s v="Management"/>
    <s v="G"/>
    <s v="Yes"/>
    <n v="3.1"/>
    <s v="Appoint Statutory Auditor Jinno, Isao"/>
    <x v="1"/>
    <s v="For"/>
    <x v="2"/>
    <m/>
    <s v="No"/>
  </r>
  <r>
    <x v="578"/>
    <s v="Japan"/>
    <s v="JP3582600007"/>
    <n v="6895426"/>
    <s v="Annual"/>
    <x v="72"/>
    <s v="Management"/>
    <s v="G"/>
    <s v="Yes"/>
    <n v="3.2"/>
    <s v="Appoint Statutory Auditor Yamaguchi, Takao"/>
    <x v="1"/>
    <s v="For"/>
    <x v="2"/>
    <m/>
    <s v="No"/>
  </r>
  <r>
    <x v="579"/>
    <s v="Japan"/>
    <s v="JP3610600003"/>
    <n v="6900182"/>
    <s v="Annual"/>
    <x v="72"/>
    <s v="Management"/>
    <s v="G"/>
    <s v="Yes"/>
    <n v="1"/>
    <s v="Approve Allocation of Income, with a Final Dividend of JPY 50"/>
    <x v="3"/>
    <s v="For"/>
    <x v="2"/>
    <m/>
    <s v="No"/>
  </r>
  <r>
    <x v="579"/>
    <s v="Japan"/>
    <s v="JP3610600003"/>
    <n v="6900182"/>
    <s v="Annual"/>
    <x v="72"/>
    <s v="Management"/>
    <s v="G"/>
    <s v="Yes"/>
    <n v="2"/>
    <s v="Amend Articles to Amend Provisions on Number of Statutory Auditors"/>
    <x v="1"/>
    <s v="For"/>
    <x v="2"/>
    <m/>
    <s v="No"/>
  </r>
  <r>
    <x v="579"/>
    <s v="Japan"/>
    <s v="JP3610600003"/>
    <n v="6900182"/>
    <s v="Annual"/>
    <x v="72"/>
    <s v="Management"/>
    <s v="G"/>
    <s v="Yes"/>
    <n v="3.1"/>
    <s v="Elect Director Yamada, Yasuhiro"/>
    <x v="2"/>
    <s v="For"/>
    <x v="2"/>
    <m/>
    <s v="No"/>
  </r>
  <r>
    <x v="579"/>
    <s v="Japan"/>
    <s v="JP3610600003"/>
    <n v="6900182"/>
    <s v="Annual"/>
    <x v="72"/>
    <s v="Management"/>
    <s v="G"/>
    <s v="Yes"/>
    <n v="3.2"/>
    <s v="Elect Director Shimizu, Takashi"/>
    <x v="2"/>
    <s v="For"/>
    <x v="2"/>
    <m/>
    <s v="No"/>
  </r>
  <r>
    <x v="579"/>
    <s v="Japan"/>
    <s v="JP3610600003"/>
    <n v="6900182"/>
    <s v="Annual"/>
    <x v="72"/>
    <s v="Management"/>
    <s v="G"/>
    <s v="Yes"/>
    <n v="3.3"/>
    <s v="Elect Director Mitsuhata, Tatsuo"/>
    <x v="2"/>
    <s v="For"/>
    <x v="2"/>
    <m/>
    <s v="No"/>
  </r>
  <r>
    <x v="579"/>
    <s v="Japan"/>
    <s v="JP3610600003"/>
    <n v="6900182"/>
    <s v="Annual"/>
    <x v="72"/>
    <s v="Management"/>
    <s v="G"/>
    <s v="Yes"/>
    <n v="3.4"/>
    <s v="Elect Director Moriya, Satoru"/>
    <x v="2"/>
    <s v="For"/>
    <x v="2"/>
    <m/>
    <s v="No"/>
  </r>
  <r>
    <x v="579"/>
    <s v="Japan"/>
    <s v="JP3610600003"/>
    <n v="6900182"/>
    <s v="Annual"/>
    <x v="72"/>
    <s v="Management"/>
    <s v="G"/>
    <s v="Yes"/>
    <n v="3.5"/>
    <s v="Elect Director Morita, Ken"/>
    <x v="2"/>
    <s v="For"/>
    <x v="2"/>
    <m/>
    <s v="No"/>
  </r>
  <r>
    <x v="579"/>
    <s v="Japan"/>
    <s v="JP3610600003"/>
    <n v="6900182"/>
    <s v="Annual"/>
    <x v="72"/>
    <s v="Management"/>
    <s v="G"/>
    <s v="Yes"/>
    <n v="3.6"/>
    <s v="Elect Director Takeda, Atsushi"/>
    <x v="2"/>
    <s v="For"/>
    <x v="2"/>
    <m/>
    <s v="No"/>
  </r>
  <r>
    <x v="579"/>
    <s v="Japan"/>
    <s v="JP3610600003"/>
    <n v="6900182"/>
    <s v="Annual"/>
    <x v="72"/>
    <s v="Management"/>
    <s v="G"/>
    <s v="Yes"/>
    <n v="3.7"/>
    <s v="Elect Director Yoneda, Michio"/>
    <x v="2"/>
    <s v="For"/>
    <x v="2"/>
    <m/>
    <s v="No"/>
  </r>
  <r>
    <x v="579"/>
    <s v="Japan"/>
    <s v="JP3610600003"/>
    <n v="6900182"/>
    <s v="Annual"/>
    <x v="72"/>
    <s v="Management"/>
    <s v="G"/>
    <s v="Yes"/>
    <n v="3.8"/>
    <s v="Elect Director Araki, Yukiko"/>
    <x v="2"/>
    <s v="For"/>
    <x v="2"/>
    <m/>
    <s v="No"/>
  </r>
  <r>
    <x v="579"/>
    <s v="Japan"/>
    <s v="JP3610600003"/>
    <n v="6900182"/>
    <s v="Annual"/>
    <x v="72"/>
    <s v="Management"/>
    <s v="G"/>
    <s v="Yes"/>
    <n v="4.0999999999999996"/>
    <s v="Appoint Statutory Auditor Kono, Mitsunobu"/>
    <x v="1"/>
    <s v="For"/>
    <x v="2"/>
    <m/>
    <s v="No"/>
  </r>
  <r>
    <x v="579"/>
    <s v="Japan"/>
    <s v="JP3610600003"/>
    <n v="6900182"/>
    <s v="Annual"/>
    <x v="72"/>
    <s v="Management"/>
    <s v="G"/>
    <s v="Yes"/>
    <n v="4.2"/>
    <s v="Appoint Statutory Auditor Kitao, Yasuhiro"/>
    <x v="1"/>
    <s v="For"/>
    <x v="2"/>
    <m/>
    <s v="No"/>
  </r>
  <r>
    <x v="580"/>
    <s v="Turkey"/>
    <s v="TRASISEW91Q3"/>
    <s v="B03MXR0"/>
    <s v="Annual"/>
    <x v="72"/>
    <s v="Management"/>
    <s v="G"/>
    <s v="Yes"/>
    <n v="1"/>
    <s v="Open Meeting and Elect Presiding Council of Meeting"/>
    <x v="3"/>
    <s v="For"/>
    <x v="2"/>
    <m/>
    <s v="No"/>
  </r>
  <r>
    <x v="580"/>
    <s v="Turkey"/>
    <s v="TRASISEW91Q3"/>
    <s v="B03MXR0"/>
    <s v="Annual"/>
    <x v="72"/>
    <s v="Management"/>
    <s v="G"/>
    <s v="Yes"/>
    <n v="2"/>
    <s v="Accept Statutory Reports"/>
    <x v="0"/>
    <s v="For"/>
    <x v="2"/>
    <m/>
    <s v="No"/>
  </r>
  <r>
    <x v="580"/>
    <s v="Turkey"/>
    <s v="TRASISEW91Q3"/>
    <s v="B03MXR0"/>
    <s v="Annual"/>
    <x v="72"/>
    <s v="Management"/>
    <s v="G"/>
    <s v="Yes"/>
    <n v="3"/>
    <s v="Accept Financial Statements"/>
    <x v="3"/>
    <s v="For"/>
    <x v="2"/>
    <m/>
    <s v="No"/>
  </r>
  <r>
    <x v="580"/>
    <s v="Turkey"/>
    <s v="TRASISEW91Q3"/>
    <s v="B03MXR0"/>
    <s v="Annual"/>
    <x v="72"/>
    <s v="Management"/>
    <s v="G"/>
    <s v="Yes"/>
    <n v="4"/>
    <s v="Ratify Director Appointment"/>
    <x v="2"/>
    <s v="For"/>
    <x v="2"/>
    <m/>
    <s v="No"/>
  </r>
  <r>
    <x v="580"/>
    <s v="Turkey"/>
    <s v="TRASISEW91Q3"/>
    <s v="B03MXR0"/>
    <s v="Annual"/>
    <x v="72"/>
    <s v="Management"/>
    <s v="G"/>
    <s v="Yes"/>
    <n v="5"/>
    <s v="Approve Discharge of Board"/>
    <x v="3"/>
    <s v="For"/>
    <x v="2"/>
    <m/>
    <s v="No"/>
  </r>
  <r>
    <x v="580"/>
    <s v="Turkey"/>
    <s v="TRASISEW91Q3"/>
    <s v="B03MXR0"/>
    <s v="Annual"/>
    <x v="72"/>
    <s v="Management"/>
    <s v="G"/>
    <s v="Yes"/>
    <n v="6"/>
    <s v="Elect Directors"/>
    <x v="2"/>
    <s v="For"/>
    <x v="1"/>
    <s v="Insufficient biographical disclosure."/>
    <s v="Yes"/>
  </r>
  <r>
    <x v="580"/>
    <s v="Turkey"/>
    <s v="TRASISEW91Q3"/>
    <s v="B03MXR0"/>
    <s v="Annual"/>
    <x v="72"/>
    <s v="Management"/>
    <s v="G"/>
    <s v="Yes"/>
    <n v="7"/>
    <s v="Approve Director Remuneration"/>
    <x v="2"/>
    <s v="For"/>
    <x v="1"/>
    <s v="Poor pay disclosure."/>
    <s v="Yes"/>
  </r>
  <r>
    <x v="580"/>
    <s v="Turkey"/>
    <s v="TRASISEW91Q3"/>
    <s v="B03MXR0"/>
    <s v="Annual"/>
    <x v="72"/>
    <s v="Management"/>
    <s v="G"/>
    <s v="Yes"/>
    <n v="8"/>
    <s v="Amend Company Article 15"/>
    <x v="3"/>
    <s v="For"/>
    <x v="2"/>
    <m/>
    <s v="No"/>
  </r>
  <r>
    <x v="580"/>
    <s v="Turkey"/>
    <s v="TRASISEW91Q3"/>
    <s v="B03MXR0"/>
    <s v="Annual"/>
    <x v="72"/>
    <s v="Management"/>
    <s v="G"/>
    <s v="Yes"/>
    <n v="9"/>
    <s v="Grant Permission for Board Members to Engage in Commercial Transactions with Company and Be Involved with Companies with Similar Corporate Purpose in Accordance with Articles 395 and 396 of Turkish Commercial Law"/>
    <x v="3"/>
    <s v="For"/>
    <x v="2"/>
    <m/>
    <s v="No"/>
  </r>
  <r>
    <x v="580"/>
    <s v="Turkey"/>
    <s v="TRASISEW91Q3"/>
    <s v="B03MXR0"/>
    <s v="Annual"/>
    <x v="72"/>
    <s v="Management"/>
    <s v="G"/>
    <s v="No"/>
    <n v="10"/>
    <s v="Receive Information in Accordance with Article 1.3.6 of Capital Markets Board Corporate Governance Principles"/>
    <x v="3"/>
    <m/>
    <x v="0"/>
    <m/>
    <s v="No"/>
  </r>
  <r>
    <x v="580"/>
    <s v="Turkey"/>
    <s v="TRASISEW91Q3"/>
    <s v="B03MXR0"/>
    <s v="Annual"/>
    <x v="72"/>
    <s v="Management"/>
    <s v="G"/>
    <s v="Yes"/>
    <n v="11"/>
    <s v="Approve Allocation of Income"/>
    <x v="3"/>
    <s v="For"/>
    <x v="2"/>
    <m/>
    <s v="No"/>
  </r>
  <r>
    <x v="580"/>
    <s v="Turkey"/>
    <s v="TRASISEW91Q3"/>
    <s v="B03MXR0"/>
    <s v="Annual"/>
    <x v="72"/>
    <s v="Management"/>
    <s v="G"/>
    <s v="Yes"/>
    <n v="12"/>
    <s v="Authorize Board to Distribute Advance Dividends"/>
    <x v="3"/>
    <s v="For"/>
    <x v="2"/>
    <m/>
    <s v="No"/>
  </r>
  <r>
    <x v="580"/>
    <s v="Turkey"/>
    <s v="TRASISEW91Q3"/>
    <s v="B03MXR0"/>
    <s v="Annual"/>
    <x v="72"/>
    <s v="Management"/>
    <s v="G"/>
    <s v="Yes"/>
    <n v="13"/>
    <s v="Approve Share Repurchase Program"/>
    <x v="3"/>
    <s v="For"/>
    <x v="2"/>
    <m/>
    <s v="No"/>
  </r>
  <r>
    <x v="580"/>
    <s v="Turkey"/>
    <s v="TRASISEW91Q3"/>
    <s v="B03MXR0"/>
    <s v="Annual"/>
    <x v="72"/>
    <s v="Management"/>
    <s v="G"/>
    <s v="Yes"/>
    <n v="14"/>
    <s v="Ratify External Auditors"/>
    <x v="1"/>
    <s v="For"/>
    <x v="2"/>
    <m/>
    <s v="No"/>
  </r>
  <r>
    <x v="580"/>
    <s v="Turkey"/>
    <s v="TRASISEW91Q3"/>
    <s v="B03MXR0"/>
    <s v="Annual"/>
    <x v="72"/>
    <s v="Management"/>
    <s v="S"/>
    <s v="Yes"/>
    <n v="15"/>
    <s v="Approve Upper Limit of Donations in 2023 and Receive Information on Donations Made in 2022"/>
    <x v="3"/>
    <s v="For"/>
    <x v="2"/>
    <m/>
    <s v="No"/>
  </r>
  <r>
    <x v="580"/>
    <s v="Turkey"/>
    <s v="TRASISEW91Q3"/>
    <s v="B03MXR0"/>
    <s v="Annual"/>
    <x v="72"/>
    <s v="Management"/>
    <s v="G"/>
    <s v="No"/>
    <n v="16"/>
    <s v="Receive Information on Guarantees, Pledges and Mortgages Provided to Third Parties"/>
    <x v="3"/>
    <m/>
    <x v="0"/>
    <m/>
    <s v="No"/>
  </r>
  <r>
    <x v="580"/>
    <s v="Turkey"/>
    <s v="TRASISEW91Q3"/>
    <s v="B03MXR0"/>
    <s v="Annual"/>
    <x v="72"/>
    <s v="Management"/>
    <s v="G"/>
    <s v="No"/>
    <n v="17"/>
    <s v="Wishes"/>
    <x v="3"/>
    <m/>
    <x v="0"/>
    <m/>
    <s v="No"/>
  </r>
  <r>
    <x v="581"/>
    <s v="China"/>
    <s v="CNE100003MM9"/>
    <s v="BJHFJW5"/>
    <s v="Special"/>
    <x v="73"/>
    <s v="Management"/>
    <s v="G"/>
    <s v="Yes"/>
    <n v="1"/>
    <s v="Elect Zhang Yu as Independent Director"/>
    <x v="2"/>
    <s v="For"/>
    <x v="2"/>
    <m/>
    <s v="No"/>
  </r>
  <r>
    <x v="581"/>
    <s v="China"/>
    <s v="CNE100003MM9"/>
    <s v="BJHFJW5"/>
    <s v="Special"/>
    <x v="73"/>
    <s v="Management"/>
    <s v="G"/>
    <s v="Yes"/>
    <n v="2.1"/>
    <s v="Elect Ouyang Dieyun as Director"/>
    <x v="2"/>
    <s v="For"/>
    <x v="2"/>
    <m/>
    <s v="No"/>
  </r>
  <r>
    <x v="581"/>
    <s v="China"/>
    <s v="CNE100003MM9"/>
    <s v="BJHFJW5"/>
    <s v="Special"/>
    <x v="73"/>
    <s v="Management"/>
    <s v="G"/>
    <s v="Yes"/>
    <n v="2.2000000000000002"/>
    <s v="Elect Cong Hai as Director"/>
    <x v="2"/>
    <s v="For"/>
    <x v="2"/>
    <m/>
    <s v="No"/>
  </r>
  <r>
    <x v="581"/>
    <s v="China"/>
    <s v="CNE100003MM9"/>
    <s v="BJHFJW5"/>
    <s v="Special"/>
    <x v="73"/>
    <s v="Management"/>
    <s v="G"/>
    <s v="Yes"/>
    <n v="2.2999999999999998"/>
    <s v="Elect Tao Heng as Director"/>
    <x v="2"/>
    <s v="For"/>
    <x v="2"/>
    <m/>
    <s v="No"/>
  </r>
  <r>
    <x v="582"/>
    <s v="Japan"/>
    <s v="JP3112000009"/>
    <n v="6055208"/>
    <s v="Annual"/>
    <x v="73"/>
    <s v="Management"/>
    <s v="G"/>
    <s v="Yes"/>
    <n v="1"/>
    <s v="Approve Allocation of Income, with a Final Dividend of JPY 105"/>
    <x v="3"/>
    <s v="For"/>
    <x v="2"/>
    <m/>
    <s v="No"/>
  </r>
  <r>
    <x v="582"/>
    <s v="Japan"/>
    <s v="JP3112000009"/>
    <n v="6055208"/>
    <s v="Annual"/>
    <x v="73"/>
    <s v="Management"/>
    <s v="G"/>
    <s v="Yes"/>
    <n v="2.1"/>
    <s v="Elect Director Shimamura, Takuya"/>
    <x v="2"/>
    <s v="For"/>
    <x v="2"/>
    <m/>
    <s v="No"/>
  </r>
  <r>
    <x v="582"/>
    <s v="Japan"/>
    <s v="JP3112000009"/>
    <n v="6055208"/>
    <s v="Annual"/>
    <x v="73"/>
    <s v="Management"/>
    <s v="G"/>
    <s v="Yes"/>
    <n v="2.2000000000000002"/>
    <s v="Elect Director Hirai, Yoshinori"/>
    <x v="2"/>
    <s v="For"/>
    <x v="2"/>
    <m/>
    <s v="No"/>
  </r>
  <r>
    <x v="582"/>
    <s v="Japan"/>
    <s v="JP3112000009"/>
    <n v="6055208"/>
    <s v="Annual"/>
    <x v="73"/>
    <s v="Management"/>
    <s v="G"/>
    <s v="Yes"/>
    <n v="2.2999999999999998"/>
    <s v="Elect Director Miyaji, Shinji"/>
    <x v="2"/>
    <s v="For"/>
    <x v="2"/>
    <m/>
    <s v="No"/>
  </r>
  <r>
    <x v="582"/>
    <s v="Japan"/>
    <s v="JP3112000009"/>
    <n v="6055208"/>
    <s v="Annual"/>
    <x v="73"/>
    <s v="Management"/>
    <s v="G"/>
    <s v="Yes"/>
    <n v="2.4"/>
    <s v="Elect Director Kurata, Hideyuki"/>
    <x v="2"/>
    <s v="For"/>
    <x v="2"/>
    <m/>
    <s v="No"/>
  </r>
  <r>
    <x v="582"/>
    <s v="Japan"/>
    <s v="JP3112000009"/>
    <n v="6055208"/>
    <s v="Annual"/>
    <x v="73"/>
    <s v="Management"/>
    <s v="G"/>
    <s v="Yes"/>
    <n v="2.5"/>
    <s v="Elect Director Yanagi, Hiroyuki"/>
    <x v="2"/>
    <s v="For"/>
    <x v="2"/>
    <m/>
    <s v="No"/>
  </r>
  <r>
    <x v="582"/>
    <s v="Japan"/>
    <s v="JP3112000009"/>
    <n v="6055208"/>
    <s v="Annual"/>
    <x v="73"/>
    <s v="Management"/>
    <s v="G"/>
    <s v="Yes"/>
    <n v="2.6"/>
    <s v="Elect Director Honda, Keiko"/>
    <x v="2"/>
    <s v="For"/>
    <x v="2"/>
    <m/>
    <s v="No"/>
  </r>
  <r>
    <x v="582"/>
    <s v="Japan"/>
    <s v="JP3112000009"/>
    <n v="6055208"/>
    <s v="Annual"/>
    <x v="73"/>
    <s v="Management"/>
    <s v="G"/>
    <s v="Yes"/>
    <n v="2.7"/>
    <s v="Elect Director Teshirogi, Isao"/>
    <x v="2"/>
    <s v="For"/>
    <x v="2"/>
    <m/>
    <s v="No"/>
  </r>
  <r>
    <x v="582"/>
    <s v="Japan"/>
    <s v="JP3112000009"/>
    <n v="6055208"/>
    <s v="Annual"/>
    <x v="73"/>
    <s v="Management"/>
    <s v="G"/>
    <s v="Yes"/>
    <n v="3.1"/>
    <s v="Appoint Statutory Auditor Kawashima, Isamu"/>
    <x v="1"/>
    <s v="For"/>
    <x v="2"/>
    <m/>
    <s v="No"/>
  </r>
  <r>
    <x v="582"/>
    <s v="Japan"/>
    <s v="JP3112000009"/>
    <n v="6055208"/>
    <s v="Annual"/>
    <x v="73"/>
    <s v="Management"/>
    <s v="G"/>
    <s v="Yes"/>
    <n v="3.2"/>
    <s v="Appoint Statutory Auditor Matsuyama, Haruka"/>
    <x v="1"/>
    <s v="For"/>
    <x v="2"/>
    <m/>
    <s v="No"/>
  </r>
  <r>
    <x v="166"/>
    <s v="China"/>
    <s v="CNE1000001S0"/>
    <s v="B04KNF1"/>
    <s v="Extraordinary Shareholders"/>
    <x v="73"/>
    <s v="Management"/>
    <s v="G"/>
    <s v="Yes"/>
    <n v="1"/>
    <s v="Elect Wang Mingyuan as Director"/>
    <x v="2"/>
    <s v="For"/>
    <x v="2"/>
    <m/>
    <s v="No"/>
  </r>
  <r>
    <x v="583"/>
    <s v="Mexico"/>
    <s v="MX01AC100006"/>
    <n v="2823885"/>
    <s v="Annual"/>
    <x v="73"/>
    <s v="Management"/>
    <s v="G"/>
    <s v="Yes"/>
    <n v="1"/>
    <s v="Approve CEO's Report on Results and Operations of Company, Auditor's Report and Board's Opinion; Approve Board's Report on Activities; Approve Report of Audit and Corporate Practices Committee; Receive Report on Adherence to Fiscal Obligations"/>
    <x v="1"/>
    <s v="For"/>
    <x v="1"/>
    <s v="Company has failed to publish the audited accounts in a sufficient timeframe ahead of the meeting."/>
    <s v="Yes"/>
  </r>
  <r>
    <x v="583"/>
    <s v="Mexico"/>
    <s v="MX01AC100006"/>
    <n v="2823885"/>
    <s v="Annual"/>
    <x v="73"/>
    <s v="Management"/>
    <s v="G"/>
    <s v="Yes"/>
    <n v="2"/>
    <s v="Approve Allocation of Income and Cash Dividends of MXN 3.50 Per Share"/>
    <x v="3"/>
    <s v="For"/>
    <x v="2"/>
    <m/>
    <s v="No"/>
  </r>
  <r>
    <x v="583"/>
    <s v="Mexico"/>
    <s v="MX01AC100006"/>
    <n v="2823885"/>
    <s v="Annual"/>
    <x v="73"/>
    <s v="Management"/>
    <s v="G"/>
    <s v="Yes"/>
    <n v="3"/>
    <s v="Set Maximum Amount of Share Repurchase Reserve"/>
    <x v="3"/>
    <s v="For"/>
    <x v="2"/>
    <m/>
    <s v="No"/>
  </r>
  <r>
    <x v="583"/>
    <s v="Mexico"/>
    <s v="MX01AC100006"/>
    <n v="2823885"/>
    <s v="Annual"/>
    <x v="73"/>
    <s v="Management"/>
    <s v="G"/>
    <s v="Yes"/>
    <n v="4"/>
    <s v="Authorize Reduction in Variable Portion of Capital via Cancellation of Repurchased Shares"/>
    <x v="3"/>
    <s v="For"/>
    <x v="2"/>
    <m/>
    <s v="No"/>
  </r>
  <r>
    <x v="583"/>
    <s v="Mexico"/>
    <s v="MX01AC100006"/>
    <n v="2823885"/>
    <s v="Annual"/>
    <x v="73"/>
    <s v="Management"/>
    <s v="G"/>
    <s v="Yes"/>
    <n v="5"/>
    <s v="Elect Directors, Verify their Independence Classification, Approve their Remuneration and Elect Secretaries"/>
    <x v="2"/>
    <s v="For"/>
    <x v="1"/>
    <s v="Bundled director election proposal. Insufficient biographical disclosure."/>
    <s v="Yes"/>
  </r>
  <r>
    <x v="583"/>
    <s v="Mexico"/>
    <s v="MX01AC100006"/>
    <n v="2823885"/>
    <s v="Annual"/>
    <x v="73"/>
    <s v="Management"/>
    <s v="G"/>
    <s v="Yes"/>
    <n v="6"/>
    <s v="Approve Remuneration of Board Committee Members; Elect Chairman of Audit and Corporate Practices Committee"/>
    <x v="4"/>
    <s v="For"/>
    <x v="1"/>
    <s v="Insufficient biographical disclosure."/>
    <s v="Yes"/>
  </r>
  <r>
    <x v="583"/>
    <s v="Mexico"/>
    <s v="MX01AC100006"/>
    <n v="2823885"/>
    <s v="Annual"/>
    <x v="73"/>
    <s v="Management"/>
    <s v="G"/>
    <s v="Yes"/>
    <n v="7"/>
    <s v="Appoint Legal Representatives"/>
    <x v="3"/>
    <s v="For"/>
    <x v="2"/>
    <m/>
    <s v="No"/>
  </r>
  <r>
    <x v="583"/>
    <s v="Mexico"/>
    <s v="MX01AC100006"/>
    <n v="2823885"/>
    <s v="Annual"/>
    <x v="73"/>
    <s v="Management"/>
    <s v="G"/>
    <s v="Yes"/>
    <n v="8"/>
    <s v="Approve Minutes of Meeting"/>
    <x v="3"/>
    <s v="For"/>
    <x v="2"/>
    <m/>
    <s v="No"/>
  </r>
  <r>
    <x v="584"/>
    <s v="Spain"/>
    <s v="ES0113900J37"/>
    <n v="5705946"/>
    <s v="Annual"/>
    <x v="73"/>
    <s v="Management"/>
    <s v="G"/>
    <s v="Yes"/>
    <n v="2"/>
    <s v="Approve Allocation of Income and Dividends"/>
    <x v="3"/>
    <s v="For"/>
    <x v="2"/>
    <m/>
    <s v="No"/>
  </r>
  <r>
    <x v="584"/>
    <s v="Spain"/>
    <s v="ES0113900J37"/>
    <n v="5705946"/>
    <s v="Annual"/>
    <x v="73"/>
    <s v="Management"/>
    <s v="G"/>
    <s v="Yes"/>
    <n v="4"/>
    <s v="Ratify Appointment of PricewaterhouseCoopers as Auditor"/>
    <x v="1"/>
    <s v="For"/>
    <x v="2"/>
    <m/>
    <s v="No"/>
  </r>
  <r>
    <x v="584"/>
    <s v="Spain"/>
    <s v="ES0113900J37"/>
    <n v="5705946"/>
    <s v="Annual"/>
    <x v="73"/>
    <s v="Management"/>
    <s v="G"/>
    <s v="Yes"/>
    <n v="7"/>
    <s v="Authorize Board to Ratify and Execute Approved Resolutions"/>
    <x v="3"/>
    <s v="For"/>
    <x v="2"/>
    <m/>
    <s v="No"/>
  </r>
  <r>
    <x v="584"/>
    <s v="Spain"/>
    <s v="ES0113900J37"/>
    <n v="5705946"/>
    <s v="Annual"/>
    <x v="73"/>
    <s v="Management"/>
    <s v="G"/>
    <s v="Yes"/>
    <s v="1.A"/>
    <s v="Approve Consolidated and Standalone Financial Statements"/>
    <x v="3"/>
    <s v="For"/>
    <x v="2"/>
    <m/>
    <s v="No"/>
  </r>
  <r>
    <x v="584"/>
    <s v="Spain"/>
    <s v="ES0113900J37"/>
    <n v="5705946"/>
    <s v="Annual"/>
    <x v="73"/>
    <s v="Management"/>
    <s v="E, S"/>
    <s v="Yes"/>
    <s v="1.B"/>
    <s v="Approve Non-Financial Information Statement"/>
    <x v="3"/>
    <s v="For"/>
    <x v="2"/>
    <m/>
    <s v="No"/>
  </r>
  <r>
    <x v="584"/>
    <s v="Spain"/>
    <s v="ES0113900J37"/>
    <n v="5705946"/>
    <s v="Annual"/>
    <x v="73"/>
    <s v="Management"/>
    <s v="G"/>
    <s v="Yes"/>
    <s v="1.C"/>
    <s v="Approve Discharge of Board"/>
    <x v="3"/>
    <s v="For"/>
    <x v="2"/>
    <m/>
    <s v="No"/>
  </r>
  <r>
    <x v="584"/>
    <s v="Spain"/>
    <s v="ES0113900J37"/>
    <n v="5705946"/>
    <s v="Annual"/>
    <x v="73"/>
    <s v="Management"/>
    <s v="G"/>
    <s v="Yes"/>
    <s v="3.A"/>
    <s v="Fix Number of Directors at 15"/>
    <x v="2"/>
    <s v="For"/>
    <x v="2"/>
    <m/>
    <s v="No"/>
  </r>
  <r>
    <x v="584"/>
    <s v="Spain"/>
    <s v="ES0113900J37"/>
    <n v="5705946"/>
    <s v="Annual"/>
    <x v="73"/>
    <s v="Management"/>
    <s v="G"/>
    <s v="Yes"/>
    <s v="3.B"/>
    <s v="Ratify Appointment of and Elect Hector Blas Grisi Checa as Director"/>
    <x v="2"/>
    <s v="For"/>
    <x v="2"/>
    <m/>
    <s v="No"/>
  </r>
  <r>
    <x v="584"/>
    <s v="Spain"/>
    <s v="ES0113900J37"/>
    <n v="5705946"/>
    <s v="Annual"/>
    <x v="73"/>
    <s v="Management"/>
    <s v="G"/>
    <s v="Yes"/>
    <s v="3.C"/>
    <s v="Ratify Appointment of and Elect Glenn Hogan Hutchins as Director"/>
    <x v="2"/>
    <s v="For"/>
    <x v="2"/>
    <m/>
    <s v="No"/>
  </r>
  <r>
    <x v="584"/>
    <s v="Spain"/>
    <s v="ES0113900J37"/>
    <n v="5705946"/>
    <s v="Annual"/>
    <x v="73"/>
    <s v="Management"/>
    <s v="G"/>
    <s v="Yes"/>
    <s v="3.D"/>
    <s v="Reelect Pamela Ann Walkden as Director"/>
    <x v="2"/>
    <s v="For"/>
    <x v="2"/>
    <m/>
    <s v="No"/>
  </r>
  <r>
    <x v="584"/>
    <s v="Spain"/>
    <s v="ES0113900J37"/>
    <n v="5705946"/>
    <s v="Annual"/>
    <x v="73"/>
    <s v="Management"/>
    <s v="G"/>
    <s v="Yes"/>
    <s v="3.E"/>
    <s v="Reelect Ana Patricia Botin-Sanz de Sautuola y O'Shea as Director"/>
    <x v="2"/>
    <s v="For"/>
    <x v="2"/>
    <m/>
    <s v="No"/>
  </r>
  <r>
    <x v="584"/>
    <s v="Spain"/>
    <s v="ES0113900J37"/>
    <n v="5705946"/>
    <s v="Annual"/>
    <x v="73"/>
    <s v="Management"/>
    <s v="G"/>
    <s v="Yes"/>
    <s v="3.F"/>
    <s v="Reelect Sol Daurella Comadran as Director"/>
    <x v="2"/>
    <s v="For"/>
    <x v="2"/>
    <m/>
    <s v="No"/>
  </r>
  <r>
    <x v="584"/>
    <s v="Spain"/>
    <s v="ES0113900J37"/>
    <n v="5705946"/>
    <s v="Annual"/>
    <x v="73"/>
    <s v="Management"/>
    <s v="G"/>
    <s v="Yes"/>
    <s v="3.G"/>
    <s v="Reelect Gina Lorenza Diez Barroso Azcarraga as Director"/>
    <x v="2"/>
    <s v="For"/>
    <x v="2"/>
    <m/>
    <s v="No"/>
  </r>
  <r>
    <x v="584"/>
    <s v="Spain"/>
    <s v="ES0113900J37"/>
    <n v="5705946"/>
    <s v="Annual"/>
    <x v="73"/>
    <s v="Management"/>
    <s v="G"/>
    <s v="Yes"/>
    <s v="3.H"/>
    <s v="Reelect Homaira Akbari as Director"/>
    <x v="2"/>
    <s v="For"/>
    <x v="2"/>
    <m/>
    <s v="No"/>
  </r>
  <r>
    <x v="584"/>
    <s v="Spain"/>
    <s v="ES0113900J37"/>
    <n v="5705946"/>
    <s v="Annual"/>
    <x v="73"/>
    <s v="Management"/>
    <s v="G"/>
    <s v="Yes"/>
    <s v="5.A"/>
    <s v="Approve Reduction in Share Capital via Amortization of Treasury Shares"/>
    <x v="3"/>
    <s v="For"/>
    <x v="2"/>
    <m/>
    <s v="No"/>
  </r>
  <r>
    <x v="584"/>
    <s v="Spain"/>
    <s v="ES0113900J37"/>
    <n v="5705946"/>
    <s v="Annual"/>
    <x v="73"/>
    <s v="Management"/>
    <s v="G"/>
    <s v="Yes"/>
    <s v="5.B"/>
    <s v="Approve Reduction in Share Capital via Amortization of Treasury Shares"/>
    <x v="3"/>
    <s v="For"/>
    <x v="2"/>
    <m/>
    <s v="No"/>
  </r>
  <r>
    <x v="584"/>
    <s v="Spain"/>
    <s v="ES0113900J37"/>
    <n v="5705946"/>
    <s v="Annual"/>
    <x v="73"/>
    <s v="Management"/>
    <s v="G"/>
    <s v="Yes"/>
    <s v="5.C"/>
    <s v="Authorize Share Repurchase Program"/>
    <x v="3"/>
    <s v="For"/>
    <x v="2"/>
    <m/>
    <s v="No"/>
  </r>
  <r>
    <x v="584"/>
    <s v="Spain"/>
    <s v="ES0113900J37"/>
    <n v="5705946"/>
    <s v="Annual"/>
    <x v="73"/>
    <s v="Management"/>
    <s v="G"/>
    <s v="Yes"/>
    <s v="5.D"/>
    <s v="Authorize Issuance of Convertible Bonds, Debentures, Warrants, and Other Debt Securities up to EUR 10 Billion with Exclusion of Preemptive Rights up to 10 Percent of Capital"/>
    <x v="3"/>
    <s v="For"/>
    <x v="1"/>
    <s v="Share issuances with pre-emption rights exceeding 20% of issued share capital are deemed overly dilutive."/>
    <s v="Yes"/>
  </r>
  <r>
    <x v="584"/>
    <s v="Spain"/>
    <s v="ES0113900J37"/>
    <n v="5705946"/>
    <s v="Annual"/>
    <x v="73"/>
    <s v="Management"/>
    <s v="G"/>
    <s v="Yes"/>
    <s v="6.A"/>
    <s v="Approve Remuneration Policy"/>
    <x v="4"/>
    <s v="For"/>
    <x v="2"/>
    <m/>
    <s v="No"/>
  </r>
  <r>
    <x v="584"/>
    <s v="Spain"/>
    <s v="ES0113900J37"/>
    <n v="5705946"/>
    <s v="Annual"/>
    <x v="73"/>
    <s v="Management"/>
    <s v="G"/>
    <s v="Yes"/>
    <s v="6.B"/>
    <s v="Approve Remuneration of Directors"/>
    <x v="2"/>
    <s v="For"/>
    <x v="2"/>
    <m/>
    <s v="No"/>
  </r>
  <r>
    <x v="584"/>
    <s v="Spain"/>
    <s v="ES0113900J37"/>
    <n v="5705946"/>
    <s v="Annual"/>
    <x v="73"/>
    <s v="Management"/>
    <s v="G"/>
    <s v="Yes"/>
    <s v="6.C"/>
    <s v="Fix Maximum Variable Compensation Ratio"/>
    <x v="3"/>
    <s v="For"/>
    <x v="2"/>
    <m/>
    <s v="No"/>
  </r>
  <r>
    <x v="584"/>
    <s v="Spain"/>
    <s v="ES0113900J37"/>
    <n v="5705946"/>
    <s v="Annual"/>
    <x v="73"/>
    <s v="Management"/>
    <s v="G"/>
    <s v="Yes"/>
    <s v="6.D"/>
    <s v="Approve Deferred Multiyear Objectives Variable Remuneration Plan"/>
    <x v="4"/>
    <s v="For"/>
    <x v="2"/>
    <m/>
    <s v="No"/>
  </r>
  <r>
    <x v="584"/>
    <s v="Spain"/>
    <s v="ES0113900J37"/>
    <n v="5705946"/>
    <s v="Annual"/>
    <x v="73"/>
    <s v="Management"/>
    <s v="G"/>
    <s v="Yes"/>
    <s v="6.E"/>
    <s v="Approve Buy-out Policy"/>
    <x v="3"/>
    <s v="For"/>
    <x v="2"/>
    <m/>
    <s v="No"/>
  </r>
  <r>
    <x v="584"/>
    <s v="Spain"/>
    <s v="ES0113900J37"/>
    <n v="5705946"/>
    <s v="Annual"/>
    <x v="73"/>
    <s v="Management"/>
    <s v="G"/>
    <s v="Yes"/>
    <s v="6.F"/>
    <s v="Advisory Vote on Remuneration Report"/>
    <x v="4"/>
    <s v="For"/>
    <x v="2"/>
    <m/>
    <s v="No"/>
  </r>
  <r>
    <x v="585"/>
    <s v="Spain"/>
    <s v="ES0140609019"/>
    <s v="B283W97"/>
    <s v="Annual"/>
    <x v="73"/>
    <s v="Management"/>
    <s v="G"/>
    <s v="Yes"/>
    <n v="1"/>
    <s v="Approve Consolidated and Standalone Financial Statements"/>
    <x v="3"/>
    <s v="For"/>
    <x v="2"/>
    <m/>
    <s v="No"/>
  </r>
  <r>
    <x v="585"/>
    <s v="Spain"/>
    <s v="ES0140609019"/>
    <s v="B283W97"/>
    <s v="Annual"/>
    <x v="73"/>
    <s v="Management"/>
    <s v="E, S"/>
    <s v="Yes"/>
    <n v="2"/>
    <s v="Approve Non-Financial Information Statement"/>
    <x v="3"/>
    <s v="For"/>
    <x v="2"/>
    <m/>
    <s v="No"/>
  </r>
  <r>
    <x v="585"/>
    <s v="Spain"/>
    <s v="ES0140609019"/>
    <s v="B283W97"/>
    <s v="Annual"/>
    <x v="73"/>
    <s v="Management"/>
    <s v="G"/>
    <s v="Yes"/>
    <n v="3"/>
    <s v="Approve Discharge of Board"/>
    <x v="3"/>
    <s v="For"/>
    <x v="2"/>
    <m/>
    <s v="No"/>
  </r>
  <r>
    <x v="585"/>
    <s v="Spain"/>
    <s v="ES0140609019"/>
    <s v="B283W97"/>
    <s v="Annual"/>
    <x v="73"/>
    <s v="Management"/>
    <s v="G"/>
    <s v="Yes"/>
    <n v="4"/>
    <s v="Approve Allocation of Income and Dividends"/>
    <x v="3"/>
    <s v="For"/>
    <x v="2"/>
    <m/>
    <s v="No"/>
  </r>
  <r>
    <x v="585"/>
    <s v="Spain"/>
    <s v="ES0140609019"/>
    <s v="B283W97"/>
    <s v="Annual"/>
    <x v="73"/>
    <s v="Management"/>
    <s v="G"/>
    <s v="Yes"/>
    <n v="5"/>
    <s v="Renew Appointment of PricewaterhouseCoopers as Auditor"/>
    <x v="1"/>
    <s v="For"/>
    <x v="2"/>
    <m/>
    <s v="No"/>
  </r>
  <r>
    <x v="585"/>
    <s v="Spain"/>
    <s v="ES0140609019"/>
    <s v="B283W97"/>
    <s v="Annual"/>
    <x v="73"/>
    <s v="Management"/>
    <s v="G"/>
    <s v="Yes"/>
    <n v="6.1"/>
    <s v="Reelect Gonzalo Gortazar Rotaeche as Director"/>
    <x v="2"/>
    <s v="For"/>
    <x v="2"/>
    <m/>
    <s v="No"/>
  </r>
  <r>
    <x v="585"/>
    <s v="Spain"/>
    <s v="ES0140609019"/>
    <s v="B283W97"/>
    <s v="Annual"/>
    <x v="73"/>
    <s v="Management"/>
    <s v="G"/>
    <s v="Yes"/>
    <n v="6.2"/>
    <s v="Reelect Cristina Garmendia Mendizabal as Director"/>
    <x v="2"/>
    <s v="For"/>
    <x v="2"/>
    <m/>
    <s v="No"/>
  </r>
  <r>
    <x v="585"/>
    <s v="Spain"/>
    <s v="ES0140609019"/>
    <s v="B283W97"/>
    <s v="Annual"/>
    <x v="73"/>
    <s v="Management"/>
    <s v="G"/>
    <s v="Yes"/>
    <n v="6.3"/>
    <s v="Reelect Amparo Moraleda Martinez as Director"/>
    <x v="2"/>
    <s v="For"/>
    <x v="2"/>
    <m/>
    <s v="No"/>
  </r>
  <r>
    <x v="585"/>
    <s v="Spain"/>
    <s v="ES0140609019"/>
    <s v="B283W97"/>
    <s v="Annual"/>
    <x v="73"/>
    <s v="Management"/>
    <s v="G"/>
    <s v="Yes"/>
    <n v="6.4"/>
    <s v="Elect Peter Loscher as Director"/>
    <x v="2"/>
    <s v="For"/>
    <x v="2"/>
    <m/>
    <s v="No"/>
  </r>
  <r>
    <x v="585"/>
    <s v="Spain"/>
    <s v="ES0140609019"/>
    <s v="B283W97"/>
    <s v="Annual"/>
    <x v="73"/>
    <s v="Management"/>
    <s v="G"/>
    <s v="Yes"/>
    <n v="7"/>
    <s v="Amend Remuneration Policy"/>
    <x v="4"/>
    <s v="For"/>
    <x v="2"/>
    <m/>
    <s v="No"/>
  </r>
  <r>
    <x v="585"/>
    <s v="Spain"/>
    <s v="ES0140609019"/>
    <s v="B283W97"/>
    <s v="Annual"/>
    <x v="73"/>
    <s v="Management"/>
    <s v="G"/>
    <s v="Yes"/>
    <n v="8"/>
    <s v="Approve Remuneration of Directors"/>
    <x v="2"/>
    <s v="For"/>
    <x v="2"/>
    <m/>
    <s v="No"/>
  </r>
  <r>
    <x v="585"/>
    <s v="Spain"/>
    <s v="ES0140609019"/>
    <s v="B283W97"/>
    <s v="Annual"/>
    <x v="73"/>
    <s v="Management"/>
    <s v="G"/>
    <s v="Yes"/>
    <n v="9"/>
    <s v="Approve 2023 Variable Remuneration Scheme"/>
    <x v="4"/>
    <s v="For"/>
    <x v="2"/>
    <m/>
    <s v="No"/>
  </r>
  <r>
    <x v="585"/>
    <s v="Spain"/>
    <s v="ES0140609019"/>
    <s v="B283W97"/>
    <s v="Annual"/>
    <x v="73"/>
    <s v="Management"/>
    <s v="G"/>
    <s v="Yes"/>
    <n v="10"/>
    <s v="Fix Maximum Variable Compensation Ratio"/>
    <x v="3"/>
    <s v="For"/>
    <x v="2"/>
    <m/>
    <s v="No"/>
  </r>
  <r>
    <x v="585"/>
    <s v="Spain"/>
    <s v="ES0140609019"/>
    <s v="B283W97"/>
    <s v="Annual"/>
    <x v="73"/>
    <s v="Management"/>
    <s v="G"/>
    <s v="Yes"/>
    <n v="11"/>
    <s v="Authorize Board to Ratify and Execute Approved Resolutions"/>
    <x v="3"/>
    <s v="For"/>
    <x v="2"/>
    <m/>
    <s v="No"/>
  </r>
  <r>
    <x v="585"/>
    <s v="Spain"/>
    <s v="ES0140609019"/>
    <s v="B283W97"/>
    <s v="Annual"/>
    <x v="73"/>
    <s v="Management"/>
    <s v="G"/>
    <s v="Yes"/>
    <n v="12"/>
    <s v="Advisory Vote on Remuneration Report"/>
    <x v="4"/>
    <s v="For"/>
    <x v="2"/>
    <m/>
    <s v="No"/>
  </r>
  <r>
    <x v="586"/>
    <s v="Japan"/>
    <s v="JP3242800005"/>
    <n v="6172323"/>
    <s v="Annual"/>
    <x v="73"/>
    <s v="Management"/>
    <s v="G"/>
    <s v="Yes"/>
    <n v="1"/>
    <s v="Approve Allocation of Income, with a Final Dividend of JPY 60"/>
    <x v="3"/>
    <s v="For"/>
    <x v="2"/>
    <m/>
    <s v="No"/>
  </r>
  <r>
    <x v="586"/>
    <s v="Japan"/>
    <s v="JP3242800005"/>
    <n v="6172323"/>
    <s v="Annual"/>
    <x v="73"/>
    <s v="Management"/>
    <s v="G"/>
    <s v="Yes"/>
    <n v="2.1"/>
    <s v="Elect Director Mitarai, Fujio"/>
    <x v="2"/>
    <s v="For"/>
    <x v="1"/>
    <s v="Board lacks diversity."/>
    <s v="Yes"/>
  </r>
  <r>
    <x v="586"/>
    <s v="Japan"/>
    <s v="JP3242800005"/>
    <n v="6172323"/>
    <s v="Annual"/>
    <x v="73"/>
    <s v="Management"/>
    <s v="G"/>
    <s v="Yes"/>
    <n v="2.2000000000000002"/>
    <s v="Elect Director Tanaka, Toshizo"/>
    <x v="2"/>
    <s v="For"/>
    <x v="2"/>
    <m/>
    <s v="No"/>
  </r>
  <r>
    <x v="586"/>
    <s v="Japan"/>
    <s v="JP3242800005"/>
    <n v="6172323"/>
    <s v="Annual"/>
    <x v="73"/>
    <s v="Management"/>
    <s v="G"/>
    <s v="Yes"/>
    <n v="2.2999999999999998"/>
    <s v="Elect Director Homma, Toshio"/>
    <x v="2"/>
    <s v="For"/>
    <x v="2"/>
    <m/>
    <s v="No"/>
  </r>
  <r>
    <x v="586"/>
    <s v="Japan"/>
    <s v="JP3242800005"/>
    <n v="6172323"/>
    <s v="Annual"/>
    <x v="73"/>
    <s v="Management"/>
    <s v="G"/>
    <s v="Yes"/>
    <n v="2.4"/>
    <s v="Elect Director Saida, Kunitaro"/>
    <x v="2"/>
    <s v="For"/>
    <x v="1"/>
    <s v="Board lacks independence."/>
    <s v="Yes"/>
  </r>
  <r>
    <x v="586"/>
    <s v="Japan"/>
    <s v="JP3242800005"/>
    <n v="6172323"/>
    <s v="Annual"/>
    <x v="73"/>
    <s v="Management"/>
    <s v="G"/>
    <s v="Yes"/>
    <n v="2.5"/>
    <s v="Elect Director Kawamura, Yusuke"/>
    <x v="2"/>
    <s v="For"/>
    <x v="2"/>
    <m/>
    <s v="No"/>
  </r>
  <r>
    <x v="586"/>
    <s v="Japan"/>
    <s v="JP3242800005"/>
    <n v="6172323"/>
    <s v="Annual"/>
    <x v="73"/>
    <s v="Management"/>
    <s v="G"/>
    <s v="Yes"/>
    <n v="3.1"/>
    <s v="Appoint Statutory Auditor Hatamochi, Hideya"/>
    <x v="1"/>
    <s v="For"/>
    <x v="2"/>
    <m/>
    <s v="No"/>
  </r>
  <r>
    <x v="586"/>
    <s v="Japan"/>
    <s v="JP3242800005"/>
    <n v="6172323"/>
    <s v="Annual"/>
    <x v="73"/>
    <s v="Management"/>
    <s v="G"/>
    <s v="Yes"/>
    <n v="3.2"/>
    <s v="Appoint Statutory Auditor Tanaka, Yutaka"/>
    <x v="1"/>
    <s v="For"/>
    <x v="2"/>
    <m/>
    <s v="No"/>
  </r>
  <r>
    <x v="586"/>
    <s v="Japan"/>
    <s v="JP3242800005"/>
    <n v="6172323"/>
    <s v="Annual"/>
    <x v="73"/>
    <s v="Management"/>
    <s v="G"/>
    <s v="Yes"/>
    <n v="4"/>
    <s v="Approve Annual Bonus"/>
    <x v="3"/>
    <s v="For"/>
    <x v="2"/>
    <m/>
    <s v="No"/>
  </r>
  <r>
    <x v="587"/>
    <s v="China"/>
    <s v="CNE1000023C8"/>
    <s v="BZ1JH10"/>
    <s v="Extraordinary Shareholders"/>
    <x v="73"/>
    <s v="Management"/>
    <s v="G"/>
    <s v="Yes"/>
    <n v="1"/>
    <s v="Approve Fulfilment of Conditions for the Issuance of A Shares to Specific Subscribers by the Company"/>
    <x v="3"/>
    <s v="For"/>
    <x v="1"/>
    <s v="There are concerns around the potential dilution of the transaction."/>
    <s v="Yes"/>
  </r>
  <r>
    <x v="587"/>
    <s v="China"/>
    <s v="CNE1000023C8"/>
    <s v="BZ1JH10"/>
    <s v="Extraordinary Shareholders"/>
    <x v="73"/>
    <s v="Management"/>
    <s v="G"/>
    <s v="Yes"/>
    <n v="2.0099999999999998"/>
    <s v="Approve Class and Nominal Value of Shares to be Issued"/>
    <x v="3"/>
    <s v="For"/>
    <x v="1"/>
    <s v="There are concerns around the potential dilution of the transaction."/>
    <s v="Yes"/>
  </r>
  <r>
    <x v="587"/>
    <s v="China"/>
    <s v="CNE1000023C8"/>
    <s v="BZ1JH10"/>
    <s v="Extraordinary Shareholders"/>
    <x v="73"/>
    <s v="Management"/>
    <s v="G"/>
    <s v="Yes"/>
    <n v="2.02"/>
    <s v="Approve Method and Time of Issuance"/>
    <x v="3"/>
    <s v="For"/>
    <x v="1"/>
    <s v="There are concerns around the potential dilution of the transaction."/>
    <s v="Yes"/>
  </r>
  <r>
    <x v="587"/>
    <s v="China"/>
    <s v="CNE1000023C8"/>
    <s v="BZ1JH10"/>
    <s v="Extraordinary Shareholders"/>
    <x v="73"/>
    <s v="Management"/>
    <s v="G"/>
    <s v="Yes"/>
    <n v="2.0299999999999998"/>
    <s v="Approve Target Subscribers and Subscription Method"/>
    <x v="3"/>
    <s v="For"/>
    <x v="1"/>
    <s v="There are concerns around the potential dilution of the transaction."/>
    <s v="Yes"/>
  </r>
  <r>
    <x v="587"/>
    <s v="China"/>
    <s v="CNE1000023C8"/>
    <s v="BZ1JH10"/>
    <s v="Extraordinary Shareholders"/>
    <x v="73"/>
    <s v="Management"/>
    <s v="G"/>
    <s v="Yes"/>
    <n v="2.04"/>
    <s v="Approve Pricing Base Date, Issue Price and Pricing Principles"/>
    <x v="3"/>
    <s v="For"/>
    <x v="1"/>
    <s v="There are concerns around the potential dilution of the transaction."/>
    <s v="Yes"/>
  </r>
  <r>
    <x v="587"/>
    <s v="China"/>
    <s v="CNE1000023C8"/>
    <s v="BZ1JH10"/>
    <s v="Extraordinary Shareholders"/>
    <x v="73"/>
    <s v="Management"/>
    <s v="G"/>
    <s v="Yes"/>
    <n v="2.0499999999999998"/>
    <s v="Approve Issue Size"/>
    <x v="3"/>
    <s v="For"/>
    <x v="1"/>
    <s v="There are concerns around the potential dilution of the transaction."/>
    <s v="Yes"/>
  </r>
  <r>
    <x v="587"/>
    <s v="China"/>
    <s v="CNE1000023C8"/>
    <s v="BZ1JH10"/>
    <s v="Extraordinary Shareholders"/>
    <x v="73"/>
    <s v="Management"/>
    <s v="G"/>
    <s v="Yes"/>
    <n v="2.06"/>
    <s v="Approve Lock-up Period"/>
    <x v="3"/>
    <s v="For"/>
    <x v="1"/>
    <s v="There are concerns around the potential dilution of the transaction."/>
    <s v="Yes"/>
  </r>
  <r>
    <x v="587"/>
    <s v="China"/>
    <s v="CNE1000023C8"/>
    <s v="BZ1JH10"/>
    <s v="Extraordinary Shareholders"/>
    <x v="73"/>
    <s v="Management"/>
    <s v="G"/>
    <s v="Yes"/>
    <n v="2.0699999999999998"/>
    <s v="Approve Listing Venue"/>
    <x v="3"/>
    <s v="For"/>
    <x v="1"/>
    <s v="There are concerns around the potential dilution of the transaction."/>
    <s v="Yes"/>
  </r>
  <r>
    <x v="587"/>
    <s v="China"/>
    <s v="CNE1000023C8"/>
    <s v="BZ1JH10"/>
    <s v="Extraordinary Shareholders"/>
    <x v="73"/>
    <s v="Management"/>
    <s v="G"/>
    <s v="Yes"/>
    <n v="2.08"/>
    <s v="Approve Amount and the Use of Proceeds"/>
    <x v="3"/>
    <s v="For"/>
    <x v="1"/>
    <s v="There are concerns around the potential dilution of the transaction."/>
    <s v="Yes"/>
  </r>
  <r>
    <x v="587"/>
    <s v="China"/>
    <s v="CNE1000023C8"/>
    <s v="BZ1JH10"/>
    <s v="Extraordinary Shareholders"/>
    <x v="73"/>
    <s v="Management"/>
    <s v="G"/>
    <s v="Yes"/>
    <n v="2.09"/>
    <s v="Approve Arrangement of Accumulated Undistributed Profits of the Company Prior to Completion of the Issuance to Specific Subscribers"/>
    <x v="3"/>
    <s v="For"/>
    <x v="1"/>
    <s v="There are concerns around the potential dilution of the transaction."/>
    <s v="Yes"/>
  </r>
  <r>
    <x v="587"/>
    <s v="China"/>
    <s v="CNE1000023C8"/>
    <s v="BZ1JH10"/>
    <s v="Extraordinary Shareholders"/>
    <x v="73"/>
    <s v="Management"/>
    <s v="G"/>
    <s v="Yes"/>
    <n v="2.1"/>
    <s v="Approve Validity Period of the Resolutions for the Issuance to Specific Subscribers"/>
    <x v="3"/>
    <s v="For"/>
    <x v="1"/>
    <s v="There are concerns around the potential dilution of the transaction."/>
    <s v="Yes"/>
  </r>
  <r>
    <x v="587"/>
    <s v="China"/>
    <s v="CNE1000023C8"/>
    <s v="BZ1JH10"/>
    <s v="Extraordinary Shareholders"/>
    <x v="73"/>
    <s v="Management"/>
    <s v="G"/>
    <s v="Yes"/>
    <n v="3"/>
    <s v="Approve Proposal for the Issuance of A Shares to Specific Subscribers by the Company"/>
    <x v="3"/>
    <s v="For"/>
    <x v="1"/>
    <s v="There are concerns around the potential dilution of the transaction."/>
    <s v="Yes"/>
  </r>
  <r>
    <x v="587"/>
    <s v="China"/>
    <s v="CNE1000023C8"/>
    <s v="BZ1JH10"/>
    <s v="Extraordinary Shareholders"/>
    <x v="73"/>
    <s v="Management"/>
    <s v="G"/>
    <s v="Yes"/>
    <n v="4"/>
    <s v="Approve Demonstration and Analysis Report for the Plan of the Issuance of A Shares to Specific Subscribers by the Company"/>
    <x v="0"/>
    <s v="For"/>
    <x v="1"/>
    <s v="There are concerns around the potential dilution of the transaction."/>
    <s v="Yes"/>
  </r>
  <r>
    <x v="587"/>
    <s v="China"/>
    <s v="CNE1000023C8"/>
    <s v="BZ1JH10"/>
    <s v="Extraordinary Shareholders"/>
    <x v="73"/>
    <s v="Management"/>
    <s v="G"/>
    <s v="Yes"/>
    <n v="5"/>
    <s v="Approve Feasibility Study Report for the Use of Proceeds from the Issuance of A Shares to Specific Subscribers"/>
    <x v="0"/>
    <s v="For"/>
    <x v="1"/>
    <s v="There are concerns around the potential dilution of the transaction."/>
    <s v="Yes"/>
  </r>
  <r>
    <x v="587"/>
    <s v="China"/>
    <s v="CNE1000023C8"/>
    <s v="BZ1JH10"/>
    <s v="Extraordinary Shareholders"/>
    <x v="73"/>
    <s v="Management"/>
    <s v="G"/>
    <s v="Yes"/>
    <n v="6"/>
    <s v="Approve Exemption of Preparation of the Report on the Use of Proceeds Previously Raised by the Company"/>
    <x v="0"/>
    <s v="For"/>
    <x v="1"/>
    <s v="There are concerns around the potential dilution of the transaction."/>
    <s v="Yes"/>
  </r>
  <r>
    <x v="587"/>
    <s v="China"/>
    <s v="CNE1000023C8"/>
    <s v="BZ1JH10"/>
    <s v="Extraordinary Shareholders"/>
    <x v="73"/>
    <s v="Management"/>
    <s v="G"/>
    <s v="Yes"/>
    <n v="7"/>
    <s v="Approve Dilution of Current Returns by the Issuance of A Shares to Specific Subscribers and Remedial Measures and Relevant Undertakings"/>
    <x v="3"/>
    <s v="For"/>
    <x v="1"/>
    <s v="There are concerns around the potential dilution of the transaction."/>
    <s v="Yes"/>
  </r>
  <r>
    <x v="587"/>
    <s v="China"/>
    <s v="CNE1000023C8"/>
    <s v="BZ1JH10"/>
    <s v="Extraordinary Shareholders"/>
    <x v="73"/>
    <s v="Management"/>
    <s v="G"/>
    <s v="Yes"/>
    <n v="8"/>
    <s v="Approve Shareholders' Return Plan of the Company for the Next Three Years (2023-2025)"/>
    <x v="3"/>
    <s v="For"/>
    <x v="1"/>
    <s v="There are concerns around the potential dilution of the transaction."/>
    <s v="Yes"/>
  </r>
  <r>
    <x v="587"/>
    <s v="China"/>
    <s v="CNE1000023C8"/>
    <s v="BZ1JH10"/>
    <s v="Extraordinary Shareholders"/>
    <x v="73"/>
    <s v="Management"/>
    <s v="G"/>
    <s v="Yes"/>
    <n v="9"/>
    <s v="Authorize Board to Handle All Matters in Relation to the Issuance of A Shares to Specific Subscribers to be Submitted at the General Meeting and Class Meetings"/>
    <x v="3"/>
    <s v="For"/>
    <x v="1"/>
    <s v="There are concerns around the potential dilution of the transaction."/>
    <s v="Yes"/>
  </r>
  <r>
    <x v="587"/>
    <s v="China"/>
    <s v="CNE1000023C8"/>
    <s v="BZ1JH10"/>
    <s v="Special"/>
    <x v="73"/>
    <s v="Management"/>
    <s v="G"/>
    <s v="Yes"/>
    <n v="1.01"/>
    <s v="Approve Class and Nominal Value of Shares to be Issued"/>
    <x v="3"/>
    <s v="For"/>
    <x v="1"/>
    <s v="There are concerns around the potential dilution of the transaction."/>
    <s v="Yes"/>
  </r>
  <r>
    <x v="587"/>
    <s v="China"/>
    <s v="CNE1000023C8"/>
    <s v="BZ1JH10"/>
    <s v="Special"/>
    <x v="73"/>
    <s v="Management"/>
    <s v="G"/>
    <s v="Yes"/>
    <n v="1.02"/>
    <s v="Approve Method and Time of Issuance"/>
    <x v="3"/>
    <s v="For"/>
    <x v="1"/>
    <s v="There are concerns around the potential dilution of the transaction."/>
    <s v="Yes"/>
  </r>
  <r>
    <x v="587"/>
    <s v="China"/>
    <s v="CNE1000023C8"/>
    <s v="BZ1JH10"/>
    <s v="Special"/>
    <x v="73"/>
    <s v="Management"/>
    <s v="G"/>
    <s v="Yes"/>
    <n v="1.03"/>
    <s v="Approve Target Subscribers and Subscription Method"/>
    <x v="3"/>
    <s v="For"/>
    <x v="1"/>
    <s v="There are concerns around the potential dilution of the transaction."/>
    <s v="Yes"/>
  </r>
  <r>
    <x v="587"/>
    <s v="China"/>
    <s v="CNE1000023C8"/>
    <s v="BZ1JH10"/>
    <s v="Special"/>
    <x v="73"/>
    <s v="Management"/>
    <s v="G"/>
    <s v="Yes"/>
    <n v="1.04"/>
    <s v="Approve Pricing Base Date, Issue Price and Pricing Principles"/>
    <x v="3"/>
    <s v="For"/>
    <x v="1"/>
    <s v="There are concerns around the potential dilution of the transaction."/>
    <s v="Yes"/>
  </r>
  <r>
    <x v="587"/>
    <s v="China"/>
    <s v="CNE1000023C8"/>
    <s v="BZ1JH10"/>
    <s v="Special"/>
    <x v="73"/>
    <s v="Management"/>
    <s v="G"/>
    <s v="Yes"/>
    <n v="1.05"/>
    <s v="Approve Issue Size"/>
    <x v="3"/>
    <s v="For"/>
    <x v="1"/>
    <s v="There are concerns around the potential dilution of the transaction."/>
    <s v="Yes"/>
  </r>
  <r>
    <x v="587"/>
    <s v="China"/>
    <s v="CNE1000023C8"/>
    <s v="BZ1JH10"/>
    <s v="Special"/>
    <x v="73"/>
    <s v="Management"/>
    <s v="G"/>
    <s v="Yes"/>
    <n v="1.06"/>
    <s v="Approve Lock-up Period"/>
    <x v="3"/>
    <s v="For"/>
    <x v="1"/>
    <s v="There are concerns around the potential dilution of the transaction."/>
    <s v="Yes"/>
  </r>
  <r>
    <x v="587"/>
    <s v="China"/>
    <s v="CNE1000023C8"/>
    <s v="BZ1JH10"/>
    <s v="Special"/>
    <x v="73"/>
    <s v="Management"/>
    <s v="G"/>
    <s v="Yes"/>
    <n v="1.07"/>
    <s v="Approve Listing Venue"/>
    <x v="3"/>
    <s v="For"/>
    <x v="1"/>
    <s v="There are concerns around the potential dilution of the transaction."/>
    <s v="Yes"/>
  </r>
  <r>
    <x v="587"/>
    <s v="China"/>
    <s v="CNE1000023C8"/>
    <s v="BZ1JH10"/>
    <s v="Special"/>
    <x v="73"/>
    <s v="Management"/>
    <s v="G"/>
    <s v="Yes"/>
    <n v="1.08"/>
    <s v="Approve Amount and the Use of Proceeds"/>
    <x v="3"/>
    <s v="For"/>
    <x v="1"/>
    <s v="There are concerns around the potential dilution of the transaction."/>
    <s v="Yes"/>
  </r>
  <r>
    <x v="587"/>
    <s v="China"/>
    <s v="CNE1000023C8"/>
    <s v="BZ1JH10"/>
    <s v="Special"/>
    <x v="73"/>
    <s v="Management"/>
    <s v="G"/>
    <s v="Yes"/>
    <n v="1.0900000000000001"/>
    <s v="Approve Arrangement of Accumulated Undistributed Profits of the Company Prior to Completion of the Issuance to Specific Subscribers"/>
    <x v="3"/>
    <s v="For"/>
    <x v="1"/>
    <s v="There are concerns around the potential dilution of the transaction."/>
    <s v="Yes"/>
  </r>
  <r>
    <x v="587"/>
    <s v="China"/>
    <s v="CNE1000023C8"/>
    <s v="BZ1JH10"/>
    <s v="Special"/>
    <x v="73"/>
    <s v="Management"/>
    <s v="G"/>
    <s v="Yes"/>
    <n v="1.1000000000000001"/>
    <s v="Approve Validity Period of the Resolutions for the Issuance to Specific Subscribers"/>
    <x v="3"/>
    <s v="For"/>
    <x v="1"/>
    <s v="There are concerns around the potential dilution of the transaction."/>
    <s v="Yes"/>
  </r>
  <r>
    <x v="587"/>
    <s v="China"/>
    <s v="CNE1000023C8"/>
    <s v="BZ1JH10"/>
    <s v="Special"/>
    <x v="73"/>
    <s v="Management"/>
    <s v="G"/>
    <s v="Yes"/>
    <n v="2"/>
    <s v="Approve Proposal for the Issuance of A Shares to Specific Subscribers by the Company"/>
    <x v="3"/>
    <s v="For"/>
    <x v="1"/>
    <s v="There are concerns around the potential dilution of the transaction."/>
    <s v="Yes"/>
  </r>
  <r>
    <x v="587"/>
    <s v="China"/>
    <s v="CNE1000023C8"/>
    <s v="BZ1JH10"/>
    <s v="Special"/>
    <x v="73"/>
    <s v="Management"/>
    <s v="G"/>
    <s v="Yes"/>
    <n v="3"/>
    <s v="Approve Demonstration and Analysis Report for the Plan of the Issuance of A Shares to Specific Subscribers by the Company"/>
    <x v="0"/>
    <s v="For"/>
    <x v="1"/>
    <s v="There are concerns around the potential dilution of the transaction."/>
    <s v="Yes"/>
  </r>
  <r>
    <x v="587"/>
    <s v="China"/>
    <s v="CNE1000023C8"/>
    <s v="BZ1JH10"/>
    <s v="Special"/>
    <x v="73"/>
    <s v="Management"/>
    <s v="G"/>
    <s v="Yes"/>
    <n v="4"/>
    <s v="Approve Feasibility Study Report for the Use of Proceeds from the Issuance of A Shares to Specific Subscribers"/>
    <x v="0"/>
    <s v="For"/>
    <x v="1"/>
    <s v="There are concerns around the potential dilution of the transaction."/>
    <s v="Yes"/>
  </r>
  <r>
    <x v="587"/>
    <s v="China"/>
    <s v="CNE1000023C8"/>
    <s v="BZ1JH10"/>
    <s v="Special"/>
    <x v="73"/>
    <s v="Management"/>
    <s v="G"/>
    <s v="Yes"/>
    <n v="5"/>
    <s v="Authorize Board to Handle All Matters in Relation to the Issuance of A Shares to Specific Subscribers to be Submitted at the General Meeting and Class Meetings"/>
    <x v="3"/>
    <s v="For"/>
    <x v="1"/>
    <s v="There are concerns around the potential dilution of the transaction."/>
    <s v="Yes"/>
  </r>
  <r>
    <x v="588"/>
    <s v="China"/>
    <s v="CNE000000T18"/>
    <n v="6042017"/>
    <s v="Special"/>
    <x v="73"/>
    <s v="Management"/>
    <s v="G"/>
    <s v="Yes"/>
    <n v="1"/>
    <s v="Approve Project Investment Plan"/>
    <x v="3"/>
    <s v="For"/>
    <x v="1"/>
    <s v="Not enough disclosure to make an informed decision."/>
    <s v="Yes"/>
  </r>
  <r>
    <x v="588"/>
    <s v="China"/>
    <s v="CNE000000T18"/>
    <n v="6042017"/>
    <s v="Special"/>
    <x v="73"/>
    <s v="Management"/>
    <s v="G"/>
    <s v="Yes"/>
    <n v="2"/>
    <s v="Elect Dai Lu as Independent Director"/>
    <x v="2"/>
    <s v="For"/>
    <x v="2"/>
    <m/>
    <s v="No"/>
  </r>
  <r>
    <x v="588"/>
    <s v="China"/>
    <s v="CNE000000T18"/>
    <n v="6042017"/>
    <s v="Special"/>
    <x v="73"/>
    <s v="Shareholder"/>
    <s v="G"/>
    <s v="Yes"/>
    <n v="3"/>
    <s v="Elect Zhou Yuanping as Supervisor"/>
    <x v="3"/>
    <s v="For"/>
    <x v="2"/>
    <m/>
    <s v="No"/>
  </r>
  <r>
    <x v="588"/>
    <s v="China"/>
    <s v="CNE000000T18"/>
    <n v="6042017"/>
    <s v="Special"/>
    <x v="73"/>
    <s v="Management"/>
    <s v="G"/>
    <s v="Yes"/>
    <n v="4"/>
    <s v="Amend Management System for Providing Guarantees"/>
    <x v="3"/>
    <s v="For"/>
    <x v="1"/>
    <s v="Lack of disclosure surrounding changes to articles."/>
    <s v="Yes"/>
  </r>
  <r>
    <x v="588"/>
    <s v="China"/>
    <s v="CNE000000T18"/>
    <n v="6042017"/>
    <s v="Special"/>
    <x v="73"/>
    <s v="Management"/>
    <s v="G"/>
    <s v="Yes"/>
    <n v="5"/>
    <s v="Approve Investment in the Implementation of Green Smelting Upgrade Project"/>
    <x v="3"/>
    <s v="For"/>
    <x v="2"/>
    <m/>
    <s v="No"/>
  </r>
  <r>
    <x v="588"/>
    <s v="China"/>
    <s v="CNE000000T18"/>
    <n v="6042017"/>
    <s v="Special"/>
    <x v="73"/>
    <s v="Management"/>
    <s v="G"/>
    <s v="Yes"/>
    <n v="6"/>
    <s v="Approve Related Party Transaction Pricing Mechanism and 2022 and 2023 Related Party Transactions"/>
    <x v="3"/>
    <s v="For"/>
    <x v="2"/>
    <m/>
    <s v="No"/>
  </r>
  <r>
    <x v="589"/>
    <s v="Denmark"/>
    <s v="DK0060227585"/>
    <s v="B573M11"/>
    <s v="Extraordinary Shareholders"/>
    <x v="73"/>
    <s v="Management"/>
    <s v="G"/>
    <s v="Yes"/>
    <n v="1"/>
    <s v="Approve Merger Agreement with Novozymes A/S"/>
    <x v="3"/>
    <s v="For"/>
    <x v="2"/>
    <m/>
    <s v="No"/>
  </r>
  <r>
    <x v="589"/>
    <s v="Denmark"/>
    <s v="DK0060227585"/>
    <s v="B573M11"/>
    <s v="Extraordinary Shareholders"/>
    <x v="73"/>
    <s v="Management"/>
    <s v="G"/>
    <s v="Yes"/>
    <n v="2"/>
    <s v="Approve Indemnification of Members of the Board of Directors and Executive Management"/>
    <x v="2"/>
    <s v="For"/>
    <x v="2"/>
    <m/>
    <s v="No"/>
  </r>
  <r>
    <x v="589"/>
    <s v="Denmark"/>
    <s v="DK0060227585"/>
    <s v="B573M11"/>
    <s v="Extraordinary Shareholders"/>
    <x v="73"/>
    <s v="Management"/>
    <s v="G"/>
    <s v="Yes"/>
    <n v="3"/>
    <s v="Change Fiscal Year End to Dec. 31"/>
    <x v="3"/>
    <s v="For"/>
    <x v="2"/>
    <m/>
    <s v="No"/>
  </r>
  <r>
    <x v="589"/>
    <s v="Denmark"/>
    <s v="DK0060227585"/>
    <s v="B573M11"/>
    <s v="Extraordinary Shareholders"/>
    <x v="73"/>
    <s v="Management"/>
    <s v="G"/>
    <s v="Yes"/>
    <n v="4"/>
    <s v="Approve Remuneration of Directors for FY 2022/23"/>
    <x v="2"/>
    <s v="For"/>
    <x v="2"/>
    <m/>
    <s v="No"/>
  </r>
  <r>
    <x v="589"/>
    <s v="Denmark"/>
    <s v="DK0060227585"/>
    <s v="B573M11"/>
    <s v="Extraordinary Shareholders"/>
    <x v="73"/>
    <s v="Management"/>
    <s v="G"/>
    <s v="Yes"/>
    <n v="5"/>
    <s v="Authorize Editorial Changes to Adopted Resolutions in Connection with Registration with Danish Authorities"/>
    <x v="3"/>
    <s v="For"/>
    <x v="2"/>
    <m/>
    <s v="No"/>
  </r>
  <r>
    <x v="590"/>
    <s v="Japan"/>
    <s v="JP3519400000"/>
    <n v="6196408"/>
    <s v="Annual"/>
    <x v="73"/>
    <s v="Management"/>
    <s v="G"/>
    <s v="Yes"/>
    <n v="1"/>
    <s v="Approve Allocation of Income, with a Final Dividend of JPY 40"/>
    <x v="3"/>
    <s v="For"/>
    <x v="2"/>
    <m/>
    <s v="No"/>
  </r>
  <r>
    <x v="590"/>
    <s v="Japan"/>
    <s v="JP3519400000"/>
    <n v="6196408"/>
    <s v="Annual"/>
    <x v="73"/>
    <s v="Management"/>
    <s v="G"/>
    <s v="Yes"/>
    <n v="2.1"/>
    <s v="Elect Director Tateishi, Fumio"/>
    <x v="2"/>
    <s v="For"/>
    <x v="2"/>
    <m/>
    <s v="No"/>
  </r>
  <r>
    <x v="590"/>
    <s v="Japan"/>
    <s v="JP3519400000"/>
    <n v="6196408"/>
    <s v="Annual"/>
    <x v="73"/>
    <s v="Management"/>
    <s v="G"/>
    <s v="Yes"/>
    <n v="2.2000000000000002"/>
    <s v="Elect Director Teramoto, Hideo"/>
    <x v="2"/>
    <s v="For"/>
    <x v="2"/>
    <m/>
    <s v="No"/>
  </r>
  <r>
    <x v="590"/>
    <s v="Japan"/>
    <s v="JP3519400000"/>
    <n v="6196408"/>
    <s v="Annual"/>
    <x v="73"/>
    <s v="Management"/>
    <s v="G"/>
    <s v="Yes"/>
    <n v="2.2999999999999998"/>
    <s v="Elect Director Christoph Franz"/>
    <x v="2"/>
    <s v="For"/>
    <x v="2"/>
    <m/>
    <s v="No"/>
  </r>
  <r>
    <x v="590"/>
    <s v="Japan"/>
    <s v="JP3519400000"/>
    <n v="6196408"/>
    <s v="Annual"/>
    <x v="73"/>
    <s v="Management"/>
    <s v="G"/>
    <s v="Yes"/>
    <n v="2.4"/>
    <s v="Elect Director James H. Sabry"/>
    <x v="2"/>
    <s v="For"/>
    <x v="2"/>
    <m/>
    <s v="No"/>
  </r>
  <r>
    <x v="590"/>
    <s v="Japan"/>
    <s v="JP3519400000"/>
    <n v="6196408"/>
    <s v="Annual"/>
    <x v="73"/>
    <s v="Management"/>
    <s v="G"/>
    <s v="Yes"/>
    <n v="2.5"/>
    <s v="Elect Director Teresa A. Graham"/>
    <x v="2"/>
    <s v="For"/>
    <x v="2"/>
    <m/>
    <s v="No"/>
  </r>
  <r>
    <x v="590"/>
    <s v="Japan"/>
    <s v="JP3519400000"/>
    <n v="6196408"/>
    <s v="Annual"/>
    <x v="73"/>
    <s v="Management"/>
    <s v="G"/>
    <s v="Yes"/>
    <n v="3.1"/>
    <s v="Appoint Statutory Auditor Yamada, Shigehiro"/>
    <x v="1"/>
    <s v="For"/>
    <x v="2"/>
    <m/>
    <s v="No"/>
  </r>
  <r>
    <x v="590"/>
    <s v="Japan"/>
    <s v="JP3519400000"/>
    <n v="6196408"/>
    <s v="Annual"/>
    <x v="73"/>
    <s v="Management"/>
    <s v="G"/>
    <s v="Yes"/>
    <n v="3.2"/>
    <s v="Appoint Statutory Auditor Waseda, Yumiko"/>
    <x v="1"/>
    <s v="For"/>
    <x v="2"/>
    <m/>
    <s v="No"/>
  </r>
  <r>
    <x v="591"/>
    <s v="USA"/>
    <s v="US1717793095"/>
    <s v="B1FLZ21"/>
    <s v="Annual"/>
    <x v="73"/>
    <s v="Management"/>
    <s v="G"/>
    <s v="Yes"/>
    <n v="2"/>
    <s v="Ratify PricewaterhouseCoopers LLP as Auditors"/>
    <x v="1"/>
    <s v="For"/>
    <x v="2"/>
    <m/>
    <s v="No"/>
  </r>
  <r>
    <x v="591"/>
    <s v="USA"/>
    <s v="US1717793095"/>
    <s v="B1FLZ21"/>
    <s v="Annual"/>
    <x v="73"/>
    <s v="Management"/>
    <s v="G"/>
    <s v="Yes"/>
    <n v="3"/>
    <s v="Advisory Vote to Ratify Named Executive Officers' Compensation"/>
    <x v="3"/>
    <s v="For"/>
    <x v="1"/>
    <s v="Vesting of performance awards is less than three years. Accelerated vesting of awards undermines shareholder long-term interest. Excessive severance package."/>
    <s v="Yes"/>
  </r>
  <r>
    <x v="591"/>
    <s v="USA"/>
    <s v="US1717793095"/>
    <s v="B1FLZ21"/>
    <s v="Annual"/>
    <x v="73"/>
    <s v="Management"/>
    <s v="G"/>
    <s v="Yes"/>
    <n v="4"/>
    <s v="Advisory Vote on Say on Pay Frequency"/>
    <x v="3"/>
    <s v="One Year"/>
    <x v="5"/>
    <m/>
    <s v="No"/>
  </r>
  <r>
    <x v="591"/>
    <s v="USA"/>
    <s v="US1717793095"/>
    <s v="B1FLZ21"/>
    <s v="Annual"/>
    <x v="73"/>
    <s v="Management"/>
    <s v="G"/>
    <s v="Yes"/>
    <s v="1a"/>
    <s v="Elect Director Joanne B. Olsen"/>
    <x v="2"/>
    <s v="For"/>
    <x v="2"/>
    <m/>
    <s v="No"/>
  </r>
  <r>
    <x v="591"/>
    <s v="USA"/>
    <s v="US1717793095"/>
    <s v="B1FLZ21"/>
    <s v="Annual"/>
    <x v="73"/>
    <s v="Management"/>
    <s v="G"/>
    <s v="Yes"/>
    <s v="1b"/>
    <s v="Elect Director Gary B. Smith"/>
    <x v="2"/>
    <s v="For"/>
    <x v="2"/>
    <m/>
    <s v="No"/>
  </r>
  <r>
    <x v="592"/>
    <s v="Japan"/>
    <s v="JP3551520004"/>
    <n v="6416281"/>
    <s v="Annual"/>
    <x v="73"/>
    <s v="Management"/>
    <s v="G"/>
    <s v="Yes"/>
    <n v="1"/>
    <s v="Amend Articles to Adopt Board Structure with Three Committees - Clarify Director Authority on Shareholder Meetings - Amend Provisions on Number of Directors - Amend Provisions on Director Titles"/>
    <x v="2"/>
    <s v="For"/>
    <x v="2"/>
    <m/>
    <s v="No"/>
  </r>
  <r>
    <x v="592"/>
    <s v="Japan"/>
    <s v="JP3551520004"/>
    <n v="6416281"/>
    <s v="Annual"/>
    <x v="73"/>
    <s v="Management"/>
    <s v="G"/>
    <s v="Yes"/>
    <n v="2.1"/>
    <s v="Elect Director Timothy Andree"/>
    <x v="2"/>
    <s v="For"/>
    <x v="1"/>
    <s v="Director under investigation for a breach of ethics, and there are significant concerns with corporate culture."/>
    <s v="Yes"/>
  </r>
  <r>
    <x v="592"/>
    <s v="Japan"/>
    <s v="JP3551520004"/>
    <n v="6416281"/>
    <s v="Annual"/>
    <x v="73"/>
    <s v="Management"/>
    <s v="G"/>
    <s v="Yes"/>
    <n v="2.1"/>
    <s v="Elect Director Matsuda, Yuka"/>
    <x v="2"/>
    <s v="For"/>
    <x v="2"/>
    <m/>
    <s v="No"/>
  </r>
  <r>
    <x v="592"/>
    <s v="Japan"/>
    <s v="JP3551520004"/>
    <n v="6416281"/>
    <s v="Annual"/>
    <x v="73"/>
    <s v="Management"/>
    <s v="G"/>
    <s v="Yes"/>
    <n v="2.2000000000000002"/>
    <s v="Elect Director Igarashi, Hiroshi"/>
    <x v="2"/>
    <s v="For"/>
    <x v="1"/>
    <s v="Director under investigation for a breach of ethics, and there are significant concerns with corporate culture."/>
    <s v="Yes"/>
  </r>
  <r>
    <x v="592"/>
    <s v="Japan"/>
    <s v="JP3551520004"/>
    <n v="6416281"/>
    <s v="Annual"/>
    <x v="73"/>
    <s v="Management"/>
    <s v="G"/>
    <s v="Yes"/>
    <n v="2.2999999999999998"/>
    <s v="Elect Director Soga, Arinobu"/>
    <x v="2"/>
    <s v="For"/>
    <x v="1"/>
    <s v="Director under investigation for a breach of ethics, and there are significant concerns with corporate culture."/>
    <s v="Yes"/>
  </r>
  <r>
    <x v="592"/>
    <s v="Japan"/>
    <s v="JP3551520004"/>
    <n v="6416281"/>
    <s v="Annual"/>
    <x v="73"/>
    <s v="Management"/>
    <s v="G"/>
    <s v="Yes"/>
    <n v="2.4"/>
    <s v="Elect Director Nick Priday"/>
    <x v="2"/>
    <s v="For"/>
    <x v="2"/>
    <m/>
    <s v="No"/>
  </r>
  <r>
    <x v="592"/>
    <s v="Japan"/>
    <s v="JP3551520004"/>
    <n v="6416281"/>
    <s v="Annual"/>
    <x v="73"/>
    <s v="Management"/>
    <s v="G"/>
    <s v="Yes"/>
    <n v="2.5"/>
    <s v="Elect Director Matsui, Gan"/>
    <x v="2"/>
    <s v="For"/>
    <x v="2"/>
    <m/>
    <s v="No"/>
  </r>
  <r>
    <x v="592"/>
    <s v="Japan"/>
    <s v="JP3551520004"/>
    <n v="6416281"/>
    <s v="Annual"/>
    <x v="73"/>
    <s v="Management"/>
    <s v="G"/>
    <s v="Yes"/>
    <n v="2.6"/>
    <s v="Elect Director Paul Candland"/>
    <x v="2"/>
    <s v="For"/>
    <x v="2"/>
    <m/>
    <s v="No"/>
  </r>
  <r>
    <x v="592"/>
    <s v="Japan"/>
    <s v="JP3551520004"/>
    <n v="6416281"/>
    <s v="Annual"/>
    <x v="73"/>
    <s v="Management"/>
    <s v="G"/>
    <s v="Yes"/>
    <n v="2.7"/>
    <s v="Elect Director Andrew House"/>
    <x v="2"/>
    <s v="For"/>
    <x v="2"/>
    <m/>
    <s v="No"/>
  </r>
  <r>
    <x v="592"/>
    <s v="Japan"/>
    <s v="JP3551520004"/>
    <n v="6416281"/>
    <s v="Annual"/>
    <x v="73"/>
    <s v="Management"/>
    <s v="G"/>
    <s v="Yes"/>
    <n v="2.8"/>
    <s v="Elect Director Sagawa, Keiichi"/>
    <x v="2"/>
    <s v="For"/>
    <x v="1"/>
    <s v="Board lacks diversity."/>
    <s v="Yes"/>
  </r>
  <r>
    <x v="592"/>
    <s v="Japan"/>
    <s v="JP3551520004"/>
    <n v="6416281"/>
    <s v="Annual"/>
    <x v="73"/>
    <s v="Management"/>
    <s v="G"/>
    <s v="Yes"/>
    <n v="2.9"/>
    <s v="Elect Director Sogabe, Mihoko"/>
    <x v="2"/>
    <s v="For"/>
    <x v="2"/>
    <m/>
    <s v="No"/>
  </r>
  <r>
    <x v="593"/>
    <s v="South Korea"/>
    <s v="KR7139130009"/>
    <s v="B68N347"/>
    <s v="Annual"/>
    <x v="73"/>
    <s v="Management"/>
    <s v="G"/>
    <s v="Yes"/>
    <n v="1"/>
    <s v="Approve Financial Statements and Allocation of Income"/>
    <x v="3"/>
    <s v="For"/>
    <x v="2"/>
    <m/>
    <s v="No"/>
  </r>
  <r>
    <x v="593"/>
    <s v="South Korea"/>
    <s v="KR7139130009"/>
    <s v="B68N347"/>
    <s v="Annual"/>
    <x v="73"/>
    <s v="Management"/>
    <s v="G"/>
    <s v="Yes"/>
    <n v="2"/>
    <s v="Amend Articles of Incorporation"/>
    <x v="3"/>
    <s v="For"/>
    <x v="2"/>
    <m/>
    <s v="No"/>
  </r>
  <r>
    <x v="593"/>
    <s v="South Korea"/>
    <s v="KR7139130009"/>
    <s v="B68N347"/>
    <s v="Annual"/>
    <x v="73"/>
    <s v="Management"/>
    <s v="G"/>
    <s v="Yes"/>
    <n v="3.1"/>
    <s v="Elect Choi Yong-ho as Outside Director"/>
    <x v="2"/>
    <s v="For"/>
    <x v="2"/>
    <m/>
    <s v="No"/>
  </r>
  <r>
    <x v="593"/>
    <s v="South Korea"/>
    <s v="KR7139130009"/>
    <s v="B68N347"/>
    <s v="Annual"/>
    <x v="73"/>
    <s v="Management"/>
    <s v="G"/>
    <s v="Yes"/>
    <n v="3.2"/>
    <s v="Elect Noh Tae-Sik as Outside Director"/>
    <x v="2"/>
    <s v="For"/>
    <x v="2"/>
    <m/>
    <s v="No"/>
  </r>
  <r>
    <x v="593"/>
    <s v="South Korea"/>
    <s v="KR7139130009"/>
    <s v="B68N347"/>
    <s v="Annual"/>
    <x v="73"/>
    <s v="Management"/>
    <s v="G"/>
    <s v="Yes"/>
    <n v="3.3"/>
    <s v="Elect Jeong Jae-su as Outside Director"/>
    <x v="2"/>
    <s v="For"/>
    <x v="2"/>
    <m/>
    <s v="No"/>
  </r>
  <r>
    <x v="593"/>
    <s v="South Korea"/>
    <s v="KR7139130009"/>
    <s v="B68N347"/>
    <s v="Annual"/>
    <x v="73"/>
    <s v="Management"/>
    <s v="G"/>
    <s v="Yes"/>
    <n v="4"/>
    <s v="Elect Cho Dong-hwan as Outside Director to Serve as an Audit Committee Member"/>
    <x v="2"/>
    <s v="For"/>
    <x v="2"/>
    <m/>
    <s v="No"/>
  </r>
  <r>
    <x v="593"/>
    <s v="South Korea"/>
    <s v="KR7139130009"/>
    <s v="B68N347"/>
    <s v="Annual"/>
    <x v="73"/>
    <s v="Management"/>
    <s v="G"/>
    <s v="Yes"/>
    <n v="5"/>
    <s v="Elect Noh Tae-sik as a Member of Audit Committee"/>
    <x v="3"/>
    <s v="For"/>
    <x v="2"/>
    <m/>
    <s v="No"/>
  </r>
  <r>
    <x v="593"/>
    <s v="South Korea"/>
    <s v="KR7139130009"/>
    <s v="B68N347"/>
    <s v="Annual"/>
    <x v="73"/>
    <s v="Management"/>
    <s v="G"/>
    <s v="Yes"/>
    <n v="6"/>
    <s v="Approve Terms of Retirement Pay"/>
    <x v="3"/>
    <s v="For"/>
    <x v="2"/>
    <m/>
    <s v="No"/>
  </r>
  <r>
    <x v="593"/>
    <s v="South Korea"/>
    <s v="KR7139130009"/>
    <s v="B68N347"/>
    <s v="Annual"/>
    <x v="73"/>
    <s v="Management"/>
    <s v="G"/>
    <s v="Yes"/>
    <n v="7"/>
    <s v="Approve Total Remuneration of Inside Directors and Outside Directors"/>
    <x v="2"/>
    <s v="For"/>
    <x v="2"/>
    <m/>
    <s v="No"/>
  </r>
  <r>
    <x v="222"/>
    <s v="China"/>
    <s v="CNE100000304"/>
    <n v="6278566"/>
    <s v="Extraordinary Shareholders"/>
    <x v="73"/>
    <s v="Shareholder"/>
    <s v="G"/>
    <s v="Yes"/>
    <n v="1.01"/>
    <s v="Elect Liang Shuo as Supervisor"/>
    <x v="3"/>
    <s v="For"/>
    <x v="2"/>
    <m/>
    <s v="No"/>
  </r>
  <r>
    <x v="594"/>
    <s v="Colombia"/>
    <s v="COC04PA00016"/>
    <s v="B2473N4"/>
    <s v="Annual"/>
    <x v="73"/>
    <s v="Management"/>
    <s v="G"/>
    <s v="No"/>
    <n v="1"/>
    <s v="Safety Guidelines"/>
    <x v="3"/>
    <m/>
    <x v="0"/>
    <m/>
    <s v="No"/>
  </r>
  <r>
    <x v="594"/>
    <s v="Colombia"/>
    <s v="COC04PA00016"/>
    <s v="B2473N4"/>
    <s v="Annual"/>
    <x v="73"/>
    <s v="Management"/>
    <s v="G"/>
    <s v="No"/>
    <n v="2"/>
    <s v="Verify Quorum"/>
    <x v="3"/>
    <m/>
    <x v="0"/>
    <m/>
    <s v="No"/>
  </r>
  <r>
    <x v="594"/>
    <s v="Colombia"/>
    <s v="COC04PA00016"/>
    <s v="B2473N4"/>
    <s v="Annual"/>
    <x v="73"/>
    <s v="Management"/>
    <s v="G"/>
    <s v="No"/>
    <n v="3"/>
    <s v="Opening by Chief Executive Officer"/>
    <x v="3"/>
    <m/>
    <x v="0"/>
    <m/>
    <s v="No"/>
  </r>
  <r>
    <x v="594"/>
    <s v="Colombia"/>
    <s v="COC04PA00016"/>
    <s v="B2473N4"/>
    <s v="Annual"/>
    <x v="73"/>
    <s v="Management"/>
    <s v="G"/>
    <s v="Yes"/>
    <n v="4"/>
    <s v="Approve Meeting Agenda"/>
    <x v="3"/>
    <s v="For"/>
    <x v="2"/>
    <m/>
    <s v="No"/>
  </r>
  <r>
    <x v="594"/>
    <s v="Colombia"/>
    <s v="COC04PA00016"/>
    <s v="B2473N4"/>
    <s v="Annual"/>
    <x v="73"/>
    <s v="Management"/>
    <s v="G"/>
    <s v="Yes"/>
    <n v="5"/>
    <s v="Elect Chairman of Meeting"/>
    <x v="3"/>
    <s v="For"/>
    <x v="2"/>
    <m/>
    <s v="No"/>
  </r>
  <r>
    <x v="594"/>
    <s v="Colombia"/>
    <s v="COC04PA00016"/>
    <s v="B2473N4"/>
    <s v="Annual"/>
    <x v="73"/>
    <s v="Management"/>
    <s v="G"/>
    <s v="Yes"/>
    <n v="6"/>
    <s v="Appoint Committee in Charge of Scrutinizing Elections and Polling"/>
    <x v="3"/>
    <s v="For"/>
    <x v="2"/>
    <m/>
    <s v="No"/>
  </r>
  <r>
    <x v="594"/>
    <s v="Colombia"/>
    <s v="COC04PA00016"/>
    <s v="B2473N4"/>
    <s v="Annual"/>
    <x v="73"/>
    <s v="Management"/>
    <s v="G"/>
    <s v="Yes"/>
    <n v="7"/>
    <s v="Elect Meeting Approval Committee"/>
    <x v="3"/>
    <s v="For"/>
    <x v="2"/>
    <m/>
    <s v="No"/>
  </r>
  <r>
    <x v="594"/>
    <s v="Colombia"/>
    <s v="COC04PA00016"/>
    <s v="B2473N4"/>
    <s v="Annual"/>
    <x v="73"/>
    <s v="Management"/>
    <s v="G"/>
    <s v="No"/>
    <n v="8"/>
    <s v="Present Board of Directors' Report on its Operation, Development and Compliance with the Corporate Governance Code"/>
    <x v="2"/>
    <m/>
    <x v="0"/>
    <m/>
    <s v="No"/>
  </r>
  <r>
    <x v="594"/>
    <s v="Colombia"/>
    <s v="COC04PA00016"/>
    <s v="B2473N4"/>
    <s v="Annual"/>
    <x v="73"/>
    <s v="Management"/>
    <s v="G"/>
    <s v="No"/>
    <n v="9"/>
    <s v="Present 2022 Integrated Management Report"/>
    <x v="0"/>
    <m/>
    <x v="0"/>
    <m/>
    <s v="No"/>
  </r>
  <r>
    <x v="594"/>
    <s v="Colombia"/>
    <s v="COC04PA00016"/>
    <s v="B2473N4"/>
    <s v="Annual"/>
    <x v="73"/>
    <s v="Management"/>
    <s v="G"/>
    <s v="No"/>
    <n v="10"/>
    <s v="Present Individual and Consolidated Financial Statements"/>
    <x v="3"/>
    <m/>
    <x v="0"/>
    <m/>
    <s v="No"/>
  </r>
  <r>
    <x v="594"/>
    <s v="Colombia"/>
    <s v="COC04PA00016"/>
    <s v="B2473N4"/>
    <s v="Annual"/>
    <x v="73"/>
    <s v="Management"/>
    <s v="G"/>
    <s v="No"/>
    <n v="11"/>
    <s v="Present Auditor's Report"/>
    <x v="1"/>
    <m/>
    <x v="0"/>
    <m/>
    <s v="No"/>
  </r>
  <r>
    <x v="594"/>
    <s v="Colombia"/>
    <s v="COC04PA00016"/>
    <s v="B2473N4"/>
    <s v="Annual"/>
    <x v="73"/>
    <s v="Management"/>
    <s v="G"/>
    <s v="Yes"/>
    <n v="12"/>
    <s v="Approve Board of Directors' Report on its Operation, Development and Compliance with the Corporate Governance Code"/>
    <x v="2"/>
    <s v="For"/>
    <x v="2"/>
    <m/>
    <s v="No"/>
  </r>
  <r>
    <x v="594"/>
    <s v="Colombia"/>
    <s v="COC04PA00016"/>
    <s v="B2473N4"/>
    <s v="Annual"/>
    <x v="73"/>
    <s v="Management"/>
    <s v="G"/>
    <s v="Yes"/>
    <n v="13"/>
    <s v="Approve 2022 Integrated Management Report"/>
    <x v="0"/>
    <s v="For"/>
    <x v="2"/>
    <m/>
    <s v="No"/>
  </r>
  <r>
    <x v="594"/>
    <s v="Colombia"/>
    <s v="COC04PA00016"/>
    <s v="B2473N4"/>
    <s v="Annual"/>
    <x v="73"/>
    <s v="Management"/>
    <s v="G"/>
    <s v="Yes"/>
    <n v="14"/>
    <s v="Approve Individual and Consolidated Financial Statements"/>
    <x v="3"/>
    <s v="For"/>
    <x v="2"/>
    <m/>
    <s v="No"/>
  </r>
  <r>
    <x v="594"/>
    <s v="Colombia"/>
    <s v="COC04PA00016"/>
    <s v="B2473N4"/>
    <s v="Annual"/>
    <x v="73"/>
    <s v="Management"/>
    <s v="G"/>
    <s v="Yes"/>
    <n v="15"/>
    <s v="Approve Allocation of Income"/>
    <x v="3"/>
    <s v="For"/>
    <x v="2"/>
    <m/>
    <s v="No"/>
  </r>
  <r>
    <x v="594"/>
    <s v="Colombia"/>
    <s v="COC04PA00016"/>
    <s v="B2473N4"/>
    <s v="Annual"/>
    <x v="73"/>
    <s v="Management"/>
    <s v="G"/>
    <s v="Yes"/>
    <n v="16"/>
    <s v="Approve Auditors and Authorize Board to Fix Their Remuneration"/>
    <x v="4"/>
    <s v="For"/>
    <x v="2"/>
    <m/>
    <s v="No"/>
  </r>
  <r>
    <x v="594"/>
    <s v="Colombia"/>
    <s v="COC04PA00016"/>
    <s v="B2473N4"/>
    <s v="Annual"/>
    <x v="73"/>
    <s v="Management"/>
    <s v="G"/>
    <s v="Yes"/>
    <n v="17"/>
    <s v="Elect Directors"/>
    <x v="2"/>
    <s v="For"/>
    <x v="2"/>
    <m/>
    <s v="No"/>
  </r>
  <r>
    <x v="594"/>
    <s v="Colombia"/>
    <s v="COC04PA00016"/>
    <s v="B2473N4"/>
    <s v="Annual"/>
    <x v="73"/>
    <s v="Management"/>
    <s v="G"/>
    <s v="No"/>
    <n v="18"/>
    <s v="Transact Other Business (Non-Voting)"/>
    <x v="3"/>
    <m/>
    <x v="0"/>
    <m/>
    <s v="No"/>
  </r>
  <r>
    <x v="595"/>
    <s v="Turkey"/>
    <s v="TRASAHOL91Q5"/>
    <s v="B03N0C7"/>
    <s v="Annual"/>
    <x v="73"/>
    <s v="Management"/>
    <s v="G"/>
    <s v="Yes"/>
    <n v="1"/>
    <s v="Open Meeting and Elect Presiding Council of Meeting"/>
    <x v="3"/>
    <s v="For"/>
    <x v="2"/>
    <m/>
    <s v="No"/>
  </r>
  <r>
    <x v="595"/>
    <s v="Turkey"/>
    <s v="TRASAHOL91Q5"/>
    <s v="B03N0C7"/>
    <s v="Annual"/>
    <x v="73"/>
    <s v="Management"/>
    <s v="G"/>
    <s v="Yes"/>
    <n v="2"/>
    <s v="Accept Board Report"/>
    <x v="0"/>
    <s v="For"/>
    <x v="2"/>
    <m/>
    <s v="No"/>
  </r>
  <r>
    <x v="595"/>
    <s v="Turkey"/>
    <s v="TRASAHOL91Q5"/>
    <s v="B03N0C7"/>
    <s v="Annual"/>
    <x v="73"/>
    <s v="Management"/>
    <s v="G"/>
    <s v="Yes"/>
    <n v="3"/>
    <s v="Accept Audit Report"/>
    <x v="0"/>
    <s v="For"/>
    <x v="2"/>
    <m/>
    <s v="No"/>
  </r>
  <r>
    <x v="595"/>
    <s v="Turkey"/>
    <s v="TRASAHOL91Q5"/>
    <s v="B03N0C7"/>
    <s v="Annual"/>
    <x v="73"/>
    <s v="Management"/>
    <s v="G"/>
    <s v="Yes"/>
    <n v="4"/>
    <s v="Accept Financial Statements"/>
    <x v="3"/>
    <s v="For"/>
    <x v="2"/>
    <m/>
    <s v="No"/>
  </r>
  <r>
    <x v="595"/>
    <s v="Turkey"/>
    <s v="TRASAHOL91Q5"/>
    <s v="B03N0C7"/>
    <s v="Annual"/>
    <x v="73"/>
    <s v="Management"/>
    <s v="G"/>
    <s v="Yes"/>
    <n v="5"/>
    <s v="Approve Discharge of Board"/>
    <x v="3"/>
    <s v="For"/>
    <x v="2"/>
    <m/>
    <s v="No"/>
  </r>
  <r>
    <x v="595"/>
    <s v="Turkey"/>
    <s v="TRASAHOL91Q5"/>
    <s v="B03N0C7"/>
    <s v="Annual"/>
    <x v="73"/>
    <s v="Management"/>
    <s v="G"/>
    <s v="Yes"/>
    <n v="6"/>
    <s v="Approve Allocation of Income"/>
    <x v="3"/>
    <s v="For"/>
    <x v="2"/>
    <m/>
    <s v="No"/>
  </r>
  <r>
    <x v="595"/>
    <s v="Turkey"/>
    <s v="TRASAHOL91Q5"/>
    <s v="B03N0C7"/>
    <s v="Annual"/>
    <x v="73"/>
    <s v="Management"/>
    <s v="G"/>
    <s v="Yes"/>
    <n v="7"/>
    <s v="Elect Directors"/>
    <x v="2"/>
    <s v="For"/>
    <x v="1"/>
    <s v="Bundled director election proposal. Insufficient biographical disclosure."/>
    <s v="Yes"/>
  </r>
  <r>
    <x v="595"/>
    <s v="Turkey"/>
    <s v="TRASAHOL91Q5"/>
    <s v="B03N0C7"/>
    <s v="Annual"/>
    <x v="73"/>
    <s v="Management"/>
    <s v="G"/>
    <s v="Yes"/>
    <n v="8"/>
    <s v="Approve Director Remuneration"/>
    <x v="2"/>
    <s v="For"/>
    <x v="2"/>
    <m/>
    <s v="No"/>
  </r>
  <r>
    <x v="595"/>
    <s v="Turkey"/>
    <s v="TRASAHOL91Q5"/>
    <s v="B03N0C7"/>
    <s v="Annual"/>
    <x v="73"/>
    <s v="Management"/>
    <s v="G"/>
    <s v="Yes"/>
    <n v="9"/>
    <s v="Ratify External Auditors"/>
    <x v="1"/>
    <s v="For"/>
    <x v="2"/>
    <m/>
    <s v="No"/>
  </r>
  <r>
    <x v="595"/>
    <s v="Turkey"/>
    <s v="TRASAHOL91Q5"/>
    <s v="B03N0C7"/>
    <s v="Annual"/>
    <x v="73"/>
    <s v="Management"/>
    <s v="S"/>
    <s v="No"/>
    <n v="10"/>
    <s v="Receive Information on Donations Made in 2022"/>
    <x v="3"/>
    <m/>
    <x v="0"/>
    <m/>
    <s v="No"/>
  </r>
  <r>
    <x v="595"/>
    <s v="Turkey"/>
    <s v="TRASAHOL91Q5"/>
    <s v="B03N0C7"/>
    <s v="Annual"/>
    <x v="73"/>
    <s v="Management"/>
    <s v="S"/>
    <s v="Yes"/>
    <n v="11"/>
    <s v="Approve Upper Limit of Donations for 2023"/>
    <x v="3"/>
    <s v="For"/>
    <x v="1"/>
    <s v="Not enough disclosure to make an informed decision."/>
    <s v="Yes"/>
  </r>
  <r>
    <x v="595"/>
    <s v="Turkey"/>
    <s v="TRASAHOL91Q5"/>
    <s v="B03N0C7"/>
    <s v="Annual"/>
    <x v="73"/>
    <s v="Management"/>
    <s v="G"/>
    <s v="Yes"/>
    <n v="12"/>
    <s v="Approve Share Repurchase Program"/>
    <x v="3"/>
    <s v="For"/>
    <x v="2"/>
    <m/>
    <s v="No"/>
  </r>
  <r>
    <x v="595"/>
    <s v="Turkey"/>
    <s v="TRASAHOL91Q5"/>
    <s v="B03N0C7"/>
    <s v="Annual"/>
    <x v="73"/>
    <s v="Management"/>
    <s v="G"/>
    <s v="Yes"/>
    <n v="13"/>
    <s v="Grant Permission for Board Members to Engage in Commercial Transactions with Company and Be Involved with Companies with Similar Corporate Purpose in Accordance with Articles 395 and 396 of Turkish Commercial Law"/>
    <x v="3"/>
    <s v="For"/>
    <x v="2"/>
    <m/>
    <s v="No"/>
  </r>
  <r>
    <x v="596"/>
    <s v="Turkey"/>
    <s v="TRAHEKTS91E4"/>
    <s v="B03MTG1"/>
    <s v="Annual"/>
    <x v="73"/>
    <s v="Management"/>
    <s v="G"/>
    <s v="Yes"/>
    <n v="1"/>
    <s v="Open Meeting and Elect Presiding Council of Meeting"/>
    <x v="3"/>
    <s v="For"/>
    <x v="2"/>
    <m/>
    <s v="No"/>
  </r>
  <r>
    <x v="596"/>
    <s v="Turkey"/>
    <s v="TRAHEKTS91E4"/>
    <s v="B03MTG1"/>
    <s v="Annual"/>
    <x v="73"/>
    <s v="Management"/>
    <s v="G"/>
    <s v="Yes"/>
    <n v="2"/>
    <s v="Authorize Presiding Council to Sign Minutes of Meeting"/>
    <x v="3"/>
    <s v="For"/>
    <x v="2"/>
    <m/>
    <s v="No"/>
  </r>
  <r>
    <x v="596"/>
    <s v="Turkey"/>
    <s v="TRAHEKTS91E4"/>
    <s v="B03MTG1"/>
    <s v="Annual"/>
    <x v="73"/>
    <s v="Management"/>
    <s v="G"/>
    <s v="Yes"/>
    <n v="3"/>
    <s v="Accept Board Report"/>
    <x v="0"/>
    <s v="For"/>
    <x v="2"/>
    <m/>
    <s v="No"/>
  </r>
  <r>
    <x v="596"/>
    <s v="Turkey"/>
    <s v="TRAHEKTS91E4"/>
    <s v="B03MTG1"/>
    <s v="Annual"/>
    <x v="73"/>
    <s v="Management"/>
    <s v="G"/>
    <s v="Yes"/>
    <n v="4"/>
    <s v="Accept Audit Reports"/>
    <x v="0"/>
    <s v="For"/>
    <x v="2"/>
    <m/>
    <s v="No"/>
  </r>
  <r>
    <x v="596"/>
    <s v="Turkey"/>
    <s v="TRAHEKTS91E4"/>
    <s v="B03MTG1"/>
    <s v="Annual"/>
    <x v="73"/>
    <s v="Management"/>
    <s v="G"/>
    <s v="Yes"/>
    <n v="5"/>
    <s v="Accept Financial Statements"/>
    <x v="3"/>
    <s v="For"/>
    <x v="2"/>
    <m/>
    <s v="No"/>
  </r>
  <r>
    <x v="596"/>
    <s v="Turkey"/>
    <s v="TRAHEKTS91E4"/>
    <s v="B03MTG1"/>
    <s v="Annual"/>
    <x v="73"/>
    <s v="Management"/>
    <s v="G"/>
    <s v="Yes"/>
    <n v="6"/>
    <s v="Approve Discharge of Board"/>
    <x v="3"/>
    <s v="For"/>
    <x v="2"/>
    <m/>
    <s v="No"/>
  </r>
  <r>
    <x v="596"/>
    <s v="Turkey"/>
    <s v="TRAHEKTS91E4"/>
    <s v="B03MTG1"/>
    <s v="Annual"/>
    <x v="73"/>
    <s v="Management"/>
    <s v="G"/>
    <s v="Yes"/>
    <n v="7"/>
    <s v="Approve Allocation of Income"/>
    <x v="3"/>
    <s v="For"/>
    <x v="2"/>
    <m/>
    <s v="No"/>
  </r>
  <r>
    <x v="596"/>
    <s v="Turkey"/>
    <s v="TRAHEKTS91E4"/>
    <s v="B03MTG1"/>
    <s v="Annual"/>
    <x v="73"/>
    <s v="Management"/>
    <s v="G"/>
    <s v="Yes"/>
    <n v="8"/>
    <s v="Elect Directors"/>
    <x v="2"/>
    <s v="For"/>
    <x v="2"/>
    <m/>
    <s v="No"/>
  </r>
  <r>
    <x v="596"/>
    <s v="Turkey"/>
    <s v="TRAHEKTS91E4"/>
    <s v="B03MTG1"/>
    <s v="Annual"/>
    <x v="73"/>
    <s v="Management"/>
    <s v="G"/>
    <s v="Yes"/>
    <n v="9"/>
    <s v="Approve Director Remuneration"/>
    <x v="2"/>
    <s v="For"/>
    <x v="1"/>
    <s v="Poor pay disclosure."/>
    <s v="Yes"/>
  </r>
  <r>
    <x v="596"/>
    <s v="Turkey"/>
    <s v="TRAHEKTS91E4"/>
    <s v="B03MTG1"/>
    <s v="Annual"/>
    <x v="73"/>
    <s v="Management"/>
    <s v="G"/>
    <s v="Yes"/>
    <n v="10"/>
    <s v="Grant Permission for Board Members to Engage in Commercial Transactions with Company and Be Involved with Companies with Similar Corporate Purpose in Accordance with Articles 395 and 396 of Turkish Commercial Law"/>
    <x v="3"/>
    <s v="For"/>
    <x v="2"/>
    <m/>
    <s v="No"/>
  </r>
  <r>
    <x v="596"/>
    <s v="Turkey"/>
    <s v="TRAHEKTS91E4"/>
    <s v="B03MTG1"/>
    <s v="Annual"/>
    <x v="73"/>
    <s v="Management"/>
    <s v="G"/>
    <s v="Yes"/>
    <n v="11"/>
    <s v="Ratify External Auditors"/>
    <x v="1"/>
    <s v="For"/>
    <x v="1"/>
    <s v="Not enough disclosure to make an informed decision."/>
    <s v="Yes"/>
  </r>
  <r>
    <x v="596"/>
    <s v="Turkey"/>
    <s v="TRAHEKTS91E4"/>
    <s v="B03MTG1"/>
    <s v="Annual"/>
    <x v="73"/>
    <s v="Management"/>
    <s v="G"/>
    <s v="No"/>
    <n v="12"/>
    <s v="Receive Information on Guarantees, Pledges and Mortgages Provided to Third Parties"/>
    <x v="3"/>
    <m/>
    <x v="0"/>
    <m/>
    <s v="No"/>
  </r>
  <r>
    <x v="596"/>
    <s v="Turkey"/>
    <s v="TRAHEKTS91E4"/>
    <s v="B03MTG1"/>
    <s v="Annual"/>
    <x v="73"/>
    <s v="Management"/>
    <s v="S"/>
    <s v="Yes"/>
    <n v="13"/>
    <s v="Receive Information on Donations Made in 2022 and Approve Upper Limit of Donations for 2023"/>
    <x v="3"/>
    <s v="For"/>
    <x v="1"/>
    <s v="Not enough disclosure to make an informed decision."/>
    <s v="Yes"/>
  </r>
  <r>
    <x v="596"/>
    <s v="Turkey"/>
    <s v="TRAHEKTS91E4"/>
    <s v="B03MTG1"/>
    <s v="Annual"/>
    <x v="73"/>
    <s v="Management"/>
    <s v="G"/>
    <s v="Yes"/>
    <n v="14"/>
    <s v="Amend Bylaws"/>
    <x v="3"/>
    <s v="For"/>
    <x v="1"/>
    <s v="Share issuances without pre-emption rights exceeding 10% of issued share capital are deemed overly dilutive."/>
    <s v="Yes"/>
  </r>
  <r>
    <x v="596"/>
    <s v="Turkey"/>
    <s v="TRAHEKTS91E4"/>
    <s v="B03MTG1"/>
    <s v="Annual"/>
    <x v="73"/>
    <s v="Management"/>
    <s v="G"/>
    <s v="No"/>
    <n v="15"/>
    <s v="Wishes"/>
    <x v="3"/>
    <m/>
    <x v="0"/>
    <m/>
    <s v="No"/>
  </r>
  <r>
    <x v="596"/>
    <s v="Turkey"/>
    <s v="TRAHEKTS91E4"/>
    <s v="B03MTG1"/>
    <s v="Annual"/>
    <x v="73"/>
    <s v="Management"/>
    <s v="G"/>
    <s v="No"/>
    <n v="16"/>
    <s v="Close Meeting"/>
    <x v="3"/>
    <m/>
    <x v="0"/>
    <m/>
    <s v="No"/>
  </r>
  <r>
    <x v="597"/>
    <s v="South Korea"/>
    <s v="KR7028300002"/>
    <n v="6517407"/>
    <s v="Annual"/>
    <x v="73"/>
    <s v="Management"/>
    <s v="G"/>
    <s v="Yes"/>
    <n v="1"/>
    <s v="Approval of Reduction of Capital Reserve"/>
    <x v="3"/>
    <s v="For"/>
    <x v="2"/>
    <m/>
    <s v="No"/>
  </r>
  <r>
    <x v="597"/>
    <s v="South Korea"/>
    <s v="KR7028300002"/>
    <n v="6517407"/>
    <s v="Annual"/>
    <x v="73"/>
    <s v="Management"/>
    <s v="G"/>
    <s v="Yes"/>
    <n v="2"/>
    <s v="Approve Financial Statements and Allocation of Income"/>
    <x v="3"/>
    <s v="For"/>
    <x v="1"/>
    <s v="Company has failed to publish the audited accounts in a sufficient timeframe ahead of the meeting."/>
    <s v="Yes"/>
  </r>
  <r>
    <x v="597"/>
    <s v="South Korea"/>
    <s v="KR7028300002"/>
    <n v="6517407"/>
    <s v="Annual"/>
    <x v="73"/>
    <s v="Management"/>
    <s v="G"/>
    <s v="Yes"/>
    <n v="3.1"/>
    <s v="Amend Articles of Incorporation (Business Objectives)"/>
    <x v="3"/>
    <s v="For"/>
    <x v="2"/>
    <m/>
    <s v="No"/>
  </r>
  <r>
    <x v="597"/>
    <s v="South Korea"/>
    <s v="KR7028300002"/>
    <n v="6517407"/>
    <s v="Annual"/>
    <x v="73"/>
    <s v="Management"/>
    <s v="G"/>
    <s v="Yes"/>
    <n v="3.2"/>
    <s v="Amend Articles of Incorporation (Issuance of Convertible Bonds)"/>
    <x v="3"/>
    <s v="For"/>
    <x v="1"/>
    <s v="The proposed changes are not deemed to be in the best interest of shareholders."/>
    <s v="Yes"/>
  </r>
  <r>
    <x v="597"/>
    <s v="South Korea"/>
    <s v="KR7028300002"/>
    <n v="6517407"/>
    <s v="Annual"/>
    <x v="73"/>
    <s v="Management"/>
    <s v="G"/>
    <s v="Yes"/>
    <n v="3.3"/>
    <s v="Amend Articles of Incorporation (Issuance of Bonds with Warrants)"/>
    <x v="3"/>
    <s v="For"/>
    <x v="1"/>
    <s v="The proposed changes are not deemed to be in the best interest of shareholders."/>
    <s v="Yes"/>
  </r>
  <r>
    <x v="597"/>
    <s v="South Korea"/>
    <s v="KR7028300002"/>
    <n v="6517407"/>
    <s v="Annual"/>
    <x v="73"/>
    <s v="Management"/>
    <s v="G"/>
    <s v="Yes"/>
    <n v="3.4"/>
    <s v="Amend Articles of Incorporation (Establishment of Audit Committee)"/>
    <x v="3"/>
    <s v="For"/>
    <x v="2"/>
    <m/>
    <s v="No"/>
  </r>
  <r>
    <x v="597"/>
    <s v="South Korea"/>
    <s v="KR7028300002"/>
    <n v="6517407"/>
    <s v="Annual"/>
    <x v="73"/>
    <s v="Management"/>
    <s v="G"/>
    <s v="Yes"/>
    <n v="3.5"/>
    <s v="Amend Articles of Incorporation (Others)"/>
    <x v="3"/>
    <s v="For"/>
    <x v="1"/>
    <s v="The proposed changes are not deemed to be in the best interest of shareholders."/>
    <s v="Yes"/>
  </r>
  <r>
    <x v="597"/>
    <s v="South Korea"/>
    <s v="KR7028300002"/>
    <n v="6517407"/>
    <s v="Annual"/>
    <x v="73"/>
    <s v="Management"/>
    <s v="G"/>
    <s v="Yes"/>
    <n v="4"/>
    <s v="Approve Split-Off Agreement"/>
    <x v="3"/>
    <s v="For"/>
    <x v="2"/>
    <m/>
    <s v="No"/>
  </r>
  <r>
    <x v="597"/>
    <s v="South Korea"/>
    <s v="KR7028300002"/>
    <n v="6517407"/>
    <s v="Annual"/>
    <x v="73"/>
    <s v="Management"/>
    <s v="G"/>
    <s v="Yes"/>
    <n v="5.0999999999999996"/>
    <s v="Elect Jin Yang-gon as Inside Director"/>
    <x v="2"/>
    <s v="For"/>
    <x v="1"/>
    <s v="Lack of gender diversity. Executive Chair without sufficient counterbalance."/>
    <s v="Yes"/>
  </r>
  <r>
    <x v="597"/>
    <s v="South Korea"/>
    <s v="KR7028300002"/>
    <n v="6517407"/>
    <s v="Annual"/>
    <x v="73"/>
    <s v="Management"/>
    <s v="G"/>
    <s v="Yes"/>
    <n v="5.2"/>
    <s v="Elect Lim Chang-yoon as Inside Director"/>
    <x v="2"/>
    <s v="For"/>
    <x v="2"/>
    <m/>
    <s v="No"/>
  </r>
  <r>
    <x v="597"/>
    <s v="South Korea"/>
    <s v="KR7028300002"/>
    <n v="6517407"/>
    <s v="Annual"/>
    <x v="73"/>
    <s v="Management"/>
    <s v="G"/>
    <s v="Yes"/>
    <n v="5.3"/>
    <s v="Elect Baek Yoon-gi as Inside Director"/>
    <x v="2"/>
    <s v="For"/>
    <x v="2"/>
    <m/>
    <s v="No"/>
  </r>
  <r>
    <x v="597"/>
    <s v="South Korea"/>
    <s v="KR7028300002"/>
    <n v="6517407"/>
    <s v="Annual"/>
    <x v="73"/>
    <s v="Management"/>
    <s v="G"/>
    <s v="Yes"/>
    <n v="5.4"/>
    <s v="Elect Jang In-geun as Inside Director"/>
    <x v="2"/>
    <s v="For"/>
    <x v="2"/>
    <m/>
    <s v="No"/>
  </r>
  <r>
    <x v="597"/>
    <s v="South Korea"/>
    <s v="KR7028300002"/>
    <n v="6517407"/>
    <s v="Annual"/>
    <x v="73"/>
    <s v="Management"/>
    <s v="G"/>
    <s v="Yes"/>
    <n v="5.5"/>
    <s v="Elect Yang Chung-mo as Outside Director"/>
    <x v="2"/>
    <s v="For"/>
    <x v="2"/>
    <m/>
    <s v="No"/>
  </r>
  <r>
    <x v="597"/>
    <s v="South Korea"/>
    <s v="KR7028300002"/>
    <n v="6517407"/>
    <s v="Annual"/>
    <x v="73"/>
    <s v="Management"/>
    <s v="G"/>
    <s v="Yes"/>
    <n v="6"/>
    <s v="Elect Park Yeon-hwa as Outside Director to Serve as an Audit Committee Member"/>
    <x v="2"/>
    <s v="For"/>
    <x v="2"/>
    <m/>
    <s v="No"/>
  </r>
  <r>
    <x v="597"/>
    <s v="South Korea"/>
    <s v="KR7028300002"/>
    <n v="6517407"/>
    <s v="Annual"/>
    <x v="73"/>
    <s v="Management"/>
    <s v="G"/>
    <s v="Yes"/>
    <n v="7.1"/>
    <s v="Elect Choi Gyu-jun as a Member of Audit Committee"/>
    <x v="3"/>
    <s v="For"/>
    <x v="2"/>
    <m/>
    <s v="No"/>
  </r>
  <r>
    <x v="597"/>
    <s v="South Korea"/>
    <s v="KR7028300002"/>
    <n v="6517407"/>
    <s v="Annual"/>
    <x v="73"/>
    <s v="Management"/>
    <s v="G"/>
    <s v="Yes"/>
    <n v="7.2"/>
    <s v="Elect Yang Chung-mo as a Member of Audit Committee"/>
    <x v="3"/>
    <s v="For"/>
    <x v="2"/>
    <m/>
    <s v="No"/>
  </r>
  <r>
    <x v="597"/>
    <s v="South Korea"/>
    <s v="KR7028300002"/>
    <n v="6517407"/>
    <s v="Annual"/>
    <x v="73"/>
    <s v="Management"/>
    <s v="G"/>
    <s v="Yes"/>
    <n v="8"/>
    <s v="Approve Total Remuneration of Inside Directors and Outside Directors"/>
    <x v="2"/>
    <s v="For"/>
    <x v="1"/>
    <s v="Total remuneration is excessive or inadequately justified."/>
    <s v="Yes"/>
  </r>
  <r>
    <x v="598"/>
    <s v="China"/>
    <s v="CNE100004868"/>
    <s v="BN2SCG2"/>
    <s v="Annual"/>
    <x v="73"/>
    <s v="Management"/>
    <s v="G"/>
    <s v="Yes"/>
    <n v="1"/>
    <s v="Approve Report of the Board of Directors"/>
    <x v="2"/>
    <s v="For"/>
    <x v="2"/>
    <m/>
    <s v="No"/>
  </r>
  <r>
    <x v="598"/>
    <s v="China"/>
    <s v="CNE100004868"/>
    <s v="BN2SCG2"/>
    <s v="Annual"/>
    <x v="73"/>
    <s v="Management"/>
    <s v="G"/>
    <s v="Yes"/>
    <n v="2"/>
    <s v="Approve Report of the Board of Supervisors"/>
    <x v="0"/>
    <s v="For"/>
    <x v="2"/>
    <m/>
    <s v="No"/>
  </r>
  <r>
    <x v="598"/>
    <s v="China"/>
    <s v="CNE100004868"/>
    <s v="BN2SCG2"/>
    <s v="Annual"/>
    <x v="73"/>
    <s v="Management"/>
    <s v="G"/>
    <s v="Yes"/>
    <n v="3"/>
    <s v="Approve Annual Report and Summary"/>
    <x v="0"/>
    <s v="For"/>
    <x v="2"/>
    <m/>
    <s v="No"/>
  </r>
  <r>
    <x v="598"/>
    <s v="China"/>
    <s v="CNE100004868"/>
    <s v="BN2SCG2"/>
    <s v="Annual"/>
    <x v="73"/>
    <s v="Management"/>
    <s v="G"/>
    <s v="Yes"/>
    <n v="4"/>
    <s v="Approve Financial Statements"/>
    <x v="3"/>
    <s v="For"/>
    <x v="2"/>
    <m/>
    <s v="No"/>
  </r>
  <r>
    <x v="598"/>
    <s v="China"/>
    <s v="CNE100004868"/>
    <s v="BN2SCG2"/>
    <s v="Annual"/>
    <x v="73"/>
    <s v="Management"/>
    <s v="G"/>
    <s v="Yes"/>
    <n v="5"/>
    <s v="Approve Profit Distribution Plan"/>
    <x v="3"/>
    <s v="For"/>
    <x v="2"/>
    <m/>
    <s v="No"/>
  </r>
  <r>
    <x v="598"/>
    <s v="China"/>
    <s v="CNE100004868"/>
    <s v="BN2SCG2"/>
    <s v="Annual"/>
    <x v="73"/>
    <s v="Management"/>
    <s v="G"/>
    <s v="Yes"/>
    <n v="6"/>
    <s v="Approve Remuneration (Allowance) of Directors"/>
    <x v="2"/>
    <s v="For"/>
    <x v="2"/>
    <m/>
    <s v="No"/>
  </r>
  <r>
    <x v="598"/>
    <s v="China"/>
    <s v="CNE100004868"/>
    <s v="BN2SCG2"/>
    <s v="Annual"/>
    <x v="73"/>
    <s v="Management"/>
    <s v="G"/>
    <s v="Yes"/>
    <n v="7"/>
    <s v="Approve Remuneration (Allowance) of Supervisors"/>
    <x v="4"/>
    <s v="For"/>
    <x v="2"/>
    <m/>
    <s v="No"/>
  </r>
  <r>
    <x v="598"/>
    <s v="China"/>
    <s v="CNE100004868"/>
    <s v="BN2SCG2"/>
    <s v="Annual"/>
    <x v="73"/>
    <s v="Management"/>
    <s v="G"/>
    <s v="Yes"/>
    <n v="8"/>
    <s v="Approve to Appoint Auditor"/>
    <x v="1"/>
    <s v="For"/>
    <x v="2"/>
    <m/>
    <s v="No"/>
  </r>
  <r>
    <x v="598"/>
    <s v="China"/>
    <s v="CNE100004868"/>
    <s v="BN2SCG2"/>
    <s v="Annual"/>
    <x v="73"/>
    <s v="Management"/>
    <s v="G"/>
    <s v="Yes"/>
    <n v="9"/>
    <s v="Approve Use of Idle Own Funds to Invest in Entrusted Asset Management"/>
    <x v="3"/>
    <s v="For"/>
    <x v="1"/>
    <s v="Investments expose company to undue risk."/>
    <s v="Yes"/>
  </r>
  <r>
    <x v="598"/>
    <s v="China"/>
    <s v="CNE100004868"/>
    <s v="BN2SCG2"/>
    <s v="Annual"/>
    <x v="73"/>
    <s v="Management"/>
    <s v="G"/>
    <s v="Yes"/>
    <n v="10"/>
    <s v="Amend Articles of Association"/>
    <x v="3"/>
    <s v="For"/>
    <x v="1"/>
    <s v="The proposed changes are not deemed to be in the best interest of shareholders."/>
    <s v="Yes"/>
  </r>
  <r>
    <x v="598"/>
    <s v="China"/>
    <s v="CNE100004868"/>
    <s v="BN2SCG2"/>
    <s v="Annual"/>
    <x v="73"/>
    <s v="Management"/>
    <s v="G"/>
    <s v="Yes"/>
    <n v="11.1"/>
    <s v="Amend Rules and Procedures Regarding Meetings of Board of Directors"/>
    <x v="2"/>
    <s v="For"/>
    <x v="1"/>
    <s v="Lack of disclosure surrounding changes to articles."/>
    <s v="Yes"/>
  </r>
  <r>
    <x v="598"/>
    <s v="China"/>
    <s v="CNE100004868"/>
    <s v="BN2SCG2"/>
    <s v="Annual"/>
    <x v="73"/>
    <s v="Management"/>
    <s v="G"/>
    <s v="Yes"/>
    <n v="11.2"/>
    <s v="Amend Rules and Procedures Regarding General Meetings of Shareholders"/>
    <x v="3"/>
    <s v="For"/>
    <x v="1"/>
    <s v="Lack of disclosure surrounding changes to articles."/>
    <s v="Yes"/>
  </r>
  <r>
    <x v="598"/>
    <s v="China"/>
    <s v="CNE100004868"/>
    <s v="BN2SCG2"/>
    <s v="Annual"/>
    <x v="73"/>
    <s v="Management"/>
    <s v="G"/>
    <s v="Yes"/>
    <n v="11.3"/>
    <s v="Amend Working System for Independent Directors"/>
    <x v="2"/>
    <s v="For"/>
    <x v="1"/>
    <s v="Lack of disclosure surrounding changes to articles."/>
    <s v="Yes"/>
  </r>
  <r>
    <x v="598"/>
    <s v="China"/>
    <s v="CNE100004868"/>
    <s v="BN2SCG2"/>
    <s v="Annual"/>
    <x v="73"/>
    <s v="Management"/>
    <s v="G"/>
    <s v="Yes"/>
    <n v="11.4"/>
    <s v="Amend Management System for Providing External Guarantees"/>
    <x v="3"/>
    <s v="For"/>
    <x v="1"/>
    <s v="Lack of disclosure surrounding changes to articles."/>
    <s v="Yes"/>
  </r>
  <r>
    <x v="598"/>
    <s v="China"/>
    <s v="CNE100004868"/>
    <s v="BN2SCG2"/>
    <s v="Annual"/>
    <x v="73"/>
    <s v="Management"/>
    <s v="G"/>
    <s v="Yes"/>
    <n v="11.5"/>
    <s v="Amend Management System of Raised Funds"/>
    <x v="3"/>
    <s v="For"/>
    <x v="1"/>
    <s v="Lack of disclosure surrounding changes to articles."/>
    <s v="Yes"/>
  </r>
  <r>
    <x v="598"/>
    <s v="China"/>
    <s v="CNE100004868"/>
    <s v="BN2SCG2"/>
    <s v="Annual"/>
    <x v="73"/>
    <s v="Management"/>
    <s v="G"/>
    <s v="Yes"/>
    <n v="12"/>
    <s v="Approve Draft and Summary of Performance Shares Incentive Plan"/>
    <x v="3"/>
    <s v="For"/>
    <x v="2"/>
    <m/>
    <s v="No"/>
  </r>
  <r>
    <x v="598"/>
    <s v="China"/>
    <s v="CNE100004868"/>
    <s v="BN2SCG2"/>
    <s v="Annual"/>
    <x v="73"/>
    <s v="Management"/>
    <s v="G"/>
    <s v="Yes"/>
    <n v="13"/>
    <s v="Approve Performance Shares Incentive Plan Implementation Assessment Management Measures"/>
    <x v="3"/>
    <s v="For"/>
    <x v="2"/>
    <m/>
    <s v="No"/>
  </r>
  <r>
    <x v="598"/>
    <s v="China"/>
    <s v="CNE100004868"/>
    <s v="BN2SCG2"/>
    <s v="Annual"/>
    <x v="73"/>
    <s v="Management"/>
    <s v="G"/>
    <s v="Yes"/>
    <n v="14"/>
    <s v="Approve Authorization of the Board to Handle All Related Matters"/>
    <x v="3"/>
    <s v="For"/>
    <x v="2"/>
    <m/>
    <s v="No"/>
  </r>
  <r>
    <x v="599"/>
    <s v="India"/>
    <s v="INE663F01024"/>
    <s v="B1685L0"/>
    <s v="Special"/>
    <x v="73"/>
    <s v="Management"/>
    <s v="G"/>
    <s v="Yes"/>
    <n v="1"/>
    <s v="Adopt New Articles of Association"/>
    <x v="3"/>
    <s v="For"/>
    <x v="2"/>
    <m/>
    <s v="No"/>
  </r>
  <r>
    <x v="599"/>
    <s v="India"/>
    <s v="INE663F01024"/>
    <s v="B1685L0"/>
    <s v="Special"/>
    <x v="73"/>
    <s v="Management"/>
    <s v="G"/>
    <s v="Yes"/>
    <n v="2"/>
    <s v="Elect Arindam Kumar Bhattacharya as Director"/>
    <x v="2"/>
    <s v="For"/>
    <x v="2"/>
    <m/>
    <s v="No"/>
  </r>
  <r>
    <x v="599"/>
    <s v="India"/>
    <s v="INE663F01024"/>
    <s v="B1685L0"/>
    <s v="Special"/>
    <x v="73"/>
    <s v="Management"/>
    <s v="G"/>
    <s v="Yes"/>
    <n v="3"/>
    <s v="Elect Aruna Sundararajan as Director"/>
    <x v="2"/>
    <s v="For"/>
    <x v="2"/>
    <m/>
    <s v="No"/>
  </r>
  <r>
    <x v="599"/>
    <s v="India"/>
    <s v="INE663F01024"/>
    <s v="B1685L0"/>
    <s v="Special"/>
    <x v="73"/>
    <s v="Management"/>
    <s v="G"/>
    <s v="Yes"/>
    <n v="4"/>
    <s v="Elect Pawan Goyal as Director and Approve Appointment and Remuneration of Pawan Goyal as Whole-Time Director"/>
    <x v="2"/>
    <s v="For"/>
    <x v="1"/>
    <s v="Poor pay disclosure."/>
    <s v="Yes"/>
  </r>
  <r>
    <x v="599"/>
    <s v="India"/>
    <s v="INE663F01024"/>
    <s v="B1685L0"/>
    <s v="Special"/>
    <x v="73"/>
    <s v="Management"/>
    <s v="G"/>
    <s v="Yes"/>
    <n v="5"/>
    <s v="Approve Continuation of Bala C Deshpande as Non-Executive Director"/>
    <x v="2"/>
    <s v="For"/>
    <x v="2"/>
    <m/>
    <s v="No"/>
  </r>
  <r>
    <x v="599"/>
    <s v="India"/>
    <s v="INE663F01024"/>
    <s v="B1685L0"/>
    <s v="Special"/>
    <x v="73"/>
    <s v="Management"/>
    <s v="G"/>
    <s v="Yes"/>
    <n v="6"/>
    <s v="Approve Continuation of Saurabh Srivastava as Non-Executive (Non-Independent) Director"/>
    <x v="2"/>
    <s v="For"/>
    <x v="1"/>
    <s v="Non-independent and Audit Committee lacks sufficient independence. Non-independent and the Remuneration Committee lacks sufficient independence. Non-independent and the Nomination Committee lacks sufficient independence."/>
    <s v="Yes"/>
  </r>
  <r>
    <x v="599"/>
    <s v="India"/>
    <s v="INE663F01024"/>
    <s v="B1685L0"/>
    <s v="Special"/>
    <x v="73"/>
    <s v="Management"/>
    <s v="G"/>
    <s v="Yes"/>
    <n v="7"/>
    <s v="Approve Continuation of Naresh Gupta as Non-Executive (Non-Independent) Director"/>
    <x v="2"/>
    <s v="For"/>
    <x v="1"/>
    <s v="Non-independent and Audit Committee lacks sufficient independence."/>
    <s v="Yes"/>
  </r>
  <r>
    <x v="600"/>
    <s v="India"/>
    <s v="INE571A01038"/>
    <s v="BMX7Q69"/>
    <s v="Special"/>
    <x v="73"/>
    <s v="Management"/>
    <s v="G"/>
    <s v="Yes"/>
    <n v="1"/>
    <s v="Approve Appointment and Remuneration of Premchand Godha as Whole-Time Director designated as Executive Chairman"/>
    <x v="2"/>
    <s v="For"/>
    <x v="1"/>
    <s v="Executive Chair without sufficient counterbalance."/>
    <s v="Yes"/>
  </r>
  <r>
    <x v="600"/>
    <s v="India"/>
    <s v="INE571A01038"/>
    <s v="BMX7Q69"/>
    <s v="Special"/>
    <x v="73"/>
    <s v="Management"/>
    <s v="G"/>
    <s v="Yes"/>
    <n v="2"/>
    <s v="Approve Re-designation of Ajit Kumar Jain as Managing Director"/>
    <x v="2"/>
    <s v="For"/>
    <x v="2"/>
    <m/>
    <s v="No"/>
  </r>
  <r>
    <x v="600"/>
    <s v="India"/>
    <s v="INE571A01038"/>
    <s v="BMX7Q69"/>
    <s v="Special"/>
    <x v="73"/>
    <s v="Management"/>
    <s v="G"/>
    <s v="Yes"/>
    <n v="3"/>
    <s v="Approve Re-designation of Pranay Godha as Managing Director and CEO"/>
    <x v="2"/>
    <s v="For"/>
    <x v="2"/>
    <m/>
    <s v="No"/>
  </r>
  <r>
    <x v="601"/>
    <s v="Denmark"/>
    <s v="DK0010307958"/>
    <s v="B0386J1"/>
    <s v="Annual"/>
    <x v="73"/>
    <s v="Management"/>
    <s v="G"/>
    <s v="No"/>
    <s v="a"/>
    <s v="Receive Report of Board"/>
    <x v="0"/>
    <m/>
    <x v="0"/>
    <m/>
    <s v="No"/>
  </r>
  <r>
    <x v="601"/>
    <s v="Denmark"/>
    <s v="DK0010307958"/>
    <s v="B0386J1"/>
    <s v="Annual"/>
    <x v="73"/>
    <s v="Management"/>
    <s v="G"/>
    <s v="Yes"/>
    <s v="b"/>
    <s v="Accept Financial Statements and Statutory Reports; Approve Allocation of Income"/>
    <x v="0"/>
    <s v="For"/>
    <x v="2"/>
    <m/>
    <s v="No"/>
  </r>
  <r>
    <x v="601"/>
    <s v="Denmark"/>
    <s v="DK0010307958"/>
    <s v="B0386J1"/>
    <s v="Annual"/>
    <x v="73"/>
    <s v="Management"/>
    <s v="G"/>
    <s v="Yes"/>
    <s v="c"/>
    <s v="Approve Remuneration Report (Advisory Vote)"/>
    <x v="4"/>
    <s v="For"/>
    <x v="2"/>
    <m/>
    <s v="No"/>
  </r>
  <r>
    <x v="601"/>
    <s v="Denmark"/>
    <s v="DK0010307958"/>
    <s v="B0386J1"/>
    <s v="Annual"/>
    <x v="73"/>
    <s v="Management"/>
    <s v="G"/>
    <s v="Yes"/>
    <s v="d.1"/>
    <s v="Approve Remuneration of Committee of Representatives"/>
    <x v="4"/>
    <s v="For"/>
    <x v="2"/>
    <m/>
    <s v="No"/>
  </r>
  <r>
    <x v="601"/>
    <s v="Denmark"/>
    <s v="DK0010307958"/>
    <s v="B0386J1"/>
    <s v="Annual"/>
    <x v="73"/>
    <s v="Management"/>
    <s v="G"/>
    <s v="Yes"/>
    <s v="d.2"/>
    <s v="Approve Remuneration of Directors"/>
    <x v="2"/>
    <s v="For"/>
    <x v="2"/>
    <m/>
    <s v="No"/>
  </r>
  <r>
    <x v="601"/>
    <s v="Denmark"/>
    <s v="DK0010307958"/>
    <s v="B0386J1"/>
    <s v="Annual"/>
    <x v="73"/>
    <s v="Management"/>
    <s v="G"/>
    <s v="Yes"/>
    <s v="e"/>
    <s v="Authorize Share Repurchase Program"/>
    <x v="3"/>
    <s v="For"/>
    <x v="2"/>
    <m/>
    <s v="No"/>
  </r>
  <r>
    <x v="601"/>
    <s v="Denmark"/>
    <s v="DK0010307958"/>
    <s v="B0386J1"/>
    <s v="Annual"/>
    <x v="73"/>
    <s v="Management"/>
    <s v="G"/>
    <s v="Yes"/>
    <s v="f"/>
    <s v="Approve Guidelines for Incentive-Based Compensation for Executive Management and Board"/>
    <x v="3"/>
    <s v="For"/>
    <x v="2"/>
    <m/>
    <s v="No"/>
  </r>
  <r>
    <x v="601"/>
    <s v="Denmark"/>
    <s v="DK0010307958"/>
    <s v="B0386J1"/>
    <s v="Annual"/>
    <x v="73"/>
    <s v="Management"/>
    <s v="G"/>
    <s v="Yes"/>
    <s v="g.1"/>
    <s v="Elect Members of Committee of Representatives"/>
    <x v="3"/>
    <s v="For"/>
    <x v="2"/>
    <m/>
    <s v="No"/>
  </r>
  <r>
    <x v="601"/>
    <s v="Denmark"/>
    <s v="DK0010307958"/>
    <s v="B0386J1"/>
    <s v="Annual"/>
    <x v="73"/>
    <s v="Management"/>
    <s v="G"/>
    <s v="Yes"/>
    <s v="g.2"/>
    <s v="Elect Supervisory Board Members (Bundled)"/>
    <x v="3"/>
    <s v="For"/>
    <x v="2"/>
    <m/>
    <s v="No"/>
  </r>
  <r>
    <x v="601"/>
    <s v="Denmark"/>
    <s v="DK0010307958"/>
    <s v="B0386J1"/>
    <s v="Annual"/>
    <x v="73"/>
    <s v="Management"/>
    <s v="G"/>
    <s v="Yes"/>
    <s v="h"/>
    <s v="Ratify Ernst &amp; Young as Auditor"/>
    <x v="1"/>
    <s v="For"/>
    <x v="2"/>
    <m/>
    <s v="No"/>
  </r>
  <r>
    <x v="601"/>
    <s v="Denmark"/>
    <s v="DK0010307958"/>
    <s v="B0386J1"/>
    <s v="Annual"/>
    <x v="73"/>
    <s v="Management"/>
    <s v="G"/>
    <s v="Yes"/>
    <s v="i"/>
    <s v="Other Business"/>
    <x v="3"/>
    <s v="For"/>
    <x v="4"/>
    <s v="We will not support any unspecified items included in the agenda of the general meeting of shareholders."/>
    <s v="Yes"/>
  </r>
  <r>
    <x v="602"/>
    <s v="Finland"/>
    <s v="FI0009000202"/>
    <n v="4490005"/>
    <s v="Annual"/>
    <x v="73"/>
    <s v="Management"/>
    <s v="G"/>
    <s v="No"/>
    <n v="1"/>
    <s v="Open Meeting"/>
    <x v="3"/>
    <m/>
    <x v="0"/>
    <m/>
    <s v="No"/>
  </r>
  <r>
    <x v="602"/>
    <s v="Finland"/>
    <s v="FI0009000202"/>
    <n v="4490005"/>
    <s v="Annual"/>
    <x v="73"/>
    <s v="Management"/>
    <s v="G"/>
    <s v="No"/>
    <n v="2"/>
    <s v="Call the Meeting to Order"/>
    <x v="3"/>
    <m/>
    <x v="0"/>
    <m/>
    <s v="No"/>
  </r>
  <r>
    <x v="602"/>
    <s v="Finland"/>
    <s v="FI0009000202"/>
    <n v="4490005"/>
    <s v="Annual"/>
    <x v="73"/>
    <s v="Management"/>
    <s v="G"/>
    <s v="No"/>
    <n v="3"/>
    <s v="Designate Inspector or Shareholder Representative(s) of Minutes of Meeting"/>
    <x v="3"/>
    <m/>
    <x v="0"/>
    <m/>
    <s v="No"/>
  </r>
  <r>
    <x v="602"/>
    <s v="Finland"/>
    <s v="FI0009000202"/>
    <n v="4490005"/>
    <s v="Annual"/>
    <x v="73"/>
    <s v="Management"/>
    <s v="G"/>
    <s v="No"/>
    <n v="4"/>
    <s v="Acknowledge Proper Convening of Meeting"/>
    <x v="3"/>
    <m/>
    <x v="0"/>
    <m/>
    <s v="No"/>
  </r>
  <r>
    <x v="602"/>
    <s v="Finland"/>
    <s v="FI0009000202"/>
    <n v="4490005"/>
    <s v="Annual"/>
    <x v="73"/>
    <s v="Management"/>
    <s v="G"/>
    <s v="No"/>
    <n v="5"/>
    <s v="Prepare and Approve List of Shareholders"/>
    <x v="3"/>
    <m/>
    <x v="0"/>
    <m/>
    <s v="No"/>
  </r>
  <r>
    <x v="602"/>
    <s v="Finland"/>
    <s v="FI0009000202"/>
    <n v="4490005"/>
    <s v="Annual"/>
    <x v="73"/>
    <s v="Management"/>
    <s v="G"/>
    <s v="No"/>
    <n v="6"/>
    <s v="Receive CEO's Review"/>
    <x v="3"/>
    <m/>
    <x v="0"/>
    <m/>
    <s v="No"/>
  </r>
  <r>
    <x v="602"/>
    <s v="Finland"/>
    <s v="FI0009000202"/>
    <n v="4490005"/>
    <s v="Annual"/>
    <x v="73"/>
    <s v="Management"/>
    <s v="G"/>
    <s v="No"/>
    <n v="7"/>
    <s v="Receive Financial Statements and Statutory Reports"/>
    <x v="0"/>
    <m/>
    <x v="0"/>
    <m/>
    <s v="No"/>
  </r>
  <r>
    <x v="602"/>
    <s v="Finland"/>
    <s v="FI0009000202"/>
    <n v="4490005"/>
    <s v="Annual"/>
    <x v="73"/>
    <s v="Management"/>
    <s v="G"/>
    <s v="Yes"/>
    <n v="8"/>
    <s v="Accept Financial Statements and Statutory Reports"/>
    <x v="0"/>
    <s v="For"/>
    <x v="2"/>
    <m/>
    <s v="No"/>
  </r>
  <r>
    <x v="602"/>
    <s v="Finland"/>
    <s v="FI0009000202"/>
    <n v="4490005"/>
    <s v="Annual"/>
    <x v="73"/>
    <s v="Management"/>
    <s v="G"/>
    <s v="Yes"/>
    <n v="9"/>
    <s v="Approve Allocation of Income and Dividends of EUR 1.08 Per Share"/>
    <x v="3"/>
    <s v="For"/>
    <x v="2"/>
    <m/>
    <s v="No"/>
  </r>
  <r>
    <x v="602"/>
    <s v="Finland"/>
    <s v="FI0009000202"/>
    <n v="4490005"/>
    <s v="Annual"/>
    <x v="73"/>
    <s v="Management"/>
    <s v="G"/>
    <s v="Yes"/>
    <n v="10"/>
    <s v="Approve Discharge of Board and President"/>
    <x v="3"/>
    <s v="For"/>
    <x v="2"/>
    <m/>
    <s v="No"/>
  </r>
  <r>
    <x v="602"/>
    <s v="Finland"/>
    <s v="FI0009000202"/>
    <n v="4490005"/>
    <s v="Annual"/>
    <x v="73"/>
    <s v="Management"/>
    <s v="G"/>
    <s v="Yes"/>
    <n v="11"/>
    <s v="Approve Remuneration Report (Advisory Vote)"/>
    <x v="4"/>
    <s v="For"/>
    <x v="1"/>
    <s v="Vesting of performance awards is less than three years. Poor pay disclosure. Pension contribution rates exceed 30% of salary."/>
    <s v="Yes"/>
  </r>
  <r>
    <x v="602"/>
    <s v="Finland"/>
    <s v="FI0009000202"/>
    <n v="4490005"/>
    <s v="Annual"/>
    <x v="73"/>
    <s v="Management"/>
    <s v="G"/>
    <s v="Yes"/>
    <n v="12"/>
    <s v="Approve Remuneration of Directors in the Amount of EUR 102,000 for Chairman; EUR 63,000 for Vice Chairman, and EUR 47,500 for Other Directors; Approve Meeting Fees; Approve Remuneration for Committee Work"/>
    <x v="2"/>
    <s v="For"/>
    <x v="2"/>
    <m/>
    <s v="No"/>
  </r>
  <r>
    <x v="602"/>
    <s v="Finland"/>
    <s v="FI0009000202"/>
    <n v="4490005"/>
    <s v="Annual"/>
    <x v="73"/>
    <s v="Management"/>
    <s v="G"/>
    <s v="Yes"/>
    <n v="13"/>
    <s v="Approve Remuneration of Auditors"/>
    <x v="4"/>
    <s v="For"/>
    <x v="2"/>
    <m/>
    <s v="No"/>
  </r>
  <r>
    <x v="602"/>
    <s v="Finland"/>
    <s v="FI0009000202"/>
    <n v="4490005"/>
    <s v="Annual"/>
    <x v="73"/>
    <s v="Management"/>
    <s v="G"/>
    <s v="Yes"/>
    <n v="14"/>
    <s v="Ratify Deloitte as Auditors"/>
    <x v="1"/>
    <s v="For"/>
    <x v="2"/>
    <m/>
    <s v="No"/>
  </r>
  <r>
    <x v="602"/>
    <s v="Finland"/>
    <s v="FI0009000202"/>
    <n v="4490005"/>
    <s v="Annual"/>
    <x v="73"/>
    <s v="Management"/>
    <s v="G"/>
    <s v="Yes"/>
    <n v="15"/>
    <s v="Amend Articles Re: Board of Directors and Term of Office"/>
    <x v="2"/>
    <s v="For"/>
    <x v="2"/>
    <m/>
    <s v="No"/>
  </r>
  <r>
    <x v="602"/>
    <s v="Finland"/>
    <s v="FI0009000202"/>
    <n v="4490005"/>
    <s v="Annual"/>
    <x v="73"/>
    <s v="Management"/>
    <s v="G"/>
    <s v="Yes"/>
    <n v="16"/>
    <s v="Authorize Share Repurchase Program"/>
    <x v="3"/>
    <s v="For"/>
    <x v="2"/>
    <m/>
    <s v="No"/>
  </r>
  <r>
    <x v="602"/>
    <s v="Finland"/>
    <s v="FI0009000202"/>
    <n v="4490005"/>
    <s v="Annual"/>
    <x v="73"/>
    <s v="Management"/>
    <s v="G"/>
    <s v="Yes"/>
    <n v="17"/>
    <s v="Approve Issuance of up to 33 Million Class B Shares without Preemptive Rights"/>
    <x v="3"/>
    <s v="For"/>
    <x v="2"/>
    <m/>
    <s v="No"/>
  </r>
  <r>
    <x v="602"/>
    <s v="Finland"/>
    <s v="FI0009000202"/>
    <n v="4490005"/>
    <s v="Annual"/>
    <x v="73"/>
    <s v="Management"/>
    <s v="S"/>
    <s v="Yes"/>
    <n v="18"/>
    <s v="Approve Charitable Donations of up to EUR 300,000"/>
    <x v="3"/>
    <s v="For"/>
    <x v="2"/>
    <m/>
    <s v="No"/>
  </r>
  <r>
    <x v="602"/>
    <s v="Finland"/>
    <s v="FI0009000202"/>
    <n v="4490005"/>
    <s v="Annual"/>
    <x v="73"/>
    <s v="Management"/>
    <s v="G"/>
    <s v="No"/>
    <n v="19"/>
    <s v="Close Meeting"/>
    <x v="3"/>
    <m/>
    <x v="0"/>
    <m/>
    <s v="No"/>
  </r>
  <r>
    <x v="603"/>
    <s v="Japan"/>
    <s v="JP3258000003"/>
    <n v="6493745"/>
    <s v="Annual"/>
    <x v="73"/>
    <s v="Management"/>
    <s v="G"/>
    <s v="Yes"/>
    <n v="1"/>
    <s v="Approve Allocation of Income, with a Final Dividend of JPY 36.5"/>
    <x v="3"/>
    <s v="For"/>
    <x v="2"/>
    <m/>
    <s v="No"/>
  </r>
  <r>
    <x v="603"/>
    <s v="Japan"/>
    <s v="JP3258000003"/>
    <n v="6493745"/>
    <s v="Annual"/>
    <x v="73"/>
    <s v="Management"/>
    <s v="G"/>
    <s v="Yes"/>
    <n v="2"/>
    <s v="Amend Articles to Allow Virtual Only Shareholder Meetings"/>
    <x v="3"/>
    <s v="For"/>
    <x v="1"/>
    <s v="We are not supportive of exclusively virtual meetings."/>
    <s v="Yes"/>
  </r>
  <r>
    <x v="603"/>
    <s v="Japan"/>
    <s v="JP3258000003"/>
    <n v="6493745"/>
    <s v="Annual"/>
    <x v="73"/>
    <s v="Management"/>
    <s v="G"/>
    <s v="Yes"/>
    <n v="3.1"/>
    <s v="Elect Director Isozaki, Yoshinori"/>
    <x v="2"/>
    <s v="For"/>
    <x v="2"/>
    <m/>
    <s v="No"/>
  </r>
  <r>
    <x v="603"/>
    <s v="Japan"/>
    <s v="JP3258000003"/>
    <n v="6493745"/>
    <s v="Annual"/>
    <x v="73"/>
    <s v="Management"/>
    <s v="G"/>
    <s v="Yes"/>
    <n v="3.1"/>
    <s v="Elect Director Rod Eddington"/>
    <x v="2"/>
    <s v="For"/>
    <x v="2"/>
    <m/>
    <s v="No"/>
  </r>
  <r>
    <x v="603"/>
    <s v="Japan"/>
    <s v="JP3258000003"/>
    <n v="6493745"/>
    <s v="Annual"/>
    <x v="73"/>
    <s v="Management"/>
    <s v="G"/>
    <s v="Yes"/>
    <n v="3.11"/>
    <s v="Elect Director George Olcott"/>
    <x v="2"/>
    <s v="For"/>
    <x v="2"/>
    <m/>
    <s v="No"/>
  </r>
  <r>
    <x v="603"/>
    <s v="Japan"/>
    <s v="JP3258000003"/>
    <n v="6493745"/>
    <s v="Annual"/>
    <x v="73"/>
    <s v="Management"/>
    <s v="G"/>
    <s v="Yes"/>
    <n v="3.12"/>
    <s v="Elect Director Katanozaka, Shinya"/>
    <x v="2"/>
    <s v="For"/>
    <x v="2"/>
    <m/>
    <s v="No"/>
  </r>
  <r>
    <x v="603"/>
    <s v="Japan"/>
    <s v="JP3258000003"/>
    <n v="6493745"/>
    <s v="Annual"/>
    <x v="73"/>
    <s v="Management"/>
    <s v="G"/>
    <s v="Yes"/>
    <n v="3.2"/>
    <s v="Elect Director Nishimura, Keisuke"/>
    <x v="2"/>
    <s v="For"/>
    <x v="2"/>
    <m/>
    <s v="No"/>
  </r>
  <r>
    <x v="603"/>
    <s v="Japan"/>
    <s v="JP3258000003"/>
    <n v="6493745"/>
    <s v="Annual"/>
    <x v="73"/>
    <s v="Management"/>
    <s v="G"/>
    <s v="Yes"/>
    <n v="3.3"/>
    <s v="Elect Director Miyoshi, Toshiya"/>
    <x v="2"/>
    <s v="For"/>
    <x v="2"/>
    <m/>
    <s v="No"/>
  </r>
  <r>
    <x v="603"/>
    <s v="Japan"/>
    <s v="JP3258000003"/>
    <n v="6493745"/>
    <s v="Annual"/>
    <x v="73"/>
    <s v="Management"/>
    <s v="G"/>
    <s v="Yes"/>
    <n v="3.4"/>
    <s v="Elect Director Minakata, Takeshi"/>
    <x v="2"/>
    <s v="For"/>
    <x v="2"/>
    <m/>
    <s v="No"/>
  </r>
  <r>
    <x v="603"/>
    <s v="Japan"/>
    <s v="JP3258000003"/>
    <n v="6493745"/>
    <s v="Annual"/>
    <x v="73"/>
    <s v="Management"/>
    <s v="G"/>
    <s v="Yes"/>
    <n v="3.5"/>
    <s v="Elect Director Tsuboi, Junko"/>
    <x v="2"/>
    <s v="For"/>
    <x v="2"/>
    <m/>
    <s v="No"/>
  </r>
  <r>
    <x v="603"/>
    <s v="Japan"/>
    <s v="JP3258000003"/>
    <n v="6493745"/>
    <s v="Annual"/>
    <x v="73"/>
    <s v="Management"/>
    <s v="G"/>
    <s v="Yes"/>
    <n v="3.6"/>
    <s v="Elect Director Mori, Masakatsu"/>
    <x v="2"/>
    <s v="For"/>
    <x v="1"/>
    <s v="Board lacks diversity."/>
    <s v="Yes"/>
  </r>
  <r>
    <x v="603"/>
    <s v="Japan"/>
    <s v="JP3258000003"/>
    <n v="6493745"/>
    <s v="Annual"/>
    <x v="73"/>
    <s v="Management"/>
    <s v="G"/>
    <s v="Yes"/>
    <n v="3.7"/>
    <s v="Elect Director Yanagi, Hiroyuki"/>
    <x v="2"/>
    <s v="For"/>
    <x v="2"/>
    <m/>
    <s v="No"/>
  </r>
  <r>
    <x v="603"/>
    <s v="Japan"/>
    <s v="JP3258000003"/>
    <n v="6493745"/>
    <s v="Annual"/>
    <x v="73"/>
    <s v="Management"/>
    <s v="G"/>
    <s v="Yes"/>
    <n v="3.8"/>
    <s v="Elect Director Matsuda, Chieko"/>
    <x v="2"/>
    <s v="For"/>
    <x v="2"/>
    <m/>
    <s v="No"/>
  </r>
  <r>
    <x v="603"/>
    <s v="Japan"/>
    <s v="JP3258000003"/>
    <n v="6493745"/>
    <s v="Annual"/>
    <x v="73"/>
    <s v="Management"/>
    <s v="G"/>
    <s v="Yes"/>
    <n v="3.9"/>
    <s v="Elect Director Shiono, Noriko"/>
    <x v="2"/>
    <s v="For"/>
    <x v="2"/>
    <m/>
    <s v="No"/>
  </r>
  <r>
    <x v="603"/>
    <s v="Japan"/>
    <s v="JP3258000003"/>
    <n v="6493745"/>
    <s v="Annual"/>
    <x v="73"/>
    <s v="Management"/>
    <s v="G"/>
    <s v="Yes"/>
    <n v="4.0999999999999996"/>
    <s v="Appoint Statutory Auditor Ishikura, Toru"/>
    <x v="1"/>
    <s v="For"/>
    <x v="2"/>
    <m/>
    <s v="No"/>
  </r>
  <r>
    <x v="603"/>
    <s v="Japan"/>
    <s v="JP3258000003"/>
    <n v="6493745"/>
    <s v="Annual"/>
    <x v="73"/>
    <s v="Management"/>
    <s v="G"/>
    <s v="Yes"/>
    <n v="4.2"/>
    <s v="Appoint Statutory Auditor Ando, Yoshiko"/>
    <x v="1"/>
    <s v="For"/>
    <x v="2"/>
    <m/>
    <s v="No"/>
  </r>
  <r>
    <x v="604"/>
    <s v="Japan"/>
    <s v="JP3283650004"/>
    <n v="6194468"/>
    <s v="Annual"/>
    <x v="73"/>
    <s v="Management"/>
    <s v="G"/>
    <s v="Yes"/>
    <n v="1"/>
    <s v="Approve Allocation of Income, with a Final Dividend of JPY 70"/>
    <x v="3"/>
    <s v="For"/>
    <x v="2"/>
    <m/>
    <s v="No"/>
  </r>
  <r>
    <x v="604"/>
    <s v="Japan"/>
    <s v="JP3283650004"/>
    <n v="6194468"/>
    <s v="Annual"/>
    <x v="73"/>
    <s v="Management"/>
    <s v="G"/>
    <s v="Yes"/>
    <n v="2.1"/>
    <s v="Elect Director Kobayashi, Kazutoshi"/>
    <x v="2"/>
    <s v="For"/>
    <x v="2"/>
    <m/>
    <s v="No"/>
  </r>
  <r>
    <x v="604"/>
    <s v="Japan"/>
    <s v="JP3283650004"/>
    <n v="6194468"/>
    <s v="Annual"/>
    <x v="73"/>
    <s v="Management"/>
    <s v="G"/>
    <s v="Yes"/>
    <n v="2.1"/>
    <s v="Elect Director Yuasa, Norika"/>
    <x v="2"/>
    <s v="For"/>
    <x v="2"/>
    <m/>
    <s v="No"/>
  </r>
  <r>
    <x v="604"/>
    <s v="Japan"/>
    <s v="JP3283650004"/>
    <n v="6194468"/>
    <s v="Annual"/>
    <x v="73"/>
    <s v="Management"/>
    <s v="G"/>
    <s v="Yes"/>
    <n v="2.11"/>
    <s v="Elect Director Maeda, Yuko"/>
    <x v="2"/>
    <s v="For"/>
    <x v="2"/>
    <m/>
    <s v="No"/>
  </r>
  <r>
    <x v="604"/>
    <s v="Japan"/>
    <s v="JP3283650004"/>
    <n v="6194468"/>
    <s v="Annual"/>
    <x v="73"/>
    <s v="Management"/>
    <s v="G"/>
    <s v="Yes"/>
    <n v="2.12"/>
    <s v="Elect Director Suto, Miwa"/>
    <x v="2"/>
    <s v="For"/>
    <x v="2"/>
    <m/>
    <s v="No"/>
  </r>
  <r>
    <x v="604"/>
    <s v="Japan"/>
    <s v="JP3283650004"/>
    <n v="6194468"/>
    <s v="Annual"/>
    <x v="73"/>
    <s v="Management"/>
    <s v="G"/>
    <s v="Yes"/>
    <n v="2.2000000000000002"/>
    <s v="Elect Director Kobayashi, Takao"/>
    <x v="2"/>
    <s v="For"/>
    <x v="2"/>
    <m/>
    <s v="No"/>
  </r>
  <r>
    <x v="604"/>
    <s v="Japan"/>
    <s v="JP3283650004"/>
    <n v="6194468"/>
    <s v="Annual"/>
    <x v="73"/>
    <s v="Management"/>
    <s v="G"/>
    <s v="Yes"/>
    <n v="2.2999999999999998"/>
    <s v="Elect Director Kobayashi, Masanori"/>
    <x v="2"/>
    <s v="For"/>
    <x v="2"/>
    <m/>
    <s v="No"/>
  </r>
  <r>
    <x v="604"/>
    <s v="Japan"/>
    <s v="JP3283650004"/>
    <n v="6194468"/>
    <s v="Annual"/>
    <x v="73"/>
    <s v="Management"/>
    <s v="G"/>
    <s v="Yes"/>
    <n v="2.4"/>
    <s v="Elect Director Shibusawa, Koichi"/>
    <x v="2"/>
    <s v="For"/>
    <x v="2"/>
    <m/>
    <s v="No"/>
  </r>
  <r>
    <x v="604"/>
    <s v="Japan"/>
    <s v="JP3283650004"/>
    <n v="6194468"/>
    <s v="Annual"/>
    <x v="73"/>
    <s v="Management"/>
    <s v="G"/>
    <s v="Yes"/>
    <n v="2.5"/>
    <s v="Elect Director Kobayashi, Yusuke"/>
    <x v="2"/>
    <s v="For"/>
    <x v="2"/>
    <m/>
    <s v="No"/>
  </r>
  <r>
    <x v="604"/>
    <s v="Japan"/>
    <s v="JP3283650004"/>
    <n v="6194468"/>
    <s v="Annual"/>
    <x v="73"/>
    <s v="Management"/>
    <s v="G"/>
    <s v="Yes"/>
    <n v="2.6"/>
    <s v="Elect Director Mochizuki, Shinichi"/>
    <x v="2"/>
    <s v="For"/>
    <x v="2"/>
    <m/>
    <s v="No"/>
  </r>
  <r>
    <x v="604"/>
    <s v="Japan"/>
    <s v="JP3283650004"/>
    <n v="6194468"/>
    <s v="Annual"/>
    <x v="73"/>
    <s v="Management"/>
    <s v="G"/>
    <s v="Yes"/>
    <n v="2.7"/>
    <s v="Elect Director Horita, Masahiro"/>
    <x v="2"/>
    <s v="For"/>
    <x v="2"/>
    <m/>
    <s v="No"/>
  </r>
  <r>
    <x v="604"/>
    <s v="Japan"/>
    <s v="JP3283650004"/>
    <n v="6194468"/>
    <s v="Annual"/>
    <x v="73"/>
    <s v="Management"/>
    <s v="G"/>
    <s v="Yes"/>
    <n v="2.8"/>
    <s v="Elect Director Ogura, Atsuko"/>
    <x v="2"/>
    <s v="For"/>
    <x v="2"/>
    <m/>
    <s v="No"/>
  </r>
  <r>
    <x v="604"/>
    <s v="Japan"/>
    <s v="JP3283650004"/>
    <n v="6194468"/>
    <s v="Annual"/>
    <x v="73"/>
    <s v="Management"/>
    <s v="G"/>
    <s v="Yes"/>
    <n v="2.9"/>
    <s v="Elect Director Kikuma, Yukino"/>
    <x v="2"/>
    <s v="For"/>
    <x v="2"/>
    <m/>
    <s v="No"/>
  </r>
  <r>
    <x v="604"/>
    <s v="Japan"/>
    <s v="JP3283650004"/>
    <n v="6194468"/>
    <s v="Annual"/>
    <x v="73"/>
    <s v="Management"/>
    <s v="G"/>
    <s v="Yes"/>
    <n v="3.1"/>
    <s v="Appoint Statutory Auditor Onagi, Minoru"/>
    <x v="1"/>
    <s v="For"/>
    <x v="2"/>
    <m/>
    <s v="No"/>
  </r>
  <r>
    <x v="604"/>
    <s v="Japan"/>
    <s v="JP3283650004"/>
    <n v="6194468"/>
    <s v="Annual"/>
    <x v="73"/>
    <s v="Management"/>
    <s v="G"/>
    <s v="Yes"/>
    <n v="3.2"/>
    <s v="Appoint Statutory Auditor Miyama, Toru"/>
    <x v="1"/>
    <s v="For"/>
    <x v="2"/>
    <m/>
    <s v="No"/>
  </r>
  <r>
    <x v="605"/>
    <s v="Iceland"/>
    <s v="IS0000020469"/>
    <s v="BFM0LS7"/>
    <s v="Annual"/>
    <x v="73"/>
    <s v="Management"/>
    <s v="G"/>
    <s v="No"/>
    <n v="1"/>
    <s v="Receive Report of Board"/>
    <x v="0"/>
    <m/>
    <x v="0"/>
    <m/>
    <s v="No"/>
  </r>
  <r>
    <x v="605"/>
    <s v="Iceland"/>
    <s v="IS0000020469"/>
    <s v="BFM0LS7"/>
    <s v="Annual"/>
    <x v="73"/>
    <s v="Management"/>
    <s v="G"/>
    <s v="Yes"/>
    <n v="2"/>
    <s v="Accept Financial Statements; Approve Allocation of Income and Dividends of ISK 0.4 Per Share"/>
    <x v="3"/>
    <s v="For"/>
    <x v="2"/>
    <m/>
    <s v="No"/>
  </r>
  <r>
    <x v="605"/>
    <s v="Iceland"/>
    <s v="IS0000020469"/>
    <s v="BFM0LS7"/>
    <s v="Annual"/>
    <x v="73"/>
    <s v="Management"/>
    <s v="G"/>
    <s v="Yes"/>
    <n v="3"/>
    <s v="Authorize Repurchase of Shares"/>
    <x v="3"/>
    <s v="For"/>
    <x v="2"/>
    <m/>
    <s v="No"/>
  </r>
  <r>
    <x v="605"/>
    <s v="Iceland"/>
    <s v="IS0000020469"/>
    <s v="BFM0LS7"/>
    <s v="Annual"/>
    <x v="73"/>
    <s v="Management"/>
    <s v="G"/>
    <s v="Yes"/>
    <n v="4"/>
    <s v="Approve Reduction in Share Capital via Share Cancellation"/>
    <x v="3"/>
    <s v="For"/>
    <x v="2"/>
    <m/>
    <s v="No"/>
  </r>
  <r>
    <x v="605"/>
    <s v="Iceland"/>
    <s v="IS0000020469"/>
    <s v="BFM0LS7"/>
    <s v="Annual"/>
    <x v="73"/>
    <s v="Management"/>
    <s v="G"/>
    <s v="Yes"/>
    <n v="5"/>
    <s v="Approve Remuneration Policy And Other Terms of Employment For Executive Management"/>
    <x v="4"/>
    <s v="For"/>
    <x v="1"/>
    <s v="Majority of awards vest without reference to performance conditions. Vesting of performance awards is less than three years."/>
    <s v="Yes"/>
  </r>
  <r>
    <x v="605"/>
    <s v="Iceland"/>
    <s v="IS0000020469"/>
    <s v="BFM0LS7"/>
    <s v="Annual"/>
    <x v="73"/>
    <s v="Management"/>
    <s v="G"/>
    <s v="Yes"/>
    <n v="6"/>
    <s v="Amend Articles"/>
    <x v="3"/>
    <s v="For"/>
    <x v="2"/>
    <m/>
    <s v="No"/>
  </r>
  <r>
    <x v="605"/>
    <s v="Iceland"/>
    <s v="IS0000020469"/>
    <s v="BFM0LS7"/>
    <s v="Annual"/>
    <x v="73"/>
    <s v="Management"/>
    <s v="G"/>
    <s v="Yes"/>
    <n v="7"/>
    <s v="Elect Directors and Deputy Directors"/>
    <x v="2"/>
    <s v="For"/>
    <x v="1"/>
    <s v="Bundled director election proposal. Insufficient biographical disclosure."/>
    <s v="Yes"/>
  </r>
  <r>
    <x v="605"/>
    <s v="Iceland"/>
    <s v="IS0000020469"/>
    <s v="BFM0LS7"/>
    <s v="Annual"/>
    <x v="73"/>
    <s v="Management"/>
    <s v="G"/>
    <s v="Yes"/>
    <n v="8"/>
    <s v="Ratify Auditors"/>
    <x v="1"/>
    <s v="For"/>
    <x v="2"/>
    <m/>
    <s v="No"/>
  </r>
  <r>
    <x v="605"/>
    <s v="Iceland"/>
    <s v="IS0000020469"/>
    <s v="BFM0LS7"/>
    <s v="Annual"/>
    <x v="73"/>
    <s v="Management"/>
    <s v="G"/>
    <s v="Yes"/>
    <n v="9"/>
    <s v="Approve Remuneration of Directors; Approve Remuneration for Committee Work"/>
    <x v="2"/>
    <s v="For"/>
    <x v="2"/>
    <m/>
    <s v="No"/>
  </r>
  <r>
    <x v="605"/>
    <s v="Iceland"/>
    <s v="IS0000020469"/>
    <s v="BFM0LS7"/>
    <s v="Annual"/>
    <x v="73"/>
    <s v="Management"/>
    <s v="G"/>
    <s v="Yes"/>
    <n v="10"/>
    <s v="Other Business (Voting)"/>
    <x v="3"/>
    <s v="For"/>
    <x v="4"/>
    <s v="We will not support any unspecified items included in the agenda of the general meeting of shareholders."/>
    <s v="Yes"/>
  </r>
  <r>
    <x v="606"/>
    <s v="Japan"/>
    <s v="JP3965400009"/>
    <n v="6518808"/>
    <s v="Annual"/>
    <x v="73"/>
    <s v="Management"/>
    <s v="G"/>
    <s v="Yes"/>
    <n v="1.1000000000000001"/>
    <s v="Elect Director Kikukawa, Masazumi"/>
    <x v="2"/>
    <s v="For"/>
    <x v="1"/>
    <s v="Board lacks diversity."/>
    <s v="Yes"/>
  </r>
  <r>
    <x v="606"/>
    <s v="Japan"/>
    <s v="JP3965400009"/>
    <n v="6518808"/>
    <s v="Annual"/>
    <x v="73"/>
    <s v="Management"/>
    <s v="G"/>
    <s v="Yes"/>
    <n v="1.1000000000000001"/>
    <s v="Elect Director Sugaya, Takako"/>
    <x v="2"/>
    <s v="For"/>
    <x v="2"/>
    <m/>
    <s v="No"/>
  </r>
  <r>
    <x v="606"/>
    <s v="Japan"/>
    <s v="JP3965400009"/>
    <n v="6518808"/>
    <s v="Annual"/>
    <x v="73"/>
    <s v="Management"/>
    <s v="G"/>
    <s v="Yes"/>
    <n v="1.1100000000000001"/>
    <s v="Elect Director Yasue, Reiko"/>
    <x v="2"/>
    <s v="For"/>
    <x v="2"/>
    <m/>
    <s v="No"/>
  </r>
  <r>
    <x v="606"/>
    <s v="Japan"/>
    <s v="JP3965400009"/>
    <n v="6518808"/>
    <s v="Annual"/>
    <x v="73"/>
    <s v="Management"/>
    <s v="G"/>
    <s v="Yes"/>
    <n v="1.2"/>
    <s v="Elect Director Takemori, Masayuki"/>
    <x v="2"/>
    <s v="For"/>
    <x v="2"/>
    <m/>
    <s v="No"/>
  </r>
  <r>
    <x v="606"/>
    <s v="Japan"/>
    <s v="JP3965400009"/>
    <n v="6518808"/>
    <s v="Annual"/>
    <x v="73"/>
    <s v="Management"/>
    <s v="G"/>
    <s v="Yes"/>
    <n v="1.3"/>
    <s v="Elect Director Suzuki, Hitoshi"/>
    <x v="2"/>
    <s v="For"/>
    <x v="2"/>
    <m/>
    <s v="No"/>
  </r>
  <r>
    <x v="606"/>
    <s v="Japan"/>
    <s v="JP3965400009"/>
    <n v="6518808"/>
    <s v="Annual"/>
    <x v="73"/>
    <s v="Management"/>
    <s v="G"/>
    <s v="Yes"/>
    <n v="1.4"/>
    <s v="Elect Director Kobayashi, Kenjiro"/>
    <x v="2"/>
    <s v="For"/>
    <x v="2"/>
    <m/>
    <s v="No"/>
  </r>
  <r>
    <x v="606"/>
    <s v="Japan"/>
    <s v="JP3965400009"/>
    <n v="6518808"/>
    <s v="Annual"/>
    <x v="73"/>
    <s v="Management"/>
    <s v="G"/>
    <s v="Yes"/>
    <n v="1.5"/>
    <s v="Elect Director Kume, Yugo"/>
    <x v="2"/>
    <s v="For"/>
    <x v="2"/>
    <m/>
    <s v="No"/>
  </r>
  <r>
    <x v="606"/>
    <s v="Japan"/>
    <s v="JP3965400009"/>
    <n v="6518808"/>
    <s v="Annual"/>
    <x v="73"/>
    <s v="Management"/>
    <s v="G"/>
    <s v="Yes"/>
    <n v="1.6"/>
    <s v="Elect Director Noritake, Fumitomo"/>
    <x v="2"/>
    <s v="For"/>
    <x v="2"/>
    <m/>
    <s v="No"/>
  </r>
  <r>
    <x v="606"/>
    <s v="Japan"/>
    <s v="JP3965400009"/>
    <n v="6518808"/>
    <s v="Annual"/>
    <x v="73"/>
    <s v="Management"/>
    <s v="G"/>
    <s v="Yes"/>
    <n v="1.7"/>
    <s v="Elect Director Fukuda, Kengo"/>
    <x v="2"/>
    <s v="For"/>
    <x v="2"/>
    <m/>
    <s v="No"/>
  </r>
  <r>
    <x v="606"/>
    <s v="Japan"/>
    <s v="JP3965400009"/>
    <n v="6518808"/>
    <s v="Annual"/>
    <x v="73"/>
    <s v="Management"/>
    <s v="G"/>
    <s v="Yes"/>
    <n v="1.8"/>
    <s v="Elect Director Uchida, Kazunari"/>
    <x v="2"/>
    <s v="For"/>
    <x v="2"/>
    <m/>
    <s v="No"/>
  </r>
  <r>
    <x v="606"/>
    <s v="Japan"/>
    <s v="JP3965400009"/>
    <n v="6518808"/>
    <s v="Annual"/>
    <x v="73"/>
    <s v="Management"/>
    <s v="G"/>
    <s v="Yes"/>
    <n v="1.9"/>
    <s v="Elect Director Shiraishi, Takashi"/>
    <x v="2"/>
    <s v="For"/>
    <x v="2"/>
    <m/>
    <s v="No"/>
  </r>
  <r>
    <x v="606"/>
    <s v="Japan"/>
    <s v="JP3965400009"/>
    <n v="6518808"/>
    <s v="Annual"/>
    <x v="73"/>
    <s v="Management"/>
    <s v="G"/>
    <s v="Yes"/>
    <n v="2.1"/>
    <s v="Appoint Statutory Auditor Mitsuidera, Naoki"/>
    <x v="1"/>
    <s v="For"/>
    <x v="2"/>
    <m/>
    <s v="No"/>
  </r>
  <r>
    <x v="606"/>
    <s v="Japan"/>
    <s v="JP3965400009"/>
    <n v="6518808"/>
    <s v="Annual"/>
    <x v="73"/>
    <s v="Management"/>
    <s v="G"/>
    <s v="Yes"/>
    <n v="2.2000000000000002"/>
    <s v="Appoint Statutory Auditor Ishii, Yoshitada"/>
    <x v="1"/>
    <s v="For"/>
    <x v="2"/>
    <m/>
    <s v="No"/>
  </r>
  <r>
    <x v="606"/>
    <s v="Japan"/>
    <s v="JP3965400009"/>
    <n v="6518808"/>
    <s v="Annual"/>
    <x v="73"/>
    <s v="Management"/>
    <s v="G"/>
    <s v="Yes"/>
    <n v="2.2999999999999998"/>
    <s v="Appoint Statutory Auditor Matsuzaki, Masatoshi"/>
    <x v="1"/>
    <s v="For"/>
    <x v="2"/>
    <m/>
    <s v="No"/>
  </r>
  <r>
    <x v="606"/>
    <s v="Japan"/>
    <s v="JP3965400009"/>
    <n v="6518808"/>
    <s v="Annual"/>
    <x v="73"/>
    <s v="Management"/>
    <s v="G"/>
    <s v="Yes"/>
    <n v="2.4"/>
    <s v="Appoint Statutory Auditor Sunaga, Akemi"/>
    <x v="1"/>
    <s v="For"/>
    <x v="2"/>
    <m/>
    <s v="No"/>
  </r>
  <r>
    <x v="607"/>
    <s v="Japan"/>
    <s v="JP3870000001"/>
    <n v="6551030"/>
    <s v="Annual"/>
    <x v="73"/>
    <s v="Management"/>
    <s v="G"/>
    <s v="Yes"/>
    <n v="1"/>
    <s v="Approve Allocation of Income, with a Final Dividend of JPY 68"/>
    <x v="3"/>
    <s v="For"/>
    <x v="2"/>
    <m/>
    <s v="No"/>
  </r>
  <r>
    <x v="607"/>
    <s v="Japan"/>
    <s v="JP3870000001"/>
    <n v="6551030"/>
    <s v="Annual"/>
    <x v="73"/>
    <s v="Management"/>
    <s v="G"/>
    <s v="Yes"/>
    <n v="2"/>
    <s v="Amend Articles to Allow Virtual Only Shareholder Meetings - Clarify Director Authority on Board Meetings"/>
    <x v="2"/>
    <s v="For"/>
    <x v="2"/>
    <m/>
    <s v="No"/>
  </r>
  <r>
    <x v="607"/>
    <s v="Japan"/>
    <s v="JP3870000001"/>
    <n v="6551030"/>
    <s v="Annual"/>
    <x v="73"/>
    <s v="Management"/>
    <s v="G"/>
    <s v="Yes"/>
    <n v="3.1"/>
    <s v="Elect Director Okoshi, Hiro"/>
    <x v="2"/>
    <s v="For"/>
    <x v="2"/>
    <m/>
    <s v="No"/>
  </r>
  <r>
    <x v="607"/>
    <s v="Japan"/>
    <s v="JP3870000001"/>
    <n v="6551030"/>
    <s v="Annual"/>
    <x v="73"/>
    <s v="Management"/>
    <s v="G"/>
    <s v="Yes"/>
    <n v="3.2"/>
    <s v="Elect Director Taniguchi, Shinichi"/>
    <x v="2"/>
    <s v="For"/>
    <x v="1"/>
    <s v="Board lacks diversity."/>
    <s v="Yes"/>
  </r>
  <r>
    <x v="607"/>
    <s v="Japan"/>
    <s v="JP3870000001"/>
    <n v="6551030"/>
    <s v="Annual"/>
    <x v="73"/>
    <s v="Management"/>
    <s v="G"/>
    <s v="Yes"/>
    <n v="3.3"/>
    <s v="Elect Director Katayama, Hirotaro"/>
    <x v="2"/>
    <s v="For"/>
    <x v="2"/>
    <m/>
    <s v="No"/>
  </r>
  <r>
    <x v="607"/>
    <s v="Japan"/>
    <s v="JP3870000001"/>
    <n v="6551030"/>
    <s v="Annual"/>
    <x v="73"/>
    <s v="Management"/>
    <s v="G"/>
    <s v="Yes"/>
    <n v="3.4"/>
    <s v="Elect Director Iyoda, Tadahito"/>
    <x v="2"/>
    <s v="For"/>
    <x v="2"/>
    <m/>
    <s v="No"/>
  </r>
  <r>
    <x v="607"/>
    <s v="Japan"/>
    <s v="JP3870000001"/>
    <n v="6551030"/>
    <s v="Annual"/>
    <x v="73"/>
    <s v="Management"/>
    <s v="G"/>
    <s v="Yes"/>
    <n v="3.5"/>
    <s v="Elect Director Miyajima, Kazuaki"/>
    <x v="2"/>
    <s v="For"/>
    <x v="2"/>
    <m/>
    <s v="No"/>
  </r>
  <r>
    <x v="607"/>
    <s v="Japan"/>
    <s v="JP3870000001"/>
    <n v="6551030"/>
    <s v="Annual"/>
    <x v="73"/>
    <s v="Management"/>
    <s v="G"/>
    <s v="Yes"/>
    <n v="3.6"/>
    <s v="Elect Director Takahashi, Toru"/>
    <x v="2"/>
    <s v="For"/>
    <x v="2"/>
    <m/>
    <s v="No"/>
  </r>
  <r>
    <x v="607"/>
    <s v="Japan"/>
    <s v="JP3870000001"/>
    <n v="6551030"/>
    <s v="Annual"/>
    <x v="73"/>
    <s v="Management"/>
    <s v="G"/>
    <s v="Yes"/>
    <n v="3.7"/>
    <s v="Elect Director Mitarai, Naoki"/>
    <x v="2"/>
    <s v="For"/>
    <x v="2"/>
    <m/>
    <s v="No"/>
  </r>
  <r>
    <x v="607"/>
    <s v="Japan"/>
    <s v="JP3870000001"/>
    <n v="6551030"/>
    <s v="Annual"/>
    <x v="73"/>
    <s v="Management"/>
    <s v="G"/>
    <s v="Yes"/>
    <n v="3.8"/>
    <s v="Elect Director Tsutsumi, Kazuhiko"/>
    <x v="2"/>
    <s v="For"/>
    <x v="2"/>
    <m/>
    <s v="No"/>
  </r>
  <r>
    <x v="607"/>
    <s v="Japan"/>
    <s v="JP3870000001"/>
    <n v="6551030"/>
    <s v="Annual"/>
    <x v="73"/>
    <s v="Management"/>
    <s v="G"/>
    <s v="Yes"/>
    <n v="3.9"/>
    <s v="Elect Director Okada, Akira"/>
    <x v="2"/>
    <s v="For"/>
    <x v="2"/>
    <m/>
    <s v="No"/>
  </r>
  <r>
    <x v="607"/>
    <s v="Japan"/>
    <s v="JP3870000001"/>
    <n v="6551030"/>
    <s v="Annual"/>
    <x v="73"/>
    <s v="Management"/>
    <s v="G"/>
    <s v="Yes"/>
    <n v="4.0999999999999996"/>
    <s v="Elect Director and Audit Committee Member Kobayashi, Katsumi"/>
    <x v="2"/>
    <s v="For"/>
    <x v="2"/>
    <m/>
    <s v="No"/>
  </r>
  <r>
    <x v="607"/>
    <s v="Japan"/>
    <s v="JP3870000001"/>
    <n v="6551030"/>
    <s v="Annual"/>
    <x v="73"/>
    <s v="Management"/>
    <s v="G"/>
    <s v="Yes"/>
    <n v="4.2"/>
    <s v="Elect Director and Audit Committee Member Asai, Takashi"/>
    <x v="2"/>
    <s v="For"/>
    <x v="2"/>
    <m/>
    <s v="No"/>
  </r>
  <r>
    <x v="607"/>
    <s v="Japan"/>
    <s v="JP3870000001"/>
    <n v="6551030"/>
    <s v="Annual"/>
    <x v="73"/>
    <s v="Management"/>
    <s v="G"/>
    <s v="Yes"/>
    <n v="4.3"/>
    <s v="Elect Director and Audit Committee Member Toyoshi, Yoko"/>
    <x v="2"/>
    <s v="For"/>
    <x v="2"/>
    <m/>
    <s v="No"/>
  </r>
  <r>
    <x v="607"/>
    <s v="Japan"/>
    <s v="JP3870000001"/>
    <n v="6551030"/>
    <s v="Annual"/>
    <x v="73"/>
    <s v="Management"/>
    <s v="G"/>
    <s v="Yes"/>
    <n v="4.4000000000000004"/>
    <s v="Elect Director and Audit Committee Member Fukuyama, Yasuko"/>
    <x v="2"/>
    <s v="For"/>
    <x v="2"/>
    <m/>
    <s v="No"/>
  </r>
  <r>
    <x v="608"/>
    <s v="Japan"/>
    <s v="JP3733400000"/>
    <n v="6642666"/>
    <s v="Annual"/>
    <x v="73"/>
    <s v="Management"/>
    <s v="G"/>
    <s v="Yes"/>
    <n v="1"/>
    <s v="Approve Allocation of Income, with a Final Dividend of JPY 60"/>
    <x v="3"/>
    <s v="For"/>
    <x v="2"/>
    <m/>
    <s v="No"/>
  </r>
  <r>
    <x v="608"/>
    <s v="Japan"/>
    <s v="JP3733400000"/>
    <n v="6642666"/>
    <s v="Annual"/>
    <x v="73"/>
    <s v="Management"/>
    <s v="G"/>
    <s v="Yes"/>
    <n v="2"/>
    <s v="Amend Articles to Clarify Director Authority on Shareholder Meetings - Remove All Provisions on Advisory Positions"/>
    <x v="2"/>
    <s v="For"/>
    <x v="2"/>
    <m/>
    <s v="No"/>
  </r>
  <r>
    <x v="608"/>
    <s v="Japan"/>
    <s v="JP3733400000"/>
    <n v="6642666"/>
    <s v="Annual"/>
    <x v="73"/>
    <s v="Management"/>
    <s v="G"/>
    <s v="Yes"/>
    <n v="3.1"/>
    <s v="Elect Director Matsumoto, Motoharu"/>
    <x v="2"/>
    <s v="For"/>
    <x v="2"/>
    <m/>
    <s v="No"/>
  </r>
  <r>
    <x v="608"/>
    <s v="Japan"/>
    <s v="JP3733400000"/>
    <n v="6642666"/>
    <s v="Annual"/>
    <x v="73"/>
    <s v="Management"/>
    <s v="G"/>
    <s v="Yes"/>
    <n v="3.2"/>
    <s v="Elect Director Kishimoto, Akira"/>
    <x v="2"/>
    <s v="For"/>
    <x v="2"/>
    <m/>
    <s v="No"/>
  </r>
  <r>
    <x v="608"/>
    <s v="Japan"/>
    <s v="JP3733400000"/>
    <n v="6642666"/>
    <s v="Annual"/>
    <x v="73"/>
    <s v="Management"/>
    <s v="G"/>
    <s v="Yes"/>
    <n v="3.3"/>
    <s v="Elect Director Yamazaki, Hiroki"/>
    <x v="2"/>
    <s v="For"/>
    <x v="2"/>
    <m/>
    <s v="No"/>
  </r>
  <r>
    <x v="608"/>
    <s v="Japan"/>
    <s v="JP3733400000"/>
    <n v="6642666"/>
    <s v="Annual"/>
    <x v="73"/>
    <s v="Management"/>
    <s v="G"/>
    <s v="Yes"/>
    <n v="3.4"/>
    <s v="Elect Director Kano, Tomonori"/>
    <x v="2"/>
    <s v="For"/>
    <x v="2"/>
    <m/>
    <s v="No"/>
  </r>
  <r>
    <x v="608"/>
    <s v="Japan"/>
    <s v="JP3733400000"/>
    <n v="6642666"/>
    <s v="Annual"/>
    <x v="73"/>
    <s v="Management"/>
    <s v="G"/>
    <s v="Yes"/>
    <n v="3.5"/>
    <s v="Elect Director Morii, Mamoru"/>
    <x v="2"/>
    <s v="For"/>
    <x v="2"/>
    <m/>
    <s v="No"/>
  </r>
  <r>
    <x v="608"/>
    <s v="Japan"/>
    <s v="JP3733400000"/>
    <n v="6642666"/>
    <s v="Annual"/>
    <x v="73"/>
    <s v="Management"/>
    <s v="G"/>
    <s v="Yes"/>
    <n v="3.6"/>
    <s v="Elect Director Urade, Reiko"/>
    <x v="2"/>
    <s v="For"/>
    <x v="2"/>
    <m/>
    <s v="No"/>
  </r>
  <r>
    <x v="608"/>
    <s v="Japan"/>
    <s v="JP3733400000"/>
    <n v="6642666"/>
    <s v="Annual"/>
    <x v="73"/>
    <s v="Management"/>
    <s v="G"/>
    <s v="Yes"/>
    <n v="3.7"/>
    <s v="Elect Director Ito, Hiroyuki"/>
    <x v="2"/>
    <s v="For"/>
    <x v="2"/>
    <m/>
    <s v="No"/>
  </r>
  <r>
    <x v="608"/>
    <s v="Japan"/>
    <s v="JP3733400000"/>
    <n v="6642666"/>
    <s v="Annual"/>
    <x v="73"/>
    <s v="Management"/>
    <s v="G"/>
    <s v="Yes"/>
    <n v="3.8"/>
    <s v="Elect Director Ito, Yoshio"/>
    <x v="2"/>
    <s v="For"/>
    <x v="2"/>
    <m/>
    <s v="No"/>
  </r>
  <r>
    <x v="608"/>
    <s v="Japan"/>
    <s v="JP3733400000"/>
    <n v="6642666"/>
    <s v="Annual"/>
    <x v="73"/>
    <s v="Management"/>
    <s v="G"/>
    <s v="Yes"/>
    <n v="4.0999999999999996"/>
    <s v="Appoint Statutory Auditor Oji, Masahiko"/>
    <x v="1"/>
    <s v="For"/>
    <x v="2"/>
    <m/>
    <s v="No"/>
  </r>
  <r>
    <x v="608"/>
    <s v="Japan"/>
    <s v="JP3733400000"/>
    <n v="6642666"/>
    <s v="Annual"/>
    <x v="73"/>
    <s v="Management"/>
    <s v="G"/>
    <s v="Yes"/>
    <n v="4.2"/>
    <s v="Appoint Statutory Auditor Hayashi, Yoshihisa"/>
    <x v="1"/>
    <s v="For"/>
    <x v="2"/>
    <m/>
    <s v="No"/>
  </r>
  <r>
    <x v="608"/>
    <s v="Japan"/>
    <s v="JP3733400000"/>
    <n v="6642666"/>
    <s v="Annual"/>
    <x v="73"/>
    <s v="Management"/>
    <s v="G"/>
    <s v="Yes"/>
    <n v="4.3"/>
    <s v="Appoint Statutory Auditor Indo, Hiroji"/>
    <x v="1"/>
    <s v="For"/>
    <x v="2"/>
    <m/>
    <s v="No"/>
  </r>
  <r>
    <x v="608"/>
    <s v="Japan"/>
    <s v="JP3733400000"/>
    <n v="6642666"/>
    <s v="Annual"/>
    <x v="73"/>
    <s v="Management"/>
    <s v="G"/>
    <s v="Yes"/>
    <n v="5"/>
    <s v="Appoint Alternate Statutory Auditor Watanabe, Toru"/>
    <x v="1"/>
    <s v="For"/>
    <x v="2"/>
    <m/>
    <s v="No"/>
  </r>
  <r>
    <x v="608"/>
    <s v="Japan"/>
    <s v="JP3733400000"/>
    <n v="6642666"/>
    <s v="Annual"/>
    <x v="73"/>
    <s v="Management"/>
    <s v="G"/>
    <s v="Yes"/>
    <n v="6"/>
    <s v="Approve Annual Bonus"/>
    <x v="3"/>
    <s v="For"/>
    <x v="2"/>
    <m/>
    <s v="No"/>
  </r>
  <r>
    <x v="609"/>
    <s v="Japan"/>
    <s v="JP3688370000"/>
    <s v="BKSHP63"/>
    <s v="Annual"/>
    <x v="73"/>
    <s v="Management"/>
    <s v="G"/>
    <s v="Yes"/>
    <n v="1.1000000000000001"/>
    <s v="Elect Director Watanabe, Kenji"/>
    <x v="2"/>
    <s v="For"/>
    <x v="2"/>
    <m/>
    <s v="No"/>
  </r>
  <r>
    <x v="609"/>
    <s v="Japan"/>
    <s v="JP3688370000"/>
    <s v="BKSHP63"/>
    <s v="Annual"/>
    <x v="73"/>
    <s v="Management"/>
    <s v="G"/>
    <s v="Yes"/>
    <n v="1.2"/>
    <s v="Elect Director Saito, Mitsuru"/>
    <x v="2"/>
    <s v="For"/>
    <x v="2"/>
    <m/>
    <s v="No"/>
  </r>
  <r>
    <x v="609"/>
    <s v="Japan"/>
    <s v="JP3688370000"/>
    <s v="BKSHP63"/>
    <s v="Annual"/>
    <x v="73"/>
    <s v="Management"/>
    <s v="G"/>
    <s v="Yes"/>
    <n v="1.3"/>
    <s v="Elect Director Akaishi, Mamoru"/>
    <x v="2"/>
    <s v="For"/>
    <x v="2"/>
    <m/>
    <s v="No"/>
  </r>
  <r>
    <x v="609"/>
    <s v="Japan"/>
    <s v="JP3688370000"/>
    <s v="BKSHP63"/>
    <s v="Annual"/>
    <x v="73"/>
    <s v="Management"/>
    <s v="G"/>
    <s v="Yes"/>
    <n v="1.4"/>
    <s v="Elect Director Yasuoka, Sadako"/>
    <x v="2"/>
    <s v="For"/>
    <x v="2"/>
    <m/>
    <s v="No"/>
  </r>
  <r>
    <x v="609"/>
    <s v="Japan"/>
    <s v="JP3688370000"/>
    <s v="BKSHP63"/>
    <s v="Annual"/>
    <x v="73"/>
    <s v="Management"/>
    <s v="G"/>
    <s v="Yes"/>
    <n v="1.5"/>
    <s v="Elect Director Shiba, Yojiro"/>
    <x v="2"/>
    <s v="For"/>
    <x v="2"/>
    <m/>
    <s v="No"/>
  </r>
  <r>
    <x v="609"/>
    <s v="Japan"/>
    <s v="JP3688370000"/>
    <s v="BKSHP63"/>
    <s v="Annual"/>
    <x v="73"/>
    <s v="Management"/>
    <s v="G"/>
    <s v="Yes"/>
    <n v="1.6"/>
    <s v="Elect Director Ito, Yumiko"/>
    <x v="2"/>
    <s v="For"/>
    <x v="2"/>
    <m/>
    <s v="No"/>
  </r>
  <r>
    <x v="248"/>
    <s v="Denmark"/>
    <s v="DK0060336014"/>
    <s v="B798FW0"/>
    <s v="Extraordinary Shareholders"/>
    <x v="73"/>
    <s v="Management"/>
    <s v="G"/>
    <s v="Yes"/>
    <n v="1"/>
    <s v="Approve Merger Agreement with Chr. Hansen Holding A/S"/>
    <x v="3"/>
    <s v="For"/>
    <x v="2"/>
    <m/>
    <s v="No"/>
  </r>
  <r>
    <x v="248"/>
    <s v="Denmark"/>
    <s v="DK0060336014"/>
    <s v="B798FW0"/>
    <s v="Extraordinary Shareholders"/>
    <x v="73"/>
    <s v="Management"/>
    <s v="G"/>
    <s v="Yes"/>
    <n v="2"/>
    <s v="Amend Articles Re: Number of Directors"/>
    <x v="2"/>
    <s v="For"/>
    <x v="2"/>
    <m/>
    <s v="No"/>
  </r>
  <r>
    <x v="248"/>
    <s v="Denmark"/>
    <s v="DK0060336014"/>
    <s v="B798FW0"/>
    <s v="Extraordinary Shareholders"/>
    <x v="73"/>
    <s v="Management"/>
    <s v="G"/>
    <s v="Yes"/>
    <n v="4"/>
    <s v="Authorize Editorial Changes to Adopted Resolutions in Connection with Registration with Danish Authorities"/>
    <x v="3"/>
    <s v="For"/>
    <x v="2"/>
    <m/>
    <s v="No"/>
  </r>
  <r>
    <x v="248"/>
    <s v="Denmark"/>
    <s v="DK0060336014"/>
    <s v="B798FW0"/>
    <s v="Extraordinary Shareholders"/>
    <x v="73"/>
    <s v="Management"/>
    <s v="G"/>
    <s v="Yes"/>
    <s v="3.a"/>
    <s v="Approve Indemnification of Members of the Board of Directors and Executive Management"/>
    <x v="2"/>
    <s v="For"/>
    <x v="2"/>
    <m/>
    <s v="No"/>
  </r>
  <r>
    <x v="248"/>
    <s v="Denmark"/>
    <s v="DK0060336014"/>
    <s v="B798FW0"/>
    <s v="Extraordinary Shareholders"/>
    <x v="73"/>
    <s v="Management"/>
    <s v="G"/>
    <s v="Yes"/>
    <s v="3.b"/>
    <s v="Amend Articles Re: Indemnification"/>
    <x v="3"/>
    <s v="For"/>
    <x v="2"/>
    <m/>
    <s v="No"/>
  </r>
  <r>
    <x v="248"/>
    <s v="Denmark"/>
    <s v="DK0060336014"/>
    <s v="B798FW0"/>
    <s v="Extraordinary Shareholders"/>
    <x v="73"/>
    <s v="Management"/>
    <s v="G"/>
    <s v="Yes"/>
    <s v="3.c"/>
    <s v="Amend Remuneration Policy"/>
    <x v="4"/>
    <s v="For"/>
    <x v="2"/>
    <m/>
    <s v="No"/>
  </r>
  <r>
    <x v="610"/>
    <s v="Mexico"/>
    <s v="MX01OR010004"/>
    <s v="BH3T8K8"/>
    <s v="Annual"/>
    <x v="73"/>
    <s v="Management"/>
    <s v="G"/>
    <s v="Yes"/>
    <n v="1.1000000000000001"/>
    <s v="Accept CEO's Report and Board's Report on Operations and Results"/>
    <x v="0"/>
    <s v="For"/>
    <x v="2"/>
    <m/>
    <s v="No"/>
  </r>
  <r>
    <x v="610"/>
    <s v="Mexico"/>
    <s v="MX01OR010004"/>
    <s v="BH3T8K8"/>
    <s v="Annual"/>
    <x v="73"/>
    <s v="Management"/>
    <s v="G"/>
    <s v="Yes"/>
    <n v="1.2"/>
    <s v="Accept Individual and Consolidated Financial Statements"/>
    <x v="3"/>
    <s v="For"/>
    <x v="2"/>
    <m/>
    <s v="No"/>
  </r>
  <r>
    <x v="610"/>
    <s v="Mexico"/>
    <s v="MX01OR010004"/>
    <s v="BH3T8K8"/>
    <s v="Annual"/>
    <x v="73"/>
    <s v="Management"/>
    <s v="G"/>
    <s v="Yes"/>
    <n v="1.3"/>
    <s v="Accept Report on Compliance of Fiscal Obligations"/>
    <x v="0"/>
    <s v="For"/>
    <x v="2"/>
    <m/>
    <s v="No"/>
  </r>
  <r>
    <x v="610"/>
    <s v="Mexico"/>
    <s v="MX01OR010004"/>
    <s v="BH3T8K8"/>
    <s v="Annual"/>
    <x v="73"/>
    <s v="Management"/>
    <s v="G"/>
    <s v="Yes"/>
    <n v="2.1"/>
    <s v="Accept Report of Audit Committee"/>
    <x v="0"/>
    <s v="For"/>
    <x v="2"/>
    <m/>
    <s v="No"/>
  </r>
  <r>
    <x v="610"/>
    <s v="Mexico"/>
    <s v="MX01OR010004"/>
    <s v="BH3T8K8"/>
    <s v="Annual"/>
    <x v="73"/>
    <s v="Management"/>
    <s v="G"/>
    <s v="Yes"/>
    <n v="2.2000000000000002"/>
    <s v="Accept Report of Corporate Governance, Responsibility and Compensation Committee"/>
    <x v="0"/>
    <s v="For"/>
    <x v="2"/>
    <m/>
    <s v="No"/>
  </r>
  <r>
    <x v="610"/>
    <s v="Mexico"/>
    <s v="MX01OR010004"/>
    <s v="BH3T8K8"/>
    <s v="Annual"/>
    <x v="73"/>
    <s v="Management"/>
    <s v="G"/>
    <s v="Yes"/>
    <n v="2.2999999999999998"/>
    <s v="Accept Report of Finance Committee"/>
    <x v="0"/>
    <s v="For"/>
    <x v="2"/>
    <m/>
    <s v="No"/>
  </r>
  <r>
    <x v="610"/>
    <s v="Mexico"/>
    <s v="MX01OR010004"/>
    <s v="BH3T8K8"/>
    <s v="Annual"/>
    <x v="73"/>
    <s v="Management"/>
    <s v="G"/>
    <s v="Yes"/>
    <n v="3.1"/>
    <s v="Approve Allocation of Individual and Consolidated Net Profit in the Amount of USD 567 Million and USD 665 Million Respectively"/>
    <x v="3"/>
    <s v="For"/>
    <x v="2"/>
    <m/>
    <s v="No"/>
  </r>
  <r>
    <x v="610"/>
    <s v="Mexico"/>
    <s v="MX01OR010004"/>
    <s v="BH3T8K8"/>
    <s v="Annual"/>
    <x v="73"/>
    <s v="Management"/>
    <s v="G"/>
    <s v="Yes"/>
    <n v="3.2"/>
    <s v="Approve Allocation of Individual and/or Consolidated Profits Referred to in Previous Item 3.1 to Accumulated Results Account"/>
    <x v="3"/>
    <s v="For"/>
    <x v="2"/>
    <m/>
    <s v="No"/>
  </r>
  <r>
    <x v="610"/>
    <s v="Mexico"/>
    <s v="MX01OR010004"/>
    <s v="BH3T8K8"/>
    <s v="Annual"/>
    <x v="73"/>
    <s v="Management"/>
    <s v="G"/>
    <s v="Yes"/>
    <n v="3.3"/>
    <s v="Approve Ordinary Cash Dividends of USD 240 Million"/>
    <x v="3"/>
    <s v="For"/>
    <x v="2"/>
    <m/>
    <s v="No"/>
  </r>
  <r>
    <x v="610"/>
    <s v="Mexico"/>
    <s v="MX01OR010004"/>
    <s v="BH3T8K8"/>
    <s v="Annual"/>
    <x v="73"/>
    <s v="Management"/>
    <s v="G"/>
    <s v="Yes"/>
    <n v="4.0999999999999996"/>
    <s v="Ratify Antonio Del Valle Ruiz as Honorary and Lifetime Board Chairman"/>
    <x v="3"/>
    <s v="For"/>
    <x v="2"/>
    <m/>
    <s v="No"/>
  </r>
  <r>
    <x v="610"/>
    <s v="Mexico"/>
    <s v="MX01OR010004"/>
    <s v="BH3T8K8"/>
    <s v="Annual"/>
    <x v="73"/>
    <s v="Management"/>
    <s v="G"/>
    <s v="Yes"/>
    <n v="5"/>
    <s v="Approve Remuneration of Members of Board and Key Committees"/>
    <x v="4"/>
    <s v="For"/>
    <x v="1"/>
    <s v="Total remuneration is excessive or inadequately justified."/>
    <s v="Yes"/>
  </r>
  <r>
    <x v="610"/>
    <s v="Mexico"/>
    <s v="MX01OR010004"/>
    <s v="BH3T8K8"/>
    <s v="Annual"/>
    <x v="73"/>
    <s v="Management"/>
    <s v="G"/>
    <s v="Yes"/>
    <n v="6.1"/>
    <s v="Approve Cancellation of Balance of Amount Approved to be Used for Acquisition of Company's Shares"/>
    <x v="3"/>
    <s v="For"/>
    <x v="2"/>
    <m/>
    <s v="No"/>
  </r>
  <r>
    <x v="610"/>
    <s v="Mexico"/>
    <s v="MX01OR010004"/>
    <s v="BH3T8K8"/>
    <s v="Annual"/>
    <x v="73"/>
    <s v="Management"/>
    <s v="G"/>
    <s v="Yes"/>
    <n v="6.2"/>
    <s v="Set Aggregate Nominal Amount of Share Repurchase Reserve"/>
    <x v="3"/>
    <s v="For"/>
    <x v="1"/>
    <s v="Not enough disclosure to make an informed decision."/>
    <s v="Yes"/>
  </r>
  <r>
    <x v="610"/>
    <s v="Mexico"/>
    <s v="MX01OR010004"/>
    <s v="BH3T8K8"/>
    <s v="Annual"/>
    <x v="73"/>
    <s v="Management"/>
    <s v="G"/>
    <s v="Yes"/>
    <n v="7"/>
    <s v="Accept Report on Adoption or Modification of Policies in Share Repurchases of Company"/>
    <x v="0"/>
    <s v="For"/>
    <x v="2"/>
    <m/>
    <s v="No"/>
  </r>
  <r>
    <x v="610"/>
    <s v="Mexico"/>
    <s v="MX01OR010004"/>
    <s v="BH3T8K8"/>
    <s v="Annual"/>
    <x v="73"/>
    <s v="Management"/>
    <s v="G"/>
    <s v="Yes"/>
    <n v="8"/>
    <s v="Authorize Cancellation of Repurchased Shares"/>
    <x v="3"/>
    <s v="For"/>
    <x v="2"/>
    <m/>
    <s v="No"/>
  </r>
  <r>
    <x v="610"/>
    <s v="Mexico"/>
    <s v="MX01OR010004"/>
    <s v="BH3T8K8"/>
    <s v="Annual"/>
    <x v="73"/>
    <s v="Management"/>
    <s v="G"/>
    <s v="Yes"/>
    <n v="9"/>
    <s v="Authorize Board to Ratify and Execute Approved Resolutions"/>
    <x v="3"/>
    <s v="For"/>
    <x v="2"/>
    <m/>
    <s v="No"/>
  </r>
  <r>
    <x v="610"/>
    <s v="Mexico"/>
    <s v="MX01OR010004"/>
    <s v="BH3T8K8"/>
    <s v="Annual"/>
    <x v="73"/>
    <s v="Management"/>
    <s v="G"/>
    <s v="Yes"/>
    <s v="4.2a"/>
    <s v="Elect or Ratify Juan Pablo Del Valle Perochena as Board Member"/>
    <x v="3"/>
    <s v="For"/>
    <x v="1"/>
    <s v="Unsupportive of Executives on the Remuneration Committee."/>
    <s v="Yes"/>
  </r>
  <r>
    <x v="610"/>
    <s v="Mexico"/>
    <s v="MX01OR010004"/>
    <s v="BH3T8K8"/>
    <s v="Annual"/>
    <x v="73"/>
    <s v="Management"/>
    <s v="G"/>
    <s v="Yes"/>
    <s v="4.2b"/>
    <s v="Elect or Ratify Antonio Del Valle Perochena as Board Member"/>
    <x v="3"/>
    <s v="For"/>
    <x v="2"/>
    <m/>
    <s v="No"/>
  </r>
  <r>
    <x v="610"/>
    <s v="Mexico"/>
    <s v="MX01OR010004"/>
    <s v="BH3T8K8"/>
    <s v="Annual"/>
    <x v="73"/>
    <s v="Management"/>
    <s v="G"/>
    <s v="Yes"/>
    <s v="4.2c"/>
    <s v="Elect or Ratify Maria de Guadalupe Del Valle Perochena as Board Member"/>
    <x v="3"/>
    <s v="For"/>
    <x v="2"/>
    <m/>
    <s v="No"/>
  </r>
  <r>
    <x v="610"/>
    <s v="Mexico"/>
    <s v="MX01OR010004"/>
    <s v="BH3T8K8"/>
    <s v="Annual"/>
    <x v="73"/>
    <s v="Management"/>
    <s v="G"/>
    <s v="Yes"/>
    <s v="4.2d"/>
    <s v="Elect or Ratify Francisco Javier Del Valle Perochena as Board Member"/>
    <x v="3"/>
    <s v="For"/>
    <x v="2"/>
    <m/>
    <s v="No"/>
  </r>
  <r>
    <x v="610"/>
    <s v="Mexico"/>
    <s v="MX01OR010004"/>
    <s v="BH3T8K8"/>
    <s v="Annual"/>
    <x v="73"/>
    <s v="Management"/>
    <s v="G"/>
    <s v="Yes"/>
    <s v="4.2e"/>
    <s v="Elect or Ratify Guillermo Ortiz Martinez as Board Member"/>
    <x v="3"/>
    <s v="For"/>
    <x v="1"/>
    <s v="Director is considered overboarded."/>
    <s v="Yes"/>
  </r>
  <r>
    <x v="610"/>
    <s v="Mexico"/>
    <s v="MX01OR010004"/>
    <s v="BH3T8K8"/>
    <s v="Annual"/>
    <x v="73"/>
    <s v="Management"/>
    <s v="G"/>
    <s v="Yes"/>
    <s v="4.2f"/>
    <s v="Elect or Ratify Divo Milan Haddad as Board Member"/>
    <x v="3"/>
    <s v="For"/>
    <x v="2"/>
    <m/>
    <s v="No"/>
  </r>
  <r>
    <x v="610"/>
    <s v="Mexico"/>
    <s v="MX01OR010004"/>
    <s v="BH3T8K8"/>
    <s v="Annual"/>
    <x v="73"/>
    <s v="Management"/>
    <s v="G"/>
    <s v="Yes"/>
    <s v="4.2g"/>
    <s v="Elect or Ratify Alma Rosa Moreno Razo as Board Member"/>
    <x v="3"/>
    <s v="For"/>
    <x v="2"/>
    <m/>
    <s v="No"/>
  </r>
  <r>
    <x v="610"/>
    <s v="Mexico"/>
    <s v="MX01OR010004"/>
    <s v="BH3T8K8"/>
    <s v="Annual"/>
    <x v="73"/>
    <s v="Management"/>
    <s v="G"/>
    <s v="Yes"/>
    <s v="4.2h"/>
    <s v="Elect or Ratify Maria Teresa Altagracia Arnal Machado as Board Member"/>
    <x v="3"/>
    <s v="For"/>
    <x v="2"/>
    <m/>
    <s v="No"/>
  </r>
  <r>
    <x v="610"/>
    <s v="Mexico"/>
    <s v="MX01OR010004"/>
    <s v="BH3T8K8"/>
    <s v="Annual"/>
    <x v="73"/>
    <s v="Management"/>
    <s v="G"/>
    <s v="Yes"/>
    <s v="4.2i"/>
    <s v="Elect or Ratify Jack Goldstein Ring as Board Member"/>
    <x v="3"/>
    <s v="For"/>
    <x v="2"/>
    <m/>
    <s v="No"/>
  </r>
  <r>
    <x v="610"/>
    <s v="Mexico"/>
    <s v="MX01OR010004"/>
    <s v="BH3T8K8"/>
    <s v="Annual"/>
    <x v="73"/>
    <s v="Management"/>
    <s v="G"/>
    <s v="Yes"/>
    <s v="4.2j"/>
    <s v="Elect or Ratify Edward Mark Rajkowski as Board Member"/>
    <x v="3"/>
    <s v="For"/>
    <x v="2"/>
    <m/>
    <s v="No"/>
  </r>
  <r>
    <x v="610"/>
    <s v="Mexico"/>
    <s v="MX01OR010004"/>
    <s v="BH3T8K8"/>
    <s v="Annual"/>
    <x v="73"/>
    <s v="Management"/>
    <s v="G"/>
    <s v="Yes"/>
    <s v="4.2k"/>
    <s v="Elect or Ratify Mihir Arvind Desai as Board Member"/>
    <x v="3"/>
    <s v="For"/>
    <x v="2"/>
    <m/>
    <s v="No"/>
  </r>
  <r>
    <x v="610"/>
    <s v="Mexico"/>
    <s v="MX01OR010004"/>
    <s v="BH3T8K8"/>
    <s v="Annual"/>
    <x v="73"/>
    <s v="Management"/>
    <s v="G"/>
    <s v="Yes"/>
    <s v="4.3a"/>
    <s v="Elect or Ratify Juan Pablo Del Valle Perochena as Chairman of Board of Directors"/>
    <x v="2"/>
    <s v="For"/>
    <x v="1"/>
    <s v="Unsupportive of Executives on the Remuneration Committee."/>
    <s v="Yes"/>
  </r>
  <r>
    <x v="610"/>
    <s v="Mexico"/>
    <s v="MX01OR010004"/>
    <s v="BH3T8K8"/>
    <s v="Annual"/>
    <x v="73"/>
    <s v="Management"/>
    <s v="G"/>
    <s v="Yes"/>
    <s v="4.3b"/>
    <s v="Elect or Ratify Juan Pablo Del Rio Benitez as Secretary (Non-Member) of Board"/>
    <x v="3"/>
    <s v="For"/>
    <x v="2"/>
    <m/>
    <s v="No"/>
  </r>
  <r>
    <x v="610"/>
    <s v="Mexico"/>
    <s v="MX01OR010004"/>
    <s v="BH3T8K8"/>
    <s v="Annual"/>
    <x v="73"/>
    <s v="Management"/>
    <s v="G"/>
    <s v="Yes"/>
    <s v="4.3c"/>
    <s v="Elect or Ratify Sheldon Vincent Hirt as Alternate Secretary (Non-Member) of Board"/>
    <x v="3"/>
    <s v="For"/>
    <x v="2"/>
    <m/>
    <s v="No"/>
  </r>
  <r>
    <x v="610"/>
    <s v="Mexico"/>
    <s v="MX01OR010004"/>
    <s v="BH3T8K8"/>
    <s v="Annual"/>
    <x v="73"/>
    <s v="Management"/>
    <s v="G"/>
    <s v="Yes"/>
    <s v="4.4a"/>
    <s v="Elect or Ratify Edward Mark Rajkowski as Chairman of Audit Committee"/>
    <x v="3"/>
    <s v="For"/>
    <x v="2"/>
    <m/>
    <s v="No"/>
  </r>
  <r>
    <x v="610"/>
    <s v="Mexico"/>
    <s v="MX01OR010004"/>
    <s v="BH3T8K8"/>
    <s v="Annual"/>
    <x v="73"/>
    <s v="Management"/>
    <s v="G"/>
    <s v="Yes"/>
    <s v="4.4b"/>
    <s v="Elect or Ratify Maria Teresa Altagracia Arnal Machado as Chairman of Corporate Practices, Responsability and Compensation Committee"/>
    <x v="3"/>
    <s v="For"/>
    <x v="2"/>
    <m/>
    <s v="No"/>
  </r>
  <r>
    <x v="611"/>
    <s v="Japan"/>
    <s v="JP3188220002"/>
    <s v="B5LTM93"/>
    <s v="Annual"/>
    <x v="73"/>
    <s v="Management"/>
    <s v="G"/>
    <s v="Yes"/>
    <n v="1.1000000000000001"/>
    <s v="Elect Director Otsuka, Ichiro"/>
    <x v="2"/>
    <s v="For"/>
    <x v="2"/>
    <m/>
    <s v="No"/>
  </r>
  <r>
    <x v="611"/>
    <s v="Japan"/>
    <s v="JP3188220002"/>
    <s v="B5LTM93"/>
    <s v="Annual"/>
    <x v="73"/>
    <s v="Management"/>
    <s v="G"/>
    <s v="Yes"/>
    <n v="1.1000000000000001"/>
    <s v="Elect Director Sekiguchi, Ko"/>
    <x v="2"/>
    <s v="For"/>
    <x v="2"/>
    <m/>
    <s v="No"/>
  </r>
  <r>
    <x v="611"/>
    <s v="Japan"/>
    <s v="JP3188220002"/>
    <s v="B5LTM93"/>
    <s v="Annual"/>
    <x v="73"/>
    <s v="Management"/>
    <s v="G"/>
    <s v="Yes"/>
    <n v="1.1100000000000001"/>
    <s v="Elect Director Aoki, Yoshihisa"/>
    <x v="2"/>
    <s v="For"/>
    <x v="2"/>
    <m/>
    <s v="No"/>
  </r>
  <r>
    <x v="611"/>
    <s v="Japan"/>
    <s v="JP3188220002"/>
    <s v="B5LTM93"/>
    <s v="Annual"/>
    <x v="73"/>
    <s v="Management"/>
    <s v="G"/>
    <s v="Yes"/>
    <n v="1.1200000000000001"/>
    <s v="Elect Director Mita, Mayo"/>
    <x v="2"/>
    <s v="For"/>
    <x v="2"/>
    <m/>
    <s v="No"/>
  </r>
  <r>
    <x v="611"/>
    <s v="Japan"/>
    <s v="JP3188220002"/>
    <s v="B5LTM93"/>
    <s v="Annual"/>
    <x v="73"/>
    <s v="Management"/>
    <s v="G"/>
    <s v="Yes"/>
    <n v="1.1299999999999999"/>
    <s v="Elect Director Kitachi, Tatsuaki"/>
    <x v="2"/>
    <s v="For"/>
    <x v="2"/>
    <m/>
    <s v="No"/>
  </r>
  <r>
    <x v="611"/>
    <s v="Japan"/>
    <s v="JP3188220002"/>
    <s v="B5LTM93"/>
    <s v="Annual"/>
    <x v="73"/>
    <s v="Management"/>
    <s v="G"/>
    <s v="Yes"/>
    <n v="1.2"/>
    <s v="Elect Director Higuchi, Tatsuo"/>
    <x v="2"/>
    <s v="For"/>
    <x v="1"/>
    <s v="Board lacks diversity."/>
    <s v="Yes"/>
  </r>
  <r>
    <x v="611"/>
    <s v="Japan"/>
    <s v="JP3188220002"/>
    <s v="B5LTM93"/>
    <s v="Annual"/>
    <x v="73"/>
    <s v="Management"/>
    <s v="G"/>
    <s v="Yes"/>
    <n v="1.3"/>
    <s v="Elect Director Matsuo, Yoshiro"/>
    <x v="2"/>
    <s v="For"/>
    <x v="2"/>
    <m/>
    <s v="No"/>
  </r>
  <r>
    <x v="611"/>
    <s v="Japan"/>
    <s v="JP3188220002"/>
    <s v="B5LTM93"/>
    <s v="Annual"/>
    <x v="73"/>
    <s v="Management"/>
    <s v="G"/>
    <s v="Yes"/>
    <n v="1.4"/>
    <s v="Elect Director Takagi, Shuichi"/>
    <x v="2"/>
    <s v="For"/>
    <x v="2"/>
    <m/>
    <s v="No"/>
  </r>
  <r>
    <x v="611"/>
    <s v="Japan"/>
    <s v="JP3188220002"/>
    <s v="B5LTM93"/>
    <s v="Annual"/>
    <x v="73"/>
    <s v="Management"/>
    <s v="G"/>
    <s v="Yes"/>
    <n v="1.5"/>
    <s v="Elect Director Makino, Yuko"/>
    <x v="2"/>
    <s v="For"/>
    <x v="2"/>
    <m/>
    <s v="No"/>
  </r>
  <r>
    <x v="611"/>
    <s v="Japan"/>
    <s v="JP3188220002"/>
    <s v="B5LTM93"/>
    <s v="Annual"/>
    <x v="73"/>
    <s v="Management"/>
    <s v="G"/>
    <s v="Yes"/>
    <n v="1.6"/>
    <s v="Elect Director Kobayashi, Masayuki"/>
    <x v="2"/>
    <s v="For"/>
    <x v="2"/>
    <m/>
    <s v="No"/>
  </r>
  <r>
    <x v="611"/>
    <s v="Japan"/>
    <s v="JP3188220002"/>
    <s v="B5LTM93"/>
    <s v="Annual"/>
    <x v="73"/>
    <s v="Management"/>
    <s v="G"/>
    <s v="Yes"/>
    <n v="1.7"/>
    <s v="Elect Director Tojo, Noriko"/>
    <x v="2"/>
    <s v="For"/>
    <x v="2"/>
    <m/>
    <s v="No"/>
  </r>
  <r>
    <x v="611"/>
    <s v="Japan"/>
    <s v="JP3188220002"/>
    <s v="B5LTM93"/>
    <s v="Annual"/>
    <x v="73"/>
    <s v="Management"/>
    <s v="G"/>
    <s v="Yes"/>
    <n v="1.8"/>
    <s v="Elect Director Inoue, Makoto"/>
    <x v="2"/>
    <s v="For"/>
    <x v="2"/>
    <m/>
    <s v="No"/>
  </r>
  <r>
    <x v="611"/>
    <s v="Japan"/>
    <s v="JP3188220002"/>
    <s v="B5LTM93"/>
    <s v="Annual"/>
    <x v="73"/>
    <s v="Management"/>
    <s v="G"/>
    <s v="Yes"/>
    <n v="1.9"/>
    <s v="Elect Director Matsutani, Yukio"/>
    <x v="2"/>
    <s v="For"/>
    <x v="2"/>
    <m/>
    <s v="No"/>
  </r>
  <r>
    <x v="612"/>
    <s v="Finland"/>
    <s v="FI0009002422"/>
    <n v="4665148"/>
    <s v="Annual"/>
    <x v="73"/>
    <s v="Management"/>
    <s v="G"/>
    <s v="No"/>
    <n v="1"/>
    <s v="Open Meeting"/>
    <x v="3"/>
    <m/>
    <x v="0"/>
    <m/>
    <s v="No"/>
  </r>
  <r>
    <x v="612"/>
    <s v="Finland"/>
    <s v="FI0009002422"/>
    <n v="4665148"/>
    <s v="Annual"/>
    <x v="73"/>
    <s v="Management"/>
    <s v="G"/>
    <s v="No"/>
    <n v="2"/>
    <s v="Call the Meeting to Order"/>
    <x v="3"/>
    <m/>
    <x v="0"/>
    <m/>
    <s v="No"/>
  </r>
  <r>
    <x v="612"/>
    <s v="Finland"/>
    <s v="FI0009002422"/>
    <n v="4665148"/>
    <s v="Annual"/>
    <x v="73"/>
    <s v="Management"/>
    <s v="G"/>
    <s v="No"/>
    <n v="3"/>
    <s v="Designate Inspector or Shareholder Representative(s) of Minutes of Meeting"/>
    <x v="3"/>
    <m/>
    <x v="0"/>
    <m/>
    <s v="No"/>
  </r>
  <r>
    <x v="612"/>
    <s v="Finland"/>
    <s v="FI0009002422"/>
    <n v="4665148"/>
    <s v="Annual"/>
    <x v="73"/>
    <s v="Management"/>
    <s v="G"/>
    <s v="No"/>
    <n v="4"/>
    <s v="Acknowledge Proper Convening of Meeting"/>
    <x v="3"/>
    <m/>
    <x v="0"/>
    <m/>
    <s v="No"/>
  </r>
  <r>
    <x v="612"/>
    <s v="Finland"/>
    <s v="FI0009002422"/>
    <n v="4665148"/>
    <s v="Annual"/>
    <x v="73"/>
    <s v="Management"/>
    <s v="G"/>
    <s v="No"/>
    <n v="5"/>
    <s v="Prepare and Approve List of Shareholders"/>
    <x v="3"/>
    <m/>
    <x v="0"/>
    <m/>
    <s v="No"/>
  </r>
  <r>
    <x v="612"/>
    <s v="Finland"/>
    <s v="FI0009002422"/>
    <n v="4665148"/>
    <s v="Annual"/>
    <x v="73"/>
    <s v="Management"/>
    <s v="G"/>
    <s v="No"/>
    <n v="6"/>
    <s v="Receive Financial Statements and Statutory Reports"/>
    <x v="0"/>
    <m/>
    <x v="0"/>
    <m/>
    <s v="No"/>
  </r>
  <r>
    <x v="612"/>
    <s v="Finland"/>
    <s v="FI0009002422"/>
    <n v="4665148"/>
    <s v="Annual"/>
    <x v="73"/>
    <s v="Management"/>
    <s v="G"/>
    <s v="Yes"/>
    <n v="7"/>
    <s v="Accept Financial Statements and Statutory Reports"/>
    <x v="0"/>
    <s v="For"/>
    <x v="2"/>
    <m/>
    <s v="No"/>
  </r>
  <r>
    <x v="612"/>
    <s v="Finland"/>
    <s v="FI0009002422"/>
    <n v="4665148"/>
    <s v="Annual"/>
    <x v="73"/>
    <s v="Management"/>
    <s v="G"/>
    <s v="Yes"/>
    <n v="8"/>
    <s v="Approve Allocation of Income and Dividends of EUR 0.25 Per Share and Additional Dividends of EUR 0.10 Per Share"/>
    <x v="3"/>
    <s v="For"/>
    <x v="2"/>
    <m/>
    <s v="No"/>
  </r>
  <r>
    <x v="612"/>
    <s v="Finland"/>
    <s v="FI0009002422"/>
    <n v="4665148"/>
    <s v="Annual"/>
    <x v="73"/>
    <s v="Management"/>
    <s v="G"/>
    <s v="Yes"/>
    <n v="9"/>
    <s v="Approve Discharge of Board and President"/>
    <x v="3"/>
    <s v="For"/>
    <x v="2"/>
    <m/>
    <s v="No"/>
  </r>
  <r>
    <x v="612"/>
    <s v="Finland"/>
    <s v="FI0009002422"/>
    <n v="4665148"/>
    <s v="Annual"/>
    <x v="73"/>
    <s v="Management"/>
    <s v="G"/>
    <s v="Yes"/>
    <n v="10"/>
    <s v="Approve Remuneration Report (Advisory Vote)"/>
    <x v="4"/>
    <s v="For"/>
    <x v="2"/>
    <m/>
    <s v="No"/>
  </r>
  <r>
    <x v="612"/>
    <s v="Finland"/>
    <s v="FI0009002422"/>
    <n v="4665148"/>
    <s v="Annual"/>
    <x v="73"/>
    <s v="Management"/>
    <s v="G"/>
    <s v="Yes"/>
    <n v="11"/>
    <s v="Approve Remuneration of Directors in the Amount of EUR 174,000 for Chairman, EUR 93,500 for Vice Chairman and EUR 72,500 for Other Directors; Approve Meeting Fees; Approve Remuneration for Committee Work"/>
    <x v="2"/>
    <s v="For"/>
    <x v="2"/>
    <m/>
    <s v="No"/>
  </r>
  <r>
    <x v="612"/>
    <s v="Finland"/>
    <s v="FI0009002422"/>
    <n v="4665148"/>
    <s v="Annual"/>
    <x v="73"/>
    <s v="Management"/>
    <s v="G"/>
    <s v="Yes"/>
    <n v="12"/>
    <s v="Fix Number of Directors at Eight"/>
    <x v="2"/>
    <s v="For"/>
    <x v="2"/>
    <m/>
    <s v="No"/>
  </r>
  <r>
    <x v="612"/>
    <s v="Finland"/>
    <s v="FI0009002422"/>
    <n v="4665148"/>
    <s v="Annual"/>
    <x v="73"/>
    <s v="Management"/>
    <s v="G"/>
    <s v="Yes"/>
    <n v="13"/>
    <s v="Reelect Heinz Jorg Fuhrmann, Kati ter Horst (Vice-Chair), Kari Jordan (Chair), Paivi Luostarinen, Petter Soderstrom, Pierre Vareille and Julia Woodhouse as Directors; Elect Jyrki Maki-Kala as New Director"/>
    <x v="2"/>
    <s v="For"/>
    <x v="2"/>
    <m/>
    <s v="No"/>
  </r>
  <r>
    <x v="612"/>
    <s v="Finland"/>
    <s v="FI0009002422"/>
    <n v="4665148"/>
    <s v="Annual"/>
    <x v="73"/>
    <s v="Management"/>
    <s v="G"/>
    <s v="Yes"/>
    <n v="14"/>
    <s v="Approve Remuneration of Auditors"/>
    <x v="4"/>
    <s v="For"/>
    <x v="2"/>
    <m/>
    <s v="No"/>
  </r>
  <r>
    <x v="612"/>
    <s v="Finland"/>
    <s v="FI0009002422"/>
    <n v="4665148"/>
    <s v="Annual"/>
    <x v="73"/>
    <s v="Management"/>
    <s v="G"/>
    <s v="Yes"/>
    <n v="15"/>
    <s v="Ratify PricewaterhouseCoopers as Auditors"/>
    <x v="1"/>
    <s v="For"/>
    <x v="2"/>
    <m/>
    <s v="No"/>
  </r>
  <r>
    <x v="612"/>
    <s v="Finland"/>
    <s v="FI0009002422"/>
    <n v="4665148"/>
    <s v="Annual"/>
    <x v="73"/>
    <s v="Management"/>
    <s v="G"/>
    <s v="Yes"/>
    <n v="16"/>
    <s v="Authorize Share Repurchase Program"/>
    <x v="3"/>
    <s v="For"/>
    <x v="2"/>
    <m/>
    <s v="No"/>
  </r>
  <r>
    <x v="612"/>
    <s v="Finland"/>
    <s v="FI0009002422"/>
    <n v="4665148"/>
    <s v="Annual"/>
    <x v="73"/>
    <s v="Management"/>
    <s v="G"/>
    <s v="Yes"/>
    <n v="17"/>
    <s v="Approve Issuance of up to New 45 Million Shares without Preemptive Rights"/>
    <x v="3"/>
    <s v="For"/>
    <x v="2"/>
    <m/>
    <s v="No"/>
  </r>
  <r>
    <x v="612"/>
    <s v="Finland"/>
    <s v="FI0009002422"/>
    <n v="4665148"/>
    <s v="Annual"/>
    <x v="73"/>
    <s v="Management"/>
    <s v="S"/>
    <s v="Yes"/>
    <n v="18"/>
    <s v="Approve Charitable Donations of up to EUR 500,000"/>
    <x v="3"/>
    <s v="For"/>
    <x v="2"/>
    <m/>
    <s v="No"/>
  </r>
  <r>
    <x v="612"/>
    <s v="Finland"/>
    <s v="FI0009002422"/>
    <n v="4665148"/>
    <s v="Annual"/>
    <x v="73"/>
    <s v="Management"/>
    <s v="G"/>
    <s v="No"/>
    <n v="19"/>
    <s v="Close Meeting"/>
    <x v="3"/>
    <m/>
    <x v="0"/>
    <m/>
    <s v="No"/>
  </r>
  <r>
    <x v="351"/>
    <s v="Israel"/>
    <s v="IL0011000077"/>
    <s v="B1L3K60"/>
    <s v="Special"/>
    <x v="73"/>
    <s v="Management"/>
    <s v="G"/>
    <s v="Yes"/>
    <n v="1"/>
    <s v="Approve Compensation Policy for the Directors and Officers of the Company"/>
    <x v="2"/>
    <s v="For"/>
    <x v="1"/>
    <s v="Majority of awards vest without reference to performance conditions."/>
    <s v="Yes"/>
  </r>
  <r>
    <x v="351"/>
    <s v="Israel"/>
    <s v="IL0011000077"/>
    <s v="B1L3K60"/>
    <s v="Special"/>
    <x v="73"/>
    <s v="Management"/>
    <s v="G"/>
    <s v="Yes"/>
    <n v="2"/>
    <s v="Approve Adjustment Grant to Harel Locker, Chairman"/>
    <x v="3"/>
    <s v="For"/>
    <x v="2"/>
    <m/>
    <s v="No"/>
  </r>
  <r>
    <x v="351"/>
    <s v="Israel"/>
    <s v="IL0011000077"/>
    <s v="B1L3K60"/>
    <s v="Special"/>
    <x v="73"/>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x v="3"/>
    <s v="None"/>
    <x v="1"/>
    <m/>
    <s v="No"/>
  </r>
  <r>
    <x v="351"/>
    <s v="Israel"/>
    <s v="IL0011000077"/>
    <s v="B1L3K60"/>
    <s v="Special"/>
    <x v="73"/>
    <s v="Management"/>
    <s v="G"/>
    <s v="Yes"/>
    <s v="B1"/>
    <s v="If you are an Interest Holder as defined in Section 1 of the Securities Law, 1968, vote FOR.  Otherwise, vote against."/>
    <x v="3"/>
    <s v="None"/>
    <x v="1"/>
    <m/>
    <s v="No"/>
  </r>
  <r>
    <x v="351"/>
    <s v="Israel"/>
    <s v="IL0011000077"/>
    <s v="B1L3K60"/>
    <s v="Special"/>
    <x v="73"/>
    <s v="Management"/>
    <s v="G"/>
    <s v="Yes"/>
    <s v="B2"/>
    <s v="If you are a Senior Officer as defined in Section 37(D) of the Securities Law, 1968, vote FOR. Otherwise, vote against."/>
    <x v="3"/>
    <s v="None"/>
    <x v="1"/>
    <m/>
    <s v="No"/>
  </r>
  <r>
    <x v="351"/>
    <s v="Israel"/>
    <s v="IL0011000077"/>
    <s v="B1L3K60"/>
    <s v="Special"/>
    <x v="73"/>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x v="3"/>
    <s v="None"/>
    <x v="2"/>
    <m/>
    <s v="No"/>
  </r>
  <r>
    <x v="613"/>
    <s v="South Korea"/>
    <s v="KR7263750002"/>
    <s v="BYX56S9"/>
    <s v="Annual"/>
    <x v="73"/>
    <s v="Management"/>
    <s v="G"/>
    <s v="Yes"/>
    <n v="1"/>
    <s v="Approve Financial Statements and Allocation of Income"/>
    <x v="3"/>
    <s v="For"/>
    <x v="1"/>
    <s v="Company has failed to publish the audited accounts in a sufficient time-frame ahead of the meeting."/>
    <s v="Yes"/>
  </r>
  <r>
    <x v="613"/>
    <s v="South Korea"/>
    <s v="KR7263750002"/>
    <s v="BYX56S9"/>
    <s v="Annual"/>
    <x v="73"/>
    <s v="Management"/>
    <s v="G"/>
    <s v="Yes"/>
    <n v="2"/>
    <s v="Elect Lee Seon-hui as Outside Director"/>
    <x v="2"/>
    <s v="For"/>
    <x v="2"/>
    <m/>
    <s v="No"/>
  </r>
  <r>
    <x v="613"/>
    <s v="South Korea"/>
    <s v="KR7263750002"/>
    <s v="BYX56S9"/>
    <s v="Annual"/>
    <x v="73"/>
    <s v="Management"/>
    <s v="G"/>
    <s v="Yes"/>
    <n v="3"/>
    <s v="Approve Total Remuneration of Inside Directors and Outside Directors"/>
    <x v="2"/>
    <s v="For"/>
    <x v="2"/>
    <m/>
    <s v="No"/>
  </r>
  <r>
    <x v="613"/>
    <s v="South Korea"/>
    <s v="KR7263750002"/>
    <s v="BYX56S9"/>
    <s v="Annual"/>
    <x v="73"/>
    <s v="Management"/>
    <s v="G"/>
    <s v="Yes"/>
    <n v="4"/>
    <s v="Authorize Board to Fix Remuneration of Internal Auditor(s)"/>
    <x v="4"/>
    <s v="For"/>
    <x v="2"/>
    <m/>
    <s v="No"/>
  </r>
  <r>
    <x v="614"/>
    <s v="Turkey"/>
    <s v="TREPEGS00016"/>
    <s v="B9J4ZK0"/>
    <s v="Annual"/>
    <x v="73"/>
    <s v="Management"/>
    <s v="G"/>
    <s v="Yes"/>
    <n v="1"/>
    <s v="Open Meeting and Elect Presiding Council of Meeting"/>
    <x v="3"/>
    <s v="For"/>
    <x v="2"/>
    <m/>
    <s v="No"/>
  </r>
  <r>
    <x v="614"/>
    <s v="Turkey"/>
    <s v="TREPEGS00016"/>
    <s v="B9J4ZK0"/>
    <s v="Annual"/>
    <x v="73"/>
    <s v="Management"/>
    <s v="G"/>
    <s v="Yes"/>
    <n v="2"/>
    <s v="Ratify Director Appointment"/>
    <x v="2"/>
    <s v="For"/>
    <x v="2"/>
    <m/>
    <s v="No"/>
  </r>
  <r>
    <x v="614"/>
    <s v="Turkey"/>
    <s v="TREPEGS00016"/>
    <s v="B9J4ZK0"/>
    <s v="Annual"/>
    <x v="73"/>
    <s v="Management"/>
    <s v="G"/>
    <s v="Yes"/>
    <n v="3"/>
    <s v="Accept Financial Statements and Statutory Reports"/>
    <x v="0"/>
    <s v="For"/>
    <x v="2"/>
    <m/>
    <s v="No"/>
  </r>
  <r>
    <x v="614"/>
    <s v="Turkey"/>
    <s v="TREPEGS00016"/>
    <s v="B9J4ZK0"/>
    <s v="Annual"/>
    <x v="73"/>
    <s v="Management"/>
    <s v="G"/>
    <s v="Yes"/>
    <n v="4"/>
    <s v="Approve Discharge of Board"/>
    <x v="3"/>
    <s v="For"/>
    <x v="2"/>
    <m/>
    <s v="No"/>
  </r>
  <r>
    <x v="614"/>
    <s v="Turkey"/>
    <s v="TREPEGS00016"/>
    <s v="B9J4ZK0"/>
    <s v="Annual"/>
    <x v="73"/>
    <s v="Management"/>
    <s v="G"/>
    <s v="Yes"/>
    <n v="5"/>
    <s v="Approve Allocation of Income"/>
    <x v="3"/>
    <s v="For"/>
    <x v="2"/>
    <m/>
    <s v="No"/>
  </r>
  <r>
    <x v="614"/>
    <s v="Turkey"/>
    <s v="TREPEGS00016"/>
    <s v="B9J4ZK0"/>
    <s v="Annual"/>
    <x v="73"/>
    <s v="Management"/>
    <s v="G"/>
    <s v="Yes"/>
    <n v="6"/>
    <s v="Amend Article 6 Re: Capital Related"/>
    <x v="3"/>
    <s v="For"/>
    <x v="1"/>
    <s v="The proposed changes are not deemed to be in the best interest of  shareholders."/>
    <s v="Yes"/>
  </r>
  <r>
    <x v="614"/>
    <s v="Turkey"/>
    <s v="TREPEGS00016"/>
    <s v="B9J4ZK0"/>
    <s v="Annual"/>
    <x v="73"/>
    <s v="Management"/>
    <s v="G"/>
    <s v="Yes"/>
    <n v="7"/>
    <s v="Elect Directors"/>
    <x v="2"/>
    <s v="For"/>
    <x v="1"/>
    <s v="Bundled director election proposal. Executive Chair without sufficient counterbalance. Chair of Audit Committee is non-independent. Non-independent and Audit Committee lacks sufficient independence. Director is considered overboarded."/>
    <s v="Yes"/>
  </r>
  <r>
    <x v="614"/>
    <s v="Turkey"/>
    <s v="TREPEGS00016"/>
    <s v="B9J4ZK0"/>
    <s v="Annual"/>
    <x v="73"/>
    <s v="Management"/>
    <s v="G"/>
    <s v="Yes"/>
    <n v="8"/>
    <s v="Approve Director Remuneration"/>
    <x v="2"/>
    <s v="For"/>
    <x v="2"/>
    <m/>
    <s v="No"/>
  </r>
  <r>
    <x v="614"/>
    <s v="Turkey"/>
    <s v="TREPEGS00016"/>
    <s v="B9J4ZK0"/>
    <s v="Annual"/>
    <x v="73"/>
    <s v="Management"/>
    <s v="G"/>
    <s v="Yes"/>
    <n v="9"/>
    <s v="Grant Permission for Board Members to Engage in Commercial Transactions with Company and Be Involved with Companies with Similar Corporate Purpose in Accordance with Articles 395 and 396 of Turkish Commercial Law"/>
    <x v="3"/>
    <s v="For"/>
    <x v="2"/>
    <m/>
    <s v="No"/>
  </r>
  <r>
    <x v="614"/>
    <s v="Turkey"/>
    <s v="TREPEGS00016"/>
    <s v="B9J4ZK0"/>
    <s v="Annual"/>
    <x v="73"/>
    <s v="Management"/>
    <s v="G"/>
    <s v="Yes"/>
    <n v="10"/>
    <s v="Ratify External Auditors"/>
    <x v="1"/>
    <s v="For"/>
    <x v="2"/>
    <m/>
    <s v="No"/>
  </r>
  <r>
    <x v="614"/>
    <s v="Turkey"/>
    <s v="TREPEGS00016"/>
    <s v="B9J4ZK0"/>
    <s v="Annual"/>
    <x v="73"/>
    <s v="Management"/>
    <s v="S"/>
    <s v="Yes"/>
    <n v="11"/>
    <s v="Approve Donation Policy"/>
    <x v="3"/>
    <s v="For"/>
    <x v="2"/>
    <m/>
    <s v="No"/>
  </r>
  <r>
    <x v="614"/>
    <s v="Turkey"/>
    <s v="TREPEGS00016"/>
    <s v="B9J4ZK0"/>
    <s v="Annual"/>
    <x v="73"/>
    <s v="Management"/>
    <s v="S"/>
    <s v="Yes"/>
    <n v="12"/>
    <s v="Approve Donations for Earthquake Relief Efforts and Upper Limit of Donations for 2023, Receive Information Donations Made in 2022"/>
    <x v="3"/>
    <s v="For"/>
    <x v="2"/>
    <m/>
    <s v="No"/>
  </r>
  <r>
    <x v="614"/>
    <s v="Turkey"/>
    <s v="TREPEGS00016"/>
    <s v="B9J4ZK0"/>
    <s v="Annual"/>
    <x v="73"/>
    <s v="Management"/>
    <s v="G"/>
    <s v="No"/>
    <n v="13"/>
    <s v="Receive Information on Remuneration Policy and Disclosure Policy"/>
    <x v="4"/>
    <m/>
    <x v="0"/>
    <m/>
    <s v="No"/>
  </r>
  <r>
    <x v="614"/>
    <s v="Turkey"/>
    <s v="TREPEGS00016"/>
    <s v="B9J4ZK0"/>
    <s v="Annual"/>
    <x v="73"/>
    <s v="Management"/>
    <s v="G"/>
    <s v="No"/>
    <n v="14"/>
    <s v="Receive Information in Accordance with Article 1.3.6 of Capital Market Board Corporate Governance Principles"/>
    <x v="3"/>
    <m/>
    <x v="0"/>
    <m/>
    <s v="No"/>
  </r>
  <r>
    <x v="614"/>
    <s v="Turkey"/>
    <s v="TREPEGS00016"/>
    <s v="B9J4ZK0"/>
    <s v="Annual"/>
    <x v="73"/>
    <s v="Management"/>
    <s v="G"/>
    <s v="No"/>
    <n v="15"/>
    <s v="Receive Information on Guarantees, Pledges and Mortgages Provided to Third Parties"/>
    <x v="3"/>
    <m/>
    <x v="0"/>
    <m/>
    <s v="No"/>
  </r>
  <r>
    <x v="614"/>
    <s v="Turkey"/>
    <s v="TREPEGS00016"/>
    <s v="B9J4ZK0"/>
    <s v="Annual"/>
    <x v="73"/>
    <s v="Management"/>
    <s v="G"/>
    <s v="No"/>
    <n v="16"/>
    <s v="Close Meeting"/>
    <x v="3"/>
    <m/>
    <x v="0"/>
    <m/>
    <s v="No"/>
  </r>
  <r>
    <x v="615"/>
    <s v="Greece"/>
    <s v="GRS434003000"/>
    <n v="7268298"/>
    <s v="Extraordinary Shareholders"/>
    <x v="73"/>
    <s v="Management"/>
    <s v="G"/>
    <s v="Yes"/>
    <n v="1"/>
    <s v="Approve Spin-Off Agreement"/>
    <x v="3"/>
    <s v="For"/>
    <x v="2"/>
    <m/>
    <s v="No"/>
  </r>
  <r>
    <x v="615"/>
    <s v="Greece"/>
    <s v="GRS434003000"/>
    <n v="7268298"/>
    <s v="Extraordinary Shareholders"/>
    <x v="73"/>
    <s v="Management"/>
    <s v="G"/>
    <s v="No"/>
    <n v="2"/>
    <s v="Various Announcements"/>
    <x v="3"/>
    <m/>
    <x v="0"/>
    <m/>
    <s v="No"/>
  </r>
  <r>
    <x v="616"/>
    <s v="Austria"/>
    <s v="AT0000606306"/>
    <s v="B0704T9"/>
    <s v="Annual"/>
    <x v="73"/>
    <s v="Management"/>
    <s v="G"/>
    <s v="No"/>
    <n v="1"/>
    <s v="Receive Financial Statements and Statutory Reports for Fiscal Year 2022 (Non-Voting)"/>
    <x v="0"/>
    <m/>
    <x v="0"/>
    <m/>
    <s v="No"/>
  </r>
  <r>
    <x v="616"/>
    <s v="Austria"/>
    <s v="AT0000606306"/>
    <s v="B0704T9"/>
    <s v="Annual"/>
    <x v="73"/>
    <s v="Management"/>
    <s v="G"/>
    <s v="Yes"/>
    <n v="2"/>
    <s v="Approve Allocation of Income and Omission of Dividends"/>
    <x v="3"/>
    <s v="For"/>
    <x v="2"/>
    <m/>
    <s v="No"/>
  </r>
  <r>
    <x v="616"/>
    <s v="Austria"/>
    <s v="AT0000606306"/>
    <s v="B0704T9"/>
    <s v="Annual"/>
    <x v="73"/>
    <s v="Management"/>
    <s v="G"/>
    <s v="Yes"/>
    <n v="3"/>
    <s v="Approve Remuneration Report"/>
    <x v="4"/>
    <s v="For"/>
    <x v="2"/>
    <m/>
    <s v="No"/>
  </r>
  <r>
    <x v="616"/>
    <s v="Austria"/>
    <s v="AT0000606306"/>
    <s v="B0704T9"/>
    <s v="Annual"/>
    <x v="73"/>
    <s v="Management"/>
    <s v="G"/>
    <s v="Yes"/>
    <n v="4"/>
    <s v="Approve Discharge of Management Board for Fiscal Year 2022"/>
    <x v="3"/>
    <s v="For"/>
    <x v="2"/>
    <m/>
    <s v="No"/>
  </r>
  <r>
    <x v="616"/>
    <s v="Austria"/>
    <s v="AT0000606306"/>
    <s v="B0704T9"/>
    <s v="Annual"/>
    <x v="73"/>
    <s v="Management"/>
    <s v="G"/>
    <s v="Yes"/>
    <n v="5"/>
    <s v="Approve Discharge of Supervisory Board for Fiscal Year 2022"/>
    <x v="3"/>
    <s v="For"/>
    <x v="2"/>
    <m/>
    <s v="No"/>
  </r>
  <r>
    <x v="616"/>
    <s v="Austria"/>
    <s v="AT0000606306"/>
    <s v="B0704T9"/>
    <s v="Annual"/>
    <x v="73"/>
    <s v="Management"/>
    <s v="G"/>
    <s v="Yes"/>
    <n v="6"/>
    <s v="Ratify Deloitte Audit Wirtschaftspruefungs GmbH as Auditors for Fiscal Year 2024"/>
    <x v="1"/>
    <s v="For"/>
    <x v="2"/>
    <m/>
    <s v="No"/>
  </r>
  <r>
    <x v="616"/>
    <s v="Austria"/>
    <s v="AT0000606306"/>
    <s v="B0704T9"/>
    <s v="Annual"/>
    <x v="73"/>
    <s v="Management"/>
    <s v="G"/>
    <s v="Yes"/>
    <n v="7"/>
    <s v="Elect Andrea Gaal as Supervisory Board Member"/>
    <x v="3"/>
    <s v="For"/>
    <x v="1"/>
    <s v="Service contract exceeds four years."/>
    <s v="Yes"/>
  </r>
  <r>
    <x v="617"/>
    <s v="Japan"/>
    <s v="JP3967200001"/>
    <n v="6229597"/>
    <s v="Annual"/>
    <x v="73"/>
    <s v="Management"/>
    <s v="G"/>
    <s v="Yes"/>
    <n v="1"/>
    <s v="Amend Articles to Amend Business Lines"/>
    <x v="3"/>
    <s v="For"/>
    <x v="2"/>
    <m/>
    <s v="No"/>
  </r>
  <r>
    <x v="617"/>
    <s v="Japan"/>
    <s v="JP3967200001"/>
    <n v="6229597"/>
    <s v="Annual"/>
    <x v="73"/>
    <s v="Management"/>
    <s v="G"/>
    <s v="Yes"/>
    <n v="2.1"/>
    <s v="Elect Director Mikitani, Hiroshi"/>
    <x v="2"/>
    <s v="For"/>
    <x v="1"/>
    <s v="Board lacks diversity."/>
    <s v="Yes"/>
  </r>
  <r>
    <x v="617"/>
    <s v="Japan"/>
    <s v="JP3967200001"/>
    <n v="6229597"/>
    <s v="Annual"/>
    <x v="73"/>
    <s v="Management"/>
    <s v="G"/>
    <s v="Yes"/>
    <n v="2.1"/>
    <s v="Elect Director Ando, Takaharu"/>
    <x v="2"/>
    <s v="For"/>
    <x v="2"/>
    <m/>
    <s v="No"/>
  </r>
  <r>
    <x v="617"/>
    <s v="Japan"/>
    <s v="JP3967200001"/>
    <n v="6229597"/>
    <s v="Annual"/>
    <x v="73"/>
    <s v="Management"/>
    <s v="G"/>
    <s v="Yes"/>
    <n v="2.11"/>
    <s v="Elect Director Tsedal Neeley"/>
    <x v="2"/>
    <s v="For"/>
    <x v="2"/>
    <m/>
    <s v="No"/>
  </r>
  <r>
    <x v="617"/>
    <s v="Japan"/>
    <s v="JP3967200001"/>
    <n v="6229597"/>
    <s v="Annual"/>
    <x v="73"/>
    <s v="Management"/>
    <s v="G"/>
    <s v="Yes"/>
    <n v="2.12"/>
    <s v="Elect Director Habuka, Shigeki"/>
    <x v="2"/>
    <s v="For"/>
    <x v="2"/>
    <m/>
    <s v="No"/>
  </r>
  <r>
    <x v="617"/>
    <s v="Japan"/>
    <s v="JP3967200001"/>
    <n v="6229597"/>
    <s v="Annual"/>
    <x v="73"/>
    <s v="Management"/>
    <s v="G"/>
    <s v="Yes"/>
    <n v="2.2000000000000002"/>
    <s v="Elect Director Hosaka, Masayuki"/>
    <x v="2"/>
    <s v="For"/>
    <x v="2"/>
    <m/>
    <s v="No"/>
  </r>
  <r>
    <x v="617"/>
    <s v="Japan"/>
    <s v="JP3967200001"/>
    <n v="6229597"/>
    <s v="Annual"/>
    <x v="73"/>
    <s v="Management"/>
    <s v="G"/>
    <s v="Yes"/>
    <n v="2.2999999999999998"/>
    <s v="Elect Director Hyakuno, Kentaro"/>
    <x v="2"/>
    <s v="For"/>
    <x v="2"/>
    <m/>
    <s v="No"/>
  </r>
  <r>
    <x v="617"/>
    <s v="Japan"/>
    <s v="JP3967200001"/>
    <n v="6229597"/>
    <s v="Annual"/>
    <x v="73"/>
    <s v="Management"/>
    <s v="G"/>
    <s v="Yes"/>
    <n v="2.4"/>
    <s v="Elect Director Takeda, Kazunori"/>
    <x v="2"/>
    <s v="For"/>
    <x v="2"/>
    <m/>
    <s v="No"/>
  </r>
  <r>
    <x v="617"/>
    <s v="Japan"/>
    <s v="JP3967200001"/>
    <n v="6229597"/>
    <s v="Annual"/>
    <x v="73"/>
    <s v="Management"/>
    <s v="G"/>
    <s v="Yes"/>
    <n v="2.5"/>
    <s v="Elect Director Hirose, Kenji"/>
    <x v="2"/>
    <s v="For"/>
    <x v="2"/>
    <m/>
    <s v="No"/>
  </r>
  <r>
    <x v="617"/>
    <s v="Japan"/>
    <s v="JP3967200001"/>
    <n v="6229597"/>
    <s v="Annual"/>
    <x v="73"/>
    <s v="Management"/>
    <s v="G"/>
    <s v="Yes"/>
    <n v="2.6"/>
    <s v="Elect Director Sarah J. M. Whitley"/>
    <x v="2"/>
    <s v="For"/>
    <x v="2"/>
    <m/>
    <s v="No"/>
  </r>
  <r>
    <x v="617"/>
    <s v="Japan"/>
    <s v="JP3967200001"/>
    <n v="6229597"/>
    <s v="Annual"/>
    <x v="73"/>
    <s v="Management"/>
    <s v="G"/>
    <s v="Yes"/>
    <n v="2.7"/>
    <s v="Elect Director Charles B. Baxter"/>
    <x v="2"/>
    <s v="For"/>
    <x v="2"/>
    <m/>
    <s v="No"/>
  </r>
  <r>
    <x v="617"/>
    <s v="Japan"/>
    <s v="JP3967200001"/>
    <n v="6229597"/>
    <s v="Annual"/>
    <x v="73"/>
    <s v="Management"/>
    <s v="G"/>
    <s v="Yes"/>
    <n v="2.8"/>
    <s v="Elect Director Mitachi, Takashi"/>
    <x v="2"/>
    <s v="For"/>
    <x v="2"/>
    <m/>
    <s v="No"/>
  </r>
  <r>
    <x v="617"/>
    <s v="Japan"/>
    <s v="JP3967200001"/>
    <n v="6229597"/>
    <s v="Annual"/>
    <x v="73"/>
    <s v="Management"/>
    <s v="G"/>
    <s v="Yes"/>
    <n v="2.9"/>
    <s v="Elect Director Murai, Jun"/>
    <x v="2"/>
    <s v="For"/>
    <x v="2"/>
    <m/>
    <s v="No"/>
  </r>
  <r>
    <x v="617"/>
    <s v="Japan"/>
    <s v="JP3967200001"/>
    <n v="6229597"/>
    <s v="Annual"/>
    <x v="73"/>
    <s v="Management"/>
    <s v="G"/>
    <s v="Yes"/>
    <n v="3.1"/>
    <s v="Appoint Statutory Auditor Naganuma, Yoshito"/>
    <x v="1"/>
    <s v="For"/>
    <x v="2"/>
    <m/>
    <s v="No"/>
  </r>
  <r>
    <x v="617"/>
    <s v="Japan"/>
    <s v="JP3967200001"/>
    <n v="6229597"/>
    <s v="Annual"/>
    <x v="73"/>
    <s v="Management"/>
    <s v="G"/>
    <s v="Yes"/>
    <n v="3.2"/>
    <s v="Appoint Statutory Auditor Kataoka, Maki"/>
    <x v="1"/>
    <s v="For"/>
    <x v="2"/>
    <m/>
    <s v="No"/>
  </r>
  <r>
    <x v="617"/>
    <s v="Japan"/>
    <s v="JP3967200001"/>
    <n v="6229597"/>
    <s v="Annual"/>
    <x v="73"/>
    <s v="Management"/>
    <s v="G"/>
    <s v="Yes"/>
    <n v="4"/>
    <s v="Approve Compensation Ceiling for Directors"/>
    <x v="2"/>
    <s v="For"/>
    <x v="2"/>
    <m/>
    <s v="No"/>
  </r>
  <r>
    <x v="618"/>
    <s v="Japan"/>
    <s v="JP3164720009"/>
    <n v="6635677"/>
    <s v="Annual"/>
    <x v="73"/>
    <s v="Management"/>
    <s v="G"/>
    <s v="Yes"/>
    <n v="1.1000000000000001"/>
    <s v="Elect Director Shibata, Hidetoshi"/>
    <x v="2"/>
    <s v="For"/>
    <x v="1"/>
    <s v="Board lacks diversity."/>
    <s v="Yes"/>
  </r>
  <r>
    <x v="618"/>
    <s v="Japan"/>
    <s v="JP3164720009"/>
    <n v="6635677"/>
    <s v="Annual"/>
    <x v="73"/>
    <s v="Management"/>
    <s v="G"/>
    <s v="Yes"/>
    <n v="1.2"/>
    <s v="Elect Director Iwasaki, Jiro"/>
    <x v="2"/>
    <s v="For"/>
    <x v="2"/>
    <m/>
    <s v="No"/>
  </r>
  <r>
    <x v="618"/>
    <s v="Japan"/>
    <s v="JP3164720009"/>
    <n v="6635677"/>
    <s v="Annual"/>
    <x v="73"/>
    <s v="Management"/>
    <s v="G"/>
    <s v="Yes"/>
    <n v="1.3"/>
    <s v="Elect Director Selena Loh Lacroix"/>
    <x v="2"/>
    <s v="For"/>
    <x v="2"/>
    <m/>
    <s v="No"/>
  </r>
  <r>
    <x v="618"/>
    <s v="Japan"/>
    <s v="JP3164720009"/>
    <n v="6635677"/>
    <s v="Annual"/>
    <x v="73"/>
    <s v="Management"/>
    <s v="G"/>
    <s v="Yes"/>
    <n v="1.4"/>
    <s v="Elect Director Yamamoto, Noboru"/>
    <x v="2"/>
    <s v="For"/>
    <x v="2"/>
    <m/>
    <s v="No"/>
  </r>
  <r>
    <x v="618"/>
    <s v="Japan"/>
    <s v="JP3164720009"/>
    <n v="6635677"/>
    <s v="Annual"/>
    <x v="73"/>
    <s v="Management"/>
    <s v="G"/>
    <s v="Yes"/>
    <n v="1.5"/>
    <s v="Elect Director Hirano, Takuya"/>
    <x v="2"/>
    <s v="For"/>
    <x v="2"/>
    <m/>
    <s v="No"/>
  </r>
  <r>
    <x v="618"/>
    <s v="Japan"/>
    <s v="JP3164720009"/>
    <n v="6635677"/>
    <s v="Annual"/>
    <x v="73"/>
    <s v="Management"/>
    <s v="G"/>
    <s v="Yes"/>
    <n v="2"/>
    <s v="Approve Qualified Employee Stock Purchase Plan"/>
    <x v="3"/>
    <s v="For"/>
    <x v="2"/>
    <m/>
    <s v="No"/>
  </r>
  <r>
    <x v="619"/>
    <s v="Japan"/>
    <s v="JP3368000000"/>
    <n v="6805469"/>
    <s v="Annual"/>
    <x v="73"/>
    <s v="Management"/>
    <s v="G"/>
    <s v="Yes"/>
    <n v="1"/>
    <s v="Approve Allocation of Income, with a Final Dividend of JPY 65"/>
    <x v="3"/>
    <s v="For"/>
    <x v="2"/>
    <m/>
    <s v="No"/>
  </r>
  <r>
    <x v="619"/>
    <s v="Japan"/>
    <s v="JP3368000000"/>
    <n v="6805469"/>
    <s v="Annual"/>
    <x v="73"/>
    <s v="Management"/>
    <s v="G"/>
    <s v="Yes"/>
    <n v="2.1"/>
    <s v="Elect Director Morikawa, Kohei"/>
    <x v="2"/>
    <s v="For"/>
    <x v="2"/>
    <m/>
    <s v="No"/>
  </r>
  <r>
    <x v="619"/>
    <s v="Japan"/>
    <s v="JP3368000000"/>
    <n v="6805469"/>
    <s v="Annual"/>
    <x v="73"/>
    <s v="Management"/>
    <s v="G"/>
    <s v="Yes"/>
    <n v="2.2000000000000002"/>
    <s v="Elect Director Takahashi, Hidehito"/>
    <x v="2"/>
    <s v="For"/>
    <x v="2"/>
    <m/>
    <s v="No"/>
  </r>
  <r>
    <x v="619"/>
    <s v="Japan"/>
    <s v="JP3368000000"/>
    <n v="6805469"/>
    <s v="Annual"/>
    <x v="73"/>
    <s v="Management"/>
    <s v="G"/>
    <s v="Yes"/>
    <n v="2.2999999999999998"/>
    <s v="Elect Director Kamiguchi, Keiichi"/>
    <x v="2"/>
    <s v="For"/>
    <x v="2"/>
    <m/>
    <s v="No"/>
  </r>
  <r>
    <x v="619"/>
    <s v="Japan"/>
    <s v="JP3368000000"/>
    <n v="6805469"/>
    <s v="Annual"/>
    <x v="73"/>
    <s v="Management"/>
    <s v="G"/>
    <s v="Yes"/>
    <n v="2.4"/>
    <s v="Elect Director Somemiya, Hideki"/>
    <x v="2"/>
    <s v="For"/>
    <x v="2"/>
    <m/>
    <s v="No"/>
  </r>
  <r>
    <x v="619"/>
    <s v="Japan"/>
    <s v="JP3368000000"/>
    <n v="6805469"/>
    <s v="Annual"/>
    <x v="73"/>
    <s v="Management"/>
    <s v="G"/>
    <s v="Yes"/>
    <n v="2.5"/>
    <s v="Elect Director Maoka, Tomomitsu"/>
    <x v="2"/>
    <s v="For"/>
    <x v="2"/>
    <m/>
    <s v="No"/>
  </r>
  <r>
    <x v="619"/>
    <s v="Japan"/>
    <s v="JP3368000000"/>
    <n v="6805469"/>
    <s v="Annual"/>
    <x v="73"/>
    <s v="Management"/>
    <s v="G"/>
    <s v="Yes"/>
    <n v="2.6"/>
    <s v="Elect Director Nishioka, Kiyoshi"/>
    <x v="2"/>
    <s v="For"/>
    <x v="2"/>
    <m/>
    <s v="No"/>
  </r>
  <r>
    <x v="619"/>
    <s v="Japan"/>
    <s v="JP3368000000"/>
    <n v="6805469"/>
    <s v="Annual"/>
    <x v="73"/>
    <s v="Management"/>
    <s v="G"/>
    <s v="Yes"/>
    <n v="2.7"/>
    <s v="Elect Director Isshiki, Kozo"/>
    <x v="2"/>
    <s v="For"/>
    <x v="2"/>
    <m/>
    <s v="No"/>
  </r>
  <r>
    <x v="619"/>
    <s v="Japan"/>
    <s v="JP3368000000"/>
    <n v="6805469"/>
    <s v="Annual"/>
    <x v="73"/>
    <s v="Management"/>
    <s v="G"/>
    <s v="Yes"/>
    <n v="2.8"/>
    <s v="Elect Director Morikawa, Noriko"/>
    <x v="2"/>
    <s v="For"/>
    <x v="2"/>
    <m/>
    <s v="No"/>
  </r>
  <r>
    <x v="619"/>
    <s v="Japan"/>
    <s v="JP3368000000"/>
    <n v="6805469"/>
    <s v="Annual"/>
    <x v="73"/>
    <s v="Management"/>
    <s v="G"/>
    <s v="Yes"/>
    <n v="2.9"/>
    <s v="Elect Director Tsuneishi, Tetsuo"/>
    <x v="2"/>
    <s v="For"/>
    <x v="2"/>
    <m/>
    <s v="No"/>
  </r>
  <r>
    <x v="619"/>
    <s v="Japan"/>
    <s v="JP3368000000"/>
    <n v="6805469"/>
    <s v="Annual"/>
    <x v="73"/>
    <s v="Management"/>
    <s v="G"/>
    <s v="Yes"/>
    <n v="3"/>
    <s v="Appoint Statutory Auditor Kato, Toshiharu"/>
    <x v="1"/>
    <s v="For"/>
    <x v="2"/>
    <m/>
    <s v="No"/>
  </r>
  <r>
    <x v="620"/>
    <s v="India"/>
    <s v="INE123W01016"/>
    <s v="BZ60N32"/>
    <s v="Special"/>
    <x v="73"/>
    <s v="Management"/>
    <s v="G"/>
    <s v="Yes"/>
    <n v="1"/>
    <s v="Approve Material Related Party Transactions for Purchase and/or Sale of Investments"/>
    <x v="3"/>
    <s v="For"/>
    <x v="2"/>
    <m/>
    <s v="No"/>
  </r>
  <r>
    <x v="620"/>
    <s v="India"/>
    <s v="INE123W01016"/>
    <s v="BZ60N32"/>
    <s v="Special"/>
    <x v="73"/>
    <s v="Management"/>
    <s v="G"/>
    <s v="Yes"/>
    <n v="2"/>
    <s v="Approve Material Related Party Transaction with State Bank of India"/>
    <x v="3"/>
    <s v="For"/>
    <x v="2"/>
    <m/>
    <s v="No"/>
  </r>
  <r>
    <x v="621"/>
    <s v="China"/>
    <s v="CNE100000T40"/>
    <s v="B4YXJ49"/>
    <s v="Special"/>
    <x v="73"/>
    <s v="Management"/>
    <s v="G"/>
    <s v="Yes"/>
    <n v="1"/>
    <s v="Approve Company's Eligibility for Private Placement of Shares"/>
    <x v="3"/>
    <s v="For"/>
    <x v="1"/>
    <s v="There are concerns around the potential dilution of the transaction."/>
    <s v="Yes"/>
  </r>
  <r>
    <x v="621"/>
    <s v="China"/>
    <s v="CNE100000T40"/>
    <s v="B4YXJ49"/>
    <s v="Special"/>
    <x v="73"/>
    <s v="Management"/>
    <s v="G"/>
    <s v="Yes"/>
    <n v="2.1"/>
    <s v="Approve Issue Type and Par Value"/>
    <x v="3"/>
    <s v="For"/>
    <x v="1"/>
    <s v="There are concerns around the potential dilution of the transaction."/>
    <s v="Yes"/>
  </r>
  <r>
    <x v="621"/>
    <s v="China"/>
    <s v="CNE100000T40"/>
    <s v="B4YXJ49"/>
    <s v="Special"/>
    <x v="73"/>
    <s v="Management"/>
    <s v="G"/>
    <s v="Yes"/>
    <n v="2.1"/>
    <s v="Approve Resolution Validity Period"/>
    <x v="3"/>
    <s v="For"/>
    <x v="1"/>
    <s v="There are concerns around the potential dilution of the transaction."/>
    <s v="Yes"/>
  </r>
  <r>
    <x v="621"/>
    <s v="China"/>
    <s v="CNE100000T40"/>
    <s v="B4YXJ49"/>
    <s v="Special"/>
    <x v="73"/>
    <s v="Management"/>
    <s v="G"/>
    <s v="Yes"/>
    <n v="2.2000000000000002"/>
    <s v="Approve Issue Manner and Period"/>
    <x v="3"/>
    <s v="For"/>
    <x v="1"/>
    <s v="There are concerns around the potential dilution of the transaction."/>
    <s v="Yes"/>
  </r>
  <r>
    <x v="621"/>
    <s v="China"/>
    <s v="CNE100000T40"/>
    <s v="B4YXJ49"/>
    <s v="Special"/>
    <x v="73"/>
    <s v="Management"/>
    <s v="G"/>
    <s v="Yes"/>
    <n v="2.2999999999999998"/>
    <s v="Approve Target Parties and Subscription Manner"/>
    <x v="3"/>
    <s v="For"/>
    <x v="1"/>
    <s v="There are concerns around the potential dilution of the transaction."/>
    <s v="Yes"/>
  </r>
  <r>
    <x v="621"/>
    <s v="China"/>
    <s v="CNE100000T40"/>
    <s v="B4YXJ49"/>
    <s v="Special"/>
    <x v="73"/>
    <s v="Management"/>
    <s v="G"/>
    <s v="Yes"/>
    <n v="2.4"/>
    <s v="Approve Reference Date, Issue Price and Pricing Basis"/>
    <x v="3"/>
    <s v="For"/>
    <x v="1"/>
    <s v="There are concerns around the potential dilution of the transaction."/>
    <s v="Yes"/>
  </r>
  <r>
    <x v="621"/>
    <s v="China"/>
    <s v="CNE100000T40"/>
    <s v="B4YXJ49"/>
    <s v="Special"/>
    <x v="73"/>
    <s v="Management"/>
    <s v="G"/>
    <s v="Yes"/>
    <n v="2.5"/>
    <s v="Approve Issue Scale"/>
    <x v="3"/>
    <s v="For"/>
    <x v="1"/>
    <s v="There are concerns around the potential dilution of the transaction."/>
    <s v="Yes"/>
  </r>
  <r>
    <x v="621"/>
    <s v="China"/>
    <s v="CNE100000T40"/>
    <s v="B4YXJ49"/>
    <s v="Special"/>
    <x v="73"/>
    <s v="Management"/>
    <s v="G"/>
    <s v="Yes"/>
    <n v="2.6"/>
    <s v="Approve Restriction Period Arrangement"/>
    <x v="3"/>
    <s v="For"/>
    <x v="1"/>
    <s v="There are concerns around the potential dilution of the transaction."/>
    <s v="Yes"/>
  </r>
  <r>
    <x v="621"/>
    <s v="China"/>
    <s v="CNE100000T40"/>
    <s v="B4YXJ49"/>
    <s v="Special"/>
    <x v="73"/>
    <s v="Management"/>
    <s v="G"/>
    <s v="Yes"/>
    <n v="2.7"/>
    <s v="Approve Listing Location"/>
    <x v="3"/>
    <s v="For"/>
    <x v="1"/>
    <s v="There are concerns around the potential dilution of the transaction."/>
    <s v="Yes"/>
  </r>
  <r>
    <x v="621"/>
    <s v="China"/>
    <s v="CNE100000T40"/>
    <s v="B4YXJ49"/>
    <s v="Special"/>
    <x v="73"/>
    <s v="Management"/>
    <s v="G"/>
    <s v="Yes"/>
    <n v="2.8"/>
    <s v="Approve Raised Funds Investment Project"/>
    <x v="3"/>
    <s v="For"/>
    <x v="1"/>
    <s v="There are concerns around the potential dilution of the transaction."/>
    <s v="Yes"/>
  </r>
  <r>
    <x v="621"/>
    <s v="China"/>
    <s v="CNE100000T40"/>
    <s v="B4YXJ49"/>
    <s v="Special"/>
    <x v="73"/>
    <s v="Management"/>
    <s v="G"/>
    <s v="Yes"/>
    <n v="2.9"/>
    <s v="Approve Distribution Arrangement of Undistributed Earnings"/>
    <x v="3"/>
    <s v="For"/>
    <x v="1"/>
    <s v="There are concerns around the potential dilution of the transaction."/>
    <s v="Yes"/>
  </r>
  <r>
    <x v="621"/>
    <s v="China"/>
    <s v="CNE100000T40"/>
    <s v="B4YXJ49"/>
    <s v="Special"/>
    <x v="73"/>
    <s v="Management"/>
    <s v="G"/>
    <s v="Yes"/>
    <n v="3"/>
    <s v="Approve Plan on Private Placement of Shares"/>
    <x v="3"/>
    <s v="For"/>
    <x v="1"/>
    <s v="There are concerns around the potential dilution of the transaction."/>
    <s v="Yes"/>
  </r>
  <r>
    <x v="621"/>
    <s v="China"/>
    <s v="CNE100000T40"/>
    <s v="B4YXJ49"/>
    <s v="Special"/>
    <x v="73"/>
    <s v="Management"/>
    <s v="G"/>
    <s v="Yes"/>
    <n v="4"/>
    <s v="Approve Demonstration Analysis Report in Connection to Private Placement"/>
    <x v="0"/>
    <s v="For"/>
    <x v="1"/>
    <s v="There are concerns around the potential dilution of the transaction."/>
    <s v="Yes"/>
  </r>
  <r>
    <x v="621"/>
    <s v="China"/>
    <s v="CNE100000T40"/>
    <s v="B4YXJ49"/>
    <s v="Special"/>
    <x v="73"/>
    <s v="Management"/>
    <s v="G"/>
    <s v="Yes"/>
    <n v="5"/>
    <s v="Approve Feasibility Analysis Report on the Use of Proceeds"/>
    <x v="0"/>
    <s v="For"/>
    <x v="1"/>
    <s v="There are concerns around the potential dilution of the transaction."/>
    <s v="Yes"/>
  </r>
  <r>
    <x v="621"/>
    <s v="China"/>
    <s v="CNE100000T40"/>
    <s v="B4YXJ49"/>
    <s v="Special"/>
    <x v="73"/>
    <s v="Management"/>
    <s v="G"/>
    <s v="Yes"/>
    <n v="6"/>
    <s v="Approve Impact of Dilution of Current Returns on Major Financial Indicators and the Relevant Measures to be Taken"/>
    <x v="3"/>
    <s v="For"/>
    <x v="1"/>
    <s v="There are concerns around the potential dilution of the transaction."/>
    <s v="Yes"/>
  </r>
  <r>
    <x v="621"/>
    <s v="China"/>
    <s v="CNE100000T40"/>
    <s v="B4YXJ49"/>
    <s v="Special"/>
    <x v="73"/>
    <s v="Management"/>
    <s v="G"/>
    <s v="Yes"/>
    <n v="7"/>
    <s v="Approve Report on the Usage of Previously Raised Funds"/>
    <x v="0"/>
    <s v="For"/>
    <x v="1"/>
    <s v="There are concerns around the potential dilution of the transaction."/>
    <s v="Yes"/>
  </r>
  <r>
    <x v="621"/>
    <s v="China"/>
    <s v="CNE100000T40"/>
    <s v="B4YXJ49"/>
    <s v="Special"/>
    <x v="73"/>
    <s v="Management"/>
    <s v="G"/>
    <s v="Yes"/>
    <n v="8"/>
    <s v="Approve Shareholder Return Plan"/>
    <x v="3"/>
    <s v="For"/>
    <x v="1"/>
    <s v="There are concerns around the potential dilution of the transaction."/>
    <s v="Yes"/>
  </r>
  <r>
    <x v="621"/>
    <s v="China"/>
    <s v="CNE100000T40"/>
    <s v="B4YXJ49"/>
    <s v="Special"/>
    <x v="73"/>
    <s v="Management"/>
    <s v="G"/>
    <s v="Yes"/>
    <n v="9"/>
    <s v="Approve Authorization of Board to Handle All Related Matters"/>
    <x v="3"/>
    <s v="For"/>
    <x v="1"/>
    <s v="There are concerns around the potential dilution of the transaction."/>
    <s v="Yes"/>
  </r>
  <r>
    <x v="622"/>
    <s v="South Korea"/>
    <s v="KR7096770003"/>
    <s v="B232R05"/>
    <s v="Annual"/>
    <x v="73"/>
    <s v="Management"/>
    <s v="G"/>
    <s v="Yes"/>
    <n v="1"/>
    <s v="Approve Financial Statements and Allocation of Income"/>
    <x v="3"/>
    <s v="For"/>
    <x v="1"/>
    <s v="Company has failed to publish the audited accounts in a sufficient timeframe ahead of the meeting."/>
    <s v="Yes"/>
  </r>
  <r>
    <x v="622"/>
    <s v="South Korea"/>
    <s v="KR7096770003"/>
    <s v="B232R05"/>
    <s v="Annual"/>
    <x v="73"/>
    <s v="Management"/>
    <s v="G"/>
    <s v="Yes"/>
    <n v="2.1"/>
    <s v="Elect Kim Jun as Inside Director"/>
    <x v="2"/>
    <s v="For"/>
    <x v="2"/>
    <m/>
    <s v="No"/>
  </r>
  <r>
    <x v="622"/>
    <s v="South Korea"/>
    <s v="KR7096770003"/>
    <s v="B232R05"/>
    <s v="Annual"/>
    <x v="73"/>
    <s v="Management"/>
    <s v="G"/>
    <s v="Yes"/>
    <n v="2.2000000000000002"/>
    <s v="Elect Kim Ju-yeon as Outside Director"/>
    <x v="2"/>
    <s v="For"/>
    <x v="2"/>
    <m/>
    <s v="No"/>
  </r>
  <r>
    <x v="622"/>
    <s v="South Korea"/>
    <s v="KR7096770003"/>
    <s v="B232R05"/>
    <s v="Annual"/>
    <x v="73"/>
    <s v="Management"/>
    <s v="G"/>
    <s v="Yes"/>
    <n v="2.2999999999999998"/>
    <s v="Elect Lee Bok-hui as Outside Director"/>
    <x v="2"/>
    <s v="For"/>
    <x v="2"/>
    <m/>
    <s v="No"/>
  </r>
  <r>
    <x v="622"/>
    <s v="South Korea"/>
    <s v="KR7096770003"/>
    <s v="B232R05"/>
    <s v="Annual"/>
    <x v="73"/>
    <s v="Management"/>
    <s v="G"/>
    <s v="Yes"/>
    <n v="3"/>
    <s v="Elect Park Jin-hoe as a Member of Audit Committee"/>
    <x v="3"/>
    <s v="For"/>
    <x v="2"/>
    <m/>
    <s v="No"/>
  </r>
  <r>
    <x v="622"/>
    <s v="South Korea"/>
    <s v="KR7096770003"/>
    <s v="B232R05"/>
    <s v="Annual"/>
    <x v="73"/>
    <s v="Management"/>
    <s v="G"/>
    <s v="Yes"/>
    <n v="4"/>
    <s v="Approve Total Remuneration of Inside Directors and Outside Directors"/>
    <x v="2"/>
    <s v="For"/>
    <x v="1"/>
    <s v="Total remuneration is excessive or inadequately justified."/>
    <s v="Yes"/>
  </r>
  <r>
    <x v="623"/>
    <s v="South Korea"/>
    <s v="KR7402340004"/>
    <s v="BMG3GS6"/>
    <s v="Annual"/>
    <x v="73"/>
    <s v="Management"/>
    <s v="G"/>
    <s v="Yes"/>
    <n v="1"/>
    <s v="Approve Financial Statements and Allocation of Income"/>
    <x v="3"/>
    <s v="For"/>
    <x v="2"/>
    <m/>
    <s v="No"/>
  </r>
  <r>
    <x v="623"/>
    <s v="South Korea"/>
    <s v="KR7402340004"/>
    <s v="BMG3GS6"/>
    <s v="Annual"/>
    <x v="73"/>
    <s v="Management"/>
    <s v="G"/>
    <s v="Yes"/>
    <n v="2.1"/>
    <s v="Elect Park Seong-ha as Inside Director"/>
    <x v="2"/>
    <s v="For"/>
    <x v="1"/>
    <s v="Unsupportive of Executives on the Remuneration Committee."/>
    <s v="Yes"/>
  </r>
  <r>
    <x v="623"/>
    <s v="South Korea"/>
    <s v="KR7402340004"/>
    <s v="BMG3GS6"/>
    <s v="Annual"/>
    <x v="73"/>
    <s v="Management"/>
    <s v="G"/>
    <s v="Yes"/>
    <n v="2.2000000000000002"/>
    <s v="Elect Lee Seong-hyeong as Non-Independent Non-Executive Director"/>
    <x v="2"/>
    <s v="For"/>
    <x v="2"/>
    <m/>
    <s v="No"/>
  </r>
  <r>
    <x v="623"/>
    <s v="South Korea"/>
    <s v="KR7402340004"/>
    <s v="BMG3GS6"/>
    <s v="Annual"/>
    <x v="73"/>
    <s v="Management"/>
    <s v="G"/>
    <s v="Yes"/>
    <n v="3"/>
    <s v="Approve Total Remuneration of Inside Directors and Outside Directors"/>
    <x v="2"/>
    <s v="For"/>
    <x v="2"/>
    <m/>
    <s v="No"/>
  </r>
  <r>
    <x v="623"/>
    <s v="South Korea"/>
    <s v="KR7402340004"/>
    <s v="BMG3GS6"/>
    <s v="Annual"/>
    <x v="73"/>
    <s v="Management"/>
    <s v="G"/>
    <s v="Yes"/>
    <n v="4"/>
    <s v="Approval of Reduction of Capital Reserve"/>
    <x v="3"/>
    <s v="For"/>
    <x v="2"/>
    <m/>
    <s v="No"/>
  </r>
  <r>
    <x v="624"/>
    <s v="Japan"/>
    <s v="JP3396210001"/>
    <s v="BQQD167"/>
    <s v="Annual"/>
    <x v="73"/>
    <s v="Management"/>
    <s v="G"/>
    <s v="Yes"/>
    <n v="1"/>
    <s v="Amend Articles to Adopt Board Structure with Audit Committee - Clarify Director Authority on Shareholder Meetings - Amend Provisions on Number of Directors - Authorize Directors to Execute Day to Day Operations without Full Board Approval"/>
    <x v="2"/>
    <s v="For"/>
    <x v="2"/>
    <m/>
    <s v="No"/>
  </r>
  <r>
    <x v="624"/>
    <s v="Japan"/>
    <s v="JP3396210001"/>
    <s v="BQQD167"/>
    <s v="Annual"/>
    <x v="73"/>
    <s v="Management"/>
    <s v="G"/>
    <s v="Yes"/>
    <n v="2.1"/>
    <s v="Elect Director Tani, Makoto"/>
    <x v="2"/>
    <s v="For"/>
    <x v="2"/>
    <m/>
    <s v="No"/>
  </r>
  <r>
    <x v="624"/>
    <s v="Japan"/>
    <s v="JP3396210001"/>
    <s v="BQQD167"/>
    <s v="Annual"/>
    <x v="73"/>
    <s v="Management"/>
    <s v="G"/>
    <s v="Yes"/>
    <n v="2.2000000000000002"/>
    <s v="Elect Director Kanaya, Minoru"/>
    <x v="2"/>
    <s v="For"/>
    <x v="2"/>
    <m/>
    <s v="No"/>
  </r>
  <r>
    <x v="624"/>
    <s v="Japan"/>
    <s v="JP3396210001"/>
    <s v="BQQD167"/>
    <s v="Annual"/>
    <x v="73"/>
    <s v="Management"/>
    <s v="G"/>
    <s v="Yes"/>
    <n v="2.2999999999999998"/>
    <s v="Elect Director Nishijo, Atsushi"/>
    <x v="2"/>
    <s v="For"/>
    <x v="2"/>
    <m/>
    <s v="No"/>
  </r>
  <r>
    <x v="624"/>
    <s v="Japan"/>
    <s v="JP3396210001"/>
    <s v="BQQD167"/>
    <s v="Annual"/>
    <x v="73"/>
    <s v="Management"/>
    <s v="G"/>
    <s v="Yes"/>
    <n v="2.4"/>
    <s v="Elect Director Tahara, Fumio"/>
    <x v="2"/>
    <s v="For"/>
    <x v="2"/>
    <m/>
    <s v="No"/>
  </r>
  <r>
    <x v="624"/>
    <s v="Japan"/>
    <s v="JP3396210001"/>
    <s v="BQQD167"/>
    <s v="Annual"/>
    <x v="73"/>
    <s v="Management"/>
    <s v="G"/>
    <s v="Yes"/>
    <n v="2.5"/>
    <s v="Elect Director Sano, Ayako"/>
    <x v="2"/>
    <s v="For"/>
    <x v="2"/>
    <m/>
    <s v="No"/>
  </r>
  <r>
    <x v="624"/>
    <s v="Japan"/>
    <s v="JP3396210001"/>
    <s v="BQQD167"/>
    <s v="Annual"/>
    <x v="73"/>
    <s v="Management"/>
    <s v="G"/>
    <s v="Yes"/>
    <n v="3.1"/>
    <s v="Elect Director and Audit Committee Member Suzuki, Makoto"/>
    <x v="2"/>
    <s v="For"/>
    <x v="2"/>
    <m/>
    <s v="No"/>
  </r>
  <r>
    <x v="624"/>
    <s v="Japan"/>
    <s v="JP3396210001"/>
    <s v="BQQD167"/>
    <s v="Annual"/>
    <x v="73"/>
    <s v="Management"/>
    <s v="G"/>
    <s v="Yes"/>
    <n v="3.2"/>
    <s v="Elect Director and Audit Committee Member Aoyagi, Tatsuya"/>
    <x v="2"/>
    <s v="For"/>
    <x v="2"/>
    <m/>
    <s v="No"/>
  </r>
  <r>
    <x v="624"/>
    <s v="Japan"/>
    <s v="JP3396210001"/>
    <s v="BQQD167"/>
    <s v="Annual"/>
    <x v="73"/>
    <s v="Management"/>
    <s v="G"/>
    <s v="Yes"/>
    <n v="3.3"/>
    <s v="Elect Director and Audit Committee Member Okuhara, Reiko"/>
    <x v="2"/>
    <s v="For"/>
    <x v="2"/>
    <m/>
    <s v="No"/>
  </r>
  <r>
    <x v="624"/>
    <s v="Japan"/>
    <s v="JP3396210001"/>
    <s v="BQQD167"/>
    <s v="Annual"/>
    <x v="73"/>
    <s v="Management"/>
    <s v="G"/>
    <s v="Yes"/>
    <n v="4"/>
    <s v="Approve Compensation Ceiling for Directors Who Are Not Audit Committee Members"/>
    <x v="2"/>
    <s v="For"/>
    <x v="2"/>
    <m/>
    <s v="No"/>
  </r>
  <r>
    <x v="624"/>
    <s v="Japan"/>
    <s v="JP3396210001"/>
    <s v="BQQD167"/>
    <s v="Annual"/>
    <x v="73"/>
    <s v="Management"/>
    <s v="G"/>
    <s v="Yes"/>
    <n v="5"/>
    <s v="Approve Compensation Ceiling for Directors Who Are Audit Committee Members"/>
    <x v="2"/>
    <s v="For"/>
    <x v="2"/>
    <m/>
    <s v="No"/>
  </r>
  <r>
    <x v="624"/>
    <s v="Japan"/>
    <s v="JP3396210001"/>
    <s v="BQQD167"/>
    <s v="Annual"/>
    <x v="73"/>
    <s v="Management"/>
    <s v="G"/>
    <s v="Yes"/>
    <n v="6"/>
    <s v="Approve Accounting Transfers"/>
    <x v="3"/>
    <s v="For"/>
    <x v="2"/>
    <m/>
    <s v="No"/>
  </r>
  <r>
    <x v="625"/>
    <s v="South Korea"/>
    <s v="KR7336370002"/>
    <s v="BJVLVG7"/>
    <s v="Annual"/>
    <x v="73"/>
    <s v="Management"/>
    <s v="G"/>
    <s v="Yes"/>
    <n v="1"/>
    <s v="Approve Financial Statements and Allocation of Income"/>
    <x v="3"/>
    <s v="For"/>
    <x v="1"/>
    <s v="Company has failed to publish the audited accounts in a sufficient timeframe ahead of the meeting."/>
    <s v="Yes"/>
  </r>
  <r>
    <x v="625"/>
    <s v="South Korea"/>
    <s v="KR7336370002"/>
    <s v="BJVLVG7"/>
    <s v="Annual"/>
    <x v="73"/>
    <s v="Management"/>
    <s v="G"/>
    <s v="Yes"/>
    <n v="2.1"/>
    <s v="Elect Jin Dae-je as Inside Director"/>
    <x v="2"/>
    <s v="For"/>
    <x v="1"/>
    <s v="Executive Chair without sufficient counterbalance."/>
    <s v="Yes"/>
  </r>
  <r>
    <x v="625"/>
    <s v="South Korea"/>
    <s v="KR7336370002"/>
    <s v="BJVLVG7"/>
    <s v="Annual"/>
    <x v="73"/>
    <s v="Management"/>
    <s v="G"/>
    <s v="Yes"/>
    <n v="2.2999999999999998"/>
    <s v="Elect Park Hae-chun as Outside Director"/>
    <x v="2"/>
    <s v="For"/>
    <x v="2"/>
    <m/>
    <s v="No"/>
  </r>
  <r>
    <x v="625"/>
    <s v="South Korea"/>
    <s v="KR7336370002"/>
    <s v="BJVLVG7"/>
    <s v="Annual"/>
    <x v="73"/>
    <s v="Management"/>
    <s v="G"/>
    <s v="Yes"/>
    <n v="3"/>
    <s v="Elect Park Hae-chun as a Member of Audit Committee"/>
    <x v="3"/>
    <s v="For"/>
    <x v="2"/>
    <m/>
    <s v="No"/>
  </r>
  <r>
    <x v="625"/>
    <s v="South Korea"/>
    <s v="KR7336370002"/>
    <s v="BJVLVG7"/>
    <s v="Annual"/>
    <x v="73"/>
    <s v="Management"/>
    <s v="G"/>
    <s v="Yes"/>
    <n v="4"/>
    <s v="Approve Total Remuneration of Inside Directors and Outside Directors"/>
    <x v="2"/>
    <s v="For"/>
    <x v="2"/>
    <m/>
    <s v="No"/>
  </r>
  <r>
    <x v="625"/>
    <s v="South Korea"/>
    <s v="KR7336370002"/>
    <s v="BJVLVG7"/>
    <s v="Annual"/>
    <x v="73"/>
    <s v="Management"/>
    <s v="G"/>
    <s v="Yes"/>
    <n v="5"/>
    <s v="Approve Stock Option Grants"/>
    <x v="3"/>
    <s v="For"/>
    <x v="1"/>
    <s v="Majority of awards vest without reference to performance conditions."/>
    <s v="Yes"/>
  </r>
  <r>
    <x v="625"/>
    <s v="South Korea"/>
    <s v="KR7336370002"/>
    <s v="BJVLVG7"/>
    <s v="Annual"/>
    <x v="73"/>
    <s v="Management"/>
    <s v="G"/>
    <s v="Yes"/>
    <s v="2.2.1"/>
    <s v="Elect Lee Nam-hyeok as Non-Independent Non-Executive Director"/>
    <x v="2"/>
    <s v="For"/>
    <x v="2"/>
    <m/>
    <s v="No"/>
  </r>
  <r>
    <x v="625"/>
    <s v="South Korea"/>
    <s v="KR7336370002"/>
    <s v="BJVLVG7"/>
    <s v="Annual"/>
    <x v="73"/>
    <s v="Management"/>
    <s v="G"/>
    <s v="Yes"/>
    <s v="2.2.2"/>
    <s v="Elect Lee Sang-il as Non-Independent Non-Executive Director"/>
    <x v="2"/>
    <s v="For"/>
    <x v="2"/>
    <m/>
    <s v="No"/>
  </r>
  <r>
    <x v="626"/>
    <s v="Japan"/>
    <s v="JP3409800004"/>
    <n v="6858861"/>
    <s v="Annual"/>
    <x v="73"/>
    <s v="Management"/>
    <s v="G"/>
    <s v="Yes"/>
    <n v="1"/>
    <s v="Approve Allocation of Income, with a Final Dividend of JPY 65"/>
    <x v="3"/>
    <s v="For"/>
    <x v="2"/>
    <m/>
    <s v="No"/>
  </r>
  <r>
    <x v="626"/>
    <s v="Japan"/>
    <s v="JP3409800004"/>
    <n v="6858861"/>
    <s v="Annual"/>
    <x v="73"/>
    <s v="Management"/>
    <s v="G"/>
    <s v="Yes"/>
    <n v="2"/>
    <s v="Amend Articles to Amend Business Lines"/>
    <x v="3"/>
    <s v="For"/>
    <x v="2"/>
    <m/>
    <s v="No"/>
  </r>
  <r>
    <x v="626"/>
    <s v="Japan"/>
    <s v="JP3409800004"/>
    <n v="6858861"/>
    <s v="Annual"/>
    <x v="73"/>
    <s v="Management"/>
    <s v="G"/>
    <s v="Yes"/>
    <n v="3.1"/>
    <s v="Elect Director Ichikawa, Akira"/>
    <x v="2"/>
    <s v="For"/>
    <x v="2"/>
    <m/>
    <s v="No"/>
  </r>
  <r>
    <x v="626"/>
    <s v="Japan"/>
    <s v="JP3409800004"/>
    <n v="6858861"/>
    <s v="Annual"/>
    <x v="73"/>
    <s v="Management"/>
    <s v="G"/>
    <s v="Yes"/>
    <n v="3.2"/>
    <s v="Elect Director Mitsuyoshi, Toshiro"/>
    <x v="2"/>
    <s v="For"/>
    <x v="2"/>
    <m/>
    <s v="No"/>
  </r>
  <r>
    <x v="626"/>
    <s v="Japan"/>
    <s v="JP3409800004"/>
    <n v="6858861"/>
    <s v="Annual"/>
    <x v="73"/>
    <s v="Management"/>
    <s v="G"/>
    <s v="Yes"/>
    <n v="3.3"/>
    <s v="Elect Director Sato, Tatsuru"/>
    <x v="2"/>
    <s v="For"/>
    <x v="2"/>
    <m/>
    <s v="No"/>
  </r>
  <r>
    <x v="626"/>
    <s v="Japan"/>
    <s v="JP3409800004"/>
    <n v="6858861"/>
    <s v="Annual"/>
    <x v="73"/>
    <s v="Management"/>
    <s v="G"/>
    <s v="Yes"/>
    <n v="3.4"/>
    <s v="Elect Director Kawata, Tatsumi"/>
    <x v="2"/>
    <s v="For"/>
    <x v="2"/>
    <m/>
    <s v="No"/>
  </r>
  <r>
    <x v="626"/>
    <s v="Japan"/>
    <s v="JP3409800004"/>
    <n v="6858861"/>
    <s v="Annual"/>
    <x v="73"/>
    <s v="Management"/>
    <s v="G"/>
    <s v="Yes"/>
    <n v="3.5"/>
    <s v="Elect Director Kawamura, Atsushi"/>
    <x v="2"/>
    <s v="For"/>
    <x v="2"/>
    <m/>
    <s v="No"/>
  </r>
  <r>
    <x v="626"/>
    <s v="Japan"/>
    <s v="JP3409800004"/>
    <n v="6858861"/>
    <s v="Annual"/>
    <x v="73"/>
    <s v="Management"/>
    <s v="G"/>
    <s v="Yes"/>
    <n v="3.6"/>
    <s v="Elect Director Takahashi, Ikuro"/>
    <x v="2"/>
    <s v="For"/>
    <x v="2"/>
    <m/>
    <s v="No"/>
  </r>
  <r>
    <x v="626"/>
    <s v="Japan"/>
    <s v="JP3409800004"/>
    <n v="6858861"/>
    <s v="Annual"/>
    <x v="73"/>
    <s v="Management"/>
    <s v="G"/>
    <s v="Yes"/>
    <n v="3.7"/>
    <s v="Elect Director Yamashita, Izumi"/>
    <x v="2"/>
    <s v="For"/>
    <x v="2"/>
    <m/>
    <s v="No"/>
  </r>
  <r>
    <x v="626"/>
    <s v="Japan"/>
    <s v="JP3409800004"/>
    <n v="6858861"/>
    <s v="Annual"/>
    <x v="73"/>
    <s v="Management"/>
    <s v="G"/>
    <s v="Yes"/>
    <n v="3.8"/>
    <s v="Elect Director Kurihara, Mitsue"/>
    <x v="2"/>
    <s v="For"/>
    <x v="2"/>
    <m/>
    <s v="No"/>
  </r>
  <r>
    <x v="626"/>
    <s v="Japan"/>
    <s v="JP3409800004"/>
    <n v="6858861"/>
    <s v="Annual"/>
    <x v="73"/>
    <s v="Management"/>
    <s v="G"/>
    <s v="Yes"/>
    <n v="3.9"/>
    <s v="Elect Director Toyoda, Yuko"/>
    <x v="2"/>
    <s v="For"/>
    <x v="2"/>
    <m/>
    <s v="No"/>
  </r>
  <r>
    <x v="626"/>
    <s v="Japan"/>
    <s v="JP3409800004"/>
    <n v="6858861"/>
    <s v="Annual"/>
    <x v="73"/>
    <s v="Management"/>
    <s v="G"/>
    <s v="Yes"/>
    <n v="4"/>
    <s v="Appoint Statutory Auditor Kakumoto, Toshio"/>
    <x v="1"/>
    <s v="For"/>
    <x v="2"/>
    <m/>
    <s v="No"/>
  </r>
  <r>
    <x v="627"/>
    <s v="Sweden"/>
    <s v="SE0000112724"/>
    <s v="B1VVGZ5"/>
    <s v="Annual"/>
    <x v="73"/>
    <s v="Management"/>
    <s v="G"/>
    <s v="Yes"/>
    <n v="1"/>
    <s v="Elect Chairman of Meeting"/>
    <x v="3"/>
    <s v="For"/>
    <x v="2"/>
    <m/>
    <s v="No"/>
  </r>
  <r>
    <x v="627"/>
    <s v="Sweden"/>
    <s v="SE0000112724"/>
    <s v="B1VVGZ5"/>
    <s v="Annual"/>
    <x v="73"/>
    <s v="Management"/>
    <s v="G"/>
    <s v="Yes"/>
    <n v="2"/>
    <s v="Prepare and Approve List of Shareholders"/>
    <x v="3"/>
    <s v="For"/>
    <x v="2"/>
    <m/>
    <s v="No"/>
  </r>
  <r>
    <x v="627"/>
    <s v="Sweden"/>
    <s v="SE0000112724"/>
    <s v="B1VVGZ5"/>
    <s v="Annual"/>
    <x v="73"/>
    <s v="Management"/>
    <s v="G"/>
    <s v="No"/>
    <n v="3"/>
    <s v="Designate Inspector(s) of Minutes of Meeting"/>
    <x v="3"/>
    <m/>
    <x v="0"/>
    <m/>
    <s v="No"/>
  </r>
  <r>
    <x v="627"/>
    <s v="Sweden"/>
    <s v="SE0000112724"/>
    <s v="B1VVGZ5"/>
    <s v="Annual"/>
    <x v="73"/>
    <s v="Management"/>
    <s v="G"/>
    <s v="Yes"/>
    <n v="4"/>
    <s v="Acknowledge Proper Convening of Meeting"/>
    <x v="3"/>
    <s v="For"/>
    <x v="2"/>
    <m/>
    <s v="No"/>
  </r>
  <r>
    <x v="627"/>
    <s v="Sweden"/>
    <s v="SE0000112724"/>
    <s v="B1VVGZ5"/>
    <s v="Annual"/>
    <x v="73"/>
    <s v="Management"/>
    <s v="G"/>
    <s v="Yes"/>
    <n v="5"/>
    <s v="Approve Agenda of Meeting"/>
    <x v="3"/>
    <s v="For"/>
    <x v="2"/>
    <m/>
    <s v="No"/>
  </r>
  <r>
    <x v="627"/>
    <s v="Sweden"/>
    <s v="SE0000112724"/>
    <s v="B1VVGZ5"/>
    <s v="Annual"/>
    <x v="73"/>
    <s v="Management"/>
    <s v="G"/>
    <s v="No"/>
    <n v="6"/>
    <s v="Receive Financial Statements and Statutory Reports"/>
    <x v="0"/>
    <m/>
    <x v="0"/>
    <m/>
    <s v="No"/>
  </r>
  <r>
    <x v="627"/>
    <s v="Sweden"/>
    <s v="SE0000112724"/>
    <s v="B1VVGZ5"/>
    <s v="Annual"/>
    <x v="73"/>
    <s v="Management"/>
    <s v="G"/>
    <s v="No"/>
    <n v="7"/>
    <s v="Receive President's Report"/>
    <x v="0"/>
    <m/>
    <x v="0"/>
    <m/>
    <s v="No"/>
  </r>
  <r>
    <x v="627"/>
    <s v="Sweden"/>
    <s v="SE0000112724"/>
    <s v="B1VVGZ5"/>
    <s v="Annual"/>
    <x v="73"/>
    <s v="Management"/>
    <s v="G"/>
    <s v="Yes"/>
    <n v="9"/>
    <s v="Determine Number of Directors (10) and Deputy Directors (0) of Board"/>
    <x v="2"/>
    <s v="For"/>
    <x v="2"/>
    <m/>
    <s v="No"/>
  </r>
  <r>
    <x v="627"/>
    <s v="Sweden"/>
    <s v="SE0000112724"/>
    <s v="B1VVGZ5"/>
    <s v="Annual"/>
    <x v="73"/>
    <s v="Management"/>
    <s v="G"/>
    <s v="Yes"/>
    <n v="10"/>
    <s v="Determine Number of Auditors (1) and Deputy Auditors (0)"/>
    <x v="1"/>
    <s v="For"/>
    <x v="2"/>
    <m/>
    <s v="No"/>
  </r>
  <r>
    <x v="627"/>
    <s v="Sweden"/>
    <s v="SE0000112724"/>
    <s v="B1VVGZ5"/>
    <s v="Annual"/>
    <x v="73"/>
    <s v="Management"/>
    <s v="G"/>
    <s v="Yes"/>
    <n v="11.1"/>
    <s v="Approve Remuneration of Directors in the Amount of SEK 2.089Million for Chairman and SEK 695,000 for Other Directors; Approve Remuneration for Committee Work"/>
    <x v="2"/>
    <s v="For"/>
    <x v="2"/>
    <m/>
    <s v="No"/>
  </r>
  <r>
    <x v="627"/>
    <s v="Sweden"/>
    <s v="SE0000112724"/>
    <s v="B1VVGZ5"/>
    <s v="Annual"/>
    <x v="73"/>
    <s v="Management"/>
    <s v="G"/>
    <s v="Yes"/>
    <n v="11.2"/>
    <s v="Approve Remuneration of Auditors"/>
    <x v="4"/>
    <s v="For"/>
    <x v="2"/>
    <m/>
    <s v="No"/>
  </r>
  <r>
    <x v="627"/>
    <s v="Sweden"/>
    <s v="SE0000112724"/>
    <s v="B1VVGZ5"/>
    <s v="Annual"/>
    <x v="73"/>
    <s v="Management"/>
    <s v="G"/>
    <s v="Yes"/>
    <n v="12.1"/>
    <s v="Reelect Asa Bergman as Director"/>
    <x v="2"/>
    <s v="For"/>
    <x v="2"/>
    <m/>
    <s v="No"/>
  </r>
  <r>
    <x v="627"/>
    <s v="Sweden"/>
    <s v="SE0000112724"/>
    <s v="B1VVGZ5"/>
    <s v="Annual"/>
    <x v="73"/>
    <s v="Management"/>
    <s v="G"/>
    <s v="Yes"/>
    <n v="12.1"/>
    <s v="Reelect Karl Aberg as Director"/>
    <x v="2"/>
    <s v="For"/>
    <x v="2"/>
    <m/>
    <s v="No"/>
  </r>
  <r>
    <x v="627"/>
    <s v="Sweden"/>
    <s v="SE0000112724"/>
    <s v="B1VVGZ5"/>
    <s v="Annual"/>
    <x v="73"/>
    <s v="Management"/>
    <s v="G"/>
    <s v="Yes"/>
    <n v="12.2"/>
    <s v="Reelect Par Boman as Director"/>
    <x v="2"/>
    <s v="For"/>
    <x v="1"/>
    <s v="Non-independent and Audit Committee lacks sufficient independence. Director is considered overboarded."/>
    <s v="Yes"/>
  </r>
  <r>
    <x v="627"/>
    <s v="Sweden"/>
    <s v="SE0000112724"/>
    <s v="B1VVGZ5"/>
    <s v="Annual"/>
    <x v="73"/>
    <s v="Management"/>
    <s v="G"/>
    <s v="Yes"/>
    <n v="12.3"/>
    <s v="Reelect Lennart Evrell as Director"/>
    <x v="2"/>
    <s v="For"/>
    <x v="2"/>
    <m/>
    <s v="No"/>
  </r>
  <r>
    <x v="627"/>
    <s v="Sweden"/>
    <s v="SE0000112724"/>
    <s v="B1VVGZ5"/>
    <s v="Annual"/>
    <x v="73"/>
    <s v="Management"/>
    <s v="G"/>
    <s v="Yes"/>
    <n v="12.4"/>
    <s v="Reelect Annemarie Gardshol as Director"/>
    <x v="2"/>
    <s v="For"/>
    <x v="2"/>
    <m/>
    <s v="No"/>
  </r>
  <r>
    <x v="627"/>
    <s v="Sweden"/>
    <s v="SE0000112724"/>
    <s v="B1VVGZ5"/>
    <s v="Annual"/>
    <x v="73"/>
    <s v="Management"/>
    <s v="G"/>
    <s v="Yes"/>
    <n v="12.5"/>
    <s v="Reelect Carina Hakansson as Director"/>
    <x v="2"/>
    <s v="For"/>
    <x v="2"/>
    <m/>
    <s v="No"/>
  </r>
  <r>
    <x v="627"/>
    <s v="Sweden"/>
    <s v="SE0000112724"/>
    <s v="B1VVGZ5"/>
    <s v="Annual"/>
    <x v="73"/>
    <s v="Management"/>
    <s v="G"/>
    <s v="Yes"/>
    <n v="12.6"/>
    <s v="Reelect Ulf Larsson as Director"/>
    <x v="2"/>
    <s v="For"/>
    <x v="2"/>
    <m/>
    <s v="No"/>
  </r>
  <r>
    <x v="627"/>
    <s v="Sweden"/>
    <s v="SE0000112724"/>
    <s v="B1VVGZ5"/>
    <s v="Annual"/>
    <x v="73"/>
    <s v="Management"/>
    <s v="G"/>
    <s v="Yes"/>
    <n v="12.7"/>
    <s v="Reelect Martin Lindqvist as Director"/>
    <x v="2"/>
    <s v="For"/>
    <x v="2"/>
    <m/>
    <s v="No"/>
  </r>
  <r>
    <x v="627"/>
    <s v="Sweden"/>
    <s v="SE0000112724"/>
    <s v="B1VVGZ5"/>
    <s v="Annual"/>
    <x v="73"/>
    <s v="Management"/>
    <s v="G"/>
    <s v="Yes"/>
    <n v="12.8"/>
    <s v="Reelect Anders Sundstrom as Director"/>
    <x v="2"/>
    <s v="For"/>
    <x v="2"/>
    <m/>
    <s v="No"/>
  </r>
  <r>
    <x v="627"/>
    <s v="Sweden"/>
    <s v="SE0000112724"/>
    <s v="B1VVGZ5"/>
    <s v="Annual"/>
    <x v="73"/>
    <s v="Management"/>
    <s v="G"/>
    <s v="Yes"/>
    <n v="12.9"/>
    <s v="Reelect Barbara M. Thoralfsson as Director"/>
    <x v="2"/>
    <s v="For"/>
    <x v="1"/>
    <s v="Chair of Audit Committee is non-independent. Non-independent and Audit Committee lacks sufficient independence."/>
    <s v="Yes"/>
  </r>
  <r>
    <x v="627"/>
    <s v="Sweden"/>
    <s v="SE0000112724"/>
    <s v="B1VVGZ5"/>
    <s v="Annual"/>
    <x v="73"/>
    <s v="Management"/>
    <s v="G"/>
    <s v="Yes"/>
    <n v="13"/>
    <s v="Reelect Par Boman as Board Chair"/>
    <x v="3"/>
    <s v="For"/>
    <x v="1"/>
    <s v="Non-independent and Audit Committee lacks sufficient independence. Director is considered overboarded."/>
    <s v="Yes"/>
  </r>
  <r>
    <x v="627"/>
    <s v="Sweden"/>
    <s v="SE0000112724"/>
    <s v="B1VVGZ5"/>
    <s v="Annual"/>
    <x v="73"/>
    <s v="Management"/>
    <s v="G"/>
    <s v="Yes"/>
    <n v="14"/>
    <s v="Ratify Ernst &amp; Young as Auditor"/>
    <x v="1"/>
    <s v="For"/>
    <x v="2"/>
    <m/>
    <s v="No"/>
  </r>
  <r>
    <x v="627"/>
    <s v="Sweden"/>
    <s v="SE0000112724"/>
    <s v="B1VVGZ5"/>
    <s v="Annual"/>
    <x v="73"/>
    <s v="Management"/>
    <s v="G"/>
    <s v="Yes"/>
    <n v="15"/>
    <s v="Approve Remuneration Report"/>
    <x v="4"/>
    <s v="For"/>
    <x v="2"/>
    <m/>
    <s v="No"/>
  </r>
  <r>
    <x v="627"/>
    <s v="Sweden"/>
    <s v="SE0000112724"/>
    <s v="B1VVGZ5"/>
    <s v="Annual"/>
    <x v="73"/>
    <s v="Management"/>
    <s v="G"/>
    <s v="Yes"/>
    <n v="16"/>
    <s v="Approve Cash-Based Incentive Program (Program 2023-2025) for Key Employees"/>
    <x v="3"/>
    <s v="For"/>
    <x v="2"/>
    <m/>
    <s v="No"/>
  </r>
  <r>
    <x v="627"/>
    <s v="Sweden"/>
    <s v="SE0000112724"/>
    <s v="B1VVGZ5"/>
    <s v="Annual"/>
    <x v="73"/>
    <s v="Management"/>
    <s v="G"/>
    <s v="No"/>
    <n v="17"/>
    <s v="Close Meeting"/>
    <x v="3"/>
    <m/>
    <x v="0"/>
    <m/>
    <s v="No"/>
  </r>
  <r>
    <x v="627"/>
    <s v="Sweden"/>
    <s v="SE0000112724"/>
    <s v="B1VVGZ5"/>
    <s v="Annual"/>
    <x v="73"/>
    <s v="Management"/>
    <s v="G"/>
    <s v="Yes"/>
    <s v="8.a"/>
    <s v="Accept Financial Statements and Statutory Reports"/>
    <x v="0"/>
    <s v="For"/>
    <x v="2"/>
    <m/>
    <s v="No"/>
  </r>
  <r>
    <x v="627"/>
    <s v="Sweden"/>
    <s v="SE0000112724"/>
    <s v="B1VVGZ5"/>
    <s v="Annual"/>
    <x v="73"/>
    <s v="Management"/>
    <s v="G"/>
    <s v="Yes"/>
    <s v="8.b"/>
    <s v="Approve Allocation of Income and Dividends of SEK 2.50 Per Share"/>
    <x v="3"/>
    <s v="For"/>
    <x v="2"/>
    <m/>
    <s v="No"/>
  </r>
  <r>
    <x v="627"/>
    <s v="Sweden"/>
    <s v="SE0000112724"/>
    <s v="B1VVGZ5"/>
    <s v="Annual"/>
    <x v="73"/>
    <s v="Management"/>
    <s v="G"/>
    <s v="Yes"/>
    <s v="8.c1"/>
    <s v="Approve Discharge of Charlotte Bengtsson"/>
    <x v="3"/>
    <s v="For"/>
    <x v="2"/>
    <m/>
    <s v="No"/>
  </r>
  <r>
    <x v="627"/>
    <s v="Sweden"/>
    <s v="SE0000112724"/>
    <s v="B1VVGZ5"/>
    <s v="Annual"/>
    <x v="73"/>
    <s v="Management"/>
    <s v="G"/>
    <s v="Yes"/>
    <s v="8.c10"/>
    <s v="Approve Discharge of Anders Sundstrom"/>
    <x v="3"/>
    <s v="For"/>
    <x v="2"/>
    <m/>
    <s v="No"/>
  </r>
  <r>
    <x v="627"/>
    <s v="Sweden"/>
    <s v="SE0000112724"/>
    <s v="B1VVGZ5"/>
    <s v="Annual"/>
    <x v="73"/>
    <s v="Management"/>
    <s v="G"/>
    <s v="Yes"/>
    <s v="8.c11"/>
    <s v="Approve Discharge of Barbara M. Thoralfsson"/>
    <x v="3"/>
    <s v="For"/>
    <x v="2"/>
    <m/>
    <s v="No"/>
  </r>
  <r>
    <x v="627"/>
    <s v="Sweden"/>
    <s v="SE0000112724"/>
    <s v="B1VVGZ5"/>
    <s v="Annual"/>
    <x v="73"/>
    <s v="Management"/>
    <s v="G"/>
    <s v="Yes"/>
    <s v="8.c12"/>
    <s v="Approve Discharge of Karl Aberg"/>
    <x v="3"/>
    <s v="For"/>
    <x v="2"/>
    <m/>
    <s v="No"/>
  </r>
  <r>
    <x v="627"/>
    <s v="Sweden"/>
    <s v="SE0000112724"/>
    <s v="B1VVGZ5"/>
    <s v="Annual"/>
    <x v="73"/>
    <s v="Management"/>
    <s v="G"/>
    <s v="Yes"/>
    <s v="8.c13"/>
    <s v="Approve Discharge of Employee Representative Niclas Andersson"/>
    <x v="3"/>
    <s v="For"/>
    <x v="2"/>
    <m/>
    <s v="No"/>
  </r>
  <r>
    <x v="627"/>
    <s v="Sweden"/>
    <s v="SE0000112724"/>
    <s v="B1VVGZ5"/>
    <s v="Annual"/>
    <x v="73"/>
    <s v="Management"/>
    <s v="G"/>
    <s v="Yes"/>
    <s v="8.c14"/>
    <s v="Approve Discharge of Employee Representative Roger Bostrom"/>
    <x v="3"/>
    <s v="For"/>
    <x v="2"/>
    <m/>
    <s v="No"/>
  </r>
  <r>
    <x v="627"/>
    <s v="Sweden"/>
    <s v="SE0000112724"/>
    <s v="B1VVGZ5"/>
    <s v="Annual"/>
    <x v="73"/>
    <s v="Management"/>
    <s v="G"/>
    <s v="Yes"/>
    <s v="8.c15"/>
    <s v="Approve Discharge of Employee Representative Maria Jonsson"/>
    <x v="3"/>
    <s v="For"/>
    <x v="2"/>
    <m/>
    <s v="No"/>
  </r>
  <r>
    <x v="627"/>
    <s v="Sweden"/>
    <s v="SE0000112724"/>
    <s v="B1VVGZ5"/>
    <s v="Annual"/>
    <x v="73"/>
    <s v="Management"/>
    <s v="G"/>
    <s v="Yes"/>
    <s v="8.c16"/>
    <s v="Approve Discharge of Employee Representative Johanna Viklund Linden"/>
    <x v="3"/>
    <s v="For"/>
    <x v="2"/>
    <m/>
    <s v="No"/>
  </r>
  <r>
    <x v="627"/>
    <s v="Sweden"/>
    <s v="SE0000112724"/>
    <s v="B1VVGZ5"/>
    <s v="Annual"/>
    <x v="73"/>
    <s v="Management"/>
    <s v="G"/>
    <s v="Yes"/>
    <s v="8.c17"/>
    <s v="Approve Discharge of Deputy Employee Representative Stefan Lundkvist"/>
    <x v="3"/>
    <s v="For"/>
    <x v="2"/>
    <m/>
    <s v="No"/>
  </r>
  <r>
    <x v="627"/>
    <s v="Sweden"/>
    <s v="SE0000112724"/>
    <s v="B1VVGZ5"/>
    <s v="Annual"/>
    <x v="73"/>
    <s v="Management"/>
    <s v="G"/>
    <s v="Yes"/>
    <s v="8.c18"/>
    <s v="Approve Discharge of Deputy Employee Representative Malin Marklund"/>
    <x v="3"/>
    <s v="For"/>
    <x v="2"/>
    <m/>
    <s v="No"/>
  </r>
  <r>
    <x v="627"/>
    <s v="Sweden"/>
    <s v="SE0000112724"/>
    <s v="B1VVGZ5"/>
    <s v="Annual"/>
    <x v="73"/>
    <s v="Management"/>
    <s v="G"/>
    <s v="Yes"/>
    <s v="8.c19"/>
    <s v="Approve Discharge of Deputy Employee Representative Peter Olsson"/>
    <x v="3"/>
    <s v="For"/>
    <x v="2"/>
    <m/>
    <s v="No"/>
  </r>
  <r>
    <x v="627"/>
    <s v="Sweden"/>
    <s v="SE0000112724"/>
    <s v="B1VVGZ5"/>
    <s v="Annual"/>
    <x v="73"/>
    <s v="Management"/>
    <s v="G"/>
    <s v="Yes"/>
    <s v="8.c2"/>
    <s v="Approve Discharge of Asa Bergman"/>
    <x v="3"/>
    <s v="For"/>
    <x v="2"/>
    <m/>
    <s v="No"/>
  </r>
  <r>
    <x v="627"/>
    <s v="Sweden"/>
    <s v="SE0000112724"/>
    <s v="B1VVGZ5"/>
    <s v="Annual"/>
    <x v="73"/>
    <s v="Management"/>
    <s v="G"/>
    <s v="Yes"/>
    <s v="8.c20"/>
    <s v="Approve Discharge of CEO Ulf Larsson"/>
    <x v="3"/>
    <s v="For"/>
    <x v="2"/>
    <m/>
    <s v="No"/>
  </r>
  <r>
    <x v="627"/>
    <s v="Sweden"/>
    <s v="SE0000112724"/>
    <s v="B1VVGZ5"/>
    <s v="Annual"/>
    <x v="73"/>
    <s v="Management"/>
    <s v="G"/>
    <s v="Yes"/>
    <s v="8.c3"/>
    <s v="Approve Discharge of Par Boman"/>
    <x v="3"/>
    <s v="For"/>
    <x v="2"/>
    <m/>
    <s v="No"/>
  </r>
  <r>
    <x v="627"/>
    <s v="Sweden"/>
    <s v="SE0000112724"/>
    <s v="B1VVGZ5"/>
    <s v="Annual"/>
    <x v="73"/>
    <s v="Management"/>
    <s v="G"/>
    <s v="Yes"/>
    <s v="8.c4"/>
    <s v="Approve Discharge of Lennart Evrell"/>
    <x v="3"/>
    <s v="For"/>
    <x v="2"/>
    <m/>
    <s v="No"/>
  </r>
  <r>
    <x v="627"/>
    <s v="Sweden"/>
    <s v="SE0000112724"/>
    <s v="B1VVGZ5"/>
    <s v="Annual"/>
    <x v="73"/>
    <s v="Management"/>
    <s v="G"/>
    <s v="Yes"/>
    <s v="8.c5"/>
    <s v="Approve Discharge of Annemarie Gardshol"/>
    <x v="3"/>
    <s v="For"/>
    <x v="2"/>
    <m/>
    <s v="No"/>
  </r>
  <r>
    <x v="627"/>
    <s v="Sweden"/>
    <s v="SE0000112724"/>
    <s v="B1VVGZ5"/>
    <s v="Annual"/>
    <x v="73"/>
    <s v="Management"/>
    <s v="G"/>
    <s v="Yes"/>
    <s v="8.c6"/>
    <s v="Approve Discharge of Carina Hakansson"/>
    <x v="3"/>
    <s v="For"/>
    <x v="2"/>
    <m/>
    <s v="No"/>
  </r>
  <r>
    <x v="627"/>
    <s v="Sweden"/>
    <s v="SE0000112724"/>
    <s v="B1VVGZ5"/>
    <s v="Annual"/>
    <x v="73"/>
    <s v="Management"/>
    <s v="G"/>
    <s v="Yes"/>
    <s v="8.c7"/>
    <s v="Approve Discharge of Ulf Larsson (as board member)"/>
    <x v="3"/>
    <s v="For"/>
    <x v="2"/>
    <m/>
    <s v="No"/>
  </r>
  <r>
    <x v="627"/>
    <s v="Sweden"/>
    <s v="SE0000112724"/>
    <s v="B1VVGZ5"/>
    <s v="Annual"/>
    <x v="73"/>
    <s v="Management"/>
    <s v="G"/>
    <s v="Yes"/>
    <s v="8.c8"/>
    <s v="Approve Discharge of Martin Lindqvist"/>
    <x v="3"/>
    <s v="For"/>
    <x v="2"/>
    <m/>
    <s v="No"/>
  </r>
  <r>
    <x v="627"/>
    <s v="Sweden"/>
    <s v="SE0000112724"/>
    <s v="B1VVGZ5"/>
    <s v="Annual"/>
    <x v="73"/>
    <s v="Management"/>
    <s v="G"/>
    <s v="Yes"/>
    <s v="8.c9"/>
    <s v="Approve Discharge of Bert Nordberg"/>
    <x v="3"/>
    <s v="For"/>
    <x v="2"/>
    <m/>
    <s v="No"/>
  </r>
  <r>
    <x v="628"/>
    <s v="Sweden"/>
    <s v="SE0000242455"/>
    <n v="4846523"/>
    <s v="Annual"/>
    <x v="73"/>
    <s v="Management"/>
    <s v="G"/>
    <s v="No"/>
    <n v="1"/>
    <s v="Open Meeting"/>
    <x v="3"/>
    <m/>
    <x v="0"/>
    <m/>
    <s v="No"/>
  </r>
  <r>
    <x v="628"/>
    <s v="Sweden"/>
    <s v="SE0000242455"/>
    <n v="4846523"/>
    <s v="Annual"/>
    <x v="73"/>
    <s v="Management"/>
    <s v="G"/>
    <s v="Yes"/>
    <n v="2"/>
    <s v="Elect Chairman of Meeting"/>
    <x v="3"/>
    <s v="For"/>
    <x v="2"/>
    <m/>
    <s v="No"/>
  </r>
  <r>
    <x v="628"/>
    <s v="Sweden"/>
    <s v="SE0000242455"/>
    <n v="4846523"/>
    <s v="Annual"/>
    <x v="73"/>
    <s v="Management"/>
    <s v="G"/>
    <s v="No"/>
    <n v="3"/>
    <s v="Prepare and Approve List of Shareholders"/>
    <x v="3"/>
    <m/>
    <x v="0"/>
    <m/>
    <s v="No"/>
  </r>
  <r>
    <x v="628"/>
    <s v="Sweden"/>
    <s v="SE0000242455"/>
    <n v="4846523"/>
    <s v="Annual"/>
    <x v="73"/>
    <s v="Management"/>
    <s v="G"/>
    <s v="Yes"/>
    <n v="4"/>
    <s v="Approve Agenda of Meeting"/>
    <x v="3"/>
    <s v="For"/>
    <x v="2"/>
    <m/>
    <s v="No"/>
  </r>
  <r>
    <x v="628"/>
    <s v="Sweden"/>
    <s v="SE0000242455"/>
    <n v="4846523"/>
    <s v="Annual"/>
    <x v="73"/>
    <s v="Management"/>
    <s v="G"/>
    <s v="No"/>
    <n v="5"/>
    <s v="Designate Inspectors of Minutes of Meeting"/>
    <x v="3"/>
    <m/>
    <x v="0"/>
    <m/>
    <s v="No"/>
  </r>
  <r>
    <x v="628"/>
    <s v="Sweden"/>
    <s v="SE0000242455"/>
    <n v="4846523"/>
    <s v="Annual"/>
    <x v="73"/>
    <s v="Management"/>
    <s v="G"/>
    <s v="Yes"/>
    <n v="6"/>
    <s v="Acknowledge Proper Convening of Meeting"/>
    <x v="3"/>
    <s v="For"/>
    <x v="2"/>
    <m/>
    <s v="No"/>
  </r>
  <r>
    <x v="628"/>
    <s v="Sweden"/>
    <s v="SE0000242455"/>
    <n v="4846523"/>
    <s v="Annual"/>
    <x v="73"/>
    <s v="Management"/>
    <s v="G"/>
    <s v="Yes"/>
    <n v="8"/>
    <s v="Accept Financial Statements and Statutory Reports"/>
    <x v="0"/>
    <s v="For"/>
    <x v="2"/>
    <m/>
    <s v="No"/>
  </r>
  <r>
    <x v="628"/>
    <s v="Sweden"/>
    <s v="SE0000242455"/>
    <n v="4846523"/>
    <s v="Annual"/>
    <x v="73"/>
    <s v="Management"/>
    <s v="G"/>
    <s v="Yes"/>
    <n v="9"/>
    <s v="Approve Allocation of Income and Dividends of SEK 9.75 Per Share"/>
    <x v="3"/>
    <s v="For"/>
    <x v="2"/>
    <m/>
    <s v="No"/>
  </r>
  <r>
    <x v="628"/>
    <s v="Sweden"/>
    <s v="SE0000242455"/>
    <n v="4846523"/>
    <s v="Annual"/>
    <x v="73"/>
    <s v="Management"/>
    <s v="G"/>
    <s v="Yes"/>
    <n v="11"/>
    <s v="Determine Number of Members (11) and Deputy Members of Board (0)"/>
    <x v="3"/>
    <s v="For"/>
    <x v="2"/>
    <m/>
    <s v="No"/>
  </r>
  <r>
    <x v="628"/>
    <s v="Sweden"/>
    <s v="SE0000242455"/>
    <n v="4846523"/>
    <s v="Annual"/>
    <x v="73"/>
    <s v="Management"/>
    <s v="G"/>
    <s v="Yes"/>
    <n v="12"/>
    <s v="Approve Remuneration of Directors in the Amount of SEK 3 Million for Chairman, SEK 1 Million for Vice Chairman and SEK 709,000 for Other Directors; Approve Remuneration for Committee Work; Approve Remuneration of Auditors"/>
    <x v="2"/>
    <s v="For"/>
    <x v="2"/>
    <m/>
    <s v="No"/>
  </r>
  <r>
    <x v="628"/>
    <s v="Sweden"/>
    <s v="SE0000242455"/>
    <n v="4846523"/>
    <s v="Annual"/>
    <x v="73"/>
    <s v="Management"/>
    <s v="G"/>
    <s v="Yes"/>
    <n v="14"/>
    <s v="Elect Goran Persson as Board Chairman"/>
    <x v="3"/>
    <s v="For"/>
    <x v="2"/>
    <m/>
    <s v="No"/>
  </r>
  <r>
    <x v="628"/>
    <s v="Sweden"/>
    <s v="SE0000242455"/>
    <n v="4846523"/>
    <s v="Annual"/>
    <x v="73"/>
    <s v="Management"/>
    <s v="G"/>
    <s v="Yes"/>
    <n v="15"/>
    <s v="Ratify PricewaterhouseCoopers as Auditors"/>
    <x v="1"/>
    <s v="For"/>
    <x v="2"/>
    <m/>
    <s v="No"/>
  </r>
  <r>
    <x v="628"/>
    <s v="Sweden"/>
    <s v="SE0000242455"/>
    <n v="4846523"/>
    <s v="Annual"/>
    <x v="73"/>
    <s v="Management"/>
    <s v="G"/>
    <s v="Yes"/>
    <n v="16"/>
    <s v="Approve Nomination Committee Procedures"/>
    <x v="3"/>
    <s v="For"/>
    <x v="2"/>
    <m/>
    <s v="No"/>
  </r>
  <r>
    <x v="628"/>
    <s v="Sweden"/>
    <s v="SE0000242455"/>
    <n v="4846523"/>
    <s v="Annual"/>
    <x v="73"/>
    <s v="Management"/>
    <s v="G"/>
    <s v="Yes"/>
    <n v="17"/>
    <s v="Approve Remuneration Policy And Other Terms of Employment For Executive Management"/>
    <x v="4"/>
    <s v="For"/>
    <x v="2"/>
    <m/>
    <s v="No"/>
  </r>
  <r>
    <x v="628"/>
    <s v="Sweden"/>
    <s v="SE0000242455"/>
    <n v="4846523"/>
    <s v="Annual"/>
    <x v="73"/>
    <s v="Management"/>
    <s v="G"/>
    <s v="Yes"/>
    <n v="18"/>
    <s v="Authorize Repurchase Authorization for Trading in Own Shares"/>
    <x v="3"/>
    <s v="For"/>
    <x v="2"/>
    <m/>
    <s v="No"/>
  </r>
  <r>
    <x v="628"/>
    <s v="Sweden"/>
    <s v="SE0000242455"/>
    <n v="4846523"/>
    <s v="Annual"/>
    <x v="73"/>
    <s v="Management"/>
    <s v="G"/>
    <s v="Yes"/>
    <n v="19"/>
    <s v="Authorize Share Repurchase Program"/>
    <x v="3"/>
    <s v="For"/>
    <x v="2"/>
    <m/>
    <s v="No"/>
  </r>
  <r>
    <x v="628"/>
    <s v="Sweden"/>
    <s v="SE0000242455"/>
    <n v="4846523"/>
    <s v="Annual"/>
    <x v="73"/>
    <s v="Management"/>
    <s v="G"/>
    <s v="Yes"/>
    <n v="20"/>
    <s v="Approve Issuance of Convertibles without Preemptive Rights"/>
    <x v="3"/>
    <s v="For"/>
    <x v="2"/>
    <m/>
    <s v="No"/>
  </r>
  <r>
    <x v="628"/>
    <s v="Sweden"/>
    <s v="SE0000242455"/>
    <n v="4846523"/>
    <s v="Annual"/>
    <x v="73"/>
    <s v="Management"/>
    <s v="G"/>
    <s v="Yes"/>
    <n v="22"/>
    <s v="Approve Remuneration Report"/>
    <x v="4"/>
    <s v="For"/>
    <x v="2"/>
    <m/>
    <s v="No"/>
  </r>
  <r>
    <x v="628"/>
    <s v="Sweden"/>
    <s v="SE0000242455"/>
    <n v="4846523"/>
    <s v="Annual"/>
    <x v="73"/>
    <s v="Shareholder"/>
    <s v="G"/>
    <s v="Yes"/>
    <n v="23"/>
    <s v="Change Bank Software"/>
    <x v="3"/>
    <s v="Against"/>
    <x v="1"/>
    <m/>
    <s v="No"/>
  </r>
  <r>
    <x v="628"/>
    <s v="Sweden"/>
    <s v="SE0000242455"/>
    <n v="4846523"/>
    <s v="Annual"/>
    <x v="73"/>
    <s v="Shareholder"/>
    <s v="G"/>
    <s v="Yes"/>
    <n v="24"/>
    <s v="Allocation of funds"/>
    <x v="3"/>
    <s v="Against"/>
    <x v="1"/>
    <m/>
    <s v="No"/>
  </r>
  <r>
    <x v="628"/>
    <s v="Sweden"/>
    <s v="SE0000242455"/>
    <n v="4846523"/>
    <s v="Annual"/>
    <x v="73"/>
    <s v="Shareholder"/>
    <s v="G"/>
    <s v="Yes"/>
    <n v="25"/>
    <s v="Establishment of a Chamber of Commerce"/>
    <x v="3"/>
    <s v="Against"/>
    <x v="1"/>
    <m/>
    <s v="No"/>
  </r>
  <r>
    <x v="628"/>
    <s v="Sweden"/>
    <s v="SE0000242455"/>
    <n v="4846523"/>
    <s v="Annual"/>
    <x v="73"/>
    <s v="Shareholder"/>
    <s v="E"/>
    <s v="Yes"/>
    <n v="26"/>
    <s v="Stop Financing Fossil Companies That Expand Extraction and Lack Robust Fossil Phase-Out Plans in Line with 1.5 Degrees"/>
    <x v="3"/>
    <s v="None"/>
    <x v="1"/>
    <m/>
    <s v="No"/>
  </r>
  <r>
    <x v="628"/>
    <s v="Sweden"/>
    <s v="SE0000242455"/>
    <n v="4846523"/>
    <s v="Annual"/>
    <x v="73"/>
    <s v="Management"/>
    <s v="G"/>
    <s v="Yes"/>
    <s v="10.a"/>
    <s v="Approve Discharge of Bo Bengtsson"/>
    <x v="3"/>
    <s v="For"/>
    <x v="2"/>
    <m/>
    <s v="No"/>
  </r>
  <r>
    <x v="628"/>
    <s v="Sweden"/>
    <s v="SE0000242455"/>
    <n v="4846523"/>
    <s v="Annual"/>
    <x v="73"/>
    <s v="Management"/>
    <s v="G"/>
    <s v="Yes"/>
    <s v="10.b"/>
    <s v="Approve Discharge of Goran Bengtson"/>
    <x v="3"/>
    <s v="For"/>
    <x v="2"/>
    <m/>
    <s v="No"/>
  </r>
  <r>
    <x v="628"/>
    <s v="Sweden"/>
    <s v="SE0000242455"/>
    <n v="4846523"/>
    <s v="Annual"/>
    <x v="73"/>
    <s v="Management"/>
    <s v="G"/>
    <s v="Yes"/>
    <s v="10.c"/>
    <s v="Approve Discharge of Annika Creutzer"/>
    <x v="3"/>
    <s v="For"/>
    <x v="2"/>
    <m/>
    <s v="No"/>
  </r>
  <r>
    <x v="628"/>
    <s v="Sweden"/>
    <s v="SE0000242455"/>
    <n v="4846523"/>
    <s v="Annual"/>
    <x v="73"/>
    <s v="Management"/>
    <s v="G"/>
    <s v="Yes"/>
    <s v="10.d"/>
    <s v="Approve Discharge of Hans Eckerstrom"/>
    <x v="3"/>
    <s v="For"/>
    <x v="2"/>
    <m/>
    <s v="No"/>
  </r>
  <r>
    <x v="628"/>
    <s v="Sweden"/>
    <s v="SE0000242455"/>
    <n v="4846523"/>
    <s v="Annual"/>
    <x v="73"/>
    <s v="Management"/>
    <s v="G"/>
    <s v="Yes"/>
    <s v="10.e"/>
    <s v="Approve Discharge of Kerstin Hermansson"/>
    <x v="3"/>
    <s v="For"/>
    <x v="2"/>
    <m/>
    <s v="No"/>
  </r>
  <r>
    <x v="628"/>
    <s v="Sweden"/>
    <s v="SE0000242455"/>
    <n v="4846523"/>
    <s v="Annual"/>
    <x v="73"/>
    <s v="Management"/>
    <s v="G"/>
    <s v="Yes"/>
    <s v="10.f"/>
    <s v="Approve Discharge of Helena Liljedahl"/>
    <x v="3"/>
    <s v="For"/>
    <x v="2"/>
    <m/>
    <s v="No"/>
  </r>
  <r>
    <x v="628"/>
    <s v="Sweden"/>
    <s v="SE0000242455"/>
    <n v="4846523"/>
    <s v="Annual"/>
    <x v="73"/>
    <s v="Management"/>
    <s v="G"/>
    <s v="Yes"/>
    <s v="10.g"/>
    <s v="Approve Discharge of Bengt Erik Lindgren"/>
    <x v="3"/>
    <s v="For"/>
    <x v="2"/>
    <m/>
    <s v="No"/>
  </r>
  <r>
    <x v="628"/>
    <s v="Sweden"/>
    <s v="SE0000242455"/>
    <n v="4846523"/>
    <s v="Annual"/>
    <x v="73"/>
    <s v="Management"/>
    <s v="G"/>
    <s v="Yes"/>
    <s v="10.h"/>
    <s v="Approve Discharge of Anna Mossberg"/>
    <x v="3"/>
    <s v="For"/>
    <x v="2"/>
    <m/>
    <s v="No"/>
  </r>
  <r>
    <x v="628"/>
    <s v="Sweden"/>
    <s v="SE0000242455"/>
    <n v="4846523"/>
    <s v="Annual"/>
    <x v="73"/>
    <s v="Management"/>
    <s v="G"/>
    <s v="Yes"/>
    <s v="10.i"/>
    <s v="Approve Discharge of Per Olof Nyman"/>
    <x v="3"/>
    <s v="For"/>
    <x v="2"/>
    <m/>
    <s v="No"/>
  </r>
  <r>
    <x v="628"/>
    <s v="Sweden"/>
    <s v="SE0000242455"/>
    <n v="4846523"/>
    <s v="Annual"/>
    <x v="73"/>
    <s v="Management"/>
    <s v="G"/>
    <s v="Yes"/>
    <s v="10.j"/>
    <s v="Approve Discharge of Biljana Pehrsson"/>
    <x v="3"/>
    <s v="For"/>
    <x v="2"/>
    <m/>
    <s v="No"/>
  </r>
  <r>
    <x v="628"/>
    <s v="Sweden"/>
    <s v="SE0000242455"/>
    <n v="4846523"/>
    <s v="Annual"/>
    <x v="73"/>
    <s v="Management"/>
    <s v="G"/>
    <s v="Yes"/>
    <s v="10.k"/>
    <s v="Approve Discharge of Goran Persson"/>
    <x v="3"/>
    <s v="For"/>
    <x v="2"/>
    <m/>
    <s v="No"/>
  </r>
  <r>
    <x v="628"/>
    <s v="Sweden"/>
    <s v="SE0000242455"/>
    <n v="4846523"/>
    <s v="Annual"/>
    <x v="73"/>
    <s v="Management"/>
    <s v="G"/>
    <s v="Yes"/>
    <s v="10.l"/>
    <s v="Approve Discharge of Biorn Riese"/>
    <x v="3"/>
    <s v="For"/>
    <x v="2"/>
    <m/>
    <s v="No"/>
  </r>
  <r>
    <x v="628"/>
    <s v="Sweden"/>
    <s v="SE0000242455"/>
    <n v="4846523"/>
    <s v="Annual"/>
    <x v="73"/>
    <s v="Management"/>
    <s v="G"/>
    <s v="Yes"/>
    <s v="10.m"/>
    <s v="Approve Discharge of Bo Magnusson"/>
    <x v="3"/>
    <s v="For"/>
    <x v="2"/>
    <m/>
    <s v="No"/>
  </r>
  <r>
    <x v="628"/>
    <s v="Sweden"/>
    <s v="SE0000242455"/>
    <n v="4846523"/>
    <s v="Annual"/>
    <x v="73"/>
    <s v="Management"/>
    <s v="G"/>
    <s v="Yes"/>
    <s v="10.n"/>
    <s v="Approve Discharge of Jens Henriksson"/>
    <x v="3"/>
    <s v="For"/>
    <x v="2"/>
    <m/>
    <s v="No"/>
  </r>
  <r>
    <x v="628"/>
    <s v="Sweden"/>
    <s v="SE0000242455"/>
    <n v="4846523"/>
    <s v="Annual"/>
    <x v="73"/>
    <s v="Management"/>
    <s v="G"/>
    <s v="Yes"/>
    <s v="10.o"/>
    <s v="Approve Discharge of Roger Ljung"/>
    <x v="3"/>
    <s v="For"/>
    <x v="2"/>
    <m/>
    <s v="No"/>
  </r>
  <r>
    <x v="628"/>
    <s v="Sweden"/>
    <s v="SE0000242455"/>
    <n v="4846523"/>
    <s v="Annual"/>
    <x v="73"/>
    <s v="Management"/>
    <s v="G"/>
    <s v="Yes"/>
    <s v="10.p"/>
    <s v="Approve Discharge of Ake Skoglund"/>
    <x v="3"/>
    <s v="For"/>
    <x v="2"/>
    <m/>
    <s v="No"/>
  </r>
  <r>
    <x v="628"/>
    <s v="Sweden"/>
    <s v="SE0000242455"/>
    <n v="4846523"/>
    <s v="Annual"/>
    <x v="73"/>
    <s v="Management"/>
    <s v="G"/>
    <s v="Yes"/>
    <s v="10.q"/>
    <s v="Approve Discharge of Henrik Joelsson"/>
    <x v="3"/>
    <s v="For"/>
    <x v="2"/>
    <m/>
    <s v="No"/>
  </r>
  <r>
    <x v="628"/>
    <s v="Sweden"/>
    <s v="SE0000242455"/>
    <n v="4846523"/>
    <s v="Annual"/>
    <x v="73"/>
    <s v="Management"/>
    <s v="G"/>
    <s v="Yes"/>
    <s v="10.r"/>
    <s v="Approve Discharge of Camilla Linder"/>
    <x v="3"/>
    <s v="For"/>
    <x v="2"/>
    <m/>
    <s v="No"/>
  </r>
  <r>
    <x v="628"/>
    <s v="Sweden"/>
    <s v="SE0000242455"/>
    <n v="4846523"/>
    <s v="Annual"/>
    <x v="73"/>
    <s v="Management"/>
    <s v="G"/>
    <s v="Yes"/>
    <s v="13.a"/>
    <s v="Reelect Goran Bengtsson as Director"/>
    <x v="2"/>
    <s v="For"/>
    <x v="2"/>
    <m/>
    <s v="No"/>
  </r>
  <r>
    <x v="628"/>
    <s v="Sweden"/>
    <s v="SE0000242455"/>
    <n v="4846523"/>
    <s v="Annual"/>
    <x v="73"/>
    <s v="Management"/>
    <s v="G"/>
    <s v="Yes"/>
    <s v="13.b"/>
    <s v="Reelect Annika Creutzer as Director"/>
    <x v="2"/>
    <s v="For"/>
    <x v="2"/>
    <m/>
    <s v="No"/>
  </r>
  <r>
    <x v="628"/>
    <s v="Sweden"/>
    <s v="SE0000242455"/>
    <n v="4846523"/>
    <s v="Annual"/>
    <x v="73"/>
    <s v="Management"/>
    <s v="G"/>
    <s v="Yes"/>
    <s v="13.c"/>
    <s v="Reelect Hans Eckerstrom as Director"/>
    <x v="2"/>
    <s v="For"/>
    <x v="2"/>
    <m/>
    <s v="No"/>
  </r>
  <r>
    <x v="628"/>
    <s v="Sweden"/>
    <s v="SE0000242455"/>
    <n v="4846523"/>
    <s v="Annual"/>
    <x v="73"/>
    <s v="Management"/>
    <s v="G"/>
    <s v="Yes"/>
    <s v="13.d"/>
    <s v="Reelect Kerstin Hermansson as Director"/>
    <x v="2"/>
    <s v="For"/>
    <x v="2"/>
    <m/>
    <s v="No"/>
  </r>
  <r>
    <x v="628"/>
    <s v="Sweden"/>
    <s v="SE0000242455"/>
    <n v="4846523"/>
    <s v="Annual"/>
    <x v="73"/>
    <s v="Management"/>
    <s v="G"/>
    <s v="Yes"/>
    <s v="13.e"/>
    <s v="Reelect Helena Liljedahl as Director"/>
    <x v="2"/>
    <s v="For"/>
    <x v="2"/>
    <m/>
    <s v="No"/>
  </r>
  <r>
    <x v="628"/>
    <s v="Sweden"/>
    <s v="SE0000242455"/>
    <n v="4846523"/>
    <s v="Annual"/>
    <x v="73"/>
    <s v="Management"/>
    <s v="G"/>
    <s v="Yes"/>
    <s v="13.f"/>
    <s v="Reelect Bengt Erik Lindgren as Director"/>
    <x v="2"/>
    <s v="For"/>
    <x v="2"/>
    <m/>
    <s v="No"/>
  </r>
  <r>
    <x v="628"/>
    <s v="Sweden"/>
    <s v="SE0000242455"/>
    <n v="4846523"/>
    <s v="Annual"/>
    <x v="73"/>
    <s v="Management"/>
    <s v="G"/>
    <s v="Yes"/>
    <s v="13.g"/>
    <s v="Reelect Anna Mossberg as Director"/>
    <x v="2"/>
    <s v="For"/>
    <x v="2"/>
    <m/>
    <s v="No"/>
  </r>
  <r>
    <x v="628"/>
    <s v="Sweden"/>
    <s v="SE0000242455"/>
    <n v="4846523"/>
    <s v="Annual"/>
    <x v="73"/>
    <s v="Management"/>
    <s v="G"/>
    <s v="Yes"/>
    <s v="13.h"/>
    <s v="Reelect Per Olof Nyman as Director"/>
    <x v="2"/>
    <s v="For"/>
    <x v="2"/>
    <m/>
    <s v="No"/>
  </r>
  <r>
    <x v="628"/>
    <s v="Sweden"/>
    <s v="SE0000242455"/>
    <n v="4846523"/>
    <s v="Annual"/>
    <x v="73"/>
    <s v="Management"/>
    <s v="G"/>
    <s v="Yes"/>
    <s v="13.i"/>
    <s v="Reelect Biljana Pehrsson as Director"/>
    <x v="2"/>
    <s v="For"/>
    <x v="2"/>
    <m/>
    <s v="No"/>
  </r>
  <r>
    <x v="628"/>
    <s v="Sweden"/>
    <s v="SE0000242455"/>
    <n v="4846523"/>
    <s v="Annual"/>
    <x v="73"/>
    <s v="Management"/>
    <s v="G"/>
    <s v="Yes"/>
    <s v="13.j"/>
    <s v="Reelect Goran Persson as Director"/>
    <x v="2"/>
    <s v="For"/>
    <x v="2"/>
    <m/>
    <s v="No"/>
  </r>
  <r>
    <x v="628"/>
    <s v="Sweden"/>
    <s v="SE0000242455"/>
    <n v="4846523"/>
    <s v="Annual"/>
    <x v="73"/>
    <s v="Management"/>
    <s v="G"/>
    <s v="Yes"/>
    <s v="13.k"/>
    <s v="Reelect Biorn Riese as Director"/>
    <x v="2"/>
    <s v="For"/>
    <x v="2"/>
    <m/>
    <s v="No"/>
  </r>
  <r>
    <x v="628"/>
    <s v="Sweden"/>
    <s v="SE0000242455"/>
    <n v="4846523"/>
    <s v="Annual"/>
    <x v="73"/>
    <s v="Management"/>
    <s v="G"/>
    <s v="Yes"/>
    <s v="21.a"/>
    <s v="Approve Common Deferred Share Bonus Plan (Eken 2023)"/>
    <x v="3"/>
    <s v="For"/>
    <x v="2"/>
    <m/>
    <s v="No"/>
  </r>
  <r>
    <x v="628"/>
    <s v="Sweden"/>
    <s v="SE0000242455"/>
    <n v="4846523"/>
    <s v="Annual"/>
    <x v="73"/>
    <s v="Management"/>
    <s v="G"/>
    <s v="Yes"/>
    <s v="21.b"/>
    <s v="Approve Deferred Share Bonus Plan for Key Employees (IP 2023)"/>
    <x v="3"/>
    <s v="For"/>
    <x v="2"/>
    <m/>
    <s v="No"/>
  </r>
  <r>
    <x v="628"/>
    <s v="Sweden"/>
    <s v="SE0000242455"/>
    <n v="4846523"/>
    <s v="Annual"/>
    <x v="73"/>
    <s v="Management"/>
    <s v="G"/>
    <s v="Yes"/>
    <s v="21.c"/>
    <s v="Approve Equity Plan Financing"/>
    <x v="3"/>
    <s v="For"/>
    <x v="2"/>
    <m/>
    <s v="No"/>
  </r>
  <r>
    <x v="628"/>
    <s v="Sweden"/>
    <s v="SE0000242455"/>
    <n v="4846523"/>
    <s v="Annual"/>
    <x v="73"/>
    <s v="Management"/>
    <s v="G"/>
    <s v="No"/>
    <s v="7.a"/>
    <s v="Receive Financial Statements and Statutory Reports"/>
    <x v="0"/>
    <m/>
    <x v="0"/>
    <m/>
    <s v="No"/>
  </r>
  <r>
    <x v="628"/>
    <s v="Sweden"/>
    <s v="SE0000242455"/>
    <n v="4846523"/>
    <s v="Annual"/>
    <x v="73"/>
    <s v="Management"/>
    <s v="G"/>
    <s v="No"/>
    <s v="7.b"/>
    <s v="Receive Auditor's Reports"/>
    <x v="0"/>
    <m/>
    <x v="0"/>
    <m/>
    <s v="No"/>
  </r>
  <r>
    <x v="629"/>
    <s v="Spain"/>
    <s v="ES0178430E18"/>
    <n v="5732524"/>
    <s v="Annual"/>
    <x v="73"/>
    <s v="Management"/>
    <s v="G"/>
    <s v="Yes"/>
    <n v="1.1000000000000001"/>
    <s v="Approve Consolidated and Standalone Financial Statements"/>
    <x v="3"/>
    <s v="For"/>
    <x v="2"/>
    <m/>
    <s v="No"/>
  </r>
  <r>
    <x v="629"/>
    <s v="Spain"/>
    <s v="ES0178430E18"/>
    <n v="5732524"/>
    <s v="Annual"/>
    <x v="73"/>
    <s v="Management"/>
    <s v="E, S"/>
    <s v="Yes"/>
    <n v="1.2"/>
    <s v="Approve Non-Financial Information Statement"/>
    <x v="3"/>
    <s v="For"/>
    <x v="2"/>
    <m/>
    <s v="No"/>
  </r>
  <r>
    <x v="629"/>
    <s v="Spain"/>
    <s v="ES0178430E18"/>
    <n v="5732524"/>
    <s v="Annual"/>
    <x v="73"/>
    <s v="Management"/>
    <s v="G"/>
    <s v="Yes"/>
    <n v="1.3"/>
    <s v="Approve Discharge of Board"/>
    <x v="3"/>
    <s v="For"/>
    <x v="2"/>
    <m/>
    <s v="No"/>
  </r>
  <r>
    <x v="629"/>
    <s v="Spain"/>
    <s v="ES0178430E18"/>
    <n v="5732524"/>
    <s v="Annual"/>
    <x v="73"/>
    <s v="Management"/>
    <s v="G"/>
    <s v="Yes"/>
    <n v="2"/>
    <s v="Approve Treatment of Net Loss"/>
    <x v="3"/>
    <s v="For"/>
    <x v="2"/>
    <m/>
    <s v="No"/>
  </r>
  <r>
    <x v="629"/>
    <s v="Spain"/>
    <s v="ES0178430E18"/>
    <n v="5732524"/>
    <s v="Annual"/>
    <x v="73"/>
    <s v="Management"/>
    <s v="G"/>
    <s v="Yes"/>
    <n v="3"/>
    <s v="Renew Appointment of PricewaterhouseCoopers as Auditor"/>
    <x v="1"/>
    <s v="For"/>
    <x v="2"/>
    <m/>
    <s v="No"/>
  </r>
  <r>
    <x v="629"/>
    <s v="Spain"/>
    <s v="ES0178430E18"/>
    <n v="5732524"/>
    <s v="Annual"/>
    <x v="73"/>
    <s v="Management"/>
    <s v="G"/>
    <s v="Yes"/>
    <n v="4"/>
    <s v="Approve Reduction in Share Capital via Amortization of Treasury Shares"/>
    <x v="3"/>
    <s v="For"/>
    <x v="2"/>
    <m/>
    <s v="No"/>
  </r>
  <r>
    <x v="629"/>
    <s v="Spain"/>
    <s v="ES0178430E18"/>
    <n v="5732524"/>
    <s v="Annual"/>
    <x v="73"/>
    <s v="Management"/>
    <s v="G"/>
    <s v="Yes"/>
    <n v="5"/>
    <s v="Approve Dividends Charged Against Unrestricted Reserves"/>
    <x v="3"/>
    <s v="For"/>
    <x v="2"/>
    <m/>
    <s v="No"/>
  </r>
  <r>
    <x v="629"/>
    <s v="Spain"/>
    <s v="ES0178430E18"/>
    <n v="5732524"/>
    <s v="Annual"/>
    <x v="73"/>
    <s v="Management"/>
    <s v="G"/>
    <s v="Yes"/>
    <n v="6"/>
    <s v="Authorize Share Repurchase Program"/>
    <x v="3"/>
    <s v="For"/>
    <x v="2"/>
    <m/>
    <s v="No"/>
  </r>
  <r>
    <x v="629"/>
    <s v="Spain"/>
    <s v="ES0178430E18"/>
    <n v="5732524"/>
    <s v="Annual"/>
    <x v="73"/>
    <s v="Management"/>
    <s v="G"/>
    <s v="Yes"/>
    <n v="7"/>
    <s v="Approve Remuneration Policy"/>
    <x v="4"/>
    <s v="For"/>
    <x v="1"/>
    <s v="Excessive severance package. Pension contribution rates exceed 30% of salary."/>
    <s v="Yes"/>
  </r>
  <r>
    <x v="629"/>
    <s v="Spain"/>
    <s v="ES0178430E18"/>
    <n v="5732524"/>
    <s v="Annual"/>
    <x v="73"/>
    <s v="Management"/>
    <s v="G"/>
    <s v="Yes"/>
    <n v="8"/>
    <s v="Authorize Board to Ratify and Execute Approved Resolutions"/>
    <x v="3"/>
    <s v="For"/>
    <x v="2"/>
    <m/>
    <s v="No"/>
  </r>
  <r>
    <x v="629"/>
    <s v="Spain"/>
    <s v="ES0178430E18"/>
    <n v="5732524"/>
    <s v="Annual"/>
    <x v="73"/>
    <s v="Management"/>
    <s v="G"/>
    <s v="Yes"/>
    <n v="9"/>
    <s v="Advisory Vote on Remuneration Report"/>
    <x v="4"/>
    <s v="For"/>
    <x v="2"/>
    <m/>
    <s v="No"/>
  </r>
  <r>
    <x v="630"/>
    <s v="Japan"/>
    <s v="JP3955800002"/>
    <n v="6986461"/>
    <s v="Annual"/>
    <x v="73"/>
    <s v="Management"/>
    <s v="G"/>
    <s v="Yes"/>
    <n v="1"/>
    <s v="Approve Allocation of Income, with a Final Dividend of JPY 33"/>
    <x v="3"/>
    <s v="For"/>
    <x v="2"/>
    <m/>
    <s v="No"/>
  </r>
  <r>
    <x v="630"/>
    <s v="Japan"/>
    <s v="JP3955800002"/>
    <n v="6986461"/>
    <s v="Annual"/>
    <x v="73"/>
    <s v="Management"/>
    <s v="G"/>
    <s v="Yes"/>
    <n v="2"/>
    <s v="Amend Articles to Change Location of Head Office - Adopt Board Structure with Audit Committee - Amend Provisions on Number of Directors - Indemnify Directors - Authorize Board to Determine Income Allocation"/>
    <x v="2"/>
    <s v="For"/>
    <x v="2"/>
    <m/>
    <s v="No"/>
  </r>
  <r>
    <x v="630"/>
    <s v="Japan"/>
    <s v="JP3955800002"/>
    <n v="6986461"/>
    <s v="Annual"/>
    <x v="73"/>
    <s v="Management"/>
    <s v="G"/>
    <s v="Yes"/>
    <n v="3.1"/>
    <s v="Elect Director Yamaishi, Masataka"/>
    <x v="2"/>
    <s v="For"/>
    <x v="1"/>
    <s v="Board lacks diversity."/>
    <s v="Yes"/>
  </r>
  <r>
    <x v="630"/>
    <s v="Japan"/>
    <s v="JP3955800002"/>
    <n v="6986461"/>
    <s v="Annual"/>
    <x v="73"/>
    <s v="Management"/>
    <s v="G"/>
    <s v="Yes"/>
    <n v="3.1"/>
    <s v="Elect Director Shimizu, Megumi"/>
    <x v="2"/>
    <s v="For"/>
    <x v="2"/>
    <m/>
    <s v="No"/>
  </r>
  <r>
    <x v="630"/>
    <s v="Japan"/>
    <s v="JP3955800002"/>
    <n v="6986461"/>
    <s v="Annual"/>
    <x v="73"/>
    <s v="Management"/>
    <s v="G"/>
    <s v="Yes"/>
    <n v="3.11"/>
    <s v="Elect Director Furukawa, Junichi"/>
    <x v="2"/>
    <s v="For"/>
    <x v="2"/>
    <m/>
    <s v="No"/>
  </r>
  <r>
    <x v="630"/>
    <s v="Japan"/>
    <s v="JP3955800002"/>
    <n v="6986461"/>
    <s v="Annual"/>
    <x v="73"/>
    <s v="Management"/>
    <s v="G"/>
    <s v="Yes"/>
    <n v="3.2"/>
    <s v="Elect Director Nitin Mantri"/>
    <x v="2"/>
    <s v="For"/>
    <x v="2"/>
    <m/>
    <s v="No"/>
  </r>
  <r>
    <x v="630"/>
    <s v="Japan"/>
    <s v="JP3955800002"/>
    <n v="6986461"/>
    <s v="Annual"/>
    <x v="73"/>
    <s v="Management"/>
    <s v="G"/>
    <s v="Yes"/>
    <n v="3.3"/>
    <s v="Elect Director Seimiya, Shinji"/>
    <x v="2"/>
    <s v="For"/>
    <x v="2"/>
    <m/>
    <s v="No"/>
  </r>
  <r>
    <x v="630"/>
    <s v="Japan"/>
    <s v="JP3955800002"/>
    <n v="6986461"/>
    <s v="Annual"/>
    <x v="73"/>
    <s v="Management"/>
    <s v="G"/>
    <s v="Yes"/>
    <n v="3.4"/>
    <s v="Elect Director Miyamoto, Tomoaki"/>
    <x v="2"/>
    <s v="For"/>
    <x v="2"/>
    <m/>
    <s v="No"/>
  </r>
  <r>
    <x v="630"/>
    <s v="Japan"/>
    <s v="JP3955800002"/>
    <n v="6986461"/>
    <s v="Annual"/>
    <x v="73"/>
    <s v="Management"/>
    <s v="G"/>
    <s v="Yes"/>
    <n v="3.5"/>
    <s v="Elect Director Nakamura, Yoshikuni"/>
    <x v="2"/>
    <s v="For"/>
    <x v="2"/>
    <m/>
    <s v="No"/>
  </r>
  <r>
    <x v="630"/>
    <s v="Japan"/>
    <s v="JP3955800002"/>
    <n v="6986461"/>
    <s v="Annual"/>
    <x v="73"/>
    <s v="Management"/>
    <s v="G"/>
    <s v="Yes"/>
    <n v="3.6"/>
    <s v="Elect Director Yuki, Masahiro"/>
    <x v="2"/>
    <s v="For"/>
    <x v="2"/>
    <m/>
    <s v="No"/>
  </r>
  <r>
    <x v="630"/>
    <s v="Japan"/>
    <s v="JP3955800002"/>
    <n v="6986461"/>
    <s v="Annual"/>
    <x v="73"/>
    <s v="Management"/>
    <s v="G"/>
    <s v="Yes"/>
    <n v="3.7"/>
    <s v="Elect Director Okada, Hideichi"/>
    <x v="2"/>
    <s v="For"/>
    <x v="2"/>
    <m/>
    <s v="No"/>
  </r>
  <r>
    <x v="630"/>
    <s v="Japan"/>
    <s v="JP3955800002"/>
    <n v="6986461"/>
    <s v="Annual"/>
    <x v="73"/>
    <s v="Management"/>
    <s v="G"/>
    <s v="Yes"/>
    <n v="3.8"/>
    <s v="Elect Director Hori, Masatoshi"/>
    <x v="2"/>
    <s v="For"/>
    <x v="2"/>
    <m/>
    <s v="No"/>
  </r>
  <r>
    <x v="630"/>
    <s v="Japan"/>
    <s v="JP3955800002"/>
    <n v="6986461"/>
    <s v="Annual"/>
    <x v="73"/>
    <s v="Management"/>
    <s v="G"/>
    <s v="Yes"/>
    <n v="3.9"/>
    <s v="Elect Director Kaneko, Hiroko"/>
    <x v="2"/>
    <s v="For"/>
    <x v="2"/>
    <m/>
    <s v="No"/>
  </r>
  <r>
    <x v="630"/>
    <s v="Japan"/>
    <s v="JP3955800002"/>
    <n v="6986461"/>
    <s v="Annual"/>
    <x v="73"/>
    <s v="Management"/>
    <s v="G"/>
    <s v="Yes"/>
    <n v="4.0999999999999996"/>
    <s v="Elect Director and Audit Committee Member Matsuo, Gota"/>
    <x v="2"/>
    <s v="For"/>
    <x v="2"/>
    <m/>
    <s v="No"/>
  </r>
  <r>
    <x v="630"/>
    <s v="Japan"/>
    <s v="JP3955800002"/>
    <n v="6986461"/>
    <s v="Annual"/>
    <x v="73"/>
    <s v="Management"/>
    <s v="G"/>
    <s v="Yes"/>
    <n v="4.2"/>
    <s v="Elect Director and Audit Committee Member Uchida, Hisao"/>
    <x v="2"/>
    <s v="For"/>
    <x v="2"/>
    <m/>
    <s v="No"/>
  </r>
  <r>
    <x v="630"/>
    <s v="Japan"/>
    <s v="JP3955800002"/>
    <n v="6986461"/>
    <s v="Annual"/>
    <x v="73"/>
    <s v="Management"/>
    <s v="G"/>
    <s v="Yes"/>
    <n v="4.3"/>
    <s v="Elect Director and Audit Committee Member Kono, Hirokazu"/>
    <x v="2"/>
    <s v="For"/>
    <x v="2"/>
    <m/>
    <s v="No"/>
  </r>
  <r>
    <x v="630"/>
    <s v="Japan"/>
    <s v="JP3955800002"/>
    <n v="6986461"/>
    <s v="Annual"/>
    <x v="73"/>
    <s v="Management"/>
    <s v="G"/>
    <s v="Yes"/>
    <n v="4.4000000000000004"/>
    <s v="Elect Director and Audit Committee Member Kamei, Atsushi"/>
    <x v="2"/>
    <s v="For"/>
    <x v="2"/>
    <m/>
    <s v="No"/>
  </r>
  <r>
    <x v="630"/>
    <s v="Japan"/>
    <s v="JP3955800002"/>
    <n v="6986461"/>
    <s v="Annual"/>
    <x v="73"/>
    <s v="Management"/>
    <s v="G"/>
    <s v="Yes"/>
    <n v="4.5"/>
    <s v="Elect Director and Audit Committee Member Kimura, Hiroki"/>
    <x v="2"/>
    <s v="For"/>
    <x v="2"/>
    <m/>
    <s v="No"/>
  </r>
  <r>
    <x v="630"/>
    <s v="Japan"/>
    <s v="JP3955800002"/>
    <n v="6986461"/>
    <s v="Annual"/>
    <x v="73"/>
    <s v="Management"/>
    <s v="G"/>
    <s v="Yes"/>
    <n v="5"/>
    <s v="Elect Alternate Director and Audit Committee Member Furukawa, Junichi"/>
    <x v="2"/>
    <s v="For"/>
    <x v="2"/>
    <m/>
    <s v="No"/>
  </r>
  <r>
    <x v="630"/>
    <s v="Japan"/>
    <s v="JP3955800002"/>
    <n v="6986461"/>
    <s v="Annual"/>
    <x v="73"/>
    <s v="Management"/>
    <s v="G"/>
    <s v="Yes"/>
    <n v="6"/>
    <s v="Approve Compensation Ceiling for Directors Who Are Not Audit Committee Members"/>
    <x v="2"/>
    <s v="For"/>
    <x v="2"/>
    <m/>
    <s v="No"/>
  </r>
  <r>
    <x v="630"/>
    <s v="Japan"/>
    <s v="JP3955800002"/>
    <n v="6986461"/>
    <s v="Annual"/>
    <x v="73"/>
    <s v="Management"/>
    <s v="G"/>
    <s v="Yes"/>
    <n v="7"/>
    <s v="Approve Compensation Ceiling for Directors Who Are Audit Committee Members"/>
    <x v="2"/>
    <s v="For"/>
    <x v="2"/>
    <m/>
    <s v="No"/>
  </r>
  <r>
    <x v="630"/>
    <s v="Japan"/>
    <s v="JP3955800002"/>
    <n v="6986461"/>
    <s v="Annual"/>
    <x v="73"/>
    <s v="Management"/>
    <s v="G"/>
    <s v="Yes"/>
    <n v="8"/>
    <s v="Approve Restricted Stock Plan"/>
    <x v="3"/>
    <s v="For"/>
    <x v="1"/>
    <s v="Lacks performance conditions."/>
    <s v="Yes"/>
  </r>
  <r>
    <x v="631"/>
    <s v="Japan"/>
    <s v="JP3560800009"/>
    <n v="6894003"/>
    <s v="Annual"/>
    <x v="73"/>
    <s v="Management"/>
    <s v="G"/>
    <s v="Yes"/>
    <n v="1"/>
    <s v="Approve Allocation of Income, with a Final Dividend of JPY 15"/>
    <x v="3"/>
    <s v="For"/>
    <x v="2"/>
    <m/>
    <s v="No"/>
  </r>
  <r>
    <x v="631"/>
    <s v="Japan"/>
    <s v="JP3560800009"/>
    <n v="6894003"/>
    <s v="Annual"/>
    <x v="73"/>
    <s v="Management"/>
    <s v="G"/>
    <s v="Yes"/>
    <n v="2.1"/>
    <s v="Elect Director Nagasaka, Hajime"/>
    <x v="2"/>
    <s v="For"/>
    <x v="2"/>
    <m/>
    <s v="No"/>
  </r>
  <r>
    <x v="631"/>
    <s v="Japan"/>
    <s v="JP3560800009"/>
    <n v="6894003"/>
    <s v="Annual"/>
    <x v="73"/>
    <s v="Management"/>
    <s v="G"/>
    <s v="Yes"/>
    <n v="2.2000000000000002"/>
    <s v="Elect Director Tsuji, Masafumi"/>
    <x v="2"/>
    <s v="For"/>
    <x v="2"/>
    <m/>
    <s v="No"/>
  </r>
  <r>
    <x v="631"/>
    <s v="Japan"/>
    <s v="JP3560800009"/>
    <n v="6894003"/>
    <s v="Annual"/>
    <x v="73"/>
    <s v="Management"/>
    <s v="G"/>
    <s v="Yes"/>
    <n v="2.2999999999999998"/>
    <s v="Elect Director Yamaguchi, Katsuyuki"/>
    <x v="2"/>
    <s v="For"/>
    <x v="2"/>
    <m/>
    <s v="No"/>
  </r>
  <r>
    <x v="631"/>
    <s v="Japan"/>
    <s v="JP3560800009"/>
    <n v="6894003"/>
    <s v="Annual"/>
    <x v="73"/>
    <s v="Management"/>
    <s v="G"/>
    <s v="Yes"/>
    <n v="2.4"/>
    <s v="Elect Director Yamamoto, Shunji"/>
    <x v="2"/>
    <s v="For"/>
    <x v="2"/>
    <m/>
    <s v="No"/>
  </r>
  <r>
    <x v="631"/>
    <s v="Japan"/>
    <s v="JP3560800009"/>
    <n v="6894003"/>
    <s v="Annual"/>
    <x v="73"/>
    <s v="Management"/>
    <s v="G"/>
    <s v="Yes"/>
    <n v="2.5"/>
    <s v="Elect Director Yamazaki, Tatsuhiko"/>
    <x v="2"/>
    <s v="For"/>
    <x v="2"/>
    <m/>
    <s v="No"/>
  </r>
  <r>
    <x v="631"/>
    <s v="Japan"/>
    <s v="JP3560800009"/>
    <n v="6894003"/>
    <s v="Annual"/>
    <x v="73"/>
    <s v="Management"/>
    <s v="G"/>
    <s v="Yes"/>
    <n v="2.6"/>
    <s v="Elect Director Kambayashi, Nobumitsu"/>
    <x v="2"/>
    <s v="For"/>
    <x v="2"/>
    <m/>
    <s v="No"/>
  </r>
  <r>
    <x v="631"/>
    <s v="Japan"/>
    <s v="JP3560800009"/>
    <n v="6894003"/>
    <s v="Annual"/>
    <x v="73"/>
    <s v="Management"/>
    <s v="G"/>
    <s v="Yes"/>
    <n v="2.7"/>
    <s v="Elect Director Asada, Mayumi"/>
    <x v="2"/>
    <s v="For"/>
    <x v="2"/>
    <m/>
    <s v="No"/>
  </r>
  <r>
    <x v="631"/>
    <s v="Japan"/>
    <s v="JP3560800009"/>
    <n v="6894003"/>
    <s v="Annual"/>
    <x v="73"/>
    <s v="Management"/>
    <s v="G"/>
    <s v="Yes"/>
    <n v="2.8"/>
    <s v="Elect Director Miyazaki, Toshiro"/>
    <x v="2"/>
    <s v="For"/>
    <x v="2"/>
    <m/>
    <s v="No"/>
  </r>
  <r>
    <x v="631"/>
    <s v="Japan"/>
    <s v="JP3560800009"/>
    <n v="6894003"/>
    <s v="Annual"/>
    <x v="73"/>
    <s v="Management"/>
    <s v="G"/>
    <s v="Yes"/>
    <n v="3.1"/>
    <s v="Appoint Statutory Auditor Serizawa, Yuji"/>
    <x v="1"/>
    <s v="For"/>
    <x v="2"/>
    <m/>
    <s v="No"/>
  </r>
  <r>
    <x v="631"/>
    <s v="Japan"/>
    <s v="JP3560800009"/>
    <n v="6894003"/>
    <s v="Annual"/>
    <x v="73"/>
    <s v="Management"/>
    <s v="G"/>
    <s v="Yes"/>
    <n v="3.2"/>
    <s v="Appoint Statutory Auditor Matsushima, Yoshinori"/>
    <x v="1"/>
    <s v="For"/>
    <x v="2"/>
    <m/>
    <s v="No"/>
  </r>
  <r>
    <x v="631"/>
    <s v="Japan"/>
    <s v="JP3560800009"/>
    <n v="6894003"/>
    <s v="Annual"/>
    <x v="73"/>
    <s v="Management"/>
    <s v="G"/>
    <s v="Yes"/>
    <n v="4"/>
    <s v="Appoint Alternate Statutory Auditor Onuma, Toshiya"/>
    <x v="1"/>
    <s v="For"/>
    <x v="2"/>
    <m/>
    <s v="No"/>
  </r>
  <r>
    <x v="632"/>
    <s v="Japan"/>
    <s v="JP3571800006"/>
    <n v="6894898"/>
    <s v="Annual"/>
    <x v="73"/>
    <s v="Management"/>
    <s v="G"/>
    <s v="Yes"/>
    <n v="1"/>
    <s v="Approve Allocation of Income, with a Final Dividend of JPY 82"/>
    <x v="3"/>
    <s v="For"/>
    <x v="2"/>
    <m/>
    <s v="No"/>
  </r>
  <r>
    <x v="632"/>
    <s v="Japan"/>
    <s v="JP3571800006"/>
    <n v="6894898"/>
    <s v="Annual"/>
    <x v="73"/>
    <s v="Management"/>
    <s v="G"/>
    <s v="Yes"/>
    <n v="2"/>
    <s v="Amend Articles to Adopt Board Structure with Audit Committee - Amend Provisions on Number of Directors - Authorize Directors to Execute Day to Day Operations without Full Board Approval"/>
    <x v="2"/>
    <s v="For"/>
    <x v="2"/>
    <m/>
    <s v="No"/>
  </r>
  <r>
    <x v="632"/>
    <s v="Japan"/>
    <s v="JP3571800006"/>
    <n v="6894898"/>
    <s v="Annual"/>
    <x v="73"/>
    <s v="Management"/>
    <s v="G"/>
    <s v="Yes"/>
    <n v="3.1"/>
    <s v="Elect Director Taneichi, Noriaki"/>
    <x v="2"/>
    <s v="For"/>
    <x v="1"/>
    <s v="Board lacks diversity."/>
    <s v="Yes"/>
  </r>
  <r>
    <x v="632"/>
    <s v="Japan"/>
    <s v="JP3571800006"/>
    <n v="6894898"/>
    <s v="Annual"/>
    <x v="73"/>
    <s v="Management"/>
    <s v="G"/>
    <s v="Yes"/>
    <n v="3.2"/>
    <s v="Elect Director Sato, Harutoshi"/>
    <x v="2"/>
    <s v="For"/>
    <x v="2"/>
    <m/>
    <s v="No"/>
  </r>
  <r>
    <x v="632"/>
    <s v="Japan"/>
    <s v="JP3571800006"/>
    <n v="6894898"/>
    <s v="Annual"/>
    <x v="73"/>
    <s v="Management"/>
    <s v="G"/>
    <s v="Yes"/>
    <n v="3.3"/>
    <s v="Elect Director Narumi, Yusuke"/>
    <x v="2"/>
    <s v="For"/>
    <x v="2"/>
    <m/>
    <s v="No"/>
  </r>
  <r>
    <x v="632"/>
    <s v="Japan"/>
    <s v="JP3571800006"/>
    <n v="6894898"/>
    <s v="Annual"/>
    <x v="73"/>
    <s v="Management"/>
    <s v="G"/>
    <s v="Yes"/>
    <n v="3.4"/>
    <s v="Elect Director Doi, Kosuke"/>
    <x v="2"/>
    <s v="For"/>
    <x v="2"/>
    <m/>
    <s v="No"/>
  </r>
  <r>
    <x v="632"/>
    <s v="Japan"/>
    <s v="JP3571800006"/>
    <n v="6894898"/>
    <s v="Annual"/>
    <x v="73"/>
    <s v="Management"/>
    <s v="G"/>
    <s v="Yes"/>
    <n v="3.5"/>
    <s v="Elect Director Kurimoto, Hiroshi"/>
    <x v="2"/>
    <s v="For"/>
    <x v="2"/>
    <m/>
    <s v="No"/>
  </r>
  <r>
    <x v="632"/>
    <s v="Japan"/>
    <s v="JP3571800006"/>
    <n v="6894898"/>
    <s v="Annual"/>
    <x v="73"/>
    <s v="Management"/>
    <s v="G"/>
    <s v="Yes"/>
    <n v="3.6"/>
    <s v="Elect Director Yamamoto, Hirotaka"/>
    <x v="2"/>
    <s v="For"/>
    <x v="2"/>
    <m/>
    <s v="No"/>
  </r>
  <r>
    <x v="632"/>
    <s v="Japan"/>
    <s v="JP3571800006"/>
    <n v="6894898"/>
    <s v="Annual"/>
    <x v="73"/>
    <s v="Management"/>
    <s v="G"/>
    <s v="Yes"/>
    <n v="4.0999999999999996"/>
    <s v="Elect Director and Audit Committee Member Tokutake, Nobuo"/>
    <x v="2"/>
    <s v="For"/>
    <x v="2"/>
    <m/>
    <s v="No"/>
  </r>
  <r>
    <x v="632"/>
    <s v="Japan"/>
    <s v="JP3571800006"/>
    <n v="6894898"/>
    <s v="Annual"/>
    <x v="73"/>
    <s v="Management"/>
    <s v="G"/>
    <s v="Yes"/>
    <n v="4.2"/>
    <s v="Elect Director and Audit Committee Member Sekiguchi, Noriko"/>
    <x v="2"/>
    <s v="For"/>
    <x v="2"/>
    <m/>
    <s v="No"/>
  </r>
  <r>
    <x v="632"/>
    <s v="Japan"/>
    <s v="JP3571800006"/>
    <n v="6894898"/>
    <s v="Annual"/>
    <x v="73"/>
    <s v="Management"/>
    <s v="G"/>
    <s v="Yes"/>
    <n v="4.3"/>
    <s v="Elect Director and Audit Committee Member Ichiyanagi, Kazuo"/>
    <x v="2"/>
    <s v="For"/>
    <x v="2"/>
    <m/>
    <s v="No"/>
  </r>
  <r>
    <x v="632"/>
    <s v="Japan"/>
    <s v="JP3571800006"/>
    <n v="6894898"/>
    <s v="Annual"/>
    <x v="73"/>
    <s v="Management"/>
    <s v="G"/>
    <s v="Yes"/>
    <n v="4.4000000000000004"/>
    <s v="Elect Director and Audit Committee Member Ando, Hisashi"/>
    <x v="2"/>
    <s v="For"/>
    <x v="2"/>
    <m/>
    <s v="No"/>
  </r>
  <r>
    <x v="632"/>
    <s v="Japan"/>
    <s v="JP3571800006"/>
    <n v="6894898"/>
    <s v="Annual"/>
    <x v="73"/>
    <s v="Management"/>
    <s v="G"/>
    <s v="Yes"/>
    <n v="5"/>
    <s v="Approve Fixed Cash Compensation Ceiling and Performance-Based Cash Compensation Ceiling for Directors Who Are Not Audit Committee Members"/>
    <x v="2"/>
    <s v="For"/>
    <x v="2"/>
    <m/>
    <s v="No"/>
  </r>
  <r>
    <x v="632"/>
    <s v="Japan"/>
    <s v="JP3571800006"/>
    <n v="6894898"/>
    <s v="Annual"/>
    <x v="73"/>
    <s v="Management"/>
    <s v="G"/>
    <s v="Yes"/>
    <n v="6"/>
    <s v="Approve Compensation Ceiling for Directors Who Are Audit Committee Members"/>
    <x v="2"/>
    <s v="For"/>
    <x v="2"/>
    <m/>
    <s v="No"/>
  </r>
  <r>
    <x v="632"/>
    <s v="Japan"/>
    <s v="JP3571800006"/>
    <n v="6894898"/>
    <s v="Annual"/>
    <x v="73"/>
    <s v="Management"/>
    <s v="G"/>
    <s v="Yes"/>
    <n v="7"/>
    <s v="Approve Performance Share Plan and Restricted Stock Plan"/>
    <x v="3"/>
    <s v="For"/>
    <x v="2"/>
    <m/>
    <s v="No"/>
  </r>
  <r>
    <x v="633"/>
    <s v="Denmark"/>
    <s v="DK0060636678"/>
    <s v="BXDZ972"/>
    <s v="Annual"/>
    <x v="73"/>
    <s v="Management"/>
    <s v="G"/>
    <s v="No"/>
    <n v="1"/>
    <s v="Receive Report of Board"/>
    <x v="0"/>
    <m/>
    <x v="0"/>
    <m/>
    <s v="No"/>
  </r>
  <r>
    <x v="633"/>
    <s v="Denmark"/>
    <s v="DK0060636678"/>
    <s v="BXDZ972"/>
    <s v="Annual"/>
    <x v="73"/>
    <s v="Management"/>
    <s v="G"/>
    <s v="Yes"/>
    <n v="3"/>
    <s v="Approve Allocation of Income and Omission of Dividends"/>
    <x v="3"/>
    <s v="For"/>
    <x v="2"/>
    <m/>
    <s v="No"/>
  </r>
  <r>
    <x v="633"/>
    <s v="Denmark"/>
    <s v="DK0060636678"/>
    <s v="BXDZ972"/>
    <s v="Annual"/>
    <x v="73"/>
    <s v="Management"/>
    <s v="G"/>
    <s v="Yes"/>
    <n v="4"/>
    <s v="Approve Remuneration Report (Advisory Vote)"/>
    <x v="4"/>
    <s v="For"/>
    <x v="2"/>
    <m/>
    <s v="No"/>
  </r>
  <r>
    <x v="633"/>
    <s v="Denmark"/>
    <s v="DK0060636678"/>
    <s v="BXDZ972"/>
    <s v="Annual"/>
    <x v="73"/>
    <s v="Management"/>
    <s v="G"/>
    <s v="Yes"/>
    <n v="5"/>
    <s v="Approve Remuneration of Directors in the Amount of DKK 1.35 Million for Chairman, DKK 900,000 for Vice Chairman, and DKK 450,000 for Other Directors; Approve Remuneration for Committee Work"/>
    <x v="2"/>
    <s v="For"/>
    <x v="2"/>
    <m/>
    <s v="No"/>
  </r>
  <r>
    <x v="633"/>
    <s v="Denmark"/>
    <s v="DK0060636678"/>
    <s v="BXDZ972"/>
    <s v="Annual"/>
    <x v="73"/>
    <s v="Management"/>
    <s v="G"/>
    <s v="Yes"/>
    <n v="7.1"/>
    <s v="Reelect Jukka Pertola as Member of Board"/>
    <x v="3"/>
    <s v="For"/>
    <x v="4"/>
    <s v="Director is considered overboarded."/>
    <s v="Yes"/>
  </r>
  <r>
    <x v="633"/>
    <s v="Denmark"/>
    <s v="DK0060636678"/>
    <s v="BXDZ972"/>
    <s v="Annual"/>
    <x v="73"/>
    <s v="Management"/>
    <s v="G"/>
    <s v="Yes"/>
    <n v="7.2"/>
    <s v="Reelect Mari Thjomoe as Member of Board"/>
    <x v="3"/>
    <s v="For"/>
    <x v="2"/>
    <m/>
    <s v="No"/>
  </r>
  <r>
    <x v="633"/>
    <s v="Denmark"/>
    <s v="DK0060636678"/>
    <s v="BXDZ972"/>
    <s v="Annual"/>
    <x v="73"/>
    <s v="Management"/>
    <s v="G"/>
    <s v="Yes"/>
    <n v="7.3"/>
    <s v="Reelect Carl-Viggo Ostlund as Member of Board"/>
    <x v="3"/>
    <s v="For"/>
    <x v="2"/>
    <m/>
    <s v="No"/>
  </r>
  <r>
    <x v="633"/>
    <s v="Denmark"/>
    <s v="DK0060636678"/>
    <s v="BXDZ972"/>
    <s v="Annual"/>
    <x v="73"/>
    <s v="Management"/>
    <s v="G"/>
    <s v="Yes"/>
    <n v="7.4"/>
    <s v="Reelect Mengmeng Du as Member of Board"/>
    <x v="3"/>
    <s v="For"/>
    <x v="2"/>
    <m/>
    <s v="No"/>
  </r>
  <r>
    <x v="633"/>
    <s v="Denmark"/>
    <s v="DK0060636678"/>
    <s v="BXDZ972"/>
    <s v="Annual"/>
    <x v="73"/>
    <s v="Management"/>
    <s v="G"/>
    <s v="Yes"/>
    <n v="7.5"/>
    <s v="Elect Thomas Hofman-Bang as Director"/>
    <x v="2"/>
    <s v="For"/>
    <x v="2"/>
    <m/>
    <s v="No"/>
  </r>
  <r>
    <x v="633"/>
    <s v="Denmark"/>
    <s v="DK0060636678"/>
    <s v="BXDZ972"/>
    <s v="Annual"/>
    <x v="73"/>
    <s v="Management"/>
    <s v="G"/>
    <s v="Yes"/>
    <n v="7.6"/>
    <s v="Elect Steffen Kragh as Director"/>
    <x v="2"/>
    <s v="For"/>
    <x v="2"/>
    <m/>
    <s v="No"/>
  </r>
  <r>
    <x v="633"/>
    <s v="Denmark"/>
    <s v="DK0060636678"/>
    <s v="BXDZ972"/>
    <s v="Annual"/>
    <x v="73"/>
    <s v="Management"/>
    <s v="G"/>
    <s v="Yes"/>
    <n v="8"/>
    <s v="Ratify PricewaterhouseCoopers as Auditor"/>
    <x v="1"/>
    <s v="For"/>
    <x v="2"/>
    <m/>
    <s v="No"/>
  </r>
  <r>
    <x v="633"/>
    <s v="Denmark"/>
    <s v="DK0060636678"/>
    <s v="BXDZ972"/>
    <s v="Annual"/>
    <x v="73"/>
    <s v="Management"/>
    <s v="G"/>
    <s v="Yes"/>
    <n v="9"/>
    <s v="Authorize Editorial Changes to Adopted Resolutions in Connection with Registration with Danish Authorities"/>
    <x v="3"/>
    <s v="For"/>
    <x v="2"/>
    <m/>
    <s v="No"/>
  </r>
  <r>
    <x v="633"/>
    <s v="Denmark"/>
    <s v="DK0060636678"/>
    <s v="BXDZ972"/>
    <s v="Annual"/>
    <x v="73"/>
    <s v="Management"/>
    <s v="G"/>
    <s v="No"/>
    <n v="10"/>
    <s v="Other Business"/>
    <x v="3"/>
    <m/>
    <x v="0"/>
    <m/>
    <s v="No"/>
  </r>
  <r>
    <x v="633"/>
    <s v="Denmark"/>
    <s v="DK0060636678"/>
    <s v="BXDZ972"/>
    <s v="Annual"/>
    <x v="73"/>
    <s v="Management"/>
    <s v="G"/>
    <s v="Yes"/>
    <s v="2.a"/>
    <s v="Accept Financial Statements and Statutory Reports"/>
    <x v="0"/>
    <s v="For"/>
    <x v="2"/>
    <m/>
    <s v="No"/>
  </r>
  <r>
    <x v="633"/>
    <s v="Denmark"/>
    <s v="DK0060636678"/>
    <s v="BXDZ972"/>
    <s v="Annual"/>
    <x v="73"/>
    <s v="Management"/>
    <s v="G"/>
    <s v="Yes"/>
    <s v="2.b"/>
    <s v="Approve Discharge of Management and Board"/>
    <x v="3"/>
    <s v="For"/>
    <x v="2"/>
    <m/>
    <s v="No"/>
  </r>
  <r>
    <x v="633"/>
    <s v="Denmark"/>
    <s v="DK0060636678"/>
    <s v="BXDZ972"/>
    <s v="Annual"/>
    <x v="73"/>
    <s v="Management"/>
    <s v="G"/>
    <s v="Yes"/>
    <s v="6.a"/>
    <s v="Approve DKK 99 Million Reduction in Share Capital via Share Cancellation"/>
    <x v="3"/>
    <s v="For"/>
    <x v="2"/>
    <m/>
    <s v="No"/>
  </r>
  <r>
    <x v="633"/>
    <s v="Denmark"/>
    <s v="DK0060636678"/>
    <s v="BXDZ972"/>
    <s v="Annual"/>
    <x v="73"/>
    <s v="Management"/>
    <s v="G"/>
    <s v="Yes"/>
    <s v="6.b"/>
    <s v="Approve Creation of DKK 317.4 Million Pool of Capital with Preemptive Rights; Approve Creation of DKK 314.4 Million Pool of Capital without Preemptive Rights; Maximum Increase in Share Capital under Both Authorizations up to DKK 314.4 Million"/>
    <x v="3"/>
    <s v="For"/>
    <x v="2"/>
    <m/>
    <s v="No"/>
  </r>
  <r>
    <x v="633"/>
    <s v="Denmark"/>
    <s v="DK0060636678"/>
    <s v="BXDZ972"/>
    <s v="Annual"/>
    <x v="73"/>
    <s v="Management"/>
    <s v="G"/>
    <s v="Yes"/>
    <s v="6.c"/>
    <s v="Authorize Share Repurchase Program"/>
    <x v="3"/>
    <s v="For"/>
    <x v="2"/>
    <m/>
    <s v="No"/>
  </r>
  <r>
    <x v="633"/>
    <s v="Denmark"/>
    <s v="DK0060636678"/>
    <s v="BXDZ972"/>
    <s v="Annual"/>
    <x v="73"/>
    <s v="Management"/>
    <s v="G"/>
    <s v="Yes"/>
    <s v="6.d"/>
    <s v="Approve Guidelines for Incentive-Based Compensation for Executive Management and Board"/>
    <x v="3"/>
    <s v="For"/>
    <x v="2"/>
    <m/>
    <s v="No"/>
  </r>
  <r>
    <x v="634"/>
    <s v="Turkey"/>
    <s v="TRAISCTR91N2"/>
    <s v="B03MYS8"/>
    <s v="Annual"/>
    <x v="73"/>
    <s v="Management"/>
    <s v="G"/>
    <s v="Yes"/>
    <n v="1"/>
    <s v="Open Meeting and Elect Presiding Council of Meeting"/>
    <x v="3"/>
    <s v="For"/>
    <x v="2"/>
    <m/>
    <s v="No"/>
  </r>
  <r>
    <x v="634"/>
    <s v="Turkey"/>
    <s v="TRAISCTR91N2"/>
    <s v="B03MYS8"/>
    <s v="Annual"/>
    <x v="73"/>
    <s v="Management"/>
    <s v="G"/>
    <s v="Yes"/>
    <n v="2"/>
    <s v="Accept Financial Statements and Statutory Reports"/>
    <x v="0"/>
    <s v="For"/>
    <x v="2"/>
    <m/>
    <s v="No"/>
  </r>
  <r>
    <x v="634"/>
    <s v="Turkey"/>
    <s v="TRAISCTR91N2"/>
    <s v="B03MYS8"/>
    <s v="Annual"/>
    <x v="73"/>
    <s v="Management"/>
    <s v="G"/>
    <s v="Yes"/>
    <n v="3"/>
    <s v="Approve Discharge of Board"/>
    <x v="3"/>
    <s v="For"/>
    <x v="2"/>
    <m/>
    <s v="No"/>
  </r>
  <r>
    <x v="634"/>
    <s v="Turkey"/>
    <s v="TRAISCTR91N2"/>
    <s v="B03MYS8"/>
    <s v="Annual"/>
    <x v="73"/>
    <s v="Management"/>
    <s v="G"/>
    <s v="Yes"/>
    <n v="4"/>
    <s v="Approve Allocation of Income"/>
    <x v="3"/>
    <s v="For"/>
    <x v="2"/>
    <m/>
    <s v="No"/>
  </r>
  <r>
    <x v="634"/>
    <s v="Turkey"/>
    <s v="TRAISCTR91N2"/>
    <s v="B03MYS8"/>
    <s v="Annual"/>
    <x v="73"/>
    <s v="Management"/>
    <s v="G"/>
    <s v="Yes"/>
    <n v="5"/>
    <s v="Approve Director Remuneration"/>
    <x v="2"/>
    <s v="For"/>
    <x v="1"/>
    <s v="Poor pay disclosure."/>
    <s v="Yes"/>
  </r>
  <r>
    <x v="634"/>
    <s v="Turkey"/>
    <s v="TRAISCTR91N2"/>
    <s v="B03MYS8"/>
    <s v="Annual"/>
    <x v="73"/>
    <s v="Management"/>
    <s v="G"/>
    <s v="Yes"/>
    <n v="6"/>
    <s v="Elect Directors"/>
    <x v="2"/>
    <s v="For"/>
    <x v="1"/>
    <s v="Bundled director election proposal. Board not sufficiently independent. Non-independent Chair on majority non-independent Board. Non-independent and the Remuneration Committee lacks sufficient independence. Non-independent and the Nomination Committee lacks sufficient independence. Non-independent candidate and historic concerns over Board independence."/>
    <s v="Yes"/>
  </r>
  <r>
    <x v="634"/>
    <s v="Turkey"/>
    <s v="TRAISCTR91N2"/>
    <s v="B03MYS8"/>
    <s v="Annual"/>
    <x v="73"/>
    <s v="Management"/>
    <s v="G"/>
    <s v="Yes"/>
    <n v="7"/>
    <s v="Ratify External Auditors"/>
    <x v="1"/>
    <s v="For"/>
    <x v="2"/>
    <m/>
    <s v="No"/>
  </r>
  <r>
    <x v="634"/>
    <s v="Turkey"/>
    <s v="TRAISCTR91N2"/>
    <s v="B03MYS8"/>
    <s v="Annual"/>
    <x v="73"/>
    <s v="Management"/>
    <s v="G"/>
    <s v="Yes"/>
    <n v="8"/>
    <s v="Grant Permission for Board Members to Engage in Commercial Transactions with Company and Be Involved with Companies with Similar Corporate Purpose in Accordance with Articles 395 and 396 of Turkish Commercial Law"/>
    <x v="3"/>
    <s v="For"/>
    <x v="2"/>
    <m/>
    <s v="No"/>
  </r>
  <r>
    <x v="634"/>
    <s v="Turkey"/>
    <s v="TRAISCTR91N2"/>
    <s v="B03MYS8"/>
    <s v="Annual"/>
    <x v="73"/>
    <s v="Management"/>
    <s v="G"/>
    <s v="Yes"/>
    <n v="9"/>
    <s v="Authorize Share Capital Increase with Preemptive Rights"/>
    <x v="3"/>
    <s v="For"/>
    <x v="1"/>
    <s v="Share issuances with pre-emption rights exceeding 20% of issued share capital are deemed overly dilutive."/>
    <s v="Yes"/>
  </r>
  <r>
    <x v="634"/>
    <s v="Turkey"/>
    <s v="TRAISCTR91N2"/>
    <s v="B03MYS8"/>
    <s v="Annual"/>
    <x v="73"/>
    <s v="Management"/>
    <s v="S"/>
    <s v="Yes"/>
    <n v="10"/>
    <s v="Approve Donations for Earthquake Relief Efforts"/>
    <x v="3"/>
    <s v="For"/>
    <x v="2"/>
    <m/>
    <s v="No"/>
  </r>
  <r>
    <x v="634"/>
    <s v="Turkey"/>
    <s v="TRAISCTR91N2"/>
    <s v="B03MYS8"/>
    <s v="Annual"/>
    <x v="73"/>
    <s v="Management"/>
    <s v="S"/>
    <s v="No"/>
    <n v="11"/>
    <s v="Receive Information on Donations Made in 2022"/>
    <x v="3"/>
    <m/>
    <x v="0"/>
    <m/>
    <s v="No"/>
  </r>
  <r>
    <x v="634"/>
    <s v="Turkey"/>
    <s v="TRAISCTR91N2"/>
    <s v="B03MYS8"/>
    <s v="Annual"/>
    <x v="73"/>
    <s v="Management"/>
    <s v="G"/>
    <s v="No"/>
    <n v="12"/>
    <s v="Receive Information in Accordance with Article 1.3.6 of the Corporate Governance Principles of the Capital Market Board"/>
    <x v="3"/>
    <m/>
    <x v="0"/>
    <m/>
    <s v="No"/>
  </r>
  <r>
    <x v="634"/>
    <s v="Turkey"/>
    <s v="TRAISCTR91N2"/>
    <s v="B03MYS8"/>
    <s v="Annual"/>
    <x v="73"/>
    <s v="Management"/>
    <s v="G"/>
    <s v="No"/>
    <n v="13"/>
    <s v="Receive Information on Share Repurchase Program"/>
    <x v="3"/>
    <m/>
    <x v="0"/>
    <m/>
    <s v="No"/>
  </r>
  <r>
    <x v="634"/>
    <s v="Turkey"/>
    <s v="TRAISCTR91N2"/>
    <s v="B03MYS8"/>
    <s v="Annual"/>
    <x v="73"/>
    <s v="Management"/>
    <s v="S"/>
    <s v="No"/>
    <n v="14"/>
    <s v="Receive Information on Company Policy of Lower Carbon Emission"/>
    <x v="3"/>
    <m/>
    <x v="0"/>
    <m/>
    <s v="No"/>
  </r>
  <r>
    <x v="635"/>
    <s v="Mexico"/>
    <s v="MX01WA000038"/>
    <s v="BW1YVH8"/>
    <s v="Annual"/>
    <x v="73"/>
    <s v="Management"/>
    <s v="G"/>
    <s v="Yes"/>
    <n v="2"/>
    <s v="Approve Consolidated Financial Statements"/>
    <x v="3"/>
    <s v="For"/>
    <x v="2"/>
    <m/>
    <s v="No"/>
  </r>
  <r>
    <x v="635"/>
    <s v="Mexico"/>
    <s v="MX01WA000038"/>
    <s v="BW1YVH8"/>
    <s v="Annual"/>
    <x v="73"/>
    <s v="Management"/>
    <s v="G"/>
    <s v="Yes"/>
    <n v="4"/>
    <s v="Approve Report on Share Repurchase Reserves"/>
    <x v="0"/>
    <s v="For"/>
    <x v="2"/>
    <m/>
    <s v="No"/>
  </r>
  <r>
    <x v="635"/>
    <s v="Mexico"/>
    <s v="MX01WA000038"/>
    <s v="BW1YVH8"/>
    <s v="Annual"/>
    <x v="73"/>
    <s v="Management"/>
    <s v="G"/>
    <s v="Yes"/>
    <n v="6"/>
    <s v="Authorize Board to Ratify and Execute Approved Resolutions"/>
    <x v="3"/>
    <s v="For"/>
    <x v="2"/>
    <m/>
    <s v="No"/>
  </r>
  <r>
    <x v="635"/>
    <s v="Mexico"/>
    <s v="MX01WA000038"/>
    <s v="BW1YVH8"/>
    <s v="Annual"/>
    <x v="73"/>
    <s v="Management"/>
    <s v="G"/>
    <s v="Yes"/>
    <s v="1a"/>
    <s v="Approve Report of Audit and Corporate Practices Committees"/>
    <x v="0"/>
    <s v="For"/>
    <x v="2"/>
    <m/>
    <s v="No"/>
  </r>
  <r>
    <x v="635"/>
    <s v="Mexico"/>
    <s v="MX01WA000038"/>
    <s v="BW1YVH8"/>
    <s v="Annual"/>
    <x v="73"/>
    <s v="Management"/>
    <s v="G"/>
    <s v="Yes"/>
    <s v="1b"/>
    <s v="Approve CEO's Report"/>
    <x v="0"/>
    <s v="For"/>
    <x v="2"/>
    <m/>
    <s v="No"/>
  </r>
  <r>
    <x v="635"/>
    <s v="Mexico"/>
    <s v="MX01WA000038"/>
    <s v="BW1YVH8"/>
    <s v="Annual"/>
    <x v="73"/>
    <s v="Management"/>
    <s v="G"/>
    <s v="Yes"/>
    <s v="1c"/>
    <s v="Approve Board Opinion on CEO's Report"/>
    <x v="0"/>
    <s v="For"/>
    <x v="2"/>
    <m/>
    <s v="No"/>
  </r>
  <r>
    <x v="635"/>
    <s v="Mexico"/>
    <s v="MX01WA000038"/>
    <s v="BW1YVH8"/>
    <s v="Annual"/>
    <x v="73"/>
    <s v="Management"/>
    <s v="G"/>
    <s v="Yes"/>
    <s v="1d"/>
    <s v="Approve Board of Directors' Report"/>
    <x v="2"/>
    <s v="For"/>
    <x v="2"/>
    <m/>
    <s v="No"/>
  </r>
  <r>
    <x v="635"/>
    <s v="Mexico"/>
    <s v="MX01WA000038"/>
    <s v="BW1YVH8"/>
    <s v="Annual"/>
    <x v="73"/>
    <s v="Management"/>
    <s v="G"/>
    <s v="Yes"/>
    <s v="1e"/>
    <s v="Approve Report Re: Employee Stock Purchase Plan"/>
    <x v="0"/>
    <s v="For"/>
    <x v="2"/>
    <m/>
    <s v="No"/>
  </r>
  <r>
    <x v="635"/>
    <s v="Mexico"/>
    <s v="MX01WA000038"/>
    <s v="BW1YVH8"/>
    <s v="Annual"/>
    <x v="73"/>
    <s v="Management"/>
    <s v="G"/>
    <s v="Yes"/>
    <s v="3a"/>
    <s v="Approve Allocation of Income"/>
    <x v="3"/>
    <s v="For"/>
    <x v="2"/>
    <m/>
    <s v="No"/>
  </r>
  <r>
    <x v="635"/>
    <s v="Mexico"/>
    <s v="MX01WA000038"/>
    <s v="BW1YVH8"/>
    <s v="Annual"/>
    <x v="73"/>
    <s v="Management"/>
    <s v="G"/>
    <s v="Yes"/>
    <s v="3b"/>
    <s v="Approve Ordinary Dividend of MXN 1.12 Per Share"/>
    <x v="3"/>
    <s v="For"/>
    <x v="2"/>
    <m/>
    <s v="No"/>
  </r>
  <r>
    <x v="635"/>
    <s v="Mexico"/>
    <s v="MX01WA000038"/>
    <s v="BW1YVH8"/>
    <s v="Annual"/>
    <x v="73"/>
    <s v="Management"/>
    <s v="G"/>
    <s v="Yes"/>
    <s v="3c"/>
    <s v="Approve Extraordinary Dividend of MXN 1.57 Per Share"/>
    <x v="3"/>
    <s v="For"/>
    <x v="2"/>
    <m/>
    <s v="No"/>
  </r>
  <r>
    <x v="635"/>
    <s v="Mexico"/>
    <s v="MX01WA000038"/>
    <s v="BW1YVH8"/>
    <s v="Annual"/>
    <x v="73"/>
    <s v="Management"/>
    <s v="G"/>
    <s v="Yes"/>
    <s v="5a1"/>
    <s v="Accept Resignation of Blanca Trevino as Director"/>
    <x v="2"/>
    <s v="For"/>
    <x v="2"/>
    <m/>
    <s v="No"/>
  </r>
  <r>
    <x v="635"/>
    <s v="Mexico"/>
    <s v="MX01WA000038"/>
    <s v="BW1YVH8"/>
    <s v="Annual"/>
    <x v="73"/>
    <s v="Management"/>
    <s v="G"/>
    <s v="Yes"/>
    <s v="5b1"/>
    <s v="Ratify Maria Teresa Arnal as Director"/>
    <x v="2"/>
    <s v="For"/>
    <x v="2"/>
    <m/>
    <s v="No"/>
  </r>
  <r>
    <x v="635"/>
    <s v="Mexico"/>
    <s v="MX01WA000038"/>
    <s v="BW1YVH8"/>
    <s v="Annual"/>
    <x v="73"/>
    <s v="Management"/>
    <s v="G"/>
    <s v="Yes"/>
    <s v="5b10"/>
    <s v="Ratify Karthik Raghupathy as Director"/>
    <x v="2"/>
    <s v="For"/>
    <x v="2"/>
    <m/>
    <s v="No"/>
  </r>
  <r>
    <x v="635"/>
    <s v="Mexico"/>
    <s v="MX01WA000038"/>
    <s v="BW1YVH8"/>
    <s v="Annual"/>
    <x v="73"/>
    <s v="Management"/>
    <s v="G"/>
    <s v="Yes"/>
    <s v="5b11"/>
    <s v="Ratify Tom Ward as Director"/>
    <x v="2"/>
    <s v="For"/>
    <x v="2"/>
    <m/>
    <s v="No"/>
  </r>
  <r>
    <x v="635"/>
    <s v="Mexico"/>
    <s v="MX01WA000038"/>
    <s v="BW1YVH8"/>
    <s v="Annual"/>
    <x v="73"/>
    <s v="Management"/>
    <s v="G"/>
    <s v="Yes"/>
    <s v="5b2"/>
    <s v="Ratify Adolfo Cerezo as Director"/>
    <x v="2"/>
    <s v="For"/>
    <x v="2"/>
    <m/>
    <s v="No"/>
  </r>
  <r>
    <x v="635"/>
    <s v="Mexico"/>
    <s v="MX01WA000038"/>
    <s v="BW1YVH8"/>
    <s v="Annual"/>
    <x v="73"/>
    <s v="Management"/>
    <s v="G"/>
    <s v="Yes"/>
    <s v="5b3"/>
    <s v="Ratify Ernesto Cervera as Director"/>
    <x v="2"/>
    <s v="For"/>
    <x v="2"/>
    <m/>
    <s v="No"/>
  </r>
  <r>
    <x v="635"/>
    <s v="Mexico"/>
    <s v="MX01WA000038"/>
    <s v="BW1YVH8"/>
    <s v="Annual"/>
    <x v="73"/>
    <s v="Management"/>
    <s v="G"/>
    <s v="Yes"/>
    <s v="5b4"/>
    <s v="Ratify Kirsten Evans as Director"/>
    <x v="2"/>
    <s v="For"/>
    <x v="2"/>
    <m/>
    <s v="No"/>
  </r>
  <r>
    <x v="635"/>
    <s v="Mexico"/>
    <s v="MX01WA000038"/>
    <s v="BW1YVH8"/>
    <s v="Annual"/>
    <x v="73"/>
    <s v="Management"/>
    <s v="G"/>
    <s v="Yes"/>
    <s v="5b5"/>
    <s v="Ratify Eric Perez Grovas as Director"/>
    <x v="2"/>
    <s v="For"/>
    <x v="2"/>
    <m/>
    <s v="No"/>
  </r>
  <r>
    <x v="635"/>
    <s v="Mexico"/>
    <s v="MX01WA000038"/>
    <s v="BW1YVH8"/>
    <s v="Annual"/>
    <x v="73"/>
    <s v="Management"/>
    <s v="G"/>
    <s v="Yes"/>
    <s v="5b6"/>
    <s v="Ratify Leigh Hopkins as Director"/>
    <x v="2"/>
    <s v="For"/>
    <x v="2"/>
    <m/>
    <s v="No"/>
  </r>
  <r>
    <x v="635"/>
    <s v="Mexico"/>
    <s v="MX01WA000038"/>
    <s v="BW1YVH8"/>
    <s v="Annual"/>
    <x v="73"/>
    <s v="Management"/>
    <s v="G"/>
    <s v="Yes"/>
    <s v="5b7"/>
    <s v="Ratify Elizabeth Kwo as Director"/>
    <x v="2"/>
    <s v="For"/>
    <x v="2"/>
    <m/>
    <s v="No"/>
  </r>
  <r>
    <x v="635"/>
    <s v="Mexico"/>
    <s v="MX01WA000038"/>
    <s v="BW1YVH8"/>
    <s v="Annual"/>
    <x v="73"/>
    <s v="Management"/>
    <s v="G"/>
    <s v="Yes"/>
    <s v="5b8"/>
    <s v="Ratify Guilherme Loureiro as Director"/>
    <x v="2"/>
    <s v="For"/>
    <x v="2"/>
    <m/>
    <s v="No"/>
  </r>
  <r>
    <x v="635"/>
    <s v="Mexico"/>
    <s v="MX01WA000038"/>
    <s v="BW1YVH8"/>
    <s v="Annual"/>
    <x v="73"/>
    <s v="Management"/>
    <s v="G"/>
    <s v="Yes"/>
    <s v="5b9"/>
    <s v="Ratify Judith McKenna as Board Chairman"/>
    <x v="3"/>
    <s v="For"/>
    <x v="2"/>
    <m/>
    <s v="No"/>
  </r>
  <r>
    <x v="635"/>
    <s v="Mexico"/>
    <s v="MX01WA000038"/>
    <s v="BW1YVH8"/>
    <s v="Annual"/>
    <x v="73"/>
    <s v="Management"/>
    <s v="G"/>
    <s v="Yes"/>
    <s v="5c1"/>
    <s v="Ratify Adolfo Cerezo as Chairman of Audit and Corporate Practices Committees"/>
    <x v="3"/>
    <s v="For"/>
    <x v="2"/>
    <m/>
    <s v="No"/>
  </r>
  <r>
    <x v="635"/>
    <s v="Mexico"/>
    <s v="MX01WA000038"/>
    <s v="BW1YVH8"/>
    <s v="Annual"/>
    <x v="73"/>
    <s v="Management"/>
    <s v="G"/>
    <s v="Yes"/>
    <s v="5c2"/>
    <s v="Approve Discharge of Board of Directors and Officers"/>
    <x v="2"/>
    <s v="For"/>
    <x v="2"/>
    <m/>
    <s v="No"/>
  </r>
  <r>
    <x v="635"/>
    <s v="Mexico"/>
    <s v="MX01WA000038"/>
    <s v="BW1YVH8"/>
    <s v="Annual"/>
    <x v="73"/>
    <s v="Management"/>
    <s v="G"/>
    <s v="Yes"/>
    <s v="5c3"/>
    <s v="Approve Directors and Officers Liability"/>
    <x v="2"/>
    <s v="For"/>
    <x v="2"/>
    <m/>
    <s v="No"/>
  </r>
  <r>
    <x v="635"/>
    <s v="Mexico"/>
    <s v="MX01WA000038"/>
    <s v="BW1YVH8"/>
    <s v="Annual"/>
    <x v="73"/>
    <s v="Management"/>
    <s v="G"/>
    <s v="Yes"/>
    <s v="5d1"/>
    <s v="Approve Remuneration of Board Chairman"/>
    <x v="4"/>
    <s v="For"/>
    <x v="2"/>
    <m/>
    <s v="No"/>
  </r>
  <r>
    <x v="635"/>
    <s v="Mexico"/>
    <s v="MX01WA000038"/>
    <s v="BW1YVH8"/>
    <s v="Annual"/>
    <x v="73"/>
    <s v="Management"/>
    <s v="G"/>
    <s v="Yes"/>
    <s v="5d2"/>
    <s v="Approve Remuneration of Director"/>
    <x v="2"/>
    <s v="For"/>
    <x v="2"/>
    <m/>
    <s v="No"/>
  </r>
  <r>
    <x v="635"/>
    <s v="Mexico"/>
    <s v="MX01WA000038"/>
    <s v="BW1YVH8"/>
    <s v="Annual"/>
    <x v="73"/>
    <s v="Management"/>
    <s v="G"/>
    <s v="Yes"/>
    <s v="5d3"/>
    <s v="Approve Remuneration of Chairman of Audit and Corporate Practices Committees"/>
    <x v="4"/>
    <s v="For"/>
    <x v="2"/>
    <m/>
    <s v="No"/>
  </r>
  <r>
    <x v="635"/>
    <s v="Mexico"/>
    <s v="MX01WA000038"/>
    <s v="BW1YVH8"/>
    <s v="Annual"/>
    <x v="73"/>
    <s v="Management"/>
    <s v="G"/>
    <s v="Yes"/>
    <s v="5d4"/>
    <s v="Approve Remuneration of Member of Audit and Corporate Practices Committees"/>
    <x v="4"/>
    <s v="For"/>
    <x v="2"/>
    <m/>
    <s v="No"/>
  </r>
  <r>
    <x v="636"/>
    <s v="Cayman Islands"/>
    <s v="KYG8851G1001"/>
    <s v="BP6PRB3"/>
    <s v="Extraordinary Shareholders"/>
    <x v="74"/>
    <s v="Management"/>
    <s v="G"/>
    <s v="Yes"/>
    <n v="1"/>
    <s v="Approve Change of English Name and Adopt Chinese Name as Dual Foreign Name of the Company"/>
    <x v="3"/>
    <s v="For"/>
    <x v="2"/>
    <m/>
    <s v="No"/>
  </r>
  <r>
    <x v="636"/>
    <s v="Cayman Islands"/>
    <s v="KYG8851G1001"/>
    <s v="BP6PRB3"/>
    <s v="Extraordinary Shareholders"/>
    <x v="74"/>
    <s v="Management"/>
    <s v="G"/>
    <s v="Yes"/>
    <n v="2"/>
    <s v="Approve Variation of Share Capital"/>
    <x v="3"/>
    <s v="For"/>
    <x v="2"/>
    <m/>
    <s v="No"/>
  </r>
  <r>
    <x v="636"/>
    <s v="Cayman Islands"/>
    <s v="KYG8851G1001"/>
    <s v="BP6PRB3"/>
    <s v="Extraordinary Shareholders"/>
    <x v="74"/>
    <s v="Management"/>
    <s v="G"/>
    <s v="Yes"/>
    <n v="3"/>
    <s v="Approve the Adoption of the Third Amended and Restated Memorandum of Association and Articles of Association"/>
    <x v="3"/>
    <s v="For"/>
    <x v="1"/>
    <s v="We are not supportive of exclusively virtual meetings."/>
    <s v="Yes"/>
  </r>
  <r>
    <x v="637"/>
    <s v="USA"/>
    <s v="US00766T1007"/>
    <s v="B1VZ431"/>
    <s v="Annual"/>
    <x v="74"/>
    <s v="Management"/>
    <s v="G"/>
    <s v="Yes"/>
    <n v="1.1000000000000001"/>
    <s v="Elect Director Bradley W. Buss"/>
    <x v="2"/>
    <s v="For"/>
    <x v="2"/>
    <m/>
    <s v="No"/>
  </r>
  <r>
    <x v="637"/>
    <s v="USA"/>
    <s v="US00766T1007"/>
    <s v="B1VZ431"/>
    <s v="Annual"/>
    <x v="74"/>
    <s v="Management"/>
    <s v="G"/>
    <s v="Yes"/>
    <n v="1.2"/>
    <s v="Elect Director Lydia H. Kennard"/>
    <x v="2"/>
    <s v="For"/>
    <x v="2"/>
    <m/>
    <s v="No"/>
  </r>
  <r>
    <x v="637"/>
    <s v="USA"/>
    <s v="US00766T1007"/>
    <s v="B1VZ431"/>
    <s v="Annual"/>
    <x v="74"/>
    <s v="Management"/>
    <s v="G"/>
    <s v="Yes"/>
    <n v="1.3"/>
    <s v="Elect Director Kristy Pipes"/>
    <x v="2"/>
    <s v="For"/>
    <x v="2"/>
    <m/>
    <s v="No"/>
  </r>
  <r>
    <x v="637"/>
    <s v="USA"/>
    <s v="US00766T1007"/>
    <s v="B1VZ431"/>
    <s v="Annual"/>
    <x v="74"/>
    <s v="Management"/>
    <s v="G"/>
    <s v="Yes"/>
    <n v="1.4"/>
    <s v="Elect Director Troy Rudd"/>
    <x v="2"/>
    <s v="For"/>
    <x v="2"/>
    <m/>
    <s v="No"/>
  </r>
  <r>
    <x v="637"/>
    <s v="USA"/>
    <s v="US00766T1007"/>
    <s v="B1VZ431"/>
    <s v="Annual"/>
    <x v="74"/>
    <s v="Management"/>
    <s v="G"/>
    <s v="Yes"/>
    <n v="1.5"/>
    <s v="Elect Director Douglas W. Stotlar"/>
    <x v="2"/>
    <s v="For"/>
    <x v="2"/>
    <m/>
    <s v="No"/>
  </r>
  <r>
    <x v="637"/>
    <s v="USA"/>
    <s v="US00766T1007"/>
    <s v="B1VZ431"/>
    <s v="Annual"/>
    <x v="74"/>
    <s v="Management"/>
    <s v="G"/>
    <s v="Yes"/>
    <n v="1.6"/>
    <s v="Elect Director Daniel R. Tishman"/>
    <x v="2"/>
    <s v="For"/>
    <x v="2"/>
    <m/>
    <s v="No"/>
  </r>
  <r>
    <x v="637"/>
    <s v="USA"/>
    <s v="US00766T1007"/>
    <s v="B1VZ431"/>
    <s v="Annual"/>
    <x v="74"/>
    <s v="Management"/>
    <s v="G"/>
    <s v="Yes"/>
    <n v="1.7"/>
    <s v="Elect Director Sander van't Noordende"/>
    <x v="2"/>
    <s v="For"/>
    <x v="2"/>
    <m/>
    <s v="No"/>
  </r>
  <r>
    <x v="637"/>
    <s v="USA"/>
    <s v="US00766T1007"/>
    <s v="B1VZ431"/>
    <s v="Annual"/>
    <x v="74"/>
    <s v="Management"/>
    <s v="G"/>
    <s v="Yes"/>
    <n v="1.8"/>
    <s v="Elect Director Janet C. Wolfenbarger"/>
    <x v="2"/>
    <s v="For"/>
    <x v="2"/>
    <m/>
    <s v="No"/>
  </r>
  <r>
    <x v="637"/>
    <s v="USA"/>
    <s v="US00766T1007"/>
    <s v="B1VZ431"/>
    <s v="Annual"/>
    <x v="74"/>
    <s v="Management"/>
    <s v="G"/>
    <s v="Yes"/>
    <n v="2"/>
    <s v="Ratify Ernst &amp; Young LLP as Auditors"/>
    <x v="1"/>
    <s v="For"/>
    <x v="2"/>
    <m/>
    <s v="No"/>
  </r>
  <r>
    <x v="637"/>
    <s v="USA"/>
    <s v="US00766T1007"/>
    <s v="B1VZ431"/>
    <s v="Annual"/>
    <x v="74"/>
    <s v="Management"/>
    <s v="G"/>
    <s v="Yes"/>
    <n v="3"/>
    <s v="Advisory Vote to Ratify Named Executive Officers' Compensation"/>
    <x v="3"/>
    <s v="For"/>
    <x v="1"/>
    <s v="Vesting of performance awards is less than three years."/>
    <s v="Yes"/>
  </r>
  <r>
    <x v="637"/>
    <s v="USA"/>
    <s v="US00766T1007"/>
    <s v="B1VZ431"/>
    <s v="Annual"/>
    <x v="74"/>
    <s v="Management"/>
    <s v="G"/>
    <s v="Yes"/>
    <n v="4"/>
    <s v="Advisory Vote on Say on Pay Frequency"/>
    <x v="3"/>
    <s v="One Year"/>
    <x v="5"/>
    <m/>
    <s v="No"/>
  </r>
  <r>
    <x v="638"/>
    <s v="Australia"/>
    <s v="AU000000AMP6"/>
    <n v="6709958"/>
    <s v="Annual"/>
    <x v="74"/>
    <s v="Management"/>
    <s v="G"/>
    <s v="Yes"/>
    <n v="3"/>
    <s v="Approve Remuneration Report"/>
    <x v="4"/>
    <s v="For"/>
    <x v="1"/>
    <s v="Executive pay is not aligned with performance. Short term awards are greater than long term incentives. Poor pay disclosure. Excessive pay quantum."/>
    <s v="Yes"/>
  </r>
  <r>
    <x v="638"/>
    <s v="Australia"/>
    <s v="AU000000AMP6"/>
    <n v="6709958"/>
    <s v="Annual"/>
    <x v="74"/>
    <s v="Management"/>
    <s v="G"/>
    <s v="Yes"/>
    <n v="4"/>
    <s v="Approve Grant of Performance Rights to Alexis George"/>
    <x v="3"/>
    <s v="For"/>
    <x v="1"/>
    <s v="Excessive pay quantum."/>
    <s v="Yes"/>
  </r>
  <r>
    <x v="638"/>
    <s v="Australia"/>
    <s v="AU000000AMP6"/>
    <n v="6709958"/>
    <s v="Annual"/>
    <x v="74"/>
    <s v="Management"/>
    <s v="G"/>
    <s v="Yes"/>
    <n v="5"/>
    <s v="Approve to Exceed 10/12 Buyback Limit"/>
    <x v="3"/>
    <s v="For"/>
    <x v="2"/>
    <m/>
    <s v="No"/>
  </r>
  <r>
    <x v="638"/>
    <s v="Australia"/>
    <s v="AU000000AMP6"/>
    <n v="6709958"/>
    <s v="Annual"/>
    <x v="74"/>
    <s v="Management"/>
    <s v="G"/>
    <s v="Yes"/>
    <s v="2a"/>
    <s v="Elect Debra Hazelton as Director"/>
    <x v="2"/>
    <s v="For"/>
    <x v="2"/>
    <m/>
    <s v="No"/>
  </r>
  <r>
    <x v="638"/>
    <s v="Australia"/>
    <s v="AU000000AMP6"/>
    <n v="6709958"/>
    <s v="Annual"/>
    <x v="74"/>
    <s v="Management"/>
    <s v="G"/>
    <s v="Yes"/>
    <s v="2b"/>
    <s v="Elect Rahoul Chowdry as Director"/>
    <x v="2"/>
    <s v="For"/>
    <x v="2"/>
    <m/>
    <s v="No"/>
  </r>
  <r>
    <x v="638"/>
    <s v="Australia"/>
    <s v="AU000000AMP6"/>
    <n v="6709958"/>
    <s v="Annual"/>
    <x v="74"/>
    <s v="Management"/>
    <s v="G"/>
    <s v="Yes"/>
    <s v="2c"/>
    <s v="Elect Michael Sammells as Director"/>
    <x v="2"/>
    <s v="For"/>
    <x v="2"/>
    <m/>
    <s v="No"/>
  </r>
  <r>
    <x v="638"/>
    <s v="Australia"/>
    <s v="AU000000AMP6"/>
    <n v="6709958"/>
    <s v="Annual"/>
    <x v="74"/>
    <s v="Management"/>
    <s v="G"/>
    <s v="Yes"/>
    <s v="2d"/>
    <s v="Elect Andrew Best as Director"/>
    <x v="2"/>
    <s v="For"/>
    <x v="2"/>
    <m/>
    <s v="No"/>
  </r>
  <r>
    <x v="639"/>
    <s v="Austria"/>
    <s v="AT0000BAWAG2"/>
    <s v="BZ1GZ06"/>
    <s v="Annual"/>
    <x v="74"/>
    <s v="Management"/>
    <s v="G"/>
    <s v="No"/>
    <n v="1"/>
    <s v="Receive Financial Statements and Statutory Reports for Fiscal Year 2022 (Non-Voting)"/>
    <x v="0"/>
    <m/>
    <x v="0"/>
    <m/>
    <s v="No"/>
  </r>
  <r>
    <x v="639"/>
    <s v="Austria"/>
    <s v="AT0000BAWAG2"/>
    <s v="BZ1GZ06"/>
    <s v="Annual"/>
    <x v="74"/>
    <s v="Management"/>
    <s v="G"/>
    <s v="Yes"/>
    <n v="2"/>
    <s v="Approve Allocation of Income and Dividends of EUR 3.70 per Share"/>
    <x v="3"/>
    <s v="For"/>
    <x v="2"/>
    <m/>
    <s v="No"/>
  </r>
  <r>
    <x v="639"/>
    <s v="Austria"/>
    <s v="AT0000BAWAG2"/>
    <s v="BZ1GZ06"/>
    <s v="Annual"/>
    <x v="74"/>
    <s v="Management"/>
    <s v="G"/>
    <s v="Yes"/>
    <n v="3"/>
    <s v="Approve Discharge of Management Board for Fiscal Year 2022"/>
    <x v="3"/>
    <s v="For"/>
    <x v="2"/>
    <m/>
    <s v="No"/>
  </r>
  <r>
    <x v="639"/>
    <s v="Austria"/>
    <s v="AT0000BAWAG2"/>
    <s v="BZ1GZ06"/>
    <s v="Annual"/>
    <x v="74"/>
    <s v="Management"/>
    <s v="G"/>
    <s v="Yes"/>
    <n v="4"/>
    <s v="Approve Discharge of Supervisory Board for Fiscal Year 2022"/>
    <x v="3"/>
    <s v="For"/>
    <x v="2"/>
    <m/>
    <s v="No"/>
  </r>
  <r>
    <x v="639"/>
    <s v="Austria"/>
    <s v="AT0000BAWAG2"/>
    <s v="BZ1GZ06"/>
    <s v="Annual"/>
    <x v="74"/>
    <s v="Management"/>
    <s v="G"/>
    <s v="Yes"/>
    <n v="5"/>
    <s v="Ratify KPMG Austria GmbH as Auditors for Fiscal Year 2024"/>
    <x v="1"/>
    <s v="For"/>
    <x v="2"/>
    <m/>
    <s v="No"/>
  </r>
  <r>
    <x v="639"/>
    <s v="Austria"/>
    <s v="AT0000BAWAG2"/>
    <s v="BZ1GZ06"/>
    <s v="Annual"/>
    <x v="74"/>
    <s v="Management"/>
    <s v="G"/>
    <s v="Yes"/>
    <n v="6"/>
    <s v="Approve Remuneration Report"/>
    <x v="4"/>
    <s v="For"/>
    <x v="2"/>
    <m/>
    <s v="No"/>
  </r>
  <r>
    <x v="639"/>
    <s v="Austria"/>
    <s v="AT0000BAWAG2"/>
    <s v="BZ1GZ06"/>
    <s v="Annual"/>
    <x v="74"/>
    <s v="Management"/>
    <s v="G"/>
    <s v="Yes"/>
    <n v="7"/>
    <s v="Authorize Share Repurchase Program and Reissuance or Cancellation of Repurchased Shares"/>
    <x v="3"/>
    <s v="For"/>
    <x v="2"/>
    <m/>
    <s v="No"/>
  </r>
  <r>
    <x v="639"/>
    <s v="Austria"/>
    <s v="AT0000BAWAG2"/>
    <s v="BZ1GZ06"/>
    <s v="Annual"/>
    <x v="74"/>
    <s v="Management"/>
    <s v="G"/>
    <s v="Yes"/>
    <n v="8"/>
    <s v="Approve Virtual-Only or Hybrid Shareholder Meetings"/>
    <x v="3"/>
    <s v="For"/>
    <x v="1"/>
    <s v="We are not supportive of exclusively virtual meetings."/>
    <s v="Yes"/>
  </r>
  <r>
    <x v="639"/>
    <s v="Austria"/>
    <s v="AT0000BAWAG2"/>
    <s v="BZ1GZ06"/>
    <s v="Annual"/>
    <x v="74"/>
    <s v="Management"/>
    <s v="G"/>
    <s v="Yes"/>
    <n v="9.1"/>
    <s v="New/Amended Proposals from Management and Supervisory Board"/>
    <x v="3"/>
    <s v="None"/>
    <x v="4"/>
    <m/>
    <s v="No"/>
  </r>
  <r>
    <x v="639"/>
    <s v="Austria"/>
    <s v="AT0000BAWAG2"/>
    <s v="BZ1GZ06"/>
    <s v="Annual"/>
    <x v="74"/>
    <s v="Management"/>
    <s v="G"/>
    <s v="Yes"/>
    <n v="9.1999999999999993"/>
    <s v="New/Amended Proposals from Shareholders"/>
    <x v="3"/>
    <s v="None"/>
    <x v="4"/>
    <m/>
    <s v="No"/>
  </r>
  <r>
    <x v="640"/>
    <s v="China"/>
    <s v="CNE100003662"/>
    <s v="BF7L9J2"/>
    <s v="Annual"/>
    <x v="74"/>
    <s v="Management"/>
    <s v="G"/>
    <s v="Yes"/>
    <n v="1"/>
    <s v="Approve Annual Report and Summary"/>
    <x v="0"/>
    <s v="For"/>
    <x v="2"/>
    <m/>
    <s v="No"/>
  </r>
  <r>
    <x v="640"/>
    <s v="China"/>
    <s v="CNE100003662"/>
    <s v="BF7L9J2"/>
    <s v="Annual"/>
    <x v="74"/>
    <s v="Management"/>
    <s v="G"/>
    <s v="Yes"/>
    <n v="2"/>
    <s v="Approve Report of the Board of Directors"/>
    <x v="2"/>
    <s v="For"/>
    <x v="2"/>
    <m/>
    <s v="No"/>
  </r>
  <r>
    <x v="640"/>
    <s v="China"/>
    <s v="CNE100003662"/>
    <s v="BF7L9J2"/>
    <s v="Annual"/>
    <x v="74"/>
    <s v="Management"/>
    <s v="G"/>
    <s v="Yes"/>
    <n v="3"/>
    <s v="Approve Report of the Board of Supervisors"/>
    <x v="0"/>
    <s v="For"/>
    <x v="2"/>
    <m/>
    <s v="No"/>
  </r>
  <r>
    <x v="640"/>
    <s v="China"/>
    <s v="CNE100003662"/>
    <s v="BF7L9J2"/>
    <s v="Annual"/>
    <x v="74"/>
    <s v="Management"/>
    <s v="G"/>
    <s v="Yes"/>
    <n v="4"/>
    <s v="Approve Profit Distribution and Capitalization of Capital Reserves Plan"/>
    <x v="3"/>
    <s v="For"/>
    <x v="2"/>
    <m/>
    <s v="No"/>
  </r>
  <r>
    <x v="640"/>
    <s v="China"/>
    <s v="CNE100003662"/>
    <s v="BF7L9J2"/>
    <s v="Annual"/>
    <x v="74"/>
    <s v="Management"/>
    <s v="G"/>
    <s v="Yes"/>
    <n v="5"/>
    <s v="Approve Financial Statements"/>
    <x v="3"/>
    <s v="For"/>
    <x v="2"/>
    <m/>
    <s v="No"/>
  </r>
  <r>
    <x v="640"/>
    <s v="China"/>
    <s v="CNE100003662"/>
    <s v="BF7L9J2"/>
    <s v="Annual"/>
    <x v="74"/>
    <s v="Management"/>
    <s v="G"/>
    <s v="Yes"/>
    <n v="6"/>
    <s v="Approve 2022 and 2023 Remuneration of Directors"/>
    <x v="2"/>
    <s v="For"/>
    <x v="2"/>
    <m/>
    <s v="No"/>
  </r>
  <r>
    <x v="640"/>
    <s v="China"/>
    <s v="CNE100003662"/>
    <s v="BF7L9J2"/>
    <s v="Annual"/>
    <x v="74"/>
    <s v="Management"/>
    <s v="G"/>
    <s v="Yes"/>
    <n v="7"/>
    <s v="Approve 2022 and 2023 Remuneration of Supervisors"/>
    <x v="4"/>
    <s v="For"/>
    <x v="2"/>
    <m/>
    <s v="No"/>
  </r>
  <r>
    <x v="640"/>
    <s v="China"/>
    <s v="CNE100003662"/>
    <s v="BF7L9J2"/>
    <s v="Annual"/>
    <x v="74"/>
    <s v="Management"/>
    <s v="G"/>
    <s v="Yes"/>
    <n v="8"/>
    <s v="Approve Purchase of Liability Insurance for Directors, Supervisors and Senior Management Members"/>
    <x v="2"/>
    <s v="For"/>
    <x v="2"/>
    <m/>
    <s v="No"/>
  </r>
  <r>
    <x v="640"/>
    <s v="China"/>
    <s v="CNE100003662"/>
    <s v="BF7L9J2"/>
    <s v="Annual"/>
    <x v="74"/>
    <s v="Management"/>
    <s v="G"/>
    <s v="Yes"/>
    <n v="9"/>
    <s v="Approve to Appoint Auditor"/>
    <x v="1"/>
    <s v="For"/>
    <x v="2"/>
    <m/>
    <s v="No"/>
  </r>
  <r>
    <x v="640"/>
    <s v="China"/>
    <s v="CNE100003662"/>
    <s v="BF7L9J2"/>
    <s v="Annual"/>
    <x v="74"/>
    <s v="Management"/>
    <s v="G"/>
    <s v="Yes"/>
    <n v="10"/>
    <s v="Approve Related Party Transaction"/>
    <x v="3"/>
    <s v="For"/>
    <x v="2"/>
    <m/>
    <s v="No"/>
  </r>
  <r>
    <x v="640"/>
    <s v="China"/>
    <s v="CNE100003662"/>
    <s v="BF7L9J2"/>
    <s v="Annual"/>
    <x v="74"/>
    <s v="Management"/>
    <s v="G"/>
    <s v="Yes"/>
    <n v="11"/>
    <s v="Approve Application of Credit Lines"/>
    <x v="3"/>
    <s v="For"/>
    <x v="1"/>
    <s v="The proposed transaction is not in the best interest of existing shareholders."/>
    <s v="Yes"/>
  </r>
  <r>
    <x v="640"/>
    <s v="China"/>
    <s v="CNE100003662"/>
    <s v="BF7L9J2"/>
    <s v="Annual"/>
    <x v="74"/>
    <s v="Management"/>
    <s v="G"/>
    <s v="Yes"/>
    <n v="12"/>
    <s v="Approve Estimated Amount of Guarantees"/>
    <x v="3"/>
    <s v="For"/>
    <x v="1"/>
    <s v="Terms of the guarantee are deemed not to be in the best interest of shareholders."/>
    <s v="Yes"/>
  </r>
  <r>
    <x v="640"/>
    <s v="China"/>
    <s v="CNE100003662"/>
    <s v="BF7L9J2"/>
    <s v="Annual"/>
    <x v="74"/>
    <s v="Management"/>
    <s v="G"/>
    <s v="Yes"/>
    <n v="13"/>
    <s v="Approve Hedging Plan"/>
    <x v="3"/>
    <s v="For"/>
    <x v="2"/>
    <m/>
    <s v="No"/>
  </r>
  <r>
    <x v="640"/>
    <s v="China"/>
    <s v="CNE100003662"/>
    <s v="BF7L9J2"/>
    <s v="Annual"/>
    <x v="74"/>
    <s v="Management"/>
    <s v="G"/>
    <s v="Yes"/>
    <n v="14"/>
    <s v="Approve Repurchase and Cancellation of Performance Shares Deliberated at the 11th Meeting of the Board of Directors"/>
    <x v="2"/>
    <s v="For"/>
    <x v="2"/>
    <m/>
    <s v="No"/>
  </r>
  <r>
    <x v="640"/>
    <s v="China"/>
    <s v="CNE100003662"/>
    <s v="BF7L9J2"/>
    <s v="Annual"/>
    <x v="74"/>
    <s v="Management"/>
    <s v="G"/>
    <s v="Yes"/>
    <n v="15"/>
    <s v="Approve Repurchase and Cancellation of Performance Shares Deliberated at the 17th Meeting of the Board of Directors"/>
    <x v="2"/>
    <s v="For"/>
    <x v="2"/>
    <m/>
    <s v="No"/>
  </r>
  <r>
    <x v="640"/>
    <s v="China"/>
    <s v="CNE100003662"/>
    <s v="BF7L9J2"/>
    <s v="Annual"/>
    <x v="74"/>
    <s v="Management"/>
    <s v="G"/>
    <s v="Yes"/>
    <n v="16"/>
    <s v="Approve Change in Registered Capital and Amendment of Articles of Association Deliberated at the 16th Meeting of the Board of Directors"/>
    <x v="2"/>
    <s v="For"/>
    <x v="2"/>
    <m/>
    <s v="No"/>
  </r>
  <r>
    <x v="640"/>
    <s v="China"/>
    <s v="CNE100003662"/>
    <s v="BF7L9J2"/>
    <s v="Annual"/>
    <x v="74"/>
    <s v="Management"/>
    <s v="G"/>
    <s v="Yes"/>
    <n v="17"/>
    <s v="Approve Change in Registered Capital and Amendment of Articles of Association Deliberated at the 17th Meeting of the Board of Directors"/>
    <x v="2"/>
    <s v="For"/>
    <x v="2"/>
    <m/>
    <s v="No"/>
  </r>
  <r>
    <x v="640"/>
    <s v="China"/>
    <s v="CNE100003662"/>
    <s v="BF7L9J2"/>
    <s v="Annual"/>
    <x v="74"/>
    <s v="Management"/>
    <s v="G"/>
    <s v="Yes"/>
    <n v="18"/>
    <s v="Approve Formulation of External Donation Management System"/>
    <x v="3"/>
    <s v="For"/>
    <x v="2"/>
    <m/>
    <s v="No"/>
  </r>
  <r>
    <x v="640"/>
    <s v="China"/>
    <s v="CNE100003662"/>
    <s v="BF7L9J2"/>
    <s v="Annual"/>
    <x v="74"/>
    <s v="Management"/>
    <s v="G"/>
    <s v="Yes"/>
    <n v="19"/>
    <s v="Amend the Currency Fund Management System"/>
    <x v="3"/>
    <s v="For"/>
    <x v="1"/>
    <s v="Lack of disclosure surrounding changes to articles."/>
    <s v="Yes"/>
  </r>
  <r>
    <x v="640"/>
    <s v="China"/>
    <s v="CNE100003662"/>
    <s v="BF7L9J2"/>
    <s v="Annual"/>
    <x v="74"/>
    <s v="Management"/>
    <s v="G"/>
    <s v="Yes"/>
    <n v="20"/>
    <s v="Amend Management System for Providing External Guarantees"/>
    <x v="3"/>
    <s v="For"/>
    <x v="1"/>
    <s v="Lack of disclosure surrounding changes to articles."/>
    <s v="Yes"/>
  </r>
  <r>
    <x v="641"/>
    <s v="Singapore"/>
    <s v="SG1L01001701"/>
    <n v="6175203"/>
    <s v="Annual"/>
    <x v="74"/>
    <s v="Management"/>
    <s v="G"/>
    <s v="Yes"/>
    <n v="1"/>
    <s v="Adopt Financial Statements and Directors' and Auditors' Reports"/>
    <x v="2"/>
    <s v="For"/>
    <x v="2"/>
    <m/>
    <s v="No"/>
  </r>
  <r>
    <x v="641"/>
    <s v="Singapore"/>
    <s v="SG1L01001701"/>
    <n v="6175203"/>
    <s v="Annual"/>
    <x v="74"/>
    <s v="Management"/>
    <s v="G"/>
    <s v="Yes"/>
    <n v="2"/>
    <s v="Approve Final and Special Dividend"/>
    <x v="3"/>
    <s v="For"/>
    <x v="2"/>
    <m/>
    <s v="No"/>
  </r>
  <r>
    <x v="641"/>
    <s v="Singapore"/>
    <s v="SG1L01001701"/>
    <n v="6175203"/>
    <s v="Annual"/>
    <x v="74"/>
    <s v="Management"/>
    <s v="G"/>
    <s v="Yes"/>
    <n v="3"/>
    <s v="Approve Directors' Remuneration"/>
    <x v="2"/>
    <s v="For"/>
    <x v="2"/>
    <m/>
    <s v="No"/>
  </r>
  <r>
    <x v="641"/>
    <s v="Singapore"/>
    <s v="SG1L01001701"/>
    <n v="6175203"/>
    <s v="Annual"/>
    <x v="74"/>
    <s v="Management"/>
    <s v="G"/>
    <s v="Yes"/>
    <n v="4"/>
    <s v="Approve PricewaterhouseCoopers LLP as Auditors and Authorize Board to Fix Their Remuneration"/>
    <x v="4"/>
    <s v="For"/>
    <x v="2"/>
    <m/>
    <s v="No"/>
  </r>
  <r>
    <x v="641"/>
    <s v="Singapore"/>
    <s v="SG1L01001701"/>
    <n v="6175203"/>
    <s v="Annual"/>
    <x v="74"/>
    <s v="Management"/>
    <s v="G"/>
    <s v="Yes"/>
    <n v="5"/>
    <s v="Elect Peter Seah Lim Huat as Director"/>
    <x v="2"/>
    <s v="For"/>
    <x v="2"/>
    <m/>
    <s v="No"/>
  </r>
  <r>
    <x v="641"/>
    <s v="Singapore"/>
    <s v="SG1L01001701"/>
    <n v="6175203"/>
    <s v="Annual"/>
    <x v="74"/>
    <s v="Management"/>
    <s v="G"/>
    <s v="Yes"/>
    <n v="6"/>
    <s v="Elect Punita Lal as Director"/>
    <x v="2"/>
    <s v="For"/>
    <x v="2"/>
    <m/>
    <s v="No"/>
  </r>
  <r>
    <x v="641"/>
    <s v="Singapore"/>
    <s v="SG1L01001701"/>
    <n v="6175203"/>
    <s v="Annual"/>
    <x v="74"/>
    <s v="Management"/>
    <s v="G"/>
    <s v="Yes"/>
    <n v="7"/>
    <s v="Elect Anthony Lim Weng Kin as Director"/>
    <x v="2"/>
    <s v="For"/>
    <x v="2"/>
    <m/>
    <s v="No"/>
  </r>
  <r>
    <x v="641"/>
    <s v="Singapore"/>
    <s v="SG1L01001701"/>
    <n v="6175203"/>
    <s v="Annual"/>
    <x v="74"/>
    <s v="Management"/>
    <s v="G"/>
    <s v="Yes"/>
    <n v="8"/>
    <s v="Approve Grant of Awards and Issuance of Shares Under the DBSH Share Plan"/>
    <x v="3"/>
    <s v="For"/>
    <x v="1"/>
    <s v="Majority of awards vest without reference to performance conditions.  Vesting of performance awards is less than three years."/>
    <s v="Yes"/>
  </r>
  <r>
    <x v="641"/>
    <s v="Singapore"/>
    <s v="SG1L01001701"/>
    <n v="6175203"/>
    <s v="Annual"/>
    <x v="74"/>
    <s v="Management"/>
    <s v="G"/>
    <s v="Yes"/>
    <n v="9"/>
    <s v="Approve Grant of Awards and Issuance of Shares Under the California Sub-Plan to the DBSH Share Plan"/>
    <x v="3"/>
    <s v="For"/>
    <x v="1"/>
    <s v="Majority of awards vest without reference to performance conditions.  Vesting of performance awards is less than three years."/>
    <s v="Yes"/>
  </r>
  <r>
    <x v="641"/>
    <s v="Singapore"/>
    <s v="SG1L01001701"/>
    <n v="6175203"/>
    <s v="Annual"/>
    <x v="74"/>
    <s v="Management"/>
    <s v="G"/>
    <s v="Yes"/>
    <n v="10"/>
    <s v="Approve Issuance of Equity or Equity-Linked Securities with or without Preemptive Rights"/>
    <x v="3"/>
    <s v="For"/>
    <x v="1"/>
    <s v="Share issuances with pre-emption rights exceeding 20% of issued share capital are deemed overly dilutive."/>
    <s v="Yes"/>
  </r>
  <r>
    <x v="641"/>
    <s v="Singapore"/>
    <s v="SG1L01001701"/>
    <n v="6175203"/>
    <s v="Annual"/>
    <x v="74"/>
    <s v="Management"/>
    <s v="G"/>
    <s v="Yes"/>
    <n v="11"/>
    <s v="Approve Issuance of Shares Pursuant to the DBSH Scrip Dividend Scheme"/>
    <x v="3"/>
    <s v="For"/>
    <x v="2"/>
    <m/>
    <s v="No"/>
  </r>
  <r>
    <x v="641"/>
    <s v="Singapore"/>
    <s v="SG1L01001701"/>
    <n v="6175203"/>
    <s v="Annual"/>
    <x v="74"/>
    <s v="Management"/>
    <s v="G"/>
    <s v="Yes"/>
    <n v="12"/>
    <s v="Authorize Share Repurchase Program"/>
    <x v="3"/>
    <s v="For"/>
    <x v="2"/>
    <m/>
    <s v="No"/>
  </r>
  <r>
    <x v="642"/>
    <s v="Turkey"/>
    <s v="TRAEREGL91G3"/>
    <s v="B03MS97"/>
    <s v="Annual"/>
    <x v="74"/>
    <s v="Management"/>
    <s v="G"/>
    <s v="Yes"/>
    <n v="1"/>
    <s v="Open Meeting and Elect Presiding Council of Meeting"/>
    <x v="3"/>
    <s v="For"/>
    <x v="2"/>
    <m/>
    <s v="No"/>
  </r>
  <r>
    <x v="642"/>
    <s v="Turkey"/>
    <s v="TRAEREGL91G3"/>
    <s v="B03MS97"/>
    <s v="Annual"/>
    <x v="74"/>
    <s v="Management"/>
    <s v="G"/>
    <s v="Yes"/>
    <n v="2"/>
    <s v="Authorize Presiding Council to Sign Minutes of Meeting"/>
    <x v="3"/>
    <s v="For"/>
    <x v="2"/>
    <m/>
    <s v="No"/>
  </r>
  <r>
    <x v="642"/>
    <s v="Turkey"/>
    <s v="TRAEREGL91G3"/>
    <s v="B03MS97"/>
    <s v="Annual"/>
    <x v="74"/>
    <s v="Management"/>
    <s v="G"/>
    <s v="Yes"/>
    <n v="3"/>
    <s v="Accept Board Report"/>
    <x v="0"/>
    <s v="For"/>
    <x v="2"/>
    <m/>
    <s v="No"/>
  </r>
  <r>
    <x v="642"/>
    <s v="Turkey"/>
    <s v="TRAEREGL91G3"/>
    <s v="B03MS97"/>
    <s v="Annual"/>
    <x v="74"/>
    <s v="Management"/>
    <s v="G"/>
    <s v="Yes"/>
    <n v="4"/>
    <s v="Accept Audit Report"/>
    <x v="0"/>
    <s v="For"/>
    <x v="2"/>
    <m/>
    <s v="No"/>
  </r>
  <r>
    <x v="642"/>
    <s v="Turkey"/>
    <s v="TRAEREGL91G3"/>
    <s v="B03MS97"/>
    <s v="Annual"/>
    <x v="74"/>
    <s v="Management"/>
    <s v="G"/>
    <s v="Yes"/>
    <n v="5"/>
    <s v="Accept Financial Statements"/>
    <x v="3"/>
    <s v="For"/>
    <x v="2"/>
    <m/>
    <s v="No"/>
  </r>
  <r>
    <x v="642"/>
    <s v="Turkey"/>
    <s v="TRAEREGL91G3"/>
    <s v="B03MS97"/>
    <s v="Annual"/>
    <x v="74"/>
    <s v="Management"/>
    <s v="G"/>
    <s v="Yes"/>
    <n v="6"/>
    <s v="Approve Discharge of Board"/>
    <x v="3"/>
    <s v="For"/>
    <x v="2"/>
    <m/>
    <s v="No"/>
  </r>
  <r>
    <x v="642"/>
    <s v="Turkey"/>
    <s v="TRAEREGL91G3"/>
    <s v="B03MS97"/>
    <s v="Annual"/>
    <x v="74"/>
    <s v="Management"/>
    <s v="G"/>
    <s v="Yes"/>
    <n v="7"/>
    <s v="Approve Allocation of Income"/>
    <x v="3"/>
    <s v="For"/>
    <x v="2"/>
    <m/>
    <s v="No"/>
  </r>
  <r>
    <x v="642"/>
    <s v="Turkey"/>
    <s v="TRAEREGL91G3"/>
    <s v="B03MS97"/>
    <s v="Annual"/>
    <x v="74"/>
    <s v="Management"/>
    <s v="G"/>
    <s v="Yes"/>
    <n v="8"/>
    <s v="Elect Directors"/>
    <x v="2"/>
    <s v="For"/>
    <x v="2"/>
    <m/>
    <s v="No"/>
  </r>
  <r>
    <x v="642"/>
    <s v="Turkey"/>
    <s v="TRAEREGL91G3"/>
    <s v="B03MS97"/>
    <s v="Annual"/>
    <x v="74"/>
    <s v="Management"/>
    <s v="G"/>
    <s v="Yes"/>
    <n v="9"/>
    <s v="Approve Director Remuneration"/>
    <x v="2"/>
    <s v="For"/>
    <x v="1"/>
    <s v="Poor pay disclosure."/>
    <s v="Yes"/>
  </r>
  <r>
    <x v="642"/>
    <s v="Turkey"/>
    <s v="TRAEREGL91G3"/>
    <s v="B03MS97"/>
    <s v="Annual"/>
    <x v="74"/>
    <s v="Management"/>
    <s v="G"/>
    <s v="Yes"/>
    <n v="10"/>
    <s v="Grant Permission for Board Members to Engage in Commercial Transactions with Company and Be Involved with Companies with Similar Corporate Purpose in Accordance with Articles 395 and 396 of Turkish Commercial Law"/>
    <x v="3"/>
    <s v="For"/>
    <x v="2"/>
    <m/>
    <s v="No"/>
  </r>
  <r>
    <x v="642"/>
    <s v="Turkey"/>
    <s v="TRAEREGL91G3"/>
    <s v="B03MS97"/>
    <s v="Annual"/>
    <x v="74"/>
    <s v="Management"/>
    <s v="G"/>
    <s v="Yes"/>
    <n v="11"/>
    <s v="Ratify External Auditors"/>
    <x v="1"/>
    <s v="For"/>
    <x v="1"/>
    <s v="Not enough disclosure to make an informed decision."/>
    <s v="Yes"/>
  </r>
  <r>
    <x v="642"/>
    <s v="Turkey"/>
    <s v="TRAEREGL91G3"/>
    <s v="B03MS97"/>
    <s v="Annual"/>
    <x v="74"/>
    <s v="Management"/>
    <s v="G"/>
    <s v="No"/>
    <n v="12"/>
    <s v="Receive Information on Guarantees, Pledges and Mortgages Provided to Third Parties"/>
    <x v="3"/>
    <m/>
    <x v="0"/>
    <m/>
    <s v="No"/>
  </r>
  <r>
    <x v="642"/>
    <s v="Turkey"/>
    <s v="TRAEREGL91G3"/>
    <s v="B03MS97"/>
    <s v="Annual"/>
    <x v="74"/>
    <s v="Management"/>
    <s v="S"/>
    <s v="Yes"/>
    <n v="13"/>
    <s v="Approve Upper Limit of Donations for 2023 and Receive Information on Donations Made in 2022"/>
    <x v="3"/>
    <s v="For"/>
    <x v="1"/>
    <s v="Not enough disclosure to make an informed decision."/>
    <s v="Yes"/>
  </r>
  <r>
    <x v="642"/>
    <s v="Turkey"/>
    <s v="TRAEREGL91G3"/>
    <s v="B03MS97"/>
    <s v="Annual"/>
    <x v="74"/>
    <s v="Management"/>
    <s v="G"/>
    <s v="Yes"/>
    <n v="14"/>
    <s v="Approve Share Repurchase Program"/>
    <x v="3"/>
    <s v="For"/>
    <x v="2"/>
    <m/>
    <s v="No"/>
  </r>
  <r>
    <x v="642"/>
    <s v="Turkey"/>
    <s v="TRAEREGL91G3"/>
    <s v="B03MS97"/>
    <s v="Annual"/>
    <x v="74"/>
    <s v="Management"/>
    <s v="G"/>
    <s v="No"/>
    <n v="15"/>
    <s v="Close Meeting"/>
    <x v="3"/>
    <m/>
    <x v="0"/>
    <m/>
    <s v="No"/>
  </r>
  <r>
    <x v="135"/>
    <s v="China"/>
    <s v="CNE100000GS4"/>
    <s v="B4TSW28"/>
    <s v="Special"/>
    <x v="74"/>
    <s v="Management"/>
    <s v="G"/>
    <s v="Yes"/>
    <n v="1"/>
    <s v="Approve Provision of Guarantee"/>
    <x v="3"/>
    <s v="For"/>
    <x v="2"/>
    <m/>
    <s v="No"/>
  </r>
  <r>
    <x v="643"/>
    <s v="Mexico"/>
    <s v="MXP320321310"/>
    <n v="2242059"/>
    <s v="Annual"/>
    <x v="74"/>
    <s v="Management"/>
    <s v="G"/>
    <s v="Yes"/>
    <n v="1"/>
    <s v="Approve Financial Statements and Statutory Reports"/>
    <x v="0"/>
    <s v="For"/>
    <x v="1"/>
    <s v="Company has failed to publish the audited accounts in a sufficient timeframe ahead of the meeting."/>
    <s v="Yes"/>
  </r>
  <r>
    <x v="643"/>
    <s v="Mexico"/>
    <s v="MXP320321310"/>
    <n v="2242059"/>
    <s v="Annual"/>
    <x v="74"/>
    <s v="Management"/>
    <s v="G"/>
    <s v="Yes"/>
    <n v="2"/>
    <s v="Approve Allocation of Income and Cash Dividends"/>
    <x v="3"/>
    <s v="For"/>
    <x v="2"/>
    <m/>
    <s v="No"/>
  </r>
  <r>
    <x v="643"/>
    <s v="Mexico"/>
    <s v="MXP320321310"/>
    <n v="2242059"/>
    <s v="Annual"/>
    <x v="74"/>
    <s v="Management"/>
    <s v="G"/>
    <s v="Yes"/>
    <n v="3"/>
    <s v="Set Maximum Amount of Share Repurchase Reserve"/>
    <x v="3"/>
    <s v="For"/>
    <x v="2"/>
    <m/>
    <s v="No"/>
  </r>
  <r>
    <x v="643"/>
    <s v="Mexico"/>
    <s v="MXP320321310"/>
    <n v="2242059"/>
    <s v="Annual"/>
    <x v="74"/>
    <s v="Management"/>
    <s v="G"/>
    <s v="Yes"/>
    <n v="5"/>
    <s v="Approve Remuneration of Directors; Verify Director's Independence Classification, and Approve Remuneration of Chairman and Secretaries"/>
    <x v="2"/>
    <s v="For"/>
    <x v="2"/>
    <m/>
    <s v="No"/>
  </r>
  <r>
    <x v="643"/>
    <s v="Mexico"/>
    <s v="MXP320321310"/>
    <n v="2242059"/>
    <s v="Annual"/>
    <x v="74"/>
    <s v="Management"/>
    <s v="G"/>
    <s v="Yes"/>
    <n v="6"/>
    <s v="Elect Members and Chairmen of Operation and Strategy, Audit, and Corporate Practices and Nominations Committees; Approve Their Remuneration"/>
    <x v="4"/>
    <s v="For"/>
    <x v="2"/>
    <m/>
    <s v="No"/>
  </r>
  <r>
    <x v="643"/>
    <s v="Mexico"/>
    <s v="MXP320321310"/>
    <n v="2242059"/>
    <s v="Annual"/>
    <x v="74"/>
    <s v="Management"/>
    <s v="G"/>
    <s v="Yes"/>
    <n v="7"/>
    <s v="Authorize Board to Ratify and Execute Approved Resolutions"/>
    <x v="3"/>
    <s v="For"/>
    <x v="2"/>
    <m/>
    <s v="No"/>
  </r>
  <r>
    <x v="643"/>
    <s v="Mexico"/>
    <s v="MXP320321310"/>
    <n v="2242059"/>
    <s v="Annual"/>
    <x v="74"/>
    <s v="Management"/>
    <s v="G"/>
    <s v="Yes"/>
    <n v="8"/>
    <s v="Approve Minutes of Meeting"/>
    <x v="3"/>
    <s v="For"/>
    <x v="2"/>
    <m/>
    <s v="No"/>
  </r>
  <r>
    <x v="643"/>
    <s v="Mexico"/>
    <s v="MXP320321310"/>
    <n v="2242059"/>
    <s v="Annual"/>
    <x v="74"/>
    <s v="Management"/>
    <s v="G"/>
    <s v="Yes"/>
    <s v="4.a"/>
    <s v="Elect Jose Antonio Fernandez Carbajal as Director"/>
    <x v="2"/>
    <s v="For"/>
    <x v="1"/>
    <s v="Executive Chair without sufficient counterbalance."/>
    <s v="Yes"/>
  </r>
  <r>
    <x v="643"/>
    <s v="Mexico"/>
    <s v="MXP320321310"/>
    <n v="2242059"/>
    <s v="Annual"/>
    <x v="74"/>
    <s v="Management"/>
    <s v="G"/>
    <s v="Yes"/>
    <s v="4.b"/>
    <s v="Elect Eva Maria Garza Laguera Gonda as Director"/>
    <x v="2"/>
    <s v="For"/>
    <x v="2"/>
    <m/>
    <s v="No"/>
  </r>
  <r>
    <x v="643"/>
    <s v="Mexico"/>
    <s v="MXP320321310"/>
    <n v="2242059"/>
    <s v="Annual"/>
    <x v="74"/>
    <s v="Management"/>
    <s v="G"/>
    <s v="Yes"/>
    <s v="4.c"/>
    <s v="Elect Paulina Garza Laguera Gonda as Director"/>
    <x v="2"/>
    <s v="For"/>
    <x v="2"/>
    <m/>
    <s v="No"/>
  </r>
  <r>
    <x v="643"/>
    <s v="Mexico"/>
    <s v="MXP320321310"/>
    <n v="2242059"/>
    <s v="Annual"/>
    <x v="74"/>
    <s v="Management"/>
    <s v="G"/>
    <s v="Yes"/>
    <s v="4.d"/>
    <s v="Elect Francisco Jose Calderon Rojas as Director"/>
    <x v="2"/>
    <s v="For"/>
    <x v="2"/>
    <m/>
    <s v="No"/>
  </r>
  <r>
    <x v="643"/>
    <s v="Mexico"/>
    <s v="MXP320321310"/>
    <n v="2242059"/>
    <s v="Annual"/>
    <x v="74"/>
    <s v="Management"/>
    <s v="G"/>
    <s v="Yes"/>
    <s v="4.e"/>
    <s v="Elect Alfonso Garza Garza as Director"/>
    <x v="2"/>
    <s v="For"/>
    <x v="2"/>
    <m/>
    <s v="No"/>
  </r>
  <r>
    <x v="643"/>
    <s v="Mexico"/>
    <s v="MXP320321310"/>
    <n v="2242059"/>
    <s v="Annual"/>
    <x v="74"/>
    <s v="Management"/>
    <s v="G"/>
    <s v="Yes"/>
    <s v="4.f"/>
    <s v="Elect Bertha Paula Michel Gonzalez as Director"/>
    <x v="2"/>
    <s v="For"/>
    <x v="2"/>
    <m/>
    <s v="No"/>
  </r>
  <r>
    <x v="643"/>
    <s v="Mexico"/>
    <s v="MXP320321310"/>
    <n v="2242059"/>
    <s v="Annual"/>
    <x v="74"/>
    <s v="Management"/>
    <s v="G"/>
    <s v="Yes"/>
    <s v="4.g"/>
    <s v="Elect Alejandro Bailleres Gual as Director"/>
    <x v="2"/>
    <s v="For"/>
    <x v="1"/>
    <s v="Director is considered overboarded."/>
    <s v="Yes"/>
  </r>
  <r>
    <x v="643"/>
    <s v="Mexico"/>
    <s v="MXP320321310"/>
    <n v="2242059"/>
    <s v="Annual"/>
    <x v="74"/>
    <s v="Management"/>
    <s v="G"/>
    <s v="Yes"/>
    <s v="4.h"/>
    <s v="Elect Barbara Garza Laguera Gonda as Director"/>
    <x v="2"/>
    <s v="For"/>
    <x v="2"/>
    <m/>
    <s v="No"/>
  </r>
  <r>
    <x v="643"/>
    <s v="Mexico"/>
    <s v="MXP320321310"/>
    <n v="2242059"/>
    <s v="Annual"/>
    <x v="74"/>
    <s v="Management"/>
    <s v="G"/>
    <s v="Yes"/>
    <s v="4.i"/>
    <s v="Elect Enrique F. Senior Hernandez as Director"/>
    <x v="2"/>
    <s v="For"/>
    <x v="2"/>
    <m/>
    <s v="No"/>
  </r>
  <r>
    <x v="643"/>
    <s v="Mexico"/>
    <s v="MXP320321310"/>
    <n v="2242059"/>
    <s v="Annual"/>
    <x v="74"/>
    <s v="Management"/>
    <s v="G"/>
    <s v="Yes"/>
    <s v="4.j"/>
    <s v="Elect Michael Larson as Director"/>
    <x v="2"/>
    <s v="For"/>
    <x v="2"/>
    <m/>
    <s v="No"/>
  </r>
  <r>
    <x v="643"/>
    <s v="Mexico"/>
    <s v="MXP320321310"/>
    <n v="2242059"/>
    <s v="Annual"/>
    <x v="74"/>
    <s v="Management"/>
    <s v="G"/>
    <s v="Yes"/>
    <s v="4.k"/>
    <s v="Elect Ricardo E. Saldivar Escajadillo as Director"/>
    <x v="2"/>
    <s v="For"/>
    <x v="2"/>
    <m/>
    <s v="No"/>
  </r>
  <r>
    <x v="643"/>
    <s v="Mexico"/>
    <s v="MXP320321310"/>
    <n v="2242059"/>
    <s v="Annual"/>
    <x v="74"/>
    <s v="Management"/>
    <s v="G"/>
    <s v="Yes"/>
    <s v="4.l"/>
    <s v="Elect Alfonso Gonzalez Migoya as Director"/>
    <x v="2"/>
    <s v="For"/>
    <x v="2"/>
    <m/>
    <s v="No"/>
  </r>
  <r>
    <x v="643"/>
    <s v="Mexico"/>
    <s v="MXP320321310"/>
    <n v="2242059"/>
    <s v="Annual"/>
    <x v="74"/>
    <s v="Management"/>
    <s v="G"/>
    <s v="Yes"/>
    <s v="4.m"/>
    <s v="Elect Victor Alberto Tiburcio Celorio as Director"/>
    <x v="2"/>
    <s v="For"/>
    <x v="2"/>
    <m/>
    <s v="No"/>
  </r>
  <r>
    <x v="643"/>
    <s v="Mexico"/>
    <s v="MXP320321310"/>
    <n v="2242059"/>
    <s v="Annual"/>
    <x v="74"/>
    <s v="Management"/>
    <s v="G"/>
    <s v="Yes"/>
    <s v="4.n"/>
    <s v="Elect Daniel Alegre as Director"/>
    <x v="2"/>
    <s v="For"/>
    <x v="2"/>
    <m/>
    <s v="No"/>
  </r>
  <r>
    <x v="643"/>
    <s v="Mexico"/>
    <s v="MXP320321310"/>
    <n v="2242059"/>
    <s v="Annual"/>
    <x v="74"/>
    <s v="Management"/>
    <s v="G"/>
    <s v="Yes"/>
    <s v="4.o"/>
    <s v="Elect Gibu Thomas as Director"/>
    <x v="2"/>
    <s v="For"/>
    <x v="2"/>
    <m/>
    <s v="No"/>
  </r>
  <r>
    <x v="643"/>
    <s v="Mexico"/>
    <s v="MXP320321310"/>
    <n v="2242059"/>
    <s v="Annual"/>
    <x v="74"/>
    <s v="Management"/>
    <s v="G"/>
    <s v="Yes"/>
    <s v="4.p"/>
    <s v="Elect Michael Kahn as Alternate Director"/>
    <x v="2"/>
    <s v="For"/>
    <x v="2"/>
    <m/>
    <s v="No"/>
  </r>
  <r>
    <x v="643"/>
    <s v="Mexico"/>
    <s v="MXP320321310"/>
    <n v="2242059"/>
    <s v="Annual"/>
    <x v="74"/>
    <s v="Management"/>
    <s v="G"/>
    <s v="Yes"/>
    <s v="4.q"/>
    <s v="Elect Francisco Zambrano Rodriguez as Alternate Director"/>
    <x v="2"/>
    <s v="For"/>
    <x v="2"/>
    <m/>
    <s v="No"/>
  </r>
  <r>
    <x v="643"/>
    <s v="Mexico"/>
    <s v="MXP320321310"/>
    <n v="2242059"/>
    <s v="Annual"/>
    <x v="74"/>
    <s v="Management"/>
    <s v="G"/>
    <s v="Yes"/>
    <s v="4.r"/>
    <s v="Elect Jaime A. El Koury as Alternate Director"/>
    <x v="2"/>
    <s v="For"/>
    <x v="2"/>
    <m/>
    <s v="No"/>
  </r>
  <r>
    <x v="643"/>
    <s v="Mexico"/>
    <s v="MXP320321310"/>
    <n v="2242059"/>
    <s v="Extraordinary Shareholders"/>
    <x v="74"/>
    <s v="Management"/>
    <s v="G"/>
    <s v="Yes"/>
    <n v="1"/>
    <s v="Amend Article 25 Re: Decrease in Board Size"/>
    <x v="3"/>
    <s v="For"/>
    <x v="2"/>
    <m/>
    <s v="No"/>
  </r>
  <r>
    <x v="643"/>
    <s v="Mexico"/>
    <s v="MXP320321310"/>
    <n v="2242059"/>
    <s v="Extraordinary Shareholders"/>
    <x v="74"/>
    <s v="Management"/>
    <s v="G"/>
    <s v="Yes"/>
    <n v="2"/>
    <s v="Authorize Board to Ratify and Execute Approved Resolutions"/>
    <x v="3"/>
    <s v="For"/>
    <x v="2"/>
    <m/>
    <s v="No"/>
  </r>
  <r>
    <x v="643"/>
    <s v="Mexico"/>
    <s v="MXP320321310"/>
    <n v="2242059"/>
    <s v="Extraordinary Shareholders"/>
    <x v="74"/>
    <s v="Management"/>
    <s v="G"/>
    <s v="Yes"/>
    <n v="3"/>
    <s v="Approve Minutes of Meeting"/>
    <x v="3"/>
    <s v="For"/>
    <x v="2"/>
    <m/>
    <s v="No"/>
  </r>
  <r>
    <x v="644"/>
    <s v="China"/>
    <s v="CNE100003JZ7"/>
    <s v="BJRL1V6"/>
    <s v="Special"/>
    <x v="74"/>
    <s v="Management"/>
    <s v="G"/>
    <s v="Yes"/>
    <n v="1"/>
    <s v="Approve Change in Partial Raised Funds Investment Projects"/>
    <x v="3"/>
    <s v="For"/>
    <x v="2"/>
    <m/>
    <s v="No"/>
  </r>
  <r>
    <x v="645"/>
    <s v="Thailand"/>
    <s v="TH6488010005"/>
    <s v="BWX43R0"/>
    <s v="Annual"/>
    <x v="74"/>
    <s v="Management"/>
    <s v="G"/>
    <s v="Yes"/>
    <n v="1"/>
    <s v="Acknowledge Operating Results and Approve Financial Statements"/>
    <x v="3"/>
    <s v="For"/>
    <x v="2"/>
    <m/>
    <s v="No"/>
  </r>
  <r>
    <x v="645"/>
    <s v="Thailand"/>
    <s v="TH6488010005"/>
    <s v="BWX43R0"/>
    <s v="Annual"/>
    <x v="74"/>
    <s v="Management"/>
    <s v="G"/>
    <s v="Yes"/>
    <n v="2"/>
    <s v="Approve Allocation of Income, Legal Reserve and Dividend Payment"/>
    <x v="3"/>
    <s v="For"/>
    <x v="2"/>
    <m/>
    <s v="No"/>
  </r>
  <r>
    <x v="645"/>
    <s v="Thailand"/>
    <s v="TH6488010005"/>
    <s v="BWX43R0"/>
    <s v="Annual"/>
    <x v="74"/>
    <s v="Management"/>
    <s v="G"/>
    <s v="Yes"/>
    <n v="3"/>
    <s v="Approve PricewaterhouseCoopers ABAS Company Limited as Auditors and Authorize Board to Fix Their Remuneration"/>
    <x v="4"/>
    <s v="For"/>
    <x v="2"/>
    <m/>
    <s v="No"/>
  </r>
  <r>
    <x v="645"/>
    <s v="Thailand"/>
    <s v="TH6488010005"/>
    <s v="BWX43R0"/>
    <s v="Annual"/>
    <x v="74"/>
    <s v="Management"/>
    <s v="G"/>
    <s v="Yes"/>
    <n v="4"/>
    <s v="Amend Articles of Association"/>
    <x v="3"/>
    <s v="For"/>
    <x v="2"/>
    <m/>
    <s v="No"/>
  </r>
  <r>
    <x v="645"/>
    <s v="Thailand"/>
    <s v="TH6488010005"/>
    <s v="BWX43R0"/>
    <s v="Annual"/>
    <x v="74"/>
    <s v="Management"/>
    <s v="G"/>
    <s v="Yes"/>
    <n v="5"/>
    <s v="Approve Remuneration of Directors"/>
    <x v="2"/>
    <s v="For"/>
    <x v="2"/>
    <m/>
    <s v="No"/>
  </r>
  <r>
    <x v="645"/>
    <s v="Thailand"/>
    <s v="TH6488010005"/>
    <s v="BWX43R0"/>
    <s v="Annual"/>
    <x v="74"/>
    <s v="Management"/>
    <s v="G"/>
    <s v="Yes"/>
    <n v="6.1"/>
    <s v="Elect Prachaphat Vatchanaratna as Director"/>
    <x v="2"/>
    <s v="For"/>
    <x v="2"/>
    <m/>
    <s v="No"/>
  </r>
  <r>
    <x v="645"/>
    <s v="Thailand"/>
    <s v="TH6488010005"/>
    <s v="BWX43R0"/>
    <s v="Annual"/>
    <x v="74"/>
    <s v="Management"/>
    <s v="G"/>
    <s v="Yes"/>
    <n v="6.2"/>
    <s v="Elect Pantip Sripimol as Director"/>
    <x v="2"/>
    <s v="For"/>
    <x v="2"/>
    <m/>
    <s v="No"/>
  </r>
  <r>
    <x v="645"/>
    <s v="Thailand"/>
    <s v="TH6488010005"/>
    <s v="BWX43R0"/>
    <s v="Annual"/>
    <x v="74"/>
    <s v="Management"/>
    <s v="G"/>
    <s v="Yes"/>
    <n v="6.3"/>
    <s v="Elect Somchai Meesen as Director"/>
    <x v="2"/>
    <s v="For"/>
    <x v="2"/>
    <m/>
    <s v="No"/>
  </r>
  <r>
    <x v="645"/>
    <s v="Thailand"/>
    <s v="TH6488010005"/>
    <s v="BWX43R0"/>
    <s v="Annual"/>
    <x v="74"/>
    <s v="Management"/>
    <s v="G"/>
    <s v="Yes"/>
    <n v="6.4"/>
    <s v="Elect Peekthong Thongyai as Director"/>
    <x v="2"/>
    <s v="For"/>
    <x v="2"/>
    <m/>
    <s v="No"/>
  </r>
  <r>
    <x v="645"/>
    <s v="Thailand"/>
    <s v="TH6488010005"/>
    <s v="BWX43R0"/>
    <s v="Annual"/>
    <x v="74"/>
    <s v="Management"/>
    <s v="G"/>
    <s v="Yes"/>
    <n v="6.5"/>
    <s v="Elect Pannalin Mahawongtikul as Director"/>
    <x v="2"/>
    <s v="For"/>
    <x v="2"/>
    <m/>
    <s v="No"/>
  </r>
  <r>
    <x v="645"/>
    <s v="Thailand"/>
    <s v="TH6488010005"/>
    <s v="BWX43R0"/>
    <s v="Annual"/>
    <x v="74"/>
    <s v="Management"/>
    <s v="G"/>
    <s v="Yes"/>
    <n v="7"/>
    <s v="Other Business"/>
    <x v="3"/>
    <s v="For"/>
    <x v="4"/>
    <s v="We will not support any unspecified items included in the agenda of the general meeting of shareholders."/>
    <s v="Yes"/>
  </r>
  <r>
    <x v="646"/>
    <s v="India"/>
    <s v="INE009A01021"/>
    <n v="6205122"/>
    <s v="Special"/>
    <x v="74"/>
    <s v="Management"/>
    <s v="G"/>
    <s v="Yes"/>
    <n v="1"/>
    <s v="Elect Govind Vaidiram Iyer as Director"/>
    <x v="2"/>
    <s v="For"/>
    <x v="2"/>
    <m/>
    <s v="No"/>
  </r>
  <r>
    <x v="647"/>
    <s v="Turkey"/>
    <s v="TREISDC00020"/>
    <s v="BYYD6Q0"/>
    <s v="Annual"/>
    <x v="74"/>
    <s v="Management"/>
    <s v="G"/>
    <s v="Yes"/>
    <n v="1"/>
    <s v="Open Meeting and Elect Presiding Council of Meeting"/>
    <x v="3"/>
    <s v="For"/>
    <x v="2"/>
    <m/>
    <s v="No"/>
  </r>
  <r>
    <x v="647"/>
    <s v="Turkey"/>
    <s v="TREISDC00020"/>
    <s v="BYYD6Q0"/>
    <s v="Annual"/>
    <x v="74"/>
    <s v="Management"/>
    <s v="G"/>
    <s v="Yes"/>
    <n v="2"/>
    <s v="Authorize Presiding Council to Sign Minutes of Meeting"/>
    <x v="3"/>
    <s v="For"/>
    <x v="2"/>
    <m/>
    <s v="No"/>
  </r>
  <r>
    <x v="647"/>
    <s v="Turkey"/>
    <s v="TREISDC00020"/>
    <s v="BYYD6Q0"/>
    <s v="Annual"/>
    <x v="74"/>
    <s v="Management"/>
    <s v="G"/>
    <s v="Yes"/>
    <n v="3"/>
    <s v="Accept Board Report"/>
    <x v="0"/>
    <s v="For"/>
    <x v="2"/>
    <m/>
    <s v="No"/>
  </r>
  <r>
    <x v="647"/>
    <s v="Turkey"/>
    <s v="TREISDC00020"/>
    <s v="BYYD6Q0"/>
    <s v="Annual"/>
    <x v="74"/>
    <s v="Management"/>
    <s v="G"/>
    <s v="Yes"/>
    <n v="4"/>
    <s v="Accept Audit Report"/>
    <x v="0"/>
    <s v="For"/>
    <x v="2"/>
    <m/>
    <s v="No"/>
  </r>
  <r>
    <x v="647"/>
    <s v="Turkey"/>
    <s v="TREISDC00020"/>
    <s v="BYYD6Q0"/>
    <s v="Annual"/>
    <x v="74"/>
    <s v="Management"/>
    <s v="G"/>
    <s v="Yes"/>
    <n v="5"/>
    <s v="Accept Financial Statements"/>
    <x v="3"/>
    <s v="For"/>
    <x v="2"/>
    <m/>
    <s v="No"/>
  </r>
  <r>
    <x v="647"/>
    <s v="Turkey"/>
    <s v="TREISDC00020"/>
    <s v="BYYD6Q0"/>
    <s v="Annual"/>
    <x v="74"/>
    <s v="Management"/>
    <s v="G"/>
    <s v="Yes"/>
    <n v="6"/>
    <s v="Approve Discharge of Board"/>
    <x v="3"/>
    <s v="For"/>
    <x v="2"/>
    <m/>
    <s v="No"/>
  </r>
  <r>
    <x v="647"/>
    <s v="Turkey"/>
    <s v="TREISDC00020"/>
    <s v="BYYD6Q0"/>
    <s v="Annual"/>
    <x v="74"/>
    <s v="Management"/>
    <s v="G"/>
    <s v="Yes"/>
    <n v="7"/>
    <s v="Approve Allocation of Income"/>
    <x v="3"/>
    <s v="For"/>
    <x v="2"/>
    <m/>
    <s v="No"/>
  </r>
  <r>
    <x v="647"/>
    <s v="Turkey"/>
    <s v="TREISDC00020"/>
    <s v="BYYD6Q0"/>
    <s v="Annual"/>
    <x v="74"/>
    <s v="Management"/>
    <s v="G"/>
    <s v="Yes"/>
    <n v="8"/>
    <s v="Elect Directors"/>
    <x v="2"/>
    <s v="For"/>
    <x v="2"/>
    <m/>
    <s v="No"/>
  </r>
  <r>
    <x v="647"/>
    <s v="Turkey"/>
    <s v="TREISDC00020"/>
    <s v="BYYD6Q0"/>
    <s v="Annual"/>
    <x v="74"/>
    <s v="Management"/>
    <s v="G"/>
    <s v="Yes"/>
    <n v="9"/>
    <s v="Approve Director Remuneration"/>
    <x v="2"/>
    <s v="For"/>
    <x v="1"/>
    <s v="Poor pay disclosure."/>
    <s v="Yes"/>
  </r>
  <r>
    <x v="647"/>
    <s v="Turkey"/>
    <s v="TREISDC00020"/>
    <s v="BYYD6Q0"/>
    <s v="Annual"/>
    <x v="74"/>
    <s v="Management"/>
    <s v="G"/>
    <s v="Yes"/>
    <n v="10"/>
    <s v="Grant Permission for Board Members to Engage in Commercial Transactions with Company and Be Involved with Companies with Similar Corporate Purpose in Accordance with Articles 395 and 396 of Turkish Commercial Law"/>
    <x v="3"/>
    <s v="For"/>
    <x v="2"/>
    <m/>
    <s v="No"/>
  </r>
  <r>
    <x v="647"/>
    <s v="Turkey"/>
    <s v="TREISDC00020"/>
    <s v="BYYD6Q0"/>
    <s v="Annual"/>
    <x v="74"/>
    <s v="Management"/>
    <s v="G"/>
    <s v="Yes"/>
    <n v="11"/>
    <s v="Ratify External Auditors"/>
    <x v="1"/>
    <s v="For"/>
    <x v="1"/>
    <s v="Not enough disclosure to make an informed decision."/>
    <s v="Yes"/>
  </r>
  <r>
    <x v="647"/>
    <s v="Turkey"/>
    <s v="TREISDC00020"/>
    <s v="BYYD6Q0"/>
    <s v="Annual"/>
    <x v="74"/>
    <s v="Management"/>
    <s v="G"/>
    <s v="No"/>
    <n v="12"/>
    <s v="Receive Information on Guarantees, Pledges and Mortgages Provided to Third Parties"/>
    <x v="3"/>
    <m/>
    <x v="0"/>
    <m/>
    <s v="No"/>
  </r>
  <r>
    <x v="647"/>
    <s v="Turkey"/>
    <s v="TREISDC00020"/>
    <s v="BYYD6Q0"/>
    <s v="Annual"/>
    <x v="74"/>
    <s v="Management"/>
    <s v="S"/>
    <s v="Yes"/>
    <n v="13"/>
    <s v="Approve Upper Limit of Donations for 2023 and Receive Information on Donations Made in 2022"/>
    <x v="3"/>
    <s v="For"/>
    <x v="1"/>
    <s v="Not enough disclosure to make an informed decision."/>
    <s v="Yes"/>
  </r>
  <r>
    <x v="647"/>
    <s v="Turkey"/>
    <s v="TREISDC00020"/>
    <s v="BYYD6Q0"/>
    <s v="Annual"/>
    <x v="74"/>
    <s v="Management"/>
    <s v="G"/>
    <s v="No"/>
    <n v="14"/>
    <s v="Close Meeting"/>
    <x v="3"/>
    <m/>
    <x v="0"/>
    <m/>
    <s v="No"/>
  </r>
  <r>
    <x v="648"/>
    <s v="India"/>
    <s v="INE883A01011"/>
    <n v="6214128"/>
    <s v="Special"/>
    <x v="74"/>
    <s v="Management"/>
    <s v="G"/>
    <s v="Yes"/>
    <n v="1"/>
    <s v="Approve Reappointment and Remuneration of Arun Mammen as Managing Director (with theDesignation Vice Chairman and Managing Director or such other Designation as Approved by the Board from time to time)"/>
    <x v="2"/>
    <s v="For"/>
    <x v="1"/>
    <s v="Executive pay is not aligned with performance. Poor pay disclosure."/>
    <s v="Yes"/>
  </r>
  <r>
    <x v="648"/>
    <s v="India"/>
    <s v="INE883A01011"/>
    <n v="6214128"/>
    <s v="Special"/>
    <x v="74"/>
    <s v="Management"/>
    <s v="G"/>
    <s v="Yes"/>
    <n v="2"/>
    <s v="Elect Arun Vasu as Director"/>
    <x v="2"/>
    <s v="For"/>
    <x v="2"/>
    <m/>
    <s v="No"/>
  </r>
  <r>
    <x v="648"/>
    <s v="India"/>
    <s v="INE883A01011"/>
    <n v="6214128"/>
    <s v="Special"/>
    <x v="74"/>
    <s v="Management"/>
    <s v="G"/>
    <s v="Yes"/>
    <n v="3"/>
    <s v="Elect Vikram Chesetty as Director"/>
    <x v="2"/>
    <s v="For"/>
    <x v="2"/>
    <m/>
    <s v="No"/>
  </r>
  <r>
    <x v="648"/>
    <s v="India"/>
    <s v="INE883A01011"/>
    <n v="6214128"/>
    <s v="Special"/>
    <x v="74"/>
    <s v="Management"/>
    <s v="G"/>
    <s v="Yes"/>
    <n v="4"/>
    <s v="Elect Prasad Oommen as Director"/>
    <x v="2"/>
    <s v="For"/>
    <x v="2"/>
    <m/>
    <s v="No"/>
  </r>
  <r>
    <x v="649"/>
    <s v="China"/>
    <s v="CNE100001T23"/>
    <s v="BQZF2S3"/>
    <s v="Annual"/>
    <x v="74"/>
    <s v="Management"/>
    <s v="G"/>
    <s v="Yes"/>
    <n v="1"/>
    <s v="Approve Report of the Board of Directors"/>
    <x v="2"/>
    <s v="For"/>
    <x v="2"/>
    <m/>
    <s v="No"/>
  </r>
  <r>
    <x v="649"/>
    <s v="China"/>
    <s v="CNE100001T23"/>
    <s v="BQZF2S3"/>
    <s v="Annual"/>
    <x v="74"/>
    <s v="Management"/>
    <s v="G"/>
    <s v="Yes"/>
    <n v="2"/>
    <s v="Approve Report of the Board of Supervisors"/>
    <x v="0"/>
    <s v="For"/>
    <x v="2"/>
    <m/>
    <s v="No"/>
  </r>
  <r>
    <x v="649"/>
    <s v="China"/>
    <s v="CNE100001T23"/>
    <s v="BQZF2S3"/>
    <s v="Annual"/>
    <x v="74"/>
    <s v="Management"/>
    <s v="G"/>
    <s v="Yes"/>
    <n v="3"/>
    <s v="Approve Annual Report and Summary"/>
    <x v="0"/>
    <s v="For"/>
    <x v="2"/>
    <m/>
    <s v="No"/>
  </r>
  <r>
    <x v="649"/>
    <s v="China"/>
    <s v="CNE100001T23"/>
    <s v="BQZF2S3"/>
    <s v="Annual"/>
    <x v="74"/>
    <s v="Management"/>
    <s v="G"/>
    <s v="Yes"/>
    <n v="4"/>
    <s v="Approve Financial Statements"/>
    <x v="3"/>
    <s v="For"/>
    <x v="2"/>
    <m/>
    <s v="No"/>
  </r>
  <r>
    <x v="649"/>
    <s v="China"/>
    <s v="CNE100001T23"/>
    <s v="BQZF2S3"/>
    <s v="Annual"/>
    <x v="74"/>
    <s v="Management"/>
    <s v="G"/>
    <s v="Yes"/>
    <n v="5"/>
    <s v="Approve Financial Budget Report"/>
    <x v="0"/>
    <s v="For"/>
    <x v="1"/>
    <s v="Not enough disclosure to make an informed decision."/>
    <s v="Yes"/>
  </r>
  <r>
    <x v="649"/>
    <s v="China"/>
    <s v="CNE100001T23"/>
    <s v="BQZF2S3"/>
    <s v="Annual"/>
    <x v="74"/>
    <s v="Management"/>
    <s v="G"/>
    <s v="Yes"/>
    <n v="6"/>
    <s v="Approve Profit Distribution Plan"/>
    <x v="3"/>
    <s v="For"/>
    <x v="2"/>
    <m/>
    <s v="No"/>
  </r>
  <r>
    <x v="649"/>
    <s v="China"/>
    <s v="CNE100001T23"/>
    <s v="BQZF2S3"/>
    <s v="Annual"/>
    <x v="74"/>
    <s v="Management"/>
    <s v="G"/>
    <s v="Yes"/>
    <n v="7"/>
    <s v="Approve to Appoint Auditor"/>
    <x v="1"/>
    <s v="For"/>
    <x v="2"/>
    <m/>
    <s v="No"/>
  </r>
  <r>
    <x v="649"/>
    <s v="China"/>
    <s v="CNE100001T23"/>
    <s v="BQZF2S3"/>
    <s v="Annual"/>
    <x v="74"/>
    <s v="Management"/>
    <s v="G"/>
    <s v="Yes"/>
    <n v="8"/>
    <s v="Approve Report of the Independent Directors"/>
    <x v="2"/>
    <s v="For"/>
    <x v="2"/>
    <m/>
    <s v="No"/>
  </r>
  <r>
    <x v="649"/>
    <s v="China"/>
    <s v="CNE100001T23"/>
    <s v="BQZF2S3"/>
    <s v="Annual"/>
    <x v="74"/>
    <s v="Management"/>
    <s v="G"/>
    <s v="Yes"/>
    <n v="9"/>
    <s v="Approve Raw Material Futures Hedging Business"/>
    <x v="3"/>
    <s v="For"/>
    <x v="2"/>
    <m/>
    <s v="No"/>
  </r>
  <r>
    <x v="649"/>
    <s v="China"/>
    <s v="CNE100001T23"/>
    <s v="BQZF2S3"/>
    <s v="Annual"/>
    <x v="74"/>
    <s v="Management"/>
    <s v="G"/>
    <s v="Yes"/>
    <n v="10"/>
    <s v="Approve Foreign Exchange Hedging Business"/>
    <x v="3"/>
    <s v="For"/>
    <x v="2"/>
    <m/>
    <s v="No"/>
  </r>
  <r>
    <x v="649"/>
    <s v="China"/>
    <s v="CNE100001T23"/>
    <s v="BQZF2S3"/>
    <s v="Annual"/>
    <x v="74"/>
    <s v="Management"/>
    <s v="G"/>
    <s v="Yes"/>
    <n v="11"/>
    <s v="Approve OIMS Incentive Fund Utilization Plan"/>
    <x v="3"/>
    <s v="For"/>
    <x v="2"/>
    <m/>
    <s v="No"/>
  </r>
  <r>
    <x v="649"/>
    <s v="China"/>
    <s v="CNE100001T23"/>
    <s v="BQZF2S3"/>
    <s v="Annual"/>
    <x v="74"/>
    <s v="Management"/>
    <s v="G"/>
    <s v="Yes"/>
    <n v="12"/>
    <s v="Approve Adjustment of Investment and Construction Plan of Dongfang Cable Ultra-high Voltage Submarine Cable South Industrial Base Project"/>
    <x v="3"/>
    <s v="For"/>
    <x v="2"/>
    <m/>
    <s v="No"/>
  </r>
  <r>
    <x v="615"/>
    <s v="Greece"/>
    <s v="GRS434003000"/>
    <n v="7268298"/>
    <s v="Extraordinary Shareholders"/>
    <x v="74"/>
    <s v="Management"/>
    <s v="G"/>
    <s v="Yes"/>
    <n v="1"/>
    <s v="Elect Member of Audit Committee"/>
    <x v="3"/>
    <s v="For"/>
    <x v="2"/>
    <m/>
    <s v="No"/>
  </r>
  <r>
    <x v="615"/>
    <s v="Greece"/>
    <s v="GRS434003000"/>
    <n v="7268298"/>
    <s v="Extraordinary Shareholders"/>
    <x v="74"/>
    <s v="Management"/>
    <s v="G"/>
    <s v="Yes"/>
    <n v="2"/>
    <s v="Elect Members; Approve Type and Composition of the Audit Committee"/>
    <x v="3"/>
    <s v="For"/>
    <x v="2"/>
    <m/>
    <s v="No"/>
  </r>
  <r>
    <x v="615"/>
    <s v="Greece"/>
    <s v="GRS434003000"/>
    <n v="7268298"/>
    <s v="Extraordinary Shareholders"/>
    <x v="74"/>
    <s v="Management"/>
    <s v="G"/>
    <s v="Yes"/>
    <n v="3"/>
    <s v="Amend Company Articles 8 and 18b"/>
    <x v="3"/>
    <s v="For"/>
    <x v="2"/>
    <m/>
    <s v="No"/>
  </r>
  <r>
    <x v="615"/>
    <s v="Greece"/>
    <s v="GRS434003000"/>
    <n v="7268298"/>
    <s v="Extraordinary Shareholders"/>
    <x v="74"/>
    <s v="Management"/>
    <s v="G"/>
    <s v="No"/>
    <n v="4"/>
    <s v="Various Announcements"/>
    <x v="3"/>
    <m/>
    <x v="0"/>
    <m/>
    <s v="No"/>
  </r>
  <r>
    <x v="650"/>
    <s v="Turkey"/>
    <s v="TRETAVH00018"/>
    <s v="B1RMFT9"/>
    <s v="Annual"/>
    <x v="74"/>
    <s v="Management"/>
    <s v="G"/>
    <s v="Yes"/>
    <n v="1"/>
    <s v="Open Meeting, Elect Presiding Council of Meeting and Authorize Presiding Council to Sign Minutes of Meeting"/>
    <x v="3"/>
    <s v="For"/>
    <x v="2"/>
    <m/>
    <s v="No"/>
  </r>
  <r>
    <x v="650"/>
    <s v="Turkey"/>
    <s v="TRETAVH00018"/>
    <s v="B1RMFT9"/>
    <s v="Annual"/>
    <x v="74"/>
    <s v="Management"/>
    <s v="G"/>
    <s v="Yes"/>
    <n v="2"/>
    <s v="Accept Board Report"/>
    <x v="0"/>
    <s v="For"/>
    <x v="2"/>
    <m/>
    <s v="No"/>
  </r>
  <r>
    <x v="650"/>
    <s v="Turkey"/>
    <s v="TRETAVH00018"/>
    <s v="B1RMFT9"/>
    <s v="Annual"/>
    <x v="74"/>
    <s v="Management"/>
    <s v="G"/>
    <s v="Yes"/>
    <n v="3"/>
    <s v="Accept Audit Report"/>
    <x v="0"/>
    <s v="For"/>
    <x v="2"/>
    <m/>
    <s v="No"/>
  </r>
  <r>
    <x v="650"/>
    <s v="Turkey"/>
    <s v="TRETAVH00018"/>
    <s v="B1RMFT9"/>
    <s v="Annual"/>
    <x v="74"/>
    <s v="Management"/>
    <s v="G"/>
    <s v="Yes"/>
    <n v="4"/>
    <s v="Accept Financial Statements"/>
    <x v="3"/>
    <s v="For"/>
    <x v="2"/>
    <m/>
    <s v="No"/>
  </r>
  <r>
    <x v="650"/>
    <s v="Turkey"/>
    <s v="TRETAVH00018"/>
    <s v="B1RMFT9"/>
    <s v="Annual"/>
    <x v="74"/>
    <s v="Management"/>
    <s v="G"/>
    <s v="Yes"/>
    <n v="5"/>
    <s v="Approve Discharge of Board"/>
    <x v="3"/>
    <s v="For"/>
    <x v="2"/>
    <m/>
    <s v="No"/>
  </r>
  <r>
    <x v="650"/>
    <s v="Turkey"/>
    <s v="TRETAVH00018"/>
    <s v="B1RMFT9"/>
    <s v="Annual"/>
    <x v="74"/>
    <s v="Management"/>
    <s v="G"/>
    <s v="Yes"/>
    <n v="6"/>
    <s v="Approve Allocation of Income"/>
    <x v="3"/>
    <s v="For"/>
    <x v="2"/>
    <m/>
    <s v="No"/>
  </r>
  <r>
    <x v="650"/>
    <s v="Turkey"/>
    <s v="TRETAVH00018"/>
    <s v="B1RMFT9"/>
    <s v="Annual"/>
    <x v="74"/>
    <s v="Management"/>
    <s v="G"/>
    <s v="Yes"/>
    <n v="7"/>
    <s v="Approve Remuneration Policy"/>
    <x v="4"/>
    <s v="For"/>
    <x v="2"/>
    <m/>
    <s v="No"/>
  </r>
  <r>
    <x v="650"/>
    <s v="Turkey"/>
    <s v="TRETAVH00018"/>
    <s v="B1RMFT9"/>
    <s v="Annual"/>
    <x v="74"/>
    <s v="Management"/>
    <s v="G"/>
    <s v="Yes"/>
    <n v="8"/>
    <s v="Approve Disclosure Policy"/>
    <x v="3"/>
    <s v="For"/>
    <x v="2"/>
    <m/>
    <s v="No"/>
  </r>
  <r>
    <x v="650"/>
    <s v="Turkey"/>
    <s v="TRETAVH00018"/>
    <s v="B1RMFT9"/>
    <s v="Annual"/>
    <x v="74"/>
    <s v="Management"/>
    <s v="G"/>
    <s v="Yes"/>
    <n v="9"/>
    <s v="Approve Director Remuneration"/>
    <x v="2"/>
    <s v="For"/>
    <x v="2"/>
    <m/>
    <s v="No"/>
  </r>
  <r>
    <x v="650"/>
    <s v="Turkey"/>
    <s v="TRETAVH00018"/>
    <s v="B1RMFT9"/>
    <s v="Annual"/>
    <x v="74"/>
    <s v="Management"/>
    <s v="G"/>
    <s v="Yes"/>
    <n v="10"/>
    <s v="Ratify External Auditors"/>
    <x v="1"/>
    <s v="For"/>
    <x v="2"/>
    <m/>
    <s v="No"/>
  </r>
  <r>
    <x v="650"/>
    <s v="Turkey"/>
    <s v="TRETAVH00018"/>
    <s v="B1RMFT9"/>
    <s v="Annual"/>
    <x v="74"/>
    <s v="Management"/>
    <s v="S"/>
    <s v="Yes"/>
    <n v="11"/>
    <s v="Approve Upper Limit of Donations for 2023 and Receive Information on Donations Made in 2022"/>
    <x v="3"/>
    <s v="For"/>
    <x v="2"/>
    <m/>
    <s v="No"/>
  </r>
  <r>
    <x v="650"/>
    <s v="Turkey"/>
    <s v="TRETAVH00018"/>
    <s v="B1RMFT9"/>
    <s v="Annual"/>
    <x v="74"/>
    <s v="Management"/>
    <s v="G"/>
    <s v="No"/>
    <n v="12"/>
    <s v="Receive Information on Related Party Transactions"/>
    <x v="3"/>
    <m/>
    <x v="0"/>
    <m/>
    <s v="No"/>
  </r>
  <r>
    <x v="650"/>
    <s v="Turkey"/>
    <s v="TRETAVH00018"/>
    <s v="B1RMFT9"/>
    <s v="Annual"/>
    <x v="74"/>
    <s v="Management"/>
    <s v="G"/>
    <s v="No"/>
    <n v="13"/>
    <s v="Receive Information on Guarantees, Pledges and Mortgages Provided to Third Parties"/>
    <x v="3"/>
    <m/>
    <x v="0"/>
    <m/>
    <s v="No"/>
  </r>
  <r>
    <x v="650"/>
    <s v="Turkey"/>
    <s v="TRETAVH00018"/>
    <s v="B1RMFT9"/>
    <s v="Annual"/>
    <x v="74"/>
    <s v="Management"/>
    <s v="G"/>
    <s v="Yes"/>
    <n v="14"/>
    <s v="Grant Permission for Board Members to Engage in Commercial Transactions with Company and Be Involved with Companies with Similar Corporate Purpose in Accordance with Articles 395 and 396 of Turkish Commercial Law"/>
    <x v="3"/>
    <s v="For"/>
    <x v="2"/>
    <m/>
    <s v="No"/>
  </r>
  <r>
    <x v="650"/>
    <s v="Turkey"/>
    <s v="TRETAVH00018"/>
    <s v="B1RMFT9"/>
    <s v="Annual"/>
    <x v="74"/>
    <s v="Management"/>
    <s v="G"/>
    <s v="No"/>
    <n v="15"/>
    <s v="Wishes"/>
    <x v="3"/>
    <m/>
    <x v="0"/>
    <m/>
    <s v="No"/>
  </r>
  <r>
    <x v="650"/>
    <s v="Turkey"/>
    <s v="TRETAVH00018"/>
    <s v="B1RMFT9"/>
    <s v="Annual"/>
    <x v="74"/>
    <s v="Management"/>
    <s v="G"/>
    <s v="No"/>
    <n v="16"/>
    <s v="Close Meeting"/>
    <x v="3"/>
    <m/>
    <x v="0"/>
    <m/>
    <s v="No"/>
  </r>
  <r>
    <x v="651"/>
    <s v="Italy"/>
    <s v="IT0005239360"/>
    <s v="BYMXPS7"/>
    <s v="Annual/Special"/>
    <x v="74"/>
    <s v="Management"/>
    <s v="G"/>
    <s v="Yes"/>
    <n v="1"/>
    <s v="Accept Financial Statements and Statutory Reports"/>
    <x v="0"/>
    <s v="For"/>
    <x v="2"/>
    <m/>
    <s v="No"/>
  </r>
  <r>
    <x v="651"/>
    <s v="Italy"/>
    <s v="IT0005239360"/>
    <s v="BYMXPS7"/>
    <s v="Annual/Special"/>
    <x v="74"/>
    <s v="Management"/>
    <s v="G"/>
    <s v="Yes"/>
    <n v="1"/>
    <s v="Authorize Board to Increase Capital to Service the 2017-2019 LTI Plan and Amend Capital Increases Authorizations to Service the 2018 to 2021 Group Incentive Systems"/>
    <x v="3"/>
    <s v="For"/>
    <x v="2"/>
    <m/>
    <s v="No"/>
  </r>
  <r>
    <x v="651"/>
    <s v="Italy"/>
    <s v="IT0005239360"/>
    <s v="BYMXPS7"/>
    <s v="Annual/Special"/>
    <x v="74"/>
    <s v="Management"/>
    <s v="G"/>
    <s v="Yes"/>
    <n v="2"/>
    <s v="Approve Allocation of Income"/>
    <x v="3"/>
    <s v="For"/>
    <x v="2"/>
    <m/>
    <s v="No"/>
  </r>
  <r>
    <x v="651"/>
    <s v="Italy"/>
    <s v="IT0005239360"/>
    <s v="BYMXPS7"/>
    <s v="Annual/Special"/>
    <x v="74"/>
    <s v="Management"/>
    <s v="G"/>
    <s v="Yes"/>
    <n v="2"/>
    <s v="Authorize Board to Increase Capital to Service the 2022 Group Incentive System"/>
    <x v="3"/>
    <s v="For"/>
    <x v="2"/>
    <m/>
    <s v="No"/>
  </r>
  <r>
    <x v="651"/>
    <s v="Italy"/>
    <s v="IT0005239360"/>
    <s v="BYMXPS7"/>
    <s v="Annual/Special"/>
    <x v="74"/>
    <s v="Management"/>
    <s v="G"/>
    <s v="Yes"/>
    <n v="3"/>
    <s v="Approve Elimination of Negative Reserves"/>
    <x v="3"/>
    <s v="For"/>
    <x v="2"/>
    <m/>
    <s v="No"/>
  </r>
  <r>
    <x v="651"/>
    <s v="Italy"/>
    <s v="IT0005239360"/>
    <s v="BYMXPS7"/>
    <s v="Annual/Special"/>
    <x v="74"/>
    <s v="Management"/>
    <s v="G"/>
    <s v="Yes"/>
    <n v="3"/>
    <s v="Authorize Cancellation of Treasury Shares without Reduction of Share Capital"/>
    <x v="3"/>
    <s v="For"/>
    <x v="2"/>
    <m/>
    <s v="No"/>
  </r>
  <r>
    <x v="651"/>
    <s v="Italy"/>
    <s v="IT0005239360"/>
    <s v="BYMXPS7"/>
    <s v="Annual/Special"/>
    <x v="74"/>
    <s v="Management"/>
    <s v="G"/>
    <s v="Yes"/>
    <n v="4"/>
    <s v="Authorize Share Repurchase Program"/>
    <x v="3"/>
    <s v="For"/>
    <x v="2"/>
    <m/>
    <s v="No"/>
  </r>
  <r>
    <x v="651"/>
    <s v="Italy"/>
    <s v="IT0005239360"/>
    <s v="BYMXPS7"/>
    <s v="Annual/Special"/>
    <x v="74"/>
    <s v="Management"/>
    <s v="G"/>
    <s v="Yes"/>
    <n v="5"/>
    <s v="Approve Remuneration Policy"/>
    <x v="4"/>
    <s v="For"/>
    <x v="1"/>
    <s v="Excessive pay quantum. Salary increase not adequately justified."/>
    <s v="Yes"/>
  </r>
  <r>
    <x v="651"/>
    <s v="Italy"/>
    <s v="IT0005239360"/>
    <s v="BYMXPS7"/>
    <s v="Annual/Special"/>
    <x v="74"/>
    <s v="Management"/>
    <s v="G"/>
    <s v="Yes"/>
    <n v="6"/>
    <s v="Approve Second Section of the Remuneration Report"/>
    <x v="4"/>
    <s v="For"/>
    <x v="2"/>
    <m/>
    <s v="No"/>
  </r>
  <r>
    <x v="651"/>
    <s v="Italy"/>
    <s v="IT0005239360"/>
    <s v="BYMXPS7"/>
    <s v="Annual/Special"/>
    <x v="74"/>
    <s v="Management"/>
    <s v="G"/>
    <s v="Yes"/>
    <n v="7"/>
    <s v="Approve 2023 Group Incentive System"/>
    <x v="3"/>
    <s v="For"/>
    <x v="1"/>
    <s v="Excessive pay quantum."/>
    <s v="Yes"/>
  </r>
  <r>
    <x v="651"/>
    <s v="Italy"/>
    <s v="IT0005239360"/>
    <s v="BYMXPS7"/>
    <s v="Annual/Special"/>
    <x v="74"/>
    <s v="Management"/>
    <s v="G"/>
    <s v="Yes"/>
    <n v="8"/>
    <s v="Approve Fixed-Variable Compensation Ratio"/>
    <x v="3"/>
    <s v="For"/>
    <x v="2"/>
    <m/>
    <s v="No"/>
  </r>
  <r>
    <x v="651"/>
    <s v="Italy"/>
    <s v="IT0005239360"/>
    <s v="BYMXPS7"/>
    <s v="Annual/Special"/>
    <x v="74"/>
    <s v="Management"/>
    <s v="G"/>
    <s v="Yes"/>
    <n v="9"/>
    <s v="Approve Decrease in Size of Board from 13 to 12"/>
    <x v="3"/>
    <s v="For"/>
    <x v="2"/>
    <m/>
    <s v="No"/>
  </r>
  <r>
    <x v="651"/>
    <s v="Italy"/>
    <s v="IT0005239360"/>
    <s v="BYMXPS7"/>
    <s v="Annual/Special"/>
    <x v="74"/>
    <s v="Management"/>
    <s v="G"/>
    <s v="Yes"/>
    <s v="A"/>
    <s v="Deliberations on Possible Legal Action Against Directors if Presented by Shareholders"/>
    <x v="2"/>
    <s v="None"/>
    <x v="4"/>
    <m/>
    <s v="No"/>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r>
    <x v="652"/>
    <m/>
    <m/>
    <m/>
    <m/>
    <x v="75"/>
    <m/>
    <m/>
    <m/>
    <m/>
    <m/>
    <x v="5"/>
    <m/>
    <x v="0"/>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62">
  <r>
    <x v="0"/>
    <s v="Israel"/>
    <s v="IL0003230146"/>
    <n v="6565310"/>
    <s v="Annual/Special"/>
    <d v="2023-01-03T00:00:00"/>
    <s v="Management"/>
    <s v="G"/>
    <s v="No"/>
    <n v="1"/>
    <s v="Discuss Financial Statements and the Report of the Board"/>
    <s v="Reports"/>
    <m/>
    <x v="0"/>
    <m/>
    <s v="No"/>
  </r>
  <r>
    <x v="0"/>
    <s v="Israel"/>
    <s v="IL0003230146"/>
    <n v="6565310"/>
    <s v="Annual/Special"/>
    <d v="2023-01-03T00:00:00"/>
    <s v="Management"/>
    <s v="G"/>
    <s v="Yes"/>
    <n v="2"/>
    <s v="Reappoint Brightman Almagor Zohar &amp; Co. (Deloitte) as Auditors"/>
    <s v="Auditors"/>
    <s v="For"/>
    <x v="1"/>
    <s v="The company has not clearly explained the ratio of non-audit fees to audit fees."/>
    <s v="Yes"/>
  </r>
  <r>
    <x v="0"/>
    <s v="Israel"/>
    <s v="IL0003230146"/>
    <n v="6565310"/>
    <s v="Annual/Special"/>
    <d v="2023-01-03T00:00:00"/>
    <s v="Management"/>
    <s v="G"/>
    <s v="Yes"/>
    <n v="3"/>
    <s v="Reelect Liora Ofer as Director"/>
    <s v="Election of Directors"/>
    <s v="For"/>
    <x v="2"/>
    <m/>
    <s v="No"/>
  </r>
  <r>
    <x v="0"/>
    <s v="Israel"/>
    <s v="IL0003230146"/>
    <n v="6565310"/>
    <s v="Annual/Special"/>
    <d v="2023-01-03T00:00:00"/>
    <s v="Management"/>
    <s v="G"/>
    <s v="Yes"/>
    <n v="4"/>
    <s v="Reelect Itzhak Nodary Zizov as Director"/>
    <s v="Election of Directors"/>
    <s v="For"/>
    <x v="2"/>
    <m/>
    <s v="No"/>
  </r>
  <r>
    <x v="0"/>
    <s v="Israel"/>
    <s v="IL0003230146"/>
    <n v="6565310"/>
    <s v="Annual/Special"/>
    <d v="2023-01-03T00:00:00"/>
    <s v="Management"/>
    <s v="G"/>
    <s v="Yes"/>
    <n v="5"/>
    <s v="Reelect Yoav Doppelt as Director"/>
    <s v="Election of Directors"/>
    <s v="For"/>
    <x v="2"/>
    <m/>
    <s v="No"/>
  </r>
  <r>
    <x v="0"/>
    <s v="Israel"/>
    <s v="IL0003230146"/>
    <n v="6565310"/>
    <s v="Annual/Special"/>
    <d v="2023-01-03T00:00:00"/>
    <s v="Management"/>
    <s v="G"/>
    <s v="Yes"/>
    <n v="6"/>
    <s v="Reelect Roie Azar as Director"/>
    <s v="Election of Directors"/>
    <s v="For"/>
    <x v="2"/>
    <m/>
    <s v="No"/>
  </r>
  <r>
    <x v="0"/>
    <s v="Israel"/>
    <s v="IL0003230146"/>
    <n v="6565310"/>
    <s v="Annual/Special"/>
    <d v="2023-01-03T00:00:00"/>
    <s v="Management"/>
    <s v="G"/>
    <s v="Yes"/>
    <n v="7"/>
    <s v="Reelect Shouky (Yehoshua) Oren as Director"/>
    <s v="Election of Directors"/>
    <s v="For"/>
    <x v="2"/>
    <m/>
    <s v="No"/>
  </r>
  <r>
    <x v="0"/>
    <s v="Israel"/>
    <s v="IL0003230146"/>
    <n v="6565310"/>
    <s v="Annual/Special"/>
    <d v="2023-01-03T00:00:00"/>
    <s v="Management"/>
    <s v="G"/>
    <s v="Yes"/>
    <n v="8"/>
    <s v="Reelect Dorit Salingar as Director"/>
    <s v="Election of Directors"/>
    <s v="For"/>
    <x v="2"/>
    <m/>
    <s v="No"/>
  </r>
  <r>
    <x v="0"/>
    <s v="Israel"/>
    <s v="IL0003230146"/>
    <n v="6565310"/>
    <s v="Annual/Special"/>
    <d v="2023-01-03T00:00:00"/>
    <s v="Management"/>
    <s v="G"/>
    <s v="Yes"/>
    <n v="9"/>
    <s v="Increase Registered Share Capital and Amend Articles Accordingly"/>
    <s v="Other"/>
    <s v="For"/>
    <x v="2"/>
    <m/>
    <s v="No"/>
  </r>
  <r>
    <x v="0"/>
    <s v="Israel"/>
    <s v="IL0003230146"/>
    <n v="6565310"/>
    <s v="Annual/Special"/>
    <d v="2023-01-03T00:00:00"/>
    <s v="Management"/>
    <s v="G"/>
    <s v="Yes"/>
    <n v="10"/>
    <s v="Approve Amendment to Services Agreement with Controller, Ofer Investments Ltd."/>
    <s v="Other"/>
    <s v="For"/>
    <x v="2"/>
    <m/>
    <s v="No"/>
  </r>
  <r>
    <x v="0"/>
    <s v="Israel"/>
    <s v="IL0003230146"/>
    <n v="6565310"/>
    <s v="Annual/Special"/>
    <d v="2023-01-03T00:00:00"/>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1"/>
    <m/>
    <s v="No"/>
  </r>
  <r>
    <x v="0"/>
    <s v="Israel"/>
    <s v="IL0003230146"/>
    <n v="6565310"/>
    <s v="Annual/Special"/>
    <d v="2023-01-03T00:00:00"/>
    <s v="Management"/>
    <s v="G"/>
    <s v="Yes"/>
    <s v="B1"/>
    <s v="If you are an Interest Holder as defined in Section 1 of the Securities Law, 1968, vote FOR.  Otherwise, vote against."/>
    <s v="Other"/>
    <s v="None"/>
    <x v="1"/>
    <m/>
    <s v="No"/>
  </r>
  <r>
    <x v="0"/>
    <s v="Israel"/>
    <s v="IL0003230146"/>
    <n v="6565310"/>
    <s v="Annual/Special"/>
    <d v="2023-01-03T00:00:00"/>
    <s v="Management"/>
    <s v="G"/>
    <s v="Yes"/>
    <s v="B2"/>
    <s v="If you are a Senior Officer as defined in Section 37(D) of the Securities Law, 1968, vote FOR. Otherwise, vote against."/>
    <s v="Other"/>
    <s v="None"/>
    <x v="1"/>
    <m/>
    <s v="No"/>
  </r>
  <r>
    <x v="0"/>
    <s v="Israel"/>
    <s v="IL0003230146"/>
    <n v="6565310"/>
    <s v="Annual/Special"/>
    <d v="2023-01-03T00:00:00"/>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2"/>
    <m/>
    <s v="No"/>
  </r>
  <r>
    <x v="1"/>
    <s v="Hong Kong"/>
    <s v="HK0000056256"/>
    <n v="6971779"/>
    <s v="Extraordinary Shareholders"/>
    <d v="2023-01-04T00:00:00"/>
    <s v="Management"/>
    <s v="G"/>
    <s v="Yes"/>
    <n v="1"/>
    <s v="Approve New Master Supply Agreement, Annual Caps and Related Transactions"/>
    <s v="Other"/>
    <s v="For"/>
    <x v="2"/>
    <m/>
    <s v="No"/>
  </r>
  <r>
    <x v="2"/>
    <s v="China"/>
    <s v="CNE100000SD1"/>
    <s v="B65BYW9"/>
    <s v="Special"/>
    <d v="2023-01-04T00:00:00"/>
    <s v="Management"/>
    <s v="G"/>
    <s v="Yes"/>
    <n v="1"/>
    <s v="Approve Investment in Construction of Company's Integrated Production Capacity"/>
    <s v="Other"/>
    <s v="For"/>
    <x v="2"/>
    <m/>
    <s v="No"/>
  </r>
  <r>
    <x v="3"/>
    <s v="India"/>
    <s v="INE540L01014"/>
    <s v="BYY2WB4"/>
    <s v="Special"/>
    <d v="2023-01-05T00:00:00"/>
    <s v="Management"/>
    <s v="G"/>
    <s v="Yes"/>
    <n v="1"/>
    <s v="Approve Reappointment and Remuneration of Mritunjay Kumar Singh as Executive Director"/>
    <s v="Election of Directors"/>
    <s v="For"/>
    <x v="1"/>
    <s v="The total compensation opportunity is high and not aligned with shareholder interests. Disclosure provided does not allow shareholders to make an informed assessment of the proposed remuneration policy. We will not support the election of any Executive Director being elected to serve on the Audit Committee."/>
    <s v="Yes"/>
  </r>
  <r>
    <x v="4"/>
    <s v="China"/>
    <s v="CNE100000W03"/>
    <s v="B4N0576"/>
    <s v="Special"/>
    <d v="2023-01-05T00:00:00"/>
    <s v="Management"/>
    <s v="G"/>
    <s v="Yes"/>
    <n v="1"/>
    <s v="Approve Application for Extension of Commitment to Resolve Horizontal Competition"/>
    <s v="Other"/>
    <s v="For"/>
    <x v="2"/>
    <m/>
    <s v="No"/>
  </r>
  <r>
    <x v="5"/>
    <s v="India"/>
    <s v="INE271C01023"/>
    <s v="B1YLCV0"/>
    <s v="Special"/>
    <d v="2023-01-05T00:00:00"/>
    <s v="Management"/>
    <s v="G"/>
    <s v="Yes"/>
    <n v="1"/>
    <s v="Approve Reappointment and Remuneration of Ashok Kumar Tyagi as Chief Executive Officer and Whole-Time Director"/>
    <s v="Election of Directors"/>
    <s v="For"/>
    <x v="2"/>
    <m/>
    <s v="No"/>
  </r>
  <r>
    <x v="5"/>
    <s v="India"/>
    <s v="INE271C01023"/>
    <s v="B1YLCV0"/>
    <s v="Special"/>
    <d v="2023-01-05T00:00:00"/>
    <s v="Management"/>
    <s v="G"/>
    <s v="Yes"/>
    <n v="2"/>
    <s v="Approve Reappointment and Remuneration of Devinder Singh as Chief Executive Officer and Whole-Time Director"/>
    <s v="Election of Directors"/>
    <s v="For"/>
    <x v="2"/>
    <m/>
    <s v="No"/>
  </r>
  <r>
    <x v="5"/>
    <s v="India"/>
    <s v="INE271C01023"/>
    <s v="B1YLCV0"/>
    <s v="Special"/>
    <d v="2023-01-05T00:00:00"/>
    <s v="Management"/>
    <s v="G"/>
    <s v="Yes"/>
    <n v="3"/>
    <s v="Reelect Vivek Mehra as Director"/>
    <s v="Election of Directors"/>
    <s v="For"/>
    <x v="1"/>
    <s v="Director is considered overboarded according to UBS guidelines."/>
    <s v="Yes"/>
  </r>
  <r>
    <x v="5"/>
    <s v="India"/>
    <s v="INE271C01023"/>
    <s v="B1YLCV0"/>
    <s v="Special"/>
    <d v="2023-01-05T00:00:00"/>
    <s v="Management"/>
    <s v="G"/>
    <s v="Yes"/>
    <n v="4"/>
    <s v="Approve Continuation of Gurvirendra Singh Talwar as Non-Executive Director"/>
    <s v="Election of Directors"/>
    <s v="For"/>
    <x v="2"/>
    <m/>
    <s v="No"/>
  </r>
  <r>
    <x v="6"/>
    <s v="Israel"/>
    <s v="IL0007670123"/>
    <n v="6460590"/>
    <s v="Special"/>
    <d v="2023-01-05T00:00:00"/>
    <s v="Management"/>
    <s v="G"/>
    <s v="Yes"/>
    <n v="1"/>
    <s v="Approve Amended Compensation Policy for the Directors and Officers of the Company"/>
    <s v="Election of Directors"/>
    <s v="For"/>
    <x v="2"/>
    <m/>
    <s v="No"/>
  </r>
  <r>
    <x v="6"/>
    <s v="Israel"/>
    <s v="IL0007670123"/>
    <n v="6460590"/>
    <s v="Special"/>
    <d v="2023-01-05T00:00:00"/>
    <s v="Management"/>
    <s v="G"/>
    <s v="Yes"/>
    <n v="2"/>
    <s v="Amend Articles of Association"/>
    <s v="Other"/>
    <s v="For"/>
    <x v="2"/>
    <m/>
    <s v="No"/>
  </r>
  <r>
    <x v="6"/>
    <s v="Israel"/>
    <s v="IL0007670123"/>
    <n v="6460590"/>
    <s v="Special"/>
    <d v="2023-01-05T00:00:00"/>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1"/>
    <m/>
    <s v="No"/>
  </r>
  <r>
    <x v="6"/>
    <s v="Israel"/>
    <s v="IL0007670123"/>
    <n v="6460590"/>
    <s v="Special"/>
    <d v="2023-01-05T00:00:00"/>
    <s v="Management"/>
    <s v="G"/>
    <s v="Yes"/>
    <s v="B1"/>
    <s v="If you are an Interest Holder as defined in Section 1 of the Securities Law, 1968, vote FOR.  Otherwise, vote against."/>
    <s v="Other"/>
    <s v="None"/>
    <x v="1"/>
    <m/>
    <s v="No"/>
  </r>
  <r>
    <x v="6"/>
    <s v="Israel"/>
    <s v="IL0007670123"/>
    <n v="6460590"/>
    <s v="Special"/>
    <d v="2023-01-05T00:00:00"/>
    <s v="Management"/>
    <s v="G"/>
    <s v="Yes"/>
    <s v="B2"/>
    <s v="If you are a Senior Officer as defined in Section 37(D) of the Securities Law, 1968, vote FOR. Otherwise, vote against."/>
    <s v="Other"/>
    <s v="None"/>
    <x v="1"/>
    <m/>
    <s v="No"/>
  </r>
  <r>
    <x v="6"/>
    <s v="Israel"/>
    <s v="IL0007670123"/>
    <n v="6460590"/>
    <s v="Special"/>
    <d v="2023-01-05T00:00:00"/>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2"/>
    <m/>
    <s v="No"/>
  </r>
  <r>
    <x v="7"/>
    <s v="China"/>
    <s v="CNE100003FS0"/>
    <s v="BGYDCM2"/>
    <s v="Special"/>
    <d v="2023-01-05T00:00:00"/>
    <s v="Management"/>
    <s v="G"/>
    <s v="Yes"/>
    <n v="1"/>
    <s v="Approve Use of Partial Idle Own Funds for Cash Management"/>
    <s v="Other"/>
    <s v="For"/>
    <x v="1"/>
    <s v="We will not support business and related party transactions that are not in line with shareholders' interests and/or when disclosure is below best market practice."/>
    <s v="Yes"/>
  </r>
  <r>
    <x v="7"/>
    <s v="China"/>
    <s v="CNE100003FS0"/>
    <s v="BGYDCM2"/>
    <s v="Special"/>
    <d v="2023-01-05T00:00:00"/>
    <s v="Management"/>
    <s v="G"/>
    <s v="Yes"/>
    <n v="2"/>
    <s v="Approve Provision of Guarantees to Subsidiaries"/>
    <s v="Other"/>
    <s v="For"/>
    <x v="2"/>
    <m/>
    <s v="No"/>
  </r>
  <r>
    <x v="7"/>
    <s v="China"/>
    <s v="CNE100003FS0"/>
    <s v="BGYDCM2"/>
    <s v="Special"/>
    <d v="2023-01-05T00:00:00"/>
    <s v="Management"/>
    <s v="G"/>
    <s v="Yes"/>
    <n v="3"/>
    <s v="Approve Daily Related-Party Transactions"/>
    <s v="Other"/>
    <s v="For"/>
    <x v="2"/>
    <m/>
    <s v="No"/>
  </r>
  <r>
    <x v="7"/>
    <s v="China"/>
    <s v="CNE100003FS0"/>
    <s v="BGYDCM2"/>
    <s v="Special"/>
    <d v="2023-01-05T00:00:00"/>
    <s v="Management"/>
    <s v="G"/>
    <s v="Yes"/>
    <n v="4"/>
    <s v="Approve Change in Registered Capital and Amendment of Articles of Association"/>
    <s v="Other"/>
    <s v="For"/>
    <x v="2"/>
    <m/>
    <s v="No"/>
  </r>
  <r>
    <x v="8"/>
    <s v="China"/>
    <s v="CNE000000FM0"/>
    <n v="6397858"/>
    <s v="Special"/>
    <d v="2023-01-06T00:00:00"/>
    <s v="Management"/>
    <s v="G"/>
    <s v="Yes"/>
    <n v="1"/>
    <s v="Approve Provision of Guarantees"/>
    <s v="Other"/>
    <s v="For"/>
    <x v="2"/>
    <m/>
    <s v="No"/>
  </r>
  <r>
    <x v="8"/>
    <s v="China"/>
    <s v="CNE000000FM0"/>
    <n v="6397858"/>
    <s v="Special"/>
    <d v="2023-01-06T00:00:00"/>
    <s v="Management"/>
    <s v="G"/>
    <s v="Yes"/>
    <n v="2"/>
    <s v="Approve Financial Assistance Provision"/>
    <s v="Other"/>
    <s v="For"/>
    <x v="2"/>
    <m/>
    <s v="No"/>
  </r>
  <r>
    <x v="8"/>
    <s v="China"/>
    <s v="CNE000000FM0"/>
    <n v="6397858"/>
    <s v="Special"/>
    <d v="2023-01-06T00:00:00"/>
    <s v="Management"/>
    <s v="G"/>
    <s v="Yes"/>
    <n v="3.1"/>
    <s v="Approve Daily Related Party Transactions with Digital China Holdings Limited"/>
    <s v="Other"/>
    <s v="For"/>
    <x v="2"/>
    <m/>
    <s v="No"/>
  </r>
  <r>
    <x v="8"/>
    <s v="China"/>
    <s v="CNE000000FM0"/>
    <n v="6397858"/>
    <s v="Special"/>
    <d v="2023-01-06T00:00:00"/>
    <s v="Management"/>
    <s v="G"/>
    <s v="Yes"/>
    <n v="3.2"/>
    <s v="Approve Daily Related Party Transactions with Digital China Group Co., Ltd."/>
    <s v="Other"/>
    <s v="For"/>
    <x v="2"/>
    <m/>
    <s v="No"/>
  </r>
  <r>
    <x v="8"/>
    <s v="China"/>
    <s v="CNE000000FM0"/>
    <n v="6397858"/>
    <s v="Special"/>
    <d v="2023-01-06T00:00:00"/>
    <s v="Management"/>
    <s v="G"/>
    <s v="Yes"/>
    <n v="3.3"/>
    <s v="Approve Daily Related Party Transactions with Beijing Shenzhou Bangbang Technology Service Co., Ltd."/>
    <s v="Other"/>
    <s v="For"/>
    <x v="2"/>
    <m/>
    <s v="No"/>
  </r>
  <r>
    <x v="9"/>
    <s v="Cayman Islands"/>
    <s v="KYG3R83K1037"/>
    <s v="BYVSXD4"/>
    <s v="Extraordinary Shareholders"/>
    <d v="2023-01-06T00:00:00"/>
    <s v="Management"/>
    <s v="G"/>
    <s v="Yes"/>
    <n v="1"/>
    <s v="Approve Framework Sales Agreement, Proposed Product Sales Annual Caps, and Product Sales Transaction"/>
    <s v="Other"/>
    <s v="For"/>
    <x v="2"/>
    <m/>
    <s v="No"/>
  </r>
  <r>
    <x v="9"/>
    <s v="Cayman Islands"/>
    <s v="KYG3R83K1037"/>
    <s v="BYVSXD4"/>
    <s v="Extraordinary Shareholders"/>
    <d v="2023-01-06T00:00:00"/>
    <s v="Management"/>
    <s v="G"/>
    <s v="Yes"/>
    <n v="2"/>
    <s v="Approve Framework Purchase Agreement, Proposed Product Purchase Annual Caps, and Product Purchase Transaction"/>
    <s v="Other"/>
    <s v="For"/>
    <x v="2"/>
    <m/>
    <s v="No"/>
  </r>
  <r>
    <x v="10"/>
    <s v="China"/>
    <s v="CNE1000005Y9"/>
    <s v="B23D6F6"/>
    <s v="Special"/>
    <d v="2023-01-06T00:00:00"/>
    <s v="Management"/>
    <s v="G"/>
    <s v="Yes"/>
    <n v="1"/>
    <s v="Approve Company's Eligibility for Private Placement of Shares"/>
    <s v="Other"/>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2.1"/>
    <s v="Approve Issue Type and Par Value"/>
    <s v="Other"/>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2.1"/>
    <s v="Approve Resolution Validity Period"/>
    <s v="Other"/>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2.2000000000000002"/>
    <s v="Approve Issue Manner and Issue Time"/>
    <s v="Other"/>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2.2999999999999998"/>
    <s v="Approve Target Parties and Subscription Manner"/>
    <s v="Other"/>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2.4"/>
    <s v="Approve Issue Price and Pricing Principle"/>
    <s v="Other"/>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2.5"/>
    <s v="Approve Issue Size"/>
    <s v="Other"/>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2.6"/>
    <s v="Approve Restriction Period"/>
    <s v="Other"/>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2.7"/>
    <s v="Approve Listing Location"/>
    <s v="Other"/>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2.8"/>
    <s v="Approve Amount and Usage of Raised Funds"/>
    <s v="Other"/>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2.9"/>
    <s v="Approve Distribution Arrangement of Undistributed Earnings"/>
    <s v="Other"/>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3"/>
    <s v="Approve Plan on Private Placement of Shares"/>
    <s v="Other"/>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4"/>
    <s v="Approve Feasibility Analysis Report on the Use of Proceeds"/>
    <s v="Reports"/>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5"/>
    <s v="Approve No Need to Prepare a Report on the Usage of Previously Raised Funds"/>
    <s v="Reports"/>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6"/>
    <s v="Approve Impact of Dilution of Current Returns on Major Financial Indicators and the Relevant Measures to be Taken"/>
    <s v="Other"/>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7"/>
    <s v="Approve Commitment from Controlling Shareholders, Actual Controllers, Company Directors and Senior Management Members Regarding Counter-dilution Measures in Connection to the Private Placement"/>
    <s v="Election of Directors"/>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8"/>
    <s v="Approve Shareholder Dividend Return Plan"/>
    <s v="Other"/>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9"/>
    <s v="Approve Authorization of Board to Handle All Related Matters"/>
    <s v="Other"/>
    <s v="For"/>
    <x v="1"/>
    <s v="We will not support corporate transactions (and share authorities instrumental to it) when we have concerns over potential dilution or the transactions not being in the interest of existing shareholders."/>
    <s v="Yes"/>
  </r>
  <r>
    <x v="10"/>
    <s v="China"/>
    <s v="CNE1000005Y9"/>
    <s v="B23D6F6"/>
    <s v="Special"/>
    <d v="2023-01-06T00:00:00"/>
    <s v="Management"/>
    <s v="G"/>
    <s v="Yes"/>
    <n v="10"/>
    <s v="Approve Guarantee Plan"/>
    <s v="Other"/>
    <s v="For"/>
    <x v="2"/>
    <m/>
    <s v="No"/>
  </r>
  <r>
    <x v="10"/>
    <s v="China"/>
    <s v="CNE1000005Y9"/>
    <s v="B23D6F6"/>
    <s v="Special"/>
    <d v="2023-01-06T00:00:00"/>
    <s v="Management"/>
    <s v="G"/>
    <s v="Yes"/>
    <n v="11"/>
    <s v="Approve Daily Related Party Transactions"/>
    <s v="Other"/>
    <s v="For"/>
    <x v="2"/>
    <m/>
    <s v="No"/>
  </r>
  <r>
    <x v="11"/>
    <s v="USA"/>
    <s v="US3936571013"/>
    <n v="2387530"/>
    <s v="Annual"/>
    <d v="2023-01-06T00:00:00"/>
    <s v="Management"/>
    <s v="G"/>
    <s v="Yes"/>
    <n v="2"/>
    <s v="Advisory Vote to Ratify Named Executive Officers' Compensation"/>
    <s v="Other"/>
    <s v="For"/>
    <x v="2"/>
    <m/>
    <s v="No"/>
  </r>
  <r>
    <x v="11"/>
    <s v="USA"/>
    <s v="US3936571013"/>
    <n v="2387530"/>
    <s v="Annual"/>
    <d v="2023-01-06T00:00:00"/>
    <s v="Management"/>
    <s v="G"/>
    <s v="Yes"/>
    <n v="3"/>
    <s v="Ratify KPMG LLP as Auditors"/>
    <s v="Auditors"/>
    <s v="For"/>
    <x v="2"/>
    <m/>
    <s v="No"/>
  </r>
  <r>
    <x v="11"/>
    <s v="USA"/>
    <s v="US3936571013"/>
    <n v="2387530"/>
    <s v="Annual"/>
    <d v="2023-01-06T00:00:00"/>
    <s v="Management"/>
    <s v="G"/>
    <s v="Yes"/>
    <s v="1a"/>
    <s v="Elect Director Wanda F. Felton"/>
    <s v="Election of Directors"/>
    <s v="For"/>
    <x v="2"/>
    <m/>
    <s v="No"/>
  </r>
  <r>
    <x v="11"/>
    <s v="USA"/>
    <s v="US3936571013"/>
    <n v="2387530"/>
    <s v="Annual"/>
    <d v="2023-01-06T00:00:00"/>
    <s v="Management"/>
    <s v="G"/>
    <s v="Yes"/>
    <s v="1b"/>
    <s v="Elect Director Graeme A. Jack"/>
    <s v="Election of Directors"/>
    <s v="For"/>
    <x v="3"/>
    <s v="We expect the Chair of the Audit Committee to be independent and will not support the election of the relevant nominee where we determine that this is not the case."/>
    <s v="Yes"/>
  </r>
  <r>
    <x v="11"/>
    <s v="USA"/>
    <s v="US3936571013"/>
    <n v="2387530"/>
    <s v="Annual"/>
    <d v="2023-01-06T00:00:00"/>
    <s v="Management"/>
    <s v="G"/>
    <s v="Yes"/>
    <s v="1c"/>
    <s v="Elect Director David L. Starling"/>
    <s v="Election of Directors"/>
    <s v="For"/>
    <x v="2"/>
    <m/>
    <s v="No"/>
  </r>
  <r>
    <x v="11"/>
    <s v="USA"/>
    <s v="US3936571013"/>
    <n v="2387530"/>
    <s v="Annual"/>
    <d v="2023-01-06T00:00:00"/>
    <s v="Management"/>
    <s v="G"/>
    <s v="Yes"/>
    <s v="1d"/>
    <s v="Elect Director Lorie L. Tekorius"/>
    <s v="Election of Directors"/>
    <s v="For"/>
    <x v="2"/>
    <m/>
    <s v="No"/>
  </r>
  <r>
    <x v="11"/>
    <s v="USA"/>
    <s v="US3936571013"/>
    <n v="2387530"/>
    <s v="Annual"/>
    <d v="2023-01-06T00:00:00"/>
    <s v="Management"/>
    <s v="G"/>
    <s v="Yes"/>
    <s v="1e"/>
    <s v="Elect Director Wendy L. Teramoto"/>
    <s v="Election of Directors"/>
    <s v="For"/>
    <x v="2"/>
    <m/>
    <s v="No"/>
  </r>
  <r>
    <x v="12"/>
    <s v="Malaysia"/>
    <s v="MYL7113OO003"/>
    <s v="B05L892"/>
    <s v="Annual"/>
    <d v="2023-01-06T00:00:00"/>
    <s v="Management"/>
    <s v="G"/>
    <s v="Yes"/>
    <n v="1"/>
    <s v="Elect Lim Wee Chai as Director"/>
    <s v="Election of Directors"/>
    <s v="For"/>
    <x v="2"/>
    <m/>
    <s v="No"/>
  </r>
  <r>
    <x v="12"/>
    <s v="Malaysia"/>
    <s v="MYL7113OO003"/>
    <s v="B05L892"/>
    <s v="Annual"/>
    <d v="2023-01-06T00:00:00"/>
    <s v="Management"/>
    <s v="G"/>
    <s v="Yes"/>
    <n v="2"/>
    <s v="Elect Lim Cheong Guan as Director"/>
    <s v="Election of Directors"/>
    <s v="For"/>
    <x v="2"/>
    <m/>
    <s v="No"/>
  </r>
  <r>
    <x v="12"/>
    <s v="Malaysia"/>
    <s v="MYL7113OO003"/>
    <s v="B05L892"/>
    <s v="Annual"/>
    <d v="2023-01-06T00:00:00"/>
    <s v="Management"/>
    <s v="G"/>
    <s v="Yes"/>
    <n v="3"/>
    <s v="Elect Martin Giles Manen as Director"/>
    <s v="Election of Directors"/>
    <s v="For"/>
    <x v="2"/>
    <m/>
    <s v="No"/>
  </r>
  <r>
    <x v="12"/>
    <s v="Malaysia"/>
    <s v="MYL7113OO003"/>
    <s v="B05L892"/>
    <s v="Annual"/>
    <d v="2023-01-06T00:00:00"/>
    <s v="Management"/>
    <s v="G"/>
    <s v="Yes"/>
    <n v="4"/>
    <s v="Elect Ngo Get Ping as Director"/>
    <s v="Election of Directors"/>
    <s v="For"/>
    <x v="2"/>
    <m/>
    <s v="No"/>
  </r>
  <r>
    <x v="12"/>
    <s v="Malaysia"/>
    <s v="MYL7113OO003"/>
    <s v="B05L892"/>
    <s v="Annual"/>
    <d v="2023-01-06T00:00:00"/>
    <s v="Management"/>
    <s v="G"/>
    <s v="Yes"/>
    <n v="5"/>
    <s v="Elect Ng Yong Lin as Director"/>
    <s v="Election of Directors"/>
    <s v="For"/>
    <x v="2"/>
    <m/>
    <s v="No"/>
  </r>
  <r>
    <x v="12"/>
    <s v="Malaysia"/>
    <s v="MYL7113OO003"/>
    <s v="B05L892"/>
    <s v="Annual"/>
    <d v="2023-01-06T00:00:00"/>
    <s v="Management"/>
    <s v="G"/>
    <s v="Yes"/>
    <n v="6"/>
    <s v="Approve Directors' Fees"/>
    <s v="Election of Directors"/>
    <s v="For"/>
    <x v="2"/>
    <m/>
    <s v="No"/>
  </r>
  <r>
    <x v="12"/>
    <s v="Malaysia"/>
    <s v="MYL7113OO003"/>
    <s v="B05L892"/>
    <s v="Annual"/>
    <d v="2023-01-06T00:00:00"/>
    <s v="Management"/>
    <s v="G"/>
    <s v="Yes"/>
    <n v="7"/>
    <s v="Approve Directors' Benefits (Excluding Directors' Fees)"/>
    <s v="Election of Directors"/>
    <s v="For"/>
    <x v="2"/>
    <m/>
    <s v="No"/>
  </r>
  <r>
    <x v="12"/>
    <s v="Malaysia"/>
    <s v="MYL7113OO003"/>
    <s v="B05L892"/>
    <s v="Annual"/>
    <d v="2023-01-06T00:00:00"/>
    <s v="Management"/>
    <s v="G"/>
    <s v="Yes"/>
    <n v="8"/>
    <s v="Approve Ernst &amp; Young PLT as Auditors and Authorize Board to Fix Their Remuneration"/>
    <s v="Incentives and Remuneration"/>
    <s v="For"/>
    <x v="2"/>
    <m/>
    <s v="No"/>
  </r>
  <r>
    <x v="12"/>
    <s v="Malaysia"/>
    <s v="MYL7113OO003"/>
    <s v="B05L892"/>
    <s v="Annual"/>
    <d v="2023-01-06T00:00:00"/>
    <s v="Management"/>
    <s v="G"/>
    <s v="Yes"/>
    <n v="9"/>
    <s v="Approve Issuance of Equity or Equity-Linked Securities without Preemptive Rights"/>
    <s v="Other"/>
    <s v="For"/>
    <x v="2"/>
    <m/>
    <s v="No"/>
  </r>
  <r>
    <x v="12"/>
    <s v="Malaysia"/>
    <s v="MYL7113OO003"/>
    <s v="B05L892"/>
    <s v="Annual"/>
    <d v="2023-01-06T00:00:00"/>
    <s v="Management"/>
    <s v="G"/>
    <s v="Yes"/>
    <n v="10"/>
    <s v="Approve Share Repurchase Program"/>
    <s v="Other"/>
    <s v="For"/>
    <x v="2"/>
    <m/>
    <s v="No"/>
  </r>
  <r>
    <x v="12"/>
    <s v="Malaysia"/>
    <s v="MYL7113OO003"/>
    <s v="B05L892"/>
    <s v="Annual"/>
    <d v="2023-01-06T00:00:00"/>
    <s v="Management"/>
    <s v="G"/>
    <s v="Yes"/>
    <n v="11"/>
    <s v="Approve Waiver of Pre-Emptive Rights for Issuance of New Shares under the Employees Share Option Scheme"/>
    <s v="Other"/>
    <s v="For"/>
    <x v="1"/>
    <s v="The issuance of shares for the stock plan is not appropriate as the terms of the plan are not in shareholders' interests."/>
    <s v="Yes"/>
  </r>
  <r>
    <x v="13"/>
    <s v="China"/>
    <s v="CNE100002RZ2"/>
    <s v="BFY1ZJ7"/>
    <s v="Special"/>
    <d v="2023-01-09T00:00:00"/>
    <s v="Management"/>
    <s v="G"/>
    <s v="Yes"/>
    <n v="1"/>
    <s v="Approve Adjustment of the Implementation Location and Investment Structure of Some of the Fund-raising Projects"/>
    <s v="Other"/>
    <s v="For"/>
    <x v="2"/>
    <m/>
    <s v="No"/>
  </r>
  <r>
    <x v="13"/>
    <s v="China"/>
    <s v="CNE100002RZ2"/>
    <s v="BFY1ZJ7"/>
    <s v="Special"/>
    <d v="2023-01-09T00:00:00"/>
    <s v="Management"/>
    <s v="G"/>
    <s v="Yes"/>
    <n v="2"/>
    <s v="Amend Articles of Association"/>
    <s v="Other"/>
    <s v="For"/>
    <x v="2"/>
    <m/>
    <s v="No"/>
  </r>
  <r>
    <x v="13"/>
    <s v="China"/>
    <s v="CNE100002RZ2"/>
    <s v="BFY1ZJ7"/>
    <s v="Special"/>
    <d v="2023-01-09T00:00:00"/>
    <s v="Management"/>
    <s v="G"/>
    <s v="Yes"/>
    <n v="3"/>
    <s v="Approve Disposal of Financial Assets"/>
    <s v="Other"/>
    <s v="For"/>
    <x v="2"/>
    <m/>
    <s v="No"/>
  </r>
  <r>
    <x v="13"/>
    <s v="China"/>
    <s v="CNE100002RZ2"/>
    <s v="BFY1ZJ7"/>
    <s v="Special"/>
    <d v="2023-01-09T00:00:00"/>
    <s v="Management"/>
    <s v="G"/>
    <s v="Yes"/>
    <n v="4"/>
    <s v="Amend Financial Management System"/>
    <s v="Other"/>
    <s v="For"/>
    <x v="1"/>
    <s v="We will not support a resolution when a lack of disclosure results in shareholders not being able to make an informed voting decision."/>
    <s v="Yes"/>
  </r>
  <r>
    <x v="14"/>
    <s v="China"/>
    <s v="CNE000000JW1"/>
    <n v="6479024"/>
    <s v="Special"/>
    <d v="2023-01-09T00:00:00"/>
    <s v="Management"/>
    <s v="G"/>
    <s v="Yes"/>
    <n v="1"/>
    <s v="Approve Additional Related Transactions with the Ultimate Controlling Shareholder and Its Affiliates"/>
    <s v="Other"/>
    <s v="For"/>
    <x v="2"/>
    <m/>
    <s v="No"/>
  </r>
  <r>
    <x v="15"/>
    <s v="China"/>
    <s v="CNE000000R69"/>
    <n v="6003542"/>
    <s v="Special"/>
    <d v="2023-01-09T00:00:00"/>
    <s v="Management"/>
    <s v="G"/>
    <s v="Yes"/>
    <n v="1"/>
    <s v="Elect Yang Qingying as Independent Director"/>
    <s v="Election of Directors"/>
    <s v="For"/>
    <x v="2"/>
    <m/>
    <s v="No"/>
  </r>
  <r>
    <x v="16"/>
    <s v="China"/>
    <s v="CNE1000033C7"/>
    <s v="BZ3ZWJ9"/>
    <s v="Special"/>
    <d v="2023-01-09T00:00:00"/>
    <s v="Management"/>
    <s v="G"/>
    <s v="Yes"/>
    <n v="1"/>
    <s v="Approve Increase in 2022 Daily Related-Party Transactions"/>
    <s v="Other"/>
    <s v="For"/>
    <x v="2"/>
    <m/>
    <s v="No"/>
  </r>
  <r>
    <x v="16"/>
    <s v="China"/>
    <s v="CNE1000033C7"/>
    <s v="BZ3ZWJ9"/>
    <s v="Special"/>
    <d v="2023-01-09T00:00:00"/>
    <s v="Management"/>
    <s v="G"/>
    <s v="Yes"/>
    <n v="2.1"/>
    <s v="Approve Related Party Transactions with Directors and Senior Management"/>
    <s v="Election of Directors"/>
    <s v="For"/>
    <x v="2"/>
    <m/>
    <s v="No"/>
  </r>
  <r>
    <x v="16"/>
    <s v="China"/>
    <s v="CNE1000033C7"/>
    <s v="BZ3ZWJ9"/>
    <s v="Special"/>
    <d v="2023-01-09T00:00:00"/>
    <s v="Management"/>
    <s v="G"/>
    <s v="Yes"/>
    <n v="2.2000000000000002"/>
    <s v="Approve Daily Related Party Transactions with Directors and Supervisors"/>
    <s v="Election of Directors"/>
    <s v="For"/>
    <x v="2"/>
    <m/>
    <s v="No"/>
  </r>
  <r>
    <x v="16"/>
    <s v="China"/>
    <s v="CNE1000033C7"/>
    <s v="BZ3ZWJ9"/>
    <s v="Special"/>
    <d v="2023-01-09T00:00:00"/>
    <s v="Management"/>
    <s v="G"/>
    <s v="Yes"/>
    <n v="2.2999999999999998"/>
    <s v="Approve Daily Related Party Transactions with Associated Enterprises"/>
    <s v="Other"/>
    <s v="For"/>
    <x v="2"/>
    <m/>
    <s v="No"/>
  </r>
  <r>
    <x v="16"/>
    <s v="China"/>
    <s v="CNE1000033C7"/>
    <s v="BZ3ZWJ9"/>
    <s v="Special"/>
    <d v="2023-01-09T00:00:00"/>
    <s v="Management"/>
    <s v="G"/>
    <s v="Yes"/>
    <n v="2.4"/>
    <s v="Approve Daily Related Party Transactions with Controlling Shareholder"/>
    <s v="Other"/>
    <s v="For"/>
    <x v="2"/>
    <m/>
    <s v="No"/>
  </r>
  <r>
    <x v="16"/>
    <s v="China"/>
    <s v="CNE1000033C7"/>
    <s v="BZ3ZWJ9"/>
    <s v="Special"/>
    <d v="2023-01-09T00:00:00"/>
    <s v="Management"/>
    <s v="G"/>
    <s v="Yes"/>
    <n v="3"/>
    <s v="Approve Estimated Amount of External Guarantees"/>
    <s v="Other"/>
    <s v="For"/>
    <x v="2"/>
    <m/>
    <s v="No"/>
  </r>
  <r>
    <x v="17"/>
    <s v="China"/>
    <s v="CNE000001P52"/>
    <s v="B1G5XV7"/>
    <s v="Special"/>
    <d v="2023-01-09T00:00:00"/>
    <s v="Management"/>
    <s v="G"/>
    <s v="Yes"/>
    <n v="1"/>
    <s v="Approve Merger by Absorption of Wholly-owned Subsidiary"/>
    <s v="Other"/>
    <s v="For"/>
    <x v="2"/>
    <m/>
    <s v="No"/>
  </r>
  <r>
    <x v="17"/>
    <s v="China"/>
    <s v="CNE000001P52"/>
    <s v="B1G5XV7"/>
    <s v="Special"/>
    <d v="2023-01-09T00:00:00"/>
    <s v="Management"/>
    <s v="G"/>
    <s v="Yes"/>
    <n v="2"/>
    <s v="Approve Project Financing through Syndicated Loans"/>
    <s v="Other"/>
    <s v="For"/>
    <x v="2"/>
    <m/>
    <s v="No"/>
  </r>
  <r>
    <x v="17"/>
    <s v="China"/>
    <s v="CNE000001P52"/>
    <s v="B1G5XV7"/>
    <s v="Special"/>
    <d v="2023-01-09T00:00:00"/>
    <s v="Management"/>
    <s v="G"/>
    <s v="Yes"/>
    <n v="3"/>
    <s v="Approve Provision of Joint Liability Guarantee for Wholly-owned Subsidiary"/>
    <s v="Other"/>
    <s v="For"/>
    <x v="2"/>
    <m/>
    <s v="No"/>
  </r>
  <r>
    <x v="17"/>
    <s v="China"/>
    <s v="CNE000001P52"/>
    <s v="B1G5XV7"/>
    <s v="Special"/>
    <d v="2023-01-09T00:00:00"/>
    <s v="Management"/>
    <s v="G"/>
    <s v="Yes"/>
    <n v="4"/>
    <s v="Approve Credit Line Application"/>
    <s v="Other"/>
    <s v="For"/>
    <x v="2"/>
    <m/>
    <s v="No"/>
  </r>
  <r>
    <x v="18"/>
    <s v="China"/>
    <s v="CNE100001WV3"/>
    <s v="BTG8066"/>
    <s v="Special"/>
    <d v="2023-01-09T00:00:00"/>
    <s v="Management"/>
    <s v="G"/>
    <s v="Yes"/>
    <n v="1"/>
    <s v="Approve Appointment of Auditor"/>
    <s v="Auditors"/>
    <s v="For"/>
    <x v="2"/>
    <m/>
    <s v="No"/>
  </r>
  <r>
    <x v="18"/>
    <s v="China"/>
    <s v="CNE100001WV3"/>
    <s v="BTG8066"/>
    <s v="Special"/>
    <d v="2023-01-09T00:00:00"/>
    <s v="Management"/>
    <s v="G"/>
    <s v="Yes"/>
    <n v="2"/>
    <s v="Approve Change in Registered Capital and Amendment of Articles of Association"/>
    <s v="Other"/>
    <s v="For"/>
    <x v="2"/>
    <m/>
    <s v="No"/>
  </r>
  <r>
    <x v="19"/>
    <s v="China"/>
    <s v="CNE000001GL8"/>
    <n v="6731133"/>
    <s v="Special"/>
    <d v="2023-01-09T00:00:00"/>
    <s v="Shareholder"/>
    <s v="G"/>
    <s v="Yes"/>
    <n v="1.1000000000000001"/>
    <s v="Elect Wang Cheng as Director"/>
    <s v="Election of Directors"/>
    <s v="For"/>
    <x v="2"/>
    <m/>
    <s v="No"/>
  </r>
  <r>
    <x v="19"/>
    <s v="China"/>
    <s v="CNE000001GL8"/>
    <n v="6731133"/>
    <s v="Special"/>
    <d v="2023-01-09T00:00:00"/>
    <s v="Shareholder"/>
    <s v="G"/>
    <s v="Yes"/>
    <n v="1.2"/>
    <s v="Elect Zhao Jun as Director"/>
    <s v="Election of Directors"/>
    <s v="For"/>
    <x v="2"/>
    <m/>
    <s v="No"/>
  </r>
  <r>
    <x v="19"/>
    <s v="China"/>
    <s v="CNE000001GL8"/>
    <n v="6731133"/>
    <s v="Special"/>
    <d v="2023-01-09T00:00:00"/>
    <s v="Management"/>
    <s v="G"/>
    <s v="Yes"/>
    <n v="2"/>
    <s v="Approve Application for Registration and Issuance of Debt Financing Instruments in the Inter-bank Bond Market"/>
    <s v="Other"/>
    <s v="For"/>
    <x v="1"/>
    <s v="We will not support a resolution when a lack of disclosure results in shareholders being unable to make an informed voting decision."/>
    <s v="Yes"/>
  </r>
  <r>
    <x v="19"/>
    <s v="China"/>
    <s v="CNE000001GL8"/>
    <n v="6731133"/>
    <s v="Special"/>
    <d v="2023-01-09T00:00:00"/>
    <s v="Management"/>
    <s v="G"/>
    <s v="Yes"/>
    <n v="3"/>
    <s v="Approve Amendments to Articles of Association"/>
    <s v="Other"/>
    <s v="For"/>
    <x v="2"/>
    <m/>
    <s v="No"/>
  </r>
  <r>
    <x v="20"/>
    <s v="China"/>
    <s v="CNE100001QV5"/>
    <s v="BJ34614"/>
    <s v="Extraordinary Shareholders"/>
    <d v="2023-01-10T00:00:00"/>
    <s v="Management"/>
    <s v="G"/>
    <s v="Yes"/>
    <n v="1"/>
    <s v="Approve Establishment of Joint Venture with Joincare and Connected Transaction"/>
    <s v="Other"/>
    <s v="For"/>
    <x v="2"/>
    <m/>
    <s v="No"/>
  </r>
  <r>
    <x v="21"/>
    <s v="USA"/>
    <s v="US9111631035"/>
    <n v="2895163"/>
    <s v="Annual"/>
    <d v="2023-01-10T00:00:00"/>
    <s v="Management"/>
    <s v="G"/>
    <s v="Yes"/>
    <n v="2"/>
    <s v="Ratify KPMG LLP as Auditors"/>
    <s v="Auditors"/>
    <s v="For"/>
    <x v="2"/>
    <m/>
    <s v="No"/>
  </r>
  <r>
    <x v="21"/>
    <s v="USA"/>
    <s v="US9111631035"/>
    <n v="2895163"/>
    <s v="Annual"/>
    <d v="2023-01-10T00:00:00"/>
    <s v="Management"/>
    <s v="G"/>
    <s v="Yes"/>
    <n v="3"/>
    <s v="Advisory Vote to Ratify Named Executive Officers' Compensation"/>
    <s v="Other"/>
    <s v="For"/>
    <x v="2"/>
    <m/>
    <s v="No"/>
  </r>
  <r>
    <x v="21"/>
    <s v="USA"/>
    <s v="US9111631035"/>
    <n v="2895163"/>
    <s v="Annual"/>
    <d v="2023-01-10T00:00:00"/>
    <s v="Management"/>
    <s v="G"/>
    <s v="Yes"/>
    <n v="4"/>
    <s v="Amend Omnibus Stock Plan"/>
    <s v="Other"/>
    <s v="For"/>
    <x v="1"/>
    <s v="The terms of the omnibus plan are not aligned with market best practice."/>
    <s v="Yes"/>
  </r>
  <r>
    <x v="21"/>
    <s v="USA"/>
    <s v="US9111631035"/>
    <n v="2895163"/>
    <s v="Annual"/>
    <d v="2023-01-10T00:00:00"/>
    <s v="Management"/>
    <s v="G"/>
    <s v="Yes"/>
    <s v="1a"/>
    <s v="Elect Director Eric F. Artz"/>
    <s v="Election of Directors"/>
    <s v="For"/>
    <x v="2"/>
    <m/>
    <s v="No"/>
  </r>
  <r>
    <x v="21"/>
    <s v="USA"/>
    <s v="US9111631035"/>
    <n v="2895163"/>
    <s v="Annual"/>
    <d v="2023-01-10T00:00:00"/>
    <s v="Management"/>
    <s v="G"/>
    <s v="Yes"/>
    <s v="1b"/>
    <s v="Elect Director Ann Torre Bates"/>
    <s v="Election of Directors"/>
    <s v="For"/>
    <x v="2"/>
    <m/>
    <s v="No"/>
  </r>
  <r>
    <x v="21"/>
    <s v="USA"/>
    <s v="US9111631035"/>
    <n v="2895163"/>
    <s v="Annual"/>
    <d v="2023-01-10T00:00:00"/>
    <s v="Management"/>
    <s v="G"/>
    <s v="Yes"/>
    <s v="1c"/>
    <s v="Elect Director Gloria R. Boyland"/>
    <s v="Election of Directors"/>
    <s v="For"/>
    <x v="2"/>
    <m/>
    <s v="No"/>
  </r>
  <r>
    <x v="21"/>
    <s v="USA"/>
    <s v="US9111631035"/>
    <n v="2895163"/>
    <s v="Annual"/>
    <d v="2023-01-10T00:00:00"/>
    <s v="Management"/>
    <s v="G"/>
    <s v="Yes"/>
    <s v="1d"/>
    <s v="Elect Director Denise M. Clark"/>
    <s v="Election of Directors"/>
    <s v="For"/>
    <x v="2"/>
    <m/>
    <s v="No"/>
  </r>
  <r>
    <x v="21"/>
    <s v="USA"/>
    <s v="US9111631035"/>
    <n v="2895163"/>
    <s v="Annual"/>
    <d v="2023-01-10T00:00:00"/>
    <s v="Management"/>
    <s v="G"/>
    <s v="Yes"/>
    <s v="1e"/>
    <s v="Elect Director J. Alexander Miller Douglas"/>
    <s v="Election of Directors"/>
    <s v="For"/>
    <x v="2"/>
    <m/>
    <s v="No"/>
  </r>
  <r>
    <x v="21"/>
    <s v="USA"/>
    <s v="US9111631035"/>
    <n v="2895163"/>
    <s v="Annual"/>
    <d v="2023-01-10T00:00:00"/>
    <s v="Management"/>
    <s v="G"/>
    <s v="Yes"/>
    <s v="1f"/>
    <s v="Elect Director Daphne J. Dufresne"/>
    <s v="Election of Directors"/>
    <s v="For"/>
    <x v="2"/>
    <m/>
    <s v="No"/>
  </r>
  <r>
    <x v="21"/>
    <s v="USA"/>
    <s v="US9111631035"/>
    <n v="2895163"/>
    <s v="Annual"/>
    <d v="2023-01-10T00:00:00"/>
    <s v="Management"/>
    <s v="G"/>
    <s v="Yes"/>
    <s v="1g"/>
    <s v="Elect Director Michael S. Funk"/>
    <s v="Election of Directors"/>
    <s v="For"/>
    <x v="2"/>
    <m/>
    <s v="No"/>
  </r>
  <r>
    <x v="21"/>
    <s v="USA"/>
    <s v="US9111631035"/>
    <n v="2895163"/>
    <s v="Annual"/>
    <d v="2023-01-10T00:00:00"/>
    <s v="Management"/>
    <s v="G"/>
    <s v="Yes"/>
    <s v="1h"/>
    <s v="Elect Director Shamim Mohammad"/>
    <s v="Election of Directors"/>
    <s v="For"/>
    <x v="2"/>
    <m/>
    <s v="No"/>
  </r>
  <r>
    <x v="21"/>
    <s v="USA"/>
    <s v="US9111631035"/>
    <n v="2895163"/>
    <s v="Annual"/>
    <d v="2023-01-10T00:00:00"/>
    <s v="Management"/>
    <s v="G"/>
    <s v="Yes"/>
    <s v="1i"/>
    <s v="Elect Director James L. Muehlbauer"/>
    <s v="Election of Directors"/>
    <s v="For"/>
    <x v="2"/>
    <m/>
    <s v="No"/>
  </r>
  <r>
    <x v="21"/>
    <s v="USA"/>
    <s v="US9111631035"/>
    <n v="2895163"/>
    <s v="Annual"/>
    <d v="2023-01-10T00:00:00"/>
    <s v="Management"/>
    <s v="G"/>
    <s v="Yes"/>
    <s v="1j"/>
    <s v="Elect Director Peter A. Roy"/>
    <s v="Election of Directors"/>
    <s v="For"/>
    <x v="2"/>
    <m/>
    <s v="No"/>
  </r>
  <r>
    <x v="21"/>
    <s v="USA"/>
    <s v="US9111631035"/>
    <n v="2895163"/>
    <s v="Annual"/>
    <d v="2023-01-10T00:00:00"/>
    <s v="Management"/>
    <s v="G"/>
    <s v="Yes"/>
    <s v="1l"/>
    <s v="Elect Director Jack Stahl"/>
    <s v="Election of Directors"/>
    <s v="For"/>
    <x v="2"/>
    <m/>
    <s v="No"/>
  </r>
  <r>
    <x v="22"/>
    <s v="China"/>
    <s v="CNE1000008C9"/>
    <s v="B23QBS3"/>
    <s v="Special"/>
    <d v="2023-01-10T00:00:00"/>
    <s v="Management"/>
    <s v="G"/>
    <s v="Yes"/>
    <n v="1"/>
    <s v="Approve Related Party Transaction"/>
    <s v="Other"/>
    <s v="For"/>
    <x v="2"/>
    <m/>
    <s v="No"/>
  </r>
  <r>
    <x v="22"/>
    <s v="China"/>
    <s v="CNE1000008C9"/>
    <s v="B23QBS3"/>
    <s v="Special"/>
    <d v="2023-01-10T00:00:00"/>
    <s v="Management"/>
    <s v="G"/>
    <s v="Yes"/>
    <n v="2"/>
    <s v="Approve Provision of Financial Assistance and Guarantee by Controlling Shareholder and Ultimate Controlling Shareholder to the Company"/>
    <s v="Other"/>
    <s v="For"/>
    <x v="2"/>
    <m/>
    <s v="No"/>
  </r>
  <r>
    <x v="22"/>
    <s v="China"/>
    <s v="CNE1000008C9"/>
    <s v="B23QBS3"/>
    <s v="Special"/>
    <d v="2023-01-10T00:00:00"/>
    <s v="Management"/>
    <s v="G"/>
    <s v="Yes"/>
    <n v="3"/>
    <s v="Approve Provision of Guarantee"/>
    <s v="Other"/>
    <s v="For"/>
    <x v="1"/>
    <s v="The terms of the guarantee are not deemed to be in the best interest of shareholders."/>
    <s v="Yes"/>
  </r>
  <r>
    <x v="22"/>
    <s v="China"/>
    <s v="CNE1000008C9"/>
    <s v="B23QBS3"/>
    <s v="Special"/>
    <d v="2023-01-10T00:00:00"/>
    <s v="Management"/>
    <s v="G"/>
    <s v="Yes"/>
    <n v="4"/>
    <s v="Approve Provision of Financial Assistance"/>
    <s v="Other"/>
    <s v="For"/>
    <x v="1"/>
    <s v="The terms of the guarantee are not deemed to be in the best interest of shareholders."/>
    <s v="Yes"/>
  </r>
  <r>
    <x v="22"/>
    <s v="China"/>
    <s v="CNE1000008C9"/>
    <s v="B23QBS3"/>
    <s v="Special"/>
    <d v="2023-01-10T00:00:00"/>
    <s v="Management"/>
    <s v="G"/>
    <s v="Yes"/>
    <n v="5"/>
    <s v="Approve Use of Idle Funds for Entrusted Asset Management"/>
    <s v="Other"/>
    <s v="For"/>
    <x v="1"/>
    <s v="We will not support business and related party transactions that are not in line with shareholders' interests and/or when disclosure is below best market practice."/>
    <s v="Yes"/>
  </r>
  <r>
    <x v="23"/>
    <s v="USA"/>
    <s v="US2017231034"/>
    <n v="2213260"/>
    <s v="Annual"/>
    <d v="2023-01-11T00:00:00"/>
    <s v="Management"/>
    <s v="G"/>
    <s v="Yes"/>
    <n v="1.1000000000000001"/>
    <s v="Elect Director Peter R. Matt"/>
    <s v="Election of Directors"/>
    <s v="For"/>
    <x v="2"/>
    <m/>
    <s v="No"/>
  </r>
  <r>
    <x v="23"/>
    <s v="USA"/>
    <s v="US2017231034"/>
    <n v="2213260"/>
    <s v="Annual"/>
    <d v="2023-01-11T00:00:00"/>
    <s v="Management"/>
    <s v="G"/>
    <s v="Yes"/>
    <n v="1.2"/>
    <s v="Elect Director Sarah E. Raiss"/>
    <s v="Election of Directors"/>
    <s v="For"/>
    <x v="1"/>
    <s v="Lead Director not considered independent according to UBS guidelines."/>
    <s v="Yes"/>
  </r>
  <r>
    <x v="23"/>
    <s v="USA"/>
    <s v="US2017231034"/>
    <n v="2213260"/>
    <s v="Annual"/>
    <d v="2023-01-11T00:00:00"/>
    <s v="Management"/>
    <s v="G"/>
    <s v="Yes"/>
    <n v="2"/>
    <s v="Ratify Deloitte &amp; Touche LLP as Auditors"/>
    <s v="Auditors"/>
    <s v="For"/>
    <x v="2"/>
    <m/>
    <s v="No"/>
  </r>
  <r>
    <x v="23"/>
    <s v="USA"/>
    <s v="US2017231034"/>
    <n v="2213260"/>
    <s v="Annual"/>
    <d v="2023-01-11T00:00:00"/>
    <s v="Management"/>
    <s v="G"/>
    <s v="Yes"/>
    <n v="3"/>
    <s v="Advisory Vote to Ratify Named Executive Officers' Compensation"/>
    <s v="Other"/>
    <s v="For"/>
    <x v="2"/>
    <m/>
    <s v="No"/>
  </r>
  <r>
    <x v="24"/>
    <s v="India"/>
    <s v="INE203G01027"/>
    <s v="BD9PXD0"/>
    <s v="Special"/>
    <d v="2023-01-11T00:00:00"/>
    <s v="Management"/>
    <s v="G"/>
    <s v="Yes"/>
    <n v="1"/>
    <s v="Elect Sukhmal Kumar Jain as Director"/>
    <s v="Election of Directors"/>
    <s v="For"/>
    <x v="2"/>
    <m/>
    <s v="No"/>
  </r>
  <r>
    <x v="24"/>
    <s v="India"/>
    <s v="INE203G01027"/>
    <s v="BD9PXD0"/>
    <s v="Special"/>
    <d v="2023-01-11T00:00:00"/>
    <s v="Management"/>
    <s v="G"/>
    <s v="Yes"/>
    <n v="2"/>
    <s v="Elect Shyam Agrawal as Director"/>
    <s v="Election of Directors"/>
    <s v="For"/>
    <x v="2"/>
    <m/>
    <s v="No"/>
  </r>
  <r>
    <x v="25"/>
    <s v="China"/>
    <s v="CNE100003ZR0"/>
    <s v="BMGX8H9"/>
    <s v="Special"/>
    <d v="2023-01-11T00:00:00"/>
    <s v="Management"/>
    <s v="G"/>
    <s v="Yes"/>
    <n v="1"/>
    <s v="Approve Application for Comprehensive Financing Quota and Provision of Guarantees"/>
    <s v="Other"/>
    <s v="For"/>
    <x v="1"/>
    <s v="The terms of the guarantee are not deemed to be in the best interest of shareholders."/>
    <s v="Yes"/>
  </r>
  <r>
    <x v="25"/>
    <s v="China"/>
    <s v="CNE100003ZR0"/>
    <s v="BMGX8H9"/>
    <s v="Special"/>
    <d v="2023-01-11T00:00:00"/>
    <s v="Management"/>
    <s v="G"/>
    <s v="Yes"/>
    <n v="2"/>
    <s v="Approve to Adjust the Remuneration of Independent Directors"/>
    <s v="Election of Directors"/>
    <s v="For"/>
    <x v="2"/>
    <m/>
    <s v="No"/>
  </r>
  <r>
    <x v="26"/>
    <s v="China"/>
    <s v="CNE1000029Z6"/>
    <s v="BDCFSQ5"/>
    <s v="Extraordinary Shareholders"/>
    <d v="2023-01-12T00:00:00"/>
    <s v="Shareholder"/>
    <s v="G"/>
    <s v="Yes"/>
    <n v="1"/>
    <s v="Elect Li Xiaofei as Director"/>
    <s v="Election of Directors"/>
    <s v="For"/>
    <x v="2"/>
    <m/>
    <s v="No"/>
  </r>
  <r>
    <x v="26"/>
    <s v="China"/>
    <s v="CNE1000029Z6"/>
    <s v="BDCFSQ5"/>
    <s v="Extraordinary Shareholders"/>
    <d v="2023-01-12T00:00:00"/>
    <s v="Shareholder"/>
    <s v="G"/>
    <s v="Yes"/>
    <n v="2"/>
    <s v="Elect Xu Xin as Supervisor"/>
    <s v="Other"/>
    <s v="For"/>
    <x v="2"/>
    <m/>
    <s v="No"/>
  </r>
  <r>
    <x v="26"/>
    <s v="China"/>
    <s v="CNE1000029Z6"/>
    <s v="BDCFSQ5"/>
    <s v="Extraordinary Shareholders"/>
    <d v="2023-01-12T00:00:00"/>
    <s v="Management"/>
    <s v="G"/>
    <s v="Yes"/>
    <n v="3"/>
    <s v="Amend Articles of Association"/>
    <s v="Other"/>
    <s v="For"/>
    <x v="2"/>
    <m/>
    <s v="No"/>
  </r>
  <r>
    <x v="27"/>
    <s v="China"/>
    <s v="CNE1000006H2"/>
    <s v="B23N9L3"/>
    <s v="Special"/>
    <d v="2023-01-12T00:00:00"/>
    <s v="Management"/>
    <s v="G"/>
    <s v="Yes"/>
    <n v="1"/>
    <s v="Approve Daily Related Party Transactions"/>
    <s v="Other"/>
    <s v="For"/>
    <x v="2"/>
    <m/>
    <s v="No"/>
  </r>
  <r>
    <x v="27"/>
    <s v="China"/>
    <s v="CNE1000006H2"/>
    <s v="B23N9L3"/>
    <s v="Special"/>
    <d v="2023-01-12T00:00:00"/>
    <s v="Management"/>
    <s v="G"/>
    <s v="Yes"/>
    <n v="2"/>
    <s v="Approve Estimated Amount of External Guarantees"/>
    <s v="Other"/>
    <s v="For"/>
    <x v="1"/>
    <s v="The terms of the guarantee are not deemed to be in the best interest of shareholders."/>
    <s v="Yes"/>
  </r>
  <r>
    <x v="27"/>
    <s v="China"/>
    <s v="CNE1000006H2"/>
    <s v="B23N9L3"/>
    <s v="Special"/>
    <d v="2023-01-12T00:00:00"/>
    <s v="Management"/>
    <s v="G"/>
    <s v="Yes"/>
    <n v="3"/>
    <s v="Approve Loans From Controlling Shareholders and Persons Acting in Concert and Related Party Transactions"/>
    <s v="Other"/>
    <s v="For"/>
    <x v="2"/>
    <m/>
    <s v="No"/>
  </r>
  <r>
    <x v="28"/>
    <s v="USA"/>
    <s v="US5951121038"/>
    <n v="2588184"/>
    <s v="Annual"/>
    <d v="2023-01-12T00:00:00"/>
    <s v="Management"/>
    <s v="G"/>
    <s v="Yes"/>
    <n v="2"/>
    <s v="Advisory Vote to Ratify Named Executive Officers' Compensation"/>
    <s v="Other"/>
    <s v="For"/>
    <x v="2"/>
    <m/>
    <s v="No"/>
  </r>
  <r>
    <x v="28"/>
    <s v="USA"/>
    <s v="US5951121038"/>
    <n v="2588184"/>
    <s v="Annual"/>
    <d v="2023-01-12T00:00:00"/>
    <s v="Management"/>
    <s v="G"/>
    <s v="Yes"/>
    <n v="3"/>
    <s v="Amend Omnibus Stock Plan"/>
    <s v="Other"/>
    <s v="For"/>
    <x v="2"/>
    <m/>
    <s v="No"/>
  </r>
  <r>
    <x v="28"/>
    <s v="USA"/>
    <s v="US5951121038"/>
    <n v="2588184"/>
    <s v="Annual"/>
    <d v="2023-01-12T00:00:00"/>
    <s v="Management"/>
    <s v="G"/>
    <s v="Yes"/>
    <n v="4"/>
    <s v="Ratify PricewaterhouseCoopers LLP as Auditors"/>
    <s v="Auditors"/>
    <s v="For"/>
    <x v="2"/>
    <m/>
    <s v="No"/>
  </r>
  <r>
    <x v="28"/>
    <s v="USA"/>
    <s v="US5951121038"/>
    <n v="2588184"/>
    <s v="Annual"/>
    <d v="2023-01-12T00:00:00"/>
    <s v="Management"/>
    <s v="G"/>
    <s v="Yes"/>
    <s v="1a"/>
    <s v="Elect Director Richard M. Beyer"/>
    <s v="Election of Directors"/>
    <s v="For"/>
    <x v="2"/>
    <m/>
    <s v="No"/>
  </r>
  <r>
    <x v="28"/>
    <s v="USA"/>
    <s v="US5951121038"/>
    <n v="2588184"/>
    <s v="Annual"/>
    <d v="2023-01-12T00:00:00"/>
    <s v="Management"/>
    <s v="G"/>
    <s v="Yes"/>
    <s v="1b"/>
    <s v="Elect Director Lynn A. Dugle"/>
    <s v="Election of Directors"/>
    <s v="For"/>
    <x v="2"/>
    <m/>
    <s v="No"/>
  </r>
  <r>
    <x v="28"/>
    <s v="USA"/>
    <s v="US5951121038"/>
    <n v="2588184"/>
    <s v="Annual"/>
    <d v="2023-01-12T00:00:00"/>
    <s v="Management"/>
    <s v="G"/>
    <s v="Yes"/>
    <s v="1c"/>
    <s v="Elect Director Steven J. Gomo"/>
    <s v="Election of Directors"/>
    <s v="For"/>
    <x v="2"/>
    <m/>
    <s v="No"/>
  </r>
  <r>
    <x v="28"/>
    <s v="USA"/>
    <s v="US5951121038"/>
    <n v="2588184"/>
    <s v="Annual"/>
    <d v="2023-01-12T00:00:00"/>
    <s v="Management"/>
    <s v="G"/>
    <s v="Yes"/>
    <s v="1d"/>
    <s v="Elect Director Linnie M. Haynesworth"/>
    <s v="Election of Directors"/>
    <s v="For"/>
    <x v="2"/>
    <m/>
    <s v="No"/>
  </r>
  <r>
    <x v="28"/>
    <s v="USA"/>
    <s v="US5951121038"/>
    <n v="2588184"/>
    <s v="Annual"/>
    <d v="2023-01-12T00:00:00"/>
    <s v="Management"/>
    <s v="G"/>
    <s v="Yes"/>
    <s v="1e"/>
    <s v="Elect Director Mary Pat McCarthy"/>
    <s v="Election of Directors"/>
    <s v="For"/>
    <x v="2"/>
    <m/>
    <s v="No"/>
  </r>
  <r>
    <x v="28"/>
    <s v="USA"/>
    <s v="US5951121038"/>
    <n v="2588184"/>
    <s v="Annual"/>
    <d v="2023-01-12T00:00:00"/>
    <s v="Management"/>
    <s v="G"/>
    <s v="Yes"/>
    <s v="1f"/>
    <s v="Elect Director Sanjay Mehrotra"/>
    <s v="Election of Directors"/>
    <s v="For"/>
    <x v="2"/>
    <m/>
    <s v="No"/>
  </r>
  <r>
    <x v="28"/>
    <s v="USA"/>
    <s v="US5951121038"/>
    <n v="2588184"/>
    <s v="Annual"/>
    <d v="2023-01-12T00:00:00"/>
    <s v="Management"/>
    <s v="G"/>
    <s v="Yes"/>
    <s v="1g"/>
    <s v="Elect Director Robert E. Switz"/>
    <s v="Election of Directors"/>
    <s v="For"/>
    <x v="2"/>
    <m/>
    <s v="No"/>
  </r>
  <r>
    <x v="28"/>
    <s v="USA"/>
    <s v="US5951121038"/>
    <n v="2588184"/>
    <s v="Annual"/>
    <d v="2023-01-12T00:00:00"/>
    <s v="Management"/>
    <s v="G"/>
    <s v="Yes"/>
    <s v="1h"/>
    <s v="Elect Director MaryAnn Wright"/>
    <s v="Election of Directors"/>
    <s v="For"/>
    <x v="2"/>
    <m/>
    <s v="No"/>
  </r>
  <r>
    <x v="29"/>
    <s v="China"/>
    <s v="CNE000001M14"/>
    <s v="B07ZFV3"/>
    <s v="Special"/>
    <d v="2023-01-12T00:00:00"/>
    <s v="Management"/>
    <s v="G"/>
    <s v="Yes"/>
    <n v="1"/>
    <s v="Approve Change in Partial Raised Funds Investment Projects"/>
    <s v="Other"/>
    <s v="For"/>
    <x v="2"/>
    <m/>
    <s v="No"/>
  </r>
  <r>
    <x v="30"/>
    <s v="China"/>
    <s v="CNE000000RL7"/>
    <n v="6112095"/>
    <s v="Special"/>
    <d v="2023-01-13T00:00:00"/>
    <s v="Management"/>
    <s v="G"/>
    <s v="Yes"/>
    <n v="1"/>
    <s v="Approve Purchase of Liability Insurance for Directors, Supervisors and Senior Management Members"/>
    <s v="Election of Directors"/>
    <s v="For"/>
    <x v="2"/>
    <m/>
    <s v="No"/>
  </r>
  <r>
    <x v="30"/>
    <s v="China"/>
    <s v="CNE000000RL7"/>
    <n v="6112095"/>
    <s v="Special"/>
    <d v="2023-01-13T00:00:00"/>
    <s v="Management"/>
    <s v="G"/>
    <s v="Yes"/>
    <n v="2"/>
    <s v="Approve Appointment of Financial Auditor and Internal Control Auditor"/>
    <s v="Auditors"/>
    <s v="For"/>
    <x v="2"/>
    <m/>
    <s v="No"/>
  </r>
  <r>
    <x v="31"/>
    <s v="Cayman Islands"/>
    <s v="KYG532241042"/>
    <s v="B1YBF00"/>
    <s v="Extraordinary Shareholders"/>
    <d v="2023-01-13T00:00:00"/>
    <s v="Management"/>
    <s v="G"/>
    <s v="Yes"/>
    <n v="1"/>
    <s v="Approve New Residential Property Management Services Framework Agreement, Proposed Annual Caps and Related Transactions"/>
    <s v="Other"/>
    <s v="For"/>
    <x v="2"/>
    <m/>
    <s v="No"/>
  </r>
  <r>
    <x v="31"/>
    <s v="Cayman Islands"/>
    <s v="KYG532241042"/>
    <s v="B1YBF00"/>
    <s v="Extraordinary Shareholders"/>
    <d v="2023-01-13T00:00:00"/>
    <s v="Management"/>
    <s v="G"/>
    <s v="Yes"/>
    <n v="2"/>
    <s v="Adopt Amended and Restated Articles of Association"/>
    <s v="Other"/>
    <s v="For"/>
    <x v="2"/>
    <m/>
    <s v="No"/>
  </r>
  <r>
    <x v="32"/>
    <s v="China"/>
    <s v="CNE000000VB0"/>
    <n v="6037596"/>
    <s v="Special"/>
    <d v="2023-01-13T00:00:00"/>
    <s v="Management"/>
    <s v="G"/>
    <s v="Yes"/>
    <n v="1"/>
    <s v="Approve Additional Related Guarantees after Asset Disposal"/>
    <s v="Other"/>
    <s v="For"/>
    <x v="2"/>
    <m/>
    <s v="No"/>
  </r>
  <r>
    <x v="32"/>
    <s v="China"/>
    <s v="CNE000000VB0"/>
    <n v="6037596"/>
    <s v="Special"/>
    <d v="2023-01-13T00:00:00"/>
    <s v="Management"/>
    <s v="G"/>
    <s v="Yes"/>
    <n v="2"/>
    <s v="Approve Provision of Guarantee to Associate Company"/>
    <s v="Other"/>
    <s v="For"/>
    <x v="2"/>
    <m/>
    <s v="No"/>
  </r>
  <r>
    <x v="33"/>
    <s v="China"/>
    <s v="CNE100001CY9"/>
    <s v="B7GJP71"/>
    <s v="Special"/>
    <d v="2023-01-13T00:00:00"/>
    <s v="Shareholder"/>
    <s v="G"/>
    <s v="Yes"/>
    <n v="1"/>
    <s v="Elect Cheng Bo as Independent Director"/>
    <s v="Election of Directors"/>
    <s v="For"/>
    <x v="2"/>
    <m/>
    <s v="No"/>
  </r>
  <r>
    <x v="33"/>
    <s v="China"/>
    <s v="CNE100001CY9"/>
    <s v="B7GJP71"/>
    <s v="Special"/>
    <d v="2023-01-13T00:00:00"/>
    <s v="Management"/>
    <s v="G"/>
    <s v="Yes"/>
    <n v="2"/>
    <s v="Approve Draft and Summary of Employee Share Purchase Plan"/>
    <s v="Other"/>
    <s v="For"/>
    <x v="1"/>
    <s v="We have concerns regarding the dilution or discount being applied to the share plan."/>
    <s v="Yes"/>
  </r>
  <r>
    <x v="33"/>
    <s v="China"/>
    <s v="CNE100001CY9"/>
    <s v="B7GJP71"/>
    <s v="Special"/>
    <d v="2023-01-13T00:00:00"/>
    <s v="Management"/>
    <s v="G"/>
    <s v="Yes"/>
    <n v="3"/>
    <s v="Approve Management Method of Employee Share Purchase Plan"/>
    <s v="Other"/>
    <s v="For"/>
    <x v="1"/>
    <s v="We have concerns regarding the dilution or discount being applied to the share plan."/>
    <s v="Yes"/>
  </r>
  <r>
    <x v="33"/>
    <s v="China"/>
    <s v="CNE100001CY9"/>
    <s v="B7GJP71"/>
    <s v="Special"/>
    <d v="2023-01-13T00:00:00"/>
    <s v="Management"/>
    <s v="G"/>
    <s v="Yes"/>
    <n v="4"/>
    <s v="Approve Authorization of the Board to Handle All Matters Related to Employee Share Purchase Plan"/>
    <s v="Other"/>
    <s v="For"/>
    <x v="1"/>
    <s v="We have concerns regarding the dilution or discount being applied to the share plan."/>
    <s v="Yes"/>
  </r>
  <r>
    <x v="34"/>
    <s v="USA"/>
    <s v="US98980G1022"/>
    <s v="BZ00V34"/>
    <s v="Annual"/>
    <d v="2023-01-13T00:00:00"/>
    <s v="Management"/>
    <s v="G"/>
    <s v="Yes"/>
    <n v="1.1000000000000001"/>
    <s v="Elect Director Andrew Brown"/>
    <s v="Election of Directors"/>
    <s v="For"/>
    <x v="2"/>
    <m/>
    <s v="No"/>
  </r>
  <r>
    <x v="34"/>
    <s v="USA"/>
    <s v="US98980G1022"/>
    <s v="BZ00V34"/>
    <s v="Annual"/>
    <d v="2023-01-13T00:00:00"/>
    <s v="Management"/>
    <s v="G"/>
    <s v="Yes"/>
    <n v="1.2"/>
    <s v="Elect Director Scott Darling"/>
    <s v="Election of Directors"/>
    <s v="For"/>
    <x v="2"/>
    <m/>
    <s v="No"/>
  </r>
  <r>
    <x v="34"/>
    <s v="USA"/>
    <s v="US98980G1022"/>
    <s v="BZ00V34"/>
    <s v="Annual"/>
    <d v="2023-01-13T00:00:00"/>
    <s v="Management"/>
    <s v="G"/>
    <s v="Yes"/>
    <n v="1.3"/>
    <s v="Elect Director David Schneider"/>
    <s v="Election of Directors"/>
    <s v="For"/>
    <x v="2"/>
    <m/>
    <s v="No"/>
  </r>
  <r>
    <x v="34"/>
    <s v="USA"/>
    <s v="US98980G1022"/>
    <s v="BZ00V34"/>
    <s v="Annual"/>
    <d v="2023-01-13T00:00:00"/>
    <s v="Management"/>
    <s v="G"/>
    <s v="Yes"/>
    <n v="2"/>
    <s v="Ratify PricewaterhouseCoopers LLP as Auditors"/>
    <s v="Auditors"/>
    <s v="For"/>
    <x v="2"/>
    <m/>
    <s v="No"/>
  </r>
  <r>
    <x v="34"/>
    <s v="USA"/>
    <s v="US98980G1022"/>
    <s v="BZ00V34"/>
    <s v="Annual"/>
    <d v="2023-01-13T00:00:00"/>
    <s v="Management"/>
    <s v="G"/>
    <s v="Yes"/>
    <n v="3"/>
    <s v="Advisory Vote to Ratify Named Executive Officers' Compensation"/>
    <s v="Other"/>
    <s v="For"/>
    <x v="1"/>
    <s v="Executive pay granted/vested during the year is not aligned with performance. The Company has not included a clawback provision within the remuneration scheme, contrary to good practice for this market. Pay frameworks where long-term awards have a performance period of less than three years do not provide adequate alignment with shareholders' long-term interests.  Disclosure provided does not allow shareholders to make an informed assessment of remuneration paid during the year."/>
    <s v="Yes"/>
  </r>
  <r>
    <x v="35"/>
    <s v="India"/>
    <s v="INE238A01034"/>
    <s v="BPFJHC7"/>
    <s v="Special"/>
    <d v="2023-01-16T00:00:00"/>
    <s v="Management"/>
    <s v="G"/>
    <s v="Yes"/>
    <n v="1"/>
    <s v="Approve Revision in the Remuneration Payable to Amitabh Chaudhry as Managing Director &amp; CEO"/>
    <s v="Election of Directors"/>
    <s v="For"/>
    <x v="2"/>
    <m/>
    <s v="No"/>
  </r>
  <r>
    <x v="35"/>
    <s v="India"/>
    <s v="INE238A01034"/>
    <s v="BPFJHC7"/>
    <s v="Special"/>
    <d v="2023-01-16T00:00:00"/>
    <s v="Management"/>
    <s v="G"/>
    <s v="Yes"/>
    <n v="2"/>
    <s v="Elect Parameswaranpillai Naga Prasad as Director"/>
    <s v="Election of Directors"/>
    <s v="For"/>
    <x v="2"/>
    <m/>
    <s v="No"/>
  </r>
  <r>
    <x v="35"/>
    <s v="India"/>
    <s v="INE238A01034"/>
    <s v="BPFJHC7"/>
    <s v="Special"/>
    <d v="2023-01-16T00:00:00"/>
    <s v="Management"/>
    <s v="G"/>
    <s v="Yes"/>
    <n v="3"/>
    <s v="Approve Increase in Number of Directors to a Maximum of 18 Directors"/>
    <s v="Election of Directors"/>
    <s v="For"/>
    <x v="1"/>
    <s v="The size of the Board is not proportioned to the Company's dimension and scope."/>
    <s v="Yes"/>
  </r>
  <r>
    <x v="35"/>
    <s v="India"/>
    <s v="INE238A01034"/>
    <s v="BPFJHC7"/>
    <s v="Special"/>
    <d v="2023-01-16T00:00:00"/>
    <s v="Management"/>
    <s v="G"/>
    <s v="Yes"/>
    <n v="4"/>
    <s v="Approve Axis Bank Employees Stock Unit Scheme, 2022"/>
    <s v="Other"/>
    <s v="For"/>
    <x v="1"/>
    <s v="Key elements of the LTIP have not been fully disclosed."/>
    <s v="Yes"/>
  </r>
  <r>
    <x v="35"/>
    <s v="India"/>
    <s v="INE238A01034"/>
    <s v="BPFJHC7"/>
    <s v="Special"/>
    <d v="2023-01-16T00:00:00"/>
    <s v="Management"/>
    <s v="G"/>
    <s v="Yes"/>
    <n v="5"/>
    <s v="Approve Grant of Units to the Employees of the Subsidiary and Associate Companies of the Bank Under Axis Bank Employees Stock Unit Scheme, 2022"/>
    <s v="Other"/>
    <s v="For"/>
    <x v="1"/>
    <s v="Key elements of the LTIP have not been fully disclosed."/>
    <s v="Yes"/>
  </r>
  <r>
    <x v="35"/>
    <s v="India"/>
    <s v="INE238A01034"/>
    <s v="BPFJHC7"/>
    <s v="Special"/>
    <d v="2023-01-16T00:00:00"/>
    <s v="Management"/>
    <s v="G"/>
    <s v="Yes"/>
    <n v="6"/>
    <s v="Approve Modification to the Existing Axis Bank Employees Stock Option Scheme, 2000-01"/>
    <s v="Other"/>
    <s v="For"/>
    <x v="1"/>
    <s v="The company has not provided a sufficiently compelling rationale for this amendment."/>
    <s v="Yes"/>
  </r>
  <r>
    <x v="35"/>
    <s v="India"/>
    <s v="INE238A01034"/>
    <s v="BPFJHC7"/>
    <s v="Special"/>
    <d v="2023-01-16T00:00:00"/>
    <s v="Management"/>
    <s v="G"/>
    <s v="Yes"/>
    <n v="7"/>
    <s v="Approve Grant of Options to the Employees of the Associate Companies of the Bank Under Axis Bank Employees Stock Option Scheme, 2000-01"/>
    <s v="Other"/>
    <s v="For"/>
    <x v="1"/>
    <s v="The company has not provided a sufficiently compelling rationale for this amendment."/>
    <s v="Yes"/>
  </r>
  <r>
    <x v="36"/>
    <s v="China"/>
    <s v="CNE000000PK3"/>
    <n v="6018223"/>
    <s v="Special"/>
    <d v="2023-01-16T00:00:00"/>
    <s v="Management"/>
    <s v="G"/>
    <s v="Yes"/>
    <n v="1"/>
    <s v="Amend Working System for Independent Directors"/>
    <s v="Election of Directors"/>
    <s v="For"/>
    <x v="2"/>
    <m/>
    <s v="No"/>
  </r>
  <r>
    <x v="36"/>
    <s v="China"/>
    <s v="CNE000000PK3"/>
    <n v="6018223"/>
    <s v="Special"/>
    <d v="2023-01-16T00:00:00"/>
    <s v="Management"/>
    <s v="G"/>
    <s v="Yes"/>
    <n v="2"/>
    <s v="Amend Management System of Raised Funds"/>
    <s v="Other"/>
    <s v="For"/>
    <x v="2"/>
    <m/>
    <s v="No"/>
  </r>
  <r>
    <x v="36"/>
    <s v="China"/>
    <s v="CNE000000PK3"/>
    <n v="6018223"/>
    <s v="Special"/>
    <d v="2023-01-16T00:00:00"/>
    <s v="Management"/>
    <s v="G"/>
    <s v="Yes"/>
    <n v="3"/>
    <s v="Amend Management System for Providing External Guarantees"/>
    <s v="Other"/>
    <s v="For"/>
    <x v="2"/>
    <m/>
    <s v="No"/>
  </r>
  <r>
    <x v="36"/>
    <s v="China"/>
    <s v="CNE000000PK3"/>
    <n v="6018223"/>
    <s v="Special"/>
    <d v="2023-01-16T00:00:00"/>
    <s v="Management"/>
    <s v="G"/>
    <s v="Yes"/>
    <n v="4"/>
    <s v="Approve to Adjust the Allowance of Independent Directors"/>
    <s v="Election of Directors"/>
    <s v="For"/>
    <x v="2"/>
    <m/>
    <s v="No"/>
  </r>
  <r>
    <x v="36"/>
    <s v="China"/>
    <s v="CNE000000PK3"/>
    <n v="6018223"/>
    <s v="Special"/>
    <d v="2023-01-16T00:00:00"/>
    <s v="Management"/>
    <s v="G"/>
    <s v="Yes"/>
    <n v="5"/>
    <s v="Approve to Appoint Auditor"/>
    <s v="Auditors"/>
    <s v="For"/>
    <x v="2"/>
    <m/>
    <s v="No"/>
  </r>
  <r>
    <x v="37"/>
    <s v="China"/>
    <s v="CNE1000015M3"/>
    <s v="B6SGJ37"/>
    <s v="Special"/>
    <d v="2023-01-16T00:00:00"/>
    <s v="Management"/>
    <s v="G"/>
    <s v="Yes"/>
    <n v="1"/>
    <s v="Approve Financial Network Service Agreements"/>
    <s v="Other"/>
    <s v="For"/>
    <x v="1"/>
    <s v="The Company has failed to provide sufficient disclosure regarding the details of the guarantee."/>
    <s v="Yes"/>
  </r>
  <r>
    <x v="38"/>
    <s v="China"/>
    <s v="CNE100000S33"/>
    <s v="B3XCR35"/>
    <s v="Special"/>
    <d v="2023-01-16T00:00:00"/>
    <s v="Management"/>
    <s v="G"/>
    <s v="Yes"/>
    <n v="1"/>
    <s v="Approve Related Party Transaction"/>
    <s v="Other"/>
    <s v="For"/>
    <x v="2"/>
    <m/>
    <s v="No"/>
  </r>
  <r>
    <x v="39"/>
    <s v="China"/>
    <s v="CNE100000593"/>
    <n v="6706250"/>
    <s v="Extraordinary Shareholders"/>
    <d v="2023-01-16T00:00:00"/>
    <s v="Management"/>
    <s v="G"/>
    <s v="Yes"/>
    <n v="1"/>
    <s v="Elect Hu Wei as Director"/>
    <s v="Election of Directors"/>
    <s v="For"/>
    <x v="2"/>
    <m/>
    <s v="No"/>
  </r>
  <r>
    <x v="40"/>
    <s v="China"/>
    <s v="CNE000001F70"/>
    <n v="6648824"/>
    <s v="Special"/>
    <d v="2023-01-16T00:00:00"/>
    <s v="Management"/>
    <s v="G"/>
    <s v="Yes"/>
    <n v="1"/>
    <s v="Approve the Estimated Amount of Mortgage and Financial Leasing Business"/>
    <s v="Other"/>
    <s v="For"/>
    <x v="2"/>
    <m/>
    <s v="No"/>
  </r>
  <r>
    <x v="40"/>
    <s v="China"/>
    <s v="CNE000001F70"/>
    <n v="6648824"/>
    <s v="Special"/>
    <d v="2023-01-16T00:00:00"/>
    <s v="Management"/>
    <s v="G"/>
    <s v="Yes"/>
    <n v="2"/>
    <s v="Approve Proposal on Developing Deposit, Loan and Wealth Management Business in Related Banks"/>
    <s v="Other"/>
    <s v="For"/>
    <x v="2"/>
    <m/>
    <s v="No"/>
  </r>
  <r>
    <x v="40"/>
    <s v="China"/>
    <s v="CNE000001F70"/>
    <n v="6648824"/>
    <s v="Special"/>
    <d v="2023-01-16T00:00:00"/>
    <s v="Management"/>
    <s v="G"/>
    <s v="Yes"/>
    <n v="3"/>
    <s v="Approve Additional Related Party Transactions"/>
    <s v="Other"/>
    <s v="For"/>
    <x v="2"/>
    <m/>
    <s v="No"/>
  </r>
  <r>
    <x v="40"/>
    <s v="China"/>
    <s v="CNE000001F70"/>
    <n v="6648824"/>
    <s v="Special"/>
    <d v="2023-01-16T00:00:00"/>
    <s v="Management"/>
    <s v="G"/>
    <s v="Yes"/>
    <n v="4"/>
    <s v="Approve Provision of Guarantee for Subsidiaries"/>
    <s v="Other"/>
    <s v="For"/>
    <x v="1"/>
    <s v="The terms of the guarantee are not deemed to be in the best interest of shareholders."/>
    <s v="Yes"/>
  </r>
  <r>
    <x v="40"/>
    <s v="China"/>
    <s v="CNE000001F70"/>
    <n v="6648824"/>
    <s v="Special"/>
    <d v="2023-01-16T00:00:00"/>
    <s v="Management"/>
    <s v="G"/>
    <s v="Yes"/>
    <n v="5"/>
    <s v="Approve External Guarantees"/>
    <s v="Other"/>
    <s v="For"/>
    <x v="2"/>
    <m/>
    <s v="No"/>
  </r>
  <r>
    <x v="41"/>
    <s v="China"/>
    <s v="CNE100002GM3"/>
    <s v="BYQ83C8"/>
    <s v="Special"/>
    <d v="2023-01-16T00:00:00"/>
    <s v="Management"/>
    <s v="G"/>
    <s v="Yes"/>
    <n v="1"/>
    <s v="Approve External Investment and Changes in Investment Matters"/>
    <s v="Other"/>
    <s v="For"/>
    <x v="2"/>
    <m/>
    <s v="No"/>
  </r>
  <r>
    <x v="41"/>
    <s v="China"/>
    <s v="CNE100002GM3"/>
    <s v="BYQ83C8"/>
    <s v="Special"/>
    <d v="2023-01-16T00:00:00"/>
    <s v="Management"/>
    <s v="G"/>
    <s v="Yes"/>
    <n v="2"/>
    <s v="Approve the Company's Global Strategic Planning for Off-road Tires"/>
    <s v="Other"/>
    <s v="For"/>
    <x v="2"/>
    <m/>
    <s v="No"/>
  </r>
  <r>
    <x v="42"/>
    <s v="China"/>
    <s v="CNE100003K95"/>
    <s v="BHZTSJ5"/>
    <s v="Special"/>
    <d v="2023-01-16T00:00:00"/>
    <s v="Management"/>
    <s v="G"/>
    <s v="Yes"/>
    <n v="1"/>
    <s v="Approve Application of Credit Lines"/>
    <s v="Other"/>
    <s v="For"/>
    <x v="2"/>
    <m/>
    <s v="No"/>
  </r>
  <r>
    <x v="42"/>
    <s v="China"/>
    <s v="CNE100003K95"/>
    <s v="BHZTSJ5"/>
    <s v="Special"/>
    <d v="2023-01-16T00:00:00"/>
    <s v="Management"/>
    <s v="G"/>
    <s v="Yes"/>
    <n v="2"/>
    <s v="Approve Provision of Guarantee"/>
    <s v="Other"/>
    <s v="For"/>
    <x v="2"/>
    <m/>
    <s v="No"/>
  </r>
  <r>
    <x v="42"/>
    <s v="China"/>
    <s v="CNE100003K95"/>
    <s v="BHZTSJ5"/>
    <s v="Special"/>
    <d v="2023-01-16T00:00:00"/>
    <s v="Management"/>
    <s v="G"/>
    <s v="Yes"/>
    <n v="3"/>
    <s v="Amend Articles of Association"/>
    <s v="Other"/>
    <s v="For"/>
    <x v="2"/>
    <m/>
    <s v="No"/>
  </r>
  <r>
    <x v="43"/>
    <s v="China"/>
    <s v="CNE000001DQ4"/>
    <n v="6599803"/>
    <s v="Special"/>
    <d v="2023-01-16T00:00:00"/>
    <s v="Management"/>
    <s v="G"/>
    <s v="Yes"/>
    <n v="1"/>
    <s v="Approve Amendments to Articles of Association"/>
    <s v="Other"/>
    <s v="For"/>
    <x v="2"/>
    <m/>
    <s v="No"/>
  </r>
  <r>
    <x v="43"/>
    <s v="China"/>
    <s v="CNE000001DQ4"/>
    <n v="6599803"/>
    <s v="Special"/>
    <d v="2023-01-16T00:00:00"/>
    <s v="Management"/>
    <s v="G"/>
    <s v="Yes"/>
    <n v="2"/>
    <s v="Approve Related Party Transaction"/>
    <s v="Other"/>
    <s v="For"/>
    <x v="2"/>
    <m/>
    <s v="No"/>
  </r>
  <r>
    <x v="43"/>
    <s v="China"/>
    <s v="CNE000001DQ4"/>
    <n v="6599803"/>
    <s v="Special"/>
    <d v="2023-01-16T00:00:00"/>
    <s v="Management"/>
    <s v="G"/>
    <s v="Yes"/>
    <n v="3"/>
    <s v="Approve Signing of Daily Related Party Transaction Agreement"/>
    <s v="Other"/>
    <s v="For"/>
    <x v="2"/>
    <m/>
    <s v="No"/>
  </r>
  <r>
    <x v="43"/>
    <s v="China"/>
    <s v="CNE000001DQ4"/>
    <n v="6599803"/>
    <s v="Special"/>
    <d v="2023-01-16T00:00:00"/>
    <s v="Management"/>
    <s v="G"/>
    <s v="Yes"/>
    <n v="4"/>
    <s v="Approve the Company's Annual Credit and Guarantee Plan"/>
    <s v="Other"/>
    <s v="For"/>
    <x v="1"/>
    <s v="The terms of the guarantee are not deemed to be in the best interest of shareholders."/>
    <s v="Yes"/>
  </r>
  <r>
    <x v="44"/>
    <s v="China"/>
    <s v="CNE100001XM0"/>
    <s v="BP82BF4"/>
    <s v="Special"/>
    <d v="2023-01-16T00:00:00"/>
    <s v="Management"/>
    <s v="G"/>
    <s v="Yes"/>
    <n v="1"/>
    <s v="Approve Related Party Transaction"/>
    <s v="Other"/>
    <s v="For"/>
    <x v="2"/>
    <m/>
    <s v="No"/>
  </r>
  <r>
    <x v="44"/>
    <s v="China"/>
    <s v="CNE100001XM0"/>
    <s v="BP82BF4"/>
    <s v="Special"/>
    <d v="2023-01-16T00:00:00"/>
    <s v="Management"/>
    <s v="G"/>
    <s v="Yes"/>
    <n v="2"/>
    <s v="Approve Amendments to Articles of Association"/>
    <s v="Other"/>
    <s v="For"/>
    <x v="2"/>
    <m/>
    <s v="No"/>
  </r>
  <r>
    <x v="45"/>
    <s v="China"/>
    <s v="CNE1000033H6"/>
    <s v="BFFZ145"/>
    <s v="Special"/>
    <d v="2023-01-16T00:00:00"/>
    <s v="Management"/>
    <s v="G"/>
    <s v="Yes"/>
    <n v="1"/>
    <s v="Approve Proposal on Launching Forward Foreign Exchange Settlement and Sale Business"/>
    <s v="Other"/>
    <s v="For"/>
    <x v="2"/>
    <m/>
    <s v="No"/>
  </r>
  <r>
    <x v="46"/>
    <s v="Turkey"/>
    <s v="TREYYLA00014"/>
    <s v="BM9F861"/>
    <s v="Special"/>
    <d v="2023-01-16T00:00:00"/>
    <s v="Management"/>
    <s v="G"/>
    <s v="Yes"/>
    <n v="1"/>
    <s v="Open Meeting and Elect Presiding Council of Meeting"/>
    <s v="Other"/>
    <s v="For"/>
    <x v="2"/>
    <m/>
    <s v="No"/>
  </r>
  <r>
    <x v="46"/>
    <s v="Turkey"/>
    <s v="TREYYLA00014"/>
    <s v="BM9F861"/>
    <s v="Special"/>
    <d v="2023-01-16T00:00:00"/>
    <s v="Management"/>
    <s v="G"/>
    <s v="Yes"/>
    <n v="2"/>
    <s v="Authorize Presiding Council to Sign Minutes of Meeting"/>
    <s v="Other"/>
    <s v="For"/>
    <x v="2"/>
    <m/>
    <s v="No"/>
  </r>
  <r>
    <x v="46"/>
    <s v="Turkey"/>
    <s v="TREYYLA00014"/>
    <s v="BM9F861"/>
    <s v="Special"/>
    <d v="2023-01-16T00:00:00"/>
    <s v="Management"/>
    <s v="G"/>
    <s v="Yes"/>
    <n v="3"/>
    <s v="Approve Discharge of Board"/>
    <s v="Other"/>
    <s v="For"/>
    <x v="2"/>
    <m/>
    <s v="No"/>
  </r>
  <r>
    <x v="46"/>
    <s v="Turkey"/>
    <s v="TREYYLA00014"/>
    <s v="BM9F861"/>
    <s v="Special"/>
    <d v="2023-01-16T00:00:00"/>
    <s v="Management"/>
    <s v="G"/>
    <s v="Yes"/>
    <n v="4"/>
    <s v="Elect Directors"/>
    <s v="Election of Directors"/>
    <s v="For"/>
    <x v="1"/>
    <s v="The Company has not met our expectations and principles in regard to gender diversity. We will not support proposals which bundle the election of several directors under one vote when we identify concerns which would warrant a vote against the election of at least one of the nominees."/>
    <s v="Yes"/>
  </r>
  <r>
    <x v="46"/>
    <s v="Turkey"/>
    <s v="TREYYLA00014"/>
    <s v="BM9F861"/>
    <s v="Special"/>
    <d v="2023-01-16T00:00:00"/>
    <s v="Management"/>
    <s v="G"/>
    <s v="Yes"/>
    <n v="5"/>
    <s v="Approve Director Remuneration"/>
    <s v="Election of Directors"/>
    <s v="For"/>
    <x v="1"/>
    <s v="We will not support a resolution when a lack of disclosure results in shareholders being unable to make an informed voting decision."/>
    <s v="Yes"/>
  </r>
  <r>
    <x v="46"/>
    <s v="Turkey"/>
    <s v="TREYYLA00014"/>
    <s v="BM9F861"/>
    <s v="Special"/>
    <d v="2023-01-16T00:00:00"/>
    <s v="Management"/>
    <s v="G"/>
    <s v="No"/>
    <n v="6"/>
    <s v="Wishes"/>
    <s v="Other"/>
    <m/>
    <x v="0"/>
    <m/>
    <s v="No"/>
  </r>
  <r>
    <x v="47"/>
    <s v="China"/>
    <s v="CNE1000015R2"/>
    <s v="B4R3NW2"/>
    <s v="Special"/>
    <d v="2023-01-16T00:00:00"/>
    <s v="Management"/>
    <s v="G"/>
    <s v="Yes"/>
    <n v="1"/>
    <s v="Approve Termination of Share Repurchase Plan"/>
    <s v="Other"/>
    <s v="For"/>
    <x v="2"/>
    <m/>
    <s v="No"/>
  </r>
  <r>
    <x v="48"/>
    <s v="Netherlands"/>
    <s v="NL0000303709"/>
    <n v="5927375"/>
    <s v="Extraordinary Shareholders"/>
    <d v="2023-01-17T00:00:00"/>
    <s v="Management"/>
    <s v="G"/>
    <s v="No"/>
    <n v="1"/>
    <s v="Open Meeting"/>
    <s v="Other"/>
    <m/>
    <x v="0"/>
    <m/>
    <s v="No"/>
  </r>
  <r>
    <x v="48"/>
    <s v="Netherlands"/>
    <s v="NL0000303709"/>
    <n v="5927375"/>
    <s v="Extraordinary Shareholders"/>
    <d v="2023-01-17T00:00:00"/>
    <s v="Management"/>
    <s v="G"/>
    <s v="Yes"/>
    <n v="2"/>
    <s v="Approve Sale of Aegon Nederland"/>
    <s v="Other"/>
    <s v="For"/>
    <x v="2"/>
    <m/>
    <s v="No"/>
  </r>
  <r>
    <x v="48"/>
    <s v="Netherlands"/>
    <s v="NL0000303709"/>
    <n v="5927375"/>
    <s v="Extraordinary Shareholders"/>
    <d v="2023-01-17T00:00:00"/>
    <s v="Management"/>
    <s v="G"/>
    <s v="No"/>
    <n v="3"/>
    <s v="Other Business (Non-Voting)"/>
    <s v="Other"/>
    <m/>
    <x v="0"/>
    <m/>
    <s v="No"/>
  </r>
  <r>
    <x v="48"/>
    <s v="Netherlands"/>
    <s v="NL0000303709"/>
    <n v="5927375"/>
    <s v="Extraordinary Shareholders"/>
    <d v="2023-01-17T00:00:00"/>
    <s v="Management"/>
    <s v="G"/>
    <s v="No"/>
    <n v="4"/>
    <s v="Close Meeting"/>
    <s v="Other"/>
    <m/>
    <x v="0"/>
    <m/>
    <s v="No"/>
  </r>
  <r>
    <x v="49"/>
    <s v="Netherlands"/>
    <s v="NL0011872643"/>
    <s v="BD9PNF2"/>
    <s v="Extraordinary Shareholders"/>
    <d v="2023-01-17T00:00:00"/>
    <s v="Management"/>
    <s v="G"/>
    <s v="No"/>
    <n v="1"/>
    <s v="Open Meeting"/>
    <s v="Other"/>
    <m/>
    <x v="0"/>
    <m/>
    <s v="No"/>
  </r>
  <r>
    <x v="49"/>
    <s v="Netherlands"/>
    <s v="NL0011872643"/>
    <s v="BD9PNF2"/>
    <s v="Extraordinary Shareholders"/>
    <d v="2023-01-17T00:00:00"/>
    <s v="Management"/>
    <s v="G"/>
    <s v="No"/>
    <n v="5"/>
    <s v="Allow Questions"/>
    <s v="Other"/>
    <m/>
    <x v="0"/>
    <m/>
    <s v="No"/>
  </r>
  <r>
    <x v="49"/>
    <s v="Netherlands"/>
    <s v="NL0011872643"/>
    <s v="BD9PNF2"/>
    <s v="Extraordinary Shareholders"/>
    <d v="2023-01-17T00:00:00"/>
    <s v="Management"/>
    <s v="G"/>
    <s v="No"/>
    <n v="6"/>
    <s v="Close Meeting"/>
    <s v="Other"/>
    <m/>
    <x v="0"/>
    <m/>
    <s v="No"/>
  </r>
  <r>
    <x v="49"/>
    <s v="Netherlands"/>
    <s v="NL0011872643"/>
    <s v="BD9PNF2"/>
    <s v="Extraordinary Shareholders"/>
    <d v="2023-01-17T00:00:00"/>
    <s v="Management"/>
    <s v="G"/>
    <s v="Yes"/>
    <s v="2a"/>
    <s v="Approve Acquisition of Aegon Nederland"/>
    <s v="Other"/>
    <s v="For"/>
    <x v="2"/>
    <m/>
    <s v="No"/>
  </r>
  <r>
    <x v="49"/>
    <s v="Netherlands"/>
    <s v="NL0011872643"/>
    <s v="BD9PNF2"/>
    <s v="Extraordinary Shareholders"/>
    <d v="2023-01-17T00:00:00"/>
    <s v="Management"/>
    <s v="G"/>
    <s v="Yes"/>
    <s v="2b"/>
    <s v="Grant Board Authority to Issue Shares"/>
    <s v="Other"/>
    <s v="For"/>
    <x v="2"/>
    <m/>
    <s v="No"/>
  </r>
  <r>
    <x v="49"/>
    <s v="Netherlands"/>
    <s v="NL0011872643"/>
    <s v="BD9PNF2"/>
    <s v="Extraordinary Shareholders"/>
    <d v="2023-01-17T00:00:00"/>
    <s v="Management"/>
    <s v="G"/>
    <s v="Yes"/>
    <s v="2c"/>
    <s v="Authorize Board to Exclude Preemptive Rights"/>
    <s v="Other"/>
    <s v="For"/>
    <x v="2"/>
    <m/>
    <s v="No"/>
  </r>
  <r>
    <x v="49"/>
    <s v="Netherlands"/>
    <s v="NL0011872643"/>
    <s v="BD9PNF2"/>
    <s v="Extraordinary Shareholders"/>
    <d v="2023-01-17T00:00:00"/>
    <s v="Management"/>
    <s v="G"/>
    <s v="No"/>
    <s v="3a"/>
    <s v="Extend Term of Appointment of Jos Baeten as Member and Chairman of the Executive Board"/>
    <s v="Other"/>
    <m/>
    <x v="0"/>
    <m/>
    <s v="No"/>
  </r>
  <r>
    <x v="49"/>
    <s v="Netherlands"/>
    <s v="NL0011872643"/>
    <s v="BD9PNF2"/>
    <s v="Extraordinary Shareholders"/>
    <d v="2023-01-17T00:00:00"/>
    <s v="Management"/>
    <s v="G"/>
    <s v="No"/>
    <s v="4a"/>
    <s v="Announce Nomination by Supervisory Board to Appoint Two New Members of the Supervisory Board"/>
    <s v="Other"/>
    <m/>
    <x v="0"/>
    <m/>
    <s v="No"/>
  </r>
  <r>
    <x v="49"/>
    <s v="Netherlands"/>
    <s v="NL0011872643"/>
    <s v="BD9PNF2"/>
    <s v="Extraordinary Shareholders"/>
    <d v="2023-01-17T00:00:00"/>
    <s v="Management"/>
    <s v="G"/>
    <s v="Yes"/>
    <s v="4b"/>
    <s v="Opportunity to Make Recommendations to the Supervisory Board"/>
    <s v="Other"/>
    <s v="For"/>
    <x v="2"/>
    <m/>
    <s v="No"/>
  </r>
  <r>
    <x v="49"/>
    <s v="Netherlands"/>
    <s v="NL0011872643"/>
    <s v="BD9PNF2"/>
    <s v="Extraordinary Shareholders"/>
    <d v="2023-01-17T00:00:00"/>
    <s v="Management"/>
    <s v="G"/>
    <s v="Yes"/>
    <s v="4c"/>
    <s v="Elect Danielle Jansen Heijtmajer to Supervisory Board"/>
    <s v="Other"/>
    <s v="For"/>
    <x v="2"/>
    <m/>
    <s v="No"/>
  </r>
  <r>
    <x v="49"/>
    <s v="Netherlands"/>
    <s v="NL0011872643"/>
    <s v="BD9PNF2"/>
    <s v="Extraordinary Shareholders"/>
    <d v="2023-01-17T00:00:00"/>
    <s v="Management"/>
    <s v="G"/>
    <s v="Yes"/>
    <s v="4d"/>
    <s v="Elect Lard Friese to Supervisory Board"/>
    <s v="Other"/>
    <s v="For"/>
    <x v="2"/>
    <m/>
    <s v="No"/>
  </r>
  <r>
    <x v="50"/>
    <s v="China"/>
    <s v="CNE100002GQ4"/>
    <s v="BD3NFF6"/>
    <s v="Special"/>
    <d v="2023-01-17T00:00:00"/>
    <s v="Management"/>
    <s v="G"/>
    <s v="Yes"/>
    <n v="1"/>
    <s v="Elect Yu Liming as Non-independent Director"/>
    <s v="Election of Directors"/>
    <s v="For"/>
    <x v="2"/>
    <m/>
    <s v="No"/>
  </r>
  <r>
    <x v="50"/>
    <s v="China"/>
    <s v="CNE100002GQ4"/>
    <s v="BD3NFF6"/>
    <s v="Special"/>
    <d v="2023-01-17T00:00:00"/>
    <s v="Management"/>
    <s v="G"/>
    <s v="Yes"/>
    <n v="2"/>
    <s v="Elect Wen Hongliang as Non-independent Director"/>
    <s v="Election of Directors"/>
    <s v="For"/>
    <x v="2"/>
    <m/>
    <s v="No"/>
  </r>
  <r>
    <x v="50"/>
    <s v="China"/>
    <s v="CNE100002GQ4"/>
    <s v="BD3NFF6"/>
    <s v="Special"/>
    <d v="2023-01-17T00:00:00"/>
    <s v="Management"/>
    <s v="G"/>
    <s v="Yes"/>
    <n v="3"/>
    <s v="Approve Issuance of Financial Bonds and Related Special Authorizations"/>
    <s v="Other"/>
    <s v="For"/>
    <x v="2"/>
    <m/>
    <s v="No"/>
  </r>
  <r>
    <x v="50"/>
    <s v="China"/>
    <s v="CNE100002GQ4"/>
    <s v="BD3NFF6"/>
    <s v="Special"/>
    <d v="2023-01-17T00:00:00"/>
    <s v="Management"/>
    <s v="G"/>
    <s v="Yes"/>
    <n v="4"/>
    <s v="Approve Issuance of Capital Bonds with No Fixed Term and Related Special Authorizations"/>
    <s v="Other"/>
    <s v="For"/>
    <x v="2"/>
    <m/>
    <s v="No"/>
  </r>
  <r>
    <x v="50"/>
    <s v="China"/>
    <s v="CNE100002GQ4"/>
    <s v="BD3NFF6"/>
    <s v="Special"/>
    <d v="2023-01-17T00:00:00"/>
    <s v="Management"/>
    <s v="G"/>
    <s v="Yes"/>
    <n v="5"/>
    <s v="Approve Capital Management Plan (2023-2025)"/>
    <s v="Other"/>
    <s v="For"/>
    <x v="1"/>
    <s v="We will not support a resolution when a lack of disclosure results in shareholders being unable to make an informed voting decision."/>
    <s v="Yes"/>
  </r>
  <r>
    <x v="51"/>
    <s v="Philippines"/>
    <s v="PHY0967S1694"/>
    <n v="6074968"/>
    <s v="Special"/>
    <d v="2023-01-17T00:00:00"/>
    <s v="Management"/>
    <s v="G"/>
    <s v="Yes"/>
    <n v="1"/>
    <s v="Approve Amendment to the Articles of Incorporation"/>
    <s v="Other"/>
    <s v="For"/>
    <x v="2"/>
    <m/>
    <s v="No"/>
  </r>
  <r>
    <x v="51"/>
    <s v="Philippines"/>
    <s v="PHY0967S1694"/>
    <n v="6074968"/>
    <s v="Special"/>
    <d v="2023-01-17T00:00:00"/>
    <s v="Management"/>
    <s v="G"/>
    <s v="Yes"/>
    <n v="2"/>
    <s v="Approve Merger Between BPI and Robinsons Bank Corporation"/>
    <s v="Other"/>
    <s v="For"/>
    <x v="2"/>
    <m/>
    <s v="No"/>
  </r>
  <r>
    <x v="51"/>
    <s v="Philippines"/>
    <s v="PHY0967S1694"/>
    <n v="6074968"/>
    <s v="Special"/>
    <d v="2023-01-17T00:00:00"/>
    <s v="Management"/>
    <s v="G"/>
    <s v="Yes"/>
    <n v="3"/>
    <s v="Other Business"/>
    <s v="Other"/>
    <s v="For"/>
    <x v="4"/>
    <s v="We will not support any unspecified items included in the agenda of the general meeting of shareholders."/>
    <s v="Yes"/>
  </r>
  <r>
    <x v="52"/>
    <s v="Singapore"/>
    <s v="SG1CI9000006"/>
    <s v="BYYFHZ2"/>
    <s v="Annual"/>
    <d v="2023-01-17T00:00:00"/>
    <s v="Management"/>
    <s v="G"/>
    <s v="Yes"/>
    <n v="1"/>
    <s v="Adopt Financial Statements and Trustee and Auditors' Reports"/>
    <s v="Reports"/>
    <s v="For"/>
    <x v="2"/>
    <m/>
    <s v="No"/>
  </r>
  <r>
    <x v="52"/>
    <s v="Singapore"/>
    <s v="SG1CI9000006"/>
    <s v="BYYFHZ2"/>
    <s v="Annual"/>
    <d v="2023-01-17T00:00:00"/>
    <s v="Management"/>
    <s v="G"/>
    <s v="Yes"/>
    <n v="2"/>
    <s v="Approve KPMG LLP as Auditors and Authorize Board to Fix Their Remuneration"/>
    <s v="Incentives and Remuneration"/>
    <s v="For"/>
    <x v="2"/>
    <m/>
    <s v="No"/>
  </r>
  <r>
    <x v="52"/>
    <s v="Singapore"/>
    <s v="SG1CI9000006"/>
    <s v="BYYFHZ2"/>
    <s v="Annual"/>
    <d v="2023-01-17T00:00:00"/>
    <s v="Management"/>
    <s v="G"/>
    <s v="Yes"/>
    <n v="3"/>
    <s v="Approve Issuance of Equity or Equity-Linked Securities with or without Preemptive Rights"/>
    <s v="Other"/>
    <s v="For"/>
    <x v="1"/>
    <s v="We will not support routine authorities to issue shares without pre-emption rights exceeding 10% of the issued share capital as this is potentially overly dilutive for existing shareholders."/>
    <s v="Yes"/>
  </r>
  <r>
    <x v="53"/>
    <s v="China"/>
    <s v="CNE000001ND1"/>
    <s v="B19RB38"/>
    <s v="Special"/>
    <d v="2023-01-17T00:00:00"/>
    <s v="Management"/>
    <s v="G"/>
    <s v="Yes"/>
    <n v="1"/>
    <s v="Approve Company's Eligibility for Private Placement of Shares"/>
    <s v="Other"/>
    <s v="For"/>
    <x v="2"/>
    <m/>
    <s v="No"/>
  </r>
  <r>
    <x v="53"/>
    <s v="China"/>
    <s v="CNE000001ND1"/>
    <s v="B19RB38"/>
    <s v="Special"/>
    <d v="2023-01-17T00:00:00"/>
    <s v="Management"/>
    <s v="G"/>
    <s v="Yes"/>
    <n v="2.1"/>
    <s v="Approve Issue Type and Par Value"/>
    <s v="Other"/>
    <s v="For"/>
    <x v="2"/>
    <m/>
    <s v="No"/>
  </r>
  <r>
    <x v="53"/>
    <s v="China"/>
    <s v="CNE000001ND1"/>
    <s v="B19RB38"/>
    <s v="Special"/>
    <d v="2023-01-17T00:00:00"/>
    <s v="Management"/>
    <s v="G"/>
    <s v="Yes"/>
    <n v="2.1"/>
    <s v="Approve Resolution Validity Period"/>
    <s v="Other"/>
    <s v="For"/>
    <x v="2"/>
    <m/>
    <s v="No"/>
  </r>
  <r>
    <x v="53"/>
    <s v="China"/>
    <s v="CNE000001ND1"/>
    <s v="B19RB38"/>
    <s v="Special"/>
    <d v="2023-01-17T00:00:00"/>
    <s v="Management"/>
    <s v="G"/>
    <s v="Yes"/>
    <n v="2.2000000000000002"/>
    <s v="Approve Issue Manner and Issue Time"/>
    <s v="Other"/>
    <s v="For"/>
    <x v="2"/>
    <m/>
    <s v="No"/>
  </r>
  <r>
    <x v="53"/>
    <s v="China"/>
    <s v="CNE000001ND1"/>
    <s v="B19RB38"/>
    <s v="Special"/>
    <d v="2023-01-17T00:00:00"/>
    <s v="Management"/>
    <s v="G"/>
    <s v="Yes"/>
    <n v="2.2999999999999998"/>
    <s v="Approve Target Parties and Subscription Manner"/>
    <s v="Other"/>
    <s v="For"/>
    <x v="2"/>
    <m/>
    <s v="No"/>
  </r>
  <r>
    <x v="53"/>
    <s v="China"/>
    <s v="CNE000001ND1"/>
    <s v="B19RB38"/>
    <s v="Special"/>
    <d v="2023-01-17T00:00:00"/>
    <s v="Management"/>
    <s v="G"/>
    <s v="Yes"/>
    <n v="2.4"/>
    <s v="Approve Issue Price and Pricing Method"/>
    <s v="Other"/>
    <s v="For"/>
    <x v="2"/>
    <m/>
    <s v="No"/>
  </r>
  <r>
    <x v="53"/>
    <s v="China"/>
    <s v="CNE000001ND1"/>
    <s v="B19RB38"/>
    <s v="Special"/>
    <d v="2023-01-17T00:00:00"/>
    <s v="Management"/>
    <s v="G"/>
    <s v="Yes"/>
    <n v="2.5"/>
    <s v="Approve Issue Size"/>
    <s v="Other"/>
    <s v="For"/>
    <x v="2"/>
    <m/>
    <s v="No"/>
  </r>
  <r>
    <x v="53"/>
    <s v="China"/>
    <s v="CNE000001ND1"/>
    <s v="B19RB38"/>
    <s v="Special"/>
    <d v="2023-01-17T00:00:00"/>
    <s v="Management"/>
    <s v="G"/>
    <s v="Yes"/>
    <n v="2.6"/>
    <s v="Approve Restriction Period Arrangement"/>
    <s v="Other"/>
    <s v="For"/>
    <x v="2"/>
    <m/>
    <s v="No"/>
  </r>
  <r>
    <x v="53"/>
    <s v="China"/>
    <s v="CNE000001ND1"/>
    <s v="B19RB38"/>
    <s v="Special"/>
    <d v="2023-01-17T00:00:00"/>
    <s v="Management"/>
    <s v="G"/>
    <s v="Yes"/>
    <n v="2.7"/>
    <s v="Approve Listing Location"/>
    <s v="Other"/>
    <s v="For"/>
    <x v="2"/>
    <m/>
    <s v="No"/>
  </r>
  <r>
    <x v="53"/>
    <s v="China"/>
    <s v="CNE000001ND1"/>
    <s v="B19RB38"/>
    <s v="Special"/>
    <d v="2023-01-17T00:00:00"/>
    <s v="Management"/>
    <s v="G"/>
    <s v="Yes"/>
    <n v="2.8"/>
    <s v="Approve Distribution Arrangement of Undistributed Earnings"/>
    <s v="Other"/>
    <s v="For"/>
    <x v="2"/>
    <m/>
    <s v="No"/>
  </r>
  <r>
    <x v="53"/>
    <s v="China"/>
    <s v="CNE000001ND1"/>
    <s v="B19RB38"/>
    <s v="Special"/>
    <d v="2023-01-17T00:00:00"/>
    <s v="Management"/>
    <s v="G"/>
    <s v="Yes"/>
    <n v="2.9"/>
    <s v="Approve Amount and Usage of Raised Funds"/>
    <s v="Other"/>
    <s v="For"/>
    <x v="2"/>
    <m/>
    <s v="No"/>
  </r>
  <r>
    <x v="53"/>
    <s v="China"/>
    <s v="CNE000001ND1"/>
    <s v="B19RB38"/>
    <s v="Special"/>
    <d v="2023-01-17T00:00:00"/>
    <s v="Management"/>
    <s v="G"/>
    <s v="Yes"/>
    <n v="3"/>
    <s v="Approve Plan on Private Placement of Shares"/>
    <s v="Other"/>
    <s v="For"/>
    <x v="2"/>
    <m/>
    <s v="No"/>
  </r>
  <r>
    <x v="53"/>
    <s v="China"/>
    <s v="CNE000001ND1"/>
    <s v="B19RB38"/>
    <s v="Special"/>
    <d v="2023-01-17T00:00:00"/>
    <s v="Management"/>
    <s v="G"/>
    <s v="Yes"/>
    <n v="4"/>
    <s v="Approve No Need for Report on the Usage of Previously Raised Funds"/>
    <s v="Reports"/>
    <s v="For"/>
    <x v="2"/>
    <m/>
    <s v="No"/>
  </r>
  <r>
    <x v="53"/>
    <s v="China"/>
    <s v="CNE000001ND1"/>
    <s v="B19RB38"/>
    <s v="Special"/>
    <d v="2023-01-17T00:00:00"/>
    <s v="Management"/>
    <s v="G"/>
    <s v="Yes"/>
    <n v="5"/>
    <s v="Approve Feasibility Analysis Report on the Use of Proceeds"/>
    <s v="Reports"/>
    <s v="For"/>
    <x v="2"/>
    <m/>
    <s v="No"/>
  </r>
  <r>
    <x v="53"/>
    <s v="China"/>
    <s v="CNE000001ND1"/>
    <s v="B19RB38"/>
    <s v="Special"/>
    <d v="2023-01-17T00:00:00"/>
    <s v="Management"/>
    <s v="G"/>
    <s v="Yes"/>
    <n v="6"/>
    <s v="Approve Formulation of Shareholder Return Plan"/>
    <s v="Other"/>
    <s v="For"/>
    <x v="2"/>
    <m/>
    <s v="No"/>
  </r>
  <r>
    <x v="53"/>
    <s v="China"/>
    <s v="CNE000001ND1"/>
    <s v="B19RB38"/>
    <s v="Special"/>
    <d v="2023-01-17T00:00:00"/>
    <s v="Management"/>
    <s v="G"/>
    <s v="Yes"/>
    <n v="7"/>
    <s v="Approve Signing of Conditional Subscription Agreement"/>
    <s v="Other"/>
    <s v="For"/>
    <x v="2"/>
    <m/>
    <s v="No"/>
  </r>
  <r>
    <x v="53"/>
    <s v="China"/>
    <s v="CNE000001ND1"/>
    <s v="B19RB38"/>
    <s v="Special"/>
    <d v="2023-01-17T00:00:00"/>
    <s v="Management"/>
    <s v="G"/>
    <s v="Yes"/>
    <n v="8"/>
    <s v="Approve Impact of Dilution of Current Returns on Major Financial Indicators and the Relevant Measures to be Taken"/>
    <s v="Other"/>
    <s v="For"/>
    <x v="2"/>
    <m/>
    <s v="No"/>
  </r>
  <r>
    <x v="53"/>
    <s v="China"/>
    <s v="CNE000001ND1"/>
    <s v="B19RB38"/>
    <s v="Special"/>
    <d v="2023-01-17T00:00:00"/>
    <s v="Management"/>
    <s v="G"/>
    <s v="Yes"/>
    <n v="9"/>
    <s v="Approve Authorization of Board to Handle All Related Matters"/>
    <s v="Other"/>
    <s v="For"/>
    <x v="2"/>
    <m/>
    <s v="No"/>
  </r>
  <r>
    <x v="54"/>
    <s v="China"/>
    <s v="CNE100000734"/>
    <s v="B249NZ2"/>
    <s v="Special"/>
    <d v="2023-01-18T00:00:00"/>
    <s v="Management"/>
    <s v="G"/>
    <s v="Yes"/>
    <n v="1"/>
    <s v="Approve Issuance of Financial Bonds"/>
    <s v="Other"/>
    <s v="For"/>
    <x v="2"/>
    <m/>
    <s v="No"/>
  </r>
  <r>
    <x v="54"/>
    <s v="China"/>
    <s v="CNE100000734"/>
    <s v="B249NZ2"/>
    <s v="Special"/>
    <d v="2023-01-18T00:00:00"/>
    <s v="Management"/>
    <s v="G"/>
    <s v="Yes"/>
    <n v="2.1"/>
    <s v="Elect Praveen Khurana as Non-independent Director"/>
    <s v="Election of Directors"/>
    <s v="For"/>
    <x v="2"/>
    <m/>
    <s v="No"/>
  </r>
  <r>
    <x v="54"/>
    <s v="China"/>
    <s v="CNE100000734"/>
    <s v="B249NZ2"/>
    <s v="Special"/>
    <d v="2023-01-18T00:00:00"/>
    <s v="Management"/>
    <s v="G"/>
    <s v="Yes"/>
    <n v="2.2000000000000002"/>
    <s v="Elect Wang Ruihua as Independent Director"/>
    <s v="Election of Directors"/>
    <s v="For"/>
    <x v="2"/>
    <m/>
    <s v="No"/>
  </r>
  <r>
    <x v="55"/>
    <s v="USA"/>
    <s v="US23331A1097"/>
    <n v="2250687"/>
    <s v="Annual"/>
    <d v="2023-01-18T00:00:00"/>
    <s v="Management"/>
    <s v="G"/>
    <s v="Yes"/>
    <n v="2"/>
    <s v="Advisory Vote to Ratify Named Executive Officers' Compensation"/>
    <s v="Other"/>
    <s v="For"/>
    <x v="2"/>
    <m/>
    <s v="No"/>
  </r>
  <r>
    <x v="55"/>
    <s v="USA"/>
    <s v="US23331A1097"/>
    <n v="2250687"/>
    <s v="Annual"/>
    <d v="2023-01-18T00:00:00"/>
    <s v="Management"/>
    <s v="G"/>
    <s v="Yes"/>
    <n v="3"/>
    <s v="Ratify Ernst &amp; Young LLP as Auditors"/>
    <s v="Auditors"/>
    <s v="For"/>
    <x v="2"/>
    <m/>
    <s v="No"/>
  </r>
  <r>
    <x v="55"/>
    <s v="USA"/>
    <s v="US23331A1097"/>
    <n v="2250687"/>
    <s v="Annual"/>
    <d v="2023-01-18T00:00:00"/>
    <s v="Management"/>
    <s v="G"/>
    <s v="Yes"/>
    <s v="1a"/>
    <s v="Elect Director Donald R. Horton"/>
    <s v="Election of Directors"/>
    <s v="For"/>
    <x v="2"/>
    <m/>
    <s v="No"/>
  </r>
  <r>
    <x v="55"/>
    <s v="USA"/>
    <s v="US23331A1097"/>
    <n v="2250687"/>
    <s v="Annual"/>
    <d v="2023-01-18T00:00:00"/>
    <s v="Management"/>
    <s v="G"/>
    <s v="Yes"/>
    <s v="1b"/>
    <s v="Elect Director Barbara K. Allen"/>
    <s v="Election of Directors"/>
    <s v="For"/>
    <x v="2"/>
    <m/>
    <s v="No"/>
  </r>
  <r>
    <x v="55"/>
    <s v="USA"/>
    <s v="US23331A1097"/>
    <n v="2250687"/>
    <s v="Annual"/>
    <d v="2023-01-18T00:00:00"/>
    <s v="Management"/>
    <s v="G"/>
    <s v="Yes"/>
    <s v="1c"/>
    <s v="Elect Director Brad S. Anderson"/>
    <s v="Election of Directors"/>
    <s v="For"/>
    <x v="2"/>
    <m/>
    <s v="No"/>
  </r>
  <r>
    <x v="55"/>
    <s v="USA"/>
    <s v="US23331A1097"/>
    <n v="2250687"/>
    <s v="Annual"/>
    <d v="2023-01-18T00:00:00"/>
    <s v="Management"/>
    <s v="G"/>
    <s v="Yes"/>
    <s v="1d"/>
    <s v="Elect Director Michael R. Buchanan"/>
    <s v="Election of Directors"/>
    <s v="For"/>
    <x v="2"/>
    <m/>
    <s v="No"/>
  </r>
  <r>
    <x v="55"/>
    <s v="USA"/>
    <s v="US23331A1097"/>
    <n v="2250687"/>
    <s v="Annual"/>
    <d v="2023-01-18T00:00:00"/>
    <s v="Management"/>
    <s v="G"/>
    <s v="Yes"/>
    <s v="1e"/>
    <s v="Elect Director Benjamin S. Carson, Sr."/>
    <s v="Election of Directors"/>
    <s v="For"/>
    <x v="2"/>
    <m/>
    <s v="No"/>
  </r>
  <r>
    <x v="55"/>
    <s v="USA"/>
    <s v="US23331A1097"/>
    <n v="2250687"/>
    <s v="Annual"/>
    <d v="2023-01-18T00:00:00"/>
    <s v="Management"/>
    <s v="G"/>
    <s v="Yes"/>
    <s v="1f"/>
    <s v="Elect Director Maribess L. Miller"/>
    <s v="Election of Directors"/>
    <s v="For"/>
    <x v="2"/>
    <m/>
    <s v="No"/>
  </r>
  <r>
    <x v="56"/>
    <s v="China"/>
    <s v="CNE000001NY7"/>
    <s v="B1FPYN7"/>
    <s v="Special"/>
    <d v="2023-01-18T00:00:00"/>
    <s v="Shareholder"/>
    <s v="G"/>
    <s v="Yes"/>
    <n v="1.1000000000000001"/>
    <s v="Elect Li Zhen as Director"/>
    <s v="Election of Directors"/>
    <s v="For"/>
    <x v="1"/>
    <s v="Executive Chair and no appropriate independent counterbalance in place.  We will not support the election of any Executive Director being elected to serve on the Audit Committee."/>
    <s v="Yes"/>
  </r>
  <r>
    <x v="56"/>
    <s v="China"/>
    <s v="CNE000001NY7"/>
    <s v="B1FPYN7"/>
    <s v="Special"/>
    <d v="2023-01-18T00:00:00"/>
    <s v="Shareholder"/>
    <s v="G"/>
    <s v="Yes"/>
    <n v="1.2"/>
    <s v="Elect Steven Cai as Director"/>
    <s v="Election of Directors"/>
    <s v="For"/>
    <x v="2"/>
    <m/>
    <s v="No"/>
  </r>
  <r>
    <x v="56"/>
    <s v="China"/>
    <s v="CNE000001NY7"/>
    <s v="B1FPYN7"/>
    <s v="Special"/>
    <d v="2023-01-18T00:00:00"/>
    <s v="Shareholder"/>
    <s v="G"/>
    <s v="Yes"/>
    <n v="1.3"/>
    <s v="Elect Zhang Hongli as Director"/>
    <s v="Election of Directors"/>
    <s v="For"/>
    <x v="2"/>
    <m/>
    <s v="No"/>
  </r>
  <r>
    <x v="56"/>
    <s v="China"/>
    <s v="CNE000001NY7"/>
    <s v="B1FPYN7"/>
    <s v="Special"/>
    <d v="2023-01-18T00:00:00"/>
    <s v="Shareholder"/>
    <s v="G"/>
    <s v="Yes"/>
    <n v="1.4"/>
    <s v="Elect Frank Engel as Director"/>
    <s v="Election of Directors"/>
    <s v="For"/>
    <x v="2"/>
    <m/>
    <s v="No"/>
  </r>
  <r>
    <x v="56"/>
    <s v="China"/>
    <s v="CNE000001NY7"/>
    <s v="B1FPYN7"/>
    <s v="Special"/>
    <d v="2023-01-18T00:00:00"/>
    <s v="Shareholder"/>
    <s v="G"/>
    <s v="Yes"/>
    <n v="1.5"/>
    <s v="Elect Andrea Nahmer as Director"/>
    <s v="Election of Directors"/>
    <s v="For"/>
    <x v="1"/>
    <s v="Candidate is not considered independent and the Audit Committee is not made up of at least 2/3 independent directors."/>
    <s v="Yes"/>
  </r>
  <r>
    <x v="56"/>
    <s v="China"/>
    <s v="CNE000001NY7"/>
    <s v="B1FPYN7"/>
    <s v="Special"/>
    <d v="2023-01-18T00:00:00"/>
    <s v="Management"/>
    <s v="G"/>
    <s v="Yes"/>
    <n v="2.1"/>
    <s v="Elect Sun Zhe as Director"/>
    <s v="Election of Directors"/>
    <s v="For"/>
    <x v="2"/>
    <m/>
    <s v="No"/>
  </r>
  <r>
    <x v="56"/>
    <s v="China"/>
    <s v="CNE000001NY7"/>
    <s v="B1FPYN7"/>
    <s v="Special"/>
    <d v="2023-01-18T00:00:00"/>
    <s v="Management"/>
    <s v="G"/>
    <s v="Yes"/>
    <n v="2.2000000000000002"/>
    <s v="Elect Qiao Yun as Director"/>
    <s v="Election of Directors"/>
    <s v="For"/>
    <x v="2"/>
    <m/>
    <s v="No"/>
  </r>
  <r>
    <x v="56"/>
    <s v="China"/>
    <s v="CNE000001NY7"/>
    <s v="B1FPYN7"/>
    <s v="Special"/>
    <d v="2023-01-18T00:00:00"/>
    <s v="Management"/>
    <s v="G"/>
    <s v="Yes"/>
    <n v="2.2999999999999998"/>
    <s v="Elect Qiu Xinping as Director"/>
    <s v="Election of Directors"/>
    <s v="For"/>
    <x v="2"/>
    <m/>
    <s v="No"/>
  </r>
  <r>
    <x v="56"/>
    <s v="China"/>
    <s v="CNE000001NY7"/>
    <s v="B1FPYN7"/>
    <s v="Special"/>
    <d v="2023-01-18T00:00:00"/>
    <s v="Management"/>
    <s v="G"/>
    <s v="Yes"/>
    <n v="2.4"/>
    <s v="Elect Wang Feng as Director"/>
    <s v="Election of Directors"/>
    <s v="For"/>
    <x v="2"/>
    <m/>
    <s v="No"/>
  </r>
  <r>
    <x v="56"/>
    <s v="China"/>
    <s v="CNE000001NY7"/>
    <s v="B1FPYN7"/>
    <s v="Special"/>
    <d v="2023-01-18T00:00:00"/>
    <s v="Shareholder"/>
    <s v="G"/>
    <s v="Yes"/>
    <n v="3.1"/>
    <s v="Elect Yang Dafa as Supervisor"/>
    <s v="Other"/>
    <s v="For"/>
    <x v="2"/>
    <m/>
    <s v="No"/>
  </r>
  <r>
    <x v="56"/>
    <s v="China"/>
    <s v="CNE000001NY7"/>
    <s v="B1FPYN7"/>
    <s v="Special"/>
    <d v="2023-01-18T00:00:00"/>
    <s v="Shareholder"/>
    <s v="G"/>
    <s v="Yes"/>
    <n v="3.2"/>
    <s v="Elect Li Yan as Supervisor"/>
    <s v="Other"/>
    <s v="For"/>
    <x v="2"/>
    <m/>
    <s v="No"/>
  </r>
  <r>
    <x v="57"/>
    <s v="Ireland"/>
    <s v="IE00BZ12WP82"/>
    <s v="BZ12WP8"/>
    <s v="Court"/>
    <d v="2023-01-18T00:00:00"/>
    <s v="Management"/>
    <s v="G"/>
    <s v="Yes"/>
    <n v="1"/>
    <s v="Approve Scheme of Arrangement"/>
    <s v="Other"/>
    <s v="For"/>
    <x v="2"/>
    <m/>
    <s v="No"/>
  </r>
  <r>
    <x v="57"/>
    <s v="Ireland"/>
    <s v="IE00BZ12WP82"/>
    <s v="BZ12WP8"/>
    <s v="Extraordinary Shareholders"/>
    <d v="2023-01-18T00:00:00"/>
    <s v="Management"/>
    <s v="G"/>
    <s v="Yes"/>
    <n v="1"/>
    <s v="Approve Scheme of Arrangement"/>
    <s v="Other"/>
    <s v="For"/>
    <x v="2"/>
    <m/>
    <s v="No"/>
  </r>
  <r>
    <x v="57"/>
    <s v="Ireland"/>
    <s v="IE00BZ12WP82"/>
    <s v="BZ12WP8"/>
    <s v="Extraordinary Shareholders"/>
    <d v="2023-01-18T00:00:00"/>
    <s v="Management"/>
    <s v="G"/>
    <s v="Yes"/>
    <n v="2"/>
    <s v="Amend Articles of Association"/>
    <s v="Other"/>
    <s v="For"/>
    <x v="2"/>
    <m/>
    <s v="No"/>
  </r>
  <r>
    <x v="57"/>
    <s v="Ireland"/>
    <s v="IE00BZ12WP82"/>
    <s v="BZ12WP8"/>
    <s v="Extraordinary Shareholders"/>
    <d v="2023-01-18T00:00:00"/>
    <s v="Management"/>
    <s v="G"/>
    <s v="Yes"/>
    <n v="3"/>
    <s v="Approve Common Draft Terms of Merger"/>
    <s v="Other"/>
    <s v="For"/>
    <x v="2"/>
    <m/>
    <s v="No"/>
  </r>
  <r>
    <x v="58"/>
    <s v="Israel"/>
    <s v="IL0010910656"/>
    <s v="B034DS7"/>
    <s v="Special"/>
    <d v="2023-01-18T00:00:00"/>
    <s v="Management"/>
    <s v="G"/>
    <s v="Yes"/>
    <n v="1"/>
    <s v="Approve Amended Compensation of Sharon Goldenberg, CEO"/>
    <s v="Other"/>
    <s v="For"/>
    <x v="2"/>
    <m/>
    <s v="No"/>
  </r>
  <r>
    <x v="58"/>
    <s v="Israel"/>
    <s v="IL0010910656"/>
    <s v="B034DS7"/>
    <s v="Special"/>
    <d v="2023-01-18T00:00:00"/>
    <s v="Management"/>
    <s v="G"/>
    <s v="Yes"/>
    <n v="2"/>
    <s v="Approve Amended Compensation Policy for the Directors and Officers of the Company"/>
    <s v="Election of Directors"/>
    <s v="For"/>
    <x v="1"/>
    <s v="Greater than 50% of equity awards vest without reference to performance conditions. Accelerated vesting of outstanding awards is contrary to the alignment between executive pay and shareholder long-term interest."/>
    <s v="Yes"/>
  </r>
  <r>
    <x v="58"/>
    <s v="Israel"/>
    <s v="IL0010910656"/>
    <s v="B034DS7"/>
    <s v="Special"/>
    <d v="2023-01-18T00:00:00"/>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1"/>
    <m/>
    <s v="No"/>
  </r>
  <r>
    <x v="58"/>
    <s v="Israel"/>
    <s v="IL0010910656"/>
    <s v="B034DS7"/>
    <s v="Special"/>
    <d v="2023-01-18T00:00:00"/>
    <s v="Management"/>
    <s v="G"/>
    <s v="Yes"/>
    <s v="B1"/>
    <s v="If you are an Interest Holder as defined in Section 1 of the Securities Law, 1968, vote FOR.  Otherwise, vote against."/>
    <s v="Other"/>
    <s v="None"/>
    <x v="1"/>
    <m/>
    <s v="No"/>
  </r>
  <r>
    <x v="58"/>
    <s v="Israel"/>
    <s v="IL0010910656"/>
    <s v="B034DS7"/>
    <s v="Special"/>
    <d v="2023-01-18T00:00:00"/>
    <s v="Management"/>
    <s v="G"/>
    <s v="Yes"/>
    <s v="B2"/>
    <s v="If you are a Senior Officer as defined in Section 37(D) of the Securities Law, 1968, vote FOR. Otherwise, vote against."/>
    <s v="Other"/>
    <s v="None"/>
    <x v="1"/>
    <m/>
    <s v="No"/>
  </r>
  <r>
    <x v="58"/>
    <s v="Israel"/>
    <s v="IL0010910656"/>
    <s v="B034DS7"/>
    <s v="Special"/>
    <d v="2023-01-18T00:00:00"/>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2"/>
    <m/>
    <s v="No"/>
  </r>
  <r>
    <x v="59"/>
    <s v="South Korea"/>
    <s v="KR7028050003"/>
    <n v="6765239"/>
    <s v="Special"/>
    <d v="2023-01-18T00:00:00"/>
    <s v="Management"/>
    <s v="G"/>
    <s v="Yes"/>
    <n v="1"/>
    <s v="Elect Namgoong Hong as Inside Director"/>
    <s v="Election of Directors"/>
    <s v="For"/>
    <x v="2"/>
    <m/>
    <s v="No"/>
  </r>
  <r>
    <x v="60"/>
    <s v="Singapore"/>
    <s v="SG1I52882764"/>
    <n v="6243586"/>
    <s v="Extraordinary Shareholders"/>
    <d v="2023-01-18T00:00:00"/>
    <s v="Management"/>
    <s v="G"/>
    <s v="Yes"/>
    <n v="1"/>
    <s v="Approve Acquisition"/>
    <s v="Other"/>
    <s v="For"/>
    <x v="2"/>
    <m/>
    <s v="No"/>
  </r>
  <r>
    <x v="61"/>
    <s v="USA"/>
    <s v="US22160K1051"/>
    <n v="2701271"/>
    <s v="Annual"/>
    <d v="2023-01-19T00:00:00"/>
    <s v="Management"/>
    <s v="G"/>
    <s v="Yes"/>
    <n v="2"/>
    <s v="Ratify KPMG LLP as Auditors"/>
    <s v="Auditors"/>
    <s v="For"/>
    <x v="2"/>
    <m/>
    <s v="No"/>
  </r>
  <r>
    <x v="61"/>
    <s v="USA"/>
    <s v="US22160K1051"/>
    <n v="2701271"/>
    <s v="Annual"/>
    <d v="2023-01-19T00:00:00"/>
    <s v="Management"/>
    <s v="G"/>
    <s v="Yes"/>
    <n v="3"/>
    <s v="Advisory Vote to Ratify Named Executive Officers' Compensation"/>
    <s v="Other"/>
    <s v="For"/>
    <x v="1"/>
    <s v="The Company has not included a clawback provision within the remuneration scheme, contrary to good practice for this market. Pay frameworks where long-term awards have a performance period of less than three years do not provide adequate alignment with shareholders' long-term interests."/>
    <s v="Yes"/>
  </r>
  <r>
    <x v="61"/>
    <s v="USA"/>
    <s v="US22160K1051"/>
    <n v="2701271"/>
    <s v="Annual"/>
    <d v="2023-01-19T00:00:00"/>
    <s v="Management"/>
    <s v="G"/>
    <s v="Yes"/>
    <n v="4"/>
    <s v="Advisory Vote on Say on Pay Frequency"/>
    <s v="Other"/>
    <s v="One Year"/>
    <x v="5"/>
    <m/>
    <s v="No"/>
  </r>
  <r>
    <x v="61"/>
    <s v="USA"/>
    <s v="US22160K1051"/>
    <n v="2701271"/>
    <s v="Annual"/>
    <d v="2023-01-19T00:00:00"/>
    <s v="Shareholder"/>
    <s v="S"/>
    <s v="Yes"/>
    <n v="5"/>
    <s v="Report on Risk Due to Restrictions on Reproductive Rights"/>
    <s v="Reports"/>
    <s v="Against"/>
    <x v="2"/>
    <s v="The request for additional reporting is reasonable, and would enable shareholders to have a better understanding of the company's approach."/>
    <s v="Yes"/>
  </r>
  <r>
    <x v="61"/>
    <s v="USA"/>
    <s v="US22160K1051"/>
    <n v="2701271"/>
    <s v="Annual"/>
    <d v="2023-01-19T00:00:00"/>
    <s v="Management"/>
    <s v="G"/>
    <s v="Yes"/>
    <s v="1a"/>
    <s v="Elect Director Susan L. Decker"/>
    <s v="Election of Directors"/>
    <s v="For"/>
    <x v="1"/>
    <s v="Candidate is not considered independent and the Audit Committee is not made up of at least 2/3 independent directors."/>
    <s v="Yes"/>
  </r>
  <r>
    <x v="61"/>
    <s v="USA"/>
    <s v="US22160K1051"/>
    <n v="2701271"/>
    <s v="Annual"/>
    <d v="2023-01-19T00:00:00"/>
    <s v="Management"/>
    <s v="G"/>
    <s v="Yes"/>
    <s v="1b"/>
    <s v="Elect Director Kenneth D. Denman"/>
    <s v="Election of Directors"/>
    <s v="For"/>
    <x v="2"/>
    <m/>
    <s v="No"/>
  </r>
  <r>
    <x v="61"/>
    <s v="USA"/>
    <s v="US22160K1051"/>
    <n v="2701271"/>
    <s v="Annual"/>
    <d v="2023-01-19T00:00:00"/>
    <s v="Management"/>
    <s v="G"/>
    <s v="Yes"/>
    <s v="1c"/>
    <s v="Elect Director Richard A. Galanti"/>
    <s v="Election of Directors"/>
    <s v="For"/>
    <x v="2"/>
    <m/>
    <s v="No"/>
  </r>
  <r>
    <x v="61"/>
    <s v="USA"/>
    <s v="US22160K1051"/>
    <n v="2701271"/>
    <s v="Annual"/>
    <d v="2023-01-19T00:00:00"/>
    <s v="Management"/>
    <s v="G"/>
    <s v="Yes"/>
    <s v="1d"/>
    <s v="Elect Director Hamilton E. James"/>
    <s v="Election of Directors"/>
    <s v="For"/>
    <x v="1"/>
    <s v="The Chair is not independent and the Board as a whole lacks independence."/>
    <s v="Yes"/>
  </r>
  <r>
    <x v="61"/>
    <s v="USA"/>
    <s v="US22160K1051"/>
    <n v="2701271"/>
    <s v="Annual"/>
    <d v="2023-01-19T00:00:00"/>
    <s v="Management"/>
    <s v="G"/>
    <s v="Yes"/>
    <s v="1e"/>
    <s v="Elect Director W. Craig Jelinek"/>
    <s v="Election of Directors"/>
    <s v="For"/>
    <x v="2"/>
    <m/>
    <s v="No"/>
  </r>
  <r>
    <x v="61"/>
    <s v="USA"/>
    <s v="US22160K1051"/>
    <n v="2701271"/>
    <s v="Annual"/>
    <d v="2023-01-19T00:00:00"/>
    <s v="Management"/>
    <s v="G"/>
    <s v="Yes"/>
    <s v="1f"/>
    <s v="Elect Director Sally Jewell"/>
    <s v="Election of Directors"/>
    <s v="For"/>
    <x v="2"/>
    <m/>
    <s v="No"/>
  </r>
  <r>
    <x v="61"/>
    <s v="USA"/>
    <s v="US22160K1051"/>
    <n v="2701271"/>
    <s v="Annual"/>
    <d v="2023-01-19T00:00:00"/>
    <s v="Management"/>
    <s v="G"/>
    <s v="Yes"/>
    <s v="1g"/>
    <s v="Elect Director Charles T. Munger"/>
    <s v="Election of Directors"/>
    <s v="For"/>
    <x v="1"/>
    <s v="Candidate is not considered independent and the Audit Committee is not made up of at least 2/3 independent directors. We expect the Chair of the Audit Committee to be independent and will not support the election of the relevant nominee where we determine that this is not the case."/>
    <s v="Yes"/>
  </r>
  <r>
    <x v="61"/>
    <s v="USA"/>
    <s v="US22160K1051"/>
    <n v="2701271"/>
    <s v="Annual"/>
    <d v="2023-01-19T00:00:00"/>
    <s v="Management"/>
    <s v="G"/>
    <s v="Yes"/>
    <s v="1h"/>
    <s v="Elect Director Jeffrey S. Raikes"/>
    <s v="Election of Directors"/>
    <s v="For"/>
    <x v="1"/>
    <s v="We do not regard the Board to be sufficiently independent, for which the chair of the nomination process is ultimately accountable. The Company has not met our expectations and principles in regard to gender diversity."/>
    <s v="Yes"/>
  </r>
  <r>
    <x v="61"/>
    <s v="USA"/>
    <s v="US22160K1051"/>
    <n v="2701271"/>
    <s v="Annual"/>
    <d v="2023-01-19T00:00:00"/>
    <s v="Management"/>
    <s v="G"/>
    <s v="Yes"/>
    <s v="1i"/>
    <s v="Elect Director John W. Stanton"/>
    <s v="Election of Directors"/>
    <s v="For"/>
    <x v="2"/>
    <m/>
    <s v="No"/>
  </r>
  <r>
    <x v="61"/>
    <s v="USA"/>
    <s v="US22160K1051"/>
    <n v="2701271"/>
    <s v="Annual"/>
    <d v="2023-01-19T00:00:00"/>
    <s v="Management"/>
    <s v="G"/>
    <s v="Yes"/>
    <s v="1j"/>
    <s v="Elect Director Ron M. Vachris"/>
    <s v="Election of Directors"/>
    <s v="For"/>
    <x v="2"/>
    <m/>
    <s v="No"/>
  </r>
  <r>
    <x v="61"/>
    <s v="USA"/>
    <s v="US22160K1051"/>
    <n v="2701271"/>
    <s v="Annual"/>
    <d v="2023-01-19T00:00:00"/>
    <s v="Management"/>
    <s v="G"/>
    <s v="Yes"/>
    <s v="1k"/>
    <s v="Elect Director Mary Agnes (Maggie) Wilderotter"/>
    <s v="Election of Directors"/>
    <s v="For"/>
    <x v="2"/>
    <m/>
    <s v="No"/>
  </r>
  <r>
    <x v="62"/>
    <s v="USA"/>
    <s v="US4612021034"/>
    <n v="2459020"/>
    <s v="Annual"/>
    <d v="2023-01-19T00:00:00"/>
    <s v="Management"/>
    <s v="G"/>
    <s v="Yes"/>
    <n v="2"/>
    <s v="Advisory Vote to Ratify Named Executive Officers' Compensation"/>
    <s v="Other"/>
    <s v="For"/>
    <x v="1"/>
    <s v="Pay frameworks where long-term awards have a performance period of less than three years do not provide adequate alignment with shareholders' long-term interests."/>
    <s v="Yes"/>
  </r>
  <r>
    <x v="62"/>
    <s v="USA"/>
    <s v="US4612021034"/>
    <n v="2459020"/>
    <s v="Annual"/>
    <d v="2023-01-19T00:00:00"/>
    <s v="Management"/>
    <s v="G"/>
    <s v="Yes"/>
    <n v="3"/>
    <s v="Ratify Ernst &amp; Young LLP as Auditors"/>
    <s v="Auditors"/>
    <s v="For"/>
    <x v="2"/>
    <m/>
    <s v="No"/>
  </r>
  <r>
    <x v="62"/>
    <s v="USA"/>
    <s v="US4612021034"/>
    <n v="2459020"/>
    <s v="Annual"/>
    <d v="2023-01-19T00:00:00"/>
    <s v="Management"/>
    <s v="G"/>
    <s v="Yes"/>
    <n v="4"/>
    <s v="Amend Qualified Employee Stock Purchase Plan"/>
    <s v="Other"/>
    <s v="For"/>
    <x v="2"/>
    <m/>
    <s v="No"/>
  </r>
  <r>
    <x v="62"/>
    <s v="USA"/>
    <s v="US4612021034"/>
    <n v="2459020"/>
    <s v="Annual"/>
    <d v="2023-01-19T00:00:00"/>
    <s v="Management"/>
    <s v="G"/>
    <s v="Yes"/>
    <s v="1a"/>
    <s v="Elect Director Eve Burton"/>
    <s v="Election of Directors"/>
    <s v="For"/>
    <x v="2"/>
    <m/>
    <s v="No"/>
  </r>
  <r>
    <x v="62"/>
    <s v="USA"/>
    <s v="US4612021034"/>
    <n v="2459020"/>
    <s v="Annual"/>
    <d v="2023-01-19T00:00:00"/>
    <s v="Management"/>
    <s v="G"/>
    <s v="Yes"/>
    <s v="1b"/>
    <s v="Elect Director Scott D. Cook"/>
    <s v="Election of Directors"/>
    <s v="For"/>
    <x v="2"/>
    <m/>
    <s v="No"/>
  </r>
  <r>
    <x v="62"/>
    <s v="USA"/>
    <s v="US4612021034"/>
    <n v="2459020"/>
    <s v="Annual"/>
    <d v="2023-01-19T00:00:00"/>
    <s v="Management"/>
    <s v="G"/>
    <s v="Yes"/>
    <s v="1c"/>
    <s v="Elect Director Richard L. Dalzell"/>
    <s v="Election of Directors"/>
    <s v="For"/>
    <x v="2"/>
    <m/>
    <s v="No"/>
  </r>
  <r>
    <x v="62"/>
    <s v="USA"/>
    <s v="US4612021034"/>
    <n v="2459020"/>
    <s v="Annual"/>
    <d v="2023-01-19T00:00:00"/>
    <s v="Management"/>
    <s v="G"/>
    <s v="Yes"/>
    <s v="1d"/>
    <s v="Elect Director Sasan K. Goodarzi"/>
    <s v="Election of Directors"/>
    <s v="For"/>
    <x v="2"/>
    <m/>
    <s v="No"/>
  </r>
  <r>
    <x v="62"/>
    <s v="USA"/>
    <s v="US4612021034"/>
    <n v="2459020"/>
    <s v="Annual"/>
    <d v="2023-01-19T00:00:00"/>
    <s v="Management"/>
    <s v="G"/>
    <s v="Yes"/>
    <s v="1e"/>
    <s v="Elect Director Deborah Liu"/>
    <s v="Election of Directors"/>
    <s v="For"/>
    <x v="2"/>
    <m/>
    <s v="No"/>
  </r>
  <r>
    <x v="62"/>
    <s v="USA"/>
    <s v="US4612021034"/>
    <n v="2459020"/>
    <s v="Annual"/>
    <d v="2023-01-19T00:00:00"/>
    <s v="Management"/>
    <s v="G"/>
    <s v="Yes"/>
    <s v="1f"/>
    <s v="Elect Director Tekedra Mawakana"/>
    <s v="Election of Directors"/>
    <s v="For"/>
    <x v="2"/>
    <m/>
    <s v="No"/>
  </r>
  <r>
    <x v="62"/>
    <s v="USA"/>
    <s v="US4612021034"/>
    <n v="2459020"/>
    <s v="Annual"/>
    <d v="2023-01-19T00:00:00"/>
    <s v="Management"/>
    <s v="G"/>
    <s v="Yes"/>
    <s v="1g"/>
    <s v="Elect Director Suzanne Nora Johnson"/>
    <s v="Election of Directors"/>
    <s v="For"/>
    <x v="2"/>
    <m/>
    <s v="No"/>
  </r>
  <r>
    <x v="62"/>
    <s v="USA"/>
    <s v="US4612021034"/>
    <n v="2459020"/>
    <s v="Annual"/>
    <d v="2023-01-19T00:00:00"/>
    <s v="Management"/>
    <s v="G"/>
    <s v="Yes"/>
    <s v="1h"/>
    <s v="Elect Director Thomas Szkutak"/>
    <s v="Election of Directors"/>
    <s v="For"/>
    <x v="2"/>
    <m/>
    <s v="No"/>
  </r>
  <r>
    <x v="62"/>
    <s v="USA"/>
    <s v="US4612021034"/>
    <n v="2459020"/>
    <s v="Annual"/>
    <d v="2023-01-19T00:00:00"/>
    <s v="Management"/>
    <s v="G"/>
    <s v="Yes"/>
    <s v="1i"/>
    <s v="Elect Director Raul Vazquez"/>
    <s v="Election of Directors"/>
    <s v="For"/>
    <x v="2"/>
    <m/>
    <s v="No"/>
  </r>
  <r>
    <x v="63"/>
    <s v="China"/>
    <s v="CNE000001G38"/>
    <n v="6695228"/>
    <s v="Special"/>
    <d v="2023-01-19T00:00:00"/>
    <s v="Management"/>
    <s v="G"/>
    <s v="Yes"/>
    <n v="1.1000000000000001"/>
    <s v="Elect Hu Minqiang as Director"/>
    <s v="Election of Directors"/>
    <s v="For"/>
    <x v="2"/>
    <m/>
    <s v="No"/>
  </r>
  <r>
    <x v="63"/>
    <s v="China"/>
    <s v="CNE000001G38"/>
    <n v="6695228"/>
    <s v="Special"/>
    <d v="2023-01-19T00:00:00"/>
    <s v="Management"/>
    <s v="G"/>
    <s v="Yes"/>
    <n v="2.1"/>
    <s v="Elect Wei Rong as Supervisor"/>
    <s v="Other"/>
    <s v="For"/>
    <x v="2"/>
    <m/>
    <s v="No"/>
  </r>
  <r>
    <x v="64"/>
    <s v="China"/>
    <s v="CNE100001922"/>
    <s v="B5730Z1"/>
    <s v="Extraordinary Shareholders"/>
    <d v="2023-01-19T00:00:00"/>
    <s v="Shareholder"/>
    <s v="G"/>
    <s v="Yes"/>
    <n v="1.1000000000000001"/>
    <s v="Elect Hu Aimin as Director"/>
    <s v="Election of Directors"/>
    <s v="For"/>
    <x v="2"/>
    <m/>
    <s v="No"/>
  </r>
  <r>
    <x v="64"/>
    <s v="China"/>
    <s v="CNE100001922"/>
    <s v="B5730Z1"/>
    <s v="Extraordinary Shareholders"/>
    <d v="2023-01-19T00:00:00"/>
    <s v="Shareholder"/>
    <s v="G"/>
    <s v="Yes"/>
    <n v="1.2"/>
    <s v="Elect Li Qiqiang as Director"/>
    <s v="Election of Directors"/>
    <s v="For"/>
    <x v="2"/>
    <m/>
    <s v="No"/>
  </r>
  <r>
    <x v="65"/>
    <s v="Thailand"/>
    <s v="THA790010005"/>
    <s v="BPH0706"/>
    <s v="Extraordinary Shareholders"/>
    <d v="2023-01-19T00:00:00"/>
    <s v="Management"/>
    <s v="G"/>
    <s v="Yes"/>
    <n v="1"/>
    <s v="Approve Issuance and Offering for Sale of Fixed Income Securities"/>
    <s v="Other"/>
    <s v="For"/>
    <x v="2"/>
    <m/>
    <s v="No"/>
  </r>
  <r>
    <x v="66"/>
    <s v="China"/>
    <s v="CNE000000C66"/>
    <n v="6802824"/>
    <s v="Special"/>
    <d v="2023-01-19T00:00:00"/>
    <s v="Management"/>
    <s v="G"/>
    <s v="Yes"/>
    <n v="1"/>
    <s v="Approve Draft and Summary of Performance Shares Incentive Plan"/>
    <s v="Other"/>
    <s v="For"/>
    <x v="2"/>
    <m/>
    <s v="No"/>
  </r>
  <r>
    <x v="66"/>
    <s v="China"/>
    <s v="CNE000000C66"/>
    <n v="6802824"/>
    <s v="Special"/>
    <d v="2023-01-19T00:00:00"/>
    <s v="Management"/>
    <s v="G"/>
    <s v="Yes"/>
    <n v="2"/>
    <s v="Approve Methods to Assess the Performance of Plan Participants"/>
    <s v="Other"/>
    <s v="For"/>
    <x v="2"/>
    <m/>
    <s v="No"/>
  </r>
  <r>
    <x v="66"/>
    <s v="China"/>
    <s v="CNE000000C66"/>
    <n v="6802824"/>
    <s v="Special"/>
    <d v="2023-01-19T00:00:00"/>
    <s v="Management"/>
    <s v="G"/>
    <s v="Yes"/>
    <n v="3"/>
    <s v="Approve Authorization of the Board to Handle All Related Matters"/>
    <s v="Other"/>
    <s v="For"/>
    <x v="2"/>
    <m/>
    <s v="No"/>
  </r>
  <r>
    <x v="67"/>
    <s v="China"/>
    <s v="CNE100002TX3"/>
    <s v="BFBCV39"/>
    <s v="Special"/>
    <d v="2023-01-19T00:00:00"/>
    <s v="Management"/>
    <s v="G"/>
    <s v="Yes"/>
    <n v="1"/>
    <s v="Approve Credit Line Application"/>
    <s v="Other"/>
    <s v="For"/>
    <x v="2"/>
    <m/>
    <s v="No"/>
  </r>
  <r>
    <x v="67"/>
    <s v="China"/>
    <s v="CNE100002TX3"/>
    <s v="BFBCV39"/>
    <s v="Special"/>
    <d v="2023-01-19T00:00:00"/>
    <s v="Management"/>
    <s v="G"/>
    <s v="Yes"/>
    <n v="2"/>
    <s v="Approve Provision of Guarantee"/>
    <s v="Other"/>
    <s v="For"/>
    <x v="1"/>
    <s v="The terms of the guarantee are not deemed to be in the best interest of shareholders."/>
    <s v="Yes"/>
  </r>
  <r>
    <x v="67"/>
    <s v="China"/>
    <s v="CNE100002TX3"/>
    <s v="BFBCV39"/>
    <s v="Special"/>
    <d v="2023-01-19T00:00:00"/>
    <s v="Management"/>
    <s v="G"/>
    <s v="Yes"/>
    <n v="3"/>
    <s v="Approve Management System for Securities Investment and Derivatives Trading"/>
    <s v="Other"/>
    <s v="For"/>
    <x v="2"/>
    <m/>
    <s v="No"/>
  </r>
  <r>
    <x v="68"/>
    <s v="India"/>
    <s v="INE364U01010"/>
    <s v="BD6H7M6"/>
    <s v="Special"/>
    <d v="2023-01-20T00:00:00"/>
    <s v="Management"/>
    <s v="G"/>
    <s v="Yes"/>
    <n v="1"/>
    <s v="Elect Sunil Mehta as Director"/>
    <s v="Election of Directors"/>
    <s v="For"/>
    <x v="2"/>
    <m/>
    <s v="No"/>
  </r>
  <r>
    <x v="68"/>
    <s v="India"/>
    <s v="INE364U01010"/>
    <s v="BD6H7M6"/>
    <s v="Special"/>
    <d v="2023-01-20T00:00:00"/>
    <s v="Management"/>
    <s v="G"/>
    <s v="Yes"/>
    <n v="2"/>
    <s v="Approve Material Related Party Transaction with TotalEnergies SE"/>
    <s v="Other"/>
    <s v="For"/>
    <x v="2"/>
    <m/>
    <s v="No"/>
  </r>
  <r>
    <x v="68"/>
    <s v="India"/>
    <s v="INE364U01010"/>
    <s v="BD6H7M6"/>
    <s v="Special"/>
    <d v="2023-01-20T00:00:00"/>
    <s v="Management"/>
    <s v="G"/>
    <s v="Yes"/>
    <n v="3"/>
    <s v="Approve Material Related Party Transaction with Jash Energy Private Limited"/>
    <s v="Other"/>
    <s v="For"/>
    <x v="2"/>
    <m/>
    <s v="No"/>
  </r>
  <r>
    <x v="68"/>
    <s v="India"/>
    <s v="INE364U01010"/>
    <s v="BD6H7M6"/>
    <s v="Special"/>
    <d v="2023-01-20T00:00:00"/>
    <s v="Management"/>
    <s v="G"/>
    <s v="Yes"/>
    <n v="4"/>
    <s v="Approve Material Related Party Transaction with Adani Electricity Mumbai Limited"/>
    <s v="Other"/>
    <s v="For"/>
    <x v="2"/>
    <m/>
    <s v="No"/>
  </r>
  <r>
    <x v="69"/>
    <s v="Thailand"/>
    <s v="TH0765010Z08"/>
    <s v="BDFLHW9"/>
    <s v="Annual"/>
    <d v="2023-01-20T00:00:00"/>
    <s v="Management"/>
    <s v="G"/>
    <s v="No"/>
    <n v="1"/>
    <s v="Matters to be Informed"/>
    <s v="Other"/>
    <m/>
    <x v="0"/>
    <m/>
    <s v="No"/>
  </r>
  <r>
    <x v="69"/>
    <s v="Thailand"/>
    <s v="TH0765010Z08"/>
    <s v="BDFLHW9"/>
    <s v="Annual"/>
    <d v="2023-01-20T00:00:00"/>
    <s v="Management"/>
    <s v="G"/>
    <s v="No"/>
    <n v="2"/>
    <s v="Acknowledge Operating Results"/>
    <s v="Other"/>
    <m/>
    <x v="0"/>
    <m/>
    <s v="No"/>
  </r>
  <r>
    <x v="69"/>
    <s v="Thailand"/>
    <s v="TH0765010Z08"/>
    <s v="BDFLHW9"/>
    <s v="Annual"/>
    <d v="2023-01-20T00:00:00"/>
    <s v="Management"/>
    <s v="G"/>
    <s v="Yes"/>
    <n v="3"/>
    <s v="Approve Financial Statements"/>
    <s v="Other"/>
    <s v="For"/>
    <x v="2"/>
    <m/>
    <s v="No"/>
  </r>
  <r>
    <x v="69"/>
    <s v="Thailand"/>
    <s v="TH0765010Z08"/>
    <s v="BDFLHW9"/>
    <s v="Annual"/>
    <d v="2023-01-20T00:00:00"/>
    <s v="Management"/>
    <s v="G"/>
    <s v="Yes"/>
    <n v="4"/>
    <s v="Approve Omission of Dividend Payment"/>
    <s v="Other"/>
    <s v="For"/>
    <x v="2"/>
    <m/>
    <s v="No"/>
  </r>
  <r>
    <x v="69"/>
    <s v="Thailand"/>
    <s v="TH0765010Z08"/>
    <s v="BDFLHW9"/>
    <s v="Annual"/>
    <d v="2023-01-20T00:00:00"/>
    <s v="Management"/>
    <s v="G"/>
    <s v="Yes"/>
    <n v="5.0999999999999996"/>
    <s v="Elect Sarawut Songsivilai as Director"/>
    <s v="Election of Directors"/>
    <s v="For"/>
    <x v="2"/>
    <m/>
    <s v="No"/>
  </r>
  <r>
    <x v="69"/>
    <s v="Thailand"/>
    <s v="TH0765010Z08"/>
    <s v="BDFLHW9"/>
    <s v="Annual"/>
    <d v="2023-01-20T00:00:00"/>
    <s v="Management"/>
    <s v="G"/>
    <s v="Yes"/>
    <n v="5.2"/>
    <s v="Elect Manoo Mekmok as Director"/>
    <s v="Election of Directors"/>
    <s v="For"/>
    <x v="2"/>
    <m/>
    <s v="No"/>
  </r>
  <r>
    <x v="69"/>
    <s v="Thailand"/>
    <s v="TH0765010Z08"/>
    <s v="BDFLHW9"/>
    <s v="Annual"/>
    <d v="2023-01-20T00:00:00"/>
    <s v="Management"/>
    <s v="G"/>
    <s v="Yes"/>
    <n v="5.3"/>
    <s v="Elect Phongsaward Guyaroonsuith as Director"/>
    <s v="Election of Directors"/>
    <s v="For"/>
    <x v="2"/>
    <m/>
    <s v="No"/>
  </r>
  <r>
    <x v="69"/>
    <s v="Thailand"/>
    <s v="TH0765010Z08"/>
    <s v="BDFLHW9"/>
    <s v="Annual"/>
    <d v="2023-01-20T00:00:00"/>
    <s v="Management"/>
    <s v="G"/>
    <s v="Yes"/>
    <n v="5.4"/>
    <s v="Elect Apirat Chaiwongnoi as Director"/>
    <s v="Election of Directors"/>
    <s v="For"/>
    <x v="2"/>
    <m/>
    <s v="No"/>
  </r>
  <r>
    <x v="69"/>
    <s v="Thailand"/>
    <s v="TH0765010Z08"/>
    <s v="BDFLHW9"/>
    <s v="Annual"/>
    <d v="2023-01-20T00:00:00"/>
    <s v="Management"/>
    <s v="G"/>
    <s v="Yes"/>
    <n v="5.5"/>
    <s v="Elect Jirabhop Bhuridej as Director"/>
    <s v="Election of Directors"/>
    <s v="For"/>
    <x v="2"/>
    <m/>
    <s v="No"/>
  </r>
  <r>
    <x v="69"/>
    <s v="Thailand"/>
    <s v="TH0765010Z08"/>
    <s v="BDFLHW9"/>
    <s v="Annual"/>
    <d v="2023-01-20T00:00:00"/>
    <s v="Management"/>
    <s v="G"/>
    <s v="Yes"/>
    <n v="6"/>
    <s v="Approve Remuneration of Directors"/>
    <s v="Election of Directors"/>
    <s v="For"/>
    <x v="2"/>
    <m/>
    <s v="No"/>
  </r>
  <r>
    <x v="69"/>
    <s v="Thailand"/>
    <s v="TH0765010Z08"/>
    <s v="BDFLHW9"/>
    <s v="Annual"/>
    <d v="2023-01-20T00:00:00"/>
    <s v="Management"/>
    <s v="G"/>
    <s v="Yes"/>
    <n v="7"/>
    <s v="Approve EY Company Limited as Auditors and Authorize Board to Fix Their Remuneration"/>
    <s v="Incentives and Remuneration"/>
    <s v="For"/>
    <x v="2"/>
    <m/>
    <s v="No"/>
  </r>
  <r>
    <x v="69"/>
    <s v="Thailand"/>
    <s v="TH0765010Z08"/>
    <s v="BDFLHW9"/>
    <s v="Annual"/>
    <d v="2023-01-20T00:00:00"/>
    <s v="Management"/>
    <s v="G"/>
    <s v="Yes"/>
    <n v="8"/>
    <s v="Other Business"/>
    <s v="Other"/>
    <s v="For"/>
    <x v="4"/>
    <s v="We will not support any unspecified items included in the agenda of the general meeting of shareholders."/>
    <s v="Yes"/>
  </r>
  <r>
    <x v="70"/>
    <s v="China"/>
    <s v="CNE100000MD4"/>
    <s v="B62Q4K5"/>
    <s v="Special"/>
    <d v="2023-01-20T00:00:00"/>
    <s v="Management"/>
    <s v="G"/>
    <s v="Yes"/>
    <n v="1.1000000000000001"/>
    <s v="Elect Qi Shi as Director"/>
    <s v="Election of Directors"/>
    <s v="For"/>
    <x v="1"/>
    <s v="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70"/>
    <s v="China"/>
    <s v="CNE100000MD4"/>
    <s v="B62Q4K5"/>
    <s v="Special"/>
    <d v="2023-01-20T00:00:00"/>
    <s v="Management"/>
    <s v="G"/>
    <s v="Yes"/>
    <n v="1.2"/>
    <s v="Elect Zheng Likun as Director"/>
    <s v="Election of Directors"/>
    <s v="For"/>
    <x v="2"/>
    <m/>
    <s v="No"/>
  </r>
  <r>
    <x v="70"/>
    <s v="China"/>
    <s v="CNE100000MD4"/>
    <s v="B62Q4K5"/>
    <s v="Special"/>
    <d v="2023-01-20T00:00:00"/>
    <s v="Management"/>
    <s v="G"/>
    <s v="Yes"/>
    <n v="1.3"/>
    <s v="Elect Chen Kai as Director"/>
    <s v="Election of Directors"/>
    <s v="For"/>
    <x v="1"/>
    <s v="We will not support the election of any Executive Director being elected to serve on the Audit Committee."/>
    <s v="Yes"/>
  </r>
  <r>
    <x v="70"/>
    <s v="China"/>
    <s v="CNE100000MD4"/>
    <s v="B62Q4K5"/>
    <s v="Special"/>
    <d v="2023-01-20T00:00:00"/>
    <s v="Management"/>
    <s v="G"/>
    <s v="Yes"/>
    <n v="1.4"/>
    <s v="Elect Huang Jianhai as Director"/>
    <s v="Election of Directors"/>
    <s v="For"/>
    <x v="2"/>
    <m/>
    <s v="No"/>
  </r>
  <r>
    <x v="70"/>
    <s v="China"/>
    <s v="CNE100000MD4"/>
    <s v="B62Q4K5"/>
    <s v="Special"/>
    <d v="2023-01-20T00:00:00"/>
    <s v="Management"/>
    <s v="G"/>
    <s v="Yes"/>
    <n v="2.1"/>
    <s v="Elect Li Zhiping as Director"/>
    <s v="Election of Directors"/>
    <s v="For"/>
    <x v="2"/>
    <m/>
    <s v="No"/>
  </r>
  <r>
    <x v="70"/>
    <s v="China"/>
    <s v="CNE100000MD4"/>
    <s v="B62Q4K5"/>
    <s v="Special"/>
    <d v="2023-01-20T00:00:00"/>
    <s v="Management"/>
    <s v="G"/>
    <s v="Yes"/>
    <n v="2.2000000000000002"/>
    <s v="Elect Zhu Zhenmei as Director"/>
    <s v="Election of Directors"/>
    <s v="For"/>
    <x v="2"/>
    <m/>
    <s v="No"/>
  </r>
  <r>
    <x v="70"/>
    <s v="China"/>
    <s v="CNE100000MD4"/>
    <s v="B62Q4K5"/>
    <s v="Special"/>
    <d v="2023-01-20T00:00:00"/>
    <s v="Management"/>
    <s v="G"/>
    <s v="Yes"/>
    <n v="3.1"/>
    <s v="Elect Bao Yiqing as Supervisor"/>
    <s v="Other"/>
    <s v="For"/>
    <x v="2"/>
    <m/>
    <s v="No"/>
  </r>
  <r>
    <x v="70"/>
    <s v="China"/>
    <s v="CNE100000MD4"/>
    <s v="B62Q4K5"/>
    <s v="Special"/>
    <d v="2023-01-20T00:00:00"/>
    <s v="Management"/>
    <s v="G"/>
    <s v="Yes"/>
    <n v="3.2"/>
    <s v="Elect Huang Liming as Supervisor"/>
    <s v="Other"/>
    <s v="For"/>
    <x v="2"/>
    <m/>
    <s v="No"/>
  </r>
  <r>
    <x v="71"/>
    <s v="China"/>
    <s v="CNE100000Q35"/>
    <s v="B433995"/>
    <s v="Extraordinary Shareholders"/>
    <d v="2023-01-20T00:00:00"/>
    <s v="Management"/>
    <s v="G"/>
    <s v="Yes"/>
    <n v="1"/>
    <s v="Approve Change in Registered Capital and Amendment of Articles of Association"/>
    <s v="Other"/>
    <s v="For"/>
    <x v="2"/>
    <m/>
    <s v="No"/>
  </r>
  <r>
    <x v="71"/>
    <s v="China"/>
    <s v="CNE100000Q35"/>
    <s v="B433995"/>
    <s v="Extraordinary Shareholders"/>
    <d v="2023-01-20T00:00:00"/>
    <s v="Management"/>
    <s v="G"/>
    <s v="Yes"/>
    <n v="2"/>
    <s v="Amend Rules and Procedures Regarding General Meetings of Shareholders"/>
    <s v="Other"/>
    <s v="For"/>
    <x v="2"/>
    <m/>
    <s v="No"/>
  </r>
  <r>
    <x v="71"/>
    <s v="China"/>
    <s v="CNE100000Q35"/>
    <s v="B433995"/>
    <s v="Extraordinary Shareholders"/>
    <d v="2023-01-20T00:00:00"/>
    <s v="Management"/>
    <s v="G"/>
    <s v="Yes"/>
    <n v="3"/>
    <s v="Amend Rules and Procedures Regarding Meetings of Board of Directors"/>
    <s v="Election of Directors"/>
    <s v="For"/>
    <x v="2"/>
    <m/>
    <s v="No"/>
  </r>
  <r>
    <x v="71"/>
    <s v="China"/>
    <s v="CNE100000Q35"/>
    <s v="B433995"/>
    <s v="Extraordinary Shareholders"/>
    <d v="2023-01-20T00:00:00"/>
    <s v="Management"/>
    <s v="G"/>
    <s v="Yes"/>
    <n v="4"/>
    <s v="Amend Working Rules for Independent Directors"/>
    <s v="Election of Directors"/>
    <s v="For"/>
    <x v="2"/>
    <m/>
    <s v="No"/>
  </r>
  <r>
    <x v="71"/>
    <s v="China"/>
    <s v="CNE100000Q35"/>
    <s v="B433995"/>
    <s v="Extraordinary Shareholders"/>
    <d v="2023-01-20T00:00:00"/>
    <s v="Management"/>
    <s v="G"/>
    <s v="Yes"/>
    <n v="5"/>
    <s v="Amend Decision-Making Management Rules of Related Party Transactions"/>
    <s v="Other"/>
    <s v="For"/>
    <x v="2"/>
    <m/>
    <s v="No"/>
  </r>
  <r>
    <x v="71"/>
    <s v="China"/>
    <s v="CNE100000Q35"/>
    <s v="B433995"/>
    <s v="Extraordinary Shareholders"/>
    <d v="2023-01-20T00:00:00"/>
    <s v="Management"/>
    <s v="G"/>
    <s v="Yes"/>
    <n v="6"/>
    <s v="Approve Fourth Share Option Incentive Scheme (Draft) and Its Summary"/>
    <s v="Other"/>
    <s v="For"/>
    <x v="1"/>
    <s v="We have concerns regarding the dilution or discount being applied to the share plan."/>
    <s v="Yes"/>
  </r>
  <r>
    <x v="71"/>
    <s v="China"/>
    <s v="CNE100000Q35"/>
    <s v="B433995"/>
    <s v="Extraordinary Shareholders"/>
    <d v="2023-01-20T00:00:00"/>
    <s v="Management"/>
    <s v="G"/>
    <s v="Yes"/>
    <n v="7"/>
    <s v="Approve Appraisal Management Measures for Implementation of the Fourth Share Option Incentive Scheme"/>
    <s v="Other"/>
    <s v="For"/>
    <x v="1"/>
    <s v="We have concerns regarding the dilution or discount being applied to the share plan."/>
    <s v="Yes"/>
  </r>
  <r>
    <x v="71"/>
    <s v="China"/>
    <s v="CNE100000Q35"/>
    <s v="B433995"/>
    <s v="Extraordinary Shareholders"/>
    <d v="2023-01-20T00:00:00"/>
    <s v="Management"/>
    <s v="G"/>
    <s v="Yes"/>
    <n v="8"/>
    <s v="Approve Grant of Mandate to the Board and Its Authorized Person to Deal with All Matters Relating to Fourth Share Option Incentive Scheme"/>
    <s v="Other"/>
    <s v="For"/>
    <x v="1"/>
    <s v="We have concerns regarding the dilution or discount being applied to the share plan."/>
    <s v="Yes"/>
  </r>
  <r>
    <x v="71"/>
    <s v="China"/>
    <s v="CNE100000Q35"/>
    <s v="B433995"/>
    <s v="Special"/>
    <d v="2023-01-20T00:00:00"/>
    <s v="Management"/>
    <s v="G"/>
    <s v="Yes"/>
    <n v="1"/>
    <s v="Approve Fourth Share Option Incentive Scheme (Draft) and Its Summary"/>
    <s v="Other"/>
    <s v="For"/>
    <x v="1"/>
    <s v="We have concerns regarding the dilution or discount being applied to the share plan."/>
    <s v="Yes"/>
  </r>
  <r>
    <x v="71"/>
    <s v="China"/>
    <s v="CNE100000Q35"/>
    <s v="B433995"/>
    <s v="Special"/>
    <d v="2023-01-20T00:00:00"/>
    <s v="Management"/>
    <s v="G"/>
    <s v="Yes"/>
    <n v="2"/>
    <s v="Approve Appraisal Management Measures for Implementation of the Fourth Share Option Incentive Scheme"/>
    <s v="Other"/>
    <s v="For"/>
    <x v="1"/>
    <s v="We have concerns regarding the dilution or discount being applied to the share plan."/>
    <s v="Yes"/>
  </r>
  <r>
    <x v="71"/>
    <s v="China"/>
    <s v="CNE100000Q35"/>
    <s v="B433995"/>
    <s v="Special"/>
    <d v="2023-01-20T00:00:00"/>
    <s v="Management"/>
    <s v="G"/>
    <s v="Yes"/>
    <n v="3"/>
    <s v="Approve Grant of Mandate to the Board and Its Authorized Person to Deal with All Matters Relating to Fourth Share Option Incentive Scheme"/>
    <s v="Other"/>
    <s v="For"/>
    <x v="1"/>
    <s v="We have concerns regarding the dilution or discount being applied to the share plan."/>
    <s v="Yes"/>
  </r>
  <r>
    <x v="72"/>
    <s v="China"/>
    <s v="CNE100001VW3"/>
    <s v="BV8SL21"/>
    <s v="Special"/>
    <d v="2023-01-20T00:00:00"/>
    <s v="Management"/>
    <s v="G"/>
    <s v="Yes"/>
    <n v="1"/>
    <s v="Approve Signing of Sales Contract and Related Party Transaction"/>
    <s v="Other"/>
    <s v="For"/>
    <x v="2"/>
    <m/>
    <s v="No"/>
  </r>
  <r>
    <x v="73"/>
    <s v="India"/>
    <s v="INE208A01029"/>
    <s v="B01NFT1"/>
    <s v="Special"/>
    <d v="2023-01-21T00:00:00"/>
    <s v="Management"/>
    <s v="G"/>
    <s v="Yes"/>
    <n v="1"/>
    <s v="Elect Shenu Agarwal as Director"/>
    <s v="Election of Directors"/>
    <s v="For"/>
    <x v="2"/>
    <m/>
    <s v="No"/>
  </r>
  <r>
    <x v="73"/>
    <s v="India"/>
    <s v="INE208A01029"/>
    <s v="B01NFT1"/>
    <s v="Special"/>
    <d v="2023-01-21T00:00:00"/>
    <s v="Management"/>
    <s v="G"/>
    <s v="Yes"/>
    <n v="2"/>
    <s v="Approve Appointment and Remuneration of Shenu Agarwal as Managing Director &amp; Chief Executive Officer"/>
    <s v="Election of Directors"/>
    <s v="For"/>
    <x v="2"/>
    <m/>
    <s v="No"/>
  </r>
  <r>
    <x v="74"/>
    <s v="India"/>
    <s v="INE406A01037"/>
    <n v="6702634"/>
    <s v="Special"/>
    <d v="2023-01-21T00:00:00"/>
    <s v="Management"/>
    <s v="G"/>
    <s v="Yes"/>
    <n v="1"/>
    <s v="Reelect Girish Paman Vanvari as Director"/>
    <s v="Election of Directors"/>
    <s v="For"/>
    <x v="2"/>
    <m/>
    <s v="No"/>
  </r>
  <r>
    <x v="75"/>
    <s v="India"/>
    <s v="INE376G01013"/>
    <n v="6741251"/>
    <s v="Special"/>
    <d v="2023-01-21T00:00:00"/>
    <s v="Management"/>
    <s v="G"/>
    <s v="Yes"/>
    <n v="1"/>
    <s v="Elect Peter Bains as Director"/>
    <s v="Election of Directors"/>
    <s v="For"/>
    <x v="2"/>
    <m/>
    <s v="No"/>
  </r>
  <r>
    <x v="75"/>
    <s v="India"/>
    <s v="INE376G01013"/>
    <n v="6741251"/>
    <s v="Special"/>
    <d v="2023-01-21T00:00:00"/>
    <s v="Management"/>
    <s v="G"/>
    <s v="Yes"/>
    <n v="2"/>
    <s v="Approve Remuneration of Directors in Case of Absence/ Inadequate Profits"/>
    <s v="Election of Directors"/>
    <s v="For"/>
    <x v="2"/>
    <m/>
    <s v="No"/>
  </r>
  <r>
    <x v="75"/>
    <s v="India"/>
    <s v="INE376G01013"/>
    <n v="6741251"/>
    <s v="Special"/>
    <d v="2023-01-21T00:00:00"/>
    <s v="Management"/>
    <s v="G"/>
    <s v="Yes"/>
    <n v="3"/>
    <s v="Approve Sale of Company Assets"/>
    <s v="Other"/>
    <s v="For"/>
    <x v="2"/>
    <m/>
    <s v="No"/>
  </r>
  <r>
    <x v="75"/>
    <s v="India"/>
    <s v="INE376G01013"/>
    <n v="6741251"/>
    <s v="Special"/>
    <d v="2023-01-21T00:00:00"/>
    <s v="Management"/>
    <s v="G"/>
    <s v="Yes"/>
    <n v="4"/>
    <s v="Approve Material Related Party Transactions"/>
    <s v="Other"/>
    <s v="For"/>
    <x v="2"/>
    <m/>
    <s v="No"/>
  </r>
  <r>
    <x v="75"/>
    <s v="India"/>
    <s v="INE376G01013"/>
    <n v="6741251"/>
    <s v="Special"/>
    <d v="2023-01-21T00:00:00"/>
    <s v="Management"/>
    <s v="G"/>
    <s v="Yes"/>
    <n v="5"/>
    <s v="Approve Pledging of Assets for Debt"/>
    <s v="Other"/>
    <s v="For"/>
    <x v="1"/>
    <s v="The proposal does not sufficiently safeguard shareholder rights."/>
    <s v="Yes"/>
  </r>
  <r>
    <x v="75"/>
    <s v="India"/>
    <s v="INE376G01013"/>
    <n v="6741251"/>
    <s v="Special"/>
    <d v="2023-01-21T00:00:00"/>
    <s v="Management"/>
    <s v="G"/>
    <s v="Yes"/>
    <n v="6"/>
    <s v="Approve Loans, Investments, Corporate Guarantees in Other Body Corporate"/>
    <s v="Other"/>
    <s v="For"/>
    <x v="1"/>
    <s v="We will not support business and related party transactions that are not in line with shareholders' interests and/or when disclosure is below best market practice."/>
    <s v="Yes"/>
  </r>
  <r>
    <x v="76"/>
    <s v="India"/>
    <s v="INE102D01028"/>
    <s v="B1BDGY0"/>
    <s v="Special"/>
    <d v="2023-01-21T00:00:00"/>
    <s v="Management"/>
    <s v="G"/>
    <s v="Yes"/>
    <n v="1"/>
    <s v="Reelect Pippa Armerding as Director"/>
    <s v="Election of Directors"/>
    <s v="For"/>
    <x v="2"/>
    <m/>
    <s v="No"/>
  </r>
  <r>
    <x v="77"/>
    <s v="Netherlands"/>
    <s v="NL0000009827"/>
    <s v="B0HZL93"/>
    <s v="Extraordinary Shareholders"/>
    <d v="2023-01-23T00:00:00"/>
    <s v="Management"/>
    <s v="G"/>
    <s v="No"/>
    <n v="1"/>
    <s v="Open Meeting"/>
    <s v="Other"/>
    <m/>
    <x v="0"/>
    <m/>
    <s v="No"/>
  </r>
  <r>
    <x v="77"/>
    <s v="Netherlands"/>
    <s v="NL0000009827"/>
    <s v="B0HZL93"/>
    <s v="Extraordinary Shareholders"/>
    <d v="2023-01-23T00:00:00"/>
    <s v="Management"/>
    <s v="G"/>
    <s v="No"/>
    <n v="2"/>
    <s v="Presentation on the Transaction"/>
    <s v="Other"/>
    <m/>
    <x v="0"/>
    <m/>
    <s v="No"/>
  </r>
  <r>
    <x v="77"/>
    <s v="Netherlands"/>
    <s v="NL0000009827"/>
    <s v="B0HZL93"/>
    <s v="Extraordinary Shareholders"/>
    <d v="2023-01-23T00:00:00"/>
    <s v="Management"/>
    <s v="G"/>
    <s v="Yes"/>
    <n v="3"/>
    <s v="Approve Transaction, the Exchange Offer, Conditional Statutory Triangular Merger and Authorize Managing Board to Repurchase the DSM Preference Shares A and Conditional Cancellation of the DSM Preference Shares A"/>
    <s v="Other"/>
    <s v="For"/>
    <x v="2"/>
    <m/>
    <s v="No"/>
  </r>
  <r>
    <x v="77"/>
    <s v="Netherlands"/>
    <s v="NL0000009827"/>
    <s v="B0HZL93"/>
    <s v="Extraordinary Shareholders"/>
    <d v="2023-01-23T00:00:00"/>
    <s v="Management"/>
    <s v="G"/>
    <s v="Yes"/>
    <n v="4"/>
    <s v="Approve Discharge of Management Board"/>
    <s v="Other"/>
    <s v="For"/>
    <x v="2"/>
    <m/>
    <s v="No"/>
  </r>
  <r>
    <x v="77"/>
    <s v="Netherlands"/>
    <s v="NL0000009827"/>
    <s v="B0HZL93"/>
    <s v="Extraordinary Shareholders"/>
    <d v="2023-01-23T00:00:00"/>
    <s v="Management"/>
    <s v="G"/>
    <s v="Yes"/>
    <n v="5"/>
    <s v="Approve Discharge of Supervisory Board"/>
    <s v="Other"/>
    <s v="For"/>
    <x v="2"/>
    <m/>
    <s v="No"/>
  </r>
  <r>
    <x v="77"/>
    <s v="Netherlands"/>
    <s v="NL0000009827"/>
    <s v="B0HZL93"/>
    <s v="Extraordinary Shareholders"/>
    <d v="2023-01-23T00:00:00"/>
    <s v="Management"/>
    <s v="G"/>
    <s v="No"/>
    <n v="6"/>
    <s v="Close Meeting"/>
    <s v="Other"/>
    <m/>
    <x v="0"/>
    <m/>
    <s v="No"/>
  </r>
  <r>
    <x v="78"/>
    <s v="USA"/>
    <s v="US8101861065"/>
    <n v="2781518"/>
    <s v="Annual"/>
    <d v="2023-01-23T00:00:00"/>
    <s v="Management"/>
    <s v="G"/>
    <s v="Yes"/>
    <n v="2"/>
    <s v="Advisory Vote to Ratify Named Executive Officers' Compensation"/>
    <s v="Other"/>
    <s v="For"/>
    <x v="2"/>
    <m/>
    <s v="No"/>
  </r>
  <r>
    <x v="78"/>
    <s v="USA"/>
    <s v="US8101861065"/>
    <n v="2781518"/>
    <s v="Annual"/>
    <d v="2023-01-23T00:00:00"/>
    <s v="Management"/>
    <s v="G"/>
    <s v="Yes"/>
    <n v="3"/>
    <s v="Ratify Deloitte &amp; Touche LLP as Auditors"/>
    <s v="Auditors"/>
    <s v="For"/>
    <x v="2"/>
    <m/>
    <s v="No"/>
  </r>
  <r>
    <x v="78"/>
    <s v="USA"/>
    <s v="US8101861065"/>
    <n v="2781518"/>
    <s v="Annual"/>
    <d v="2023-01-23T00:00:00"/>
    <s v="Management"/>
    <s v="G"/>
    <s v="Yes"/>
    <n v="4"/>
    <s v="Amend Omnibus Stock Plan"/>
    <s v="Other"/>
    <s v="For"/>
    <x v="2"/>
    <m/>
    <s v="No"/>
  </r>
  <r>
    <x v="78"/>
    <s v="USA"/>
    <s v="US8101861065"/>
    <n v="2781518"/>
    <s v="Annual"/>
    <d v="2023-01-23T00:00:00"/>
    <s v="Management"/>
    <s v="G"/>
    <s v="Yes"/>
    <s v="1a"/>
    <s v="Elect Director James Hagedorn"/>
    <s v="Election of Directors"/>
    <s v="For"/>
    <x v="2"/>
    <m/>
    <s v="No"/>
  </r>
  <r>
    <x v="78"/>
    <s v="USA"/>
    <s v="US8101861065"/>
    <n v="2781518"/>
    <s v="Annual"/>
    <d v="2023-01-23T00:00:00"/>
    <s v="Management"/>
    <s v="G"/>
    <s v="Yes"/>
    <s v="1b"/>
    <s v="Elect Director Nancy G. Mistretta"/>
    <s v="Election of Directors"/>
    <s v="For"/>
    <x v="1"/>
    <s v="Candidate is not considered independent and the Audit Committee is not made up of at least 2/3 independent directors. Candidate is not considered independent and is serving on the Remuneration Committee which should comprise of a majority of independent directors. We expect the Chair of the Audit Committee to be independent and will not support the election of the relevant nominee where we determine that this is not the case."/>
    <s v="Yes"/>
  </r>
  <r>
    <x v="78"/>
    <s v="USA"/>
    <s v="US8101861065"/>
    <n v="2781518"/>
    <s v="Annual"/>
    <d v="2023-01-23T00:00:00"/>
    <s v="Management"/>
    <s v="G"/>
    <s v="Yes"/>
    <s v="1c"/>
    <s v="Elect Director Gerald Volas"/>
    <s v="Election of Directors"/>
    <s v="For"/>
    <x v="2"/>
    <m/>
    <s v="No"/>
  </r>
  <r>
    <x v="78"/>
    <s v="USA"/>
    <s v="US8101861065"/>
    <n v="2781518"/>
    <s v="Annual"/>
    <d v="2023-01-23T00:00:00"/>
    <s v="Management"/>
    <s v="G"/>
    <s v="Yes"/>
    <s v="1d"/>
    <s v="Elect Director Edith Aviles"/>
    <s v="Election of Directors"/>
    <s v="For"/>
    <x v="2"/>
    <m/>
    <s v="No"/>
  </r>
  <r>
    <x v="79"/>
    <s v="Saudi Arabia"/>
    <s v="SA14QG523GH3"/>
    <s v="BKBF694"/>
    <s v="Extraordinary Shareholders"/>
    <d v="2023-01-24T00:00:00"/>
    <s v="Management"/>
    <s v="G"/>
    <s v="Yes"/>
    <n v="1"/>
    <s v="Authorize Issuance of Shariah Compliant Sukuk Program of up to SAR 4,500,000,000 and Authorize the Board to Take all the Necessary Actions to Ratify and Execute the Approved Resolution"/>
    <s v="Other"/>
    <s v="For"/>
    <x v="2"/>
    <m/>
    <s v="No"/>
  </r>
  <r>
    <x v="80"/>
    <s v="USA"/>
    <s v="US0441861046"/>
    <s v="BYND5N1"/>
    <s v="Annual"/>
    <d v="2023-01-24T00:00:00"/>
    <s v="Management"/>
    <s v="G"/>
    <s v="Yes"/>
    <n v="1.1000000000000001"/>
    <s v="Elect Director Steven D. Bishop"/>
    <s v="Election of Directors"/>
    <s v="For"/>
    <x v="2"/>
    <m/>
    <s v="No"/>
  </r>
  <r>
    <x v="80"/>
    <s v="USA"/>
    <s v="US0441861046"/>
    <s v="BYND5N1"/>
    <s v="Annual"/>
    <d v="2023-01-24T00:00:00"/>
    <s v="Management"/>
    <s v="G"/>
    <s v="Yes"/>
    <n v="1.2"/>
    <s v="Elect Director Brendan M. Cummins"/>
    <s v="Election of Directors"/>
    <s v="For"/>
    <x v="2"/>
    <m/>
    <s v="No"/>
  </r>
  <r>
    <x v="80"/>
    <s v="USA"/>
    <s v="US0441861046"/>
    <s v="BYND5N1"/>
    <s v="Annual"/>
    <d v="2023-01-24T00:00:00"/>
    <s v="Management"/>
    <s v="G"/>
    <s v="Yes"/>
    <n v="1.3"/>
    <s v="Elect Director Suzan F. Harrison"/>
    <s v="Election of Directors"/>
    <s v="For"/>
    <x v="2"/>
    <m/>
    <s v="No"/>
  </r>
  <r>
    <x v="80"/>
    <s v="USA"/>
    <s v="US0441861046"/>
    <s v="BYND5N1"/>
    <s v="Annual"/>
    <d v="2023-01-24T00:00:00"/>
    <s v="Management"/>
    <s v="G"/>
    <s v="Yes"/>
    <n v="1.4"/>
    <s v="Elect Director Jay V. Ihlenfeld"/>
    <s v="Election of Directors"/>
    <s v="For"/>
    <x v="2"/>
    <m/>
    <s v="No"/>
  </r>
  <r>
    <x v="80"/>
    <s v="USA"/>
    <s v="US0441861046"/>
    <s v="BYND5N1"/>
    <s v="Annual"/>
    <d v="2023-01-24T00:00:00"/>
    <s v="Management"/>
    <s v="G"/>
    <s v="Yes"/>
    <n v="1.5"/>
    <s v="Elect Director Wetteny Joseph"/>
    <s v="Election of Directors"/>
    <s v="For"/>
    <x v="2"/>
    <m/>
    <s v="No"/>
  </r>
  <r>
    <x v="80"/>
    <s v="USA"/>
    <s v="US0441861046"/>
    <s v="BYND5N1"/>
    <s v="Annual"/>
    <d v="2023-01-24T00:00:00"/>
    <s v="Management"/>
    <s v="G"/>
    <s v="Yes"/>
    <n v="1.6"/>
    <s v="Elect Director Susan L. Main"/>
    <s v="Election of Directors"/>
    <s v="For"/>
    <x v="2"/>
    <m/>
    <s v="No"/>
  </r>
  <r>
    <x v="80"/>
    <s v="USA"/>
    <s v="US0441861046"/>
    <s v="BYND5N1"/>
    <s v="Annual"/>
    <d v="2023-01-24T00:00:00"/>
    <s v="Management"/>
    <s v="G"/>
    <s v="Yes"/>
    <n v="1.7"/>
    <s v="Elect Director Guillermo Novo"/>
    <s v="Election of Directors"/>
    <s v="For"/>
    <x v="2"/>
    <m/>
    <s v="No"/>
  </r>
  <r>
    <x v="80"/>
    <s v="USA"/>
    <s v="US0441861046"/>
    <s v="BYND5N1"/>
    <s v="Annual"/>
    <d v="2023-01-24T00:00:00"/>
    <s v="Management"/>
    <s v="G"/>
    <s v="Yes"/>
    <n v="1.8"/>
    <s v="Elect Director Jerome A. Peribere"/>
    <s v="Election of Directors"/>
    <s v="For"/>
    <x v="2"/>
    <m/>
    <s v="No"/>
  </r>
  <r>
    <x v="80"/>
    <s v="USA"/>
    <s v="US0441861046"/>
    <s v="BYND5N1"/>
    <s v="Annual"/>
    <d v="2023-01-24T00:00:00"/>
    <s v="Management"/>
    <s v="G"/>
    <s v="Yes"/>
    <n v="1.9"/>
    <s v="Elect Director Janice J. Teal"/>
    <s v="Election of Directors"/>
    <s v="For"/>
    <x v="2"/>
    <m/>
    <s v="No"/>
  </r>
  <r>
    <x v="80"/>
    <s v="USA"/>
    <s v="US0441861046"/>
    <s v="BYND5N1"/>
    <s v="Annual"/>
    <d v="2023-01-24T00:00:00"/>
    <s v="Management"/>
    <s v="G"/>
    <s v="Yes"/>
    <n v="2"/>
    <s v="Ratify Ernst &amp; Young LLP as Auditors"/>
    <s v="Auditors"/>
    <s v="For"/>
    <x v="2"/>
    <m/>
    <s v="No"/>
  </r>
  <r>
    <x v="80"/>
    <s v="USA"/>
    <s v="US0441861046"/>
    <s v="BYND5N1"/>
    <s v="Annual"/>
    <d v="2023-01-24T00:00:00"/>
    <s v="Management"/>
    <s v="G"/>
    <s v="Yes"/>
    <n v="3"/>
    <s v="Advisory Vote to Ratify Named Executive Officers' Compensation"/>
    <s v="Other"/>
    <s v="For"/>
    <x v="2"/>
    <m/>
    <s v="No"/>
  </r>
  <r>
    <x v="80"/>
    <s v="USA"/>
    <s v="US0441861046"/>
    <s v="BYND5N1"/>
    <s v="Annual"/>
    <d v="2023-01-24T00:00:00"/>
    <s v="Management"/>
    <s v="G"/>
    <s v="Yes"/>
    <n v="4"/>
    <s v="Advisory Vote on Say on Pay Frequency"/>
    <s v="Other"/>
    <s v="One Year"/>
    <x v="5"/>
    <m/>
    <s v="No"/>
  </r>
  <r>
    <x v="81"/>
    <s v="USA"/>
    <s v="US0758871091"/>
    <n v="2087807"/>
    <s v="Annual"/>
    <d v="2023-01-24T00:00:00"/>
    <s v="Management"/>
    <s v="G"/>
    <s v="Yes"/>
    <n v="1.1000000000000001"/>
    <s v="Elect Director William M. Brown"/>
    <s v="Election of Directors"/>
    <s v="For"/>
    <x v="2"/>
    <m/>
    <s v="No"/>
  </r>
  <r>
    <x v="81"/>
    <s v="USA"/>
    <s v="US0758871091"/>
    <n v="2087807"/>
    <s v="Annual"/>
    <d v="2023-01-24T00:00:00"/>
    <s v="Management"/>
    <s v="G"/>
    <s v="Yes"/>
    <n v="1.1000000000000001"/>
    <s v="Elect Director Timothy M. Ring"/>
    <s v="Election of Directors"/>
    <s v="For"/>
    <x v="2"/>
    <m/>
    <s v="No"/>
  </r>
  <r>
    <x v="81"/>
    <s v="USA"/>
    <s v="US0758871091"/>
    <n v="2087807"/>
    <s v="Annual"/>
    <d v="2023-01-24T00:00:00"/>
    <s v="Management"/>
    <s v="G"/>
    <s v="Yes"/>
    <n v="1.1100000000000001"/>
    <s v="Elect Director Bertram L. Scott"/>
    <s v="Election of Directors"/>
    <s v="For"/>
    <x v="1"/>
    <s v="Candidate is not considered independent and the Audit Committee is not made up of at least 2/3 independent directors. Candidate is not considered independent and the Nomination Committee is not made up of a majority of independent directors. Lead Director not considered independent according to UBS guidelines."/>
    <s v="Yes"/>
  </r>
  <r>
    <x v="81"/>
    <s v="USA"/>
    <s v="US0758871091"/>
    <n v="2087807"/>
    <s v="Annual"/>
    <d v="2023-01-24T00:00:00"/>
    <s v="Management"/>
    <s v="G"/>
    <s v="Yes"/>
    <n v="1.2"/>
    <s v="Elect Director Catherine M. Burzik"/>
    <s v="Election of Directors"/>
    <s v="For"/>
    <x v="2"/>
    <m/>
    <s v="No"/>
  </r>
  <r>
    <x v="81"/>
    <s v="USA"/>
    <s v="US0758871091"/>
    <n v="2087807"/>
    <s v="Annual"/>
    <d v="2023-01-24T00:00:00"/>
    <s v="Management"/>
    <s v="G"/>
    <s v="Yes"/>
    <n v="1.3"/>
    <s v="Elect Director Carrie L. Byington"/>
    <s v="Election of Directors"/>
    <s v="For"/>
    <x v="2"/>
    <m/>
    <s v="No"/>
  </r>
  <r>
    <x v="81"/>
    <s v="USA"/>
    <s v="US0758871091"/>
    <n v="2087807"/>
    <s v="Annual"/>
    <d v="2023-01-24T00:00:00"/>
    <s v="Management"/>
    <s v="G"/>
    <s v="Yes"/>
    <n v="1.4"/>
    <s v=" Elect Director R. Andrew Eckert"/>
    <s v="Election of Directors"/>
    <s v="For"/>
    <x v="2"/>
    <m/>
    <s v="No"/>
  </r>
  <r>
    <x v="81"/>
    <s v="USA"/>
    <s v="US0758871091"/>
    <n v="2087807"/>
    <s v="Annual"/>
    <d v="2023-01-24T00:00:00"/>
    <s v="Management"/>
    <s v="G"/>
    <s v="Yes"/>
    <n v="1.5"/>
    <s v="Elect Director Claire M. Fraser"/>
    <s v="Election of Directors"/>
    <s v="For"/>
    <x v="2"/>
    <m/>
    <s v="No"/>
  </r>
  <r>
    <x v="81"/>
    <s v="USA"/>
    <s v="US0758871091"/>
    <n v="2087807"/>
    <s v="Annual"/>
    <d v="2023-01-24T00:00:00"/>
    <s v="Management"/>
    <s v="G"/>
    <s v="Yes"/>
    <n v="1.6"/>
    <s v="Elect Director Jeffrey W. Henderson"/>
    <s v="Election of Directors"/>
    <s v="For"/>
    <x v="2"/>
    <m/>
    <s v="No"/>
  </r>
  <r>
    <x v="81"/>
    <s v="USA"/>
    <s v="US0758871091"/>
    <n v="2087807"/>
    <s v="Annual"/>
    <d v="2023-01-24T00:00:00"/>
    <s v="Management"/>
    <s v="G"/>
    <s v="Yes"/>
    <n v="1.7"/>
    <s v="Elect Director Christopher Jones"/>
    <s v="Election of Directors"/>
    <s v="For"/>
    <x v="1"/>
    <s v="Candidate is not considered independent and the Audit Committee is not made up of at least 2/3 independent directors. Candidate is not considered independent and the Nomination Committee is not made up of a majority of independent directors. The Company has not met our expectations and principles in regard to gender diversity."/>
    <s v="Yes"/>
  </r>
  <r>
    <x v="81"/>
    <s v="USA"/>
    <s v="US0758871091"/>
    <n v="2087807"/>
    <s v="Annual"/>
    <d v="2023-01-24T00:00:00"/>
    <s v="Management"/>
    <s v="G"/>
    <s v="Yes"/>
    <n v="1.8"/>
    <s v="Elect Director Marshall O. Larsen"/>
    <s v="Election of Directors"/>
    <s v="For"/>
    <x v="1"/>
    <s v="Candidate is not considered independent and the Nomination Committee is not made up of a majority of independent directors."/>
    <s v="Yes"/>
  </r>
  <r>
    <x v="81"/>
    <s v="USA"/>
    <s v="US0758871091"/>
    <n v="2087807"/>
    <s v="Annual"/>
    <d v="2023-01-24T00:00:00"/>
    <s v="Management"/>
    <s v="G"/>
    <s v="Yes"/>
    <n v="1.9"/>
    <s v="Elect Director Thomas E. Polen"/>
    <s v="Election of Directors"/>
    <s v="For"/>
    <x v="1"/>
    <s v="Executive Chair and no appropriate independent counterbalance in place."/>
    <s v="Yes"/>
  </r>
  <r>
    <x v="81"/>
    <s v="USA"/>
    <s v="US0758871091"/>
    <n v="2087807"/>
    <s v="Annual"/>
    <d v="2023-01-24T00:00:00"/>
    <s v="Management"/>
    <s v="G"/>
    <s v="Yes"/>
    <n v="2"/>
    <s v="Ratify Ernst &amp; Young LLP as Auditors"/>
    <s v="Auditors"/>
    <s v="For"/>
    <x v="2"/>
    <m/>
    <s v="No"/>
  </r>
  <r>
    <x v="81"/>
    <s v="USA"/>
    <s v="US0758871091"/>
    <n v="2087807"/>
    <s v="Annual"/>
    <d v="2023-01-24T00:00:00"/>
    <s v="Management"/>
    <s v="G"/>
    <s v="Yes"/>
    <n v="3"/>
    <s v="Advisory Vote to Ratify Named Executive Officers' Compensation"/>
    <s v="Other"/>
    <s v="For"/>
    <x v="2"/>
    <m/>
    <s v="No"/>
  </r>
  <r>
    <x v="81"/>
    <s v="USA"/>
    <s v="US0758871091"/>
    <n v="2087807"/>
    <s v="Annual"/>
    <d v="2023-01-24T00:00:00"/>
    <s v="Management"/>
    <s v="G"/>
    <s v="Yes"/>
    <n v="4"/>
    <s v="Advisory Vote on Say on Pay Frequency"/>
    <s v="Other"/>
    <s v="One Year"/>
    <x v="5"/>
    <m/>
    <s v="No"/>
  </r>
  <r>
    <x v="81"/>
    <s v="USA"/>
    <s v="US0758871091"/>
    <n v="2087807"/>
    <s v="Annual"/>
    <d v="2023-01-24T00:00:00"/>
    <s v="Management"/>
    <s v="G"/>
    <s v="Yes"/>
    <n v="5"/>
    <s v="Amend Omnibus Stock Plan"/>
    <s v="Other"/>
    <s v="For"/>
    <x v="2"/>
    <m/>
    <s v="No"/>
  </r>
  <r>
    <x v="81"/>
    <s v="USA"/>
    <s v="US0758871091"/>
    <n v="2087807"/>
    <s v="Annual"/>
    <d v="2023-01-24T00:00:00"/>
    <s v="Shareholder"/>
    <s v="G"/>
    <s v="Yes"/>
    <n v="6"/>
    <s v="Submit Severance Agreement (Change-in-Control) to Shareholder Vote"/>
    <s v="Other"/>
    <s v="Against"/>
    <x v="2"/>
    <s v="The proposal applies only to future severance arrangements, the current agreements will not be affected, and the proposal offers flexibility as to when the board may seek shareholder approval of a new or renewed severance arrangement, such as at the next annual meeting."/>
    <s v="Yes"/>
  </r>
  <r>
    <x v="82"/>
    <s v="USA"/>
    <s v="US14057J1016"/>
    <s v="B3KWJV0"/>
    <s v="Annual"/>
    <d v="2023-01-24T00:00:00"/>
    <s v="Management"/>
    <s v="G"/>
    <s v="Yes"/>
    <n v="1.1000000000000001"/>
    <s v="Elect Director Michel' Philipp Cole"/>
    <s v="Election of Directors"/>
    <s v="For"/>
    <x v="2"/>
    <m/>
    <s v="No"/>
  </r>
  <r>
    <x v="82"/>
    <s v="USA"/>
    <s v="US14057J1016"/>
    <s v="B3KWJV0"/>
    <s v="Annual"/>
    <d v="2023-01-24T00:00:00"/>
    <s v="Management"/>
    <s v="G"/>
    <s v="Yes"/>
    <n v="1.2"/>
    <s v="Elect Director Jeffrey M. Johnson"/>
    <s v="Election of Directors"/>
    <s v="For"/>
    <x v="1"/>
    <s v="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82"/>
    <s v="USA"/>
    <s v="US14057J1016"/>
    <s v="B3KWJV0"/>
    <s v="Annual"/>
    <d v="2023-01-24T00:00:00"/>
    <s v="Management"/>
    <s v="G"/>
    <s v="Yes"/>
    <n v="1.3"/>
    <s v="Elect Director Michael T. McCoy"/>
    <s v="Election of Directors"/>
    <s v="For"/>
    <x v="1"/>
    <s v="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s v="Yes"/>
  </r>
  <r>
    <x v="82"/>
    <s v="USA"/>
    <s v="US14057J1016"/>
    <s v="B3KWJV0"/>
    <s v="Annual"/>
    <d v="2023-01-24T00:00:00"/>
    <s v="Management"/>
    <s v="G"/>
    <s v="Yes"/>
    <n v="2"/>
    <s v="Advisory Vote to Ratify Named Executive Officers' Compensation"/>
    <s v="Other"/>
    <s v="For"/>
    <x v="1"/>
    <s v="Accelerated vesting of outstanding awards is contrary to the alignment between executive pay and shareholder long-term interest. The company has not included a clawback provision within the remuneration scheme, contrary to good practice for this market."/>
    <s v="Yes"/>
  </r>
  <r>
    <x v="82"/>
    <s v="USA"/>
    <s v="US14057J1016"/>
    <s v="B3KWJV0"/>
    <s v="Annual"/>
    <d v="2023-01-24T00:00:00"/>
    <s v="Management"/>
    <s v="G"/>
    <s v="Yes"/>
    <n v="3"/>
    <s v="Advisory Vote on Say on Pay Frequency"/>
    <s v="Other"/>
    <s v="One Year"/>
    <x v="5"/>
    <m/>
    <s v="No"/>
  </r>
  <r>
    <x v="82"/>
    <s v="USA"/>
    <s v="US14057J1016"/>
    <s v="B3KWJV0"/>
    <s v="Annual"/>
    <d v="2023-01-24T00:00:00"/>
    <s v="Management"/>
    <s v="G"/>
    <s v="Yes"/>
    <n v="4"/>
    <s v="Ratify Deloitte &amp; Touche LLP as Auditors"/>
    <s v="Auditors"/>
    <s v="For"/>
    <x v="2"/>
    <m/>
    <s v="No"/>
  </r>
  <r>
    <x v="83"/>
    <s v="USA"/>
    <s v="US46982L1089"/>
    <s v="BNGC0D3"/>
    <s v="Annual"/>
    <d v="2023-01-24T00:00:00"/>
    <s v="Management"/>
    <s v="G"/>
    <s v="Yes"/>
    <n v="2"/>
    <s v="Advisory Vote to Ratify Named Executive Officers' Compensation"/>
    <s v="Other"/>
    <s v="For"/>
    <x v="2"/>
    <m/>
    <s v="No"/>
  </r>
  <r>
    <x v="83"/>
    <s v="USA"/>
    <s v="US46982L1089"/>
    <s v="BNGC0D3"/>
    <s v="Annual"/>
    <d v="2023-01-24T00:00:00"/>
    <s v="Management"/>
    <s v="G"/>
    <s v="Yes"/>
    <n v="3"/>
    <s v="Advisory Vote on Say on Pay Frequency"/>
    <s v="Other"/>
    <s v="One Year"/>
    <x v="5"/>
    <m/>
    <s v="No"/>
  </r>
  <r>
    <x v="83"/>
    <s v="USA"/>
    <s v="US46982L1089"/>
    <s v="BNGC0D3"/>
    <s v="Annual"/>
    <d v="2023-01-24T00:00:00"/>
    <s v="Management"/>
    <s v="G"/>
    <s v="Yes"/>
    <n v="4"/>
    <s v="Amend Omnibus Stock Plan"/>
    <s v="Other"/>
    <s v="For"/>
    <x v="2"/>
    <m/>
    <s v="No"/>
  </r>
  <r>
    <x v="83"/>
    <s v="USA"/>
    <s v="US46982L1089"/>
    <s v="BNGC0D3"/>
    <s v="Annual"/>
    <d v="2023-01-24T00:00:00"/>
    <s v="Management"/>
    <s v="G"/>
    <s v="Yes"/>
    <n v="5"/>
    <s v="Ratify Ernst &amp; Young LLP as Auditors"/>
    <s v="Auditors"/>
    <s v="For"/>
    <x v="2"/>
    <m/>
    <s v="No"/>
  </r>
  <r>
    <x v="83"/>
    <s v="USA"/>
    <s v="US46982L1089"/>
    <s v="BNGC0D3"/>
    <s v="Annual"/>
    <d v="2023-01-24T00:00:00"/>
    <s v="Management"/>
    <s v="G"/>
    <s v="Yes"/>
    <s v="1a"/>
    <s v="Elect Director Steven J. Demetriou"/>
    <s v="Election of Directors"/>
    <s v="For"/>
    <x v="2"/>
    <m/>
    <s v="No"/>
  </r>
  <r>
    <x v="83"/>
    <s v="USA"/>
    <s v="US46982L1089"/>
    <s v="BNGC0D3"/>
    <s v="Annual"/>
    <d v="2023-01-24T00:00:00"/>
    <s v="Management"/>
    <s v="G"/>
    <s v="Yes"/>
    <s v="1b"/>
    <s v="Elect Director Christopher M.T. Thompson"/>
    <s v="Election of Directors"/>
    <s v="For"/>
    <x v="2"/>
    <m/>
    <s v="No"/>
  </r>
  <r>
    <x v="83"/>
    <s v="USA"/>
    <s v="US46982L1089"/>
    <s v="BNGC0D3"/>
    <s v="Annual"/>
    <d v="2023-01-24T00:00:00"/>
    <s v="Management"/>
    <s v="G"/>
    <s v="Yes"/>
    <s v="1c"/>
    <s v="Elect Director Priya Abani"/>
    <s v="Election of Directors"/>
    <s v="For"/>
    <x v="2"/>
    <m/>
    <s v="No"/>
  </r>
  <r>
    <x v="83"/>
    <s v="USA"/>
    <s v="US46982L1089"/>
    <s v="BNGC0D3"/>
    <s v="Annual"/>
    <d v="2023-01-24T00:00:00"/>
    <s v="Management"/>
    <s v="G"/>
    <s v="Yes"/>
    <s v="1d"/>
    <s v="Elect Director Vincent K. Brooks"/>
    <s v="Election of Directors"/>
    <s v="For"/>
    <x v="2"/>
    <m/>
    <s v="No"/>
  </r>
  <r>
    <x v="83"/>
    <s v="USA"/>
    <s v="US46982L1089"/>
    <s v="BNGC0D3"/>
    <s v="Annual"/>
    <d v="2023-01-24T00:00:00"/>
    <s v="Management"/>
    <s v="G"/>
    <s v="Yes"/>
    <s v="1e"/>
    <s v="Elect Director Ralph E. (&quot;Ed&quot;) Eberhart"/>
    <s v="Election of Directors"/>
    <s v="For"/>
    <x v="1"/>
    <s v="The Company has not met our expectations and principles in regard to gender diversity."/>
    <s v="Yes"/>
  </r>
  <r>
    <x v="83"/>
    <s v="USA"/>
    <s v="US46982L1089"/>
    <s v="BNGC0D3"/>
    <s v="Annual"/>
    <d v="2023-01-24T00:00:00"/>
    <s v="Management"/>
    <s v="G"/>
    <s v="Yes"/>
    <s v="1f"/>
    <s v="Elect Director Manny Fernandez"/>
    <s v="Election of Directors"/>
    <s v="For"/>
    <x v="2"/>
    <m/>
    <s v="No"/>
  </r>
  <r>
    <x v="83"/>
    <s v="USA"/>
    <s v="US46982L1089"/>
    <s v="BNGC0D3"/>
    <s v="Annual"/>
    <d v="2023-01-24T00:00:00"/>
    <s v="Management"/>
    <s v="G"/>
    <s v="Yes"/>
    <s v="1g"/>
    <s v="Elect Director Georgette D. Kiser"/>
    <s v="Election of Directors"/>
    <s v="For"/>
    <x v="2"/>
    <m/>
    <s v="No"/>
  </r>
  <r>
    <x v="83"/>
    <s v="USA"/>
    <s v="US46982L1089"/>
    <s v="BNGC0D3"/>
    <s v="Annual"/>
    <d v="2023-01-24T00:00:00"/>
    <s v="Management"/>
    <s v="G"/>
    <s v="Yes"/>
    <s v="1h"/>
    <s v="Elect Director Barbara L. Loughran"/>
    <s v="Election of Directors"/>
    <s v="For"/>
    <x v="2"/>
    <m/>
    <s v="No"/>
  </r>
  <r>
    <x v="83"/>
    <s v="USA"/>
    <s v="US46982L1089"/>
    <s v="BNGC0D3"/>
    <s v="Annual"/>
    <d v="2023-01-24T00:00:00"/>
    <s v="Management"/>
    <s v="G"/>
    <s v="Yes"/>
    <s v="1i"/>
    <s v="Elect Director Robert A. McNamara"/>
    <s v="Election of Directors"/>
    <s v="For"/>
    <x v="2"/>
    <m/>
    <s v="No"/>
  </r>
  <r>
    <x v="83"/>
    <s v="USA"/>
    <s v="US46982L1089"/>
    <s v="BNGC0D3"/>
    <s v="Annual"/>
    <d v="2023-01-24T00:00:00"/>
    <s v="Management"/>
    <s v="G"/>
    <s v="Yes"/>
    <s v="1j"/>
    <s v="Elect Director Robert V. Pragada"/>
    <s v="Election of Directors"/>
    <s v="For"/>
    <x v="2"/>
    <m/>
    <s v="No"/>
  </r>
  <r>
    <x v="83"/>
    <s v="USA"/>
    <s v="US46982L1089"/>
    <s v="BNGC0D3"/>
    <s v="Annual"/>
    <d v="2023-01-24T00:00:00"/>
    <s v="Management"/>
    <s v="G"/>
    <s v="Yes"/>
    <s v="1k"/>
    <s v="Elect Director Peter J. Robertson"/>
    <s v="Election of Directors"/>
    <s v="For"/>
    <x v="2"/>
    <m/>
    <s v="No"/>
  </r>
  <r>
    <x v="84"/>
    <s v="Canada"/>
    <s v="CA59162N1096"/>
    <n v="2583952"/>
    <s v="Annual"/>
    <d v="2023-01-24T00:00:00"/>
    <s v="Management"/>
    <s v="G"/>
    <s v="Yes"/>
    <n v="1.1000000000000001"/>
    <s v="Elect Director Lori-Ann Beausoleil"/>
    <s v="Election of Directors"/>
    <s v="For"/>
    <x v="2"/>
    <m/>
    <s v="No"/>
  </r>
  <r>
    <x v="84"/>
    <s v="Canada"/>
    <s v="CA59162N1096"/>
    <n v="2583952"/>
    <s v="Annual"/>
    <d v="2023-01-24T00:00:00"/>
    <s v="Management"/>
    <s v="G"/>
    <s v="Yes"/>
    <n v="1.1000000000000001"/>
    <s v="Elect Director Eric R. La Fleche"/>
    <s v="Election of Directors"/>
    <s v="For"/>
    <x v="2"/>
    <m/>
    <s v="No"/>
  </r>
  <r>
    <x v="84"/>
    <s v="Canada"/>
    <s v="CA59162N1096"/>
    <n v="2583952"/>
    <s v="Annual"/>
    <d v="2023-01-24T00:00:00"/>
    <s v="Management"/>
    <s v="G"/>
    <s v="Yes"/>
    <n v="1.1100000000000001"/>
    <s v="Elect Director Christine Magee"/>
    <s v="Election of Directors"/>
    <s v="For"/>
    <x v="2"/>
    <m/>
    <s v="No"/>
  </r>
  <r>
    <x v="84"/>
    <s v="Canada"/>
    <s v="CA59162N1096"/>
    <n v="2583952"/>
    <s v="Annual"/>
    <d v="2023-01-24T00:00:00"/>
    <s v="Management"/>
    <s v="G"/>
    <s v="Yes"/>
    <n v="1.1200000000000001"/>
    <s v="Elect Director Brian McManus"/>
    <s v="Election of Directors"/>
    <s v="For"/>
    <x v="2"/>
    <m/>
    <s v="No"/>
  </r>
  <r>
    <x v="84"/>
    <s v="Canada"/>
    <s v="CA59162N1096"/>
    <n v="2583952"/>
    <s v="Annual"/>
    <d v="2023-01-24T00:00:00"/>
    <s v="Management"/>
    <s v="G"/>
    <s v="Yes"/>
    <n v="1.2"/>
    <s v="Elect Director Maryse Bertrand"/>
    <s v="Election of Directors"/>
    <s v="For"/>
    <x v="2"/>
    <m/>
    <s v="No"/>
  </r>
  <r>
    <x v="84"/>
    <s v="Canada"/>
    <s v="CA59162N1096"/>
    <n v="2583952"/>
    <s v="Annual"/>
    <d v="2023-01-24T00:00:00"/>
    <s v="Management"/>
    <s v="G"/>
    <s v="Yes"/>
    <n v="1.3"/>
    <s v="Elect Director Pierre Boivin"/>
    <s v="Election of Directors"/>
    <s v="For"/>
    <x v="2"/>
    <m/>
    <s v="No"/>
  </r>
  <r>
    <x v="84"/>
    <s v="Canada"/>
    <s v="CA59162N1096"/>
    <n v="2583952"/>
    <s v="Annual"/>
    <d v="2023-01-24T00:00:00"/>
    <s v="Management"/>
    <s v="G"/>
    <s v="Yes"/>
    <n v="1.4"/>
    <s v="Elect Director Francois J. Coutu"/>
    <s v="Election of Directors"/>
    <s v="For"/>
    <x v="2"/>
    <m/>
    <s v="No"/>
  </r>
  <r>
    <x v="84"/>
    <s v="Canada"/>
    <s v="CA59162N1096"/>
    <n v="2583952"/>
    <s v="Annual"/>
    <d v="2023-01-24T00:00:00"/>
    <s v="Management"/>
    <s v="G"/>
    <s v="Yes"/>
    <n v="1.5"/>
    <s v="Elect Director Michel Coutu"/>
    <s v="Election of Directors"/>
    <s v="For"/>
    <x v="2"/>
    <m/>
    <s v="No"/>
  </r>
  <r>
    <x v="84"/>
    <s v="Canada"/>
    <s v="CA59162N1096"/>
    <n v="2583952"/>
    <s v="Annual"/>
    <d v="2023-01-24T00:00:00"/>
    <s v="Management"/>
    <s v="G"/>
    <s v="Yes"/>
    <n v="1.6"/>
    <s v="Elect Director Stephanie Coyles"/>
    <s v="Election of Directors"/>
    <s v="For"/>
    <x v="2"/>
    <m/>
    <s v="No"/>
  </r>
  <r>
    <x v="84"/>
    <s v="Canada"/>
    <s v="CA59162N1096"/>
    <n v="2583952"/>
    <s v="Annual"/>
    <d v="2023-01-24T00:00:00"/>
    <s v="Management"/>
    <s v="G"/>
    <s v="Yes"/>
    <n v="1.7"/>
    <s v="Elect Director Russell Goodman"/>
    <s v="Election of Directors"/>
    <s v="For"/>
    <x v="2"/>
    <m/>
    <s v="No"/>
  </r>
  <r>
    <x v="84"/>
    <s v="Canada"/>
    <s v="CA59162N1096"/>
    <n v="2583952"/>
    <s v="Annual"/>
    <d v="2023-01-24T00:00:00"/>
    <s v="Management"/>
    <s v="G"/>
    <s v="Yes"/>
    <n v="1.8"/>
    <s v="Elect Director Marc Guay"/>
    <s v="Election of Directors"/>
    <s v="For"/>
    <x v="2"/>
    <m/>
    <s v="No"/>
  </r>
  <r>
    <x v="84"/>
    <s v="Canada"/>
    <s v="CA59162N1096"/>
    <n v="2583952"/>
    <s v="Annual"/>
    <d v="2023-01-24T00:00:00"/>
    <s v="Management"/>
    <s v="G"/>
    <s v="Yes"/>
    <n v="1.9"/>
    <s v="Elect Director Christian W.E. Haub"/>
    <s v="Election of Directors"/>
    <s v="For"/>
    <x v="2"/>
    <m/>
    <s v="No"/>
  </r>
  <r>
    <x v="84"/>
    <s v="Canada"/>
    <s v="CA59162N1096"/>
    <n v="2583952"/>
    <s v="Annual"/>
    <d v="2023-01-24T00:00:00"/>
    <s v="Management"/>
    <s v="G"/>
    <s v="Yes"/>
    <n v="2"/>
    <s v="Ratify Ernst &amp; Young LLP as Auditors"/>
    <s v="Auditors"/>
    <s v="For"/>
    <x v="2"/>
    <m/>
    <s v="No"/>
  </r>
  <r>
    <x v="84"/>
    <s v="Canada"/>
    <s v="CA59162N1096"/>
    <n v="2583952"/>
    <s v="Annual"/>
    <d v="2023-01-24T00:00:00"/>
    <s v="Management"/>
    <s v="G"/>
    <s v="Yes"/>
    <n v="3"/>
    <s v="Advisory Vote on Executive Compensation Approach"/>
    <s v="Other"/>
    <s v="For"/>
    <x v="2"/>
    <m/>
    <s v="No"/>
  </r>
  <r>
    <x v="84"/>
    <s v="Canada"/>
    <s v="CA59162N1096"/>
    <n v="2583952"/>
    <s v="Annual"/>
    <d v="2023-01-24T00:00:00"/>
    <s v="Management"/>
    <s v="G"/>
    <s v="Yes"/>
    <n v="4"/>
    <s v="Amend Stock Option Plan"/>
    <s v="Other"/>
    <s v="For"/>
    <x v="1"/>
    <s v="Greater than 50% of equity awards vest without reference to performance conditions."/>
    <s v="Yes"/>
  </r>
  <r>
    <x v="84"/>
    <s v="Canada"/>
    <s v="CA59162N1096"/>
    <n v="2583952"/>
    <s v="Annual"/>
    <d v="2023-01-24T00:00:00"/>
    <s v="Shareholder"/>
    <s v="E"/>
    <s v="Yes"/>
    <n v="5"/>
    <s v="SP 1: Adopt Near and Long-Term Science-Based Greenhouse Gas Emissions Reduction Targets"/>
    <s v="Other"/>
    <s v="Against"/>
    <x v="2"/>
    <s v="The proposal would enable shareholders to determine the strength of company policy, strategy and actions in regards to climate change."/>
    <s v="Yes"/>
  </r>
  <r>
    <x v="84"/>
    <s v="Canada"/>
    <s v="CA59162N1096"/>
    <n v="2583952"/>
    <s v="Annual"/>
    <d v="2023-01-24T00:00:00"/>
    <s v="Shareholder"/>
    <s v="S"/>
    <s v="Yes"/>
    <n v="6"/>
    <s v="SP 2: Report on Actual and Potential Human Rights Impacts on Migrant Workers"/>
    <s v="Reports"/>
    <s v="Against"/>
    <x v="2"/>
    <s v="The request for additional reporting is reasonable, and would enable shareholders to have a better understanding of the company's approach."/>
    <s v="Yes"/>
  </r>
  <r>
    <x v="85"/>
    <s v="India"/>
    <s v="INE849A01020"/>
    <s v="BDDRN32"/>
    <s v="Special"/>
    <d v="2023-01-24T00:00:00"/>
    <s v="Management"/>
    <s v="G"/>
    <s v="Yes"/>
    <n v="1"/>
    <s v="Approve Material Related Party Transactions"/>
    <s v="Other"/>
    <s v="For"/>
    <x v="2"/>
    <m/>
    <s v="No"/>
  </r>
  <r>
    <x v="86"/>
    <s v="USA"/>
    <s v="US92826C8394"/>
    <s v="B2PZN04"/>
    <s v="Annual"/>
    <d v="2023-01-24T00:00:00"/>
    <s v="Management"/>
    <s v="G"/>
    <s v="Yes"/>
    <n v="2"/>
    <s v="Advisory Vote to Ratify Named Executive Officers' Compensation"/>
    <s v="Other"/>
    <s v="For"/>
    <x v="2"/>
    <m/>
    <s v="No"/>
  </r>
  <r>
    <x v="86"/>
    <s v="USA"/>
    <s v="US92826C8394"/>
    <s v="B2PZN04"/>
    <s v="Annual"/>
    <d v="2023-01-24T00:00:00"/>
    <s v="Management"/>
    <s v="G"/>
    <s v="Yes"/>
    <n v="3"/>
    <s v="Advisory Vote on Say on Pay Frequency"/>
    <s v="Other"/>
    <s v="One Year"/>
    <x v="5"/>
    <m/>
    <s v="No"/>
  </r>
  <r>
    <x v="86"/>
    <s v="USA"/>
    <s v="US92826C8394"/>
    <s v="B2PZN04"/>
    <s v="Annual"/>
    <d v="2023-01-24T00:00:00"/>
    <s v="Management"/>
    <s v="G"/>
    <s v="Yes"/>
    <n v="4"/>
    <s v="Ratify KPMG LLP as Auditors"/>
    <s v="Auditors"/>
    <s v="For"/>
    <x v="2"/>
    <m/>
    <s v="No"/>
  </r>
  <r>
    <x v="86"/>
    <s v="USA"/>
    <s v="US92826C8394"/>
    <s v="B2PZN04"/>
    <s v="Annual"/>
    <d v="2023-01-24T00:00:00"/>
    <s v="Shareholder"/>
    <s v="G"/>
    <s v="Yes"/>
    <n v="5"/>
    <s v="Require Independent Board Chair"/>
    <s v="Other"/>
    <s v="Against"/>
    <x v="2"/>
    <s v="We normally support proposals to separate the positions of Chairman and CEO."/>
    <s v="Yes"/>
  </r>
  <r>
    <x v="86"/>
    <s v="USA"/>
    <s v="US92826C8394"/>
    <s v="B2PZN04"/>
    <s v="Annual"/>
    <d v="2023-01-24T00:00:00"/>
    <s v="Management"/>
    <s v="G"/>
    <s v="Yes"/>
    <s v="1a"/>
    <s v="Elect Director Lloyd A. Carney"/>
    <s v="Election of Directors"/>
    <s v="For"/>
    <x v="2"/>
    <m/>
    <s v="No"/>
  </r>
  <r>
    <x v="86"/>
    <s v="USA"/>
    <s v="US92826C8394"/>
    <s v="B2PZN04"/>
    <s v="Annual"/>
    <d v="2023-01-24T00:00:00"/>
    <s v="Management"/>
    <s v="G"/>
    <s v="Yes"/>
    <s v="1b"/>
    <s v="Elect Director Kermit R. Crawford"/>
    <s v="Election of Directors"/>
    <s v="For"/>
    <x v="2"/>
    <m/>
    <s v="No"/>
  </r>
  <r>
    <x v="86"/>
    <s v="USA"/>
    <s v="US92826C8394"/>
    <s v="B2PZN04"/>
    <s v="Annual"/>
    <d v="2023-01-24T00:00:00"/>
    <s v="Management"/>
    <s v="G"/>
    <s v="Yes"/>
    <s v="1c"/>
    <s v="Elect Director Francisco Javier Fernandez-Carbajal"/>
    <s v="Election of Directors"/>
    <s v="For"/>
    <x v="2"/>
    <m/>
    <s v="No"/>
  </r>
  <r>
    <x v="86"/>
    <s v="USA"/>
    <s v="US92826C8394"/>
    <s v="B2PZN04"/>
    <s v="Annual"/>
    <d v="2023-01-24T00:00:00"/>
    <s v="Management"/>
    <s v="G"/>
    <s v="Yes"/>
    <s v="1d"/>
    <s v="Elect Director Alfred F. Kelly, Jr."/>
    <s v="Election of Directors"/>
    <s v="For"/>
    <x v="2"/>
    <m/>
    <s v="No"/>
  </r>
  <r>
    <x v="86"/>
    <s v="USA"/>
    <s v="US92826C8394"/>
    <s v="B2PZN04"/>
    <s v="Annual"/>
    <d v="2023-01-24T00:00:00"/>
    <s v="Management"/>
    <s v="G"/>
    <s v="Yes"/>
    <s v="1e"/>
    <s v="Elect Director Ramon Laguarta"/>
    <s v="Election of Directors"/>
    <s v="For"/>
    <x v="2"/>
    <m/>
    <s v="No"/>
  </r>
  <r>
    <x v="86"/>
    <s v="USA"/>
    <s v="US92826C8394"/>
    <s v="B2PZN04"/>
    <s v="Annual"/>
    <d v="2023-01-24T00:00:00"/>
    <s v="Management"/>
    <s v="G"/>
    <s v="Yes"/>
    <s v="1f"/>
    <s v="Elect Director Teri L. List"/>
    <s v="Election of Directors"/>
    <s v="For"/>
    <x v="2"/>
    <m/>
    <s v="No"/>
  </r>
  <r>
    <x v="86"/>
    <s v="USA"/>
    <s v="US92826C8394"/>
    <s v="B2PZN04"/>
    <s v="Annual"/>
    <d v="2023-01-24T00:00:00"/>
    <s v="Management"/>
    <s v="G"/>
    <s v="Yes"/>
    <s v="1g"/>
    <s v="Elect Director John F. Lundgren"/>
    <s v="Election of Directors"/>
    <s v="For"/>
    <x v="2"/>
    <m/>
    <s v="No"/>
  </r>
  <r>
    <x v="86"/>
    <s v="USA"/>
    <s v="US92826C8394"/>
    <s v="B2PZN04"/>
    <s v="Annual"/>
    <d v="2023-01-24T00:00:00"/>
    <s v="Management"/>
    <s v="G"/>
    <s v="Yes"/>
    <s v="1h"/>
    <s v="Elect Director Denise M. Morrison"/>
    <s v="Election of Directors"/>
    <s v="For"/>
    <x v="2"/>
    <m/>
    <s v="No"/>
  </r>
  <r>
    <x v="86"/>
    <s v="USA"/>
    <s v="US92826C8394"/>
    <s v="B2PZN04"/>
    <s v="Annual"/>
    <d v="2023-01-24T00:00:00"/>
    <s v="Management"/>
    <s v="G"/>
    <s v="Yes"/>
    <s v="1i"/>
    <s v="Elect Director Linda J. Rendle"/>
    <s v="Election of Directors"/>
    <s v="For"/>
    <x v="2"/>
    <m/>
    <s v="No"/>
  </r>
  <r>
    <x v="86"/>
    <s v="USA"/>
    <s v="US92826C8394"/>
    <s v="B2PZN04"/>
    <s v="Annual"/>
    <d v="2023-01-24T00:00:00"/>
    <s v="Management"/>
    <s v="G"/>
    <s v="Yes"/>
    <s v="1j"/>
    <s v="Elect Director Maynard G. Webb, Jr."/>
    <s v="Election of Directors"/>
    <s v="For"/>
    <x v="2"/>
    <m/>
    <s v="No"/>
  </r>
  <r>
    <x v="87"/>
    <s v="USA"/>
    <s v="US00508Y1029"/>
    <n v="2818461"/>
    <s v="Annual"/>
    <d v="2023-01-25T00:00:00"/>
    <s v="Management"/>
    <s v="G"/>
    <s v="Yes"/>
    <n v="2"/>
    <s v="Ratify Ernst &amp; Young LLP as Auditors"/>
    <s v="Auditors"/>
    <s v="For"/>
    <x v="2"/>
    <m/>
    <s v="No"/>
  </r>
  <r>
    <x v="87"/>
    <s v="USA"/>
    <s v="US00508Y1029"/>
    <n v="2818461"/>
    <s v="Annual"/>
    <d v="2023-01-25T00:00:00"/>
    <s v="Management"/>
    <s v="G"/>
    <s v="Yes"/>
    <n v="3"/>
    <s v="Advisory Vote to Ratify Named Executive Officers' Compensation"/>
    <s v="Other"/>
    <s v="For"/>
    <x v="2"/>
    <m/>
    <s v="No"/>
  </r>
  <r>
    <x v="87"/>
    <s v="USA"/>
    <s v="US00508Y1029"/>
    <n v="2818461"/>
    <s v="Annual"/>
    <d v="2023-01-25T00:00:00"/>
    <s v="Management"/>
    <s v="G"/>
    <s v="Yes"/>
    <s v="1a"/>
    <s v="Elect Director Neil M. Ashe"/>
    <s v="Election of Directors"/>
    <s v="For"/>
    <x v="2"/>
    <m/>
    <s v="No"/>
  </r>
  <r>
    <x v="87"/>
    <s v="USA"/>
    <s v="US00508Y1029"/>
    <n v="2818461"/>
    <s v="Annual"/>
    <d v="2023-01-25T00:00:00"/>
    <s v="Management"/>
    <s v="G"/>
    <s v="Yes"/>
    <s v="1b"/>
    <s v="Elect Director Marcia J. Avedon"/>
    <s v="Election of Directors"/>
    <s v="For"/>
    <x v="2"/>
    <m/>
    <s v="No"/>
  </r>
  <r>
    <x v="87"/>
    <s v="USA"/>
    <s v="US00508Y1029"/>
    <n v="2818461"/>
    <s v="Annual"/>
    <d v="2023-01-25T00:00:00"/>
    <s v="Management"/>
    <s v="G"/>
    <s v="Yes"/>
    <s v="1c"/>
    <s v="Elect Director W. Patrick Battle"/>
    <s v="Election of Directors"/>
    <s v="For"/>
    <x v="2"/>
    <m/>
    <s v="No"/>
  </r>
  <r>
    <x v="87"/>
    <s v="USA"/>
    <s v="US00508Y1029"/>
    <n v="2818461"/>
    <s v="Annual"/>
    <d v="2023-01-25T00:00:00"/>
    <s v="Management"/>
    <s v="G"/>
    <s v="Yes"/>
    <s v="1d"/>
    <s v="Elect Director Michael J. Bender"/>
    <s v="Election of Directors"/>
    <s v="For"/>
    <x v="2"/>
    <m/>
    <s v="No"/>
  </r>
  <r>
    <x v="87"/>
    <s v="USA"/>
    <s v="US00508Y1029"/>
    <n v="2818461"/>
    <s v="Annual"/>
    <d v="2023-01-25T00:00:00"/>
    <s v="Management"/>
    <s v="G"/>
    <s v="Yes"/>
    <s v="1e"/>
    <s v="Elect Director G. Douglas Dillard, Jr."/>
    <s v="Election of Directors"/>
    <s v="For"/>
    <x v="2"/>
    <m/>
    <s v="No"/>
  </r>
  <r>
    <x v="87"/>
    <s v="USA"/>
    <s v="US00508Y1029"/>
    <n v="2818461"/>
    <s v="Annual"/>
    <d v="2023-01-25T00:00:00"/>
    <s v="Management"/>
    <s v="G"/>
    <s v="Yes"/>
    <s v="1f"/>
    <s v="Elect Director James H. Hance, Jr."/>
    <s v="Election of Directors"/>
    <s v="For"/>
    <x v="2"/>
    <m/>
    <s v="No"/>
  </r>
  <r>
    <x v="87"/>
    <s v="USA"/>
    <s v="US00508Y1029"/>
    <n v="2818461"/>
    <s v="Annual"/>
    <d v="2023-01-25T00:00:00"/>
    <s v="Management"/>
    <s v="G"/>
    <s v="Yes"/>
    <s v="1g"/>
    <s v="Elect Director Maya Leibman"/>
    <s v="Election of Directors"/>
    <s v="For"/>
    <x v="2"/>
    <m/>
    <s v="No"/>
  </r>
  <r>
    <x v="87"/>
    <s v="USA"/>
    <s v="US00508Y1029"/>
    <n v="2818461"/>
    <s v="Annual"/>
    <d v="2023-01-25T00:00:00"/>
    <s v="Management"/>
    <s v="G"/>
    <s v="Yes"/>
    <s v="1h"/>
    <s v="Elect Director Laura G. O'Shaughnessy"/>
    <s v="Election of Directors"/>
    <s v="For"/>
    <x v="2"/>
    <m/>
    <s v="No"/>
  </r>
  <r>
    <x v="87"/>
    <s v="USA"/>
    <s v="US00508Y1029"/>
    <n v="2818461"/>
    <s v="Annual"/>
    <d v="2023-01-25T00:00:00"/>
    <s v="Management"/>
    <s v="G"/>
    <s v="Yes"/>
    <s v="1i"/>
    <s v="Elect Director Mark J. Sachleben"/>
    <s v="Election of Directors"/>
    <s v="For"/>
    <x v="2"/>
    <m/>
    <s v="No"/>
  </r>
  <r>
    <x v="87"/>
    <s v="USA"/>
    <s v="US00508Y1029"/>
    <n v="2818461"/>
    <s v="Annual"/>
    <d v="2023-01-25T00:00:00"/>
    <s v="Management"/>
    <s v="G"/>
    <s v="Yes"/>
    <s v="1j"/>
    <s v="Elect Director Mary A. Winston"/>
    <s v="Election of Directors"/>
    <s v="For"/>
    <x v="2"/>
    <m/>
    <s v="No"/>
  </r>
  <r>
    <x v="88"/>
    <s v="Japan"/>
    <s v="JP3131400008"/>
    <n v="6037734"/>
    <s v="Special"/>
    <d v="2023-01-25T00:00:00"/>
    <s v="Management"/>
    <s v="G"/>
    <s v="Yes"/>
    <n v="1"/>
    <s v="Amend Articles to Amend Business Lines"/>
    <s v="Other"/>
    <s v="For"/>
    <x v="2"/>
    <m/>
    <s v="No"/>
  </r>
  <r>
    <x v="89"/>
    <s v="South Africa"/>
    <s v="ZAE000145892"/>
    <s v="B4K90R1"/>
    <s v="Annual"/>
    <d v="2023-01-25T00:00:00"/>
    <s v="Management"/>
    <s v="G"/>
    <s v="Yes"/>
    <n v="1"/>
    <s v="Reappoint Deloitte &amp; Touche as Auditors with James Welch as the Individual Designated Auditor"/>
    <s v="Auditors"/>
    <s v="For"/>
    <x v="2"/>
    <m/>
    <s v="No"/>
  </r>
  <r>
    <x v="89"/>
    <s v="South Africa"/>
    <s v="ZAE000145892"/>
    <s v="B4K90R1"/>
    <s v="Annual"/>
    <d v="2023-01-25T00:00:00"/>
    <s v="Management"/>
    <s v="G"/>
    <s v="Yes"/>
    <n v="1.1000000000000001"/>
    <s v="Approve Board Fees"/>
    <s v="Other"/>
    <s v="For"/>
    <x v="2"/>
    <m/>
    <s v="No"/>
  </r>
  <r>
    <x v="89"/>
    <s v="South Africa"/>
    <s v="ZAE000145892"/>
    <s v="B4K90R1"/>
    <s v="Annual"/>
    <d v="2023-01-25T00:00:00"/>
    <s v="Management"/>
    <s v="G"/>
    <s v="Yes"/>
    <n v="1.1000000000000001"/>
    <s v="Approve Fees of the Ad Hoc Material Board and Committee Meetings"/>
    <s v="Other"/>
    <s v="For"/>
    <x v="2"/>
    <m/>
    <s v="No"/>
  </r>
  <r>
    <x v="89"/>
    <s v="South Africa"/>
    <s v="ZAE000145892"/>
    <s v="B4K90R1"/>
    <s v="Annual"/>
    <d v="2023-01-25T00:00:00"/>
    <s v="Management"/>
    <s v="G"/>
    <s v="Yes"/>
    <n v="1.2"/>
    <s v="Approve Fees of the Lead Independent Director"/>
    <s v="Election of Directors"/>
    <s v="For"/>
    <x v="2"/>
    <m/>
    <s v="No"/>
  </r>
  <r>
    <x v="89"/>
    <s v="South Africa"/>
    <s v="ZAE000145892"/>
    <s v="B4K90R1"/>
    <s v="Annual"/>
    <d v="2023-01-25T00:00:00"/>
    <s v="Management"/>
    <s v="G"/>
    <s v="Yes"/>
    <n v="1.3"/>
    <s v="Approve Fees of the Audit Committee"/>
    <s v="Other"/>
    <s v="For"/>
    <x v="2"/>
    <m/>
    <s v="No"/>
  </r>
  <r>
    <x v="89"/>
    <s v="South Africa"/>
    <s v="ZAE000145892"/>
    <s v="B4K90R1"/>
    <s v="Annual"/>
    <d v="2023-01-25T00:00:00"/>
    <s v="Management"/>
    <s v="G"/>
    <s v="Yes"/>
    <n v="1.4"/>
    <s v="Approve Fees of the Human Resources and Remuneration Committee"/>
    <s v="Incentives and Remuneration"/>
    <s v="For"/>
    <x v="2"/>
    <m/>
    <s v="No"/>
  </r>
  <r>
    <x v="89"/>
    <s v="South Africa"/>
    <s v="ZAE000145892"/>
    <s v="B4K90R1"/>
    <s v="Annual"/>
    <d v="2023-01-25T00:00:00"/>
    <s v="Management"/>
    <s v="G"/>
    <s v="Yes"/>
    <n v="1.5"/>
    <s v="Approve Fees of the Nominations and Governance Committee"/>
    <s v="Other"/>
    <s v="For"/>
    <x v="2"/>
    <m/>
    <s v="No"/>
  </r>
  <r>
    <x v="89"/>
    <s v="South Africa"/>
    <s v="ZAE000145892"/>
    <s v="B4K90R1"/>
    <s v="Annual"/>
    <d v="2023-01-25T00:00:00"/>
    <s v="Management"/>
    <s v="G"/>
    <s v="Yes"/>
    <n v="1.6"/>
    <s v="Approve Fees of the Risk, Compliance and IT Governance Committee"/>
    <s v="Other"/>
    <s v="For"/>
    <x v="2"/>
    <m/>
    <s v="No"/>
  </r>
  <r>
    <x v="89"/>
    <s v="South Africa"/>
    <s v="ZAE000145892"/>
    <s v="B4K90R1"/>
    <s v="Annual"/>
    <d v="2023-01-25T00:00:00"/>
    <s v="Management"/>
    <s v="G"/>
    <s v="Yes"/>
    <n v="1.7"/>
    <s v="Approve Fees of the Investment Committee"/>
    <s v="Other"/>
    <s v="For"/>
    <x v="2"/>
    <m/>
    <s v="No"/>
  </r>
  <r>
    <x v="89"/>
    <s v="South Africa"/>
    <s v="ZAE000145892"/>
    <s v="B4K90R1"/>
    <s v="Annual"/>
    <d v="2023-01-25T00:00:00"/>
    <s v="Management"/>
    <s v="G"/>
    <s v="Yes"/>
    <n v="1.8"/>
    <s v="Approve Fees of the Clinical Committee"/>
    <s v="Other"/>
    <s v="For"/>
    <x v="2"/>
    <m/>
    <s v="No"/>
  </r>
  <r>
    <x v="89"/>
    <s v="South Africa"/>
    <s v="ZAE000145892"/>
    <s v="B4K90R1"/>
    <s v="Annual"/>
    <d v="2023-01-25T00:00:00"/>
    <s v="Management"/>
    <s v="G"/>
    <s v="Yes"/>
    <n v="1.9"/>
    <s v="Approve Fees of the Social, Ethics and Transformation Committee"/>
    <s v="Other"/>
    <s v="For"/>
    <x v="2"/>
    <m/>
    <s v="No"/>
  </r>
  <r>
    <x v="89"/>
    <s v="South Africa"/>
    <s v="ZAE000145892"/>
    <s v="B4K90R1"/>
    <s v="Annual"/>
    <d v="2023-01-25T00:00:00"/>
    <s v="Management"/>
    <s v="G"/>
    <s v="Yes"/>
    <n v="2"/>
    <s v="Approve Financial Assistance in Terms of Sections 44 and 45 of the Companies Act"/>
    <s v="Other"/>
    <s v="For"/>
    <x v="2"/>
    <m/>
    <s v="No"/>
  </r>
  <r>
    <x v="89"/>
    <s v="South Africa"/>
    <s v="ZAE000145892"/>
    <s v="B4K90R1"/>
    <s v="Annual"/>
    <d v="2023-01-25T00:00:00"/>
    <s v="Management"/>
    <s v="G"/>
    <s v="Yes"/>
    <n v="2.1"/>
    <s v="Re-elect Audrey Mothupi as Director"/>
    <s v="Election of Directors"/>
    <s v="For"/>
    <x v="1"/>
    <s v="Director deemed to be responsible for a lack of responsiveness to investor concerns on remuneration."/>
    <s v="Yes"/>
  </r>
  <r>
    <x v="89"/>
    <s v="South Africa"/>
    <s v="ZAE000145892"/>
    <s v="B4K90R1"/>
    <s v="Annual"/>
    <d v="2023-01-25T00:00:00"/>
    <s v="Management"/>
    <s v="G"/>
    <s v="Yes"/>
    <n v="2.2000000000000002"/>
    <s v="Re-elect Mahlape Sello as Director"/>
    <s v="Election of Directors"/>
    <s v="For"/>
    <x v="2"/>
    <m/>
    <s v="No"/>
  </r>
  <r>
    <x v="89"/>
    <s v="South Africa"/>
    <s v="ZAE000145892"/>
    <s v="B4K90R1"/>
    <s v="Annual"/>
    <d v="2023-01-25T00:00:00"/>
    <s v="Management"/>
    <s v="G"/>
    <s v="Yes"/>
    <n v="2.2999999999999998"/>
    <s v="Re-elect Marian Jacobs as Director"/>
    <s v="Election of Directors"/>
    <s v="For"/>
    <x v="2"/>
    <m/>
    <s v="No"/>
  </r>
  <r>
    <x v="89"/>
    <s v="South Africa"/>
    <s v="ZAE000145892"/>
    <s v="B4K90R1"/>
    <s v="Annual"/>
    <d v="2023-01-25T00:00:00"/>
    <s v="Management"/>
    <s v="G"/>
    <s v="Yes"/>
    <n v="2.4"/>
    <s v="Elect Lars Holmqvist as Director"/>
    <s v="Election of Directors"/>
    <s v="For"/>
    <x v="1"/>
    <s v="Director is considered overboarded according to UBS guidelines."/>
    <s v="Yes"/>
  </r>
  <r>
    <x v="89"/>
    <s v="South Africa"/>
    <s v="ZAE000145892"/>
    <s v="B4K90R1"/>
    <s v="Annual"/>
    <d v="2023-01-25T00:00:00"/>
    <s v="Management"/>
    <s v="G"/>
    <s v="Yes"/>
    <n v="2.5"/>
    <s v="Elect Jeanne Bolger as Director"/>
    <s v="Election of Directors"/>
    <s v="For"/>
    <x v="2"/>
    <m/>
    <s v="No"/>
  </r>
  <r>
    <x v="89"/>
    <s v="South Africa"/>
    <s v="ZAE000145892"/>
    <s v="B4K90R1"/>
    <s v="Annual"/>
    <d v="2023-01-25T00:00:00"/>
    <s v="Management"/>
    <s v="G"/>
    <s v="Yes"/>
    <n v="3"/>
    <s v="Authorise Repurchase of Issued Share Capital"/>
    <s v="Other"/>
    <s v="For"/>
    <x v="2"/>
    <m/>
    <s v="No"/>
  </r>
  <r>
    <x v="89"/>
    <s v="South Africa"/>
    <s v="ZAE000145892"/>
    <s v="B4K90R1"/>
    <s v="Annual"/>
    <d v="2023-01-25T00:00:00"/>
    <s v="Management"/>
    <s v="G"/>
    <s v="Yes"/>
    <n v="3.1"/>
    <s v="Re-elect Peter Golesworthy as Chairman of the Audit Committee"/>
    <s v="Other"/>
    <s v="For"/>
    <x v="1"/>
    <s v="We expect the Chair of the Audit Committee to be independent and will not support the election of the relevant nominee where we determine that this is not the case."/>
    <s v="Yes"/>
  </r>
  <r>
    <x v="89"/>
    <s v="South Africa"/>
    <s v="ZAE000145892"/>
    <s v="B4K90R1"/>
    <s v="Annual"/>
    <d v="2023-01-25T00:00:00"/>
    <s v="Management"/>
    <s v="G"/>
    <s v="Yes"/>
    <n v="3.2"/>
    <s v="Re-elect Caroline Henry as Member of the Audit Committee"/>
    <s v="Other"/>
    <s v="For"/>
    <x v="2"/>
    <m/>
    <s v="No"/>
  </r>
  <r>
    <x v="89"/>
    <s v="South Africa"/>
    <s v="ZAE000145892"/>
    <s v="B4K90R1"/>
    <s v="Annual"/>
    <d v="2023-01-25T00:00:00"/>
    <s v="Management"/>
    <s v="G"/>
    <s v="Yes"/>
    <n v="3.3"/>
    <s v="Elect Lars Holmqvist as Member of the Audit Committee"/>
    <s v="Other"/>
    <s v="For"/>
    <x v="1"/>
    <s v="Director is considered overboarded according to UBS guidelines."/>
    <s v="Yes"/>
  </r>
  <r>
    <x v="89"/>
    <s v="South Africa"/>
    <s v="ZAE000145892"/>
    <s v="B4K90R1"/>
    <s v="Annual"/>
    <d v="2023-01-25T00:00:00"/>
    <s v="Management"/>
    <s v="G"/>
    <s v="Yes"/>
    <n v="4"/>
    <s v="Authorise Ratification of Approved Resolutions"/>
    <s v="Other"/>
    <s v="For"/>
    <x v="2"/>
    <m/>
    <s v="No"/>
  </r>
  <r>
    <x v="89"/>
    <s v="South Africa"/>
    <s v="ZAE000145892"/>
    <s v="B4K90R1"/>
    <s v="Annual"/>
    <d v="2023-01-25T00:00:00"/>
    <s v="Management"/>
    <s v="G"/>
    <s v="Yes"/>
    <n v="5.0999999999999996"/>
    <s v="Approve Remuneration Policy"/>
    <s v="Incentives and Remuneration"/>
    <s v="For"/>
    <x v="1"/>
    <s v="Certain one-off payments granted to executives during the year have not been adequately justified by the Company."/>
    <s v="Yes"/>
  </r>
  <r>
    <x v="89"/>
    <s v="South Africa"/>
    <s v="ZAE000145892"/>
    <s v="B4K90R1"/>
    <s v="Annual"/>
    <d v="2023-01-25T00:00:00"/>
    <s v="Management"/>
    <s v="G"/>
    <s v="Yes"/>
    <n v="5.2"/>
    <s v="Approve Remuneration Implementation Report"/>
    <s v="Incentives and Remuneration"/>
    <s v="For"/>
    <x v="1"/>
    <s v="Disclosure provided does not allow shareholders to make an informed assessment of remuneration paid during the year."/>
    <s v="Yes"/>
  </r>
  <r>
    <x v="90"/>
    <s v="USA"/>
    <s v="US5535301064"/>
    <n v="2567655"/>
    <s v="Annual"/>
    <d v="2023-01-25T00:00:00"/>
    <s v="Management"/>
    <s v="G"/>
    <s v="Yes"/>
    <n v="1.1000000000000001"/>
    <s v="Elect Director Erik Gershwind"/>
    <s v="Election of Directors"/>
    <s v="For"/>
    <x v="2"/>
    <m/>
    <s v="No"/>
  </r>
  <r>
    <x v="90"/>
    <s v="USA"/>
    <s v="US5535301064"/>
    <n v="2567655"/>
    <s v="Annual"/>
    <d v="2023-01-25T00:00:00"/>
    <s v="Management"/>
    <s v="G"/>
    <s v="Yes"/>
    <n v="1.2"/>
    <s v="Elect Director Louise Goeser"/>
    <s v="Election of Directors"/>
    <s v="For"/>
    <x v="3"/>
    <s v="Candidate is not considered independent and the Audit Committee is not made up of at least 2/3 independent directors."/>
    <s v="Yes"/>
  </r>
  <r>
    <x v="90"/>
    <s v="USA"/>
    <s v="US5535301064"/>
    <n v="2567655"/>
    <s v="Annual"/>
    <d v="2023-01-25T00:00:00"/>
    <s v="Management"/>
    <s v="G"/>
    <s v="Yes"/>
    <n v="1.3"/>
    <s v="Elect Director Mitchell Jacobson"/>
    <s v="Election of Directors"/>
    <s v="For"/>
    <x v="2"/>
    <m/>
    <s v="No"/>
  </r>
  <r>
    <x v="90"/>
    <s v="USA"/>
    <s v="US5535301064"/>
    <n v="2567655"/>
    <s v="Annual"/>
    <d v="2023-01-25T00:00:00"/>
    <s v="Management"/>
    <s v="G"/>
    <s v="Yes"/>
    <n v="1.4"/>
    <s v="Elect Director Michael Kaufmann"/>
    <s v="Election of Directors"/>
    <s v="For"/>
    <x v="2"/>
    <m/>
    <s v="No"/>
  </r>
  <r>
    <x v="90"/>
    <s v="USA"/>
    <s v="US5535301064"/>
    <n v="2567655"/>
    <s v="Annual"/>
    <d v="2023-01-25T00:00:00"/>
    <s v="Management"/>
    <s v="G"/>
    <s v="Yes"/>
    <n v="1.5"/>
    <s v="Elect Director Steven Paladino"/>
    <s v="Election of Directors"/>
    <s v="For"/>
    <x v="2"/>
    <m/>
    <s v="No"/>
  </r>
  <r>
    <x v="90"/>
    <s v="USA"/>
    <s v="US5535301064"/>
    <n v="2567655"/>
    <s v="Annual"/>
    <d v="2023-01-25T00:00:00"/>
    <s v="Management"/>
    <s v="G"/>
    <s v="Yes"/>
    <n v="1.6"/>
    <s v="Elect Director Philip Peller"/>
    <s v="Election of Directors"/>
    <s v="For"/>
    <x v="3"/>
    <s v="Candidate is not considered independent and the Audit Committee is not made up of at least 2/3 independent directors. We expect the Chair of the Audit Committee to be independent and will not support the election of the relevant nominee where we determine that this is not the case. Lead Director not considered independent according to UBS guidelines."/>
    <s v="Yes"/>
  </r>
  <r>
    <x v="90"/>
    <s v="USA"/>
    <s v="US5535301064"/>
    <n v="2567655"/>
    <s v="Annual"/>
    <d v="2023-01-25T00:00:00"/>
    <s v="Management"/>
    <s v="G"/>
    <s v="Yes"/>
    <n v="1.7"/>
    <s v="Elect Director Rahquel Purcell"/>
    <s v="Election of Directors"/>
    <s v="For"/>
    <x v="2"/>
    <m/>
    <s v="No"/>
  </r>
  <r>
    <x v="90"/>
    <s v="USA"/>
    <s v="US5535301064"/>
    <n v="2567655"/>
    <s v="Annual"/>
    <d v="2023-01-25T00:00:00"/>
    <s v="Management"/>
    <s v="G"/>
    <s v="Yes"/>
    <n v="1.8"/>
    <s v="Elect Director Rudina Seseri"/>
    <s v="Election of Directors"/>
    <s v="For"/>
    <x v="2"/>
    <m/>
    <s v="No"/>
  </r>
  <r>
    <x v="90"/>
    <s v="USA"/>
    <s v="US5535301064"/>
    <n v="2567655"/>
    <s v="Annual"/>
    <d v="2023-01-25T00:00:00"/>
    <s v="Management"/>
    <s v="G"/>
    <s v="Yes"/>
    <n v="2"/>
    <s v="Ratify Ernst &amp; Young LLP as Auditors"/>
    <s v="Auditors"/>
    <s v="For"/>
    <x v="2"/>
    <m/>
    <s v="No"/>
  </r>
  <r>
    <x v="90"/>
    <s v="USA"/>
    <s v="US5535301064"/>
    <n v="2567655"/>
    <s v="Annual"/>
    <d v="2023-01-25T00:00:00"/>
    <s v="Management"/>
    <s v="G"/>
    <s v="Yes"/>
    <n v="3"/>
    <s v="Advisory Vote to Ratify Named Executive Officers' Compensation"/>
    <s v="Other"/>
    <s v="For"/>
    <x v="2"/>
    <m/>
    <s v="No"/>
  </r>
  <r>
    <x v="90"/>
    <s v="USA"/>
    <s v="US5535301064"/>
    <n v="2567655"/>
    <s v="Annual"/>
    <d v="2023-01-25T00:00:00"/>
    <s v="Management"/>
    <s v="G"/>
    <s v="Yes"/>
    <n v="4"/>
    <s v="Approve Omnibus Stock Plan"/>
    <s v="Other"/>
    <s v="For"/>
    <x v="2"/>
    <m/>
    <s v="No"/>
  </r>
  <r>
    <x v="91"/>
    <s v="USA"/>
    <s v="US6460251068"/>
    <n v="2630513"/>
    <s v="Annual"/>
    <d v="2023-01-25T00:00:00"/>
    <s v="Management"/>
    <s v="G"/>
    <s v="Yes"/>
    <n v="1.1000000000000001"/>
    <s v="Elect Director Michael A. O'Sullivan"/>
    <s v="Election of Directors"/>
    <s v="For"/>
    <x v="2"/>
    <m/>
    <s v="No"/>
  </r>
  <r>
    <x v="91"/>
    <s v="USA"/>
    <s v="US6460251068"/>
    <n v="2630513"/>
    <s v="Annual"/>
    <d v="2023-01-25T00:00:00"/>
    <s v="Management"/>
    <s v="G"/>
    <s v="Yes"/>
    <n v="1.2"/>
    <s v="Elect Director Jane M. Kenny"/>
    <s v="Election of Directors"/>
    <s v="For"/>
    <x v="2"/>
    <m/>
    <s v="No"/>
  </r>
  <r>
    <x v="91"/>
    <s v="USA"/>
    <s v="US6460251068"/>
    <n v="2630513"/>
    <s v="Annual"/>
    <d v="2023-01-25T00:00:00"/>
    <s v="Management"/>
    <s v="G"/>
    <s v="Yes"/>
    <n v="1.3"/>
    <s v="Elect Director Sharon C. Taylor"/>
    <s v="Election of Directors"/>
    <s v="For"/>
    <x v="2"/>
    <m/>
    <s v="No"/>
  </r>
  <r>
    <x v="91"/>
    <s v="USA"/>
    <s v="US6460251068"/>
    <n v="2630513"/>
    <s v="Annual"/>
    <d v="2023-01-25T00:00:00"/>
    <s v="Management"/>
    <s v="G"/>
    <s v="Yes"/>
    <n v="1.4"/>
    <s v="Elect Director Stephen D. Westhoven"/>
    <s v="Election of Directors"/>
    <s v="For"/>
    <x v="2"/>
    <m/>
    <s v="No"/>
  </r>
  <r>
    <x v="91"/>
    <s v="USA"/>
    <s v="US6460251068"/>
    <n v="2630513"/>
    <s v="Annual"/>
    <d v="2023-01-25T00:00:00"/>
    <s v="Management"/>
    <s v="G"/>
    <s v="Yes"/>
    <n v="2"/>
    <s v="Advisory Vote to Ratify Named Executive Officers' Compensation"/>
    <s v="Other"/>
    <s v="For"/>
    <x v="1"/>
    <s v="Pay frameworks where long-term awards have a performance period of less than three years do not provide adequate alignment with shareholders' long-term interests.  We will not support the remuneration where severance packages are in excess of 2yrs fixed salary plus average bonus pay."/>
    <s v="Yes"/>
  </r>
  <r>
    <x v="91"/>
    <s v="USA"/>
    <s v="US6460251068"/>
    <n v="2630513"/>
    <s v="Annual"/>
    <d v="2023-01-25T00:00:00"/>
    <s v="Management"/>
    <s v="G"/>
    <s v="Yes"/>
    <n v="3"/>
    <s v="Advisory Vote on Say on Pay Frequency"/>
    <s v="Other"/>
    <s v="One Year"/>
    <x v="5"/>
    <m/>
    <s v="No"/>
  </r>
  <r>
    <x v="91"/>
    <s v="USA"/>
    <s v="US6460251068"/>
    <n v="2630513"/>
    <s v="Annual"/>
    <d v="2023-01-25T00:00:00"/>
    <s v="Management"/>
    <s v="G"/>
    <s v="Yes"/>
    <n v="4"/>
    <s v="Ratify Deloitte &amp; Touche LLP as Auditors"/>
    <s v="Auditors"/>
    <s v="For"/>
    <x v="2"/>
    <m/>
    <s v="No"/>
  </r>
  <r>
    <x v="92"/>
    <s v="USA"/>
    <s v="US9807451037"/>
    <n v="2948089"/>
    <s v="Annual"/>
    <d v="2023-01-25T00:00:00"/>
    <s v="Management"/>
    <s v="G"/>
    <s v="Yes"/>
    <n v="1.1000000000000001"/>
    <s v="Elect Director David P. Hess"/>
    <s v="Election of Directors"/>
    <s v="For"/>
    <x v="2"/>
    <m/>
    <s v="No"/>
  </r>
  <r>
    <x v="92"/>
    <s v="USA"/>
    <s v="US9807451037"/>
    <n v="2948089"/>
    <s v="Annual"/>
    <d v="2023-01-25T00:00:00"/>
    <s v="Management"/>
    <s v="G"/>
    <s v="Yes"/>
    <n v="2"/>
    <s v="Advisory Vote to Ratify Named Executive Officers' Compensation"/>
    <s v="Other"/>
    <s v="For"/>
    <x v="2"/>
    <m/>
    <s v="No"/>
  </r>
  <r>
    <x v="92"/>
    <s v="USA"/>
    <s v="US9807451037"/>
    <n v="2948089"/>
    <s v="Annual"/>
    <d v="2023-01-25T00:00:00"/>
    <s v="Management"/>
    <s v="G"/>
    <s v="Yes"/>
    <n v="3"/>
    <s v="Advisory Vote on Say on Pay Frequency"/>
    <s v="Other"/>
    <s v="One Year"/>
    <x v="5"/>
    <m/>
    <s v="No"/>
  </r>
  <r>
    <x v="92"/>
    <s v="USA"/>
    <s v="US9807451037"/>
    <n v="2948089"/>
    <s v="Annual"/>
    <d v="2023-01-25T00:00:00"/>
    <s v="Management"/>
    <s v="G"/>
    <s v="Yes"/>
    <n v="4"/>
    <s v="Ratify Deloitte &amp; Touche LLP as Auditors"/>
    <s v="Auditors"/>
    <s v="For"/>
    <x v="2"/>
    <m/>
    <s v="No"/>
  </r>
  <r>
    <x v="92"/>
    <s v="USA"/>
    <s v="US9807451037"/>
    <n v="2948089"/>
    <s v="Annual"/>
    <d v="2023-01-25T00:00:00"/>
    <s v="Management"/>
    <s v="G"/>
    <s v="Yes"/>
    <n v="5"/>
    <s v="Amend Omnibus Stock Plan"/>
    <s v="Other"/>
    <s v="For"/>
    <x v="1"/>
    <s v="The terms of the omnibus plan are not aligned with market best practice."/>
    <s v="Yes"/>
  </r>
  <r>
    <x v="93"/>
    <s v="India"/>
    <s v="INE399L01023"/>
    <s v="BGJW2K2"/>
    <s v="Special"/>
    <d v="2023-01-26T00:00:00"/>
    <s v="Management"/>
    <s v="G"/>
    <s v="Yes"/>
    <n v="1"/>
    <s v="Elect Shailesh Haribhakti as Director"/>
    <s v="Election of Directors"/>
    <s v="For"/>
    <x v="1"/>
    <s v="Director is considered overboarded according to UBS guidelines."/>
    <s v="Yes"/>
  </r>
  <r>
    <x v="94"/>
    <s v="USA"/>
    <s v="US0091581068"/>
    <n v="2011602"/>
    <s v="Annual"/>
    <d v="2023-01-26T00:00:00"/>
    <s v="Management"/>
    <s v="G"/>
    <s v="Yes"/>
    <n v="2"/>
    <s v="Advisory Vote to Ratify Named Executive Officers' Compensation"/>
    <s v="Other"/>
    <s v="For"/>
    <x v="2"/>
    <m/>
    <s v="No"/>
  </r>
  <r>
    <x v="94"/>
    <s v="USA"/>
    <s v="US0091581068"/>
    <n v="2011602"/>
    <s v="Annual"/>
    <d v="2023-01-26T00:00:00"/>
    <s v="Management"/>
    <s v="G"/>
    <s v="Yes"/>
    <n v="3"/>
    <s v="Advisory Vote on Say on Pay Frequency"/>
    <s v="Other"/>
    <s v="One Year"/>
    <x v="5"/>
    <m/>
    <s v="No"/>
  </r>
  <r>
    <x v="94"/>
    <s v="USA"/>
    <s v="US0091581068"/>
    <n v="2011602"/>
    <s v="Annual"/>
    <d v="2023-01-26T00:00:00"/>
    <s v="Management"/>
    <s v="G"/>
    <s v="Yes"/>
    <n v="4"/>
    <s v="Ratify Deloitte &amp; Touche LLP as Auditors"/>
    <s v="Auditors"/>
    <s v="For"/>
    <x v="2"/>
    <m/>
    <s v="No"/>
  </r>
  <r>
    <x v="94"/>
    <s v="USA"/>
    <s v="US0091581068"/>
    <n v="2011602"/>
    <s v="Annual"/>
    <d v="2023-01-26T00:00:00"/>
    <s v="Management"/>
    <s v="G"/>
    <s v="Yes"/>
    <s v="1a"/>
    <s v="Elect Director Tonit M. Calaway"/>
    <s v="Election of Directors"/>
    <s v="For"/>
    <x v="2"/>
    <m/>
    <s v="No"/>
  </r>
  <r>
    <x v="94"/>
    <s v="USA"/>
    <s v="US0091581068"/>
    <n v="2011602"/>
    <s v="Annual"/>
    <d v="2023-01-26T00:00:00"/>
    <s v="Management"/>
    <s v="G"/>
    <s v="Yes"/>
    <s v="1b"/>
    <s v="Elect Director Charles I. Cogut"/>
    <s v="Election of Directors"/>
    <s v="For"/>
    <x v="2"/>
    <m/>
    <s v="No"/>
  </r>
  <r>
    <x v="94"/>
    <s v="USA"/>
    <s v="US0091581068"/>
    <n v="2011602"/>
    <s v="Annual"/>
    <d v="2023-01-26T00:00:00"/>
    <s v="Management"/>
    <s v="G"/>
    <s v="Yes"/>
    <s v="1c"/>
    <s v="Elect Director Lisa A. Davis"/>
    <s v="Election of Directors"/>
    <s v="For"/>
    <x v="2"/>
    <m/>
    <s v="No"/>
  </r>
  <r>
    <x v="94"/>
    <s v="USA"/>
    <s v="US0091581068"/>
    <n v="2011602"/>
    <s v="Annual"/>
    <d v="2023-01-26T00:00:00"/>
    <s v="Management"/>
    <s v="G"/>
    <s v="Yes"/>
    <s v="1d"/>
    <s v="Elect Director Seifollah (Seifi) Ghasemi"/>
    <s v="Election of Directors"/>
    <s v="For"/>
    <x v="2"/>
    <m/>
    <s v="No"/>
  </r>
  <r>
    <x v="94"/>
    <s v="USA"/>
    <s v="US0091581068"/>
    <n v="2011602"/>
    <s v="Annual"/>
    <d v="2023-01-26T00:00:00"/>
    <s v="Management"/>
    <s v="G"/>
    <s v="Yes"/>
    <s v="1e"/>
    <s v="Elect Director David H. Y. Ho"/>
    <s v="Election of Directors"/>
    <s v="For"/>
    <x v="2"/>
    <m/>
    <s v="No"/>
  </r>
  <r>
    <x v="94"/>
    <s v="USA"/>
    <s v="US0091581068"/>
    <n v="2011602"/>
    <s v="Annual"/>
    <d v="2023-01-26T00:00:00"/>
    <s v="Management"/>
    <s v="G"/>
    <s v="Yes"/>
    <s v="1f"/>
    <s v="Elect Director Edward L. Monser"/>
    <s v="Election of Directors"/>
    <s v="For"/>
    <x v="1"/>
    <s v="The Company has not met our expectations and principles in regard to gender diversity."/>
    <s v="Yes"/>
  </r>
  <r>
    <x v="94"/>
    <s v="USA"/>
    <s v="US0091581068"/>
    <n v="2011602"/>
    <s v="Annual"/>
    <d v="2023-01-26T00:00:00"/>
    <s v="Management"/>
    <s v="G"/>
    <s v="Yes"/>
    <s v="1g"/>
    <s v="Elect Director Matthew H. Paull"/>
    <s v="Election of Directors"/>
    <s v="For"/>
    <x v="2"/>
    <m/>
    <s v="No"/>
  </r>
  <r>
    <x v="94"/>
    <s v="USA"/>
    <s v="US0091581068"/>
    <n v="2011602"/>
    <s v="Annual"/>
    <d v="2023-01-26T00:00:00"/>
    <s v="Management"/>
    <s v="G"/>
    <s v="Yes"/>
    <s v="1h"/>
    <s v="Elect Director Wayne T. Smith"/>
    <s v="Election of Directors"/>
    <s v="For"/>
    <x v="2"/>
    <m/>
    <s v="No"/>
  </r>
  <r>
    <x v="95"/>
    <s v="United Kingdom"/>
    <s v="GB00B0N8QD54"/>
    <s v="B0N8QD5"/>
    <s v="Annual"/>
    <d v="2023-01-26T00:00:00"/>
    <s v="Management"/>
    <s v="G"/>
    <s v="Yes"/>
    <n v="1"/>
    <s v="Accept Financial Statements and Statutory Reports"/>
    <s v="Reports"/>
    <s v="For"/>
    <x v="2"/>
    <m/>
    <s v="No"/>
  </r>
  <r>
    <x v="95"/>
    <s v="United Kingdom"/>
    <s v="GB00B0N8QD54"/>
    <s v="B0N8QD5"/>
    <s v="Annual"/>
    <d v="2023-01-26T00:00:00"/>
    <s v="Management"/>
    <s v="G"/>
    <s v="Yes"/>
    <n v="2"/>
    <s v="Approve Final Dividend"/>
    <s v="Other"/>
    <s v="For"/>
    <x v="2"/>
    <m/>
    <s v="No"/>
  </r>
  <r>
    <x v="95"/>
    <s v="United Kingdom"/>
    <s v="GB00B0N8QD54"/>
    <s v="B0N8QD5"/>
    <s v="Annual"/>
    <d v="2023-01-26T00:00:00"/>
    <s v="Management"/>
    <s v="G"/>
    <s v="Yes"/>
    <n v="3"/>
    <s v="Approve Remuneration Report"/>
    <s v="Incentives and Remuneration"/>
    <s v="For"/>
    <x v="2"/>
    <m/>
    <s v="No"/>
  </r>
  <r>
    <x v="95"/>
    <s v="United Kingdom"/>
    <s v="GB00B0N8QD54"/>
    <s v="B0N8QD5"/>
    <s v="Annual"/>
    <d v="2023-01-26T00:00:00"/>
    <s v="Management"/>
    <s v="G"/>
    <s v="Yes"/>
    <n v="4"/>
    <s v="Approve Share Incentive Plan"/>
    <s v="Other"/>
    <s v="For"/>
    <x v="2"/>
    <m/>
    <s v="No"/>
  </r>
  <r>
    <x v="95"/>
    <s v="United Kingdom"/>
    <s v="GB00B0N8QD54"/>
    <s v="B0N8QD5"/>
    <s v="Annual"/>
    <d v="2023-01-26T00:00:00"/>
    <s v="Management"/>
    <s v="G"/>
    <s v="Yes"/>
    <n v="5"/>
    <s v="Re-elect John Daly as Director"/>
    <s v="Election of Directors"/>
    <s v="For"/>
    <x v="2"/>
    <m/>
    <s v="No"/>
  </r>
  <r>
    <x v="95"/>
    <s v="United Kingdom"/>
    <s v="GB00B0N8QD54"/>
    <s v="B0N8QD5"/>
    <s v="Annual"/>
    <d v="2023-01-26T00:00:00"/>
    <s v="Management"/>
    <s v="G"/>
    <s v="Yes"/>
    <n v="6"/>
    <s v="Re-elect Sue Clark as Director"/>
    <s v="Election of Directors"/>
    <s v="For"/>
    <x v="2"/>
    <m/>
    <s v="No"/>
  </r>
  <r>
    <x v="95"/>
    <s v="United Kingdom"/>
    <s v="GB00B0N8QD54"/>
    <s v="B0N8QD5"/>
    <s v="Annual"/>
    <d v="2023-01-26T00:00:00"/>
    <s v="Management"/>
    <s v="G"/>
    <s v="Yes"/>
    <n v="7"/>
    <s v="Re-elect William Eccleshare as Director"/>
    <s v="Election of Directors"/>
    <s v="For"/>
    <x v="2"/>
    <m/>
    <s v="No"/>
  </r>
  <r>
    <x v="95"/>
    <s v="United Kingdom"/>
    <s v="GB00B0N8QD54"/>
    <s v="B0N8QD5"/>
    <s v="Annual"/>
    <d v="2023-01-26T00:00:00"/>
    <s v="Management"/>
    <s v="G"/>
    <s v="Yes"/>
    <n v="8"/>
    <s v="Re-elect Emer Finnan as Director"/>
    <s v="Election of Directors"/>
    <s v="For"/>
    <x v="2"/>
    <m/>
    <s v="No"/>
  </r>
  <r>
    <x v="95"/>
    <s v="United Kingdom"/>
    <s v="GB00B0N8QD54"/>
    <s v="B0N8QD5"/>
    <s v="Annual"/>
    <d v="2023-01-26T00:00:00"/>
    <s v="Management"/>
    <s v="G"/>
    <s v="Yes"/>
    <n v="9"/>
    <s v="Re-elect Simon Litherland as Director"/>
    <s v="Election of Directors"/>
    <s v="For"/>
    <x v="2"/>
    <m/>
    <s v="No"/>
  </r>
  <r>
    <x v="95"/>
    <s v="United Kingdom"/>
    <s v="GB00B0N8QD54"/>
    <s v="B0N8QD5"/>
    <s v="Annual"/>
    <d v="2023-01-26T00:00:00"/>
    <s v="Management"/>
    <s v="G"/>
    <s v="Yes"/>
    <n v="10"/>
    <s v="Re-elect Euan Sutherland as Director"/>
    <s v="Election of Directors"/>
    <s v="For"/>
    <x v="2"/>
    <m/>
    <s v="No"/>
  </r>
  <r>
    <x v="95"/>
    <s v="United Kingdom"/>
    <s v="GB00B0N8QD54"/>
    <s v="B0N8QD5"/>
    <s v="Annual"/>
    <d v="2023-01-26T00:00:00"/>
    <s v="Management"/>
    <s v="G"/>
    <s v="Yes"/>
    <n v="11"/>
    <s v="Re-elect Joanne Wilson as Director"/>
    <s v="Election of Directors"/>
    <s v="For"/>
    <x v="2"/>
    <m/>
    <s v="No"/>
  </r>
  <r>
    <x v="95"/>
    <s v="United Kingdom"/>
    <s v="GB00B0N8QD54"/>
    <s v="B0N8QD5"/>
    <s v="Annual"/>
    <d v="2023-01-26T00:00:00"/>
    <s v="Management"/>
    <s v="G"/>
    <s v="Yes"/>
    <n v="12"/>
    <s v="Elect Hounaida Lasry as Director"/>
    <s v="Election of Directors"/>
    <s v="For"/>
    <x v="2"/>
    <m/>
    <s v="No"/>
  </r>
  <r>
    <x v="95"/>
    <s v="United Kingdom"/>
    <s v="GB00B0N8QD54"/>
    <s v="B0N8QD5"/>
    <s v="Annual"/>
    <d v="2023-01-26T00:00:00"/>
    <s v="Management"/>
    <s v="G"/>
    <s v="Yes"/>
    <n v="13"/>
    <s v="Appoint Deloitte LLP as Auditors"/>
    <s v="Auditors"/>
    <s v="For"/>
    <x v="2"/>
    <m/>
    <s v="No"/>
  </r>
  <r>
    <x v="95"/>
    <s v="United Kingdom"/>
    <s v="GB00B0N8QD54"/>
    <s v="B0N8QD5"/>
    <s v="Annual"/>
    <d v="2023-01-26T00:00:00"/>
    <s v="Management"/>
    <s v="G"/>
    <s v="Yes"/>
    <n v="14"/>
    <s v="Authorise the Audit Committee to Fix Remuneration of Auditors"/>
    <s v="Incentives and Remuneration"/>
    <s v="For"/>
    <x v="2"/>
    <m/>
    <s v="No"/>
  </r>
  <r>
    <x v="95"/>
    <s v="United Kingdom"/>
    <s v="GB00B0N8QD54"/>
    <s v="B0N8QD5"/>
    <s v="Annual"/>
    <d v="2023-01-26T00:00:00"/>
    <s v="Management"/>
    <s v="S"/>
    <s v="Yes"/>
    <n v="15"/>
    <s v="Authorise UK Political Donations and Expenditure"/>
    <s v="Other"/>
    <s v="For"/>
    <x v="2"/>
    <m/>
    <s v="No"/>
  </r>
  <r>
    <x v="95"/>
    <s v="United Kingdom"/>
    <s v="GB00B0N8QD54"/>
    <s v="B0N8QD5"/>
    <s v="Annual"/>
    <d v="2023-01-26T00:00:00"/>
    <s v="Management"/>
    <s v="G"/>
    <s v="Yes"/>
    <n v="16"/>
    <s v="Authorise Issue of Equity"/>
    <s v="Other"/>
    <s v="For"/>
    <x v="1"/>
    <s v="We will not support routine authorities to issue shares with pre-emption rights exceeding 20% of the issued share capital as they are potentially overly dilutive and therefore not in the interest of existing shareholders."/>
    <s v="Yes"/>
  </r>
  <r>
    <x v="95"/>
    <s v="United Kingdom"/>
    <s v="GB00B0N8QD54"/>
    <s v="B0N8QD5"/>
    <s v="Annual"/>
    <d v="2023-01-26T00:00:00"/>
    <s v="Management"/>
    <s v="G"/>
    <s v="Yes"/>
    <n v="17"/>
    <s v="Authorise Issue of Equity without Pre-emptive Rights"/>
    <s v="Other"/>
    <s v="For"/>
    <x v="2"/>
    <m/>
    <s v="No"/>
  </r>
  <r>
    <x v="95"/>
    <s v="United Kingdom"/>
    <s v="GB00B0N8QD54"/>
    <s v="B0N8QD5"/>
    <s v="Annual"/>
    <d v="2023-01-26T00:00:00"/>
    <s v="Management"/>
    <s v="G"/>
    <s v="Yes"/>
    <n v="18"/>
    <s v="Authorise Issue of Equity without Pre-emptive Rights in Connection with an Acquisition or Other Capital Investment"/>
    <s v="Other"/>
    <s v="For"/>
    <x v="2"/>
    <m/>
    <s v="No"/>
  </r>
  <r>
    <x v="95"/>
    <s v="United Kingdom"/>
    <s v="GB00B0N8QD54"/>
    <s v="B0N8QD5"/>
    <s v="Annual"/>
    <d v="2023-01-26T00:00:00"/>
    <s v="Management"/>
    <s v="G"/>
    <s v="Yes"/>
    <n v="19"/>
    <s v="Authorise Market Purchase of Ordinary Shares"/>
    <s v="Other"/>
    <s v="For"/>
    <x v="2"/>
    <m/>
    <s v="No"/>
  </r>
  <r>
    <x v="95"/>
    <s v="United Kingdom"/>
    <s v="GB00B0N8QD54"/>
    <s v="B0N8QD5"/>
    <s v="Annual"/>
    <d v="2023-01-26T00:00:00"/>
    <s v="Management"/>
    <s v="G"/>
    <s v="Yes"/>
    <n v="20"/>
    <s v="Authorise the Company to Call General Meeting with Two Weeks' Notice"/>
    <s v="Other"/>
    <s v="For"/>
    <x v="2"/>
    <m/>
    <s v="No"/>
  </r>
  <r>
    <x v="96"/>
    <s v="South Africa"/>
    <s v="ZAE000134854"/>
    <n v="6105578"/>
    <s v="Annual"/>
    <d v="2023-01-26T00:00:00"/>
    <s v="Management"/>
    <s v="G"/>
    <s v="Yes"/>
    <n v="1"/>
    <s v="Accept Financial Statements and Statutory Reports for the Year Ended 31 August 2022"/>
    <s v="Reports"/>
    <s v="For"/>
    <x v="2"/>
    <m/>
    <s v="No"/>
  </r>
  <r>
    <x v="96"/>
    <s v="South Africa"/>
    <s v="ZAE000134854"/>
    <n v="6105578"/>
    <s v="Annual"/>
    <d v="2023-01-26T00:00:00"/>
    <s v="Management"/>
    <s v="G"/>
    <s v="Yes"/>
    <n v="2"/>
    <s v="Reappoint Ernst &amp; Young Inc as Auditors and Appoint Malcolm Rapson as the Individual Registered Auditor"/>
    <s v="Auditors"/>
    <s v="For"/>
    <x v="2"/>
    <m/>
    <s v="No"/>
  </r>
  <r>
    <x v="96"/>
    <s v="South Africa"/>
    <s v="ZAE000134854"/>
    <n v="6105578"/>
    <s v="Annual"/>
    <d v="2023-01-26T00:00:00"/>
    <s v="Management"/>
    <s v="G"/>
    <s v="Yes"/>
    <n v="3"/>
    <s v="Elect Nomgando Matyumza as Director"/>
    <s v="Election of Directors"/>
    <s v="For"/>
    <x v="2"/>
    <m/>
    <s v="No"/>
  </r>
  <r>
    <x v="96"/>
    <s v="South Africa"/>
    <s v="ZAE000134854"/>
    <n v="6105578"/>
    <s v="Annual"/>
    <d v="2023-01-26T00:00:00"/>
    <s v="Management"/>
    <s v="G"/>
    <s v="Yes"/>
    <n v="4"/>
    <s v="Elect Gordon Traill as Director"/>
    <s v="Election of Directors"/>
    <s v="For"/>
    <x v="2"/>
    <m/>
    <s v="No"/>
  </r>
  <r>
    <x v="96"/>
    <s v="South Africa"/>
    <s v="ZAE000134854"/>
    <n v="6105578"/>
    <s v="Annual"/>
    <d v="2023-01-26T00:00:00"/>
    <s v="Management"/>
    <s v="G"/>
    <s v="Yes"/>
    <n v="5.0999999999999996"/>
    <s v="Re-elect Mfundiso Njeke as Member of the Audit and Risk Committee"/>
    <s v="Other"/>
    <s v="For"/>
    <x v="2"/>
    <m/>
    <s v="No"/>
  </r>
  <r>
    <x v="96"/>
    <s v="South Africa"/>
    <s v="ZAE000134854"/>
    <n v="6105578"/>
    <s v="Annual"/>
    <d v="2023-01-26T00:00:00"/>
    <s v="Management"/>
    <s v="G"/>
    <s v="Yes"/>
    <n v="5.2"/>
    <s v="Re-elect Sango Ntsaluba as Member of the Audit and Risk Committee"/>
    <s v="Other"/>
    <s v="For"/>
    <x v="2"/>
    <m/>
    <s v="No"/>
  </r>
  <r>
    <x v="96"/>
    <s v="South Africa"/>
    <s v="ZAE000134854"/>
    <n v="6105578"/>
    <s v="Annual"/>
    <d v="2023-01-26T00:00:00"/>
    <s v="Management"/>
    <s v="G"/>
    <s v="Yes"/>
    <n v="5.3"/>
    <s v="Elect Nomgando Matyumza as Member of the Audit and Risk Committee"/>
    <s v="Other"/>
    <s v="For"/>
    <x v="2"/>
    <m/>
    <s v="No"/>
  </r>
  <r>
    <x v="96"/>
    <s v="South Africa"/>
    <s v="ZAE000134854"/>
    <n v="6105578"/>
    <s v="Annual"/>
    <d v="2023-01-26T00:00:00"/>
    <s v="Management"/>
    <s v="G"/>
    <s v="Yes"/>
    <n v="6"/>
    <s v="Approve Remuneration Policy"/>
    <s v="Incentives and Remuneration"/>
    <s v="For"/>
    <x v="2"/>
    <m/>
    <s v="No"/>
  </r>
  <r>
    <x v="96"/>
    <s v="South Africa"/>
    <s v="ZAE000134854"/>
    <n v="6105578"/>
    <s v="Annual"/>
    <d v="2023-01-26T00:00:00"/>
    <s v="Management"/>
    <s v="G"/>
    <s v="Yes"/>
    <n v="7"/>
    <s v="Approve Remuneration Implementation Report"/>
    <s v="Incentives and Remuneration"/>
    <s v="For"/>
    <x v="2"/>
    <m/>
    <s v="No"/>
  </r>
  <r>
    <x v="96"/>
    <s v="South Africa"/>
    <s v="ZAE000134854"/>
    <n v="6105578"/>
    <s v="Annual"/>
    <d v="2023-01-26T00:00:00"/>
    <s v="Management"/>
    <s v="G"/>
    <s v="Yes"/>
    <n v="8"/>
    <s v="Authorise Repurchase of Issued Share Capital"/>
    <s v="Other"/>
    <s v="For"/>
    <x v="2"/>
    <m/>
    <s v="No"/>
  </r>
  <r>
    <x v="96"/>
    <s v="South Africa"/>
    <s v="ZAE000134854"/>
    <n v="6105578"/>
    <s v="Annual"/>
    <d v="2023-01-26T00:00:00"/>
    <s v="Management"/>
    <s v="G"/>
    <s v="Yes"/>
    <n v="9"/>
    <s v="Approve Directors' Fees"/>
    <s v="Election of Directors"/>
    <s v="For"/>
    <x v="2"/>
    <m/>
    <s v="No"/>
  </r>
  <r>
    <x v="96"/>
    <s v="South Africa"/>
    <s v="ZAE000134854"/>
    <n v="6105578"/>
    <s v="Annual"/>
    <d v="2023-01-26T00:00:00"/>
    <s v="Management"/>
    <s v="G"/>
    <s v="Yes"/>
    <n v="10"/>
    <s v="Approve Financial Assistance in Terms of Section 45 of the Companies Act"/>
    <s v="Other"/>
    <s v="For"/>
    <x v="2"/>
    <m/>
    <s v="No"/>
  </r>
  <r>
    <x v="97"/>
    <s v="South Korea"/>
    <s v="KR7086280005"/>
    <s v="B0V3XR5"/>
    <s v="Special"/>
    <d v="2023-01-26T00:00:00"/>
    <s v="Management"/>
    <s v="G"/>
    <s v="Yes"/>
    <n v="1"/>
    <s v="Elect Lee Gyu-bok as Inside Director"/>
    <s v="Election of Directors"/>
    <s v="For"/>
    <x v="2"/>
    <m/>
    <s v="No"/>
  </r>
  <r>
    <x v="98"/>
    <s v="USA"/>
    <s v="US4663131039"/>
    <n v="2471789"/>
    <s v="Annual"/>
    <d v="2023-01-26T00:00:00"/>
    <s v="Management"/>
    <s v="G"/>
    <s v="Yes"/>
    <n v="2"/>
    <s v="Ratify Ernst &amp; Young LLP as Auditors"/>
    <s v="Auditors"/>
    <s v="For"/>
    <x v="2"/>
    <m/>
    <s v="No"/>
  </r>
  <r>
    <x v="98"/>
    <s v="USA"/>
    <s v="US4663131039"/>
    <n v="2471789"/>
    <s v="Annual"/>
    <d v="2023-01-26T00:00:00"/>
    <s v="Management"/>
    <s v="G"/>
    <s v="Yes"/>
    <n v="3"/>
    <s v="Advisory Vote to Ratify Named Executive Officers' Compensation"/>
    <s v="Other"/>
    <s v="For"/>
    <x v="2"/>
    <m/>
    <s v="No"/>
  </r>
  <r>
    <x v="98"/>
    <s v="USA"/>
    <s v="US4663131039"/>
    <n v="2471789"/>
    <s v="Annual"/>
    <d v="2023-01-26T00:00:00"/>
    <s v="Management"/>
    <s v="G"/>
    <s v="Yes"/>
    <s v="1a"/>
    <s v="Elect Director Anousheh Ansari"/>
    <s v="Election of Directors"/>
    <s v="For"/>
    <x v="2"/>
    <m/>
    <s v="No"/>
  </r>
  <r>
    <x v="98"/>
    <s v="USA"/>
    <s v="US4663131039"/>
    <n v="2471789"/>
    <s v="Annual"/>
    <d v="2023-01-26T00:00:00"/>
    <s v="Management"/>
    <s v="G"/>
    <s v="Yes"/>
    <s v="1b"/>
    <s v="Elect Director Christopher S. Holland"/>
    <s v="Election of Directors"/>
    <s v="For"/>
    <x v="2"/>
    <m/>
    <s v="No"/>
  </r>
  <r>
    <x v="98"/>
    <s v="USA"/>
    <s v="US4663131039"/>
    <n v="2471789"/>
    <s v="Annual"/>
    <d v="2023-01-26T00:00:00"/>
    <s v="Management"/>
    <s v="G"/>
    <s v="Yes"/>
    <s v="1c"/>
    <s v="Elect Director Mark T. Mondello"/>
    <s v="Election of Directors"/>
    <s v="For"/>
    <x v="1"/>
    <s v="Executive Chair and no appropriate independent counterbalance in place."/>
    <s v="Yes"/>
  </r>
  <r>
    <x v="98"/>
    <s v="USA"/>
    <s v="US4663131039"/>
    <n v="2471789"/>
    <s v="Annual"/>
    <d v="2023-01-26T00:00:00"/>
    <s v="Management"/>
    <s v="G"/>
    <s v="Yes"/>
    <s v="1d"/>
    <s v="Elect Director John C. Plant"/>
    <s v="Election of Directors"/>
    <s v="For"/>
    <x v="2"/>
    <m/>
    <s v="No"/>
  </r>
  <r>
    <x v="98"/>
    <s v="USA"/>
    <s v="US4663131039"/>
    <n v="2471789"/>
    <s v="Annual"/>
    <d v="2023-01-26T00:00:00"/>
    <s v="Management"/>
    <s v="G"/>
    <s v="Yes"/>
    <s v="1e"/>
    <s v="Elect Director Steven A. Raymund"/>
    <s v="Election of Directors"/>
    <s v="For"/>
    <x v="1"/>
    <s v="Candidate is not considered independent and the Nomination Committee is not made up of a majority of independent directors. Lead Director not considered independent according to UBS guidelines."/>
    <s v="Yes"/>
  </r>
  <r>
    <x v="98"/>
    <s v="USA"/>
    <s v="US4663131039"/>
    <n v="2471789"/>
    <s v="Annual"/>
    <d v="2023-01-26T00:00:00"/>
    <s v="Management"/>
    <s v="G"/>
    <s v="Yes"/>
    <s v="1f"/>
    <s v="Elect Director Thomas A. Sansone"/>
    <s v="Election of Directors"/>
    <s v="For"/>
    <x v="2"/>
    <m/>
    <s v="No"/>
  </r>
  <r>
    <x v="98"/>
    <s v="USA"/>
    <s v="US4663131039"/>
    <n v="2471789"/>
    <s v="Annual"/>
    <d v="2023-01-26T00:00:00"/>
    <s v="Management"/>
    <s v="G"/>
    <s v="Yes"/>
    <s v="1g"/>
    <s v="Elect Director David M. Stout"/>
    <s v="Election of Directors"/>
    <s v="For"/>
    <x v="1"/>
    <s v="Candidate is not considered independent and the Nomination Committee is not made up of a majority of independent directors."/>
    <s v="Yes"/>
  </r>
  <r>
    <x v="98"/>
    <s v="USA"/>
    <s v="US4663131039"/>
    <n v="2471789"/>
    <s v="Annual"/>
    <d v="2023-01-26T00:00:00"/>
    <s v="Management"/>
    <s v="G"/>
    <s v="Yes"/>
    <s v="1h"/>
    <s v="Elect Director Kathleen A. Walters"/>
    <s v="Election of Directors"/>
    <s v="For"/>
    <x v="2"/>
    <m/>
    <s v="No"/>
  </r>
  <r>
    <x v="99"/>
    <s v="Japan"/>
    <s v="JP3780100008"/>
    <n v="6667733"/>
    <s v="Annual"/>
    <d v="2023-01-26T00:00:00"/>
    <s v="Management"/>
    <s v="G"/>
    <s v="Yes"/>
    <n v="1"/>
    <s v="Amend Articles to Disclose Shareholder Meeting Materials on Internet"/>
    <s v="Other"/>
    <s v="For"/>
    <x v="2"/>
    <m/>
    <s v="No"/>
  </r>
  <r>
    <x v="99"/>
    <s v="Japan"/>
    <s v="JP3780100008"/>
    <n v="6667733"/>
    <s v="Annual"/>
    <d v="2023-01-26T00:00:00"/>
    <s v="Management"/>
    <s v="G"/>
    <s v="Yes"/>
    <n v="2.1"/>
    <s v="Elect Director Nishikawa, Koichi"/>
    <s v="Election of Directors"/>
    <s v="For"/>
    <x v="2"/>
    <m/>
    <s v="No"/>
  </r>
  <r>
    <x v="99"/>
    <s v="Japan"/>
    <s v="JP3780100008"/>
    <n v="6667733"/>
    <s v="Annual"/>
    <d v="2023-01-26T00:00:00"/>
    <s v="Management"/>
    <s v="G"/>
    <s v="Yes"/>
    <n v="2.2000000000000002"/>
    <s v="Elect Director Sasaki, Kenichi"/>
    <s v="Election of Directors"/>
    <s v="For"/>
    <x v="2"/>
    <m/>
    <s v="No"/>
  </r>
  <r>
    <x v="99"/>
    <s v="Japan"/>
    <s v="JP3780100008"/>
    <n v="6667733"/>
    <s v="Annual"/>
    <d v="2023-01-26T00:00:00"/>
    <s v="Management"/>
    <s v="G"/>
    <s v="Yes"/>
    <n v="2.2999999999999998"/>
    <s v="Elect Director Kawakami, Norifumi"/>
    <s v="Election of Directors"/>
    <s v="For"/>
    <x v="2"/>
    <m/>
    <s v="No"/>
  </r>
  <r>
    <x v="99"/>
    <s v="Japan"/>
    <s v="JP3780100008"/>
    <n v="6667733"/>
    <s v="Annual"/>
    <d v="2023-01-26T00:00:00"/>
    <s v="Management"/>
    <s v="G"/>
    <s v="Yes"/>
    <n v="2.4"/>
    <s v="Elect Director Kawasaki, Keisuke"/>
    <s v="Election of Directors"/>
    <s v="For"/>
    <x v="2"/>
    <m/>
    <s v="No"/>
  </r>
  <r>
    <x v="99"/>
    <s v="Japan"/>
    <s v="JP3780100008"/>
    <n v="6667733"/>
    <s v="Annual"/>
    <d v="2023-01-26T00:00:00"/>
    <s v="Management"/>
    <s v="G"/>
    <s v="Yes"/>
    <n v="2.5"/>
    <s v="Elect Director Yamanaka, Shingo"/>
    <s v="Election of Directors"/>
    <s v="For"/>
    <x v="2"/>
    <m/>
    <s v="No"/>
  </r>
  <r>
    <x v="99"/>
    <s v="Japan"/>
    <s v="JP3780100008"/>
    <n v="6667733"/>
    <s v="Annual"/>
    <d v="2023-01-26T00:00:00"/>
    <s v="Management"/>
    <s v="G"/>
    <s v="Yes"/>
    <n v="2.6"/>
    <s v="Elect Director Oura, Yoshimitsu"/>
    <s v="Election of Directors"/>
    <s v="For"/>
    <x v="2"/>
    <m/>
    <s v="No"/>
  </r>
  <r>
    <x v="99"/>
    <s v="Japan"/>
    <s v="JP3780100008"/>
    <n v="6667733"/>
    <s v="Annual"/>
    <d v="2023-01-26T00:00:00"/>
    <s v="Management"/>
    <s v="G"/>
    <s v="Yes"/>
    <n v="3"/>
    <s v="Elect Director and Audit Committee Member Nagasaka, Takashi"/>
    <s v="Election of Directors"/>
    <s v="For"/>
    <x v="2"/>
    <m/>
    <s v="No"/>
  </r>
  <r>
    <x v="100"/>
    <s v="USA"/>
    <s v="US7374461041"/>
    <s v="B6T0518"/>
    <s v="Annual"/>
    <d v="2023-01-26T00:00:00"/>
    <s v="Management"/>
    <s v="G"/>
    <s v="Yes"/>
    <n v="1.1000000000000001"/>
    <s v="Elect Director Dorothy M. Burwell"/>
    <s v="Election of Directors"/>
    <s v="For"/>
    <x v="2"/>
    <m/>
    <s v="No"/>
  </r>
  <r>
    <x v="100"/>
    <s v="USA"/>
    <s v="US7374461041"/>
    <s v="B6T0518"/>
    <s v="Annual"/>
    <d v="2023-01-26T00:00:00"/>
    <s v="Management"/>
    <s v="G"/>
    <s v="Yes"/>
    <n v="1.2"/>
    <s v="Elect Director Robert E. Grote"/>
    <s v="Election of Directors"/>
    <s v="For"/>
    <x v="2"/>
    <m/>
    <s v="No"/>
  </r>
  <r>
    <x v="100"/>
    <s v="USA"/>
    <s v="US7374461041"/>
    <s v="B6T0518"/>
    <s v="Annual"/>
    <d v="2023-01-26T00:00:00"/>
    <s v="Management"/>
    <s v="G"/>
    <s v="Yes"/>
    <n v="1.3"/>
    <s v="Elect Director David W. Kemper"/>
    <s v="Election of Directors"/>
    <s v="For"/>
    <x v="2"/>
    <m/>
    <s v="No"/>
  </r>
  <r>
    <x v="100"/>
    <s v="USA"/>
    <s v="US7374461041"/>
    <s v="B6T0518"/>
    <s v="Annual"/>
    <d v="2023-01-26T00:00:00"/>
    <s v="Management"/>
    <s v="G"/>
    <s v="Yes"/>
    <n v="1.4"/>
    <s v="Elect Director Robert V. Vitale"/>
    <s v="Election of Directors"/>
    <s v="For"/>
    <x v="2"/>
    <m/>
    <s v="No"/>
  </r>
  <r>
    <x v="100"/>
    <s v="USA"/>
    <s v="US7374461041"/>
    <s v="B6T0518"/>
    <s v="Annual"/>
    <d v="2023-01-26T00:00:00"/>
    <s v="Management"/>
    <s v="G"/>
    <s v="Yes"/>
    <n v="2"/>
    <s v="Ratify PricewaterhouseCoopers LLP as Auditors"/>
    <s v="Auditors"/>
    <s v="For"/>
    <x v="2"/>
    <m/>
    <s v="No"/>
  </r>
  <r>
    <x v="100"/>
    <s v="USA"/>
    <s v="US7374461041"/>
    <s v="B6T0518"/>
    <s v="Annual"/>
    <d v="2023-01-26T00:00:00"/>
    <s v="Management"/>
    <s v="G"/>
    <s v="Yes"/>
    <n v="3"/>
    <s v="Advisory Vote to Ratify Named Executive Officers' Compensation"/>
    <s v="Other"/>
    <s v="For"/>
    <x v="2"/>
    <m/>
    <s v="No"/>
  </r>
  <r>
    <x v="101"/>
    <s v="USA"/>
    <s v="US79546E1047"/>
    <s v="B1GZ005"/>
    <s v="Annual"/>
    <d v="2023-01-26T00:00:00"/>
    <s v="Management"/>
    <s v="G"/>
    <s v="Yes"/>
    <n v="1.1000000000000001"/>
    <s v="Elect Director Rachel R. Bishop"/>
    <s v="Election of Directors"/>
    <s v="For"/>
    <x v="2"/>
    <m/>
    <s v="No"/>
  </r>
  <r>
    <x v="101"/>
    <s v="USA"/>
    <s v="US79546E1047"/>
    <s v="B1GZ005"/>
    <s v="Annual"/>
    <d v="2023-01-26T00:00:00"/>
    <s v="Management"/>
    <s v="G"/>
    <s v="Yes"/>
    <n v="1.2"/>
    <s v="Elect Director Jeffrey Boyer"/>
    <s v="Election of Directors"/>
    <s v="For"/>
    <x v="2"/>
    <m/>
    <s v="No"/>
  </r>
  <r>
    <x v="101"/>
    <s v="USA"/>
    <s v="US79546E1047"/>
    <s v="B1GZ005"/>
    <s v="Annual"/>
    <d v="2023-01-26T00:00:00"/>
    <s v="Management"/>
    <s v="G"/>
    <s v="Yes"/>
    <n v="1.3"/>
    <s v="Elect Director Diana S. Ferguson"/>
    <s v="Election of Directors"/>
    <s v="For"/>
    <x v="2"/>
    <m/>
    <s v="No"/>
  </r>
  <r>
    <x v="101"/>
    <s v="USA"/>
    <s v="US79546E1047"/>
    <s v="B1GZ005"/>
    <s v="Annual"/>
    <d v="2023-01-26T00:00:00"/>
    <s v="Management"/>
    <s v="G"/>
    <s v="Yes"/>
    <n v="1.4"/>
    <s v="Elect Director Dorlisa K. Flur"/>
    <s v="Election of Directors"/>
    <s v="For"/>
    <x v="2"/>
    <m/>
    <s v="No"/>
  </r>
  <r>
    <x v="101"/>
    <s v="USA"/>
    <s v="US79546E1047"/>
    <s v="B1GZ005"/>
    <s v="Annual"/>
    <d v="2023-01-26T00:00:00"/>
    <s v="Management"/>
    <s v="G"/>
    <s v="Yes"/>
    <n v="1.5"/>
    <s v="Elect Director James M. Head"/>
    <s v="Election of Directors"/>
    <s v="For"/>
    <x v="2"/>
    <m/>
    <s v="No"/>
  </r>
  <r>
    <x v="101"/>
    <s v="USA"/>
    <s v="US79546E1047"/>
    <s v="B1GZ005"/>
    <s v="Annual"/>
    <d v="2023-01-26T00:00:00"/>
    <s v="Management"/>
    <s v="G"/>
    <s v="Yes"/>
    <n v="1.6"/>
    <s v="Elect Director Linda Heasley"/>
    <s v="Election of Directors"/>
    <s v="For"/>
    <x v="2"/>
    <m/>
    <s v="No"/>
  </r>
  <r>
    <x v="101"/>
    <s v="USA"/>
    <s v="US79546E1047"/>
    <s v="B1GZ005"/>
    <s v="Annual"/>
    <d v="2023-01-26T00:00:00"/>
    <s v="Management"/>
    <s v="G"/>
    <s v="Yes"/>
    <n v="1.7"/>
    <s v="Elect Director Lawrence &quot;Chip&quot; P. Molloy"/>
    <s v="Election of Directors"/>
    <s v="For"/>
    <x v="2"/>
    <m/>
    <s v="No"/>
  </r>
  <r>
    <x v="101"/>
    <s v="USA"/>
    <s v="US79546E1047"/>
    <s v="B1GZ005"/>
    <s v="Annual"/>
    <d v="2023-01-26T00:00:00"/>
    <s v="Management"/>
    <s v="G"/>
    <s v="Yes"/>
    <n v="1.8"/>
    <s v="Elect Director Erin Nealy Cox"/>
    <s v="Election of Directors"/>
    <s v="For"/>
    <x v="2"/>
    <m/>
    <s v="No"/>
  </r>
  <r>
    <x v="101"/>
    <s v="USA"/>
    <s v="US79546E1047"/>
    <s v="B1GZ005"/>
    <s v="Annual"/>
    <d v="2023-01-26T00:00:00"/>
    <s v="Management"/>
    <s v="G"/>
    <s v="Yes"/>
    <n v="1.9"/>
    <s v="Elect Director Denise Paulonis"/>
    <s v="Election of Directors"/>
    <s v="For"/>
    <x v="2"/>
    <m/>
    <s v="No"/>
  </r>
  <r>
    <x v="101"/>
    <s v="USA"/>
    <s v="US79546E1047"/>
    <s v="B1GZ005"/>
    <s v="Annual"/>
    <d v="2023-01-26T00:00:00"/>
    <s v="Management"/>
    <s v="G"/>
    <s v="Yes"/>
    <n v="2"/>
    <s v="Advisory Vote to Ratify Named Executive Officers' Compensation"/>
    <s v="Other"/>
    <s v="For"/>
    <x v="1"/>
    <s v="Greater than 50% of equity awards vest without reference to performance conditions."/>
    <s v="Yes"/>
  </r>
  <r>
    <x v="101"/>
    <s v="USA"/>
    <s v="US79546E1047"/>
    <s v="B1GZ005"/>
    <s v="Annual"/>
    <d v="2023-01-26T00:00:00"/>
    <s v="Management"/>
    <s v="G"/>
    <s v="Yes"/>
    <n v="3"/>
    <s v="Advisory Vote on Say on Pay Frequency"/>
    <s v="Other"/>
    <s v="One Year"/>
    <x v="5"/>
    <m/>
    <s v="No"/>
  </r>
  <r>
    <x v="101"/>
    <s v="USA"/>
    <s v="US79546E1047"/>
    <s v="B1GZ005"/>
    <s v="Annual"/>
    <d v="2023-01-26T00:00:00"/>
    <s v="Management"/>
    <s v="G"/>
    <s v="Yes"/>
    <n v="4"/>
    <s v="Ratify KPMG LLP as Auditors"/>
    <s v="Auditors"/>
    <s v="For"/>
    <x v="2"/>
    <m/>
    <s v="No"/>
  </r>
  <r>
    <x v="102"/>
    <s v="USA"/>
    <s v="US84857L1017"/>
    <s v="BYXJQG9"/>
    <s v="Annual"/>
    <d v="2023-01-26T00:00:00"/>
    <s v="Management"/>
    <s v="G"/>
    <s v="Yes"/>
    <n v="1.1000000000000001"/>
    <s v="Elect Director Edward L. Glotzbach"/>
    <s v="Election of Directors"/>
    <s v="For"/>
    <x v="3"/>
    <s v="Candidate is not considered independent and the Audit Committee is not made up of at least 2/3 independent directors. Candidate is not considered independent and is serving on the Remuneration Committee which should comprise of a majority of independent directors."/>
    <s v="Yes"/>
  </r>
  <r>
    <x v="102"/>
    <s v="USA"/>
    <s v="US84857L1017"/>
    <s v="BYXJQG9"/>
    <s v="Annual"/>
    <d v="2023-01-26T00:00:00"/>
    <s v="Management"/>
    <s v="G"/>
    <s v="Yes"/>
    <n v="1.2"/>
    <s v="Elect Director Rob L. Jones"/>
    <s v="Election of Directors"/>
    <s v="For"/>
    <x v="2"/>
    <m/>
    <s v="No"/>
  </r>
  <r>
    <x v="102"/>
    <s v="USA"/>
    <s v="US84857L1017"/>
    <s v="BYXJQG9"/>
    <s v="Annual"/>
    <d v="2023-01-26T00:00:00"/>
    <s v="Management"/>
    <s v="G"/>
    <s v="Yes"/>
    <n v="1.3"/>
    <s v="Elect Director John P. Stupp, Jr."/>
    <s v="Election of Directors"/>
    <s v="For"/>
    <x v="3"/>
    <s v="Candidate is not considered independent and is serving on the Remuneration Committee which should comprise of a majority of independent directors."/>
    <s v="Yes"/>
  </r>
  <r>
    <x v="102"/>
    <s v="USA"/>
    <s v="US84857L1017"/>
    <s v="BYXJQG9"/>
    <s v="Annual"/>
    <d v="2023-01-26T00:00:00"/>
    <s v="Management"/>
    <s v="G"/>
    <s v="Yes"/>
    <n v="2"/>
    <s v="Advisory Vote to Ratify Named Executive Officers' Compensation"/>
    <s v="Other"/>
    <s v="For"/>
    <x v="2"/>
    <m/>
    <s v="No"/>
  </r>
  <r>
    <x v="102"/>
    <s v="USA"/>
    <s v="US84857L1017"/>
    <s v="BYXJQG9"/>
    <s v="Annual"/>
    <d v="2023-01-26T00:00:00"/>
    <s v="Management"/>
    <s v="G"/>
    <s v="Yes"/>
    <n v="3"/>
    <s v="Advisory Vote on Say on Pay Frequency"/>
    <s v="Other"/>
    <s v="One Year"/>
    <x v="5"/>
    <m/>
    <s v="No"/>
  </r>
  <r>
    <x v="102"/>
    <s v="USA"/>
    <s v="US84857L1017"/>
    <s v="BYXJQG9"/>
    <s v="Annual"/>
    <d v="2023-01-26T00:00:00"/>
    <s v="Management"/>
    <s v="G"/>
    <s v="Yes"/>
    <n v="4"/>
    <s v="Ratify Deloitte &amp; Touche LLP as Auditors"/>
    <s v="Auditors"/>
    <s v="For"/>
    <x v="2"/>
    <m/>
    <s v="No"/>
  </r>
  <r>
    <x v="103"/>
    <s v="Norway"/>
    <s v="NO0010063308"/>
    <n v="4732495"/>
    <s v="Extraordinary Shareholders"/>
    <d v="2023-01-26T00:00:00"/>
    <s v="Management"/>
    <s v="G"/>
    <s v="No"/>
    <n v="1"/>
    <s v="Open Meeting"/>
    <s v="Other"/>
    <m/>
    <x v="0"/>
    <m/>
    <s v="No"/>
  </r>
  <r>
    <x v="103"/>
    <s v="Norway"/>
    <s v="NO0010063308"/>
    <n v="4732495"/>
    <s v="Extraordinary Shareholders"/>
    <d v="2023-01-26T00:00:00"/>
    <s v="Management"/>
    <s v="G"/>
    <s v="No"/>
    <n v="2"/>
    <s v="Registration of Attending Shareholders and Proxies"/>
    <s v="Other"/>
    <m/>
    <x v="0"/>
    <m/>
    <s v="No"/>
  </r>
  <r>
    <x v="104"/>
    <s v="USA"/>
    <s v="US9314271084"/>
    <s v="BTN1Y44"/>
    <s v="Annual"/>
    <d v="2023-01-26T00:00:00"/>
    <s v="Management"/>
    <s v="G"/>
    <s v="Yes"/>
    <n v="2"/>
    <s v="Advisory Vote to Ratify Named Executive Officers' Compensation"/>
    <s v="Other"/>
    <s v="For"/>
    <x v="1"/>
    <s v="Pay frameworks where long-term awards have a performance period of less than three years do not provide adequate alignment with shareholders' long-term interests. We will not support the remuneration where severance packages are in excess of 2yrs fixed salary plus average bonus pay."/>
    <s v="Yes"/>
  </r>
  <r>
    <x v="104"/>
    <s v="USA"/>
    <s v="US9314271084"/>
    <s v="BTN1Y44"/>
    <s v="Annual"/>
    <d v="2023-01-26T00:00:00"/>
    <s v="Management"/>
    <s v="G"/>
    <s v="Yes"/>
    <n v="3"/>
    <s v="Ratify Deloitte &amp; Touche LLP as Auditors"/>
    <s v="Auditors"/>
    <s v="For"/>
    <x v="2"/>
    <m/>
    <s v="No"/>
  </r>
  <r>
    <x v="104"/>
    <s v="USA"/>
    <s v="US9314271084"/>
    <s v="BTN1Y44"/>
    <s v="Annual"/>
    <d v="2023-01-26T00:00:00"/>
    <s v="Shareholder"/>
    <s v="S"/>
    <s v="Yes"/>
    <n v="4"/>
    <s v="Report on Public Health Costs Due to Tobacco Product Sales and the Impact on Overall Market"/>
    <s v="Reports"/>
    <s v="Against"/>
    <x v="1"/>
    <m/>
    <s v="No"/>
  </r>
  <r>
    <x v="104"/>
    <s v="USA"/>
    <s v="US9314271084"/>
    <s v="BTN1Y44"/>
    <s v="Annual"/>
    <d v="2023-01-26T00:00:00"/>
    <s v="Shareholder"/>
    <s v="G"/>
    <s v="Yes"/>
    <n v="5"/>
    <s v="Require Independent Board Chair"/>
    <s v="Other"/>
    <s v="Against"/>
    <x v="2"/>
    <s v="We normally support proposals to separate the positions of Chairman and CEO."/>
    <s v="Yes"/>
  </r>
  <r>
    <x v="104"/>
    <s v="USA"/>
    <s v="US9314271084"/>
    <s v="BTN1Y44"/>
    <s v="Annual"/>
    <d v="2023-01-26T00:00:00"/>
    <s v="Management"/>
    <s v="G"/>
    <s v="Yes"/>
    <s v="1a"/>
    <s v="Elect Director Janice M. Babiak"/>
    <s v="Election of Directors"/>
    <s v="For"/>
    <x v="2"/>
    <m/>
    <s v="No"/>
  </r>
  <r>
    <x v="104"/>
    <s v="USA"/>
    <s v="US9314271084"/>
    <s v="BTN1Y44"/>
    <s v="Annual"/>
    <d v="2023-01-26T00:00:00"/>
    <s v="Management"/>
    <s v="G"/>
    <s v="Yes"/>
    <s v="1b"/>
    <s v="Elect Director Inderpal S. Bhandari"/>
    <s v="Election of Directors"/>
    <s v="For"/>
    <x v="2"/>
    <m/>
    <s v="No"/>
  </r>
  <r>
    <x v="104"/>
    <s v="USA"/>
    <s v="US9314271084"/>
    <s v="BTN1Y44"/>
    <s v="Annual"/>
    <d v="2023-01-26T00:00:00"/>
    <s v="Management"/>
    <s v="G"/>
    <s v="Yes"/>
    <s v="1c"/>
    <s v="Elect Director Rosalind G. Brewer"/>
    <s v="Election of Directors"/>
    <s v="For"/>
    <x v="2"/>
    <m/>
    <s v="No"/>
  </r>
  <r>
    <x v="104"/>
    <s v="USA"/>
    <s v="US9314271084"/>
    <s v="BTN1Y44"/>
    <s v="Annual"/>
    <d v="2023-01-26T00:00:00"/>
    <s v="Management"/>
    <s v="G"/>
    <s v="Yes"/>
    <s v="1d"/>
    <s v="Elect Director Ginger L. Graham"/>
    <s v="Election of Directors"/>
    <s v="For"/>
    <x v="1"/>
    <s v="Candidate is not considered independent and the Audit Committee is not made up of at least 2/3 independent directors. Lead Director not considered independent according to UBS guidelines."/>
    <s v="Yes"/>
  </r>
  <r>
    <x v="104"/>
    <s v="USA"/>
    <s v="US9314271084"/>
    <s v="BTN1Y44"/>
    <s v="Annual"/>
    <d v="2023-01-26T00:00:00"/>
    <s v="Management"/>
    <s v="G"/>
    <s v="Yes"/>
    <s v="1e"/>
    <s v="Elect Director Bryan C. Hanson"/>
    <s v="Election of Directors"/>
    <s v="For"/>
    <x v="2"/>
    <m/>
    <s v="No"/>
  </r>
  <r>
    <x v="104"/>
    <s v="USA"/>
    <s v="US9314271084"/>
    <s v="BTN1Y44"/>
    <s v="Annual"/>
    <d v="2023-01-26T00:00:00"/>
    <s v="Management"/>
    <s v="G"/>
    <s v="Yes"/>
    <s v="1f"/>
    <s v="Elect Director Valerie B. Jarrett"/>
    <s v="Election of Directors"/>
    <s v="For"/>
    <x v="2"/>
    <m/>
    <s v="No"/>
  </r>
  <r>
    <x v="104"/>
    <s v="USA"/>
    <s v="US9314271084"/>
    <s v="BTN1Y44"/>
    <s v="Annual"/>
    <d v="2023-01-26T00:00:00"/>
    <s v="Management"/>
    <s v="G"/>
    <s v="Yes"/>
    <s v="1g"/>
    <s v="Elect Director John A. Lederer"/>
    <s v="Election of Directors"/>
    <s v="For"/>
    <x v="2"/>
    <m/>
    <s v="No"/>
  </r>
  <r>
    <x v="104"/>
    <s v="USA"/>
    <s v="US9314271084"/>
    <s v="BTN1Y44"/>
    <s v="Annual"/>
    <d v="2023-01-26T00:00:00"/>
    <s v="Management"/>
    <s v="G"/>
    <s v="Yes"/>
    <s v="1h"/>
    <s v="Elect Director Dominic P. Murphy"/>
    <s v="Election of Directors"/>
    <s v="For"/>
    <x v="2"/>
    <m/>
    <s v="No"/>
  </r>
  <r>
    <x v="104"/>
    <s v="USA"/>
    <s v="US9314271084"/>
    <s v="BTN1Y44"/>
    <s v="Annual"/>
    <d v="2023-01-26T00:00:00"/>
    <s v="Management"/>
    <s v="G"/>
    <s v="Yes"/>
    <s v="1i"/>
    <s v="Elect Director Stefano Pessina"/>
    <s v="Election of Directors"/>
    <s v="For"/>
    <x v="1"/>
    <s v="Executive Chair and no appropriate independent counterbalance in place."/>
    <s v="Yes"/>
  </r>
  <r>
    <x v="104"/>
    <s v="USA"/>
    <s v="US9314271084"/>
    <s v="BTN1Y44"/>
    <s v="Annual"/>
    <d v="2023-01-26T00:00:00"/>
    <s v="Management"/>
    <s v="G"/>
    <s v="Yes"/>
    <s v="1j"/>
    <s v="Elect Director Nancy M. Schlichting"/>
    <s v="Election of Directors"/>
    <s v="For"/>
    <x v="1"/>
    <s v="Candidate is not considered independent and the Audit Committee is not made up of at least 2/3 independent directors. Director deemed to be responsible for a lack of responsiveness to investor concerns on remuneration."/>
    <s v="Yes"/>
  </r>
  <r>
    <x v="105"/>
    <s v="Guernsey"/>
    <s v="GB0022569080"/>
    <n v="2256908"/>
    <s v="Annual"/>
    <d v="2023-01-27T00:00:00"/>
    <s v="Management"/>
    <s v="G"/>
    <s v="Yes"/>
    <n v="1.1000000000000001"/>
    <s v="Elect Director Robert A. Minicucci"/>
    <s v="Election of Directors"/>
    <s v="For"/>
    <x v="1"/>
    <s v="Candidate is not considered independent and the Audit Committee is not made up of at least 2/3 independent directors."/>
    <s v="Yes"/>
  </r>
  <r>
    <x v="105"/>
    <s v="Guernsey"/>
    <s v="GB0022569080"/>
    <n v="2256908"/>
    <s v="Annual"/>
    <d v="2023-01-27T00:00:00"/>
    <s v="Management"/>
    <s v="G"/>
    <s v="Yes"/>
    <n v="1.1000000000000001"/>
    <s v="Elect Director Amos Genish"/>
    <s v="Election of Directors"/>
    <s v="For"/>
    <x v="2"/>
    <m/>
    <s v="No"/>
  </r>
  <r>
    <x v="105"/>
    <s v="Guernsey"/>
    <s v="GB0022569080"/>
    <n v="2256908"/>
    <s v="Annual"/>
    <d v="2023-01-27T00:00:00"/>
    <s v="Management"/>
    <s v="G"/>
    <s v="Yes"/>
    <n v="1.2"/>
    <s v="Elect Director Adrian Gardner"/>
    <s v="Election of Directors"/>
    <s v="For"/>
    <x v="1"/>
    <s v="We expect the Chair of the Audit Committee to be independent and will not support the election of the relevant nominee where we determine that this is not the case. Candidate is not considered independent and the Audit Committee is not made up of at least 2/3 independent directors."/>
    <s v="Yes"/>
  </r>
  <r>
    <x v="105"/>
    <s v="Guernsey"/>
    <s v="GB0022569080"/>
    <n v="2256908"/>
    <s v="Annual"/>
    <d v="2023-01-27T00:00:00"/>
    <s v="Management"/>
    <s v="G"/>
    <s v="Yes"/>
    <n v="1.3"/>
    <s v="Elect Director Rafael de la Vega"/>
    <s v="Election of Directors"/>
    <s v="For"/>
    <x v="2"/>
    <m/>
    <s v="No"/>
  </r>
  <r>
    <x v="105"/>
    <s v="Guernsey"/>
    <s v="GB0022569080"/>
    <n v="2256908"/>
    <s v="Annual"/>
    <d v="2023-01-27T00:00:00"/>
    <s v="Management"/>
    <s v="G"/>
    <s v="Yes"/>
    <n v="1.4"/>
    <s v="Elect Director Eli Gelman"/>
    <s v="Election of Directors"/>
    <s v="For"/>
    <x v="2"/>
    <m/>
    <s v="No"/>
  </r>
  <r>
    <x v="105"/>
    <s v="Guernsey"/>
    <s v="GB0022569080"/>
    <n v="2256908"/>
    <s v="Annual"/>
    <d v="2023-01-27T00:00:00"/>
    <s v="Management"/>
    <s v="G"/>
    <s v="Yes"/>
    <n v="1.5"/>
    <s v="Elect Director Richard T.C. LeFave"/>
    <s v="Election of Directors"/>
    <s v="For"/>
    <x v="1"/>
    <s v="The Company has not met our expectations and principles in regard to gender diversity."/>
    <s v="Yes"/>
  </r>
  <r>
    <x v="105"/>
    <s v="Guernsey"/>
    <s v="GB0022569080"/>
    <n v="2256908"/>
    <s v="Annual"/>
    <d v="2023-01-27T00:00:00"/>
    <s v="Management"/>
    <s v="G"/>
    <s v="Yes"/>
    <n v="1.6"/>
    <s v="Elect Director John A. MacDonald"/>
    <s v="Election of Directors"/>
    <s v="For"/>
    <x v="2"/>
    <m/>
    <s v="No"/>
  </r>
  <r>
    <x v="105"/>
    <s v="Guernsey"/>
    <s v="GB0022569080"/>
    <n v="2256908"/>
    <s v="Annual"/>
    <d v="2023-01-27T00:00:00"/>
    <s v="Management"/>
    <s v="G"/>
    <s v="Yes"/>
    <n v="1.7"/>
    <s v="Elect Director Shuky Sheffer"/>
    <s v="Election of Directors"/>
    <s v="For"/>
    <x v="2"/>
    <m/>
    <s v="No"/>
  </r>
  <r>
    <x v="105"/>
    <s v="Guernsey"/>
    <s v="GB0022569080"/>
    <n v="2256908"/>
    <s v="Annual"/>
    <d v="2023-01-27T00:00:00"/>
    <s v="Management"/>
    <s v="G"/>
    <s v="Yes"/>
    <n v="1.8"/>
    <s v="Elect Director Yvette Kanouff"/>
    <s v="Election of Directors"/>
    <s v="For"/>
    <x v="2"/>
    <m/>
    <s v="No"/>
  </r>
  <r>
    <x v="105"/>
    <s v="Guernsey"/>
    <s v="GB0022569080"/>
    <n v="2256908"/>
    <s v="Annual"/>
    <d v="2023-01-27T00:00:00"/>
    <s v="Management"/>
    <s v="G"/>
    <s v="Yes"/>
    <n v="1.9"/>
    <s v="Elect Director Sarah Ruth Davis"/>
    <s v="Election of Directors"/>
    <s v="For"/>
    <x v="2"/>
    <m/>
    <s v="No"/>
  </r>
  <r>
    <x v="105"/>
    <s v="Guernsey"/>
    <s v="GB0022569080"/>
    <n v="2256908"/>
    <s v="Annual"/>
    <d v="2023-01-27T00:00:00"/>
    <s v="Management"/>
    <s v="G"/>
    <s v="Yes"/>
    <n v="2"/>
    <s v="Approve Qualified Employee Stock Purchase Plan"/>
    <s v="Other"/>
    <s v="For"/>
    <x v="2"/>
    <m/>
    <s v="No"/>
  </r>
  <r>
    <x v="105"/>
    <s v="Guernsey"/>
    <s v="GB0022569080"/>
    <n v="2256908"/>
    <s v="Annual"/>
    <d v="2023-01-27T00:00:00"/>
    <s v="Management"/>
    <s v="G"/>
    <s v="Yes"/>
    <n v="3"/>
    <s v="Approve an Increase in the Quarterly Cash Dividend Rate"/>
    <s v="Other"/>
    <s v="For"/>
    <x v="2"/>
    <m/>
    <s v="No"/>
  </r>
  <r>
    <x v="105"/>
    <s v="Guernsey"/>
    <s v="GB0022569080"/>
    <n v="2256908"/>
    <s v="Annual"/>
    <d v="2023-01-27T00:00:00"/>
    <s v="Management"/>
    <s v="G"/>
    <s v="Yes"/>
    <n v="4"/>
    <s v="Accept Financial Statements and Statutory Reports"/>
    <s v="Reports"/>
    <s v="For"/>
    <x v="2"/>
    <m/>
    <s v="No"/>
  </r>
  <r>
    <x v="105"/>
    <s v="Guernsey"/>
    <s v="GB0022569080"/>
    <n v="2256908"/>
    <s v="Annual"/>
    <d v="2023-01-27T00:00:00"/>
    <s v="Management"/>
    <s v="G"/>
    <s v="Yes"/>
    <n v="5"/>
    <s v="Approve Ernst &amp; Young LLP as Auditors and Authorize Board to Fix Their Remuneration"/>
    <s v="Incentives and Remuneration"/>
    <s v="For"/>
    <x v="2"/>
    <m/>
    <s v="No"/>
  </r>
  <r>
    <x v="106"/>
    <s v="India"/>
    <s v="INE044A01036"/>
    <n v="6582483"/>
    <s v="Special"/>
    <d v="2023-01-27T00:00:00"/>
    <s v="Management"/>
    <s v="G"/>
    <s v="Yes"/>
    <n v="1"/>
    <s v="Elect Sanjay Asher as Director"/>
    <s v="Election of Directors"/>
    <s v="For"/>
    <x v="1"/>
    <s v="Director is considered overboarded according to UBS guidelines."/>
    <s v="Yes"/>
  </r>
  <r>
    <x v="107"/>
    <s v="USA"/>
    <s v="US9026811052"/>
    <n v="2910118"/>
    <s v="Annual"/>
    <d v="2023-01-27T00:00:00"/>
    <s v="Management"/>
    <s v="G"/>
    <s v="Yes"/>
    <n v="2"/>
    <s v="Advisory Vote to Ratify Named Executive Officers' Compensation"/>
    <s v="Other"/>
    <s v="For"/>
    <x v="2"/>
    <m/>
    <s v="No"/>
  </r>
  <r>
    <x v="107"/>
    <s v="USA"/>
    <s v="US9026811052"/>
    <n v="2910118"/>
    <s v="Annual"/>
    <d v="2023-01-27T00:00:00"/>
    <s v="Management"/>
    <s v="G"/>
    <s v="Yes"/>
    <n v="3"/>
    <s v="Advisory Vote on Say on Pay Frequency"/>
    <s v="Other"/>
    <s v="One Year"/>
    <x v="5"/>
    <m/>
    <s v="No"/>
  </r>
  <r>
    <x v="107"/>
    <s v="USA"/>
    <s v="US9026811052"/>
    <n v="2910118"/>
    <s v="Annual"/>
    <d v="2023-01-27T00:00:00"/>
    <s v="Management"/>
    <s v="G"/>
    <s v="Yes"/>
    <n v="4"/>
    <s v="Ratify Ernst &amp; Young LLP as Auditors"/>
    <s v="Auditors"/>
    <s v="For"/>
    <x v="2"/>
    <m/>
    <s v="No"/>
  </r>
  <r>
    <x v="107"/>
    <s v="USA"/>
    <s v="US9026811052"/>
    <n v="2910118"/>
    <s v="Annual"/>
    <d v="2023-01-27T00:00:00"/>
    <s v="Management"/>
    <s v="G"/>
    <s v="Yes"/>
    <s v="1a"/>
    <s v="Elect Director Frank S. Hermance"/>
    <s v="Election of Directors"/>
    <s v="For"/>
    <x v="2"/>
    <m/>
    <s v="No"/>
  </r>
  <r>
    <x v="107"/>
    <s v="USA"/>
    <s v="US9026811052"/>
    <n v="2910118"/>
    <s v="Annual"/>
    <d v="2023-01-27T00:00:00"/>
    <s v="Management"/>
    <s v="G"/>
    <s v="Yes"/>
    <s v="1b"/>
    <s v="Elect Director M. Shawn Bort"/>
    <s v="Election of Directors"/>
    <s v="For"/>
    <x v="1"/>
    <s v="We expect the Chair of the Audit Committee to be independent and will not support the election of the relevant nominee where we determine that this is not the case."/>
    <s v="Yes"/>
  </r>
  <r>
    <x v="107"/>
    <s v="USA"/>
    <s v="US9026811052"/>
    <n v="2910118"/>
    <s v="Annual"/>
    <d v="2023-01-27T00:00:00"/>
    <s v="Management"/>
    <s v="G"/>
    <s v="Yes"/>
    <s v="1c"/>
    <s v="Elect Director Theodore A. Dosch"/>
    <s v="Election of Directors"/>
    <s v="For"/>
    <x v="2"/>
    <m/>
    <s v="No"/>
  </r>
  <r>
    <x v="107"/>
    <s v="USA"/>
    <s v="US9026811052"/>
    <n v="2910118"/>
    <s v="Annual"/>
    <d v="2023-01-27T00:00:00"/>
    <s v="Management"/>
    <s v="G"/>
    <s v="Yes"/>
    <s v="1d"/>
    <s v="Elect Director Alan N. Harris"/>
    <s v="Election of Directors"/>
    <s v="For"/>
    <x v="2"/>
    <m/>
    <s v="No"/>
  </r>
  <r>
    <x v="107"/>
    <s v="USA"/>
    <s v="US9026811052"/>
    <n v="2910118"/>
    <s v="Annual"/>
    <d v="2023-01-27T00:00:00"/>
    <s v="Management"/>
    <s v="G"/>
    <s v="Yes"/>
    <s v="1e"/>
    <s v="Elect Director Mario Longhi"/>
    <s v="Election of Directors"/>
    <s v="For"/>
    <x v="2"/>
    <m/>
    <s v="No"/>
  </r>
  <r>
    <x v="107"/>
    <s v="USA"/>
    <s v="US9026811052"/>
    <n v="2910118"/>
    <s v="Annual"/>
    <d v="2023-01-27T00:00:00"/>
    <s v="Management"/>
    <s v="G"/>
    <s v="Yes"/>
    <s v="1f"/>
    <s v="Elect Director William J. Marrazzo"/>
    <s v="Election of Directors"/>
    <s v="For"/>
    <x v="2"/>
    <m/>
    <s v="No"/>
  </r>
  <r>
    <x v="107"/>
    <s v="USA"/>
    <s v="US9026811052"/>
    <n v="2910118"/>
    <s v="Annual"/>
    <d v="2023-01-27T00:00:00"/>
    <s v="Management"/>
    <s v="G"/>
    <s v="Yes"/>
    <s v="1g"/>
    <s v="Elect Director Cindy J. Miller"/>
    <s v="Election of Directors"/>
    <s v="For"/>
    <x v="2"/>
    <m/>
    <s v="No"/>
  </r>
  <r>
    <x v="107"/>
    <s v="USA"/>
    <s v="US9026811052"/>
    <n v="2910118"/>
    <s v="Annual"/>
    <d v="2023-01-27T00:00:00"/>
    <s v="Management"/>
    <s v="G"/>
    <s v="Yes"/>
    <s v="1h"/>
    <s v="Elect Director Roger Perreault"/>
    <s v="Election of Directors"/>
    <s v="For"/>
    <x v="2"/>
    <m/>
    <s v="No"/>
  </r>
  <r>
    <x v="107"/>
    <s v="USA"/>
    <s v="US9026811052"/>
    <n v="2910118"/>
    <s v="Annual"/>
    <d v="2023-01-27T00:00:00"/>
    <s v="Management"/>
    <s v="G"/>
    <s v="Yes"/>
    <s v="1i"/>
    <s v="Elect Director Kelly A. Romano"/>
    <s v="Election of Directors"/>
    <s v="For"/>
    <x v="2"/>
    <m/>
    <s v="No"/>
  </r>
  <r>
    <x v="107"/>
    <s v="USA"/>
    <s v="US9026811052"/>
    <n v="2910118"/>
    <s v="Annual"/>
    <d v="2023-01-27T00:00:00"/>
    <s v="Management"/>
    <s v="G"/>
    <s v="Yes"/>
    <s v="1j"/>
    <s v="Elect Director James B. Stallings, Jr."/>
    <s v="Election of Directors"/>
    <s v="For"/>
    <x v="2"/>
    <m/>
    <s v="No"/>
  </r>
  <r>
    <x v="108"/>
    <s v="USA"/>
    <s v="US96145D1054"/>
    <s v="BYR0914"/>
    <s v="Annual"/>
    <d v="2023-01-27T00:00:00"/>
    <s v="Management"/>
    <s v="G"/>
    <s v="Yes"/>
    <n v="2"/>
    <s v="Advisory Vote to Ratify Named Executive Officers' Compensation"/>
    <s v="Other"/>
    <s v="For"/>
    <x v="2"/>
    <m/>
    <s v="No"/>
  </r>
  <r>
    <x v="108"/>
    <s v="USA"/>
    <s v="US96145D1054"/>
    <s v="BYR0914"/>
    <s v="Annual"/>
    <d v="2023-01-27T00:00:00"/>
    <s v="Management"/>
    <s v="G"/>
    <s v="Yes"/>
    <n v="3"/>
    <s v="Advisory Vote on Say on Pay Frequency"/>
    <s v="Other"/>
    <s v="One Year"/>
    <x v="5"/>
    <m/>
    <s v="No"/>
  </r>
  <r>
    <x v="108"/>
    <s v="USA"/>
    <s v="US96145D1054"/>
    <s v="BYR0914"/>
    <s v="Annual"/>
    <d v="2023-01-27T00:00:00"/>
    <s v="Management"/>
    <s v="G"/>
    <s v="Yes"/>
    <n v="4"/>
    <s v="Ratify Ernst &amp; Young LLP as Auditors"/>
    <s v="Auditors"/>
    <s v="For"/>
    <x v="2"/>
    <m/>
    <s v="No"/>
  </r>
  <r>
    <x v="108"/>
    <s v="USA"/>
    <s v="US96145D1054"/>
    <s v="BYR0914"/>
    <s v="Annual"/>
    <d v="2023-01-27T00:00:00"/>
    <s v="Management"/>
    <s v="G"/>
    <s v="Yes"/>
    <s v="1a"/>
    <s v="Elect Director Colleen F. Arnold"/>
    <s v="Election of Directors"/>
    <s v="For"/>
    <x v="2"/>
    <m/>
    <s v="No"/>
  </r>
  <r>
    <x v="108"/>
    <s v="USA"/>
    <s v="US96145D1054"/>
    <s v="BYR0914"/>
    <s v="Annual"/>
    <d v="2023-01-27T00:00:00"/>
    <s v="Management"/>
    <s v="G"/>
    <s v="Yes"/>
    <s v="1b"/>
    <s v="Elect Director Timothy J. Bernlohr"/>
    <s v="Election of Directors"/>
    <s v="For"/>
    <x v="2"/>
    <m/>
    <s v="No"/>
  </r>
  <r>
    <x v="108"/>
    <s v="USA"/>
    <s v="US96145D1054"/>
    <s v="BYR0914"/>
    <s v="Annual"/>
    <d v="2023-01-27T00:00:00"/>
    <s v="Management"/>
    <s v="G"/>
    <s v="Yes"/>
    <s v="1c"/>
    <s v="Elect Director J. Powell Brown"/>
    <s v="Election of Directors"/>
    <s v="For"/>
    <x v="2"/>
    <m/>
    <s v="No"/>
  </r>
  <r>
    <x v="108"/>
    <s v="USA"/>
    <s v="US96145D1054"/>
    <s v="BYR0914"/>
    <s v="Annual"/>
    <d v="2023-01-27T00:00:00"/>
    <s v="Management"/>
    <s v="G"/>
    <s v="Yes"/>
    <s v="1d"/>
    <s v="Elect Director Terrell K. Crews"/>
    <s v="Election of Directors"/>
    <s v="For"/>
    <x v="2"/>
    <m/>
    <s v="No"/>
  </r>
  <r>
    <x v="108"/>
    <s v="USA"/>
    <s v="US96145D1054"/>
    <s v="BYR0914"/>
    <s v="Annual"/>
    <d v="2023-01-27T00:00:00"/>
    <s v="Management"/>
    <s v="G"/>
    <s v="Yes"/>
    <s v="1e"/>
    <s v="Elect Director Russell M. Currey"/>
    <s v="Election of Directors"/>
    <s v="For"/>
    <x v="2"/>
    <m/>
    <s v="No"/>
  </r>
  <r>
    <x v="108"/>
    <s v="USA"/>
    <s v="US96145D1054"/>
    <s v="BYR0914"/>
    <s v="Annual"/>
    <d v="2023-01-27T00:00:00"/>
    <s v="Management"/>
    <s v="G"/>
    <s v="Yes"/>
    <s v="1f"/>
    <s v="Elect Director Suzan F. Harrison"/>
    <s v="Election of Directors"/>
    <s v="For"/>
    <x v="2"/>
    <m/>
    <s v="No"/>
  </r>
  <r>
    <x v="108"/>
    <s v="USA"/>
    <s v="US96145D1054"/>
    <s v="BYR0914"/>
    <s v="Annual"/>
    <d v="2023-01-27T00:00:00"/>
    <s v="Management"/>
    <s v="G"/>
    <s v="Yes"/>
    <s v="1g"/>
    <s v="Elect Director Gracia C. Martore"/>
    <s v="Election of Directors"/>
    <s v="For"/>
    <x v="2"/>
    <m/>
    <s v="No"/>
  </r>
  <r>
    <x v="108"/>
    <s v="USA"/>
    <s v="US96145D1054"/>
    <s v="BYR0914"/>
    <s v="Annual"/>
    <d v="2023-01-27T00:00:00"/>
    <s v="Management"/>
    <s v="G"/>
    <s v="Yes"/>
    <s v="1h"/>
    <s v="Elect Director James E. Nevels"/>
    <s v="Election of Directors"/>
    <s v="For"/>
    <x v="2"/>
    <m/>
    <s v="No"/>
  </r>
  <r>
    <x v="108"/>
    <s v="USA"/>
    <s v="US96145D1054"/>
    <s v="BYR0914"/>
    <s v="Annual"/>
    <d v="2023-01-27T00:00:00"/>
    <s v="Management"/>
    <s v="G"/>
    <s v="Yes"/>
    <s v="1i"/>
    <s v="Elect Director E. Jean Savage"/>
    <s v="Election of Directors"/>
    <s v="For"/>
    <x v="2"/>
    <m/>
    <s v="No"/>
  </r>
  <r>
    <x v="108"/>
    <s v="USA"/>
    <s v="US96145D1054"/>
    <s v="BYR0914"/>
    <s v="Annual"/>
    <d v="2023-01-27T00:00:00"/>
    <s v="Management"/>
    <s v="G"/>
    <s v="Yes"/>
    <s v="1j"/>
    <s v="Elect Director David B. Sewell"/>
    <s v="Election of Directors"/>
    <s v="For"/>
    <x v="2"/>
    <m/>
    <s v="No"/>
  </r>
  <r>
    <x v="108"/>
    <s v="USA"/>
    <s v="US96145D1054"/>
    <s v="BYR0914"/>
    <s v="Annual"/>
    <d v="2023-01-27T00:00:00"/>
    <s v="Management"/>
    <s v="G"/>
    <s v="Yes"/>
    <s v="1k"/>
    <s v="Elect Director Dmitri L. Stockton"/>
    <s v="Election of Directors"/>
    <s v="For"/>
    <x v="2"/>
    <m/>
    <s v="No"/>
  </r>
  <r>
    <x v="108"/>
    <s v="USA"/>
    <s v="US96145D1054"/>
    <s v="BYR0914"/>
    <s v="Annual"/>
    <d v="2023-01-27T00:00:00"/>
    <s v="Management"/>
    <s v="G"/>
    <s v="Yes"/>
    <s v="1l"/>
    <s v="Elect Director Alan D. Wilson"/>
    <s v="Election of Directors"/>
    <s v="For"/>
    <x v="2"/>
    <m/>
    <s v="No"/>
  </r>
  <r>
    <x v="109"/>
    <s v="India"/>
    <s v="INE742F01042"/>
    <s v="B28XXH2"/>
    <s v="Special"/>
    <d v="2023-01-28T00:00:00"/>
    <s v="Management"/>
    <s v="G"/>
    <s v="Yes"/>
    <n v="1"/>
    <s v="Elect Ranjitsinh B. Barad as Director"/>
    <s v="Election of Directors"/>
    <s v="For"/>
    <x v="2"/>
    <m/>
    <s v="No"/>
  </r>
  <r>
    <x v="110"/>
    <s v="India"/>
    <s v="INE347G01014"/>
    <s v="B00KT68"/>
    <s v="Special"/>
    <d v="2023-01-28T00:00:00"/>
    <s v="Management"/>
    <s v="G"/>
    <s v="Yes"/>
    <n v="1"/>
    <s v="Elect Ramakrishna Gupta Vetsa as Director"/>
    <s v="Election of Directors"/>
    <s v="For"/>
    <x v="2"/>
    <m/>
    <s v="No"/>
  </r>
  <r>
    <x v="110"/>
    <s v="India"/>
    <s v="INE347G01014"/>
    <s v="B00KT68"/>
    <s v="Special"/>
    <d v="2023-01-28T00:00:00"/>
    <s v="Management"/>
    <s v="G"/>
    <s v="Yes"/>
    <n v="2"/>
    <s v="Elect Arun Kumar Singh as Director"/>
    <s v="Election of Directors"/>
    <s v="For"/>
    <x v="2"/>
    <m/>
    <s v="No"/>
  </r>
  <r>
    <x v="110"/>
    <s v="India"/>
    <s v="INE347G01014"/>
    <s v="B00KT68"/>
    <s v="Special"/>
    <d v="2023-01-28T00:00:00"/>
    <s v="Management"/>
    <s v="G"/>
    <s v="Yes"/>
    <n v="3"/>
    <s v="Elect Muker Jeet Sharma as Director"/>
    <s v="Election of Directors"/>
    <s v="For"/>
    <x v="2"/>
    <m/>
    <s v="No"/>
  </r>
  <r>
    <x v="111"/>
    <s v="China"/>
    <s v="CNE100004090"/>
    <s v="BMC2041"/>
    <s v="Special"/>
    <d v="2023-01-30T00:00:00"/>
    <s v="Management"/>
    <s v="G"/>
    <s v="Yes"/>
    <n v="1"/>
    <s v="Approve Use of Idle Own Funds for Cash Management"/>
    <s v="Other"/>
    <s v="For"/>
    <x v="1"/>
    <s v="We will not support business and related party transactions that are not in line with shareholders' interests and/or when disclosure is below best market practice."/>
    <s v="Yes"/>
  </r>
  <r>
    <x v="111"/>
    <s v="China"/>
    <s v="CNE100004090"/>
    <s v="BMC2041"/>
    <s v="Special"/>
    <d v="2023-01-30T00:00:00"/>
    <s v="Management"/>
    <s v="G"/>
    <s v="Yes"/>
    <n v="2"/>
    <s v="Approve Use of Idle Raised Funds for Cash Management"/>
    <s v="Other"/>
    <s v="For"/>
    <x v="2"/>
    <m/>
    <s v="No"/>
  </r>
  <r>
    <x v="112"/>
    <s v="China"/>
    <s v="CNE100000HD4"/>
    <s v="B4Q2TX3"/>
    <s v="Extraordinary Shareholders"/>
    <d v="2023-01-30T00:00:00"/>
    <s v="Management"/>
    <s v="G"/>
    <s v="Yes"/>
    <n v="1"/>
    <s v="Approve Da Hua Certified Public Accountants (Special General Partnership) as A Share Internal Control Auditor and Authorize Board to Fix Their Remuneration"/>
    <s v="Incentives and Remuneration"/>
    <s v="For"/>
    <x v="2"/>
    <m/>
    <s v="No"/>
  </r>
  <r>
    <x v="112"/>
    <s v="China"/>
    <s v="CNE100000HD4"/>
    <s v="B4Q2TX3"/>
    <s v="Extraordinary Shareholders"/>
    <d v="2023-01-30T00:00:00"/>
    <s v="Management"/>
    <s v="G"/>
    <s v="Yes"/>
    <n v="2"/>
    <s v="Approve Increase in Registered Capital of Guangdong New Energy"/>
    <s v="Other"/>
    <s v="For"/>
    <x v="2"/>
    <m/>
    <s v="No"/>
  </r>
  <r>
    <x v="113"/>
    <s v="China"/>
    <s v="CNE0000008J6"/>
    <n v="6268363"/>
    <s v="Special"/>
    <d v="2023-01-30T00:00:00"/>
    <s v="Management"/>
    <s v="G"/>
    <s v="Yes"/>
    <n v="1"/>
    <s v="Approve Daily Related Party Transactions"/>
    <s v="Other"/>
    <s v="For"/>
    <x v="2"/>
    <m/>
    <s v="No"/>
  </r>
  <r>
    <x v="114"/>
    <s v="China"/>
    <s v="CNE0000012K6"/>
    <n v="6246336"/>
    <s v="Special"/>
    <d v="2023-01-30T00:00:00"/>
    <s v="Management"/>
    <s v="G"/>
    <s v="Yes"/>
    <n v="1"/>
    <s v="Approve Provision of Guarantee to Jiangsu Hongjing New Material Co., Ltd."/>
    <s v="Other"/>
    <s v="For"/>
    <x v="2"/>
    <m/>
    <s v="No"/>
  </r>
  <r>
    <x v="114"/>
    <s v="China"/>
    <s v="CNE0000012K6"/>
    <n v="6246336"/>
    <s v="Special"/>
    <d v="2023-01-30T00:00:00"/>
    <s v="Management"/>
    <s v="G"/>
    <s v="Yes"/>
    <n v="2"/>
    <s v="Approve Provision of Guarantee to Jiangsu Hongwei Chemical Co., Ltd."/>
    <s v="Other"/>
    <s v="For"/>
    <x v="2"/>
    <m/>
    <s v="No"/>
  </r>
  <r>
    <x v="115"/>
    <s v="China"/>
    <s v="CNE000000073"/>
    <n v="6188933"/>
    <s v="Special"/>
    <d v="2023-01-30T00:00:00"/>
    <s v="Management"/>
    <s v="G"/>
    <s v="Yes"/>
    <n v="1"/>
    <s v="Approve Increase in Guarantee Amount for the Company and Controlled Subsidiaries"/>
    <s v="Other"/>
    <s v="For"/>
    <x v="2"/>
    <m/>
    <s v="No"/>
  </r>
  <r>
    <x v="115"/>
    <s v="China"/>
    <s v="CNE000000073"/>
    <n v="6188933"/>
    <s v="Special"/>
    <d v="2023-01-30T00:00:00"/>
    <s v="Management"/>
    <s v="G"/>
    <s v="Yes"/>
    <n v="2"/>
    <s v="Approve Increase in Guarantee Amount for Associate Companies"/>
    <s v="Other"/>
    <s v="For"/>
    <x v="2"/>
    <m/>
    <s v="No"/>
  </r>
  <r>
    <x v="116"/>
    <s v="Mexico"/>
    <s v="MXCFFI170008"/>
    <s v="BN56JP1"/>
    <s v="Special"/>
    <d v="2023-01-30T00:00:00"/>
    <s v="Management"/>
    <s v="G"/>
    <s v="Yes"/>
    <n v="1"/>
    <s v="Amend Trust Agreement, Global Certificate and Transaction Documents Re: Distributions in Kind"/>
    <s v="Other"/>
    <s v="For"/>
    <x v="2"/>
    <m/>
    <s v="No"/>
  </r>
  <r>
    <x v="116"/>
    <s v="Mexico"/>
    <s v="MXCFFI170008"/>
    <s v="BN56JP1"/>
    <s v="Special"/>
    <d v="2023-01-30T00:00:00"/>
    <s v="Management"/>
    <s v="G"/>
    <s v="Yes"/>
    <n v="2"/>
    <s v="Approve to Use Real Estate Certificates (CBFIs) to Carry out Payment of Distributions in Kind by Trust"/>
    <s v="Other"/>
    <s v="For"/>
    <x v="2"/>
    <m/>
    <s v="No"/>
  </r>
  <r>
    <x v="116"/>
    <s v="Mexico"/>
    <s v="MXCFFI170008"/>
    <s v="BN56JP1"/>
    <s v="Special"/>
    <d v="2023-01-30T00:00:00"/>
    <s v="Management"/>
    <s v="G"/>
    <s v="Yes"/>
    <n v="3"/>
    <s v="Instruct Common Representative and Trustee to Execute Acts to Comply with Resolutions Adopted Herein and to Execute All Documents and Carry out All Procedures, Publications and/or Communications"/>
    <s v="Other"/>
    <s v="For"/>
    <x v="2"/>
    <m/>
    <s v="No"/>
  </r>
  <r>
    <x v="116"/>
    <s v="Mexico"/>
    <s v="MXCFFI170008"/>
    <s v="BN56JP1"/>
    <s v="Special"/>
    <d v="2023-01-30T00:00:00"/>
    <s v="Management"/>
    <s v="G"/>
    <s v="Yes"/>
    <n v="4"/>
    <s v="Ratify and/or Elect Members and Alternates of Technical Committee; Verify their Independence Classification"/>
    <s v="Other"/>
    <s v="For"/>
    <x v="2"/>
    <m/>
    <s v="No"/>
  </r>
  <r>
    <x v="116"/>
    <s v="Mexico"/>
    <s v="MXCFFI170008"/>
    <s v="BN56JP1"/>
    <s v="Special"/>
    <d v="2023-01-30T00:00:00"/>
    <s v="Management"/>
    <s v="G"/>
    <s v="Yes"/>
    <n v="5"/>
    <s v="Ratify Remuneration of Independent Members and/or Alternates of Technical Committee"/>
    <s v="Incentives and Remuneration"/>
    <s v="For"/>
    <x v="2"/>
    <m/>
    <s v="No"/>
  </r>
  <r>
    <x v="116"/>
    <s v="Mexico"/>
    <s v="MXCFFI170008"/>
    <s v="BN56JP1"/>
    <s v="Special"/>
    <d v="2023-01-30T00:00:00"/>
    <s v="Management"/>
    <s v="G"/>
    <s v="Yes"/>
    <n v="6"/>
    <s v="Authorize Board to Ratify and Execute Approved Resolutions"/>
    <s v="Other"/>
    <s v="For"/>
    <x v="2"/>
    <m/>
    <s v="No"/>
  </r>
  <r>
    <x v="117"/>
    <s v="China"/>
    <s v="CNE000000V89"/>
    <n v="6104780"/>
    <s v="Special"/>
    <d v="2023-01-30T00:00:00"/>
    <s v="Shareholder"/>
    <s v="G"/>
    <s v="Yes"/>
    <n v="1.1000000000000001"/>
    <s v="Elect Chen Weilong as Director"/>
    <s v="Election of Directors"/>
    <s v="For"/>
    <x v="2"/>
    <m/>
    <s v="No"/>
  </r>
  <r>
    <x v="47"/>
    <s v="China"/>
    <s v="CNE1000015R2"/>
    <s v="B4R3NW2"/>
    <s v="Special"/>
    <d v="2023-01-30T00:00:00"/>
    <s v="Management"/>
    <s v="G"/>
    <s v="Yes"/>
    <n v="1"/>
    <s v="Approve Investment in Shenzhen Data Center Project"/>
    <s v="Other"/>
    <s v="For"/>
    <x v="2"/>
    <m/>
    <s v="No"/>
  </r>
  <r>
    <x v="47"/>
    <s v="China"/>
    <s v="CNE1000015R2"/>
    <s v="B4R3NW2"/>
    <s v="Special"/>
    <d v="2023-01-30T00:00:00"/>
    <s v="Management"/>
    <s v="G"/>
    <s v="Yes"/>
    <n v="2"/>
    <s v="Approve Application for Comprehensive Credit Plan"/>
    <s v="Other"/>
    <s v="For"/>
    <x v="2"/>
    <m/>
    <s v="No"/>
  </r>
  <r>
    <x v="47"/>
    <s v="China"/>
    <s v="CNE1000015R2"/>
    <s v="B4R3NW2"/>
    <s v="Special"/>
    <d v="2023-01-30T00:00:00"/>
    <s v="Management"/>
    <s v="G"/>
    <s v="Yes"/>
    <n v="3"/>
    <s v="Approve Provision of Guarantee and Progress of Existing Guarantees"/>
    <s v="Other"/>
    <s v="For"/>
    <x v="1"/>
    <s v="The terms of the guarantee are not deemed to be in the best interest of shareholders."/>
    <s v="Yes"/>
  </r>
  <r>
    <x v="47"/>
    <s v="China"/>
    <s v="CNE1000015R2"/>
    <s v="B4R3NW2"/>
    <s v="Special"/>
    <d v="2023-01-30T00:00:00"/>
    <s v="Management"/>
    <s v="G"/>
    <s v="Yes"/>
    <n v="4"/>
    <s v="Approve Provision of Guarantee by the Wholly-Owned Subsidiary"/>
    <s v="Other"/>
    <s v="For"/>
    <x v="2"/>
    <m/>
    <s v="No"/>
  </r>
  <r>
    <x v="118"/>
    <s v="USA"/>
    <s v="US4404521001"/>
    <n v="2437264"/>
    <s v="Annual"/>
    <d v="2023-01-31T00:00:00"/>
    <s v="Management"/>
    <s v="G"/>
    <s v="Yes"/>
    <n v="2"/>
    <s v="Ratify Ernst &amp; Young LLP as Auditors"/>
    <s v="Auditors"/>
    <s v="For"/>
    <x v="2"/>
    <m/>
    <s v="No"/>
  </r>
  <r>
    <x v="118"/>
    <s v="USA"/>
    <s v="US4404521001"/>
    <n v="2437264"/>
    <s v="Annual"/>
    <d v="2023-01-31T00:00:00"/>
    <s v="Management"/>
    <s v="G"/>
    <s v="Yes"/>
    <n v="3"/>
    <s v="Advisory Vote to Ratify Named Executive Officers' Compensation"/>
    <s v="Other"/>
    <s v="For"/>
    <x v="2"/>
    <m/>
    <s v="No"/>
  </r>
  <r>
    <x v="118"/>
    <s v="USA"/>
    <s v="US4404521001"/>
    <n v="2437264"/>
    <s v="Annual"/>
    <d v="2023-01-31T00:00:00"/>
    <s v="Management"/>
    <s v="G"/>
    <s v="Yes"/>
    <n v="4"/>
    <s v="Advisory Vote on Say on Pay Frequency"/>
    <s v="Other"/>
    <s v="One Year"/>
    <x v="5"/>
    <m/>
    <s v="No"/>
  </r>
  <r>
    <x v="118"/>
    <s v="USA"/>
    <s v="US4404521001"/>
    <n v="2437264"/>
    <s v="Annual"/>
    <d v="2023-01-31T00:00:00"/>
    <s v="Shareholder"/>
    <s v="E, S"/>
    <s v="Yes"/>
    <n v="5"/>
    <s v="Comply with World Health Organization Guidelines on Antimicrobial Use Throughout Supply Chains"/>
    <s v="Other"/>
    <s v="Against"/>
    <x v="2"/>
    <s v="We will support proposals that seek to promote good corporate citizenship while enhancing long-term shareholder and stakeholder value."/>
    <s v="Yes"/>
  </r>
  <r>
    <x v="118"/>
    <s v="USA"/>
    <s v="US4404521001"/>
    <n v="2437264"/>
    <s v="Annual"/>
    <d v="2023-01-31T00:00:00"/>
    <s v="Management"/>
    <s v="G"/>
    <s v="Yes"/>
    <s v="1a"/>
    <s v="Elect Director Prama Bhatt"/>
    <s v="Election of Directors"/>
    <s v="For"/>
    <x v="2"/>
    <m/>
    <s v="No"/>
  </r>
  <r>
    <x v="118"/>
    <s v="USA"/>
    <s v="US4404521001"/>
    <n v="2437264"/>
    <s v="Annual"/>
    <d v="2023-01-31T00:00:00"/>
    <s v="Management"/>
    <s v="G"/>
    <s v="Yes"/>
    <s v="1b"/>
    <s v="Elect Director Gary C. Bhojwani"/>
    <s v="Election of Directors"/>
    <s v="For"/>
    <x v="2"/>
    <m/>
    <s v="No"/>
  </r>
  <r>
    <x v="118"/>
    <s v="USA"/>
    <s v="US4404521001"/>
    <n v="2437264"/>
    <s v="Annual"/>
    <d v="2023-01-31T00:00:00"/>
    <s v="Management"/>
    <s v="G"/>
    <s v="Yes"/>
    <s v="1c"/>
    <s v="Elect Director Stephen M. Lacy"/>
    <s v="Election of Directors"/>
    <s v="For"/>
    <x v="2"/>
    <m/>
    <s v="No"/>
  </r>
  <r>
    <x v="118"/>
    <s v="USA"/>
    <s v="US4404521001"/>
    <n v="2437264"/>
    <s v="Annual"/>
    <d v="2023-01-31T00:00:00"/>
    <s v="Management"/>
    <s v="G"/>
    <s v="Yes"/>
    <s v="1d"/>
    <s v="Elect Director Elsa A. Murano"/>
    <s v="Election of Directors"/>
    <s v="For"/>
    <x v="2"/>
    <m/>
    <s v="No"/>
  </r>
  <r>
    <x v="118"/>
    <s v="USA"/>
    <s v="US4404521001"/>
    <n v="2437264"/>
    <s v="Annual"/>
    <d v="2023-01-31T00:00:00"/>
    <s v="Management"/>
    <s v="G"/>
    <s v="Yes"/>
    <s v="1e"/>
    <s v="Elect Director Susan K. Nestegard"/>
    <s v="Election of Directors"/>
    <s v="For"/>
    <x v="2"/>
    <m/>
    <s v="No"/>
  </r>
  <r>
    <x v="118"/>
    <s v="USA"/>
    <s v="US4404521001"/>
    <n v="2437264"/>
    <s v="Annual"/>
    <d v="2023-01-31T00:00:00"/>
    <s v="Management"/>
    <s v="G"/>
    <s v="Yes"/>
    <s v="1f"/>
    <s v="Elect Director William A. Newlands"/>
    <s v="Election of Directors"/>
    <s v="For"/>
    <x v="2"/>
    <m/>
    <s v="No"/>
  </r>
  <r>
    <x v="118"/>
    <s v="USA"/>
    <s v="US4404521001"/>
    <n v="2437264"/>
    <s v="Annual"/>
    <d v="2023-01-31T00:00:00"/>
    <s v="Management"/>
    <s v="G"/>
    <s v="Yes"/>
    <s v="1g"/>
    <s v="Elect Director Christopher J. Policinski"/>
    <s v="Election of Directors"/>
    <s v="For"/>
    <x v="2"/>
    <m/>
    <s v="No"/>
  </r>
  <r>
    <x v="118"/>
    <s v="USA"/>
    <s v="US4404521001"/>
    <n v="2437264"/>
    <s v="Annual"/>
    <d v="2023-01-31T00:00:00"/>
    <s v="Management"/>
    <s v="G"/>
    <s v="Yes"/>
    <s v="1h"/>
    <s v="Elect Director Jose Luis Prado"/>
    <s v="Election of Directors"/>
    <s v="For"/>
    <x v="2"/>
    <m/>
    <s v="No"/>
  </r>
  <r>
    <x v="118"/>
    <s v="USA"/>
    <s v="US4404521001"/>
    <n v="2437264"/>
    <s v="Annual"/>
    <d v="2023-01-31T00:00:00"/>
    <s v="Management"/>
    <s v="G"/>
    <s v="Yes"/>
    <s v="1i"/>
    <s v="Elect Director Sally J. Smith"/>
    <s v="Election of Directors"/>
    <s v="For"/>
    <x v="2"/>
    <m/>
    <s v="No"/>
  </r>
  <r>
    <x v="118"/>
    <s v="USA"/>
    <s v="US4404521001"/>
    <n v="2437264"/>
    <s v="Annual"/>
    <d v="2023-01-31T00:00:00"/>
    <s v="Management"/>
    <s v="G"/>
    <s v="Yes"/>
    <s v="1j"/>
    <s v="Elect Director James P. Snee"/>
    <s v="Election of Directors"/>
    <s v="For"/>
    <x v="2"/>
    <m/>
    <s v="No"/>
  </r>
  <r>
    <x v="118"/>
    <s v="USA"/>
    <s v="US4404521001"/>
    <n v="2437264"/>
    <s v="Annual"/>
    <d v="2023-01-31T00:00:00"/>
    <s v="Management"/>
    <s v="G"/>
    <s v="Yes"/>
    <s v="1k"/>
    <s v="Elect Director Steven A. White"/>
    <s v="Election of Directors"/>
    <s v="For"/>
    <x v="2"/>
    <m/>
    <s v="No"/>
  </r>
  <r>
    <x v="119"/>
    <s v="USA"/>
    <s v="US6153942023"/>
    <n v="2601218"/>
    <s v="Annual"/>
    <d v="2023-01-31T00:00:00"/>
    <s v="Management"/>
    <s v="G"/>
    <s v="Yes"/>
    <n v="1.1000000000000001"/>
    <s v="Elect Director Mahesh Narang"/>
    <s v="Election of Directors"/>
    <s v="For"/>
    <x v="2"/>
    <m/>
    <s v="No"/>
  </r>
  <r>
    <x v="119"/>
    <s v="USA"/>
    <s v="US6153942023"/>
    <n v="2601218"/>
    <s v="Annual"/>
    <d v="2023-01-31T00:00:00"/>
    <s v="Management"/>
    <s v="G"/>
    <s v="Yes"/>
    <n v="1.2"/>
    <s v="Elect Director Brenda L. Reichelderfer"/>
    <s v="Election of Directors"/>
    <s v="For"/>
    <x v="2"/>
    <m/>
    <s v="No"/>
  </r>
  <r>
    <x v="119"/>
    <s v="USA"/>
    <s v="US6153942023"/>
    <n v="2601218"/>
    <s v="Annual"/>
    <d v="2023-01-31T00:00:00"/>
    <s v="Management"/>
    <s v="G"/>
    <s v="Yes"/>
    <n v="2"/>
    <s v="Ratify Ernst &amp; Young LLP as Auditors"/>
    <s v="Auditors"/>
    <s v="For"/>
    <x v="2"/>
    <m/>
    <s v="No"/>
  </r>
  <r>
    <x v="120"/>
    <s v="Canada"/>
    <s v="CA6979001089"/>
    <n v="2669272"/>
    <s v="Special"/>
    <d v="2023-01-31T00:00:00"/>
    <s v="Management"/>
    <s v="G"/>
    <s v="Yes"/>
    <n v="1"/>
    <s v="Approve Issuance of Shares in Connection with the Acquisition of Yamana Gold Inc."/>
    <s v="Other"/>
    <s v="For"/>
    <x v="2"/>
    <m/>
    <s v="No"/>
  </r>
  <r>
    <x v="121"/>
    <s v="India"/>
    <s v="INE081A01020"/>
    <s v="BPQWCZ3"/>
    <s v="Special"/>
    <d v="2023-01-31T00:00:00"/>
    <s v="Management"/>
    <s v="G"/>
    <s v="Yes"/>
    <n v="1"/>
    <s v="Approve Reappointment and Remuneration of Koushik Chatterjee as Whole-time Director designated as Executive Director and Chief Financial Officer"/>
    <s v="Election of Directors"/>
    <s v="For"/>
    <x v="2"/>
    <m/>
    <s v="No"/>
  </r>
  <r>
    <x v="121"/>
    <s v="India"/>
    <s v="INE081A01020"/>
    <s v="BPQWCZ3"/>
    <s v="Special"/>
    <d v="2023-01-31T00:00:00"/>
    <s v="Management"/>
    <s v="G"/>
    <s v="Yes"/>
    <n v="2"/>
    <s v="Elect Bharti Gupta Ramola as Director"/>
    <s v="Election of Directors"/>
    <s v="For"/>
    <x v="2"/>
    <m/>
    <s v="No"/>
  </r>
  <r>
    <x v="121"/>
    <s v="India"/>
    <s v="INE081A01020"/>
    <s v="BPQWCZ3"/>
    <s v="Special"/>
    <d v="2023-01-31T00:00:00"/>
    <s v="Management"/>
    <s v="G"/>
    <s v="Yes"/>
    <n v="3"/>
    <s v="Approve Material Modification in Approve Related Party Transaction(s) with Neelachal Ispat Nigam Limited"/>
    <s v="Other"/>
    <s v="For"/>
    <x v="2"/>
    <m/>
    <s v="No"/>
  </r>
  <r>
    <x v="122"/>
    <s v="Canada"/>
    <s v="CA98462Y1007"/>
    <n v="2219279"/>
    <s v="Special"/>
    <d v="2023-01-31T00:00:00"/>
    <s v="Management"/>
    <s v="G"/>
    <s v="Yes"/>
    <n v="1"/>
    <s v="Approve Acquisition by Pan American Silver Corp."/>
    <s v="Other"/>
    <s v="For"/>
    <x v="2"/>
    <m/>
    <s v="No"/>
  </r>
  <r>
    <x v="123"/>
    <s v="Ireland"/>
    <s v="IE00B4BNMY34"/>
    <s v="B4BNMY3"/>
    <s v="Annual"/>
    <d v="2023-02-01T00:00:00"/>
    <s v="Management"/>
    <s v="G"/>
    <s v="Yes"/>
    <n v="2"/>
    <s v="Advisory Vote to Ratify Named Executive Officers' Compensation"/>
    <s v="Other"/>
    <s v="For"/>
    <x v="2"/>
    <m/>
    <s v="No"/>
  </r>
  <r>
    <x v="123"/>
    <s v="Ireland"/>
    <s v="IE00B4BNMY34"/>
    <s v="B4BNMY3"/>
    <s v="Annual"/>
    <d v="2023-02-01T00:00:00"/>
    <s v="Management"/>
    <s v="G"/>
    <s v="Yes"/>
    <n v="3"/>
    <s v="Advisory Vote on Say on Pay Frequency"/>
    <s v="Other"/>
    <s v="One Year"/>
    <x v="5"/>
    <m/>
    <s v="No"/>
  </r>
  <r>
    <x v="123"/>
    <s v="Ireland"/>
    <s v="IE00B4BNMY34"/>
    <s v="B4BNMY3"/>
    <s v="Annual"/>
    <d v="2023-02-01T00:00:00"/>
    <s v="Management"/>
    <s v="G"/>
    <s v="Yes"/>
    <n v="4"/>
    <s v="Approve KPMG LLP as Auditors and Authorize Board to Fix Their Remuneration"/>
    <s v="Incentives and Remuneration"/>
    <s v="For"/>
    <x v="2"/>
    <m/>
    <s v="No"/>
  </r>
  <r>
    <x v="123"/>
    <s v="Ireland"/>
    <s v="IE00B4BNMY34"/>
    <s v="B4BNMY3"/>
    <s v="Annual"/>
    <d v="2023-02-01T00:00:00"/>
    <s v="Management"/>
    <s v="G"/>
    <s v="Yes"/>
    <n v="5"/>
    <s v="Renew the Board's Authority to Issue Shares Under Irish Law"/>
    <s v="Other"/>
    <s v="For"/>
    <x v="2"/>
    <m/>
    <s v="No"/>
  </r>
  <r>
    <x v="123"/>
    <s v="Ireland"/>
    <s v="IE00B4BNMY34"/>
    <s v="B4BNMY3"/>
    <s v="Annual"/>
    <d v="2023-02-01T00:00:00"/>
    <s v="Management"/>
    <s v="G"/>
    <s v="Yes"/>
    <n v="6"/>
    <s v="Authorize Board to Opt-Out of Statutory Pre-Emption Rights"/>
    <s v="Other"/>
    <s v="For"/>
    <x v="2"/>
    <m/>
    <s v="No"/>
  </r>
  <r>
    <x v="123"/>
    <s v="Ireland"/>
    <s v="IE00B4BNMY34"/>
    <s v="B4BNMY3"/>
    <s v="Annual"/>
    <d v="2023-02-01T00:00:00"/>
    <s v="Management"/>
    <s v="G"/>
    <s v="Yes"/>
    <n v="7"/>
    <s v="Determine Price Range for Reissuance of Treasury Shares"/>
    <s v="Other"/>
    <s v="For"/>
    <x v="2"/>
    <m/>
    <s v="No"/>
  </r>
  <r>
    <x v="123"/>
    <s v="Ireland"/>
    <s v="IE00B4BNMY34"/>
    <s v="B4BNMY3"/>
    <s v="Annual"/>
    <d v="2023-02-01T00:00:00"/>
    <s v="Management"/>
    <s v="G"/>
    <s v="Yes"/>
    <s v="1a"/>
    <s v="Elect Director Jaime Ardila"/>
    <s v="Election of Directors"/>
    <s v="For"/>
    <x v="2"/>
    <m/>
    <s v="No"/>
  </r>
  <r>
    <x v="123"/>
    <s v="Ireland"/>
    <s v="IE00B4BNMY34"/>
    <s v="B4BNMY3"/>
    <s v="Annual"/>
    <d v="2023-02-01T00:00:00"/>
    <s v="Management"/>
    <s v="G"/>
    <s v="Yes"/>
    <s v="1b"/>
    <s v="Elect Director Nancy McKinstry"/>
    <s v="Election of Directors"/>
    <s v="For"/>
    <x v="2"/>
    <m/>
    <s v="No"/>
  </r>
  <r>
    <x v="123"/>
    <s v="Ireland"/>
    <s v="IE00B4BNMY34"/>
    <s v="B4BNMY3"/>
    <s v="Annual"/>
    <d v="2023-02-01T00:00:00"/>
    <s v="Management"/>
    <s v="G"/>
    <s v="Yes"/>
    <s v="1c"/>
    <s v="Elect Director Beth E. Mooney"/>
    <s v="Election of Directors"/>
    <s v="For"/>
    <x v="2"/>
    <m/>
    <s v="No"/>
  </r>
  <r>
    <x v="123"/>
    <s v="Ireland"/>
    <s v="IE00B4BNMY34"/>
    <s v="B4BNMY3"/>
    <s v="Annual"/>
    <d v="2023-02-01T00:00:00"/>
    <s v="Management"/>
    <s v="G"/>
    <s v="Yes"/>
    <s v="1d"/>
    <s v="Elect Director Gilles C. Pelisson"/>
    <s v="Election of Directors"/>
    <s v="For"/>
    <x v="2"/>
    <m/>
    <s v="No"/>
  </r>
  <r>
    <x v="123"/>
    <s v="Ireland"/>
    <s v="IE00B4BNMY34"/>
    <s v="B4BNMY3"/>
    <s v="Annual"/>
    <d v="2023-02-01T00:00:00"/>
    <s v="Management"/>
    <s v="G"/>
    <s v="Yes"/>
    <s v="1e"/>
    <s v="Elect Director Paula A. Price"/>
    <s v="Election of Directors"/>
    <s v="For"/>
    <x v="2"/>
    <m/>
    <s v="No"/>
  </r>
  <r>
    <x v="123"/>
    <s v="Ireland"/>
    <s v="IE00B4BNMY34"/>
    <s v="B4BNMY3"/>
    <s v="Annual"/>
    <d v="2023-02-01T00:00:00"/>
    <s v="Management"/>
    <s v="G"/>
    <s v="Yes"/>
    <s v="1f"/>
    <s v="Elect Director Venkata (Murthy) Renduchintala"/>
    <s v="Election of Directors"/>
    <s v="For"/>
    <x v="2"/>
    <m/>
    <s v="No"/>
  </r>
  <r>
    <x v="123"/>
    <s v="Ireland"/>
    <s v="IE00B4BNMY34"/>
    <s v="B4BNMY3"/>
    <s v="Annual"/>
    <d v="2023-02-01T00:00:00"/>
    <s v="Management"/>
    <s v="G"/>
    <s v="Yes"/>
    <s v="1g"/>
    <s v="Elect Director Arun Sarin"/>
    <s v="Election of Directors"/>
    <s v="For"/>
    <x v="2"/>
    <m/>
    <s v="No"/>
  </r>
  <r>
    <x v="123"/>
    <s v="Ireland"/>
    <s v="IE00B4BNMY34"/>
    <s v="B4BNMY3"/>
    <s v="Annual"/>
    <d v="2023-02-01T00:00:00"/>
    <s v="Management"/>
    <s v="G"/>
    <s v="Yes"/>
    <s v="1h"/>
    <s v="Elect Director Julie Sweet"/>
    <s v="Election of Directors"/>
    <s v="For"/>
    <x v="2"/>
    <m/>
    <s v="No"/>
  </r>
  <r>
    <x v="123"/>
    <s v="Ireland"/>
    <s v="IE00B4BNMY34"/>
    <s v="B4BNMY3"/>
    <s v="Annual"/>
    <d v="2023-02-01T00:00:00"/>
    <s v="Management"/>
    <s v="G"/>
    <s v="Yes"/>
    <s v="1i"/>
    <s v="Elect Director Tracey T. Travis"/>
    <s v="Election of Directors"/>
    <s v="For"/>
    <x v="2"/>
    <m/>
    <s v="No"/>
  </r>
  <r>
    <x v="124"/>
    <s v="Canada"/>
    <s v="CA12532H1047"/>
    <s v="BJ2L575"/>
    <s v="Annual"/>
    <d v="2023-02-01T00:00:00"/>
    <s v="Management"/>
    <s v="G"/>
    <s v="Yes"/>
    <n v="1.1000000000000001"/>
    <s v="Elect Director George A. Cope"/>
    <s v="Election of Directors"/>
    <s v="For"/>
    <x v="2"/>
    <m/>
    <s v="No"/>
  </r>
  <r>
    <x v="124"/>
    <s v="Canada"/>
    <s v="CA12532H1047"/>
    <s v="BJ2L575"/>
    <s v="Annual"/>
    <d v="2023-02-01T00:00:00"/>
    <s v="Management"/>
    <s v="G"/>
    <s v="Yes"/>
    <n v="1.1000000000000001"/>
    <s v="Elect Director Alison C. Reed"/>
    <s v="Election of Directors"/>
    <s v="For"/>
    <x v="2"/>
    <m/>
    <s v="No"/>
  </r>
  <r>
    <x v="124"/>
    <s v="Canada"/>
    <s v="CA12532H1047"/>
    <s v="BJ2L575"/>
    <s v="Annual"/>
    <d v="2023-02-01T00:00:00"/>
    <s v="Management"/>
    <s v="G"/>
    <s v="Yes"/>
    <n v="1.1100000000000001"/>
    <s v="Elect Director Michael E. Roach"/>
    <s v="Election of Directors"/>
    <s v="For"/>
    <x v="2"/>
    <m/>
    <s v="No"/>
  </r>
  <r>
    <x v="124"/>
    <s v="Canada"/>
    <s v="CA12532H1047"/>
    <s v="BJ2L575"/>
    <s v="Annual"/>
    <d v="2023-02-01T00:00:00"/>
    <s v="Management"/>
    <s v="G"/>
    <s v="Yes"/>
    <n v="1.1200000000000001"/>
    <s v="Elect Director George D. Schindler"/>
    <s v="Election of Directors"/>
    <s v="For"/>
    <x v="2"/>
    <m/>
    <s v="No"/>
  </r>
  <r>
    <x v="124"/>
    <s v="Canada"/>
    <s v="CA12532H1047"/>
    <s v="BJ2L575"/>
    <s v="Annual"/>
    <d v="2023-02-01T00:00:00"/>
    <s v="Management"/>
    <s v="G"/>
    <s v="Yes"/>
    <n v="1.1299999999999999"/>
    <s v="Elect Director Kathy N. Waller"/>
    <s v="Election of Directors"/>
    <s v="For"/>
    <x v="2"/>
    <m/>
    <s v="No"/>
  </r>
  <r>
    <x v="124"/>
    <s v="Canada"/>
    <s v="CA12532H1047"/>
    <s v="BJ2L575"/>
    <s v="Annual"/>
    <d v="2023-02-01T00:00:00"/>
    <s v="Management"/>
    <s v="G"/>
    <s v="Yes"/>
    <n v="1.1399999999999999"/>
    <s v="Elect Director Joakim Westh"/>
    <s v="Election of Directors"/>
    <s v="For"/>
    <x v="2"/>
    <m/>
    <s v="No"/>
  </r>
  <r>
    <x v="124"/>
    <s v="Canada"/>
    <s v="CA12532H1047"/>
    <s v="BJ2L575"/>
    <s v="Annual"/>
    <d v="2023-02-01T00:00:00"/>
    <s v="Management"/>
    <s v="G"/>
    <s v="Yes"/>
    <n v="1.1499999999999999"/>
    <s v="Elect Director Frank Witter"/>
    <s v="Election of Directors"/>
    <s v="For"/>
    <x v="2"/>
    <m/>
    <s v="No"/>
  </r>
  <r>
    <x v="124"/>
    <s v="Canada"/>
    <s v="CA12532H1047"/>
    <s v="BJ2L575"/>
    <s v="Annual"/>
    <d v="2023-02-01T00:00:00"/>
    <s v="Management"/>
    <s v="G"/>
    <s v="Yes"/>
    <n v="1.2"/>
    <s v="Elect Director Paule Dore"/>
    <s v="Election of Directors"/>
    <s v="For"/>
    <x v="2"/>
    <m/>
    <s v="No"/>
  </r>
  <r>
    <x v="124"/>
    <s v="Canada"/>
    <s v="CA12532H1047"/>
    <s v="BJ2L575"/>
    <s v="Annual"/>
    <d v="2023-02-01T00:00:00"/>
    <s v="Management"/>
    <s v="G"/>
    <s v="Yes"/>
    <n v="1.3"/>
    <s v="Elect Director Julie Godin"/>
    <s v="Election of Directors"/>
    <s v="For"/>
    <x v="2"/>
    <m/>
    <s v="No"/>
  </r>
  <r>
    <x v="124"/>
    <s v="Canada"/>
    <s v="CA12532H1047"/>
    <s v="BJ2L575"/>
    <s v="Annual"/>
    <d v="2023-02-01T00:00:00"/>
    <s v="Management"/>
    <s v="G"/>
    <s v="Yes"/>
    <n v="1.4"/>
    <s v="Elect Director Serge Godin"/>
    <s v="Election of Directors"/>
    <s v="For"/>
    <x v="2"/>
    <m/>
    <s v="No"/>
  </r>
  <r>
    <x v="124"/>
    <s v="Canada"/>
    <s v="CA12532H1047"/>
    <s v="BJ2L575"/>
    <s v="Annual"/>
    <d v="2023-02-01T00:00:00"/>
    <s v="Management"/>
    <s v="G"/>
    <s v="Yes"/>
    <n v="1.5"/>
    <s v="Elect Director Andre Imbeau"/>
    <s v="Election of Directors"/>
    <s v="For"/>
    <x v="2"/>
    <m/>
    <s v="No"/>
  </r>
  <r>
    <x v="124"/>
    <s v="Canada"/>
    <s v="CA12532H1047"/>
    <s v="BJ2L575"/>
    <s v="Annual"/>
    <d v="2023-02-01T00:00:00"/>
    <s v="Management"/>
    <s v="G"/>
    <s v="Yes"/>
    <n v="1.6"/>
    <s v="Elect Director Gilles Labbe"/>
    <s v="Election of Directors"/>
    <s v="For"/>
    <x v="3"/>
    <s v="We expect the Chair of the Audit Committee to be independent and will not support the election of the relevant nominee where we determine that this is not the case."/>
    <s v="Yes"/>
  </r>
  <r>
    <x v="124"/>
    <s v="Canada"/>
    <s v="CA12532H1047"/>
    <s v="BJ2L575"/>
    <s v="Annual"/>
    <d v="2023-02-01T00:00:00"/>
    <s v="Management"/>
    <s v="G"/>
    <s v="Yes"/>
    <n v="1.7"/>
    <s v="Elect Director Michael B. Pedersen"/>
    <s v="Election of Directors"/>
    <s v="For"/>
    <x v="2"/>
    <m/>
    <s v="No"/>
  </r>
  <r>
    <x v="124"/>
    <s v="Canada"/>
    <s v="CA12532H1047"/>
    <s v="BJ2L575"/>
    <s v="Annual"/>
    <d v="2023-02-01T00:00:00"/>
    <s v="Management"/>
    <s v="G"/>
    <s v="Yes"/>
    <n v="1.8"/>
    <s v="Elect Director Stephen S. Poloz"/>
    <s v="Election of Directors"/>
    <s v="For"/>
    <x v="2"/>
    <m/>
    <s v="No"/>
  </r>
  <r>
    <x v="124"/>
    <s v="Canada"/>
    <s v="CA12532H1047"/>
    <s v="BJ2L575"/>
    <s v="Annual"/>
    <d v="2023-02-01T00:00:00"/>
    <s v="Management"/>
    <s v="G"/>
    <s v="Yes"/>
    <n v="1.9"/>
    <s v="Elect Director Mary G. Powell"/>
    <s v="Election of Directors"/>
    <s v="For"/>
    <x v="2"/>
    <m/>
    <s v="No"/>
  </r>
  <r>
    <x v="124"/>
    <s v="Canada"/>
    <s v="CA12532H1047"/>
    <s v="BJ2L575"/>
    <s v="Annual"/>
    <d v="2023-02-01T00:00:00"/>
    <s v="Management"/>
    <s v="G"/>
    <s v="Yes"/>
    <n v="2"/>
    <s v="Approve PricewaterhouseCoopers LLP as Auditors and Authorize the Audit and Risk Management Committee to Fix Their Remuneration"/>
    <s v="Incentives and Remuneration"/>
    <s v="For"/>
    <x v="2"/>
    <m/>
    <s v="No"/>
  </r>
  <r>
    <x v="124"/>
    <s v="Canada"/>
    <s v="CA12532H1047"/>
    <s v="BJ2L575"/>
    <s v="Annual"/>
    <d v="2023-02-01T00:00:00"/>
    <s v="Shareholder"/>
    <s v="G"/>
    <s v="Yes"/>
    <n v="3"/>
    <s v="SP 1: Disclose Languages in Which Directors Are Fluent"/>
    <s v="Election of Directors"/>
    <s v="Against"/>
    <x v="1"/>
    <m/>
    <s v="No"/>
  </r>
  <r>
    <x v="124"/>
    <s v="Canada"/>
    <s v="CA12532H1047"/>
    <s v="BJ2L575"/>
    <s v="Annual"/>
    <d v="2023-02-01T00:00:00"/>
    <s v="Shareholder"/>
    <s v="S"/>
    <s v="Yes"/>
    <n v="4"/>
    <s v="SP 2: Review Mandate to Include Ethical Component Concerning Artificial Intelligence"/>
    <s v="Other"/>
    <s v="Against"/>
    <x v="2"/>
    <s v="We will support proposals that seek to promote good corporate citizenship while enhancing long-term shareholder and stakeholder value."/>
    <s v="Yes"/>
  </r>
  <r>
    <x v="124"/>
    <s v="Canada"/>
    <s v="CA12532H1047"/>
    <s v="BJ2L575"/>
    <s v="Annual"/>
    <d v="2023-02-01T00:00:00"/>
    <s v="Shareholder"/>
    <s v="S"/>
    <s v="Yes"/>
    <n v="5"/>
    <s v="SP 3: Update the Role of the Human Resources Committee to Include Responsibilities Related to Employee Health and Well-being"/>
    <s v="Other"/>
    <s v="Against"/>
    <x v="1"/>
    <m/>
    <s v="No"/>
  </r>
  <r>
    <x v="124"/>
    <s v="Canada"/>
    <s v="CA12532H1047"/>
    <s v="BJ2L575"/>
    <s v="Annual"/>
    <d v="2023-02-01T00:00:00"/>
    <s v="Shareholder"/>
    <s v="S"/>
    <s v="Yes"/>
    <n v="6"/>
    <s v="SP 4: Report on Racial Disparities and Equity Issues"/>
    <s v="Reports"/>
    <s v="Against"/>
    <x v="2"/>
    <s v="The request for additional reporting is reasonable, and would enable shareholders to have a better understanding of the company's approach."/>
    <s v="Yes"/>
  </r>
  <r>
    <x v="125"/>
    <s v="United Kingdom"/>
    <s v="GB0004544929"/>
    <n v="454492"/>
    <s v="Annual"/>
    <d v="2023-02-01T00:00:00"/>
    <s v="Management"/>
    <s v="G"/>
    <s v="Yes"/>
    <n v="1"/>
    <s v="Accept Financial Statements and Statutory Reports"/>
    <s v="Reports"/>
    <s v="For"/>
    <x v="2"/>
    <m/>
    <s v="No"/>
  </r>
  <r>
    <x v="125"/>
    <s v="United Kingdom"/>
    <s v="GB0004544929"/>
    <n v="454492"/>
    <s v="Annual"/>
    <d v="2023-02-01T00:00:00"/>
    <s v="Management"/>
    <s v="G"/>
    <s v="Yes"/>
    <n v="2"/>
    <s v="Approve Remuneration Report"/>
    <s v="Incentives and Remuneration"/>
    <s v="For"/>
    <x v="2"/>
    <m/>
    <s v="No"/>
  </r>
  <r>
    <x v="125"/>
    <s v="United Kingdom"/>
    <s v="GB0004544929"/>
    <n v="454492"/>
    <s v="Annual"/>
    <d v="2023-02-01T00:00:00"/>
    <s v="Management"/>
    <s v="G"/>
    <s v="Yes"/>
    <n v="3"/>
    <s v="Approve Final Dividend"/>
    <s v="Other"/>
    <s v="For"/>
    <x v="2"/>
    <m/>
    <s v="No"/>
  </r>
  <r>
    <x v="125"/>
    <s v="United Kingdom"/>
    <s v="GB0004544929"/>
    <n v="454492"/>
    <s v="Annual"/>
    <d v="2023-02-01T00:00:00"/>
    <s v="Management"/>
    <s v="G"/>
    <s v="Yes"/>
    <n v="4"/>
    <s v="Re-elect Stefan Bomhard as Director"/>
    <s v="Election of Directors"/>
    <s v="For"/>
    <x v="2"/>
    <m/>
    <s v="No"/>
  </r>
  <r>
    <x v="125"/>
    <s v="United Kingdom"/>
    <s v="GB0004544929"/>
    <n v="454492"/>
    <s v="Annual"/>
    <d v="2023-02-01T00:00:00"/>
    <s v="Management"/>
    <s v="G"/>
    <s v="Yes"/>
    <n v="5"/>
    <s v="Re-elect Susan Clark as Director"/>
    <s v="Election of Directors"/>
    <s v="For"/>
    <x v="2"/>
    <m/>
    <s v="No"/>
  </r>
  <r>
    <x v="125"/>
    <s v="United Kingdom"/>
    <s v="GB0004544929"/>
    <n v="454492"/>
    <s v="Annual"/>
    <d v="2023-02-01T00:00:00"/>
    <s v="Management"/>
    <s v="G"/>
    <s v="Yes"/>
    <n v="6"/>
    <s v="Re-elect Ngozi Edozien as Director"/>
    <s v="Election of Directors"/>
    <s v="For"/>
    <x v="2"/>
    <m/>
    <s v="No"/>
  </r>
  <r>
    <x v="125"/>
    <s v="United Kingdom"/>
    <s v="GB0004544929"/>
    <n v="454492"/>
    <s v="Annual"/>
    <d v="2023-02-01T00:00:00"/>
    <s v="Management"/>
    <s v="G"/>
    <s v="Yes"/>
    <n v="7"/>
    <s v="Re-elect Therese Esperdy as Director"/>
    <s v="Election of Directors"/>
    <s v="For"/>
    <x v="2"/>
    <m/>
    <s v="No"/>
  </r>
  <r>
    <x v="125"/>
    <s v="United Kingdom"/>
    <s v="GB0004544929"/>
    <n v="454492"/>
    <s v="Annual"/>
    <d v="2023-02-01T00:00:00"/>
    <s v="Management"/>
    <s v="G"/>
    <s v="Yes"/>
    <n v="8"/>
    <s v="Re-elect Alan Johnson as Director"/>
    <s v="Election of Directors"/>
    <s v="For"/>
    <x v="2"/>
    <m/>
    <s v="No"/>
  </r>
  <r>
    <x v="125"/>
    <s v="United Kingdom"/>
    <s v="GB0004544929"/>
    <n v="454492"/>
    <s v="Annual"/>
    <d v="2023-02-01T00:00:00"/>
    <s v="Management"/>
    <s v="G"/>
    <s v="Yes"/>
    <n v="9"/>
    <s v="Re-elect Robert Kunze-Concewitz as Director"/>
    <s v="Election of Directors"/>
    <s v="For"/>
    <x v="2"/>
    <m/>
    <s v="No"/>
  </r>
  <r>
    <x v="125"/>
    <s v="United Kingdom"/>
    <s v="GB0004544929"/>
    <n v="454492"/>
    <s v="Annual"/>
    <d v="2023-02-01T00:00:00"/>
    <s v="Management"/>
    <s v="G"/>
    <s v="Yes"/>
    <n v="10"/>
    <s v="Re-elect Lukas Paravicini as Director"/>
    <s v="Election of Directors"/>
    <s v="For"/>
    <x v="2"/>
    <m/>
    <s v="No"/>
  </r>
  <r>
    <x v="125"/>
    <s v="United Kingdom"/>
    <s v="GB0004544929"/>
    <n v="454492"/>
    <s v="Annual"/>
    <d v="2023-02-01T00:00:00"/>
    <s v="Management"/>
    <s v="G"/>
    <s v="Yes"/>
    <n v="11"/>
    <s v="Re-elect Diane de Saint Victor as Director"/>
    <s v="Election of Directors"/>
    <s v="For"/>
    <x v="2"/>
    <m/>
    <s v="No"/>
  </r>
  <r>
    <x v="125"/>
    <s v="United Kingdom"/>
    <s v="GB0004544929"/>
    <n v="454492"/>
    <s v="Annual"/>
    <d v="2023-02-01T00:00:00"/>
    <s v="Management"/>
    <s v="G"/>
    <s v="Yes"/>
    <n v="12"/>
    <s v="Re-elect Jonathan Stanton as Director"/>
    <s v="Election of Directors"/>
    <s v="For"/>
    <x v="2"/>
    <m/>
    <s v="No"/>
  </r>
  <r>
    <x v="125"/>
    <s v="United Kingdom"/>
    <s v="GB0004544929"/>
    <n v="454492"/>
    <s v="Annual"/>
    <d v="2023-02-01T00:00:00"/>
    <s v="Management"/>
    <s v="G"/>
    <s v="Yes"/>
    <n v="13"/>
    <s v="Reappoint Ernst &amp; Young LLP as Auditors"/>
    <s v="Auditors"/>
    <s v="For"/>
    <x v="2"/>
    <m/>
    <s v="No"/>
  </r>
  <r>
    <x v="125"/>
    <s v="United Kingdom"/>
    <s v="GB0004544929"/>
    <n v="454492"/>
    <s v="Annual"/>
    <d v="2023-02-01T00:00:00"/>
    <s v="Management"/>
    <s v="G"/>
    <s v="Yes"/>
    <n v="14"/>
    <s v="Authorise the Audit Committee to Fix Remuneration of Auditors"/>
    <s v="Incentives and Remuneration"/>
    <s v="For"/>
    <x v="2"/>
    <m/>
    <s v="No"/>
  </r>
  <r>
    <x v="125"/>
    <s v="United Kingdom"/>
    <s v="GB0004544929"/>
    <n v="454492"/>
    <s v="Annual"/>
    <d v="2023-02-01T00:00:00"/>
    <s v="Management"/>
    <s v="G"/>
    <s v="Yes"/>
    <n v="15"/>
    <s v="Approve Share Matching Scheme"/>
    <s v="Other"/>
    <s v="For"/>
    <x v="2"/>
    <m/>
    <s v="No"/>
  </r>
  <r>
    <x v="125"/>
    <s v="United Kingdom"/>
    <s v="GB0004544929"/>
    <n v="454492"/>
    <s v="Annual"/>
    <d v="2023-02-01T00:00:00"/>
    <s v="Management"/>
    <s v="S"/>
    <s v="Yes"/>
    <n v="16"/>
    <s v="Authorise UK Political Donations and Expenditure"/>
    <s v="Other"/>
    <s v="For"/>
    <x v="2"/>
    <m/>
    <s v="No"/>
  </r>
  <r>
    <x v="125"/>
    <s v="United Kingdom"/>
    <s v="GB0004544929"/>
    <n v="454492"/>
    <s v="Annual"/>
    <d v="2023-02-01T00:00:00"/>
    <s v="Management"/>
    <s v="G"/>
    <s v="Yes"/>
    <n v="17"/>
    <s v="Authorise Issue of Equity"/>
    <s v="Other"/>
    <s v="For"/>
    <x v="2"/>
    <m/>
    <s v="No"/>
  </r>
  <r>
    <x v="125"/>
    <s v="United Kingdom"/>
    <s v="GB0004544929"/>
    <n v="454492"/>
    <s v="Annual"/>
    <d v="2023-02-01T00:00:00"/>
    <s v="Management"/>
    <s v="G"/>
    <s v="Yes"/>
    <n v="18"/>
    <s v="Authorise Issue of Equity without Pre-emptive Rights"/>
    <s v="Other"/>
    <s v="For"/>
    <x v="2"/>
    <m/>
    <s v="No"/>
  </r>
  <r>
    <x v="125"/>
    <s v="United Kingdom"/>
    <s v="GB0004544929"/>
    <n v="454492"/>
    <s v="Annual"/>
    <d v="2023-02-01T00:00:00"/>
    <s v="Management"/>
    <s v="G"/>
    <s v="Yes"/>
    <n v="19"/>
    <s v="Authorise Market Purchase of Ordinary Shares"/>
    <s v="Other"/>
    <s v="For"/>
    <x v="2"/>
    <m/>
    <s v="No"/>
  </r>
  <r>
    <x v="125"/>
    <s v="United Kingdom"/>
    <s v="GB0004544929"/>
    <n v="454492"/>
    <s v="Annual"/>
    <d v="2023-02-01T00:00:00"/>
    <s v="Management"/>
    <s v="G"/>
    <s v="Yes"/>
    <n v="20"/>
    <s v="Authorise the Company to Call General Meeting with Two Weeks' Notice"/>
    <s v="Other"/>
    <s v="For"/>
    <x v="2"/>
    <m/>
    <s v="No"/>
  </r>
  <r>
    <x v="126"/>
    <s v="Australia"/>
    <s v="AU000000NUF3"/>
    <n v="6335331"/>
    <s v="Annual"/>
    <d v="2023-02-01T00:00:00"/>
    <s v="Management"/>
    <s v="G"/>
    <s v="Yes"/>
    <n v="2"/>
    <s v="Approve Remuneration Report"/>
    <s v="Incentives and Remuneration"/>
    <s v="For"/>
    <x v="1"/>
    <s v="Insufficient strategic rationale on the proposed change in compensation structure."/>
    <s v="Yes"/>
  </r>
  <r>
    <x v="126"/>
    <s v="Australia"/>
    <s v="AU000000NUF3"/>
    <n v="6335331"/>
    <s v="Annual"/>
    <d v="2023-02-01T00:00:00"/>
    <s v="Management"/>
    <s v="G"/>
    <s v="Yes"/>
    <n v="4"/>
    <s v="Approve Renewal of Proportional Takeover Provisions"/>
    <s v="Other"/>
    <s v="For"/>
    <x v="2"/>
    <m/>
    <s v="No"/>
  </r>
  <r>
    <x v="126"/>
    <s v="Australia"/>
    <s v="AU000000NUF3"/>
    <n v="6335331"/>
    <s v="Annual"/>
    <d v="2023-02-01T00:00:00"/>
    <s v="Management"/>
    <s v="G"/>
    <s v="Yes"/>
    <n v="5"/>
    <s v="Approve Nufarm Limited Equity Incentive Plan"/>
    <s v="Other"/>
    <s v="For"/>
    <x v="2"/>
    <m/>
    <s v="No"/>
  </r>
  <r>
    <x v="126"/>
    <s v="Australia"/>
    <s v="AU000000NUF3"/>
    <n v="6335331"/>
    <s v="Annual"/>
    <d v="2023-02-01T00:00:00"/>
    <s v="Management"/>
    <s v="G"/>
    <s v="Yes"/>
    <n v="6"/>
    <s v="Approve Issuance of Rights to Greg Hunt"/>
    <s v="Other"/>
    <s v="For"/>
    <x v="1"/>
    <s v="Lack of long-term financial metrics for the vesting of performance rights."/>
    <s v="Yes"/>
  </r>
  <r>
    <x v="126"/>
    <s v="Australia"/>
    <s v="AU000000NUF3"/>
    <n v="6335331"/>
    <s v="Annual"/>
    <d v="2023-02-01T00:00:00"/>
    <s v="Management"/>
    <s v="G"/>
    <s v="Yes"/>
    <s v="3a"/>
    <s v="Elect Alexandra Gartmann as Director"/>
    <s v="Election of Directors"/>
    <s v="For"/>
    <x v="2"/>
    <m/>
    <s v="No"/>
  </r>
  <r>
    <x v="126"/>
    <s v="Australia"/>
    <s v="AU000000NUF3"/>
    <n v="6335331"/>
    <s v="Annual"/>
    <d v="2023-02-01T00:00:00"/>
    <s v="Management"/>
    <s v="G"/>
    <s v="Yes"/>
    <s v="3b"/>
    <s v="Elect John Gillam as Director"/>
    <s v="Election of Directors"/>
    <s v="For"/>
    <x v="2"/>
    <m/>
    <s v="No"/>
  </r>
  <r>
    <x v="126"/>
    <s v="Australia"/>
    <s v="AU000000NUF3"/>
    <n v="6335331"/>
    <s v="Annual"/>
    <d v="2023-02-01T00:00:00"/>
    <s v="Management"/>
    <s v="G"/>
    <s v="Yes"/>
    <s v="3c"/>
    <s v="Elect Marie McDonald as Director"/>
    <s v="Election of Directors"/>
    <s v="For"/>
    <x v="2"/>
    <m/>
    <s v="No"/>
  </r>
  <r>
    <x v="126"/>
    <s v="Australia"/>
    <s v="AU000000NUF3"/>
    <n v="6335331"/>
    <s v="Annual"/>
    <d v="2023-02-01T00:00:00"/>
    <s v="Management"/>
    <s v="G"/>
    <s v="Yes"/>
    <s v="3d"/>
    <s v="Elect Gordon Davis as Director"/>
    <s v="Election of Directors"/>
    <s v="For"/>
    <x v="2"/>
    <m/>
    <s v="No"/>
  </r>
  <r>
    <x v="126"/>
    <s v="Australia"/>
    <s v="AU000000NUF3"/>
    <n v="6335331"/>
    <s v="Annual"/>
    <d v="2023-02-01T00:00:00"/>
    <s v="Management"/>
    <s v="G"/>
    <s v="Yes"/>
    <s v="3e"/>
    <s v="Elect Peter Margin as Director"/>
    <s v="Election of Directors"/>
    <s v="For"/>
    <x v="2"/>
    <m/>
    <s v="No"/>
  </r>
  <r>
    <x v="127"/>
    <s v="China"/>
    <s v="CNE000000MN4"/>
    <n v="6662909"/>
    <s v="Special"/>
    <d v="2023-02-01T00:00:00"/>
    <s v="Management"/>
    <s v="G"/>
    <s v="Yes"/>
    <n v="1"/>
    <s v="Approve Application for Comprehensive Credit Plan"/>
    <s v="Other"/>
    <s v="For"/>
    <x v="1"/>
    <s v="We will not support business and related party transactions that are not in line with shareholders' interests and/or when disclosure is below best market practice."/>
    <s v="Yes"/>
  </r>
  <r>
    <x v="127"/>
    <s v="China"/>
    <s v="CNE000000MN4"/>
    <n v="6662909"/>
    <s v="Special"/>
    <d v="2023-02-01T00:00:00"/>
    <s v="Management"/>
    <s v="G"/>
    <s v="Yes"/>
    <n v="2"/>
    <s v="Approve Estimated Amount of Guarantees"/>
    <s v="Other"/>
    <s v="For"/>
    <x v="2"/>
    <m/>
    <s v="No"/>
  </r>
  <r>
    <x v="127"/>
    <s v="China"/>
    <s v="CNE000000MN4"/>
    <n v="6662909"/>
    <s v="Special"/>
    <d v="2023-02-01T00:00:00"/>
    <s v="Management"/>
    <s v="G"/>
    <s v="Yes"/>
    <n v="3"/>
    <s v="Approve Use of Own Funds for Entrusted Asset Management"/>
    <s v="Other"/>
    <s v="For"/>
    <x v="1"/>
    <s v="We will not support business and related party transactions that are not in line with shareholders' interests and/or when disclosure is below best market practice."/>
    <s v="Yes"/>
  </r>
  <r>
    <x v="127"/>
    <s v="China"/>
    <s v="CNE000000MN4"/>
    <n v="6662909"/>
    <s v="Special"/>
    <d v="2023-02-01T00:00:00"/>
    <s v="Management"/>
    <s v="G"/>
    <s v="Yes"/>
    <n v="4"/>
    <s v="Approve Commodity Derivatives Business"/>
    <s v="Other"/>
    <s v="For"/>
    <x v="2"/>
    <m/>
    <s v="No"/>
  </r>
  <r>
    <x v="127"/>
    <s v="China"/>
    <s v="CNE000000MN4"/>
    <n v="6662909"/>
    <s v="Special"/>
    <d v="2023-02-01T00:00:00"/>
    <s v="Management"/>
    <s v="G"/>
    <s v="Yes"/>
    <n v="5"/>
    <s v="Approve Foreign Exchange Derivatives Business"/>
    <s v="Other"/>
    <s v="For"/>
    <x v="2"/>
    <m/>
    <s v="No"/>
  </r>
  <r>
    <x v="127"/>
    <s v="China"/>
    <s v="CNE000000MN4"/>
    <n v="6662909"/>
    <s v="Special"/>
    <d v="2023-02-01T00:00:00"/>
    <s v="Management"/>
    <s v="G"/>
    <s v="Yes"/>
    <n v="6"/>
    <s v="Approve Daily Related Party Transactions"/>
    <s v="Other"/>
    <s v="For"/>
    <x v="2"/>
    <m/>
    <s v="No"/>
  </r>
  <r>
    <x v="128"/>
    <s v="China"/>
    <s v="CNE100004YZ4"/>
    <s v="BLB6P53"/>
    <s v="Extraordinary Shareholders"/>
    <d v="2023-02-02T00:00:00"/>
    <s v="Shareholder"/>
    <s v="G"/>
    <s v="Yes"/>
    <n v="1"/>
    <s v="Elect Li Gang as Director"/>
    <s v="Election of Directors"/>
    <s v="For"/>
    <x v="2"/>
    <m/>
    <s v="No"/>
  </r>
  <r>
    <x v="128"/>
    <s v="China"/>
    <s v="CNE100004YZ4"/>
    <s v="BLB6P53"/>
    <s v="Extraordinary Shareholders"/>
    <d v="2023-02-02T00:00:00"/>
    <s v="Management"/>
    <s v="G"/>
    <s v="Yes"/>
    <n v="2"/>
    <s v="Appoint KPMG Huazhen LLP as Domestic Auditor and KPMG as International Auditor and Authorize Board to Fix Their Remuneration"/>
    <s v="Incentives and Remuneration"/>
    <s v="For"/>
    <x v="2"/>
    <m/>
    <s v="No"/>
  </r>
  <r>
    <x v="128"/>
    <s v="China"/>
    <s v="CNE100004YZ4"/>
    <s v="BLB6P53"/>
    <s v="Extraordinary Shareholders"/>
    <d v="2023-02-02T00:00:00"/>
    <s v="Management"/>
    <s v="G"/>
    <s v="Yes"/>
    <n v="3"/>
    <s v="Amend Articles of Association"/>
    <s v="Other"/>
    <s v="For"/>
    <x v="2"/>
    <m/>
    <s v="No"/>
  </r>
  <r>
    <x v="129"/>
    <s v="China"/>
    <s v="CNE0000014W7"/>
    <n v="6288457"/>
    <s v="Special"/>
    <d v="2023-02-02T00:00:00"/>
    <s v="Shareholder"/>
    <s v="G"/>
    <s v="Yes"/>
    <n v="1.1000000000000001"/>
    <s v="Elect Sun Piaoyang as Director"/>
    <s v="Election of Directors"/>
    <s v="For"/>
    <x v="2"/>
    <m/>
    <s v="No"/>
  </r>
  <r>
    <x v="129"/>
    <s v="China"/>
    <s v="CNE0000014W7"/>
    <n v="6288457"/>
    <s v="Special"/>
    <d v="2023-02-02T00:00:00"/>
    <s v="Shareholder"/>
    <s v="G"/>
    <s v="Yes"/>
    <n v="1.2"/>
    <s v="Elect Dai Hongbin as Director"/>
    <s v="Election of Directors"/>
    <s v="For"/>
    <x v="1"/>
    <s v="Candidate is not considered independent and is serving on the Remuneration Committee which should comprise of a majority of independent directors."/>
    <s v="Yes"/>
  </r>
  <r>
    <x v="129"/>
    <s v="China"/>
    <s v="CNE0000014W7"/>
    <n v="6288457"/>
    <s v="Special"/>
    <d v="2023-02-02T00:00:00"/>
    <s v="Shareholder"/>
    <s v="G"/>
    <s v="Yes"/>
    <n v="1.3"/>
    <s v="Elect Zhang Lianshan as Director"/>
    <s v="Election of Directors"/>
    <s v="For"/>
    <x v="2"/>
    <m/>
    <s v="No"/>
  </r>
  <r>
    <x v="129"/>
    <s v="China"/>
    <s v="CNE0000014W7"/>
    <n v="6288457"/>
    <s v="Special"/>
    <d v="2023-02-02T00:00:00"/>
    <s v="Shareholder"/>
    <s v="G"/>
    <s v="Yes"/>
    <n v="1.4"/>
    <s v="Elect Jiang Ningjun as Director"/>
    <s v="Election of Directors"/>
    <s v="For"/>
    <x v="2"/>
    <m/>
    <s v="No"/>
  </r>
  <r>
    <x v="129"/>
    <s v="China"/>
    <s v="CNE0000014W7"/>
    <n v="6288457"/>
    <s v="Special"/>
    <d v="2023-02-02T00:00:00"/>
    <s v="Shareholder"/>
    <s v="G"/>
    <s v="Yes"/>
    <n v="1.5"/>
    <s v="Elect Sun Jieping as Director"/>
    <s v="Election of Directors"/>
    <s v="For"/>
    <x v="1"/>
    <s v="We will not support the election of any Executive Director being elected to serve on the Audit Committee."/>
    <s v="Yes"/>
  </r>
  <r>
    <x v="129"/>
    <s v="China"/>
    <s v="CNE0000014W7"/>
    <n v="6288457"/>
    <s v="Special"/>
    <d v="2023-02-02T00:00:00"/>
    <s v="Shareholder"/>
    <s v="G"/>
    <s v="Yes"/>
    <n v="1.6"/>
    <s v="Elect Guo Congzhao as Director"/>
    <s v="Election of Directors"/>
    <s v="For"/>
    <x v="2"/>
    <m/>
    <s v="No"/>
  </r>
  <r>
    <x v="129"/>
    <s v="China"/>
    <s v="CNE0000014W7"/>
    <n v="6288457"/>
    <s v="Special"/>
    <d v="2023-02-02T00:00:00"/>
    <s v="Shareholder"/>
    <s v="G"/>
    <s v="Yes"/>
    <n v="1.7"/>
    <s v="Elect Dong Jiahong as Director"/>
    <s v="Election of Directors"/>
    <s v="For"/>
    <x v="2"/>
    <m/>
    <s v="No"/>
  </r>
  <r>
    <x v="129"/>
    <s v="China"/>
    <s v="CNE0000014W7"/>
    <n v="6288457"/>
    <s v="Special"/>
    <d v="2023-02-02T00:00:00"/>
    <s v="Shareholder"/>
    <s v="G"/>
    <s v="Yes"/>
    <n v="1.8"/>
    <s v="Elect Zeng Qingsheng as Director"/>
    <s v="Election of Directors"/>
    <s v="For"/>
    <x v="2"/>
    <m/>
    <s v="No"/>
  </r>
  <r>
    <x v="129"/>
    <s v="China"/>
    <s v="CNE0000014W7"/>
    <n v="6288457"/>
    <s v="Special"/>
    <d v="2023-02-02T00:00:00"/>
    <s v="Shareholder"/>
    <s v="G"/>
    <s v="Yes"/>
    <n v="1.9"/>
    <s v="Elect Sun Jinyun as Director"/>
    <s v="Election of Directors"/>
    <s v="For"/>
    <x v="2"/>
    <m/>
    <s v="No"/>
  </r>
  <r>
    <x v="129"/>
    <s v="China"/>
    <s v="CNE0000014W7"/>
    <n v="6288457"/>
    <s v="Special"/>
    <d v="2023-02-02T00:00:00"/>
    <s v="Management"/>
    <s v="G"/>
    <s v="Yes"/>
    <n v="2.1"/>
    <s v="Elect Yuan Kaihong as Supervisor"/>
    <s v="Other"/>
    <s v="For"/>
    <x v="2"/>
    <m/>
    <s v="No"/>
  </r>
  <r>
    <x v="129"/>
    <s v="China"/>
    <s v="CNE0000014W7"/>
    <n v="6288457"/>
    <s v="Special"/>
    <d v="2023-02-02T00:00:00"/>
    <s v="Management"/>
    <s v="G"/>
    <s v="Yes"/>
    <n v="2.2000000000000002"/>
    <s v="Elect Xiong Guoqiang as Supervisor"/>
    <s v="Other"/>
    <s v="For"/>
    <x v="2"/>
    <m/>
    <s v="No"/>
  </r>
  <r>
    <x v="130"/>
    <s v="China"/>
    <s v="CNE100001FR6"/>
    <s v="B759P50"/>
    <s v="Special"/>
    <d v="2023-02-02T00:00:00"/>
    <s v="Management"/>
    <s v="G"/>
    <s v="Yes"/>
    <n v="1"/>
    <s v="Approve Estimated Amount of Guarantees"/>
    <s v="Other"/>
    <s v="For"/>
    <x v="2"/>
    <m/>
    <s v="No"/>
  </r>
  <r>
    <x v="130"/>
    <s v="China"/>
    <s v="CNE100001FR6"/>
    <s v="B759P50"/>
    <s v="Special"/>
    <d v="2023-02-02T00:00:00"/>
    <s v="Management"/>
    <s v="G"/>
    <s v="Yes"/>
    <n v="2"/>
    <s v="Approve Provision of Guarantees to Controlled Subsidiaries and Related Party Transactions"/>
    <s v="Other"/>
    <s v="For"/>
    <x v="1"/>
    <s v="The terms of the guarantee are not deemed to be in the best interest of shareholders."/>
    <s v="Yes"/>
  </r>
  <r>
    <x v="130"/>
    <s v="China"/>
    <s v="CNE100001FR6"/>
    <s v="B759P50"/>
    <s v="Special"/>
    <d v="2023-02-02T00:00:00"/>
    <s v="Management"/>
    <s v="G"/>
    <s v="Yes"/>
    <n v="3"/>
    <s v="Approve Provision of Guarantee for Loan Business"/>
    <s v="Other"/>
    <s v="For"/>
    <x v="2"/>
    <m/>
    <s v="No"/>
  </r>
  <r>
    <x v="130"/>
    <s v="China"/>
    <s v="CNE100001FR6"/>
    <s v="B759P50"/>
    <s v="Special"/>
    <d v="2023-02-02T00:00:00"/>
    <s v="Management"/>
    <s v="G"/>
    <s v="Yes"/>
    <n v="4"/>
    <s v="Approve Foreign Exchange Derivatives Transactions"/>
    <s v="Other"/>
    <s v="For"/>
    <x v="2"/>
    <m/>
    <s v="No"/>
  </r>
  <r>
    <x v="130"/>
    <s v="China"/>
    <s v="CNE100001FR6"/>
    <s v="B759P50"/>
    <s v="Special"/>
    <d v="2023-02-02T00:00:00"/>
    <s v="Management"/>
    <s v="G"/>
    <s v="Yes"/>
    <n v="5"/>
    <s v="Approve Daily Related Party Transactions"/>
    <s v="Other"/>
    <s v="For"/>
    <x v="2"/>
    <m/>
    <s v="No"/>
  </r>
  <r>
    <x v="130"/>
    <s v="China"/>
    <s v="CNE100001FR6"/>
    <s v="B759P50"/>
    <s v="Special"/>
    <d v="2023-02-02T00:00:00"/>
    <s v="Management"/>
    <s v="G"/>
    <s v="Yes"/>
    <n v="6"/>
    <s v="Approve Change in High-efficiency Monocrystalline Cell Project"/>
    <s v="Other"/>
    <s v="For"/>
    <x v="2"/>
    <m/>
    <s v="No"/>
  </r>
  <r>
    <x v="131"/>
    <s v="United Kingdom"/>
    <s v="GB00B8C3BL03"/>
    <s v="B8C3BL0"/>
    <s v="Annual"/>
    <d v="2023-02-02T00:00:00"/>
    <s v="Management"/>
    <s v="G"/>
    <s v="Yes"/>
    <n v="1"/>
    <s v="Accept Financial Statements and Statutory Reports"/>
    <s v="Reports"/>
    <s v="For"/>
    <x v="2"/>
    <m/>
    <s v="No"/>
  </r>
  <r>
    <x v="131"/>
    <s v="United Kingdom"/>
    <s v="GB00B8C3BL03"/>
    <s v="B8C3BL0"/>
    <s v="Annual"/>
    <d v="2023-02-02T00:00:00"/>
    <s v="Management"/>
    <s v="G"/>
    <s v="Yes"/>
    <n v="2"/>
    <s v="Approve Remuneration Report"/>
    <s v="Incentives and Remuneration"/>
    <s v="For"/>
    <x v="2"/>
    <m/>
    <s v="No"/>
  </r>
  <r>
    <x v="131"/>
    <s v="United Kingdom"/>
    <s v="GB00B8C3BL03"/>
    <s v="B8C3BL0"/>
    <s v="Annual"/>
    <d v="2023-02-02T00:00:00"/>
    <s v="Management"/>
    <s v="G"/>
    <s v="Yes"/>
    <n v="3"/>
    <s v="Approve Final Dividend"/>
    <s v="Other"/>
    <s v="For"/>
    <x v="2"/>
    <m/>
    <s v="No"/>
  </r>
  <r>
    <x v="131"/>
    <s v="United Kingdom"/>
    <s v="GB00B8C3BL03"/>
    <s v="B8C3BL0"/>
    <s v="Annual"/>
    <d v="2023-02-02T00:00:00"/>
    <s v="Management"/>
    <s v="G"/>
    <s v="Yes"/>
    <n v="4"/>
    <s v="Elect Maggie Jones as Director"/>
    <s v="Election of Directors"/>
    <s v="For"/>
    <x v="2"/>
    <m/>
    <s v="No"/>
  </r>
  <r>
    <x v="131"/>
    <s v="United Kingdom"/>
    <s v="GB00B8C3BL03"/>
    <s v="B8C3BL0"/>
    <s v="Annual"/>
    <d v="2023-02-02T00:00:00"/>
    <s v="Management"/>
    <s v="G"/>
    <s v="Yes"/>
    <n v="5"/>
    <s v="Re-elect Andrew Duff as Director"/>
    <s v="Election of Directors"/>
    <s v="For"/>
    <x v="2"/>
    <m/>
    <s v="No"/>
  </r>
  <r>
    <x v="131"/>
    <s v="United Kingdom"/>
    <s v="GB00B8C3BL03"/>
    <s v="B8C3BL0"/>
    <s v="Annual"/>
    <d v="2023-02-02T00:00:00"/>
    <s v="Management"/>
    <s v="G"/>
    <s v="Yes"/>
    <n v="6"/>
    <s v="Re-elect Sangeeta Anand as Director"/>
    <s v="Election of Directors"/>
    <s v="For"/>
    <x v="2"/>
    <m/>
    <s v="No"/>
  </r>
  <r>
    <x v="131"/>
    <s v="United Kingdom"/>
    <s v="GB00B8C3BL03"/>
    <s v="B8C3BL0"/>
    <s v="Annual"/>
    <d v="2023-02-02T00:00:00"/>
    <s v="Management"/>
    <s v="G"/>
    <s v="Yes"/>
    <n v="7"/>
    <s v="Re-elect John Bates as Director"/>
    <s v="Election of Directors"/>
    <s v="For"/>
    <x v="2"/>
    <m/>
    <s v="No"/>
  </r>
  <r>
    <x v="131"/>
    <s v="United Kingdom"/>
    <s v="GB00B8C3BL03"/>
    <s v="B8C3BL0"/>
    <s v="Annual"/>
    <d v="2023-02-02T00:00:00"/>
    <s v="Management"/>
    <s v="G"/>
    <s v="Yes"/>
    <n v="8"/>
    <s v="Re-elect Jonathan Bewes as Director"/>
    <s v="Election of Directors"/>
    <s v="For"/>
    <x v="2"/>
    <m/>
    <s v="No"/>
  </r>
  <r>
    <x v="131"/>
    <s v="United Kingdom"/>
    <s v="GB00B8C3BL03"/>
    <s v="B8C3BL0"/>
    <s v="Annual"/>
    <d v="2023-02-02T00:00:00"/>
    <s v="Management"/>
    <s v="G"/>
    <s v="Yes"/>
    <n v="9"/>
    <s v="Re-elect Annette Court as Director"/>
    <s v="Election of Directors"/>
    <s v="For"/>
    <x v="2"/>
    <m/>
    <s v="No"/>
  </r>
  <r>
    <x v="131"/>
    <s v="United Kingdom"/>
    <s v="GB00B8C3BL03"/>
    <s v="B8C3BL0"/>
    <s v="Annual"/>
    <d v="2023-02-02T00:00:00"/>
    <s v="Management"/>
    <s v="G"/>
    <s v="Yes"/>
    <n v="10"/>
    <s v="Re-elect Drummond Hall as Director"/>
    <s v="Election of Directors"/>
    <s v="For"/>
    <x v="2"/>
    <m/>
    <s v="No"/>
  </r>
  <r>
    <x v="131"/>
    <s v="United Kingdom"/>
    <s v="GB00B8C3BL03"/>
    <s v="B8C3BL0"/>
    <s v="Annual"/>
    <d v="2023-02-02T00:00:00"/>
    <s v="Management"/>
    <s v="G"/>
    <s v="Yes"/>
    <n v="11"/>
    <s v="Re-elect Derek Harding as Director"/>
    <s v="Election of Directors"/>
    <s v="For"/>
    <x v="2"/>
    <m/>
    <s v="No"/>
  </r>
  <r>
    <x v="131"/>
    <s v="United Kingdom"/>
    <s v="GB00B8C3BL03"/>
    <s v="B8C3BL0"/>
    <s v="Annual"/>
    <d v="2023-02-02T00:00:00"/>
    <s v="Management"/>
    <s v="G"/>
    <s v="Yes"/>
    <n v="12"/>
    <s v="Re-elect Steve Hare as Director"/>
    <s v="Election of Directors"/>
    <s v="For"/>
    <x v="2"/>
    <m/>
    <s v="No"/>
  </r>
  <r>
    <x v="131"/>
    <s v="United Kingdom"/>
    <s v="GB00B8C3BL03"/>
    <s v="B8C3BL0"/>
    <s v="Annual"/>
    <d v="2023-02-02T00:00:00"/>
    <s v="Management"/>
    <s v="G"/>
    <s v="Yes"/>
    <n v="13"/>
    <s v="Re-elect Jonathan Howell as Director"/>
    <s v="Election of Directors"/>
    <s v="For"/>
    <x v="2"/>
    <m/>
    <s v="No"/>
  </r>
  <r>
    <x v="131"/>
    <s v="United Kingdom"/>
    <s v="GB00B8C3BL03"/>
    <s v="B8C3BL0"/>
    <s v="Annual"/>
    <d v="2023-02-02T00:00:00"/>
    <s v="Management"/>
    <s v="G"/>
    <s v="Yes"/>
    <n v="14"/>
    <s v="Reappoint Ernst &amp; Young LLP as Auditors"/>
    <s v="Auditors"/>
    <s v="For"/>
    <x v="2"/>
    <m/>
    <s v="No"/>
  </r>
  <r>
    <x v="131"/>
    <s v="United Kingdom"/>
    <s v="GB00B8C3BL03"/>
    <s v="B8C3BL0"/>
    <s v="Annual"/>
    <d v="2023-02-02T00:00:00"/>
    <s v="Management"/>
    <s v="G"/>
    <s v="Yes"/>
    <n v="15"/>
    <s v="Authorise the Audit and Risk Committee to Fix Remuneration of Auditors"/>
    <s v="Incentives and Remuneration"/>
    <s v="For"/>
    <x v="2"/>
    <m/>
    <s v="No"/>
  </r>
  <r>
    <x v="131"/>
    <s v="United Kingdom"/>
    <s v="GB00B8C3BL03"/>
    <s v="B8C3BL0"/>
    <s v="Annual"/>
    <d v="2023-02-02T00:00:00"/>
    <s v="Management"/>
    <s v="S"/>
    <s v="Yes"/>
    <n v="16"/>
    <s v="Authorise UK Political Donations and Expenditure"/>
    <s v="Other"/>
    <s v="For"/>
    <x v="2"/>
    <m/>
    <s v="No"/>
  </r>
  <r>
    <x v="131"/>
    <s v="United Kingdom"/>
    <s v="GB00B8C3BL03"/>
    <s v="B8C3BL0"/>
    <s v="Annual"/>
    <d v="2023-02-02T00:00:00"/>
    <s v="Management"/>
    <s v="G"/>
    <s v="Yes"/>
    <n v="17"/>
    <s v="Approve Increase in the Maximum Aggregate Fees Payable to Non-Executive Directors"/>
    <s v="Election of Directors"/>
    <s v="For"/>
    <x v="2"/>
    <m/>
    <s v="No"/>
  </r>
  <r>
    <x v="131"/>
    <s v="United Kingdom"/>
    <s v="GB00B8C3BL03"/>
    <s v="B8C3BL0"/>
    <s v="Annual"/>
    <d v="2023-02-02T00:00:00"/>
    <s v="Management"/>
    <s v="G"/>
    <s v="Yes"/>
    <n v="18"/>
    <s v="Amend 2019 Restricted Share Plan"/>
    <s v="Other"/>
    <s v="For"/>
    <x v="2"/>
    <m/>
    <s v="No"/>
  </r>
  <r>
    <x v="131"/>
    <s v="United Kingdom"/>
    <s v="GB00B8C3BL03"/>
    <s v="B8C3BL0"/>
    <s v="Annual"/>
    <d v="2023-02-02T00:00:00"/>
    <s v="Management"/>
    <s v="G"/>
    <s v="Yes"/>
    <n v="19"/>
    <s v="Approve Colleague Share Purchase Plan"/>
    <s v="Other"/>
    <s v="For"/>
    <x v="2"/>
    <m/>
    <s v="No"/>
  </r>
  <r>
    <x v="131"/>
    <s v="United Kingdom"/>
    <s v="GB00B8C3BL03"/>
    <s v="B8C3BL0"/>
    <s v="Annual"/>
    <d v="2023-02-02T00:00:00"/>
    <s v="Management"/>
    <s v="G"/>
    <s v="Yes"/>
    <n v="20"/>
    <s v="Authorise Issue of Equity"/>
    <s v="Other"/>
    <s v="For"/>
    <x v="1"/>
    <s v="We will not support routine authorities to issue shares with pre-emption rights exceeding 20% of the issued share capital as they are potentially overly dilutive and therefore not in the interest of existing shareholders."/>
    <s v="Yes"/>
  </r>
  <r>
    <x v="131"/>
    <s v="United Kingdom"/>
    <s v="GB00B8C3BL03"/>
    <s v="B8C3BL0"/>
    <s v="Annual"/>
    <d v="2023-02-02T00:00:00"/>
    <s v="Management"/>
    <s v="G"/>
    <s v="Yes"/>
    <n v="21"/>
    <s v="Authorise Issue of Equity without Pre-emptive Rights"/>
    <s v="Other"/>
    <s v="For"/>
    <x v="2"/>
    <m/>
    <s v="No"/>
  </r>
  <r>
    <x v="131"/>
    <s v="United Kingdom"/>
    <s v="GB00B8C3BL03"/>
    <s v="B8C3BL0"/>
    <s v="Annual"/>
    <d v="2023-02-02T00:00:00"/>
    <s v="Management"/>
    <s v="G"/>
    <s v="Yes"/>
    <n v="22"/>
    <s v="Authorise Issue of Equity without Pre-emptive Rights in Connection with an Acquisition or Other Capital Investment"/>
    <s v="Other"/>
    <s v="For"/>
    <x v="2"/>
    <m/>
    <s v="No"/>
  </r>
  <r>
    <x v="131"/>
    <s v="United Kingdom"/>
    <s v="GB00B8C3BL03"/>
    <s v="B8C3BL0"/>
    <s v="Annual"/>
    <d v="2023-02-02T00:00:00"/>
    <s v="Management"/>
    <s v="G"/>
    <s v="Yes"/>
    <n v="23"/>
    <s v="Authorise Market Purchase of Ordinary Shares"/>
    <s v="Other"/>
    <s v="For"/>
    <x v="2"/>
    <m/>
    <s v="No"/>
  </r>
  <r>
    <x v="131"/>
    <s v="United Kingdom"/>
    <s v="GB00B8C3BL03"/>
    <s v="B8C3BL0"/>
    <s v="Annual"/>
    <d v="2023-02-02T00:00:00"/>
    <s v="Management"/>
    <s v="G"/>
    <s v="Yes"/>
    <n v="24"/>
    <s v="Authorise the Company to Call General Meeting with Two Weeks' Notice"/>
    <s v="Other"/>
    <s v="For"/>
    <x v="2"/>
    <m/>
    <s v="No"/>
  </r>
  <r>
    <x v="132"/>
    <s v="China"/>
    <s v="CNE000000RM5"/>
    <n v="6005247"/>
    <s v="Special"/>
    <d v="2023-02-03T00:00:00"/>
    <s v="Management"/>
    <s v="G"/>
    <s v="Yes"/>
    <n v="1"/>
    <s v="Approve Daily Related Party Transactions"/>
    <s v="Other"/>
    <s v="For"/>
    <x v="2"/>
    <m/>
    <s v="No"/>
  </r>
  <r>
    <x v="132"/>
    <s v="China"/>
    <s v="CNE000000RM5"/>
    <n v="6005247"/>
    <s v="Special"/>
    <d v="2023-02-03T00:00:00"/>
    <s v="Management"/>
    <s v="G"/>
    <s v="Yes"/>
    <n v="2"/>
    <s v="Elect Deng Zhiwei as Non-Independent Director"/>
    <s v="Election of Directors"/>
    <s v="For"/>
    <x v="2"/>
    <m/>
    <s v="No"/>
  </r>
  <r>
    <x v="133"/>
    <s v="USA"/>
    <s v="US03852U1060"/>
    <s v="BH3XG17"/>
    <s v="Annual"/>
    <d v="2023-02-03T00:00:00"/>
    <s v="Management"/>
    <s v="G"/>
    <s v="Yes"/>
    <n v="2"/>
    <s v="Ratify Deloitte &amp; Touche LLP as Auditors"/>
    <s v="Auditors"/>
    <s v="For"/>
    <x v="2"/>
    <m/>
    <s v="No"/>
  </r>
  <r>
    <x v="133"/>
    <s v="USA"/>
    <s v="US03852U1060"/>
    <s v="BH3XG17"/>
    <s v="Annual"/>
    <d v="2023-02-03T00:00:00"/>
    <s v="Management"/>
    <s v="G"/>
    <s v="Yes"/>
    <n v="3"/>
    <s v="Advisory Vote to Ratify Named Executive Officers' Compensation"/>
    <s v="Other"/>
    <s v="For"/>
    <x v="2"/>
    <m/>
    <s v="No"/>
  </r>
  <r>
    <x v="133"/>
    <s v="USA"/>
    <s v="US03852U1060"/>
    <s v="BH3XG17"/>
    <s v="Annual"/>
    <d v="2023-02-03T00:00:00"/>
    <s v="Management"/>
    <s v="G"/>
    <s v="Yes"/>
    <n v="4"/>
    <s v="Approve Omnibus Stock Plan"/>
    <s v="Other"/>
    <s v="For"/>
    <x v="2"/>
    <m/>
    <s v="No"/>
  </r>
  <r>
    <x v="133"/>
    <s v="USA"/>
    <s v="US03852U1060"/>
    <s v="BH3XG17"/>
    <s v="Annual"/>
    <d v="2023-02-03T00:00:00"/>
    <s v="Management"/>
    <s v="G"/>
    <s v="Yes"/>
    <s v="1a"/>
    <s v="Elect Director Susan M. Cameron"/>
    <s v="Election of Directors"/>
    <s v="For"/>
    <x v="2"/>
    <m/>
    <s v="No"/>
  </r>
  <r>
    <x v="133"/>
    <s v="USA"/>
    <s v="US03852U1060"/>
    <s v="BH3XG17"/>
    <s v="Annual"/>
    <d v="2023-02-03T00:00:00"/>
    <s v="Management"/>
    <s v="G"/>
    <s v="Yes"/>
    <s v="1b"/>
    <s v="Elect Director Greg Creed"/>
    <s v="Election of Directors"/>
    <s v="For"/>
    <x v="2"/>
    <m/>
    <s v="No"/>
  </r>
  <r>
    <x v="133"/>
    <s v="USA"/>
    <s v="US03852U1060"/>
    <s v="BH3XG17"/>
    <s v="Annual"/>
    <d v="2023-02-03T00:00:00"/>
    <s v="Management"/>
    <s v="G"/>
    <s v="Yes"/>
    <s v="1c"/>
    <s v="Elect Director Bridgette P. Heller"/>
    <s v="Election of Directors"/>
    <s v="For"/>
    <x v="2"/>
    <m/>
    <s v="No"/>
  </r>
  <r>
    <x v="133"/>
    <s v="USA"/>
    <s v="US03852U1060"/>
    <s v="BH3XG17"/>
    <s v="Annual"/>
    <d v="2023-02-03T00:00:00"/>
    <s v="Management"/>
    <s v="G"/>
    <s v="Yes"/>
    <s v="1d"/>
    <s v="Elect Director Paul C. Hilal"/>
    <s v="Election of Directors"/>
    <s v="For"/>
    <x v="2"/>
    <m/>
    <s v="No"/>
  </r>
  <r>
    <x v="133"/>
    <s v="USA"/>
    <s v="US03852U1060"/>
    <s v="BH3XG17"/>
    <s v="Annual"/>
    <d v="2023-02-03T00:00:00"/>
    <s v="Management"/>
    <s v="G"/>
    <s v="Yes"/>
    <s v="1e"/>
    <s v="Elect Director Kenneth M. Keverian"/>
    <s v="Election of Directors"/>
    <s v="For"/>
    <x v="2"/>
    <m/>
    <s v="No"/>
  </r>
  <r>
    <x v="133"/>
    <s v="USA"/>
    <s v="US03852U1060"/>
    <s v="BH3XG17"/>
    <s v="Annual"/>
    <d v="2023-02-03T00:00:00"/>
    <s v="Management"/>
    <s v="G"/>
    <s v="Yes"/>
    <s v="1f"/>
    <s v="Elect Director Karen M. King"/>
    <s v="Election of Directors"/>
    <s v="For"/>
    <x v="2"/>
    <m/>
    <s v="No"/>
  </r>
  <r>
    <x v="133"/>
    <s v="USA"/>
    <s v="US03852U1060"/>
    <s v="BH3XG17"/>
    <s v="Annual"/>
    <d v="2023-02-03T00:00:00"/>
    <s v="Management"/>
    <s v="G"/>
    <s v="Yes"/>
    <s v="1g"/>
    <s v="Elect Director Patricia E. Lopez"/>
    <s v="Election of Directors"/>
    <s v="For"/>
    <x v="2"/>
    <m/>
    <s v="No"/>
  </r>
  <r>
    <x v="133"/>
    <s v="USA"/>
    <s v="US03852U1060"/>
    <s v="BH3XG17"/>
    <s v="Annual"/>
    <d v="2023-02-03T00:00:00"/>
    <s v="Management"/>
    <s v="G"/>
    <s v="Yes"/>
    <s v="1h"/>
    <s v="Elect Director Stephen I. Sadove"/>
    <s v="Election of Directors"/>
    <s v="For"/>
    <x v="2"/>
    <m/>
    <s v="No"/>
  </r>
  <r>
    <x v="133"/>
    <s v="USA"/>
    <s v="US03852U1060"/>
    <s v="BH3XG17"/>
    <s v="Annual"/>
    <d v="2023-02-03T00:00:00"/>
    <s v="Management"/>
    <s v="G"/>
    <s v="Yes"/>
    <s v="1i"/>
    <s v="Elect Director Kevin G. Wills"/>
    <s v="Election of Directors"/>
    <s v="For"/>
    <x v="2"/>
    <m/>
    <s v="No"/>
  </r>
  <r>
    <x v="133"/>
    <s v="USA"/>
    <s v="US03852U1060"/>
    <s v="BH3XG17"/>
    <s v="Annual"/>
    <d v="2023-02-03T00:00:00"/>
    <s v="Management"/>
    <s v="G"/>
    <s v="Yes"/>
    <s v="1j"/>
    <s v="Elect Director Arthur B. Winkleblack"/>
    <s v="Election of Directors"/>
    <s v="For"/>
    <x v="2"/>
    <m/>
    <s v="No"/>
  </r>
  <r>
    <x v="133"/>
    <s v="USA"/>
    <s v="US03852U1060"/>
    <s v="BH3XG17"/>
    <s v="Annual"/>
    <d v="2023-02-03T00:00:00"/>
    <s v="Management"/>
    <s v="G"/>
    <s v="Yes"/>
    <s v="1k"/>
    <s v="Elect Director John J. Zillmer"/>
    <s v="Election of Directors"/>
    <s v="For"/>
    <x v="2"/>
    <m/>
    <s v="No"/>
  </r>
  <r>
    <x v="134"/>
    <s v="USA"/>
    <s v="US28035Q1022"/>
    <s v="BX8ZSB4"/>
    <s v="Annual"/>
    <d v="2023-02-03T00:00:00"/>
    <s v="Management"/>
    <s v="G"/>
    <s v="Yes"/>
    <n v="2"/>
    <s v="Ratify PricewaterhouseCoopers LLP as Auditors"/>
    <s v="Auditors"/>
    <s v="For"/>
    <x v="2"/>
    <m/>
    <s v="No"/>
  </r>
  <r>
    <x v="134"/>
    <s v="USA"/>
    <s v="US28035Q1022"/>
    <s v="BX8ZSB4"/>
    <s v="Annual"/>
    <d v="2023-02-03T00:00:00"/>
    <s v="Management"/>
    <s v="G"/>
    <s v="Yes"/>
    <n v="3"/>
    <s v="Advisory Vote to Ratify Named Executive Officers' Compensation"/>
    <s v="Other"/>
    <s v="For"/>
    <x v="1"/>
    <s v="Greater than 50% of equity awards vest without reference to performance conditions. The vesting schedule for time-vesting awards is not sufficiently long-term in order to properly aid in retention. We will not support the remuneration where severance packages are in excess of 2yrs fixed salary plus average bonus pay."/>
    <s v="Yes"/>
  </r>
  <r>
    <x v="134"/>
    <s v="USA"/>
    <s v="US28035Q1022"/>
    <s v="BX8ZSB4"/>
    <s v="Annual"/>
    <d v="2023-02-03T00:00:00"/>
    <s v="Management"/>
    <s v="G"/>
    <s v="Yes"/>
    <n v="4"/>
    <s v="Amend Omnibus Stock Plan"/>
    <s v="Other"/>
    <s v="For"/>
    <x v="2"/>
    <m/>
    <s v="No"/>
  </r>
  <r>
    <x v="134"/>
    <s v="USA"/>
    <s v="US28035Q1022"/>
    <s v="BX8ZSB4"/>
    <s v="Annual"/>
    <d v="2023-02-03T00:00:00"/>
    <s v="Management"/>
    <s v="G"/>
    <s v="Yes"/>
    <s v="1a"/>
    <s v="Elect Director Robert W. Black"/>
    <s v="Election of Directors"/>
    <s v="For"/>
    <x v="2"/>
    <m/>
    <s v="No"/>
  </r>
  <r>
    <x v="134"/>
    <s v="USA"/>
    <s v="US28035Q1022"/>
    <s v="BX8ZSB4"/>
    <s v="Annual"/>
    <d v="2023-02-03T00:00:00"/>
    <s v="Management"/>
    <s v="G"/>
    <s v="Yes"/>
    <s v="1b"/>
    <s v="Elect Director George R. Corbin"/>
    <s v="Election of Directors"/>
    <s v="For"/>
    <x v="2"/>
    <m/>
    <s v="No"/>
  </r>
  <r>
    <x v="134"/>
    <s v="USA"/>
    <s v="US28035Q1022"/>
    <s v="BX8ZSB4"/>
    <s v="Annual"/>
    <d v="2023-02-03T00:00:00"/>
    <s v="Management"/>
    <s v="G"/>
    <s v="Yes"/>
    <s v="1c"/>
    <s v="Elect Director Carla C. Hendra"/>
    <s v="Election of Directors"/>
    <s v="For"/>
    <x v="2"/>
    <m/>
    <s v="No"/>
  </r>
  <r>
    <x v="134"/>
    <s v="USA"/>
    <s v="US28035Q1022"/>
    <s v="BX8ZSB4"/>
    <s v="Annual"/>
    <d v="2023-02-03T00:00:00"/>
    <s v="Management"/>
    <s v="G"/>
    <s v="Yes"/>
    <s v="1d"/>
    <s v="Elect Director John C. Hunter, III"/>
    <s v="Election of Directors"/>
    <s v="For"/>
    <x v="2"/>
    <m/>
    <s v="No"/>
  </r>
  <r>
    <x v="134"/>
    <s v="USA"/>
    <s v="US28035Q1022"/>
    <s v="BX8ZSB4"/>
    <s v="Annual"/>
    <d v="2023-02-03T00:00:00"/>
    <s v="Management"/>
    <s v="G"/>
    <s v="Yes"/>
    <s v="1e"/>
    <s v="Elect Director James C. Johnson"/>
    <s v="Election of Directors"/>
    <s v="For"/>
    <x v="1"/>
    <s v="The Company has not met our expectations and principles in regard to gender diversity."/>
    <s v="Yes"/>
  </r>
  <r>
    <x v="134"/>
    <s v="USA"/>
    <s v="US28035Q1022"/>
    <s v="BX8ZSB4"/>
    <s v="Annual"/>
    <d v="2023-02-03T00:00:00"/>
    <s v="Management"/>
    <s v="G"/>
    <s v="Yes"/>
    <s v="1f"/>
    <s v="Elect Director Rod R. Little"/>
    <s v="Election of Directors"/>
    <s v="For"/>
    <x v="2"/>
    <m/>
    <s v="No"/>
  </r>
  <r>
    <x v="134"/>
    <s v="USA"/>
    <s v="US28035Q1022"/>
    <s v="BX8ZSB4"/>
    <s v="Annual"/>
    <d v="2023-02-03T00:00:00"/>
    <s v="Management"/>
    <s v="G"/>
    <s v="Yes"/>
    <s v="1g"/>
    <s v="Elect Director Joseph D. O'Leary"/>
    <s v="Election of Directors"/>
    <s v="For"/>
    <x v="2"/>
    <m/>
    <s v="No"/>
  </r>
  <r>
    <x v="134"/>
    <s v="USA"/>
    <s v="US28035Q1022"/>
    <s v="BX8ZSB4"/>
    <s v="Annual"/>
    <d v="2023-02-03T00:00:00"/>
    <s v="Management"/>
    <s v="G"/>
    <s v="Yes"/>
    <s v="1h"/>
    <s v="Elect Director Rakesh Sachdev"/>
    <s v="Election of Directors"/>
    <s v="For"/>
    <x v="2"/>
    <m/>
    <s v="No"/>
  </r>
  <r>
    <x v="134"/>
    <s v="USA"/>
    <s v="US28035Q1022"/>
    <s v="BX8ZSB4"/>
    <s v="Annual"/>
    <d v="2023-02-03T00:00:00"/>
    <s v="Management"/>
    <s v="G"/>
    <s v="Yes"/>
    <s v="1i"/>
    <s v="Elect Director Swan Sit"/>
    <s v="Election of Directors"/>
    <s v="For"/>
    <x v="2"/>
    <m/>
    <s v="No"/>
  </r>
  <r>
    <x v="134"/>
    <s v="USA"/>
    <s v="US28035Q1022"/>
    <s v="BX8ZSB4"/>
    <s v="Annual"/>
    <d v="2023-02-03T00:00:00"/>
    <s v="Management"/>
    <s v="G"/>
    <s v="Yes"/>
    <s v="1j"/>
    <s v="Elect Director Gary K. Waring"/>
    <s v="Election of Directors"/>
    <s v="For"/>
    <x v="2"/>
    <m/>
    <s v="No"/>
  </r>
  <r>
    <x v="135"/>
    <s v="China"/>
    <s v="CNE100000GS4"/>
    <s v="B4TSW28"/>
    <s v="Special"/>
    <d v="2023-02-03T00:00:00"/>
    <s v="Management"/>
    <s v="G"/>
    <s v="Yes"/>
    <n v="1"/>
    <s v="Approve Use of Raised Funds and Own Funds to Increase Capital in Subsidiary and Related Party Transaction"/>
    <s v="Other"/>
    <s v="For"/>
    <x v="2"/>
    <m/>
    <s v="No"/>
  </r>
  <r>
    <x v="135"/>
    <s v="China"/>
    <s v="CNE100000GS4"/>
    <s v="B4TSW28"/>
    <s v="Special"/>
    <d v="2023-02-03T00:00:00"/>
    <s v="Management"/>
    <s v="G"/>
    <s v="Yes"/>
    <n v="2"/>
    <s v="Approve Signing of Project Investment Cooperation Agreement and Factory Custom Construction Contract"/>
    <s v="Other"/>
    <s v="For"/>
    <x v="2"/>
    <m/>
    <s v="No"/>
  </r>
  <r>
    <x v="135"/>
    <s v="China"/>
    <s v="CNE100000GS4"/>
    <s v="B4TSW28"/>
    <s v="Special"/>
    <d v="2023-02-03T00:00:00"/>
    <s v="Management"/>
    <s v="G"/>
    <s v="Yes"/>
    <n v="3"/>
    <s v="Approve Signing of Investment Agreement for Energy Storage Power Battery Project"/>
    <s v="Other"/>
    <s v="For"/>
    <x v="2"/>
    <m/>
    <s v="No"/>
  </r>
  <r>
    <x v="135"/>
    <s v="China"/>
    <s v="CNE100000GS4"/>
    <s v="B4TSW28"/>
    <s v="Special"/>
    <d v="2023-02-03T00:00:00"/>
    <s v="Management"/>
    <s v="G"/>
    <s v="Yes"/>
    <n v="4"/>
    <s v="Amend Articles of Association"/>
    <s v="Other"/>
    <s v="For"/>
    <x v="2"/>
    <m/>
    <s v="No"/>
  </r>
  <r>
    <x v="135"/>
    <s v="China"/>
    <s v="CNE100000GS4"/>
    <s v="B4TSW28"/>
    <s v="Special"/>
    <d v="2023-02-03T00:00:00"/>
    <s v="Management"/>
    <s v="G"/>
    <s v="Yes"/>
    <n v="5"/>
    <s v="Approve Provision of Guarantee to Subsidiary"/>
    <s v="Other"/>
    <s v="For"/>
    <x v="2"/>
    <m/>
    <s v="No"/>
  </r>
  <r>
    <x v="136"/>
    <s v="China"/>
    <s v="CNE000001LV7"/>
    <s v="B0766H9"/>
    <s v="Special"/>
    <d v="2023-02-03T00:00:00"/>
    <s v="Management"/>
    <s v="G"/>
    <s v="Yes"/>
    <n v="1"/>
    <s v="Elect Li Huiying as Independent Director"/>
    <s v="Election of Directors"/>
    <s v="For"/>
    <x v="2"/>
    <m/>
    <s v="No"/>
  </r>
  <r>
    <x v="136"/>
    <s v="China"/>
    <s v="CNE000001LV7"/>
    <s v="B0766H9"/>
    <s v="Special"/>
    <d v="2023-02-03T00:00:00"/>
    <s v="Management"/>
    <s v="G"/>
    <s v="Yes"/>
    <n v="2"/>
    <s v="Approve Provision of Guarantee to Wholly-owned Subsidiaries"/>
    <s v="Other"/>
    <s v="For"/>
    <x v="2"/>
    <m/>
    <s v="No"/>
  </r>
  <r>
    <x v="137"/>
    <s v="South Africa"/>
    <s v="ZAE000011953"/>
    <n v="6636421"/>
    <s v="Annual"/>
    <d v="2023-02-03T00:00:00"/>
    <s v="Management"/>
    <s v="G"/>
    <s v="Yes"/>
    <n v="1.1000000000000001"/>
    <s v="Re-elect Mark Bower as Director"/>
    <s v="Election of Directors"/>
    <s v="For"/>
    <x v="2"/>
    <m/>
    <s v="No"/>
  </r>
  <r>
    <x v="137"/>
    <s v="South Africa"/>
    <s v="ZAE000011953"/>
    <n v="6636421"/>
    <s v="Annual"/>
    <d v="2023-02-03T00:00:00"/>
    <s v="Management"/>
    <s v="G"/>
    <s v="Yes"/>
    <n v="1.2"/>
    <s v="Re-elect Bukelwa Bulo as Director"/>
    <s v="Election of Directors"/>
    <s v="For"/>
    <x v="2"/>
    <m/>
    <s v="No"/>
  </r>
  <r>
    <x v="137"/>
    <s v="South Africa"/>
    <s v="ZAE000011953"/>
    <n v="6636421"/>
    <s v="Annual"/>
    <d v="2023-02-03T00:00:00"/>
    <s v="Management"/>
    <s v="G"/>
    <s v="Yes"/>
    <n v="1.3"/>
    <s v="Re-elect Lezanne Human as Director"/>
    <s v="Election of Directors"/>
    <s v="For"/>
    <x v="2"/>
    <m/>
    <s v="No"/>
  </r>
  <r>
    <x v="137"/>
    <s v="South Africa"/>
    <s v="ZAE000011953"/>
    <n v="6636421"/>
    <s v="Annual"/>
    <d v="2023-02-03T00:00:00"/>
    <s v="Management"/>
    <s v="G"/>
    <s v="Yes"/>
    <n v="1.4"/>
    <s v="Elect Ian Kirk as Director"/>
    <s v="Election of Directors"/>
    <s v="For"/>
    <x v="2"/>
    <m/>
    <s v="No"/>
  </r>
  <r>
    <x v="137"/>
    <s v="South Africa"/>
    <s v="ZAE000011953"/>
    <n v="6636421"/>
    <s v="Annual"/>
    <d v="2023-02-03T00:00:00"/>
    <s v="Management"/>
    <s v="G"/>
    <s v="Yes"/>
    <n v="1.5"/>
    <s v="Elect Louisa Stephens as Director"/>
    <s v="Election of Directors"/>
    <s v="For"/>
    <x v="2"/>
    <m/>
    <s v="No"/>
  </r>
  <r>
    <x v="137"/>
    <s v="South Africa"/>
    <s v="ZAE000011953"/>
    <n v="6636421"/>
    <s v="Annual"/>
    <d v="2023-02-03T00:00:00"/>
    <s v="Management"/>
    <s v="G"/>
    <s v="Yes"/>
    <n v="2"/>
    <s v="Reappoint Deloitte &amp; Touche as Auditors"/>
    <s v="Auditors"/>
    <s v="For"/>
    <x v="2"/>
    <m/>
    <s v="No"/>
  </r>
  <r>
    <x v="137"/>
    <s v="South Africa"/>
    <s v="ZAE000011953"/>
    <n v="6636421"/>
    <s v="Annual"/>
    <d v="2023-02-03T00:00:00"/>
    <s v="Management"/>
    <s v="G"/>
    <s v="Yes"/>
    <n v="3.1"/>
    <s v="Re-elect Mark Bower as Member of the Audit Committee"/>
    <s v="Other"/>
    <s v="For"/>
    <x v="2"/>
    <m/>
    <s v="No"/>
  </r>
  <r>
    <x v="137"/>
    <s v="South Africa"/>
    <s v="ZAE000011953"/>
    <n v="6636421"/>
    <s v="Annual"/>
    <d v="2023-02-03T00:00:00"/>
    <s v="Management"/>
    <s v="G"/>
    <s v="Yes"/>
    <n v="3.2"/>
    <s v="Re-elect Bukelwa Bulo as Chairperson of the Audit Committee"/>
    <s v="Other"/>
    <s v="For"/>
    <x v="2"/>
    <m/>
    <s v="No"/>
  </r>
  <r>
    <x v="137"/>
    <s v="South Africa"/>
    <s v="ZAE000011953"/>
    <n v="6636421"/>
    <s v="Annual"/>
    <d v="2023-02-03T00:00:00"/>
    <s v="Management"/>
    <s v="G"/>
    <s v="Yes"/>
    <n v="3.3"/>
    <s v="Re-elect Thabi Leoka as Member of the Audit Committee"/>
    <s v="Other"/>
    <s v="For"/>
    <x v="2"/>
    <m/>
    <s v="No"/>
  </r>
  <r>
    <x v="137"/>
    <s v="South Africa"/>
    <s v="ZAE000011953"/>
    <n v="6636421"/>
    <s v="Annual"/>
    <d v="2023-02-03T00:00:00"/>
    <s v="Management"/>
    <s v="G"/>
    <s v="Yes"/>
    <n v="3.4"/>
    <s v="Elect Louisa Stephens as Member of the Audit Committee"/>
    <s v="Other"/>
    <s v="For"/>
    <x v="2"/>
    <m/>
    <s v="No"/>
  </r>
  <r>
    <x v="137"/>
    <s v="South Africa"/>
    <s v="ZAE000011953"/>
    <n v="6636421"/>
    <s v="Annual"/>
    <d v="2023-02-03T00:00:00"/>
    <s v="Management"/>
    <s v="G"/>
    <s v="Yes"/>
    <n v="4"/>
    <s v="Authorise Ratification of Approved Resolutions"/>
    <s v="Other"/>
    <s v="For"/>
    <x v="2"/>
    <m/>
    <s v="No"/>
  </r>
  <r>
    <x v="137"/>
    <s v="South Africa"/>
    <s v="ZAE000011953"/>
    <n v="6636421"/>
    <s v="Annual"/>
    <d v="2023-02-03T00:00:00"/>
    <s v="Management"/>
    <s v="G"/>
    <s v="Yes"/>
    <n v="5"/>
    <s v="Approve Remuneration Policy"/>
    <s v="Incentives and Remuneration"/>
    <s v="For"/>
    <x v="2"/>
    <m/>
    <s v="No"/>
  </r>
  <r>
    <x v="137"/>
    <s v="South Africa"/>
    <s v="ZAE000011953"/>
    <n v="6636421"/>
    <s v="Annual"/>
    <d v="2023-02-03T00:00:00"/>
    <s v="Management"/>
    <s v="G"/>
    <s v="Yes"/>
    <n v="6"/>
    <s v="Approve Implementation Report"/>
    <s v="Reports"/>
    <s v="For"/>
    <x v="2"/>
    <m/>
    <s v="No"/>
  </r>
  <r>
    <x v="137"/>
    <s v="South Africa"/>
    <s v="ZAE000011953"/>
    <n v="6636421"/>
    <s v="Annual"/>
    <d v="2023-02-03T00:00:00"/>
    <s v="Management"/>
    <s v="G"/>
    <s v="Yes"/>
    <n v="7"/>
    <s v="Authorise Repurchase of Issued Share Capital"/>
    <s v="Other"/>
    <s v="For"/>
    <x v="2"/>
    <m/>
    <s v="No"/>
  </r>
  <r>
    <x v="137"/>
    <s v="South Africa"/>
    <s v="ZAE000011953"/>
    <n v="6636421"/>
    <s v="Annual"/>
    <d v="2023-02-03T00:00:00"/>
    <s v="Management"/>
    <s v="G"/>
    <s v="Yes"/>
    <n v="8"/>
    <s v="Approve Non-executive Directors' Remuneration"/>
    <s v="Election of Directors"/>
    <s v="For"/>
    <x v="2"/>
    <m/>
    <s v="No"/>
  </r>
  <r>
    <x v="137"/>
    <s v="South Africa"/>
    <s v="ZAE000011953"/>
    <n v="6636421"/>
    <s v="Annual"/>
    <d v="2023-02-03T00:00:00"/>
    <s v="Management"/>
    <s v="G"/>
    <s v="Yes"/>
    <n v="9"/>
    <s v="Approve Financial Assistance to Related and Inter-related Companies"/>
    <s v="Other"/>
    <s v="For"/>
    <x v="2"/>
    <m/>
    <s v="No"/>
  </r>
  <r>
    <x v="43"/>
    <s v="China"/>
    <s v="CNE000001DQ4"/>
    <n v="6599803"/>
    <s v="Special"/>
    <d v="2023-02-03T00:00:00"/>
    <s v="Management"/>
    <s v="G"/>
    <s v="Yes"/>
    <n v="1"/>
    <s v="Approve Shareholder Return Plan"/>
    <s v="Other"/>
    <s v="For"/>
    <x v="2"/>
    <m/>
    <s v="No"/>
  </r>
  <r>
    <x v="43"/>
    <s v="China"/>
    <s v="CNE000001DQ4"/>
    <n v="6599803"/>
    <s v="Special"/>
    <d v="2023-02-03T00:00:00"/>
    <s v="Management"/>
    <s v="G"/>
    <s v="Yes"/>
    <n v="2"/>
    <s v="Approve Issuance of GDR, Listing on Swiss Stock Exchange, and Conversion to Overseas Company Limited by Shares"/>
    <s v="Other"/>
    <s v="For"/>
    <x v="2"/>
    <m/>
    <s v="No"/>
  </r>
  <r>
    <x v="43"/>
    <s v="China"/>
    <s v="CNE000001DQ4"/>
    <n v="6599803"/>
    <s v="Special"/>
    <d v="2023-02-03T00:00:00"/>
    <s v="Management"/>
    <s v="G"/>
    <s v="Yes"/>
    <n v="3.1"/>
    <s v="Approve Issue Type and Par Value"/>
    <s v="Other"/>
    <s v="For"/>
    <x v="2"/>
    <m/>
    <s v="No"/>
  </r>
  <r>
    <x v="43"/>
    <s v="China"/>
    <s v="CNE000001DQ4"/>
    <n v="6599803"/>
    <s v="Special"/>
    <d v="2023-02-03T00:00:00"/>
    <s v="Management"/>
    <s v="G"/>
    <s v="Yes"/>
    <n v="3.1"/>
    <s v="Approve Conversion Restriction Period with Underlying A Shares"/>
    <s v="Other"/>
    <s v="For"/>
    <x v="2"/>
    <m/>
    <s v="No"/>
  </r>
  <r>
    <x v="43"/>
    <s v="China"/>
    <s v="CNE000001DQ4"/>
    <n v="6599803"/>
    <s v="Special"/>
    <d v="2023-02-03T00:00:00"/>
    <s v="Management"/>
    <s v="G"/>
    <s v="Yes"/>
    <n v="3.11"/>
    <s v="Approve Underwriting Method"/>
    <s v="Other"/>
    <s v="For"/>
    <x v="2"/>
    <m/>
    <s v="No"/>
  </r>
  <r>
    <x v="43"/>
    <s v="China"/>
    <s v="CNE000001DQ4"/>
    <n v="6599803"/>
    <s v="Special"/>
    <d v="2023-02-03T00:00:00"/>
    <s v="Management"/>
    <s v="G"/>
    <s v="Yes"/>
    <n v="3.2"/>
    <s v="Approve Listing Exchange"/>
    <s v="Other"/>
    <s v="For"/>
    <x v="2"/>
    <m/>
    <s v="No"/>
  </r>
  <r>
    <x v="43"/>
    <s v="China"/>
    <s v="CNE000001DQ4"/>
    <n v="6599803"/>
    <s v="Special"/>
    <d v="2023-02-03T00:00:00"/>
    <s v="Management"/>
    <s v="G"/>
    <s v="Yes"/>
    <n v="3.3"/>
    <s v="Approve Issue Time"/>
    <s v="Other"/>
    <s v="For"/>
    <x v="2"/>
    <m/>
    <s v="No"/>
  </r>
  <r>
    <x v="43"/>
    <s v="China"/>
    <s v="CNE000001DQ4"/>
    <n v="6599803"/>
    <s v="Special"/>
    <d v="2023-02-03T00:00:00"/>
    <s v="Management"/>
    <s v="G"/>
    <s v="Yes"/>
    <n v="3.4"/>
    <s v="Approve Issue Manner"/>
    <s v="Other"/>
    <s v="For"/>
    <x v="2"/>
    <m/>
    <s v="No"/>
  </r>
  <r>
    <x v="43"/>
    <s v="China"/>
    <s v="CNE000001DQ4"/>
    <n v="6599803"/>
    <s v="Special"/>
    <d v="2023-02-03T00:00:00"/>
    <s v="Management"/>
    <s v="G"/>
    <s v="Yes"/>
    <n v="3.5"/>
    <s v="Approve Issue Size"/>
    <s v="Other"/>
    <s v="For"/>
    <x v="2"/>
    <m/>
    <s v="No"/>
  </r>
  <r>
    <x v="43"/>
    <s v="China"/>
    <s v="CNE000001DQ4"/>
    <n v="6599803"/>
    <s v="Special"/>
    <d v="2023-02-03T00:00:00"/>
    <s v="Management"/>
    <s v="G"/>
    <s v="Yes"/>
    <n v="3.6"/>
    <s v="Approve Scale During Existence Period"/>
    <s v="Other"/>
    <s v="For"/>
    <x v="2"/>
    <m/>
    <s v="No"/>
  </r>
  <r>
    <x v="43"/>
    <s v="China"/>
    <s v="CNE000001DQ4"/>
    <n v="6599803"/>
    <s v="Special"/>
    <d v="2023-02-03T00:00:00"/>
    <s v="Management"/>
    <s v="G"/>
    <s v="Yes"/>
    <n v="3.7"/>
    <s v="Approve Conversion Rate with Underlying A Shares"/>
    <s v="Other"/>
    <s v="For"/>
    <x v="2"/>
    <m/>
    <s v="No"/>
  </r>
  <r>
    <x v="43"/>
    <s v="China"/>
    <s v="CNE000001DQ4"/>
    <n v="6599803"/>
    <s v="Special"/>
    <d v="2023-02-03T00:00:00"/>
    <s v="Management"/>
    <s v="G"/>
    <s v="Yes"/>
    <n v="3.8"/>
    <s v="Approve Pricing Method"/>
    <s v="Other"/>
    <s v="For"/>
    <x v="2"/>
    <m/>
    <s v="No"/>
  </r>
  <r>
    <x v="43"/>
    <s v="China"/>
    <s v="CNE000001DQ4"/>
    <n v="6599803"/>
    <s v="Special"/>
    <d v="2023-02-03T00:00:00"/>
    <s v="Management"/>
    <s v="G"/>
    <s v="Yes"/>
    <n v="3.9"/>
    <s v="Approve Target Subscribers"/>
    <s v="Other"/>
    <s v="For"/>
    <x v="2"/>
    <m/>
    <s v="No"/>
  </r>
  <r>
    <x v="43"/>
    <s v="China"/>
    <s v="CNE000001DQ4"/>
    <n v="6599803"/>
    <s v="Special"/>
    <d v="2023-02-03T00:00:00"/>
    <s v="Management"/>
    <s v="G"/>
    <s v="Yes"/>
    <n v="4"/>
    <s v="Approve Report on the Usage of Previously Raised Funds"/>
    <s v="Reports"/>
    <s v="For"/>
    <x v="2"/>
    <m/>
    <s v="No"/>
  </r>
  <r>
    <x v="43"/>
    <s v="China"/>
    <s v="CNE000001DQ4"/>
    <n v="6599803"/>
    <s v="Special"/>
    <d v="2023-02-03T00:00:00"/>
    <s v="Management"/>
    <s v="G"/>
    <s v="Yes"/>
    <n v="5"/>
    <s v="Approve Raised Funds Usage Plan"/>
    <s v="Other"/>
    <s v="For"/>
    <x v="2"/>
    <m/>
    <s v="No"/>
  </r>
  <r>
    <x v="43"/>
    <s v="China"/>
    <s v="CNE000001DQ4"/>
    <n v="6599803"/>
    <s v="Special"/>
    <d v="2023-02-03T00:00:00"/>
    <s v="Management"/>
    <s v="G"/>
    <s v="Yes"/>
    <n v="6"/>
    <s v="Approve Resolution Validity Period"/>
    <s v="Other"/>
    <s v="For"/>
    <x v="2"/>
    <m/>
    <s v="No"/>
  </r>
  <r>
    <x v="43"/>
    <s v="China"/>
    <s v="CNE000001DQ4"/>
    <n v="6599803"/>
    <s v="Special"/>
    <d v="2023-02-03T00:00:00"/>
    <s v="Management"/>
    <s v="G"/>
    <s v="Yes"/>
    <n v="7"/>
    <s v="Approve Authorization of Board to Handle All Related Matters"/>
    <s v="Other"/>
    <s v="For"/>
    <x v="2"/>
    <m/>
    <s v="No"/>
  </r>
  <r>
    <x v="43"/>
    <s v="China"/>
    <s v="CNE000001DQ4"/>
    <n v="6599803"/>
    <s v="Special"/>
    <d v="2023-02-03T00:00:00"/>
    <s v="Management"/>
    <s v="G"/>
    <s v="Yes"/>
    <n v="8"/>
    <s v="Approve Distribution Arrangement of Cumulative Earnings"/>
    <s v="Other"/>
    <s v="For"/>
    <x v="2"/>
    <m/>
    <s v="No"/>
  </r>
  <r>
    <x v="43"/>
    <s v="China"/>
    <s v="CNE000001DQ4"/>
    <n v="6599803"/>
    <s v="Special"/>
    <d v="2023-02-03T00:00:00"/>
    <s v="Management"/>
    <s v="G"/>
    <s v="Yes"/>
    <n v="9"/>
    <s v="Approve to Formulate Articles of Association Applicable After GDR Listing"/>
    <s v="Other"/>
    <s v="For"/>
    <x v="1"/>
    <s v="We will not support bundled amendments to bylaws/articles when we have concerns over one or more of the amendments are not in shareholders' interest."/>
    <s v="Yes"/>
  </r>
  <r>
    <x v="43"/>
    <s v="China"/>
    <s v="CNE000001DQ4"/>
    <n v="6599803"/>
    <s v="Special"/>
    <d v="2023-02-03T00:00:00"/>
    <s v="Management"/>
    <s v="G"/>
    <s v="Yes"/>
    <n v="10"/>
    <s v="Approve to Formulate Rules and Procedures Regarding Meetings of Board of Shareholders Applicable After GDR Listing"/>
    <s v="Other"/>
    <s v="For"/>
    <x v="2"/>
    <m/>
    <s v="No"/>
  </r>
  <r>
    <x v="43"/>
    <s v="China"/>
    <s v="CNE000001DQ4"/>
    <n v="6599803"/>
    <s v="Special"/>
    <d v="2023-02-03T00:00:00"/>
    <s v="Management"/>
    <s v="G"/>
    <s v="Yes"/>
    <n v="11"/>
    <s v="Approve to Formulate Rules and Procedures Regarding Meetings of Board of Directors Applicable After GDR Listing"/>
    <s v="Election of Directors"/>
    <s v="For"/>
    <x v="2"/>
    <m/>
    <s v="No"/>
  </r>
  <r>
    <x v="43"/>
    <s v="China"/>
    <s v="CNE000001DQ4"/>
    <n v="6599803"/>
    <s v="Special"/>
    <d v="2023-02-03T00:00:00"/>
    <s v="Management"/>
    <s v="G"/>
    <s v="Yes"/>
    <n v="12"/>
    <s v="Approve to Formulate Rules and Procedures Regarding Meetings of Board of Supervisors Applicable After GDR Listing"/>
    <s v="Other"/>
    <s v="For"/>
    <x v="2"/>
    <m/>
    <s v="No"/>
  </r>
  <r>
    <x v="43"/>
    <s v="China"/>
    <s v="CNE000001DQ4"/>
    <n v="6599803"/>
    <s v="Special"/>
    <d v="2023-02-03T00:00:00"/>
    <s v="Management"/>
    <s v="G"/>
    <s v="Yes"/>
    <n v="13"/>
    <s v="Approve Formulation of Confidentiality and File Management System for Overseas Securities Issuance and Listing"/>
    <s v="Other"/>
    <s v="For"/>
    <x v="2"/>
    <m/>
    <s v="No"/>
  </r>
  <r>
    <x v="138"/>
    <s v="Germany"/>
    <s v="DE0007500001"/>
    <n v="5636927"/>
    <s v="Annual"/>
    <d v="2023-02-03T00:00:00"/>
    <s v="Management"/>
    <s v="G"/>
    <s v="No"/>
    <n v="1"/>
    <s v="Receive Financial Statements and Statutory Reports for Fiscal Year 2021/22 (Non-Voting)"/>
    <s v="Reports"/>
    <m/>
    <x v="0"/>
    <m/>
    <s v="No"/>
  </r>
  <r>
    <x v="138"/>
    <s v="Germany"/>
    <s v="DE0007500001"/>
    <n v="5636927"/>
    <s v="Annual"/>
    <d v="2023-02-03T00:00:00"/>
    <s v="Management"/>
    <s v="G"/>
    <s v="Yes"/>
    <n v="2"/>
    <s v="Approve Allocation of Income and Dividends of EUR 0.15 per Share"/>
    <s v="Other"/>
    <s v="For"/>
    <x v="2"/>
    <m/>
    <s v="No"/>
  </r>
  <r>
    <x v="138"/>
    <s v="Germany"/>
    <s v="DE0007500001"/>
    <n v="5636927"/>
    <s v="Annual"/>
    <d v="2023-02-03T00:00:00"/>
    <s v="Management"/>
    <s v="G"/>
    <s v="Yes"/>
    <n v="3"/>
    <s v="Approve Discharge of Management Board for Fiscal Year 2021/22"/>
    <s v="Other"/>
    <s v="For"/>
    <x v="2"/>
    <m/>
    <s v="No"/>
  </r>
  <r>
    <x v="138"/>
    <s v="Germany"/>
    <s v="DE0007500001"/>
    <n v="5636927"/>
    <s v="Annual"/>
    <d v="2023-02-03T00:00:00"/>
    <s v="Management"/>
    <s v="G"/>
    <s v="Yes"/>
    <n v="4"/>
    <s v="Approve Discharge of Supervisory Board for Fiscal Year 2021/22"/>
    <s v="Other"/>
    <s v="For"/>
    <x v="2"/>
    <m/>
    <s v="No"/>
  </r>
  <r>
    <x v="138"/>
    <s v="Germany"/>
    <s v="DE0007500001"/>
    <n v="5636927"/>
    <s v="Annual"/>
    <d v="2023-02-03T00:00:00"/>
    <s v="Management"/>
    <s v="G"/>
    <s v="Yes"/>
    <n v="5"/>
    <s v="Ratify KPMG AG as Auditor for Fiscal Year 2022/23 and as Auditor for the Review of the Interim Financial Statements and Reports for Fiscal Year 2023/24"/>
    <s v="Reports"/>
    <s v="For"/>
    <x v="2"/>
    <m/>
    <s v="No"/>
  </r>
  <r>
    <x v="138"/>
    <s v="Germany"/>
    <s v="DE0007500001"/>
    <n v="5636927"/>
    <s v="Annual"/>
    <d v="2023-02-03T00:00:00"/>
    <s v="Management"/>
    <s v="G"/>
    <s v="Yes"/>
    <n v="6"/>
    <s v="Approve Remuneration Report"/>
    <s v="Incentives and Remuneration"/>
    <s v="For"/>
    <x v="2"/>
    <m/>
    <s v="No"/>
  </r>
  <r>
    <x v="138"/>
    <s v="Germany"/>
    <s v="DE0007500001"/>
    <n v="5636927"/>
    <s v="Annual"/>
    <d v="2023-02-03T00:00:00"/>
    <s v="Management"/>
    <s v="G"/>
    <s v="Yes"/>
    <n v="7.1"/>
    <s v="Elect Siegfried Russwurm to the Supervisory Board"/>
    <s v="Other"/>
    <s v="For"/>
    <x v="2"/>
    <m/>
    <s v="No"/>
  </r>
  <r>
    <x v="138"/>
    <s v="Germany"/>
    <s v="DE0007500001"/>
    <n v="5636927"/>
    <s v="Annual"/>
    <d v="2023-02-03T00:00:00"/>
    <s v="Management"/>
    <s v="G"/>
    <s v="Yes"/>
    <n v="7.2"/>
    <s v="Elect Birgit A. Behrendt to the Supervisory Board"/>
    <s v="Other"/>
    <s v="For"/>
    <x v="2"/>
    <m/>
    <s v="No"/>
  </r>
  <r>
    <x v="138"/>
    <s v="Germany"/>
    <s v="DE0007500001"/>
    <n v="5636927"/>
    <s v="Annual"/>
    <d v="2023-02-03T00:00:00"/>
    <s v="Management"/>
    <s v="G"/>
    <s v="Yes"/>
    <n v="7.3"/>
    <s v="Elect Patrick Berard to the Supervisory Board"/>
    <s v="Other"/>
    <s v="For"/>
    <x v="2"/>
    <m/>
    <s v="No"/>
  </r>
  <r>
    <x v="138"/>
    <s v="Germany"/>
    <s v="DE0007500001"/>
    <n v="5636927"/>
    <s v="Annual"/>
    <d v="2023-02-03T00:00:00"/>
    <s v="Management"/>
    <s v="G"/>
    <s v="Yes"/>
    <n v="7.4"/>
    <s v="Elect Wolfgang Colberg to the Supervisory Board"/>
    <s v="Other"/>
    <s v="For"/>
    <x v="2"/>
    <m/>
    <s v="No"/>
  </r>
  <r>
    <x v="138"/>
    <s v="Germany"/>
    <s v="DE0007500001"/>
    <n v="5636927"/>
    <s v="Annual"/>
    <d v="2023-02-03T00:00:00"/>
    <s v="Management"/>
    <s v="G"/>
    <s v="Yes"/>
    <n v="7.5"/>
    <s v="Elect Angelika Gifford to the Supervisory Board"/>
    <s v="Other"/>
    <s v="For"/>
    <x v="2"/>
    <m/>
    <s v="No"/>
  </r>
  <r>
    <x v="138"/>
    <s v="Germany"/>
    <s v="DE0007500001"/>
    <n v="5636927"/>
    <s v="Annual"/>
    <d v="2023-02-03T00:00:00"/>
    <s v="Management"/>
    <s v="G"/>
    <s v="Yes"/>
    <n v="7.6"/>
    <s v="Elect Bernhard Guenther to the Supervisory Board"/>
    <s v="Other"/>
    <s v="For"/>
    <x v="2"/>
    <m/>
    <s v="No"/>
  </r>
  <r>
    <x v="138"/>
    <s v="Germany"/>
    <s v="DE0007500001"/>
    <n v="5636927"/>
    <s v="Annual"/>
    <d v="2023-02-03T00:00:00"/>
    <s v="Management"/>
    <s v="G"/>
    <s v="Yes"/>
    <n v="7.7"/>
    <s v="Elect Ingo Luge to the Supervisory Board"/>
    <s v="Other"/>
    <s v="For"/>
    <x v="2"/>
    <m/>
    <s v="No"/>
  </r>
  <r>
    <x v="138"/>
    <s v="Germany"/>
    <s v="DE0007500001"/>
    <n v="5636927"/>
    <s v="Annual"/>
    <d v="2023-02-03T00:00:00"/>
    <s v="Management"/>
    <s v="G"/>
    <s v="Yes"/>
    <n v="8"/>
    <s v="Approve Virtual-Only Shareholder Meetings Until 2025"/>
    <s v="Other"/>
    <s v="For"/>
    <x v="1"/>
    <s v="We will not support exclusively virtual meetings."/>
    <s v="Yes"/>
  </r>
  <r>
    <x v="139"/>
    <s v="China"/>
    <s v="CNE100001DJ8"/>
    <s v="B84Y5F3"/>
    <s v="Special"/>
    <d v="2023-02-03T00:00:00"/>
    <s v="Management"/>
    <s v="G"/>
    <s v="Yes"/>
    <n v="1.1000000000000001"/>
    <s v="Elect Cao Jianwei as Director"/>
    <s v="Election of Directors"/>
    <s v="For"/>
    <x v="1"/>
    <s v="Executive Chair and no appropriate independent counterbalance in place."/>
    <s v="Yes"/>
  </r>
  <r>
    <x v="139"/>
    <s v="China"/>
    <s v="CNE100001DJ8"/>
    <s v="B84Y5F3"/>
    <s v="Special"/>
    <d v="2023-02-03T00:00:00"/>
    <s v="Management"/>
    <s v="G"/>
    <s v="Yes"/>
    <n v="1.2"/>
    <s v="Elect Qiu Minxiu as Director"/>
    <s v="Election of Directors"/>
    <s v="For"/>
    <x v="2"/>
    <m/>
    <s v="No"/>
  </r>
  <r>
    <x v="139"/>
    <s v="China"/>
    <s v="CNE100001DJ8"/>
    <s v="B84Y5F3"/>
    <s v="Special"/>
    <d v="2023-02-03T00:00:00"/>
    <s v="Management"/>
    <s v="G"/>
    <s v="Yes"/>
    <n v="1.3"/>
    <s v="Elect He Jun as Director"/>
    <s v="Election of Directors"/>
    <s v="For"/>
    <x v="1"/>
    <s v="Executive Director elected to serve on the Nomination Committee where the committee is not comprised of least a majority of independent directors."/>
    <s v="Yes"/>
  </r>
  <r>
    <x v="139"/>
    <s v="China"/>
    <s v="CNE100001DJ8"/>
    <s v="B84Y5F3"/>
    <s v="Special"/>
    <d v="2023-02-03T00:00:00"/>
    <s v="Management"/>
    <s v="G"/>
    <s v="Yes"/>
    <n v="1.4"/>
    <s v="Elect Mao Quanlin as Director"/>
    <s v="Election of Directors"/>
    <s v="For"/>
    <x v="2"/>
    <m/>
    <s v="No"/>
  </r>
  <r>
    <x v="139"/>
    <s v="China"/>
    <s v="CNE100001DJ8"/>
    <s v="B84Y5F3"/>
    <s v="Special"/>
    <d v="2023-02-03T00:00:00"/>
    <s v="Management"/>
    <s v="G"/>
    <s v="Yes"/>
    <n v="1.5"/>
    <s v="Elect Zhu Liang as Director"/>
    <s v="Election of Directors"/>
    <s v="For"/>
    <x v="1"/>
    <s v="We will not support the election of any Executive Director being elected to serve on the Audit Committee."/>
    <s v="Yes"/>
  </r>
  <r>
    <x v="139"/>
    <s v="China"/>
    <s v="CNE100001DJ8"/>
    <s v="B84Y5F3"/>
    <s v="Special"/>
    <d v="2023-02-03T00:00:00"/>
    <s v="Management"/>
    <s v="G"/>
    <s v="Yes"/>
    <n v="1.6"/>
    <s v="Elect Zhou Zixue as Director"/>
    <s v="Election of Directors"/>
    <s v="For"/>
    <x v="1"/>
    <s v="Director is considered overboarded according to UBS guidelines."/>
    <s v="Yes"/>
  </r>
  <r>
    <x v="139"/>
    <s v="China"/>
    <s v="CNE100001DJ8"/>
    <s v="B84Y5F3"/>
    <s v="Special"/>
    <d v="2023-02-03T00:00:00"/>
    <s v="Management"/>
    <s v="G"/>
    <s v="Yes"/>
    <n v="2.1"/>
    <s v="Elect Zhao Jun as Director"/>
    <s v="Election of Directors"/>
    <s v="For"/>
    <x v="2"/>
    <m/>
    <s v="No"/>
  </r>
  <r>
    <x v="139"/>
    <s v="China"/>
    <s v="CNE100001DJ8"/>
    <s v="B84Y5F3"/>
    <s v="Special"/>
    <d v="2023-02-03T00:00:00"/>
    <s v="Management"/>
    <s v="G"/>
    <s v="Yes"/>
    <n v="2.2000000000000002"/>
    <s v="Elect Fu Qi as Director"/>
    <s v="Election of Directors"/>
    <s v="For"/>
    <x v="2"/>
    <m/>
    <s v="No"/>
  </r>
  <r>
    <x v="139"/>
    <s v="China"/>
    <s v="CNE100001DJ8"/>
    <s v="B84Y5F3"/>
    <s v="Special"/>
    <d v="2023-02-03T00:00:00"/>
    <s v="Management"/>
    <s v="G"/>
    <s v="Yes"/>
    <n v="2.2999999999999998"/>
    <s v="Elect Pang Baoping as Director"/>
    <s v="Election of Directors"/>
    <s v="For"/>
    <x v="2"/>
    <m/>
    <s v="No"/>
  </r>
  <r>
    <x v="139"/>
    <s v="China"/>
    <s v="CNE100001DJ8"/>
    <s v="B84Y5F3"/>
    <s v="Special"/>
    <d v="2023-02-03T00:00:00"/>
    <s v="Management"/>
    <s v="G"/>
    <s v="Yes"/>
    <n v="3.1"/>
    <s v="Elect Li Shilun as Supervisor"/>
    <s v="Other"/>
    <s v="For"/>
    <x v="2"/>
    <m/>
    <s v="No"/>
  </r>
  <r>
    <x v="139"/>
    <s v="China"/>
    <s v="CNE100001DJ8"/>
    <s v="B84Y5F3"/>
    <s v="Special"/>
    <d v="2023-02-03T00:00:00"/>
    <s v="Management"/>
    <s v="G"/>
    <s v="Yes"/>
    <n v="3.2"/>
    <s v="Elect Li Wei as Supervisor"/>
    <s v="Other"/>
    <s v="For"/>
    <x v="2"/>
    <m/>
    <s v="No"/>
  </r>
  <r>
    <x v="139"/>
    <s v="China"/>
    <s v="CNE100001DJ8"/>
    <s v="B84Y5F3"/>
    <s v="Special"/>
    <d v="2023-02-03T00:00:00"/>
    <s v="Management"/>
    <s v="G"/>
    <s v="Yes"/>
    <n v="4"/>
    <s v="Approve Change in Registered Capital and Amendment of Articles of Association"/>
    <s v="Other"/>
    <s v="For"/>
    <x v="2"/>
    <m/>
    <s v="No"/>
  </r>
  <r>
    <x v="14"/>
    <s v="China"/>
    <s v="CNE000000JW1"/>
    <n v="6479024"/>
    <s v="Special"/>
    <d v="2023-02-06T00:00:00"/>
    <s v="Management"/>
    <s v="G"/>
    <s v="Yes"/>
    <n v="1"/>
    <s v="Approve Related Party Transaction with the Ultimate Controlling Shareholder and Its Related Parties"/>
    <s v="Other"/>
    <s v="For"/>
    <x v="1"/>
    <s v="We will not support business and related party transactions that are not in line with shareholders' interests and/or when disclosure is below best market practice."/>
    <s v="Yes"/>
  </r>
  <r>
    <x v="14"/>
    <s v="China"/>
    <s v="CNE000000JW1"/>
    <n v="6479024"/>
    <s v="Special"/>
    <d v="2023-02-06T00:00:00"/>
    <s v="Management"/>
    <s v="G"/>
    <s v="Yes"/>
    <n v="2"/>
    <s v="Approve Application of Financing Line and Authorization to Sign Related Agreements"/>
    <s v="Other"/>
    <s v="For"/>
    <x v="2"/>
    <m/>
    <s v="No"/>
  </r>
  <r>
    <x v="14"/>
    <s v="China"/>
    <s v="CNE000000JW1"/>
    <n v="6479024"/>
    <s v="Special"/>
    <d v="2023-02-06T00:00:00"/>
    <s v="Management"/>
    <s v="G"/>
    <s v="Yes"/>
    <n v="3"/>
    <s v="Approve Transfer of Equity and Related Party Transaction"/>
    <s v="Other"/>
    <s v="For"/>
    <x v="2"/>
    <m/>
    <s v="No"/>
  </r>
  <r>
    <x v="140"/>
    <s v="China"/>
    <s v="CNE100001ZN3"/>
    <s v="BX3J781"/>
    <s v="Special"/>
    <d v="2023-02-06T00:00:00"/>
    <s v="Management"/>
    <s v="G"/>
    <s v="Yes"/>
    <n v="1"/>
    <s v="Approve Draft and Summary of Performance Shares Incentive Plan"/>
    <s v="Other"/>
    <s v="For"/>
    <x v="2"/>
    <m/>
    <s v="No"/>
  </r>
  <r>
    <x v="140"/>
    <s v="China"/>
    <s v="CNE100001ZN3"/>
    <s v="BX3J781"/>
    <s v="Special"/>
    <d v="2023-02-06T00:00:00"/>
    <s v="Management"/>
    <s v="G"/>
    <s v="Yes"/>
    <n v="2"/>
    <s v="Approve Performance Shares Incentive Plan Implementation Assessment Management Measures"/>
    <s v="Other"/>
    <s v="For"/>
    <x v="2"/>
    <m/>
    <s v="No"/>
  </r>
  <r>
    <x v="140"/>
    <s v="China"/>
    <s v="CNE100001ZN3"/>
    <s v="BX3J781"/>
    <s v="Special"/>
    <d v="2023-02-06T00:00:00"/>
    <s v="Management"/>
    <s v="G"/>
    <s v="Yes"/>
    <n v="3"/>
    <s v="Approve Authorization of the Board to Handle All Related Matters"/>
    <s v="Other"/>
    <s v="For"/>
    <x v="2"/>
    <m/>
    <s v="No"/>
  </r>
  <r>
    <x v="141"/>
    <s v="China"/>
    <s v="CNE1000015L5"/>
    <s v="B6SGJ82"/>
    <s v="Special"/>
    <d v="2023-02-06T00:00:00"/>
    <s v="Management"/>
    <s v="G"/>
    <s v="Yes"/>
    <n v="1"/>
    <s v="Approve Application for Comprehensive Credit Plan"/>
    <s v="Other"/>
    <s v="For"/>
    <x v="2"/>
    <m/>
    <s v="No"/>
  </r>
  <r>
    <x v="141"/>
    <s v="China"/>
    <s v="CNE1000015L5"/>
    <s v="B6SGJ82"/>
    <s v="Special"/>
    <d v="2023-02-06T00:00:00"/>
    <s v="Management"/>
    <s v="G"/>
    <s v="Yes"/>
    <n v="2"/>
    <s v="Approve Provision of Guarantee Matters"/>
    <s v="Other"/>
    <s v="For"/>
    <x v="1"/>
    <s v="The Company has failed to provide sufficient disclosure regarding the details of the guarantee."/>
    <s v="Yes"/>
  </r>
  <r>
    <x v="141"/>
    <s v="China"/>
    <s v="CNE1000015L5"/>
    <s v="B6SGJ82"/>
    <s v="Special"/>
    <d v="2023-02-06T00:00:00"/>
    <s v="Management"/>
    <s v="G"/>
    <s v="Yes"/>
    <n v="3"/>
    <s v="Approve Daily Related Party Transactions"/>
    <s v="Other"/>
    <s v="For"/>
    <x v="2"/>
    <m/>
    <s v="No"/>
  </r>
  <r>
    <x v="142"/>
    <s v="USA"/>
    <s v="US1535271068"/>
    <n v="2183868"/>
    <s v="Annual"/>
    <d v="2023-02-07T00:00:00"/>
    <s v="Management"/>
    <s v="G"/>
    <s v="Yes"/>
    <n v="1.1000000000000001"/>
    <s v="Elect Director William E. Brown"/>
    <s v="Election of Directors"/>
    <s v="For"/>
    <x v="3"/>
    <s v="The Company has not met our expectations and principles in regard to gender diversity."/>
    <s v="Yes"/>
  </r>
  <r>
    <x v="142"/>
    <s v="USA"/>
    <s v="US1535271068"/>
    <n v="2183868"/>
    <s v="Annual"/>
    <d v="2023-02-07T00:00:00"/>
    <s v="Management"/>
    <s v="G"/>
    <s v="Yes"/>
    <n v="1.1000000000000001"/>
    <s v="Elect Director John R. Ranelli"/>
    <s v="Election of Directors"/>
    <s v="For"/>
    <x v="2"/>
    <m/>
    <s v="No"/>
  </r>
  <r>
    <x v="142"/>
    <s v="USA"/>
    <s v="US1535271068"/>
    <n v="2183868"/>
    <s v="Annual"/>
    <d v="2023-02-07T00:00:00"/>
    <s v="Management"/>
    <s v="G"/>
    <s v="Yes"/>
    <n v="1.1100000000000001"/>
    <s v="Elect Director Mary Beth Springer"/>
    <s v="Election of Directors"/>
    <s v="For"/>
    <x v="2"/>
    <m/>
    <s v="No"/>
  </r>
  <r>
    <x v="142"/>
    <s v="USA"/>
    <s v="US1535271068"/>
    <n v="2183868"/>
    <s v="Annual"/>
    <d v="2023-02-07T00:00:00"/>
    <s v="Management"/>
    <s v="G"/>
    <s v="Yes"/>
    <n v="1.2"/>
    <s v="Elect Director Courtnee Chun"/>
    <s v="Election of Directors"/>
    <s v="For"/>
    <x v="2"/>
    <m/>
    <s v="No"/>
  </r>
  <r>
    <x v="142"/>
    <s v="USA"/>
    <s v="US1535271068"/>
    <n v="2183868"/>
    <s v="Annual"/>
    <d v="2023-02-07T00:00:00"/>
    <s v="Management"/>
    <s v="G"/>
    <s v="Yes"/>
    <n v="1.3"/>
    <s v="Elect Director Timothy P. Cofer"/>
    <s v="Election of Directors"/>
    <s v="For"/>
    <x v="2"/>
    <m/>
    <s v="No"/>
  </r>
  <r>
    <x v="142"/>
    <s v="USA"/>
    <s v="US1535271068"/>
    <n v="2183868"/>
    <s v="Annual"/>
    <d v="2023-02-07T00:00:00"/>
    <s v="Management"/>
    <s v="G"/>
    <s v="Yes"/>
    <n v="1.4"/>
    <s v="Elect Director Lisa Coleman"/>
    <s v="Election of Directors"/>
    <s v="For"/>
    <x v="2"/>
    <m/>
    <s v="No"/>
  </r>
  <r>
    <x v="142"/>
    <s v="USA"/>
    <s v="US1535271068"/>
    <n v="2183868"/>
    <s v="Annual"/>
    <d v="2023-02-07T00:00:00"/>
    <s v="Management"/>
    <s v="G"/>
    <s v="Yes"/>
    <n v="1.5"/>
    <s v="Elect Director Brendan P. Dougher"/>
    <s v="Election of Directors"/>
    <s v="For"/>
    <x v="2"/>
    <m/>
    <s v="No"/>
  </r>
  <r>
    <x v="142"/>
    <s v="USA"/>
    <s v="US1535271068"/>
    <n v="2183868"/>
    <s v="Annual"/>
    <d v="2023-02-07T00:00:00"/>
    <s v="Management"/>
    <s v="G"/>
    <s v="Yes"/>
    <n v="1.6"/>
    <s v="Elect Director Michael J. Griffith"/>
    <s v="Election of Directors"/>
    <s v="For"/>
    <x v="2"/>
    <m/>
    <s v="No"/>
  </r>
  <r>
    <x v="142"/>
    <s v="USA"/>
    <s v="US1535271068"/>
    <n v="2183868"/>
    <s v="Annual"/>
    <d v="2023-02-07T00:00:00"/>
    <s v="Management"/>
    <s v="G"/>
    <s v="Yes"/>
    <n v="1.7"/>
    <s v="Elect Director Christopher T. Metz"/>
    <s v="Election of Directors"/>
    <s v="For"/>
    <x v="2"/>
    <m/>
    <s v="No"/>
  </r>
  <r>
    <x v="142"/>
    <s v="USA"/>
    <s v="US1535271068"/>
    <n v="2183868"/>
    <s v="Annual"/>
    <d v="2023-02-07T00:00:00"/>
    <s v="Management"/>
    <s v="G"/>
    <s v="Yes"/>
    <n v="1.8"/>
    <s v="Elect Director Daniel P. Myers"/>
    <s v="Election of Directors"/>
    <s v="For"/>
    <x v="2"/>
    <m/>
    <s v="No"/>
  </r>
  <r>
    <x v="142"/>
    <s v="USA"/>
    <s v="US1535271068"/>
    <n v="2183868"/>
    <s v="Annual"/>
    <d v="2023-02-07T00:00:00"/>
    <s v="Management"/>
    <s v="G"/>
    <s v="Yes"/>
    <n v="1.9"/>
    <s v="Elect Director Brooks M. Pennington, III"/>
    <s v="Election of Directors"/>
    <s v="For"/>
    <x v="2"/>
    <m/>
    <s v="No"/>
  </r>
  <r>
    <x v="142"/>
    <s v="USA"/>
    <s v="US1535271068"/>
    <n v="2183868"/>
    <s v="Annual"/>
    <d v="2023-02-07T00:00:00"/>
    <s v="Management"/>
    <s v="G"/>
    <s v="Yes"/>
    <n v="2"/>
    <s v="Advisory Vote on Say on Pay Frequency"/>
    <s v="Other"/>
    <s v="Three Years"/>
    <x v="5"/>
    <s v="We believe that shareholders should be granted a yearly vote on executive remuneration."/>
    <s v="Yes"/>
  </r>
  <r>
    <x v="142"/>
    <s v="USA"/>
    <s v="US1535271068"/>
    <n v="2183868"/>
    <s v="Annual"/>
    <d v="2023-02-07T00:00:00"/>
    <s v="Management"/>
    <s v="G"/>
    <s v="Yes"/>
    <n v="3"/>
    <s v="Advisory Vote to Ratify Named Executive Officers' Compensation"/>
    <s v="Other"/>
    <s v="For"/>
    <x v="1"/>
    <s v="The Company has not included a clawback provision within the remuneration scheme, contrary to good practice for this market."/>
    <s v="Yes"/>
  </r>
  <r>
    <x v="142"/>
    <s v="USA"/>
    <s v="US1535271068"/>
    <n v="2183868"/>
    <s v="Annual"/>
    <d v="2023-02-07T00:00:00"/>
    <s v="Management"/>
    <s v="G"/>
    <s v="Yes"/>
    <n v="4"/>
    <s v="Ratify Deloitte &amp; Touche LLP as Auditors"/>
    <s v="Auditors"/>
    <s v="For"/>
    <x v="2"/>
    <m/>
    <s v="No"/>
  </r>
  <r>
    <x v="143"/>
    <s v="USA"/>
    <s v="US25659T1079"/>
    <s v="B04NJM9"/>
    <s v="Annual"/>
    <d v="2023-02-07T00:00:00"/>
    <s v="Management"/>
    <s v="G"/>
    <s v="Yes"/>
    <n v="1.1000000000000001"/>
    <s v="Elect Director Kevin Yeaman"/>
    <s v="Election of Directors"/>
    <s v="For"/>
    <x v="2"/>
    <m/>
    <s v="No"/>
  </r>
  <r>
    <x v="143"/>
    <s v="USA"/>
    <s v="US25659T1079"/>
    <s v="B04NJM9"/>
    <s v="Annual"/>
    <d v="2023-02-07T00:00:00"/>
    <s v="Management"/>
    <s v="G"/>
    <s v="Yes"/>
    <n v="1.2"/>
    <s v="Elect Director Peter Gotcher"/>
    <s v="Election of Directors"/>
    <s v="For"/>
    <x v="2"/>
    <m/>
    <s v="No"/>
  </r>
  <r>
    <x v="143"/>
    <s v="USA"/>
    <s v="US25659T1079"/>
    <s v="B04NJM9"/>
    <s v="Annual"/>
    <d v="2023-02-07T00:00:00"/>
    <s v="Management"/>
    <s v="G"/>
    <s v="Yes"/>
    <n v="1.3"/>
    <s v="Elect Director Micheline Chau"/>
    <s v="Election of Directors"/>
    <s v="For"/>
    <x v="2"/>
    <m/>
    <s v="No"/>
  </r>
  <r>
    <x v="143"/>
    <s v="USA"/>
    <s v="US25659T1079"/>
    <s v="B04NJM9"/>
    <s v="Annual"/>
    <d v="2023-02-07T00:00:00"/>
    <s v="Management"/>
    <s v="G"/>
    <s v="Yes"/>
    <n v="1.4"/>
    <s v="Elect Director David Dolby"/>
    <s v="Election of Directors"/>
    <s v="For"/>
    <x v="2"/>
    <m/>
    <s v="No"/>
  </r>
  <r>
    <x v="143"/>
    <s v="USA"/>
    <s v="US25659T1079"/>
    <s v="B04NJM9"/>
    <s v="Annual"/>
    <d v="2023-02-07T00:00:00"/>
    <s v="Management"/>
    <s v="G"/>
    <s v="Yes"/>
    <n v="1.5"/>
    <s v="Elect Director Tony Prophet"/>
    <s v="Election of Directors"/>
    <s v="For"/>
    <x v="2"/>
    <m/>
    <s v="No"/>
  </r>
  <r>
    <x v="143"/>
    <s v="USA"/>
    <s v="US25659T1079"/>
    <s v="B04NJM9"/>
    <s v="Annual"/>
    <d v="2023-02-07T00:00:00"/>
    <s v="Management"/>
    <s v="G"/>
    <s v="Yes"/>
    <n v="1.6"/>
    <s v="Elect Director Emily Rollins"/>
    <s v="Election of Directors"/>
    <s v="For"/>
    <x v="2"/>
    <m/>
    <s v="No"/>
  </r>
  <r>
    <x v="143"/>
    <s v="USA"/>
    <s v="US25659T1079"/>
    <s v="B04NJM9"/>
    <s v="Annual"/>
    <d v="2023-02-07T00:00:00"/>
    <s v="Management"/>
    <s v="G"/>
    <s v="Yes"/>
    <n v="1.7"/>
    <s v="Elect Director Simon Segars"/>
    <s v="Election of Directors"/>
    <s v="For"/>
    <x v="2"/>
    <m/>
    <s v="No"/>
  </r>
  <r>
    <x v="143"/>
    <s v="USA"/>
    <s v="US25659T1079"/>
    <s v="B04NJM9"/>
    <s v="Annual"/>
    <d v="2023-02-07T00:00:00"/>
    <s v="Management"/>
    <s v="G"/>
    <s v="Yes"/>
    <n v="1.8"/>
    <s v="Elect Director Anjali Sud"/>
    <s v="Election of Directors"/>
    <s v="For"/>
    <x v="2"/>
    <m/>
    <s v="No"/>
  </r>
  <r>
    <x v="143"/>
    <s v="USA"/>
    <s v="US25659T1079"/>
    <s v="B04NJM9"/>
    <s v="Annual"/>
    <d v="2023-02-07T00:00:00"/>
    <s v="Management"/>
    <s v="G"/>
    <s v="Yes"/>
    <n v="1.9"/>
    <s v="Elect Director Avadis Tevanian, Jr."/>
    <s v="Election of Directors"/>
    <s v="For"/>
    <x v="2"/>
    <m/>
    <s v="No"/>
  </r>
  <r>
    <x v="143"/>
    <s v="USA"/>
    <s v="US25659T1079"/>
    <s v="B04NJM9"/>
    <s v="Annual"/>
    <d v="2023-02-07T00:00:00"/>
    <s v="Management"/>
    <s v="G"/>
    <s v="Yes"/>
    <n v="2"/>
    <s v="Advisory Vote to Ratify Named Executive Officers' Compensation"/>
    <s v="Other"/>
    <s v="For"/>
    <x v="1"/>
    <s v="Greater than 50% of equity awards vest without reference to performance conditions."/>
    <s v="Yes"/>
  </r>
  <r>
    <x v="143"/>
    <s v="USA"/>
    <s v="US25659T1079"/>
    <s v="B04NJM9"/>
    <s v="Annual"/>
    <d v="2023-02-07T00:00:00"/>
    <s v="Management"/>
    <s v="G"/>
    <s v="Yes"/>
    <n v="3"/>
    <s v="Amend Omnibus Stock Plan"/>
    <s v="Other"/>
    <s v="For"/>
    <x v="1"/>
    <s v="Omnibus plan deemed to be too expensive or overly dilutive."/>
    <s v="Yes"/>
  </r>
  <r>
    <x v="143"/>
    <s v="USA"/>
    <s v="US25659T1079"/>
    <s v="B04NJM9"/>
    <s v="Annual"/>
    <d v="2023-02-07T00:00:00"/>
    <s v="Management"/>
    <s v="G"/>
    <s v="Yes"/>
    <n v="4"/>
    <s v="Amend Qualified Employee Stock Purchase Plan"/>
    <s v="Other"/>
    <s v="For"/>
    <x v="2"/>
    <m/>
    <s v="No"/>
  </r>
  <r>
    <x v="143"/>
    <s v="USA"/>
    <s v="US25659T1079"/>
    <s v="B04NJM9"/>
    <s v="Annual"/>
    <d v="2023-02-07T00:00:00"/>
    <s v="Management"/>
    <s v="G"/>
    <s v="Yes"/>
    <n v="5"/>
    <s v="Ratify KPMG LLP as Auditors"/>
    <s v="Auditors"/>
    <s v="For"/>
    <x v="2"/>
    <m/>
    <s v="No"/>
  </r>
  <r>
    <x v="144"/>
    <s v="USA"/>
    <s v="US2910111044"/>
    <n v="2313405"/>
    <s v="Annual"/>
    <d v="2023-02-07T00:00:00"/>
    <s v="Management"/>
    <s v="G"/>
    <s v="Yes"/>
    <n v="2"/>
    <s v="Ratify KPMG LLP as Auditors"/>
    <s v="Auditors"/>
    <s v="For"/>
    <x v="2"/>
    <m/>
    <s v="No"/>
  </r>
  <r>
    <x v="144"/>
    <s v="USA"/>
    <s v="US2910111044"/>
    <n v="2313405"/>
    <s v="Annual"/>
    <d v="2023-02-07T00:00:00"/>
    <s v="Management"/>
    <s v="G"/>
    <s v="Yes"/>
    <n v="3"/>
    <s v="Advisory Vote to Ratify Named Executive Officers' Compensation"/>
    <s v="Other"/>
    <s v="For"/>
    <x v="2"/>
    <m/>
    <s v="No"/>
  </r>
  <r>
    <x v="144"/>
    <s v="USA"/>
    <s v="US2910111044"/>
    <n v="2313405"/>
    <s v="Annual"/>
    <d v="2023-02-07T00:00:00"/>
    <s v="Management"/>
    <s v="G"/>
    <s v="Yes"/>
    <n v="4"/>
    <s v="Advisory Vote on Say on Pay Frequency"/>
    <s v="Other"/>
    <s v="One Year"/>
    <x v="5"/>
    <m/>
    <s v="No"/>
  </r>
  <r>
    <x v="144"/>
    <s v="USA"/>
    <s v="US2910111044"/>
    <n v="2313405"/>
    <s v="Annual"/>
    <d v="2023-02-07T00:00:00"/>
    <s v="Management"/>
    <s v="G"/>
    <s v="Yes"/>
    <s v="1a"/>
    <s v="Elect Director Martin S. Craighead"/>
    <s v="Election of Directors"/>
    <s v="For"/>
    <x v="2"/>
    <m/>
    <s v="No"/>
  </r>
  <r>
    <x v="144"/>
    <s v="USA"/>
    <s v="US2910111044"/>
    <n v="2313405"/>
    <s v="Annual"/>
    <d v="2023-02-07T00:00:00"/>
    <s v="Management"/>
    <s v="G"/>
    <s v="Yes"/>
    <s v="1b"/>
    <s v="Elect Director Gloria A. Flach"/>
    <s v="Election of Directors"/>
    <s v="For"/>
    <x v="2"/>
    <m/>
    <s v="No"/>
  </r>
  <r>
    <x v="144"/>
    <s v="USA"/>
    <s v="US2910111044"/>
    <n v="2313405"/>
    <s v="Annual"/>
    <d v="2023-02-07T00:00:00"/>
    <s v="Management"/>
    <s v="G"/>
    <s v="Yes"/>
    <s v="1c"/>
    <s v="Elect Director Matthew S. Levatich"/>
    <s v="Election of Directors"/>
    <s v="For"/>
    <x v="2"/>
    <m/>
    <s v="No"/>
  </r>
  <r>
    <x v="145"/>
    <s v="USA"/>
    <s v="US3546131018"/>
    <n v="2350684"/>
    <s v="Annual"/>
    <d v="2023-02-07T00:00:00"/>
    <s v="Management"/>
    <s v="G"/>
    <s v="Yes"/>
    <n v="2"/>
    <s v="Ratify PricewaterhouseCoopers LLP as Auditors"/>
    <s v="Auditors"/>
    <s v="For"/>
    <x v="2"/>
    <m/>
    <s v="No"/>
  </r>
  <r>
    <x v="145"/>
    <s v="USA"/>
    <s v="US3546131018"/>
    <n v="2350684"/>
    <s v="Annual"/>
    <d v="2023-02-07T00:00:00"/>
    <s v="Management"/>
    <s v="G"/>
    <s v="Yes"/>
    <n v="3"/>
    <s v="Advisory Vote to Ratify Named Executive Officers' Compensation"/>
    <s v="Other"/>
    <s v="For"/>
    <x v="1"/>
    <s v="Pay frameworks where long-term awards have a performance period of less than three years do not provide adequate alignment with shareholders' long-term interests. The Company has not included a clawback provision within the remuneration scheme, contrary to good practice for this market."/>
    <s v="Yes"/>
  </r>
  <r>
    <x v="145"/>
    <s v="USA"/>
    <s v="US3546131018"/>
    <n v="2350684"/>
    <s v="Annual"/>
    <d v="2023-02-07T00:00:00"/>
    <s v="Management"/>
    <s v="G"/>
    <s v="Yes"/>
    <n v="4"/>
    <s v="Advisory Vote on Say on Pay Frequency"/>
    <s v="Other"/>
    <s v="Three Years"/>
    <x v="5"/>
    <s v="We believe that shareholders should be granted a yearly vote on executive remuneration."/>
    <s v="Yes"/>
  </r>
  <r>
    <x v="145"/>
    <s v="USA"/>
    <s v="US3546131018"/>
    <n v="2350684"/>
    <s v="Annual"/>
    <d v="2023-02-07T00:00:00"/>
    <s v="Management"/>
    <s v="G"/>
    <s v="Yes"/>
    <s v="1a"/>
    <s v="Elect Director Mariann Byerwalter"/>
    <s v="Election of Directors"/>
    <s v="For"/>
    <x v="2"/>
    <m/>
    <s v="No"/>
  </r>
  <r>
    <x v="145"/>
    <s v="USA"/>
    <s v="US3546131018"/>
    <n v="2350684"/>
    <s v="Annual"/>
    <d v="2023-02-07T00:00:00"/>
    <s v="Management"/>
    <s v="G"/>
    <s v="Yes"/>
    <s v="1b"/>
    <s v="Elect Director Alexander S. Friedman"/>
    <s v="Election of Directors"/>
    <s v="For"/>
    <x v="2"/>
    <m/>
    <s v="No"/>
  </r>
  <r>
    <x v="145"/>
    <s v="USA"/>
    <s v="US3546131018"/>
    <n v="2350684"/>
    <s v="Annual"/>
    <d v="2023-02-07T00:00:00"/>
    <s v="Management"/>
    <s v="G"/>
    <s v="Yes"/>
    <s v="1c"/>
    <s v="Elect Director Gregory E. Johnson"/>
    <s v="Election of Directors"/>
    <s v="For"/>
    <x v="2"/>
    <m/>
    <s v="No"/>
  </r>
  <r>
    <x v="145"/>
    <s v="USA"/>
    <s v="US3546131018"/>
    <n v="2350684"/>
    <s v="Annual"/>
    <d v="2023-02-07T00:00:00"/>
    <s v="Management"/>
    <s v="G"/>
    <s v="Yes"/>
    <s v="1d"/>
    <s v="Elect Director Jennifer M. Johnson"/>
    <s v="Election of Directors"/>
    <s v="For"/>
    <x v="2"/>
    <m/>
    <s v="No"/>
  </r>
  <r>
    <x v="145"/>
    <s v="USA"/>
    <s v="US3546131018"/>
    <n v="2350684"/>
    <s v="Annual"/>
    <d v="2023-02-07T00:00:00"/>
    <s v="Management"/>
    <s v="G"/>
    <s v="Yes"/>
    <s v="1e"/>
    <s v="Elect Director Rupert H. Johnson, Jr."/>
    <s v="Election of Directors"/>
    <s v="For"/>
    <x v="2"/>
    <m/>
    <s v="No"/>
  </r>
  <r>
    <x v="145"/>
    <s v="USA"/>
    <s v="US3546131018"/>
    <n v="2350684"/>
    <s v="Annual"/>
    <d v="2023-02-07T00:00:00"/>
    <s v="Management"/>
    <s v="G"/>
    <s v="Yes"/>
    <s v="1f"/>
    <s v="Elect Director John Y. Kim"/>
    <s v="Election of Directors"/>
    <s v="For"/>
    <x v="2"/>
    <m/>
    <s v="No"/>
  </r>
  <r>
    <x v="145"/>
    <s v="USA"/>
    <s v="US3546131018"/>
    <n v="2350684"/>
    <s v="Annual"/>
    <d v="2023-02-07T00:00:00"/>
    <s v="Management"/>
    <s v="G"/>
    <s v="Yes"/>
    <s v="1g"/>
    <s v="Elect Director Karen M. King"/>
    <s v="Election of Directors"/>
    <s v="For"/>
    <x v="2"/>
    <m/>
    <s v="No"/>
  </r>
  <r>
    <x v="145"/>
    <s v="USA"/>
    <s v="US3546131018"/>
    <n v="2350684"/>
    <s v="Annual"/>
    <d v="2023-02-07T00:00:00"/>
    <s v="Management"/>
    <s v="G"/>
    <s v="Yes"/>
    <s v="1h"/>
    <s v="Elect Director Anthony J. Noto"/>
    <s v="Election of Directors"/>
    <s v="For"/>
    <x v="2"/>
    <m/>
    <s v="No"/>
  </r>
  <r>
    <x v="145"/>
    <s v="USA"/>
    <s v="US3546131018"/>
    <n v="2350684"/>
    <s v="Annual"/>
    <d v="2023-02-07T00:00:00"/>
    <s v="Management"/>
    <s v="G"/>
    <s v="Yes"/>
    <s v="1i"/>
    <s v="Elect Director John W. Thiel"/>
    <s v="Election of Directors"/>
    <s v="For"/>
    <x v="2"/>
    <m/>
    <s v="No"/>
  </r>
  <r>
    <x v="145"/>
    <s v="USA"/>
    <s v="US3546131018"/>
    <n v="2350684"/>
    <s v="Annual"/>
    <d v="2023-02-07T00:00:00"/>
    <s v="Management"/>
    <s v="G"/>
    <s v="Yes"/>
    <s v="1j"/>
    <s v="Elect Director Seth H. Waugh"/>
    <s v="Election of Directors"/>
    <s v="For"/>
    <x v="2"/>
    <m/>
    <s v="No"/>
  </r>
  <r>
    <x v="145"/>
    <s v="USA"/>
    <s v="US3546131018"/>
    <n v="2350684"/>
    <s v="Annual"/>
    <d v="2023-02-07T00:00:00"/>
    <s v="Management"/>
    <s v="G"/>
    <s v="Yes"/>
    <s v="1k"/>
    <s v="Elect Director Geoffrey Y. Yang"/>
    <s v="Election of Directors"/>
    <s v="For"/>
    <x v="1"/>
    <s v="The Company has not met our expectations and principles in regard to gender diversity."/>
    <s v="Yes"/>
  </r>
  <r>
    <x v="38"/>
    <s v="China"/>
    <s v="CNE100000S33"/>
    <s v="B3XCR35"/>
    <s v="Special"/>
    <d v="2023-02-07T00:00:00"/>
    <s v="Management"/>
    <s v="G"/>
    <s v="Yes"/>
    <n v="1"/>
    <s v="Approve Stock Option Incentive Plan (Draft) and Its Summary"/>
    <s v="Other"/>
    <s v="For"/>
    <x v="2"/>
    <m/>
    <s v="No"/>
  </r>
  <r>
    <x v="38"/>
    <s v="China"/>
    <s v="CNE100000S33"/>
    <s v="B3XCR35"/>
    <s v="Special"/>
    <d v="2023-02-07T00:00:00"/>
    <s v="Management"/>
    <s v="G"/>
    <s v="Yes"/>
    <n v="2"/>
    <s v="Approve Implementation Assessment Management Measures for Stock Option Incentive Plan"/>
    <s v="Other"/>
    <s v="For"/>
    <x v="2"/>
    <m/>
    <s v="No"/>
  </r>
  <r>
    <x v="38"/>
    <s v="China"/>
    <s v="CNE100000S33"/>
    <s v="B3XCR35"/>
    <s v="Special"/>
    <d v="2023-02-07T00:00:00"/>
    <s v="Management"/>
    <s v="G"/>
    <s v="Yes"/>
    <n v="3"/>
    <s v="Approve Authorization of the Board to Handle All Related Matters of the Stock Option Incentive Plan"/>
    <s v="Other"/>
    <s v="For"/>
    <x v="2"/>
    <m/>
    <s v="No"/>
  </r>
  <r>
    <x v="38"/>
    <s v="China"/>
    <s v="CNE100000S33"/>
    <s v="B3XCR35"/>
    <s v="Special"/>
    <d v="2023-02-07T00:00:00"/>
    <s v="Management"/>
    <s v="G"/>
    <s v="Yes"/>
    <n v="4"/>
    <s v="Approve Implementation of Employee Share Purchase Plan Through Capital Increase and Related Transactions and Waiver of Pre-emptive Right"/>
    <s v="Other"/>
    <s v="For"/>
    <x v="1"/>
    <s v="We have concerns regarding the dilution or discount being applied to the share plan."/>
    <s v="Yes"/>
  </r>
  <r>
    <x v="146"/>
    <s v="USA"/>
    <s v="US7739031091"/>
    <n v="2754060"/>
    <s v="Annual"/>
    <d v="2023-02-07T00:00:00"/>
    <s v="Management"/>
    <s v="G"/>
    <s v="Yes"/>
    <s v="A1"/>
    <s v="Elect Director William P. Gipson"/>
    <s v="Election of Directors"/>
    <s v="For"/>
    <x v="2"/>
    <m/>
    <s v="No"/>
  </r>
  <r>
    <x v="146"/>
    <s v="USA"/>
    <s v="US7739031091"/>
    <n v="2754060"/>
    <s v="Annual"/>
    <d v="2023-02-07T00:00:00"/>
    <s v="Management"/>
    <s v="G"/>
    <s v="Yes"/>
    <s v="A2"/>
    <s v="Elect Director Pam Murphy"/>
    <s v="Election of Directors"/>
    <s v="For"/>
    <x v="2"/>
    <m/>
    <s v="No"/>
  </r>
  <r>
    <x v="146"/>
    <s v="USA"/>
    <s v="US7739031091"/>
    <n v="2754060"/>
    <s v="Annual"/>
    <d v="2023-02-07T00:00:00"/>
    <s v="Management"/>
    <s v="G"/>
    <s v="Yes"/>
    <s v="A3"/>
    <s v="Elect Director Donald R. Parfet"/>
    <s v="Election of Directors"/>
    <s v="For"/>
    <x v="3"/>
    <s v="Lead Director not considered independent according to UBS guidelines."/>
    <s v="Yes"/>
  </r>
  <r>
    <x v="146"/>
    <s v="USA"/>
    <s v="US7739031091"/>
    <n v="2754060"/>
    <s v="Annual"/>
    <d v="2023-02-07T00:00:00"/>
    <s v="Management"/>
    <s v="G"/>
    <s v="Yes"/>
    <s v="A4"/>
    <s v="Elect Director Robert W. Soderbery"/>
    <s v="Election of Directors"/>
    <s v="For"/>
    <x v="2"/>
    <m/>
    <s v="No"/>
  </r>
  <r>
    <x v="146"/>
    <s v="USA"/>
    <s v="US7739031091"/>
    <n v="2754060"/>
    <s v="Annual"/>
    <d v="2023-02-07T00:00:00"/>
    <s v="Management"/>
    <s v="G"/>
    <s v="Yes"/>
    <s v="B"/>
    <s v="Advisory Vote to Ratify Named Executive Officers' Compensation"/>
    <s v="Other"/>
    <s v="For"/>
    <x v="1"/>
    <s v="Greater than 50% of equity awards vest without reference to performance conditions. We will not support the remuneration where severance packages are in excess of 2yrs fixed salary plus average bonus pay."/>
    <s v="Yes"/>
  </r>
  <r>
    <x v="146"/>
    <s v="USA"/>
    <s v="US7739031091"/>
    <n v="2754060"/>
    <s v="Annual"/>
    <d v="2023-02-07T00:00:00"/>
    <s v="Management"/>
    <s v="G"/>
    <s v="Yes"/>
    <s v="C"/>
    <s v="Advisory Vote on Say on Pay Frequency"/>
    <s v="Other"/>
    <s v="One Year"/>
    <x v="5"/>
    <m/>
    <s v="No"/>
  </r>
  <r>
    <x v="146"/>
    <s v="USA"/>
    <s v="US7739031091"/>
    <n v="2754060"/>
    <s v="Annual"/>
    <d v="2023-02-07T00:00:00"/>
    <s v="Management"/>
    <s v="G"/>
    <s v="Yes"/>
    <s v="D"/>
    <s v="Ratify Deloitte &amp; Touche LLP as Auditors"/>
    <s v="Auditors"/>
    <s v="For"/>
    <x v="2"/>
    <m/>
    <s v="No"/>
  </r>
  <r>
    <x v="147"/>
    <s v="China"/>
    <s v="CNE000000FK4"/>
    <n v="6802534"/>
    <s v="Special"/>
    <d v="2023-02-07T00:00:00"/>
    <s v="Management"/>
    <s v="G"/>
    <s v="Yes"/>
    <n v="1"/>
    <s v="Approve Amendments to Articles of Association to Change Business Scope"/>
    <s v="Other"/>
    <s v="For"/>
    <x v="2"/>
    <m/>
    <s v="No"/>
  </r>
  <r>
    <x v="147"/>
    <s v="China"/>
    <s v="CNE000000FK4"/>
    <n v="6802534"/>
    <s v="Special"/>
    <d v="2023-02-07T00:00:00"/>
    <s v="Management"/>
    <s v="G"/>
    <s v="Yes"/>
    <n v="2"/>
    <s v="Approve to Appoint Auditor"/>
    <s v="Auditors"/>
    <s v="For"/>
    <x v="2"/>
    <m/>
    <s v="No"/>
  </r>
  <r>
    <x v="148"/>
    <s v="Germany"/>
    <s v="DE000ENER6Y0"/>
    <s v="BMTVQK9"/>
    <s v="Annual"/>
    <d v="2023-02-07T00:00:00"/>
    <s v="Management"/>
    <s v="G"/>
    <s v="No"/>
    <n v="1"/>
    <s v="Receive Financial Statements and Statutory Reports for Fiscal Year 2021/22 (Non-Voting)"/>
    <s v="Reports"/>
    <m/>
    <x v="0"/>
    <m/>
    <s v="No"/>
  </r>
  <r>
    <x v="148"/>
    <s v="Germany"/>
    <s v="DE000ENER6Y0"/>
    <s v="BMTVQK9"/>
    <s v="Annual"/>
    <d v="2023-02-07T00:00:00"/>
    <s v="Management"/>
    <s v="G"/>
    <s v="Yes"/>
    <n v="2"/>
    <s v="Approve Allocation of Income and Omission of Dividends"/>
    <s v="Other"/>
    <s v="For"/>
    <x v="2"/>
    <m/>
    <s v="No"/>
  </r>
  <r>
    <x v="148"/>
    <s v="Germany"/>
    <s v="DE000ENER6Y0"/>
    <s v="BMTVQK9"/>
    <s v="Annual"/>
    <d v="2023-02-07T00:00:00"/>
    <s v="Management"/>
    <s v="G"/>
    <s v="Yes"/>
    <n v="3.1"/>
    <s v="Approve Discharge of Management Board Member Christian Bruch for Fiscal Year 2021/22"/>
    <s v="Other"/>
    <s v="For"/>
    <x v="2"/>
    <m/>
    <s v="No"/>
  </r>
  <r>
    <x v="148"/>
    <s v="Germany"/>
    <s v="DE000ENER6Y0"/>
    <s v="BMTVQK9"/>
    <s v="Annual"/>
    <d v="2023-02-07T00:00:00"/>
    <s v="Management"/>
    <s v="G"/>
    <s v="Yes"/>
    <n v="3.2"/>
    <s v="Approve Discharge of Management Board Member Maria Ferraro for Fiscal Year 2021/22"/>
    <s v="Other"/>
    <s v="For"/>
    <x v="2"/>
    <m/>
    <s v="No"/>
  </r>
  <r>
    <x v="148"/>
    <s v="Germany"/>
    <s v="DE000ENER6Y0"/>
    <s v="BMTVQK9"/>
    <s v="Annual"/>
    <d v="2023-02-07T00:00:00"/>
    <s v="Management"/>
    <s v="G"/>
    <s v="Yes"/>
    <n v="3.3"/>
    <s v="Approve Discharge of Management Board Member Karim Amin (from March 1, 2022) for Fiscal Year 2021/22"/>
    <s v="Other"/>
    <s v="For"/>
    <x v="2"/>
    <m/>
    <s v="No"/>
  </r>
  <r>
    <x v="148"/>
    <s v="Germany"/>
    <s v="DE000ENER6Y0"/>
    <s v="BMTVQK9"/>
    <s v="Annual"/>
    <d v="2023-02-07T00:00:00"/>
    <s v="Management"/>
    <s v="G"/>
    <s v="Yes"/>
    <n v="3.4"/>
    <s v="Approve Discharge of Management Board Member Jochen Eickholt (until Feb. 28, 2022) for Fiscal Year 2021/22"/>
    <s v="Other"/>
    <s v="For"/>
    <x v="2"/>
    <m/>
    <s v="No"/>
  </r>
  <r>
    <x v="148"/>
    <s v="Germany"/>
    <s v="DE000ENER6Y0"/>
    <s v="BMTVQK9"/>
    <s v="Annual"/>
    <d v="2023-02-07T00:00:00"/>
    <s v="Management"/>
    <s v="G"/>
    <s v="Yes"/>
    <n v="3.5"/>
    <s v="Approve Discharge of Management Board Member Tim Holt for Fiscal Year 2021/22"/>
    <s v="Other"/>
    <s v="For"/>
    <x v="2"/>
    <m/>
    <s v="No"/>
  </r>
  <r>
    <x v="148"/>
    <s v="Germany"/>
    <s v="DE000ENER6Y0"/>
    <s v="BMTVQK9"/>
    <s v="Annual"/>
    <d v="2023-02-07T00:00:00"/>
    <s v="Management"/>
    <s v="G"/>
    <s v="Yes"/>
    <n v="4.0999999999999996"/>
    <s v="Approve Discharge of Supervisory Board Member Joe Kaeser for Fiscal Year 2021/22"/>
    <s v="Other"/>
    <s v="For"/>
    <x v="2"/>
    <m/>
    <s v="No"/>
  </r>
  <r>
    <x v="148"/>
    <s v="Germany"/>
    <s v="DE000ENER6Y0"/>
    <s v="BMTVQK9"/>
    <s v="Annual"/>
    <d v="2023-02-07T00:00:00"/>
    <s v="Management"/>
    <s v="G"/>
    <s v="Yes"/>
    <n v="4.0999999999999996"/>
    <s v="Approve Discharge of Supervisory Board Member Nadine Florian for Fiscal Year 2021/22"/>
    <s v="Other"/>
    <s v="For"/>
    <x v="2"/>
    <m/>
    <s v="No"/>
  </r>
  <r>
    <x v="148"/>
    <s v="Germany"/>
    <s v="DE000ENER6Y0"/>
    <s v="BMTVQK9"/>
    <s v="Annual"/>
    <d v="2023-02-07T00:00:00"/>
    <s v="Management"/>
    <s v="G"/>
    <s v="Yes"/>
    <n v="4.1100000000000003"/>
    <s v="Approve Discharge of Supervisory Board Member Sigmar Gabriel for Fiscal Year 2021/22"/>
    <s v="Other"/>
    <s v="For"/>
    <x v="2"/>
    <m/>
    <s v="No"/>
  </r>
  <r>
    <x v="148"/>
    <s v="Germany"/>
    <s v="DE000ENER6Y0"/>
    <s v="BMTVQK9"/>
    <s v="Annual"/>
    <d v="2023-02-07T00:00:00"/>
    <s v="Management"/>
    <s v="G"/>
    <s v="Yes"/>
    <n v="4.12"/>
    <s v="Approve Discharge of Supervisory Board Member Ruediger Gross (until Aug. 31, 2022) for Fiscal Year 2021/22"/>
    <s v="Other"/>
    <s v="For"/>
    <x v="2"/>
    <m/>
    <s v="No"/>
  </r>
  <r>
    <x v="148"/>
    <s v="Germany"/>
    <s v="DE000ENER6Y0"/>
    <s v="BMTVQK9"/>
    <s v="Annual"/>
    <d v="2023-02-07T00:00:00"/>
    <s v="Management"/>
    <s v="G"/>
    <s v="Yes"/>
    <n v="4.13"/>
    <s v="Approve Discharge of Supervisory Board Member Horst Hakelberg for Fiscal Year 2021/22"/>
    <s v="Other"/>
    <s v="For"/>
    <x v="2"/>
    <m/>
    <s v="No"/>
  </r>
  <r>
    <x v="148"/>
    <s v="Germany"/>
    <s v="DE000ENER6Y0"/>
    <s v="BMTVQK9"/>
    <s v="Annual"/>
    <d v="2023-02-07T00:00:00"/>
    <s v="Management"/>
    <s v="G"/>
    <s v="Yes"/>
    <n v="4.1399999999999997"/>
    <s v="Approve Discharge of Supervisory Board Member Juergen Kerner for Fiscal Year 2021/22"/>
    <s v="Other"/>
    <s v="For"/>
    <x v="2"/>
    <m/>
    <s v="No"/>
  </r>
  <r>
    <x v="148"/>
    <s v="Germany"/>
    <s v="DE000ENER6Y0"/>
    <s v="BMTVQK9"/>
    <s v="Annual"/>
    <d v="2023-02-07T00:00:00"/>
    <s v="Management"/>
    <s v="G"/>
    <s v="Yes"/>
    <n v="4.1500000000000004"/>
    <s v="Approve Discharge of Supervisory Board Member Hildegard Mueller for Fiscal Year 2021/22"/>
    <s v="Other"/>
    <s v="For"/>
    <x v="2"/>
    <m/>
    <s v="No"/>
  </r>
  <r>
    <x v="148"/>
    <s v="Germany"/>
    <s v="DE000ENER6Y0"/>
    <s v="BMTVQK9"/>
    <s v="Annual"/>
    <d v="2023-02-07T00:00:00"/>
    <s v="Management"/>
    <s v="G"/>
    <s v="Yes"/>
    <n v="4.16"/>
    <s v="Approve Discharge of Supervisory Board Member Laurence Mulliez for Fiscal Year 2021/22"/>
    <s v="Other"/>
    <s v="For"/>
    <x v="2"/>
    <m/>
    <s v="No"/>
  </r>
  <r>
    <x v="148"/>
    <s v="Germany"/>
    <s v="DE000ENER6Y0"/>
    <s v="BMTVQK9"/>
    <s v="Annual"/>
    <d v="2023-02-07T00:00:00"/>
    <s v="Management"/>
    <s v="G"/>
    <s v="Yes"/>
    <n v="4.17"/>
    <s v="Approve Discharge of Supervisory Board Member Thomas Pfann (from Sep. 1, 2022) for Fiscal Year 2021/22"/>
    <s v="Other"/>
    <s v="For"/>
    <x v="2"/>
    <m/>
    <s v="No"/>
  </r>
  <r>
    <x v="148"/>
    <s v="Germany"/>
    <s v="DE000ENER6Y0"/>
    <s v="BMTVQK9"/>
    <s v="Annual"/>
    <d v="2023-02-07T00:00:00"/>
    <s v="Management"/>
    <s v="G"/>
    <s v="Yes"/>
    <n v="4.18"/>
    <s v="Approve Discharge of Supervisory Board Member Matthias Rebellius for Fiscal Year 2021/22"/>
    <s v="Other"/>
    <s v="For"/>
    <x v="2"/>
    <m/>
    <s v="No"/>
  </r>
  <r>
    <x v="148"/>
    <s v="Germany"/>
    <s v="DE000ENER6Y0"/>
    <s v="BMTVQK9"/>
    <s v="Annual"/>
    <d v="2023-02-07T00:00:00"/>
    <s v="Management"/>
    <s v="G"/>
    <s v="Yes"/>
    <n v="4.1900000000000004"/>
    <s v="Approve Discharge of Supervisory Board Member Hagen Reimer (until Aug. 31, 2022) for Fiscal Year 2021/22"/>
    <s v="Other"/>
    <s v="For"/>
    <x v="2"/>
    <m/>
    <s v="No"/>
  </r>
  <r>
    <x v="148"/>
    <s v="Germany"/>
    <s v="DE000ENER6Y0"/>
    <s v="BMTVQK9"/>
    <s v="Annual"/>
    <d v="2023-02-07T00:00:00"/>
    <s v="Management"/>
    <s v="G"/>
    <s v="Yes"/>
    <n v="4.2"/>
    <s v="Approve Discharge of Supervisory Board Member Robert Kensbock for Fiscal Year 2021/22"/>
    <s v="Other"/>
    <s v="For"/>
    <x v="2"/>
    <m/>
    <s v="No"/>
  </r>
  <r>
    <x v="148"/>
    <s v="Germany"/>
    <s v="DE000ENER6Y0"/>
    <s v="BMTVQK9"/>
    <s v="Annual"/>
    <d v="2023-02-07T00:00:00"/>
    <s v="Management"/>
    <s v="G"/>
    <s v="Yes"/>
    <n v="4.2"/>
    <s v="Approve Discharge of Supervisory Board Member Ralf Thomas for Fiscal Year 2021/22"/>
    <s v="Other"/>
    <s v="For"/>
    <x v="2"/>
    <m/>
    <s v="No"/>
  </r>
  <r>
    <x v="148"/>
    <s v="Germany"/>
    <s v="DE000ENER6Y0"/>
    <s v="BMTVQK9"/>
    <s v="Annual"/>
    <d v="2023-02-07T00:00:00"/>
    <s v="Management"/>
    <s v="G"/>
    <s v="Yes"/>
    <n v="4.21"/>
    <s v="Approve Discharge of Supervisory Board Member Geisha Williams for Fiscal Year 2021/22"/>
    <s v="Other"/>
    <s v="For"/>
    <x v="2"/>
    <m/>
    <s v="No"/>
  </r>
  <r>
    <x v="148"/>
    <s v="Germany"/>
    <s v="DE000ENER6Y0"/>
    <s v="BMTVQK9"/>
    <s v="Annual"/>
    <d v="2023-02-07T00:00:00"/>
    <s v="Management"/>
    <s v="G"/>
    <s v="Yes"/>
    <n v="4.22"/>
    <s v="Approve Discharge of Supervisory Board Member Randy Zwirn for Fiscal Year 2021/22"/>
    <s v="Other"/>
    <s v="For"/>
    <x v="2"/>
    <m/>
    <s v="No"/>
  </r>
  <r>
    <x v="148"/>
    <s v="Germany"/>
    <s v="DE000ENER6Y0"/>
    <s v="BMTVQK9"/>
    <s v="Annual"/>
    <d v="2023-02-07T00:00:00"/>
    <s v="Management"/>
    <s v="G"/>
    <s v="Yes"/>
    <n v="4.3"/>
    <s v="Approve Discharge of Supervisory Board Member Hubert Lienhard for Fiscal Year 2021/22"/>
    <s v="Other"/>
    <s v="For"/>
    <x v="2"/>
    <m/>
    <s v="No"/>
  </r>
  <r>
    <x v="148"/>
    <s v="Germany"/>
    <s v="DE000ENER6Y0"/>
    <s v="BMTVQK9"/>
    <s v="Annual"/>
    <d v="2023-02-07T00:00:00"/>
    <s v="Management"/>
    <s v="G"/>
    <s v="Yes"/>
    <n v="4.4000000000000004"/>
    <s v="Approve Discharge of Supervisory Board Member Guenter Augustat for Fiscal Year 2021/22"/>
    <s v="Other"/>
    <s v="For"/>
    <x v="2"/>
    <m/>
    <s v="No"/>
  </r>
  <r>
    <x v="148"/>
    <s v="Germany"/>
    <s v="DE000ENER6Y0"/>
    <s v="BMTVQK9"/>
    <s v="Annual"/>
    <d v="2023-02-07T00:00:00"/>
    <s v="Management"/>
    <s v="G"/>
    <s v="Yes"/>
    <n v="4.5"/>
    <s v="Approve Discharge of Supervisory Board Member Manfred Baereis for Fiscal Year 2021/22"/>
    <s v="Other"/>
    <s v="For"/>
    <x v="2"/>
    <m/>
    <s v="No"/>
  </r>
  <r>
    <x v="148"/>
    <s v="Germany"/>
    <s v="DE000ENER6Y0"/>
    <s v="BMTVQK9"/>
    <s v="Annual"/>
    <d v="2023-02-07T00:00:00"/>
    <s v="Management"/>
    <s v="G"/>
    <s v="Yes"/>
    <n v="4.5999999999999996"/>
    <s v="Approve Discharge of Supervisory Board Member Manuel Bloemers (from Sep. 1, 2022) for Fiscal Year 2021/22"/>
    <s v="Other"/>
    <s v="For"/>
    <x v="2"/>
    <m/>
    <s v="No"/>
  </r>
  <r>
    <x v="148"/>
    <s v="Germany"/>
    <s v="DE000ENER6Y0"/>
    <s v="BMTVQK9"/>
    <s v="Annual"/>
    <d v="2023-02-07T00:00:00"/>
    <s v="Management"/>
    <s v="G"/>
    <s v="Yes"/>
    <n v="4.7"/>
    <s v="Approve Discharge of Supervisory Board Member Christine Bortenlaenger for Fiscal Year 2021/22"/>
    <s v="Other"/>
    <s v="For"/>
    <x v="2"/>
    <m/>
    <s v="No"/>
  </r>
  <r>
    <x v="148"/>
    <s v="Germany"/>
    <s v="DE000ENER6Y0"/>
    <s v="BMTVQK9"/>
    <s v="Annual"/>
    <d v="2023-02-07T00:00:00"/>
    <s v="Management"/>
    <s v="G"/>
    <s v="Yes"/>
    <n v="4.8"/>
    <s v="Approve Discharge of Supervisory Board Member Andrea Fehrmann for Fiscal Year 2021/22"/>
    <s v="Other"/>
    <s v="For"/>
    <x v="2"/>
    <m/>
    <s v="No"/>
  </r>
  <r>
    <x v="148"/>
    <s v="Germany"/>
    <s v="DE000ENER6Y0"/>
    <s v="BMTVQK9"/>
    <s v="Annual"/>
    <d v="2023-02-07T00:00:00"/>
    <s v="Management"/>
    <s v="G"/>
    <s v="Yes"/>
    <n v="4.9000000000000004"/>
    <s v="Approve Discharge of Supervisory Board Member Andreas Feldmueller for Fiscal Year 2021/22"/>
    <s v="Other"/>
    <s v="For"/>
    <x v="2"/>
    <m/>
    <s v="No"/>
  </r>
  <r>
    <x v="148"/>
    <s v="Germany"/>
    <s v="DE000ENER6Y0"/>
    <s v="BMTVQK9"/>
    <s v="Annual"/>
    <d v="2023-02-07T00:00:00"/>
    <s v="Management"/>
    <s v="G"/>
    <s v="Yes"/>
    <n v="5"/>
    <s v="Ratify Ernst &amp; Young GmbH as Auditors for Fiscal Year 2022/23"/>
    <s v="Auditors"/>
    <s v="For"/>
    <x v="2"/>
    <m/>
    <s v="No"/>
  </r>
  <r>
    <x v="148"/>
    <s v="Germany"/>
    <s v="DE000ENER6Y0"/>
    <s v="BMTVQK9"/>
    <s v="Annual"/>
    <d v="2023-02-07T00:00:00"/>
    <s v="Management"/>
    <s v="G"/>
    <s v="Yes"/>
    <n v="6"/>
    <s v="Approve Remuneration Report"/>
    <s v="Incentives and Remuneration"/>
    <s v="For"/>
    <x v="2"/>
    <m/>
    <s v="No"/>
  </r>
  <r>
    <x v="148"/>
    <s v="Germany"/>
    <s v="DE000ENER6Y0"/>
    <s v="BMTVQK9"/>
    <s v="Annual"/>
    <d v="2023-02-07T00:00:00"/>
    <s v="Management"/>
    <s v="G"/>
    <s v="Yes"/>
    <n v="7"/>
    <s v="Amend Articles Re: Supervisory Board Committees"/>
    <s v="Other"/>
    <s v="For"/>
    <x v="2"/>
    <m/>
    <s v="No"/>
  </r>
  <r>
    <x v="148"/>
    <s v="Germany"/>
    <s v="DE000ENER6Y0"/>
    <s v="BMTVQK9"/>
    <s v="Annual"/>
    <d v="2023-02-07T00:00:00"/>
    <s v="Management"/>
    <s v="G"/>
    <s v="Yes"/>
    <n v="8"/>
    <s v="Amend Articles Re: Participation of Supervisory Board Members in the Annual General Meeting by Means of Audio and Video Transmission"/>
    <s v="Other"/>
    <s v="For"/>
    <x v="2"/>
    <m/>
    <s v="No"/>
  </r>
  <r>
    <x v="148"/>
    <s v="Germany"/>
    <s v="DE000ENER6Y0"/>
    <s v="BMTVQK9"/>
    <s v="Annual"/>
    <d v="2023-02-07T00:00:00"/>
    <s v="Management"/>
    <s v="G"/>
    <s v="Yes"/>
    <n v="9"/>
    <s v="Approve Virtual-Only Shareholder Meetings Until 2025"/>
    <s v="Other"/>
    <s v="For"/>
    <x v="1"/>
    <s v="We will not support exclusively virtual meetings."/>
    <s v="Yes"/>
  </r>
  <r>
    <x v="148"/>
    <s v="Germany"/>
    <s v="DE000ENER6Y0"/>
    <s v="BMTVQK9"/>
    <s v="Annual"/>
    <d v="2023-02-07T00:00:00"/>
    <s v="Management"/>
    <s v="G"/>
    <s v="Yes"/>
    <n v="10"/>
    <s v="Approve Creation of EUR 363.3 Million Pool of Authorized Capital with or without Exclusion of Preemptive Rights"/>
    <s v="Other"/>
    <s v="For"/>
    <x v="1"/>
    <s v="We will not support routine authorities to issue shares with pre-emption rights exceeding 20% of the issued share capital as they are potentially overly dilutive and therefore not in the interest of existing shareholders."/>
    <s v="Yes"/>
  </r>
  <r>
    <x v="148"/>
    <s v="Germany"/>
    <s v="DE000ENER6Y0"/>
    <s v="BMTVQK9"/>
    <s v="Annual"/>
    <d v="2023-02-07T00:00:00"/>
    <s v="Management"/>
    <s v="G"/>
    <s v="Yes"/>
    <n v="11"/>
    <s v="Approve Issuance of Warrants/Bonds with Warrants Attached/Convertible Bonds without Preemptive Rights up to Aggregate Nominal Amount of EUR 4 Billion; Approve Creation of EUR 72.7 Million Pool of Capital to Guarantee Conversion Rights"/>
    <s v="Other"/>
    <s v="For"/>
    <x v="2"/>
    <m/>
    <s v="No"/>
  </r>
  <r>
    <x v="148"/>
    <s v="Germany"/>
    <s v="DE000ENER6Y0"/>
    <s v="BMTVQK9"/>
    <s v="Annual"/>
    <d v="2023-02-07T00:00:00"/>
    <s v="Management"/>
    <s v="G"/>
    <s v="Yes"/>
    <n v="12"/>
    <s v="Authorize Share Repurchase Program and Reissuance or Cancellation of Repurchased Shares"/>
    <s v="Other"/>
    <s v="For"/>
    <x v="2"/>
    <m/>
    <s v="No"/>
  </r>
  <r>
    <x v="149"/>
    <s v="Cayman Islands"/>
    <s v="KYG8569A1067"/>
    <s v="B4XRPN3"/>
    <s v="Annual"/>
    <d v="2023-02-07T00:00:00"/>
    <s v="Management"/>
    <s v="G"/>
    <s v="Yes"/>
    <n v="1"/>
    <s v="Accept Financial Statements and Statutory Reports"/>
    <s v="Reports"/>
    <s v="For"/>
    <x v="2"/>
    <m/>
    <s v="No"/>
  </r>
  <r>
    <x v="149"/>
    <s v="Cayman Islands"/>
    <s v="KYG8569A1067"/>
    <s v="B4XRPN3"/>
    <s v="Annual"/>
    <d v="2023-02-07T00:00:00"/>
    <s v="Management"/>
    <s v="G"/>
    <s v="Yes"/>
    <n v="3"/>
    <s v="Approve BDO Limited as Auditor and Authorize Board to Fix Their Remuneration"/>
    <s v="Incentives and Remuneration"/>
    <s v="For"/>
    <x v="2"/>
    <m/>
    <s v="No"/>
  </r>
  <r>
    <x v="149"/>
    <s v="Cayman Islands"/>
    <s v="KYG8569A1067"/>
    <s v="B4XRPN3"/>
    <s v="Annual"/>
    <d v="2023-02-07T00:00:00"/>
    <s v="Management"/>
    <s v="G"/>
    <s v="Yes"/>
    <n v="5"/>
    <s v="Amend Existing Articles of Association and Adopt Second Amended and Restated Articles of Association"/>
    <s v="Other"/>
    <s v="For"/>
    <x v="2"/>
    <m/>
    <s v="No"/>
  </r>
  <r>
    <x v="149"/>
    <s v="Cayman Islands"/>
    <s v="KYG8569A1067"/>
    <s v="B4XRPN3"/>
    <s v="Annual"/>
    <d v="2023-02-07T00:00:00"/>
    <s v="Management"/>
    <s v="G"/>
    <s v="Yes"/>
    <s v="2A1"/>
    <s v="Elect Jing Hong as Director"/>
    <s v="Election of Directors"/>
    <s v="For"/>
    <x v="2"/>
    <m/>
    <s v="No"/>
  </r>
  <r>
    <x v="149"/>
    <s v="Cayman Islands"/>
    <s v="KYG8569A1067"/>
    <s v="B4XRPN3"/>
    <s v="Annual"/>
    <d v="2023-02-07T00:00:00"/>
    <s v="Management"/>
    <s v="G"/>
    <s v="Yes"/>
    <s v="2A2"/>
    <s v="Elect Tian Qiang as Director"/>
    <s v="Election of Directors"/>
    <s v="For"/>
    <x v="2"/>
    <m/>
    <s v="No"/>
  </r>
  <r>
    <x v="149"/>
    <s v="Cayman Islands"/>
    <s v="KYG8569A1067"/>
    <s v="B4XRPN3"/>
    <s v="Annual"/>
    <d v="2023-02-07T00:00:00"/>
    <s v="Management"/>
    <s v="G"/>
    <s v="Yes"/>
    <s v="2A3"/>
    <s v="Elect Huang Shuping as Director"/>
    <s v="Election of Directors"/>
    <s v="For"/>
    <x v="2"/>
    <m/>
    <s v="No"/>
  </r>
  <r>
    <x v="149"/>
    <s v="Cayman Islands"/>
    <s v="KYG8569A1067"/>
    <s v="B4XRPN3"/>
    <s v="Annual"/>
    <d v="2023-02-07T00:00:00"/>
    <s v="Management"/>
    <s v="G"/>
    <s v="Yes"/>
    <s v="2A4"/>
    <s v="Elect Ma Lishan as Director"/>
    <s v="Election of Directors"/>
    <s v="For"/>
    <x v="1"/>
    <s v="We do not regard the Board to be sufficiently independent, for which the chair of the nomination process is ultimately accountable. Candidate is not considered independent and the Audit Committee is not made up of at least 2/3 independent directors. Candidate is not considered independent and is serving on the Remuneration Committee which should comprise of a majority of independent directors."/>
    <s v="Yes"/>
  </r>
  <r>
    <x v="149"/>
    <s v="Cayman Islands"/>
    <s v="KYG8569A1067"/>
    <s v="B4XRPN3"/>
    <s v="Annual"/>
    <d v="2023-02-07T00:00:00"/>
    <s v="Management"/>
    <s v="G"/>
    <s v="Yes"/>
    <s v="2B"/>
    <s v="Authorize Board to Fix Remuneration of Directors"/>
    <s v="Election of Directors"/>
    <s v="For"/>
    <x v="2"/>
    <m/>
    <s v="No"/>
  </r>
  <r>
    <x v="149"/>
    <s v="Cayman Islands"/>
    <s v="KYG8569A1067"/>
    <s v="B4XRPN3"/>
    <s v="Annual"/>
    <d v="2023-02-07T00:00:00"/>
    <s v="Management"/>
    <s v="G"/>
    <s v="Yes"/>
    <s v="4A"/>
    <s v="Approve Issuance of Equity or Equity-Linked Securities without Preemptive Rights"/>
    <s v="Other"/>
    <s v="For"/>
    <x v="1"/>
    <s v="We will not support routine authorities to issue shares without pre-emption rights exceeding 10% of the issued share capital as this is potentially overly dilutive for existing shareholders."/>
    <s v="Yes"/>
  </r>
  <r>
    <x v="149"/>
    <s v="Cayman Islands"/>
    <s v="KYG8569A1067"/>
    <s v="B4XRPN3"/>
    <s v="Annual"/>
    <d v="2023-02-07T00:00:00"/>
    <s v="Management"/>
    <s v="G"/>
    <s v="Yes"/>
    <s v="4B"/>
    <s v="Authorize Repurchase of Issued Share Capital"/>
    <s v="Other"/>
    <s v="For"/>
    <x v="2"/>
    <m/>
    <s v="No"/>
  </r>
  <r>
    <x v="149"/>
    <s v="Cayman Islands"/>
    <s v="KYG8569A1067"/>
    <s v="B4XRPN3"/>
    <s v="Annual"/>
    <d v="2023-02-07T00:00:00"/>
    <s v="Management"/>
    <s v="G"/>
    <s v="Yes"/>
    <s v="4C"/>
    <s v="Authorize Reissuance of Repurchased Shares"/>
    <s v="Other"/>
    <s v="For"/>
    <x v="2"/>
    <m/>
    <s v="No"/>
  </r>
  <r>
    <x v="150"/>
    <s v="China"/>
    <s v="CNE100001260"/>
    <s v="B4XB836"/>
    <s v="Special"/>
    <d v="2023-02-07T00:00:00"/>
    <s v="Management"/>
    <s v="G"/>
    <s v="Yes"/>
    <n v="1"/>
    <s v="Approve Increase in Daily Related Party Transactions"/>
    <s v="Other"/>
    <s v="For"/>
    <x v="2"/>
    <m/>
    <s v="No"/>
  </r>
  <r>
    <x v="151"/>
    <s v="Israel"/>
    <s v="IL0010972789"/>
    <s v="B18MCB9"/>
    <s v="Special"/>
    <d v="2023-02-08T00:00:00"/>
    <s v="Management"/>
    <s v="G"/>
    <s v="Yes"/>
    <n v="1"/>
    <s v="Approve Compensation Policy for the Directors and Officers of the Company"/>
    <s v="Election of Directors"/>
    <s v="For"/>
    <x v="1"/>
    <s v="Greater than 50% of equity awards vest without reference to performance conditions. The vesting schedule for time-vesting awards is not sufficiently long-term in order to properly aid in retention."/>
    <s v="Yes"/>
  </r>
  <r>
    <x v="151"/>
    <s v="Israel"/>
    <s v="IL0010972789"/>
    <s v="B18MCB9"/>
    <s v="Special"/>
    <d v="2023-02-08T00:00:00"/>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1"/>
    <m/>
    <s v="No"/>
  </r>
  <r>
    <x v="151"/>
    <s v="Israel"/>
    <s v="IL0010972789"/>
    <s v="B18MCB9"/>
    <s v="Special"/>
    <d v="2023-02-08T00:00:00"/>
    <s v="Management"/>
    <s v="G"/>
    <s v="Yes"/>
    <s v="B1"/>
    <s v="If you are an Interest Holder as defined in Section 1 of the Securities Law, 1968, vote FOR.  Otherwise, vote against."/>
    <s v="Other"/>
    <s v="None"/>
    <x v="1"/>
    <m/>
    <s v="No"/>
  </r>
  <r>
    <x v="151"/>
    <s v="Israel"/>
    <s v="IL0010972789"/>
    <s v="B18MCB9"/>
    <s v="Special"/>
    <d v="2023-02-08T00:00:00"/>
    <s v="Management"/>
    <s v="G"/>
    <s v="Yes"/>
    <s v="B2"/>
    <s v="If you are a Senior Officer as defined in Section 37(D) of the Securities Law, 1968, vote FOR. Otherwise, vote against."/>
    <s v="Other"/>
    <s v="None"/>
    <x v="1"/>
    <m/>
    <s v="No"/>
  </r>
  <r>
    <x v="151"/>
    <s v="Israel"/>
    <s v="IL0010972789"/>
    <s v="B18MCB9"/>
    <s v="Special"/>
    <d v="2023-02-08T00:00:00"/>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2"/>
    <m/>
    <s v="No"/>
  </r>
  <r>
    <x v="152"/>
    <s v="USA"/>
    <s v="US0495601058"/>
    <n v="2315359"/>
    <s v="Annual"/>
    <d v="2023-02-08T00:00:00"/>
    <s v="Management"/>
    <s v="G"/>
    <s v="Yes"/>
    <n v="2"/>
    <s v="Ratify Ernst &amp; Young LLP as Auditors"/>
    <s v="Auditors"/>
    <s v="For"/>
    <x v="2"/>
    <m/>
    <s v="No"/>
  </r>
  <r>
    <x v="152"/>
    <s v="USA"/>
    <s v="US0495601058"/>
    <n v="2315359"/>
    <s v="Annual"/>
    <d v="2023-02-08T00:00:00"/>
    <s v="Management"/>
    <s v="G"/>
    <s v="Yes"/>
    <n v="3"/>
    <s v="Advisory Vote to Ratify Named Executive Officers' Compensation"/>
    <s v="Other"/>
    <s v="For"/>
    <x v="2"/>
    <m/>
    <s v="No"/>
  </r>
  <r>
    <x v="152"/>
    <s v="USA"/>
    <s v="US0495601058"/>
    <n v="2315359"/>
    <s v="Annual"/>
    <d v="2023-02-08T00:00:00"/>
    <s v="Management"/>
    <s v="G"/>
    <s v="Yes"/>
    <s v="1a"/>
    <s v="Elect Director John C. Ale"/>
    <s v="Election of Directors"/>
    <s v="For"/>
    <x v="2"/>
    <m/>
    <s v="No"/>
  </r>
  <r>
    <x v="152"/>
    <s v="USA"/>
    <s v="US0495601058"/>
    <n v="2315359"/>
    <s v="Annual"/>
    <d v="2023-02-08T00:00:00"/>
    <s v="Management"/>
    <s v="G"/>
    <s v="Yes"/>
    <s v="1b"/>
    <s v="Elect Director J. Kevin Akers"/>
    <s v="Election of Directors"/>
    <s v="For"/>
    <x v="2"/>
    <m/>
    <s v="No"/>
  </r>
  <r>
    <x v="152"/>
    <s v="USA"/>
    <s v="US0495601058"/>
    <n v="2315359"/>
    <s v="Annual"/>
    <d v="2023-02-08T00:00:00"/>
    <s v="Management"/>
    <s v="G"/>
    <s v="Yes"/>
    <s v="1c"/>
    <s v="Elect Director Kim R. Cocklin"/>
    <s v="Election of Directors"/>
    <s v="For"/>
    <x v="2"/>
    <m/>
    <s v="No"/>
  </r>
  <r>
    <x v="152"/>
    <s v="USA"/>
    <s v="US0495601058"/>
    <n v="2315359"/>
    <s v="Annual"/>
    <d v="2023-02-08T00:00:00"/>
    <s v="Management"/>
    <s v="G"/>
    <s v="Yes"/>
    <s v="1d"/>
    <s v="Elect Director Kelly H. Compton"/>
    <s v="Election of Directors"/>
    <s v="For"/>
    <x v="2"/>
    <m/>
    <s v="No"/>
  </r>
  <r>
    <x v="152"/>
    <s v="USA"/>
    <s v="US0495601058"/>
    <n v="2315359"/>
    <s v="Annual"/>
    <d v="2023-02-08T00:00:00"/>
    <s v="Management"/>
    <s v="G"/>
    <s v="Yes"/>
    <s v="1e"/>
    <s v="Elect Director Sean Donohue"/>
    <s v="Election of Directors"/>
    <s v="For"/>
    <x v="2"/>
    <m/>
    <s v="No"/>
  </r>
  <r>
    <x v="152"/>
    <s v="USA"/>
    <s v="US0495601058"/>
    <n v="2315359"/>
    <s v="Annual"/>
    <d v="2023-02-08T00:00:00"/>
    <s v="Management"/>
    <s v="G"/>
    <s v="Yes"/>
    <s v="1f"/>
    <s v="Elect Director Rafael G. Garza"/>
    <s v="Election of Directors"/>
    <s v="For"/>
    <x v="2"/>
    <m/>
    <s v="No"/>
  </r>
  <r>
    <x v="152"/>
    <s v="USA"/>
    <s v="US0495601058"/>
    <n v="2315359"/>
    <s v="Annual"/>
    <d v="2023-02-08T00:00:00"/>
    <s v="Management"/>
    <s v="G"/>
    <s v="Yes"/>
    <s v="1g"/>
    <s v="Elect Director Richard K. Gordon"/>
    <s v="Election of Directors"/>
    <s v="For"/>
    <x v="1"/>
    <s v="Lead Director not considered independent according to UBS guidelines."/>
    <s v="Yes"/>
  </r>
  <r>
    <x v="152"/>
    <s v="USA"/>
    <s v="US0495601058"/>
    <n v="2315359"/>
    <s v="Annual"/>
    <d v="2023-02-08T00:00:00"/>
    <s v="Management"/>
    <s v="G"/>
    <s v="Yes"/>
    <s v="1h"/>
    <s v="Elect Director Nancy K. Quinn"/>
    <s v="Election of Directors"/>
    <s v="For"/>
    <x v="1"/>
    <s v="We expect the Chair of the Audit Committee to be independent and will not support the election of the relevant nominee where we determine that this is not the case."/>
    <s v="Yes"/>
  </r>
  <r>
    <x v="152"/>
    <s v="USA"/>
    <s v="US0495601058"/>
    <n v="2315359"/>
    <s v="Annual"/>
    <d v="2023-02-08T00:00:00"/>
    <s v="Management"/>
    <s v="G"/>
    <s v="Yes"/>
    <s v="1i"/>
    <s v="Elect Director Richard A. Sampson"/>
    <s v="Election of Directors"/>
    <s v="For"/>
    <x v="1"/>
    <s v="The Company has not met our expectations and principles in regard to gender diversity."/>
    <s v="Yes"/>
  </r>
  <r>
    <x v="152"/>
    <s v="USA"/>
    <s v="US0495601058"/>
    <n v="2315359"/>
    <s v="Annual"/>
    <d v="2023-02-08T00:00:00"/>
    <s v="Management"/>
    <s v="G"/>
    <s v="Yes"/>
    <s v="1j"/>
    <s v="Elect Director Diana J. Walters"/>
    <s v="Election of Directors"/>
    <s v="For"/>
    <x v="2"/>
    <m/>
    <s v="No"/>
  </r>
  <r>
    <x v="152"/>
    <s v="USA"/>
    <s v="US0495601058"/>
    <n v="2315359"/>
    <s v="Annual"/>
    <d v="2023-02-08T00:00:00"/>
    <s v="Management"/>
    <s v="G"/>
    <s v="Yes"/>
    <s v="1k"/>
    <s v="Elect Director Frank Yoho"/>
    <s v="Election of Directors"/>
    <s v="For"/>
    <x v="2"/>
    <m/>
    <s v="No"/>
  </r>
  <r>
    <x v="153"/>
    <s v="China"/>
    <s v="CNE000000KC1"/>
    <n v="6110602"/>
    <s v="Special"/>
    <d v="2023-02-08T00:00:00"/>
    <s v="Management"/>
    <s v="G"/>
    <s v="Yes"/>
    <n v="1"/>
    <s v="Amend Articles of Association"/>
    <s v="Other"/>
    <s v="For"/>
    <x v="2"/>
    <m/>
    <s v="No"/>
  </r>
  <r>
    <x v="153"/>
    <s v="China"/>
    <s v="CNE000000KC1"/>
    <n v="6110602"/>
    <s v="Special"/>
    <d v="2023-02-08T00:00:00"/>
    <s v="Management"/>
    <s v="G"/>
    <s v="Yes"/>
    <n v="2"/>
    <s v="Approve Comprehensive Credit Line"/>
    <s v="Other"/>
    <s v="For"/>
    <x v="2"/>
    <m/>
    <s v="No"/>
  </r>
  <r>
    <x v="153"/>
    <s v="China"/>
    <s v="CNE000000KC1"/>
    <n v="6110602"/>
    <s v="Special"/>
    <d v="2023-02-08T00:00:00"/>
    <s v="Management"/>
    <s v="G"/>
    <s v="Yes"/>
    <n v="3"/>
    <s v="Approve Use of Temporarily Idle Raised Funds for Entrusted Asset Management"/>
    <s v="Other"/>
    <s v="For"/>
    <x v="1"/>
    <s v="We will not support business and related party transactions that are not in line with shareholders' interests and/or when disclosure is below best market practice."/>
    <s v="Yes"/>
  </r>
  <r>
    <x v="153"/>
    <s v="China"/>
    <s v="CNE000000KC1"/>
    <n v="6110602"/>
    <s v="Special"/>
    <d v="2023-02-08T00:00:00"/>
    <s v="Management"/>
    <s v="G"/>
    <s v="Yes"/>
    <n v="4"/>
    <s v="Approve Company's Eligibility for Corporate Bond Issuance"/>
    <s v="Other"/>
    <s v="For"/>
    <x v="2"/>
    <m/>
    <s v="No"/>
  </r>
  <r>
    <x v="153"/>
    <s v="China"/>
    <s v="CNE000000KC1"/>
    <n v="6110602"/>
    <s v="Special"/>
    <d v="2023-02-08T00:00:00"/>
    <s v="Management"/>
    <s v="G"/>
    <s v="Yes"/>
    <n v="5.0999999999999996"/>
    <s v="Approve Par Value and Issue Size"/>
    <s v="Other"/>
    <s v="For"/>
    <x v="2"/>
    <m/>
    <s v="No"/>
  </r>
  <r>
    <x v="153"/>
    <s v="China"/>
    <s v="CNE000000KC1"/>
    <n v="6110602"/>
    <s v="Special"/>
    <d v="2023-02-08T00:00:00"/>
    <s v="Management"/>
    <s v="G"/>
    <s v="Yes"/>
    <n v="5.0999999999999996"/>
    <s v="Approve Credit Status and Debt Repayment Guarantee Measures"/>
    <s v="Other"/>
    <s v="For"/>
    <x v="2"/>
    <m/>
    <s v="No"/>
  </r>
  <r>
    <x v="153"/>
    <s v="China"/>
    <s v="CNE000000KC1"/>
    <n v="6110602"/>
    <s v="Special"/>
    <d v="2023-02-08T00:00:00"/>
    <s v="Management"/>
    <s v="G"/>
    <s v="Yes"/>
    <n v="5.1100000000000003"/>
    <s v="Approve Resolution Validity Period"/>
    <s v="Other"/>
    <s v="For"/>
    <x v="2"/>
    <m/>
    <s v="No"/>
  </r>
  <r>
    <x v="153"/>
    <s v="China"/>
    <s v="CNE000000KC1"/>
    <n v="6110602"/>
    <s v="Special"/>
    <d v="2023-02-08T00:00:00"/>
    <s v="Management"/>
    <s v="G"/>
    <s v="Yes"/>
    <n v="5.2"/>
    <s v="Approve Bond Type, Issuance Plan and Maturity"/>
    <s v="Other"/>
    <s v="For"/>
    <x v="2"/>
    <m/>
    <s v="No"/>
  </r>
  <r>
    <x v="153"/>
    <s v="China"/>
    <s v="CNE000000KC1"/>
    <n v="6110602"/>
    <s v="Special"/>
    <d v="2023-02-08T00:00:00"/>
    <s v="Management"/>
    <s v="G"/>
    <s v="Yes"/>
    <n v="5.3"/>
    <s v="Approve Issue Manner"/>
    <s v="Other"/>
    <s v="For"/>
    <x v="2"/>
    <m/>
    <s v="No"/>
  </r>
  <r>
    <x v="153"/>
    <s v="China"/>
    <s v="CNE000000KC1"/>
    <n v="6110602"/>
    <s v="Special"/>
    <d v="2023-02-08T00:00:00"/>
    <s v="Management"/>
    <s v="G"/>
    <s v="Yes"/>
    <n v="5.4"/>
    <s v="Approve Bond Interest Rate and Method for the Repayment of Principal and Interest"/>
    <s v="Other"/>
    <s v="For"/>
    <x v="2"/>
    <m/>
    <s v="No"/>
  </r>
  <r>
    <x v="153"/>
    <s v="China"/>
    <s v="CNE000000KC1"/>
    <n v="6110602"/>
    <s v="Special"/>
    <d v="2023-02-08T00:00:00"/>
    <s v="Management"/>
    <s v="G"/>
    <s v="Yes"/>
    <n v="5.5"/>
    <s v="Approve Target Subscribers and Placing Arrangement for Shareholders"/>
    <s v="Other"/>
    <s v="For"/>
    <x v="2"/>
    <m/>
    <s v="No"/>
  </r>
  <r>
    <x v="153"/>
    <s v="China"/>
    <s v="CNE000000KC1"/>
    <n v="6110602"/>
    <s v="Special"/>
    <d v="2023-02-08T00:00:00"/>
    <s v="Management"/>
    <s v="G"/>
    <s v="Yes"/>
    <n v="5.6"/>
    <s v="Approve Terms of Redemption and Sell-Back"/>
    <s v="Other"/>
    <s v="For"/>
    <x v="2"/>
    <m/>
    <s v="No"/>
  </r>
  <r>
    <x v="153"/>
    <s v="China"/>
    <s v="CNE000000KC1"/>
    <n v="6110602"/>
    <s v="Special"/>
    <d v="2023-02-08T00:00:00"/>
    <s v="Management"/>
    <s v="G"/>
    <s v="Yes"/>
    <n v="5.7"/>
    <s v="Approve Credit Enhancement Mechanism"/>
    <s v="Other"/>
    <s v="For"/>
    <x v="2"/>
    <m/>
    <s v="No"/>
  </r>
  <r>
    <x v="153"/>
    <s v="China"/>
    <s v="CNE000000KC1"/>
    <n v="6110602"/>
    <s v="Special"/>
    <d v="2023-02-08T00:00:00"/>
    <s v="Management"/>
    <s v="G"/>
    <s v="Yes"/>
    <n v="5.8"/>
    <s v="Approve Use of Proceeds"/>
    <s v="Other"/>
    <s v="For"/>
    <x v="2"/>
    <m/>
    <s v="No"/>
  </r>
  <r>
    <x v="153"/>
    <s v="China"/>
    <s v="CNE000000KC1"/>
    <n v="6110602"/>
    <s v="Special"/>
    <d v="2023-02-08T00:00:00"/>
    <s v="Management"/>
    <s v="G"/>
    <s v="Yes"/>
    <n v="5.9"/>
    <s v="Approve Underwriting Manner and Listing Arrangement"/>
    <s v="Other"/>
    <s v="For"/>
    <x v="2"/>
    <m/>
    <s v="No"/>
  </r>
  <r>
    <x v="153"/>
    <s v="China"/>
    <s v="CNE000000KC1"/>
    <n v="6110602"/>
    <s v="Special"/>
    <d v="2023-02-08T00:00:00"/>
    <s v="Management"/>
    <s v="G"/>
    <s v="Yes"/>
    <n v="6"/>
    <s v="Approve Authorization of the Board to Handle All Related Matters"/>
    <s v="Other"/>
    <s v="For"/>
    <x v="2"/>
    <m/>
    <s v="No"/>
  </r>
  <r>
    <x v="153"/>
    <s v="China"/>
    <s v="CNE000000KC1"/>
    <n v="6110602"/>
    <s v="Special"/>
    <d v="2023-02-08T00:00:00"/>
    <s v="Management"/>
    <s v="G"/>
    <s v="Yes"/>
    <n v="7.1"/>
    <s v="Elect Zhang Minsheng as Director"/>
    <s v="Election of Directors"/>
    <s v="For"/>
    <x v="2"/>
    <m/>
    <s v="No"/>
  </r>
  <r>
    <x v="154"/>
    <s v="China"/>
    <s v="CNE100001QS1"/>
    <s v="BGY6SV2"/>
    <s v="Extraordinary Shareholders"/>
    <d v="2023-02-08T00:00:00"/>
    <s v="Management"/>
    <s v="G"/>
    <s v="Yes"/>
    <n v="1"/>
    <s v="Elect Zeng Tianming as Director"/>
    <s v="Election of Directors"/>
    <s v="For"/>
    <x v="2"/>
    <m/>
    <s v="No"/>
  </r>
  <r>
    <x v="154"/>
    <s v="China"/>
    <s v="CNE100001QS1"/>
    <s v="BGY6SV2"/>
    <s v="Extraordinary Shareholders"/>
    <d v="2023-02-08T00:00:00"/>
    <s v="Management"/>
    <s v="G"/>
    <s v="Yes"/>
    <n v="2"/>
    <s v="Elect Shi Cuijun as Director"/>
    <s v="Election of Directors"/>
    <s v="For"/>
    <x v="2"/>
    <m/>
    <s v="No"/>
  </r>
  <r>
    <x v="155"/>
    <s v="China"/>
    <s v="CNE000001NL4"/>
    <s v="B18TH93"/>
    <s v="Special"/>
    <d v="2023-02-08T00:00:00"/>
    <s v="Management"/>
    <s v="G"/>
    <s v="Yes"/>
    <n v="1"/>
    <s v="Approve Appointment of Auditor"/>
    <s v="Auditors"/>
    <s v="For"/>
    <x v="2"/>
    <m/>
    <s v="No"/>
  </r>
  <r>
    <x v="156"/>
    <s v="China"/>
    <s v="CNE100000338"/>
    <n v="6718255"/>
    <s v="Extraordinary Shareholders"/>
    <d v="2023-02-08T00:00:00"/>
    <s v="Management"/>
    <s v="G"/>
    <s v="Yes"/>
    <n v="1"/>
    <s v="Approve Ordinary Related Party Transactions with Spotlight Automotive under the Listing Rules of Shanghai Stock Exchange"/>
    <s v="Other"/>
    <s v="For"/>
    <x v="2"/>
    <m/>
    <s v="No"/>
  </r>
  <r>
    <x v="156"/>
    <s v="China"/>
    <s v="CNE100000338"/>
    <n v="6718255"/>
    <s v="Extraordinary Shareholders"/>
    <d v="2023-02-08T00:00:00"/>
    <s v="Management"/>
    <s v="G"/>
    <s v="Yes"/>
    <n v="2"/>
    <s v="Approve Grant of General Mandate to the Board to Repurchase H Shares"/>
    <s v="Other"/>
    <s v="For"/>
    <x v="2"/>
    <m/>
    <s v="No"/>
  </r>
  <r>
    <x v="156"/>
    <s v="China"/>
    <s v="CNE100000338"/>
    <n v="6718255"/>
    <s v="Special"/>
    <d v="2023-02-08T00:00:00"/>
    <s v="Management"/>
    <s v="G"/>
    <s v="Yes"/>
    <n v="1"/>
    <s v="Approve Grant of General Mandate to the Board to Repurchase H Shares"/>
    <s v="Other"/>
    <s v="For"/>
    <x v="2"/>
    <m/>
    <s v="No"/>
  </r>
  <r>
    <x v="157"/>
    <s v="Cayman Islands"/>
    <s v="US7223041028"/>
    <s v="BYVW0F7"/>
    <s v="Annual"/>
    <d v="2023-02-08T00:00:00"/>
    <s v="Management"/>
    <s v="G"/>
    <s v="Yes"/>
    <n v="1"/>
    <s v="Elect Director Lei Chen"/>
    <s v="Election of Directors"/>
    <s v="For"/>
    <x v="2"/>
    <m/>
    <s v="No"/>
  </r>
  <r>
    <x v="157"/>
    <s v="Cayman Islands"/>
    <s v="US7223041028"/>
    <s v="BYVW0F7"/>
    <s v="Annual"/>
    <d v="2023-02-08T00:00:00"/>
    <s v="Management"/>
    <s v="G"/>
    <s v="Yes"/>
    <n v="2"/>
    <s v="Elect Director Anthony Kam Ping Leung"/>
    <s v="Election of Directors"/>
    <s v="For"/>
    <x v="2"/>
    <m/>
    <s v="No"/>
  </r>
  <r>
    <x v="157"/>
    <s v="Cayman Islands"/>
    <s v="US7223041028"/>
    <s v="BYVW0F7"/>
    <s v="Annual"/>
    <d v="2023-02-08T00:00:00"/>
    <s v="Management"/>
    <s v="G"/>
    <s v="Yes"/>
    <n v="3"/>
    <s v="Elect Director Haifeng Lin"/>
    <s v="Election of Directors"/>
    <s v="For"/>
    <x v="2"/>
    <m/>
    <s v="No"/>
  </r>
  <r>
    <x v="157"/>
    <s v="Cayman Islands"/>
    <s v="US7223041028"/>
    <s v="BYVW0F7"/>
    <s v="Annual"/>
    <d v="2023-02-08T00:00:00"/>
    <s v="Management"/>
    <s v="G"/>
    <s v="Yes"/>
    <n v="4"/>
    <s v="Elect Director Qi Lu"/>
    <s v="Election of Directors"/>
    <s v="For"/>
    <x v="2"/>
    <m/>
    <s v="No"/>
  </r>
  <r>
    <x v="157"/>
    <s v="Cayman Islands"/>
    <s v="US7223041028"/>
    <s v="BYVW0F7"/>
    <s v="Annual"/>
    <d v="2023-02-08T00:00:00"/>
    <s v="Management"/>
    <s v="G"/>
    <s v="Yes"/>
    <n v="5"/>
    <s v="Elect Director George Yong-Boon Yeo"/>
    <s v="Election of Directors"/>
    <s v="For"/>
    <x v="1"/>
    <s v="The Company has not met our expectations and principles in regard to gender diversity."/>
    <s v="Yes"/>
  </r>
  <r>
    <x v="157"/>
    <s v="Cayman Islands"/>
    <s v="US7223041028"/>
    <s v="BYVW0F7"/>
    <s v="Annual"/>
    <d v="2023-02-08T00:00:00"/>
    <s v="Management"/>
    <s v="G"/>
    <s v="Yes"/>
    <n v="6"/>
    <s v="Change Company Name to PDD Holdings Inc."/>
    <s v="Other"/>
    <s v="For"/>
    <x v="2"/>
    <m/>
    <s v="No"/>
  </r>
  <r>
    <x v="157"/>
    <s v="Cayman Islands"/>
    <s v="US7223041028"/>
    <s v="BYVW0F7"/>
    <s v="Annual"/>
    <d v="2023-02-08T00:00:00"/>
    <s v="Management"/>
    <s v="G"/>
    <s v="Yes"/>
    <n v="7"/>
    <s v="Amend Memorandum and Articles of Association"/>
    <s v="Other"/>
    <s v="For"/>
    <x v="2"/>
    <m/>
    <s v="No"/>
  </r>
  <r>
    <x v="158"/>
    <s v="Indonesia"/>
    <s v="ID1000108103"/>
    <s v="B28T1S7"/>
    <s v="Extraordinary Shareholders"/>
    <d v="2023-02-08T00:00:00"/>
    <s v="Management"/>
    <s v="G"/>
    <s v="Yes"/>
    <n v="1"/>
    <s v="Approve Changes in the Composition of Company's Management"/>
    <s v="Other"/>
    <s v="For"/>
    <x v="1"/>
    <s v="We will not support a resolution when a lack of disclosure results in shareholders being unable to make an informed voting decision."/>
    <s v="Yes"/>
  </r>
  <r>
    <x v="159"/>
    <s v="South Africa"/>
    <s v="ZAE000006284"/>
    <n v="6777007"/>
    <s v="Annual"/>
    <d v="2023-02-08T00:00:00"/>
    <s v="Management"/>
    <s v="G"/>
    <s v="Yes"/>
    <n v="1"/>
    <s v="Re-elect Mike Fallon as Director"/>
    <s v="Election of Directors"/>
    <s v="For"/>
    <x v="2"/>
    <m/>
    <s v="No"/>
  </r>
  <r>
    <x v="159"/>
    <s v="South Africa"/>
    <s v="ZAE000006284"/>
    <n v="6777007"/>
    <s v="Annual"/>
    <d v="2023-02-08T00:00:00"/>
    <s v="Management"/>
    <s v="G"/>
    <s v="Yes"/>
    <n v="1"/>
    <s v="Authorise Repurchase of Issued Share Capital"/>
    <s v="Other"/>
    <s v="For"/>
    <x v="2"/>
    <m/>
    <s v="No"/>
  </r>
  <r>
    <x v="159"/>
    <s v="South Africa"/>
    <s v="ZAE000006284"/>
    <n v="6777007"/>
    <s v="Annual"/>
    <d v="2023-02-08T00:00:00"/>
    <s v="Management"/>
    <s v="G"/>
    <s v="Yes"/>
    <n v="2"/>
    <s v="Re-elect Peter Mageza as Director"/>
    <s v="Election of Directors"/>
    <s v="For"/>
    <x v="2"/>
    <m/>
    <s v="No"/>
  </r>
  <r>
    <x v="159"/>
    <s v="South Africa"/>
    <s v="ZAE000006284"/>
    <n v="6777007"/>
    <s v="Annual"/>
    <d v="2023-02-08T00:00:00"/>
    <s v="Management"/>
    <s v="G"/>
    <s v="Yes"/>
    <n v="2"/>
    <s v="Approve Non-executive Directors' Fees"/>
    <s v="Election of Directors"/>
    <s v="For"/>
    <x v="2"/>
    <m/>
    <s v="No"/>
  </r>
  <r>
    <x v="159"/>
    <s v="South Africa"/>
    <s v="ZAE000006284"/>
    <n v="6777007"/>
    <s v="Annual"/>
    <d v="2023-02-08T00:00:00"/>
    <s v="Management"/>
    <s v="G"/>
    <s v="Yes"/>
    <n v="3"/>
    <s v="Re-elect Boni Mehlomakulu as Director"/>
    <s v="Election of Directors"/>
    <s v="For"/>
    <x v="2"/>
    <m/>
    <s v="No"/>
  </r>
  <r>
    <x v="159"/>
    <s v="South Africa"/>
    <s v="ZAE000006284"/>
    <n v="6777007"/>
    <s v="Annual"/>
    <d v="2023-02-08T00:00:00"/>
    <s v="Management"/>
    <s v="G"/>
    <s v="Yes"/>
    <n v="3"/>
    <s v="Approve Financial Assistance to Related or Inter-related Companies"/>
    <s v="Other"/>
    <s v="For"/>
    <x v="1"/>
    <s v="We will not support management proposals seeking to provide financial assistance to specific entities if it is not deemed to be in the best interest of shareholders."/>
    <s v="Yes"/>
  </r>
  <r>
    <x v="159"/>
    <s v="South Africa"/>
    <s v="ZAE000006284"/>
    <n v="6777007"/>
    <s v="Annual"/>
    <d v="2023-02-08T00:00:00"/>
    <s v="Management"/>
    <s v="G"/>
    <s v="Yes"/>
    <n v="4"/>
    <s v="Re-elect Glen Pearce as Director"/>
    <s v="Election of Directors"/>
    <s v="For"/>
    <x v="2"/>
    <m/>
    <s v="No"/>
  </r>
  <r>
    <x v="159"/>
    <s v="South Africa"/>
    <s v="ZAE000006284"/>
    <n v="6777007"/>
    <s v="Annual"/>
    <d v="2023-02-08T00:00:00"/>
    <s v="Management"/>
    <s v="G"/>
    <s v="Yes"/>
    <n v="5"/>
    <s v="Elect Louis von Zeuner as Director"/>
    <s v="Election of Directors"/>
    <s v="For"/>
    <x v="2"/>
    <m/>
    <s v="No"/>
  </r>
  <r>
    <x v="159"/>
    <s v="South Africa"/>
    <s v="ZAE000006284"/>
    <n v="6777007"/>
    <s v="Annual"/>
    <d v="2023-02-08T00:00:00"/>
    <s v="Management"/>
    <s v="G"/>
    <s v="Yes"/>
    <n v="6"/>
    <s v="Elect Eleni Istavridis as Director"/>
    <s v="Election of Directors"/>
    <s v="For"/>
    <x v="2"/>
    <m/>
    <s v="No"/>
  </r>
  <r>
    <x v="159"/>
    <s v="South Africa"/>
    <s v="ZAE000006284"/>
    <n v="6777007"/>
    <s v="Annual"/>
    <d v="2023-02-08T00:00:00"/>
    <s v="Management"/>
    <s v="G"/>
    <s v="Yes"/>
    <n v="7"/>
    <s v="Elect Nkululeko Sowazi as Director"/>
    <s v="Election of Directors"/>
    <s v="For"/>
    <x v="2"/>
    <m/>
    <s v="No"/>
  </r>
  <r>
    <x v="159"/>
    <s v="South Africa"/>
    <s v="ZAE000006284"/>
    <n v="6777007"/>
    <s v="Annual"/>
    <d v="2023-02-08T00:00:00"/>
    <s v="Management"/>
    <s v="G"/>
    <s v="Yes"/>
    <n v="8"/>
    <s v="Re-elect Peter Mageza as Chairman of the Audit and Risk Committee"/>
    <s v="Other"/>
    <s v="For"/>
    <x v="1"/>
    <s v="We expect the Chair of the Audit Committee to be independent and will not support the election of the relevant nominee where we determine that this is not the case."/>
    <s v="Yes"/>
  </r>
  <r>
    <x v="159"/>
    <s v="South Africa"/>
    <s v="ZAE000006284"/>
    <n v="6777007"/>
    <s v="Annual"/>
    <d v="2023-02-08T00:00:00"/>
    <s v="Management"/>
    <s v="G"/>
    <s v="Yes"/>
    <n v="9"/>
    <s v="Re-elect Zola Malinga as Member of the Audit and Risk Committee"/>
    <s v="Other"/>
    <s v="For"/>
    <x v="2"/>
    <m/>
    <s v="No"/>
  </r>
  <r>
    <x v="159"/>
    <s v="South Africa"/>
    <s v="ZAE000006284"/>
    <n v="6777007"/>
    <s v="Annual"/>
    <d v="2023-02-08T00:00:00"/>
    <s v="Management"/>
    <s v="G"/>
    <s v="Yes"/>
    <n v="10"/>
    <s v="Re-elect Boni Mehlomakulu as Member of the Audit and Risk Committee"/>
    <s v="Other"/>
    <s v="For"/>
    <x v="2"/>
    <m/>
    <s v="No"/>
  </r>
  <r>
    <x v="159"/>
    <s v="South Africa"/>
    <s v="ZAE000006284"/>
    <n v="6777007"/>
    <s v="Annual"/>
    <d v="2023-02-08T00:00:00"/>
    <s v="Management"/>
    <s v="G"/>
    <s v="Yes"/>
    <n v="11"/>
    <s v="Re-elect Rob Jan Renders as Member of the Audit and Risk Committee"/>
    <s v="Other"/>
    <s v="For"/>
    <x v="2"/>
    <m/>
    <s v="No"/>
  </r>
  <r>
    <x v="159"/>
    <s v="South Africa"/>
    <s v="ZAE000006284"/>
    <n v="6777007"/>
    <s v="Annual"/>
    <d v="2023-02-08T00:00:00"/>
    <s v="Management"/>
    <s v="G"/>
    <s v="Yes"/>
    <n v="12"/>
    <s v="Elect Louis von Zeuner as Member of the Audit and Risk Committee"/>
    <s v="Other"/>
    <s v="For"/>
    <x v="2"/>
    <m/>
    <s v="No"/>
  </r>
  <r>
    <x v="159"/>
    <s v="South Africa"/>
    <s v="ZAE000006284"/>
    <n v="6777007"/>
    <s v="Annual"/>
    <d v="2023-02-08T00:00:00"/>
    <s v="Management"/>
    <s v="G"/>
    <s v="Yes"/>
    <n v="13"/>
    <s v="Elect Eleni Istavridis as Member of the Audit and Risk Committee"/>
    <s v="Other"/>
    <s v="For"/>
    <x v="2"/>
    <m/>
    <s v="No"/>
  </r>
  <r>
    <x v="159"/>
    <s v="South Africa"/>
    <s v="ZAE000006284"/>
    <n v="6777007"/>
    <s v="Annual"/>
    <d v="2023-02-08T00:00:00"/>
    <s v="Management"/>
    <s v="G"/>
    <s v="Yes"/>
    <n v="14"/>
    <s v="Elect Nkululeko Sowazi as Member of the Audit and Risk Committee"/>
    <s v="Other"/>
    <s v="For"/>
    <x v="2"/>
    <m/>
    <s v="No"/>
  </r>
  <r>
    <x v="159"/>
    <s v="South Africa"/>
    <s v="ZAE000006284"/>
    <n v="6777007"/>
    <s v="Annual"/>
    <d v="2023-02-08T00:00:00"/>
    <s v="Management"/>
    <s v="G"/>
    <s v="Yes"/>
    <n v="15"/>
    <s v="Reappoint KPMG Inc as Auditors with Guiseppina Aldrighetti as the Designated Registered Auditor"/>
    <s v="Auditors"/>
    <s v="For"/>
    <x v="2"/>
    <m/>
    <s v="No"/>
  </r>
  <r>
    <x v="159"/>
    <s v="South Africa"/>
    <s v="ZAE000006284"/>
    <n v="6777007"/>
    <s v="Annual"/>
    <d v="2023-02-08T00:00:00"/>
    <s v="Management"/>
    <s v="G"/>
    <s v="Yes"/>
    <n v="16"/>
    <s v="Approve Remuneration Policy"/>
    <s v="Incentives and Remuneration"/>
    <s v="For"/>
    <x v="2"/>
    <m/>
    <s v="No"/>
  </r>
  <r>
    <x v="159"/>
    <s v="South Africa"/>
    <s v="ZAE000006284"/>
    <n v="6777007"/>
    <s v="Annual"/>
    <d v="2023-02-08T00:00:00"/>
    <s v="Management"/>
    <s v="G"/>
    <s v="Yes"/>
    <n v="17"/>
    <s v="Approve Remuneration Implementation Report"/>
    <s v="Incentives and Remuneration"/>
    <s v="For"/>
    <x v="2"/>
    <m/>
    <s v="No"/>
  </r>
  <r>
    <x v="159"/>
    <s v="South Africa"/>
    <s v="ZAE000006284"/>
    <n v="6777007"/>
    <s v="Annual"/>
    <d v="2023-02-08T00:00:00"/>
    <s v="Management"/>
    <s v="G"/>
    <s v="Yes"/>
    <n v="18"/>
    <s v="Authorise Ratification of Approved Resolutions"/>
    <s v="Other"/>
    <s v="For"/>
    <x v="2"/>
    <m/>
    <s v="No"/>
  </r>
  <r>
    <x v="160"/>
    <s v="China"/>
    <s v="CNE1000036N7"/>
    <s v="BFD2096"/>
    <s v="Extraordinary Shareholders"/>
    <d v="2023-02-08T00:00:00"/>
    <s v="Management"/>
    <s v="G"/>
    <s v="Yes"/>
    <n v="1"/>
    <s v="Approve ShineWing Certified Public Accountants (Special General Partnership) as Domestic Auditor and Authorize Board to Fix Their Remuneration"/>
    <s v="Incentives and Remuneration"/>
    <s v="For"/>
    <x v="2"/>
    <m/>
    <s v="No"/>
  </r>
  <r>
    <x v="161"/>
    <s v="United Kingdom"/>
    <s v="GB00BD6K4575"/>
    <s v="BD6K457"/>
    <s v="Annual"/>
    <d v="2023-02-09T00:00:00"/>
    <s v="Management"/>
    <s v="G"/>
    <s v="Yes"/>
    <n v="1"/>
    <s v="Accept Financial Statements and Statutory Reports"/>
    <s v="Reports"/>
    <s v="For"/>
    <x v="2"/>
    <m/>
    <s v="No"/>
  </r>
  <r>
    <x v="161"/>
    <s v="United Kingdom"/>
    <s v="GB00BD6K4575"/>
    <s v="BD6K457"/>
    <s v="Annual"/>
    <d v="2023-02-09T00:00:00"/>
    <s v="Management"/>
    <s v="G"/>
    <s v="Yes"/>
    <n v="2"/>
    <s v="Approve Remuneration Report"/>
    <s v="Incentives and Remuneration"/>
    <s v="For"/>
    <x v="2"/>
    <m/>
    <s v="No"/>
  </r>
  <r>
    <x v="161"/>
    <s v="United Kingdom"/>
    <s v="GB00BD6K4575"/>
    <s v="BD6K457"/>
    <s v="Annual"/>
    <d v="2023-02-09T00:00:00"/>
    <s v="Management"/>
    <s v="G"/>
    <s v="Yes"/>
    <n v="3"/>
    <s v="Approve Final Dividend"/>
    <s v="Other"/>
    <s v="For"/>
    <x v="2"/>
    <m/>
    <s v="No"/>
  </r>
  <r>
    <x v="161"/>
    <s v="United Kingdom"/>
    <s v="GB00BD6K4575"/>
    <s v="BD6K457"/>
    <s v="Annual"/>
    <d v="2023-02-09T00:00:00"/>
    <s v="Management"/>
    <s v="G"/>
    <s v="Yes"/>
    <n v="4"/>
    <s v="Re-elect Ian Meakins as Director"/>
    <s v="Election of Directors"/>
    <s v="For"/>
    <x v="2"/>
    <m/>
    <s v="No"/>
  </r>
  <r>
    <x v="161"/>
    <s v="United Kingdom"/>
    <s v="GB00BD6K4575"/>
    <s v="BD6K457"/>
    <s v="Annual"/>
    <d v="2023-02-09T00:00:00"/>
    <s v="Management"/>
    <s v="G"/>
    <s v="Yes"/>
    <n v="5"/>
    <s v="Re-elect Dominic Blakemore as Director"/>
    <s v="Election of Directors"/>
    <s v="For"/>
    <x v="2"/>
    <m/>
    <s v="No"/>
  </r>
  <r>
    <x v="161"/>
    <s v="United Kingdom"/>
    <s v="GB00BD6K4575"/>
    <s v="BD6K457"/>
    <s v="Annual"/>
    <d v="2023-02-09T00:00:00"/>
    <s v="Management"/>
    <s v="G"/>
    <s v="Yes"/>
    <n v="6"/>
    <s v="Re-elect Palmer Brown as Director"/>
    <s v="Election of Directors"/>
    <s v="For"/>
    <x v="2"/>
    <m/>
    <s v="No"/>
  </r>
  <r>
    <x v="161"/>
    <s v="United Kingdom"/>
    <s v="GB00BD6K4575"/>
    <s v="BD6K457"/>
    <s v="Annual"/>
    <d v="2023-02-09T00:00:00"/>
    <s v="Management"/>
    <s v="G"/>
    <s v="Yes"/>
    <n v="7"/>
    <s v="Re-elect Gary Green as Director"/>
    <s v="Election of Directors"/>
    <s v="For"/>
    <x v="2"/>
    <m/>
    <s v="No"/>
  </r>
  <r>
    <x v="161"/>
    <s v="United Kingdom"/>
    <s v="GB00BD6K4575"/>
    <s v="BD6K457"/>
    <s v="Annual"/>
    <d v="2023-02-09T00:00:00"/>
    <s v="Management"/>
    <s v="G"/>
    <s v="Yes"/>
    <n v="8"/>
    <s v="Re-elect Carol Arrowsmith as Director"/>
    <s v="Election of Directors"/>
    <s v="For"/>
    <x v="2"/>
    <m/>
    <s v="No"/>
  </r>
  <r>
    <x v="161"/>
    <s v="United Kingdom"/>
    <s v="GB00BD6K4575"/>
    <s v="BD6K457"/>
    <s v="Annual"/>
    <d v="2023-02-09T00:00:00"/>
    <s v="Management"/>
    <s v="G"/>
    <s v="Yes"/>
    <n v="9"/>
    <s v="Re-elect Stefan Bomhard as Director"/>
    <s v="Election of Directors"/>
    <s v="For"/>
    <x v="2"/>
    <m/>
    <s v="No"/>
  </r>
  <r>
    <x v="161"/>
    <s v="United Kingdom"/>
    <s v="GB00BD6K4575"/>
    <s v="BD6K457"/>
    <s v="Annual"/>
    <d v="2023-02-09T00:00:00"/>
    <s v="Management"/>
    <s v="G"/>
    <s v="Yes"/>
    <n v="10"/>
    <s v="Re-elect John Bryant as Director"/>
    <s v="Election of Directors"/>
    <s v="For"/>
    <x v="2"/>
    <m/>
    <s v="No"/>
  </r>
  <r>
    <x v="161"/>
    <s v="United Kingdom"/>
    <s v="GB00BD6K4575"/>
    <s v="BD6K457"/>
    <s v="Annual"/>
    <d v="2023-02-09T00:00:00"/>
    <s v="Management"/>
    <s v="G"/>
    <s v="Yes"/>
    <n v="11"/>
    <s v="Re-elect Arlene Isaacs-Lowe as Director"/>
    <s v="Election of Directors"/>
    <s v="For"/>
    <x v="2"/>
    <m/>
    <s v="No"/>
  </r>
  <r>
    <x v="161"/>
    <s v="United Kingdom"/>
    <s v="GB00BD6K4575"/>
    <s v="BD6K457"/>
    <s v="Annual"/>
    <d v="2023-02-09T00:00:00"/>
    <s v="Management"/>
    <s v="G"/>
    <s v="Yes"/>
    <n v="12"/>
    <s v="Re-elect Anne-Francoise Nesmes as Director"/>
    <s v="Election of Directors"/>
    <s v="For"/>
    <x v="2"/>
    <m/>
    <s v="No"/>
  </r>
  <r>
    <x v="161"/>
    <s v="United Kingdom"/>
    <s v="GB00BD6K4575"/>
    <s v="BD6K457"/>
    <s v="Annual"/>
    <d v="2023-02-09T00:00:00"/>
    <s v="Management"/>
    <s v="G"/>
    <s v="Yes"/>
    <n v="13"/>
    <s v="Re-elect Sundar Raman as Director"/>
    <s v="Election of Directors"/>
    <s v="For"/>
    <x v="2"/>
    <m/>
    <s v="No"/>
  </r>
  <r>
    <x v="161"/>
    <s v="United Kingdom"/>
    <s v="GB00BD6K4575"/>
    <s v="BD6K457"/>
    <s v="Annual"/>
    <d v="2023-02-09T00:00:00"/>
    <s v="Management"/>
    <s v="G"/>
    <s v="Yes"/>
    <n v="14"/>
    <s v="Re-elect Nelson Silva as Director"/>
    <s v="Election of Directors"/>
    <s v="For"/>
    <x v="2"/>
    <m/>
    <s v="No"/>
  </r>
  <r>
    <x v="161"/>
    <s v="United Kingdom"/>
    <s v="GB00BD6K4575"/>
    <s v="BD6K457"/>
    <s v="Annual"/>
    <d v="2023-02-09T00:00:00"/>
    <s v="Management"/>
    <s v="G"/>
    <s v="Yes"/>
    <n v="15"/>
    <s v="Re-elect Ireena Vittal as Director"/>
    <s v="Election of Directors"/>
    <s v="For"/>
    <x v="2"/>
    <m/>
    <s v="No"/>
  </r>
  <r>
    <x v="161"/>
    <s v="United Kingdom"/>
    <s v="GB00BD6K4575"/>
    <s v="BD6K457"/>
    <s v="Annual"/>
    <d v="2023-02-09T00:00:00"/>
    <s v="Management"/>
    <s v="G"/>
    <s v="Yes"/>
    <n v="16"/>
    <s v="Reappoint KPMG LLP as Auditors"/>
    <s v="Auditors"/>
    <s v="For"/>
    <x v="2"/>
    <m/>
    <s v="No"/>
  </r>
  <r>
    <x v="161"/>
    <s v="United Kingdom"/>
    <s v="GB00BD6K4575"/>
    <s v="BD6K457"/>
    <s v="Annual"/>
    <d v="2023-02-09T00:00:00"/>
    <s v="Management"/>
    <s v="G"/>
    <s v="Yes"/>
    <n v="17"/>
    <s v="Authorise the Audit Committee to Fix Remuneration of Auditors"/>
    <s v="Incentives and Remuneration"/>
    <s v="For"/>
    <x v="2"/>
    <m/>
    <s v="No"/>
  </r>
  <r>
    <x v="161"/>
    <s v="United Kingdom"/>
    <s v="GB00BD6K4575"/>
    <s v="BD6K457"/>
    <s v="Annual"/>
    <d v="2023-02-09T00:00:00"/>
    <s v="Management"/>
    <s v="S"/>
    <s v="Yes"/>
    <n v="18"/>
    <s v="Authorise UK Political Donations and Expenditure"/>
    <s v="Other"/>
    <s v="For"/>
    <x v="2"/>
    <m/>
    <s v="No"/>
  </r>
  <r>
    <x v="161"/>
    <s v="United Kingdom"/>
    <s v="GB00BD6K4575"/>
    <s v="BD6K457"/>
    <s v="Annual"/>
    <d v="2023-02-09T00:00:00"/>
    <s v="Management"/>
    <s v="G"/>
    <s v="Yes"/>
    <n v="19"/>
    <s v="Authorise Issue of Equity"/>
    <s v="Other"/>
    <s v="For"/>
    <x v="1"/>
    <s v="We will not support routine authorities to issue shares with pre-emption rights exceeding 20% of the issued share capital as they are potentially overly dilutive and therefore not in the interest of existing shareholders."/>
    <s v="Yes"/>
  </r>
  <r>
    <x v="161"/>
    <s v="United Kingdom"/>
    <s v="GB00BD6K4575"/>
    <s v="BD6K457"/>
    <s v="Annual"/>
    <d v="2023-02-09T00:00:00"/>
    <s v="Management"/>
    <s v="G"/>
    <s v="Yes"/>
    <n v="20"/>
    <s v="Authorise Issue of Equity without Pre-emptive Rights"/>
    <s v="Other"/>
    <s v="For"/>
    <x v="2"/>
    <m/>
    <s v="No"/>
  </r>
  <r>
    <x v="161"/>
    <s v="United Kingdom"/>
    <s v="GB00BD6K4575"/>
    <s v="BD6K457"/>
    <s v="Annual"/>
    <d v="2023-02-09T00:00:00"/>
    <s v="Management"/>
    <s v="G"/>
    <s v="Yes"/>
    <n v="21"/>
    <s v="Authorise Issue of Equity without Pre-emptive Rights in Connection with an Acquisition or Other Capital Investment"/>
    <s v="Other"/>
    <s v="For"/>
    <x v="2"/>
    <m/>
    <s v="No"/>
  </r>
  <r>
    <x v="161"/>
    <s v="United Kingdom"/>
    <s v="GB00BD6K4575"/>
    <s v="BD6K457"/>
    <s v="Annual"/>
    <d v="2023-02-09T00:00:00"/>
    <s v="Management"/>
    <s v="G"/>
    <s v="Yes"/>
    <n v="22"/>
    <s v="Authorise Market Purchase of Ordinary Shares"/>
    <s v="Other"/>
    <s v="For"/>
    <x v="2"/>
    <m/>
    <s v="No"/>
  </r>
  <r>
    <x v="161"/>
    <s v="United Kingdom"/>
    <s v="GB00BD6K4575"/>
    <s v="BD6K457"/>
    <s v="Annual"/>
    <d v="2023-02-09T00:00:00"/>
    <s v="Management"/>
    <s v="G"/>
    <s v="Yes"/>
    <n v="23"/>
    <s v="Authorise the Company to Call General Meeting with 14 Clear Days' Notice"/>
    <s v="Other"/>
    <s v="For"/>
    <x v="2"/>
    <m/>
    <s v="No"/>
  </r>
  <r>
    <x v="162"/>
    <s v="United Kingdom"/>
    <s v="GB00B7KR2P84"/>
    <s v="B7KR2P8"/>
    <s v="Annual"/>
    <d v="2023-02-09T00:00:00"/>
    <s v="Management"/>
    <s v="G"/>
    <s v="Yes"/>
    <n v="1"/>
    <s v="Accept Financial Statements and Statutory Reports"/>
    <s v="Reports"/>
    <s v="For"/>
    <x v="2"/>
    <m/>
    <s v="No"/>
  </r>
  <r>
    <x v="162"/>
    <s v="United Kingdom"/>
    <s v="GB00B7KR2P84"/>
    <s v="B7KR2P8"/>
    <s v="Annual"/>
    <d v="2023-02-09T00:00:00"/>
    <s v="Management"/>
    <s v="G"/>
    <s v="Yes"/>
    <n v="2"/>
    <s v="Approve Remuneration Report"/>
    <s v="Incentives and Remuneration"/>
    <s v="For"/>
    <x v="2"/>
    <m/>
    <s v="No"/>
  </r>
  <r>
    <x v="162"/>
    <s v="United Kingdom"/>
    <s v="GB00B7KR2P84"/>
    <s v="B7KR2P8"/>
    <s v="Annual"/>
    <d v="2023-02-09T00:00:00"/>
    <s v="Management"/>
    <s v="G"/>
    <s v="Yes"/>
    <n v="3"/>
    <s v="Re-elect Stephen Hester as Director"/>
    <s v="Election of Directors"/>
    <s v="For"/>
    <x v="1"/>
    <s v="Lack of gender diversity."/>
    <s v="Yes"/>
  </r>
  <r>
    <x v="162"/>
    <s v="United Kingdom"/>
    <s v="GB00B7KR2P84"/>
    <s v="B7KR2P8"/>
    <s v="Annual"/>
    <d v="2023-02-09T00:00:00"/>
    <s v="Management"/>
    <s v="G"/>
    <s v="Yes"/>
    <n v="4"/>
    <s v="Re-elect Johan Lundgren as Director"/>
    <s v="Election of Directors"/>
    <s v="For"/>
    <x v="2"/>
    <m/>
    <s v="No"/>
  </r>
  <r>
    <x v="162"/>
    <s v="United Kingdom"/>
    <s v="GB00B7KR2P84"/>
    <s v="B7KR2P8"/>
    <s v="Annual"/>
    <d v="2023-02-09T00:00:00"/>
    <s v="Management"/>
    <s v="G"/>
    <s v="Yes"/>
    <n v="5"/>
    <s v="Re-elect Kenton Jarvis as Director"/>
    <s v="Election of Directors"/>
    <s v="For"/>
    <x v="2"/>
    <m/>
    <s v="No"/>
  </r>
  <r>
    <x v="162"/>
    <s v="United Kingdom"/>
    <s v="GB00B7KR2P84"/>
    <s v="B7KR2P8"/>
    <s v="Annual"/>
    <d v="2023-02-09T00:00:00"/>
    <s v="Management"/>
    <s v="G"/>
    <s v="Yes"/>
    <n v="6"/>
    <s v="Re-elect Catherine Bradley as Director"/>
    <s v="Election of Directors"/>
    <s v="For"/>
    <x v="2"/>
    <m/>
    <s v="No"/>
  </r>
  <r>
    <x v="162"/>
    <s v="United Kingdom"/>
    <s v="GB00B7KR2P84"/>
    <s v="B7KR2P8"/>
    <s v="Annual"/>
    <d v="2023-02-09T00:00:00"/>
    <s v="Management"/>
    <s v="G"/>
    <s v="Yes"/>
    <n v="7"/>
    <s v="Re-elect Sheikh Mansurah Tal-At Mannings as Director"/>
    <s v="Election of Directors"/>
    <s v="For"/>
    <x v="2"/>
    <m/>
    <s v="No"/>
  </r>
  <r>
    <x v="162"/>
    <s v="United Kingdom"/>
    <s v="GB00B7KR2P84"/>
    <s v="B7KR2P8"/>
    <s v="Annual"/>
    <d v="2023-02-09T00:00:00"/>
    <s v="Management"/>
    <s v="G"/>
    <s v="Yes"/>
    <n v="8"/>
    <s v="Re-elect David Robbie as Director"/>
    <s v="Election of Directors"/>
    <s v="For"/>
    <x v="2"/>
    <m/>
    <s v="No"/>
  </r>
  <r>
    <x v="162"/>
    <s v="United Kingdom"/>
    <s v="GB00B7KR2P84"/>
    <s v="B7KR2P8"/>
    <s v="Annual"/>
    <d v="2023-02-09T00:00:00"/>
    <s v="Management"/>
    <s v="G"/>
    <s v="Yes"/>
    <n v="9"/>
    <s v="Elect Ryanne van der Eijk as Director"/>
    <s v="Election of Directors"/>
    <s v="For"/>
    <x v="2"/>
    <m/>
    <s v="No"/>
  </r>
  <r>
    <x v="162"/>
    <s v="United Kingdom"/>
    <s v="GB00B7KR2P84"/>
    <s v="B7KR2P8"/>
    <s v="Annual"/>
    <d v="2023-02-09T00:00:00"/>
    <s v="Management"/>
    <s v="G"/>
    <s v="Yes"/>
    <n v="10"/>
    <s v="Elect Harald Eisenacher as Director"/>
    <s v="Election of Directors"/>
    <s v="For"/>
    <x v="2"/>
    <m/>
    <s v="No"/>
  </r>
  <r>
    <x v="162"/>
    <s v="United Kingdom"/>
    <s v="GB00B7KR2P84"/>
    <s v="B7KR2P8"/>
    <s v="Annual"/>
    <d v="2023-02-09T00:00:00"/>
    <s v="Management"/>
    <s v="G"/>
    <s v="Yes"/>
    <n v="11"/>
    <s v="Elect Detlef Trefzger as Director"/>
    <s v="Election of Directors"/>
    <s v="For"/>
    <x v="2"/>
    <m/>
    <s v="No"/>
  </r>
  <r>
    <x v="162"/>
    <s v="United Kingdom"/>
    <s v="GB00B7KR2P84"/>
    <s v="B7KR2P8"/>
    <s v="Annual"/>
    <d v="2023-02-09T00:00:00"/>
    <s v="Management"/>
    <s v="G"/>
    <s v="Yes"/>
    <n v="12"/>
    <s v="Reappoint PricewaterhouseCoopers LLP as Auditors"/>
    <s v="Auditors"/>
    <s v="For"/>
    <x v="2"/>
    <m/>
    <s v="No"/>
  </r>
  <r>
    <x v="162"/>
    <s v="United Kingdom"/>
    <s v="GB00B7KR2P84"/>
    <s v="B7KR2P8"/>
    <s v="Annual"/>
    <d v="2023-02-09T00:00:00"/>
    <s v="Management"/>
    <s v="G"/>
    <s v="Yes"/>
    <n v="13"/>
    <s v="Authorise the Audit Committee to Fix Remuneration of Auditors"/>
    <s v="Incentives and Remuneration"/>
    <s v="For"/>
    <x v="2"/>
    <m/>
    <s v="No"/>
  </r>
  <r>
    <x v="162"/>
    <s v="United Kingdom"/>
    <s v="GB00B7KR2P84"/>
    <s v="B7KR2P8"/>
    <s v="Annual"/>
    <d v="2023-02-09T00:00:00"/>
    <s v="Management"/>
    <s v="S"/>
    <s v="Yes"/>
    <n v="14"/>
    <s v="Authorise UK Political Donations and Expenditure"/>
    <s v="Other"/>
    <s v="For"/>
    <x v="2"/>
    <m/>
    <s v="No"/>
  </r>
  <r>
    <x v="162"/>
    <s v="United Kingdom"/>
    <s v="GB00B7KR2P84"/>
    <s v="B7KR2P8"/>
    <s v="Annual"/>
    <d v="2023-02-09T00:00:00"/>
    <s v="Management"/>
    <s v="G"/>
    <s v="Yes"/>
    <n v="15"/>
    <s v="Authorise Issue of Equity"/>
    <s v="Other"/>
    <s v="For"/>
    <x v="1"/>
    <s v="Share issuances with pre-emption rights exceeding 20% of issued share capital are deemed overly dilutive."/>
    <s v="Yes"/>
  </r>
  <r>
    <x v="162"/>
    <s v="United Kingdom"/>
    <s v="GB00B7KR2P84"/>
    <s v="B7KR2P8"/>
    <s v="Annual"/>
    <d v="2023-02-09T00:00:00"/>
    <s v="Management"/>
    <s v="G"/>
    <s v="Yes"/>
    <n v="16"/>
    <s v="Authorise Issue of Equity without Pre-emptive Rights"/>
    <s v="Other"/>
    <s v="For"/>
    <x v="2"/>
    <m/>
    <s v="No"/>
  </r>
  <r>
    <x v="162"/>
    <s v="United Kingdom"/>
    <s v="GB00B7KR2P84"/>
    <s v="B7KR2P8"/>
    <s v="Annual"/>
    <d v="2023-02-09T00:00:00"/>
    <s v="Management"/>
    <s v="G"/>
    <s v="Yes"/>
    <n v="17"/>
    <s v="Authorise Issue of Equity without Pre-emptive Rights in Connection with an Acquisition or Other Capital Investment"/>
    <s v="Other"/>
    <s v="For"/>
    <x v="1"/>
    <s v="Share issuances without pre-emption rights exceeding 10% of issued share capital are deemed overly dilutive."/>
    <s v="Yes"/>
  </r>
  <r>
    <x v="162"/>
    <s v="United Kingdom"/>
    <s v="GB00B7KR2P84"/>
    <s v="B7KR2P8"/>
    <s v="Annual"/>
    <d v="2023-02-09T00:00:00"/>
    <s v="Management"/>
    <s v="G"/>
    <s v="Yes"/>
    <n v="18"/>
    <s v="Authorise Market Purchase of Ordinary Shares"/>
    <s v="Other"/>
    <s v="For"/>
    <x v="2"/>
    <m/>
    <s v="No"/>
  </r>
  <r>
    <x v="162"/>
    <s v="United Kingdom"/>
    <s v="GB00B7KR2P84"/>
    <s v="B7KR2P8"/>
    <s v="Annual"/>
    <d v="2023-02-09T00:00:00"/>
    <s v="Management"/>
    <s v="G"/>
    <s v="Yes"/>
    <n v="19"/>
    <s v="Authorise the Company to Call General Meeting with Two Weeks' Notice"/>
    <s v="Other"/>
    <s v="For"/>
    <x v="2"/>
    <m/>
    <s v="No"/>
  </r>
  <r>
    <x v="163"/>
    <s v="USA"/>
    <s v="US29082K1051"/>
    <s v="BMXWYR1"/>
    <s v="Annual"/>
    <d v="2023-02-09T00:00:00"/>
    <s v="Management"/>
    <s v="G"/>
    <s v="Yes"/>
    <n v="2"/>
    <s v="Ratify Ernst &amp; Young LLP as Auditors"/>
    <s v="Auditors"/>
    <s v="For"/>
    <x v="2"/>
    <m/>
    <s v="No"/>
  </r>
  <r>
    <x v="163"/>
    <s v="USA"/>
    <s v="US29082K1051"/>
    <s v="BMXWYR1"/>
    <s v="Annual"/>
    <d v="2023-02-09T00:00:00"/>
    <s v="Management"/>
    <s v="G"/>
    <s v="Yes"/>
    <n v="3"/>
    <s v="Advisory Vote to Ratify Named Executive Officers' Compensation"/>
    <s v="Other"/>
    <s v="For"/>
    <x v="2"/>
    <m/>
    <s v="No"/>
  </r>
  <r>
    <x v="163"/>
    <s v="USA"/>
    <s v="US29082K1051"/>
    <s v="BMXWYR1"/>
    <s v="Annual"/>
    <d v="2023-02-09T00:00:00"/>
    <s v="Management"/>
    <s v="G"/>
    <s v="Yes"/>
    <n v="4"/>
    <s v="Advisory Vote on Say on Pay Frequency"/>
    <s v="Other"/>
    <s v="One Year"/>
    <x v="5"/>
    <m/>
    <s v="No"/>
  </r>
  <r>
    <x v="163"/>
    <s v="USA"/>
    <s v="US29082K1051"/>
    <s v="BMXWYR1"/>
    <s v="Annual"/>
    <d v="2023-02-09T00:00:00"/>
    <s v="Management"/>
    <s v="G"/>
    <s v="Yes"/>
    <s v="1a"/>
    <s v="Elect Director David J. Albritton"/>
    <s v="Election of Directors"/>
    <s v="For"/>
    <x v="2"/>
    <m/>
    <s v="No"/>
  </r>
  <r>
    <x v="163"/>
    <s v="USA"/>
    <s v="US29082K1051"/>
    <s v="BMXWYR1"/>
    <s v="Annual"/>
    <d v="2023-02-09T00:00:00"/>
    <s v="Management"/>
    <s v="G"/>
    <s v="Yes"/>
    <s v="1b"/>
    <s v="Elect Director Carrie L. Anderson"/>
    <s v="Election of Directors"/>
    <s v="For"/>
    <x v="2"/>
    <m/>
    <s v="No"/>
  </r>
  <r>
    <x v="163"/>
    <s v="USA"/>
    <s v="US29082K1051"/>
    <s v="BMXWYR1"/>
    <s v="Annual"/>
    <d v="2023-02-09T00:00:00"/>
    <s v="Management"/>
    <s v="G"/>
    <s v="Yes"/>
    <s v="1c"/>
    <s v="Elect Director Christopher R. Reidy"/>
    <s v="Election of Directors"/>
    <s v="For"/>
    <x v="2"/>
    <m/>
    <s v="No"/>
  </r>
  <r>
    <x v="164"/>
    <s v="Germany"/>
    <s v="DE0007236101"/>
    <n v="5727973"/>
    <s v="Annual"/>
    <d v="2023-02-09T00:00:00"/>
    <s v="Management"/>
    <s v="G"/>
    <s v="No"/>
    <n v="1"/>
    <s v="Receive Financial Statements and Statutory Reports for Fiscal Year 2021/22 (Non-Voting)"/>
    <s v="Reports"/>
    <m/>
    <x v="0"/>
    <m/>
    <s v="No"/>
  </r>
  <r>
    <x v="164"/>
    <s v="Germany"/>
    <s v="DE0007236101"/>
    <n v="5727973"/>
    <s v="Annual"/>
    <d v="2023-02-09T00:00:00"/>
    <s v="Management"/>
    <s v="G"/>
    <s v="Yes"/>
    <n v="2"/>
    <s v="Approve Allocation of Income and Dividends of EUR 4.25 per Share"/>
    <s v="Other"/>
    <s v="For"/>
    <x v="2"/>
    <m/>
    <s v="No"/>
  </r>
  <r>
    <x v="164"/>
    <s v="Germany"/>
    <s v="DE0007236101"/>
    <n v="5727973"/>
    <s v="Annual"/>
    <d v="2023-02-09T00:00:00"/>
    <s v="Management"/>
    <s v="G"/>
    <s v="Yes"/>
    <n v="3.1"/>
    <s v="Approve Discharge of Management Board Member Roland Busch for Fiscal Year 2021/22"/>
    <s v="Other"/>
    <s v="For"/>
    <x v="2"/>
    <m/>
    <s v="No"/>
  </r>
  <r>
    <x v="164"/>
    <s v="Germany"/>
    <s v="DE0007236101"/>
    <n v="5727973"/>
    <s v="Annual"/>
    <d v="2023-02-09T00:00:00"/>
    <s v="Management"/>
    <s v="G"/>
    <s v="Yes"/>
    <n v="3.2"/>
    <s v="Approve Discharge of Management Board Member Cedrik Neike for Fiscal Year 2021/22"/>
    <s v="Other"/>
    <s v="For"/>
    <x v="2"/>
    <m/>
    <s v="No"/>
  </r>
  <r>
    <x v="164"/>
    <s v="Germany"/>
    <s v="DE0007236101"/>
    <n v="5727973"/>
    <s v="Annual"/>
    <d v="2023-02-09T00:00:00"/>
    <s v="Management"/>
    <s v="G"/>
    <s v="Yes"/>
    <n v="3.3"/>
    <s v="Approve Discharge of Management Board Member Matthias Rebellius for Fiscal Year 2021/22"/>
    <s v="Other"/>
    <s v="For"/>
    <x v="2"/>
    <m/>
    <s v="No"/>
  </r>
  <r>
    <x v="164"/>
    <s v="Germany"/>
    <s v="DE0007236101"/>
    <n v="5727973"/>
    <s v="Annual"/>
    <d v="2023-02-09T00:00:00"/>
    <s v="Management"/>
    <s v="G"/>
    <s v="Yes"/>
    <n v="3.4"/>
    <s v="Approve Discharge of Management Board Member Ralf Thomas for Fiscal Year 2021/22"/>
    <s v="Other"/>
    <s v="For"/>
    <x v="2"/>
    <m/>
    <s v="No"/>
  </r>
  <r>
    <x v="164"/>
    <s v="Germany"/>
    <s v="DE0007236101"/>
    <n v="5727973"/>
    <s v="Annual"/>
    <d v="2023-02-09T00:00:00"/>
    <s v="Management"/>
    <s v="G"/>
    <s v="Yes"/>
    <n v="3.5"/>
    <s v="Approve Discharge of Management Board Member Judith Wiese for Fiscal Year 2021/22"/>
    <s v="Other"/>
    <s v="For"/>
    <x v="2"/>
    <m/>
    <s v="No"/>
  </r>
  <r>
    <x v="164"/>
    <s v="Germany"/>
    <s v="DE0007236101"/>
    <n v="5727973"/>
    <s v="Annual"/>
    <d v="2023-02-09T00:00:00"/>
    <s v="Management"/>
    <s v="G"/>
    <s v="Yes"/>
    <n v="4.0999999999999996"/>
    <s v="Approve Discharge of Supervisory Board Member Jim Snabe for Fiscal Year 2021/22"/>
    <s v="Other"/>
    <s v="For"/>
    <x v="2"/>
    <m/>
    <s v="No"/>
  </r>
  <r>
    <x v="164"/>
    <s v="Germany"/>
    <s v="DE0007236101"/>
    <n v="5727973"/>
    <s v="Annual"/>
    <d v="2023-02-09T00:00:00"/>
    <s v="Management"/>
    <s v="G"/>
    <s v="Yes"/>
    <n v="4.0999999999999996"/>
    <s v="Approve Discharge of Supervisory Board Member Benoit Potier for Fiscal Year 2021/22"/>
    <s v="Other"/>
    <s v="For"/>
    <x v="2"/>
    <m/>
    <s v="No"/>
  </r>
  <r>
    <x v="164"/>
    <s v="Germany"/>
    <s v="DE0007236101"/>
    <n v="5727973"/>
    <s v="Annual"/>
    <d v="2023-02-09T00:00:00"/>
    <s v="Management"/>
    <s v="G"/>
    <s v="Yes"/>
    <n v="4.1100000000000003"/>
    <s v="Approve Discharge of Supervisory Board Member Hagen Reimer for Fiscal Year 2021/22"/>
    <s v="Other"/>
    <s v="For"/>
    <x v="2"/>
    <m/>
    <s v="No"/>
  </r>
  <r>
    <x v="164"/>
    <s v="Germany"/>
    <s v="DE0007236101"/>
    <n v="5727973"/>
    <s v="Annual"/>
    <d v="2023-02-09T00:00:00"/>
    <s v="Management"/>
    <s v="G"/>
    <s v="Yes"/>
    <n v="4.12"/>
    <s v="Approve Discharge of Supervisory Board Member Norbert Reithofer for Fiscal Year 2021/22"/>
    <s v="Other"/>
    <s v="For"/>
    <x v="2"/>
    <m/>
    <s v="No"/>
  </r>
  <r>
    <x v="164"/>
    <s v="Germany"/>
    <s v="DE0007236101"/>
    <n v="5727973"/>
    <s v="Annual"/>
    <d v="2023-02-09T00:00:00"/>
    <s v="Management"/>
    <s v="G"/>
    <s v="Yes"/>
    <n v="4.13"/>
    <s v="Approve Discharge of Supervisory Board Member Kasper Roersted for Fiscal Year 2021/22"/>
    <s v="Other"/>
    <s v="For"/>
    <x v="2"/>
    <m/>
    <s v="No"/>
  </r>
  <r>
    <x v="164"/>
    <s v="Germany"/>
    <s v="DE0007236101"/>
    <n v="5727973"/>
    <s v="Annual"/>
    <d v="2023-02-09T00:00:00"/>
    <s v="Management"/>
    <s v="G"/>
    <s v="Yes"/>
    <n v="4.1399999999999997"/>
    <s v="Approve Discharge of Supervisory Board Member Nemat Shafik for Fiscal Year 2021/22"/>
    <s v="Other"/>
    <s v="For"/>
    <x v="2"/>
    <m/>
    <s v="No"/>
  </r>
  <r>
    <x v="164"/>
    <s v="Germany"/>
    <s v="DE0007236101"/>
    <n v="5727973"/>
    <s v="Annual"/>
    <d v="2023-02-09T00:00:00"/>
    <s v="Management"/>
    <s v="G"/>
    <s v="Yes"/>
    <n v="4.1500000000000004"/>
    <s v="Approve Discharge of Supervisory Board Member Nathalie von Siemens for Fiscal Year 2021/22"/>
    <s v="Other"/>
    <s v="For"/>
    <x v="2"/>
    <m/>
    <s v="No"/>
  </r>
  <r>
    <x v="164"/>
    <s v="Germany"/>
    <s v="DE0007236101"/>
    <n v="5727973"/>
    <s v="Annual"/>
    <d v="2023-02-09T00:00:00"/>
    <s v="Management"/>
    <s v="G"/>
    <s v="Yes"/>
    <n v="4.16"/>
    <s v="Approve Discharge of Supervisory Board Member Michael Sigmund for Fiscal Year 2021/22"/>
    <s v="Other"/>
    <s v="For"/>
    <x v="2"/>
    <m/>
    <s v="No"/>
  </r>
  <r>
    <x v="164"/>
    <s v="Germany"/>
    <s v="DE0007236101"/>
    <n v="5727973"/>
    <s v="Annual"/>
    <d v="2023-02-09T00:00:00"/>
    <s v="Management"/>
    <s v="G"/>
    <s v="Yes"/>
    <n v="4.17"/>
    <s v="Approve Discharge of Supervisory Board Member Dorothea Simon for Fiscal Year 2021/22"/>
    <s v="Other"/>
    <s v="For"/>
    <x v="2"/>
    <m/>
    <s v="No"/>
  </r>
  <r>
    <x v="164"/>
    <s v="Germany"/>
    <s v="DE0007236101"/>
    <n v="5727973"/>
    <s v="Annual"/>
    <d v="2023-02-09T00:00:00"/>
    <s v="Management"/>
    <s v="G"/>
    <s v="Yes"/>
    <n v="4.18"/>
    <s v="Approve Discharge of Supervisory Board Member Grazia Vittadini for Fiscal Year 2021/22"/>
    <s v="Other"/>
    <s v="For"/>
    <x v="2"/>
    <m/>
    <s v="No"/>
  </r>
  <r>
    <x v="164"/>
    <s v="Germany"/>
    <s v="DE0007236101"/>
    <n v="5727973"/>
    <s v="Annual"/>
    <d v="2023-02-09T00:00:00"/>
    <s v="Management"/>
    <s v="G"/>
    <s v="Yes"/>
    <n v="4.1900000000000004"/>
    <s v="Approve Discharge of Supervisory Board Member Matthias Zachert for Fiscal Year 2021/22"/>
    <s v="Other"/>
    <s v="For"/>
    <x v="2"/>
    <m/>
    <s v="No"/>
  </r>
  <r>
    <x v="164"/>
    <s v="Germany"/>
    <s v="DE0007236101"/>
    <n v="5727973"/>
    <s v="Annual"/>
    <d v="2023-02-09T00:00:00"/>
    <s v="Management"/>
    <s v="G"/>
    <s v="Yes"/>
    <n v="4.2"/>
    <s v="Approve Discharge of Supervisory Board Member Birgit Steinborn for Fiscal Year 2021/22"/>
    <s v="Other"/>
    <s v="For"/>
    <x v="2"/>
    <m/>
    <s v="No"/>
  </r>
  <r>
    <x v="164"/>
    <s v="Germany"/>
    <s v="DE0007236101"/>
    <n v="5727973"/>
    <s v="Annual"/>
    <d v="2023-02-09T00:00:00"/>
    <s v="Management"/>
    <s v="G"/>
    <s v="Yes"/>
    <n v="4.2"/>
    <s v="Approve Discharge of Supervisory Board Member Gunnar Zukunft for Fiscal Year 2021/22"/>
    <s v="Other"/>
    <s v="For"/>
    <x v="2"/>
    <m/>
    <s v="No"/>
  </r>
  <r>
    <x v="164"/>
    <s v="Germany"/>
    <s v="DE0007236101"/>
    <n v="5727973"/>
    <s v="Annual"/>
    <d v="2023-02-09T00:00:00"/>
    <s v="Management"/>
    <s v="G"/>
    <s v="Yes"/>
    <n v="4.3"/>
    <s v="Approve Discharge of Supervisory Board Member Werner Brandt for Fiscal Year 2021/22"/>
    <s v="Other"/>
    <s v="For"/>
    <x v="2"/>
    <m/>
    <s v="No"/>
  </r>
  <r>
    <x v="164"/>
    <s v="Germany"/>
    <s v="DE0007236101"/>
    <n v="5727973"/>
    <s v="Annual"/>
    <d v="2023-02-09T00:00:00"/>
    <s v="Management"/>
    <s v="G"/>
    <s v="Yes"/>
    <n v="4.4000000000000004"/>
    <s v="Approve Discharge of Supervisory Board Member Tobias Baeumler for Fiscal Year 2021/22"/>
    <s v="Other"/>
    <s v="For"/>
    <x v="2"/>
    <m/>
    <s v="No"/>
  </r>
  <r>
    <x v="164"/>
    <s v="Germany"/>
    <s v="DE0007236101"/>
    <n v="5727973"/>
    <s v="Annual"/>
    <d v="2023-02-09T00:00:00"/>
    <s v="Management"/>
    <s v="G"/>
    <s v="Yes"/>
    <n v="4.5"/>
    <s v="Approve Discharge of Supervisory Board Member Michael Diekmann for Fiscal Year 2021/22"/>
    <s v="Other"/>
    <s v="For"/>
    <x v="2"/>
    <m/>
    <s v="No"/>
  </r>
  <r>
    <x v="164"/>
    <s v="Germany"/>
    <s v="DE0007236101"/>
    <n v="5727973"/>
    <s v="Annual"/>
    <d v="2023-02-09T00:00:00"/>
    <s v="Management"/>
    <s v="G"/>
    <s v="Yes"/>
    <n v="4.5999999999999996"/>
    <s v="Approve Discharge of Supervisory Board Member Andrea Fehrmann for Fiscal Year 2021/22"/>
    <s v="Other"/>
    <s v="For"/>
    <x v="2"/>
    <m/>
    <s v="No"/>
  </r>
  <r>
    <x v="164"/>
    <s v="Germany"/>
    <s v="DE0007236101"/>
    <n v="5727973"/>
    <s v="Annual"/>
    <d v="2023-02-09T00:00:00"/>
    <s v="Management"/>
    <s v="G"/>
    <s v="Yes"/>
    <n v="4.7"/>
    <s v="Approve Discharge of Supervisory Board Member Bettina Haller for Fiscal Year 2021/22"/>
    <s v="Other"/>
    <s v="For"/>
    <x v="2"/>
    <m/>
    <s v="No"/>
  </r>
  <r>
    <x v="164"/>
    <s v="Germany"/>
    <s v="DE0007236101"/>
    <n v="5727973"/>
    <s v="Annual"/>
    <d v="2023-02-09T00:00:00"/>
    <s v="Management"/>
    <s v="G"/>
    <s v="Yes"/>
    <n v="4.8"/>
    <s v="Approve Discharge of Supervisory Board Member Harald Kern for Fiscal Year 2021/22"/>
    <s v="Other"/>
    <s v="For"/>
    <x v="2"/>
    <m/>
    <s v="No"/>
  </r>
  <r>
    <x v="164"/>
    <s v="Germany"/>
    <s v="DE0007236101"/>
    <n v="5727973"/>
    <s v="Annual"/>
    <d v="2023-02-09T00:00:00"/>
    <s v="Management"/>
    <s v="G"/>
    <s v="Yes"/>
    <n v="4.9000000000000004"/>
    <s v="Approve Discharge of Supervisory Board Member Juergen Kerner for Fiscal Year 2021/22"/>
    <s v="Other"/>
    <s v="For"/>
    <x v="2"/>
    <m/>
    <s v="No"/>
  </r>
  <r>
    <x v="164"/>
    <s v="Germany"/>
    <s v="DE0007236101"/>
    <n v="5727973"/>
    <s v="Annual"/>
    <d v="2023-02-09T00:00:00"/>
    <s v="Management"/>
    <s v="G"/>
    <s v="Yes"/>
    <n v="5"/>
    <s v="Ratify Ernst &amp; Young GmbH as Auditors for Fiscal Year 2022/23"/>
    <s v="Auditors"/>
    <s v="For"/>
    <x v="2"/>
    <m/>
    <s v="No"/>
  </r>
  <r>
    <x v="164"/>
    <s v="Germany"/>
    <s v="DE0007236101"/>
    <n v="5727973"/>
    <s v="Annual"/>
    <d v="2023-02-09T00:00:00"/>
    <s v="Management"/>
    <s v="G"/>
    <s v="Yes"/>
    <n v="6"/>
    <s v="Approve Remuneration Report"/>
    <s v="Incentives and Remuneration"/>
    <s v="For"/>
    <x v="2"/>
    <m/>
    <s v="No"/>
  </r>
  <r>
    <x v="164"/>
    <s v="Germany"/>
    <s v="DE0007236101"/>
    <n v="5727973"/>
    <s v="Annual"/>
    <d v="2023-02-09T00:00:00"/>
    <s v="Management"/>
    <s v="G"/>
    <s v="Yes"/>
    <n v="7.1"/>
    <s v="Elect Werner Brandt to the Supervisory Board"/>
    <s v="Other"/>
    <s v="For"/>
    <x v="2"/>
    <m/>
    <s v="No"/>
  </r>
  <r>
    <x v="164"/>
    <s v="Germany"/>
    <s v="DE0007236101"/>
    <n v="5727973"/>
    <s v="Annual"/>
    <d v="2023-02-09T00:00:00"/>
    <s v="Management"/>
    <s v="G"/>
    <s v="Yes"/>
    <n v="7.2"/>
    <s v="Elect Regina Dugan to the Supervisory Board"/>
    <s v="Other"/>
    <s v="For"/>
    <x v="2"/>
    <m/>
    <s v="No"/>
  </r>
  <r>
    <x v="164"/>
    <s v="Germany"/>
    <s v="DE0007236101"/>
    <n v="5727973"/>
    <s v="Annual"/>
    <d v="2023-02-09T00:00:00"/>
    <s v="Management"/>
    <s v="G"/>
    <s v="Yes"/>
    <n v="7.3"/>
    <s v="Elect Keryn Lee James to the Supervisory Board"/>
    <s v="Other"/>
    <s v="For"/>
    <x v="2"/>
    <m/>
    <s v="No"/>
  </r>
  <r>
    <x v="164"/>
    <s v="Germany"/>
    <s v="DE0007236101"/>
    <n v="5727973"/>
    <s v="Annual"/>
    <d v="2023-02-09T00:00:00"/>
    <s v="Management"/>
    <s v="G"/>
    <s v="Yes"/>
    <n v="7.4"/>
    <s v="Elect Martina Merz to the Supervisory Board"/>
    <s v="Other"/>
    <s v="For"/>
    <x v="2"/>
    <m/>
    <s v="No"/>
  </r>
  <r>
    <x v="164"/>
    <s v="Germany"/>
    <s v="DE0007236101"/>
    <n v="5727973"/>
    <s v="Annual"/>
    <d v="2023-02-09T00:00:00"/>
    <s v="Management"/>
    <s v="G"/>
    <s v="Yes"/>
    <n v="7.5"/>
    <s v="Elect Benoit Potier to the Supervisory Board"/>
    <s v="Other"/>
    <s v="For"/>
    <x v="2"/>
    <m/>
    <s v="No"/>
  </r>
  <r>
    <x v="164"/>
    <s v="Germany"/>
    <s v="DE0007236101"/>
    <n v="5727973"/>
    <s v="Annual"/>
    <d v="2023-02-09T00:00:00"/>
    <s v="Management"/>
    <s v="G"/>
    <s v="Yes"/>
    <n v="7.6"/>
    <s v="Elect Nathalie von Siemens to the Supervisory Board"/>
    <s v="Other"/>
    <s v="For"/>
    <x v="2"/>
    <m/>
    <s v="No"/>
  </r>
  <r>
    <x v="164"/>
    <s v="Germany"/>
    <s v="DE0007236101"/>
    <n v="5727973"/>
    <s v="Annual"/>
    <d v="2023-02-09T00:00:00"/>
    <s v="Management"/>
    <s v="G"/>
    <s v="Yes"/>
    <n v="7.7"/>
    <s v="Elect Matthias Zachert to the Supervisory Board"/>
    <s v="Other"/>
    <s v="For"/>
    <x v="2"/>
    <m/>
    <s v="No"/>
  </r>
  <r>
    <x v="164"/>
    <s v="Germany"/>
    <s v="DE0007236101"/>
    <n v="5727973"/>
    <s v="Annual"/>
    <d v="2023-02-09T00:00:00"/>
    <s v="Management"/>
    <s v="G"/>
    <s v="Yes"/>
    <n v="8"/>
    <s v="Approve Virtual-Only Shareholder Meetings Until 2025"/>
    <s v="Other"/>
    <s v="For"/>
    <x v="1"/>
    <s v="We will not support exclusively virtual meetings."/>
    <s v="Yes"/>
  </r>
  <r>
    <x v="164"/>
    <s v="Germany"/>
    <s v="DE0007236101"/>
    <n v="5727973"/>
    <s v="Annual"/>
    <d v="2023-02-09T00:00:00"/>
    <s v="Management"/>
    <s v="G"/>
    <s v="Yes"/>
    <n v="9"/>
    <s v="Amend Articles Re: Participation of Supervisory Board Members in the Annual General Meeting by Means of Audio and Video Transmission"/>
    <s v="Other"/>
    <s v="For"/>
    <x v="2"/>
    <m/>
    <s v="No"/>
  </r>
  <r>
    <x v="164"/>
    <s v="Germany"/>
    <s v="DE0007236101"/>
    <n v="5727973"/>
    <s v="Annual"/>
    <d v="2023-02-09T00:00:00"/>
    <s v="Management"/>
    <s v="G"/>
    <s v="Yes"/>
    <n v="10"/>
    <s v="Amend Articles Re: Registration in the Share Register"/>
    <s v="Other"/>
    <s v="For"/>
    <x v="2"/>
    <m/>
    <s v="No"/>
  </r>
  <r>
    <x v="165"/>
    <s v="USA"/>
    <s v="US9024941034"/>
    <n v="2909730"/>
    <s v="Annual"/>
    <d v="2023-02-09T00:00:00"/>
    <s v="Management"/>
    <s v="G"/>
    <s v="Yes"/>
    <n v="2"/>
    <s v="Ratify PricewaterhouseCoopers LLP as Auditors"/>
    <s v="Auditors"/>
    <s v="For"/>
    <x v="2"/>
    <m/>
    <s v="No"/>
  </r>
  <r>
    <x v="165"/>
    <s v="USA"/>
    <s v="US9024941034"/>
    <n v="2909730"/>
    <s v="Annual"/>
    <d v="2023-02-09T00:00:00"/>
    <s v="Management"/>
    <s v="G"/>
    <s v="Yes"/>
    <n v="3"/>
    <s v="Advisory Vote to Ratify Named Executive Officers' Compensation"/>
    <s v="Other"/>
    <s v="For"/>
    <x v="2"/>
    <m/>
    <s v="No"/>
  </r>
  <r>
    <x v="165"/>
    <s v="USA"/>
    <s v="US9024941034"/>
    <n v="2909730"/>
    <s v="Annual"/>
    <d v="2023-02-09T00:00:00"/>
    <s v="Management"/>
    <s v="G"/>
    <s v="Yes"/>
    <n v="4"/>
    <s v="Advisory Vote on Say on Pay Frequency"/>
    <s v="Other"/>
    <s v="Three Years"/>
    <x v="5"/>
    <s v="We believe that shareholders should be granted a yearly vote on executive remuneration."/>
    <s v="Yes"/>
  </r>
  <r>
    <x v="165"/>
    <s v="USA"/>
    <s v="US9024941034"/>
    <n v="2909730"/>
    <s v="Annual"/>
    <d v="2023-02-09T00:00:00"/>
    <s v="Management"/>
    <s v="G"/>
    <s v="Yes"/>
    <n v="5"/>
    <s v="Amend Omnibus Stock Plan"/>
    <s v="Other"/>
    <s v="For"/>
    <x v="2"/>
    <m/>
    <s v="No"/>
  </r>
  <r>
    <x v="165"/>
    <s v="USA"/>
    <s v="US9024941034"/>
    <n v="2909730"/>
    <s v="Annual"/>
    <d v="2023-02-09T00:00:00"/>
    <s v="Shareholder"/>
    <s v="E, S"/>
    <s v="Yes"/>
    <n v="6"/>
    <s v="Comply with World Health Organization Guidelines on Antimicrobial Use Throughout Supply Chains"/>
    <s v="Other"/>
    <s v="Against"/>
    <x v="2"/>
    <s v="We will support proposals that seek to promote good corporate citizenship while enhancing long-term shareholder and stakeholder value."/>
    <s v="Yes"/>
  </r>
  <r>
    <x v="165"/>
    <s v="USA"/>
    <s v="US9024941034"/>
    <n v="2909730"/>
    <s v="Annual"/>
    <d v="2023-02-09T00:00:00"/>
    <s v="Management"/>
    <s v="G"/>
    <s v="Yes"/>
    <s v="1a"/>
    <s v="Elect Director John H. Tyson"/>
    <s v="Election of Directors"/>
    <s v="For"/>
    <x v="2"/>
    <m/>
    <s v="No"/>
  </r>
  <r>
    <x v="165"/>
    <s v="USA"/>
    <s v="US9024941034"/>
    <n v="2909730"/>
    <s v="Annual"/>
    <d v="2023-02-09T00:00:00"/>
    <s v="Management"/>
    <s v="G"/>
    <s v="Yes"/>
    <s v="1b"/>
    <s v="Elect Director Les R. Baledge"/>
    <s v="Election of Directors"/>
    <s v="For"/>
    <x v="1"/>
    <s v="Chair of the Governance and Nominating Committee, and therefore deemed accountable for Board's failure to remove, or subject to a reasonable sunset requirement, the company's dual-class capital structure."/>
    <s v="Yes"/>
  </r>
  <r>
    <x v="165"/>
    <s v="USA"/>
    <s v="US9024941034"/>
    <n v="2909730"/>
    <s v="Annual"/>
    <d v="2023-02-09T00:00:00"/>
    <s v="Management"/>
    <s v="G"/>
    <s v="Yes"/>
    <s v="1c"/>
    <s v="Elect Director Mike Beebe"/>
    <s v="Election of Directors"/>
    <s v="For"/>
    <x v="2"/>
    <m/>
    <s v="No"/>
  </r>
  <r>
    <x v="165"/>
    <s v="USA"/>
    <s v="US9024941034"/>
    <n v="2909730"/>
    <s v="Annual"/>
    <d v="2023-02-09T00:00:00"/>
    <s v="Management"/>
    <s v="G"/>
    <s v="Yes"/>
    <s v="1d"/>
    <s v="Elect Director Maria Claudia Borras"/>
    <s v="Election of Directors"/>
    <s v="For"/>
    <x v="2"/>
    <m/>
    <s v="No"/>
  </r>
  <r>
    <x v="165"/>
    <s v="USA"/>
    <s v="US9024941034"/>
    <n v="2909730"/>
    <s v="Annual"/>
    <d v="2023-02-09T00:00:00"/>
    <s v="Management"/>
    <s v="G"/>
    <s v="Yes"/>
    <s v="1e"/>
    <s v="Elect Director David J. Bronczek"/>
    <s v="Election of Directors"/>
    <s v="For"/>
    <x v="2"/>
    <m/>
    <s v="No"/>
  </r>
  <r>
    <x v="165"/>
    <s v="USA"/>
    <s v="US9024941034"/>
    <n v="2909730"/>
    <s v="Annual"/>
    <d v="2023-02-09T00:00:00"/>
    <s v="Management"/>
    <s v="G"/>
    <s v="Yes"/>
    <s v="1f"/>
    <s v="Elect Director Mikel A. Durham"/>
    <s v="Election of Directors"/>
    <s v="For"/>
    <x v="2"/>
    <m/>
    <s v="No"/>
  </r>
  <r>
    <x v="165"/>
    <s v="USA"/>
    <s v="US9024941034"/>
    <n v="2909730"/>
    <s v="Annual"/>
    <d v="2023-02-09T00:00:00"/>
    <s v="Management"/>
    <s v="G"/>
    <s v="Yes"/>
    <s v="1g"/>
    <s v="Elect Director Donnie King"/>
    <s v="Election of Directors"/>
    <s v="For"/>
    <x v="2"/>
    <m/>
    <s v="No"/>
  </r>
  <r>
    <x v="165"/>
    <s v="USA"/>
    <s v="US9024941034"/>
    <n v="2909730"/>
    <s v="Annual"/>
    <d v="2023-02-09T00:00:00"/>
    <s v="Management"/>
    <s v="G"/>
    <s v="Yes"/>
    <s v="1h"/>
    <s v="Elect Director Jonathan D. Mariner"/>
    <s v="Election of Directors"/>
    <s v="For"/>
    <x v="2"/>
    <m/>
    <s v="No"/>
  </r>
  <r>
    <x v="165"/>
    <s v="USA"/>
    <s v="US9024941034"/>
    <n v="2909730"/>
    <s v="Annual"/>
    <d v="2023-02-09T00:00:00"/>
    <s v="Management"/>
    <s v="G"/>
    <s v="Yes"/>
    <s v="1i"/>
    <s v="Elect Director Kevin M. McNamara"/>
    <s v="Election of Directors"/>
    <s v="For"/>
    <x v="1"/>
    <s v="Lead Director not considered independent according to UBS guidelines."/>
    <s v="Yes"/>
  </r>
  <r>
    <x v="165"/>
    <s v="USA"/>
    <s v="US9024941034"/>
    <n v="2909730"/>
    <s v="Annual"/>
    <d v="2023-02-09T00:00:00"/>
    <s v="Management"/>
    <s v="G"/>
    <s v="Yes"/>
    <s v="1j"/>
    <s v="Elect Director Cheryl S. Miller"/>
    <s v="Election of Directors"/>
    <s v="For"/>
    <x v="2"/>
    <m/>
    <s v="No"/>
  </r>
  <r>
    <x v="165"/>
    <s v="USA"/>
    <s v="US9024941034"/>
    <n v="2909730"/>
    <s v="Annual"/>
    <d v="2023-02-09T00:00:00"/>
    <s v="Management"/>
    <s v="G"/>
    <s v="Yes"/>
    <s v="1k"/>
    <s v="Elect Director Jeffrey K. Schomburger"/>
    <s v="Election of Directors"/>
    <s v="For"/>
    <x v="2"/>
    <m/>
    <s v="No"/>
  </r>
  <r>
    <x v="165"/>
    <s v="USA"/>
    <s v="US9024941034"/>
    <n v="2909730"/>
    <s v="Annual"/>
    <d v="2023-02-09T00:00:00"/>
    <s v="Management"/>
    <s v="G"/>
    <s v="Yes"/>
    <s v="1l"/>
    <s v="Elect Director Barbara A. Tyson"/>
    <s v="Election of Directors"/>
    <s v="For"/>
    <x v="2"/>
    <m/>
    <s v="No"/>
  </r>
  <r>
    <x v="165"/>
    <s v="USA"/>
    <s v="US9024941034"/>
    <n v="2909730"/>
    <s v="Annual"/>
    <d v="2023-02-09T00:00:00"/>
    <s v="Management"/>
    <s v="G"/>
    <s v="Yes"/>
    <s v="1m"/>
    <s v="Elect Director Noel White"/>
    <s v="Election of Directors"/>
    <s v="For"/>
    <x v="2"/>
    <m/>
    <s v="No"/>
  </r>
  <r>
    <x v="166"/>
    <s v="China"/>
    <s v="CNE1000001S0"/>
    <s v="B04KNF1"/>
    <s v="Extraordinary Shareholders"/>
    <d v="2023-02-10T00:00:00"/>
    <s v="Management"/>
    <s v="G"/>
    <s v="Yes"/>
    <n v="1"/>
    <s v="Elect Xiao Jian as Supervisor"/>
    <s v="Other"/>
    <s v="For"/>
    <x v="2"/>
    <m/>
    <s v="No"/>
  </r>
  <r>
    <x v="167"/>
    <s v="China"/>
    <s v="CNE1000001Y8"/>
    <n v="6707899"/>
    <s v="Extraordinary Shareholders"/>
    <d v="2023-02-10T00:00:00"/>
    <s v="Management"/>
    <s v="G"/>
    <s v="Yes"/>
    <n v="1"/>
    <s v="Approve Supplemental Financial Services Framework Agreement, Revised Annual Cap and Related Transactions"/>
    <s v="Other"/>
    <s v="For"/>
    <x v="1"/>
    <s v="We will not support business and related party transactions that are not in line with shareholders' interests and/or when disclosure is below best market practice."/>
    <s v="Yes"/>
  </r>
  <r>
    <x v="167"/>
    <s v="China"/>
    <s v="CNE1000001Y8"/>
    <n v="6707899"/>
    <s v="Extraordinary Shareholders"/>
    <d v="2023-02-10T00:00:00"/>
    <s v="Management"/>
    <s v="G"/>
    <s v="Yes"/>
    <n v="2"/>
    <s v="Approve Supplemental Mutual Product and Service Supply and Guarantee Agreement, Revised Annual Cap and Related Transactions"/>
    <s v="Other"/>
    <s v="For"/>
    <x v="2"/>
    <m/>
    <s v="No"/>
  </r>
  <r>
    <x v="167"/>
    <s v="China"/>
    <s v="CNE1000001Y8"/>
    <n v="6707899"/>
    <s v="Extraordinary Shareholders"/>
    <d v="2023-02-10T00:00:00"/>
    <s v="Management"/>
    <s v="G"/>
    <s v="Yes"/>
    <n v="3"/>
    <s v="Approve Revised Annual Caps Under the Existing Mutual Product Supply Agreement and Related Transactions"/>
    <s v="Other"/>
    <s v="For"/>
    <x v="2"/>
    <m/>
    <s v="No"/>
  </r>
  <r>
    <x v="168"/>
    <s v="China"/>
    <s v="CNE1000005P7"/>
    <s v="B232Y04"/>
    <s v="Special"/>
    <d v="2023-02-10T00:00:00"/>
    <s v="Management"/>
    <s v="G"/>
    <s v="Yes"/>
    <n v="1"/>
    <s v="Approve General Election of the Board of Directors"/>
    <s v="Election of Directors"/>
    <s v="For"/>
    <x v="2"/>
    <m/>
    <s v="No"/>
  </r>
  <r>
    <x v="168"/>
    <s v="China"/>
    <s v="CNE1000005P7"/>
    <s v="B232Y04"/>
    <s v="Special"/>
    <d v="2023-02-10T00:00:00"/>
    <s v="Management"/>
    <s v="G"/>
    <s v="Yes"/>
    <n v="2"/>
    <s v="Approve General Election of the Board of Supervisors"/>
    <s v="Other"/>
    <s v="For"/>
    <x v="2"/>
    <m/>
    <s v="No"/>
  </r>
  <r>
    <x v="168"/>
    <s v="China"/>
    <s v="CNE1000005P7"/>
    <s v="B232Y04"/>
    <s v="Special"/>
    <d v="2023-02-10T00:00:00"/>
    <s v="Management"/>
    <s v="G"/>
    <s v="Yes"/>
    <n v="3"/>
    <s v="Elect Zhou Shijie as Supervisor"/>
    <s v="Other"/>
    <s v="For"/>
    <x v="2"/>
    <m/>
    <s v="No"/>
  </r>
  <r>
    <x v="168"/>
    <s v="China"/>
    <s v="CNE1000005P7"/>
    <s v="B232Y04"/>
    <s v="Special"/>
    <d v="2023-02-10T00:00:00"/>
    <s v="Management"/>
    <s v="G"/>
    <s v="Yes"/>
    <n v="4"/>
    <s v="Approve Daily Related Party Transactions"/>
    <s v="Other"/>
    <s v="For"/>
    <x v="2"/>
    <m/>
    <s v="No"/>
  </r>
  <r>
    <x v="168"/>
    <s v="China"/>
    <s v="CNE1000005P7"/>
    <s v="B232Y04"/>
    <s v="Special"/>
    <d v="2023-02-10T00:00:00"/>
    <s v="Management"/>
    <s v="G"/>
    <s v="Yes"/>
    <n v="5"/>
    <s v="Approve Financial Bonds Issuance"/>
    <s v="Other"/>
    <s v="For"/>
    <x v="2"/>
    <m/>
    <s v="No"/>
  </r>
  <r>
    <x v="168"/>
    <s v="China"/>
    <s v="CNE1000005P7"/>
    <s v="B232Y04"/>
    <s v="Special"/>
    <d v="2023-02-10T00:00:00"/>
    <s v="Management"/>
    <s v="G"/>
    <s v="Yes"/>
    <n v="6.1"/>
    <s v="Elect Zhou Jianhua as Director"/>
    <s v="Election of Directors"/>
    <s v="For"/>
    <x v="2"/>
    <m/>
    <s v="No"/>
  </r>
  <r>
    <x v="168"/>
    <s v="China"/>
    <s v="CNE1000005P7"/>
    <s v="B232Y04"/>
    <s v="Special"/>
    <d v="2023-02-10T00:00:00"/>
    <s v="Management"/>
    <s v="G"/>
    <s v="Yes"/>
    <n v="6.2"/>
    <s v="Elect Wei Xuemei as Director"/>
    <s v="Election of Directors"/>
    <s v="For"/>
    <x v="2"/>
    <m/>
    <s v="No"/>
  </r>
  <r>
    <x v="168"/>
    <s v="China"/>
    <s v="CNE1000005P7"/>
    <s v="B232Y04"/>
    <s v="Special"/>
    <d v="2023-02-10T00:00:00"/>
    <s v="Management"/>
    <s v="G"/>
    <s v="Yes"/>
    <n v="6.3"/>
    <s v="Elect Chen Delong as Director"/>
    <s v="Election of Directors"/>
    <s v="For"/>
    <x v="2"/>
    <m/>
    <s v="No"/>
  </r>
  <r>
    <x v="168"/>
    <s v="China"/>
    <s v="CNE1000005P7"/>
    <s v="B232Y04"/>
    <s v="Special"/>
    <d v="2023-02-10T00:00:00"/>
    <s v="Management"/>
    <s v="G"/>
    <s v="Yes"/>
    <n v="6.4"/>
    <s v="Elect Qiu Qinghe as Director"/>
    <s v="Election of Directors"/>
    <s v="For"/>
    <x v="2"/>
    <m/>
    <s v="No"/>
  </r>
  <r>
    <x v="168"/>
    <s v="China"/>
    <s v="CNE1000005P7"/>
    <s v="B232Y04"/>
    <s v="Special"/>
    <d v="2023-02-10T00:00:00"/>
    <s v="Management"/>
    <s v="G"/>
    <s v="Yes"/>
    <n v="6.5"/>
    <s v="Elect Liu Xinyu as Director"/>
    <s v="Election of Directors"/>
    <s v="For"/>
    <x v="2"/>
    <m/>
    <s v="No"/>
  </r>
  <r>
    <x v="168"/>
    <s v="China"/>
    <s v="CNE1000005P7"/>
    <s v="B232Y04"/>
    <s v="Special"/>
    <d v="2023-02-10T00:00:00"/>
    <s v="Management"/>
    <s v="G"/>
    <s v="Yes"/>
    <n v="6.6"/>
    <s v="Elect Lu Huayu as Director"/>
    <s v="Election of Directors"/>
    <s v="For"/>
    <x v="2"/>
    <m/>
    <s v="No"/>
  </r>
  <r>
    <x v="168"/>
    <s v="China"/>
    <s v="CNE1000005P7"/>
    <s v="B232Y04"/>
    <s v="Special"/>
    <d v="2023-02-10T00:00:00"/>
    <s v="Management"/>
    <s v="G"/>
    <s v="Yes"/>
    <n v="6.7"/>
    <s v="Elect Zhuang Lingjun as Director"/>
    <s v="Election of Directors"/>
    <s v="For"/>
    <x v="2"/>
    <m/>
    <s v="No"/>
  </r>
  <r>
    <x v="168"/>
    <s v="China"/>
    <s v="CNE1000005P7"/>
    <s v="B232Y04"/>
    <s v="Special"/>
    <d v="2023-02-10T00:00:00"/>
    <s v="Management"/>
    <s v="G"/>
    <s v="Yes"/>
    <n v="6.8"/>
    <s v="Elect Luo Weikai as Director"/>
    <s v="Election of Directors"/>
    <s v="For"/>
    <x v="1"/>
    <s v="We will not support the election of any Executive Director being elected to serve on the Audit Committee."/>
    <s v="Yes"/>
  </r>
  <r>
    <x v="168"/>
    <s v="China"/>
    <s v="CNE1000005P7"/>
    <s v="B232Y04"/>
    <s v="Special"/>
    <d v="2023-02-10T00:00:00"/>
    <s v="Management"/>
    <s v="G"/>
    <s v="Yes"/>
    <n v="6.9"/>
    <s v="Elect Feng Peijiong as Director"/>
    <s v="Election of Directors"/>
    <s v="For"/>
    <x v="2"/>
    <m/>
    <s v="No"/>
  </r>
  <r>
    <x v="168"/>
    <s v="China"/>
    <s v="CNE1000005P7"/>
    <s v="B232Y04"/>
    <s v="Special"/>
    <d v="2023-02-10T00:00:00"/>
    <s v="Management"/>
    <s v="G"/>
    <s v="Yes"/>
    <n v="7.1"/>
    <s v="Elect Bei Duoguang as Director"/>
    <s v="Election of Directors"/>
    <s v="For"/>
    <x v="2"/>
    <m/>
    <s v="No"/>
  </r>
  <r>
    <x v="168"/>
    <s v="China"/>
    <s v="CNE1000005P7"/>
    <s v="B232Y04"/>
    <s v="Special"/>
    <d v="2023-02-10T00:00:00"/>
    <s v="Management"/>
    <s v="G"/>
    <s v="Yes"/>
    <n v="7.2"/>
    <s v="Elect Li Hao as Director"/>
    <s v="Election of Directors"/>
    <s v="For"/>
    <x v="2"/>
    <m/>
    <s v="No"/>
  </r>
  <r>
    <x v="168"/>
    <s v="China"/>
    <s v="CNE1000005P7"/>
    <s v="B232Y04"/>
    <s v="Special"/>
    <d v="2023-02-10T00:00:00"/>
    <s v="Management"/>
    <s v="G"/>
    <s v="Yes"/>
    <n v="7.3"/>
    <s v="Elect Hong Peili as Director"/>
    <s v="Election of Directors"/>
    <s v="For"/>
    <x v="2"/>
    <m/>
    <s v="No"/>
  </r>
  <r>
    <x v="168"/>
    <s v="China"/>
    <s v="CNE1000005P7"/>
    <s v="B232Y04"/>
    <s v="Special"/>
    <d v="2023-02-10T00:00:00"/>
    <s v="Management"/>
    <s v="G"/>
    <s v="Yes"/>
    <n v="7.4"/>
    <s v="Elect Wang Wei'an as Director"/>
    <s v="Election of Directors"/>
    <s v="For"/>
    <x v="2"/>
    <m/>
    <s v="No"/>
  </r>
  <r>
    <x v="168"/>
    <s v="China"/>
    <s v="CNE1000005P7"/>
    <s v="B232Y04"/>
    <s v="Special"/>
    <d v="2023-02-10T00:00:00"/>
    <s v="Management"/>
    <s v="G"/>
    <s v="Yes"/>
    <n v="7.5"/>
    <s v="Elect Li Renjie as Director"/>
    <s v="Election of Directors"/>
    <s v="For"/>
    <x v="2"/>
    <m/>
    <s v="No"/>
  </r>
  <r>
    <x v="168"/>
    <s v="China"/>
    <s v="CNE1000005P7"/>
    <s v="B232Y04"/>
    <s v="Special"/>
    <d v="2023-02-10T00:00:00"/>
    <s v="Management"/>
    <s v="G"/>
    <s v="Yes"/>
    <n v="8.1"/>
    <s v="Elect Ding Yuanyao as Supervisor"/>
    <s v="Other"/>
    <s v="For"/>
    <x v="2"/>
    <m/>
    <s v="No"/>
  </r>
  <r>
    <x v="168"/>
    <s v="China"/>
    <s v="CNE1000005P7"/>
    <s v="B232Y04"/>
    <s v="Special"/>
    <d v="2023-02-10T00:00:00"/>
    <s v="Management"/>
    <s v="G"/>
    <s v="Yes"/>
    <n v="8.1999999999999993"/>
    <s v="Elect Yu Dechang as Supervisor"/>
    <s v="Other"/>
    <s v="For"/>
    <x v="2"/>
    <m/>
    <s v="No"/>
  </r>
  <r>
    <x v="168"/>
    <s v="China"/>
    <s v="CNE1000005P7"/>
    <s v="B232Y04"/>
    <s v="Special"/>
    <d v="2023-02-10T00:00:00"/>
    <s v="Management"/>
    <s v="G"/>
    <s v="Yes"/>
    <n v="8.3000000000000007"/>
    <s v="Elect Bao Mingwei as Supervisor"/>
    <s v="Other"/>
    <s v="For"/>
    <x v="2"/>
    <m/>
    <s v="No"/>
  </r>
  <r>
    <x v="169"/>
    <s v="China"/>
    <s v="CNE100002391"/>
    <s v="BYV2JX8"/>
    <s v="Extraordinary Shareholders"/>
    <d v="2023-02-10T00:00:00"/>
    <s v="Management"/>
    <s v="G"/>
    <s v="Yes"/>
    <n v="1"/>
    <s v="Elect Wu Xianming as Director"/>
    <s v="Election of Directors"/>
    <s v="For"/>
    <x v="2"/>
    <m/>
    <s v="No"/>
  </r>
  <r>
    <x v="169"/>
    <s v="China"/>
    <s v="CNE100002391"/>
    <s v="BYV2JX8"/>
    <s v="Extraordinary Shareholders"/>
    <d v="2023-02-10T00:00:00"/>
    <s v="Management"/>
    <s v="G"/>
    <s v="Yes"/>
    <n v="2"/>
    <s v="Elect Cheung Man Chor, Elton as Director"/>
    <s v="Election of Directors"/>
    <s v="For"/>
    <x v="2"/>
    <m/>
    <s v="No"/>
  </r>
  <r>
    <x v="169"/>
    <s v="China"/>
    <s v="CNE100002391"/>
    <s v="BYV2JX8"/>
    <s v="Extraordinary Shareholders"/>
    <d v="2023-02-10T00:00:00"/>
    <s v="Management"/>
    <s v="G"/>
    <s v="Yes"/>
    <n v="3"/>
    <s v="Amend Articles of Association"/>
    <s v="Other"/>
    <s v="For"/>
    <x v="1"/>
    <s v="The proposed changes are not deemed to be in the best interest of  shareholders."/>
    <s v="Yes"/>
  </r>
  <r>
    <x v="169"/>
    <s v="China"/>
    <s v="CNE100002391"/>
    <s v="BYV2JX8"/>
    <s v="Extraordinary Shareholders"/>
    <d v="2023-02-10T00:00:00"/>
    <s v="Management"/>
    <s v="G"/>
    <s v="Yes"/>
    <n v="4"/>
    <s v="Amend Rules and Procedures Regarding General Meetings of Shareholders"/>
    <s v="Other"/>
    <s v="For"/>
    <x v="2"/>
    <m/>
    <s v="No"/>
  </r>
  <r>
    <x v="169"/>
    <s v="China"/>
    <s v="CNE100002391"/>
    <s v="BYV2JX8"/>
    <s v="Extraordinary Shareholders"/>
    <d v="2023-02-10T00:00:00"/>
    <s v="Management"/>
    <s v="G"/>
    <s v="Yes"/>
    <n v="5"/>
    <s v="Amend Rules and Procedures Regarding Meetings of Board of Directors"/>
    <s v="Election of Directors"/>
    <s v="For"/>
    <x v="1"/>
    <s v="The proposed changes are not deemed to be in the best interest of  shareholders."/>
    <s v="Yes"/>
  </r>
  <r>
    <x v="169"/>
    <s v="China"/>
    <s v="CNE100002391"/>
    <s v="BYV2JX8"/>
    <s v="Extraordinary Shareholders"/>
    <d v="2023-02-10T00:00:00"/>
    <s v="Management"/>
    <s v="G"/>
    <s v="Yes"/>
    <n v="6"/>
    <s v="Amend Rules and Procedures Regarding Meetings of Board of Supervisors"/>
    <s v="Other"/>
    <s v="For"/>
    <x v="2"/>
    <m/>
    <s v="No"/>
  </r>
  <r>
    <x v="170"/>
    <s v="China"/>
    <s v="CNE100001T80"/>
    <s v="BSBMM04"/>
    <s v="Extraordinary Shareholders"/>
    <d v="2023-02-10T00:00:00"/>
    <s v="Shareholder"/>
    <s v="G"/>
    <s v="Yes"/>
    <n v="1"/>
    <s v="Elect Feng Jian as Director"/>
    <s v="Election of Directors"/>
    <s v="For"/>
    <x v="2"/>
    <m/>
    <s v="No"/>
  </r>
  <r>
    <x v="170"/>
    <s v="China"/>
    <s v="CNE100001T80"/>
    <s v="BSBMM04"/>
    <s v="Extraordinary Shareholders"/>
    <d v="2023-02-10T00:00:00"/>
    <s v="Management"/>
    <s v="G"/>
    <s v="Yes"/>
    <n v="2"/>
    <s v="Approve Measures on Performance Evaluation of the Independent Directors (Trial)"/>
    <s v="Election of Directors"/>
    <s v="For"/>
    <x v="2"/>
    <m/>
    <s v="No"/>
  </r>
  <r>
    <x v="171"/>
    <s v="China"/>
    <s v="CNE1000002G3"/>
    <s v="B1HVJ16"/>
    <s v="Extraordinary Shareholders"/>
    <d v="2023-02-10T00:00:00"/>
    <s v="Management"/>
    <s v="G"/>
    <s v="Yes"/>
    <n v="1"/>
    <s v="Elect Yan Dong as Director, Authorize Any Director to Sign the Service Contract with Him and Authorize Board to Fix His Remuneration"/>
    <s v="Election of Directors"/>
    <s v="For"/>
    <x v="2"/>
    <m/>
    <s v="No"/>
  </r>
  <r>
    <x v="172"/>
    <s v="South Korea"/>
    <s v="KR7069960003"/>
    <n v="6568610"/>
    <s v="Special"/>
    <d v="2023-02-10T00:00:00"/>
    <s v="Management"/>
    <s v="G"/>
    <s v="Yes"/>
    <n v="1"/>
    <s v="Approve Spin-Off Agreement"/>
    <s v="Other"/>
    <s v="For"/>
    <x v="1"/>
    <s v="We will not support corporate transactions (and share authorities instrumental to it) when we have concerns over potential dilution or the transactions not being in the interest of existing shareholders."/>
    <s v="Yes"/>
  </r>
  <r>
    <x v="114"/>
    <s v="China"/>
    <s v="CNE0000012K6"/>
    <n v="6246336"/>
    <s v="Special"/>
    <d v="2023-02-10T00:00:00"/>
    <s v="Management"/>
    <s v="G"/>
    <s v="Yes"/>
    <n v="1.1000000000000001"/>
    <s v="Elect Miao Hangen as Director"/>
    <s v="Election of Directors"/>
    <s v="For"/>
    <x v="1"/>
    <s v="Executive Chair and no appropriate independent counterbalance in place."/>
    <s v="Yes"/>
  </r>
  <r>
    <x v="114"/>
    <s v="China"/>
    <s v="CNE0000012K6"/>
    <n v="6246336"/>
    <s v="Special"/>
    <d v="2023-02-10T00:00:00"/>
    <s v="Management"/>
    <s v="G"/>
    <s v="Yes"/>
    <n v="1.2"/>
    <s v="Elect Ji Gaoxiong as Director"/>
    <s v="Election of Directors"/>
    <s v="For"/>
    <x v="2"/>
    <m/>
    <s v="No"/>
  </r>
  <r>
    <x v="114"/>
    <s v="China"/>
    <s v="CNE0000012K6"/>
    <n v="6246336"/>
    <s v="Special"/>
    <d v="2023-02-10T00:00:00"/>
    <s v="Management"/>
    <s v="G"/>
    <s v="Yes"/>
    <n v="1.3"/>
    <s v="Elect Qiu Hairong as Director"/>
    <s v="Election of Directors"/>
    <s v="For"/>
    <x v="1"/>
    <s v="We will not support the election of any Executive Director being elected to serve on the Audit Committee."/>
    <s v="Yes"/>
  </r>
  <r>
    <x v="114"/>
    <s v="China"/>
    <s v="CNE0000012K6"/>
    <n v="6246336"/>
    <s v="Special"/>
    <d v="2023-02-10T00:00:00"/>
    <s v="Management"/>
    <s v="G"/>
    <s v="Yes"/>
    <n v="1.4"/>
    <s v="Elect Yang Xiaowei as Director"/>
    <s v="Election of Directors"/>
    <s v="For"/>
    <x v="2"/>
    <m/>
    <s v="No"/>
  </r>
  <r>
    <x v="114"/>
    <s v="China"/>
    <s v="CNE0000012K6"/>
    <n v="6246336"/>
    <s v="Special"/>
    <d v="2023-02-10T00:00:00"/>
    <s v="Management"/>
    <s v="G"/>
    <s v="Yes"/>
    <n v="2.1"/>
    <s v="Elect Yuan Jianxin as Director"/>
    <s v="Election of Directors"/>
    <s v="For"/>
    <x v="1"/>
    <s v="The Company has not met our expectations and principles in regard to gender diversity."/>
    <s v="Yes"/>
  </r>
  <r>
    <x v="114"/>
    <s v="China"/>
    <s v="CNE0000012K6"/>
    <n v="6246336"/>
    <s v="Special"/>
    <d v="2023-02-10T00:00:00"/>
    <s v="Management"/>
    <s v="G"/>
    <s v="Yes"/>
    <n v="2.2000000000000002"/>
    <s v="Elect Xu Jinye as Director"/>
    <s v="Election of Directors"/>
    <s v="For"/>
    <x v="2"/>
    <m/>
    <s v="No"/>
  </r>
  <r>
    <x v="114"/>
    <s v="China"/>
    <s v="CNE0000012K6"/>
    <n v="6246336"/>
    <s v="Special"/>
    <d v="2023-02-10T00:00:00"/>
    <s v="Management"/>
    <s v="G"/>
    <s v="Yes"/>
    <n v="2.2999999999999998"/>
    <s v="Elect Ren Zhigang as Director"/>
    <s v="Election of Directors"/>
    <s v="For"/>
    <x v="2"/>
    <m/>
    <s v="No"/>
  </r>
  <r>
    <x v="114"/>
    <s v="China"/>
    <s v="CNE0000012K6"/>
    <n v="6246336"/>
    <s v="Special"/>
    <d v="2023-02-10T00:00:00"/>
    <s v="Shareholder"/>
    <s v="G"/>
    <s v="Yes"/>
    <n v="3.1"/>
    <s v="Elect Yang Fangbin as Supervisor"/>
    <s v="Other"/>
    <s v="For"/>
    <x v="2"/>
    <m/>
    <s v="No"/>
  </r>
  <r>
    <x v="114"/>
    <s v="China"/>
    <s v="CNE0000012K6"/>
    <n v="6246336"/>
    <s v="Special"/>
    <d v="2023-02-10T00:00:00"/>
    <s v="Shareholder"/>
    <s v="G"/>
    <s v="Yes"/>
    <n v="3.2"/>
    <s v="Elect Zhou Xuefeng as Supervisor"/>
    <s v="Other"/>
    <s v="For"/>
    <x v="2"/>
    <m/>
    <s v="No"/>
  </r>
  <r>
    <x v="114"/>
    <s v="China"/>
    <s v="CNE0000012K6"/>
    <n v="6246336"/>
    <s v="Special"/>
    <d v="2023-02-10T00:00:00"/>
    <s v="Shareholder"/>
    <s v="G"/>
    <s v="Yes"/>
    <n v="3.3"/>
    <s v="Elect Jing Daoquan as Supervisor"/>
    <s v="Other"/>
    <s v="For"/>
    <x v="2"/>
    <m/>
    <s v="No"/>
  </r>
  <r>
    <x v="114"/>
    <s v="China"/>
    <s v="CNE0000012K6"/>
    <n v="6246336"/>
    <s v="Special"/>
    <d v="2023-02-10T00:00:00"/>
    <s v="Management"/>
    <s v="G"/>
    <s v="Yes"/>
    <n v="4"/>
    <s v="Amend Articles of Association"/>
    <s v="Other"/>
    <s v="For"/>
    <x v="2"/>
    <m/>
    <s v="No"/>
  </r>
  <r>
    <x v="114"/>
    <s v="China"/>
    <s v="CNE0000012K6"/>
    <n v="6246336"/>
    <s v="Special"/>
    <d v="2023-02-10T00:00:00"/>
    <s v="Management"/>
    <s v="G"/>
    <s v="Yes"/>
    <n v="5"/>
    <s v="Approve Daily Related Party Transactions"/>
    <s v="Other"/>
    <s v="For"/>
    <x v="2"/>
    <m/>
    <s v="No"/>
  </r>
  <r>
    <x v="114"/>
    <s v="China"/>
    <s v="CNE0000012K6"/>
    <n v="6246336"/>
    <s v="Special"/>
    <d v="2023-02-10T00:00:00"/>
    <s v="Management"/>
    <s v="G"/>
    <s v="Yes"/>
    <n v="6"/>
    <s v="Approve Mutual Guarantee Amount"/>
    <s v="Other"/>
    <s v="For"/>
    <x v="2"/>
    <m/>
    <s v="No"/>
  </r>
  <r>
    <x v="173"/>
    <s v="India"/>
    <s v="INE018E01016"/>
    <s v="BKPFMG9"/>
    <s v="Special"/>
    <d v="2023-02-10T00:00:00"/>
    <s v="Management"/>
    <s v="G"/>
    <s v="Yes"/>
    <n v="1"/>
    <s v="Approve Reappointment and Remuneration of Rama Mohan Rao Amara as Managing Director and CEO"/>
    <s v="Election of Directors"/>
    <s v="For"/>
    <x v="2"/>
    <m/>
    <s v="No"/>
  </r>
  <r>
    <x v="174"/>
    <s v="China"/>
    <s v="CNE000000WM5"/>
    <n v="6116901"/>
    <s v="Special"/>
    <d v="2023-02-10T00:00:00"/>
    <s v="Management"/>
    <s v="G"/>
    <s v="Yes"/>
    <n v="1"/>
    <s v="Approve Registration and Issuance of Super-short-term Commercial Papers"/>
    <s v="Other"/>
    <s v="For"/>
    <x v="2"/>
    <m/>
    <s v="No"/>
  </r>
  <r>
    <x v="174"/>
    <s v="China"/>
    <s v="CNE000000WM5"/>
    <n v="6116901"/>
    <s v="Special"/>
    <d v="2023-02-10T00:00:00"/>
    <s v="Management"/>
    <s v="G"/>
    <s v="Yes"/>
    <n v="2"/>
    <s v="Approve Registration and Issuance of Medium-term Notes"/>
    <s v="Other"/>
    <s v="For"/>
    <x v="2"/>
    <m/>
    <s v="No"/>
  </r>
  <r>
    <x v="174"/>
    <s v="China"/>
    <s v="CNE000000WM5"/>
    <n v="6116901"/>
    <s v="Special"/>
    <d v="2023-02-10T00:00:00"/>
    <s v="Management"/>
    <s v="G"/>
    <s v="Yes"/>
    <n v="3.1"/>
    <s v="Approve Issue Scale"/>
    <s v="Other"/>
    <s v="For"/>
    <x v="2"/>
    <m/>
    <s v="No"/>
  </r>
  <r>
    <x v="174"/>
    <s v="China"/>
    <s v="CNE000000WM5"/>
    <n v="6116901"/>
    <s v="Special"/>
    <d v="2023-02-10T00:00:00"/>
    <s v="Management"/>
    <s v="G"/>
    <s v="Yes"/>
    <n v="3.1"/>
    <s v="Approve Authorization Matters"/>
    <s v="Other"/>
    <s v="For"/>
    <x v="2"/>
    <m/>
    <s v="No"/>
  </r>
  <r>
    <x v="174"/>
    <s v="China"/>
    <s v="CNE000000WM5"/>
    <n v="6116901"/>
    <s v="Special"/>
    <d v="2023-02-10T00:00:00"/>
    <s v="Management"/>
    <s v="G"/>
    <s v="Yes"/>
    <n v="3.2"/>
    <s v="Approve Target Parties"/>
    <s v="Other"/>
    <s v="For"/>
    <x v="2"/>
    <m/>
    <s v="No"/>
  </r>
  <r>
    <x v="174"/>
    <s v="China"/>
    <s v="CNE000000WM5"/>
    <n v="6116901"/>
    <s v="Special"/>
    <d v="2023-02-10T00:00:00"/>
    <s v="Management"/>
    <s v="G"/>
    <s v="Yes"/>
    <n v="3.3"/>
    <s v="Approve Issue Manner"/>
    <s v="Other"/>
    <s v="For"/>
    <x v="2"/>
    <m/>
    <s v="No"/>
  </r>
  <r>
    <x v="174"/>
    <s v="China"/>
    <s v="CNE000000WM5"/>
    <n v="6116901"/>
    <s v="Special"/>
    <d v="2023-02-10T00:00:00"/>
    <s v="Management"/>
    <s v="G"/>
    <s v="Yes"/>
    <n v="3.4"/>
    <s v="Approve Bond Maturity"/>
    <s v="Other"/>
    <s v="For"/>
    <x v="2"/>
    <m/>
    <s v="No"/>
  </r>
  <r>
    <x v="174"/>
    <s v="China"/>
    <s v="CNE000000WM5"/>
    <n v="6116901"/>
    <s v="Special"/>
    <d v="2023-02-10T00:00:00"/>
    <s v="Management"/>
    <s v="G"/>
    <s v="Yes"/>
    <n v="3.5"/>
    <s v="Approve Use of Proceeds"/>
    <s v="Other"/>
    <s v="For"/>
    <x v="2"/>
    <m/>
    <s v="No"/>
  </r>
  <r>
    <x v="174"/>
    <s v="China"/>
    <s v="CNE000000WM5"/>
    <n v="6116901"/>
    <s v="Special"/>
    <d v="2023-02-10T00:00:00"/>
    <s v="Management"/>
    <s v="G"/>
    <s v="Yes"/>
    <n v="3.6"/>
    <s v="Approve Listing Arrangement"/>
    <s v="Other"/>
    <s v="For"/>
    <x v="2"/>
    <m/>
    <s v="No"/>
  </r>
  <r>
    <x v="174"/>
    <s v="China"/>
    <s v="CNE000000WM5"/>
    <n v="6116901"/>
    <s v="Special"/>
    <d v="2023-02-10T00:00:00"/>
    <s v="Management"/>
    <s v="G"/>
    <s v="Yes"/>
    <n v="3.7"/>
    <s v="Approve Guarantee Arrangement"/>
    <s v="Other"/>
    <s v="For"/>
    <x v="2"/>
    <m/>
    <s v="No"/>
  </r>
  <r>
    <x v="174"/>
    <s v="China"/>
    <s v="CNE000000WM5"/>
    <n v="6116901"/>
    <s v="Special"/>
    <d v="2023-02-10T00:00:00"/>
    <s v="Management"/>
    <s v="G"/>
    <s v="Yes"/>
    <n v="3.8"/>
    <s v="Approve Bond Interest Rate and Method of Determination"/>
    <s v="Other"/>
    <s v="For"/>
    <x v="2"/>
    <m/>
    <s v="No"/>
  </r>
  <r>
    <x v="174"/>
    <s v="China"/>
    <s v="CNE000000WM5"/>
    <n v="6116901"/>
    <s v="Special"/>
    <d v="2023-02-10T00:00:00"/>
    <s v="Management"/>
    <s v="G"/>
    <s v="Yes"/>
    <n v="3.9"/>
    <s v="Approve Resolution Validity Period"/>
    <s v="Other"/>
    <s v="For"/>
    <x v="2"/>
    <m/>
    <s v="No"/>
  </r>
  <r>
    <x v="174"/>
    <s v="China"/>
    <s v="CNE000000WM5"/>
    <n v="6116901"/>
    <s v="Special"/>
    <d v="2023-02-10T00:00:00"/>
    <s v="Management"/>
    <s v="G"/>
    <s v="Yes"/>
    <n v="4"/>
    <s v="Approve Signing of Major Raw and Auxiliary Material Supply Agreement"/>
    <s v="Other"/>
    <s v="For"/>
    <x v="2"/>
    <m/>
    <s v="No"/>
  </r>
  <r>
    <x v="174"/>
    <s v="China"/>
    <s v="CNE000000WM5"/>
    <n v="6116901"/>
    <s v="Special"/>
    <d v="2023-02-10T00:00:00"/>
    <s v="Management"/>
    <s v="G"/>
    <s v="Yes"/>
    <n v="5"/>
    <s v="Approve Signing of Integrated Service Agreement"/>
    <s v="Other"/>
    <s v="For"/>
    <x v="2"/>
    <m/>
    <s v="No"/>
  </r>
  <r>
    <x v="174"/>
    <s v="China"/>
    <s v="CNE000000WM5"/>
    <n v="6116901"/>
    <s v="Special"/>
    <d v="2023-02-10T00:00:00"/>
    <s v="Management"/>
    <s v="G"/>
    <s v="Yes"/>
    <n v="6"/>
    <s v="Approve Signing of Land Use Rights Lease Agreement"/>
    <s v="Other"/>
    <s v="For"/>
    <x v="2"/>
    <m/>
    <s v="No"/>
  </r>
  <r>
    <x v="174"/>
    <s v="China"/>
    <s v="CNE000000WM5"/>
    <n v="6116901"/>
    <s v="Special"/>
    <d v="2023-02-10T00:00:00"/>
    <s v="Management"/>
    <s v="G"/>
    <s v="Yes"/>
    <n v="7"/>
    <s v="Approve Related Party Transaction Related to Daily Operations"/>
    <s v="Other"/>
    <s v="For"/>
    <x v="1"/>
    <s v="We will not support business and related party transactions that are not in line with shareholders' interests and/or when disclosure is below best market practice."/>
    <s v="Yes"/>
  </r>
  <r>
    <x v="175"/>
    <s v="Saudi Arabia"/>
    <s v="SA15CGS10H12"/>
    <s v="BM8SKZ4"/>
    <s v="Extraordinary Shareholders"/>
    <d v="2023-02-12T00:00:00"/>
    <s v="Management"/>
    <s v="G"/>
    <s v="Yes"/>
    <n v="1"/>
    <s v="Amend Article 15 of Bylaws Re: Capital Increase"/>
    <s v="Other"/>
    <s v="For"/>
    <x v="2"/>
    <m/>
    <s v="No"/>
  </r>
  <r>
    <x v="175"/>
    <s v="Saudi Arabia"/>
    <s v="SA15CGS10H12"/>
    <s v="BM8SKZ4"/>
    <s v="Extraordinary Shareholders"/>
    <d v="2023-02-12T00:00:00"/>
    <s v="Management"/>
    <s v="G"/>
    <s v="Yes"/>
    <n v="2"/>
    <s v="Amend Article 16 of Bylaws Re: Capital Reduction"/>
    <s v="Other"/>
    <s v="For"/>
    <x v="2"/>
    <m/>
    <s v="No"/>
  </r>
  <r>
    <x v="175"/>
    <s v="Saudi Arabia"/>
    <s v="SA15CGS10H12"/>
    <s v="BM8SKZ4"/>
    <s v="Extraordinary Shareholders"/>
    <d v="2023-02-12T00:00:00"/>
    <s v="Management"/>
    <s v="G"/>
    <s v="Yes"/>
    <n v="3"/>
    <s v="Amend Article 18 of Bylaws Re: Company Management"/>
    <s v="Other"/>
    <s v="For"/>
    <x v="2"/>
    <m/>
    <s v="No"/>
  </r>
  <r>
    <x v="175"/>
    <s v="Saudi Arabia"/>
    <s v="SA15CGS10H12"/>
    <s v="BM8SKZ4"/>
    <s v="Extraordinary Shareholders"/>
    <d v="2023-02-12T00:00:00"/>
    <s v="Management"/>
    <s v="G"/>
    <s v="Yes"/>
    <n v="4"/>
    <s v="Amend Article 20 of Bylaws Re: Vacancies in the Board of Directors"/>
    <s v="Election of Directors"/>
    <s v="For"/>
    <x v="2"/>
    <m/>
    <s v="No"/>
  </r>
  <r>
    <x v="175"/>
    <s v="Saudi Arabia"/>
    <s v="SA15CGS10H12"/>
    <s v="BM8SKZ4"/>
    <s v="Extraordinary Shareholders"/>
    <d v="2023-02-12T00:00:00"/>
    <s v="Management"/>
    <s v="G"/>
    <s v="Yes"/>
    <n v="5"/>
    <s v="Amend Article 35 of Bylaws Re: Shareholders General Assemblies"/>
    <s v="Other"/>
    <s v="For"/>
    <x v="1"/>
    <s v="The proposed changes are not deemed to be in the best interest of  shareholders."/>
    <s v="Yes"/>
  </r>
  <r>
    <x v="175"/>
    <s v="Saudi Arabia"/>
    <s v="SA15CGS10H12"/>
    <s v="BM8SKZ4"/>
    <s v="Extraordinary Shareholders"/>
    <d v="2023-02-12T00:00:00"/>
    <s v="Management"/>
    <s v="G"/>
    <s v="Yes"/>
    <n v="6"/>
    <s v="Amend Article 47 of Bylaws Re: Appointment of Auditor"/>
    <s v="Auditors"/>
    <s v="For"/>
    <x v="2"/>
    <m/>
    <s v="No"/>
  </r>
  <r>
    <x v="175"/>
    <s v="Saudi Arabia"/>
    <s v="SA15CGS10H12"/>
    <s v="BM8SKZ4"/>
    <s v="Extraordinary Shareholders"/>
    <d v="2023-02-12T00:00:00"/>
    <s v="Management"/>
    <s v="G"/>
    <s v="Yes"/>
    <n v="7"/>
    <s v="Amend Article 50 of Bylaws Re: Annual Balance Sheet and Board of Directors' Report"/>
    <s v="Election of Directors"/>
    <s v="For"/>
    <x v="2"/>
    <m/>
    <s v="No"/>
  </r>
  <r>
    <x v="175"/>
    <s v="Saudi Arabia"/>
    <s v="SA15CGS10H12"/>
    <s v="BM8SKZ4"/>
    <s v="Extraordinary Shareholders"/>
    <d v="2023-02-12T00:00:00"/>
    <s v="Management"/>
    <s v="G"/>
    <s v="Yes"/>
    <n v="8"/>
    <s v="Amend Article 54 of Bylaws Re: Company Losses"/>
    <s v="Other"/>
    <s v="For"/>
    <x v="2"/>
    <m/>
    <s v="No"/>
  </r>
  <r>
    <x v="175"/>
    <s v="Saudi Arabia"/>
    <s v="SA15CGS10H12"/>
    <s v="BM8SKZ4"/>
    <s v="Extraordinary Shareholders"/>
    <d v="2023-02-12T00:00:00"/>
    <s v="Management"/>
    <s v="G"/>
    <s v="Yes"/>
    <n v="9.1"/>
    <s v="Elect Abdulazeez Al Areefi as Director"/>
    <s v="Election of Directors"/>
    <s v="None"/>
    <x v="4"/>
    <m/>
    <s v="No"/>
  </r>
  <r>
    <x v="175"/>
    <s v="Saudi Arabia"/>
    <s v="SA15CGS10H12"/>
    <s v="BM8SKZ4"/>
    <s v="Extraordinary Shareholders"/>
    <d v="2023-02-12T00:00:00"/>
    <s v="Management"/>
    <s v="G"/>
    <s v="Yes"/>
    <n v="9.1"/>
    <s v="Elect Turki Al Otiybi as Director"/>
    <s v="Election of Directors"/>
    <s v="None"/>
    <x v="4"/>
    <m/>
    <s v="No"/>
  </r>
  <r>
    <x v="175"/>
    <s v="Saudi Arabia"/>
    <s v="SA15CGS10H12"/>
    <s v="BM8SKZ4"/>
    <s v="Extraordinary Shareholders"/>
    <d v="2023-02-12T00:00:00"/>
    <s v="Management"/>
    <s v="G"/>
    <s v="Yes"/>
    <n v="9.1999999999999993"/>
    <s v="Elect Badr Al Harbi as Director"/>
    <s v="Election of Directors"/>
    <s v="None"/>
    <x v="4"/>
    <m/>
    <s v="No"/>
  </r>
  <r>
    <x v="175"/>
    <s v="Saudi Arabia"/>
    <s v="SA15CGS10H12"/>
    <s v="BM8SKZ4"/>
    <s v="Extraordinary Shareholders"/>
    <d v="2023-02-12T00:00:00"/>
    <s v="Management"/>
    <s v="G"/>
    <s v="Yes"/>
    <n v="9.3000000000000007"/>
    <s v="Elect Ghassan Kashmeeri as Director"/>
    <s v="Election of Directors"/>
    <s v="None"/>
    <x v="4"/>
    <m/>
    <s v="No"/>
  </r>
  <r>
    <x v="175"/>
    <s v="Saudi Arabia"/>
    <s v="SA15CGS10H12"/>
    <s v="BM8SKZ4"/>
    <s v="Extraordinary Shareholders"/>
    <d v="2023-02-12T00:00:00"/>
    <s v="Management"/>
    <s v="G"/>
    <s v="Yes"/>
    <n v="9.4"/>
    <s v="Elect Majid Al Osaylan as Director"/>
    <s v="Election of Directors"/>
    <s v="None"/>
    <x v="4"/>
    <m/>
    <s v="No"/>
  </r>
  <r>
    <x v="175"/>
    <s v="Saudi Arabia"/>
    <s v="SA15CGS10H12"/>
    <s v="BM8SKZ4"/>
    <s v="Extraordinary Shareholders"/>
    <d v="2023-02-12T00:00:00"/>
    <s v="Management"/>
    <s v="G"/>
    <s v="Yes"/>
    <n v="9.5"/>
    <s v="Elect Marwan Mukarzal as Director"/>
    <s v="Election of Directors"/>
    <s v="None"/>
    <x v="4"/>
    <m/>
    <s v="No"/>
  </r>
  <r>
    <x v="175"/>
    <s v="Saudi Arabia"/>
    <s v="SA15CGS10H12"/>
    <s v="BM8SKZ4"/>
    <s v="Extraordinary Shareholders"/>
    <d v="2023-02-12T00:00:00"/>
    <s v="Management"/>
    <s v="G"/>
    <s v="Yes"/>
    <n v="9.6"/>
    <s v="Elect Mohammed Al Jumaah as Director"/>
    <s v="Election of Directors"/>
    <s v="None"/>
    <x v="4"/>
    <m/>
    <s v="No"/>
  </r>
  <r>
    <x v="175"/>
    <s v="Saudi Arabia"/>
    <s v="SA15CGS10H12"/>
    <s v="BM8SKZ4"/>
    <s v="Extraordinary Shareholders"/>
    <d v="2023-02-12T00:00:00"/>
    <s v="Management"/>
    <s v="G"/>
    <s v="Yes"/>
    <n v="9.6999999999999993"/>
    <s v="Elect Usamah Al Afaliq as Director"/>
    <s v="Election of Directors"/>
    <s v="None"/>
    <x v="4"/>
    <m/>
    <s v="No"/>
  </r>
  <r>
    <x v="175"/>
    <s v="Saudi Arabia"/>
    <s v="SA15CGS10H12"/>
    <s v="BM8SKZ4"/>
    <s v="Extraordinary Shareholders"/>
    <d v="2023-02-12T00:00:00"/>
    <s v="Management"/>
    <s v="G"/>
    <s v="Yes"/>
    <n v="9.8000000000000007"/>
    <s v="Elect Raad Al Saadi as Director"/>
    <s v="Election of Directors"/>
    <s v="None"/>
    <x v="4"/>
    <m/>
    <s v="No"/>
  </r>
  <r>
    <x v="175"/>
    <s v="Saudi Arabia"/>
    <s v="SA15CGS10H12"/>
    <s v="BM8SKZ4"/>
    <s v="Extraordinary Shareholders"/>
    <d v="2023-02-12T00:00:00"/>
    <s v="Management"/>
    <s v="G"/>
    <s v="Yes"/>
    <n v="9.9"/>
    <s v="Elect Sami Al Babteen as Director"/>
    <s v="Election of Directors"/>
    <s v="None"/>
    <x v="4"/>
    <m/>
    <s v="No"/>
  </r>
  <r>
    <x v="175"/>
    <s v="Saudi Arabia"/>
    <s v="SA15CGS10H12"/>
    <s v="BM8SKZ4"/>
    <s v="Extraordinary Shareholders"/>
    <d v="2023-02-12T00:00:00"/>
    <s v="Management"/>
    <s v="G"/>
    <s v="Yes"/>
    <n v="10"/>
    <s v="Ratify Auditors and Fix Their Remuneration for Q2, Q3, Q4 and Annual Statement of FY 2023 and Q1, Q2, Q3, Q4 and Annual Statement of FY 2024 and FY 2025, and Q1 of FY 2026"/>
    <s v="Incentives and Remuneration"/>
    <s v="For"/>
    <x v="2"/>
    <m/>
    <s v="No"/>
  </r>
  <r>
    <x v="176"/>
    <s v="India"/>
    <s v="INE522F01014"/>
    <s v="B4Z9XF5"/>
    <s v="Special"/>
    <d v="2023-02-12T00:00:00"/>
    <s v="Management"/>
    <s v="G"/>
    <s v="Yes"/>
    <n v="1"/>
    <s v="Approve Appointment of Mukesh Choudhary as Whole Time Director to Function as Director (Marketing)"/>
    <s v="Election of Directors"/>
    <s v="For"/>
    <x v="2"/>
    <m/>
    <s v="No"/>
  </r>
  <r>
    <x v="177"/>
    <s v="India"/>
    <s v="INE467B01029"/>
    <s v="B01NPJ1"/>
    <s v="Special"/>
    <d v="2023-02-12T00:00:00"/>
    <s v="Management"/>
    <s v="G"/>
    <s v="Yes"/>
    <n v="1"/>
    <s v="Reelect Pradeep Kumar Khosla as Director"/>
    <s v="Election of Directors"/>
    <s v="For"/>
    <x v="2"/>
    <m/>
    <s v="No"/>
  </r>
  <r>
    <x v="178"/>
    <s v="Mexico"/>
    <s v="MX01OM000018"/>
    <s v="B1KFX13"/>
    <s v="Ordinary Shareholders"/>
    <d v="2023-02-13T00:00:00"/>
    <s v="Management"/>
    <s v="G"/>
    <s v="Yes"/>
    <n v="1"/>
    <s v="Approve Special Dividends of up to MXN 1.45 Billion"/>
    <s v="Other"/>
    <s v="For"/>
    <x v="2"/>
    <m/>
    <s v="No"/>
  </r>
  <r>
    <x v="178"/>
    <s v="Mexico"/>
    <s v="MX01OM000018"/>
    <s v="B1KFX13"/>
    <s v="Ordinary Shareholders"/>
    <d v="2023-02-13T00:00:00"/>
    <s v="Management"/>
    <s v="G"/>
    <s v="Yes"/>
    <n v="2"/>
    <s v="Appoint Legal Representatives"/>
    <s v="Other"/>
    <s v="For"/>
    <x v="2"/>
    <m/>
    <s v="No"/>
  </r>
  <r>
    <x v="179"/>
    <s v="South Korea"/>
    <s v="KR7009830001"/>
    <n v="6407768"/>
    <s v="Special"/>
    <d v="2023-02-13T00:00:00"/>
    <s v="Management"/>
    <s v="G"/>
    <s v="Yes"/>
    <n v="1"/>
    <s v="Amend Articles of Incorporation"/>
    <s v="Other"/>
    <s v="For"/>
    <x v="2"/>
    <m/>
    <s v="No"/>
  </r>
  <r>
    <x v="179"/>
    <s v="South Korea"/>
    <s v="KR7009830001"/>
    <n v="6407768"/>
    <s v="Special"/>
    <d v="2023-02-13T00:00:00"/>
    <s v="Management"/>
    <s v="G"/>
    <s v="Yes"/>
    <n v="2"/>
    <s v="Approve Spin-Off Agreement"/>
    <s v="Other"/>
    <s v="For"/>
    <x v="2"/>
    <m/>
    <s v="No"/>
  </r>
  <r>
    <x v="180"/>
    <s v="China"/>
    <s v="CNE100000TW9"/>
    <s v="B3ZXLP6"/>
    <s v="Extraordinary Shareholders"/>
    <d v="2023-02-14T00:00:00"/>
    <s v="Management"/>
    <s v="G"/>
    <s v="Yes"/>
    <n v="1"/>
    <s v="Approve Issuance and Admission of GDRs on the SIX Swiss Exchange"/>
    <s v="Other"/>
    <s v="For"/>
    <x v="2"/>
    <m/>
    <s v="No"/>
  </r>
  <r>
    <x v="180"/>
    <s v="China"/>
    <s v="CNE100000TW9"/>
    <s v="B3ZXLP6"/>
    <s v="Extraordinary Shareholders"/>
    <d v="2023-02-14T00:00:00"/>
    <s v="Management"/>
    <s v="G"/>
    <s v="Yes"/>
    <n v="2.1"/>
    <s v="Approve Type and Nominal Value of Issued Securities"/>
    <s v="Other"/>
    <s v="For"/>
    <x v="2"/>
    <m/>
    <s v="No"/>
  </r>
  <r>
    <x v="180"/>
    <s v="China"/>
    <s v="CNE100000TW9"/>
    <s v="B3ZXLP6"/>
    <s v="Extraordinary Shareholders"/>
    <d v="2023-02-14T00:00:00"/>
    <s v="Management"/>
    <s v="G"/>
    <s v="Yes"/>
    <n v="2.1"/>
    <s v="Approve Underwriting Method"/>
    <s v="Other"/>
    <s v="For"/>
    <x v="2"/>
    <m/>
    <s v="No"/>
  </r>
  <r>
    <x v="180"/>
    <s v="China"/>
    <s v="CNE100000TW9"/>
    <s v="B3ZXLP6"/>
    <s v="Extraordinary Shareholders"/>
    <d v="2023-02-14T00:00:00"/>
    <s v="Management"/>
    <s v="G"/>
    <s v="Yes"/>
    <n v="2.2000000000000002"/>
    <s v="Approve Timing of Issuance"/>
    <s v="Other"/>
    <s v="For"/>
    <x v="2"/>
    <m/>
    <s v="No"/>
  </r>
  <r>
    <x v="180"/>
    <s v="China"/>
    <s v="CNE100000TW9"/>
    <s v="B3ZXLP6"/>
    <s v="Extraordinary Shareholders"/>
    <d v="2023-02-14T00:00:00"/>
    <s v="Management"/>
    <s v="G"/>
    <s v="Yes"/>
    <n v="2.2999999999999998"/>
    <s v="Approve Method of Issuance"/>
    <s v="Other"/>
    <s v="For"/>
    <x v="2"/>
    <m/>
    <s v="No"/>
  </r>
  <r>
    <x v="180"/>
    <s v="China"/>
    <s v="CNE100000TW9"/>
    <s v="B3ZXLP6"/>
    <s v="Extraordinary Shareholders"/>
    <d v="2023-02-14T00:00:00"/>
    <s v="Management"/>
    <s v="G"/>
    <s v="Yes"/>
    <n v="2.4"/>
    <s v="Approve Size of Issuance"/>
    <s v="Other"/>
    <s v="For"/>
    <x v="2"/>
    <m/>
    <s v="No"/>
  </r>
  <r>
    <x v="180"/>
    <s v="China"/>
    <s v="CNE100000TW9"/>
    <s v="B3ZXLP6"/>
    <s v="Extraordinary Shareholders"/>
    <d v="2023-02-14T00:00:00"/>
    <s v="Management"/>
    <s v="G"/>
    <s v="Yes"/>
    <n v="2.5"/>
    <s v="Approve Size of GDRs During the Term"/>
    <s v="Other"/>
    <s v="For"/>
    <x v="2"/>
    <m/>
    <s v="No"/>
  </r>
  <r>
    <x v="180"/>
    <s v="China"/>
    <s v="CNE100000TW9"/>
    <s v="B3ZXLP6"/>
    <s v="Extraordinary Shareholders"/>
    <d v="2023-02-14T00:00:00"/>
    <s v="Management"/>
    <s v="G"/>
    <s v="Yes"/>
    <n v="2.6"/>
    <s v="Approve Conversion Rate Between GDRs and A Shares as Underlying Securities"/>
    <s v="Other"/>
    <s v="For"/>
    <x v="2"/>
    <m/>
    <s v="No"/>
  </r>
  <r>
    <x v="180"/>
    <s v="China"/>
    <s v="CNE100000TW9"/>
    <s v="B3ZXLP6"/>
    <s v="Extraordinary Shareholders"/>
    <d v="2023-02-14T00:00:00"/>
    <s v="Management"/>
    <s v="G"/>
    <s v="Yes"/>
    <n v="2.7"/>
    <s v="Approve Pricing Method"/>
    <s v="Other"/>
    <s v="For"/>
    <x v="2"/>
    <m/>
    <s v="No"/>
  </r>
  <r>
    <x v="180"/>
    <s v="China"/>
    <s v="CNE100000TW9"/>
    <s v="B3ZXLP6"/>
    <s v="Extraordinary Shareholders"/>
    <d v="2023-02-14T00:00:00"/>
    <s v="Management"/>
    <s v="G"/>
    <s v="Yes"/>
    <n v="2.8"/>
    <s v="Approve Target Subscribers"/>
    <s v="Other"/>
    <s v="For"/>
    <x v="2"/>
    <m/>
    <s v="No"/>
  </r>
  <r>
    <x v="180"/>
    <s v="China"/>
    <s v="CNE100000TW9"/>
    <s v="B3ZXLP6"/>
    <s v="Extraordinary Shareholders"/>
    <d v="2023-02-14T00:00:00"/>
    <s v="Management"/>
    <s v="G"/>
    <s v="Yes"/>
    <n v="2.9"/>
    <s v="Approve Conversion Restriction Period Between GDRs and A Shares as Underlying Securities"/>
    <s v="Other"/>
    <s v="For"/>
    <x v="2"/>
    <m/>
    <s v="No"/>
  </r>
  <r>
    <x v="180"/>
    <s v="China"/>
    <s v="CNE100000TW9"/>
    <s v="B3ZXLP6"/>
    <s v="Extraordinary Shareholders"/>
    <d v="2023-02-14T00:00:00"/>
    <s v="Management"/>
    <s v="G"/>
    <s v="Yes"/>
    <n v="3"/>
    <s v="Approve Report on the Use of Proceeds Previously Raised by the Company"/>
    <s v="Reports"/>
    <s v="For"/>
    <x v="2"/>
    <m/>
    <s v="No"/>
  </r>
  <r>
    <x v="180"/>
    <s v="China"/>
    <s v="CNE100000TW9"/>
    <s v="B3ZXLP6"/>
    <s v="Extraordinary Shareholders"/>
    <d v="2023-02-14T00:00:00"/>
    <s v="Management"/>
    <s v="G"/>
    <s v="Yes"/>
    <n v="4"/>
    <s v="Approve Plan for the Use of Proceeds from the Issuance of GDRs"/>
    <s v="Other"/>
    <s v="For"/>
    <x v="2"/>
    <m/>
    <s v="No"/>
  </r>
  <r>
    <x v="180"/>
    <s v="China"/>
    <s v="CNE100000TW9"/>
    <s v="B3ZXLP6"/>
    <s v="Extraordinary Shareholders"/>
    <d v="2023-02-14T00:00:00"/>
    <s v="Management"/>
    <s v="G"/>
    <s v="Yes"/>
    <n v="5"/>
    <s v="Approve Authorization of the Board and the Authorized Persons to Handle All Related Matters Regarding the Issuance and Admission of GDRs on the SIX Swiss Exchange"/>
    <s v="Other"/>
    <s v="For"/>
    <x v="2"/>
    <m/>
    <s v="No"/>
  </r>
  <r>
    <x v="180"/>
    <s v="China"/>
    <s v="CNE100000TW9"/>
    <s v="B3ZXLP6"/>
    <s v="Extraordinary Shareholders"/>
    <d v="2023-02-14T00:00:00"/>
    <s v="Management"/>
    <s v="G"/>
    <s v="Yes"/>
    <n v="6"/>
    <s v="Approve Validity Period of the Resolutions"/>
    <s v="Other"/>
    <s v="For"/>
    <x v="2"/>
    <m/>
    <s v="No"/>
  </r>
  <r>
    <x v="180"/>
    <s v="China"/>
    <s v="CNE100000TW9"/>
    <s v="B3ZXLP6"/>
    <s v="Extraordinary Shareholders"/>
    <d v="2023-02-14T00:00:00"/>
    <s v="Management"/>
    <s v="G"/>
    <s v="Yes"/>
    <n v="7"/>
    <s v="Approve Distribution of Accumulated Profits Prior to the Issuance and Admission of GDRs on the SIX Swiss Exchange"/>
    <s v="Other"/>
    <s v="For"/>
    <x v="2"/>
    <m/>
    <s v="No"/>
  </r>
  <r>
    <x v="180"/>
    <s v="China"/>
    <s v="CNE100000TW9"/>
    <s v="B3ZXLP6"/>
    <s v="Extraordinary Shareholders"/>
    <d v="2023-02-14T00:00:00"/>
    <s v="Management"/>
    <s v="G"/>
    <s v="Yes"/>
    <n v="8"/>
    <s v="Amend Articles of Association"/>
    <s v="Other"/>
    <s v="For"/>
    <x v="2"/>
    <m/>
    <s v="No"/>
  </r>
  <r>
    <x v="180"/>
    <s v="China"/>
    <s v="CNE100000TW9"/>
    <s v="B3ZXLP6"/>
    <s v="Extraordinary Shareholders"/>
    <d v="2023-02-14T00:00:00"/>
    <s v="Management"/>
    <s v="G"/>
    <s v="Yes"/>
    <n v="9"/>
    <s v="Amend Rules and Procedures Regarding General Meetings of Shareholders"/>
    <s v="Other"/>
    <s v="For"/>
    <x v="2"/>
    <m/>
    <s v="No"/>
  </r>
  <r>
    <x v="180"/>
    <s v="China"/>
    <s v="CNE100000TW9"/>
    <s v="B3ZXLP6"/>
    <s v="Extraordinary Shareholders"/>
    <d v="2023-02-14T00:00:00"/>
    <s v="Management"/>
    <s v="G"/>
    <s v="Yes"/>
    <n v="10"/>
    <s v="Amend Rules and Procedures Regarding Meetings of Board of Directors"/>
    <s v="Election of Directors"/>
    <s v="For"/>
    <x v="2"/>
    <m/>
    <s v="No"/>
  </r>
  <r>
    <x v="180"/>
    <s v="China"/>
    <s v="CNE100000TW9"/>
    <s v="B3ZXLP6"/>
    <s v="Extraordinary Shareholders"/>
    <d v="2023-02-14T00:00:00"/>
    <s v="Management"/>
    <s v="G"/>
    <s v="Yes"/>
    <n v="11"/>
    <s v="Amend Rules and Procedures Regarding Meetings of Board of Supervisors"/>
    <s v="Other"/>
    <s v="For"/>
    <x v="2"/>
    <m/>
    <s v="No"/>
  </r>
  <r>
    <x v="37"/>
    <s v="China"/>
    <s v="CNE1000015M3"/>
    <s v="B6SGJ37"/>
    <s v="Special"/>
    <d v="2023-02-14T00:00:00"/>
    <s v="Management"/>
    <s v="G"/>
    <s v="Yes"/>
    <n v="1"/>
    <s v="Approve Adjustment of Shareholding Increase Plan for Controlling Shareholders, Directors, Supervisors and Senior Management Members"/>
    <s v="Election of Directors"/>
    <s v="For"/>
    <x v="2"/>
    <m/>
    <s v="No"/>
  </r>
  <r>
    <x v="181"/>
    <s v="India"/>
    <s v="INE003A01024"/>
    <s v="B15T569"/>
    <s v="Annual"/>
    <d v="2023-02-14T00:00:00"/>
    <s v="Management"/>
    <s v="G"/>
    <s v="Yes"/>
    <n v="1"/>
    <s v="Accept Financial Statements and Statutory Reports"/>
    <s v="Reports"/>
    <s v="For"/>
    <x v="2"/>
    <m/>
    <s v="No"/>
  </r>
  <r>
    <x v="181"/>
    <s v="India"/>
    <s v="INE003A01024"/>
    <s v="B15T569"/>
    <s v="Annual"/>
    <d v="2023-02-14T00:00:00"/>
    <s v="Management"/>
    <s v="G"/>
    <s v="Yes"/>
    <n v="2"/>
    <s v="Approve Dividend"/>
    <s v="Other"/>
    <s v="For"/>
    <x v="2"/>
    <m/>
    <s v="No"/>
  </r>
  <r>
    <x v="181"/>
    <s v="India"/>
    <s v="INE003A01024"/>
    <s v="B15T569"/>
    <s v="Annual"/>
    <d v="2023-02-14T00:00:00"/>
    <s v="Management"/>
    <s v="G"/>
    <s v="Yes"/>
    <n v="3"/>
    <s v="Reelect Tim Holt as Director"/>
    <s v="Election of Directors"/>
    <s v="For"/>
    <x v="2"/>
    <m/>
    <s v="No"/>
  </r>
  <r>
    <x v="181"/>
    <s v="India"/>
    <s v="INE003A01024"/>
    <s v="B15T569"/>
    <s v="Annual"/>
    <d v="2023-02-14T00:00:00"/>
    <s v="Management"/>
    <s v="G"/>
    <s v="Yes"/>
    <n v="4"/>
    <s v="Approve Revision in Range of Salary Package for Sunil Mathur as Managing Director and Chief Executive Officer"/>
    <s v="Election of Directors"/>
    <s v="For"/>
    <x v="2"/>
    <m/>
    <s v="No"/>
  </r>
  <r>
    <x v="181"/>
    <s v="India"/>
    <s v="INE003A01024"/>
    <s v="B15T569"/>
    <s v="Annual"/>
    <d v="2023-02-14T00:00:00"/>
    <s v="Management"/>
    <s v="G"/>
    <s v="Yes"/>
    <n v="5"/>
    <s v="Approve Revision in Range of Salary Package for Daniel Spindler as Executive Director and Chief Financial Officer"/>
    <s v="Election of Directors"/>
    <s v="For"/>
    <x v="2"/>
    <m/>
    <s v="No"/>
  </r>
  <r>
    <x v="181"/>
    <s v="India"/>
    <s v="INE003A01024"/>
    <s v="B15T569"/>
    <s v="Annual"/>
    <d v="2023-02-14T00:00:00"/>
    <s v="Management"/>
    <s v="G"/>
    <s v="Yes"/>
    <n v="6"/>
    <s v="Approve Remuneration of Cost Auditors"/>
    <s v="Incentives and Remuneration"/>
    <s v="For"/>
    <x v="2"/>
    <m/>
    <s v="No"/>
  </r>
  <r>
    <x v="182"/>
    <s v="South Africa"/>
    <s v="ZAE000058517"/>
    <s v="B038WK4"/>
    <s v="Annual"/>
    <d v="2023-02-14T00:00:00"/>
    <s v="Management"/>
    <s v="G"/>
    <s v="Yes"/>
    <n v="1"/>
    <s v="Elect Mike Bosman as Director"/>
    <s v="Election of Directors"/>
    <s v="For"/>
    <x v="2"/>
    <m/>
    <s v="No"/>
  </r>
  <r>
    <x v="182"/>
    <s v="South Africa"/>
    <s v="ZAE000058517"/>
    <s v="B038WK4"/>
    <s v="Annual"/>
    <d v="2023-02-14T00:00:00"/>
    <s v="Management"/>
    <s v="G"/>
    <s v="Yes"/>
    <n v="1"/>
    <s v="Approve Financial Assistance to Related or Inter-related Companies"/>
    <s v="Other"/>
    <s v="For"/>
    <x v="2"/>
    <m/>
    <s v="No"/>
  </r>
  <r>
    <x v="182"/>
    <s v="South Africa"/>
    <s v="ZAE000058517"/>
    <s v="B038WK4"/>
    <s v="Annual"/>
    <d v="2023-02-14T00:00:00"/>
    <s v="Management"/>
    <s v="G"/>
    <s v="Yes"/>
    <n v="2.1"/>
    <s v="Re-elect Graham O'Connor as Director"/>
    <s v="Election of Directors"/>
    <s v="For"/>
    <x v="4"/>
    <s v="This resolution has been withdrawn."/>
    <s v="Yes"/>
  </r>
  <r>
    <x v="182"/>
    <s v="South Africa"/>
    <s v="ZAE000058517"/>
    <s v="B038WK4"/>
    <s v="Annual"/>
    <d v="2023-02-14T00:00:00"/>
    <s v="Management"/>
    <s v="G"/>
    <s v="Yes"/>
    <n v="2.1"/>
    <s v="Approve Non-executive Directors' Fees"/>
    <s v="Election of Directors"/>
    <s v="For"/>
    <x v="2"/>
    <m/>
    <s v="No"/>
  </r>
  <r>
    <x v="182"/>
    <s v="South Africa"/>
    <s v="ZAE000058517"/>
    <s v="B038WK4"/>
    <s v="Annual"/>
    <d v="2023-02-14T00:00:00"/>
    <s v="Management"/>
    <s v="G"/>
    <s v="Yes"/>
    <n v="2.2000000000000002"/>
    <s v="Re-elect Marang Mashologu as Director"/>
    <s v="Election of Directors"/>
    <s v="For"/>
    <x v="2"/>
    <m/>
    <s v="No"/>
  </r>
  <r>
    <x v="182"/>
    <s v="South Africa"/>
    <s v="ZAE000058517"/>
    <s v="B038WK4"/>
    <s v="Annual"/>
    <d v="2023-02-14T00:00:00"/>
    <s v="Management"/>
    <s v="G"/>
    <s v="Yes"/>
    <n v="2.2000000000000002"/>
    <s v="Approve Non-executive Directors' Fees for IT Steering Committee"/>
    <s v="Election of Directors"/>
    <s v="For"/>
    <x v="2"/>
    <m/>
    <s v="No"/>
  </r>
  <r>
    <x v="182"/>
    <s v="South Africa"/>
    <s v="ZAE000058517"/>
    <s v="B038WK4"/>
    <s v="Annual"/>
    <d v="2023-02-14T00:00:00"/>
    <s v="Management"/>
    <s v="G"/>
    <s v="Yes"/>
    <n v="2.2999999999999998"/>
    <s v="Re-elect Andrew Waller as Director"/>
    <s v="Election of Directors"/>
    <s v="For"/>
    <x v="2"/>
    <m/>
    <s v="No"/>
  </r>
  <r>
    <x v="182"/>
    <s v="South Africa"/>
    <s v="ZAE000058517"/>
    <s v="B038WK4"/>
    <s v="Annual"/>
    <d v="2023-02-14T00:00:00"/>
    <s v="Management"/>
    <s v="G"/>
    <s v="Yes"/>
    <n v="2.2999999999999998"/>
    <s v="Approve Non-executive Directors' Fees for Ad Hoc meetings"/>
    <s v="Election of Directors"/>
    <s v="For"/>
    <x v="2"/>
    <m/>
    <s v="No"/>
  </r>
  <r>
    <x v="182"/>
    <s v="South Africa"/>
    <s v="ZAE000058517"/>
    <s v="B038WK4"/>
    <s v="Annual"/>
    <d v="2023-02-14T00:00:00"/>
    <s v="Management"/>
    <s v="G"/>
    <s v="Yes"/>
    <n v="3.1"/>
    <s v="Reappoint PricewaterhouseCoopers Inc. as Auditors"/>
    <s v="Auditors"/>
    <s v="For"/>
    <x v="4"/>
    <s v="PwC failed to detect irregularities early on, raising concerns on their effectiveness. However, sufficient action was taken when the irregularities were discovered."/>
    <s v="Yes"/>
  </r>
  <r>
    <x v="182"/>
    <s v="South Africa"/>
    <s v="ZAE000058517"/>
    <s v="B038WK4"/>
    <s v="Annual"/>
    <d v="2023-02-14T00:00:00"/>
    <s v="Management"/>
    <s v="G"/>
    <s v="Yes"/>
    <n v="3.2"/>
    <s v="Reappoint Thomas Howat as Designated Audit Partner"/>
    <s v="Other"/>
    <s v="For"/>
    <x v="4"/>
    <s v="PwC failed to detect irregularities early on, raising concerns on their effectiveness. However, sufficient action was taken when the irregularities were discovered."/>
    <s v="Yes"/>
  </r>
  <r>
    <x v="182"/>
    <s v="South Africa"/>
    <s v="ZAE000058517"/>
    <s v="B038WK4"/>
    <s v="Annual"/>
    <d v="2023-02-14T00:00:00"/>
    <s v="Management"/>
    <s v="G"/>
    <s v="Yes"/>
    <n v="4.0999999999999996"/>
    <s v="Re-elect Marang Mashologu as Member of the Audit Committee"/>
    <s v="Other"/>
    <s v="For"/>
    <x v="2"/>
    <m/>
    <s v="No"/>
  </r>
  <r>
    <x v="182"/>
    <s v="South Africa"/>
    <s v="ZAE000058517"/>
    <s v="B038WK4"/>
    <s v="Annual"/>
    <d v="2023-02-14T00:00:00"/>
    <s v="Management"/>
    <s v="G"/>
    <s v="Yes"/>
    <n v="4.2"/>
    <s v="Re-elect Lwazi Koyana as Member of the Audit Committee"/>
    <s v="Other"/>
    <s v="For"/>
    <x v="2"/>
    <m/>
    <s v="No"/>
  </r>
  <r>
    <x v="182"/>
    <s v="South Africa"/>
    <s v="ZAE000058517"/>
    <s v="B038WK4"/>
    <s v="Annual"/>
    <d v="2023-02-14T00:00:00"/>
    <s v="Management"/>
    <s v="G"/>
    <s v="Yes"/>
    <n v="4.3"/>
    <s v="Re-elect Sundeep Naran as Member of the Audit Committee"/>
    <s v="Other"/>
    <s v="For"/>
    <x v="2"/>
    <m/>
    <s v="No"/>
  </r>
  <r>
    <x v="182"/>
    <s v="South Africa"/>
    <s v="ZAE000058517"/>
    <s v="B038WK4"/>
    <s v="Annual"/>
    <d v="2023-02-14T00:00:00"/>
    <s v="Management"/>
    <s v="G"/>
    <s v="Yes"/>
    <n v="4.4000000000000004"/>
    <s v="Re-elect Andrew Waller as Chairman of the Audit Committee"/>
    <s v="Other"/>
    <s v="For"/>
    <x v="2"/>
    <m/>
    <s v="No"/>
  </r>
  <r>
    <x v="182"/>
    <s v="South Africa"/>
    <s v="ZAE000058517"/>
    <s v="B038WK4"/>
    <s v="Annual"/>
    <d v="2023-02-14T00:00:00"/>
    <s v="Management"/>
    <s v="G"/>
    <s v="Yes"/>
    <n v="5"/>
    <s v="Place Authorised but Unissued Shares Under Control of Directors Pursuant to the Employee Share Trust (2004)"/>
    <s v="Election of Directors"/>
    <s v="For"/>
    <x v="2"/>
    <m/>
    <s v="No"/>
  </r>
  <r>
    <x v="182"/>
    <s v="South Africa"/>
    <s v="ZAE000058517"/>
    <s v="B038WK4"/>
    <s v="Annual"/>
    <d v="2023-02-14T00:00:00"/>
    <s v="Management"/>
    <s v="G"/>
    <s v="Yes"/>
    <n v="6"/>
    <s v="Place Authorised but Unissued Shares Under Control of Directors Pursuant to the Conditional Share Plan"/>
    <s v="Election of Directors"/>
    <s v="For"/>
    <x v="2"/>
    <m/>
    <s v="No"/>
  </r>
  <r>
    <x v="182"/>
    <s v="South Africa"/>
    <s v="ZAE000058517"/>
    <s v="B038WK4"/>
    <s v="Annual"/>
    <d v="2023-02-14T00:00:00"/>
    <s v="Management"/>
    <s v="G"/>
    <s v="Yes"/>
    <n v="7"/>
    <s v="Approve Remuneration Policy"/>
    <s v="Incentives and Remuneration"/>
    <s v="For"/>
    <x v="1"/>
    <s v="Short term awards are greater than long term incentives."/>
    <s v="Yes"/>
  </r>
  <r>
    <x v="182"/>
    <s v="South Africa"/>
    <s v="ZAE000058517"/>
    <s v="B038WK4"/>
    <s v="Annual"/>
    <d v="2023-02-14T00:00:00"/>
    <s v="Management"/>
    <s v="G"/>
    <s v="Yes"/>
    <n v="8"/>
    <s v="Approve Remuneration Implementation Report"/>
    <s v="Incentives and Remuneration"/>
    <s v="For"/>
    <x v="2"/>
    <m/>
    <s v="No"/>
  </r>
  <r>
    <x v="183"/>
    <s v="China"/>
    <s v="CNE000000GX5"/>
    <n v="6889946"/>
    <s v="Special"/>
    <d v="2023-02-14T00:00:00"/>
    <s v="Management"/>
    <s v="G"/>
    <s v="Yes"/>
    <n v="1"/>
    <s v="Approve Daily Related Party Transactions"/>
    <s v="Other"/>
    <s v="For"/>
    <x v="2"/>
    <m/>
    <s v="No"/>
  </r>
  <r>
    <x v="184"/>
    <s v="Germany"/>
    <s v="DE000TUAG000"/>
    <s v="B11LJN4"/>
    <s v="Annual"/>
    <d v="2023-02-14T00:00:00"/>
    <s v="Management"/>
    <s v="G"/>
    <s v="No"/>
    <n v="1"/>
    <s v="Receive Financial Statements and Statutory Reports for Fiscal Year 2021/22 (Non-Voting)"/>
    <s v="Reports"/>
    <m/>
    <x v="0"/>
    <m/>
    <s v="No"/>
  </r>
  <r>
    <x v="184"/>
    <s v="Germany"/>
    <s v="DE000TUAG000"/>
    <s v="B11LJN4"/>
    <s v="Annual"/>
    <d v="2023-02-14T00:00:00"/>
    <s v="Management"/>
    <s v="G"/>
    <s v="Yes"/>
    <n v="2.1"/>
    <s v="Approve Discharge of Management Board Member Friedrich Joussen (until Sep. 30, 2022) for Fiscal Year 2021/22"/>
    <s v="Other"/>
    <s v="For"/>
    <x v="2"/>
    <m/>
    <s v="No"/>
  </r>
  <r>
    <x v="184"/>
    <s v="Germany"/>
    <s v="DE000TUAG000"/>
    <s v="B11LJN4"/>
    <s v="Annual"/>
    <d v="2023-02-14T00:00:00"/>
    <s v="Management"/>
    <s v="G"/>
    <s v="Yes"/>
    <n v="2.2000000000000002"/>
    <s v="Approve Discharge of Management Board Member David Burling for Fiscal Year 2021/22"/>
    <s v="Other"/>
    <s v="For"/>
    <x v="2"/>
    <m/>
    <s v="No"/>
  </r>
  <r>
    <x v="184"/>
    <s v="Germany"/>
    <s v="DE000TUAG000"/>
    <s v="B11LJN4"/>
    <s v="Annual"/>
    <d v="2023-02-14T00:00:00"/>
    <s v="Management"/>
    <s v="G"/>
    <s v="Yes"/>
    <n v="2.2999999999999998"/>
    <s v="Approve Discharge of Management Board Member Sebastian Ebel (from Oct. 1, 2022) for Fiscal Year 2021/22"/>
    <s v="Other"/>
    <s v="For"/>
    <x v="2"/>
    <m/>
    <s v="No"/>
  </r>
  <r>
    <x v="184"/>
    <s v="Germany"/>
    <s v="DE000TUAG000"/>
    <s v="B11LJN4"/>
    <s v="Annual"/>
    <d v="2023-02-14T00:00:00"/>
    <s v="Management"/>
    <s v="G"/>
    <s v="Yes"/>
    <n v="2.4"/>
    <s v="Approve Discharge of Management Board Member Peter Krueger for Fiscal Year 2021/22"/>
    <s v="Other"/>
    <s v="For"/>
    <x v="2"/>
    <m/>
    <s v="No"/>
  </r>
  <r>
    <x v="184"/>
    <s v="Germany"/>
    <s v="DE000TUAG000"/>
    <s v="B11LJN4"/>
    <s v="Annual"/>
    <d v="2023-02-14T00:00:00"/>
    <s v="Management"/>
    <s v="G"/>
    <s v="Yes"/>
    <n v="2.5"/>
    <s v="Approve Discharge of Management Board Member Sybille Reiss for Fiscal Year 2021/22"/>
    <s v="Other"/>
    <s v="For"/>
    <x v="2"/>
    <m/>
    <s v="No"/>
  </r>
  <r>
    <x v="184"/>
    <s v="Germany"/>
    <s v="DE000TUAG000"/>
    <s v="B11LJN4"/>
    <s v="Annual"/>
    <d v="2023-02-14T00:00:00"/>
    <s v="Management"/>
    <s v="G"/>
    <s v="Yes"/>
    <n v="2.6"/>
    <s v="Approve Discharge of Management Board Member Frank Rosenberger for Fiscal Year 2021/22"/>
    <s v="Other"/>
    <s v="For"/>
    <x v="2"/>
    <m/>
    <s v="No"/>
  </r>
  <r>
    <x v="184"/>
    <s v="Germany"/>
    <s v="DE000TUAG000"/>
    <s v="B11LJN4"/>
    <s v="Annual"/>
    <d v="2023-02-14T00:00:00"/>
    <s v="Management"/>
    <s v="G"/>
    <s v="Yes"/>
    <n v="3.1"/>
    <s v="Approve Discharge of Supervisory Board Member Dieter Zetsche for Fiscal Year 2021/22"/>
    <s v="Other"/>
    <s v="For"/>
    <x v="2"/>
    <m/>
    <s v="No"/>
  </r>
  <r>
    <x v="184"/>
    <s v="Germany"/>
    <s v="DE000TUAG000"/>
    <s v="B11LJN4"/>
    <s v="Annual"/>
    <d v="2023-02-14T00:00:00"/>
    <s v="Management"/>
    <s v="G"/>
    <s v="Yes"/>
    <n v="3.1"/>
    <s v="Approve Discharge of Supervisory Board Member Wolfgang Flintermann for Fiscal Year 2021/22"/>
    <s v="Other"/>
    <s v="For"/>
    <x v="2"/>
    <m/>
    <s v="No"/>
  </r>
  <r>
    <x v="184"/>
    <s v="Germany"/>
    <s v="DE000TUAG000"/>
    <s v="B11LJN4"/>
    <s v="Annual"/>
    <d v="2023-02-14T00:00:00"/>
    <s v="Management"/>
    <s v="G"/>
    <s v="Yes"/>
    <n v="3.11"/>
    <s v="Approve Discharge of Supervisory Board Member Maria Corces for Fiscal Year 2021/22"/>
    <s v="Other"/>
    <s v="For"/>
    <x v="2"/>
    <m/>
    <s v="No"/>
  </r>
  <r>
    <x v="184"/>
    <s v="Germany"/>
    <s v="DE000TUAG000"/>
    <s v="B11LJN4"/>
    <s v="Annual"/>
    <d v="2023-02-14T00:00:00"/>
    <s v="Management"/>
    <s v="G"/>
    <s v="Yes"/>
    <n v="3.12"/>
    <s v="Approve Discharge of Supervisory Board Member Stefan Heinemann for Fiscal Year 2021/22"/>
    <s v="Other"/>
    <s v="For"/>
    <x v="2"/>
    <m/>
    <s v="No"/>
  </r>
  <r>
    <x v="184"/>
    <s v="Germany"/>
    <s v="DE000TUAG000"/>
    <s v="B11LJN4"/>
    <s v="Annual"/>
    <d v="2023-02-14T00:00:00"/>
    <s v="Management"/>
    <s v="G"/>
    <s v="Yes"/>
    <n v="3.13"/>
    <s v="Approve Discharge of Supervisory Board Member Janina Kugel for Fiscal Year 2021/22"/>
    <s v="Other"/>
    <s v="For"/>
    <x v="2"/>
    <m/>
    <s v="No"/>
  </r>
  <r>
    <x v="184"/>
    <s v="Germany"/>
    <s v="DE000TUAG000"/>
    <s v="B11LJN4"/>
    <s v="Annual"/>
    <d v="2023-02-14T00:00:00"/>
    <s v="Management"/>
    <s v="G"/>
    <s v="Yes"/>
    <n v="3.14"/>
    <s v="Approve Discharge of Supervisory Board Member Vladimir Lukin for Fiscal Year 2021/22"/>
    <s v="Other"/>
    <s v="For"/>
    <x v="2"/>
    <m/>
    <s v="No"/>
  </r>
  <r>
    <x v="184"/>
    <s v="Germany"/>
    <s v="DE000TUAG000"/>
    <s v="B11LJN4"/>
    <s v="Annual"/>
    <d v="2023-02-14T00:00:00"/>
    <s v="Management"/>
    <s v="G"/>
    <s v="Yes"/>
    <n v="3.15"/>
    <s v="Approve Discharge of Supervisory Board Member Coline McConville for Fiscal Year 2021/22"/>
    <s v="Other"/>
    <s v="For"/>
    <x v="2"/>
    <m/>
    <s v="No"/>
  </r>
  <r>
    <x v="184"/>
    <s v="Germany"/>
    <s v="DE000TUAG000"/>
    <s v="B11LJN4"/>
    <s v="Annual"/>
    <d v="2023-02-14T00:00:00"/>
    <s v="Management"/>
    <s v="G"/>
    <s v="Yes"/>
    <n v="3.16"/>
    <s v="Approve Discharge of Supervisory Board Member Helena Murano for Fiscal Year 2021/22"/>
    <s v="Other"/>
    <s v="For"/>
    <x v="2"/>
    <m/>
    <s v="No"/>
  </r>
  <r>
    <x v="184"/>
    <s v="Germany"/>
    <s v="DE000TUAG000"/>
    <s v="B11LJN4"/>
    <s v="Annual"/>
    <d v="2023-02-14T00:00:00"/>
    <s v="Management"/>
    <s v="G"/>
    <s v="Yes"/>
    <n v="3.17"/>
    <s v="Approve Discharge of Supervisory Board Member Alexey Mordashov for Fiscal Year 2021/22"/>
    <s v="Other"/>
    <s v="For"/>
    <x v="2"/>
    <m/>
    <s v="No"/>
  </r>
  <r>
    <x v="184"/>
    <s v="Germany"/>
    <s v="DE000TUAG000"/>
    <s v="B11LJN4"/>
    <s v="Annual"/>
    <d v="2023-02-14T00:00:00"/>
    <s v="Management"/>
    <s v="G"/>
    <s v="Yes"/>
    <n v="3.18"/>
    <s v="Approve Discharge of Supervisory Board Member Mark Muratovic for Fiscal Year 2021/22"/>
    <s v="Other"/>
    <s v="For"/>
    <x v="2"/>
    <m/>
    <s v="No"/>
  </r>
  <r>
    <x v="184"/>
    <s v="Germany"/>
    <s v="DE000TUAG000"/>
    <s v="B11LJN4"/>
    <s v="Annual"/>
    <d v="2023-02-14T00:00:00"/>
    <s v="Management"/>
    <s v="G"/>
    <s v="Yes"/>
    <n v="3.19"/>
    <s v="Approve Discharge of Supervisory Board Member Carola Schwirn for Fiscal Year 2021/22"/>
    <s v="Other"/>
    <s v="For"/>
    <x v="2"/>
    <m/>
    <s v="No"/>
  </r>
  <r>
    <x v="184"/>
    <s v="Germany"/>
    <s v="DE000TUAG000"/>
    <s v="B11LJN4"/>
    <s v="Annual"/>
    <d v="2023-02-14T00:00:00"/>
    <s v="Management"/>
    <s v="G"/>
    <s v="Yes"/>
    <n v="3.2"/>
    <s v="Approve Discharge of Supervisory Board Member Frank Jakobi for Fiscal Year 2021/22"/>
    <s v="Other"/>
    <s v="For"/>
    <x v="2"/>
    <m/>
    <s v="No"/>
  </r>
  <r>
    <x v="184"/>
    <s v="Germany"/>
    <s v="DE000TUAG000"/>
    <s v="B11LJN4"/>
    <s v="Annual"/>
    <d v="2023-02-14T00:00:00"/>
    <s v="Management"/>
    <s v="G"/>
    <s v="Yes"/>
    <n v="3.2"/>
    <s v="Approve Discharge of Supervisory Board Member Anette Strempel for Fiscal Year 2021/22"/>
    <s v="Other"/>
    <s v="For"/>
    <x v="2"/>
    <m/>
    <s v="No"/>
  </r>
  <r>
    <x v="184"/>
    <s v="Germany"/>
    <s v="DE000TUAG000"/>
    <s v="B11LJN4"/>
    <s v="Annual"/>
    <d v="2023-02-14T00:00:00"/>
    <s v="Management"/>
    <s v="G"/>
    <s v="Yes"/>
    <n v="3.21"/>
    <s v="Approve Discharge of Supervisory Board Member Joan Riu for Fiscal Year 2021/22"/>
    <s v="Other"/>
    <s v="For"/>
    <x v="2"/>
    <m/>
    <s v="No"/>
  </r>
  <r>
    <x v="184"/>
    <s v="Germany"/>
    <s v="DE000TUAG000"/>
    <s v="B11LJN4"/>
    <s v="Annual"/>
    <d v="2023-02-14T00:00:00"/>
    <s v="Management"/>
    <s v="G"/>
    <s v="Yes"/>
    <n v="3.22"/>
    <s v="Approve Discharge of Supervisory Board Member Tanja Viehl for Fiscal Year 2021/22"/>
    <s v="Other"/>
    <s v="For"/>
    <x v="2"/>
    <m/>
    <s v="No"/>
  </r>
  <r>
    <x v="184"/>
    <s v="Germany"/>
    <s v="DE000TUAG000"/>
    <s v="B11LJN4"/>
    <s v="Annual"/>
    <d v="2023-02-14T00:00:00"/>
    <s v="Management"/>
    <s v="G"/>
    <s v="Yes"/>
    <n v="3.23"/>
    <s v="Approve Discharge of Supervisory Board Member Stefan Weinhofer for Fiscal Year 2021/22"/>
    <s v="Other"/>
    <s v="For"/>
    <x v="2"/>
    <m/>
    <s v="No"/>
  </r>
  <r>
    <x v="184"/>
    <s v="Germany"/>
    <s v="DE000TUAG000"/>
    <s v="B11LJN4"/>
    <s v="Annual"/>
    <d v="2023-02-14T00:00:00"/>
    <s v="Management"/>
    <s v="G"/>
    <s v="Yes"/>
    <n v="3.3"/>
    <s v="Approve Discharge of Supervisory Board Member Ingrid-Helen Arnold for Fiscal Year 2021/22"/>
    <s v="Other"/>
    <s v="For"/>
    <x v="2"/>
    <m/>
    <s v="No"/>
  </r>
  <r>
    <x v="184"/>
    <s v="Germany"/>
    <s v="DE000TUAG000"/>
    <s v="B11LJN4"/>
    <s v="Annual"/>
    <d v="2023-02-14T00:00:00"/>
    <s v="Management"/>
    <s v="G"/>
    <s v="Yes"/>
    <n v="3.4"/>
    <s v="Approve Discharge of Supervisory Board Member Sonja Austermuehle for Fiscal Year 2021/22"/>
    <s v="Other"/>
    <s v="For"/>
    <x v="2"/>
    <m/>
    <s v="No"/>
  </r>
  <r>
    <x v="184"/>
    <s v="Germany"/>
    <s v="DE000TUAG000"/>
    <s v="B11LJN4"/>
    <s v="Annual"/>
    <d v="2023-02-14T00:00:00"/>
    <s v="Management"/>
    <s v="G"/>
    <s v="Yes"/>
    <n v="3.5"/>
    <s v="Approve Discharge of Supervisory Board Member Christian Baier for Fiscal Year 2021/22"/>
    <s v="Other"/>
    <s v="For"/>
    <x v="2"/>
    <m/>
    <s v="No"/>
  </r>
  <r>
    <x v="184"/>
    <s v="Germany"/>
    <s v="DE000TUAG000"/>
    <s v="B11LJN4"/>
    <s v="Annual"/>
    <d v="2023-02-14T00:00:00"/>
    <s v="Management"/>
    <s v="G"/>
    <s v="Yes"/>
    <n v="3.6"/>
    <s v="Approve Discharge of Supervisory Board Member Andreas Barczewski for Fiscal Year 2021/22"/>
    <s v="Other"/>
    <s v="For"/>
    <x v="2"/>
    <m/>
    <s v="No"/>
  </r>
  <r>
    <x v="184"/>
    <s v="Germany"/>
    <s v="DE000TUAG000"/>
    <s v="B11LJN4"/>
    <s v="Annual"/>
    <d v="2023-02-14T00:00:00"/>
    <s v="Management"/>
    <s v="G"/>
    <s v="Yes"/>
    <n v="3.7"/>
    <s v="Approve Discharge of Supervisory Board Member Peter Bremme for Fiscal Year 2021/22"/>
    <s v="Other"/>
    <s v="For"/>
    <x v="2"/>
    <m/>
    <s v="No"/>
  </r>
  <r>
    <x v="184"/>
    <s v="Germany"/>
    <s v="DE000TUAG000"/>
    <s v="B11LJN4"/>
    <s v="Annual"/>
    <d v="2023-02-14T00:00:00"/>
    <s v="Management"/>
    <s v="G"/>
    <s v="Yes"/>
    <n v="3.8"/>
    <s v="Approve Discharge of Supervisory Board Member Jutta Doenges for Fiscal Year 2021/22"/>
    <s v="Other"/>
    <s v="For"/>
    <x v="2"/>
    <m/>
    <s v="No"/>
  </r>
  <r>
    <x v="184"/>
    <s v="Germany"/>
    <s v="DE000TUAG000"/>
    <s v="B11LJN4"/>
    <s v="Annual"/>
    <d v="2023-02-14T00:00:00"/>
    <s v="Management"/>
    <s v="G"/>
    <s v="Yes"/>
    <n v="3.9"/>
    <s v="Approve Discharge of Supervisory Board Member Edgar Ernst for Fiscal Year 2021/22"/>
    <s v="Other"/>
    <s v="For"/>
    <x v="2"/>
    <m/>
    <s v="No"/>
  </r>
  <r>
    <x v="184"/>
    <s v="Germany"/>
    <s v="DE000TUAG000"/>
    <s v="B11LJN4"/>
    <s v="Annual"/>
    <d v="2023-02-14T00:00:00"/>
    <s v="Management"/>
    <s v="G"/>
    <s v="Yes"/>
    <n v="4"/>
    <s v="Ratify Deloitte GmbH as Auditors for Fiscal Year 2022/23"/>
    <s v="Auditors"/>
    <s v="For"/>
    <x v="2"/>
    <m/>
    <s v="No"/>
  </r>
  <r>
    <x v="184"/>
    <s v="Germany"/>
    <s v="DE000TUAG000"/>
    <s v="B11LJN4"/>
    <s v="Annual"/>
    <d v="2023-02-14T00:00:00"/>
    <s v="Management"/>
    <s v="G"/>
    <s v="Yes"/>
    <n v="5"/>
    <s v="Approve EUR 3.00 Reduction in Share Capital via Redemption of Shares"/>
    <s v="Other"/>
    <s v="For"/>
    <x v="2"/>
    <m/>
    <s v="No"/>
  </r>
  <r>
    <x v="184"/>
    <s v="Germany"/>
    <s v="DE000TUAG000"/>
    <s v="B11LJN4"/>
    <s v="Annual"/>
    <d v="2023-02-14T00:00:00"/>
    <s v="Management"/>
    <s v="G"/>
    <s v="Yes"/>
    <n v="6"/>
    <s v="Approve EUR 1.6 Billion Reduction in Share Capital via Consolidation of Shares"/>
    <s v="Other"/>
    <s v="For"/>
    <x v="2"/>
    <m/>
    <s v="No"/>
  </r>
  <r>
    <x v="184"/>
    <s v="Germany"/>
    <s v="DE000TUAG000"/>
    <s v="B11LJN4"/>
    <s v="Annual"/>
    <d v="2023-02-14T00:00:00"/>
    <s v="Management"/>
    <s v="G"/>
    <s v="Yes"/>
    <n v="7.1"/>
    <s v="Elect Dieter Zetsche to the Supervisory Board"/>
    <s v="Other"/>
    <s v="For"/>
    <x v="2"/>
    <m/>
    <s v="No"/>
  </r>
  <r>
    <x v="184"/>
    <s v="Germany"/>
    <s v="DE000TUAG000"/>
    <s v="B11LJN4"/>
    <s v="Annual"/>
    <d v="2023-02-14T00:00:00"/>
    <s v="Management"/>
    <s v="G"/>
    <s v="Yes"/>
    <n v="7.2"/>
    <s v="Elect Helena Murano to the Supervisory Board"/>
    <s v="Other"/>
    <s v="For"/>
    <x v="2"/>
    <m/>
    <s v="No"/>
  </r>
  <r>
    <x v="184"/>
    <s v="Germany"/>
    <s v="DE000TUAG000"/>
    <s v="B11LJN4"/>
    <s v="Annual"/>
    <d v="2023-02-14T00:00:00"/>
    <s v="Management"/>
    <s v="G"/>
    <s v="Yes"/>
    <n v="7.3"/>
    <s v="Elect Christian Baier to the Supervisory Board"/>
    <s v="Other"/>
    <s v="For"/>
    <x v="2"/>
    <m/>
    <s v="No"/>
  </r>
  <r>
    <x v="184"/>
    <s v="Germany"/>
    <s v="DE000TUAG000"/>
    <s v="B11LJN4"/>
    <s v="Annual"/>
    <d v="2023-02-14T00:00:00"/>
    <s v="Management"/>
    <s v="G"/>
    <s v="Yes"/>
    <n v="8.1"/>
    <s v="Approve Virtual-Only Shareholder Meetings Until 2025"/>
    <s v="Other"/>
    <s v="For"/>
    <x v="1"/>
    <s v="We will not support exclusively virtual meetings."/>
    <s v="Yes"/>
  </r>
  <r>
    <x v="184"/>
    <s v="Germany"/>
    <s v="DE000TUAG000"/>
    <s v="B11LJN4"/>
    <s v="Annual"/>
    <d v="2023-02-14T00:00:00"/>
    <s v="Management"/>
    <s v="G"/>
    <s v="Yes"/>
    <n v="8.1999999999999993"/>
    <s v="Amend Articles Re: Shareholders' Right of Follow-up Questions at the General Meeting"/>
    <s v="Other"/>
    <s v="For"/>
    <x v="2"/>
    <m/>
    <s v="No"/>
  </r>
  <r>
    <x v="184"/>
    <s v="Germany"/>
    <s v="DE000TUAG000"/>
    <s v="B11LJN4"/>
    <s v="Annual"/>
    <d v="2023-02-14T00:00:00"/>
    <s v="Management"/>
    <s v="G"/>
    <s v="Yes"/>
    <n v="8.3000000000000007"/>
    <s v="Amend Articles Re: Participation of Supervisory Board Members in the Annual General Meeting by Means of Audio and Video Transmission"/>
    <s v="Other"/>
    <s v="For"/>
    <x v="2"/>
    <m/>
    <s v="No"/>
  </r>
  <r>
    <x v="184"/>
    <s v="Germany"/>
    <s v="DE000TUAG000"/>
    <s v="B11LJN4"/>
    <s v="Annual"/>
    <d v="2023-02-14T00:00:00"/>
    <s v="Management"/>
    <s v="G"/>
    <s v="Yes"/>
    <n v="8.4"/>
    <s v="Amend Articles Re: Entrance Tickets"/>
    <s v="Other"/>
    <s v="For"/>
    <x v="2"/>
    <m/>
    <s v="No"/>
  </r>
  <r>
    <x v="184"/>
    <s v="Germany"/>
    <s v="DE000TUAG000"/>
    <s v="B11LJN4"/>
    <s v="Annual"/>
    <d v="2023-02-14T00:00:00"/>
    <s v="Management"/>
    <s v="G"/>
    <s v="Yes"/>
    <n v="8.5"/>
    <s v="Amend Articles Re: Electronic Participation"/>
    <s v="Other"/>
    <s v="For"/>
    <x v="2"/>
    <m/>
    <s v="No"/>
  </r>
  <r>
    <x v="184"/>
    <s v="Germany"/>
    <s v="DE000TUAG000"/>
    <s v="B11LJN4"/>
    <s v="Annual"/>
    <d v="2023-02-14T00:00:00"/>
    <s v="Management"/>
    <s v="G"/>
    <s v="Yes"/>
    <n v="8.6"/>
    <s v="Amend Articles Re: Absentee Vote"/>
    <s v="Other"/>
    <s v="For"/>
    <x v="2"/>
    <m/>
    <s v="No"/>
  </r>
  <r>
    <x v="184"/>
    <s v="Germany"/>
    <s v="DE000TUAG000"/>
    <s v="B11LJN4"/>
    <s v="Annual"/>
    <d v="2023-02-14T00:00:00"/>
    <s v="Management"/>
    <s v="G"/>
    <s v="Yes"/>
    <n v="8.6999999999999993"/>
    <s v="Amend Articles Re: Chair of General Meeting"/>
    <s v="Other"/>
    <s v="For"/>
    <x v="2"/>
    <m/>
    <s v="No"/>
  </r>
  <r>
    <x v="184"/>
    <s v="Germany"/>
    <s v="DE000TUAG000"/>
    <s v="B11LJN4"/>
    <s v="Annual"/>
    <d v="2023-02-14T00:00:00"/>
    <s v="Management"/>
    <s v="G"/>
    <s v="Yes"/>
    <n v="8.8000000000000007"/>
    <s v="Amend Articles Re: Annulment of the Authorized Capital 2022/III Clause"/>
    <s v="Other"/>
    <s v="For"/>
    <x v="2"/>
    <m/>
    <s v="No"/>
  </r>
  <r>
    <x v="184"/>
    <s v="Germany"/>
    <s v="DE000TUAG000"/>
    <s v="B11LJN4"/>
    <s v="Annual"/>
    <d v="2023-02-14T00:00:00"/>
    <s v="Management"/>
    <s v="G"/>
    <s v="Yes"/>
    <n v="9"/>
    <s v="Approve Remuneration Report"/>
    <s v="Incentives and Remuneration"/>
    <s v="For"/>
    <x v="2"/>
    <m/>
    <s v="No"/>
  </r>
  <r>
    <x v="185"/>
    <s v="USA"/>
    <s v="US9388241096"/>
    <n v="2941981"/>
    <s v="Annual"/>
    <d v="2023-02-14T00:00:00"/>
    <s v="Management"/>
    <s v="G"/>
    <s v="Yes"/>
    <n v="1.1000000000000001"/>
    <s v="Elect Director Stephen M. Graham"/>
    <s v="Election of Directors"/>
    <s v="For"/>
    <x v="2"/>
    <m/>
    <s v="No"/>
  </r>
  <r>
    <x v="185"/>
    <s v="USA"/>
    <s v="US9388241096"/>
    <n v="2941981"/>
    <s v="Annual"/>
    <d v="2023-02-14T00:00:00"/>
    <s v="Management"/>
    <s v="G"/>
    <s v="Yes"/>
    <n v="1.2"/>
    <s v="Elect Director David K. Grant"/>
    <s v="Election of Directors"/>
    <s v="For"/>
    <x v="2"/>
    <m/>
    <s v="No"/>
  </r>
  <r>
    <x v="185"/>
    <s v="USA"/>
    <s v="US9388241096"/>
    <n v="2941981"/>
    <s v="Annual"/>
    <d v="2023-02-14T00:00:00"/>
    <s v="Management"/>
    <s v="G"/>
    <s v="Yes"/>
    <n v="1.3"/>
    <s v="Elect Director Randall H. Talbot"/>
    <s v="Election of Directors"/>
    <s v="For"/>
    <x v="3"/>
    <s v="Lack of gender diversity."/>
    <s v="Yes"/>
  </r>
  <r>
    <x v="185"/>
    <s v="USA"/>
    <s v="US9388241096"/>
    <n v="2941981"/>
    <s v="Annual"/>
    <d v="2023-02-14T00:00:00"/>
    <s v="Management"/>
    <s v="G"/>
    <s v="Yes"/>
    <n v="2"/>
    <s v="Approve Nonqualified Employee Stock Purchase Plan"/>
    <s v="Other"/>
    <s v="For"/>
    <x v="2"/>
    <m/>
    <s v="No"/>
  </r>
  <r>
    <x v="185"/>
    <s v="USA"/>
    <s v="US9388241096"/>
    <n v="2941981"/>
    <s v="Annual"/>
    <d v="2023-02-14T00:00:00"/>
    <s v="Management"/>
    <s v="G"/>
    <s v="Yes"/>
    <n v="3"/>
    <s v="Amend Deferred Compensation Plan"/>
    <s v="Other"/>
    <s v="For"/>
    <x v="2"/>
    <m/>
    <s v="No"/>
  </r>
  <r>
    <x v="185"/>
    <s v="USA"/>
    <s v="US9388241096"/>
    <n v="2941981"/>
    <s v="Annual"/>
    <d v="2023-02-14T00:00:00"/>
    <s v="Management"/>
    <s v="G"/>
    <s v="Yes"/>
    <n v="4"/>
    <s v="Advisory Vote to Ratify Named Executive Officers' Compensation"/>
    <s v="Other"/>
    <s v="For"/>
    <x v="1"/>
    <s v="Majority of awards vest without reference to performance conditions. Accelerated vesting of awards undermines shareholder long-term interest."/>
    <s v="Yes"/>
  </r>
  <r>
    <x v="185"/>
    <s v="USA"/>
    <s v="US9388241096"/>
    <n v="2941981"/>
    <s v="Annual"/>
    <d v="2023-02-14T00:00:00"/>
    <s v="Management"/>
    <s v="G"/>
    <s v="Yes"/>
    <n v="5"/>
    <s v="Ratify Deloitte &amp; Touche LLP as Auditors"/>
    <s v="Auditors"/>
    <s v="For"/>
    <x v="2"/>
    <m/>
    <s v="No"/>
  </r>
  <r>
    <x v="186"/>
    <s v="USA"/>
    <s v="US08579W1036"/>
    <s v="B8BR3H3"/>
    <s v="Annual"/>
    <d v="2023-02-15T00:00:00"/>
    <s v="Management"/>
    <s v="G"/>
    <s v="Yes"/>
    <n v="2"/>
    <s v="Ratify Ernst &amp; Young LLP as Auditors"/>
    <s v="Auditors"/>
    <s v="For"/>
    <x v="2"/>
    <m/>
    <s v="No"/>
  </r>
  <r>
    <x v="186"/>
    <s v="USA"/>
    <s v="US08579W1036"/>
    <s v="B8BR3H3"/>
    <s v="Annual"/>
    <d v="2023-02-15T00:00:00"/>
    <s v="Management"/>
    <s v="G"/>
    <s v="Yes"/>
    <n v="3"/>
    <s v="Advisory Vote to Ratify Named Executive Officers' Compensation"/>
    <s v="Other"/>
    <s v="For"/>
    <x v="1"/>
    <s v="Greater than 50% of equity awards vest without reference to performance conditions."/>
    <s v="Yes"/>
  </r>
  <r>
    <x v="186"/>
    <s v="USA"/>
    <s v="US08579W1036"/>
    <s v="B8BR3H3"/>
    <s v="Annual"/>
    <d v="2023-02-15T00:00:00"/>
    <s v="Management"/>
    <s v="G"/>
    <s v="Yes"/>
    <s v="1a"/>
    <s v="Elect Director B. Evan Bayh"/>
    <s v="Election of Directors"/>
    <s v="For"/>
    <x v="2"/>
    <m/>
    <s v="No"/>
  </r>
  <r>
    <x v="186"/>
    <s v="USA"/>
    <s v="US08579W1036"/>
    <s v="B8BR3H3"/>
    <s v="Annual"/>
    <d v="2023-02-15T00:00:00"/>
    <s v="Management"/>
    <s v="G"/>
    <s v="Yes"/>
    <s v="1b"/>
    <s v="Elect Director Jonathan F. Foster"/>
    <s v="Election of Directors"/>
    <s v="For"/>
    <x v="2"/>
    <m/>
    <s v="No"/>
  </r>
  <r>
    <x v="186"/>
    <s v="USA"/>
    <s v="US08579W1036"/>
    <s v="B8BR3H3"/>
    <s v="Annual"/>
    <d v="2023-02-15T00:00:00"/>
    <s v="Management"/>
    <s v="G"/>
    <s v="Yes"/>
    <s v="1c"/>
    <s v="Elect Director Idalene F. Kesner"/>
    <s v="Election of Directors"/>
    <s v="For"/>
    <x v="1"/>
    <s v="The Company has not met our expectations and principles in regard to gender diversity."/>
    <s v="Yes"/>
  </r>
  <r>
    <x v="186"/>
    <s v="USA"/>
    <s v="US08579W1036"/>
    <s v="B8BR3H3"/>
    <s v="Annual"/>
    <d v="2023-02-15T00:00:00"/>
    <s v="Management"/>
    <s v="G"/>
    <s v="Yes"/>
    <s v="1d"/>
    <s v="Elect Director Jill A. Rahman"/>
    <s v="Election of Directors"/>
    <s v="For"/>
    <x v="2"/>
    <m/>
    <s v="No"/>
  </r>
  <r>
    <x v="186"/>
    <s v="USA"/>
    <s v="US08579W1036"/>
    <s v="B8BR3H3"/>
    <s v="Annual"/>
    <d v="2023-02-15T00:00:00"/>
    <s v="Management"/>
    <s v="G"/>
    <s v="Yes"/>
    <s v="1e"/>
    <s v="Elect Director Carl J. (Rick) Rickertsen"/>
    <s v="Election of Directors"/>
    <s v="For"/>
    <x v="2"/>
    <m/>
    <s v="No"/>
  </r>
  <r>
    <x v="186"/>
    <s v="USA"/>
    <s v="US08579W1036"/>
    <s v="B8BR3H3"/>
    <s v="Annual"/>
    <d v="2023-02-15T00:00:00"/>
    <s v="Management"/>
    <s v="G"/>
    <s v="Yes"/>
    <s v="1f"/>
    <s v="Elect Director Thomas E. Salmon"/>
    <s v="Election of Directors"/>
    <s v="For"/>
    <x v="2"/>
    <m/>
    <s v="No"/>
  </r>
  <r>
    <x v="186"/>
    <s v="USA"/>
    <s v="US08579W1036"/>
    <s v="B8BR3H3"/>
    <s v="Annual"/>
    <d v="2023-02-15T00:00:00"/>
    <s v="Management"/>
    <s v="G"/>
    <s v="Yes"/>
    <s v="1g"/>
    <s v="Elect Director Chaney M. Sheffield, Jr."/>
    <s v="Election of Directors"/>
    <s v="For"/>
    <x v="2"/>
    <m/>
    <s v="No"/>
  </r>
  <r>
    <x v="186"/>
    <s v="USA"/>
    <s v="US08579W1036"/>
    <s v="B8BR3H3"/>
    <s v="Annual"/>
    <d v="2023-02-15T00:00:00"/>
    <s v="Management"/>
    <s v="G"/>
    <s v="Yes"/>
    <s v="1h"/>
    <s v="Elect Director Robert A. Steele"/>
    <s v="Election of Directors"/>
    <s v="For"/>
    <x v="2"/>
    <m/>
    <s v="No"/>
  </r>
  <r>
    <x v="186"/>
    <s v="USA"/>
    <s v="US08579W1036"/>
    <s v="B8BR3H3"/>
    <s v="Annual"/>
    <d v="2023-02-15T00:00:00"/>
    <s v="Management"/>
    <s v="G"/>
    <s v="Yes"/>
    <s v="1i"/>
    <s v="Elect Director Stephen E. Sterrett"/>
    <s v="Election of Directors"/>
    <s v="For"/>
    <x v="2"/>
    <m/>
    <s v="No"/>
  </r>
  <r>
    <x v="186"/>
    <s v="USA"/>
    <s v="US08579W1036"/>
    <s v="B8BR3H3"/>
    <s v="Annual"/>
    <d v="2023-02-15T00:00:00"/>
    <s v="Management"/>
    <s v="G"/>
    <s v="Yes"/>
    <s v="1j"/>
    <s v="Elect Director Scott B. Ullem"/>
    <s v="Election of Directors"/>
    <s v="For"/>
    <x v="2"/>
    <m/>
    <s v="No"/>
  </r>
  <r>
    <x v="187"/>
    <s v="USA"/>
    <s v="US20451N1019"/>
    <n v="2202763"/>
    <s v="Annual"/>
    <d v="2023-02-15T00:00:00"/>
    <s v="Management"/>
    <s v="G"/>
    <s v="Yes"/>
    <n v="2"/>
    <s v="Advisory Vote to Ratify Named Executive Officers' Compensation"/>
    <s v="Other"/>
    <s v="For"/>
    <x v="2"/>
    <m/>
    <s v="No"/>
  </r>
  <r>
    <x v="187"/>
    <s v="USA"/>
    <s v="US20451N1019"/>
    <n v="2202763"/>
    <s v="Annual"/>
    <d v="2023-02-15T00:00:00"/>
    <s v="Management"/>
    <s v="G"/>
    <s v="Yes"/>
    <n v="3"/>
    <s v="Advisory Vote on Say on Pay Frequency"/>
    <s v="Other"/>
    <s v="One Year"/>
    <x v="5"/>
    <m/>
    <s v="No"/>
  </r>
  <r>
    <x v="187"/>
    <s v="USA"/>
    <s v="US20451N1019"/>
    <n v="2202763"/>
    <s v="Annual"/>
    <d v="2023-02-15T00:00:00"/>
    <s v="Management"/>
    <s v="G"/>
    <s v="Yes"/>
    <n v="4"/>
    <s v="Amend Omnibus Stock Plan"/>
    <s v="Other"/>
    <s v="For"/>
    <x v="1"/>
    <s v="Omnibus plan deemed to be too expensive or overly dilutive."/>
    <s v="Yes"/>
  </r>
  <r>
    <x v="187"/>
    <s v="USA"/>
    <s v="US20451N1019"/>
    <n v="2202763"/>
    <s v="Annual"/>
    <d v="2023-02-15T00:00:00"/>
    <s v="Management"/>
    <s v="G"/>
    <s v="Yes"/>
    <n v="5"/>
    <s v="Ratify Ernst &amp; Young LLP as Auditors"/>
    <s v="Auditors"/>
    <s v="For"/>
    <x v="2"/>
    <m/>
    <s v="No"/>
  </r>
  <r>
    <x v="187"/>
    <s v="USA"/>
    <s v="US20451N1019"/>
    <n v="2202763"/>
    <s v="Annual"/>
    <d v="2023-02-15T00:00:00"/>
    <s v="Management"/>
    <s v="G"/>
    <s v="Yes"/>
    <s v="1a"/>
    <s v="Elect Director Kevin S. Crutchfield"/>
    <s v="Election of Directors"/>
    <s v="For"/>
    <x v="2"/>
    <m/>
    <s v="No"/>
  </r>
  <r>
    <x v="187"/>
    <s v="USA"/>
    <s v="US20451N1019"/>
    <n v="2202763"/>
    <s v="Annual"/>
    <d v="2023-02-15T00:00:00"/>
    <s v="Management"/>
    <s v="G"/>
    <s v="Yes"/>
    <s v="1b"/>
    <s v="Elect Director Jon A. Chisholm"/>
    <s v="Election of Directors"/>
    <s v="For"/>
    <x v="2"/>
    <m/>
    <s v="No"/>
  </r>
  <r>
    <x v="187"/>
    <s v="USA"/>
    <s v="US20451N1019"/>
    <n v="2202763"/>
    <s v="Annual"/>
    <d v="2023-02-15T00:00:00"/>
    <s v="Management"/>
    <s v="G"/>
    <s v="Yes"/>
    <s v="1c"/>
    <s v="Elect Director Richard P. Dealy"/>
    <s v="Election of Directors"/>
    <s v="For"/>
    <x v="2"/>
    <m/>
    <s v="No"/>
  </r>
  <r>
    <x v="187"/>
    <s v="USA"/>
    <s v="US20451N1019"/>
    <n v="2202763"/>
    <s v="Annual"/>
    <d v="2023-02-15T00:00:00"/>
    <s v="Management"/>
    <s v="G"/>
    <s v="Yes"/>
    <s v="1d"/>
    <s v="Elect Director Edward C. Dowling, Jr."/>
    <s v="Election of Directors"/>
    <s v="For"/>
    <x v="2"/>
    <m/>
    <s v="No"/>
  </r>
  <r>
    <x v="187"/>
    <s v="USA"/>
    <s v="US20451N1019"/>
    <n v="2202763"/>
    <s v="Annual"/>
    <d v="2023-02-15T00:00:00"/>
    <s v="Management"/>
    <s v="G"/>
    <s v="Yes"/>
    <s v="1e"/>
    <s v="Elect Director Eric Ford"/>
    <s v="Election of Directors"/>
    <s v="For"/>
    <x v="2"/>
    <m/>
    <s v="No"/>
  </r>
  <r>
    <x v="187"/>
    <s v="USA"/>
    <s v="US20451N1019"/>
    <n v="2202763"/>
    <s v="Annual"/>
    <d v="2023-02-15T00:00:00"/>
    <s v="Management"/>
    <s v="G"/>
    <s v="Yes"/>
    <s v="1f"/>
    <s v="Elect Director Gareth T. Joyce"/>
    <s v="Election of Directors"/>
    <s v="For"/>
    <x v="2"/>
    <m/>
    <s v="No"/>
  </r>
  <r>
    <x v="187"/>
    <s v="USA"/>
    <s v="US20451N1019"/>
    <n v="2202763"/>
    <s v="Annual"/>
    <d v="2023-02-15T00:00:00"/>
    <s v="Management"/>
    <s v="G"/>
    <s v="Yes"/>
    <s v="1g"/>
    <s v="Elect Director Melissa M. Miller"/>
    <s v="Election of Directors"/>
    <s v="For"/>
    <x v="2"/>
    <m/>
    <s v="No"/>
  </r>
  <r>
    <x v="187"/>
    <s v="USA"/>
    <s v="US20451N1019"/>
    <n v="2202763"/>
    <s v="Annual"/>
    <d v="2023-02-15T00:00:00"/>
    <s v="Management"/>
    <s v="G"/>
    <s v="Yes"/>
    <s v="1h"/>
    <s v="Elect Director Joseph E. Reece"/>
    <s v="Election of Directors"/>
    <s v="For"/>
    <x v="1"/>
    <s v="Lack of gender diversity."/>
    <s v="Yes"/>
  </r>
  <r>
    <x v="187"/>
    <s v="USA"/>
    <s v="US20451N1019"/>
    <n v="2202763"/>
    <s v="Annual"/>
    <d v="2023-02-15T00:00:00"/>
    <s v="Management"/>
    <s v="G"/>
    <s v="Yes"/>
    <s v="1i"/>
    <s v="Elect Director Shane T. Wagnon"/>
    <s v="Election of Directors"/>
    <s v="For"/>
    <x v="2"/>
    <m/>
    <s v="No"/>
  </r>
  <r>
    <x v="187"/>
    <s v="USA"/>
    <s v="US20451N1019"/>
    <n v="2202763"/>
    <s v="Annual"/>
    <d v="2023-02-15T00:00:00"/>
    <s v="Management"/>
    <s v="G"/>
    <s v="Yes"/>
    <s v="1j"/>
    <s v="Elect Director Lori A. Walker"/>
    <s v="Election of Directors"/>
    <s v="For"/>
    <x v="2"/>
    <m/>
    <s v="No"/>
  </r>
  <r>
    <x v="188"/>
    <s v="USA"/>
    <s v="US7291321005"/>
    <n v="2692160"/>
    <s v="Annual"/>
    <d v="2023-02-15T00:00:00"/>
    <s v="Management"/>
    <s v="G"/>
    <s v="Yes"/>
    <n v="1.1000000000000001"/>
    <s v="Elect Director Joann M. Eisenhart"/>
    <s v="Election of Directors"/>
    <s v="For"/>
    <x v="2"/>
    <m/>
    <s v="No"/>
  </r>
  <r>
    <x v="188"/>
    <s v="USA"/>
    <s v="US7291321005"/>
    <n v="2692160"/>
    <s v="Annual"/>
    <d v="2023-02-15T00:00:00"/>
    <s v="Management"/>
    <s v="G"/>
    <s v="Yes"/>
    <n v="1.1000000000000001"/>
    <s v="Elect Director Michael V. Schrock"/>
    <s v="Election of Directors"/>
    <s v="For"/>
    <x v="3"/>
    <s v="Non-independent Lead Director."/>
    <s v="Yes"/>
  </r>
  <r>
    <x v="188"/>
    <s v="USA"/>
    <s v="US7291321005"/>
    <n v="2692160"/>
    <s v="Annual"/>
    <d v="2023-02-15T00:00:00"/>
    <s v="Management"/>
    <s v="G"/>
    <s v="Yes"/>
    <n v="1.1100000000000001"/>
    <s v="Elect Director Jennifer Wuamett"/>
    <s v="Election of Directors"/>
    <s v="For"/>
    <x v="2"/>
    <m/>
    <s v="No"/>
  </r>
  <r>
    <x v="188"/>
    <s v="USA"/>
    <s v="US7291321005"/>
    <n v="2692160"/>
    <s v="Annual"/>
    <d v="2023-02-15T00:00:00"/>
    <s v="Management"/>
    <s v="G"/>
    <s v="Yes"/>
    <n v="1.2"/>
    <s v="Elect Director Dean A. Foate"/>
    <s v="Election of Directors"/>
    <s v="For"/>
    <x v="2"/>
    <m/>
    <s v="No"/>
  </r>
  <r>
    <x v="188"/>
    <s v="USA"/>
    <s v="US7291321005"/>
    <n v="2692160"/>
    <s v="Annual"/>
    <d v="2023-02-15T00:00:00"/>
    <s v="Management"/>
    <s v="G"/>
    <s v="Yes"/>
    <n v="1.3"/>
    <s v="Elect Director Rainer Jueckstock"/>
    <s v="Election of Directors"/>
    <s v="For"/>
    <x v="2"/>
    <m/>
    <s v="No"/>
  </r>
  <r>
    <x v="188"/>
    <s v="USA"/>
    <s v="US7291321005"/>
    <n v="2692160"/>
    <s v="Annual"/>
    <d v="2023-02-15T00:00:00"/>
    <s v="Management"/>
    <s v="G"/>
    <s v="Yes"/>
    <n v="1.4"/>
    <s v="Elect Director Peter Kelly"/>
    <s v="Election of Directors"/>
    <s v="For"/>
    <x v="2"/>
    <m/>
    <s v="No"/>
  </r>
  <r>
    <x v="188"/>
    <s v="USA"/>
    <s v="US7291321005"/>
    <n v="2692160"/>
    <s v="Annual"/>
    <d v="2023-02-15T00:00:00"/>
    <s v="Management"/>
    <s v="G"/>
    <s v="Yes"/>
    <n v="1.5"/>
    <s v="Elect Director Todd P. Kelsey"/>
    <s v="Election of Directors"/>
    <s v="For"/>
    <x v="2"/>
    <m/>
    <s v="No"/>
  </r>
  <r>
    <x v="188"/>
    <s v="USA"/>
    <s v="US7291321005"/>
    <n v="2692160"/>
    <s v="Annual"/>
    <d v="2023-02-15T00:00:00"/>
    <s v="Management"/>
    <s v="G"/>
    <s v="Yes"/>
    <n v="1.6"/>
    <s v="Elect Director Randy J. Martinez"/>
    <s v="Election of Directors"/>
    <s v="For"/>
    <x v="2"/>
    <m/>
    <s v="No"/>
  </r>
  <r>
    <x v="188"/>
    <s v="USA"/>
    <s v="US7291321005"/>
    <n v="2692160"/>
    <s v="Annual"/>
    <d v="2023-02-15T00:00:00"/>
    <s v="Management"/>
    <s v="G"/>
    <s v="Yes"/>
    <n v="1.7"/>
    <s v="Elect Director Joel Quadracci"/>
    <s v="Election of Directors"/>
    <s v="For"/>
    <x v="2"/>
    <m/>
    <s v="No"/>
  </r>
  <r>
    <x v="188"/>
    <s v="USA"/>
    <s v="US7291321005"/>
    <n v="2692160"/>
    <s v="Annual"/>
    <d v="2023-02-15T00:00:00"/>
    <s v="Management"/>
    <s v="G"/>
    <s v="Yes"/>
    <n v="1.8"/>
    <s v="Elect Director Karen M. Rapp"/>
    <s v="Election of Directors"/>
    <s v="For"/>
    <x v="2"/>
    <m/>
    <s v="No"/>
  </r>
  <r>
    <x v="188"/>
    <s v="USA"/>
    <s v="US7291321005"/>
    <n v="2692160"/>
    <s v="Annual"/>
    <d v="2023-02-15T00:00:00"/>
    <s v="Management"/>
    <s v="G"/>
    <s v="Yes"/>
    <n v="1.9"/>
    <s v="Elect Director Paul A. Rooke"/>
    <s v="Election of Directors"/>
    <s v="For"/>
    <x v="3"/>
    <s v="Lack of gender diversity."/>
    <s v="Yes"/>
  </r>
  <r>
    <x v="188"/>
    <s v="USA"/>
    <s v="US7291321005"/>
    <n v="2692160"/>
    <s v="Annual"/>
    <d v="2023-02-15T00:00:00"/>
    <s v="Management"/>
    <s v="G"/>
    <s v="Yes"/>
    <n v="2"/>
    <s v="Advisory Vote to Ratify Named Executive Officers' Compensation"/>
    <s v="Other"/>
    <s v="For"/>
    <x v="1"/>
    <s v="Majority of awards vest without reference to performance conditions. Excessive severance package. Accelerated vesting of awards undermines shareholder long-term interest."/>
    <s v="Yes"/>
  </r>
  <r>
    <x v="188"/>
    <s v="USA"/>
    <s v="US7291321005"/>
    <n v="2692160"/>
    <s v="Annual"/>
    <d v="2023-02-15T00:00:00"/>
    <s v="Management"/>
    <s v="G"/>
    <s v="Yes"/>
    <n v="3"/>
    <s v="Advisory Vote on Say on Pay Frequency"/>
    <s v="Other"/>
    <s v="One Year"/>
    <x v="5"/>
    <m/>
    <s v="No"/>
  </r>
  <r>
    <x v="188"/>
    <s v="USA"/>
    <s v="US7291321005"/>
    <n v="2692160"/>
    <s v="Annual"/>
    <d v="2023-02-15T00:00:00"/>
    <s v="Management"/>
    <s v="G"/>
    <s v="Yes"/>
    <n v="4"/>
    <s v="Ratify PricewaterhouseCoopers LLP as Auditors"/>
    <s v="Auditors"/>
    <s v="For"/>
    <x v="2"/>
    <m/>
    <s v="No"/>
  </r>
  <r>
    <x v="189"/>
    <s v="China"/>
    <s v="CNE100001ZS2"/>
    <s v="BYNC0S8"/>
    <s v="Extraordinary Shareholders"/>
    <d v="2023-02-15T00:00:00"/>
    <s v="Shareholder"/>
    <s v="G"/>
    <s v="Yes"/>
    <n v="1"/>
    <s v="Elect Zheng Yongda as Director"/>
    <s v="Election of Directors"/>
    <s v="For"/>
    <x v="2"/>
    <m/>
    <s v="No"/>
  </r>
  <r>
    <x v="189"/>
    <s v="China"/>
    <s v="CNE100001ZS2"/>
    <s v="BYNC0S8"/>
    <s v="Extraordinary Shareholders"/>
    <d v="2023-02-15T00:00:00"/>
    <s v="Shareholder"/>
    <s v="G"/>
    <s v="Yes"/>
    <n v="2"/>
    <s v="Elect Wang Wenhuai as Director"/>
    <s v="Election of Directors"/>
    <s v="For"/>
    <x v="2"/>
    <m/>
    <s v="No"/>
  </r>
  <r>
    <x v="189"/>
    <s v="China"/>
    <s v="CNE100001ZS2"/>
    <s v="BYNC0S8"/>
    <s v="Extraordinary Shareholders"/>
    <d v="2023-02-15T00:00:00"/>
    <s v="Shareholder"/>
    <s v="G"/>
    <s v="Yes"/>
    <n v="3"/>
    <s v="Elect Zou Shaorong as Director"/>
    <s v="Election of Directors"/>
    <s v="For"/>
    <x v="2"/>
    <m/>
    <s v="No"/>
  </r>
  <r>
    <x v="189"/>
    <s v="China"/>
    <s v="CNE100001ZS2"/>
    <s v="BYNC0S8"/>
    <s v="Extraordinary Shareholders"/>
    <d v="2023-02-15T00:00:00"/>
    <s v="Shareholder"/>
    <s v="G"/>
    <s v="Yes"/>
    <n v="4"/>
    <s v="Elect Li Jianhong as Director"/>
    <s v="Election of Directors"/>
    <s v="For"/>
    <x v="2"/>
    <m/>
    <s v="No"/>
  </r>
  <r>
    <x v="189"/>
    <s v="China"/>
    <s v="CNE100001ZS2"/>
    <s v="BYNC0S8"/>
    <s v="Extraordinary Shareholders"/>
    <d v="2023-02-15T00:00:00"/>
    <s v="Management"/>
    <s v="G"/>
    <s v="Yes"/>
    <n v="5"/>
    <s v="Approve Waiver and Variation of the Undertakings of Intention to Hold Shares and Intention to Reduce Shareholding of the Controlling Shareholder and the De Facto Controller"/>
    <s v="Other"/>
    <s v="For"/>
    <x v="2"/>
    <m/>
    <s v="No"/>
  </r>
  <r>
    <x v="190"/>
    <s v="Germany"/>
    <s v="DE000SHL1006"/>
    <s v="BD594Y4"/>
    <s v="Annual"/>
    <d v="2023-02-15T00:00:00"/>
    <s v="Management"/>
    <s v="G"/>
    <s v="No"/>
    <n v="1"/>
    <s v="Receive Financial Statements and Statutory Reports for Fiscal Year 2022 (Non-Voting)"/>
    <s v="Reports"/>
    <m/>
    <x v="0"/>
    <m/>
    <s v="No"/>
  </r>
  <r>
    <x v="190"/>
    <s v="Germany"/>
    <s v="DE000SHL1006"/>
    <s v="BD594Y4"/>
    <s v="Annual"/>
    <d v="2023-02-15T00:00:00"/>
    <s v="Management"/>
    <s v="G"/>
    <s v="Yes"/>
    <n v="2"/>
    <s v="Approve Allocation of Income and Dividends of EUR 0.95 per Share"/>
    <s v="Other"/>
    <s v="For"/>
    <x v="2"/>
    <m/>
    <s v="No"/>
  </r>
  <r>
    <x v="190"/>
    <s v="Germany"/>
    <s v="DE000SHL1006"/>
    <s v="BD594Y4"/>
    <s v="Annual"/>
    <d v="2023-02-15T00:00:00"/>
    <s v="Management"/>
    <s v="G"/>
    <s v="Yes"/>
    <n v="3.1"/>
    <s v="Approve Discharge of Management Board Member Bernhard Montag for Fiscal Year 2022"/>
    <s v="Other"/>
    <s v="For"/>
    <x v="2"/>
    <m/>
    <s v="No"/>
  </r>
  <r>
    <x v="190"/>
    <s v="Germany"/>
    <s v="DE000SHL1006"/>
    <s v="BD594Y4"/>
    <s v="Annual"/>
    <d v="2023-02-15T00:00:00"/>
    <s v="Management"/>
    <s v="G"/>
    <s v="Yes"/>
    <n v="3.2"/>
    <s v="Approve Discharge of Management Board Member Jochen Schmitz for Fiscal Year 2022"/>
    <s v="Other"/>
    <s v="For"/>
    <x v="2"/>
    <m/>
    <s v="No"/>
  </r>
  <r>
    <x v="190"/>
    <s v="Germany"/>
    <s v="DE000SHL1006"/>
    <s v="BD594Y4"/>
    <s v="Annual"/>
    <d v="2023-02-15T00:00:00"/>
    <s v="Management"/>
    <s v="G"/>
    <s v="Yes"/>
    <n v="3.3"/>
    <s v="Approve Discharge of Management Board Member Darleen Caron for Fiscal Year 2022"/>
    <s v="Other"/>
    <s v="For"/>
    <x v="2"/>
    <m/>
    <s v="No"/>
  </r>
  <r>
    <x v="190"/>
    <s v="Germany"/>
    <s v="DE000SHL1006"/>
    <s v="BD594Y4"/>
    <s v="Annual"/>
    <d v="2023-02-15T00:00:00"/>
    <s v="Management"/>
    <s v="G"/>
    <s v="Yes"/>
    <n v="3.4"/>
    <s v="Approve Discharge of Management Board Member Elisabeth Staudinger-Leibrecht (since Dec. 1, 2021) for Fiscal Year 2022"/>
    <s v="Other"/>
    <s v="For"/>
    <x v="2"/>
    <m/>
    <s v="No"/>
  </r>
  <r>
    <x v="190"/>
    <s v="Germany"/>
    <s v="DE000SHL1006"/>
    <s v="BD594Y4"/>
    <s v="Annual"/>
    <d v="2023-02-15T00:00:00"/>
    <s v="Management"/>
    <s v="G"/>
    <s v="Yes"/>
    <n v="3.5"/>
    <s v="Approve Discharge of Management Board Member Christoph Zindel (until March 31, 2022) for Fiscal Year 2022"/>
    <s v="Other"/>
    <s v="For"/>
    <x v="2"/>
    <m/>
    <s v="No"/>
  </r>
  <r>
    <x v="190"/>
    <s v="Germany"/>
    <s v="DE000SHL1006"/>
    <s v="BD594Y4"/>
    <s v="Annual"/>
    <d v="2023-02-15T00:00:00"/>
    <s v="Management"/>
    <s v="G"/>
    <s v="Yes"/>
    <n v="4.0999999999999996"/>
    <s v="Approve Discharge of Supervisory Board Member Ralf Thomas for Fiscal Year 2022"/>
    <s v="Other"/>
    <s v="For"/>
    <x v="2"/>
    <m/>
    <s v="No"/>
  </r>
  <r>
    <x v="190"/>
    <s v="Germany"/>
    <s v="DE000SHL1006"/>
    <s v="BD594Y4"/>
    <s v="Annual"/>
    <d v="2023-02-15T00:00:00"/>
    <s v="Management"/>
    <s v="G"/>
    <s v="Yes"/>
    <n v="4.0999999999999996"/>
    <s v="Approve Discharge of Supervisory Board Member Karl-Heinz Streibich for Fiscal Year 2022"/>
    <s v="Other"/>
    <s v="For"/>
    <x v="2"/>
    <m/>
    <s v="No"/>
  </r>
  <r>
    <x v="190"/>
    <s v="Germany"/>
    <s v="DE000SHL1006"/>
    <s v="BD594Y4"/>
    <s v="Annual"/>
    <d v="2023-02-15T00:00:00"/>
    <s v="Management"/>
    <s v="G"/>
    <s v="Yes"/>
    <n v="4.2"/>
    <s v="Approve Discharge of Supervisory Board Member Norbert Gaus for Fiscal Year 2022"/>
    <s v="Other"/>
    <s v="For"/>
    <x v="2"/>
    <m/>
    <s v="No"/>
  </r>
  <r>
    <x v="190"/>
    <s v="Germany"/>
    <s v="DE000SHL1006"/>
    <s v="BD594Y4"/>
    <s v="Annual"/>
    <d v="2023-02-15T00:00:00"/>
    <s v="Management"/>
    <s v="G"/>
    <s v="Yes"/>
    <n v="4.3"/>
    <s v="Approve Discharge of Supervisory Board Member Roland Busch for Fiscal Year 2022"/>
    <s v="Other"/>
    <s v="For"/>
    <x v="2"/>
    <m/>
    <s v="No"/>
  </r>
  <r>
    <x v="190"/>
    <s v="Germany"/>
    <s v="DE000SHL1006"/>
    <s v="BD594Y4"/>
    <s v="Annual"/>
    <d v="2023-02-15T00:00:00"/>
    <s v="Management"/>
    <s v="G"/>
    <s v="Yes"/>
    <n v="4.4000000000000004"/>
    <s v="Approve Discharge of Supervisory Board Member Marion Helmes for Fiscal Year 2022"/>
    <s v="Other"/>
    <s v="For"/>
    <x v="2"/>
    <m/>
    <s v="No"/>
  </r>
  <r>
    <x v="190"/>
    <s v="Germany"/>
    <s v="DE000SHL1006"/>
    <s v="BD594Y4"/>
    <s v="Annual"/>
    <d v="2023-02-15T00:00:00"/>
    <s v="Management"/>
    <s v="G"/>
    <s v="Yes"/>
    <n v="4.5"/>
    <s v="Approve Discharge of Supervisory Board Member Andreas Hoffmann for Fiscal Year 2022"/>
    <s v="Other"/>
    <s v="For"/>
    <x v="2"/>
    <m/>
    <s v="No"/>
  </r>
  <r>
    <x v="190"/>
    <s v="Germany"/>
    <s v="DE000SHL1006"/>
    <s v="BD594Y4"/>
    <s v="Annual"/>
    <d v="2023-02-15T00:00:00"/>
    <s v="Management"/>
    <s v="G"/>
    <s v="Yes"/>
    <n v="4.5999999999999996"/>
    <s v="Approve Discharge of Supervisory Board Member Philipp Roesler for Fiscal Year 2022"/>
    <s v="Other"/>
    <s v="For"/>
    <x v="2"/>
    <m/>
    <s v="No"/>
  </r>
  <r>
    <x v="190"/>
    <s v="Germany"/>
    <s v="DE000SHL1006"/>
    <s v="BD594Y4"/>
    <s v="Annual"/>
    <d v="2023-02-15T00:00:00"/>
    <s v="Management"/>
    <s v="G"/>
    <s v="Yes"/>
    <n v="4.7"/>
    <s v="Approve Discharge of Supervisory Board Member Peer Schatz for Fiscal Year 2022"/>
    <s v="Other"/>
    <s v="For"/>
    <x v="2"/>
    <m/>
    <s v="No"/>
  </r>
  <r>
    <x v="190"/>
    <s v="Germany"/>
    <s v="DE000SHL1006"/>
    <s v="BD594Y4"/>
    <s v="Annual"/>
    <d v="2023-02-15T00:00:00"/>
    <s v="Management"/>
    <s v="G"/>
    <s v="Yes"/>
    <n v="4.8"/>
    <s v="Approve Discharge of Supervisory Board Member Nathalie von Siemens for Fiscal Year 2022"/>
    <s v="Other"/>
    <s v="For"/>
    <x v="2"/>
    <m/>
    <s v="No"/>
  </r>
  <r>
    <x v="190"/>
    <s v="Germany"/>
    <s v="DE000SHL1006"/>
    <s v="BD594Y4"/>
    <s v="Annual"/>
    <d v="2023-02-15T00:00:00"/>
    <s v="Management"/>
    <s v="G"/>
    <s v="Yes"/>
    <n v="4.9000000000000004"/>
    <s v="Approve Discharge of Supervisory Board Member Gregory Sorensen for Fiscal Year 2022"/>
    <s v="Other"/>
    <s v="For"/>
    <x v="2"/>
    <m/>
    <s v="No"/>
  </r>
  <r>
    <x v="190"/>
    <s v="Germany"/>
    <s v="DE000SHL1006"/>
    <s v="BD594Y4"/>
    <s v="Annual"/>
    <d v="2023-02-15T00:00:00"/>
    <s v="Management"/>
    <s v="G"/>
    <s v="Yes"/>
    <n v="5"/>
    <s v="Ratify Ernst &amp; Young GmbH as Auditors for Fiscal Year 2023"/>
    <s v="Auditors"/>
    <s v="For"/>
    <x v="2"/>
    <m/>
    <s v="No"/>
  </r>
  <r>
    <x v="190"/>
    <s v="Germany"/>
    <s v="DE000SHL1006"/>
    <s v="BD594Y4"/>
    <s v="Annual"/>
    <d v="2023-02-15T00:00:00"/>
    <s v="Management"/>
    <s v="G"/>
    <s v="Yes"/>
    <n v="6"/>
    <s v="Approve Remuneration Report"/>
    <s v="Incentives and Remuneration"/>
    <s v="For"/>
    <x v="2"/>
    <m/>
    <s v="No"/>
  </r>
  <r>
    <x v="190"/>
    <s v="Germany"/>
    <s v="DE000SHL1006"/>
    <s v="BD594Y4"/>
    <s v="Annual"/>
    <d v="2023-02-15T00:00:00"/>
    <s v="Management"/>
    <s v="G"/>
    <s v="Yes"/>
    <n v="7.1"/>
    <s v="Elect Ralf Thomas to the Supervisory Board"/>
    <s v="Other"/>
    <s v="For"/>
    <x v="1"/>
    <s v="We do not regard the Board to be sufficiently independent, for which the chair of the nomination process is ultimately accountable. The Chair is not independent and the Board as a whole lacks independence.  Candidate is not considered independent and the Audit Committee is not made up of at least 2/3 independent directors. Candidate is not considered independent and is serving on the Remuneration Committee which should comprise of a majority of independent directors. Candidate is not considered independent and the Nomination Committee is not made up of a majority of independent directors. The nominee's service contract exceed four years."/>
    <s v="Yes"/>
  </r>
  <r>
    <x v="190"/>
    <s v="Germany"/>
    <s v="DE000SHL1006"/>
    <s v="BD594Y4"/>
    <s v="Annual"/>
    <d v="2023-02-15T00:00:00"/>
    <s v="Management"/>
    <s v="G"/>
    <s v="Yes"/>
    <n v="7.2"/>
    <s v="Elect Veronika Bienert to the Supervisory Board"/>
    <s v="Other"/>
    <s v="For"/>
    <x v="2"/>
    <m/>
    <s v="No"/>
  </r>
  <r>
    <x v="190"/>
    <s v="Germany"/>
    <s v="DE000SHL1006"/>
    <s v="BD594Y4"/>
    <s v="Annual"/>
    <d v="2023-02-15T00:00:00"/>
    <s v="Management"/>
    <s v="G"/>
    <s v="Yes"/>
    <n v="7.3"/>
    <s v="Elect Marion Helmes to the Supervisory Board"/>
    <s v="Other"/>
    <s v="For"/>
    <x v="2"/>
    <m/>
    <s v="No"/>
  </r>
  <r>
    <x v="190"/>
    <s v="Germany"/>
    <s v="DE000SHL1006"/>
    <s v="BD594Y4"/>
    <s v="Annual"/>
    <d v="2023-02-15T00:00:00"/>
    <s v="Management"/>
    <s v="G"/>
    <s v="Yes"/>
    <n v="7.4"/>
    <s v="Elect Peter Koerte to the Supervisory Board"/>
    <s v="Other"/>
    <s v="For"/>
    <x v="2"/>
    <m/>
    <s v="No"/>
  </r>
  <r>
    <x v="190"/>
    <s v="Germany"/>
    <s v="DE000SHL1006"/>
    <s v="BD594Y4"/>
    <s v="Annual"/>
    <d v="2023-02-15T00:00:00"/>
    <s v="Management"/>
    <s v="G"/>
    <s v="Yes"/>
    <n v="7.5"/>
    <s v="Elect Sarena Lin to the Supervisory Board"/>
    <s v="Other"/>
    <s v="For"/>
    <x v="1"/>
    <s v="The nominee's service contract exceed four years."/>
    <s v="Yes"/>
  </r>
  <r>
    <x v="190"/>
    <s v="Germany"/>
    <s v="DE000SHL1006"/>
    <s v="BD594Y4"/>
    <s v="Annual"/>
    <d v="2023-02-15T00:00:00"/>
    <s v="Management"/>
    <s v="G"/>
    <s v="Yes"/>
    <n v="7.6"/>
    <s v="Elect Nathalie von Siemens to the Supervisory Board"/>
    <s v="Other"/>
    <s v="For"/>
    <x v="1"/>
    <s v="The nominee's service contract exceed four years."/>
    <s v="Yes"/>
  </r>
  <r>
    <x v="190"/>
    <s v="Germany"/>
    <s v="DE000SHL1006"/>
    <s v="BD594Y4"/>
    <s v="Annual"/>
    <d v="2023-02-15T00:00:00"/>
    <s v="Management"/>
    <s v="G"/>
    <s v="Yes"/>
    <n v="7.7"/>
    <s v="Elect Karl-Heinz Streibich to the Supervisory Board"/>
    <s v="Other"/>
    <s v="For"/>
    <x v="2"/>
    <m/>
    <s v="No"/>
  </r>
  <r>
    <x v="190"/>
    <s v="Germany"/>
    <s v="DE000SHL1006"/>
    <s v="BD594Y4"/>
    <s v="Annual"/>
    <d v="2023-02-15T00:00:00"/>
    <s v="Management"/>
    <s v="G"/>
    <s v="Yes"/>
    <n v="7.8"/>
    <s v="Elect Dow Wilson to the Supervisory Board"/>
    <s v="Other"/>
    <s v="For"/>
    <x v="1"/>
    <s v="The nominee's service contract exceed four years."/>
    <s v="Yes"/>
  </r>
  <r>
    <x v="190"/>
    <s v="Germany"/>
    <s v="DE000SHL1006"/>
    <s v="BD594Y4"/>
    <s v="Annual"/>
    <d v="2023-02-15T00:00:00"/>
    <s v="Management"/>
    <s v="G"/>
    <s v="Yes"/>
    <n v="8"/>
    <s v="Approve Remuneration of Supervisory Board"/>
    <s v="Incentives and Remuneration"/>
    <s v="For"/>
    <x v="2"/>
    <m/>
    <s v="No"/>
  </r>
  <r>
    <x v="190"/>
    <s v="Germany"/>
    <s v="DE000SHL1006"/>
    <s v="BD594Y4"/>
    <s v="Annual"/>
    <d v="2023-02-15T00:00:00"/>
    <s v="Management"/>
    <s v="G"/>
    <s v="Yes"/>
    <n v="9"/>
    <s v="Approve Virtual-Only Shareholder Meetings Until 2028"/>
    <s v="Other"/>
    <s v="For"/>
    <x v="1"/>
    <s v="We will not support exclusively virtual meetings."/>
    <s v="Yes"/>
  </r>
  <r>
    <x v="190"/>
    <s v="Germany"/>
    <s v="DE000SHL1006"/>
    <s v="BD594Y4"/>
    <s v="Annual"/>
    <d v="2023-02-15T00:00:00"/>
    <s v="Management"/>
    <s v="G"/>
    <s v="Yes"/>
    <n v="10.1"/>
    <s v="Amend Articles Re: Participation of Supervisory Board Members in the Annual General Meeting by Means of Audio and Video Transmission"/>
    <s v="Other"/>
    <s v="For"/>
    <x v="2"/>
    <m/>
    <s v="No"/>
  </r>
  <r>
    <x v="190"/>
    <s v="Germany"/>
    <s v="DE000SHL1006"/>
    <s v="BD594Y4"/>
    <s v="Annual"/>
    <d v="2023-02-15T00:00:00"/>
    <s v="Management"/>
    <s v="G"/>
    <s v="Yes"/>
    <n v="10.199999999999999"/>
    <s v="Amend Articles Re: Participation of Supervisory Board Members in the Virtual General Meeting by Means of Audio and Video Transmission"/>
    <s v="Other"/>
    <s v="For"/>
    <x v="2"/>
    <m/>
    <s v="No"/>
  </r>
  <r>
    <x v="190"/>
    <s v="Germany"/>
    <s v="DE000SHL1006"/>
    <s v="BD594Y4"/>
    <s v="Annual"/>
    <d v="2023-02-15T00:00:00"/>
    <s v="Management"/>
    <s v="G"/>
    <s v="Yes"/>
    <n v="11"/>
    <s v="Approve Affiliation Agreement with Siemens Healthineers Holding I GmbH"/>
    <s v="Other"/>
    <s v="For"/>
    <x v="2"/>
    <m/>
    <s v="No"/>
  </r>
  <r>
    <x v="191"/>
    <s v="Germany"/>
    <s v="DE0006766504"/>
    <n v="5485527"/>
    <s v="Annual"/>
    <d v="2023-02-16T00:00:00"/>
    <s v="Management"/>
    <s v="G"/>
    <s v="No"/>
    <n v="1"/>
    <s v="Receive Financial Statements and Statutory Reports for Fiscal Year 2021/22 (Non-Voting)"/>
    <s v="Reports"/>
    <m/>
    <x v="0"/>
    <m/>
    <s v="No"/>
  </r>
  <r>
    <x v="191"/>
    <s v="Germany"/>
    <s v="DE0006766504"/>
    <n v="5485527"/>
    <s v="Annual"/>
    <d v="2023-02-16T00:00:00"/>
    <s v="Management"/>
    <s v="G"/>
    <s v="Yes"/>
    <n v="2"/>
    <s v="Approve Allocation of Income and Dividends of EUR 1.80 per Share"/>
    <s v="Other"/>
    <s v="For"/>
    <x v="2"/>
    <m/>
    <s v="No"/>
  </r>
  <r>
    <x v="191"/>
    <s v="Germany"/>
    <s v="DE0006766504"/>
    <n v="5485527"/>
    <s v="Annual"/>
    <d v="2023-02-16T00:00:00"/>
    <s v="Management"/>
    <s v="G"/>
    <s v="Yes"/>
    <n v="3"/>
    <s v="Approve Discharge of Management Board for Fiscal Year 2021/22"/>
    <s v="Other"/>
    <s v="For"/>
    <x v="2"/>
    <m/>
    <s v="No"/>
  </r>
  <r>
    <x v="191"/>
    <s v="Germany"/>
    <s v="DE0006766504"/>
    <n v="5485527"/>
    <s v="Annual"/>
    <d v="2023-02-16T00:00:00"/>
    <s v="Management"/>
    <s v="G"/>
    <s v="Yes"/>
    <n v="4"/>
    <s v="Approve Discharge of Supervisory Board for Fiscal Year 2021/22"/>
    <s v="Other"/>
    <s v="For"/>
    <x v="2"/>
    <m/>
    <s v="No"/>
  </r>
  <r>
    <x v="191"/>
    <s v="Germany"/>
    <s v="DE0006766504"/>
    <n v="5485527"/>
    <s v="Annual"/>
    <d v="2023-02-16T00:00:00"/>
    <s v="Management"/>
    <s v="G"/>
    <s v="Yes"/>
    <n v="5"/>
    <s v="Ratify Deloitte GmbH as Auditors for Fiscal Year 2022/23 and for the Review of the Interim Financial Reports for Fiscal Year 2023/24"/>
    <s v="Reports"/>
    <s v="For"/>
    <x v="2"/>
    <m/>
    <s v="No"/>
  </r>
  <r>
    <x v="191"/>
    <s v="Germany"/>
    <s v="DE0006766504"/>
    <n v="5485527"/>
    <s v="Annual"/>
    <d v="2023-02-16T00:00:00"/>
    <s v="Management"/>
    <s v="G"/>
    <s v="Yes"/>
    <n v="6"/>
    <s v="Approve Remuneration Report"/>
    <s v="Incentives and Remuneration"/>
    <s v="For"/>
    <x v="2"/>
    <m/>
    <s v="No"/>
  </r>
  <r>
    <x v="191"/>
    <s v="Germany"/>
    <s v="DE0006766504"/>
    <n v="5485527"/>
    <s v="Annual"/>
    <d v="2023-02-16T00:00:00"/>
    <s v="Management"/>
    <s v="G"/>
    <s v="Yes"/>
    <n v="7"/>
    <s v="Approve Remuneration Policy"/>
    <s v="Incentives and Remuneration"/>
    <s v="For"/>
    <x v="2"/>
    <m/>
    <s v="No"/>
  </r>
  <r>
    <x v="191"/>
    <s v="Germany"/>
    <s v="DE0006766504"/>
    <n v="5485527"/>
    <s v="Annual"/>
    <d v="2023-02-16T00:00:00"/>
    <s v="Management"/>
    <s v="G"/>
    <s v="Yes"/>
    <n v="8.1"/>
    <s v="Amend Articles Re: Supervisory Board Term of Office"/>
    <s v="Other"/>
    <s v="For"/>
    <x v="2"/>
    <m/>
    <s v="No"/>
  </r>
  <r>
    <x v="191"/>
    <s v="Germany"/>
    <s v="DE0006766504"/>
    <n v="5485527"/>
    <s v="Annual"/>
    <d v="2023-02-16T00:00:00"/>
    <s v="Management"/>
    <s v="G"/>
    <s v="Yes"/>
    <n v="8.1999999999999993"/>
    <s v="Amend Articles Re: Supervisory Board Remuneration"/>
    <s v="Incentives and Remuneration"/>
    <s v="For"/>
    <x v="2"/>
    <m/>
    <s v="No"/>
  </r>
  <r>
    <x v="191"/>
    <s v="Germany"/>
    <s v="DE0006766504"/>
    <n v="5485527"/>
    <s v="Annual"/>
    <d v="2023-02-16T00:00:00"/>
    <s v="Management"/>
    <s v="G"/>
    <s v="Yes"/>
    <n v="8.3000000000000007"/>
    <s v="Approve Virtual-Only Shareholder Meetings Until 2026"/>
    <s v="Other"/>
    <s v="For"/>
    <x v="1"/>
    <s v="We will not support exclusively virtual meetings."/>
    <s v="Yes"/>
  </r>
  <r>
    <x v="191"/>
    <s v="Germany"/>
    <s v="DE0006766504"/>
    <n v="5485527"/>
    <s v="Annual"/>
    <d v="2023-02-16T00:00:00"/>
    <s v="Management"/>
    <s v="G"/>
    <s v="Yes"/>
    <n v="8.4"/>
    <s v="Amend Articles of Association"/>
    <s v="Other"/>
    <s v="For"/>
    <x v="2"/>
    <m/>
    <s v="No"/>
  </r>
  <r>
    <x v="191"/>
    <s v="Germany"/>
    <s v="DE0006766504"/>
    <n v="5485527"/>
    <s v="Annual"/>
    <d v="2023-02-16T00:00:00"/>
    <s v="Management"/>
    <s v="G"/>
    <s v="Yes"/>
    <n v="9.1"/>
    <s v="Elect Kathrin Dahnke to the Supervisory Board"/>
    <s v="Other"/>
    <s v="For"/>
    <x v="2"/>
    <m/>
    <s v="No"/>
  </r>
  <r>
    <x v="191"/>
    <s v="Germany"/>
    <s v="DE0006766504"/>
    <n v="5485527"/>
    <s v="Annual"/>
    <d v="2023-02-16T00:00:00"/>
    <s v="Management"/>
    <s v="G"/>
    <s v="Yes"/>
    <n v="9.1999999999999993"/>
    <s v="Elect Gunnar Groebler to the Supervisory Board"/>
    <s v="Other"/>
    <s v="For"/>
    <x v="2"/>
    <m/>
    <s v="No"/>
  </r>
  <r>
    <x v="191"/>
    <s v="Germany"/>
    <s v="DE0006766504"/>
    <n v="5485527"/>
    <s v="Annual"/>
    <d v="2023-02-16T00:00:00"/>
    <s v="Management"/>
    <s v="G"/>
    <s v="Yes"/>
    <n v="9.3000000000000007"/>
    <s v="Elect Markus Kramer to the Supervisory Board"/>
    <s v="Other"/>
    <s v="For"/>
    <x v="2"/>
    <m/>
    <s v="No"/>
  </r>
  <r>
    <x v="191"/>
    <s v="Germany"/>
    <s v="DE0006766504"/>
    <n v="5485527"/>
    <s v="Annual"/>
    <d v="2023-02-16T00:00:00"/>
    <s v="Management"/>
    <s v="G"/>
    <s v="Yes"/>
    <n v="9.4"/>
    <s v="Elect Stephan Kruemmer to the Supervisory Board"/>
    <s v="Other"/>
    <s v="For"/>
    <x v="2"/>
    <m/>
    <s v="No"/>
  </r>
  <r>
    <x v="191"/>
    <s v="Germany"/>
    <s v="DE0006766504"/>
    <n v="5485527"/>
    <s v="Annual"/>
    <d v="2023-02-16T00:00:00"/>
    <s v="Management"/>
    <s v="G"/>
    <s v="Yes"/>
    <n v="9.5"/>
    <s v="Elect Sandra Reich to the Supervisory Board"/>
    <s v="Other"/>
    <s v="For"/>
    <x v="2"/>
    <m/>
    <s v="No"/>
  </r>
  <r>
    <x v="191"/>
    <s v="Germany"/>
    <s v="DE0006766504"/>
    <n v="5485527"/>
    <s v="Annual"/>
    <d v="2023-02-16T00:00:00"/>
    <s v="Management"/>
    <s v="G"/>
    <s v="Yes"/>
    <n v="9.6"/>
    <s v="Elect Fritz Vahrenholt to the Supervisory Board"/>
    <s v="Other"/>
    <s v="For"/>
    <x v="2"/>
    <m/>
    <s v="No"/>
  </r>
  <r>
    <x v="191"/>
    <s v="Germany"/>
    <s v="DE0006766504"/>
    <n v="5485527"/>
    <s v="Annual"/>
    <d v="2023-02-16T00:00:00"/>
    <s v="Management"/>
    <s v="G"/>
    <s v="Yes"/>
    <n v="10"/>
    <s v="Authorize Share Repurchase Program and Reissuance or Cancellation of Repurchased Shares"/>
    <s v="Other"/>
    <s v="For"/>
    <x v="2"/>
    <m/>
    <s v="No"/>
  </r>
  <r>
    <x v="192"/>
    <s v="China"/>
    <s v="CNE0000007J8"/>
    <n v="6195308"/>
    <s v="Special"/>
    <d v="2023-02-16T00:00:00"/>
    <s v="Management"/>
    <s v="G"/>
    <s v="Yes"/>
    <n v="1"/>
    <s v="Amend Articles of Association"/>
    <s v="Other"/>
    <s v="For"/>
    <x v="2"/>
    <m/>
    <s v="No"/>
  </r>
  <r>
    <x v="135"/>
    <s v="China"/>
    <s v="CNE100000GS4"/>
    <s v="B4TSW28"/>
    <s v="Special"/>
    <d v="2023-02-16T00:00:00"/>
    <s v="Management"/>
    <s v="G"/>
    <s v="Yes"/>
    <n v="1"/>
    <s v="Approve Signing of Contract with the Management Committee of Jingmen High-tech Zone"/>
    <s v="Other"/>
    <s v="For"/>
    <x v="2"/>
    <m/>
    <s v="No"/>
  </r>
  <r>
    <x v="193"/>
    <s v="Australia"/>
    <s v="AU000000IPL1"/>
    <n v="6673042"/>
    <s v="Annual"/>
    <d v="2023-02-16T00:00:00"/>
    <s v="Management"/>
    <s v="G"/>
    <s v="Yes"/>
    <n v="2"/>
    <s v="Elect Xiaoling Liu as Director"/>
    <s v="Election of Directors"/>
    <s v="For"/>
    <x v="2"/>
    <m/>
    <s v="No"/>
  </r>
  <r>
    <x v="193"/>
    <s v="Australia"/>
    <s v="AU000000IPL1"/>
    <n v="6673042"/>
    <s v="Annual"/>
    <d v="2023-02-16T00:00:00"/>
    <s v="Management"/>
    <s v="G"/>
    <s v="Yes"/>
    <n v="3"/>
    <s v="Elect Gregory Robinson as Director"/>
    <s v="Election of Directors"/>
    <s v="For"/>
    <x v="2"/>
    <m/>
    <s v="No"/>
  </r>
  <r>
    <x v="193"/>
    <s v="Australia"/>
    <s v="AU000000IPL1"/>
    <n v="6673042"/>
    <s v="Annual"/>
    <d v="2023-02-16T00:00:00"/>
    <s v="Management"/>
    <s v="G"/>
    <s v="Yes"/>
    <n v="4"/>
    <s v="Approve Remuneration Report"/>
    <s v="Incentives and Remuneration"/>
    <s v="For"/>
    <x v="2"/>
    <m/>
    <s v="No"/>
  </r>
  <r>
    <x v="193"/>
    <s v="Australia"/>
    <s v="AU000000IPL1"/>
    <n v="6673042"/>
    <s v="Annual"/>
    <d v="2023-02-16T00:00:00"/>
    <s v="Management"/>
    <s v="G"/>
    <s v="Yes"/>
    <n v="5"/>
    <s v="Approve Grant of Performance Rights to Jeanne Johns"/>
    <s v="Other"/>
    <s v="For"/>
    <x v="2"/>
    <m/>
    <s v="No"/>
  </r>
  <r>
    <x v="193"/>
    <s v="Australia"/>
    <s v="AU000000IPL1"/>
    <n v="6673042"/>
    <s v="Annual"/>
    <d v="2023-02-16T00:00:00"/>
    <s v="Management"/>
    <s v="E"/>
    <s v="Yes"/>
    <n v="6"/>
    <s v="Approve Progress on Climate Change Transition"/>
    <s v="Other"/>
    <s v="For"/>
    <x v="1"/>
    <s v="Say-on-climate proposal is not aligned with our expectations."/>
    <s v="Yes"/>
  </r>
  <r>
    <x v="194"/>
    <s v="Germany"/>
    <s v="DE0006231004"/>
    <n v="5889505"/>
    <s v="Annual"/>
    <d v="2023-02-16T00:00:00"/>
    <s v="Management"/>
    <s v="G"/>
    <s v="No"/>
    <n v="1"/>
    <s v="Receive Financial Statements and Statutory Reports for Fiscal Year 2022 (Non-Voting)"/>
    <s v="Reports"/>
    <m/>
    <x v="0"/>
    <m/>
    <s v="No"/>
  </r>
  <r>
    <x v="194"/>
    <s v="Germany"/>
    <s v="DE0006231004"/>
    <n v="5889505"/>
    <s v="Annual"/>
    <d v="2023-02-16T00:00:00"/>
    <s v="Management"/>
    <s v="G"/>
    <s v="Yes"/>
    <n v="2"/>
    <s v="Approve Allocation of Income and Dividends of EUR 0.32 per Share"/>
    <s v="Other"/>
    <s v="For"/>
    <x v="2"/>
    <m/>
    <s v="No"/>
  </r>
  <r>
    <x v="194"/>
    <s v="Germany"/>
    <s v="DE0006231004"/>
    <n v="5889505"/>
    <s v="Annual"/>
    <d v="2023-02-16T00:00:00"/>
    <s v="Management"/>
    <s v="G"/>
    <s v="Yes"/>
    <n v="3.1"/>
    <s v="Approve Discharge of Management Board Member Jochen Hanebeck for Fiscal Year 2022"/>
    <s v="Other"/>
    <s v="For"/>
    <x v="2"/>
    <m/>
    <s v="No"/>
  </r>
  <r>
    <x v="194"/>
    <s v="Germany"/>
    <s v="DE0006231004"/>
    <n v="5889505"/>
    <s v="Annual"/>
    <d v="2023-02-16T00:00:00"/>
    <s v="Management"/>
    <s v="G"/>
    <s v="Yes"/>
    <n v="3.2"/>
    <s v="Approve Discharge of Management Board Member Constanze Hufenbecher for Fiscal Year 2022"/>
    <s v="Other"/>
    <s v="For"/>
    <x v="2"/>
    <m/>
    <s v="No"/>
  </r>
  <r>
    <x v="194"/>
    <s v="Germany"/>
    <s v="DE0006231004"/>
    <n v="5889505"/>
    <s v="Annual"/>
    <d v="2023-02-16T00:00:00"/>
    <s v="Management"/>
    <s v="G"/>
    <s v="Yes"/>
    <n v="3.3"/>
    <s v="Approve Discharge of Management Board Member Sven Schneider for Fiscal Year 2022"/>
    <s v="Other"/>
    <s v="For"/>
    <x v="2"/>
    <m/>
    <s v="No"/>
  </r>
  <r>
    <x v="194"/>
    <s v="Germany"/>
    <s v="DE0006231004"/>
    <n v="5889505"/>
    <s v="Annual"/>
    <d v="2023-02-16T00:00:00"/>
    <s v="Management"/>
    <s v="G"/>
    <s v="Yes"/>
    <n v="3.4"/>
    <s v="Approve Discharge of Management Board Member Andreas Urschitz (from June 1, 2022) for Fiscal Year 2022"/>
    <s v="Other"/>
    <s v="For"/>
    <x v="2"/>
    <m/>
    <s v="No"/>
  </r>
  <r>
    <x v="194"/>
    <s v="Germany"/>
    <s v="DE0006231004"/>
    <n v="5889505"/>
    <s v="Annual"/>
    <d v="2023-02-16T00:00:00"/>
    <s v="Management"/>
    <s v="G"/>
    <s v="Yes"/>
    <n v="3.5"/>
    <s v="Approve Discharge of Management Board Member Rutger Wijburg (from April 1, 2022) for Fiscal Year 2022"/>
    <s v="Other"/>
    <s v="For"/>
    <x v="2"/>
    <m/>
    <s v="No"/>
  </r>
  <r>
    <x v="194"/>
    <s v="Germany"/>
    <s v="DE0006231004"/>
    <n v="5889505"/>
    <s v="Annual"/>
    <d v="2023-02-16T00:00:00"/>
    <s v="Management"/>
    <s v="G"/>
    <s v="Yes"/>
    <n v="3.6"/>
    <s v="Approve Discharge of Management Board Member Reinhard Ploss (until March 31, 2022) for Fiscal Year 2022"/>
    <s v="Other"/>
    <s v="For"/>
    <x v="2"/>
    <m/>
    <s v="No"/>
  </r>
  <r>
    <x v="194"/>
    <s v="Germany"/>
    <s v="DE0006231004"/>
    <n v="5889505"/>
    <s v="Annual"/>
    <d v="2023-02-16T00:00:00"/>
    <s v="Management"/>
    <s v="G"/>
    <s v="Yes"/>
    <n v="3.7"/>
    <s v="Approve Discharge of Management Board Member Helmut Gassel (until May 31, 2022) for Fiscal Year 2022"/>
    <s v="Other"/>
    <s v="For"/>
    <x v="2"/>
    <m/>
    <s v="No"/>
  </r>
  <r>
    <x v="194"/>
    <s v="Germany"/>
    <s v="DE0006231004"/>
    <n v="5889505"/>
    <s v="Annual"/>
    <d v="2023-02-16T00:00:00"/>
    <s v="Management"/>
    <s v="G"/>
    <s v="Yes"/>
    <n v="4.0999999999999996"/>
    <s v="Approve Discharge of Supervisory Board Member Wolfgang Eder for Fiscal Year 2022"/>
    <s v="Other"/>
    <s v="For"/>
    <x v="2"/>
    <m/>
    <s v="No"/>
  </r>
  <r>
    <x v="194"/>
    <s v="Germany"/>
    <s v="DE0006231004"/>
    <n v="5889505"/>
    <s v="Annual"/>
    <d v="2023-02-16T00:00:00"/>
    <s v="Management"/>
    <s v="G"/>
    <s v="Yes"/>
    <n v="4.0999999999999996"/>
    <s v="Approve Discharge of Supervisory Board Member Manfred Puffer for Fiscal Year 2022"/>
    <s v="Other"/>
    <s v="For"/>
    <x v="2"/>
    <m/>
    <s v="No"/>
  </r>
  <r>
    <x v="194"/>
    <s v="Germany"/>
    <s v="DE0006231004"/>
    <n v="5889505"/>
    <s v="Annual"/>
    <d v="2023-02-16T00:00:00"/>
    <s v="Management"/>
    <s v="G"/>
    <s v="Yes"/>
    <n v="4.1100000000000003"/>
    <s v="Approve Discharge of Supervisory Board Member Melanie Riedl for Fiscal Year 2022"/>
    <s v="Other"/>
    <s v="For"/>
    <x v="2"/>
    <m/>
    <s v="No"/>
  </r>
  <r>
    <x v="194"/>
    <s v="Germany"/>
    <s v="DE0006231004"/>
    <n v="5889505"/>
    <s v="Annual"/>
    <d v="2023-02-16T00:00:00"/>
    <s v="Management"/>
    <s v="G"/>
    <s v="Yes"/>
    <n v="4.12"/>
    <s v="Approve Discharge of Supervisory Board Member Juergen Scholz for Fiscal Year 2022"/>
    <s v="Other"/>
    <s v="For"/>
    <x v="2"/>
    <m/>
    <s v="No"/>
  </r>
  <r>
    <x v="194"/>
    <s v="Germany"/>
    <s v="DE0006231004"/>
    <n v="5889505"/>
    <s v="Annual"/>
    <d v="2023-02-16T00:00:00"/>
    <s v="Management"/>
    <s v="G"/>
    <s v="Yes"/>
    <n v="4.13"/>
    <s v="Approve Discharge of Supervisory Board Member Ulrich Spiesshofer for Fiscal Year 2022"/>
    <s v="Other"/>
    <s v="For"/>
    <x v="2"/>
    <m/>
    <s v="No"/>
  </r>
  <r>
    <x v="194"/>
    <s v="Germany"/>
    <s v="DE0006231004"/>
    <n v="5889505"/>
    <s v="Annual"/>
    <d v="2023-02-16T00:00:00"/>
    <s v="Management"/>
    <s v="G"/>
    <s v="Yes"/>
    <n v="4.1399999999999997"/>
    <s v="Approve Discharge of Supervisory Board Member Margret Suckale for Fiscal Year 2022"/>
    <s v="Other"/>
    <s v="For"/>
    <x v="2"/>
    <m/>
    <s v="No"/>
  </r>
  <r>
    <x v="194"/>
    <s v="Germany"/>
    <s v="DE0006231004"/>
    <n v="5889505"/>
    <s v="Annual"/>
    <d v="2023-02-16T00:00:00"/>
    <s v="Management"/>
    <s v="G"/>
    <s v="Yes"/>
    <n v="4.1500000000000004"/>
    <s v="Approve Discharge of Supervisory Board Member Mirco Synde (from June 1, 2023) for Fiscal Year 2022"/>
    <s v="Other"/>
    <s v="For"/>
    <x v="2"/>
    <m/>
    <s v="No"/>
  </r>
  <r>
    <x v="194"/>
    <s v="Germany"/>
    <s v="DE0006231004"/>
    <n v="5889505"/>
    <s v="Annual"/>
    <d v="2023-02-16T00:00:00"/>
    <s v="Management"/>
    <s v="G"/>
    <s v="Yes"/>
    <n v="4.16"/>
    <s v="Approve Discharge of Supervisory Board Member Diana Vitale for Fiscal Year 2022"/>
    <s v="Other"/>
    <s v="For"/>
    <x v="2"/>
    <m/>
    <s v="No"/>
  </r>
  <r>
    <x v="194"/>
    <s v="Germany"/>
    <s v="DE0006231004"/>
    <n v="5889505"/>
    <s v="Annual"/>
    <d v="2023-02-16T00:00:00"/>
    <s v="Management"/>
    <s v="G"/>
    <s v="Yes"/>
    <n v="4.17"/>
    <s v="Approve Discharge of Supervisory Board Member Kerstin Schulzendorf (until May 31, 2022) for Fiscal Year 2022"/>
    <s v="Other"/>
    <s v="For"/>
    <x v="2"/>
    <m/>
    <s v="No"/>
  </r>
  <r>
    <x v="194"/>
    <s v="Germany"/>
    <s v="DE0006231004"/>
    <n v="5889505"/>
    <s v="Annual"/>
    <d v="2023-02-16T00:00:00"/>
    <s v="Management"/>
    <s v="G"/>
    <s v="Yes"/>
    <n v="4.2"/>
    <s v="Approve Discharge of Supervisory Board Member Xiaoqun Clever for Fiscal Year 2022"/>
    <s v="Other"/>
    <s v="For"/>
    <x v="2"/>
    <m/>
    <s v="No"/>
  </r>
  <r>
    <x v="194"/>
    <s v="Germany"/>
    <s v="DE0006231004"/>
    <n v="5889505"/>
    <s v="Annual"/>
    <d v="2023-02-16T00:00:00"/>
    <s v="Management"/>
    <s v="G"/>
    <s v="Yes"/>
    <n v="4.3"/>
    <s v="Approve Discharge of Supervisory Board Member Johann Dechant for Fiscal Year 2022"/>
    <s v="Other"/>
    <s v="For"/>
    <x v="2"/>
    <m/>
    <s v="No"/>
  </r>
  <r>
    <x v="194"/>
    <s v="Germany"/>
    <s v="DE0006231004"/>
    <n v="5889505"/>
    <s v="Annual"/>
    <d v="2023-02-16T00:00:00"/>
    <s v="Management"/>
    <s v="G"/>
    <s v="Yes"/>
    <n v="4.4000000000000004"/>
    <s v="Approve Discharge of Supervisory Board Member Friedrich Eichiner for Fiscal Year 2022"/>
    <s v="Other"/>
    <s v="For"/>
    <x v="2"/>
    <m/>
    <s v="No"/>
  </r>
  <r>
    <x v="194"/>
    <s v="Germany"/>
    <s v="DE0006231004"/>
    <n v="5889505"/>
    <s v="Annual"/>
    <d v="2023-02-16T00:00:00"/>
    <s v="Management"/>
    <s v="G"/>
    <s v="Yes"/>
    <n v="4.5"/>
    <s v="Approve Discharge of Supervisory Board Member Annette Engelfried for Fiscal Year 2022"/>
    <s v="Other"/>
    <s v="For"/>
    <x v="2"/>
    <m/>
    <s v="No"/>
  </r>
  <r>
    <x v="194"/>
    <s v="Germany"/>
    <s v="DE0006231004"/>
    <n v="5889505"/>
    <s v="Annual"/>
    <d v="2023-02-16T00:00:00"/>
    <s v="Management"/>
    <s v="G"/>
    <s v="Yes"/>
    <n v="4.5999999999999996"/>
    <s v="Approve Discharge of Supervisory Board Member Peter Gruber for Fiscal Year 2022"/>
    <s v="Other"/>
    <s v="For"/>
    <x v="2"/>
    <m/>
    <s v="No"/>
  </r>
  <r>
    <x v="194"/>
    <s v="Germany"/>
    <s v="DE0006231004"/>
    <n v="5889505"/>
    <s v="Annual"/>
    <d v="2023-02-16T00:00:00"/>
    <s v="Management"/>
    <s v="G"/>
    <s v="Yes"/>
    <n v="4.7"/>
    <s v="Approve Discharge of Supervisory Board Member Hans-Ulrich Holdenried for Fiscal Year 2022"/>
    <s v="Other"/>
    <s v="For"/>
    <x v="2"/>
    <m/>
    <s v="No"/>
  </r>
  <r>
    <x v="194"/>
    <s v="Germany"/>
    <s v="DE0006231004"/>
    <n v="5889505"/>
    <s v="Annual"/>
    <d v="2023-02-16T00:00:00"/>
    <s v="Management"/>
    <s v="G"/>
    <s v="Yes"/>
    <n v="4.8"/>
    <s v="Approve Discharge of Supervisory Board Member Susanne Lachenmann for Fiscal Year 2022"/>
    <s v="Other"/>
    <s v="For"/>
    <x v="2"/>
    <m/>
    <s v="No"/>
  </r>
  <r>
    <x v="194"/>
    <s v="Germany"/>
    <s v="DE0006231004"/>
    <n v="5889505"/>
    <s v="Annual"/>
    <d v="2023-02-16T00:00:00"/>
    <s v="Management"/>
    <s v="G"/>
    <s v="Yes"/>
    <n v="4.9000000000000004"/>
    <s v="Approve Discharge of Supervisory Board Member Geraldine Picaud for Fiscal Year 2022"/>
    <s v="Other"/>
    <s v="For"/>
    <x v="2"/>
    <m/>
    <s v="No"/>
  </r>
  <r>
    <x v="194"/>
    <s v="Germany"/>
    <s v="DE0006231004"/>
    <n v="5889505"/>
    <s v="Annual"/>
    <d v="2023-02-16T00:00:00"/>
    <s v="Management"/>
    <s v="G"/>
    <s v="Yes"/>
    <n v="5"/>
    <s v="Ratify KPMG AG as Auditors for Fiscal Year 2023 and for the Review of Interim Financial Reports for the First Half of Fiscal Year 2023"/>
    <s v="Reports"/>
    <s v="For"/>
    <x v="2"/>
    <m/>
    <s v="No"/>
  </r>
  <r>
    <x v="194"/>
    <s v="Germany"/>
    <s v="DE0006231004"/>
    <n v="5889505"/>
    <s v="Annual"/>
    <d v="2023-02-16T00:00:00"/>
    <s v="Management"/>
    <s v="G"/>
    <s v="Yes"/>
    <n v="6.1"/>
    <s v="Elect Herbert Diess to the Supervisory Board"/>
    <s v="Other"/>
    <s v="For"/>
    <x v="2"/>
    <m/>
    <s v="No"/>
  </r>
  <r>
    <x v="194"/>
    <s v="Germany"/>
    <s v="DE0006231004"/>
    <n v="5889505"/>
    <s v="Annual"/>
    <d v="2023-02-16T00:00:00"/>
    <s v="Management"/>
    <s v="G"/>
    <s v="Yes"/>
    <n v="6.2"/>
    <s v="Elect Klaus Helmrich to the Supervisory Board"/>
    <s v="Other"/>
    <s v="For"/>
    <x v="2"/>
    <m/>
    <s v="No"/>
  </r>
  <r>
    <x v="194"/>
    <s v="Germany"/>
    <s v="DE0006231004"/>
    <n v="5889505"/>
    <s v="Annual"/>
    <d v="2023-02-16T00:00:00"/>
    <s v="Management"/>
    <s v="G"/>
    <s v="Yes"/>
    <n v="7"/>
    <s v="Authorize Share Repurchase Program and Reissuance or Cancellation of Repurchased Shares"/>
    <s v="Other"/>
    <s v="For"/>
    <x v="2"/>
    <m/>
    <s v="No"/>
  </r>
  <r>
    <x v="194"/>
    <s v="Germany"/>
    <s v="DE0006231004"/>
    <n v="5889505"/>
    <s v="Annual"/>
    <d v="2023-02-16T00:00:00"/>
    <s v="Management"/>
    <s v="G"/>
    <s v="Yes"/>
    <n v="8"/>
    <s v="Authorize Use of Financial Derivatives when Repurchasing Shares"/>
    <s v="Other"/>
    <s v="For"/>
    <x v="2"/>
    <m/>
    <s v="No"/>
  </r>
  <r>
    <x v="194"/>
    <s v="Germany"/>
    <s v="DE0006231004"/>
    <n v="5889505"/>
    <s v="Annual"/>
    <d v="2023-02-16T00:00:00"/>
    <s v="Management"/>
    <s v="G"/>
    <s v="Yes"/>
    <n v="9.1"/>
    <s v="Amend Article Re: Location of Annual Meeting"/>
    <s v="Other"/>
    <s v="For"/>
    <x v="2"/>
    <m/>
    <s v="No"/>
  </r>
  <r>
    <x v="194"/>
    <s v="Germany"/>
    <s v="DE0006231004"/>
    <n v="5889505"/>
    <s v="Annual"/>
    <d v="2023-02-16T00:00:00"/>
    <s v="Management"/>
    <s v="G"/>
    <s v="Yes"/>
    <n v="9.1999999999999993"/>
    <s v="Approve Virtual-Only Shareholder Meetings Until 2028"/>
    <s v="Other"/>
    <s v="For"/>
    <x v="1"/>
    <s v="We will not support exclusively virtual meetings."/>
    <s v="Yes"/>
  </r>
  <r>
    <x v="194"/>
    <s v="Germany"/>
    <s v="DE0006231004"/>
    <n v="5889505"/>
    <s v="Annual"/>
    <d v="2023-02-16T00:00:00"/>
    <s v="Management"/>
    <s v="G"/>
    <s v="Yes"/>
    <n v="9.3000000000000007"/>
    <s v="Amend Articles Re: Participation of Supervisory Board Members in the Annual General Meeting by Means of Audio and Video Transmission"/>
    <s v="Other"/>
    <s v="For"/>
    <x v="2"/>
    <m/>
    <s v="No"/>
  </r>
  <r>
    <x v="194"/>
    <s v="Germany"/>
    <s v="DE0006231004"/>
    <n v="5889505"/>
    <s v="Annual"/>
    <d v="2023-02-16T00:00:00"/>
    <s v="Management"/>
    <s v="G"/>
    <s v="Yes"/>
    <n v="10"/>
    <s v="Approve Remuneration Policy"/>
    <s v="Incentives and Remuneration"/>
    <s v="For"/>
    <x v="2"/>
    <m/>
    <s v="No"/>
  </r>
  <r>
    <x v="194"/>
    <s v="Germany"/>
    <s v="DE0006231004"/>
    <n v="5889505"/>
    <s v="Annual"/>
    <d v="2023-02-16T00:00:00"/>
    <s v="Management"/>
    <s v="G"/>
    <s v="Yes"/>
    <n v="11"/>
    <s v="Approve Remuneration Report"/>
    <s v="Incentives and Remuneration"/>
    <s v="For"/>
    <x v="2"/>
    <m/>
    <s v="No"/>
  </r>
  <r>
    <x v="195"/>
    <s v="USA"/>
    <s v="US69370C1009"/>
    <s v="B95N910"/>
    <s v="Annual"/>
    <d v="2023-02-16T00:00:00"/>
    <s v="Management"/>
    <s v="G"/>
    <s v="Yes"/>
    <n v="1.1000000000000001"/>
    <s v="Elect Director Mark Benjamin"/>
    <s v="Election of Directors"/>
    <s v="For"/>
    <x v="2"/>
    <m/>
    <s v="No"/>
  </r>
  <r>
    <x v="195"/>
    <s v="USA"/>
    <s v="US69370C1009"/>
    <s v="B95N910"/>
    <s v="Annual"/>
    <d v="2023-02-16T00:00:00"/>
    <s v="Management"/>
    <s v="G"/>
    <s v="Yes"/>
    <n v="1.2"/>
    <s v="Elect Director Janice Chaffin"/>
    <s v="Election of Directors"/>
    <s v="For"/>
    <x v="2"/>
    <m/>
    <s v="No"/>
  </r>
  <r>
    <x v="195"/>
    <s v="USA"/>
    <s v="US69370C1009"/>
    <s v="B95N910"/>
    <s v="Annual"/>
    <d v="2023-02-16T00:00:00"/>
    <s v="Management"/>
    <s v="G"/>
    <s v="Yes"/>
    <n v="1.3"/>
    <s v="Elect Director Amar Hanspal"/>
    <s v="Election of Directors"/>
    <s v="For"/>
    <x v="2"/>
    <m/>
    <s v="No"/>
  </r>
  <r>
    <x v="195"/>
    <s v="USA"/>
    <s v="US69370C1009"/>
    <s v="B95N910"/>
    <s v="Annual"/>
    <d v="2023-02-16T00:00:00"/>
    <s v="Management"/>
    <s v="G"/>
    <s v="Yes"/>
    <n v="1.4"/>
    <s v="Elect Director James Heppelmann"/>
    <s v="Election of Directors"/>
    <s v="For"/>
    <x v="2"/>
    <m/>
    <s v="No"/>
  </r>
  <r>
    <x v="195"/>
    <s v="USA"/>
    <s v="US69370C1009"/>
    <s v="B95N910"/>
    <s v="Annual"/>
    <d v="2023-02-16T00:00:00"/>
    <s v="Management"/>
    <s v="G"/>
    <s v="Yes"/>
    <n v="1.5"/>
    <s v="Elect Director Michal Katz"/>
    <s v="Election of Directors"/>
    <s v="For"/>
    <x v="2"/>
    <m/>
    <s v="No"/>
  </r>
  <r>
    <x v="195"/>
    <s v="USA"/>
    <s v="US69370C1009"/>
    <s v="B95N910"/>
    <s v="Annual"/>
    <d v="2023-02-16T00:00:00"/>
    <s v="Management"/>
    <s v="G"/>
    <s v="Yes"/>
    <n v="1.6"/>
    <s v="Elect Director Paul Lacy"/>
    <s v="Election of Directors"/>
    <s v="For"/>
    <x v="3"/>
    <s v="Candidate is not considered independent and the Audit Committee is not made up of at least 2/3 independent directors. We expect the Chair of the Audit Committee to be independent and will not support the election of the relevant nominee where we determine that this is not the case."/>
    <s v="Yes"/>
  </r>
  <r>
    <x v="195"/>
    <s v="USA"/>
    <s v="US69370C1009"/>
    <s v="B95N910"/>
    <s v="Annual"/>
    <d v="2023-02-16T00:00:00"/>
    <s v="Management"/>
    <s v="G"/>
    <s v="Yes"/>
    <n v="1.7"/>
    <s v="Elect Director Corinna Lathan"/>
    <s v="Election of Directors"/>
    <s v="For"/>
    <x v="2"/>
    <m/>
    <s v="No"/>
  </r>
  <r>
    <x v="195"/>
    <s v="USA"/>
    <s v="US69370C1009"/>
    <s v="B95N910"/>
    <s v="Annual"/>
    <d v="2023-02-16T00:00:00"/>
    <s v="Management"/>
    <s v="G"/>
    <s v="Yes"/>
    <n v="1.8"/>
    <s v="Elect Director Blake Moret"/>
    <s v="Election of Directors"/>
    <s v="For"/>
    <x v="2"/>
    <m/>
    <s v="No"/>
  </r>
  <r>
    <x v="195"/>
    <s v="USA"/>
    <s v="US69370C1009"/>
    <s v="B95N910"/>
    <s v="Annual"/>
    <d v="2023-02-16T00:00:00"/>
    <s v="Management"/>
    <s v="G"/>
    <s v="Yes"/>
    <n v="1.9"/>
    <s v="Elect Director Robert Schechter"/>
    <s v="Election of Directors"/>
    <s v="For"/>
    <x v="3"/>
    <s v="Candidate is not considered independent and the Audit Committee is not made up of at least 2/3 independent directors."/>
    <s v="Yes"/>
  </r>
  <r>
    <x v="195"/>
    <s v="USA"/>
    <s v="US69370C1009"/>
    <s v="B95N910"/>
    <s v="Annual"/>
    <d v="2023-02-16T00:00:00"/>
    <s v="Management"/>
    <s v="G"/>
    <s v="Yes"/>
    <n v="2"/>
    <s v="Amend Omnibus Stock Plan"/>
    <s v="Other"/>
    <s v="For"/>
    <x v="2"/>
    <m/>
    <s v="No"/>
  </r>
  <r>
    <x v="195"/>
    <s v="USA"/>
    <s v="US69370C1009"/>
    <s v="B95N910"/>
    <s v="Annual"/>
    <d v="2023-02-16T00:00:00"/>
    <s v="Management"/>
    <s v="G"/>
    <s v="Yes"/>
    <n v="3"/>
    <s v="Amend Qualified Employee Stock Purchase Plan"/>
    <s v="Other"/>
    <s v="For"/>
    <x v="2"/>
    <m/>
    <s v="No"/>
  </r>
  <r>
    <x v="195"/>
    <s v="USA"/>
    <s v="US69370C1009"/>
    <s v="B95N910"/>
    <s v="Annual"/>
    <d v="2023-02-16T00:00:00"/>
    <s v="Management"/>
    <s v="G"/>
    <s v="Yes"/>
    <n v="4"/>
    <s v="Advisory Vote to Ratify Named Executive Officers' Compensation"/>
    <s v="Other"/>
    <s v="For"/>
    <x v="2"/>
    <m/>
    <s v="No"/>
  </r>
  <r>
    <x v="195"/>
    <s v="USA"/>
    <s v="US69370C1009"/>
    <s v="B95N910"/>
    <s v="Annual"/>
    <d v="2023-02-16T00:00:00"/>
    <s v="Management"/>
    <s v="G"/>
    <s v="Yes"/>
    <n v="5"/>
    <s v="Advisory Vote on Say on Pay Frequency"/>
    <s v="Other"/>
    <s v="One Year"/>
    <x v="5"/>
    <m/>
    <s v="No"/>
  </r>
  <r>
    <x v="195"/>
    <s v="USA"/>
    <s v="US69370C1009"/>
    <s v="B95N910"/>
    <s v="Annual"/>
    <d v="2023-02-16T00:00:00"/>
    <s v="Management"/>
    <s v="G"/>
    <s v="Yes"/>
    <n v="6"/>
    <s v="Ratify PricewaterhouseCoopers LLP as Auditors"/>
    <s v="Auditors"/>
    <s v="For"/>
    <x v="2"/>
    <m/>
    <s v="No"/>
  </r>
  <r>
    <x v="196"/>
    <s v="Singapore"/>
    <s v="SG1H97877952"/>
    <n v="6205133"/>
    <s v="Extraordinary Shareholders"/>
    <d v="2023-02-16T00:00:00"/>
    <s v="Management"/>
    <s v="G"/>
    <s v="Yes"/>
    <n v="1"/>
    <s v="Approve Combination and Allotment and Issuance of KOM Consideration Shares"/>
    <s v="Other"/>
    <s v="For"/>
    <x v="2"/>
    <m/>
    <s v="No"/>
  </r>
  <r>
    <x v="33"/>
    <s v="China"/>
    <s v="CNE100001CY9"/>
    <s v="B7GJP71"/>
    <s v="Special"/>
    <d v="2023-02-16T00:00:00"/>
    <s v="Management"/>
    <s v="G"/>
    <s v="Yes"/>
    <n v="1"/>
    <s v="Approve External Loans"/>
    <s v="Other"/>
    <s v="For"/>
    <x v="2"/>
    <m/>
    <s v="No"/>
  </r>
  <r>
    <x v="197"/>
    <s v="China"/>
    <s v="CNE0000012G4"/>
    <n v="6247964"/>
    <s v="Special"/>
    <d v="2023-02-17T00:00:00"/>
    <s v="Management"/>
    <s v="G"/>
    <s v="Yes"/>
    <n v="1"/>
    <s v="Approve Investment Framework and Financing Plan"/>
    <s v="Other"/>
    <s v="For"/>
    <x v="2"/>
    <m/>
    <s v="No"/>
  </r>
  <r>
    <x v="197"/>
    <s v="China"/>
    <s v="CNE0000012G4"/>
    <n v="6247964"/>
    <s v="Special"/>
    <d v="2023-02-17T00:00:00"/>
    <s v="Management"/>
    <s v="G"/>
    <s v="Yes"/>
    <n v="2"/>
    <s v="Approve Estimated Amount of External Guarantees"/>
    <s v="Other"/>
    <s v="For"/>
    <x v="1"/>
    <s v="Terms of the guarantee are deemed not to be in the best interest of shareholders."/>
    <s v="Yes"/>
  </r>
  <r>
    <x v="197"/>
    <s v="China"/>
    <s v="CNE0000012G4"/>
    <n v="6247964"/>
    <s v="Special"/>
    <d v="2023-02-17T00:00:00"/>
    <s v="Management"/>
    <s v="G"/>
    <s v="Yes"/>
    <n v="3"/>
    <s v="Approve Daily Related Party Transactions"/>
    <s v="Other"/>
    <s v="For"/>
    <x v="2"/>
    <m/>
    <s v="No"/>
  </r>
  <r>
    <x v="198"/>
    <s v="China"/>
    <s v="CNE1000000B8"/>
    <s v="B1VKWZ4"/>
    <s v="Special"/>
    <d v="2023-02-17T00:00:00"/>
    <s v="Management"/>
    <s v="G"/>
    <s v="Yes"/>
    <n v="1"/>
    <s v="Approve Appointment of Auditor"/>
    <s v="Auditors"/>
    <s v="For"/>
    <x v="2"/>
    <m/>
    <s v="No"/>
  </r>
  <r>
    <x v="198"/>
    <s v="China"/>
    <s v="CNE1000000B8"/>
    <s v="B1VKWZ4"/>
    <s v="Special"/>
    <d v="2023-02-17T00:00:00"/>
    <s v="Management"/>
    <s v="G"/>
    <s v="Yes"/>
    <n v="2"/>
    <s v="Approve Daily Related Party Transactions"/>
    <s v="Other"/>
    <s v="For"/>
    <x v="2"/>
    <m/>
    <s v="No"/>
  </r>
  <r>
    <x v="198"/>
    <s v="China"/>
    <s v="CNE1000000B8"/>
    <s v="B1VKWZ4"/>
    <s v="Special"/>
    <d v="2023-02-17T00:00:00"/>
    <s v="Management"/>
    <s v="G"/>
    <s v="Yes"/>
    <n v="3"/>
    <s v="Approve Acquisition of Equity and Related Party Transaction"/>
    <s v="Other"/>
    <s v="For"/>
    <x v="2"/>
    <m/>
    <s v="No"/>
  </r>
  <r>
    <x v="199"/>
    <s v="India"/>
    <s v="INE848E01016"/>
    <s v="B233LP1"/>
    <s v="Special"/>
    <d v="2023-02-18T00:00:00"/>
    <s v="Management"/>
    <s v="G"/>
    <s v="Yes"/>
    <n v="1"/>
    <s v="Elect Mohammad Afzal as Government Nominee Director"/>
    <s v="Election of Directors"/>
    <s v="For"/>
    <x v="2"/>
    <m/>
    <s v="No"/>
  </r>
  <r>
    <x v="199"/>
    <s v="India"/>
    <s v="INE848E01016"/>
    <s v="B233LP1"/>
    <s v="Special"/>
    <d v="2023-02-18T00:00:00"/>
    <s v="Management"/>
    <s v="G"/>
    <s v="Yes"/>
    <n v="2"/>
    <s v="Approve Appointment of Rajeev Kumar Vishnoi as Chairman and Managing Director"/>
    <s v="Election of Directors"/>
    <s v="For"/>
    <x v="1"/>
    <s v="Executive Chair without sufficient counterbalance."/>
    <s v="Yes"/>
  </r>
  <r>
    <x v="200"/>
    <s v="China"/>
    <s v="CNE0000014G0"/>
    <n v="6281508"/>
    <s v="Special"/>
    <d v="2023-02-20T00:00:00"/>
    <s v="Management"/>
    <s v="G"/>
    <s v="Yes"/>
    <n v="1"/>
    <s v="Approve Establishment of Wholly-owned Subsidiary and Acquisition of Land"/>
    <s v="Other"/>
    <s v="For"/>
    <x v="2"/>
    <m/>
    <s v="No"/>
  </r>
  <r>
    <x v="200"/>
    <s v="China"/>
    <s v="CNE0000014G0"/>
    <n v="6281508"/>
    <s v="Special"/>
    <d v="2023-02-20T00:00:00"/>
    <s v="Management"/>
    <s v="G"/>
    <s v="Yes"/>
    <n v="2"/>
    <s v="Approve Repurchase and Cancellation of Performance Shares and Adjustment of Repurchase Price"/>
    <s v="Other"/>
    <s v="For"/>
    <x v="2"/>
    <m/>
    <s v="No"/>
  </r>
  <r>
    <x v="200"/>
    <s v="China"/>
    <s v="CNE0000014G0"/>
    <n v="6281508"/>
    <s v="Special"/>
    <d v="2023-02-20T00:00:00"/>
    <s v="Management"/>
    <s v="G"/>
    <s v="Yes"/>
    <n v="3"/>
    <s v="Approve 2022 Daily Related Party Transactions and 2023 Daily Related Party Transactions"/>
    <s v="Other"/>
    <s v="For"/>
    <x v="2"/>
    <m/>
    <s v="No"/>
  </r>
  <r>
    <x v="201"/>
    <s v="China"/>
    <s v="CNE000000KT5"/>
    <n v="6177685"/>
    <s v="Special"/>
    <d v="2023-02-20T00:00:00"/>
    <s v="Management"/>
    <s v="G"/>
    <s v="Yes"/>
    <n v="1"/>
    <s v="Approve Issuance of Corporate Bonds"/>
    <s v="Other"/>
    <s v="For"/>
    <x v="2"/>
    <m/>
    <s v="No"/>
  </r>
  <r>
    <x v="201"/>
    <s v="China"/>
    <s v="CNE000000KT5"/>
    <n v="6177685"/>
    <s v="Special"/>
    <d v="2023-02-20T00:00:00"/>
    <s v="Management"/>
    <s v="G"/>
    <s v="Yes"/>
    <n v="2"/>
    <s v="Approve Issuance of CMBS"/>
    <s v="Other"/>
    <s v="For"/>
    <x v="2"/>
    <m/>
    <s v="No"/>
  </r>
  <r>
    <x v="201"/>
    <s v="China"/>
    <s v="CNE000000KT5"/>
    <n v="6177685"/>
    <s v="Special"/>
    <d v="2023-02-20T00:00:00"/>
    <s v="Management"/>
    <s v="G"/>
    <s v="Yes"/>
    <n v="3"/>
    <s v="Approve Extension of Financial Assistance Provision"/>
    <s v="Other"/>
    <s v="For"/>
    <x v="2"/>
    <m/>
    <s v="No"/>
  </r>
  <r>
    <x v="202"/>
    <s v="China"/>
    <s v="CNE000000438"/>
    <n v="6806611"/>
    <s v="Special"/>
    <d v="2023-02-20T00:00:00"/>
    <s v="Management"/>
    <s v="G"/>
    <s v="Yes"/>
    <n v="1"/>
    <s v="Approve Company's Eligibility for Private Placement of Shares"/>
    <s v="Other"/>
    <s v="For"/>
    <x v="1"/>
    <s v="There are concerns around the potential dilution of the transaction."/>
    <s v="Yes"/>
  </r>
  <r>
    <x v="202"/>
    <s v="China"/>
    <s v="CNE000000438"/>
    <n v="6806611"/>
    <s v="Special"/>
    <d v="2023-02-20T00:00:00"/>
    <s v="Management"/>
    <s v="G"/>
    <s v="Yes"/>
    <n v="2.1"/>
    <s v="Approve Issue Type and Par Value"/>
    <s v="Other"/>
    <s v="For"/>
    <x v="1"/>
    <s v="There are concerns around the potential dilution of the transaction."/>
    <s v="Yes"/>
  </r>
  <r>
    <x v="202"/>
    <s v="China"/>
    <s v="CNE000000438"/>
    <n v="6806611"/>
    <s v="Special"/>
    <d v="2023-02-20T00:00:00"/>
    <s v="Management"/>
    <s v="G"/>
    <s v="Yes"/>
    <n v="2.1"/>
    <s v="Approve Resolution Validity Period"/>
    <s v="Other"/>
    <s v="For"/>
    <x v="1"/>
    <s v="There are concerns around the potential dilution of the transaction."/>
    <s v="Yes"/>
  </r>
  <r>
    <x v="202"/>
    <s v="China"/>
    <s v="CNE000000438"/>
    <n v="6806611"/>
    <s v="Special"/>
    <d v="2023-02-20T00:00:00"/>
    <s v="Management"/>
    <s v="G"/>
    <s v="Yes"/>
    <n v="2.2000000000000002"/>
    <s v="Approve Issue Manner and Issue Time"/>
    <s v="Other"/>
    <s v="For"/>
    <x v="1"/>
    <s v="There are concerns around the potential dilution of the transaction."/>
    <s v="Yes"/>
  </r>
  <r>
    <x v="202"/>
    <s v="China"/>
    <s v="CNE000000438"/>
    <n v="6806611"/>
    <s v="Special"/>
    <d v="2023-02-20T00:00:00"/>
    <s v="Management"/>
    <s v="G"/>
    <s v="Yes"/>
    <n v="2.2999999999999998"/>
    <s v="Approve Target Parties and Subscription Manner"/>
    <s v="Other"/>
    <s v="For"/>
    <x v="1"/>
    <s v="There are concerns around the potential dilution of the transaction."/>
    <s v="Yes"/>
  </r>
  <r>
    <x v="202"/>
    <s v="China"/>
    <s v="CNE000000438"/>
    <n v="6806611"/>
    <s v="Special"/>
    <d v="2023-02-20T00:00:00"/>
    <s v="Management"/>
    <s v="G"/>
    <s v="Yes"/>
    <n v="2.4"/>
    <s v="Approve Pricing Reference Date, Issue Price and Pricing Basis"/>
    <s v="Other"/>
    <s v="For"/>
    <x v="1"/>
    <s v="There are concerns around the potential dilution of the transaction."/>
    <s v="Yes"/>
  </r>
  <r>
    <x v="202"/>
    <s v="China"/>
    <s v="CNE000000438"/>
    <n v="6806611"/>
    <s v="Special"/>
    <d v="2023-02-20T00:00:00"/>
    <s v="Management"/>
    <s v="G"/>
    <s v="Yes"/>
    <n v="2.5"/>
    <s v="Approve Issue Scale"/>
    <s v="Other"/>
    <s v="For"/>
    <x v="1"/>
    <s v="There are concerns around the potential dilution of the transaction."/>
    <s v="Yes"/>
  </r>
  <r>
    <x v="202"/>
    <s v="China"/>
    <s v="CNE000000438"/>
    <n v="6806611"/>
    <s v="Special"/>
    <d v="2023-02-20T00:00:00"/>
    <s v="Management"/>
    <s v="G"/>
    <s v="Yes"/>
    <n v="2.6"/>
    <s v="Approve Usage of Raised Funds"/>
    <s v="Other"/>
    <s v="For"/>
    <x v="1"/>
    <s v="There are concerns around the potential dilution of the transaction."/>
    <s v="Yes"/>
  </r>
  <r>
    <x v="202"/>
    <s v="China"/>
    <s v="CNE000000438"/>
    <n v="6806611"/>
    <s v="Special"/>
    <d v="2023-02-20T00:00:00"/>
    <s v="Management"/>
    <s v="G"/>
    <s v="Yes"/>
    <n v="2.7"/>
    <s v="Approve Restriction Period"/>
    <s v="Other"/>
    <s v="For"/>
    <x v="1"/>
    <s v="There are concerns around the potential dilution of the transaction."/>
    <s v="Yes"/>
  </r>
  <r>
    <x v="202"/>
    <s v="China"/>
    <s v="CNE000000438"/>
    <n v="6806611"/>
    <s v="Special"/>
    <d v="2023-02-20T00:00:00"/>
    <s v="Management"/>
    <s v="G"/>
    <s v="Yes"/>
    <n v="2.8"/>
    <s v="Approve Distribution Arrangement of Undistributed Earnings"/>
    <s v="Other"/>
    <s v="For"/>
    <x v="1"/>
    <s v="There are concerns around the potential dilution of the transaction."/>
    <s v="Yes"/>
  </r>
  <r>
    <x v="202"/>
    <s v="China"/>
    <s v="CNE000000438"/>
    <n v="6806611"/>
    <s v="Special"/>
    <d v="2023-02-20T00:00:00"/>
    <s v="Management"/>
    <s v="G"/>
    <s v="Yes"/>
    <n v="2.9"/>
    <s v="Approve Listing Location"/>
    <s v="Other"/>
    <s v="For"/>
    <x v="1"/>
    <s v="There are concerns around the potential dilution of the transaction."/>
    <s v="Yes"/>
  </r>
  <r>
    <x v="202"/>
    <s v="China"/>
    <s v="CNE000000438"/>
    <n v="6806611"/>
    <s v="Special"/>
    <d v="2023-02-20T00:00:00"/>
    <s v="Management"/>
    <s v="G"/>
    <s v="Yes"/>
    <n v="3"/>
    <s v="Approve Feasibility Analysis Report on the Use of Proceeds"/>
    <s v="Reports"/>
    <s v="For"/>
    <x v="1"/>
    <s v="There are concerns around the potential dilution of the transaction."/>
    <s v="Yes"/>
  </r>
  <r>
    <x v="202"/>
    <s v="China"/>
    <s v="CNE000000438"/>
    <n v="6806611"/>
    <s v="Special"/>
    <d v="2023-02-20T00:00:00"/>
    <s v="Management"/>
    <s v="G"/>
    <s v="Yes"/>
    <n v="4"/>
    <s v="Approve Plan on Private Placement of Shares"/>
    <s v="Other"/>
    <s v="For"/>
    <x v="1"/>
    <s v="There are concerns around the potential dilution of the transaction."/>
    <s v="Yes"/>
  </r>
  <r>
    <x v="202"/>
    <s v="China"/>
    <s v="CNE000000438"/>
    <n v="6806611"/>
    <s v="Special"/>
    <d v="2023-02-20T00:00:00"/>
    <s v="Management"/>
    <s v="G"/>
    <s v="Yes"/>
    <n v="5"/>
    <s v="Approve Signing of Conditional Subscription Agreement"/>
    <s v="Other"/>
    <s v="For"/>
    <x v="1"/>
    <s v="There are concerns around the potential dilution of the transaction."/>
    <s v="Yes"/>
  </r>
  <r>
    <x v="202"/>
    <s v="China"/>
    <s v="CNE000000438"/>
    <n v="6806611"/>
    <s v="Special"/>
    <d v="2023-02-20T00:00:00"/>
    <s v="Management"/>
    <s v="G"/>
    <s v="Yes"/>
    <n v="6"/>
    <s v="Approve of the No Need to Prepare a Report on Previous Usage of Raised Funds"/>
    <s v="Reports"/>
    <s v="For"/>
    <x v="1"/>
    <s v="There are concerns around the potential dilution of the transaction."/>
    <s v="Yes"/>
  </r>
  <r>
    <x v="202"/>
    <s v="China"/>
    <s v="CNE000000438"/>
    <n v="6806611"/>
    <s v="Special"/>
    <d v="2023-02-20T00:00:00"/>
    <s v="Management"/>
    <s v="G"/>
    <s v="Yes"/>
    <n v="7"/>
    <s v="Approve Related Party Transactions in Connection to Private Placement"/>
    <s v="Other"/>
    <s v="For"/>
    <x v="1"/>
    <s v="There are concerns around the potential dilution of the transaction."/>
    <s v="Yes"/>
  </r>
  <r>
    <x v="202"/>
    <s v="China"/>
    <s v="CNE000000438"/>
    <n v="6806611"/>
    <s v="Special"/>
    <d v="2023-02-20T00:00:00"/>
    <s v="Management"/>
    <s v="G"/>
    <s v="Yes"/>
    <n v="8"/>
    <s v="Approve Impact of Dilution of Current Returns on Major Financial Indicators and the Relevant Measures to be Taken"/>
    <s v="Other"/>
    <s v="For"/>
    <x v="1"/>
    <s v="There are concerns around the potential dilution of the transaction."/>
    <s v="Yes"/>
  </r>
  <r>
    <x v="202"/>
    <s v="China"/>
    <s v="CNE000000438"/>
    <n v="6806611"/>
    <s v="Special"/>
    <d v="2023-02-20T00:00:00"/>
    <s v="Management"/>
    <s v="G"/>
    <s v="Yes"/>
    <n v="9"/>
    <s v="Approve Shareholder Return Plan"/>
    <s v="Other"/>
    <s v="For"/>
    <x v="1"/>
    <s v="There are concerns around the potential dilution of the transaction."/>
    <s v="Yes"/>
  </r>
  <r>
    <x v="202"/>
    <s v="China"/>
    <s v="CNE000000438"/>
    <n v="6806611"/>
    <s v="Special"/>
    <d v="2023-02-20T00:00:00"/>
    <s v="Management"/>
    <s v="G"/>
    <s v="Yes"/>
    <n v="10"/>
    <s v="Approve Authorization of Board to Handle All Related Matters"/>
    <s v="Other"/>
    <s v="For"/>
    <x v="1"/>
    <s v="There are concerns around the potential dilution of the transaction."/>
    <s v="Yes"/>
  </r>
  <r>
    <x v="202"/>
    <s v="China"/>
    <s v="CNE000000438"/>
    <n v="6806611"/>
    <s v="Special"/>
    <d v="2023-02-20T00:00:00"/>
    <s v="Management"/>
    <s v="G"/>
    <s v="Yes"/>
    <n v="11"/>
    <s v="Amend Management System of Raised Funds"/>
    <s v="Other"/>
    <s v="For"/>
    <x v="1"/>
    <s v="Lack of disclosure surrounding changes to articles."/>
    <s v="Yes"/>
  </r>
  <r>
    <x v="202"/>
    <s v="China"/>
    <s v="CNE000000438"/>
    <n v="6806611"/>
    <s v="Special"/>
    <d v="2023-02-20T00:00:00"/>
    <s v="Management"/>
    <s v="G"/>
    <s v="Yes"/>
    <n v="12"/>
    <s v="Amend Working System for Independent Directors"/>
    <s v="Election of Directors"/>
    <s v="For"/>
    <x v="1"/>
    <s v="Lack of disclosure surrounding changes to articles."/>
    <s v="Yes"/>
  </r>
  <r>
    <x v="202"/>
    <s v="China"/>
    <s v="CNE000000438"/>
    <n v="6806611"/>
    <s v="Special"/>
    <d v="2023-02-20T00:00:00"/>
    <s v="Shareholder"/>
    <s v="G"/>
    <s v="Yes"/>
    <n v="13.1"/>
    <s v="Elect Guo Rong as Director"/>
    <s v="Election of Directors"/>
    <s v="For"/>
    <x v="2"/>
    <m/>
    <s v="No"/>
  </r>
  <r>
    <x v="7"/>
    <s v="China"/>
    <s v="CNE100003FS0"/>
    <s v="BGYDCM2"/>
    <s v="Special"/>
    <d v="2023-02-20T00:00:00"/>
    <s v="Management"/>
    <s v="G"/>
    <s v="Yes"/>
    <n v="1.1000000000000001"/>
    <s v="Elect Zhou Jian as Director"/>
    <s v="Election of Directors"/>
    <s v="For"/>
    <x v="2"/>
    <m/>
    <s v="No"/>
  </r>
  <r>
    <x v="7"/>
    <s v="China"/>
    <s v="CNE100003FS0"/>
    <s v="BGYDCM2"/>
    <s v="Special"/>
    <d v="2023-02-20T00:00:00"/>
    <s v="Management"/>
    <s v="G"/>
    <s v="Yes"/>
    <n v="1.2"/>
    <s v="Elect Wang Zhenggen as Director"/>
    <s v="Election of Directors"/>
    <s v="For"/>
    <x v="1"/>
    <s v="Unsupportive of Executives on the Audit Committee."/>
    <s v="Yes"/>
  </r>
  <r>
    <x v="7"/>
    <s v="China"/>
    <s v="CNE100003FS0"/>
    <s v="BGYDCM2"/>
    <s v="Special"/>
    <d v="2023-02-20T00:00:00"/>
    <s v="Management"/>
    <s v="G"/>
    <s v="Yes"/>
    <n v="1.3"/>
    <s v="Elect Liu Qiong as Director"/>
    <s v="Election of Directors"/>
    <s v="For"/>
    <x v="1"/>
    <s v="Executive Director and the Nomination Committee lacks sufficient independence."/>
    <s v="Yes"/>
  </r>
  <r>
    <x v="7"/>
    <s v="China"/>
    <s v="CNE100003FS0"/>
    <s v="BGYDCM2"/>
    <s v="Special"/>
    <d v="2023-02-20T00:00:00"/>
    <s v="Management"/>
    <s v="G"/>
    <s v="Yes"/>
    <n v="1.4"/>
    <s v="Elect Li Qiang as Director"/>
    <s v="Election of Directors"/>
    <s v="For"/>
    <x v="2"/>
    <m/>
    <s v="No"/>
  </r>
  <r>
    <x v="7"/>
    <s v="China"/>
    <s v="CNE100003FS0"/>
    <s v="BGYDCM2"/>
    <s v="Special"/>
    <d v="2023-02-20T00:00:00"/>
    <s v="Management"/>
    <s v="G"/>
    <s v="Yes"/>
    <n v="2.1"/>
    <s v="Elect Liu Yuehua as Director"/>
    <s v="Election of Directors"/>
    <s v="For"/>
    <x v="2"/>
    <m/>
    <s v="No"/>
  </r>
  <r>
    <x v="7"/>
    <s v="China"/>
    <s v="CNE100003FS0"/>
    <s v="BGYDCM2"/>
    <s v="Special"/>
    <d v="2023-02-20T00:00:00"/>
    <s v="Management"/>
    <s v="G"/>
    <s v="Yes"/>
    <n v="2.2000000000000002"/>
    <s v="Elect Zhao Xu as Director"/>
    <s v="Election of Directors"/>
    <s v="For"/>
    <x v="2"/>
    <m/>
    <s v="No"/>
  </r>
  <r>
    <x v="7"/>
    <s v="China"/>
    <s v="CNE100003FS0"/>
    <s v="BGYDCM2"/>
    <s v="Special"/>
    <d v="2023-02-20T00:00:00"/>
    <s v="Management"/>
    <s v="G"/>
    <s v="Yes"/>
    <n v="2.2999999999999998"/>
    <s v="Elect Yuan Ningyi as Director"/>
    <s v="Election of Directors"/>
    <s v="For"/>
    <x v="2"/>
    <m/>
    <s v="No"/>
  </r>
  <r>
    <x v="7"/>
    <s v="China"/>
    <s v="CNE100003FS0"/>
    <s v="BGYDCM2"/>
    <s v="Special"/>
    <d v="2023-02-20T00:00:00"/>
    <s v="Management"/>
    <s v="G"/>
    <s v="Yes"/>
    <n v="3.1"/>
    <s v="Elect Xia Zhifeng as Supervisor"/>
    <s v="Other"/>
    <s v="For"/>
    <x v="2"/>
    <m/>
    <s v="No"/>
  </r>
  <r>
    <x v="7"/>
    <s v="China"/>
    <s v="CNE100003FS0"/>
    <s v="BGYDCM2"/>
    <s v="Special"/>
    <d v="2023-02-20T00:00:00"/>
    <s v="Management"/>
    <s v="G"/>
    <s v="Yes"/>
    <n v="3.2"/>
    <s v="Elect Ma Qihui as Supervisor"/>
    <s v="Other"/>
    <s v="For"/>
    <x v="2"/>
    <m/>
    <s v="No"/>
  </r>
  <r>
    <x v="203"/>
    <s v="India"/>
    <s v="INE012A01025"/>
    <n v="6155915"/>
    <s v="Special"/>
    <d v="2023-02-21T00:00:00"/>
    <s v="Management"/>
    <s v="G"/>
    <s v="Yes"/>
    <n v="1"/>
    <s v="Elect Ameera Shah as Director"/>
    <s v="Election of Directors"/>
    <s v="For"/>
    <x v="2"/>
    <m/>
    <s v="No"/>
  </r>
  <r>
    <x v="203"/>
    <s v="India"/>
    <s v="INE012A01025"/>
    <n v="6155915"/>
    <s v="Special"/>
    <d v="2023-02-21T00:00:00"/>
    <s v="Management"/>
    <s v="G"/>
    <s v="Yes"/>
    <n v="2"/>
    <s v="Elect Ajay Kapur as Director"/>
    <s v="Election of Directors"/>
    <s v="For"/>
    <x v="2"/>
    <m/>
    <s v="No"/>
  </r>
  <r>
    <x v="203"/>
    <s v="India"/>
    <s v="INE012A01025"/>
    <n v="6155915"/>
    <s v="Special"/>
    <d v="2023-02-21T00:00:00"/>
    <s v="Management"/>
    <s v="G"/>
    <s v="Yes"/>
    <n v="3"/>
    <s v="Approve Appointment and Remuneration of Ajay Kapur as Whole-Time Director &amp; Chief Executive Officer"/>
    <s v="Election of Directors"/>
    <s v="For"/>
    <x v="2"/>
    <m/>
    <s v="No"/>
  </r>
  <r>
    <x v="203"/>
    <s v="India"/>
    <s v="INE012A01025"/>
    <n v="6155915"/>
    <s v="Special"/>
    <d v="2023-02-21T00:00:00"/>
    <s v="Management"/>
    <s v="G"/>
    <s v="Yes"/>
    <n v="4"/>
    <s v="Approve Material Related Party Transactions (Revised Limits) with Ambuja Cements Limited"/>
    <s v="Other"/>
    <s v="For"/>
    <x v="1"/>
    <s v="The proposed transaction is not in the best interest of existing shareholders."/>
    <s v="Yes"/>
  </r>
  <r>
    <x v="203"/>
    <s v="India"/>
    <s v="INE012A01025"/>
    <n v="6155915"/>
    <s v="Special"/>
    <d v="2023-02-21T00:00:00"/>
    <s v="Management"/>
    <s v="G"/>
    <s v="Yes"/>
    <n v="5"/>
    <s v="Approve Material Related Party Transactions with Ambuja Cements Limited for Financial Year 2023-2024"/>
    <s v="Other"/>
    <s v="For"/>
    <x v="1"/>
    <s v="The proposed transaction is not in the best interest of existing shareholders."/>
    <s v="Yes"/>
  </r>
  <r>
    <x v="204"/>
    <s v="China"/>
    <s v="CNE1000002Z3"/>
    <n v="6080716"/>
    <s v="Extraordinary Shareholders"/>
    <d v="2023-02-21T00:00:00"/>
    <s v="Management"/>
    <s v="G"/>
    <s v="Yes"/>
    <n v="1.1000000000000001"/>
    <s v="Elect Tian Dan as Director"/>
    <s v="Election of Directors"/>
    <s v="For"/>
    <x v="2"/>
    <m/>
    <s v="No"/>
  </r>
  <r>
    <x v="204"/>
    <s v="China"/>
    <s v="CNE1000002Z3"/>
    <n v="6080716"/>
    <s v="Extraordinary Shareholders"/>
    <d v="2023-02-21T00:00:00"/>
    <s v="Management"/>
    <s v="G"/>
    <s v="Yes"/>
    <n v="2.1"/>
    <s v="Elect Zhu Dahong as Director"/>
    <s v="Election of Directors"/>
    <s v="For"/>
    <x v="2"/>
    <m/>
    <s v="No"/>
  </r>
  <r>
    <x v="205"/>
    <s v="Israel"/>
    <s v="IL0011434292"/>
    <s v="BG1YKN5"/>
    <s v="Special"/>
    <d v="2023-02-21T00:00:00"/>
    <s v="Management"/>
    <s v="G"/>
    <s v="Yes"/>
    <n v="1"/>
    <s v="Approve Renewal of Compensation Policy for the Directors and Officers of the Company"/>
    <s v="Election of Directors"/>
    <s v="For"/>
    <x v="1"/>
    <s v="Poor pay disclosure. Salary increase not adequately justified."/>
    <s v="Yes"/>
  </r>
  <r>
    <x v="205"/>
    <s v="Israel"/>
    <s v="IL0011434292"/>
    <s v="BG1YKN5"/>
    <s v="Special"/>
    <d v="2023-02-21T00:00:00"/>
    <s v="Management"/>
    <s v="G"/>
    <s v="Yes"/>
    <n v="2"/>
    <s v="Reapprove of Service Agreement with Private Company Fully Owned by David Fattal, Controller"/>
    <s v="Other"/>
    <s v="For"/>
    <x v="1"/>
    <s v="Poor pay disclosure. Excessive pay quantum."/>
    <s v="Yes"/>
  </r>
  <r>
    <x v="205"/>
    <s v="Israel"/>
    <s v="IL0011434292"/>
    <s v="BG1YKN5"/>
    <s v="Special"/>
    <d v="2023-02-21T00:00:00"/>
    <s v="Management"/>
    <s v="G"/>
    <s v="Yes"/>
    <n v="3"/>
    <s v="Reapprove Employment Terms of Nadav Fattal, Marketing and Technology Manager and Rooms CEO"/>
    <s v="Other"/>
    <s v="For"/>
    <x v="2"/>
    <m/>
    <s v="No"/>
  </r>
  <r>
    <x v="205"/>
    <s v="Israel"/>
    <s v="IL0011434292"/>
    <s v="BG1YKN5"/>
    <s v="Special"/>
    <d v="2023-02-21T00:00:00"/>
    <s v="Management"/>
    <s v="G"/>
    <s v="Yes"/>
    <n v="4"/>
    <s v="Reapprove Employment Terms of Asaf Fattal, BD Manager"/>
    <s v="Other"/>
    <s v="For"/>
    <x v="2"/>
    <m/>
    <s v="No"/>
  </r>
  <r>
    <x v="205"/>
    <s v="Israel"/>
    <s v="IL0011434292"/>
    <s v="BG1YKN5"/>
    <s v="Special"/>
    <d v="2023-02-21T00:00:00"/>
    <s v="Management"/>
    <s v="G"/>
    <s v="Yes"/>
    <n v="5"/>
    <s v="Reapprove Employment Terms of Yuval Fattal, Master Manager"/>
    <s v="Other"/>
    <s v="For"/>
    <x v="2"/>
    <m/>
    <s v="No"/>
  </r>
  <r>
    <x v="205"/>
    <s v="Israel"/>
    <s v="IL0011434292"/>
    <s v="BG1YKN5"/>
    <s v="Special"/>
    <d v="2023-02-21T00:00:00"/>
    <s v="Management"/>
    <s v="G"/>
    <s v="Yes"/>
    <n v="6"/>
    <s v="Issue Extended Indemnification Agreement to David Fattal, Controller"/>
    <s v="Other"/>
    <s v="For"/>
    <x v="2"/>
    <m/>
    <s v="No"/>
  </r>
  <r>
    <x v="205"/>
    <s v="Israel"/>
    <s v="IL0011434292"/>
    <s v="BG1YKN5"/>
    <s v="Special"/>
    <d v="2023-02-21T00:00:00"/>
    <s v="Management"/>
    <s v="G"/>
    <s v="Yes"/>
    <n v="7"/>
    <s v="Issue Extended Exemption Agreement to David Fattal, Controller"/>
    <s v="Other"/>
    <s v="For"/>
    <x v="2"/>
    <m/>
    <s v="No"/>
  </r>
  <r>
    <x v="205"/>
    <s v="Israel"/>
    <s v="IL0011434292"/>
    <s v="BG1YKN5"/>
    <s v="Special"/>
    <d v="2023-02-21T00:00:00"/>
    <s v="Management"/>
    <s v="G"/>
    <s v="Yes"/>
    <n v="8"/>
    <s v="Approve Employment Terms of Yuval Bronstein, Chairman"/>
    <s v="Other"/>
    <s v="For"/>
    <x v="2"/>
    <m/>
    <s v="No"/>
  </r>
  <r>
    <x v="205"/>
    <s v="Israel"/>
    <s v="IL0011434292"/>
    <s v="BG1YKN5"/>
    <s v="Special"/>
    <d v="2023-02-21T00:00:00"/>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1"/>
    <m/>
    <s v="No"/>
  </r>
  <r>
    <x v="205"/>
    <s v="Israel"/>
    <s v="IL0011434292"/>
    <s v="BG1YKN5"/>
    <s v="Special"/>
    <d v="2023-02-21T00:00:00"/>
    <s v="Management"/>
    <s v="G"/>
    <s v="Yes"/>
    <s v="B1"/>
    <s v="If you are an Interest Holder as defined in Section 1 of the Securities Law, 1968, vote FOR.  Otherwise, vote against."/>
    <s v="Other"/>
    <s v="None"/>
    <x v="1"/>
    <m/>
    <s v="No"/>
  </r>
  <r>
    <x v="205"/>
    <s v="Israel"/>
    <s v="IL0011434292"/>
    <s v="BG1YKN5"/>
    <s v="Special"/>
    <d v="2023-02-21T00:00:00"/>
    <s v="Management"/>
    <s v="G"/>
    <s v="Yes"/>
    <s v="B2"/>
    <s v="If you are a Senior Officer as defined in Section 37(D) of the Securities Law, 1968, vote FOR. Otherwise, vote against."/>
    <s v="Other"/>
    <s v="None"/>
    <x v="1"/>
    <m/>
    <s v="No"/>
  </r>
  <r>
    <x v="205"/>
    <s v="Israel"/>
    <s v="IL0011434292"/>
    <s v="BG1YKN5"/>
    <s v="Special"/>
    <d v="2023-02-21T00:00:00"/>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2"/>
    <m/>
    <s v="No"/>
  </r>
  <r>
    <x v="206"/>
    <s v="China"/>
    <s v="CNE100001Y83"/>
    <s v="BV86QT7"/>
    <s v="Special"/>
    <d v="2023-02-21T00:00:00"/>
    <s v="Shareholder"/>
    <s v="G"/>
    <s v="Yes"/>
    <n v="1.1000000000000001"/>
    <s v="Elect Fang Fei as Supervisor"/>
    <s v="Other"/>
    <s v="For"/>
    <x v="2"/>
    <m/>
    <s v="No"/>
  </r>
  <r>
    <x v="206"/>
    <s v="China"/>
    <s v="CNE100001Y83"/>
    <s v="BV86QT7"/>
    <s v="Special"/>
    <d v="2023-02-21T00:00:00"/>
    <s v="Shareholder"/>
    <s v="G"/>
    <s v="Yes"/>
    <n v="1.2"/>
    <s v="Elect Zhang Shangbin as Supervisor"/>
    <s v="Other"/>
    <s v="For"/>
    <x v="2"/>
    <m/>
    <s v="No"/>
  </r>
  <r>
    <x v="206"/>
    <s v="China"/>
    <s v="CNE100001Y83"/>
    <s v="BV86QT7"/>
    <s v="Special"/>
    <d v="2023-02-21T00:00:00"/>
    <s v="Shareholder"/>
    <s v="G"/>
    <s v="Yes"/>
    <n v="2.1"/>
    <s v="Elect Yang Yun as Director"/>
    <s v="Election of Directors"/>
    <s v="For"/>
    <x v="2"/>
    <m/>
    <s v="No"/>
  </r>
  <r>
    <x v="206"/>
    <s v="China"/>
    <s v="CNE100001Y83"/>
    <s v="BV86QT7"/>
    <s v="Special"/>
    <d v="2023-02-21T00:00:00"/>
    <s v="Shareholder"/>
    <s v="G"/>
    <s v="Yes"/>
    <n v="2.2000000000000002"/>
    <s v="Elect Song Zichao as Director"/>
    <s v="Election of Directors"/>
    <s v="For"/>
    <x v="2"/>
    <m/>
    <s v="No"/>
  </r>
  <r>
    <x v="206"/>
    <s v="China"/>
    <s v="CNE100001Y83"/>
    <s v="BV86QT7"/>
    <s v="Special"/>
    <d v="2023-02-21T00:00:00"/>
    <s v="Shareholder"/>
    <s v="G"/>
    <s v="Yes"/>
    <n v="2.2999999999999998"/>
    <s v="Elect Liang Deping as Director"/>
    <s v="Election of Directors"/>
    <s v="For"/>
    <x v="2"/>
    <m/>
    <s v="No"/>
  </r>
  <r>
    <x v="207"/>
    <s v="India"/>
    <s v="INE721A01013"/>
    <n v="6802608"/>
    <s v="Special"/>
    <d v="2023-02-21T00:00:00"/>
    <s v="Management"/>
    <s v="G"/>
    <s v="Yes"/>
    <n v="1"/>
    <s v="Elect Jugal Kishore Mohapatra as Director"/>
    <s v="Election of Directors"/>
    <s v="For"/>
    <x v="2"/>
    <m/>
    <s v="No"/>
  </r>
  <r>
    <x v="207"/>
    <s v="India"/>
    <s v="INE721A01013"/>
    <n v="6802608"/>
    <s v="Special"/>
    <d v="2023-02-21T00:00:00"/>
    <s v="Management"/>
    <s v="G"/>
    <s v="Yes"/>
    <n v="2"/>
    <s v="Elect Maya S. Sinha as Director"/>
    <s v="Election of Directors"/>
    <s v="For"/>
    <x v="2"/>
    <m/>
    <s v="No"/>
  </r>
  <r>
    <x v="207"/>
    <s v="India"/>
    <s v="INE721A01013"/>
    <n v="6802608"/>
    <s v="Special"/>
    <d v="2023-02-21T00:00:00"/>
    <s v="Management"/>
    <s v="G"/>
    <s v="Yes"/>
    <n v="3"/>
    <s v="Approve Re-designation of Umesh Revankar as Executive Vice Chairman"/>
    <s v="Other"/>
    <s v="For"/>
    <x v="2"/>
    <m/>
    <s v="No"/>
  </r>
  <r>
    <x v="207"/>
    <s v="India"/>
    <s v="INE721A01013"/>
    <n v="6802608"/>
    <s v="Special"/>
    <d v="2023-02-21T00:00:00"/>
    <s v="Management"/>
    <s v="G"/>
    <s v="Yes"/>
    <n v="4"/>
    <s v="Approve Restructuring and Revision in the Remuneration of Umesh Revankar as Executive Vice Chairman"/>
    <s v="Incentives and Remuneration"/>
    <s v="For"/>
    <x v="2"/>
    <m/>
    <s v="No"/>
  </r>
  <r>
    <x v="207"/>
    <s v="India"/>
    <s v="INE721A01013"/>
    <n v="6802608"/>
    <s v="Special"/>
    <d v="2023-02-21T00:00:00"/>
    <s v="Management"/>
    <s v="G"/>
    <s v="Yes"/>
    <n v="5"/>
    <s v="Approve Appointment and Remuneration of Y.S. Chakravarti as Managing Director &amp; CEO"/>
    <s v="Election of Directors"/>
    <s v="For"/>
    <x v="2"/>
    <m/>
    <s v="No"/>
  </r>
  <r>
    <x v="207"/>
    <s v="India"/>
    <s v="INE721A01013"/>
    <n v="6802608"/>
    <s v="Special"/>
    <d v="2023-02-21T00:00:00"/>
    <s v="Management"/>
    <s v="G"/>
    <s v="Yes"/>
    <n v="6"/>
    <s v="Approve Restructuring and Revision in the Remuneration of Parag Sharma as Joint Managing Director and Chief Financial Officer"/>
    <s v="Election of Directors"/>
    <s v="For"/>
    <x v="2"/>
    <m/>
    <s v="No"/>
  </r>
  <r>
    <x v="207"/>
    <s v="India"/>
    <s v="INE721A01013"/>
    <n v="6802608"/>
    <s v="Special"/>
    <d v="2023-02-21T00:00:00"/>
    <s v="Management"/>
    <s v="G"/>
    <s v="Yes"/>
    <n v="7"/>
    <s v="Approve Pledging of Assets for Debt"/>
    <s v="Other"/>
    <s v="For"/>
    <x v="2"/>
    <m/>
    <s v="No"/>
  </r>
  <r>
    <x v="207"/>
    <s v="India"/>
    <s v="INE721A01013"/>
    <n v="6802608"/>
    <s v="Special"/>
    <d v="2023-02-21T00:00:00"/>
    <s v="Management"/>
    <s v="G"/>
    <s v="Yes"/>
    <n v="8"/>
    <s v="Approve Issuance of Non-Convertible Debentures on Private Placement Basis"/>
    <s v="Other"/>
    <s v="For"/>
    <x v="2"/>
    <m/>
    <s v="No"/>
  </r>
  <r>
    <x v="208"/>
    <s v="South Africa"/>
    <s v="ZAE000071080"/>
    <s v="B0J4PP2"/>
    <s v="Annual"/>
    <d v="2023-02-21T00:00:00"/>
    <s v="Management"/>
    <s v="G"/>
    <s v="Yes"/>
    <n v="1"/>
    <s v="Approve Financial Assistance to Related and Inter-related Companies"/>
    <s v="Other"/>
    <s v="For"/>
    <x v="2"/>
    <m/>
    <s v="No"/>
  </r>
  <r>
    <x v="208"/>
    <s v="South Africa"/>
    <s v="ZAE000071080"/>
    <s v="B0J4PP2"/>
    <s v="Annual"/>
    <d v="2023-02-21T00:00:00"/>
    <s v="Management"/>
    <s v="G"/>
    <s v="Yes"/>
    <n v="1.1000000000000001"/>
    <s v="Elect Frank Braeken as Director"/>
    <s v="Election of Directors"/>
    <s v="For"/>
    <x v="2"/>
    <m/>
    <s v="No"/>
  </r>
  <r>
    <x v="208"/>
    <s v="South Africa"/>
    <s v="ZAE000071080"/>
    <s v="B0J4PP2"/>
    <s v="Annual"/>
    <d v="2023-02-21T00:00:00"/>
    <s v="Management"/>
    <s v="G"/>
    <s v="Yes"/>
    <n v="1.2"/>
    <s v="Elect Lucia Swartz as Director"/>
    <s v="Election of Directors"/>
    <s v="For"/>
    <x v="2"/>
    <m/>
    <s v="No"/>
  </r>
  <r>
    <x v="208"/>
    <s v="South Africa"/>
    <s v="ZAE000071080"/>
    <s v="B0J4PP2"/>
    <s v="Annual"/>
    <d v="2023-02-21T00:00:00"/>
    <s v="Management"/>
    <s v="G"/>
    <s v="Yes"/>
    <n v="2.1"/>
    <s v="Re-elect Geraldine Fraser-Moleketi as Director"/>
    <s v="Election of Directors"/>
    <s v="For"/>
    <x v="2"/>
    <m/>
    <s v="No"/>
  </r>
  <r>
    <x v="208"/>
    <s v="South Africa"/>
    <s v="ZAE000071080"/>
    <s v="B0J4PP2"/>
    <s v="Annual"/>
    <d v="2023-02-21T00:00:00"/>
    <s v="Management"/>
    <s v="G"/>
    <s v="Yes"/>
    <n v="2.1"/>
    <s v="Approve Remuneration Payable to the Chairman"/>
    <s v="Incentives and Remuneration"/>
    <s v="For"/>
    <x v="2"/>
    <m/>
    <s v="No"/>
  </r>
  <r>
    <x v="208"/>
    <s v="South Africa"/>
    <s v="ZAE000071080"/>
    <s v="B0J4PP2"/>
    <s v="Annual"/>
    <d v="2023-02-21T00:00:00"/>
    <s v="Management"/>
    <s v="G"/>
    <s v="Yes"/>
    <n v="2.2000000000000002"/>
    <s v="Re-elect Gail Klintworth as Director"/>
    <s v="Election of Directors"/>
    <s v="For"/>
    <x v="2"/>
    <m/>
    <s v="No"/>
  </r>
  <r>
    <x v="208"/>
    <s v="South Africa"/>
    <s v="ZAE000071080"/>
    <s v="B0J4PP2"/>
    <s v="Annual"/>
    <d v="2023-02-21T00:00:00"/>
    <s v="Management"/>
    <s v="G"/>
    <s v="Yes"/>
    <n v="2.2000000000000002"/>
    <s v="Approve Remuneration Payable to the Lead Independent Director"/>
    <s v="Election of Directors"/>
    <s v="For"/>
    <x v="2"/>
    <m/>
    <s v="No"/>
  </r>
  <r>
    <x v="208"/>
    <s v="South Africa"/>
    <s v="ZAE000071080"/>
    <s v="B0J4PP2"/>
    <s v="Annual"/>
    <d v="2023-02-21T00:00:00"/>
    <s v="Management"/>
    <s v="G"/>
    <s v="Yes"/>
    <n v="2.2999999999999998"/>
    <s v="Re-elect Deepa Sita as Director"/>
    <s v="Election of Directors"/>
    <s v="For"/>
    <x v="2"/>
    <m/>
    <s v="No"/>
  </r>
  <r>
    <x v="208"/>
    <s v="South Africa"/>
    <s v="ZAE000071080"/>
    <s v="B0J4PP2"/>
    <s v="Annual"/>
    <d v="2023-02-21T00:00:00"/>
    <s v="Management"/>
    <s v="G"/>
    <s v="Yes"/>
    <n v="2.2999999999999998"/>
    <s v="Approve Remuneration Payable to Non-executive Directors"/>
    <s v="Election of Directors"/>
    <s v="For"/>
    <x v="2"/>
    <m/>
    <s v="No"/>
  </r>
  <r>
    <x v="208"/>
    <s v="South Africa"/>
    <s v="ZAE000071080"/>
    <s v="B0J4PP2"/>
    <s v="Annual"/>
    <d v="2023-02-21T00:00:00"/>
    <s v="Management"/>
    <s v="G"/>
    <s v="Yes"/>
    <n v="2.4"/>
    <s v="Re-elect Olivier Weber as Director"/>
    <s v="Election of Directors"/>
    <s v="For"/>
    <x v="2"/>
    <m/>
    <s v="No"/>
  </r>
  <r>
    <x v="208"/>
    <s v="South Africa"/>
    <s v="ZAE000071080"/>
    <s v="B0J4PP2"/>
    <s v="Annual"/>
    <d v="2023-02-21T00:00:00"/>
    <s v="Management"/>
    <s v="G"/>
    <s v="Yes"/>
    <n v="3"/>
    <s v="Approve Remuneration Payable to Non-executive Directors Participating in Sub-committees"/>
    <s v="Election of Directors"/>
    <s v="For"/>
    <x v="2"/>
    <m/>
    <s v="No"/>
  </r>
  <r>
    <x v="208"/>
    <s v="South Africa"/>
    <s v="ZAE000071080"/>
    <s v="B0J4PP2"/>
    <s v="Annual"/>
    <d v="2023-02-21T00:00:00"/>
    <s v="Management"/>
    <s v="G"/>
    <s v="Yes"/>
    <n v="3.1"/>
    <s v="Elect Frank Braeken as Member of the Audit Committee"/>
    <s v="Other"/>
    <s v="For"/>
    <x v="2"/>
    <m/>
    <s v="No"/>
  </r>
  <r>
    <x v="208"/>
    <s v="South Africa"/>
    <s v="ZAE000071080"/>
    <s v="B0J4PP2"/>
    <s v="Annual"/>
    <d v="2023-02-21T00:00:00"/>
    <s v="Management"/>
    <s v="G"/>
    <s v="Yes"/>
    <n v="3.2"/>
    <s v="Re-elect Cora Fernandez as Member of the Audit Committee"/>
    <s v="Other"/>
    <s v="For"/>
    <x v="2"/>
    <m/>
    <s v="No"/>
  </r>
  <r>
    <x v="208"/>
    <s v="South Africa"/>
    <s v="ZAE000071080"/>
    <s v="B0J4PP2"/>
    <s v="Annual"/>
    <d v="2023-02-21T00:00:00"/>
    <s v="Management"/>
    <s v="G"/>
    <s v="Yes"/>
    <n v="3.3"/>
    <s v="Re-elect Mahlape Sello as Member of the Audit Committee"/>
    <s v="Other"/>
    <s v="For"/>
    <x v="2"/>
    <m/>
    <s v="No"/>
  </r>
  <r>
    <x v="208"/>
    <s v="South Africa"/>
    <s v="ZAE000071080"/>
    <s v="B0J4PP2"/>
    <s v="Annual"/>
    <d v="2023-02-21T00:00:00"/>
    <s v="Management"/>
    <s v="G"/>
    <s v="Yes"/>
    <n v="3.4"/>
    <s v="Re-elect Donald Wilson as Member of the Audit Committee"/>
    <s v="Other"/>
    <s v="For"/>
    <x v="2"/>
    <m/>
    <s v="No"/>
  </r>
  <r>
    <x v="208"/>
    <s v="South Africa"/>
    <s v="ZAE000071080"/>
    <s v="B0J4PP2"/>
    <s v="Annual"/>
    <d v="2023-02-21T00:00:00"/>
    <s v="Management"/>
    <s v="G"/>
    <s v="Yes"/>
    <n v="4"/>
    <s v="Reappoint Deloitte &amp; Touche as Auditors with Martin Bierman as the Lead Audit Partner"/>
    <s v="Auditors"/>
    <s v="For"/>
    <x v="2"/>
    <m/>
    <s v="No"/>
  </r>
  <r>
    <x v="208"/>
    <s v="South Africa"/>
    <s v="ZAE000071080"/>
    <s v="B0J4PP2"/>
    <s v="Annual"/>
    <d v="2023-02-21T00:00:00"/>
    <s v="Management"/>
    <s v="G"/>
    <s v="Yes"/>
    <n v="4"/>
    <s v="Approve Remuneration Payable to Non-executive Directors in Respect of Unscheduled/Extraordinary Meetings"/>
    <s v="Election of Directors"/>
    <s v="For"/>
    <x v="2"/>
    <m/>
    <s v="No"/>
  </r>
  <r>
    <x v="208"/>
    <s v="South Africa"/>
    <s v="ZAE000071080"/>
    <s v="B0J4PP2"/>
    <s v="Annual"/>
    <d v="2023-02-21T00:00:00"/>
    <s v="Management"/>
    <s v="G"/>
    <s v="Yes"/>
    <n v="5"/>
    <s v="Authorise Ratification of Approved Resolutions"/>
    <s v="Other"/>
    <s v="For"/>
    <x v="2"/>
    <m/>
    <s v="No"/>
  </r>
  <r>
    <x v="208"/>
    <s v="South Africa"/>
    <s v="ZAE000071080"/>
    <s v="B0J4PP2"/>
    <s v="Annual"/>
    <d v="2023-02-21T00:00:00"/>
    <s v="Management"/>
    <s v="G"/>
    <s v="Yes"/>
    <n v="5"/>
    <s v="Approve Remuneration Payable to Non-executive Directors in Respect of Ad Hoc Meetings of the Investment Committee"/>
    <s v="Election of Directors"/>
    <s v="For"/>
    <x v="2"/>
    <m/>
    <s v="No"/>
  </r>
  <r>
    <x v="208"/>
    <s v="South Africa"/>
    <s v="ZAE000071080"/>
    <s v="B0J4PP2"/>
    <s v="Annual"/>
    <d v="2023-02-21T00:00:00"/>
    <s v="Management"/>
    <s v="G"/>
    <s v="Yes"/>
    <n v="6"/>
    <s v="Approve Remuneration Policy"/>
    <s v="Incentives and Remuneration"/>
    <s v="For"/>
    <x v="2"/>
    <m/>
    <s v="No"/>
  </r>
  <r>
    <x v="208"/>
    <s v="South Africa"/>
    <s v="ZAE000071080"/>
    <s v="B0J4PP2"/>
    <s v="Annual"/>
    <d v="2023-02-21T00:00:00"/>
    <s v="Management"/>
    <s v="G"/>
    <s v="Yes"/>
    <n v="6"/>
    <s v="Approve Non-resident Directors' Fees"/>
    <s v="Election of Directors"/>
    <s v="For"/>
    <x v="2"/>
    <m/>
    <s v="No"/>
  </r>
  <r>
    <x v="208"/>
    <s v="South Africa"/>
    <s v="ZAE000071080"/>
    <s v="B0J4PP2"/>
    <s v="Annual"/>
    <d v="2023-02-21T00:00:00"/>
    <s v="Management"/>
    <s v="G"/>
    <s v="Yes"/>
    <n v="7"/>
    <s v="Approve Implementation Report of the Remuneration Policy"/>
    <s v="Incentives and Remuneration"/>
    <s v="For"/>
    <x v="1"/>
    <s v="One-off payments inadequately justified."/>
    <s v="Yes"/>
  </r>
  <r>
    <x v="208"/>
    <s v="South Africa"/>
    <s v="ZAE000071080"/>
    <s v="B0J4PP2"/>
    <s v="Annual"/>
    <d v="2023-02-21T00:00:00"/>
    <s v="Management"/>
    <s v="G"/>
    <s v="Yes"/>
    <n v="7"/>
    <s v="Authorise Repurchase of Issued Share Capital"/>
    <s v="Other"/>
    <s v="For"/>
    <x v="2"/>
    <m/>
    <s v="No"/>
  </r>
  <r>
    <x v="209"/>
    <s v="United Kingdom"/>
    <s v="GB00BD6GN030"/>
    <s v="BD6GN03"/>
    <s v="Annual"/>
    <d v="2023-02-21T00:00:00"/>
    <s v="Management"/>
    <s v="G"/>
    <s v="Yes"/>
    <n v="1"/>
    <s v="Accept Financial Statements and Statutory Reports"/>
    <s v="Reports"/>
    <s v="For"/>
    <x v="2"/>
    <m/>
    <s v="No"/>
  </r>
  <r>
    <x v="209"/>
    <s v="United Kingdom"/>
    <s v="GB00BD6GN030"/>
    <s v="BD6GN03"/>
    <s v="Annual"/>
    <d v="2023-02-21T00:00:00"/>
    <s v="Management"/>
    <s v="G"/>
    <s v="Yes"/>
    <n v="2"/>
    <s v="Approve Remuneration Policy"/>
    <s v="Incentives and Remuneration"/>
    <s v="For"/>
    <x v="2"/>
    <m/>
    <s v="No"/>
  </r>
  <r>
    <x v="209"/>
    <s v="United Kingdom"/>
    <s v="GB00BD6GN030"/>
    <s v="BD6GN03"/>
    <s v="Annual"/>
    <d v="2023-02-21T00:00:00"/>
    <s v="Management"/>
    <s v="G"/>
    <s v="Yes"/>
    <n v="3"/>
    <s v="Approve Remuneration Report"/>
    <s v="Incentives and Remuneration"/>
    <s v="For"/>
    <x v="2"/>
    <m/>
    <s v="No"/>
  </r>
  <r>
    <x v="209"/>
    <s v="United Kingdom"/>
    <s v="GB00BD6GN030"/>
    <s v="BD6GN03"/>
    <s v="Annual"/>
    <d v="2023-02-21T00:00:00"/>
    <s v="Management"/>
    <s v="G"/>
    <s v="Yes"/>
    <n v="4"/>
    <s v="Approve Final Dividend"/>
    <s v="Other"/>
    <s v="For"/>
    <x v="2"/>
    <m/>
    <s v="No"/>
  </r>
  <r>
    <x v="209"/>
    <s v="United Kingdom"/>
    <s v="GB00BD6GN030"/>
    <s v="BD6GN03"/>
    <s v="Annual"/>
    <d v="2023-02-21T00:00:00"/>
    <s v="Management"/>
    <s v="G"/>
    <s v="Yes"/>
    <n v="5"/>
    <s v="Re-elect Clifford Abrahams as Director"/>
    <s v="Election of Directors"/>
    <s v="For"/>
    <x v="2"/>
    <m/>
    <s v="No"/>
  </r>
  <r>
    <x v="209"/>
    <s v="United Kingdom"/>
    <s v="GB00BD6GN030"/>
    <s v="BD6GN03"/>
    <s v="Annual"/>
    <d v="2023-02-21T00:00:00"/>
    <s v="Management"/>
    <s v="G"/>
    <s v="Yes"/>
    <n v="6"/>
    <s v="Re-elect David Bennett as Director"/>
    <s v="Election of Directors"/>
    <s v="For"/>
    <x v="2"/>
    <m/>
    <s v="No"/>
  </r>
  <r>
    <x v="209"/>
    <s v="United Kingdom"/>
    <s v="GB00BD6GN030"/>
    <s v="BD6GN03"/>
    <s v="Annual"/>
    <d v="2023-02-21T00:00:00"/>
    <s v="Management"/>
    <s v="G"/>
    <s v="Yes"/>
    <n v="7"/>
    <s v="Re-elect David Duffy as Director"/>
    <s v="Election of Directors"/>
    <s v="For"/>
    <x v="2"/>
    <m/>
    <s v="No"/>
  </r>
  <r>
    <x v="209"/>
    <s v="United Kingdom"/>
    <s v="GB00BD6GN030"/>
    <s v="BD6GN03"/>
    <s v="Annual"/>
    <d v="2023-02-21T00:00:00"/>
    <s v="Management"/>
    <s v="G"/>
    <s v="Yes"/>
    <n v="8"/>
    <s v="Re-elect Geeta Gopalan as Director"/>
    <s v="Election of Directors"/>
    <s v="For"/>
    <x v="2"/>
    <m/>
    <s v="No"/>
  </r>
  <r>
    <x v="209"/>
    <s v="United Kingdom"/>
    <s v="GB00BD6GN030"/>
    <s v="BD6GN03"/>
    <s v="Annual"/>
    <d v="2023-02-21T00:00:00"/>
    <s v="Management"/>
    <s v="G"/>
    <s v="Yes"/>
    <n v="9"/>
    <s v="Re-elect Elena Novokreshchenova as Director"/>
    <s v="Election of Directors"/>
    <s v="For"/>
    <x v="2"/>
    <m/>
    <s v="No"/>
  </r>
  <r>
    <x v="209"/>
    <s v="United Kingdom"/>
    <s v="GB00BD6GN030"/>
    <s v="BD6GN03"/>
    <s v="Annual"/>
    <d v="2023-02-21T00:00:00"/>
    <s v="Management"/>
    <s v="G"/>
    <s v="Yes"/>
    <n v="10"/>
    <s v="Re-elect Darren Pope as Director"/>
    <s v="Election of Directors"/>
    <s v="For"/>
    <x v="2"/>
    <m/>
    <s v="No"/>
  </r>
  <r>
    <x v="209"/>
    <s v="United Kingdom"/>
    <s v="GB00BD6GN030"/>
    <s v="BD6GN03"/>
    <s v="Annual"/>
    <d v="2023-02-21T00:00:00"/>
    <s v="Management"/>
    <s v="G"/>
    <s v="Yes"/>
    <n v="11"/>
    <s v="Re-elect Tim Wade as Director"/>
    <s v="Election of Directors"/>
    <s v="For"/>
    <x v="2"/>
    <m/>
    <s v="No"/>
  </r>
  <r>
    <x v="209"/>
    <s v="United Kingdom"/>
    <s v="GB00BD6GN030"/>
    <s v="BD6GN03"/>
    <s v="Annual"/>
    <d v="2023-02-21T00:00:00"/>
    <s v="Management"/>
    <s v="G"/>
    <s v="Yes"/>
    <n v="12"/>
    <s v="Elect Sara Weller as Director"/>
    <s v="Election of Directors"/>
    <s v="For"/>
    <x v="2"/>
    <m/>
    <s v="No"/>
  </r>
  <r>
    <x v="209"/>
    <s v="United Kingdom"/>
    <s v="GB00BD6GN030"/>
    <s v="BD6GN03"/>
    <s v="Annual"/>
    <d v="2023-02-21T00:00:00"/>
    <s v="Management"/>
    <s v="G"/>
    <s v="Yes"/>
    <n v="13"/>
    <s v="Reappoint Ernst &amp; Young LLP as Auditors"/>
    <s v="Auditors"/>
    <s v="For"/>
    <x v="2"/>
    <m/>
    <s v="No"/>
  </r>
  <r>
    <x v="209"/>
    <s v="United Kingdom"/>
    <s v="GB00BD6GN030"/>
    <s v="BD6GN03"/>
    <s v="Annual"/>
    <d v="2023-02-21T00:00:00"/>
    <s v="Management"/>
    <s v="G"/>
    <s v="Yes"/>
    <n v="14"/>
    <s v="Authorise the Audit Committee to Fix Remuneration of Auditors"/>
    <s v="Incentives and Remuneration"/>
    <s v="For"/>
    <x v="2"/>
    <m/>
    <s v="No"/>
  </r>
  <r>
    <x v="209"/>
    <s v="United Kingdom"/>
    <s v="GB00BD6GN030"/>
    <s v="BD6GN03"/>
    <s v="Annual"/>
    <d v="2023-02-21T00:00:00"/>
    <s v="Management"/>
    <s v="G"/>
    <s v="Yes"/>
    <n v="15"/>
    <s v="Authorise Issue of Equity"/>
    <s v="Other"/>
    <s v="For"/>
    <x v="1"/>
    <s v="Share issuances with pre-emption rights exceeding 20% of issued share capital are deemed overly dilutive."/>
    <s v="Yes"/>
  </r>
  <r>
    <x v="209"/>
    <s v="United Kingdom"/>
    <s v="GB00BD6GN030"/>
    <s v="BD6GN03"/>
    <s v="Annual"/>
    <d v="2023-02-21T00:00:00"/>
    <s v="Management"/>
    <s v="G"/>
    <s v="Yes"/>
    <n v="16"/>
    <s v="Authorise Issue of Equity without Pre-emptive Rights"/>
    <s v="Other"/>
    <s v="For"/>
    <x v="2"/>
    <m/>
    <s v="No"/>
  </r>
  <r>
    <x v="209"/>
    <s v="United Kingdom"/>
    <s v="GB00BD6GN030"/>
    <s v="BD6GN03"/>
    <s v="Annual"/>
    <d v="2023-02-21T00:00:00"/>
    <s v="Management"/>
    <s v="G"/>
    <s v="Yes"/>
    <n v="17"/>
    <s v="Authorise Issue of Equity without Pre-emptive Rights in Connection with an Acquisition or Other Capital Investment"/>
    <s v="Other"/>
    <s v="For"/>
    <x v="2"/>
    <m/>
    <s v="No"/>
  </r>
  <r>
    <x v="209"/>
    <s v="United Kingdom"/>
    <s v="GB00BD6GN030"/>
    <s v="BD6GN03"/>
    <s v="Annual"/>
    <d v="2023-02-21T00:00:00"/>
    <s v="Management"/>
    <s v="G"/>
    <s v="Yes"/>
    <n v="18"/>
    <s v="Authorise Issue of Equity in Connection with AT1 Securities"/>
    <s v="Other"/>
    <s v="For"/>
    <x v="2"/>
    <m/>
    <s v="No"/>
  </r>
  <r>
    <x v="209"/>
    <s v="United Kingdom"/>
    <s v="GB00BD6GN030"/>
    <s v="BD6GN03"/>
    <s v="Annual"/>
    <d v="2023-02-21T00:00:00"/>
    <s v="Management"/>
    <s v="G"/>
    <s v="Yes"/>
    <n v="19"/>
    <s v="Authorise Issue of Equity without Pre-emptive Rights in Connection with AT1 Securities"/>
    <s v="Other"/>
    <s v="For"/>
    <x v="2"/>
    <m/>
    <s v="No"/>
  </r>
  <r>
    <x v="209"/>
    <s v="United Kingdom"/>
    <s v="GB00BD6GN030"/>
    <s v="BD6GN03"/>
    <s v="Annual"/>
    <d v="2023-02-21T00:00:00"/>
    <s v="Management"/>
    <s v="G"/>
    <s v="Yes"/>
    <n v="20"/>
    <s v="Authorise Market Purchase of Ordinary Shares"/>
    <s v="Other"/>
    <s v="For"/>
    <x v="2"/>
    <m/>
    <s v="No"/>
  </r>
  <r>
    <x v="209"/>
    <s v="United Kingdom"/>
    <s v="GB00BD6GN030"/>
    <s v="BD6GN03"/>
    <s v="Annual"/>
    <d v="2023-02-21T00:00:00"/>
    <s v="Management"/>
    <s v="G"/>
    <s v="Yes"/>
    <n v="21"/>
    <s v="Authorise the Company to Enter into a Contingent Purchase Contract with Citigroup Global Markets Australia Pty Limited"/>
    <s v="Other"/>
    <s v="For"/>
    <x v="2"/>
    <m/>
    <s v="No"/>
  </r>
  <r>
    <x v="209"/>
    <s v="United Kingdom"/>
    <s v="GB00BD6GN030"/>
    <s v="BD6GN03"/>
    <s v="Annual"/>
    <d v="2023-02-21T00:00:00"/>
    <s v="Management"/>
    <s v="G"/>
    <s v="Yes"/>
    <n v="22"/>
    <s v="Authorise the Company to Enter into a Contingent Purchase Contract with Goldman Sachs International"/>
    <s v="Other"/>
    <s v="For"/>
    <x v="2"/>
    <m/>
    <s v="No"/>
  </r>
  <r>
    <x v="209"/>
    <s v="United Kingdom"/>
    <s v="GB00BD6GN030"/>
    <s v="BD6GN03"/>
    <s v="Annual"/>
    <d v="2023-02-21T00:00:00"/>
    <s v="Management"/>
    <s v="S"/>
    <s v="Yes"/>
    <n v="23"/>
    <s v="Authorise UK Political Donations and Expenditure"/>
    <s v="Other"/>
    <s v="For"/>
    <x v="2"/>
    <m/>
    <s v="No"/>
  </r>
  <r>
    <x v="210"/>
    <s v="China"/>
    <s v="CNE100002G76"/>
    <s v="BDC68B3"/>
    <s v="Special"/>
    <d v="2023-02-22T00:00:00"/>
    <s v="Management"/>
    <s v="G"/>
    <s v="Yes"/>
    <n v="1"/>
    <s v="Approve Change in Registered Capital"/>
    <s v="Other"/>
    <s v="For"/>
    <x v="2"/>
    <m/>
    <s v="No"/>
  </r>
  <r>
    <x v="210"/>
    <s v="China"/>
    <s v="CNE100002G76"/>
    <s v="BDC68B3"/>
    <s v="Special"/>
    <d v="2023-02-22T00:00:00"/>
    <s v="Management"/>
    <s v="G"/>
    <s v="Yes"/>
    <n v="2"/>
    <s v="Amend Articles of Association"/>
    <s v="Other"/>
    <s v="For"/>
    <x v="1"/>
    <s v="Bundled resolution and we have concerns with an underlying amendment."/>
    <s v="Yes"/>
  </r>
  <r>
    <x v="210"/>
    <s v="China"/>
    <s v="CNE100002G76"/>
    <s v="BDC68B3"/>
    <s v="Special"/>
    <d v="2023-02-22T00:00:00"/>
    <s v="Management"/>
    <s v="G"/>
    <s v="Yes"/>
    <n v="3"/>
    <s v="Elect Dai Qian as Non-independent Director"/>
    <s v="Election of Directors"/>
    <s v="For"/>
    <x v="2"/>
    <m/>
    <s v="No"/>
  </r>
  <r>
    <x v="211"/>
    <s v="USA"/>
    <s v="US2441991054"/>
    <n v="2261203"/>
    <s v="Annual"/>
    <d v="2023-02-22T00:00:00"/>
    <s v="Management"/>
    <s v="G"/>
    <s v="Yes"/>
    <n v="2"/>
    <s v="Advisory Vote to Ratify Named Executive Officers' Compensation"/>
    <s v="Other"/>
    <s v="For"/>
    <x v="2"/>
    <m/>
    <s v="No"/>
  </r>
  <r>
    <x v="211"/>
    <s v="USA"/>
    <s v="US2441991054"/>
    <n v="2261203"/>
    <s v="Annual"/>
    <d v="2023-02-22T00:00:00"/>
    <s v="Management"/>
    <s v="G"/>
    <s v="Yes"/>
    <n v="3"/>
    <s v="Advisory Vote on Say on Pay Frequency"/>
    <s v="Other"/>
    <s v="One Year"/>
    <x v="5"/>
    <m/>
    <s v="No"/>
  </r>
  <r>
    <x v="211"/>
    <s v="USA"/>
    <s v="US2441991054"/>
    <n v="2261203"/>
    <s v="Annual"/>
    <d v="2023-02-22T00:00:00"/>
    <s v="Management"/>
    <s v="G"/>
    <s v="Yes"/>
    <n v="4"/>
    <s v="Ratify Deloitte &amp; Touche LLP as Auditors"/>
    <s v="Auditors"/>
    <s v="For"/>
    <x v="2"/>
    <m/>
    <s v="No"/>
  </r>
  <r>
    <x v="211"/>
    <s v="USA"/>
    <s v="US2441991054"/>
    <n v="2261203"/>
    <s v="Annual"/>
    <d v="2023-02-22T00:00:00"/>
    <s v="Shareholder"/>
    <s v="G"/>
    <s v="Yes"/>
    <n v="5"/>
    <s v="Submit Severance Agreement (Change-in-Control) to Shareholder Vote"/>
    <s v="Other"/>
    <s v="Against"/>
    <x v="2"/>
    <s v="A vote for this item is warranted given that it is positive for shareholders to have the ability to vote on severance amounts that exceed market norms, the proposal applies only to future severance arrangements, and the proposal offers flexibility as to when the board may seek shareholder approval of a new or renewed severance arrangement, such as at the next annual meeting."/>
    <s v="Yes"/>
  </r>
  <r>
    <x v="211"/>
    <s v="USA"/>
    <s v="US2441991054"/>
    <n v="2261203"/>
    <s v="Annual"/>
    <d v="2023-02-22T00:00:00"/>
    <s v="Management"/>
    <s v="G"/>
    <s v="Yes"/>
    <s v="1a"/>
    <s v="Elect Director Leanne G. Caret"/>
    <s v="Election of Directors"/>
    <s v="For"/>
    <x v="2"/>
    <m/>
    <s v="No"/>
  </r>
  <r>
    <x v="211"/>
    <s v="USA"/>
    <s v="US2441991054"/>
    <n v="2261203"/>
    <s v="Annual"/>
    <d v="2023-02-22T00:00:00"/>
    <s v="Management"/>
    <s v="G"/>
    <s v="Yes"/>
    <s v="1b"/>
    <s v="Elect Director Tamra A. Erwin"/>
    <s v="Election of Directors"/>
    <s v="For"/>
    <x v="2"/>
    <m/>
    <s v="No"/>
  </r>
  <r>
    <x v="211"/>
    <s v="USA"/>
    <s v="US2441991054"/>
    <n v="2261203"/>
    <s v="Annual"/>
    <d v="2023-02-22T00:00:00"/>
    <s v="Management"/>
    <s v="G"/>
    <s v="Yes"/>
    <s v="1c"/>
    <s v="Elect Director Alan C. Heuberger"/>
    <s v="Election of Directors"/>
    <s v="For"/>
    <x v="2"/>
    <m/>
    <s v="No"/>
  </r>
  <r>
    <x v="211"/>
    <s v="USA"/>
    <s v="US2441991054"/>
    <n v="2261203"/>
    <s v="Annual"/>
    <d v="2023-02-22T00:00:00"/>
    <s v="Management"/>
    <s v="G"/>
    <s v="Yes"/>
    <s v="1d"/>
    <s v="Elect Director Charles O. Holliday, Jr."/>
    <s v="Election of Directors"/>
    <s v="For"/>
    <x v="2"/>
    <m/>
    <s v="No"/>
  </r>
  <r>
    <x v="211"/>
    <s v="USA"/>
    <s v="US2441991054"/>
    <n v="2261203"/>
    <s v="Annual"/>
    <d v="2023-02-22T00:00:00"/>
    <s v="Management"/>
    <s v="G"/>
    <s v="Yes"/>
    <s v="1e"/>
    <s v="Elect Director Michael O. Johanns"/>
    <s v="Election of Directors"/>
    <s v="For"/>
    <x v="2"/>
    <m/>
    <s v="No"/>
  </r>
  <r>
    <x v="211"/>
    <s v="USA"/>
    <s v="US2441991054"/>
    <n v="2261203"/>
    <s v="Annual"/>
    <d v="2023-02-22T00:00:00"/>
    <s v="Management"/>
    <s v="G"/>
    <s v="Yes"/>
    <s v="1f"/>
    <s v="Elect Director Clayton M. Jones"/>
    <s v="Election of Directors"/>
    <s v="For"/>
    <x v="2"/>
    <m/>
    <s v="No"/>
  </r>
  <r>
    <x v="211"/>
    <s v="USA"/>
    <s v="US2441991054"/>
    <n v="2261203"/>
    <s v="Annual"/>
    <d v="2023-02-22T00:00:00"/>
    <s v="Management"/>
    <s v="G"/>
    <s v="Yes"/>
    <s v="1g"/>
    <s v="Elect Director John C. May"/>
    <s v="Election of Directors"/>
    <s v="For"/>
    <x v="2"/>
    <m/>
    <s v="No"/>
  </r>
  <r>
    <x v="211"/>
    <s v="USA"/>
    <s v="US2441991054"/>
    <n v="2261203"/>
    <s v="Annual"/>
    <d v="2023-02-22T00:00:00"/>
    <s v="Management"/>
    <s v="G"/>
    <s v="Yes"/>
    <s v="1h"/>
    <s v="Elect Director Gregory R. Page"/>
    <s v="Election of Directors"/>
    <s v="For"/>
    <x v="2"/>
    <m/>
    <s v="No"/>
  </r>
  <r>
    <x v="211"/>
    <s v="USA"/>
    <s v="US2441991054"/>
    <n v="2261203"/>
    <s v="Annual"/>
    <d v="2023-02-22T00:00:00"/>
    <s v="Management"/>
    <s v="G"/>
    <s v="Yes"/>
    <s v="1i"/>
    <s v="Elect Director Sherry M. Smith"/>
    <s v="Election of Directors"/>
    <s v="For"/>
    <x v="2"/>
    <m/>
    <s v="No"/>
  </r>
  <r>
    <x v="211"/>
    <s v="USA"/>
    <s v="US2441991054"/>
    <n v="2261203"/>
    <s v="Annual"/>
    <d v="2023-02-22T00:00:00"/>
    <s v="Management"/>
    <s v="G"/>
    <s v="Yes"/>
    <s v="1j"/>
    <s v="Elect Director Dmitri L. Stockton"/>
    <s v="Election of Directors"/>
    <s v="For"/>
    <x v="2"/>
    <m/>
    <s v="No"/>
  </r>
  <r>
    <x v="211"/>
    <s v="USA"/>
    <s v="US2441991054"/>
    <n v="2261203"/>
    <s v="Annual"/>
    <d v="2023-02-22T00:00:00"/>
    <s v="Management"/>
    <s v="G"/>
    <s v="Yes"/>
    <s v="1k"/>
    <s v="Elect Director Sheila G. Talton"/>
    <s v="Election of Directors"/>
    <s v="For"/>
    <x v="2"/>
    <m/>
    <s v="No"/>
  </r>
  <r>
    <x v="212"/>
    <s v="Japan"/>
    <s v="JP3244800003"/>
    <n v="6714509"/>
    <s v="Annual"/>
    <d v="2023-02-22T00:00:00"/>
    <s v="Management"/>
    <s v="G"/>
    <s v="Yes"/>
    <n v="1"/>
    <s v="Amend Articles to Disclose Shareholder Meeting Materials on Internet - Remove Provisions on Takeover Defense"/>
    <s v="Other"/>
    <s v="For"/>
    <x v="2"/>
    <m/>
    <s v="No"/>
  </r>
  <r>
    <x v="212"/>
    <s v="Japan"/>
    <s v="JP3244800003"/>
    <n v="6714509"/>
    <s v="Annual"/>
    <d v="2023-02-22T00:00:00"/>
    <s v="Management"/>
    <s v="G"/>
    <s v="Yes"/>
    <n v="2.1"/>
    <s v="Elect Director Nakashima, Amane"/>
    <s v="Election of Directors"/>
    <s v="For"/>
    <x v="1"/>
    <s v="Board lacks diversity."/>
    <s v="Yes"/>
  </r>
  <r>
    <x v="212"/>
    <s v="Japan"/>
    <s v="JP3244800003"/>
    <n v="6714509"/>
    <s v="Annual"/>
    <d v="2023-02-22T00:00:00"/>
    <s v="Management"/>
    <s v="G"/>
    <s v="Yes"/>
    <n v="2.1"/>
    <s v="Elect Director Fukushima, Atsuko"/>
    <s v="Election of Directors"/>
    <s v="For"/>
    <x v="2"/>
    <m/>
    <s v="No"/>
  </r>
  <r>
    <x v="212"/>
    <s v="Japan"/>
    <s v="JP3244800003"/>
    <n v="6714509"/>
    <s v="Annual"/>
    <d v="2023-02-22T00:00:00"/>
    <s v="Management"/>
    <s v="G"/>
    <s v="Yes"/>
    <n v="2.2000000000000002"/>
    <s v="Elect Director Takamiya, Mitsuru"/>
    <s v="Election of Directors"/>
    <s v="For"/>
    <x v="2"/>
    <m/>
    <s v="No"/>
  </r>
  <r>
    <x v="212"/>
    <s v="Japan"/>
    <s v="JP3244800003"/>
    <n v="6714509"/>
    <s v="Annual"/>
    <d v="2023-02-22T00:00:00"/>
    <s v="Management"/>
    <s v="G"/>
    <s v="Yes"/>
    <n v="2.2999999999999998"/>
    <s v="Elect Director Inoue, Nobuo"/>
    <s v="Election of Directors"/>
    <s v="For"/>
    <x v="2"/>
    <m/>
    <s v="No"/>
  </r>
  <r>
    <x v="212"/>
    <s v="Japan"/>
    <s v="JP3244800003"/>
    <n v="6714509"/>
    <s v="Annual"/>
    <d v="2023-02-22T00:00:00"/>
    <s v="Management"/>
    <s v="G"/>
    <s v="Yes"/>
    <n v="2.4"/>
    <s v="Elect Director Hamachiyo, Yoshinori"/>
    <s v="Election of Directors"/>
    <s v="For"/>
    <x v="2"/>
    <m/>
    <s v="No"/>
  </r>
  <r>
    <x v="212"/>
    <s v="Japan"/>
    <s v="JP3244800003"/>
    <n v="6714509"/>
    <s v="Annual"/>
    <d v="2023-02-22T00:00:00"/>
    <s v="Management"/>
    <s v="G"/>
    <s v="Yes"/>
    <n v="2.5"/>
    <s v="Elect Director Watanabe, Ryota"/>
    <s v="Election of Directors"/>
    <s v="For"/>
    <x v="2"/>
    <m/>
    <s v="No"/>
  </r>
  <r>
    <x v="212"/>
    <s v="Japan"/>
    <s v="JP3244800003"/>
    <n v="6714509"/>
    <s v="Annual"/>
    <d v="2023-02-22T00:00:00"/>
    <s v="Management"/>
    <s v="G"/>
    <s v="Yes"/>
    <n v="2.6"/>
    <s v="Elect Director Yamamoto, Shinichiro"/>
    <s v="Election of Directors"/>
    <s v="For"/>
    <x v="2"/>
    <m/>
    <s v="No"/>
  </r>
  <r>
    <x v="212"/>
    <s v="Japan"/>
    <s v="JP3244800003"/>
    <n v="6714509"/>
    <s v="Annual"/>
    <d v="2023-02-22T00:00:00"/>
    <s v="Management"/>
    <s v="G"/>
    <s v="Yes"/>
    <n v="2.7"/>
    <s v="Elect Director Hamasaki, Shinya"/>
    <s v="Election of Directors"/>
    <s v="For"/>
    <x v="2"/>
    <m/>
    <s v="No"/>
  </r>
  <r>
    <x v="212"/>
    <s v="Japan"/>
    <s v="JP3244800003"/>
    <n v="6714509"/>
    <s v="Annual"/>
    <d v="2023-02-22T00:00:00"/>
    <s v="Management"/>
    <s v="G"/>
    <s v="Yes"/>
    <n v="2.8"/>
    <s v="Elect Director Urushi, Shihoko"/>
    <s v="Election of Directors"/>
    <s v="For"/>
    <x v="2"/>
    <m/>
    <s v="No"/>
  </r>
  <r>
    <x v="212"/>
    <s v="Japan"/>
    <s v="JP3244800003"/>
    <n v="6714509"/>
    <s v="Annual"/>
    <d v="2023-02-22T00:00:00"/>
    <s v="Management"/>
    <s v="G"/>
    <s v="Yes"/>
    <n v="2.9"/>
    <s v="Elect Director Kashiwaki, Hitoshi"/>
    <s v="Election of Directors"/>
    <s v="For"/>
    <x v="2"/>
    <m/>
    <s v="No"/>
  </r>
  <r>
    <x v="212"/>
    <s v="Japan"/>
    <s v="JP3244800003"/>
    <n v="6714509"/>
    <s v="Annual"/>
    <d v="2023-02-22T00:00:00"/>
    <s v="Management"/>
    <s v="G"/>
    <s v="Yes"/>
    <n v="3.1"/>
    <s v="Appoint Statutory Auditor Nobuto, Kyoichi"/>
    <s v="Auditors"/>
    <s v="For"/>
    <x v="2"/>
    <m/>
    <s v="No"/>
  </r>
  <r>
    <x v="212"/>
    <s v="Japan"/>
    <s v="JP3244800003"/>
    <n v="6714509"/>
    <s v="Annual"/>
    <d v="2023-02-22T00:00:00"/>
    <s v="Management"/>
    <s v="G"/>
    <s v="Yes"/>
    <n v="3.2"/>
    <s v="Appoint Statutory Auditor Ito, Akihiro"/>
    <s v="Auditors"/>
    <s v="For"/>
    <x v="2"/>
    <m/>
    <s v="No"/>
  </r>
  <r>
    <x v="189"/>
    <s v="China"/>
    <s v="CNE100001ZS2"/>
    <s v="BYNC0S8"/>
    <s v="Extraordinary Shareholders"/>
    <d v="2023-02-22T00:00:00"/>
    <s v="Management"/>
    <s v="G"/>
    <s v="Yes"/>
    <n v="1"/>
    <s v="Approve Zhongxingcai Guanghua as China Accounting Standards Auditor, HLB as International Accounting Standards Auditor, Authorize Board to Fix Their Remuneration and Disclosure of Financial Statements in the H-Share Market in Accordance with IFRS"/>
    <s v="Incentives and Remuneration"/>
    <s v="For"/>
    <x v="2"/>
    <m/>
    <s v="No"/>
  </r>
  <r>
    <x v="213"/>
    <s v="Turkey"/>
    <s v="TRECAN200011"/>
    <s v="BNG2TW5"/>
    <s v="Annual"/>
    <d v="2023-02-23T00:00:00"/>
    <s v="Management"/>
    <s v="G"/>
    <s v="Yes"/>
    <n v="1"/>
    <s v="Open Meeting and Elect Presiding Council of Meeting"/>
    <s v="Other"/>
    <s v="For"/>
    <x v="2"/>
    <m/>
    <s v="No"/>
  </r>
  <r>
    <x v="213"/>
    <s v="Turkey"/>
    <s v="TRECAN200011"/>
    <s v="BNG2TW5"/>
    <s v="Annual"/>
    <d v="2023-02-23T00:00:00"/>
    <s v="Management"/>
    <s v="G"/>
    <s v="Yes"/>
    <n v="2"/>
    <s v="Authorize Presiding Council to Sign Minutes of Meeting"/>
    <s v="Other"/>
    <s v="For"/>
    <x v="2"/>
    <m/>
    <s v="No"/>
  </r>
  <r>
    <x v="213"/>
    <s v="Turkey"/>
    <s v="TRECAN200011"/>
    <s v="BNG2TW5"/>
    <s v="Annual"/>
    <d v="2023-02-23T00:00:00"/>
    <s v="Management"/>
    <s v="G"/>
    <s v="Yes"/>
    <n v="3"/>
    <s v="Accept Board Report"/>
    <s v="Reports"/>
    <s v="For"/>
    <x v="2"/>
    <m/>
    <s v="No"/>
  </r>
  <r>
    <x v="213"/>
    <s v="Turkey"/>
    <s v="TRECAN200011"/>
    <s v="BNG2TW5"/>
    <s v="Annual"/>
    <d v="2023-02-23T00:00:00"/>
    <s v="Management"/>
    <s v="G"/>
    <s v="Yes"/>
    <n v="4"/>
    <s v="Accept Audit Report"/>
    <s v="Reports"/>
    <s v="For"/>
    <x v="2"/>
    <m/>
    <s v="No"/>
  </r>
  <r>
    <x v="213"/>
    <s v="Turkey"/>
    <s v="TRECAN200011"/>
    <s v="BNG2TW5"/>
    <s v="Annual"/>
    <d v="2023-02-23T00:00:00"/>
    <s v="Management"/>
    <s v="G"/>
    <s v="Yes"/>
    <n v="5"/>
    <s v="Accept Financial Statements"/>
    <s v="Other"/>
    <s v="For"/>
    <x v="2"/>
    <m/>
    <s v="No"/>
  </r>
  <r>
    <x v="213"/>
    <s v="Turkey"/>
    <s v="TRECAN200011"/>
    <s v="BNG2TW5"/>
    <s v="Annual"/>
    <d v="2023-02-23T00:00:00"/>
    <s v="Management"/>
    <s v="G"/>
    <s v="Yes"/>
    <n v="6"/>
    <s v="Approve Scrip Dividends"/>
    <s v="Other"/>
    <s v="For"/>
    <x v="2"/>
    <m/>
    <s v="No"/>
  </r>
  <r>
    <x v="213"/>
    <s v="Turkey"/>
    <s v="TRECAN200011"/>
    <s v="BNG2TW5"/>
    <s v="Annual"/>
    <d v="2023-02-23T00:00:00"/>
    <s v="Management"/>
    <s v="G"/>
    <s v="Yes"/>
    <n v="7"/>
    <s v="Approve Discharge of Board"/>
    <s v="Other"/>
    <s v="For"/>
    <x v="2"/>
    <m/>
    <s v="No"/>
  </r>
  <r>
    <x v="213"/>
    <s v="Turkey"/>
    <s v="TRECAN200011"/>
    <s v="BNG2TW5"/>
    <s v="Annual"/>
    <d v="2023-02-23T00:00:00"/>
    <s v="Management"/>
    <s v="G"/>
    <s v="Yes"/>
    <n v="8"/>
    <s v="Ratify External Auditors"/>
    <s v="Auditors"/>
    <s v="For"/>
    <x v="2"/>
    <m/>
    <s v="No"/>
  </r>
  <r>
    <x v="213"/>
    <s v="Turkey"/>
    <s v="TRECAN200011"/>
    <s v="BNG2TW5"/>
    <s v="Annual"/>
    <d v="2023-02-23T00:00:00"/>
    <s v="Management"/>
    <s v="S"/>
    <s v="No"/>
    <n v="9"/>
    <s v="Receive Information on Donations Made in 2022"/>
    <s v="Other"/>
    <m/>
    <x v="0"/>
    <m/>
    <s v="No"/>
  </r>
  <r>
    <x v="213"/>
    <s v="Turkey"/>
    <s v="TRECAN200011"/>
    <s v="BNG2TW5"/>
    <s v="Annual"/>
    <d v="2023-02-23T00:00:00"/>
    <s v="Management"/>
    <s v="S"/>
    <s v="Yes"/>
    <n v="10"/>
    <s v="Approve Upper Limit of Donations for 2023"/>
    <s v="Other"/>
    <s v="For"/>
    <x v="1"/>
    <s v="Not enough disclosure to make an informed decision."/>
    <s v="Yes"/>
  </r>
  <r>
    <x v="213"/>
    <s v="Turkey"/>
    <s v="TRECAN200011"/>
    <s v="BNG2TW5"/>
    <s v="Annual"/>
    <d v="2023-02-23T00:00:00"/>
    <s v="Management"/>
    <s v="G"/>
    <s v="No"/>
    <n v="11"/>
    <s v="Receive Information on Guarantees, Pledges and Mortgages Provided to Third Parties"/>
    <s v="Other"/>
    <m/>
    <x v="0"/>
    <m/>
    <s v="No"/>
  </r>
  <r>
    <x v="213"/>
    <s v="Turkey"/>
    <s v="TRECAN200011"/>
    <s v="BNG2TW5"/>
    <s v="Annual"/>
    <d v="2023-02-23T00:00:00"/>
    <s v="Management"/>
    <s v="G"/>
    <s v="No"/>
    <n v="12"/>
    <s v="Receive Information in Accordance with Article 1.3.6 of Capital Market Board Corporate Governance Principles"/>
    <s v="Other"/>
    <m/>
    <x v="0"/>
    <m/>
    <s v="No"/>
  </r>
  <r>
    <x v="213"/>
    <s v="Turkey"/>
    <s v="TRECAN200011"/>
    <s v="BNG2TW5"/>
    <s v="Annual"/>
    <d v="2023-02-23T00:00:00"/>
    <s v="Management"/>
    <s v="G"/>
    <s v="No"/>
    <n v="13"/>
    <s v="Receive Information on Related Party Transactions"/>
    <s v="Other"/>
    <m/>
    <x v="0"/>
    <m/>
    <s v="No"/>
  </r>
  <r>
    <x v="213"/>
    <s v="Turkey"/>
    <s v="TRECAN200011"/>
    <s v="BNG2TW5"/>
    <s v="Annual"/>
    <d v="2023-02-23T00:00:00"/>
    <s v="Management"/>
    <s v="G"/>
    <s v="Yes"/>
    <n v="14"/>
    <s v="Grant Permission for Board Members to Engage in Commercial Transactions with Company and Be Involved with Companies with Similar Corporate Purpose in Accordance with Articles 395 and 396 of Turkish Commercial Law"/>
    <s v="Other"/>
    <s v="For"/>
    <x v="2"/>
    <m/>
    <s v="No"/>
  </r>
  <r>
    <x v="213"/>
    <s v="Turkey"/>
    <s v="TRECAN200011"/>
    <s v="BNG2TW5"/>
    <s v="Annual"/>
    <d v="2023-02-23T00:00:00"/>
    <s v="Management"/>
    <s v="G"/>
    <s v="No"/>
    <n v="15"/>
    <s v="Wishes"/>
    <s v="Other"/>
    <m/>
    <x v="0"/>
    <m/>
    <s v="No"/>
  </r>
  <r>
    <x v="214"/>
    <s v="China"/>
    <s v="CNE100000P85"/>
    <s v="B3NVLZ2"/>
    <s v="Special"/>
    <d v="2023-02-23T00:00:00"/>
    <s v="Management"/>
    <s v="G"/>
    <s v="Yes"/>
    <n v="1.1000000000000001"/>
    <s v="Elect Li Shijiang as Director"/>
    <s v="Election of Directors"/>
    <s v="For"/>
    <x v="1"/>
    <s v="Non-independent and the Nomination Committee lacks sufficient independence."/>
    <s v="Yes"/>
  </r>
  <r>
    <x v="214"/>
    <s v="China"/>
    <s v="CNE100000P85"/>
    <s v="B3NVLZ2"/>
    <s v="Special"/>
    <d v="2023-02-23T00:00:00"/>
    <s v="Management"/>
    <s v="G"/>
    <s v="Yes"/>
    <n v="1.2"/>
    <s v="Elect Li Lingyun as Director"/>
    <s v="Election of Directors"/>
    <s v="For"/>
    <x v="2"/>
    <m/>
    <s v="No"/>
  </r>
  <r>
    <x v="214"/>
    <s v="China"/>
    <s v="CNE100000P85"/>
    <s v="B3NVLZ2"/>
    <s v="Special"/>
    <d v="2023-02-23T00:00:00"/>
    <s v="Management"/>
    <s v="G"/>
    <s v="Yes"/>
    <n v="1.3"/>
    <s v="Elect Li Yunfeng as Director"/>
    <s v="Election of Directors"/>
    <s v="For"/>
    <x v="1"/>
    <s v="Unsupportive of Executives on the Audit Committee."/>
    <s v="Yes"/>
  </r>
  <r>
    <x v="214"/>
    <s v="China"/>
    <s v="CNE100000P85"/>
    <s v="B3NVLZ2"/>
    <s v="Special"/>
    <d v="2023-02-23T00:00:00"/>
    <s v="Management"/>
    <s v="G"/>
    <s v="Yes"/>
    <n v="1.4"/>
    <s v="Elect Gu Zhengyan as Director"/>
    <s v="Election of Directors"/>
    <s v="For"/>
    <x v="2"/>
    <m/>
    <s v="No"/>
  </r>
  <r>
    <x v="214"/>
    <s v="China"/>
    <s v="CNE100000P85"/>
    <s v="B3NVLZ2"/>
    <s v="Special"/>
    <d v="2023-02-23T00:00:00"/>
    <s v="Management"/>
    <s v="G"/>
    <s v="Yes"/>
    <n v="1.5"/>
    <s v="Elect Han Shijun as Director"/>
    <s v="Election of Directors"/>
    <s v="For"/>
    <x v="2"/>
    <m/>
    <s v="No"/>
  </r>
  <r>
    <x v="214"/>
    <s v="China"/>
    <s v="CNE100000P85"/>
    <s v="B3NVLZ2"/>
    <s v="Special"/>
    <d v="2023-02-23T00:00:00"/>
    <s v="Management"/>
    <s v="G"/>
    <s v="Yes"/>
    <n v="1.6"/>
    <s v="Elect Yang Huachun as Director"/>
    <s v="Election of Directors"/>
    <s v="For"/>
    <x v="2"/>
    <m/>
    <s v="No"/>
  </r>
  <r>
    <x v="214"/>
    <s v="China"/>
    <s v="CNE100000P85"/>
    <s v="B3NVLZ2"/>
    <s v="Special"/>
    <d v="2023-02-23T00:00:00"/>
    <s v="Management"/>
    <s v="G"/>
    <s v="Yes"/>
    <n v="2.1"/>
    <s v="Elect Liang Lijuan as Director"/>
    <s v="Election of Directors"/>
    <s v="For"/>
    <x v="2"/>
    <m/>
    <s v="No"/>
  </r>
  <r>
    <x v="214"/>
    <s v="China"/>
    <s v="CNE100000P85"/>
    <s v="B3NVLZ2"/>
    <s v="Special"/>
    <d v="2023-02-23T00:00:00"/>
    <s v="Management"/>
    <s v="G"/>
    <s v="Yes"/>
    <n v="2.2000000000000002"/>
    <s v="Elect Ye Lijun as Director"/>
    <s v="Election of Directors"/>
    <s v="For"/>
    <x v="2"/>
    <m/>
    <s v="No"/>
  </r>
  <r>
    <x v="214"/>
    <s v="China"/>
    <s v="CNE100000P85"/>
    <s v="B3NVLZ2"/>
    <s v="Special"/>
    <d v="2023-02-23T00:00:00"/>
    <s v="Shareholder"/>
    <s v="G"/>
    <s v="Yes"/>
    <n v="2.2999999999999998"/>
    <s v="Elect Chen Xiaolan as Director"/>
    <s v="Election of Directors"/>
    <s v="For"/>
    <x v="2"/>
    <m/>
    <s v="No"/>
  </r>
  <r>
    <x v="214"/>
    <s v="China"/>
    <s v="CNE100000P85"/>
    <s v="B3NVLZ2"/>
    <s v="Special"/>
    <d v="2023-02-23T00:00:00"/>
    <s v="Management"/>
    <s v="G"/>
    <s v="Yes"/>
    <n v="3.1"/>
    <s v="Elect Chen Xiangju as Supervisor"/>
    <s v="Other"/>
    <s v="For"/>
    <x v="2"/>
    <m/>
    <s v="No"/>
  </r>
  <r>
    <x v="214"/>
    <s v="China"/>
    <s v="CNE100000P85"/>
    <s v="B3NVLZ2"/>
    <s v="Special"/>
    <d v="2023-02-23T00:00:00"/>
    <s v="Management"/>
    <s v="G"/>
    <s v="Yes"/>
    <n v="3.2"/>
    <s v="Elect Gao Yonglin as Supervisor"/>
    <s v="Other"/>
    <s v="For"/>
    <x v="2"/>
    <m/>
    <s v="No"/>
  </r>
  <r>
    <x v="214"/>
    <s v="China"/>
    <s v="CNE100000P85"/>
    <s v="B3NVLZ2"/>
    <s v="Special"/>
    <d v="2023-02-23T00:00:00"/>
    <s v="Management"/>
    <s v="G"/>
    <s v="Yes"/>
    <n v="3.3"/>
    <s v="Elect Tian Feiyan as Supervisor"/>
    <s v="Other"/>
    <s v="For"/>
    <x v="2"/>
    <m/>
    <s v="No"/>
  </r>
  <r>
    <x v="215"/>
    <s v="China"/>
    <s v="CNE000000QZ9"/>
    <n v="6110088"/>
    <s v="Special"/>
    <d v="2023-02-23T00:00:00"/>
    <s v="Management"/>
    <s v="G"/>
    <s v="Yes"/>
    <n v="1.1000000000000001"/>
    <s v="Approve Related Party Transaction with Anhui Guoyuan Financial Holding Group Co., Ltd. and Its Controlled Companies"/>
    <s v="Other"/>
    <s v="For"/>
    <x v="2"/>
    <m/>
    <s v="No"/>
  </r>
  <r>
    <x v="215"/>
    <s v="China"/>
    <s v="CNE000000QZ9"/>
    <n v="6110088"/>
    <s v="Special"/>
    <d v="2023-02-23T00:00:00"/>
    <s v="Management"/>
    <s v="G"/>
    <s v="Yes"/>
    <n v="1.2"/>
    <s v="Approve Related Party Transaction with Jian'an Investment Holding Group Co., Ltd. and Its Controlled Companies"/>
    <s v="Other"/>
    <s v="For"/>
    <x v="2"/>
    <m/>
    <s v="No"/>
  </r>
  <r>
    <x v="215"/>
    <s v="China"/>
    <s v="CNE000000QZ9"/>
    <n v="6110088"/>
    <s v="Special"/>
    <d v="2023-02-23T00:00:00"/>
    <s v="Management"/>
    <s v="G"/>
    <s v="Yes"/>
    <n v="1.3"/>
    <s v="Approve Related Party Transaction with Changsheng Fund Management Co., Ltd."/>
    <s v="Other"/>
    <s v="For"/>
    <x v="2"/>
    <m/>
    <s v="No"/>
  </r>
  <r>
    <x v="215"/>
    <s v="China"/>
    <s v="CNE000000QZ9"/>
    <n v="6110088"/>
    <s v="Special"/>
    <d v="2023-02-23T00:00:00"/>
    <s v="Management"/>
    <s v="G"/>
    <s v="Yes"/>
    <n v="1.4"/>
    <s v="Approve Related Party Transaction with Huishang Bank Co., Ltd."/>
    <s v="Other"/>
    <s v="For"/>
    <x v="2"/>
    <m/>
    <s v="No"/>
  </r>
  <r>
    <x v="215"/>
    <s v="China"/>
    <s v="CNE000000QZ9"/>
    <n v="6110088"/>
    <s v="Special"/>
    <d v="2023-02-23T00:00:00"/>
    <s v="Management"/>
    <s v="G"/>
    <s v="Yes"/>
    <n v="1.5"/>
    <s v="Approve Related Party Transaction with Other Related Parties"/>
    <s v="Other"/>
    <s v="For"/>
    <x v="2"/>
    <m/>
    <s v="No"/>
  </r>
  <r>
    <x v="215"/>
    <s v="China"/>
    <s v="CNE000000QZ9"/>
    <n v="6110088"/>
    <s v="Special"/>
    <d v="2023-02-23T00:00:00"/>
    <s v="Management"/>
    <s v="G"/>
    <s v="Yes"/>
    <n v="2.1"/>
    <s v="Approve Issue Entity, Issue Manner and Issue Size"/>
    <s v="Other"/>
    <s v="For"/>
    <x v="2"/>
    <m/>
    <s v="No"/>
  </r>
  <r>
    <x v="215"/>
    <s v="China"/>
    <s v="CNE000000QZ9"/>
    <n v="6110088"/>
    <s v="Special"/>
    <d v="2023-02-23T00:00:00"/>
    <s v="Management"/>
    <s v="G"/>
    <s v="Yes"/>
    <n v="2.1"/>
    <s v="Approve Debt Service Protection Measures for Debt Financing Instruments"/>
    <s v="Other"/>
    <s v="For"/>
    <x v="2"/>
    <m/>
    <s v="No"/>
  </r>
  <r>
    <x v="215"/>
    <s v="China"/>
    <s v="CNE000000QZ9"/>
    <n v="6110088"/>
    <s v="Special"/>
    <d v="2023-02-23T00:00:00"/>
    <s v="Management"/>
    <s v="G"/>
    <s v="Yes"/>
    <n v="2.11"/>
    <s v="Approve Purchase and Sale of Underlying Assets Involved in Financing Debt Asset-backed Securities"/>
    <s v="Other"/>
    <s v="For"/>
    <x v="2"/>
    <m/>
    <s v="No"/>
  </r>
  <r>
    <x v="215"/>
    <s v="China"/>
    <s v="CNE000000QZ9"/>
    <n v="6110088"/>
    <s v="Special"/>
    <d v="2023-02-23T00:00:00"/>
    <s v="Management"/>
    <s v="G"/>
    <s v="Yes"/>
    <n v="2.12"/>
    <s v="Approve Resolution Validity Period"/>
    <s v="Other"/>
    <s v="For"/>
    <x v="2"/>
    <m/>
    <s v="No"/>
  </r>
  <r>
    <x v="215"/>
    <s v="China"/>
    <s v="CNE000000QZ9"/>
    <n v="6110088"/>
    <s v="Special"/>
    <d v="2023-02-23T00:00:00"/>
    <s v="Management"/>
    <s v="G"/>
    <s v="Yes"/>
    <n v="2.13"/>
    <s v="Approve Authorization Matters for the Issuance of Debt Financing Instruments"/>
    <s v="Other"/>
    <s v="For"/>
    <x v="2"/>
    <m/>
    <s v="No"/>
  </r>
  <r>
    <x v="215"/>
    <s v="China"/>
    <s v="CNE000000QZ9"/>
    <n v="6110088"/>
    <s v="Special"/>
    <d v="2023-02-23T00:00:00"/>
    <s v="Management"/>
    <s v="G"/>
    <s v="Yes"/>
    <n v="2.2000000000000002"/>
    <s v="Approve Types of Debt Financing Instruments"/>
    <s v="Other"/>
    <s v="For"/>
    <x v="2"/>
    <m/>
    <s v="No"/>
  </r>
  <r>
    <x v="215"/>
    <s v="China"/>
    <s v="CNE000000QZ9"/>
    <n v="6110088"/>
    <s v="Special"/>
    <d v="2023-02-23T00:00:00"/>
    <s v="Management"/>
    <s v="G"/>
    <s v="Yes"/>
    <n v="2.2999999999999998"/>
    <s v="Approve Maturity of Debt Financing Instruments"/>
    <s v="Other"/>
    <s v="For"/>
    <x v="2"/>
    <m/>
    <s v="No"/>
  </r>
  <r>
    <x v="215"/>
    <s v="China"/>
    <s v="CNE000000QZ9"/>
    <n v="6110088"/>
    <s v="Special"/>
    <d v="2023-02-23T00:00:00"/>
    <s v="Management"/>
    <s v="G"/>
    <s v="Yes"/>
    <n v="2.4"/>
    <s v="Approve Interest Rates of Debt Financing Instruments"/>
    <s v="Other"/>
    <s v="For"/>
    <x v="2"/>
    <m/>
    <s v="No"/>
  </r>
  <r>
    <x v="215"/>
    <s v="China"/>
    <s v="CNE000000QZ9"/>
    <n v="6110088"/>
    <s v="Special"/>
    <d v="2023-02-23T00:00:00"/>
    <s v="Management"/>
    <s v="G"/>
    <s v="Yes"/>
    <n v="2.5"/>
    <s v="Approve Guarantees and Other Arrangements"/>
    <s v="Other"/>
    <s v="For"/>
    <x v="2"/>
    <m/>
    <s v="No"/>
  </r>
  <r>
    <x v="215"/>
    <s v="China"/>
    <s v="CNE000000QZ9"/>
    <n v="6110088"/>
    <s v="Special"/>
    <d v="2023-02-23T00:00:00"/>
    <s v="Management"/>
    <s v="G"/>
    <s v="Yes"/>
    <n v="2.6"/>
    <s v="Approve Use of Proceeds"/>
    <s v="Other"/>
    <s v="For"/>
    <x v="2"/>
    <m/>
    <s v="No"/>
  </r>
  <r>
    <x v="215"/>
    <s v="China"/>
    <s v="CNE000000QZ9"/>
    <n v="6110088"/>
    <s v="Special"/>
    <d v="2023-02-23T00:00:00"/>
    <s v="Management"/>
    <s v="G"/>
    <s v="Yes"/>
    <n v="2.7"/>
    <s v="Approve Issue Price"/>
    <s v="Other"/>
    <s v="For"/>
    <x v="2"/>
    <m/>
    <s v="No"/>
  </r>
  <r>
    <x v="215"/>
    <s v="China"/>
    <s v="CNE000000QZ9"/>
    <n v="6110088"/>
    <s v="Special"/>
    <d v="2023-02-23T00:00:00"/>
    <s v="Management"/>
    <s v="G"/>
    <s v="Yes"/>
    <n v="2.8"/>
    <s v="Approve Target Parties and Placing Arrangement for Shareholders"/>
    <s v="Other"/>
    <s v="For"/>
    <x v="2"/>
    <m/>
    <s v="No"/>
  </r>
  <r>
    <x v="215"/>
    <s v="China"/>
    <s v="CNE000000QZ9"/>
    <n v="6110088"/>
    <s v="Special"/>
    <d v="2023-02-23T00:00:00"/>
    <s v="Management"/>
    <s v="G"/>
    <s v="Yes"/>
    <n v="2.9"/>
    <s v="Approve Listing or Transfer of Debt Financing Instruments"/>
    <s v="Other"/>
    <s v="For"/>
    <x v="2"/>
    <m/>
    <s v="No"/>
  </r>
  <r>
    <x v="216"/>
    <s v="Malaysia"/>
    <s v="MYL2445OO004"/>
    <n v="6497446"/>
    <s v="Annual"/>
    <d v="2023-02-23T00:00:00"/>
    <s v="Management"/>
    <s v="G"/>
    <s v="Yes"/>
    <n v="1"/>
    <s v="Elect R. M. Alias as Director"/>
    <s v="Election of Directors"/>
    <s v="For"/>
    <x v="2"/>
    <m/>
    <s v="No"/>
  </r>
  <r>
    <x v="216"/>
    <s v="Malaysia"/>
    <s v="MYL2445OO004"/>
    <n v="6497446"/>
    <s v="Annual"/>
    <d v="2023-02-23T00:00:00"/>
    <s v="Management"/>
    <s v="G"/>
    <s v="Yes"/>
    <n v="3"/>
    <s v="Elect Anne Rodrigues as Director"/>
    <s v="Election of Directors"/>
    <s v="For"/>
    <x v="2"/>
    <m/>
    <s v="No"/>
  </r>
  <r>
    <x v="216"/>
    <s v="Malaysia"/>
    <s v="MYL2445OO004"/>
    <n v="6497446"/>
    <s v="Annual"/>
    <d v="2023-02-23T00:00:00"/>
    <s v="Management"/>
    <s v="G"/>
    <s v="Yes"/>
    <n v="4"/>
    <s v="Approve Directors' Fees"/>
    <s v="Election of Directors"/>
    <s v="For"/>
    <x v="2"/>
    <m/>
    <s v="No"/>
  </r>
  <r>
    <x v="216"/>
    <s v="Malaysia"/>
    <s v="MYL2445OO004"/>
    <n v="6497446"/>
    <s v="Annual"/>
    <d v="2023-02-23T00:00:00"/>
    <s v="Management"/>
    <s v="G"/>
    <s v="Yes"/>
    <n v="5"/>
    <s v="Approve Directors' Benefits (other than Directors' fees)"/>
    <s v="Election of Directors"/>
    <s v="For"/>
    <x v="2"/>
    <m/>
    <s v="No"/>
  </r>
  <r>
    <x v="216"/>
    <s v="Malaysia"/>
    <s v="MYL2445OO004"/>
    <n v="6497446"/>
    <s v="Annual"/>
    <d v="2023-02-23T00:00:00"/>
    <s v="Management"/>
    <s v="G"/>
    <s v="Yes"/>
    <n v="6"/>
    <s v="Approve BDO PLT as Auditors and Authorize Board to Fix Their Remuneration"/>
    <s v="Incentives and Remuneration"/>
    <s v="For"/>
    <x v="2"/>
    <m/>
    <s v="No"/>
  </r>
  <r>
    <x v="216"/>
    <s v="Malaysia"/>
    <s v="MYL2445OO004"/>
    <n v="6497446"/>
    <s v="Annual"/>
    <d v="2023-02-23T00:00:00"/>
    <s v="Management"/>
    <s v="G"/>
    <s v="Yes"/>
    <n v="7"/>
    <s v="Authorize Share Repurchase Program"/>
    <s v="Other"/>
    <s v="For"/>
    <x v="2"/>
    <m/>
    <s v="No"/>
  </r>
  <r>
    <x v="216"/>
    <s v="Malaysia"/>
    <s v="MYL2445OO004"/>
    <n v="6497446"/>
    <s v="Annual"/>
    <d v="2023-02-23T00:00:00"/>
    <s v="Management"/>
    <s v="G"/>
    <s v="Yes"/>
    <n v="8"/>
    <s v="Approve Renewal of Shareholders' Mandate for Recurrent Related Party Transactions"/>
    <s v="Other"/>
    <s v="For"/>
    <x v="2"/>
    <m/>
    <s v="No"/>
  </r>
  <r>
    <x v="216"/>
    <s v="Malaysia"/>
    <s v="MYL2445OO004"/>
    <n v="6497446"/>
    <s v="Annual"/>
    <d v="2023-02-23T00:00:00"/>
    <s v="Management"/>
    <s v="G"/>
    <s v="Yes"/>
    <n v="9"/>
    <s v="Approve Issuance of New Ordinary Shares Under the Dividend Reinvestment Plan"/>
    <s v="Other"/>
    <s v="For"/>
    <x v="2"/>
    <m/>
    <s v="No"/>
  </r>
  <r>
    <x v="216"/>
    <s v="Malaysia"/>
    <s v="MYL2445OO004"/>
    <n v="6497446"/>
    <s v="Annual"/>
    <d v="2023-02-23T00:00:00"/>
    <s v="Management"/>
    <s v="G"/>
    <s v="Yes"/>
    <s v="2A"/>
    <s v="Elect Lee Oi Hian as Director"/>
    <s v="Election of Directors"/>
    <s v="For"/>
    <x v="2"/>
    <m/>
    <s v="No"/>
  </r>
  <r>
    <x v="217"/>
    <s v="China"/>
    <s v="CNE100003MN7"/>
    <s v="BK7F3F3"/>
    <s v="Special"/>
    <d v="2023-02-23T00:00:00"/>
    <s v="Management"/>
    <s v="G"/>
    <s v="Yes"/>
    <n v="1"/>
    <s v="Approve Estimated Amount of Daily Related Party Transactions"/>
    <s v="Other"/>
    <s v="For"/>
    <x v="2"/>
    <m/>
    <s v="No"/>
  </r>
  <r>
    <x v="218"/>
    <s v="USA"/>
    <s v="US7547301090"/>
    <n v="2718992"/>
    <s v="Annual"/>
    <d v="2023-02-23T00:00:00"/>
    <s v="Management"/>
    <s v="G"/>
    <s v="Yes"/>
    <n v="2"/>
    <s v="Advisory Vote to Ratify Named Executive Officers' Compensation"/>
    <s v="Other"/>
    <s v="For"/>
    <x v="2"/>
    <m/>
    <s v="No"/>
  </r>
  <r>
    <x v="218"/>
    <s v="USA"/>
    <s v="US7547301090"/>
    <n v="2718992"/>
    <s v="Annual"/>
    <d v="2023-02-23T00:00:00"/>
    <s v="Management"/>
    <s v="G"/>
    <s v="Yes"/>
    <n v="3"/>
    <s v="Advisory Vote on Say on Pay Frequency"/>
    <s v="Other"/>
    <s v="One Year"/>
    <x v="5"/>
    <m/>
    <s v="No"/>
  </r>
  <r>
    <x v="218"/>
    <s v="USA"/>
    <s v="US7547301090"/>
    <n v="2718992"/>
    <s v="Annual"/>
    <d v="2023-02-23T00:00:00"/>
    <s v="Management"/>
    <s v="G"/>
    <s v="Yes"/>
    <n v="4"/>
    <s v="Amend Omnibus Stock Plan"/>
    <s v="Other"/>
    <s v="For"/>
    <x v="2"/>
    <m/>
    <s v="No"/>
  </r>
  <r>
    <x v="218"/>
    <s v="USA"/>
    <s v="US7547301090"/>
    <n v="2718992"/>
    <s v="Annual"/>
    <d v="2023-02-23T00:00:00"/>
    <s v="Management"/>
    <s v="G"/>
    <s v="Yes"/>
    <n v="5"/>
    <s v="Ratify KPMG LLP as Auditors"/>
    <s v="Auditors"/>
    <s v="For"/>
    <x v="2"/>
    <m/>
    <s v="No"/>
  </r>
  <r>
    <x v="218"/>
    <s v="USA"/>
    <s v="US7547301090"/>
    <n v="2718992"/>
    <s v="Annual"/>
    <d v="2023-02-23T00:00:00"/>
    <s v="Management"/>
    <s v="G"/>
    <s v="Yes"/>
    <s v="1a"/>
    <s v="Elect Director Marlene Debel"/>
    <s v="Election of Directors"/>
    <s v="For"/>
    <x v="2"/>
    <m/>
    <s v="No"/>
  </r>
  <r>
    <x v="218"/>
    <s v="USA"/>
    <s v="US7547301090"/>
    <n v="2718992"/>
    <s v="Annual"/>
    <d v="2023-02-23T00:00:00"/>
    <s v="Management"/>
    <s v="G"/>
    <s v="Yes"/>
    <s v="1b"/>
    <s v="Elect Director Robert M. Dutkowsky"/>
    <s v="Election of Directors"/>
    <s v="For"/>
    <x v="2"/>
    <m/>
    <s v="No"/>
  </r>
  <r>
    <x v="218"/>
    <s v="USA"/>
    <s v="US7547301090"/>
    <n v="2718992"/>
    <s v="Annual"/>
    <d v="2023-02-23T00:00:00"/>
    <s v="Management"/>
    <s v="G"/>
    <s v="Yes"/>
    <s v="1c"/>
    <s v="Elect Director Jeffrey N. Edwards"/>
    <s v="Election of Directors"/>
    <s v="For"/>
    <x v="2"/>
    <m/>
    <s v="No"/>
  </r>
  <r>
    <x v="218"/>
    <s v="USA"/>
    <s v="US7547301090"/>
    <n v="2718992"/>
    <s v="Annual"/>
    <d v="2023-02-23T00:00:00"/>
    <s v="Management"/>
    <s v="G"/>
    <s v="Yes"/>
    <s v="1d"/>
    <s v="Elect Director Benjamin C. Esty"/>
    <s v="Election of Directors"/>
    <s v="For"/>
    <x v="2"/>
    <m/>
    <s v="No"/>
  </r>
  <r>
    <x v="218"/>
    <s v="USA"/>
    <s v="US7547301090"/>
    <n v="2718992"/>
    <s v="Annual"/>
    <d v="2023-02-23T00:00:00"/>
    <s v="Management"/>
    <s v="G"/>
    <s v="Yes"/>
    <s v="1e"/>
    <s v="Elect Director Anne Gates"/>
    <s v="Election of Directors"/>
    <s v="For"/>
    <x v="2"/>
    <m/>
    <s v="No"/>
  </r>
  <r>
    <x v="218"/>
    <s v="USA"/>
    <s v="US7547301090"/>
    <n v="2718992"/>
    <s v="Annual"/>
    <d v="2023-02-23T00:00:00"/>
    <s v="Management"/>
    <s v="G"/>
    <s v="Yes"/>
    <s v="1f"/>
    <s v="Elect Director Thomas A. James"/>
    <s v="Election of Directors"/>
    <s v="For"/>
    <x v="2"/>
    <m/>
    <s v="No"/>
  </r>
  <r>
    <x v="218"/>
    <s v="USA"/>
    <s v="US7547301090"/>
    <n v="2718992"/>
    <s v="Annual"/>
    <d v="2023-02-23T00:00:00"/>
    <s v="Management"/>
    <s v="G"/>
    <s v="Yes"/>
    <s v="1g"/>
    <s v="Elect Director Gordon L. Johnson"/>
    <s v="Election of Directors"/>
    <s v="For"/>
    <x v="2"/>
    <m/>
    <s v="No"/>
  </r>
  <r>
    <x v="218"/>
    <s v="USA"/>
    <s v="US7547301090"/>
    <n v="2718992"/>
    <s v="Annual"/>
    <d v="2023-02-23T00:00:00"/>
    <s v="Management"/>
    <s v="G"/>
    <s v="Yes"/>
    <s v="1h"/>
    <s v="Elect Director Roderick C. McGeary"/>
    <s v="Election of Directors"/>
    <s v="For"/>
    <x v="2"/>
    <m/>
    <s v="No"/>
  </r>
  <r>
    <x v="218"/>
    <s v="USA"/>
    <s v="US7547301090"/>
    <n v="2718992"/>
    <s v="Annual"/>
    <d v="2023-02-23T00:00:00"/>
    <s v="Management"/>
    <s v="G"/>
    <s v="Yes"/>
    <s v="1i"/>
    <s v="Elect Director Paul C. Reilly"/>
    <s v="Election of Directors"/>
    <s v="For"/>
    <x v="2"/>
    <m/>
    <s v="No"/>
  </r>
  <r>
    <x v="218"/>
    <s v="USA"/>
    <s v="US7547301090"/>
    <n v="2718992"/>
    <s v="Annual"/>
    <d v="2023-02-23T00:00:00"/>
    <s v="Management"/>
    <s v="G"/>
    <s v="Yes"/>
    <s v="1j"/>
    <s v="Elect Director Raj Seshadri"/>
    <s v="Election of Directors"/>
    <s v="For"/>
    <x v="2"/>
    <m/>
    <s v="No"/>
  </r>
  <r>
    <x v="219"/>
    <s v="South Africa"/>
    <s v="ZAE000190252"/>
    <s v="BMP3858"/>
    <s v="Annual"/>
    <d v="2023-02-23T00:00:00"/>
    <s v="Management"/>
    <s v="G"/>
    <s v="Yes"/>
    <n v="1"/>
    <s v="Elect Simon Fifield as Director"/>
    <s v="Election of Directors"/>
    <s v="For"/>
    <x v="2"/>
    <m/>
    <s v="No"/>
  </r>
  <r>
    <x v="219"/>
    <s v="South Africa"/>
    <s v="ZAE000190252"/>
    <s v="BMP3858"/>
    <s v="Annual"/>
    <d v="2023-02-23T00:00:00"/>
    <s v="Management"/>
    <s v="G"/>
    <s v="Yes"/>
    <n v="1"/>
    <s v="Approve Non-executive Directors' Fees"/>
    <s v="Election of Directors"/>
    <s v="For"/>
    <x v="2"/>
    <m/>
    <s v="No"/>
  </r>
  <r>
    <x v="219"/>
    <s v="South Africa"/>
    <s v="ZAE000190252"/>
    <s v="BMP3858"/>
    <s v="Annual"/>
    <d v="2023-02-23T00:00:00"/>
    <s v="Management"/>
    <s v="G"/>
    <s v="Yes"/>
    <n v="2"/>
    <s v="Elect Cora Fernandez as Director"/>
    <s v="Election of Directors"/>
    <s v="For"/>
    <x v="2"/>
    <m/>
    <s v="No"/>
  </r>
  <r>
    <x v="219"/>
    <s v="South Africa"/>
    <s v="ZAE000190252"/>
    <s v="BMP3858"/>
    <s v="Annual"/>
    <d v="2023-02-23T00:00:00"/>
    <s v="Management"/>
    <s v="G"/>
    <s v="Yes"/>
    <n v="2"/>
    <s v="Approve Financial Assistance to Directors, Prescribed Officers and Employee Share Scheme Beneficiaries"/>
    <s v="Election of Directors"/>
    <s v="For"/>
    <x v="2"/>
    <m/>
    <s v="No"/>
  </r>
  <r>
    <x v="219"/>
    <s v="South Africa"/>
    <s v="ZAE000190252"/>
    <s v="BMP3858"/>
    <s v="Annual"/>
    <d v="2023-02-23T00:00:00"/>
    <s v="Management"/>
    <s v="G"/>
    <s v="Yes"/>
    <n v="3"/>
    <s v="Re-elect Sipho Pityana as Director"/>
    <s v="Election of Directors"/>
    <s v="For"/>
    <x v="2"/>
    <m/>
    <s v="No"/>
  </r>
  <r>
    <x v="219"/>
    <s v="South Africa"/>
    <s v="ZAE000190252"/>
    <s v="BMP3858"/>
    <s v="Annual"/>
    <d v="2023-02-23T00:00:00"/>
    <s v="Management"/>
    <s v="G"/>
    <s v="Yes"/>
    <n v="3"/>
    <s v="Approve Financial Assistance in Terms of Section 44 of the Companies Act"/>
    <s v="Other"/>
    <s v="For"/>
    <x v="2"/>
    <m/>
    <s v="No"/>
  </r>
  <r>
    <x v="219"/>
    <s v="South Africa"/>
    <s v="ZAE000190252"/>
    <s v="BMP3858"/>
    <s v="Annual"/>
    <d v="2023-02-23T00:00:00"/>
    <s v="Management"/>
    <s v="G"/>
    <s v="Yes"/>
    <n v="4"/>
    <s v="Re-elect Leon Kok as Director"/>
    <s v="Election of Directors"/>
    <s v="For"/>
    <x v="2"/>
    <m/>
    <s v="No"/>
  </r>
  <r>
    <x v="219"/>
    <s v="South Africa"/>
    <s v="ZAE000190252"/>
    <s v="BMP3858"/>
    <s v="Annual"/>
    <d v="2023-02-23T00:00:00"/>
    <s v="Management"/>
    <s v="G"/>
    <s v="Yes"/>
    <n v="4"/>
    <s v="Approve Financial Assistance in Terms of Section 45 of the Companies Act"/>
    <s v="Other"/>
    <s v="For"/>
    <x v="2"/>
    <m/>
    <s v="No"/>
  </r>
  <r>
    <x v="219"/>
    <s v="South Africa"/>
    <s v="ZAE000190252"/>
    <s v="BMP3858"/>
    <s v="Annual"/>
    <d v="2023-02-23T00:00:00"/>
    <s v="Management"/>
    <s v="G"/>
    <s v="Yes"/>
    <n v="5"/>
    <s v="Authorise Repurchase of Issued Share Capital"/>
    <s v="Other"/>
    <s v="For"/>
    <x v="2"/>
    <m/>
    <s v="No"/>
  </r>
  <r>
    <x v="219"/>
    <s v="South Africa"/>
    <s v="ZAE000190252"/>
    <s v="BMP3858"/>
    <s v="Annual"/>
    <d v="2023-02-23T00:00:00"/>
    <s v="Management"/>
    <s v="G"/>
    <s v="Yes"/>
    <n v="5.0999999999999996"/>
    <s v="Re-elect Diane Radley as Chairperson of the Audit Committee"/>
    <s v="Other"/>
    <s v="For"/>
    <x v="2"/>
    <m/>
    <s v="No"/>
  </r>
  <r>
    <x v="219"/>
    <s v="South Africa"/>
    <s v="ZAE000190252"/>
    <s v="BMP3858"/>
    <s v="Annual"/>
    <d v="2023-02-23T00:00:00"/>
    <s v="Management"/>
    <s v="G"/>
    <s v="Yes"/>
    <n v="5.2"/>
    <s v="Re-elect Lesego Sennelo as Member of the Audit Committee"/>
    <s v="Other"/>
    <s v="For"/>
    <x v="2"/>
    <m/>
    <s v="No"/>
  </r>
  <r>
    <x v="219"/>
    <s v="South Africa"/>
    <s v="ZAE000190252"/>
    <s v="BMP3858"/>
    <s v="Annual"/>
    <d v="2023-02-23T00:00:00"/>
    <s v="Management"/>
    <s v="G"/>
    <s v="Yes"/>
    <n v="5.3"/>
    <s v="Elect Simon Fifield as Member of the Audit Committee"/>
    <s v="Other"/>
    <s v="For"/>
    <x v="2"/>
    <m/>
    <s v="No"/>
  </r>
  <r>
    <x v="219"/>
    <s v="South Africa"/>
    <s v="ZAE000190252"/>
    <s v="BMP3858"/>
    <s v="Annual"/>
    <d v="2023-02-23T00:00:00"/>
    <s v="Management"/>
    <s v="G"/>
    <s v="Yes"/>
    <n v="6"/>
    <s v="Reappoint PricewaterhouseCoopers Inc as Auditors with John Bennett as the Designated Audit Partner"/>
    <s v="Auditors"/>
    <s v="For"/>
    <x v="2"/>
    <m/>
    <s v="No"/>
  </r>
  <r>
    <x v="219"/>
    <s v="South Africa"/>
    <s v="ZAE000190252"/>
    <s v="BMP3858"/>
    <s v="Annual"/>
    <d v="2023-02-23T00:00:00"/>
    <s v="Management"/>
    <s v="S"/>
    <s v="Yes"/>
    <n v="6"/>
    <s v="Approve Financial Assistance in Terms of Section 44 of the Companies Act in Respect of the Restructure of the Empowerment Trust"/>
    <s v="Other"/>
    <s v="For"/>
    <x v="2"/>
    <m/>
    <s v="No"/>
  </r>
  <r>
    <x v="219"/>
    <s v="South Africa"/>
    <s v="ZAE000190252"/>
    <s v="BMP3858"/>
    <s v="Annual"/>
    <d v="2023-02-23T00:00:00"/>
    <s v="Management"/>
    <s v="G"/>
    <s v="Yes"/>
    <n v="7"/>
    <s v="Place Authorised but Unissued Shares under Control of Directors"/>
    <s v="Election of Directors"/>
    <s v="For"/>
    <x v="2"/>
    <m/>
    <s v="No"/>
  </r>
  <r>
    <x v="219"/>
    <s v="South Africa"/>
    <s v="ZAE000190252"/>
    <s v="BMP3858"/>
    <s v="Annual"/>
    <d v="2023-02-23T00:00:00"/>
    <s v="Management"/>
    <s v="G"/>
    <s v="Yes"/>
    <n v="7"/>
    <s v="Approve Financial Assistance in Terms of Section 45 of the Companies Act in Respect of the Waiver of the Outstanding Capital Balance of the Scheme Debt Owing on the Share Purchase Scheme Shares as Set Out in the Executive Incentive Scheme"/>
    <s v="Other"/>
    <s v="For"/>
    <x v="2"/>
    <m/>
    <s v="No"/>
  </r>
  <r>
    <x v="219"/>
    <s v="South Africa"/>
    <s v="ZAE000190252"/>
    <s v="BMP3858"/>
    <s v="Annual"/>
    <d v="2023-02-23T00:00:00"/>
    <s v="Management"/>
    <s v="G"/>
    <s v="Yes"/>
    <n v="8"/>
    <s v="Authorise Board to Issue Shares for Cash"/>
    <s v="Other"/>
    <s v="For"/>
    <x v="2"/>
    <m/>
    <s v="No"/>
  </r>
  <r>
    <x v="219"/>
    <s v="South Africa"/>
    <s v="ZAE000190252"/>
    <s v="BMP3858"/>
    <s v="Annual"/>
    <d v="2023-02-23T00:00:00"/>
    <s v="Management"/>
    <s v="G"/>
    <s v="Yes"/>
    <n v="9"/>
    <s v="Approve Specific Authority to Issue Shares Pursuant to a Reinvestment Option"/>
    <s v="Other"/>
    <s v="For"/>
    <x v="2"/>
    <m/>
    <s v="No"/>
  </r>
  <r>
    <x v="219"/>
    <s v="South Africa"/>
    <s v="ZAE000190252"/>
    <s v="BMP3858"/>
    <s v="Annual"/>
    <d v="2023-02-23T00:00:00"/>
    <s v="Management"/>
    <s v="G"/>
    <s v="Yes"/>
    <n v="10"/>
    <s v="Approve Remuneration Policy"/>
    <s v="Incentives and Remuneration"/>
    <s v="For"/>
    <x v="2"/>
    <m/>
    <s v="No"/>
  </r>
  <r>
    <x v="219"/>
    <s v="South Africa"/>
    <s v="ZAE000190252"/>
    <s v="BMP3858"/>
    <s v="Annual"/>
    <d v="2023-02-23T00:00:00"/>
    <s v="Management"/>
    <s v="G"/>
    <s v="Yes"/>
    <n v="11"/>
    <s v="Approve Implementation of the Remuneration Policy"/>
    <s v="Incentives and Remuneration"/>
    <s v="For"/>
    <x v="2"/>
    <m/>
    <s v="No"/>
  </r>
  <r>
    <x v="219"/>
    <s v="South Africa"/>
    <s v="ZAE000190252"/>
    <s v="BMP3858"/>
    <s v="Annual"/>
    <d v="2023-02-23T00:00:00"/>
    <s v="Management"/>
    <s v="G"/>
    <s v="Yes"/>
    <n v="12"/>
    <s v="Authorise Ratification of Approved Resolutions"/>
    <s v="Other"/>
    <s v="For"/>
    <x v="2"/>
    <m/>
    <s v="No"/>
  </r>
  <r>
    <x v="219"/>
    <s v="South Africa"/>
    <s v="ZAE000190252"/>
    <s v="BMP3858"/>
    <s v="Annual"/>
    <d v="2023-02-23T00:00:00"/>
    <s v="Management"/>
    <s v="S"/>
    <s v="Yes"/>
    <n v="13"/>
    <s v="Approve Restructure of the Empowerment Trust"/>
    <s v="Other"/>
    <s v="For"/>
    <x v="2"/>
    <m/>
    <s v="No"/>
  </r>
  <r>
    <x v="219"/>
    <s v="South Africa"/>
    <s v="ZAE000190252"/>
    <s v="BMP3858"/>
    <s v="Annual"/>
    <d v="2023-02-23T00:00:00"/>
    <s v="Management"/>
    <s v="G"/>
    <s v="Yes"/>
    <n v="14"/>
    <s v="Approve Amendments to the Executive Incentive Scheme"/>
    <s v="Other"/>
    <s v="For"/>
    <x v="2"/>
    <m/>
    <s v="No"/>
  </r>
  <r>
    <x v="219"/>
    <s v="South Africa"/>
    <s v="ZAE000190252"/>
    <s v="BMP3858"/>
    <s v="Annual"/>
    <d v="2023-02-23T00:00:00"/>
    <s v="Management"/>
    <s v="G"/>
    <s v="Yes"/>
    <n v="15"/>
    <s v="Approve Further Amendment to the Executive Incentive Scheme"/>
    <s v="Other"/>
    <s v="For"/>
    <x v="2"/>
    <m/>
    <s v="No"/>
  </r>
  <r>
    <x v="220"/>
    <s v="Australia"/>
    <s v="AU000000ALL7"/>
    <n v="6253983"/>
    <s v="Annual"/>
    <d v="2023-02-24T00:00:00"/>
    <s v="Management"/>
    <s v="G"/>
    <s v="Yes"/>
    <n v="1"/>
    <s v="Elect Philippe Etienne as Director"/>
    <s v="Election of Directors"/>
    <s v="For"/>
    <x v="2"/>
    <m/>
    <s v="No"/>
  </r>
  <r>
    <x v="220"/>
    <s v="Australia"/>
    <s v="AU000000ALL7"/>
    <n v="6253983"/>
    <s v="Annual"/>
    <d v="2023-02-24T00:00:00"/>
    <s v="Management"/>
    <s v="G"/>
    <s v="Yes"/>
    <n v="2"/>
    <s v="Elect Pat Ramsey as Director"/>
    <s v="Election of Directors"/>
    <s v="For"/>
    <x v="2"/>
    <m/>
    <s v="No"/>
  </r>
  <r>
    <x v="220"/>
    <s v="Australia"/>
    <s v="AU000000ALL7"/>
    <n v="6253983"/>
    <s v="Annual"/>
    <d v="2023-02-24T00:00:00"/>
    <s v="Management"/>
    <s v="G"/>
    <s v="Yes"/>
    <n v="3"/>
    <s v="Elect Kathleen Conlon as Director"/>
    <s v="Election of Directors"/>
    <s v="For"/>
    <x v="2"/>
    <m/>
    <s v="No"/>
  </r>
  <r>
    <x v="220"/>
    <s v="Australia"/>
    <s v="AU000000ALL7"/>
    <n v="6253983"/>
    <s v="Annual"/>
    <d v="2023-02-24T00:00:00"/>
    <s v="Management"/>
    <s v="G"/>
    <s v="Yes"/>
    <n v="4"/>
    <s v="Elect Bill Lance as Director"/>
    <s v="Election of Directors"/>
    <s v="For"/>
    <x v="2"/>
    <m/>
    <s v="No"/>
  </r>
  <r>
    <x v="220"/>
    <s v="Australia"/>
    <s v="AU000000ALL7"/>
    <n v="6253983"/>
    <s v="Annual"/>
    <d v="2023-02-24T00:00:00"/>
    <s v="Shareholder"/>
    <s v="G"/>
    <s v="Yes"/>
    <n v="5"/>
    <s v="Elect Stephen Mayne as Director"/>
    <s v="Election of Directors"/>
    <s v="Against"/>
    <x v="1"/>
    <m/>
    <s v="No"/>
  </r>
  <r>
    <x v="220"/>
    <s v="Australia"/>
    <s v="AU000000ALL7"/>
    <n v="6253983"/>
    <s v="Annual"/>
    <d v="2023-02-24T00:00:00"/>
    <s v="Management"/>
    <s v="G"/>
    <s v="Yes"/>
    <n v="6"/>
    <s v="Approve Grant of Performance Share Rights to Trevor Croker"/>
    <s v="Other"/>
    <s v="For"/>
    <x v="1"/>
    <s v="LTIP lacks disclosure."/>
    <s v="Yes"/>
  </r>
  <r>
    <x v="220"/>
    <s v="Australia"/>
    <s v="AU000000ALL7"/>
    <n v="6253983"/>
    <s v="Annual"/>
    <d v="2023-02-24T00:00:00"/>
    <s v="Management"/>
    <s v="G"/>
    <s v="Yes"/>
    <n v="7"/>
    <s v="Approve Remuneration Report"/>
    <s v="Incentives and Remuneration"/>
    <s v="For"/>
    <x v="2"/>
    <m/>
    <s v="No"/>
  </r>
  <r>
    <x v="220"/>
    <s v="Australia"/>
    <s v="AU000000ALL7"/>
    <n v="6253983"/>
    <s v="Annual"/>
    <d v="2023-02-24T00:00:00"/>
    <s v="Management"/>
    <s v="G"/>
    <s v="Yes"/>
    <n v="8"/>
    <s v="Approve Reinsertion of Proportional Takeover Approval Provisions"/>
    <s v="Other"/>
    <s v="For"/>
    <x v="2"/>
    <m/>
    <s v="No"/>
  </r>
  <r>
    <x v="221"/>
    <s v="Malaysia"/>
    <s v="MYL6947OO005"/>
    <n v="6086242"/>
    <s v="Extraordinary Shareholders"/>
    <d v="2023-02-24T00:00:00"/>
    <s v="Management"/>
    <s v="G"/>
    <s v="Yes"/>
    <n v="1"/>
    <s v="Approve Directors' Fees and Benefits"/>
    <s v="Election of Directors"/>
    <s v="For"/>
    <x v="2"/>
    <m/>
    <s v="No"/>
  </r>
  <r>
    <x v="221"/>
    <s v="Malaysia"/>
    <s v="MYL6947OO005"/>
    <n v="6086242"/>
    <s v="Extraordinary Shareholders"/>
    <d v="2023-02-24T00:00:00"/>
    <s v="Management"/>
    <s v="G"/>
    <s v="Yes"/>
    <n v="1"/>
    <s v="Approve Change of Company Name"/>
    <s v="Other"/>
    <s v="For"/>
    <x v="2"/>
    <m/>
    <s v="No"/>
  </r>
  <r>
    <x v="221"/>
    <s v="Malaysia"/>
    <s v="MYL6947OO005"/>
    <n v="6086242"/>
    <s v="Extraordinary Shareholders"/>
    <d v="2023-02-24T00:00:00"/>
    <s v="Management"/>
    <s v="G"/>
    <s v="Yes"/>
    <n v="2"/>
    <s v="Approve New Shareholders' Mandate for Recurrent Related Party Transactions of a Revenue or Trading Nature between Digi.Com Berhad and Its Subsidiaries and Axiata Group Berhad and Its Subsidiaries"/>
    <s v="Other"/>
    <s v="For"/>
    <x v="2"/>
    <m/>
    <s v="No"/>
  </r>
  <r>
    <x v="221"/>
    <s v="Malaysia"/>
    <s v="MYL6947OO005"/>
    <n v="6086242"/>
    <s v="Extraordinary Shareholders"/>
    <d v="2023-02-24T00:00:00"/>
    <s v="Management"/>
    <s v="G"/>
    <s v="Yes"/>
    <n v="3"/>
    <s v="Approve New Shareholders' Mandate for Recurrent Related Party Transactions of a Revenue or Trading Nature between Celcom Axiata Berhad and Its Subsidiaries and Telenor Asia and Its Subsidiaries"/>
    <s v="Other"/>
    <s v="For"/>
    <x v="2"/>
    <m/>
    <s v="No"/>
  </r>
  <r>
    <x v="221"/>
    <s v="Malaysia"/>
    <s v="MYL6947OO005"/>
    <n v="6086242"/>
    <s v="Extraordinary Shareholders"/>
    <d v="2023-02-24T00:00:00"/>
    <s v="Management"/>
    <s v="G"/>
    <s v="Yes"/>
    <n v="4"/>
    <s v="Approve New Shareholders' Mandate for Recurrent Related Party Transactions of a Revenue or Trading Nature between Digi Group And Khazanah Nasional Berhad And Its Related Entities"/>
    <s v="Other"/>
    <s v="For"/>
    <x v="2"/>
    <m/>
    <s v="No"/>
  </r>
  <r>
    <x v="221"/>
    <s v="Malaysia"/>
    <s v="MYL6947OO005"/>
    <n v="6086242"/>
    <s v="Extraordinary Shareholders"/>
    <d v="2023-02-24T00:00:00"/>
    <s v="Management"/>
    <s v="G"/>
    <s v="Yes"/>
    <n v="5"/>
    <s v="Approve New Shareholders' Mandate for Recurrent Related Party Transactions of a Revenue or Trading Nature between Digi Group and Digital Nasional Berhad"/>
    <s v="Other"/>
    <s v="For"/>
    <x v="2"/>
    <m/>
    <s v="No"/>
  </r>
  <r>
    <x v="221"/>
    <s v="Malaysia"/>
    <s v="MYL6947OO005"/>
    <n v="6086242"/>
    <s v="Extraordinary Shareholders"/>
    <d v="2023-02-24T00:00:00"/>
    <s v="Management"/>
    <s v="G"/>
    <s v="Yes"/>
    <n v="6"/>
    <s v="Approve New Shareholders' Mandate for Recurrent Related Party Transactions of a Revenue or Trading Nature between Digi Group and Telekom Malaysia Berhad and Its Subsidiaries"/>
    <s v="Other"/>
    <s v="For"/>
    <x v="2"/>
    <m/>
    <s v="No"/>
  </r>
  <r>
    <x v="222"/>
    <s v="China"/>
    <s v="CNE100000304"/>
    <n v="6278566"/>
    <s v="Extraordinary Shareholders"/>
    <d v="2023-02-24T00:00:00"/>
    <s v="Management"/>
    <s v="G"/>
    <s v="Yes"/>
    <n v="1"/>
    <s v="Approve Repurchase and Cancellation of Certain Restricted Shares"/>
    <s v="Other"/>
    <s v="For"/>
    <x v="2"/>
    <m/>
    <s v="No"/>
  </r>
  <r>
    <x v="222"/>
    <s v="China"/>
    <s v="CNE100000304"/>
    <n v="6278566"/>
    <s v="Extraordinary Shareholders"/>
    <d v="2023-02-24T00:00:00"/>
    <s v="Shareholder"/>
    <s v="G"/>
    <s v="Yes"/>
    <n v="2.0099999999999998"/>
    <s v="Elect Song Zhiyuan as Director"/>
    <s v="Election of Directors"/>
    <s v="For"/>
    <x v="2"/>
    <m/>
    <s v="No"/>
  </r>
  <r>
    <x v="222"/>
    <s v="China"/>
    <s v="CNE100000304"/>
    <n v="6278566"/>
    <s v="Special"/>
    <d v="2023-02-24T00:00:00"/>
    <s v="Management"/>
    <s v="G"/>
    <s v="Yes"/>
    <n v="1"/>
    <s v="Approve Repurchase and Cancellation of Certain Restricted Shares"/>
    <s v="Other"/>
    <s v="For"/>
    <x v="2"/>
    <m/>
    <s v="No"/>
  </r>
  <r>
    <x v="223"/>
    <s v="Bermuda"/>
    <s v="BMG4232X1020"/>
    <n v="6898908"/>
    <s v="Special"/>
    <d v="2023-02-24T00:00:00"/>
    <s v="Management"/>
    <s v="G"/>
    <s v="Yes"/>
    <n v="1"/>
    <s v="Authorize Board to Raise or Borrow Money During the Relevant Period and to Provide Guarantees for the Wholly-Owned Subsidiaries"/>
    <s v="Other"/>
    <s v="For"/>
    <x v="2"/>
    <m/>
    <s v="No"/>
  </r>
  <r>
    <x v="224"/>
    <s v="USA"/>
    <s v="US4315711089"/>
    <s v="B2QGDP1"/>
    <s v="Annual"/>
    <d v="2023-02-24T00:00:00"/>
    <s v="Management"/>
    <s v="G"/>
    <s v="Yes"/>
    <n v="1.1000000000000001"/>
    <s v="Elect Director Daniel C. Hillenbrand"/>
    <s v="Election of Directors"/>
    <s v="For"/>
    <x v="2"/>
    <m/>
    <s v="No"/>
  </r>
  <r>
    <x v="224"/>
    <s v="USA"/>
    <s v="US4315711089"/>
    <s v="B2QGDP1"/>
    <s v="Annual"/>
    <d v="2023-02-24T00:00:00"/>
    <s v="Management"/>
    <s v="G"/>
    <s v="Yes"/>
    <n v="1.2"/>
    <s v="Elect Director Neil S. Novich"/>
    <s v="Election of Directors"/>
    <s v="For"/>
    <x v="3"/>
    <s v="Chair of Audit Committee is non-independent."/>
    <s v="Yes"/>
  </r>
  <r>
    <x v="224"/>
    <s v="USA"/>
    <s v="US4315711089"/>
    <s v="B2QGDP1"/>
    <s v="Annual"/>
    <d v="2023-02-24T00:00:00"/>
    <s v="Management"/>
    <s v="G"/>
    <s v="Yes"/>
    <n v="1.3"/>
    <s v="Elect Director Kimberly K. Ryan"/>
    <s v="Election of Directors"/>
    <s v="For"/>
    <x v="2"/>
    <m/>
    <s v="No"/>
  </r>
  <r>
    <x v="224"/>
    <s v="USA"/>
    <s v="US4315711089"/>
    <s v="B2QGDP1"/>
    <s v="Annual"/>
    <d v="2023-02-24T00:00:00"/>
    <s v="Management"/>
    <s v="G"/>
    <s v="Yes"/>
    <n v="1.4"/>
    <s v="Elect Director Inderpreet Sawhney"/>
    <s v="Election of Directors"/>
    <s v="For"/>
    <x v="2"/>
    <m/>
    <s v="No"/>
  </r>
  <r>
    <x v="224"/>
    <s v="USA"/>
    <s v="US4315711089"/>
    <s v="B2QGDP1"/>
    <s v="Annual"/>
    <d v="2023-02-24T00:00:00"/>
    <s v="Management"/>
    <s v="G"/>
    <s v="Yes"/>
    <n v="2"/>
    <s v="Advisory Vote to Ratify Named Executive Officers' Compensation"/>
    <s v="Other"/>
    <s v="For"/>
    <x v="2"/>
    <m/>
    <s v="No"/>
  </r>
  <r>
    <x v="224"/>
    <s v="USA"/>
    <s v="US4315711089"/>
    <s v="B2QGDP1"/>
    <s v="Annual"/>
    <d v="2023-02-24T00:00:00"/>
    <s v="Management"/>
    <s v="G"/>
    <s v="Yes"/>
    <n v="3"/>
    <s v="Advisory Vote on Say on Pay Frequency"/>
    <s v="Other"/>
    <s v="One Year"/>
    <x v="5"/>
    <m/>
    <s v="No"/>
  </r>
  <r>
    <x v="224"/>
    <s v="USA"/>
    <s v="US4315711089"/>
    <s v="B2QGDP1"/>
    <s v="Annual"/>
    <d v="2023-02-24T00:00:00"/>
    <s v="Management"/>
    <s v="G"/>
    <s v="Yes"/>
    <n v="4"/>
    <s v="Ratify Ernst &amp; Young LLP as Auditors"/>
    <s v="Auditors"/>
    <s v="For"/>
    <x v="2"/>
    <m/>
    <s v="No"/>
  </r>
  <r>
    <x v="225"/>
    <s v="Ireland"/>
    <s v="IE00BQPVQZ61"/>
    <s v="BQPVQZ6"/>
    <s v="Court"/>
    <d v="2023-02-24T00:00:00"/>
    <s v="Management"/>
    <s v="G"/>
    <s v="Yes"/>
    <n v="1"/>
    <s v="Approve Scheme of Arrangement"/>
    <s v="Other"/>
    <s v="For"/>
    <x v="2"/>
    <m/>
    <s v="No"/>
  </r>
  <r>
    <x v="225"/>
    <s v="Ireland"/>
    <s v="IE00BQPVQZ61"/>
    <s v="BQPVQZ6"/>
    <s v="Extraordinary Shareholders"/>
    <d v="2023-02-24T00:00:00"/>
    <s v="Management"/>
    <s v="G"/>
    <s v="Yes"/>
    <n v="1"/>
    <s v="Approve Scheme of Arrangement"/>
    <s v="Other"/>
    <s v="For"/>
    <x v="2"/>
    <m/>
    <s v="No"/>
  </r>
  <r>
    <x v="225"/>
    <s v="Ireland"/>
    <s v="IE00BQPVQZ61"/>
    <s v="BQPVQZ6"/>
    <s v="Extraordinary Shareholders"/>
    <d v="2023-02-24T00:00:00"/>
    <s v="Management"/>
    <s v="G"/>
    <s v="Yes"/>
    <n v="2"/>
    <s v="Amend Articles of Association"/>
    <s v="Other"/>
    <s v="For"/>
    <x v="2"/>
    <m/>
    <s v="No"/>
  </r>
  <r>
    <x v="225"/>
    <s v="Ireland"/>
    <s v="IE00BQPVQZ61"/>
    <s v="BQPVQZ6"/>
    <s v="Extraordinary Shareholders"/>
    <d v="2023-02-24T00:00:00"/>
    <s v="Management"/>
    <s v="G"/>
    <s v="Yes"/>
    <n v="3"/>
    <s v="Advisory Vote on Golden Parachutes"/>
    <s v="Other"/>
    <s v="For"/>
    <x v="1"/>
    <s v="Termination payments automatically vests in full. Termination payments subject to single-trigger for a change-in-control."/>
    <s v="Yes"/>
  </r>
  <r>
    <x v="225"/>
    <s v="Ireland"/>
    <s v="IE00BQPVQZ61"/>
    <s v="BQPVQZ6"/>
    <s v="Extraordinary Shareholders"/>
    <d v="2023-02-24T00:00:00"/>
    <s v="Management"/>
    <s v="G"/>
    <s v="Yes"/>
    <n v="4"/>
    <s v="Adjourn Meeting"/>
    <s v="Other"/>
    <s v="For"/>
    <x v="2"/>
    <m/>
    <s v="No"/>
  </r>
  <r>
    <x v="226"/>
    <s v="Germany"/>
    <s v="DE000BFB0019"/>
    <s v="BD6QT83"/>
    <s v="Annual"/>
    <d v="2023-02-24T00:00:00"/>
    <s v="Management"/>
    <s v="G"/>
    <s v="No"/>
    <n v="1"/>
    <s v="Receive Financial Statements and Statutory Reports for Fiscal Year 2021/22 (Non-Voting)"/>
    <s v="Reports"/>
    <m/>
    <x v="0"/>
    <m/>
    <s v="No"/>
  </r>
  <r>
    <x v="226"/>
    <s v="Germany"/>
    <s v="DE000BFB0019"/>
    <s v="BD6QT83"/>
    <s v="Annual"/>
    <d v="2023-02-24T00:00:00"/>
    <s v="Management"/>
    <s v="G"/>
    <s v="Yes"/>
    <n v="2"/>
    <s v="Approve Discharge of Management Board for Fiscal Year 2021/22"/>
    <s v="Other"/>
    <s v="For"/>
    <x v="2"/>
    <m/>
    <s v="No"/>
  </r>
  <r>
    <x v="226"/>
    <s v="Germany"/>
    <s v="DE000BFB0019"/>
    <s v="BD6QT83"/>
    <s v="Annual"/>
    <d v="2023-02-24T00:00:00"/>
    <s v="Management"/>
    <s v="G"/>
    <s v="Yes"/>
    <n v="3"/>
    <s v="Approve Discharge of Supervisory Board for Fiscal Year 2021/22"/>
    <s v="Other"/>
    <s v="For"/>
    <x v="2"/>
    <m/>
    <s v="No"/>
  </r>
  <r>
    <x v="226"/>
    <s v="Germany"/>
    <s v="DE000BFB0019"/>
    <s v="BD6QT83"/>
    <s v="Annual"/>
    <d v="2023-02-24T00:00:00"/>
    <s v="Management"/>
    <s v="G"/>
    <s v="Yes"/>
    <n v="4"/>
    <s v="Ratify KPMG AG as Auditors for Fiscal Year 2022/23 and as Auditor for the Review of the Interim Financial Statements and Reports for Fiscal Year 2023/24"/>
    <s v="Reports"/>
    <s v="For"/>
    <x v="2"/>
    <m/>
    <s v="No"/>
  </r>
  <r>
    <x v="226"/>
    <s v="Germany"/>
    <s v="DE000BFB0019"/>
    <s v="BD6QT83"/>
    <s v="Annual"/>
    <d v="2023-02-24T00:00:00"/>
    <s v="Management"/>
    <s v="G"/>
    <s v="Yes"/>
    <n v="5.0999999999999996"/>
    <s v="Elect Marco Arcelli to the Supervisory Board"/>
    <s v="Other"/>
    <s v="For"/>
    <x v="2"/>
    <m/>
    <s v="No"/>
  </r>
  <r>
    <x v="226"/>
    <s v="Germany"/>
    <s v="DE000BFB0019"/>
    <s v="BD6QT83"/>
    <s v="Annual"/>
    <d v="2023-02-24T00:00:00"/>
    <s v="Management"/>
    <s v="G"/>
    <s v="Yes"/>
    <n v="5.2"/>
    <s v="Elect Gwyneth Burr to the Supervisory Board"/>
    <s v="Other"/>
    <s v="For"/>
    <x v="2"/>
    <m/>
    <s v="No"/>
  </r>
  <r>
    <x v="226"/>
    <s v="Germany"/>
    <s v="DE000BFB0019"/>
    <s v="BD6QT83"/>
    <s v="Annual"/>
    <d v="2023-02-24T00:00:00"/>
    <s v="Management"/>
    <s v="G"/>
    <s v="Yes"/>
    <n v="5.3"/>
    <s v="Elect Jana Cejpkova to the Supervisory Board"/>
    <s v="Other"/>
    <s v="For"/>
    <x v="2"/>
    <m/>
    <s v="No"/>
  </r>
  <r>
    <x v="226"/>
    <s v="Germany"/>
    <s v="DE000BFB0019"/>
    <s v="BD6QT83"/>
    <s v="Annual"/>
    <d v="2023-02-24T00:00:00"/>
    <s v="Management"/>
    <s v="G"/>
    <s v="Yes"/>
    <n v="5.4"/>
    <s v="Elect Edgar Ernst to the Supervisory Board"/>
    <s v="Other"/>
    <s v="For"/>
    <x v="2"/>
    <m/>
    <s v="No"/>
  </r>
  <r>
    <x v="226"/>
    <s v="Germany"/>
    <s v="DE000BFB0019"/>
    <s v="BD6QT83"/>
    <s v="Annual"/>
    <d v="2023-02-24T00:00:00"/>
    <s v="Management"/>
    <s v="G"/>
    <s v="Yes"/>
    <n v="5.5"/>
    <s v="Elect Georg Vomhof to the Supervisory Board"/>
    <s v="Other"/>
    <s v="For"/>
    <x v="2"/>
    <m/>
    <s v="No"/>
  </r>
  <r>
    <x v="226"/>
    <s v="Germany"/>
    <s v="DE000BFB0019"/>
    <s v="BD6QT83"/>
    <s v="Annual"/>
    <d v="2023-02-24T00:00:00"/>
    <s v="Management"/>
    <s v="G"/>
    <s v="Yes"/>
    <n v="6.1"/>
    <s v="Approve Virtual-Only Shareholder Meetings Until 2028"/>
    <s v="Other"/>
    <s v="For"/>
    <x v="1"/>
    <s v="Unsupportive of exclusively virtual meetings."/>
    <s v="Yes"/>
  </r>
  <r>
    <x v="226"/>
    <s v="Germany"/>
    <s v="DE000BFB0019"/>
    <s v="BD6QT83"/>
    <s v="Annual"/>
    <d v="2023-02-24T00:00:00"/>
    <s v="Management"/>
    <s v="G"/>
    <s v="Yes"/>
    <n v="6.2"/>
    <s v="Amend Articles Re: Participation of Supervisory Board Members in the Annual General Meeting by Means of Audio and Video Transmission"/>
    <s v="Other"/>
    <s v="For"/>
    <x v="2"/>
    <m/>
    <s v="No"/>
  </r>
  <r>
    <x v="226"/>
    <s v="Germany"/>
    <s v="DE000BFB0019"/>
    <s v="BD6QT83"/>
    <s v="Annual"/>
    <d v="2023-02-24T00:00:00"/>
    <s v="Management"/>
    <s v="G"/>
    <s v="Yes"/>
    <n v="7"/>
    <s v="Approve Remuneration Report"/>
    <s v="Incentives and Remuneration"/>
    <s v="For"/>
    <x v="2"/>
    <m/>
    <s v="No"/>
  </r>
  <r>
    <x v="226"/>
    <s v="Germany"/>
    <s v="DE000BFB0019"/>
    <s v="BD6QT83"/>
    <s v="Annual"/>
    <d v="2023-02-24T00:00:00"/>
    <s v="Management"/>
    <s v="G"/>
    <s v="Yes"/>
    <n v="8"/>
    <s v="Approve Remuneration Policy"/>
    <s v="Incentives and Remuneration"/>
    <s v="For"/>
    <x v="2"/>
    <m/>
    <s v="No"/>
  </r>
  <r>
    <x v="43"/>
    <s v="China"/>
    <s v="CNE000001DQ4"/>
    <n v="6599803"/>
    <s v="Special"/>
    <d v="2023-02-24T00:00:00"/>
    <s v="Management"/>
    <s v="G"/>
    <s v="Yes"/>
    <n v="1"/>
    <s v="Approve Provision of Guarantee"/>
    <s v="Other"/>
    <s v="For"/>
    <x v="2"/>
    <m/>
    <s v="No"/>
  </r>
  <r>
    <x v="227"/>
    <s v="India"/>
    <s v="INE669E01016"/>
    <s v="B1MP4H4"/>
    <s v="Extraordinary Shareholders"/>
    <d v="2023-02-25T00:00:00"/>
    <s v="Management"/>
    <s v="G"/>
    <s v="Yes"/>
    <n v="1"/>
    <s v="Approve Issuance of Securities to ATC Telecom Infrastructure Private Limited on Preferential Basis"/>
    <s v="Other"/>
    <s v="For"/>
    <x v="2"/>
    <m/>
    <s v="No"/>
  </r>
  <r>
    <x v="168"/>
    <s v="China"/>
    <s v="CNE1000005P7"/>
    <s v="B232Y04"/>
    <s v="Special"/>
    <d v="2023-02-27T00:00:00"/>
    <s v="Management"/>
    <s v="G"/>
    <s v="Yes"/>
    <n v="1"/>
    <s v="Approve Adjustment of Capital Increase Plan"/>
    <s v="Other"/>
    <s v="For"/>
    <x v="1"/>
    <s v="Not enough disclosure to make an informed decision."/>
    <s v="Yes"/>
  </r>
  <r>
    <x v="228"/>
    <s v="South Korea"/>
    <s v="KR7015760002"/>
    <n v="6495730"/>
    <s v="Special"/>
    <d v="2023-02-27T00:00:00"/>
    <s v="Management"/>
    <s v="G"/>
    <s v="Yes"/>
    <n v="1.1000000000000001"/>
    <s v="Elect Lee Jeong-bok as Inside Director"/>
    <s v="Election of Directors"/>
    <s v="For"/>
    <x v="2"/>
    <m/>
    <s v="No"/>
  </r>
  <r>
    <x v="228"/>
    <s v="South Korea"/>
    <s v="KR7015760002"/>
    <n v="6495730"/>
    <s v="Special"/>
    <d v="2023-02-27T00:00:00"/>
    <s v="Management"/>
    <s v="G"/>
    <s v="Yes"/>
    <n v="1.2"/>
    <s v="Elect Lee Jun-ho as Inside Director"/>
    <s v="Election of Directors"/>
    <s v="For"/>
    <x v="2"/>
    <m/>
    <s v="No"/>
  </r>
  <r>
    <x v="228"/>
    <s v="South Korea"/>
    <s v="KR7015760002"/>
    <n v="6495730"/>
    <s v="Special"/>
    <d v="2023-02-27T00:00:00"/>
    <s v="Management"/>
    <s v="G"/>
    <s v="Yes"/>
    <n v="2"/>
    <s v="Elect Jeon Young-sang as Inside Director to Serve as an Audit Committee Member"/>
    <s v="Election of Directors"/>
    <s v="For"/>
    <x v="1"/>
    <s v="Unsupportive of Executives on the Audit Committee."/>
    <s v="Yes"/>
  </r>
  <r>
    <x v="40"/>
    <s v="China"/>
    <s v="CNE000001F70"/>
    <n v="6648824"/>
    <s v="Special"/>
    <d v="2023-02-27T00:00:00"/>
    <s v="Management"/>
    <s v="G"/>
    <s v="Yes"/>
    <n v="1"/>
    <s v="Approve Issuance of GDR and Listing on Frankfurt Stock Exchange in Germany as well as Conversion to an Overseas Fundraising Company"/>
    <s v="Other"/>
    <s v="For"/>
    <x v="2"/>
    <m/>
    <s v="No"/>
  </r>
  <r>
    <x v="40"/>
    <s v="China"/>
    <s v="CNE000001F70"/>
    <n v="6648824"/>
    <s v="Special"/>
    <d v="2023-02-27T00:00:00"/>
    <s v="Management"/>
    <s v="G"/>
    <s v="Yes"/>
    <n v="2.1"/>
    <s v="Approve Share Type and Par Value"/>
    <s v="Other"/>
    <s v="For"/>
    <x v="2"/>
    <m/>
    <s v="No"/>
  </r>
  <r>
    <x v="40"/>
    <s v="China"/>
    <s v="CNE000001F70"/>
    <n v="6648824"/>
    <s v="Special"/>
    <d v="2023-02-27T00:00:00"/>
    <s v="Management"/>
    <s v="G"/>
    <s v="Yes"/>
    <n v="2.1"/>
    <s v="Approve Underwriting Method"/>
    <s v="Other"/>
    <s v="For"/>
    <x v="2"/>
    <m/>
    <s v="No"/>
  </r>
  <r>
    <x v="40"/>
    <s v="China"/>
    <s v="CNE000001F70"/>
    <n v="6648824"/>
    <s v="Special"/>
    <d v="2023-02-27T00:00:00"/>
    <s v="Management"/>
    <s v="G"/>
    <s v="Yes"/>
    <n v="2.2000000000000002"/>
    <s v="Approve Issue Time"/>
    <s v="Other"/>
    <s v="For"/>
    <x v="2"/>
    <m/>
    <s v="No"/>
  </r>
  <r>
    <x v="40"/>
    <s v="China"/>
    <s v="CNE000001F70"/>
    <n v="6648824"/>
    <s v="Special"/>
    <d v="2023-02-27T00:00:00"/>
    <s v="Management"/>
    <s v="G"/>
    <s v="Yes"/>
    <n v="2.2999999999999998"/>
    <s v="Approve Issue Manner"/>
    <s v="Other"/>
    <s v="For"/>
    <x v="2"/>
    <m/>
    <s v="No"/>
  </r>
  <r>
    <x v="40"/>
    <s v="China"/>
    <s v="CNE000001F70"/>
    <n v="6648824"/>
    <s v="Special"/>
    <d v="2023-02-27T00:00:00"/>
    <s v="Management"/>
    <s v="G"/>
    <s v="Yes"/>
    <n v="2.4"/>
    <s v="Approve Issue Size"/>
    <s v="Other"/>
    <s v="For"/>
    <x v="2"/>
    <m/>
    <s v="No"/>
  </r>
  <r>
    <x v="40"/>
    <s v="China"/>
    <s v="CNE000001F70"/>
    <n v="6648824"/>
    <s v="Special"/>
    <d v="2023-02-27T00:00:00"/>
    <s v="Management"/>
    <s v="G"/>
    <s v="Yes"/>
    <n v="2.5"/>
    <s v="Approve Scale of GDR in its Lifetime"/>
    <s v="Other"/>
    <s v="For"/>
    <x v="2"/>
    <m/>
    <s v="No"/>
  </r>
  <r>
    <x v="40"/>
    <s v="China"/>
    <s v="CNE000001F70"/>
    <n v="6648824"/>
    <s v="Special"/>
    <d v="2023-02-27T00:00:00"/>
    <s v="Management"/>
    <s v="G"/>
    <s v="Yes"/>
    <n v="2.6"/>
    <s v="Approve Conversion Rate of GDR and Underlying Securities A Shares"/>
    <s v="Other"/>
    <s v="For"/>
    <x v="2"/>
    <m/>
    <s v="No"/>
  </r>
  <r>
    <x v="40"/>
    <s v="China"/>
    <s v="CNE000001F70"/>
    <n v="6648824"/>
    <s v="Special"/>
    <d v="2023-02-27T00:00:00"/>
    <s v="Management"/>
    <s v="G"/>
    <s v="Yes"/>
    <n v="2.7"/>
    <s v="Approve Pricing Method"/>
    <s v="Other"/>
    <s v="For"/>
    <x v="2"/>
    <m/>
    <s v="No"/>
  </r>
  <r>
    <x v="40"/>
    <s v="China"/>
    <s v="CNE000001F70"/>
    <n v="6648824"/>
    <s v="Special"/>
    <d v="2023-02-27T00:00:00"/>
    <s v="Management"/>
    <s v="G"/>
    <s v="Yes"/>
    <n v="2.8"/>
    <s v="Approve Target Subscribers"/>
    <s v="Other"/>
    <s v="For"/>
    <x v="2"/>
    <m/>
    <s v="No"/>
  </r>
  <r>
    <x v="40"/>
    <s v="China"/>
    <s v="CNE000001F70"/>
    <n v="6648824"/>
    <s v="Special"/>
    <d v="2023-02-27T00:00:00"/>
    <s v="Management"/>
    <s v="G"/>
    <s v="Yes"/>
    <n v="2.9"/>
    <s v="Approve Conversion Restriction Period for GDR and Underlying Securities A Shares"/>
    <s v="Other"/>
    <s v="For"/>
    <x v="2"/>
    <m/>
    <s v="No"/>
  </r>
  <r>
    <x v="40"/>
    <s v="China"/>
    <s v="CNE000001F70"/>
    <n v="6648824"/>
    <s v="Special"/>
    <d v="2023-02-27T00:00:00"/>
    <s v="Management"/>
    <s v="G"/>
    <s v="Yes"/>
    <n v="3"/>
    <s v="Approve Proposal that there is No Need to Prepare a Report on Previous Usage of Raised Funds"/>
    <s v="Reports"/>
    <s v="For"/>
    <x v="2"/>
    <m/>
    <s v="No"/>
  </r>
  <r>
    <x v="40"/>
    <s v="China"/>
    <s v="CNE000001F70"/>
    <n v="6648824"/>
    <s v="Special"/>
    <d v="2023-02-27T00:00:00"/>
    <s v="Management"/>
    <s v="G"/>
    <s v="Yes"/>
    <n v="4"/>
    <s v="Approve Issuance of GDR for Fund-raising Use Plan"/>
    <s v="Other"/>
    <s v="For"/>
    <x v="2"/>
    <m/>
    <s v="No"/>
  </r>
  <r>
    <x v="40"/>
    <s v="China"/>
    <s v="CNE000001F70"/>
    <n v="6648824"/>
    <s v="Special"/>
    <d v="2023-02-27T00:00:00"/>
    <s v="Management"/>
    <s v="G"/>
    <s v="Yes"/>
    <n v="5"/>
    <s v="Approve Resolution Validity Period"/>
    <s v="Other"/>
    <s v="For"/>
    <x v="2"/>
    <m/>
    <s v="No"/>
  </r>
  <r>
    <x v="40"/>
    <s v="China"/>
    <s v="CNE000001F70"/>
    <n v="6648824"/>
    <s v="Special"/>
    <d v="2023-02-27T00:00:00"/>
    <s v="Management"/>
    <s v="G"/>
    <s v="Yes"/>
    <n v="6"/>
    <s v="Approve Authorization of Board to Handle All Related Matters"/>
    <s v="Other"/>
    <s v="For"/>
    <x v="2"/>
    <m/>
    <s v="No"/>
  </r>
  <r>
    <x v="40"/>
    <s v="China"/>
    <s v="CNE000001F70"/>
    <n v="6648824"/>
    <s v="Special"/>
    <d v="2023-02-27T00:00:00"/>
    <s v="Management"/>
    <s v="G"/>
    <s v="Yes"/>
    <n v="7"/>
    <s v="Approve Amendments to Articles of Association"/>
    <s v="Other"/>
    <s v="For"/>
    <x v="2"/>
    <m/>
    <s v="No"/>
  </r>
  <r>
    <x v="40"/>
    <s v="China"/>
    <s v="CNE000001F70"/>
    <n v="6648824"/>
    <s v="Special"/>
    <d v="2023-02-27T00:00:00"/>
    <s v="Management"/>
    <s v="G"/>
    <s v="Yes"/>
    <n v="8"/>
    <s v="Amend Rules and Procedures Regarding General Meetings of Shareholders"/>
    <s v="Other"/>
    <s v="For"/>
    <x v="2"/>
    <m/>
    <s v="No"/>
  </r>
  <r>
    <x v="40"/>
    <s v="China"/>
    <s v="CNE000001F70"/>
    <n v="6648824"/>
    <s v="Special"/>
    <d v="2023-02-27T00:00:00"/>
    <s v="Management"/>
    <s v="G"/>
    <s v="Yes"/>
    <n v="9"/>
    <s v="Amend Rules and Procedures Regarding Meetings of Board of Directors"/>
    <s v="Election of Directors"/>
    <s v="For"/>
    <x v="2"/>
    <m/>
    <s v="No"/>
  </r>
  <r>
    <x v="40"/>
    <s v="China"/>
    <s v="CNE000001F70"/>
    <n v="6648824"/>
    <s v="Special"/>
    <d v="2023-02-27T00:00:00"/>
    <s v="Management"/>
    <s v="G"/>
    <s v="Yes"/>
    <n v="10"/>
    <s v="Approve Distribution on Roll-forward Profits"/>
    <s v="Other"/>
    <s v="For"/>
    <x v="2"/>
    <m/>
    <s v="No"/>
  </r>
  <r>
    <x v="40"/>
    <s v="China"/>
    <s v="CNE000001F70"/>
    <n v="6648824"/>
    <s v="Special"/>
    <d v="2023-02-27T00:00:00"/>
    <s v="Management"/>
    <s v="G"/>
    <s v="Yes"/>
    <n v="11"/>
    <s v="Approve Purchase of Liability Insurance for Directors, Supervisors and Senior Management Members and Prospectus Liability Insurance"/>
    <s v="Election of Directors"/>
    <s v="For"/>
    <x v="2"/>
    <m/>
    <s v="No"/>
  </r>
  <r>
    <x v="40"/>
    <s v="China"/>
    <s v="CNE000001F70"/>
    <n v="6648824"/>
    <s v="Special"/>
    <d v="2023-02-27T00:00:00"/>
    <s v="Management"/>
    <s v="G"/>
    <s v="Yes"/>
    <n v="12"/>
    <s v="Approve Amendments to Articles of Association (Applicable After the Listing of GDR)"/>
    <s v="Other"/>
    <s v="For"/>
    <x v="2"/>
    <m/>
    <s v="No"/>
  </r>
  <r>
    <x v="40"/>
    <s v="China"/>
    <s v="CNE000001F70"/>
    <n v="6648824"/>
    <s v="Special"/>
    <d v="2023-02-27T00:00:00"/>
    <s v="Management"/>
    <s v="G"/>
    <s v="Yes"/>
    <n v="13"/>
    <s v="Amend Rules and Procedures Regarding General Meetings of Shareholders (Applicable After the Listing of GDR)"/>
    <s v="Other"/>
    <s v="For"/>
    <x v="2"/>
    <m/>
    <s v="No"/>
  </r>
  <r>
    <x v="40"/>
    <s v="China"/>
    <s v="CNE000001F70"/>
    <n v="6648824"/>
    <s v="Special"/>
    <d v="2023-02-27T00:00:00"/>
    <s v="Management"/>
    <s v="G"/>
    <s v="Yes"/>
    <n v="14"/>
    <s v="Amend Rules and Procedures Regarding Meetings of Board of Directors (Applicable After the Listing of GDR)"/>
    <s v="Election of Directors"/>
    <s v="For"/>
    <x v="2"/>
    <m/>
    <s v="No"/>
  </r>
  <r>
    <x v="40"/>
    <s v="China"/>
    <s v="CNE000001F70"/>
    <n v="6648824"/>
    <s v="Special"/>
    <d v="2023-02-27T00:00:00"/>
    <s v="Management"/>
    <s v="G"/>
    <s v="Yes"/>
    <n v="15"/>
    <s v="Amend Rules and Procedures Regarding Meetings of Board of Supervisors (Applicable After the Listing of GDR)"/>
    <s v="Other"/>
    <s v="For"/>
    <x v="2"/>
    <m/>
    <s v="No"/>
  </r>
  <r>
    <x v="229"/>
    <s v="China"/>
    <s v="CNE0000015H5"/>
    <n v="6294960"/>
    <s v="Extraordinary Shareholders"/>
    <d v="2023-02-27T00:00:00"/>
    <s v="Management"/>
    <s v="G"/>
    <s v="Yes"/>
    <n v="1"/>
    <s v="Approve Relevant Conditions of Asset Purchase through Issuance of Shares and Cash Payments"/>
    <s v="Other"/>
    <s v="For"/>
    <x v="2"/>
    <m/>
    <s v="No"/>
  </r>
  <r>
    <x v="229"/>
    <s v="China"/>
    <s v="CNE0000015H5"/>
    <n v="6294960"/>
    <s v="Extraordinary Shareholders"/>
    <d v="2023-02-27T00:00:00"/>
    <s v="Management"/>
    <s v="G"/>
    <s v="Yes"/>
    <n v="2"/>
    <s v="Approve Reorganization Constituting a Related Party Transaction"/>
    <s v="Other"/>
    <s v="For"/>
    <x v="2"/>
    <m/>
    <s v="No"/>
  </r>
  <r>
    <x v="229"/>
    <s v="China"/>
    <s v="CNE0000015H5"/>
    <n v="6294960"/>
    <s v="Extraordinary Shareholders"/>
    <d v="2023-02-27T00:00:00"/>
    <s v="Management"/>
    <s v="G"/>
    <s v="Yes"/>
    <n v="3.01"/>
    <s v="Approve Overall Proposal for the Reorganization"/>
    <s v="Other"/>
    <s v="For"/>
    <x v="2"/>
    <m/>
    <s v="No"/>
  </r>
  <r>
    <x v="229"/>
    <s v="China"/>
    <s v="CNE0000015H5"/>
    <n v="6294960"/>
    <s v="Extraordinary Shareholders"/>
    <d v="2023-02-27T00:00:00"/>
    <s v="Management"/>
    <s v="G"/>
    <s v="Yes"/>
    <n v="3.02"/>
    <s v="Approve Type and Nominal Value of Shares to be Issued"/>
    <s v="Other"/>
    <s v="For"/>
    <x v="2"/>
    <m/>
    <s v="No"/>
  </r>
  <r>
    <x v="229"/>
    <s v="China"/>
    <s v="CNE0000015H5"/>
    <n v="6294960"/>
    <s v="Extraordinary Shareholders"/>
    <d v="2023-02-27T00:00:00"/>
    <s v="Management"/>
    <s v="G"/>
    <s v="Yes"/>
    <n v="3.03"/>
    <s v="Approve Method of Issue and Target Investors"/>
    <s v="Other"/>
    <s v="For"/>
    <x v="2"/>
    <m/>
    <s v="No"/>
  </r>
  <r>
    <x v="229"/>
    <s v="China"/>
    <s v="CNE0000015H5"/>
    <n v="6294960"/>
    <s v="Extraordinary Shareholders"/>
    <d v="2023-02-27T00:00:00"/>
    <s v="Management"/>
    <s v="G"/>
    <s v="Yes"/>
    <n v="3.04"/>
    <s v="Approve Place of Listing"/>
    <s v="Other"/>
    <s v="For"/>
    <x v="2"/>
    <m/>
    <s v="No"/>
  </r>
  <r>
    <x v="229"/>
    <s v="China"/>
    <s v="CNE0000015H5"/>
    <n v="6294960"/>
    <s v="Extraordinary Shareholders"/>
    <d v="2023-02-27T00:00:00"/>
    <s v="Management"/>
    <s v="G"/>
    <s v="Yes"/>
    <n v="3.05"/>
    <s v="Approve Pricing Benchmark Date and Issue Price"/>
    <s v="Other"/>
    <s v="For"/>
    <x v="2"/>
    <m/>
    <s v="No"/>
  </r>
  <r>
    <x v="229"/>
    <s v="China"/>
    <s v="CNE0000015H5"/>
    <n v="6294960"/>
    <s v="Extraordinary Shareholders"/>
    <d v="2023-02-27T00:00:00"/>
    <s v="Management"/>
    <s v="G"/>
    <s v="Yes"/>
    <n v="3.06"/>
    <s v="Approve Number of Shares to be Issued"/>
    <s v="Other"/>
    <s v="For"/>
    <x v="2"/>
    <m/>
    <s v="No"/>
  </r>
  <r>
    <x v="229"/>
    <s v="China"/>
    <s v="CNE0000015H5"/>
    <n v="6294960"/>
    <s v="Extraordinary Shareholders"/>
    <d v="2023-02-27T00:00:00"/>
    <s v="Management"/>
    <s v="G"/>
    <s v="Yes"/>
    <n v="3.07"/>
    <s v="Approve Share Lock-up Arrangement for the Issuance"/>
    <s v="Other"/>
    <s v="For"/>
    <x v="2"/>
    <m/>
    <s v="No"/>
  </r>
  <r>
    <x v="229"/>
    <s v="China"/>
    <s v="CNE0000015H5"/>
    <n v="6294960"/>
    <s v="Extraordinary Shareholders"/>
    <d v="2023-02-27T00:00:00"/>
    <s v="Management"/>
    <s v="G"/>
    <s v="Yes"/>
    <n v="3.08"/>
    <s v="Approve Arrangement of Accumulated Undistributed Profits"/>
    <s v="Other"/>
    <s v="For"/>
    <x v="2"/>
    <m/>
    <s v="No"/>
  </r>
  <r>
    <x v="229"/>
    <s v="China"/>
    <s v="CNE0000015H5"/>
    <n v="6294960"/>
    <s v="Extraordinary Shareholders"/>
    <d v="2023-02-27T00:00:00"/>
    <s v="Management"/>
    <s v="G"/>
    <s v="Yes"/>
    <n v="3.09"/>
    <s v="Approve Vesting of Profits and Losses of the Target Company and Target Fund during the Transitional Period"/>
    <s v="Other"/>
    <s v="For"/>
    <x v="2"/>
    <m/>
    <s v="No"/>
  </r>
  <r>
    <x v="229"/>
    <s v="China"/>
    <s v="CNE0000015H5"/>
    <n v="6294960"/>
    <s v="Extraordinary Shareholders"/>
    <d v="2023-02-27T00:00:00"/>
    <s v="Management"/>
    <s v="G"/>
    <s v="Yes"/>
    <n v="3.1"/>
    <s v="Approve Duration of the Resolutions"/>
    <s v="Other"/>
    <s v="For"/>
    <x v="2"/>
    <m/>
    <s v="No"/>
  </r>
  <r>
    <x v="229"/>
    <s v="China"/>
    <s v="CNE0000015H5"/>
    <n v="6294960"/>
    <s v="Extraordinary Shareholders"/>
    <d v="2023-02-27T00:00:00"/>
    <s v="Management"/>
    <s v="G"/>
    <s v="Yes"/>
    <n v="4"/>
    <s v="Approve Draft Report on the Asset Purchase through the Issuance of Shares and Cash Payments and Related Party Transaction and Its Highlights"/>
    <s v="Reports"/>
    <s v="For"/>
    <x v="2"/>
    <m/>
    <s v="No"/>
  </r>
  <r>
    <x v="229"/>
    <s v="China"/>
    <s v="CNE0000015H5"/>
    <n v="6294960"/>
    <s v="Extraordinary Shareholders"/>
    <d v="2023-02-27T00:00:00"/>
    <s v="Management"/>
    <s v="G"/>
    <s v="Yes"/>
    <n v="5"/>
    <s v="Approve Explanation on the Reorganization"/>
    <s v="Other"/>
    <s v="For"/>
    <x v="2"/>
    <m/>
    <s v="No"/>
  </r>
  <r>
    <x v="229"/>
    <s v="China"/>
    <s v="CNE0000015H5"/>
    <n v="6294960"/>
    <s v="Extraordinary Shareholders"/>
    <d v="2023-02-27T00:00:00"/>
    <s v="Management"/>
    <s v="G"/>
    <s v="Yes"/>
    <n v="6"/>
    <s v="Approve Conditional Agreement on Asset Purchase through Issuance of Shares and Conditional Agreement on Asset Purchase through the Issuance of Shares and Cash Payments"/>
    <s v="Other"/>
    <s v="For"/>
    <x v="2"/>
    <m/>
    <s v="No"/>
  </r>
  <r>
    <x v="229"/>
    <s v="China"/>
    <s v="CNE0000015H5"/>
    <n v="6294960"/>
    <s v="Extraordinary Shareholders"/>
    <d v="2023-02-27T00:00:00"/>
    <s v="Management"/>
    <s v="G"/>
    <s v="Yes"/>
    <n v="7"/>
    <s v="Approve Conditional Supplementary Agreement to the Agreement on Asset Purchase through the Issuance of Shares and Conditional Supplementary Agreement to the Agreement on Asset Purchase through the Issuance of Shares and Cash Payments"/>
    <s v="Other"/>
    <s v="For"/>
    <x v="2"/>
    <m/>
    <s v="No"/>
  </r>
  <r>
    <x v="229"/>
    <s v="China"/>
    <s v="CNE0000015H5"/>
    <n v="6294960"/>
    <s v="Extraordinary Shareholders"/>
    <d v="2023-02-27T00:00:00"/>
    <s v="Management"/>
    <s v="G"/>
    <s v="Yes"/>
    <n v="8"/>
    <s v="Approve Explanation on the Compliance of the Reorganization with the Provisions of Article 4 of the Provisions on Issues Concerning Regulating the Material Asset Reorganizations of Listed Companies"/>
    <s v="Other"/>
    <s v="For"/>
    <x v="2"/>
    <m/>
    <s v="No"/>
  </r>
  <r>
    <x v="229"/>
    <s v="China"/>
    <s v="CNE0000015H5"/>
    <n v="6294960"/>
    <s v="Extraordinary Shareholders"/>
    <d v="2023-02-27T00:00:00"/>
    <s v="Management"/>
    <s v="G"/>
    <s v="Yes"/>
    <n v="9"/>
    <s v="Approve Explanation on Reorganization Complying with the Provisions of Article 11 and Article 43 of the Administrative Measures for Material Asset Reorganizations of Listed Companies"/>
    <s v="Other"/>
    <s v="For"/>
    <x v="2"/>
    <m/>
    <s v="No"/>
  </r>
  <r>
    <x v="229"/>
    <s v="China"/>
    <s v="CNE0000015H5"/>
    <n v="6294960"/>
    <s v="Extraordinary Shareholders"/>
    <d v="2023-02-27T00:00:00"/>
    <s v="Management"/>
    <s v="G"/>
    <s v="Yes"/>
    <n v="10"/>
    <s v="Approve Explanation on Relevant Parties Involved in Reorganization Being Not Prohibited from Participating in Material Asset Restructuring of Any Listed Companies"/>
    <s v="Other"/>
    <s v="For"/>
    <x v="2"/>
    <m/>
    <s v="No"/>
  </r>
  <r>
    <x v="229"/>
    <s v="China"/>
    <s v="CNE0000015H5"/>
    <n v="6294960"/>
    <s v="Extraordinary Shareholders"/>
    <d v="2023-02-27T00:00:00"/>
    <s v="Management"/>
    <s v="G"/>
    <s v="Yes"/>
    <n v="11"/>
    <s v="Approve Explanation on Share Price Fluctuation Before Announcement of the Reorganization not Reaching Relevant Benchmark"/>
    <s v="Other"/>
    <s v="For"/>
    <x v="2"/>
    <m/>
    <s v="No"/>
  </r>
  <r>
    <x v="229"/>
    <s v="China"/>
    <s v="CNE0000015H5"/>
    <n v="6294960"/>
    <s v="Extraordinary Shareholders"/>
    <d v="2023-02-27T00:00:00"/>
    <s v="Management"/>
    <s v="G"/>
    <s v="Yes"/>
    <n v="12"/>
    <s v="Approve Audit Report, Appraisal Report and Pro Forma Review Report in Relation to the Reorganization"/>
    <s v="Reports"/>
    <s v="For"/>
    <x v="2"/>
    <m/>
    <s v="No"/>
  </r>
  <r>
    <x v="229"/>
    <s v="China"/>
    <s v="CNE0000015H5"/>
    <n v="6294960"/>
    <s v="Extraordinary Shareholders"/>
    <d v="2023-02-27T00:00:00"/>
    <s v="Management"/>
    <s v="G"/>
    <s v="Yes"/>
    <n v="13"/>
    <s v="Approve Independence of the Appraisal Agency, Reasonableness of the Assumed Premises of the Appraisal and the Relevance of the Appraisal Methodology to the Purpose of Appraisal and Fairness of Appraisal Pricing"/>
    <s v="Other"/>
    <s v="For"/>
    <x v="2"/>
    <m/>
    <s v="No"/>
  </r>
  <r>
    <x v="229"/>
    <s v="China"/>
    <s v="CNE0000015H5"/>
    <n v="6294960"/>
    <s v="Extraordinary Shareholders"/>
    <d v="2023-02-27T00:00:00"/>
    <s v="Management"/>
    <s v="G"/>
    <s v="Yes"/>
    <n v="14"/>
    <s v="Approve Risk Warning and Remedial Measures for Diluting Current Returns from Reorganization by the Company and Commitments by Relevant Entities"/>
    <s v="Other"/>
    <s v="For"/>
    <x v="2"/>
    <m/>
    <s v="No"/>
  </r>
  <r>
    <x v="229"/>
    <s v="China"/>
    <s v="CNE0000015H5"/>
    <n v="6294960"/>
    <s v="Extraordinary Shareholders"/>
    <d v="2023-02-27T00:00:00"/>
    <s v="Management"/>
    <s v="G"/>
    <s v="Yes"/>
    <n v="15"/>
    <s v="Approve Explanation on Completeness and Compliance of Statutory Procedures Performed in Relation to the Reorganization and Validity of Legal Documents Submitted"/>
    <s v="Other"/>
    <s v="For"/>
    <x v="2"/>
    <m/>
    <s v="No"/>
  </r>
  <r>
    <x v="229"/>
    <s v="China"/>
    <s v="CNE0000015H5"/>
    <n v="6294960"/>
    <s v="Extraordinary Shareholders"/>
    <d v="2023-02-27T00:00:00"/>
    <s v="Management"/>
    <s v="G"/>
    <s v="Yes"/>
    <n v="16"/>
    <s v="Approve Mandate Granted to the Board by the EGM to Deal with Matters Pertaining to the Reorganization"/>
    <s v="Other"/>
    <s v="For"/>
    <x v="2"/>
    <m/>
    <s v="No"/>
  </r>
  <r>
    <x v="229"/>
    <s v="China"/>
    <s v="CNE0000015H5"/>
    <n v="6294960"/>
    <s v="Special"/>
    <d v="2023-02-27T00:00:00"/>
    <s v="Management"/>
    <s v="G"/>
    <s v="Yes"/>
    <n v="1"/>
    <s v="Approve Relevant Conditions of Asset Purchase through Issuance of Shares and Cash Payments"/>
    <s v="Other"/>
    <s v="For"/>
    <x v="2"/>
    <m/>
    <s v="No"/>
  </r>
  <r>
    <x v="229"/>
    <s v="China"/>
    <s v="CNE0000015H5"/>
    <n v="6294960"/>
    <s v="Special"/>
    <d v="2023-02-27T00:00:00"/>
    <s v="Management"/>
    <s v="G"/>
    <s v="Yes"/>
    <n v="2"/>
    <s v="Approve Reorganization Constituting a Related Party Transaction"/>
    <s v="Other"/>
    <s v="For"/>
    <x v="2"/>
    <m/>
    <s v="No"/>
  </r>
  <r>
    <x v="229"/>
    <s v="China"/>
    <s v="CNE0000015H5"/>
    <n v="6294960"/>
    <s v="Special"/>
    <d v="2023-02-27T00:00:00"/>
    <s v="Management"/>
    <s v="G"/>
    <s v="Yes"/>
    <n v="3.01"/>
    <s v="Approve Overall Proposal for the Reorganization"/>
    <s v="Other"/>
    <s v="For"/>
    <x v="2"/>
    <m/>
    <s v="No"/>
  </r>
  <r>
    <x v="229"/>
    <s v="China"/>
    <s v="CNE0000015H5"/>
    <n v="6294960"/>
    <s v="Special"/>
    <d v="2023-02-27T00:00:00"/>
    <s v="Management"/>
    <s v="G"/>
    <s v="Yes"/>
    <n v="3.02"/>
    <s v="Approve Type and Nominal Value of Shares to be Issued"/>
    <s v="Other"/>
    <s v="For"/>
    <x v="2"/>
    <m/>
    <s v="No"/>
  </r>
  <r>
    <x v="229"/>
    <s v="China"/>
    <s v="CNE0000015H5"/>
    <n v="6294960"/>
    <s v="Special"/>
    <d v="2023-02-27T00:00:00"/>
    <s v="Management"/>
    <s v="G"/>
    <s v="Yes"/>
    <n v="3.03"/>
    <s v="Approve Method of Issue and Target Investors"/>
    <s v="Other"/>
    <s v="For"/>
    <x v="2"/>
    <m/>
    <s v="No"/>
  </r>
  <r>
    <x v="229"/>
    <s v="China"/>
    <s v="CNE0000015H5"/>
    <n v="6294960"/>
    <s v="Special"/>
    <d v="2023-02-27T00:00:00"/>
    <s v="Management"/>
    <s v="G"/>
    <s v="Yes"/>
    <n v="3.04"/>
    <s v="Approve Place of Listing"/>
    <s v="Other"/>
    <s v="For"/>
    <x v="2"/>
    <m/>
    <s v="No"/>
  </r>
  <r>
    <x v="229"/>
    <s v="China"/>
    <s v="CNE0000015H5"/>
    <n v="6294960"/>
    <s v="Special"/>
    <d v="2023-02-27T00:00:00"/>
    <s v="Management"/>
    <s v="G"/>
    <s v="Yes"/>
    <n v="3.05"/>
    <s v="Approve Pricing Benchmark Date and Issue Price"/>
    <s v="Other"/>
    <s v="For"/>
    <x v="2"/>
    <m/>
    <s v="No"/>
  </r>
  <r>
    <x v="229"/>
    <s v="China"/>
    <s v="CNE0000015H5"/>
    <n v="6294960"/>
    <s v="Special"/>
    <d v="2023-02-27T00:00:00"/>
    <s v="Management"/>
    <s v="G"/>
    <s v="Yes"/>
    <n v="3.06"/>
    <s v="Approve Number of Shares to be Issued"/>
    <s v="Other"/>
    <s v="For"/>
    <x v="2"/>
    <m/>
    <s v="No"/>
  </r>
  <r>
    <x v="229"/>
    <s v="China"/>
    <s v="CNE0000015H5"/>
    <n v="6294960"/>
    <s v="Special"/>
    <d v="2023-02-27T00:00:00"/>
    <s v="Management"/>
    <s v="G"/>
    <s v="Yes"/>
    <n v="3.07"/>
    <s v="Approve Share Lock-up Arrangement for the Issuance"/>
    <s v="Other"/>
    <s v="For"/>
    <x v="2"/>
    <m/>
    <s v="No"/>
  </r>
  <r>
    <x v="229"/>
    <s v="China"/>
    <s v="CNE0000015H5"/>
    <n v="6294960"/>
    <s v="Special"/>
    <d v="2023-02-27T00:00:00"/>
    <s v="Management"/>
    <s v="G"/>
    <s v="Yes"/>
    <n v="3.08"/>
    <s v="Approve Arrangement of Accumulated Undistributed Profits"/>
    <s v="Other"/>
    <s v="For"/>
    <x v="2"/>
    <m/>
    <s v="No"/>
  </r>
  <r>
    <x v="229"/>
    <s v="China"/>
    <s v="CNE0000015H5"/>
    <n v="6294960"/>
    <s v="Special"/>
    <d v="2023-02-27T00:00:00"/>
    <s v="Management"/>
    <s v="G"/>
    <s v="Yes"/>
    <n v="3.09"/>
    <s v="Approve Vesting of Profits and Losses of the Target Company and Target Fund during the Transitional Period"/>
    <s v="Other"/>
    <s v="For"/>
    <x v="2"/>
    <m/>
    <s v="No"/>
  </r>
  <r>
    <x v="229"/>
    <s v="China"/>
    <s v="CNE0000015H5"/>
    <n v="6294960"/>
    <s v="Special"/>
    <d v="2023-02-27T00:00:00"/>
    <s v="Management"/>
    <s v="G"/>
    <s v="Yes"/>
    <n v="3.1"/>
    <s v="Approve Duration of the Resolutions"/>
    <s v="Other"/>
    <s v="For"/>
    <x v="2"/>
    <m/>
    <s v="No"/>
  </r>
  <r>
    <x v="229"/>
    <s v="China"/>
    <s v="CNE0000015H5"/>
    <n v="6294960"/>
    <s v="Special"/>
    <d v="2023-02-27T00:00:00"/>
    <s v="Management"/>
    <s v="G"/>
    <s v="Yes"/>
    <n v="4"/>
    <s v="Approve Draft Report on the Asset Purchase through the Issuance of Shares and Cash Payments and Related Party Transaction and Its Highlights"/>
    <s v="Reports"/>
    <s v="For"/>
    <x v="2"/>
    <m/>
    <s v="No"/>
  </r>
  <r>
    <x v="229"/>
    <s v="China"/>
    <s v="CNE0000015H5"/>
    <n v="6294960"/>
    <s v="Special"/>
    <d v="2023-02-27T00:00:00"/>
    <s v="Management"/>
    <s v="G"/>
    <s v="Yes"/>
    <n v="5"/>
    <s v="Approve Explanation on the Reorganization"/>
    <s v="Other"/>
    <s v="For"/>
    <x v="2"/>
    <m/>
    <s v="No"/>
  </r>
  <r>
    <x v="229"/>
    <s v="China"/>
    <s v="CNE0000015H5"/>
    <n v="6294960"/>
    <s v="Special"/>
    <d v="2023-02-27T00:00:00"/>
    <s v="Management"/>
    <s v="G"/>
    <s v="Yes"/>
    <n v="6"/>
    <s v="Approve Conditional Agreement on Asset Purchase through Issuance of Shares and Conditional Agreement on Asset Purchase through the Issuance of Shares and Cash Payments"/>
    <s v="Other"/>
    <s v="For"/>
    <x v="2"/>
    <m/>
    <s v="No"/>
  </r>
  <r>
    <x v="229"/>
    <s v="China"/>
    <s v="CNE0000015H5"/>
    <n v="6294960"/>
    <s v="Special"/>
    <d v="2023-02-27T00:00:00"/>
    <s v="Management"/>
    <s v="G"/>
    <s v="Yes"/>
    <n v="7"/>
    <s v="Approve Conditional Supplementary Agreement to the Agreement on Asset Purchase through the Issuance of Shares and Conditional Supplementary Agreement to the Agreement on Asset Purchase through the Issuance of Shares and Cash Payments"/>
    <s v="Other"/>
    <s v="For"/>
    <x v="2"/>
    <m/>
    <s v="No"/>
  </r>
  <r>
    <x v="229"/>
    <s v="China"/>
    <s v="CNE0000015H5"/>
    <n v="6294960"/>
    <s v="Special"/>
    <d v="2023-02-27T00:00:00"/>
    <s v="Management"/>
    <s v="G"/>
    <s v="Yes"/>
    <n v="8"/>
    <s v="Approve Explanation on the Compliance of the Reorganization with the Provisions of Article 4 of the Provisions on Issues Concerning Regulating the Material Asset Reorganizations of Listed Companies"/>
    <s v="Other"/>
    <s v="For"/>
    <x v="2"/>
    <m/>
    <s v="No"/>
  </r>
  <r>
    <x v="229"/>
    <s v="China"/>
    <s v="CNE0000015H5"/>
    <n v="6294960"/>
    <s v="Special"/>
    <d v="2023-02-27T00:00:00"/>
    <s v="Management"/>
    <s v="G"/>
    <s v="Yes"/>
    <n v="9"/>
    <s v="Approve Explanation on Reorganization Complying with the Provisions of Article 11 and Article 43 of the Administrative Measures for Material Asset Reorganizations of Listed Companies"/>
    <s v="Other"/>
    <s v="For"/>
    <x v="2"/>
    <m/>
    <s v="No"/>
  </r>
  <r>
    <x v="229"/>
    <s v="China"/>
    <s v="CNE0000015H5"/>
    <n v="6294960"/>
    <s v="Special"/>
    <d v="2023-02-27T00:00:00"/>
    <s v="Management"/>
    <s v="G"/>
    <s v="Yes"/>
    <n v="10"/>
    <s v="Approve Explanation on Relevant Parties Involved in Reorganization Being Not Prohibited from Participating in Material Asset Restructuring of Any Listed Companies"/>
    <s v="Other"/>
    <s v="For"/>
    <x v="2"/>
    <m/>
    <s v="No"/>
  </r>
  <r>
    <x v="229"/>
    <s v="China"/>
    <s v="CNE0000015H5"/>
    <n v="6294960"/>
    <s v="Special"/>
    <d v="2023-02-27T00:00:00"/>
    <s v="Management"/>
    <s v="G"/>
    <s v="Yes"/>
    <n v="11"/>
    <s v="Approve Explanation on Share Price Fluctuation Before Announcement of the Reorganization not Reaching Relevant Benchmark"/>
    <s v="Other"/>
    <s v="For"/>
    <x v="2"/>
    <m/>
    <s v="No"/>
  </r>
  <r>
    <x v="229"/>
    <s v="China"/>
    <s v="CNE0000015H5"/>
    <n v="6294960"/>
    <s v="Special"/>
    <d v="2023-02-27T00:00:00"/>
    <s v="Management"/>
    <s v="G"/>
    <s v="Yes"/>
    <n v="12"/>
    <s v="Approve Audit Report, Appraisal Report and Pro Forma Review Report in Relation to the Reorganization"/>
    <s v="Reports"/>
    <s v="For"/>
    <x v="2"/>
    <m/>
    <s v="No"/>
  </r>
  <r>
    <x v="229"/>
    <s v="China"/>
    <s v="CNE0000015H5"/>
    <n v="6294960"/>
    <s v="Special"/>
    <d v="2023-02-27T00:00:00"/>
    <s v="Management"/>
    <s v="G"/>
    <s v="Yes"/>
    <n v="13"/>
    <s v="Approve Independence of the Appraisal Agency, Reasonableness of the Assumed Premises of the Appraisal and the Relevance of the Appraisal Methodology to the Purpose of Appraisal and Fairness of Appraisal Pricing"/>
    <s v="Other"/>
    <s v="For"/>
    <x v="2"/>
    <m/>
    <s v="No"/>
  </r>
  <r>
    <x v="229"/>
    <s v="China"/>
    <s v="CNE0000015H5"/>
    <n v="6294960"/>
    <s v="Special"/>
    <d v="2023-02-27T00:00:00"/>
    <s v="Management"/>
    <s v="G"/>
    <s v="Yes"/>
    <n v="14"/>
    <s v="Approve Risk Warning and Remedial Measures for Diluting Current Returns from Reorganization by the Company and Commitments by Relevant Entities"/>
    <s v="Other"/>
    <s v="For"/>
    <x v="2"/>
    <m/>
    <s v="No"/>
  </r>
  <r>
    <x v="229"/>
    <s v="China"/>
    <s v="CNE0000015H5"/>
    <n v="6294960"/>
    <s v="Special"/>
    <d v="2023-02-27T00:00:00"/>
    <s v="Management"/>
    <s v="G"/>
    <s v="Yes"/>
    <n v="15"/>
    <s v="Approve Explanation on Completeness and Compliance of Statutory Procedures Performed in Relation to the Reorganization and Validity of Legal Documents Submitted"/>
    <s v="Other"/>
    <s v="For"/>
    <x v="2"/>
    <m/>
    <s v="No"/>
  </r>
  <r>
    <x v="229"/>
    <s v="China"/>
    <s v="CNE0000015H5"/>
    <n v="6294960"/>
    <s v="Special"/>
    <d v="2023-02-27T00:00:00"/>
    <s v="Management"/>
    <s v="G"/>
    <s v="Yes"/>
    <n v="16"/>
    <s v="Approve Mandate Granted to the Board by the EGM to Deal with Matters Pertaining to the Reorganization"/>
    <s v="Other"/>
    <s v="For"/>
    <x v="2"/>
    <m/>
    <s v="No"/>
  </r>
  <r>
    <x v="67"/>
    <s v="China"/>
    <s v="CNE100002TX3"/>
    <s v="BFBCV39"/>
    <s v="Special"/>
    <d v="2023-02-27T00:00:00"/>
    <s v="Management"/>
    <s v="G"/>
    <s v="Yes"/>
    <n v="1"/>
    <s v="Approve Issuance of Debt Financing Instruments"/>
    <s v="Other"/>
    <s v="For"/>
    <x v="2"/>
    <m/>
    <s v="No"/>
  </r>
  <r>
    <x v="67"/>
    <s v="China"/>
    <s v="CNE100002TX3"/>
    <s v="BFBCV39"/>
    <s v="Special"/>
    <d v="2023-02-27T00:00:00"/>
    <s v="Management"/>
    <s v="G"/>
    <s v="Yes"/>
    <n v="2"/>
    <s v="Approve Management System for Information Disclosure of Inter-bank Debt Financing Instruments"/>
    <s v="Other"/>
    <s v="For"/>
    <x v="2"/>
    <m/>
    <s v="No"/>
  </r>
  <r>
    <x v="230"/>
    <s v="China"/>
    <s v="CNE1000015S0"/>
    <s v="B5W0FZ2"/>
    <s v="Special"/>
    <d v="2023-02-27T00:00:00"/>
    <s v="Management"/>
    <s v="G"/>
    <s v="Yes"/>
    <n v="1.1000000000000001"/>
    <s v="Elect Wu Xiangjun as Director"/>
    <s v="Election of Directors"/>
    <s v="For"/>
    <x v="2"/>
    <m/>
    <s v="No"/>
  </r>
  <r>
    <x v="230"/>
    <s v="China"/>
    <s v="CNE1000015S0"/>
    <s v="B5W0FZ2"/>
    <s v="Special"/>
    <d v="2023-02-27T00:00:00"/>
    <s v="Management"/>
    <s v="G"/>
    <s v="Yes"/>
    <n v="1.2"/>
    <s v="Elect Wu Rui as Director"/>
    <s v="Election of Directors"/>
    <s v="For"/>
    <x v="1"/>
    <s v="Non-independent and the Remuneration Committee lacks sufficient independence."/>
    <s v="Yes"/>
  </r>
  <r>
    <x v="230"/>
    <s v="China"/>
    <s v="CNE1000015S0"/>
    <s v="B5W0FZ2"/>
    <s v="Special"/>
    <d v="2023-02-27T00:00:00"/>
    <s v="Management"/>
    <s v="G"/>
    <s v="Yes"/>
    <n v="1.3"/>
    <s v="Elect Li Chenguang as Director"/>
    <s v="Election of Directors"/>
    <s v="For"/>
    <x v="2"/>
    <m/>
    <s v="No"/>
  </r>
  <r>
    <x v="230"/>
    <s v="China"/>
    <s v="CNE1000015S0"/>
    <s v="B5W0FZ2"/>
    <s v="Special"/>
    <d v="2023-02-27T00:00:00"/>
    <s v="Management"/>
    <s v="G"/>
    <s v="Yes"/>
    <n v="1.4"/>
    <s v="Elect Zhang Qiulian as Director"/>
    <s v="Election of Directors"/>
    <s v="For"/>
    <x v="2"/>
    <m/>
    <s v="No"/>
  </r>
  <r>
    <x v="230"/>
    <s v="China"/>
    <s v="CNE1000015S0"/>
    <s v="B5W0FZ2"/>
    <s v="Special"/>
    <d v="2023-02-27T00:00:00"/>
    <s v="Management"/>
    <s v="G"/>
    <s v="Yes"/>
    <n v="1.5"/>
    <s v="Elect Zhao Shaohua as Director"/>
    <s v="Election of Directors"/>
    <s v="For"/>
    <x v="2"/>
    <m/>
    <s v="No"/>
  </r>
  <r>
    <x v="230"/>
    <s v="China"/>
    <s v="CNE1000015S0"/>
    <s v="B5W0FZ2"/>
    <s v="Special"/>
    <d v="2023-02-27T00:00:00"/>
    <s v="Management"/>
    <s v="G"/>
    <s v="Yes"/>
    <n v="1.6"/>
    <s v="Elect Xu Weidong as Director"/>
    <s v="Election of Directors"/>
    <s v="For"/>
    <x v="1"/>
    <s v="Unsupportive of Executives on the Audit Committee."/>
    <s v="Yes"/>
  </r>
  <r>
    <x v="230"/>
    <s v="China"/>
    <s v="CNE1000015S0"/>
    <s v="B5W0FZ2"/>
    <s v="Special"/>
    <d v="2023-02-27T00:00:00"/>
    <s v="Management"/>
    <s v="G"/>
    <s v="Yes"/>
    <n v="2.1"/>
    <s v="Elect Liu Xiaohan as Director"/>
    <s v="Election of Directors"/>
    <s v="For"/>
    <x v="2"/>
    <m/>
    <s v="No"/>
  </r>
  <r>
    <x v="230"/>
    <s v="China"/>
    <s v="CNE1000015S0"/>
    <s v="B5W0FZ2"/>
    <s v="Special"/>
    <d v="2023-02-27T00:00:00"/>
    <s v="Management"/>
    <s v="G"/>
    <s v="Yes"/>
    <n v="2.2000000000000002"/>
    <s v="Elect Chen Gang as Director"/>
    <s v="Election of Directors"/>
    <s v="For"/>
    <x v="2"/>
    <m/>
    <s v="No"/>
  </r>
  <r>
    <x v="230"/>
    <s v="China"/>
    <s v="CNE1000015S0"/>
    <s v="B5W0FZ2"/>
    <s v="Special"/>
    <d v="2023-02-27T00:00:00"/>
    <s v="Management"/>
    <s v="G"/>
    <s v="Yes"/>
    <n v="2.2999999999999998"/>
    <s v="Elect Han Zhiguo as Director"/>
    <s v="Election of Directors"/>
    <s v="For"/>
    <x v="2"/>
    <m/>
    <s v="No"/>
  </r>
  <r>
    <x v="230"/>
    <s v="China"/>
    <s v="CNE1000015S0"/>
    <s v="B5W0FZ2"/>
    <s v="Special"/>
    <d v="2023-02-27T00:00:00"/>
    <s v="Management"/>
    <s v="G"/>
    <s v="Yes"/>
    <n v="3.1"/>
    <s v="Elect Gao Xuedong as Supervisor"/>
    <s v="Other"/>
    <s v="For"/>
    <x v="2"/>
    <m/>
    <s v="No"/>
  </r>
  <r>
    <x v="230"/>
    <s v="China"/>
    <s v="CNE1000015S0"/>
    <s v="B5W0FZ2"/>
    <s v="Special"/>
    <d v="2023-02-27T00:00:00"/>
    <s v="Management"/>
    <s v="G"/>
    <s v="Yes"/>
    <n v="3.2"/>
    <s v="Elect Liu Genwu as Supervisor"/>
    <s v="Other"/>
    <s v="For"/>
    <x v="2"/>
    <m/>
    <s v="No"/>
  </r>
  <r>
    <x v="230"/>
    <s v="China"/>
    <s v="CNE1000015S0"/>
    <s v="B5W0FZ2"/>
    <s v="Special"/>
    <d v="2023-02-27T00:00:00"/>
    <s v="Management"/>
    <s v="G"/>
    <s v="Yes"/>
    <n v="4"/>
    <s v="Approve Remuneration Standards of Directors and Supervisors"/>
    <s v="Election of Directors"/>
    <s v="For"/>
    <x v="1"/>
    <s v="Not enough disclosure to make an informed decision."/>
    <s v="Yes"/>
  </r>
  <r>
    <x v="231"/>
    <s v="Israel"/>
    <s v="IL0010819428"/>
    <n v="6151292"/>
    <s v="Special"/>
    <d v="2023-02-27T00:00:00"/>
    <s v="Management"/>
    <s v="G"/>
    <s v="Yes"/>
    <n v="1"/>
    <s v="Increase Registered Share Capital and Amend Articles Accordingly"/>
    <s v="Other"/>
    <s v="For"/>
    <x v="2"/>
    <m/>
    <s v="No"/>
  </r>
  <r>
    <x v="232"/>
    <s v="China"/>
    <s v="CNE100001XB3"/>
    <s v="BX3G6Z2"/>
    <s v="Special"/>
    <d v="2023-02-27T00:00:00"/>
    <s v="Management"/>
    <s v="G"/>
    <s v="Yes"/>
    <n v="1"/>
    <s v="Elect Zheng Zhuoqun as Non-independent Director"/>
    <s v="Election of Directors"/>
    <s v="For"/>
    <x v="1"/>
    <s v="Non-independent and Audit Committee lacks sufficient independence."/>
    <s v="Yes"/>
  </r>
  <r>
    <x v="233"/>
    <s v="China"/>
    <s v="CNE1000031W9"/>
    <s v="BZ9NS11"/>
    <s v="Extraordinary Shareholders"/>
    <d v="2023-02-28T00:00:00"/>
    <s v="Management"/>
    <s v="G"/>
    <s v="Yes"/>
    <n v="1"/>
    <s v="Amend External Investment Management System"/>
    <s v="Other"/>
    <s v="For"/>
    <x v="2"/>
    <m/>
    <s v="No"/>
  </r>
  <r>
    <x v="233"/>
    <s v="China"/>
    <s v="CNE1000031W9"/>
    <s v="BZ9NS11"/>
    <s v="Extraordinary Shareholders"/>
    <d v="2023-02-28T00:00:00"/>
    <s v="Management"/>
    <s v="G"/>
    <s v="Yes"/>
    <n v="1"/>
    <s v="Approve Proposed Signing of Investment Agreement by Ganfeng LiEnergy"/>
    <s v="Other"/>
    <s v="For"/>
    <x v="1"/>
    <s v="Not enough disclosure to make an informed decision."/>
    <s v="Yes"/>
  </r>
  <r>
    <x v="233"/>
    <s v="China"/>
    <s v="CNE1000031W9"/>
    <s v="BZ9NS11"/>
    <s v="Extraordinary Shareholders"/>
    <d v="2023-02-28T00:00:00"/>
    <s v="Management"/>
    <s v="G"/>
    <s v="Yes"/>
    <n v="2"/>
    <s v="Approve Proposed Engagement in Foreign Exchange Hedging Business by the Company and Its Subsidiaries"/>
    <s v="Other"/>
    <s v="For"/>
    <x v="2"/>
    <m/>
    <s v="No"/>
  </r>
  <r>
    <x v="233"/>
    <s v="China"/>
    <s v="CNE1000031W9"/>
    <s v="BZ9NS11"/>
    <s v="Extraordinary Shareholders"/>
    <d v="2023-02-28T00:00:00"/>
    <s v="Management"/>
    <s v="G"/>
    <s v="Yes"/>
    <n v="2"/>
    <s v="Approve Proposed Investment and Construction of New-Type Lithium Battery and Energy Storage Headquarters Project with 10 GWh Annual Capacity by Ganfeng LiEnergy"/>
    <s v="Other"/>
    <s v="For"/>
    <x v="2"/>
    <m/>
    <s v="No"/>
  </r>
  <r>
    <x v="233"/>
    <s v="China"/>
    <s v="CNE1000031W9"/>
    <s v="BZ9NS11"/>
    <s v="Extraordinary Shareholders"/>
    <d v="2023-02-28T00:00:00"/>
    <s v="Management"/>
    <s v="G"/>
    <s v="Yes"/>
    <n v="3"/>
    <s v="Approve Application for Bank Facilities and Provision of Guarantees by the Company and Its Subsidiaries"/>
    <s v="Other"/>
    <s v="For"/>
    <x v="1"/>
    <s v="Details of the guarantee are insufficient."/>
    <s v="Yes"/>
  </r>
  <r>
    <x v="233"/>
    <s v="China"/>
    <s v="CNE1000031W9"/>
    <s v="BZ9NS11"/>
    <s v="Extraordinary Shareholders"/>
    <d v="2023-02-28T00:00:00"/>
    <s v="Management"/>
    <s v="G"/>
    <s v="Yes"/>
    <n v="3"/>
    <s v="Amend External Investment Management System"/>
    <s v="Other"/>
    <s v="For"/>
    <x v="2"/>
    <m/>
    <s v="No"/>
  </r>
  <r>
    <x v="233"/>
    <s v="China"/>
    <s v="CNE1000031W9"/>
    <s v="BZ9NS11"/>
    <s v="Extraordinary Shareholders"/>
    <d v="2023-02-28T00:00:00"/>
    <s v="Management"/>
    <s v="G"/>
    <s v="Yes"/>
    <n v="4"/>
    <s v="Approve Proposed Investment in Wealth Management Products with Self-Owned Funds"/>
    <s v="Other"/>
    <s v="For"/>
    <x v="1"/>
    <s v="Investments expose company to undue risk."/>
    <s v="Yes"/>
  </r>
  <r>
    <x v="233"/>
    <s v="China"/>
    <s v="CNE1000031W9"/>
    <s v="BZ9NS11"/>
    <s v="Extraordinary Shareholders"/>
    <d v="2023-02-28T00:00:00"/>
    <s v="Management"/>
    <s v="G"/>
    <s v="Yes"/>
    <n v="4"/>
    <s v="Approve Proposed Engagement in Foreign Exchange Hedging Business by the Company and Its Subsidiaries"/>
    <s v="Other"/>
    <s v="For"/>
    <x v="2"/>
    <m/>
    <s v="No"/>
  </r>
  <r>
    <x v="233"/>
    <s v="China"/>
    <s v="CNE1000031W9"/>
    <s v="BZ9NS11"/>
    <s v="Extraordinary Shareholders"/>
    <d v="2023-02-28T00:00:00"/>
    <s v="Management"/>
    <s v="G"/>
    <s v="Yes"/>
    <n v="5"/>
    <s v="Approve Continuing Related-Party Transactions for 2023"/>
    <s v="Other"/>
    <s v="For"/>
    <x v="2"/>
    <m/>
    <s v="No"/>
  </r>
  <r>
    <x v="233"/>
    <s v="China"/>
    <s v="CNE1000031W9"/>
    <s v="BZ9NS11"/>
    <s v="Extraordinary Shareholders"/>
    <d v="2023-02-28T00:00:00"/>
    <s v="Management"/>
    <s v="G"/>
    <s v="Yes"/>
    <n v="5"/>
    <s v="Approve Application for Bank Facilities and Provision of Guarantees by the Company and Its Subsidiaries"/>
    <s v="Other"/>
    <s v="For"/>
    <x v="1"/>
    <s v="Details of the guarantee are insufficient."/>
    <s v="Yes"/>
  </r>
  <r>
    <x v="233"/>
    <s v="China"/>
    <s v="CNE1000031W9"/>
    <s v="BZ9NS11"/>
    <s v="Extraordinary Shareholders"/>
    <d v="2023-02-28T00:00:00"/>
    <s v="Management"/>
    <s v="G"/>
    <s v="Yes"/>
    <n v="6"/>
    <s v="Approve Proposed Investment in Wealth Management Products with Self-Owned Funds"/>
    <s v="Other"/>
    <s v="For"/>
    <x v="1"/>
    <s v="Investments expose company to undue risk."/>
    <s v="Yes"/>
  </r>
  <r>
    <x v="233"/>
    <s v="China"/>
    <s v="CNE1000031W9"/>
    <s v="BZ9NS11"/>
    <s v="Extraordinary Shareholders"/>
    <d v="2023-02-28T00:00:00"/>
    <s v="Management"/>
    <s v="G"/>
    <s v="Yes"/>
    <n v="7"/>
    <s v="Approve Continuing Related-Party Transactions for 2023"/>
    <s v="Other"/>
    <s v="For"/>
    <x v="2"/>
    <m/>
    <s v="No"/>
  </r>
  <r>
    <x v="234"/>
    <s v="USA"/>
    <s v="US4234521015"/>
    <n v="2420101"/>
    <s v="Annual"/>
    <d v="2023-02-28T00:00:00"/>
    <s v="Management"/>
    <s v="G"/>
    <s v="Yes"/>
    <n v="2"/>
    <s v="Ratify Ernst &amp; Young LLP as Auditors"/>
    <s v="Auditors"/>
    <s v="For"/>
    <x v="2"/>
    <m/>
    <s v="No"/>
  </r>
  <r>
    <x v="234"/>
    <s v="USA"/>
    <s v="US4234521015"/>
    <n v="2420101"/>
    <s v="Annual"/>
    <d v="2023-02-28T00:00:00"/>
    <s v="Management"/>
    <s v="G"/>
    <s v="Yes"/>
    <n v="3"/>
    <s v="Advisory Vote to Ratify Named Executive Officers' Compensation"/>
    <s v="Other"/>
    <s v="For"/>
    <x v="1"/>
    <s v="Majority of awards vest without reference to performance conditions. Vesting of performance awards is less than three years. Excessive severance package."/>
    <s v="Yes"/>
  </r>
  <r>
    <x v="234"/>
    <s v="USA"/>
    <s v="US4234521015"/>
    <n v="2420101"/>
    <s v="Annual"/>
    <d v="2023-02-28T00:00:00"/>
    <s v="Management"/>
    <s v="G"/>
    <s v="Yes"/>
    <n v="4"/>
    <s v="Advisory Vote on Say on Pay Frequency"/>
    <s v="Other"/>
    <s v="One Year"/>
    <x v="5"/>
    <m/>
    <s v="No"/>
  </r>
  <r>
    <x v="234"/>
    <s v="USA"/>
    <s v="US4234521015"/>
    <n v="2420101"/>
    <s v="Annual"/>
    <d v="2023-02-28T00:00:00"/>
    <s v="Management"/>
    <s v="G"/>
    <s v="Yes"/>
    <s v="1a"/>
    <s v="Elect Director Delaney M. Bellinger"/>
    <s v="Election of Directors"/>
    <s v="For"/>
    <x v="2"/>
    <m/>
    <s v="No"/>
  </r>
  <r>
    <x v="234"/>
    <s v="USA"/>
    <s v="US4234521015"/>
    <n v="2420101"/>
    <s v="Annual"/>
    <d v="2023-02-28T00:00:00"/>
    <s v="Management"/>
    <s v="G"/>
    <s v="Yes"/>
    <s v="1b"/>
    <s v="Elect Director Belgacem Chariag"/>
    <s v="Election of Directors"/>
    <s v="For"/>
    <x v="2"/>
    <m/>
    <s v="No"/>
  </r>
  <r>
    <x v="234"/>
    <s v="USA"/>
    <s v="US4234521015"/>
    <n v="2420101"/>
    <s v="Annual"/>
    <d v="2023-02-28T00:00:00"/>
    <s v="Management"/>
    <s v="G"/>
    <s v="Yes"/>
    <s v="1c"/>
    <s v="Elect Director Kevin G. Cramton"/>
    <s v="Election of Directors"/>
    <s v="For"/>
    <x v="2"/>
    <m/>
    <s v="No"/>
  </r>
  <r>
    <x v="234"/>
    <s v="USA"/>
    <s v="US4234521015"/>
    <n v="2420101"/>
    <s v="Annual"/>
    <d v="2023-02-28T00:00:00"/>
    <s v="Management"/>
    <s v="G"/>
    <s v="Yes"/>
    <s v="1d"/>
    <s v="Elect Director Randy A. Foutch"/>
    <s v="Election of Directors"/>
    <s v="For"/>
    <x v="1"/>
    <s v="Lack of gender diversity. Non-independent Lead Director."/>
    <s v="Yes"/>
  </r>
  <r>
    <x v="234"/>
    <s v="USA"/>
    <s v="US4234521015"/>
    <n v="2420101"/>
    <s v="Annual"/>
    <d v="2023-02-28T00:00:00"/>
    <s v="Management"/>
    <s v="G"/>
    <s v="Yes"/>
    <s v="1e"/>
    <s v="Elect Director Hans Helmerich"/>
    <s v="Election of Directors"/>
    <s v="For"/>
    <x v="2"/>
    <m/>
    <s v="No"/>
  </r>
  <r>
    <x v="234"/>
    <s v="USA"/>
    <s v="US4234521015"/>
    <n v="2420101"/>
    <s v="Annual"/>
    <d v="2023-02-28T00:00:00"/>
    <s v="Management"/>
    <s v="G"/>
    <s v="Yes"/>
    <s v="1f"/>
    <s v="Elect Director John W. Lindsay"/>
    <s v="Election of Directors"/>
    <s v="For"/>
    <x v="2"/>
    <m/>
    <s v="No"/>
  </r>
  <r>
    <x v="234"/>
    <s v="USA"/>
    <s v="US4234521015"/>
    <n v="2420101"/>
    <s v="Annual"/>
    <d v="2023-02-28T00:00:00"/>
    <s v="Management"/>
    <s v="G"/>
    <s v="Yes"/>
    <s v="1g"/>
    <s v="Elect Director Jose R. Mas"/>
    <s v="Election of Directors"/>
    <s v="For"/>
    <x v="2"/>
    <m/>
    <s v="No"/>
  </r>
  <r>
    <x v="234"/>
    <s v="USA"/>
    <s v="US4234521015"/>
    <n v="2420101"/>
    <s v="Annual"/>
    <d v="2023-02-28T00:00:00"/>
    <s v="Management"/>
    <s v="G"/>
    <s v="Yes"/>
    <s v="1h"/>
    <s v="Elect Director Thomas A. Petrie"/>
    <s v="Election of Directors"/>
    <s v="For"/>
    <x v="2"/>
    <m/>
    <s v="No"/>
  </r>
  <r>
    <x v="234"/>
    <s v="USA"/>
    <s v="US4234521015"/>
    <n v="2420101"/>
    <s v="Annual"/>
    <d v="2023-02-28T00:00:00"/>
    <s v="Management"/>
    <s v="G"/>
    <s v="Yes"/>
    <s v="1i"/>
    <s v="Elect Director Donald F. Robillard, Jr."/>
    <s v="Election of Directors"/>
    <s v="For"/>
    <x v="2"/>
    <m/>
    <s v="No"/>
  </r>
  <r>
    <x v="234"/>
    <s v="USA"/>
    <s v="US4234521015"/>
    <n v="2420101"/>
    <s v="Annual"/>
    <d v="2023-02-28T00:00:00"/>
    <s v="Management"/>
    <s v="G"/>
    <s v="Yes"/>
    <s v="1j"/>
    <s v="Elect Director John D. Zeglis"/>
    <s v="Election of Directors"/>
    <s v="For"/>
    <x v="2"/>
    <m/>
    <s v="No"/>
  </r>
  <r>
    <x v="235"/>
    <s v="China"/>
    <s v="CNE100002V10"/>
    <s v="BYVLSN8"/>
    <s v="Special"/>
    <d v="2023-02-28T00:00:00"/>
    <s v="Management"/>
    <s v="G"/>
    <s v="Yes"/>
    <n v="1"/>
    <s v="Approve Daily Related Party Transactions"/>
    <s v="Other"/>
    <s v="For"/>
    <x v="2"/>
    <m/>
    <s v="No"/>
  </r>
  <r>
    <x v="236"/>
    <s v="Israel"/>
    <s v="IL0006912120"/>
    <n v="6451271"/>
    <s v="Special"/>
    <d v="2023-02-28T00:00:00"/>
    <s v="Management"/>
    <s v="G"/>
    <s v="Yes"/>
    <n v="1"/>
    <s v="Approve Compensation Policy for the Directors and Officers of the Company"/>
    <s v="Election of Directors"/>
    <s v="For"/>
    <x v="1"/>
    <s v="Majority of awards vest without reference to performance conditions."/>
    <s v="Yes"/>
  </r>
  <r>
    <x v="236"/>
    <s v="Israel"/>
    <s v="IL0006912120"/>
    <n v="6451271"/>
    <s v="Special"/>
    <d v="2023-02-28T00:00:00"/>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1"/>
    <m/>
    <s v="No"/>
  </r>
  <r>
    <x v="236"/>
    <s v="Israel"/>
    <s v="IL0006912120"/>
    <n v="6451271"/>
    <s v="Special"/>
    <d v="2023-02-28T00:00:00"/>
    <s v="Management"/>
    <s v="G"/>
    <s v="Yes"/>
    <s v="B1"/>
    <s v="If you are an Interest Holder as defined in Section 1 of the Securities Law, 1968, vote FOR.  Otherwise, vote against."/>
    <s v="Other"/>
    <s v="None"/>
    <x v="1"/>
    <m/>
    <s v="No"/>
  </r>
  <r>
    <x v="236"/>
    <s v="Israel"/>
    <s v="IL0006912120"/>
    <n v="6451271"/>
    <s v="Special"/>
    <d v="2023-02-28T00:00:00"/>
    <s v="Management"/>
    <s v="G"/>
    <s v="Yes"/>
    <s v="B2"/>
    <s v="If you are a Senior Officer as defined in Section 37(D) of the Securities Law, 1968, vote FOR. Otherwise, vote against."/>
    <s v="Other"/>
    <s v="None"/>
    <x v="1"/>
    <m/>
    <s v="No"/>
  </r>
  <r>
    <x v="236"/>
    <s v="Israel"/>
    <s v="IL0006912120"/>
    <n v="6451271"/>
    <s v="Special"/>
    <d v="2023-02-28T00:00:00"/>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2"/>
    <m/>
    <s v="No"/>
  </r>
  <r>
    <x v="237"/>
    <s v="Finland"/>
    <s v="FI0009013403"/>
    <s v="B09M9D2"/>
    <s v="Annual"/>
    <d v="2023-02-28T00:00:00"/>
    <s v="Management"/>
    <s v="G"/>
    <s v="No"/>
    <n v="1"/>
    <s v="Open Meeting"/>
    <s v="Other"/>
    <m/>
    <x v="0"/>
    <m/>
    <s v="No"/>
  </r>
  <r>
    <x v="237"/>
    <s v="Finland"/>
    <s v="FI0009013403"/>
    <s v="B09M9D2"/>
    <s v="Annual"/>
    <d v="2023-02-28T00:00:00"/>
    <s v="Management"/>
    <s v="G"/>
    <s v="No"/>
    <n v="2"/>
    <s v="Call the Meeting to Order"/>
    <s v="Other"/>
    <m/>
    <x v="0"/>
    <m/>
    <s v="No"/>
  </r>
  <r>
    <x v="237"/>
    <s v="Finland"/>
    <s v="FI0009013403"/>
    <s v="B09M9D2"/>
    <s v="Annual"/>
    <d v="2023-02-28T00:00:00"/>
    <s v="Management"/>
    <s v="G"/>
    <s v="Yes"/>
    <n v="3"/>
    <s v="Designate Inspector or Shareholder Representative(s) of Minutes of Meeting"/>
    <s v="Other"/>
    <s v="For"/>
    <x v="2"/>
    <m/>
    <s v="No"/>
  </r>
  <r>
    <x v="237"/>
    <s v="Finland"/>
    <s v="FI0009013403"/>
    <s v="B09M9D2"/>
    <s v="Annual"/>
    <d v="2023-02-28T00:00:00"/>
    <s v="Management"/>
    <s v="G"/>
    <s v="Yes"/>
    <n v="4"/>
    <s v="Acknowledge Proper Convening of Meeting"/>
    <s v="Other"/>
    <s v="For"/>
    <x v="2"/>
    <m/>
    <s v="No"/>
  </r>
  <r>
    <x v="237"/>
    <s v="Finland"/>
    <s v="FI0009013403"/>
    <s v="B09M9D2"/>
    <s v="Annual"/>
    <d v="2023-02-28T00:00:00"/>
    <s v="Management"/>
    <s v="G"/>
    <s v="Yes"/>
    <n v="5"/>
    <s v="Prepare and Approve List of Shareholders"/>
    <s v="Other"/>
    <s v="For"/>
    <x v="2"/>
    <m/>
    <s v="No"/>
  </r>
  <r>
    <x v="237"/>
    <s v="Finland"/>
    <s v="FI0009013403"/>
    <s v="B09M9D2"/>
    <s v="Annual"/>
    <d v="2023-02-28T00:00:00"/>
    <s v="Management"/>
    <s v="G"/>
    <s v="No"/>
    <n v="6"/>
    <s v="Receive Financial Statements and Statutory Reports"/>
    <s v="Reports"/>
    <m/>
    <x v="0"/>
    <m/>
    <s v="No"/>
  </r>
  <r>
    <x v="237"/>
    <s v="Finland"/>
    <s v="FI0009013403"/>
    <s v="B09M9D2"/>
    <s v="Annual"/>
    <d v="2023-02-28T00:00:00"/>
    <s v="Management"/>
    <s v="G"/>
    <s v="Yes"/>
    <n v="7"/>
    <s v="Accept Financial Statements and Statutory Reports"/>
    <s v="Reports"/>
    <s v="For"/>
    <x v="2"/>
    <m/>
    <s v="No"/>
  </r>
  <r>
    <x v="237"/>
    <s v="Finland"/>
    <s v="FI0009013403"/>
    <s v="B09M9D2"/>
    <s v="Annual"/>
    <d v="2023-02-28T00:00:00"/>
    <s v="Management"/>
    <s v="G"/>
    <s v="Yes"/>
    <n v="8"/>
    <s v="Approve Allocation of Income and Dividends of EUR 1.7475 per Class A Share and EUR 1.75 per Class B Share"/>
    <s v="Other"/>
    <s v="For"/>
    <x v="2"/>
    <m/>
    <s v="No"/>
  </r>
  <r>
    <x v="237"/>
    <s v="Finland"/>
    <s v="FI0009013403"/>
    <s v="B09M9D2"/>
    <s v="Annual"/>
    <d v="2023-02-28T00:00:00"/>
    <s v="Management"/>
    <s v="G"/>
    <s v="Yes"/>
    <n v="9"/>
    <s v="Approve Discharge of Board and President"/>
    <s v="Other"/>
    <s v="For"/>
    <x v="2"/>
    <m/>
    <s v="No"/>
  </r>
  <r>
    <x v="237"/>
    <s v="Finland"/>
    <s v="FI0009013403"/>
    <s v="B09M9D2"/>
    <s v="Annual"/>
    <d v="2023-02-28T00:00:00"/>
    <s v="Management"/>
    <s v="G"/>
    <s v="Yes"/>
    <n v="10"/>
    <s v="Approve Remuneration Report (Advisory Vote)"/>
    <s v="Incentives and Remuneration"/>
    <s v="For"/>
    <x v="1"/>
    <s v="Poor pay disclosure. Pension contribution rates exceed 30% of salary."/>
    <s v="Yes"/>
  </r>
  <r>
    <x v="237"/>
    <s v="Finland"/>
    <s v="FI0009013403"/>
    <s v="B09M9D2"/>
    <s v="Annual"/>
    <d v="2023-02-28T00:00:00"/>
    <s v="Management"/>
    <s v="G"/>
    <s v="Yes"/>
    <n v="11"/>
    <s v="Approve Remuneration of Directors in the Amount of EUR 220,000 for Chairman, EUR 125,000 for Vice Chairman, and EUR 110,000 for Other Directors"/>
    <s v="Election of Directors"/>
    <s v="For"/>
    <x v="2"/>
    <m/>
    <s v="No"/>
  </r>
  <r>
    <x v="237"/>
    <s v="Finland"/>
    <s v="FI0009013403"/>
    <s v="B09M9D2"/>
    <s v="Annual"/>
    <d v="2023-02-28T00:00:00"/>
    <s v="Management"/>
    <s v="G"/>
    <s v="Yes"/>
    <n v="12"/>
    <s v="Fix Number of Directors at Nine"/>
    <s v="Election of Directors"/>
    <s v="For"/>
    <x v="2"/>
    <m/>
    <s v="No"/>
  </r>
  <r>
    <x v="237"/>
    <s v="Finland"/>
    <s v="FI0009013403"/>
    <s v="B09M9D2"/>
    <s v="Annual"/>
    <d v="2023-02-28T00:00:00"/>
    <s v="Management"/>
    <s v="G"/>
    <s v="Yes"/>
    <n v="14"/>
    <s v="Approve Remuneration of Auditors"/>
    <s v="Incentives and Remuneration"/>
    <s v="For"/>
    <x v="2"/>
    <m/>
    <s v="No"/>
  </r>
  <r>
    <x v="237"/>
    <s v="Finland"/>
    <s v="FI0009013403"/>
    <s v="B09M9D2"/>
    <s v="Annual"/>
    <d v="2023-02-28T00:00:00"/>
    <s v="Management"/>
    <s v="G"/>
    <s v="Yes"/>
    <n v="15"/>
    <s v="Elect One Auditor for the Term Ending on the Conclusion of AGM 2023"/>
    <s v="Auditors"/>
    <s v="For"/>
    <x v="2"/>
    <m/>
    <s v="No"/>
  </r>
  <r>
    <x v="237"/>
    <s v="Finland"/>
    <s v="FI0009013403"/>
    <s v="B09M9D2"/>
    <s v="Annual"/>
    <d v="2023-02-28T00:00:00"/>
    <s v="Management"/>
    <s v="G"/>
    <s v="Yes"/>
    <n v="16"/>
    <s v="Ratify Ernst &amp; Young as Auditors"/>
    <s v="Auditors"/>
    <s v="For"/>
    <x v="2"/>
    <m/>
    <s v="No"/>
  </r>
  <r>
    <x v="237"/>
    <s v="Finland"/>
    <s v="FI0009013403"/>
    <s v="B09M9D2"/>
    <s v="Annual"/>
    <d v="2023-02-28T00:00:00"/>
    <s v="Management"/>
    <s v="G"/>
    <s v="Yes"/>
    <n v="17"/>
    <s v="Amend Articles Re: Company Business; General Meeting Participation"/>
    <s v="Other"/>
    <s v="For"/>
    <x v="1"/>
    <s v="Unsupportive of exclusively virtual meetings."/>
    <s v="Yes"/>
  </r>
  <r>
    <x v="237"/>
    <s v="Finland"/>
    <s v="FI0009013403"/>
    <s v="B09M9D2"/>
    <s v="Annual"/>
    <d v="2023-02-28T00:00:00"/>
    <s v="Management"/>
    <s v="G"/>
    <s v="Yes"/>
    <n v="18"/>
    <s v="Authorize Share Repurchase Program"/>
    <s v="Other"/>
    <s v="For"/>
    <x v="2"/>
    <m/>
    <s v="No"/>
  </r>
  <r>
    <x v="237"/>
    <s v="Finland"/>
    <s v="FI0009013403"/>
    <s v="B09M9D2"/>
    <s v="Annual"/>
    <d v="2023-02-28T00:00:00"/>
    <s v="Management"/>
    <s v="G"/>
    <s v="Yes"/>
    <n v="19"/>
    <s v="Approve Issuance of Shares and Options without Preemptive Rights"/>
    <s v="Other"/>
    <s v="For"/>
    <x v="2"/>
    <m/>
    <s v="No"/>
  </r>
  <r>
    <x v="237"/>
    <s v="Finland"/>
    <s v="FI0009013403"/>
    <s v="B09M9D2"/>
    <s v="Annual"/>
    <d v="2023-02-28T00:00:00"/>
    <s v="Management"/>
    <s v="G"/>
    <s v="No"/>
    <n v="20"/>
    <s v="Close Meeting"/>
    <s v="Other"/>
    <m/>
    <x v="0"/>
    <m/>
    <s v="No"/>
  </r>
  <r>
    <x v="237"/>
    <s v="Finland"/>
    <s v="FI0009013403"/>
    <s v="B09M9D2"/>
    <s v="Annual"/>
    <d v="2023-02-28T00:00:00"/>
    <s v="Management"/>
    <s v="G"/>
    <s v="Yes"/>
    <s v="13.a"/>
    <s v="Reelect Matti Alahuhta as Director"/>
    <s v="Election of Directors"/>
    <s v="For"/>
    <x v="1"/>
    <s v="Non-independent and Audit Committee lacks sufficient independence. Non-independent and the Remuneration Committee lacks sufficient independence."/>
    <s v="Yes"/>
  </r>
  <r>
    <x v="237"/>
    <s v="Finland"/>
    <s v="FI0009013403"/>
    <s v="B09M9D2"/>
    <s v="Annual"/>
    <d v="2023-02-28T00:00:00"/>
    <s v="Management"/>
    <s v="G"/>
    <s v="Yes"/>
    <s v="13.b"/>
    <s v="Reelect Susan Duinhoven as Director"/>
    <s v="Election of Directors"/>
    <s v="For"/>
    <x v="2"/>
    <m/>
    <s v="No"/>
  </r>
  <r>
    <x v="237"/>
    <s v="Finland"/>
    <s v="FI0009013403"/>
    <s v="B09M9D2"/>
    <s v="Annual"/>
    <d v="2023-02-28T00:00:00"/>
    <s v="Management"/>
    <s v="G"/>
    <s v="Yes"/>
    <s v="13.c"/>
    <s v="Elect Marika Fredriksson as New Director"/>
    <s v="Election of Directors"/>
    <s v="For"/>
    <x v="2"/>
    <m/>
    <s v="No"/>
  </r>
  <r>
    <x v="237"/>
    <s v="Finland"/>
    <s v="FI0009013403"/>
    <s v="B09M9D2"/>
    <s v="Annual"/>
    <d v="2023-02-28T00:00:00"/>
    <s v="Management"/>
    <s v="G"/>
    <s v="Yes"/>
    <s v="13.d"/>
    <s v="Reelect Antti Herlin as Director"/>
    <s v="Election of Directors"/>
    <s v="For"/>
    <x v="1"/>
    <s v="Non-independent and the Remuneration Committee lacks sufficient independence."/>
    <s v="Yes"/>
  </r>
  <r>
    <x v="237"/>
    <s v="Finland"/>
    <s v="FI0009013403"/>
    <s v="B09M9D2"/>
    <s v="Annual"/>
    <d v="2023-02-28T00:00:00"/>
    <s v="Management"/>
    <s v="G"/>
    <s v="Yes"/>
    <s v="13.e"/>
    <s v="Reelect Iiris Herlin as Director"/>
    <s v="Election of Directors"/>
    <s v="For"/>
    <x v="2"/>
    <m/>
    <s v="No"/>
  </r>
  <r>
    <x v="237"/>
    <s v="Finland"/>
    <s v="FI0009013403"/>
    <s v="B09M9D2"/>
    <s v="Annual"/>
    <d v="2023-02-28T00:00:00"/>
    <s v="Management"/>
    <s v="G"/>
    <s v="Yes"/>
    <s v="13.f"/>
    <s v="Reelect Jussi Herlin as Director"/>
    <s v="Election of Directors"/>
    <s v="For"/>
    <x v="1"/>
    <s v="Unsupportive of Executives on the Audit Committee. Unsupportive of Executives on the Remuneration Committee."/>
    <s v="Yes"/>
  </r>
  <r>
    <x v="237"/>
    <s v="Finland"/>
    <s v="FI0009013403"/>
    <s v="B09M9D2"/>
    <s v="Annual"/>
    <d v="2023-02-28T00:00:00"/>
    <s v="Management"/>
    <s v="G"/>
    <s v="Yes"/>
    <s v="13.g"/>
    <s v="Reelect Ravi Kant  as Director"/>
    <s v="Election of Directors"/>
    <s v="For"/>
    <x v="2"/>
    <m/>
    <s v="No"/>
  </r>
  <r>
    <x v="237"/>
    <s v="Finland"/>
    <s v="FI0009013403"/>
    <s v="B09M9D2"/>
    <s v="Annual"/>
    <d v="2023-02-28T00:00:00"/>
    <s v="Management"/>
    <s v="G"/>
    <s v="Yes"/>
    <s v="13.h"/>
    <s v="Elect Marcela Manubens as New Director"/>
    <s v="Election of Directors"/>
    <s v="For"/>
    <x v="2"/>
    <m/>
    <s v="No"/>
  </r>
  <r>
    <x v="237"/>
    <s v="Finland"/>
    <s v="FI0009013403"/>
    <s v="B09M9D2"/>
    <s v="Annual"/>
    <d v="2023-02-28T00:00:00"/>
    <s v="Management"/>
    <s v="G"/>
    <s v="Yes"/>
    <s v="13.i"/>
    <s v="Reelect Krishna Mikkilineni as Director"/>
    <s v="Election of Directors"/>
    <s v="For"/>
    <x v="2"/>
    <m/>
    <s v="No"/>
  </r>
  <r>
    <x v="238"/>
    <s v="USA"/>
    <s v="US6556631025"/>
    <n v="2641838"/>
    <s v="Annual"/>
    <d v="2023-02-28T00:00:00"/>
    <s v="Management"/>
    <s v="G"/>
    <s v="Yes"/>
    <n v="1.1000000000000001"/>
    <s v="Elect Director Sundaram Nagarajan"/>
    <s v="Election of Directors"/>
    <s v="For"/>
    <x v="2"/>
    <m/>
    <s v="No"/>
  </r>
  <r>
    <x v="238"/>
    <s v="USA"/>
    <s v="US6556631025"/>
    <n v="2641838"/>
    <s v="Annual"/>
    <d v="2023-02-28T00:00:00"/>
    <s v="Management"/>
    <s v="G"/>
    <s v="Yes"/>
    <n v="1.2"/>
    <s v="Elect Director Michael J. Merriman, Jr."/>
    <s v="Election of Directors"/>
    <s v="For"/>
    <x v="3"/>
    <s v="Non-independent and the Remuneration Committee lacks sufficient independence."/>
    <s v="Yes"/>
  </r>
  <r>
    <x v="238"/>
    <s v="USA"/>
    <s v="US6556631025"/>
    <n v="2641838"/>
    <s v="Annual"/>
    <d v="2023-02-28T00:00:00"/>
    <s v="Management"/>
    <s v="G"/>
    <s v="Yes"/>
    <n v="1.3"/>
    <s v="Elect Director Milton M. Morris"/>
    <s v="Election of Directors"/>
    <s v="For"/>
    <x v="2"/>
    <m/>
    <s v="No"/>
  </r>
  <r>
    <x v="238"/>
    <s v="USA"/>
    <s v="US6556631025"/>
    <n v="2641838"/>
    <s v="Annual"/>
    <d v="2023-02-28T00:00:00"/>
    <s v="Management"/>
    <s v="G"/>
    <s v="Yes"/>
    <n v="1.4"/>
    <s v="Elect Director Mary G. Puma"/>
    <s v="Election of Directors"/>
    <s v="For"/>
    <x v="3"/>
    <s v="Non-independent and the Remuneration Committee lacks sufficient independence. Non-independent and the Nomination Committee lacks sufficient independence."/>
    <s v="Yes"/>
  </r>
  <r>
    <x v="238"/>
    <s v="USA"/>
    <s v="US6556631025"/>
    <n v="2641838"/>
    <s v="Annual"/>
    <d v="2023-02-28T00:00:00"/>
    <s v="Management"/>
    <s v="G"/>
    <s v="Yes"/>
    <n v="2"/>
    <s v="Ratify Ernst &amp; Young LLP as Auditors"/>
    <s v="Auditors"/>
    <s v="For"/>
    <x v="2"/>
    <m/>
    <s v="No"/>
  </r>
  <r>
    <x v="238"/>
    <s v="USA"/>
    <s v="US6556631025"/>
    <n v="2641838"/>
    <s v="Annual"/>
    <d v="2023-02-28T00:00:00"/>
    <s v="Management"/>
    <s v="G"/>
    <s v="Yes"/>
    <n v="3"/>
    <s v="Advisory Vote to Ratify Named Executive Officers' Compensation"/>
    <s v="Other"/>
    <s v="For"/>
    <x v="1"/>
    <s v="Majority of awards vest without reference to performance conditions."/>
    <s v="Yes"/>
  </r>
  <r>
    <x v="238"/>
    <s v="USA"/>
    <s v="US6556631025"/>
    <n v="2641838"/>
    <s v="Annual"/>
    <d v="2023-02-28T00:00:00"/>
    <s v="Management"/>
    <s v="G"/>
    <s v="Yes"/>
    <n v="4"/>
    <s v="Advisory Vote on Say on Pay Frequency"/>
    <s v="Other"/>
    <s v="One Year"/>
    <x v="5"/>
    <m/>
    <s v="No"/>
  </r>
  <r>
    <x v="238"/>
    <s v="USA"/>
    <s v="US6556631025"/>
    <n v="2641838"/>
    <s v="Annual"/>
    <d v="2023-02-28T00:00:00"/>
    <s v="Management"/>
    <s v="G"/>
    <s v="Yes"/>
    <n v="5"/>
    <s v="Reduce Supermajority Vote Requirement"/>
    <s v="Other"/>
    <s v="For"/>
    <x v="2"/>
    <m/>
    <s v="No"/>
  </r>
  <r>
    <x v="238"/>
    <s v="USA"/>
    <s v="US6556631025"/>
    <n v="2641838"/>
    <s v="Annual"/>
    <d v="2023-02-28T00:00:00"/>
    <s v="Management"/>
    <s v="G"/>
    <s v="Yes"/>
    <n v="6"/>
    <s v="Reduce Supermajority Vote Requirement for Matters Requiring Shareholder Approval under the Ohio Revised Code"/>
    <s v="Other"/>
    <s v="For"/>
    <x v="2"/>
    <m/>
    <s v="No"/>
  </r>
  <r>
    <x v="238"/>
    <s v="USA"/>
    <s v="US6556631025"/>
    <n v="2641838"/>
    <s v="Annual"/>
    <d v="2023-02-28T00:00:00"/>
    <s v="Management"/>
    <s v="G"/>
    <s v="Yes"/>
    <n v="7"/>
    <s v="Reduce Supermajority Vote Requirement for Certain Amendments to Regulations as set forth in Article IX"/>
    <s v="Other"/>
    <s v="For"/>
    <x v="2"/>
    <m/>
    <s v="No"/>
  </r>
  <r>
    <x v="238"/>
    <s v="USA"/>
    <s v="US6556631025"/>
    <n v="2641838"/>
    <s v="Annual"/>
    <d v="2023-02-28T00:00:00"/>
    <s v="Management"/>
    <s v="G"/>
    <s v="Yes"/>
    <n v="8"/>
    <s v="Amend Regulations to the Extent Permitted by Ohio law"/>
    <s v="Other"/>
    <s v="For"/>
    <x v="2"/>
    <m/>
    <s v="No"/>
  </r>
  <r>
    <x v="239"/>
    <s v="China"/>
    <s v="CNE000000594"/>
    <n v="6802891"/>
    <s v="Special"/>
    <d v="2023-02-28T00:00:00"/>
    <s v="Management"/>
    <s v="G"/>
    <s v="Yes"/>
    <n v="1"/>
    <s v="Approve Change of Registered Address and Amend Articles of Association"/>
    <s v="Other"/>
    <s v="For"/>
    <x v="2"/>
    <m/>
    <s v="No"/>
  </r>
  <r>
    <x v="239"/>
    <s v="China"/>
    <s v="CNE000000594"/>
    <n v="6802891"/>
    <s v="Special"/>
    <d v="2023-02-28T00:00:00"/>
    <s v="Management"/>
    <s v="G"/>
    <s v="Yes"/>
    <n v="2"/>
    <s v="Approve Company's Eligibility for Corporate Bond Issuance"/>
    <s v="Other"/>
    <s v="For"/>
    <x v="2"/>
    <m/>
    <s v="No"/>
  </r>
  <r>
    <x v="239"/>
    <s v="China"/>
    <s v="CNE000000594"/>
    <n v="6802891"/>
    <s v="Special"/>
    <d v="2023-02-28T00:00:00"/>
    <s v="Management"/>
    <s v="G"/>
    <s v="Yes"/>
    <n v="3.1"/>
    <s v="Approve Issue Scale"/>
    <s v="Other"/>
    <s v="For"/>
    <x v="2"/>
    <m/>
    <s v="No"/>
  </r>
  <r>
    <x v="239"/>
    <s v="China"/>
    <s v="CNE000000594"/>
    <n v="6802891"/>
    <s v="Special"/>
    <d v="2023-02-28T00:00:00"/>
    <s v="Management"/>
    <s v="G"/>
    <s v="Yes"/>
    <n v="3.1"/>
    <s v="Approve Authorization of the Board to Handle All Related Matters"/>
    <s v="Other"/>
    <s v="For"/>
    <x v="2"/>
    <m/>
    <s v="No"/>
  </r>
  <r>
    <x v="239"/>
    <s v="China"/>
    <s v="CNE000000594"/>
    <n v="6802891"/>
    <s v="Special"/>
    <d v="2023-02-28T00:00:00"/>
    <s v="Management"/>
    <s v="G"/>
    <s v="Yes"/>
    <n v="3.11"/>
    <s v="Approve Resolution Validity Period"/>
    <s v="Other"/>
    <s v="For"/>
    <x v="2"/>
    <m/>
    <s v="No"/>
  </r>
  <r>
    <x v="239"/>
    <s v="China"/>
    <s v="CNE000000594"/>
    <n v="6802891"/>
    <s v="Special"/>
    <d v="2023-02-28T00:00:00"/>
    <s v="Management"/>
    <s v="G"/>
    <s v="Yes"/>
    <n v="3.2"/>
    <s v="Approve Issue Manner"/>
    <s v="Other"/>
    <s v="For"/>
    <x v="2"/>
    <m/>
    <s v="No"/>
  </r>
  <r>
    <x v="239"/>
    <s v="China"/>
    <s v="CNE000000594"/>
    <n v="6802891"/>
    <s v="Special"/>
    <d v="2023-02-28T00:00:00"/>
    <s v="Management"/>
    <s v="G"/>
    <s v="Yes"/>
    <n v="3.3"/>
    <s v="Approve Bond Maturity and Type"/>
    <s v="Other"/>
    <s v="For"/>
    <x v="2"/>
    <m/>
    <s v="No"/>
  </r>
  <r>
    <x v="239"/>
    <s v="China"/>
    <s v="CNE000000594"/>
    <n v="6802891"/>
    <s v="Special"/>
    <d v="2023-02-28T00:00:00"/>
    <s v="Management"/>
    <s v="G"/>
    <s v="Yes"/>
    <n v="3.4"/>
    <s v="Approve Par Value, Issue Price and Bond Interest Rate"/>
    <s v="Other"/>
    <s v="For"/>
    <x v="2"/>
    <m/>
    <s v="No"/>
  </r>
  <r>
    <x v="239"/>
    <s v="China"/>
    <s v="CNE000000594"/>
    <n v="6802891"/>
    <s v="Special"/>
    <d v="2023-02-28T00:00:00"/>
    <s v="Management"/>
    <s v="G"/>
    <s v="Yes"/>
    <n v="3.5"/>
    <s v="Approve Use of Proceeds"/>
    <s v="Other"/>
    <s v="For"/>
    <x v="2"/>
    <m/>
    <s v="No"/>
  </r>
  <r>
    <x v="239"/>
    <s v="China"/>
    <s v="CNE000000594"/>
    <n v="6802891"/>
    <s v="Special"/>
    <d v="2023-02-28T00:00:00"/>
    <s v="Management"/>
    <s v="G"/>
    <s v="Yes"/>
    <n v="3.6"/>
    <s v="Approve Guarantee Arrangement"/>
    <s v="Other"/>
    <s v="For"/>
    <x v="2"/>
    <m/>
    <s v="No"/>
  </r>
  <r>
    <x v="239"/>
    <s v="China"/>
    <s v="CNE000000594"/>
    <n v="6802891"/>
    <s v="Special"/>
    <d v="2023-02-28T00:00:00"/>
    <s v="Management"/>
    <s v="G"/>
    <s v="Yes"/>
    <n v="3.7"/>
    <s v="Approve Safeguard Measures of Debts Repayment"/>
    <s v="Other"/>
    <s v="For"/>
    <x v="2"/>
    <m/>
    <s v="No"/>
  </r>
  <r>
    <x v="239"/>
    <s v="China"/>
    <s v="CNE000000594"/>
    <n v="6802891"/>
    <s v="Special"/>
    <d v="2023-02-28T00:00:00"/>
    <s v="Management"/>
    <s v="G"/>
    <s v="Yes"/>
    <n v="3.8"/>
    <s v="Approve Target Parties"/>
    <s v="Other"/>
    <s v="For"/>
    <x v="2"/>
    <m/>
    <s v="No"/>
  </r>
  <r>
    <x v="239"/>
    <s v="China"/>
    <s v="CNE000000594"/>
    <n v="6802891"/>
    <s v="Special"/>
    <d v="2023-02-28T00:00:00"/>
    <s v="Management"/>
    <s v="G"/>
    <s v="Yes"/>
    <n v="3.9"/>
    <s v="Approve Listing Arrangement"/>
    <s v="Other"/>
    <s v="For"/>
    <x v="2"/>
    <m/>
    <s v="No"/>
  </r>
  <r>
    <x v="239"/>
    <s v="China"/>
    <s v="CNE000000594"/>
    <n v="6802891"/>
    <s v="Special"/>
    <d v="2023-02-28T00:00:00"/>
    <s v="Management"/>
    <s v="G"/>
    <s v="Yes"/>
    <n v="4"/>
    <s v="Approve Acquisition of 100% Equity and Related Party Transaction"/>
    <s v="Other"/>
    <s v="For"/>
    <x v="2"/>
    <m/>
    <s v="No"/>
  </r>
  <r>
    <x v="150"/>
    <s v="China"/>
    <s v="CNE100001260"/>
    <s v="B4XB836"/>
    <s v="Special"/>
    <d v="2023-02-28T00:00:00"/>
    <s v="Management"/>
    <s v="G"/>
    <s v="Yes"/>
    <n v="1"/>
    <s v="Approve Provision of External Guarantee by Indirect Subsidiary"/>
    <s v="Other"/>
    <s v="For"/>
    <x v="2"/>
    <m/>
    <s v="No"/>
  </r>
  <r>
    <x v="150"/>
    <s v="China"/>
    <s v="CNE100001260"/>
    <s v="B4XB836"/>
    <s v="Special"/>
    <d v="2023-02-28T00:00:00"/>
    <s v="Management"/>
    <s v="G"/>
    <s v="Yes"/>
    <n v="2"/>
    <s v="Approve Provision of Guarantees to Controlled Subsidiary"/>
    <s v="Other"/>
    <s v="For"/>
    <x v="2"/>
    <m/>
    <s v="No"/>
  </r>
  <r>
    <x v="240"/>
    <s v="China"/>
    <s v="CNE100000205"/>
    <s v="B0B8Z29"/>
    <s v="Extraordinary Shareholders"/>
    <d v="2023-03-01T00:00:00"/>
    <s v="Management"/>
    <s v="G"/>
    <s v="Yes"/>
    <n v="1"/>
    <s v="Elect Yin Jiuyong as Director"/>
    <s v="Election of Directors"/>
    <s v="For"/>
    <x v="2"/>
    <m/>
    <s v="No"/>
  </r>
  <r>
    <x v="240"/>
    <s v="China"/>
    <s v="CNE100000205"/>
    <s v="B0B8Z29"/>
    <s v="Extraordinary Shareholders"/>
    <d v="2023-03-01T00:00:00"/>
    <s v="Management"/>
    <s v="G"/>
    <s v="Yes"/>
    <n v="2"/>
    <s v="Elect Zhou Wanfu as Director"/>
    <s v="Election of Directors"/>
    <s v="For"/>
    <x v="2"/>
    <m/>
    <s v="No"/>
  </r>
  <r>
    <x v="240"/>
    <s v="China"/>
    <s v="CNE100000205"/>
    <s v="B0B8Z29"/>
    <s v="Extraordinary Shareholders"/>
    <d v="2023-03-01T00:00:00"/>
    <s v="Management"/>
    <s v="G"/>
    <s v="Yes"/>
    <n v="3"/>
    <s v="Approve Remuneration Plan of the Directors of the Bank for the Year 2021"/>
    <s v="Election of Directors"/>
    <s v="For"/>
    <x v="2"/>
    <m/>
    <s v="No"/>
  </r>
  <r>
    <x v="240"/>
    <s v="China"/>
    <s v="CNE100000205"/>
    <s v="B0B8Z29"/>
    <s v="Extraordinary Shareholders"/>
    <d v="2023-03-01T00:00:00"/>
    <s v="Management"/>
    <s v="G"/>
    <s v="Yes"/>
    <n v="4"/>
    <s v="Approve Remuneration Plan of the Supervisors of the Bank for the Year 2021"/>
    <s v="Incentives and Remuneration"/>
    <s v="For"/>
    <x v="2"/>
    <m/>
    <s v="No"/>
  </r>
  <r>
    <x v="241"/>
    <s v="USA"/>
    <s v="US3032501047"/>
    <n v="2330299"/>
    <s v="Annual"/>
    <d v="2023-03-01T00:00:00"/>
    <s v="Management"/>
    <s v="G"/>
    <s v="Yes"/>
    <n v="2"/>
    <s v="Advisory Vote to Ratify Named Executive Officers' Compensation"/>
    <s v="Other"/>
    <s v="For"/>
    <x v="1"/>
    <s v="Vesting of performance awards is less than three years. Excessive severance package."/>
    <s v="Yes"/>
  </r>
  <r>
    <x v="241"/>
    <s v="USA"/>
    <s v="US3032501047"/>
    <n v="2330299"/>
    <s v="Annual"/>
    <d v="2023-03-01T00:00:00"/>
    <s v="Management"/>
    <s v="G"/>
    <s v="Yes"/>
    <n v="3"/>
    <s v="Advisory Vote on Say on Pay Frequency"/>
    <s v="Other"/>
    <s v="One Year"/>
    <x v="5"/>
    <m/>
    <s v="No"/>
  </r>
  <r>
    <x v="241"/>
    <s v="USA"/>
    <s v="US3032501047"/>
    <n v="2330299"/>
    <s v="Annual"/>
    <d v="2023-03-01T00:00:00"/>
    <s v="Management"/>
    <s v="G"/>
    <s v="Yes"/>
    <n v="4"/>
    <s v="Ratify Deloitte &amp; Touche LLP as Auditors"/>
    <s v="Auditors"/>
    <s v="For"/>
    <x v="2"/>
    <m/>
    <s v="No"/>
  </r>
  <r>
    <x v="241"/>
    <s v="USA"/>
    <s v="US3032501047"/>
    <n v="2330299"/>
    <s v="Annual"/>
    <d v="2023-03-01T00:00:00"/>
    <s v="Management"/>
    <s v="G"/>
    <s v="Yes"/>
    <s v="1a"/>
    <s v="Elect Director Braden R. Kelly"/>
    <s v="Election of Directors"/>
    <s v="For"/>
    <x v="2"/>
    <m/>
    <s v="No"/>
  </r>
  <r>
    <x v="241"/>
    <s v="USA"/>
    <s v="US3032501047"/>
    <n v="2330299"/>
    <s v="Annual"/>
    <d v="2023-03-01T00:00:00"/>
    <s v="Management"/>
    <s v="G"/>
    <s v="Yes"/>
    <s v="1b"/>
    <s v="Elect Director Fabiola R. Arredondo"/>
    <s v="Election of Directors"/>
    <s v="For"/>
    <x v="2"/>
    <m/>
    <s v="No"/>
  </r>
  <r>
    <x v="241"/>
    <s v="USA"/>
    <s v="US3032501047"/>
    <n v="2330299"/>
    <s v="Annual"/>
    <d v="2023-03-01T00:00:00"/>
    <s v="Management"/>
    <s v="G"/>
    <s v="Yes"/>
    <s v="1c"/>
    <s v="Elect Director James D. Kirsner"/>
    <s v="Election of Directors"/>
    <s v="For"/>
    <x v="1"/>
    <s v="Chair of Audit Committee is non-independent."/>
    <s v="Yes"/>
  </r>
  <r>
    <x v="241"/>
    <s v="USA"/>
    <s v="US3032501047"/>
    <n v="2330299"/>
    <s v="Annual"/>
    <d v="2023-03-01T00:00:00"/>
    <s v="Management"/>
    <s v="G"/>
    <s v="Yes"/>
    <s v="1d"/>
    <s v="Elect Director William J. Lansing"/>
    <s v="Election of Directors"/>
    <s v="For"/>
    <x v="2"/>
    <m/>
    <s v="No"/>
  </r>
  <r>
    <x v="241"/>
    <s v="USA"/>
    <s v="US3032501047"/>
    <n v="2330299"/>
    <s v="Annual"/>
    <d v="2023-03-01T00:00:00"/>
    <s v="Management"/>
    <s v="G"/>
    <s v="Yes"/>
    <s v="1e"/>
    <s v="Elect Director Eva Manolis"/>
    <s v="Election of Directors"/>
    <s v="For"/>
    <x v="2"/>
    <m/>
    <s v="No"/>
  </r>
  <r>
    <x v="241"/>
    <s v="USA"/>
    <s v="US3032501047"/>
    <n v="2330299"/>
    <s v="Annual"/>
    <d v="2023-03-01T00:00:00"/>
    <s v="Management"/>
    <s v="G"/>
    <s v="Yes"/>
    <s v="1f"/>
    <s v="Elect Director Marc F. McMorris"/>
    <s v="Election of Directors"/>
    <s v="For"/>
    <x v="2"/>
    <m/>
    <s v="No"/>
  </r>
  <r>
    <x v="241"/>
    <s v="USA"/>
    <s v="US3032501047"/>
    <n v="2330299"/>
    <s v="Annual"/>
    <d v="2023-03-01T00:00:00"/>
    <s v="Management"/>
    <s v="G"/>
    <s v="Yes"/>
    <s v="1g"/>
    <s v="Elect Director Joanna Rees"/>
    <s v="Election of Directors"/>
    <s v="For"/>
    <x v="2"/>
    <m/>
    <s v="No"/>
  </r>
  <r>
    <x v="241"/>
    <s v="USA"/>
    <s v="US3032501047"/>
    <n v="2330299"/>
    <s v="Annual"/>
    <d v="2023-03-01T00:00:00"/>
    <s v="Management"/>
    <s v="G"/>
    <s v="Yes"/>
    <s v="1h"/>
    <s v="Elect Director David A. Rey"/>
    <s v="Election of Directors"/>
    <s v="For"/>
    <x v="2"/>
    <m/>
    <s v="No"/>
  </r>
  <r>
    <x v="242"/>
    <s v="China"/>
    <s v="CNE000001F05"/>
    <n v="6616519"/>
    <s v="Special"/>
    <d v="2023-03-01T00:00:00"/>
    <s v="Management"/>
    <s v="G"/>
    <s v="Yes"/>
    <n v="1"/>
    <s v="Amend Management System of Raised Funds"/>
    <s v="Other"/>
    <s v="For"/>
    <x v="1"/>
    <s v="Lack of disclosure surrounding changes to articles."/>
    <s v="Yes"/>
  </r>
  <r>
    <x v="242"/>
    <s v="China"/>
    <s v="CNE000001F05"/>
    <n v="6616519"/>
    <s v="Special"/>
    <d v="2023-03-01T00:00:00"/>
    <s v="Management"/>
    <s v="G"/>
    <s v="Yes"/>
    <n v="2.1"/>
    <s v="Elect Gao Yonggang as Director"/>
    <s v="Election of Directors"/>
    <s v="For"/>
    <x v="1"/>
    <s v="Non-independent and Audit Committee lacks sufficient independence."/>
    <s v="Yes"/>
  </r>
  <r>
    <x v="242"/>
    <s v="China"/>
    <s v="CNE000001F05"/>
    <n v="6616519"/>
    <s v="Special"/>
    <d v="2023-03-01T00:00:00"/>
    <s v="Management"/>
    <s v="G"/>
    <s v="Yes"/>
    <n v="2.2000000000000002"/>
    <s v="Elect Peng Jin as Director"/>
    <s v="Election of Directors"/>
    <s v="For"/>
    <x v="2"/>
    <m/>
    <s v="No"/>
  </r>
  <r>
    <x v="242"/>
    <s v="China"/>
    <s v="CNE000001F05"/>
    <n v="6616519"/>
    <s v="Special"/>
    <d v="2023-03-01T00:00:00"/>
    <s v="Management"/>
    <s v="G"/>
    <s v="Yes"/>
    <n v="2.2999999999999998"/>
    <s v="Elect Zhang Chunsheng as Director"/>
    <s v="Election of Directors"/>
    <s v="For"/>
    <x v="1"/>
    <s v="Non-independent and Audit Committee lacks sufficient independence."/>
    <s v="Yes"/>
  </r>
  <r>
    <x v="242"/>
    <s v="China"/>
    <s v="CNE000001F05"/>
    <n v="6616519"/>
    <s v="Special"/>
    <d v="2023-03-01T00:00:00"/>
    <s v="Management"/>
    <s v="G"/>
    <s v="Yes"/>
    <n v="2.4"/>
    <s v="Elect Yu Jiang as Director"/>
    <s v="Election of Directors"/>
    <s v="For"/>
    <x v="2"/>
    <m/>
    <s v="No"/>
  </r>
  <r>
    <x v="242"/>
    <s v="China"/>
    <s v="CNE000001F05"/>
    <n v="6616519"/>
    <s v="Special"/>
    <d v="2023-03-01T00:00:00"/>
    <s v="Management"/>
    <s v="G"/>
    <s v="Yes"/>
    <n v="2.5"/>
    <s v="Elect Zheng Li as Director"/>
    <s v="Election of Directors"/>
    <s v="For"/>
    <x v="2"/>
    <m/>
    <s v="No"/>
  </r>
  <r>
    <x v="242"/>
    <s v="China"/>
    <s v="CNE000001F05"/>
    <n v="6616519"/>
    <s v="Special"/>
    <d v="2023-03-01T00:00:00"/>
    <s v="Management"/>
    <s v="G"/>
    <s v="Yes"/>
    <n v="2.6"/>
    <s v="Elect Luo Hongwei as Director"/>
    <s v="Election of Directors"/>
    <s v="For"/>
    <x v="2"/>
    <m/>
    <s v="No"/>
  </r>
  <r>
    <x v="242"/>
    <s v="China"/>
    <s v="CNE000001F05"/>
    <n v="6616519"/>
    <s v="Special"/>
    <d v="2023-03-01T00:00:00"/>
    <s v="Management"/>
    <s v="G"/>
    <s v="Yes"/>
    <n v="3.1"/>
    <s v="Elect Shi Ying as Director"/>
    <s v="Election of Directors"/>
    <s v="For"/>
    <x v="2"/>
    <m/>
    <s v="No"/>
  </r>
  <r>
    <x v="242"/>
    <s v="China"/>
    <s v="CNE000001F05"/>
    <n v="6616519"/>
    <s v="Special"/>
    <d v="2023-03-01T00:00:00"/>
    <s v="Management"/>
    <s v="G"/>
    <s v="Yes"/>
    <n v="3.2"/>
    <s v="Elect Li Jianxin as Director"/>
    <s v="Election of Directors"/>
    <s v="For"/>
    <x v="2"/>
    <m/>
    <s v="No"/>
  </r>
  <r>
    <x v="242"/>
    <s v="China"/>
    <s v="CNE000001F05"/>
    <n v="6616519"/>
    <s v="Special"/>
    <d v="2023-03-01T00:00:00"/>
    <s v="Management"/>
    <s v="G"/>
    <s v="Yes"/>
    <n v="3.3"/>
    <s v="Elect Tieer Gu (Gu Tie) as Director"/>
    <s v="Election of Directors"/>
    <s v="For"/>
    <x v="2"/>
    <m/>
    <s v="No"/>
  </r>
  <r>
    <x v="242"/>
    <s v="China"/>
    <s v="CNE000001F05"/>
    <n v="6616519"/>
    <s v="Special"/>
    <d v="2023-03-01T00:00:00"/>
    <s v="Management"/>
    <s v="G"/>
    <s v="Yes"/>
    <n v="4.0999999999999996"/>
    <s v="Elect Lin Guifeng as Supervisor"/>
    <s v="Other"/>
    <s v="For"/>
    <x v="2"/>
    <m/>
    <s v="No"/>
  </r>
  <r>
    <x v="242"/>
    <s v="China"/>
    <s v="CNE000001F05"/>
    <n v="6616519"/>
    <s v="Special"/>
    <d v="2023-03-01T00:00:00"/>
    <s v="Management"/>
    <s v="G"/>
    <s v="Yes"/>
    <n v="4.2"/>
    <s v="Elect Wang Yong as Supervisor"/>
    <s v="Other"/>
    <s v="For"/>
    <x v="2"/>
    <m/>
    <s v="No"/>
  </r>
  <r>
    <x v="243"/>
    <s v="India"/>
    <s v="INE455K01017"/>
    <s v="BHKDY38"/>
    <s v="Special"/>
    <d v="2023-03-01T00:00:00"/>
    <s v="Management"/>
    <s v="G"/>
    <s v="Yes"/>
    <n v="1"/>
    <s v="Elect Manju Agarwal as Director"/>
    <s v="Election of Directors"/>
    <s v="For"/>
    <x v="2"/>
    <m/>
    <s v="No"/>
  </r>
  <r>
    <x v="243"/>
    <s v="India"/>
    <s v="INE455K01017"/>
    <s v="BHKDY38"/>
    <s v="Special"/>
    <d v="2023-03-01T00:00:00"/>
    <s v="Management"/>
    <s v="G"/>
    <s v="Yes"/>
    <n v="2"/>
    <s v="Elect Gandharv Tongia as Director and Approve Appointment and Remuneration of Gandharv Tongia as Whole-Time Director"/>
    <s v="Election of Directors"/>
    <s v="For"/>
    <x v="1"/>
    <s v="Poor pay disclosure."/>
    <s v="Yes"/>
  </r>
  <r>
    <x v="244"/>
    <s v="China"/>
    <s v="CNE000000B91"/>
    <n v="6785851"/>
    <s v="Special"/>
    <d v="2023-03-01T00:00:00"/>
    <s v="Management"/>
    <s v="G"/>
    <s v="Yes"/>
    <n v="1.1000000000000001"/>
    <s v="Elect Liu Ping as Director"/>
    <s v="Election of Directors"/>
    <s v="For"/>
    <x v="2"/>
    <m/>
    <s v="No"/>
  </r>
  <r>
    <x v="244"/>
    <s v="China"/>
    <s v="CNE000000B91"/>
    <n v="6785851"/>
    <s v="Special"/>
    <d v="2023-03-01T00:00:00"/>
    <s v="Management"/>
    <s v="G"/>
    <s v="Yes"/>
    <n v="1.2"/>
    <s v="Elect Zhuang Hua as Director"/>
    <s v="Election of Directors"/>
    <s v="For"/>
    <x v="2"/>
    <m/>
    <s v="No"/>
  </r>
  <r>
    <x v="244"/>
    <s v="China"/>
    <s v="CNE000000B91"/>
    <n v="6785851"/>
    <s v="Special"/>
    <d v="2023-03-01T00:00:00"/>
    <s v="Management"/>
    <s v="G"/>
    <s v="Yes"/>
    <n v="1.3"/>
    <s v="Elect Wei Xudong as Director"/>
    <s v="Election of Directors"/>
    <s v="For"/>
    <x v="2"/>
    <m/>
    <s v="No"/>
  </r>
  <r>
    <x v="245"/>
    <s v="Israel"/>
    <s v="IL0005930388"/>
    <n v="6123815"/>
    <s v="Special"/>
    <d v="2023-03-01T00:00:00"/>
    <s v="Management"/>
    <s v="G"/>
    <s v="Yes"/>
    <n v="1"/>
    <s v="Approve Compensation Policy for the Directors and Officers of the Company"/>
    <s v="Election of Directors"/>
    <s v="For"/>
    <x v="2"/>
    <m/>
    <s v="No"/>
  </r>
  <r>
    <x v="245"/>
    <s v="Israel"/>
    <s v="IL0005930388"/>
    <n v="6123815"/>
    <s v="Special"/>
    <d v="2023-03-01T00:00:00"/>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1"/>
    <m/>
    <s v="No"/>
  </r>
  <r>
    <x v="245"/>
    <s v="Israel"/>
    <s v="IL0005930388"/>
    <n v="6123815"/>
    <s v="Special"/>
    <d v="2023-03-01T00:00:00"/>
    <s v="Management"/>
    <s v="G"/>
    <s v="Yes"/>
    <s v="B1"/>
    <s v="If you are an Interest Holder as defined in Section 1 of the Securities Law, 1968, vote FOR.  Otherwise, vote against."/>
    <s v="Other"/>
    <s v="None"/>
    <x v="1"/>
    <m/>
    <s v="No"/>
  </r>
  <r>
    <x v="245"/>
    <s v="Israel"/>
    <s v="IL0005930388"/>
    <n v="6123815"/>
    <s v="Special"/>
    <d v="2023-03-01T00:00:00"/>
    <s v="Management"/>
    <s v="G"/>
    <s v="Yes"/>
    <s v="B2"/>
    <s v="If you are a Senior Officer as defined in Section 37(D) of the Securities Law, 1968, vote FOR. Otherwise, vote against."/>
    <s v="Other"/>
    <s v="None"/>
    <x v="1"/>
    <m/>
    <s v="No"/>
  </r>
  <r>
    <x v="245"/>
    <s v="Israel"/>
    <s v="IL0005930388"/>
    <n v="6123815"/>
    <s v="Special"/>
    <d v="2023-03-01T00:00:00"/>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2"/>
    <m/>
    <s v="No"/>
  </r>
  <r>
    <x v="246"/>
    <s v="Israel"/>
    <s v="IL0010958358"/>
    <s v="B0Z7M21"/>
    <s v="Special"/>
    <d v="2023-03-02T00:00:00"/>
    <s v="Management"/>
    <s v="G"/>
    <s v="Yes"/>
    <n v="1"/>
    <s v="Authorize Board Chairman to Serve as CEO"/>
    <s v="Other"/>
    <s v="For"/>
    <x v="2"/>
    <m/>
    <s v="No"/>
  </r>
  <r>
    <x v="246"/>
    <s v="Israel"/>
    <s v="IL0010958358"/>
    <s v="B0Z7M21"/>
    <s v="Special"/>
    <d v="2023-03-02T00:00:00"/>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1"/>
    <m/>
    <s v="No"/>
  </r>
  <r>
    <x v="246"/>
    <s v="Israel"/>
    <s v="IL0010958358"/>
    <s v="B0Z7M21"/>
    <s v="Special"/>
    <d v="2023-03-02T00:00:00"/>
    <s v="Management"/>
    <s v="G"/>
    <s v="Yes"/>
    <s v="B1"/>
    <s v="If you are an Interest Holder as defined in Section 1 of the Securities Law, 1968, vote FOR.  Otherwise, vote against."/>
    <s v="Other"/>
    <s v="None"/>
    <x v="1"/>
    <m/>
    <s v="No"/>
  </r>
  <r>
    <x v="246"/>
    <s v="Israel"/>
    <s v="IL0010958358"/>
    <s v="B0Z7M21"/>
    <s v="Special"/>
    <d v="2023-03-02T00:00:00"/>
    <s v="Management"/>
    <s v="G"/>
    <s v="Yes"/>
    <s v="B2"/>
    <s v="If you are a Senior Officer as defined in Section 37(D) of the Securities Law, 1968, vote FOR. Otherwise, vote against."/>
    <s v="Other"/>
    <s v="None"/>
    <x v="1"/>
    <m/>
    <s v="No"/>
  </r>
  <r>
    <x v="246"/>
    <s v="Israel"/>
    <s v="IL0010958358"/>
    <s v="B0Z7M21"/>
    <s v="Special"/>
    <d v="2023-03-02T00:00:00"/>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2"/>
    <m/>
    <s v="No"/>
  </r>
  <r>
    <x v="247"/>
    <s v="Mexico"/>
    <s v="MXP606941179"/>
    <n v="2491914"/>
    <s v="Annual/Special"/>
    <d v="2023-03-02T00:00:00"/>
    <s v="Management"/>
    <s v="G"/>
    <s v="Yes"/>
    <n v="1"/>
    <s v="Approve Financial Statements and Statutory Reports; Approve Allocation of Income"/>
    <s v="Reports"/>
    <s v="For"/>
    <x v="1"/>
    <s v="Company has failed to publish the audited accounts in a sufficient timeframe ahead of the meeting."/>
    <s v="Yes"/>
  </r>
  <r>
    <x v="247"/>
    <s v="Mexico"/>
    <s v="MXP606941179"/>
    <n v="2491914"/>
    <s v="Annual/Special"/>
    <d v="2023-03-02T00:00:00"/>
    <s v="Management"/>
    <s v="G"/>
    <s v="Yes"/>
    <n v="2"/>
    <s v="Elect and/or Ratify Principal and Alternate Members of Board of Directors, Chairman of Audit and Corporate Practices Committee and Secretary; Verify Director's Independence"/>
    <s v="Election of Directors"/>
    <s v="For"/>
    <x v="1"/>
    <s v="Bundled director election proposal. Insufficient biographical disclosure."/>
    <s v="Yes"/>
  </r>
  <r>
    <x v="247"/>
    <s v="Mexico"/>
    <s v="MXP606941179"/>
    <n v="2491914"/>
    <s v="Annual/Special"/>
    <d v="2023-03-02T00:00:00"/>
    <s v="Management"/>
    <s v="G"/>
    <s v="Yes"/>
    <n v="3"/>
    <s v="Approve Remuneration of Principal and Alternate Members of Board of Directors, Board Committees and Secretary"/>
    <s v="Election of Directors"/>
    <s v="For"/>
    <x v="2"/>
    <m/>
    <s v="No"/>
  </r>
  <r>
    <x v="247"/>
    <s v="Mexico"/>
    <s v="MXP606941179"/>
    <n v="2491914"/>
    <s v="Annual/Special"/>
    <d v="2023-03-02T00:00:00"/>
    <s v="Management"/>
    <s v="G"/>
    <s v="Yes"/>
    <n v="4"/>
    <s v="Approve Report on Share Repurchase Policies and Approve their Allocation"/>
    <s v="Reports"/>
    <s v="For"/>
    <x v="2"/>
    <m/>
    <s v="No"/>
  </r>
  <r>
    <x v="247"/>
    <s v="Mexico"/>
    <s v="MXP606941179"/>
    <n v="2491914"/>
    <s v="Annual/Special"/>
    <d v="2023-03-02T00:00:00"/>
    <s v="Management"/>
    <s v="G"/>
    <s v="Yes"/>
    <n v="5"/>
    <s v="Approve Cash Dividends of MXN 1.62 per Series A and B Shares; Such Dividends Will Be Distributed in Four Installments of MXN 0.405"/>
    <s v="Other"/>
    <s v="For"/>
    <x v="2"/>
    <m/>
    <s v="No"/>
  </r>
  <r>
    <x v="247"/>
    <s v="Mexico"/>
    <s v="MXP606941179"/>
    <n v="2491914"/>
    <s v="Annual/Special"/>
    <d v="2023-03-02T00:00:00"/>
    <s v="Management"/>
    <s v="G"/>
    <s v="Yes"/>
    <n v="6"/>
    <s v="Authorize Cancellation of up to 19.54 Million Class I Repurchased Shares Held in Treasury and Consequently Reduction in Fixed Portion of Capital; Amend Article 5"/>
    <s v="Other"/>
    <s v="For"/>
    <x v="2"/>
    <m/>
    <s v="No"/>
  </r>
  <r>
    <x v="247"/>
    <s v="Mexico"/>
    <s v="MXP606941179"/>
    <n v="2491914"/>
    <s v="Annual/Special"/>
    <d v="2023-03-02T00:00:00"/>
    <s v="Management"/>
    <s v="G"/>
    <s v="Yes"/>
    <n v="7"/>
    <s v="Authorize Board to Ratify and Execute Approved Resolutions"/>
    <s v="Other"/>
    <s v="For"/>
    <x v="2"/>
    <m/>
    <s v="No"/>
  </r>
  <r>
    <x v="248"/>
    <s v="Denmark"/>
    <s v="DK0060336014"/>
    <s v="B798FW0"/>
    <s v="Annual"/>
    <d v="2023-03-02T00:00:00"/>
    <s v="Management"/>
    <s v="G"/>
    <s v="No"/>
    <n v="1"/>
    <s v="Receive Report of Board"/>
    <s v="Reports"/>
    <m/>
    <x v="0"/>
    <m/>
    <s v="No"/>
  </r>
  <r>
    <x v="248"/>
    <s v="Denmark"/>
    <s v="DK0060336014"/>
    <s v="B798FW0"/>
    <s v="Annual"/>
    <d v="2023-03-02T00:00:00"/>
    <s v="Management"/>
    <s v="G"/>
    <s v="Yes"/>
    <n v="2"/>
    <s v="Accept Financial Statements and Statutory Reports"/>
    <s v="Reports"/>
    <s v="For"/>
    <x v="2"/>
    <m/>
    <s v="No"/>
  </r>
  <r>
    <x v="248"/>
    <s v="Denmark"/>
    <s v="DK0060336014"/>
    <s v="B798FW0"/>
    <s v="Annual"/>
    <d v="2023-03-02T00:00:00"/>
    <s v="Management"/>
    <s v="G"/>
    <s v="Yes"/>
    <n v="3"/>
    <s v="Approve Allocation of Income and Dividends of DKK 6 Per Share"/>
    <s v="Other"/>
    <s v="For"/>
    <x v="2"/>
    <m/>
    <s v="No"/>
  </r>
  <r>
    <x v="248"/>
    <s v="Denmark"/>
    <s v="DK0060336014"/>
    <s v="B798FW0"/>
    <s v="Annual"/>
    <d v="2023-03-02T00:00:00"/>
    <s v="Management"/>
    <s v="G"/>
    <s v="Yes"/>
    <n v="4"/>
    <s v="Approve Remuneration Report"/>
    <s v="Incentives and Remuneration"/>
    <s v="For"/>
    <x v="2"/>
    <m/>
    <s v="No"/>
  </r>
  <r>
    <x v="248"/>
    <s v="Denmark"/>
    <s v="DK0060336014"/>
    <s v="B798FW0"/>
    <s v="Annual"/>
    <d v="2023-03-02T00:00:00"/>
    <s v="Management"/>
    <s v="G"/>
    <s v="Yes"/>
    <n v="5"/>
    <s v="Approve Remuneration of Directors in the Amount of DKK 1.6 Million for Chairman, DKK1.07 Million for Vice Chairman and DKK 535,000 for Other Directors; ApproveRemuneration for Committee Work"/>
    <s v="Election of Directors"/>
    <s v="For"/>
    <x v="2"/>
    <m/>
    <s v="No"/>
  </r>
  <r>
    <x v="248"/>
    <s v="Denmark"/>
    <s v="DK0060336014"/>
    <s v="B798FW0"/>
    <s v="Annual"/>
    <d v="2023-03-02T00:00:00"/>
    <s v="Management"/>
    <s v="G"/>
    <s v="Yes"/>
    <n v="6"/>
    <s v="Reelect Cornelis de Jong (Chair) as Director"/>
    <s v="Election of Directors"/>
    <s v="For"/>
    <x v="2"/>
    <m/>
    <s v="No"/>
  </r>
  <r>
    <x v="248"/>
    <s v="Denmark"/>
    <s v="DK0060336014"/>
    <s v="B798FW0"/>
    <s v="Annual"/>
    <d v="2023-03-02T00:00:00"/>
    <s v="Management"/>
    <s v="G"/>
    <s v="Yes"/>
    <n v="7"/>
    <s v="Reelect Kim Stratton (Vice Chair) as Director"/>
    <s v="Election of Directors"/>
    <s v="For"/>
    <x v="2"/>
    <m/>
    <s v="No"/>
  </r>
  <r>
    <x v="248"/>
    <s v="Denmark"/>
    <s v="DK0060336014"/>
    <s v="B798FW0"/>
    <s v="Annual"/>
    <d v="2023-03-02T00:00:00"/>
    <s v="Management"/>
    <s v="G"/>
    <s v="Yes"/>
    <n v="9"/>
    <s v="Ratify PricewaterhouseCoopers as Auditors"/>
    <s v="Auditors"/>
    <s v="For"/>
    <x v="2"/>
    <m/>
    <s v="No"/>
  </r>
  <r>
    <x v="248"/>
    <s v="Denmark"/>
    <s v="DK0060336014"/>
    <s v="B798FW0"/>
    <s v="Annual"/>
    <d v="2023-03-02T00:00:00"/>
    <s v="Management"/>
    <s v="G"/>
    <s v="No"/>
    <n v="11"/>
    <s v="Other Business"/>
    <s v="Other"/>
    <m/>
    <x v="0"/>
    <m/>
    <s v="No"/>
  </r>
  <r>
    <x v="248"/>
    <s v="Denmark"/>
    <s v="DK0060336014"/>
    <s v="B798FW0"/>
    <s v="Annual"/>
    <d v="2023-03-02T00:00:00"/>
    <s v="Management"/>
    <s v="G"/>
    <s v="Yes"/>
    <s v="10a"/>
    <s v="Approve Creation of DKK 56.2 Million Pool of Capital in B Shares without Preemptive Rights; DKK 56.2 Million Pool of Capital with Preemptive Rights; and Pool of Capital in Warrants without Preemptive Rights"/>
    <s v="Other"/>
    <s v="For"/>
    <x v="2"/>
    <m/>
    <s v="No"/>
  </r>
  <r>
    <x v="248"/>
    <s v="Denmark"/>
    <s v="DK0060336014"/>
    <s v="B798FW0"/>
    <s v="Annual"/>
    <d v="2023-03-02T00:00:00"/>
    <s v="Management"/>
    <s v="G"/>
    <s v="Yes"/>
    <s v="10b"/>
    <s v="Authorize Share Repurchase Program"/>
    <s v="Other"/>
    <s v="For"/>
    <x v="2"/>
    <m/>
    <s v="No"/>
  </r>
  <r>
    <x v="248"/>
    <s v="Denmark"/>
    <s v="DK0060336014"/>
    <s v="B798FW0"/>
    <s v="Annual"/>
    <d v="2023-03-02T00:00:00"/>
    <s v="Management"/>
    <s v="G"/>
    <s v="Yes"/>
    <s v="10c"/>
    <s v="Authorize Board to Decide on the Distribution of Extraordinary Dividends"/>
    <s v="Other"/>
    <s v="For"/>
    <x v="2"/>
    <m/>
    <s v="No"/>
  </r>
  <r>
    <x v="248"/>
    <s v="Denmark"/>
    <s v="DK0060336014"/>
    <s v="B798FW0"/>
    <s v="Annual"/>
    <d v="2023-03-02T00:00:00"/>
    <s v="Management"/>
    <s v="G"/>
    <s v="Yes"/>
    <s v="10d"/>
    <s v="Approve Indemnification of Members of the Board of Directors and Executive Management"/>
    <s v="Election of Directors"/>
    <s v="For"/>
    <x v="2"/>
    <m/>
    <s v="No"/>
  </r>
  <r>
    <x v="248"/>
    <s v="Denmark"/>
    <s v="DK0060336014"/>
    <s v="B798FW0"/>
    <s v="Annual"/>
    <d v="2023-03-02T00:00:00"/>
    <s v="Management"/>
    <s v="G"/>
    <s v="Yes"/>
    <s v="10e"/>
    <s v="Amend Remuneration Policy"/>
    <s v="Incentives and Remuneration"/>
    <s v="For"/>
    <x v="2"/>
    <m/>
    <s v="No"/>
  </r>
  <r>
    <x v="248"/>
    <s v="Denmark"/>
    <s v="DK0060336014"/>
    <s v="B798FW0"/>
    <s v="Annual"/>
    <d v="2023-03-02T00:00:00"/>
    <s v="Management"/>
    <s v="G"/>
    <s v="Yes"/>
    <s v="10f"/>
    <s v="Authorize Editorial Changes to Adopted Resolutions in Connection with Registration with Danish Authorities"/>
    <s v="Other"/>
    <s v="For"/>
    <x v="2"/>
    <m/>
    <s v="No"/>
  </r>
  <r>
    <x v="248"/>
    <s v="Denmark"/>
    <s v="DK0060336014"/>
    <s v="B798FW0"/>
    <s v="Annual"/>
    <d v="2023-03-02T00:00:00"/>
    <s v="Management"/>
    <s v="G"/>
    <s v="Yes"/>
    <s v="8a"/>
    <s v="Reelect Heine Dalsgaard as Director"/>
    <s v="Election of Directors"/>
    <s v="For"/>
    <x v="4"/>
    <s v="Chair of Audit Committee is non-independent. Non-independent and Audit Committee lacks sufficient independence."/>
    <s v="Yes"/>
  </r>
  <r>
    <x v="248"/>
    <s v="Denmark"/>
    <s v="DK0060336014"/>
    <s v="B798FW0"/>
    <s v="Annual"/>
    <d v="2023-03-02T00:00:00"/>
    <s v="Management"/>
    <s v="G"/>
    <s v="Yes"/>
    <s v="8b"/>
    <s v="Elect Sharon James as Director"/>
    <s v="Election of Directors"/>
    <s v="For"/>
    <x v="2"/>
    <m/>
    <s v="No"/>
  </r>
  <r>
    <x v="248"/>
    <s v="Denmark"/>
    <s v="DK0060336014"/>
    <s v="B798FW0"/>
    <s v="Annual"/>
    <d v="2023-03-02T00:00:00"/>
    <s v="Management"/>
    <s v="G"/>
    <s v="Yes"/>
    <s v="8c"/>
    <s v="Reelect Kasim Kutay as Director"/>
    <s v="Election of Directors"/>
    <s v="For"/>
    <x v="2"/>
    <m/>
    <s v="No"/>
  </r>
  <r>
    <x v="248"/>
    <s v="Denmark"/>
    <s v="DK0060336014"/>
    <s v="B798FW0"/>
    <s v="Annual"/>
    <d v="2023-03-02T00:00:00"/>
    <s v="Management"/>
    <s v="G"/>
    <s v="Yes"/>
    <s v="8d"/>
    <s v="Reelect Morten Otto Alexander Sommer as Director"/>
    <s v="Election of Directors"/>
    <s v="For"/>
    <x v="2"/>
    <m/>
    <s v="No"/>
  </r>
  <r>
    <x v="249"/>
    <s v="South Africa"/>
    <s v="ZAE000259479"/>
    <s v="BFXG366"/>
    <s v="Annual"/>
    <d v="2023-03-02T00:00:00"/>
    <s v="Management"/>
    <s v="G"/>
    <s v="Yes"/>
    <n v="1"/>
    <s v="Re-elect Louis du Preez as Director"/>
    <s v="Election of Directors"/>
    <s v="For"/>
    <x v="2"/>
    <m/>
    <s v="No"/>
  </r>
  <r>
    <x v="249"/>
    <s v="South Africa"/>
    <s v="ZAE000259479"/>
    <s v="BFXG366"/>
    <s v="Annual"/>
    <d v="2023-03-02T00:00:00"/>
    <s v="Management"/>
    <s v="G"/>
    <s v="Yes"/>
    <n v="1.1000000000000001"/>
    <s v="Approve Remuneration of Board Chair"/>
    <s v="Incentives and Remuneration"/>
    <s v="For"/>
    <x v="2"/>
    <m/>
    <s v="No"/>
  </r>
  <r>
    <x v="249"/>
    <s v="South Africa"/>
    <s v="ZAE000259479"/>
    <s v="BFXG366"/>
    <s v="Annual"/>
    <d v="2023-03-02T00:00:00"/>
    <s v="Management"/>
    <s v="G"/>
    <s v="Yes"/>
    <n v="1.1000000000000001"/>
    <s v="Approve Remuneration of Nomination Committee Members"/>
    <s v="Incentives and Remuneration"/>
    <s v="For"/>
    <x v="2"/>
    <m/>
    <s v="No"/>
  </r>
  <r>
    <x v="249"/>
    <s v="South Africa"/>
    <s v="ZAE000259479"/>
    <s v="BFXG366"/>
    <s v="Annual"/>
    <d v="2023-03-02T00:00:00"/>
    <s v="Management"/>
    <s v="G"/>
    <s v="Yes"/>
    <n v="1.1100000000000001"/>
    <s v="Approve Remuneration of Investment Committee Chair"/>
    <s v="Incentives and Remuneration"/>
    <s v="For"/>
    <x v="2"/>
    <m/>
    <s v="No"/>
  </r>
  <r>
    <x v="249"/>
    <s v="South Africa"/>
    <s v="ZAE000259479"/>
    <s v="BFXG366"/>
    <s v="Annual"/>
    <d v="2023-03-02T00:00:00"/>
    <s v="Management"/>
    <s v="G"/>
    <s v="Yes"/>
    <n v="1.1200000000000001"/>
    <s v="Approve Remuneration of Investment Committee Members"/>
    <s v="Incentives and Remuneration"/>
    <s v="For"/>
    <x v="2"/>
    <m/>
    <s v="No"/>
  </r>
  <r>
    <x v="249"/>
    <s v="South Africa"/>
    <s v="ZAE000259479"/>
    <s v="BFXG366"/>
    <s v="Annual"/>
    <d v="2023-03-02T00:00:00"/>
    <s v="Management"/>
    <s v="G"/>
    <s v="Yes"/>
    <n v="1.1299999999999999"/>
    <s v="Approve Remuneration of Director Approved by Prudential Authority"/>
    <s v="Election of Directors"/>
    <s v="For"/>
    <x v="2"/>
    <m/>
    <s v="No"/>
  </r>
  <r>
    <x v="249"/>
    <s v="South Africa"/>
    <s v="ZAE000259479"/>
    <s v="BFXG366"/>
    <s v="Annual"/>
    <d v="2023-03-02T00:00:00"/>
    <s v="Management"/>
    <s v="G"/>
    <s v="Yes"/>
    <n v="1.2"/>
    <s v="Approve Remuneration of Lead Independent Director"/>
    <s v="Election of Directors"/>
    <s v="For"/>
    <x v="2"/>
    <m/>
    <s v="No"/>
  </r>
  <r>
    <x v="249"/>
    <s v="South Africa"/>
    <s v="ZAE000259479"/>
    <s v="BFXG366"/>
    <s v="Annual"/>
    <d v="2023-03-02T00:00:00"/>
    <s v="Management"/>
    <s v="G"/>
    <s v="Yes"/>
    <n v="1.3"/>
    <s v="Approve Remuneration of Board Members"/>
    <s v="Incentives and Remuneration"/>
    <s v="For"/>
    <x v="2"/>
    <m/>
    <s v="No"/>
  </r>
  <r>
    <x v="249"/>
    <s v="South Africa"/>
    <s v="ZAE000259479"/>
    <s v="BFXG366"/>
    <s v="Annual"/>
    <d v="2023-03-02T00:00:00"/>
    <s v="Management"/>
    <s v="G"/>
    <s v="Yes"/>
    <n v="1.4"/>
    <s v="Approve Remuneration of Audit and Risk Committee Chair"/>
    <s v="Incentives and Remuneration"/>
    <s v="For"/>
    <x v="2"/>
    <m/>
    <s v="No"/>
  </r>
  <r>
    <x v="249"/>
    <s v="South Africa"/>
    <s v="ZAE000259479"/>
    <s v="BFXG366"/>
    <s v="Annual"/>
    <d v="2023-03-02T00:00:00"/>
    <s v="Management"/>
    <s v="G"/>
    <s v="Yes"/>
    <n v="1.5"/>
    <s v="Approve Remuneration of Audit and Risk Committee Members"/>
    <s v="Incentives and Remuneration"/>
    <s v="For"/>
    <x v="2"/>
    <m/>
    <s v="No"/>
  </r>
  <r>
    <x v="249"/>
    <s v="South Africa"/>
    <s v="ZAE000259479"/>
    <s v="BFXG366"/>
    <s v="Annual"/>
    <d v="2023-03-02T00:00:00"/>
    <s v="Management"/>
    <s v="G"/>
    <s v="Yes"/>
    <n v="1.6"/>
    <s v="Approve Remuneration of Human Resources and Remuneration Committee Chair"/>
    <s v="Incentives and Remuneration"/>
    <s v="For"/>
    <x v="2"/>
    <m/>
    <s v="No"/>
  </r>
  <r>
    <x v="249"/>
    <s v="South Africa"/>
    <s v="ZAE000259479"/>
    <s v="BFXG366"/>
    <s v="Annual"/>
    <d v="2023-03-02T00:00:00"/>
    <s v="Management"/>
    <s v="G"/>
    <s v="Yes"/>
    <n v="1.7"/>
    <s v="Approve Remuneration of Human Resources and Remuneration Committee Members"/>
    <s v="Incentives and Remuneration"/>
    <s v="For"/>
    <x v="2"/>
    <m/>
    <s v="No"/>
  </r>
  <r>
    <x v="249"/>
    <s v="South Africa"/>
    <s v="ZAE000259479"/>
    <s v="BFXG366"/>
    <s v="Annual"/>
    <d v="2023-03-02T00:00:00"/>
    <s v="Management"/>
    <s v="G"/>
    <s v="Yes"/>
    <n v="1.8"/>
    <s v="Approve Remuneration of Social and Ethics Committee Chair"/>
    <s v="Incentives and Remuneration"/>
    <s v="For"/>
    <x v="2"/>
    <m/>
    <s v="No"/>
  </r>
  <r>
    <x v="249"/>
    <s v="South Africa"/>
    <s v="ZAE000259479"/>
    <s v="BFXG366"/>
    <s v="Annual"/>
    <d v="2023-03-02T00:00:00"/>
    <s v="Management"/>
    <s v="G"/>
    <s v="Yes"/>
    <n v="1.9"/>
    <s v="Approve Remuneration of Social and Ethics Committee Members"/>
    <s v="Incentives and Remuneration"/>
    <s v="For"/>
    <x v="2"/>
    <m/>
    <s v="No"/>
  </r>
  <r>
    <x v="249"/>
    <s v="South Africa"/>
    <s v="ZAE000259479"/>
    <s v="BFXG366"/>
    <s v="Annual"/>
    <d v="2023-03-02T00:00:00"/>
    <s v="Management"/>
    <s v="G"/>
    <s v="Yes"/>
    <n v="2"/>
    <s v="Re-elect Paula Disberry as Director"/>
    <s v="Election of Directors"/>
    <s v="For"/>
    <x v="2"/>
    <m/>
    <s v="No"/>
  </r>
  <r>
    <x v="249"/>
    <s v="South Africa"/>
    <s v="ZAE000259479"/>
    <s v="BFXG366"/>
    <s v="Annual"/>
    <d v="2023-03-02T00:00:00"/>
    <s v="Management"/>
    <s v="G"/>
    <s v="Yes"/>
    <n v="2"/>
    <s v="Approve Financial Assistance in Terms of Section 45 of the Companies Act"/>
    <s v="Other"/>
    <s v="For"/>
    <x v="2"/>
    <m/>
    <s v="No"/>
  </r>
  <r>
    <x v="249"/>
    <s v="South Africa"/>
    <s v="ZAE000259479"/>
    <s v="BFXG366"/>
    <s v="Annual"/>
    <d v="2023-03-02T00:00:00"/>
    <s v="Management"/>
    <s v="G"/>
    <s v="Yes"/>
    <n v="3"/>
    <s v="Re-elect Isaac Mophatlane as Director"/>
    <s v="Election of Directors"/>
    <s v="For"/>
    <x v="2"/>
    <m/>
    <s v="No"/>
  </r>
  <r>
    <x v="249"/>
    <s v="South Africa"/>
    <s v="ZAE000259479"/>
    <s v="BFXG366"/>
    <s v="Annual"/>
    <d v="2023-03-02T00:00:00"/>
    <s v="Management"/>
    <s v="G"/>
    <s v="Yes"/>
    <n v="3"/>
    <s v="Approve Financial Assistance in Terms of Section 44 of the Companies Act"/>
    <s v="Other"/>
    <s v="For"/>
    <x v="2"/>
    <m/>
    <s v="No"/>
  </r>
  <r>
    <x v="249"/>
    <s v="South Africa"/>
    <s v="ZAE000259479"/>
    <s v="BFXG366"/>
    <s v="Annual"/>
    <d v="2023-03-02T00:00:00"/>
    <s v="Management"/>
    <s v="G"/>
    <s v="Yes"/>
    <n v="4"/>
    <s v="Re-elect Ian Kirk as Director"/>
    <s v="Election of Directors"/>
    <s v="For"/>
    <x v="2"/>
    <m/>
    <s v="No"/>
  </r>
  <r>
    <x v="249"/>
    <s v="South Africa"/>
    <s v="ZAE000259479"/>
    <s v="BFXG366"/>
    <s v="Annual"/>
    <d v="2023-03-02T00:00:00"/>
    <s v="Management"/>
    <s v="G"/>
    <s v="Yes"/>
    <n v="4"/>
    <s v="Authorise Repurchase of Issued Share Capital"/>
    <s v="Other"/>
    <s v="For"/>
    <x v="2"/>
    <m/>
    <s v="No"/>
  </r>
  <r>
    <x v="249"/>
    <s v="South Africa"/>
    <s v="ZAE000259479"/>
    <s v="BFXG366"/>
    <s v="Annual"/>
    <d v="2023-03-02T00:00:00"/>
    <s v="Management"/>
    <s v="G"/>
    <s v="Yes"/>
    <n v="5"/>
    <s v="Re-elect Hester Hickey as Member of the Audit and Risk Committee"/>
    <s v="Other"/>
    <s v="For"/>
    <x v="2"/>
    <m/>
    <s v="No"/>
  </r>
  <r>
    <x v="249"/>
    <s v="South Africa"/>
    <s v="ZAE000259479"/>
    <s v="BFXG366"/>
    <s v="Annual"/>
    <d v="2023-03-02T00:00:00"/>
    <s v="Management"/>
    <s v="G"/>
    <s v="Yes"/>
    <n v="6"/>
    <s v="Re-elect Fagmeedah Petersen-Cook as Member of the Audit and Risk Committee"/>
    <s v="Other"/>
    <s v="For"/>
    <x v="2"/>
    <m/>
    <s v="No"/>
  </r>
  <r>
    <x v="249"/>
    <s v="South Africa"/>
    <s v="ZAE000259479"/>
    <s v="BFXG366"/>
    <s v="Annual"/>
    <d v="2023-03-02T00:00:00"/>
    <s v="Management"/>
    <s v="G"/>
    <s v="Yes"/>
    <n v="7"/>
    <s v="Re-elect Zola Malinga as Member of the Audit and Risk Committee"/>
    <s v="Other"/>
    <s v="For"/>
    <x v="2"/>
    <m/>
    <s v="No"/>
  </r>
  <r>
    <x v="249"/>
    <s v="South Africa"/>
    <s v="ZAE000259479"/>
    <s v="BFXG366"/>
    <s v="Annual"/>
    <d v="2023-03-02T00:00:00"/>
    <s v="Management"/>
    <s v="G"/>
    <s v="Yes"/>
    <n v="8"/>
    <s v="Re-elect Steve Muller as Member of the Audit and Risk Committee"/>
    <s v="Other"/>
    <s v="For"/>
    <x v="2"/>
    <m/>
    <s v="No"/>
  </r>
  <r>
    <x v="249"/>
    <s v="South Africa"/>
    <s v="ZAE000259479"/>
    <s v="BFXG366"/>
    <s v="Annual"/>
    <d v="2023-03-02T00:00:00"/>
    <s v="Management"/>
    <s v="G"/>
    <s v="Yes"/>
    <n v="9"/>
    <s v="Reappoint PricewaterhouseCoopers Inc as Auditors with D de Jager as Registered Auditor and Director in the Firm"/>
    <s v="Election of Directors"/>
    <s v="For"/>
    <x v="2"/>
    <m/>
    <s v="No"/>
  </r>
  <r>
    <x v="249"/>
    <s v="South Africa"/>
    <s v="ZAE000259479"/>
    <s v="BFXG366"/>
    <s v="Annual"/>
    <d v="2023-03-02T00:00:00"/>
    <s v="Management"/>
    <s v="G"/>
    <s v="Yes"/>
    <n v="10"/>
    <s v="Approve Remuneration Policy"/>
    <s v="Incentives and Remuneration"/>
    <s v="For"/>
    <x v="2"/>
    <m/>
    <s v="No"/>
  </r>
  <r>
    <x v="249"/>
    <s v="South Africa"/>
    <s v="ZAE000259479"/>
    <s v="BFXG366"/>
    <s v="Annual"/>
    <d v="2023-03-02T00:00:00"/>
    <s v="Management"/>
    <s v="G"/>
    <s v="Yes"/>
    <n v="11"/>
    <s v="Approve Implementation Report on the Remuneration Policy"/>
    <s v="Incentives and Remuneration"/>
    <s v="For"/>
    <x v="2"/>
    <m/>
    <s v="No"/>
  </r>
  <r>
    <x v="249"/>
    <s v="South Africa"/>
    <s v="ZAE000259479"/>
    <s v="BFXG366"/>
    <s v="Annual"/>
    <d v="2023-03-02T00:00:00"/>
    <s v="Management"/>
    <s v="G"/>
    <s v="No"/>
    <s v="XXX"/>
    <s v="Present Financial Statements and Statutory Reports for the Year Ended 30 September 2022"/>
    <s v="Reports"/>
    <m/>
    <x v="0"/>
    <m/>
    <s v="No"/>
  </r>
  <r>
    <x v="250"/>
    <s v="India"/>
    <s v="INE006I01046"/>
    <s v="BR2NB24"/>
    <s v="Extraordinary Shareholders"/>
    <d v="2023-03-03T00:00:00"/>
    <s v="Management"/>
    <s v="G"/>
    <s v="Yes"/>
    <n v="1"/>
    <s v="Increase Authorized Share Capital and Amend Capital Clause of the Memorandum of Association"/>
    <s v="Other"/>
    <s v="For"/>
    <x v="2"/>
    <m/>
    <s v="No"/>
  </r>
  <r>
    <x v="250"/>
    <s v="India"/>
    <s v="INE006I01046"/>
    <s v="BR2NB24"/>
    <s v="Extraordinary Shareholders"/>
    <d v="2023-03-03T00:00:00"/>
    <s v="Management"/>
    <s v="G"/>
    <s v="Yes"/>
    <n v="2"/>
    <s v="Approve Issuance of Bonus Shares"/>
    <s v="Other"/>
    <s v="For"/>
    <x v="2"/>
    <m/>
    <s v="No"/>
  </r>
  <r>
    <x v="250"/>
    <s v="India"/>
    <s v="INE006I01046"/>
    <s v="BR2NB24"/>
    <s v="Extraordinary Shareholders"/>
    <d v="2023-03-03T00:00:00"/>
    <s v="Management"/>
    <s v="G"/>
    <s v="Yes"/>
    <n v="3"/>
    <s v="Elect Chetas Gulabbhai Desai as Director"/>
    <s v="Election of Directors"/>
    <s v="For"/>
    <x v="2"/>
    <m/>
    <s v="No"/>
  </r>
  <r>
    <x v="250"/>
    <s v="India"/>
    <s v="INE006I01046"/>
    <s v="BR2NB24"/>
    <s v="Extraordinary Shareholders"/>
    <d v="2023-03-03T00:00:00"/>
    <s v="Management"/>
    <s v="G"/>
    <s v="Yes"/>
    <n v="4"/>
    <s v="Elect Dhinal Ashvinbhai Shah as Director"/>
    <s v="Election of Directors"/>
    <s v="For"/>
    <x v="2"/>
    <m/>
    <s v="No"/>
  </r>
  <r>
    <x v="251"/>
    <s v="China"/>
    <s v="CNE000001KK2"/>
    <s v="B02FVZ4"/>
    <s v="Special"/>
    <d v="2023-03-03T00:00:00"/>
    <s v="Management"/>
    <s v="G"/>
    <s v="Yes"/>
    <n v="1"/>
    <s v="Elect Liao Guanmin as Independent Director"/>
    <s v="Election of Directors"/>
    <s v="For"/>
    <x v="2"/>
    <m/>
    <s v="No"/>
  </r>
  <r>
    <x v="252"/>
    <s v="India"/>
    <s v="INE094A01015"/>
    <n v="6100476"/>
    <s v="Special"/>
    <d v="2023-03-03T00:00:00"/>
    <s v="Management"/>
    <s v="G"/>
    <s v="Yes"/>
    <n v="1"/>
    <s v="Amend Object Clause of the Memorandum of Association"/>
    <s v="Other"/>
    <s v="For"/>
    <x v="2"/>
    <m/>
    <s v="No"/>
  </r>
  <r>
    <x v="253"/>
    <s v="India"/>
    <s v="INE670A01012"/>
    <n v="6211204"/>
    <s v="Special"/>
    <d v="2023-03-04T00:00:00"/>
    <s v="Management"/>
    <s v="G"/>
    <s v="Yes"/>
    <n v="1"/>
    <s v="Approve Tata Elxsi Limited Performance Stock Option Plan 2023"/>
    <s v="Other"/>
    <s v="For"/>
    <x v="1"/>
    <s v="Options are granted at a discount to the market price at grant date."/>
    <s v="Yes"/>
  </r>
  <r>
    <x v="254"/>
    <s v="China"/>
    <s v="CNE100000N61"/>
    <s v="B4XRMZ4"/>
    <s v="Special"/>
    <d v="2023-03-06T00:00:00"/>
    <s v="Management"/>
    <s v="G"/>
    <s v="Yes"/>
    <n v="1"/>
    <s v="Approve Authorization of Subsidiaries to Provide Guarantees for Customers"/>
    <s v="Other"/>
    <s v="For"/>
    <x v="2"/>
    <m/>
    <s v="No"/>
  </r>
  <r>
    <x v="254"/>
    <s v="China"/>
    <s v="CNE100000N61"/>
    <s v="B4XRMZ4"/>
    <s v="Special"/>
    <d v="2023-03-06T00:00:00"/>
    <s v="Management"/>
    <s v="G"/>
    <s v="Yes"/>
    <n v="2"/>
    <s v="Approve Provision of Guarantee to Associate Company and Related Party Transactions"/>
    <s v="Other"/>
    <s v="For"/>
    <x v="2"/>
    <m/>
    <s v="No"/>
  </r>
  <r>
    <x v="254"/>
    <s v="China"/>
    <s v="CNE100000N61"/>
    <s v="B4XRMZ4"/>
    <s v="Special"/>
    <d v="2023-03-06T00:00:00"/>
    <s v="Shareholder"/>
    <s v="G"/>
    <s v="Yes"/>
    <n v="3"/>
    <s v="Approve Demonstration Analysis Report in Connection to Issuance of Shares to Specific Targets"/>
    <s v="Reports"/>
    <s v="For"/>
    <x v="2"/>
    <m/>
    <s v="No"/>
  </r>
  <r>
    <x v="254"/>
    <s v="China"/>
    <s v="CNE100000N61"/>
    <s v="B4XRMZ4"/>
    <s v="Special"/>
    <d v="2023-03-06T00:00:00"/>
    <s v="Shareholder"/>
    <s v="G"/>
    <s v="Yes"/>
    <n v="4"/>
    <s v="Approve Authorization of Board to Handle All Related Matters"/>
    <s v="Other"/>
    <s v="For"/>
    <x v="2"/>
    <m/>
    <s v="No"/>
  </r>
  <r>
    <x v="255"/>
    <s v="China"/>
    <s v="CNE100002FC6"/>
    <s v="BYY36X7"/>
    <s v="Special"/>
    <d v="2023-03-06T00:00:00"/>
    <s v="Management"/>
    <s v="G"/>
    <s v="Yes"/>
    <n v="1"/>
    <s v="Approve Company's Plan for Asset Acquisition by Issuance of Shares and Raising Supporting Funds as well as Related Party Transactions Complies with Relevant Laws and Regulations"/>
    <s v="Other"/>
    <s v="For"/>
    <x v="2"/>
    <m/>
    <s v="No"/>
  </r>
  <r>
    <x v="255"/>
    <s v="China"/>
    <s v="CNE100002FC6"/>
    <s v="BYY36X7"/>
    <s v="Special"/>
    <d v="2023-03-06T00:00:00"/>
    <s v="Management"/>
    <s v="G"/>
    <s v="Yes"/>
    <n v="2.1"/>
    <s v="Approve Transaction Parties"/>
    <s v="Other"/>
    <s v="For"/>
    <x v="2"/>
    <m/>
    <s v="No"/>
  </r>
  <r>
    <x v="255"/>
    <s v="China"/>
    <s v="CNE100002FC6"/>
    <s v="BYY36X7"/>
    <s v="Special"/>
    <d v="2023-03-06T00:00:00"/>
    <s v="Management"/>
    <s v="G"/>
    <s v="Yes"/>
    <n v="2.1"/>
    <s v="Approve Listing Arrangement"/>
    <s v="Other"/>
    <s v="For"/>
    <x v="2"/>
    <m/>
    <s v="No"/>
  </r>
  <r>
    <x v="255"/>
    <s v="China"/>
    <s v="CNE100002FC6"/>
    <s v="BYY36X7"/>
    <s v="Special"/>
    <d v="2023-03-06T00:00:00"/>
    <s v="Management"/>
    <s v="G"/>
    <s v="Yes"/>
    <n v="2.11"/>
    <s v="Approve Distribution Arrangement of Cumulative Earnings"/>
    <s v="Other"/>
    <s v="For"/>
    <x v="2"/>
    <m/>
    <s v="No"/>
  </r>
  <r>
    <x v="255"/>
    <s v="China"/>
    <s v="CNE100002FC6"/>
    <s v="BYY36X7"/>
    <s v="Special"/>
    <d v="2023-03-06T00:00:00"/>
    <s v="Management"/>
    <s v="G"/>
    <s v="Yes"/>
    <n v="2.12"/>
    <s v="Approve Attribution of Profit and Loss During the Transition Period"/>
    <s v="Other"/>
    <s v="For"/>
    <x v="2"/>
    <m/>
    <s v="No"/>
  </r>
  <r>
    <x v="255"/>
    <s v="China"/>
    <s v="CNE100002FC6"/>
    <s v="BYY36X7"/>
    <s v="Special"/>
    <d v="2023-03-06T00:00:00"/>
    <s v="Management"/>
    <s v="G"/>
    <s v="Yes"/>
    <n v="2.13"/>
    <s v="Approve Asset Delivery and Liability for Breach of Contract"/>
    <s v="Other"/>
    <s v="For"/>
    <x v="2"/>
    <m/>
    <s v="No"/>
  </r>
  <r>
    <x v="255"/>
    <s v="China"/>
    <s v="CNE100002FC6"/>
    <s v="BYY36X7"/>
    <s v="Special"/>
    <d v="2023-03-06T00:00:00"/>
    <s v="Management"/>
    <s v="G"/>
    <s v="Yes"/>
    <n v="2.14"/>
    <s v="Approve Performance Compensation and Impairment Testing"/>
    <s v="Other"/>
    <s v="For"/>
    <x v="2"/>
    <m/>
    <s v="No"/>
  </r>
  <r>
    <x v="255"/>
    <s v="China"/>
    <s v="CNE100002FC6"/>
    <s v="BYY36X7"/>
    <s v="Special"/>
    <d v="2023-03-06T00:00:00"/>
    <s v="Management"/>
    <s v="G"/>
    <s v="Yes"/>
    <n v="2.15"/>
    <s v="Approve Raising Supporting Funds"/>
    <s v="Other"/>
    <s v="For"/>
    <x v="2"/>
    <m/>
    <s v="No"/>
  </r>
  <r>
    <x v="255"/>
    <s v="China"/>
    <s v="CNE100002FC6"/>
    <s v="BYY36X7"/>
    <s v="Special"/>
    <d v="2023-03-06T00:00:00"/>
    <s v="Management"/>
    <s v="G"/>
    <s v="Yes"/>
    <n v="2.16"/>
    <s v="Approve Share Type and Par Value"/>
    <s v="Other"/>
    <s v="For"/>
    <x v="2"/>
    <m/>
    <s v="No"/>
  </r>
  <r>
    <x v="255"/>
    <s v="China"/>
    <s v="CNE100002FC6"/>
    <s v="BYY36X7"/>
    <s v="Special"/>
    <d v="2023-03-06T00:00:00"/>
    <s v="Management"/>
    <s v="G"/>
    <s v="Yes"/>
    <n v="2.17"/>
    <s v="Approve Issue Manner and Issue Time"/>
    <s v="Other"/>
    <s v="For"/>
    <x v="2"/>
    <m/>
    <s v="No"/>
  </r>
  <r>
    <x v="255"/>
    <s v="China"/>
    <s v="CNE100002FC6"/>
    <s v="BYY36X7"/>
    <s v="Special"/>
    <d v="2023-03-06T00:00:00"/>
    <s v="Management"/>
    <s v="G"/>
    <s v="Yes"/>
    <n v="2.1800000000000002"/>
    <s v="Approve Target Subscribers and Subscription Method"/>
    <s v="Other"/>
    <s v="For"/>
    <x v="2"/>
    <m/>
    <s v="No"/>
  </r>
  <r>
    <x v="255"/>
    <s v="China"/>
    <s v="CNE100002FC6"/>
    <s v="BYY36X7"/>
    <s v="Special"/>
    <d v="2023-03-06T00:00:00"/>
    <s v="Management"/>
    <s v="G"/>
    <s v="Yes"/>
    <n v="2.19"/>
    <s v="Approve Issue Size and Amount of Proceeds"/>
    <s v="Other"/>
    <s v="For"/>
    <x v="2"/>
    <m/>
    <s v="No"/>
  </r>
  <r>
    <x v="255"/>
    <s v="China"/>
    <s v="CNE100002FC6"/>
    <s v="BYY36X7"/>
    <s v="Special"/>
    <d v="2023-03-06T00:00:00"/>
    <s v="Management"/>
    <s v="G"/>
    <s v="Yes"/>
    <n v="2.2000000000000002"/>
    <s v="Approve Target Assets"/>
    <s v="Other"/>
    <s v="For"/>
    <x v="2"/>
    <m/>
    <s v="No"/>
  </r>
  <r>
    <x v="255"/>
    <s v="China"/>
    <s v="CNE100002FC6"/>
    <s v="BYY36X7"/>
    <s v="Special"/>
    <d v="2023-03-06T00:00:00"/>
    <s v="Management"/>
    <s v="G"/>
    <s v="Yes"/>
    <n v="2.2000000000000002"/>
    <s v="Approve Pricing Reference Date, Issue Price and Pricing Principles"/>
    <s v="Other"/>
    <s v="For"/>
    <x v="2"/>
    <m/>
    <s v="No"/>
  </r>
  <r>
    <x v="255"/>
    <s v="China"/>
    <s v="CNE100002FC6"/>
    <s v="BYY36X7"/>
    <s v="Special"/>
    <d v="2023-03-06T00:00:00"/>
    <s v="Management"/>
    <s v="G"/>
    <s v="Yes"/>
    <n v="2.21"/>
    <s v="Approve Lock-Up Period Arrangement"/>
    <s v="Other"/>
    <s v="For"/>
    <x v="2"/>
    <m/>
    <s v="No"/>
  </r>
  <r>
    <x v="255"/>
    <s v="China"/>
    <s v="CNE100002FC6"/>
    <s v="BYY36X7"/>
    <s v="Special"/>
    <d v="2023-03-06T00:00:00"/>
    <s v="Management"/>
    <s v="G"/>
    <s v="Yes"/>
    <n v="2.2200000000000002"/>
    <s v="Approve Use of Proceeds"/>
    <s v="Other"/>
    <s v="For"/>
    <x v="2"/>
    <m/>
    <s v="No"/>
  </r>
  <r>
    <x v="255"/>
    <s v="China"/>
    <s v="CNE100002FC6"/>
    <s v="BYY36X7"/>
    <s v="Special"/>
    <d v="2023-03-06T00:00:00"/>
    <s v="Management"/>
    <s v="G"/>
    <s v="Yes"/>
    <n v="2.23"/>
    <s v="Approve Distribution Arrangement of Undistributed Earnings"/>
    <s v="Other"/>
    <s v="For"/>
    <x v="2"/>
    <m/>
    <s v="No"/>
  </r>
  <r>
    <x v="255"/>
    <s v="China"/>
    <s v="CNE100002FC6"/>
    <s v="BYY36X7"/>
    <s v="Special"/>
    <d v="2023-03-06T00:00:00"/>
    <s v="Management"/>
    <s v="G"/>
    <s v="Yes"/>
    <n v="2.2400000000000002"/>
    <s v="Approve Listing Exchange"/>
    <s v="Other"/>
    <s v="For"/>
    <x v="2"/>
    <m/>
    <s v="No"/>
  </r>
  <r>
    <x v="255"/>
    <s v="China"/>
    <s v="CNE100002FC6"/>
    <s v="BYY36X7"/>
    <s v="Special"/>
    <d v="2023-03-06T00:00:00"/>
    <s v="Management"/>
    <s v="G"/>
    <s v="Yes"/>
    <n v="2.25"/>
    <s v="Approve Resolution Validity Period"/>
    <s v="Other"/>
    <s v="For"/>
    <x v="2"/>
    <m/>
    <s v="No"/>
  </r>
  <r>
    <x v="255"/>
    <s v="China"/>
    <s v="CNE100002FC6"/>
    <s v="BYY36X7"/>
    <s v="Special"/>
    <d v="2023-03-06T00:00:00"/>
    <s v="Management"/>
    <s v="G"/>
    <s v="Yes"/>
    <n v="2.2999999999999998"/>
    <s v="Approve Transaction Price"/>
    <s v="Other"/>
    <s v="For"/>
    <x v="2"/>
    <m/>
    <s v="No"/>
  </r>
  <r>
    <x v="255"/>
    <s v="China"/>
    <s v="CNE100002FC6"/>
    <s v="BYY36X7"/>
    <s v="Special"/>
    <d v="2023-03-06T00:00:00"/>
    <s v="Management"/>
    <s v="G"/>
    <s v="Yes"/>
    <n v="2.4"/>
    <s v="Approve Payment Method"/>
    <s v="Other"/>
    <s v="For"/>
    <x v="2"/>
    <m/>
    <s v="No"/>
  </r>
  <r>
    <x v="255"/>
    <s v="China"/>
    <s v="CNE100002FC6"/>
    <s v="BYY36X7"/>
    <s v="Special"/>
    <d v="2023-03-06T00:00:00"/>
    <s v="Management"/>
    <s v="G"/>
    <s v="Yes"/>
    <n v="2.5"/>
    <s v="Approve Issuance of Shares to Purchase Assets"/>
    <s v="Other"/>
    <s v="For"/>
    <x v="2"/>
    <m/>
    <s v="No"/>
  </r>
  <r>
    <x v="255"/>
    <s v="China"/>
    <s v="CNE100002FC6"/>
    <s v="BYY36X7"/>
    <s v="Special"/>
    <d v="2023-03-06T00:00:00"/>
    <s v="Management"/>
    <s v="G"/>
    <s v="Yes"/>
    <n v="2.6"/>
    <s v="Approve Issue Type and Par Value"/>
    <s v="Other"/>
    <s v="For"/>
    <x v="2"/>
    <m/>
    <s v="No"/>
  </r>
  <r>
    <x v="255"/>
    <s v="China"/>
    <s v="CNE100002FC6"/>
    <s v="BYY36X7"/>
    <s v="Special"/>
    <d v="2023-03-06T00:00:00"/>
    <s v="Management"/>
    <s v="G"/>
    <s v="Yes"/>
    <n v="2.7"/>
    <s v="Approve Pricing Reference Date and Issue Price"/>
    <s v="Other"/>
    <s v="For"/>
    <x v="2"/>
    <m/>
    <s v="No"/>
  </r>
  <r>
    <x v="255"/>
    <s v="China"/>
    <s v="CNE100002FC6"/>
    <s v="BYY36X7"/>
    <s v="Special"/>
    <d v="2023-03-06T00:00:00"/>
    <s v="Management"/>
    <s v="G"/>
    <s v="Yes"/>
    <n v="2.8"/>
    <s v="Approve Issue Amount"/>
    <s v="Other"/>
    <s v="For"/>
    <x v="2"/>
    <m/>
    <s v="No"/>
  </r>
  <r>
    <x v="255"/>
    <s v="China"/>
    <s v="CNE100002FC6"/>
    <s v="BYY36X7"/>
    <s v="Special"/>
    <d v="2023-03-06T00:00:00"/>
    <s v="Management"/>
    <s v="G"/>
    <s v="Yes"/>
    <n v="2.9"/>
    <s v="Approve Share lock-up Period"/>
    <s v="Other"/>
    <s v="For"/>
    <x v="2"/>
    <m/>
    <s v="No"/>
  </r>
  <r>
    <x v="255"/>
    <s v="China"/>
    <s v="CNE100002FC6"/>
    <s v="BYY36X7"/>
    <s v="Special"/>
    <d v="2023-03-06T00:00:00"/>
    <s v="Management"/>
    <s v="G"/>
    <s v="Yes"/>
    <n v="3"/>
    <s v="Approve Report (Draft) and Summary on Company's Asset Acquisition by Issuance of Shares and Raising Supporting Funds as well as Related Party Transactions"/>
    <s v="Reports"/>
    <s v="For"/>
    <x v="2"/>
    <m/>
    <s v="No"/>
  </r>
  <r>
    <x v="255"/>
    <s v="China"/>
    <s v="CNE100002FC6"/>
    <s v="BYY36X7"/>
    <s v="Special"/>
    <d v="2023-03-06T00:00:00"/>
    <s v="Management"/>
    <s v="G"/>
    <s v="Yes"/>
    <n v="4"/>
    <s v="Approve Signing of Conditional Agreement on Asset Acquisition by Issuance of Shares"/>
    <s v="Other"/>
    <s v="For"/>
    <x v="2"/>
    <m/>
    <s v="No"/>
  </r>
  <r>
    <x v="255"/>
    <s v="China"/>
    <s v="CNE100002FC6"/>
    <s v="BYY36X7"/>
    <s v="Special"/>
    <d v="2023-03-06T00:00:00"/>
    <s v="Management"/>
    <s v="G"/>
    <s v="Yes"/>
    <n v="5"/>
    <s v="Approve Signing of Conditional Supplementary Agreement to the Asset Acquisition Agreement by Issuance of Shares"/>
    <s v="Other"/>
    <s v="For"/>
    <x v="2"/>
    <m/>
    <s v="No"/>
  </r>
  <r>
    <x v="255"/>
    <s v="China"/>
    <s v="CNE100002FC6"/>
    <s v="BYY36X7"/>
    <s v="Special"/>
    <d v="2023-03-06T00:00:00"/>
    <s v="Management"/>
    <s v="G"/>
    <s v="Yes"/>
    <n v="6"/>
    <s v="Approve Signing of Conditional Performance Compensation Agreement and Private Issuance of Shares Subscription Agreement"/>
    <s v="Other"/>
    <s v="For"/>
    <x v="2"/>
    <m/>
    <s v="No"/>
  </r>
  <r>
    <x v="255"/>
    <s v="China"/>
    <s v="CNE100002FC6"/>
    <s v="BYY36X7"/>
    <s v="Special"/>
    <d v="2023-03-06T00:00:00"/>
    <s v="Management"/>
    <s v="G"/>
    <s v="Yes"/>
    <n v="7"/>
    <s v="Approve Transaction Constitutes as Related Party Transaction"/>
    <s v="Other"/>
    <s v="For"/>
    <x v="2"/>
    <m/>
    <s v="No"/>
  </r>
  <r>
    <x v="255"/>
    <s v="China"/>
    <s v="CNE100002FC6"/>
    <s v="BYY36X7"/>
    <s v="Special"/>
    <d v="2023-03-06T00:00:00"/>
    <s v="Management"/>
    <s v="G"/>
    <s v="Yes"/>
    <n v="8"/>
    <s v="Approve Transaction Does Not Constitute as Major Asset Restructuring"/>
    <s v="Other"/>
    <s v="For"/>
    <x v="2"/>
    <m/>
    <s v="No"/>
  </r>
  <r>
    <x v="255"/>
    <s v="China"/>
    <s v="CNE100002FC6"/>
    <s v="BYY36X7"/>
    <s v="Special"/>
    <d v="2023-03-06T00:00:00"/>
    <s v="Management"/>
    <s v="G"/>
    <s v="Yes"/>
    <n v="9"/>
    <s v="Approve Transaction Does Not Constitute as Restructuring and Listing"/>
    <s v="Other"/>
    <s v="For"/>
    <x v="2"/>
    <m/>
    <s v="No"/>
  </r>
  <r>
    <x v="255"/>
    <s v="China"/>
    <s v="CNE100002FC6"/>
    <s v="BYY36X7"/>
    <s v="Special"/>
    <d v="2023-03-06T00:00:00"/>
    <s v="Management"/>
    <s v="G"/>
    <s v="Yes"/>
    <n v="10"/>
    <s v="Approve Transaction Complies with Article IV of Provisions on Issues Concerning Regulating the Material Asset Restructuring of Listed Companies"/>
    <s v="Other"/>
    <s v="For"/>
    <x v="2"/>
    <m/>
    <s v="No"/>
  </r>
  <r>
    <x v="255"/>
    <s v="China"/>
    <s v="CNE100002FC6"/>
    <s v="BYY36X7"/>
    <s v="Special"/>
    <d v="2023-03-06T00:00:00"/>
    <s v="Management"/>
    <s v="G"/>
    <s v="Yes"/>
    <n v="11"/>
    <s v="Approve Transaction Complies with Article 11 of the Measures for the Administration of Major Asset Restructuring of Listed Companies"/>
    <s v="Other"/>
    <s v="For"/>
    <x v="2"/>
    <m/>
    <s v="No"/>
  </r>
  <r>
    <x v="255"/>
    <s v="China"/>
    <s v="CNE100002FC6"/>
    <s v="BYY36X7"/>
    <s v="Special"/>
    <d v="2023-03-06T00:00:00"/>
    <s v="Management"/>
    <s v="G"/>
    <s v="Yes"/>
    <n v="12"/>
    <s v="Approve Transaction Complies with Article 43 of the Measures for the Administration of Major Asset Restructuring of Listed Companies"/>
    <s v="Other"/>
    <s v="For"/>
    <x v="2"/>
    <m/>
    <s v="No"/>
  </r>
  <r>
    <x v="255"/>
    <s v="China"/>
    <s v="CNE100002FC6"/>
    <s v="BYY36X7"/>
    <s v="Special"/>
    <d v="2023-03-06T00:00:00"/>
    <s v="Management"/>
    <s v="G"/>
    <s v="Yes"/>
    <n v="13"/>
    <s v="Approve Completeness and Compliance of Implementation of Legal Proceedings of the Transactions and Validity of the Submitted Legal Documents Regarding this Transaction"/>
    <s v="Other"/>
    <s v="For"/>
    <x v="2"/>
    <m/>
    <s v="No"/>
  </r>
  <r>
    <x v="255"/>
    <s v="China"/>
    <s v="CNE100002FC6"/>
    <s v="BYY36X7"/>
    <s v="Special"/>
    <d v="2023-03-06T00:00:00"/>
    <s v="Management"/>
    <s v="G"/>
    <s v="Yes"/>
    <n v="14"/>
    <s v="Approve Relevant Audit Report, Review Report and Evaluation Report of the Transaction"/>
    <s v="Reports"/>
    <s v="For"/>
    <x v="2"/>
    <m/>
    <s v="No"/>
  </r>
  <r>
    <x v="255"/>
    <s v="China"/>
    <s v="CNE100002FC6"/>
    <s v="BYY36X7"/>
    <s v="Special"/>
    <d v="2023-03-06T00:00:00"/>
    <s v="Management"/>
    <s v="G"/>
    <s v="Yes"/>
    <n v="15"/>
    <s v="Approve Independence of Appraiser, the Validity of Hypothesis, the Relevance of Valuation Method and Purpose and Approach as Well as the Fairness of Pricing"/>
    <s v="Other"/>
    <s v="For"/>
    <x v="2"/>
    <m/>
    <s v="No"/>
  </r>
  <r>
    <x v="255"/>
    <s v="China"/>
    <s v="CNE100002FC6"/>
    <s v="BYY36X7"/>
    <s v="Special"/>
    <d v="2023-03-06T00:00:00"/>
    <s v="Management"/>
    <s v="G"/>
    <s v="Yes"/>
    <n v="16"/>
    <s v="Approve Impact of Dilution of Current Returns on Major Financial Indicators, the Relevant Measures to be Taken and Commitment from Relevant Parties"/>
    <s v="Other"/>
    <s v="For"/>
    <x v="2"/>
    <m/>
    <s v="No"/>
  </r>
  <r>
    <x v="255"/>
    <s v="China"/>
    <s v="CNE100002FC6"/>
    <s v="BYY36X7"/>
    <s v="Special"/>
    <d v="2023-03-06T00:00:00"/>
    <s v="Management"/>
    <s v="G"/>
    <s v="Yes"/>
    <n v="17"/>
    <s v="Approve Special Self-inspection Report on Company's Real Estate Business and Related Commitments"/>
    <s v="Reports"/>
    <s v="For"/>
    <x v="2"/>
    <m/>
    <s v="No"/>
  </r>
  <r>
    <x v="255"/>
    <s v="China"/>
    <s v="CNE100002FC6"/>
    <s v="BYY36X7"/>
    <s v="Special"/>
    <d v="2023-03-06T00:00:00"/>
    <s v="Management"/>
    <s v="G"/>
    <s v="Yes"/>
    <n v="18"/>
    <s v="Approve Issuance of Relevant Commitment Letters"/>
    <s v="Other"/>
    <s v="For"/>
    <x v="2"/>
    <m/>
    <s v="No"/>
  </r>
  <r>
    <x v="255"/>
    <s v="China"/>
    <s v="CNE100002FC6"/>
    <s v="BYY36X7"/>
    <s v="Special"/>
    <d v="2023-03-06T00:00:00"/>
    <s v="Management"/>
    <s v="G"/>
    <s v="Yes"/>
    <n v="19"/>
    <s v="Approve Company's Stock Price Volatility Does Not Reach the Relevant Standards of the Self-Regulatory Guidelines for Listed Companies of Shenzhen Stock Exchange No. 8 - Major Assets Restructuring"/>
    <s v="Other"/>
    <s v="For"/>
    <x v="2"/>
    <m/>
    <s v="No"/>
  </r>
  <r>
    <x v="255"/>
    <s v="China"/>
    <s v="CNE100002FC6"/>
    <s v="BYY36X7"/>
    <s v="Special"/>
    <d v="2023-03-06T00:00:00"/>
    <s v="Management"/>
    <s v="G"/>
    <s v="Yes"/>
    <n v="20"/>
    <s v="Approve Authorization of the Board to Handle All Related Matters"/>
    <s v="Other"/>
    <s v="For"/>
    <x v="2"/>
    <m/>
    <s v="No"/>
  </r>
  <r>
    <x v="255"/>
    <s v="China"/>
    <s v="CNE100002FC6"/>
    <s v="BYY36X7"/>
    <s v="Special"/>
    <d v="2023-03-06T00:00:00"/>
    <s v="Management"/>
    <s v="G"/>
    <s v="Yes"/>
    <n v="21"/>
    <s v="Approve Formulation of Shareholder Return Plan"/>
    <s v="Other"/>
    <s v="For"/>
    <x v="2"/>
    <m/>
    <s v="No"/>
  </r>
  <r>
    <x v="135"/>
    <s v="China"/>
    <s v="CNE100000GS4"/>
    <s v="B4TSW28"/>
    <s v="Special"/>
    <d v="2023-03-06T00:00:00"/>
    <s v="Management"/>
    <s v="G"/>
    <s v="Yes"/>
    <n v="1"/>
    <s v="Approve Draft and Summary of Performance Shares Incentive Plan"/>
    <s v="Other"/>
    <s v="For"/>
    <x v="2"/>
    <m/>
    <s v="No"/>
  </r>
  <r>
    <x v="135"/>
    <s v="China"/>
    <s v="CNE100000GS4"/>
    <s v="B4TSW28"/>
    <s v="Special"/>
    <d v="2023-03-06T00:00:00"/>
    <s v="Management"/>
    <s v="G"/>
    <s v="Yes"/>
    <n v="2"/>
    <s v="Approve Performance Shares Incentive Plan Implementation Assessment Management Measures"/>
    <s v="Other"/>
    <s v="For"/>
    <x v="2"/>
    <m/>
    <s v="No"/>
  </r>
  <r>
    <x v="135"/>
    <s v="China"/>
    <s v="CNE100000GS4"/>
    <s v="B4TSW28"/>
    <s v="Special"/>
    <d v="2023-03-06T00:00:00"/>
    <s v="Management"/>
    <s v="G"/>
    <s v="Yes"/>
    <n v="3"/>
    <s v="Approve Authorization of the Board to Handle All Related Matters"/>
    <s v="Other"/>
    <s v="For"/>
    <x v="2"/>
    <m/>
    <s v="No"/>
  </r>
  <r>
    <x v="135"/>
    <s v="China"/>
    <s v="CNE100000GS4"/>
    <s v="B4TSW28"/>
    <s v="Special"/>
    <d v="2023-03-06T00:00:00"/>
    <s v="Management"/>
    <s v="G"/>
    <s v="Yes"/>
    <n v="4"/>
    <s v="Approve Related Party Transaction"/>
    <s v="Other"/>
    <s v="For"/>
    <x v="2"/>
    <m/>
    <s v="No"/>
  </r>
  <r>
    <x v="135"/>
    <s v="China"/>
    <s v="CNE100000GS4"/>
    <s v="B4TSW28"/>
    <s v="Special"/>
    <d v="2023-03-06T00:00:00"/>
    <s v="Management"/>
    <s v="G"/>
    <s v="Yes"/>
    <n v="5"/>
    <s v="Approve Provision of Guarantees to Subsidiaries"/>
    <s v="Other"/>
    <s v="For"/>
    <x v="2"/>
    <m/>
    <s v="No"/>
  </r>
  <r>
    <x v="256"/>
    <s v="China"/>
    <s v="CNE100002BF8"/>
    <s v="BYWKWP4"/>
    <s v="Special"/>
    <d v="2023-03-06T00:00:00"/>
    <s v="Management"/>
    <s v="G"/>
    <s v="Yes"/>
    <n v="1"/>
    <s v="Approve Change in Registered Capital and Amend Articles of Association and Other System Documents"/>
    <s v="Other"/>
    <s v="For"/>
    <x v="2"/>
    <m/>
    <s v="No"/>
  </r>
  <r>
    <x v="257"/>
    <s v="China"/>
    <s v="CNE100000T99"/>
    <s v="B55ZBQ7"/>
    <s v="Special"/>
    <d v="2023-03-06T00:00:00"/>
    <s v="Management"/>
    <s v="G"/>
    <s v="Yes"/>
    <n v="1"/>
    <s v="Approve Related Party Transaction"/>
    <s v="Other"/>
    <s v="For"/>
    <x v="2"/>
    <m/>
    <s v="No"/>
  </r>
  <r>
    <x v="257"/>
    <s v="China"/>
    <s v="CNE100000T99"/>
    <s v="B55ZBQ7"/>
    <s v="Special"/>
    <d v="2023-03-06T00:00:00"/>
    <s v="Management"/>
    <s v="G"/>
    <s v="Yes"/>
    <n v="2"/>
    <s v="Approve External Guarantees"/>
    <s v="Other"/>
    <s v="For"/>
    <x v="2"/>
    <m/>
    <s v="No"/>
  </r>
  <r>
    <x v="258"/>
    <s v="China"/>
    <s v="CNE000000RB8"/>
    <n v="6003973"/>
    <s v="Special"/>
    <d v="2023-03-06T00:00:00"/>
    <s v="Management"/>
    <s v="G"/>
    <s v="Yes"/>
    <n v="1"/>
    <s v="Approve Daily Related Party Transactions"/>
    <s v="Other"/>
    <s v="For"/>
    <x v="2"/>
    <m/>
    <s v="No"/>
  </r>
  <r>
    <x v="258"/>
    <s v="China"/>
    <s v="CNE000000RB8"/>
    <n v="6003973"/>
    <s v="Special"/>
    <d v="2023-03-06T00:00:00"/>
    <s v="Management"/>
    <s v="G"/>
    <s v="Yes"/>
    <n v="2"/>
    <s v="Approve Issuance of Medium-term Notes"/>
    <s v="Other"/>
    <s v="For"/>
    <x v="2"/>
    <m/>
    <s v="No"/>
  </r>
  <r>
    <x v="258"/>
    <s v="China"/>
    <s v="CNE000000RB8"/>
    <n v="6003973"/>
    <s v="Special"/>
    <d v="2023-03-06T00:00:00"/>
    <s v="Management"/>
    <s v="G"/>
    <s v="Yes"/>
    <n v="3"/>
    <s v="Approve Issuance of Super Short-term Commercial Papers"/>
    <s v="Other"/>
    <s v="For"/>
    <x v="2"/>
    <m/>
    <s v="No"/>
  </r>
  <r>
    <x v="259"/>
    <s v="Ireland"/>
    <s v="IE00BD845X29"/>
    <s v="BD845X2"/>
    <s v="Annual"/>
    <d v="2023-03-07T00:00:00"/>
    <s v="Management"/>
    <s v="G"/>
    <s v="Yes"/>
    <n v="2"/>
    <s v="Approve PricewaterhouseCoopers LLP as Auditors and Authorize Board to Fix Their Remuneration"/>
    <s v="Incentives and Remuneration"/>
    <s v="For"/>
    <x v="2"/>
    <m/>
    <s v="No"/>
  </r>
  <r>
    <x v="259"/>
    <s v="Ireland"/>
    <s v="IE00BD845X29"/>
    <s v="BD845X2"/>
    <s v="Annual"/>
    <d v="2023-03-07T00:00:00"/>
    <s v="Management"/>
    <s v="G"/>
    <s v="Yes"/>
    <n v="3"/>
    <s v="Advisory Vote to Ratify Named Executive Officers' Compensation"/>
    <s v="Other"/>
    <s v="For"/>
    <x v="1"/>
    <s v="Accelerated vesting of awards undermines shareholder long-term interest. Excessive severance package."/>
    <s v="Yes"/>
  </r>
  <r>
    <x v="259"/>
    <s v="Ireland"/>
    <s v="IE00BD845X29"/>
    <s v="BD845X2"/>
    <s v="Annual"/>
    <d v="2023-03-07T00:00:00"/>
    <s v="Management"/>
    <s v="G"/>
    <s v="Yes"/>
    <n v="4"/>
    <s v="Advisory Vote on Say on Pay Frequency"/>
    <s v="Other"/>
    <s v="One Year"/>
    <x v="5"/>
    <m/>
    <s v="No"/>
  </r>
  <r>
    <x v="259"/>
    <s v="Ireland"/>
    <s v="IE00BD845X29"/>
    <s v="BD845X2"/>
    <s v="Annual"/>
    <d v="2023-03-07T00:00:00"/>
    <s v="Management"/>
    <s v="G"/>
    <s v="Yes"/>
    <n v="5"/>
    <s v="Authorise Issue of Equity"/>
    <s v="Other"/>
    <s v="For"/>
    <x v="2"/>
    <m/>
    <s v="No"/>
  </r>
  <r>
    <x v="259"/>
    <s v="Ireland"/>
    <s v="IE00BD845X29"/>
    <s v="BD845X2"/>
    <s v="Annual"/>
    <d v="2023-03-07T00:00:00"/>
    <s v="Management"/>
    <s v="G"/>
    <s v="Yes"/>
    <n v="6"/>
    <s v="Authorise Issue of Equity without Pre-emptive Rights"/>
    <s v="Other"/>
    <s v="For"/>
    <x v="2"/>
    <m/>
    <s v="No"/>
  </r>
  <r>
    <x v="259"/>
    <s v="Ireland"/>
    <s v="IE00BD845X29"/>
    <s v="BD845X2"/>
    <s v="Annual"/>
    <d v="2023-03-07T00:00:00"/>
    <s v="Management"/>
    <s v="G"/>
    <s v="Yes"/>
    <s v="1a"/>
    <s v="Elect Director Julie L. Bushman"/>
    <s v="Election of Directors"/>
    <s v="For"/>
    <x v="2"/>
    <m/>
    <s v="No"/>
  </r>
  <r>
    <x v="259"/>
    <s v="Ireland"/>
    <s v="IE00BD845X29"/>
    <s v="BD845X2"/>
    <s v="Annual"/>
    <d v="2023-03-07T00:00:00"/>
    <s v="Management"/>
    <s v="G"/>
    <s v="Yes"/>
    <s v="1b"/>
    <s v="Elect Director Peter H. Carlin"/>
    <s v="Election of Directors"/>
    <s v="For"/>
    <x v="2"/>
    <m/>
    <s v="No"/>
  </r>
  <r>
    <x v="259"/>
    <s v="Ireland"/>
    <s v="IE00BD845X29"/>
    <s v="BD845X2"/>
    <s v="Annual"/>
    <d v="2023-03-07T00:00:00"/>
    <s v="Management"/>
    <s v="G"/>
    <s v="Yes"/>
    <s v="1c"/>
    <s v="Elect Director Douglas G. Del Grosso"/>
    <s v="Election of Directors"/>
    <s v="For"/>
    <x v="2"/>
    <m/>
    <s v="No"/>
  </r>
  <r>
    <x v="259"/>
    <s v="Ireland"/>
    <s v="IE00BD845X29"/>
    <s v="BD845X2"/>
    <s v="Annual"/>
    <d v="2023-03-07T00:00:00"/>
    <s v="Management"/>
    <s v="G"/>
    <s v="Yes"/>
    <s v="1d"/>
    <s v="Elect Director Ricky T. 'Rick' Dillon"/>
    <s v="Election of Directors"/>
    <s v="For"/>
    <x v="2"/>
    <m/>
    <s v="No"/>
  </r>
  <r>
    <x v="259"/>
    <s v="Ireland"/>
    <s v="IE00BD845X29"/>
    <s v="BD845X2"/>
    <s v="Annual"/>
    <d v="2023-03-07T00:00:00"/>
    <s v="Management"/>
    <s v="G"/>
    <s v="Yes"/>
    <s v="1e"/>
    <s v="Elect Director Richard Goodman"/>
    <s v="Election of Directors"/>
    <s v="For"/>
    <x v="2"/>
    <m/>
    <s v="No"/>
  </r>
  <r>
    <x v="259"/>
    <s v="Ireland"/>
    <s v="IE00BD845X29"/>
    <s v="BD845X2"/>
    <s v="Annual"/>
    <d v="2023-03-07T00:00:00"/>
    <s v="Management"/>
    <s v="G"/>
    <s v="Yes"/>
    <s v="1f"/>
    <s v="Elect Director Jose M. Gutierrez"/>
    <s v="Election of Directors"/>
    <s v="For"/>
    <x v="2"/>
    <m/>
    <s v="No"/>
  </r>
  <r>
    <x v="259"/>
    <s v="Ireland"/>
    <s v="IE00BD845X29"/>
    <s v="BD845X2"/>
    <s v="Annual"/>
    <d v="2023-03-07T00:00:00"/>
    <s v="Management"/>
    <s v="G"/>
    <s v="Yes"/>
    <s v="1g"/>
    <s v="Elect Director Frederick A. 'Fritz' Henderson"/>
    <s v="Election of Directors"/>
    <s v="For"/>
    <x v="2"/>
    <m/>
    <s v="No"/>
  </r>
  <r>
    <x v="259"/>
    <s v="Ireland"/>
    <s v="IE00BD845X29"/>
    <s v="BD845X2"/>
    <s v="Annual"/>
    <d v="2023-03-07T00:00:00"/>
    <s v="Management"/>
    <s v="G"/>
    <s v="Yes"/>
    <s v="1h"/>
    <s v="Elect Director Barb J. Samardzich"/>
    <s v="Election of Directors"/>
    <s v="For"/>
    <x v="2"/>
    <m/>
    <s v="No"/>
  </r>
  <r>
    <x v="260"/>
    <s v="Switzerland"/>
    <s v="CH0012005267"/>
    <n v="7103065"/>
    <s v="Annual"/>
    <d v="2023-03-07T00:00:00"/>
    <s v="Management"/>
    <s v="G"/>
    <s v="Yes"/>
    <n v="1"/>
    <s v="Accept Financial Statements and Statutory Reports"/>
    <s v="Reports"/>
    <s v="For"/>
    <x v="2"/>
    <m/>
    <s v="No"/>
  </r>
  <r>
    <x v="260"/>
    <s v="Switzerland"/>
    <s v="CH0012005267"/>
    <n v="7103065"/>
    <s v="Annual"/>
    <d v="2023-03-07T00:00:00"/>
    <s v="Management"/>
    <s v="G"/>
    <s v="Yes"/>
    <n v="2"/>
    <s v="Approve Discharge of Board and Senior Management"/>
    <s v="Other"/>
    <s v="For"/>
    <x v="2"/>
    <m/>
    <s v="No"/>
  </r>
  <r>
    <x v="260"/>
    <s v="Switzerland"/>
    <s v="CH0012005267"/>
    <n v="7103065"/>
    <s v="Annual"/>
    <d v="2023-03-07T00:00:00"/>
    <s v="Management"/>
    <s v="G"/>
    <s v="Yes"/>
    <n v="3"/>
    <s v="Approve Allocation of Income and Dividends of CHF 3.20 per Share"/>
    <s v="Other"/>
    <s v="For"/>
    <x v="2"/>
    <m/>
    <s v="No"/>
  </r>
  <r>
    <x v="260"/>
    <s v="Switzerland"/>
    <s v="CH0012005267"/>
    <n v="7103065"/>
    <s v="Annual"/>
    <d v="2023-03-07T00:00:00"/>
    <s v="Management"/>
    <s v="G"/>
    <s v="Yes"/>
    <n v="4"/>
    <s v="Approve CHF 63.1 Million Reduction in Share Capital via Cancellation of Repurchased Shares"/>
    <s v="Other"/>
    <s v="For"/>
    <x v="2"/>
    <m/>
    <s v="No"/>
  </r>
  <r>
    <x v="260"/>
    <s v="Switzerland"/>
    <s v="CH0012005267"/>
    <n v="7103065"/>
    <s v="Annual"/>
    <d v="2023-03-07T00:00:00"/>
    <s v="Management"/>
    <s v="G"/>
    <s v="Yes"/>
    <n v="5"/>
    <s v="Authorize Repurchase of up to CHF 10 Billion in Issued Share Capital"/>
    <s v="Other"/>
    <s v="For"/>
    <x v="2"/>
    <m/>
    <s v="No"/>
  </r>
  <r>
    <x v="260"/>
    <s v="Switzerland"/>
    <s v="CH0012005267"/>
    <n v="7103065"/>
    <s v="Annual"/>
    <d v="2023-03-07T00:00:00"/>
    <s v="Management"/>
    <s v="G"/>
    <s v="Yes"/>
    <n v="6.1"/>
    <s v="Amend Articles Re: Electronic Participation; Virtual-Only Shareholder Meetings"/>
    <s v="Other"/>
    <s v="For"/>
    <x v="2"/>
    <m/>
    <s v="No"/>
  </r>
  <r>
    <x v="260"/>
    <s v="Switzerland"/>
    <s v="CH0012005267"/>
    <n v="7103065"/>
    <s v="Annual"/>
    <d v="2023-03-07T00:00:00"/>
    <s v="Management"/>
    <s v="G"/>
    <s v="Yes"/>
    <n v="6.2"/>
    <s v="Amend Articles of Association"/>
    <s v="Other"/>
    <s v="For"/>
    <x v="2"/>
    <m/>
    <s v="No"/>
  </r>
  <r>
    <x v="260"/>
    <s v="Switzerland"/>
    <s v="CH0012005267"/>
    <n v="7103065"/>
    <s v="Annual"/>
    <d v="2023-03-07T00:00:00"/>
    <s v="Management"/>
    <s v="G"/>
    <s v="Yes"/>
    <n v="6.3"/>
    <s v="Amend Articles of Association"/>
    <s v="Other"/>
    <s v="For"/>
    <x v="2"/>
    <m/>
    <s v="No"/>
  </r>
  <r>
    <x v="260"/>
    <s v="Switzerland"/>
    <s v="CH0012005267"/>
    <n v="7103065"/>
    <s v="Annual"/>
    <d v="2023-03-07T00:00:00"/>
    <s v="Management"/>
    <s v="G"/>
    <s v="Yes"/>
    <n v="7.1"/>
    <s v="Approve Remuneration of Directors in the Amount of CHF 8.8 Million"/>
    <s v="Election of Directors"/>
    <s v="For"/>
    <x v="2"/>
    <m/>
    <s v="No"/>
  </r>
  <r>
    <x v="260"/>
    <s v="Switzerland"/>
    <s v="CH0012005267"/>
    <n v="7103065"/>
    <s v="Annual"/>
    <d v="2023-03-07T00:00:00"/>
    <s v="Management"/>
    <s v="G"/>
    <s v="Yes"/>
    <n v="7.2"/>
    <s v="Approve Maximum Remuneration of Executive Committee in the Amount of CHF 90 Million"/>
    <s v="Incentives and Remuneration"/>
    <s v="For"/>
    <x v="2"/>
    <m/>
    <s v="No"/>
  </r>
  <r>
    <x v="260"/>
    <s v="Switzerland"/>
    <s v="CH0012005267"/>
    <n v="7103065"/>
    <s v="Annual"/>
    <d v="2023-03-07T00:00:00"/>
    <s v="Management"/>
    <s v="G"/>
    <s v="Yes"/>
    <n v="7.3"/>
    <s v="Approve Remuneration Report"/>
    <s v="Incentives and Remuneration"/>
    <s v="For"/>
    <x v="2"/>
    <m/>
    <s v="No"/>
  </r>
  <r>
    <x v="260"/>
    <s v="Switzerland"/>
    <s v="CH0012005267"/>
    <n v="7103065"/>
    <s v="Annual"/>
    <d v="2023-03-07T00:00:00"/>
    <s v="Management"/>
    <s v="G"/>
    <s v="Yes"/>
    <n v="8.1"/>
    <s v="Reelect Joerg Reinhardt as Director and Board Chair"/>
    <s v="Election of Directors"/>
    <s v="For"/>
    <x v="2"/>
    <m/>
    <s v="No"/>
  </r>
  <r>
    <x v="260"/>
    <s v="Switzerland"/>
    <s v="CH0012005267"/>
    <n v="7103065"/>
    <s v="Annual"/>
    <d v="2023-03-07T00:00:00"/>
    <s v="Management"/>
    <s v="G"/>
    <s v="Yes"/>
    <n v="8.1"/>
    <s v="Reelect Ana de Pro Gonzalo as Director"/>
    <s v="Election of Directors"/>
    <s v="For"/>
    <x v="2"/>
    <m/>
    <s v="No"/>
  </r>
  <r>
    <x v="260"/>
    <s v="Switzerland"/>
    <s v="CH0012005267"/>
    <n v="7103065"/>
    <s v="Annual"/>
    <d v="2023-03-07T00:00:00"/>
    <s v="Management"/>
    <s v="G"/>
    <s v="Yes"/>
    <n v="8.11"/>
    <s v="Reelect Charles Sawyers as Director"/>
    <s v="Election of Directors"/>
    <s v="For"/>
    <x v="2"/>
    <m/>
    <s v="No"/>
  </r>
  <r>
    <x v="260"/>
    <s v="Switzerland"/>
    <s v="CH0012005267"/>
    <n v="7103065"/>
    <s v="Annual"/>
    <d v="2023-03-07T00:00:00"/>
    <s v="Management"/>
    <s v="G"/>
    <s v="Yes"/>
    <n v="8.1199999999999992"/>
    <s v="Reelect William Winters as Director"/>
    <s v="Election of Directors"/>
    <s v="For"/>
    <x v="2"/>
    <m/>
    <s v="No"/>
  </r>
  <r>
    <x v="260"/>
    <s v="Switzerland"/>
    <s v="CH0012005267"/>
    <n v="7103065"/>
    <s v="Annual"/>
    <d v="2023-03-07T00:00:00"/>
    <s v="Management"/>
    <s v="G"/>
    <s v="Yes"/>
    <n v="8.1300000000000008"/>
    <s v="Elect John Young as Director"/>
    <s v="Election of Directors"/>
    <s v="For"/>
    <x v="2"/>
    <m/>
    <s v="No"/>
  </r>
  <r>
    <x v="260"/>
    <s v="Switzerland"/>
    <s v="CH0012005267"/>
    <n v="7103065"/>
    <s v="Annual"/>
    <d v="2023-03-07T00:00:00"/>
    <s v="Management"/>
    <s v="G"/>
    <s v="Yes"/>
    <n v="8.1999999999999993"/>
    <s v="Reelect Nancy Andrews as Director"/>
    <s v="Election of Directors"/>
    <s v="For"/>
    <x v="2"/>
    <m/>
    <s v="No"/>
  </r>
  <r>
    <x v="260"/>
    <s v="Switzerland"/>
    <s v="CH0012005267"/>
    <n v="7103065"/>
    <s v="Annual"/>
    <d v="2023-03-07T00:00:00"/>
    <s v="Management"/>
    <s v="G"/>
    <s v="Yes"/>
    <n v="8.3000000000000007"/>
    <s v="Reelect Ton Buechner as Director"/>
    <s v="Election of Directors"/>
    <s v="For"/>
    <x v="2"/>
    <m/>
    <s v="No"/>
  </r>
  <r>
    <x v="260"/>
    <s v="Switzerland"/>
    <s v="CH0012005267"/>
    <n v="7103065"/>
    <s v="Annual"/>
    <d v="2023-03-07T00:00:00"/>
    <s v="Management"/>
    <s v="G"/>
    <s v="Yes"/>
    <n v="8.4"/>
    <s v="Reelect Patrice Bula as Director"/>
    <s v="Election of Directors"/>
    <s v="For"/>
    <x v="2"/>
    <m/>
    <s v="No"/>
  </r>
  <r>
    <x v="260"/>
    <s v="Switzerland"/>
    <s v="CH0012005267"/>
    <n v="7103065"/>
    <s v="Annual"/>
    <d v="2023-03-07T00:00:00"/>
    <s v="Management"/>
    <s v="G"/>
    <s v="Yes"/>
    <n v="8.5"/>
    <s v="Reelect Elizabeth Doherty as Director"/>
    <s v="Election of Directors"/>
    <s v="For"/>
    <x v="2"/>
    <m/>
    <s v="No"/>
  </r>
  <r>
    <x v="260"/>
    <s v="Switzerland"/>
    <s v="CH0012005267"/>
    <n v="7103065"/>
    <s v="Annual"/>
    <d v="2023-03-07T00:00:00"/>
    <s v="Management"/>
    <s v="G"/>
    <s v="Yes"/>
    <n v="8.6"/>
    <s v="Reelect Bridgette Heller as Director"/>
    <s v="Election of Directors"/>
    <s v="For"/>
    <x v="2"/>
    <m/>
    <s v="No"/>
  </r>
  <r>
    <x v="260"/>
    <s v="Switzerland"/>
    <s v="CH0012005267"/>
    <n v="7103065"/>
    <s v="Annual"/>
    <d v="2023-03-07T00:00:00"/>
    <s v="Management"/>
    <s v="G"/>
    <s v="Yes"/>
    <n v="8.6999999999999993"/>
    <s v="Reelect Daniel Hochstrasser as Director"/>
    <s v="Election of Directors"/>
    <s v="For"/>
    <x v="2"/>
    <m/>
    <s v="No"/>
  </r>
  <r>
    <x v="260"/>
    <s v="Switzerland"/>
    <s v="CH0012005267"/>
    <n v="7103065"/>
    <s v="Annual"/>
    <d v="2023-03-07T00:00:00"/>
    <s v="Management"/>
    <s v="G"/>
    <s v="Yes"/>
    <n v="8.8000000000000007"/>
    <s v="Reelect Frans van Houten as Director"/>
    <s v="Election of Directors"/>
    <s v="For"/>
    <x v="2"/>
    <m/>
    <s v="No"/>
  </r>
  <r>
    <x v="260"/>
    <s v="Switzerland"/>
    <s v="CH0012005267"/>
    <n v="7103065"/>
    <s v="Annual"/>
    <d v="2023-03-07T00:00:00"/>
    <s v="Management"/>
    <s v="G"/>
    <s v="Yes"/>
    <n v="8.9"/>
    <s v="Reelect Simon Moroney as Director"/>
    <s v="Election of Directors"/>
    <s v="For"/>
    <x v="2"/>
    <m/>
    <s v="No"/>
  </r>
  <r>
    <x v="260"/>
    <s v="Switzerland"/>
    <s v="CH0012005267"/>
    <n v="7103065"/>
    <s v="Annual"/>
    <d v="2023-03-07T00:00:00"/>
    <s v="Management"/>
    <s v="G"/>
    <s v="Yes"/>
    <n v="9.1"/>
    <s v="Reappoint Patrice Bula as Member of the Compensation Committee"/>
    <s v="Other"/>
    <s v="For"/>
    <x v="2"/>
    <m/>
    <s v="No"/>
  </r>
  <r>
    <x v="260"/>
    <s v="Switzerland"/>
    <s v="CH0012005267"/>
    <n v="7103065"/>
    <s v="Annual"/>
    <d v="2023-03-07T00:00:00"/>
    <s v="Management"/>
    <s v="G"/>
    <s v="Yes"/>
    <n v="9.1999999999999993"/>
    <s v="Reappoint Bridgette Heller as Member of the Compensation Committee"/>
    <s v="Other"/>
    <s v="For"/>
    <x v="2"/>
    <m/>
    <s v="No"/>
  </r>
  <r>
    <x v="260"/>
    <s v="Switzerland"/>
    <s v="CH0012005267"/>
    <n v="7103065"/>
    <s v="Annual"/>
    <d v="2023-03-07T00:00:00"/>
    <s v="Management"/>
    <s v="G"/>
    <s v="Yes"/>
    <n v="9.3000000000000007"/>
    <s v="Reappoint Simon Moroney as Member of the Compensation Committee"/>
    <s v="Other"/>
    <s v="For"/>
    <x v="2"/>
    <m/>
    <s v="No"/>
  </r>
  <r>
    <x v="260"/>
    <s v="Switzerland"/>
    <s v="CH0012005267"/>
    <n v="7103065"/>
    <s v="Annual"/>
    <d v="2023-03-07T00:00:00"/>
    <s v="Management"/>
    <s v="G"/>
    <s v="Yes"/>
    <n v="9.4"/>
    <s v="Reappoint William Winters as Member of the Compensation Committee"/>
    <s v="Other"/>
    <s v="For"/>
    <x v="2"/>
    <m/>
    <s v="No"/>
  </r>
  <r>
    <x v="260"/>
    <s v="Switzerland"/>
    <s v="CH0012005267"/>
    <n v="7103065"/>
    <s v="Annual"/>
    <d v="2023-03-07T00:00:00"/>
    <s v="Management"/>
    <s v="G"/>
    <s v="Yes"/>
    <n v="10"/>
    <s v="Ratify KPMG AG as Auditors"/>
    <s v="Auditors"/>
    <s v="For"/>
    <x v="2"/>
    <m/>
    <s v="No"/>
  </r>
  <r>
    <x v="260"/>
    <s v="Switzerland"/>
    <s v="CH0012005267"/>
    <n v="7103065"/>
    <s v="Annual"/>
    <d v="2023-03-07T00:00:00"/>
    <s v="Management"/>
    <s v="G"/>
    <s v="Yes"/>
    <n v="11"/>
    <s v="Designate Peter Zahn as Independent Proxy"/>
    <s v="Other"/>
    <s v="For"/>
    <x v="2"/>
    <m/>
    <s v="No"/>
  </r>
  <r>
    <x v="260"/>
    <s v="Switzerland"/>
    <s v="CH0012005267"/>
    <n v="7103065"/>
    <s v="Annual"/>
    <d v="2023-03-07T00:00:00"/>
    <s v="Management"/>
    <s v="G"/>
    <s v="Yes"/>
    <n v="12"/>
    <s v="Transact Other Business (Voting)"/>
    <s v="Other"/>
    <s v="For"/>
    <x v="1"/>
    <s v="We will not support any unspecified items included in the agenda of the general meeting of shareholders."/>
    <s v="Yes"/>
  </r>
  <r>
    <x v="261"/>
    <s v="Denmark"/>
    <s v="DK0060094928"/>
    <s v="BYT16L4"/>
    <s v="Annual"/>
    <d v="2023-03-07T00:00:00"/>
    <s v="Management"/>
    <s v="G"/>
    <s v="No"/>
    <n v="1"/>
    <s v="Receive Report of Board"/>
    <s v="Reports"/>
    <m/>
    <x v="0"/>
    <m/>
    <s v="No"/>
  </r>
  <r>
    <x v="261"/>
    <s v="Denmark"/>
    <s v="DK0060094928"/>
    <s v="BYT16L4"/>
    <s v="Annual"/>
    <d v="2023-03-07T00:00:00"/>
    <s v="Management"/>
    <s v="G"/>
    <s v="Yes"/>
    <n v="2"/>
    <s v="Accept Financial Statements and Statutory Reports"/>
    <s v="Reports"/>
    <s v="For"/>
    <x v="2"/>
    <m/>
    <s v="No"/>
  </r>
  <r>
    <x v="261"/>
    <s v="Denmark"/>
    <s v="DK0060094928"/>
    <s v="BYT16L4"/>
    <s v="Annual"/>
    <d v="2023-03-07T00:00:00"/>
    <s v="Management"/>
    <s v="G"/>
    <s v="Yes"/>
    <n v="3"/>
    <s v="Approve Remuneration Report (Advisory Vote)"/>
    <s v="Incentives and Remuneration"/>
    <s v="For"/>
    <x v="2"/>
    <m/>
    <s v="No"/>
  </r>
  <r>
    <x v="261"/>
    <s v="Denmark"/>
    <s v="DK0060094928"/>
    <s v="BYT16L4"/>
    <s v="Annual"/>
    <d v="2023-03-07T00:00:00"/>
    <s v="Management"/>
    <s v="G"/>
    <s v="Yes"/>
    <n v="4"/>
    <s v="Approve Discharge of Management and Board"/>
    <s v="Other"/>
    <s v="For"/>
    <x v="2"/>
    <m/>
    <s v="No"/>
  </r>
  <r>
    <x v="261"/>
    <s v="Denmark"/>
    <s v="DK0060094928"/>
    <s v="BYT16L4"/>
    <s v="Annual"/>
    <d v="2023-03-07T00:00:00"/>
    <s v="Management"/>
    <s v="G"/>
    <s v="Yes"/>
    <n v="5"/>
    <s v="Approve Allocation of Income and Dividends of DKK 13.5 Per Share"/>
    <s v="Other"/>
    <s v="For"/>
    <x v="2"/>
    <m/>
    <s v="No"/>
  </r>
  <r>
    <x v="261"/>
    <s v="Denmark"/>
    <s v="DK0060094928"/>
    <s v="BYT16L4"/>
    <s v="Annual"/>
    <d v="2023-03-07T00:00:00"/>
    <s v="Management"/>
    <s v="G"/>
    <s v="Yes"/>
    <n v="6.1"/>
    <s v="Fix Number of Directors at Eight"/>
    <s v="Election of Directors"/>
    <s v="For"/>
    <x v="2"/>
    <m/>
    <s v="No"/>
  </r>
  <r>
    <x v="261"/>
    <s v="Denmark"/>
    <s v="DK0060094928"/>
    <s v="BYT16L4"/>
    <s v="Annual"/>
    <d v="2023-03-07T00:00:00"/>
    <s v="Management"/>
    <s v="G"/>
    <s v="Yes"/>
    <n v="6.2"/>
    <s v="Reelect Thomas Thune Andersen (Chair) as Director"/>
    <s v="Election of Directors"/>
    <s v="For"/>
    <x v="2"/>
    <m/>
    <s v="No"/>
  </r>
  <r>
    <x v="261"/>
    <s v="Denmark"/>
    <s v="DK0060094928"/>
    <s v="BYT16L4"/>
    <s v="Annual"/>
    <d v="2023-03-07T00:00:00"/>
    <s v="Management"/>
    <s v="G"/>
    <s v="Yes"/>
    <n v="6.3"/>
    <s v="Reelect Lene Skole (Vice Chair) as Director"/>
    <s v="Election of Directors"/>
    <s v="For"/>
    <x v="2"/>
    <m/>
    <s v="No"/>
  </r>
  <r>
    <x v="261"/>
    <s v="Denmark"/>
    <s v="DK0060094928"/>
    <s v="BYT16L4"/>
    <s v="Annual"/>
    <d v="2023-03-07T00:00:00"/>
    <s v="Management"/>
    <s v="G"/>
    <s v="Yes"/>
    <n v="7"/>
    <s v="Approve Remuneration of Directors in the Amount of DKK 1.2 Million for Chairman, DKK 800,000 for Deputy Chairman and DKK 400,000 for Other Directors; Approve Remuneration for Committee Work"/>
    <s v="Election of Directors"/>
    <s v="For"/>
    <x v="2"/>
    <m/>
    <s v="No"/>
  </r>
  <r>
    <x v="261"/>
    <s v="Denmark"/>
    <s v="DK0060094928"/>
    <s v="BYT16L4"/>
    <s v="Annual"/>
    <d v="2023-03-07T00:00:00"/>
    <s v="Management"/>
    <s v="G"/>
    <s v="Yes"/>
    <n v="8"/>
    <s v="Ratify PricewaterhouseCoopers as Auditor"/>
    <s v="Auditors"/>
    <s v="For"/>
    <x v="2"/>
    <m/>
    <s v="No"/>
  </r>
  <r>
    <x v="261"/>
    <s v="Denmark"/>
    <s v="DK0060094928"/>
    <s v="BYT16L4"/>
    <s v="Annual"/>
    <d v="2023-03-07T00:00:00"/>
    <s v="Management"/>
    <s v="G"/>
    <s v="Yes"/>
    <n v="9"/>
    <s v="Authorize Editorial Changes to Adopted Resolutions in Connection with Registration with Danish Authorities"/>
    <s v="Other"/>
    <s v="For"/>
    <x v="2"/>
    <m/>
    <s v="No"/>
  </r>
  <r>
    <x v="261"/>
    <s v="Denmark"/>
    <s v="DK0060094928"/>
    <s v="BYT16L4"/>
    <s v="Annual"/>
    <d v="2023-03-07T00:00:00"/>
    <s v="Management"/>
    <s v="G"/>
    <s v="No"/>
    <n v="10"/>
    <s v="Other Business"/>
    <s v="Other"/>
    <m/>
    <x v="0"/>
    <m/>
    <s v="No"/>
  </r>
  <r>
    <x v="261"/>
    <s v="Denmark"/>
    <s v="DK0060094928"/>
    <s v="BYT16L4"/>
    <s v="Annual"/>
    <d v="2023-03-07T00:00:00"/>
    <s v="Management"/>
    <s v="G"/>
    <s v="Yes"/>
    <s v="6.4a"/>
    <s v="Reelect Jorgen Kildah as Director"/>
    <s v="Election of Directors"/>
    <s v="For"/>
    <x v="2"/>
    <m/>
    <s v="No"/>
  </r>
  <r>
    <x v="261"/>
    <s v="Denmark"/>
    <s v="DK0060094928"/>
    <s v="BYT16L4"/>
    <s v="Annual"/>
    <d v="2023-03-07T00:00:00"/>
    <s v="Management"/>
    <s v="G"/>
    <s v="Yes"/>
    <s v="6.4b"/>
    <s v="Reelect Peter Korsholm as Director"/>
    <s v="Election of Directors"/>
    <s v="For"/>
    <x v="2"/>
    <m/>
    <s v="No"/>
  </r>
  <r>
    <x v="261"/>
    <s v="Denmark"/>
    <s v="DK0060094928"/>
    <s v="BYT16L4"/>
    <s v="Annual"/>
    <d v="2023-03-07T00:00:00"/>
    <s v="Management"/>
    <s v="G"/>
    <s v="Yes"/>
    <s v="6.4c"/>
    <s v="Reelect Dieter Wimmer as Director"/>
    <s v="Election of Directors"/>
    <s v="For"/>
    <x v="2"/>
    <m/>
    <s v="No"/>
  </r>
  <r>
    <x v="261"/>
    <s v="Denmark"/>
    <s v="DK0060094928"/>
    <s v="BYT16L4"/>
    <s v="Annual"/>
    <d v="2023-03-07T00:00:00"/>
    <s v="Management"/>
    <s v="G"/>
    <s v="Yes"/>
    <s v="6.4d"/>
    <s v="Reelect Julia King as Director"/>
    <s v="Election of Directors"/>
    <s v="For"/>
    <x v="2"/>
    <m/>
    <s v="No"/>
  </r>
  <r>
    <x v="261"/>
    <s v="Denmark"/>
    <s v="DK0060094928"/>
    <s v="BYT16L4"/>
    <s v="Annual"/>
    <d v="2023-03-07T00:00:00"/>
    <s v="Management"/>
    <s v="G"/>
    <s v="Yes"/>
    <s v="6.4e"/>
    <s v="Elect Annica Bresky as New Director"/>
    <s v="Election of Directors"/>
    <s v="For"/>
    <x v="2"/>
    <m/>
    <s v="No"/>
  </r>
  <r>
    <x v="261"/>
    <s v="Denmark"/>
    <s v="DK0060094928"/>
    <s v="BYT16L4"/>
    <s v="Annual"/>
    <d v="2023-03-07T00:00:00"/>
    <s v="Management"/>
    <s v="G"/>
    <s v="Yes"/>
    <s v="6.4f"/>
    <s v="Elect Andrew Brown as New Director"/>
    <s v="Election of Directors"/>
    <s v="For"/>
    <x v="2"/>
    <m/>
    <s v="No"/>
  </r>
  <r>
    <x v="262"/>
    <s v="China"/>
    <s v="CNE100000WF8"/>
    <s v="B58NHQ0"/>
    <s v="Special"/>
    <d v="2023-03-07T00:00:00"/>
    <s v="Management"/>
    <s v="G"/>
    <s v="Yes"/>
    <n v="1"/>
    <s v="Approve Credit Line Application"/>
    <s v="Other"/>
    <s v="For"/>
    <x v="2"/>
    <m/>
    <s v="No"/>
  </r>
  <r>
    <x v="263"/>
    <s v="USA"/>
    <s v="US8894781033"/>
    <n v="2896092"/>
    <s v="Annual"/>
    <d v="2023-03-07T00:00:00"/>
    <s v="Management"/>
    <s v="G"/>
    <s v="Yes"/>
    <n v="1.1000000000000001"/>
    <s v="Elect Director Douglas C. Yearley, Jr."/>
    <s v="Election of Directors"/>
    <s v="For"/>
    <x v="1"/>
    <s v="Executive Chair without sufficient counterbalance."/>
    <s v="Yes"/>
  </r>
  <r>
    <x v="263"/>
    <s v="USA"/>
    <s v="US8894781033"/>
    <n v="2896092"/>
    <s v="Annual"/>
    <d v="2023-03-07T00:00:00"/>
    <s v="Management"/>
    <s v="G"/>
    <s v="Yes"/>
    <n v="1.1000000000000001"/>
    <s v="Elect Director Scott D. Stowell"/>
    <s v="Election of Directors"/>
    <s v="For"/>
    <x v="2"/>
    <m/>
    <s v="No"/>
  </r>
  <r>
    <x v="263"/>
    <s v="USA"/>
    <s v="US8894781033"/>
    <n v="2896092"/>
    <s v="Annual"/>
    <d v="2023-03-07T00:00:00"/>
    <s v="Management"/>
    <s v="G"/>
    <s v="Yes"/>
    <n v="1.2"/>
    <s v="Elect Director Stephen F. East"/>
    <s v="Election of Directors"/>
    <s v="For"/>
    <x v="2"/>
    <m/>
    <s v="No"/>
  </r>
  <r>
    <x v="263"/>
    <s v="USA"/>
    <s v="US8894781033"/>
    <n v="2896092"/>
    <s v="Annual"/>
    <d v="2023-03-07T00:00:00"/>
    <s v="Management"/>
    <s v="G"/>
    <s v="Yes"/>
    <n v="1.3"/>
    <s v="Elect Director Christine N. Garvey"/>
    <s v="Election of Directors"/>
    <s v="For"/>
    <x v="1"/>
    <s v="Chair of Audit Committee is non-independent. Non-independent and Audit Committee lacks sufficient independence."/>
    <s v="Yes"/>
  </r>
  <r>
    <x v="263"/>
    <s v="USA"/>
    <s v="US8894781033"/>
    <n v="2896092"/>
    <s v="Annual"/>
    <d v="2023-03-07T00:00:00"/>
    <s v="Management"/>
    <s v="G"/>
    <s v="Yes"/>
    <n v="1.4"/>
    <s v="Elect Director Karen H. Grimes"/>
    <s v="Election of Directors"/>
    <s v="For"/>
    <x v="2"/>
    <m/>
    <s v="No"/>
  </r>
  <r>
    <x v="263"/>
    <s v="USA"/>
    <s v="US8894781033"/>
    <n v="2896092"/>
    <s v="Annual"/>
    <d v="2023-03-07T00:00:00"/>
    <s v="Management"/>
    <s v="G"/>
    <s v="Yes"/>
    <n v="1.5"/>
    <s v="Elect Director Derek T. Kan"/>
    <s v="Election of Directors"/>
    <s v="For"/>
    <x v="2"/>
    <m/>
    <s v="No"/>
  </r>
  <r>
    <x v="263"/>
    <s v="USA"/>
    <s v="US8894781033"/>
    <n v="2896092"/>
    <s v="Annual"/>
    <d v="2023-03-07T00:00:00"/>
    <s v="Management"/>
    <s v="G"/>
    <s v="Yes"/>
    <n v="1.6"/>
    <s v="Elect Director Carl B. Marbach"/>
    <s v="Election of Directors"/>
    <s v="For"/>
    <x v="1"/>
    <s v="Non-independent and Audit Committee lacks sufficient independence."/>
    <s v="Yes"/>
  </r>
  <r>
    <x v="263"/>
    <s v="USA"/>
    <s v="US8894781033"/>
    <n v="2896092"/>
    <s v="Annual"/>
    <d v="2023-03-07T00:00:00"/>
    <s v="Management"/>
    <s v="G"/>
    <s v="Yes"/>
    <n v="1.7"/>
    <s v="Elect Director John A. McLean"/>
    <s v="Election of Directors"/>
    <s v="For"/>
    <x v="2"/>
    <m/>
    <s v="No"/>
  </r>
  <r>
    <x v="263"/>
    <s v="USA"/>
    <s v="US8894781033"/>
    <n v="2896092"/>
    <s v="Annual"/>
    <d v="2023-03-07T00:00:00"/>
    <s v="Management"/>
    <s v="G"/>
    <s v="Yes"/>
    <n v="1.8"/>
    <s v="Elect Director Wendell E. Pritchett"/>
    <s v="Election of Directors"/>
    <s v="For"/>
    <x v="2"/>
    <m/>
    <s v="No"/>
  </r>
  <r>
    <x v="263"/>
    <s v="USA"/>
    <s v="US8894781033"/>
    <n v="2896092"/>
    <s v="Annual"/>
    <d v="2023-03-07T00:00:00"/>
    <s v="Management"/>
    <s v="G"/>
    <s v="Yes"/>
    <n v="1.9"/>
    <s v="Elect Director Paul E. Shapiro"/>
    <s v="Election of Directors"/>
    <s v="For"/>
    <x v="1"/>
    <s v="Non-independent Lead Director. Non-independent and Audit Committee lacks sufficient independence. Lack of gender diversity."/>
    <s v="Yes"/>
  </r>
  <r>
    <x v="263"/>
    <s v="USA"/>
    <s v="US8894781033"/>
    <n v="2896092"/>
    <s v="Annual"/>
    <d v="2023-03-07T00:00:00"/>
    <s v="Management"/>
    <s v="G"/>
    <s v="Yes"/>
    <n v="2"/>
    <s v="Ratify Ernst &amp; Young LLP as Auditors"/>
    <s v="Auditors"/>
    <s v="For"/>
    <x v="2"/>
    <m/>
    <s v="No"/>
  </r>
  <r>
    <x v="263"/>
    <s v="USA"/>
    <s v="US8894781033"/>
    <n v="2896092"/>
    <s v="Annual"/>
    <d v="2023-03-07T00:00:00"/>
    <s v="Management"/>
    <s v="G"/>
    <s v="Yes"/>
    <n v="3"/>
    <s v="Advisory Vote to Ratify Named Executive Officers' Compensation"/>
    <s v="Other"/>
    <s v="For"/>
    <x v="1"/>
    <s v="Vesting of performance awards is less than three years. Excessive severance package."/>
    <s v="Yes"/>
  </r>
  <r>
    <x v="263"/>
    <s v="USA"/>
    <s v="US8894781033"/>
    <n v="2896092"/>
    <s v="Annual"/>
    <d v="2023-03-07T00:00:00"/>
    <s v="Management"/>
    <s v="G"/>
    <s v="Yes"/>
    <n v="4"/>
    <s v="Advisory Vote on Say on Pay Frequency"/>
    <s v="Other"/>
    <s v="One Year"/>
    <x v="5"/>
    <m/>
    <s v="No"/>
  </r>
  <r>
    <x v="264"/>
    <s v="Saudi Arabia"/>
    <s v="SA000A0HNF36"/>
    <s v="B128CF7"/>
    <s v="Annual"/>
    <d v="2023-03-07T00:00:00"/>
    <s v="Management"/>
    <s v="G"/>
    <s v="Yes"/>
    <n v="1"/>
    <s v="Approve Auditors' Report on Company Financial Statements"/>
    <s v="Auditors"/>
    <s v="For"/>
    <x v="2"/>
    <m/>
    <s v="No"/>
  </r>
  <r>
    <x v="264"/>
    <s v="Saudi Arabia"/>
    <s v="SA000A0HNF36"/>
    <s v="B128CF7"/>
    <s v="Annual"/>
    <d v="2023-03-07T00:00:00"/>
    <s v="Management"/>
    <s v="G"/>
    <s v="Yes"/>
    <n v="2"/>
    <s v="Accept Financial Statements and Statutory Reports"/>
    <s v="Reports"/>
    <s v="For"/>
    <x v="2"/>
    <m/>
    <s v="No"/>
  </r>
  <r>
    <x v="264"/>
    <s v="Saudi Arabia"/>
    <s v="SA000A0HNF36"/>
    <s v="B128CF7"/>
    <s v="Annual"/>
    <d v="2023-03-07T00:00:00"/>
    <s v="Management"/>
    <s v="G"/>
    <s v="Yes"/>
    <n v="3"/>
    <s v="Approve Board Report on Company Operations"/>
    <s v="Reports"/>
    <s v="For"/>
    <x v="2"/>
    <m/>
    <s v="No"/>
  </r>
  <r>
    <x v="264"/>
    <s v="Saudi Arabia"/>
    <s v="SA000A0HNF36"/>
    <s v="B128CF7"/>
    <s v="Annual"/>
    <d v="2023-03-07T00:00:00"/>
    <s v="Management"/>
    <s v="G"/>
    <s v="Yes"/>
    <n v="4"/>
    <s v="Ratify Auditors and Fix Their Remuneration for Q2, Q3 and Annual Statement of FY 2023 and Q1 of FY 2024"/>
    <s v="Incentives and Remuneration"/>
    <s v="For"/>
    <x v="2"/>
    <m/>
    <s v="No"/>
  </r>
  <r>
    <x v="264"/>
    <s v="Saudi Arabia"/>
    <s v="SA000A0HNF36"/>
    <s v="B128CF7"/>
    <s v="Annual"/>
    <d v="2023-03-07T00:00:00"/>
    <s v="Management"/>
    <s v="G"/>
    <s v="Yes"/>
    <n v="5"/>
    <s v="Approve Discharge of Directors"/>
    <s v="Election of Directors"/>
    <s v="For"/>
    <x v="2"/>
    <m/>
    <s v="No"/>
  </r>
  <r>
    <x v="264"/>
    <s v="Saudi Arabia"/>
    <s v="SA000A0HNF36"/>
    <s v="B128CF7"/>
    <s v="Annual"/>
    <d v="2023-03-07T00:00:00"/>
    <s v="Management"/>
    <s v="G"/>
    <s v="Yes"/>
    <n v="6"/>
    <s v="Approve Dividends of SAR 1.25 per Share for Second Half of FY 2022"/>
    <s v="Other"/>
    <s v="For"/>
    <x v="2"/>
    <m/>
    <s v="No"/>
  </r>
  <r>
    <x v="264"/>
    <s v="Saudi Arabia"/>
    <s v="SA000A0HNF36"/>
    <s v="B128CF7"/>
    <s v="Annual"/>
    <d v="2023-03-07T00:00:00"/>
    <s v="Management"/>
    <s v="G"/>
    <s v="Yes"/>
    <n v="7.1"/>
    <s v="Elect Abdulrahman Shams Al Deen as Director"/>
    <s v="Election of Directors"/>
    <s v="None"/>
    <x v="4"/>
    <m/>
    <s v="No"/>
  </r>
  <r>
    <x v="264"/>
    <s v="Saudi Arabia"/>
    <s v="SA000A0HNF36"/>
    <s v="B128CF7"/>
    <s v="Annual"/>
    <d v="2023-03-07T00:00:00"/>
    <s v="Management"/>
    <s v="G"/>
    <s v="Yes"/>
    <n v="7.1"/>
    <s v="Elect Ibraheem Al Sayf as Director"/>
    <s v="Election of Directors"/>
    <s v="None"/>
    <x v="4"/>
    <m/>
    <s v="No"/>
  </r>
  <r>
    <x v="264"/>
    <s v="Saudi Arabia"/>
    <s v="SA000A0HNF36"/>
    <s v="B128CF7"/>
    <s v="Annual"/>
    <d v="2023-03-07T00:00:00"/>
    <s v="Management"/>
    <s v="G"/>
    <s v="Yes"/>
    <n v="7.11"/>
    <s v="Elect Mohammed Al Jaadi as Director"/>
    <s v="Election of Directors"/>
    <s v="None"/>
    <x v="4"/>
    <m/>
    <s v="No"/>
  </r>
  <r>
    <x v="264"/>
    <s v="Saudi Arabia"/>
    <s v="SA000A0HNF36"/>
    <s v="B128CF7"/>
    <s v="Annual"/>
    <d v="2023-03-07T00:00:00"/>
    <s v="Management"/>
    <s v="G"/>
    <s v="Yes"/>
    <n v="7.12"/>
    <s v="Elect Nawaf Al Muteeri Director"/>
    <s v="Election of Directors"/>
    <s v="None"/>
    <x v="4"/>
    <m/>
    <s v="No"/>
  </r>
  <r>
    <x v="264"/>
    <s v="Saudi Arabia"/>
    <s v="SA000A0HNF36"/>
    <s v="B128CF7"/>
    <s v="Annual"/>
    <d v="2023-03-07T00:00:00"/>
    <s v="Management"/>
    <s v="G"/>
    <s v="Yes"/>
    <n v="7.13"/>
    <s v="Elect Yousif Al Awhali as Director"/>
    <s v="Election of Directors"/>
    <s v="None"/>
    <x v="4"/>
    <m/>
    <s v="No"/>
  </r>
  <r>
    <x v="264"/>
    <s v="Saudi Arabia"/>
    <s v="SA000A0HNF36"/>
    <s v="B128CF7"/>
    <s v="Annual"/>
    <d v="2023-03-07T00:00:00"/>
    <s v="Management"/>
    <s v="G"/>
    <s v="Yes"/>
    <n v="7.14"/>
    <s v="Elect Khalid Al Rabeeah as Director"/>
    <s v="Election of Directors"/>
    <s v="None"/>
    <x v="4"/>
    <m/>
    <s v="No"/>
  </r>
  <r>
    <x v="264"/>
    <s v="Saudi Arabia"/>
    <s v="SA000A0HNF36"/>
    <s v="B128CF7"/>
    <s v="Annual"/>
    <d v="2023-03-07T00:00:00"/>
    <s v="Management"/>
    <s v="G"/>
    <s v="Yes"/>
    <n v="7.15"/>
    <s v="Elect Awadh Al Makir as Director"/>
    <s v="Election of Directors"/>
    <s v="None"/>
    <x v="4"/>
    <m/>
    <s v="No"/>
  </r>
  <r>
    <x v="264"/>
    <s v="Saudi Arabia"/>
    <s v="SA000A0HNF36"/>
    <s v="B128CF7"/>
    <s v="Annual"/>
    <d v="2023-03-07T00:00:00"/>
    <s v="Management"/>
    <s v="G"/>
    <s v="Yes"/>
    <n v="7.16"/>
    <s v="Elect Farhan Al Bouayneen as Director"/>
    <s v="Election of Directors"/>
    <s v="None"/>
    <x v="4"/>
    <m/>
    <s v="No"/>
  </r>
  <r>
    <x v="264"/>
    <s v="Saudi Arabia"/>
    <s v="SA000A0HNF36"/>
    <s v="B128CF7"/>
    <s v="Annual"/>
    <d v="2023-03-07T00:00:00"/>
    <s v="Management"/>
    <s v="G"/>
    <s v="Yes"/>
    <n v="7.17"/>
    <s v="Elect Abdulazeez Al Sudees as Director"/>
    <s v="Election of Directors"/>
    <s v="None"/>
    <x v="4"/>
    <m/>
    <s v="No"/>
  </r>
  <r>
    <x v="264"/>
    <s v="Saudi Arabia"/>
    <s v="SA000A0HNF36"/>
    <s v="B128CF7"/>
    <s v="Annual"/>
    <d v="2023-03-07T00:00:00"/>
    <s v="Management"/>
    <s v="G"/>
    <s v="Yes"/>
    <n v="7.18"/>
    <s v="Elect Abdulazeez Al Areefi as Director"/>
    <s v="Election of Directors"/>
    <s v="None"/>
    <x v="4"/>
    <m/>
    <s v="No"/>
  </r>
  <r>
    <x v="264"/>
    <s v="Saudi Arabia"/>
    <s v="SA000A0HNF36"/>
    <s v="B128CF7"/>
    <s v="Annual"/>
    <d v="2023-03-07T00:00:00"/>
    <s v="Management"/>
    <s v="G"/>
    <s v="Yes"/>
    <n v="7.19"/>
    <s v="Elect Ahmed Al Baqshi as Director"/>
    <s v="Election of Directors"/>
    <s v="None"/>
    <x v="4"/>
    <m/>
    <s v="No"/>
  </r>
  <r>
    <x v="264"/>
    <s v="Saudi Arabia"/>
    <s v="SA000A0HNF36"/>
    <s v="B128CF7"/>
    <s v="Annual"/>
    <d v="2023-03-07T00:00:00"/>
    <s v="Management"/>
    <s v="G"/>
    <s v="Yes"/>
    <n v="7.2"/>
    <s v="Elect Sameeh Al Sahafi as Director"/>
    <s v="Election of Directors"/>
    <s v="None"/>
    <x v="4"/>
    <m/>
    <s v="No"/>
  </r>
  <r>
    <x v="264"/>
    <s v="Saudi Arabia"/>
    <s v="SA000A0HNF36"/>
    <s v="B128CF7"/>
    <s v="Annual"/>
    <d v="2023-03-07T00:00:00"/>
    <s v="Management"/>
    <s v="G"/>
    <s v="Yes"/>
    <n v="7.2"/>
    <s v="Elect Amal Al Ghamdi as Director"/>
    <s v="Election of Directors"/>
    <s v="None"/>
    <x v="4"/>
    <m/>
    <s v="No"/>
  </r>
  <r>
    <x v="264"/>
    <s v="Saudi Arabia"/>
    <s v="SA000A0HNF36"/>
    <s v="B128CF7"/>
    <s v="Annual"/>
    <d v="2023-03-07T00:00:00"/>
    <s v="Management"/>
    <s v="G"/>
    <s v="Yes"/>
    <n v="7.21"/>
    <s v="Elect Ammar Bakheet as Director"/>
    <s v="Election of Directors"/>
    <s v="None"/>
    <x v="4"/>
    <m/>
    <s v="No"/>
  </r>
  <r>
    <x v="264"/>
    <s v="Saudi Arabia"/>
    <s v="SA000A0HNF36"/>
    <s v="B128CF7"/>
    <s v="Annual"/>
    <d v="2023-03-07T00:00:00"/>
    <s v="Management"/>
    <s v="G"/>
    <s v="Yes"/>
    <n v="7.22"/>
    <s v="Elect Badr Al Hamadani as Director"/>
    <s v="Election of Directors"/>
    <s v="None"/>
    <x v="4"/>
    <m/>
    <s v="No"/>
  </r>
  <r>
    <x v="264"/>
    <s v="Saudi Arabia"/>
    <s v="SA000A0HNF36"/>
    <s v="B128CF7"/>
    <s v="Annual"/>
    <d v="2023-03-07T00:00:00"/>
    <s v="Management"/>
    <s v="G"/>
    <s v="Yes"/>
    <n v="7.23"/>
    <s v="Elect Saeed Al Qahtani as Director"/>
    <s v="Election of Directors"/>
    <s v="None"/>
    <x v="4"/>
    <m/>
    <s v="No"/>
  </r>
  <r>
    <x v="264"/>
    <s v="Saudi Arabia"/>
    <s v="SA000A0HNF36"/>
    <s v="B128CF7"/>
    <s v="Annual"/>
    <d v="2023-03-07T00:00:00"/>
    <s v="Management"/>
    <s v="G"/>
    <s v="Yes"/>
    <n v="7.3"/>
    <s v="Elect Abdullah Al Sinan as Director"/>
    <s v="Election of Directors"/>
    <s v="None"/>
    <x v="4"/>
    <m/>
    <s v="No"/>
  </r>
  <r>
    <x v="264"/>
    <s v="Saudi Arabia"/>
    <s v="SA000A0HNF36"/>
    <s v="B128CF7"/>
    <s v="Annual"/>
    <d v="2023-03-07T00:00:00"/>
    <s v="Management"/>
    <s v="G"/>
    <s v="Yes"/>
    <n v="7.4"/>
    <s v="Elect Abdullah Al Areefi as Director"/>
    <s v="Election of Directors"/>
    <s v="None"/>
    <x v="4"/>
    <m/>
    <s v="No"/>
  </r>
  <r>
    <x v="264"/>
    <s v="Saudi Arabia"/>
    <s v="SA000A0HNF36"/>
    <s v="B128CF7"/>
    <s v="Annual"/>
    <d v="2023-03-07T00:00:00"/>
    <s v="Management"/>
    <s v="G"/>
    <s v="Yes"/>
    <n v="7.5"/>
    <s v="Elect Abdullah Al Shamrani  as Director"/>
    <s v="Election of Directors"/>
    <s v="None"/>
    <x v="4"/>
    <m/>
    <s v="No"/>
  </r>
  <r>
    <x v="264"/>
    <s v="Saudi Arabia"/>
    <s v="SA000A0HNF36"/>
    <s v="B128CF7"/>
    <s v="Annual"/>
    <d v="2023-03-07T00:00:00"/>
    <s v="Management"/>
    <s v="G"/>
    <s v="Yes"/>
    <n v="7.6"/>
    <s v="Elect Ahmed Al Jreefani as Director"/>
    <s v="Election of Directors"/>
    <s v="None"/>
    <x v="4"/>
    <m/>
    <s v="No"/>
  </r>
  <r>
    <x v="264"/>
    <s v="Saudi Arabia"/>
    <s v="SA000A0HNF36"/>
    <s v="B128CF7"/>
    <s v="Annual"/>
    <d v="2023-03-07T00:00:00"/>
    <s v="Management"/>
    <s v="G"/>
    <s v="Yes"/>
    <n v="7.7"/>
    <s v="Elect Ahmed Murad as Director"/>
    <s v="Election of Directors"/>
    <s v="None"/>
    <x v="4"/>
    <m/>
    <s v="No"/>
  </r>
  <r>
    <x v="264"/>
    <s v="Saudi Arabia"/>
    <s v="SA000A0HNF36"/>
    <s v="B128CF7"/>
    <s v="Annual"/>
    <d v="2023-03-07T00:00:00"/>
    <s v="Management"/>
    <s v="G"/>
    <s v="Yes"/>
    <n v="7.8"/>
    <s v="Elect Badr Al Qadhi as Director"/>
    <s v="Election of Directors"/>
    <s v="None"/>
    <x v="4"/>
    <m/>
    <s v="No"/>
  </r>
  <r>
    <x v="264"/>
    <s v="Saudi Arabia"/>
    <s v="SA000A0HNF36"/>
    <s v="B128CF7"/>
    <s v="Annual"/>
    <d v="2023-03-07T00:00:00"/>
    <s v="Management"/>
    <s v="G"/>
    <s v="Yes"/>
    <n v="7.9"/>
    <s v="Elect Ahmed Khoqeer as Director"/>
    <s v="Election of Directors"/>
    <s v="None"/>
    <x v="4"/>
    <m/>
    <s v="No"/>
  </r>
  <r>
    <x v="264"/>
    <s v="Saudi Arabia"/>
    <s v="SA000A0HNF36"/>
    <s v="B128CF7"/>
    <s v="Annual"/>
    <d v="2023-03-07T00:00:00"/>
    <s v="Management"/>
    <s v="G"/>
    <s v="Yes"/>
    <n v="8"/>
    <s v="Elect Members of Audit Committee and Approve its Responsibilities, Work Procedures, and Remuneration of its Members"/>
    <s v="Incentives and Remuneration"/>
    <s v="For"/>
    <x v="2"/>
    <m/>
    <s v="No"/>
  </r>
  <r>
    <x v="264"/>
    <s v="Saudi Arabia"/>
    <s v="SA000A0HNF36"/>
    <s v="B128CF7"/>
    <s v="Annual"/>
    <d v="2023-03-07T00:00:00"/>
    <s v="Management"/>
    <s v="G"/>
    <s v="Yes"/>
    <n v="9"/>
    <s v="Approve Interim Dividends Semi Annually or Quarterly for FY 2023"/>
    <s v="Other"/>
    <s v="For"/>
    <x v="2"/>
    <m/>
    <s v="No"/>
  </r>
  <r>
    <x v="265"/>
    <s v="USA"/>
    <s v="US0326541051"/>
    <n v="2032067"/>
    <s v="Annual"/>
    <d v="2023-03-08T00:00:00"/>
    <s v="Management"/>
    <s v="G"/>
    <s v="Yes"/>
    <n v="2"/>
    <s v="Advisory Vote to Ratify Named Executive Officers' Compensation"/>
    <s v="Other"/>
    <s v="For"/>
    <x v="1"/>
    <s v="Accelerated vesting of awards undermines shareholder long-term interest. Excessive severance package. Vesting of performance awards is less than three years."/>
    <s v="Yes"/>
  </r>
  <r>
    <x v="265"/>
    <s v="USA"/>
    <s v="US0326541051"/>
    <n v="2032067"/>
    <s v="Annual"/>
    <d v="2023-03-08T00:00:00"/>
    <s v="Management"/>
    <s v="G"/>
    <s v="Yes"/>
    <n v="3"/>
    <s v="Advisory Vote on Say on Pay Frequency"/>
    <s v="Other"/>
    <s v="One Year"/>
    <x v="5"/>
    <m/>
    <s v="No"/>
  </r>
  <r>
    <x v="265"/>
    <s v="USA"/>
    <s v="US0326541051"/>
    <n v="2032067"/>
    <s v="Annual"/>
    <d v="2023-03-08T00:00:00"/>
    <s v="Management"/>
    <s v="G"/>
    <s v="Yes"/>
    <n v="4"/>
    <s v="Ratify Ernst &amp; Young LLP as Auditors"/>
    <s v="Auditors"/>
    <s v="For"/>
    <x v="2"/>
    <m/>
    <s v="No"/>
  </r>
  <r>
    <x v="265"/>
    <s v="USA"/>
    <s v="US0326541051"/>
    <n v="2032067"/>
    <s v="Annual"/>
    <d v="2023-03-08T00:00:00"/>
    <s v="Management"/>
    <s v="G"/>
    <s v="Yes"/>
    <s v="1a"/>
    <s v="Elect Director Vincent Roche"/>
    <s v="Election of Directors"/>
    <s v="For"/>
    <x v="2"/>
    <m/>
    <s v="No"/>
  </r>
  <r>
    <x v="265"/>
    <s v="USA"/>
    <s v="US0326541051"/>
    <n v="2032067"/>
    <s v="Annual"/>
    <d v="2023-03-08T00:00:00"/>
    <s v="Management"/>
    <s v="G"/>
    <s v="Yes"/>
    <s v="1b"/>
    <s v="Elect Director James A. Champy"/>
    <s v="Election of Directors"/>
    <s v="For"/>
    <x v="1"/>
    <s v="Non-independent Lead Director."/>
    <s v="Yes"/>
  </r>
  <r>
    <x v="265"/>
    <s v="USA"/>
    <s v="US0326541051"/>
    <n v="2032067"/>
    <s v="Annual"/>
    <d v="2023-03-08T00:00:00"/>
    <s v="Management"/>
    <s v="G"/>
    <s v="Yes"/>
    <s v="1c"/>
    <s v="Elect Director Andre Andonian"/>
    <s v="Election of Directors"/>
    <s v="For"/>
    <x v="2"/>
    <m/>
    <s v="No"/>
  </r>
  <r>
    <x v="265"/>
    <s v="USA"/>
    <s v="US0326541051"/>
    <n v="2032067"/>
    <s v="Annual"/>
    <d v="2023-03-08T00:00:00"/>
    <s v="Management"/>
    <s v="G"/>
    <s v="Yes"/>
    <s v="1d"/>
    <s v="Elect Director Anantha P. Chandrakasan"/>
    <s v="Election of Directors"/>
    <s v="For"/>
    <x v="2"/>
    <m/>
    <s v="No"/>
  </r>
  <r>
    <x v="265"/>
    <s v="USA"/>
    <s v="US0326541051"/>
    <n v="2032067"/>
    <s v="Annual"/>
    <d v="2023-03-08T00:00:00"/>
    <s v="Management"/>
    <s v="G"/>
    <s v="Yes"/>
    <s v="1e"/>
    <s v="Elect Director Edward H. Frank"/>
    <s v="Election of Directors"/>
    <s v="For"/>
    <x v="2"/>
    <m/>
    <s v="No"/>
  </r>
  <r>
    <x v="265"/>
    <s v="USA"/>
    <s v="US0326541051"/>
    <n v="2032067"/>
    <s v="Annual"/>
    <d v="2023-03-08T00:00:00"/>
    <s v="Management"/>
    <s v="G"/>
    <s v="Yes"/>
    <s v="1f"/>
    <s v="Elect Director Laurie H. Glimcher"/>
    <s v="Election of Directors"/>
    <s v="For"/>
    <x v="2"/>
    <m/>
    <s v="No"/>
  </r>
  <r>
    <x v="265"/>
    <s v="USA"/>
    <s v="US0326541051"/>
    <n v="2032067"/>
    <s v="Annual"/>
    <d v="2023-03-08T00:00:00"/>
    <s v="Management"/>
    <s v="G"/>
    <s v="Yes"/>
    <s v="1g"/>
    <s v="Elect Director Karen M. Golz"/>
    <s v="Election of Directors"/>
    <s v="For"/>
    <x v="2"/>
    <m/>
    <s v="No"/>
  </r>
  <r>
    <x v="265"/>
    <s v="USA"/>
    <s v="US0326541051"/>
    <n v="2032067"/>
    <s v="Annual"/>
    <d v="2023-03-08T00:00:00"/>
    <s v="Management"/>
    <s v="G"/>
    <s v="Yes"/>
    <s v="1h"/>
    <s v="Elect Director Mercedes Johnson"/>
    <s v="Election of Directors"/>
    <s v="For"/>
    <x v="2"/>
    <m/>
    <s v="No"/>
  </r>
  <r>
    <x v="265"/>
    <s v="USA"/>
    <s v="US0326541051"/>
    <n v="2032067"/>
    <s v="Annual"/>
    <d v="2023-03-08T00:00:00"/>
    <s v="Management"/>
    <s v="G"/>
    <s v="Yes"/>
    <s v="1i"/>
    <s v="Elect Director Kenton J. Sicchitano"/>
    <s v="Election of Directors"/>
    <s v="For"/>
    <x v="2"/>
    <m/>
    <s v="No"/>
  </r>
  <r>
    <x v="265"/>
    <s v="USA"/>
    <s v="US0326541051"/>
    <n v="2032067"/>
    <s v="Annual"/>
    <d v="2023-03-08T00:00:00"/>
    <s v="Management"/>
    <s v="G"/>
    <s v="Yes"/>
    <s v="1j"/>
    <s v="Elect Director Ray Stata"/>
    <s v="Election of Directors"/>
    <s v="For"/>
    <x v="2"/>
    <m/>
    <s v="No"/>
  </r>
  <r>
    <x v="265"/>
    <s v="USA"/>
    <s v="US0326541051"/>
    <n v="2032067"/>
    <s v="Annual"/>
    <d v="2023-03-08T00:00:00"/>
    <s v="Management"/>
    <s v="G"/>
    <s v="Yes"/>
    <s v="1k"/>
    <s v="Elect Director Susie Wee"/>
    <s v="Election of Directors"/>
    <s v="For"/>
    <x v="2"/>
    <m/>
    <s v="No"/>
  </r>
  <r>
    <x v="266"/>
    <s v="Cayman Islands"/>
    <s v="KYG2124M1015"/>
    <s v="BNM1NF7"/>
    <s v="Extraordinary Shareholders"/>
    <d v="2023-03-08T00:00:00"/>
    <s v="Management"/>
    <s v="G"/>
    <s v="Yes"/>
    <n v="1"/>
    <s v="Approve 2023 Industrial Solid and Hazardous Waste Treatment Framework Agreement, 2023 Engineering Design Services Framework Agreement, 2023 Information System Procurement Framework Agreement, Proposed Annual Caps and Related Transactions"/>
    <s v="Other"/>
    <s v="For"/>
    <x v="2"/>
    <m/>
    <s v="No"/>
  </r>
  <r>
    <x v="267"/>
    <s v="China"/>
    <s v="CNE100001SR9"/>
    <s v="BN320P8"/>
    <s v="Extraordinary Shareholders"/>
    <d v="2023-03-08T00:00:00"/>
    <s v="Management"/>
    <s v="G"/>
    <s v="Yes"/>
    <n v="1"/>
    <s v="Approve Compliance of the Company with Conditions of the Non-public Issuance of A Shares"/>
    <s v="Other"/>
    <s v="For"/>
    <x v="2"/>
    <m/>
    <s v="No"/>
  </r>
  <r>
    <x v="267"/>
    <s v="China"/>
    <s v="CNE100001SR9"/>
    <s v="BN320P8"/>
    <s v="Extraordinary Shareholders"/>
    <d v="2023-03-08T00:00:00"/>
    <s v="Management"/>
    <s v="G"/>
    <s v="Yes"/>
    <n v="2.0099999999999998"/>
    <s v="Approve Class and Par Value of Shares to be Issued"/>
    <s v="Other"/>
    <s v="For"/>
    <x v="2"/>
    <m/>
    <s v="No"/>
  </r>
  <r>
    <x v="267"/>
    <s v="China"/>
    <s v="CNE100001SR9"/>
    <s v="BN320P8"/>
    <s v="Extraordinary Shareholders"/>
    <d v="2023-03-08T00:00:00"/>
    <s v="Management"/>
    <s v="G"/>
    <s v="Yes"/>
    <n v="2.02"/>
    <s v="Approve Method and Time of Issue"/>
    <s v="Other"/>
    <s v="For"/>
    <x v="2"/>
    <m/>
    <s v="No"/>
  </r>
  <r>
    <x v="267"/>
    <s v="China"/>
    <s v="CNE100001SR9"/>
    <s v="BN320P8"/>
    <s v="Extraordinary Shareholders"/>
    <d v="2023-03-08T00:00:00"/>
    <s v="Management"/>
    <s v="G"/>
    <s v="Yes"/>
    <n v="2.0299999999999998"/>
    <s v="Approve Target Subscribers and Subscription Method"/>
    <s v="Other"/>
    <s v="For"/>
    <x v="2"/>
    <m/>
    <s v="No"/>
  </r>
  <r>
    <x v="267"/>
    <s v="China"/>
    <s v="CNE100001SR9"/>
    <s v="BN320P8"/>
    <s v="Extraordinary Shareholders"/>
    <d v="2023-03-08T00:00:00"/>
    <s v="Management"/>
    <s v="G"/>
    <s v="Yes"/>
    <n v="2.04"/>
    <s v="Approve Issue Price and Pricing Method"/>
    <s v="Other"/>
    <s v="For"/>
    <x v="2"/>
    <m/>
    <s v="No"/>
  </r>
  <r>
    <x v="267"/>
    <s v="China"/>
    <s v="CNE100001SR9"/>
    <s v="BN320P8"/>
    <s v="Extraordinary Shareholders"/>
    <d v="2023-03-08T00:00:00"/>
    <s v="Management"/>
    <s v="G"/>
    <s v="Yes"/>
    <n v="2.0499999999999998"/>
    <s v="Approve Number of Shares to be Issued"/>
    <s v="Other"/>
    <s v="For"/>
    <x v="2"/>
    <m/>
    <s v="No"/>
  </r>
  <r>
    <x v="267"/>
    <s v="China"/>
    <s v="CNE100001SR9"/>
    <s v="BN320P8"/>
    <s v="Extraordinary Shareholders"/>
    <d v="2023-03-08T00:00:00"/>
    <s v="Management"/>
    <s v="G"/>
    <s v="Yes"/>
    <n v="2.06"/>
    <s v="Approve Arrangements for Lock-up Period"/>
    <s v="Other"/>
    <s v="For"/>
    <x v="2"/>
    <m/>
    <s v="No"/>
  </r>
  <r>
    <x v="267"/>
    <s v="China"/>
    <s v="CNE100001SR9"/>
    <s v="BN320P8"/>
    <s v="Extraordinary Shareholders"/>
    <d v="2023-03-08T00:00:00"/>
    <s v="Management"/>
    <s v="G"/>
    <s v="Yes"/>
    <n v="2.0699999999999998"/>
    <s v="Approve Place of Listing"/>
    <s v="Other"/>
    <s v="For"/>
    <x v="2"/>
    <m/>
    <s v="No"/>
  </r>
  <r>
    <x v="267"/>
    <s v="China"/>
    <s v="CNE100001SR9"/>
    <s v="BN320P8"/>
    <s v="Extraordinary Shareholders"/>
    <d v="2023-03-08T00:00:00"/>
    <s v="Management"/>
    <s v="G"/>
    <s v="Yes"/>
    <n v="2.08"/>
    <s v="Approve Arrangement of Accumulated Undistributed Profits before the Non-public Issuance of A Shares"/>
    <s v="Other"/>
    <s v="For"/>
    <x v="2"/>
    <m/>
    <s v="No"/>
  </r>
  <r>
    <x v="267"/>
    <s v="China"/>
    <s v="CNE100001SR9"/>
    <s v="BN320P8"/>
    <s v="Extraordinary Shareholders"/>
    <d v="2023-03-08T00:00:00"/>
    <s v="Management"/>
    <s v="G"/>
    <s v="Yes"/>
    <n v="2.09"/>
    <s v="Approve Amount and Use of Proceeds"/>
    <s v="Other"/>
    <s v="For"/>
    <x v="2"/>
    <m/>
    <s v="No"/>
  </r>
  <r>
    <x v="267"/>
    <s v="China"/>
    <s v="CNE100001SR9"/>
    <s v="BN320P8"/>
    <s v="Extraordinary Shareholders"/>
    <d v="2023-03-08T00:00:00"/>
    <s v="Management"/>
    <s v="G"/>
    <s v="Yes"/>
    <n v="2.1"/>
    <s v="Approve Validity Period of the Resolution of the Non-public Issuance of A Shares"/>
    <s v="Other"/>
    <s v="For"/>
    <x v="2"/>
    <m/>
    <s v="No"/>
  </r>
  <r>
    <x v="267"/>
    <s v="China"/>
    <s v="CNE100001SR9"/>
    <s v="BN320P8"/>
    <s v="Extraordinary Shareholders"/>
    <d v="2023-03-08T00:00:00"/>
    <s v="Management"/>
    <s v="G"/>
    <s v="Yes"/>
    <n v="3"/>
    <s v="Approve Company's Plan of the Non-public Issuance of A Shares"/>
    <s v="Other"/>
    <s v="For"/>
    <x v="2"/>
    <m/>
    <s v="No"/>
  </r>
  <r>
    <x v="267"/>
    <s v="China"/>
    <s v="CNE100001SR9"/>
    <s v="BN320P8"/>
    <s v="Extraordinary Shareholders"/>
    <d v="2023-03-08T00:00:00"/>
    <s v="Management"/>
    <s v="G"/>
    <s v="Yes"/>
    <n v="4"/>
    <s v="Approve Feasibility Research Report of the Company's Non-public Issuance of A Shares to Raise Funds for Investment Projects"/>
    <s v="Reports"/>
    <s v="For"/>
    <x v="2"/>
    <m/>
    <s v="No"/>
  </r>
  <r>
    <x v="267"/>
    <s v="China"/>
    <s v="CNE100001SR9"/>
    <s v="BN320P8"/>
    <s v="Extraordinary Shareholders"/>
    <d v="2023-03-08T00:00:00"/>
    <s v="Management"/>
    <s v="G"/>
    <s v="Yes"/>
    <n v="5"/>
    <s v="Approve Report on the Use of Proceeds Previously Raised by the Company"/>
    <s v="Reports"/>
    <s v="For"/>
    <x v="2"/>
    <m/>
    <s v="No"/>
  </r>
  <r>
    <x v="267"/>
    <s v="China"/>
    <s v="CNE100001SR9"/>
    <s v="BN320P8"/>
    <s v="Extraordinary Shareholders"/>
    <d v="2023-03-08T00:00:00"/>
    <s v="Management"/>
    <s v="G"/>
    <s v="Yes"/>
    <n v="6"/>
    <s v="Approve Dilution of Current Shareholders' Returns as a Result of the Non-public Issuance of A Shares of the Company and Proposed Remedial Measures"/>
    <s v="Other"/>
    <s v="For"/>
    <x v="2"/>
    <m/>
    <s v="No"/>
  </r>
  <r>
    <x v="267"/>
    <s v="China"/>
    <s v="CNE100001SR9"/>
    <s v="BN320P8"/>
    <s v="Extraordinary Shareholders"/>
    <d v="2023-03-08T00:00:00"/>
    <s v="Management"/>
    <s v="G"/>
    <s v="Yes"/>
    <n v="7"/>
    <s v="Approve Shareholders' Dividend Return Plan"/>
    <s v="Other"/>
    <s v="For"/>
    <x v="2"/>
    <m/>
    <s v="No"/>
  </r>
  <r>
    <x v="267"/>
    <s v="China"/>
    <s v="CNE100001SR9"/>
    <s v="BN320P8"/>
    <s v="Extraordinary Shareholders"/>
    <d v="2023-03-08T00:00:00"/>
    <s v="Management"/>
    <s v="G"/>
    <s v="Yes"/>
    <n v="8"/>
    <s v="Approve Authorization to the Board to Handle All Matters in Relation to the Non-public Issuance"/>
    <s v="Other"/>
    <s v="For"/>
    <x v="2"/>
    <m/>
    <s v="No"/>
  </r>
  <r>
    <x v="267"/>
    <s v="China"/>
    <s v="CNE100001SR9"/>
    <s v="BN320P8"/>
    <s v="Extraordinary Shareholders"/>
    <d v="2023-03-08T00:00:00"/>
    <s v="Shareholder"/>
    <s v="G"/>
    <s v="Yes"/>
    <n v="9"/>
    <s v="Approve Report on Demonstration and Analysis of the Proposal to Issue A Shares to Specific Subscribers and Related Transactions"/>
    <s v="Reports"/>
    <s v="For"/>
    <x v="2"/>
    <m/>
    <s v="No"/>
  </r>
  <r>
    <x v="268"/>
    <s v="China"/>
    <s v="CNE100000HP8"/>
    <s v="B597PH8"/>
    <s v="Special"/>
    <d v="2023-03-08T00:00:00"/>
    <s v="Management"/>
    <s v="G"/>
    <s v="Yes"/>
    <n v="1"/>
    <s v="Approve Demonstration Analysis Report in Connection to Issuance of Shares to Specific Targets"/>
    <s v="Reports"/>
    <s v="For"/>
    <x v="2"/>
    <m/>
    <s v="No"/>
  </r>
  <r>
    <x v="268"/>
    <s v="China"/>
    <s v="CNE100000HP8"/>
    <s v="B597PH8"/>
    <s v="Special"/>
    <d v="2023-03-08T00:00:00"/>
    <s v="Management"/>
    <s v="G"/>
    <s v="Yes"/>
    <n v="2"/>
    <s v="Approve Authorization of Board to Handle All Related Matters"/>
    <s v="Other"/>
    <s v="For"/>
    <x v="2"/>
    <m/>
    <s v="No"/>
  </r>
  <r>
    <x v="269"/>
    <s v="India"/>
    <s v="INE092T01019"/>
    <s v="BYWZNK1"/>
    <s v="Special"/>
    <d v="2023-03-08T00:00:00"/>
    <s v="Management"/>
    <s v="G"/>
    <s v="Yes"/>
    <n v="1"/>
    <s v="Approve Issuance of Equity Shares to IDFC Financial Holding Company Limited on Preferential Basis"/>
    <s v="Other"/>
    <s v="For"/>
    <x v="2"/>
    <m/>
    <s v="No"/>
  </r>
  <r>
    <x v="27"/>
    <s v="China"/>
    <s v="CNE1000006H2"/>
    <s v="B23N9L3"/>
    <s v="Special"/>
    <d v="2023-03-08T00:00:00"/>
    <s v="Management"/>
    <s v="G"/>
    <s v="Yes"/>
    <n v="1"/>
    <s v="Approve Downward Adjustment on Conversion Price of Convertible Bonds"/>
    <s v="Other"/>
    <s v="For"/>
    <x v="1"/>
    <s v="Authority for convertible shares deemed to be overly dilutive."/>
    <s v="Yes"/>
  </r>
  <r>
    <x v="27"/>
    <s v="China"/>
    <s v="CNE1000006H2"/>
    <s v="B23N9L3"/>
    <s v="Special"/>
    <d v="2023-03-08T00:00:00"/>
    <s v="Management"/>
    <s v="G"/>
    <s v="Yes"/>
    <n v="2"/>
    <s v="Approve Authorization of Board to Handle All Related Matters"/>
    <s v="Other"/>
    <s v="For"/>
    <x v="1"/>
    <s v="Authority for convertible shares deemed to be overly dilutive."/>
    <s v="Yes"/>
  </r>
  <r>
    <x v="270"/>
    <s v="Ireland"/>
    <s v="IE00BY7QL619"/>
    <s v="BY7QL61"/>
    <s v="Annual"/>
    <d v="2023-03-08T00:00:00"/>
    <s v="Management"/>
    <s v="G"/>
    <s v="Yes"/>
    <n v="3"/>
    <s v="Authorize Market Purchases of Company Shares"/>
    <s v="Other"/>
    <s v="For"/>
    <x v="2"/>
    <m/>
    <s v="No"/>
  </r>
  <r>
    <x v="270"/>
    <s v="Ireland"/>
    <s v="IE00BY7QL619"/>
    <s v="BY7QL61"/>
    <s v="Annual"/>
    <d v="2023-03-08T00:00:00"/>
    <s v="Management"/>
    <s v="G"/>
    <s v="Yes"/>
    <n v="4"/>
    <s v="Determine Price Range for Reissuance of Treasury Shares"/>
    <s v="Other"/>
    <s v="For"/>
    <x v="2"/>
    <m/>
    <s v="No"/>
  </r>
  <r>
    <x v="270"/>
    <s v="Ireland"/>
    <s v="IE00BY7QL619"/>
    <s v="BY7QL61"/>
    <s v="Annual"/>
    <d v="2023-03-08T00:00:00"/>
    <s v="Management"/>
    <s v="G"/>
    <s v="Yes"/>
    <n v="5"/>
    <s v="Advisory Vote to Ratify Named Executive Officers' Compensation"/>
    <s v="Other"/>
    <s v="For"/>
    <x v="2"/>
    <m/>
    <s v="No"/>
  </r>
  <r>
    <x v="270"/>
    <s v="Ireland"/>
    <s v="IE00BY7QL619"/>
    <s v="BY7QL61"/>
    <s v="Annual"/>
    <d v="2023-03-08T00:00:00"/>
    <s v="Management"/>
    <s v="G"/>
    <s v="Yes"/>
    <n v="6"/>
    <s v="Advisory Vote on Say on Pay Frequency"/>
    <s v="Other"/>
    <s v="One Year"/>
    <x v="5"/>
    <m/>
    <s v="No"/>
  </r>
  <r>
    <x v="270"/>
    <s v="Ireland"/>
    <s v="IE00BY7QL619"/>
    <s v="BY7QL61"/>
    <s v="Annual"/>
    <d v="2023-03-08T00:00:00"/>
    <s v="Management"/>
    <s v="G"/>
    <s v="Yes"/>
    <n v="7"/>
    <s v="Approve the Directors' Authority to Allot Shares"/>
    <s v="Election of Directors"/>
    <s v="For"/>
    <x v="2"/>
    <m/>
    <s v="No"/>
  </r>
  <r>
    <x v="270"/>
    <s v="Ireland"/>
    <s v="IE00BY7QL619"/>
    <s v="BY7QL61"/>
    <s v="Annual"/>
    <d v="2023-03-08T00:00:00"/>
    <s v="Management"/>
    <s v="G"/>
    <s v="Yes"/>
    <n v="8"/>
    <s v="Approve the Disapplication of Statutory Pre-Emption Rights"/>
    <s v="Other"/>
    <s v="For"/>
    <x v="2"/>
    <m/>
    <s v="No"/>
  </r>
  <r>
    <x v="270"/>
    <s v="Ireland"/>
    <s v="IE00BY7QL619"/>
    <s v="BY7QL61"/>
    <s v="Annual"/>
    <d v="2023-03-08T00:00:00"/>
    <s v="Management"/>
    <s v="G"/>
    <s v="Yes"/>
    <s v="1a"/>
    <s v="Elect Director Jean Blackwell"/>
    <s v="Election of Directors"/>
    <s v="For"/>
    <x v="2"/>
    <m/>
    <s v="No"/>
  </r>
  <r>
    <x v="270"/>
    <s v="Ireland"/>
    <s v="IE00BY7QL619"/>
    <s v="BY7QL61"/>
    <s v="Annual"/>
    <d v="2023-03-08T00:00:00"/>
    <s v="Management"/>
    <s v="G"/>
    <s v="Yes"/>
    <s v="1b"/>
    <s v="Elect Director Pierre Cohade"/>
    <s v="Election of Directors"/>
    <s v="For"/>
    <x v="2"/>
    <m/>
    <s v="No"/>
  </r>
  <r>
    <x v="270"/>
    <s v="Ireland"/>
    <s v="IE00BY7QL619"/>
    <s v="BY7QL61"/>
    <s v="Annual"/>
    <d v="2023-03-08T00:00:00"/>
    <s v="Management"/>
    <s v="G"/>
    <s v="Yes"/>
    <s v="1c"/>
    <s v="Elect Director Michael E. Daniels"/>
    <s v="Election of Directors"/>
    <s v="For"/>
    <x v="2"/>
    <m/>
    <s v="No"/>
  </r>
  <r>
    <x v="270"/>
    <s v="Ireland"/>
    <s v="IE00BY7QL619"/>
    <s v="BY7QL61"/>
    <s v="Annual"/>
    <d v="2023-03-08T00:00:00"/>
    <s v="Management"/>
    <s v="G"/>
    <s v="Yes"/>
    <s v="1d"/>
    <s v="Elect Director W. Roy Dunbar"/>
    <s v="Election of Directors"/>
    <s v="For"/>
    <x v="2"/>
    <m/>
    <s v="No"/>
  </r>
  <r>
    <x v="270"/>
    <s v="Ireland"/>
    <s v="IE00BY7QL619"/>
    <s v="BY7QL61"/>
    <s v="Annual"/>
    <d v="2023-03-08T00:00:00"/>
    <s v="Management"/>
    <s v="G"/>
    <s v="Yes"/>
    <s v="1e"/>
    <s v="Elect Director Gretchen R. Haggerty"/>
    <s v="Election of Directors"/>
    <s v="For"/>
    <x v="2"/>
    <m/>
    <s v="No"/>
  </r>
  <r>
    <x v="270"/>
    <s v="Ireland"/>
    <s v="IE00BY7QL619"/>
    <s v="BY7QL61"/>
    <s v="Annual"/>
    <d v="2023-03-08T00:00:00"/>
    <s v="Management"/>
    <s v="G"/>
    <s v="Yes"/>
    <s v="1f"/>
    <s v="Elect Director Ayesha Khanna"/>
    <s v="Election of Directors"/>
    <s v="For"/>
    <x v="2"/>
    <m/>
    <s v="No"/>
  </r>
  <r>
    <x v="270"/>
    <s v="Ireland"/>
    <s v="IE00BY7QL619"/>
    <s v="BY7QL61"/>
    <s v="Annual"/>
    <d v="2023-03-08T00:00:00"/>
    <s v="Management"/>
    <s v="G"/>
    <s v="Yes"/>
    <s v="1g"/>
    <s v="Elect Director Simone Menne"/>
    <s v="Election of Directors"/>
    <s v="For"/>
    <x v="2"/>
    <m/>
    <s v="No"/>
  </r>
  <r>
    <x v="270"/>
    <s v="Ireland"/>
    <s v="IE00BY7QL619"/>
    <s v="BY7QL61"/>
    <s v="Annual"/>
    <d v="2023-03-08T00:00:00"/>
    <s v="Management"/>
    <s v="G"/>
    <s v="Yes"/>
    <s v="1h"/>
    <s v="Elect Director George R. Oliver"/>
    <s v="Election of Directors"/>
    <s v="For"/>
    <x v="2"/>
    <m/>
    <s v="No"/>
  </r>
  <r>
    <x v="270"/>
    <s v="Ireland"/>
    <s v="IE00BY7QL619"/>
    <s v="BY7QL61"/>
    <s v="Annual"/>
    <d v="2023-03-08T00:00:00"/>
    <s v="Management"/>
    <s v="G"/>
    <s v="Yes"/>
    <s v="1i"/>
    <s v="Elect Director Jurgen Tinggren"/>
    <s v="Election of Directors"/>
    <s v="For"/>
    <x v="2"/>
    <m/>
    <s v="No"/>
  </r>
  <r>
    <x v="270"/>
    <s v="Ireland"/>
    <s v="IE00BY7QL619"/>
    <s v="BY7QL61"/>
    <s v="Annual"/>
    <d v="2023-03-08T00:00:00"/>
    <s v="Management"/>
    <s v="G"/>
    <s v="Yes"/>
    <s v="1j"/>
    <s v="Elect Director Mark Vergnano"/>
    <s v="Election of Directors"/>
    <s v="For"/>
    <x v="2"/>
    <m/>
    <s v="No"/>
  </r>
  <r>
    <x v="270"/>
    <s v="Ireland"/>
    <s v="IE00BY7QL619"/>
    <s v="BY7QL61"/>
    <s v="Annual"/>
    <d v="2023-03-08T00:00:00"/>
    <s v="Management"/>
    <s v="G"/>
    <s v="Yes"/>
    <s v="1k"/>
    <s v="Elect Director John D. Young"/>
    <s v="Election of Directors"/>
    <s v="For"/>
    <x v="2"/>
    <m/>
    <s v="No"/>
  </r>
  <r>
    <x v="270"/>
    <s v="Ireland"/>
    <s v="IE00BY7QL619"/>
    <s v="BY7QL61"/>
    <s v="Annual"/>
    <d v="2023-03-08T00:00:00"/>
    <s v="Management"/>
    <s v="G"/>
    <s v="Yes"/>
    <s v="2a"/>
    <s v="Ratify PricewaterhouseCoopers LLP as Auditors"/>
    <s v="Auditors"/>
    <s v="For"/>
    <x v="2"/>
    <m/>
    <s v="No"/>
  </r>
  <r>
    <x v="270"/>
    <s v="Ireland"/>
    <s v="IE00BY7QL619"/>
    <s v="BY7QL61"/>
    <s v="Annual"/>
    <d v="2023-03-08T00:00:00"/>
    <s v="Management"/>
    <s v="G"/>
    <s v="Yes"/>
    <s v="2b"/>
    <s v="Authorize Board to Fix Remuneration of Auditors"/>
    <s v="Incentives and Remuneration"/>
    <s v="For"/>
    <x v="2"/>
    <m/>
    <s v="No"/>
  </r>
  <r>
    <x v="271"/>
    <s v="Greece"/>
    <s v="GRS282183003"/>
    <n v="7243530"/>
    <s v="Extraordinary Shareholders"/>
    <d v="2023-03-08T00:00:00"/>
    <s v="Management"/>
    <s v="G"/>
    <s v="Yes"/>
    <n v="1"/>
    <s v="Approve Special Dividend"/>
    <s v="Other"/>
    <s v="For"/>
    <x v="2"/>
    <m/>
    <s v="No"/>
  </r>
  <r>
    <x v="271"/>
    <s v="Greece"/>
    <s v="GRS282183003"/>
    <n v="7243530"/>
    <s v="Extraordinary Shareholders"/>
    <d v="2023-03-08T00:00:00"/>
    <s v="Management"/>
    <s v="G"/>
    <s v="No"/>
    <n v="2"/>
    <s v="Receive Report of Independent Non-Executive Directors"/>
    <s v="Election of Directors"/>
    <m/>
    <x v="0"/>
    <m/>
    <s v="No"/>
  </r>
  <r>
    <x v="272"/>
    <s v="South Korea"/>
    <s v="KR7138040001"/>
    <s v="B4WRJD2"/>
    <s v="Special"/>
    <d v="2023-03-08T00:00:00"/>
    <s v="Management"/>
    <s v="G"/>
    <s v="Yes"/>
    <n v="1"/>
    <s v="Approve Share Swap with MERITZ SECURITIES Co., Ltd."/>
    <s v="Other"/>
    <s v="For"/>
    <x v="2"/>
    <m/>
    <s v="No"/>
  </r>
  <r>
    <x v="6"/>
    <s v="Israel"/>
    <s v="IL0007670123"/>
    <n v="6460590"/>
    <s v="Special"/>
    <d v="2023-03-08T00:00:00"/>
    <s v="Management"/>
    <s v="G"/>
    <s v="Yes"/>
    <n v="1"/>
    <s v="Reelect Rachel Lavine as External Director"/>
    <s v="Election of Directors"/>
    <s v="For"/>
    <x v="2"/>
    <m/>
    <s v="No"/>
  </r>
  <r>
    <x v="6"/>
    <s v="Israel"/>
    <s v="IL0007670123"/>
    <n v="6460590"/>
    <s v="Special"/>
    <d v="2023-03-08T00:00:00"/>
    <s v="Management"/>
    <s v="G"/>
    <s v="Yes"/>
    <n v="2"/>
    <s v="Issue Indemnification and Exemption Agreements and Inclusion in D&amp;O Liability Insurance Policy to Rachel Lavine, External Director"/>
    <s v="Election of Directors"/>
    <s v="For"/>
    <x v="2"/>
    <m/>
    <s v="No"/>
  </r>
  <r>
    <x v="6"/>
    <s v="Israel"/>
    <s v="IL0007670123"/>
    <n v="6460590"/>
    <s v="Special"/>
    <d v="2023-03-08T00:00:00"/>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1"/>
    <m/>
    <s v="No"/>
  </r>
  <r>
    <x v="6"/>
    <s v="Israel"/>
    <s v="IL0007670123"/>
    <n v="6460590"/>
    <s v="Special"/>
    <d v="2023-03-08T00:00:00"/>
    <s v="Management"/>
    <s v="G"/>
    <s v="Yes"/>
    <s v="B1"/>
    <s v="If you are an Interest Holder as defined in Section 1 of the Securities Law, 1968, vote FOR.  Otherwise, vote against."/>
    <s v="Other"/>
    <s v="None"/>
    <x v="1"/>
    <m/>
    <s v="No"/>
  </r>
  <r>
    <x v="6"/>
    <s v="Israel"/>
    <s v="IL0007670123"/>
    <n v="6460590"/>
    <s v="Special"/>
    <d v="2023-03-08T00:00:00"/>
    <s v="Management"/>
    <s v="G"/>
    <s v="Yes"/>
    <s v="B2"/>
    <s v="If you are a Senior Officer as defined in Section 37(D) of the Securities Law, 1968, vote FOR. Otherwise, vote against."/>
    <s v="Other"/>
    <s v="None"/>
    <x v="1"/>
    <m/>
    <s v="No"/>
  </r>
  <r>
    <x v="6"/>
    <s v="Israel"/>
    <s v="IL0007670123"/>
    <n v="6460590"/>
    <s v="Special"/>
    <d v="2023-03-08T00:00:00"/>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2"/>
    <m/>
    <s v="No"/>
  </r>
  <r>
    <x v="273"/>
    <s v="USA"/>
    <s v="US7475251036"/>
    <n v="2714923"/>
    <s v="Annual"/>
    <d v="2023-03-08T00:00:00"/>
    <s v="Management"/>
    <s v="G"/>
    <s v="Yes"/>
    <n v="2"/>
    <s v="Ratify PricewaterhouseCoopers LLP as Auditors"/>
    <s v="Auditors"/>
    <s v="For"/>
    <x v="2"/>
    <m/>
    <s v="No"/>
  </r>
  <r>
    <x v="273"/>
    <s v="USA"/>
    <s v="US7475251036"/>
    <n v="2714923"/>
    <s v="Annual"/>
    <d v="2023-03-08T00:00:00"/>
    <s v="Management"/>
    <s v="G"/>
    <s v="Yes"/>
    <n v="3"/>
    <s v="Approve Omnibus Stock Plan"/>
    <s v="Other"/>
    <s v="For"/>
    <x v="2"/>
    <m/>
    <s v="No"/>
  </r>
  <r>
    <x v="273"/>
    <s v="USA"/>
    <s v="US7475251036"/>
    <n v="2714923"/>
    <s v="Annual"/>
    <d v="2023-03-08T00:00:00"/>
    <s v="Management"/>
    <s v="G"/>
    <s v="Yes"/>
    <n v="4"/>
    <s v="Advisory Vote to Ratify Named Executive Officers' Compensation"/>
    <s v="Other"/>
    <s v="For"/>
    <x v="2"/>
    <m/>
    <s v="No"/>
  </r>
  <r>
    <x v="273"/>
    <s v="USA"/>
    <s v="US7475251036"/>
    <n v="2714923"/>
    <s v="Annual"/>
    <d v="2023-03-08T00:00:00"/>
    <s v="Management"/>
    <s v="G"/>
    <s v="Yes"/>
    <s v="1a"/>
    <s v="Elect Director Sylvia Acevedo"/>
    <s v="Election of Directors"/>
    <s v="For"/>
    <x v="2"/>
    <m/>
    <s v="No"/>
  </r>
  <r>
    <x v="273"/>
    <s v="USA"/>
    <s v="US7475251036"/>
    <n v="2714923"/>
    <s v="Annual"/>
    <d v="2023-03-08T00:00:00"/>
    <s v="Management"/>
    <s v="G"/>
    <s v="Yes"/>
    <s v="1b"/>
    <s v="Elect Director Cristiano R. Amon"/>
    <s v="Election of Directors"/>
    <s v="For"/>
    <x v="2"/>
    <m/>
    <s v="No"/>
  </r>
  <r>
    <x v="273"/>
    <s v="USA"/>
    <s v="US7475251036"/>
    <n v="2714923"/>
    <s v="Annual"/>
    <d v="2023-03-08T00:00:00"/>
    <s v="Management"/>
    <s v="G"/>
    <s v="Yes"/>
    <s v="1c"/>
    <s v="Elect Director Mark Fields"/>
    <s v="Election of Directors"/>
    <s v="For"/>
    <x v="2"/>
    <m/>
    <s v="No"/>
  </r>
  <r>
    <x v="273"/>
    <s v="USA"/>
    <s v="US7475251036"/>
    <n v="2714923"/>
    <s v="Annual"/>
    <d v="2023-03-08T00:00:00"/>
    <s v="Management"/>
    <s v="G"/>
    <s v="Yes"/>
    <s v="1d"/>
    <s v="Elect Director Jeffrey W. Henderson"/>
    <s v="Election of Directors"/>
    <s v="For"/>
    <x v="2"/>
    <m/>
    <s v="No"/>
  </r>
  <r>
    <x v="273"/>
    <s v="USA"/>
    <s v="US7475251036"/>
    <n v="2714923"/>
    <s v="Annual"/>
    <d v="2023-03-08T00:00:00"/>
    <s v="Management"/>
    <s v="G"/>
    <s v="Yes"/>
    <s v="1e"/>
    <s v="Elect Director Gregory N. Johnson"/>
    <s v="Election of Directors"/>
    <s v="For"/>
    <x v="2"/>
    <m/>
    <s v="No"/>
  </r>
  <r>
    <x v="273"/>
    <s v="USA"/>
    <s v="US7475251036"/>
    <n v="2714923"/>
    <s v="Annual"/>
    <d v="2023-03-08T00:00:00"/>
    <s v="Management"/>
    <s v="G"/>
    <s v="Yes"/>
    <s v="1f"/>
    <s v="Elect Director Ann M. Livermore"/>
    <s v="Election of Directors"/>
    <s v="For"/>
    <x v="2"/>
    <m/>
    <s v="No"/>
  </r>
  <r>
    <x v="273"/>
    <s v="USA"/>
    <s v="US7475251036"/>
    <n v="2714923"/>
    <s v="Annual"/>
    <d v="2023-03-08T00:00:00"/>
    <s v="Management"/>
    <s v="G"/>
    <s v="Yes"/>
    <s v="1g"/>
    <s v="Elect Director Mark D. McLaughlin"/>
    <s v="Election of Directors"/>
    <s v="For"/>
    <x v="2"/>
    <m/>
    <s v="No"/>
  </r>
  <r>
    <x v="273"/>
    <s v="USA"/>
    <s v="US7475251036"/>
    <n v="2714923"/>
    <s v="Annual"/>
    <d v="2023-03-08T00:00:00"/>
    <s v="Management"/>
    <s v="G"/>
    <s v="Yes"/>
    <s v="1h"/>
    <s v="Elect Director Jamie S. Miller"/>
    <s v="Election of Directors"/>
    <s v="For"/>
    <x v="2"/>
    <m/>
    <s v="No"/>
  </r>
  <r>
    <x v="273"/>
    <s v="USA"/>
    <s v="US7475251036"/>
    <n v="2714923"/>
    <s v="Annual"/>
    <d v="2023-03-08T00:00:00"/>
    <s v="Management"/>
    <s v="G"/>
    <s v="Yes"/>
    <s v="1i"/>
    <s v="Elect Director Irene B. Rosenfeld"/>
    <s v="Election of Directors"/>
    <s v="For"/>
    <x v="2"/>
    <m/>
    <s v="No"/>
  </r>
  <r>
    <x v="273"/>
    <s v="USA"/>
    <s v="US7475251036"/>
    <n v="2714923"/>
    <s v="Annual"/>
    <d v="2023-03-08T00:00:00"/>
    <s v="Management"/>
    <s v="G"/>
    <s v="Yes"/>
    <s v="1j"/>
    <s v="Elect Director Kornelis (Neil) Smit"/>
    <s v="Election of Directors"/>
    <s v="For"/>
    <x v="2"/>
    <m/>
    <s v="No"/>
  </r>
  <r>
    <x v="273"/>
    <s v="USA"/>
    <s v="US7475251036"/>
    <n v="2714923"/>
    <s v="Annual"/>
    <d v="2023-03-08T00:00:00"/>
    <s v="Management"/>
    <s v="G"/>
    <s v="Yes"/>
    <s v="1k"/>
    <s v="Elect Director Jean-Pascal Tricoire"/>
    <s v="Election of Directors"/>
    <s v="For"/>
    <x v="2"/>
    <m/>
    <s v="No"/>
  </r>
  <r>
    <x v="273"/>
    <s v="USA"/>
    <s v="US7475251036"/>
    <n v="2714923"/>
    <s v="Annual"/>
    <d v="2023-03-08T00:00:00"/>
    <s v="Management"/>
    <s v="G"/>
    <s v="Yes"/>
    <s v="1l"/>
    <s v="Elect Director Anthony J. Vinciquerra"/>
    <s v="Election of Directors"/>
    <s v="For"/>
    <x v="2"/>
    <m/>
    <s v="No"/>
  </r>
  <r>
    <x v="274"/>
    <s v="Iceland"/>
    <s v="IS0000020352"/>
    <s v="BWSWBB9"/>
    <s v="Annual"/>
    <d v="2023-03-08T00:00:00"/>
    <s v="Management"/>
    <s v="G"/>
    <s v="No"/>
    <n v="1"/>
    <s v="Receive Report of Board"/>
    <s v="Reports"/>
    <m/>
    <x v="0"/>
    <m/>
    <s v="No"/>
  </r>
  <r>
    <x v="274"/>
    <s v="Iceland"/>
    <s v="IS0000020352"/>
    <s v="BWSWBB9"/>
    <s v="Annual"/>
    <d v="2023-03-08T00:00:00"/>
    <s v="Management"/>
    <s v="G"/>
    <s v="Yes"/>
    <n v="2"/>
    <s v="Approve Financial Statements and Statutory Reports"/>
    <s v="Reports"/>
    <s v="For"/>
    <x v="2"/>
    <m/>
    <s v="No"/>
  </r>
  <r>
    <x v="274"/>
    <s v="Iceland"/>
    <s v="IS0000020352"/>
    <s v="BWSWBB9"/>
    <s v="Annual"/>
    <d v="2023-03-08T00:00:00"/>
    <s v="Management"/>
    <s v="G"/>
    <s v="Yes"/>
    <n v="3"/>
    <s v="Approve Allocation of Income and Dividends of ISK 1.89 per Share"/>
    <s v="Other"/>
    <s v="For"/>
    <x v="2"/>
    <m/>
    <s v="No"/>
  </r>
  <r>
    <x v="274"/>
    <s v="Iceland"/>
    <s v="IS0000020352"/>
    <s v="BWSWBB9"/>
    <s v="Annual"/>
    <d v="2023-03-08T00:00:00"/>
    <s v="Management"/>
    <s v="G"/>
    <s v="Yes"/>
    <n v="5"/>
    <s v="Elect Directors"/>
    <s v="Election of Directors"/>
    <s v="For"/>
    <x v="2"/>
    <m/>
    <s v="No"/>
  </r>
  <r>
    <x v="274"/>
    <s v="Iceland"/>
    <s v="IS0000020352"/>
    <s v="BWSWBB9"/>
    <s v="Annual"/>
    <d v="2023-03-08T00:00:00"/>
    <s v="Management"/>
    <s v="G"/>
    <s v="Yes"/>
    <n v="6"/>
    <s v="Ratify Ernst &amp; Young as Auditor"/>
    <s v="Auditors"/>
    <s v="For"/>
    <x v="2"/>
    <m/>
    <s v="No"/>
  </r>
  <r>
    <x v="274"/>
    <s v="Iceland"/>
    <s v="IS0000020352"/>
    <s v="BWSWBB9"/>
    <s v="Annual"/>
    <d v="2023-03-08T00:00:00"/>
    <s v="Management"/>
    <s v="G"/>
    <s v="Yes"/>
    <n v="7"/>
    <s v="Approve Remuneration of Directors"/>
    <s v="Election of Directors"/>
    <s v="For"/>
    <x v="2"/>
    <m/>
    <s v="No"/>
  </r>
  <r>
    <x v="274"/>
    <s v="Iceland"/>
    <s v="IS0000020352"/>
    <s v="BWSWBB9"/>
    <s v="Annual"/>
    <d v="2023-03-08T00:00:00"/>
    <s v="Management"/>
    <s v="G"/>
    <s v="Yes"/>
    <n v="8"/>
    <s v="Other Business (Voting)"/>
    <s v="Other"/>
    <s v="For"/>
    <x v="4"/>
    <s v="We will not support any unspecified items included in the agenda of the general meeting of shareholders."/>
    <s v="Yes"/>
  </r>
  <r>
    <x v="274"/>
    <s v="Iceland"/>
    <s v="IS0000020352"/>
    <s v="BWSWBB9"/>
    <s v="Annual"/>
    <d v="2023-03-08T00:00:00"/>
    <s v="Management"/>
    <s v="G"/>
    <s v="Yes"/>
    <s v="4a"/>
    <s v="Authorize Repurchase of Up to Ten Percent of Issued Share Capital"/>
    <s v="Other"/>
    <s v="For"/>
    <x v="2"/>
    <m/>
    <s v="No"/>
  </r>
  <r>
    <x v="274"/>
    <s v="Iceland"/>
    <s v="IS0000020352"/>
    <s v="BWSWBB9"/>
    <s v="Annual"/>
    <d v="2023-03-08T00:00:00"/>
    <s v="Management"/>
    <s v="G"/>
    <s v="Yes"/>
    <s v="4b"/>
    <s v="Approve ISK 17.5 Million Reduction of Share Capital; Amend Articles Accordingly"/>
    <s v="Other"/>
    <s v="For"/>
    <x v="2"/>
    <m/>
    <s v="No"/>
  </r>
  <r>
    <x v="274"/>
    <s v="Iceland"/>
    <s v="IS0000020352"/>
    <s v="BWSWBB9"/>
    <s v="Annual"/>
    <d v="2023-03-08T00:00:00"/>
    <s v="Management"/>
    <s v="G"/>
    <s v="Yes"/>
    <s v="4c"/>
    <s v="Approve Remuneration Policy And Other Terms of Employment For Executive Management"/>
    <s v="Incentives and Remuneration"/>
    <s v="For"/>
    <x v="1"/>
    <s v="Poor pay disclosure."/>
    <s v="Yes"/>
  </r>
  <r>
    <x v="274"/>
    <s v="Iceland"/>
    <s v="IS0000020352"/>
    <s v="BWSWBB9"/>
    <s v="Annual"/>
    <d v="2023-03-08T00:00:00"/>
    <s v="Management"/>
    <s v="G"/>
    <s v="Yes"/>
    <s v="4d"/>
    <s v="Elect Margret Flovenz, Berglind Osk Gudmundsdottir and Hilmar G. Hjaltason as Members to Nomination Committee"/>
    <s v="Other"/>
    <s v="For"/>
    <x v="2"/>
    <m/>
    <s v="No"/>
  </r>
  <r>
    <x v="275"/>
    <s v="Turkey"/>
    <s v="TRATUPRS91E8"/>
    <s v="B03MYT9"/>
    <s v="Annual"/>
    <d v="2023-03-08T00:00:00"/>
    <s v="Management"/>
    <s v="G"/>
    <s v="Yes"/>
    <n v="1"/>
    <s v="Open Meeting and Elect Presiding Council of Meeting"/>
    <s v="Other"/>
    <s v="For"/>
    <x v="2"/>
    <m/>
    <s v="No"/>
  </r>
  <r>
    <x v="275"/>
    <s v="Turkey"/>
    <s v="TRATUPRS91E8"/>
    <s v="B03MYT9"/>
    <s v="Annual"/>
    <d v="2023-03-08T00:00:00"/>
    <s v="Management"/>
    <s v="G"/>
    <s v="Yes"/>
    <n v="2"/>
    <s v="Accept Board Report"/>
    <s v="Reports"/>
    <s v="For"/>
    <x v="2"/>
    <m/>
    <s v="No"/>
  </r>
  <r>
    <x v="275"/>
    <s v="Turkey"/>
    <s v="TRATUPRS91E8"/>
    <s v="B03MYT9"/>
    <s v="Annual"/>
    <d v="2023-03-08T00:00:00"/>
    <s v="Management"/>
    <s v="G"/>
    <s v="Yes"/>
    <n v="3"/>
    <s v="Accept Audit Report"/>
    <s v="Reports"/>
    <s v="For"/>
    <x v="2"/>
    <m/>
    <s v="No"/>
  </r>
  <r>
    <x v="275"/>
    <s v="Turkey"/>
    <s v="TRATUPRS91E8"/>
    <s v="B03MYT9"/>
    <s v="Annual"/>
    <d v="2023-03-08T00:00:00"/>
    <s v="Management"/>
    <s v="G"/>
    <s v="Yes"/>
    <n v="4"/>
    <s v="Accept Financial Statements"/>
    <s v="Other"/>
    <s v="For"/>
    <x v="2"/>
    <m/>
    <s v="No"/>
  </r>
  <r>
    <x v="275"/>
    <s v="Turkey"/>
    <s v="TRATUPRS91E8"/>
    <s v="B03MYT9"/>
    <s v="Annual"/>
    <d v="2023-03-08T00:00:00"/>
    <s v="Management"/>
    <s v="G"/>
    <s v="Yes"/>
    <n v="5"/>
    <s v="Approve Discharge of Board"/>
    <s v="Other"/>
    <s v="For"/>
    <x v="2"/>
    <m/>
    <s v="No"/>
  </r>
  <r>
    <x v="275"/>
    <s v="Turkey"/>
    <s v="TRATUPRS91E8"/>
    <s v="B03MYT9"/>
    <s v="Annual"/>
    <d v="2023-03-08T00:00:00"/>
    <s v="Management"/>
    <s v="G"/>
    <s v="Yes"/>
    <n v="6"/>
    <s v="Approve Allocation of Income"/>
    <s v="Other"/>
    <s v="For"/>
    <x v="2"/>
    <m/>
    <s v="No"/>
  </r>
  <r>
    <x v="275"/>
    <s v="Turkey"/>
    <s v="TRATUPRS91E8"/>
    <s v="B03MYT9"/>
    <s v="Annual"/>
    <d v="2023-03-08T00:00:00"/>
    <s v="Management"/>
    <s v="G"/>
    <s v="Yes"/>
    <n v="7"/>
    <s v="Amend Company Articles 6, 7 and 22"/>
    <s v="Other"/>
    <s v="For"/>
    <x v="2"/>
    <m/>
    <s v="No"/>
  </r>
  <r>
    <x v="275"/>
    <s v="Turkey"/>
    <s v="TRATUPRS91E8"/>
    <s v="B03MYT9"/>
    <s v="Annual"/>
    <d v="2023-03-08T00:00:00"/>
    <s v="Management"/>
    <s v="G"/>
    <s v="Yes"/>
    <n v="8"/>
    <s v="Elect Directors"/>
    <s v="Election of Directors"/>
    <s v="For"/>
    <x v="1"/>
    <s v="Bundled director election proposal. Board not sufficiently independent. Non-independent Chair on majority non-independent Board. Director is considered overboarded."/>
    <s v="Yes"/>
  </r>
  <r>
    <x v="275"/>
    <s v="Turkey"/>
    <s v="TRATUPRS91E8"/>
    <s v="B03MYT9"/>
    <s v="Annual"/>
    <d v="2023-03-08T00:00:00"/>
    <s v="Management"/>
    <s v="G"/>
    <s v="Yes"/>
    <n v="9"/>
    <s v="Approve Remuneration Policy and Director Remuneration for 2022"/>
    <s v="Election of Directors"/>
    <s v="For"/>
    <x v="2"/>
    <m/>
    <s v="No"/>
  </r>
  <r>
    <x v="275"/>
    <s v="Turkey"/>
    <s v="TRATUPRS91E8"/>
    <s v="B03MYT9"/>
    <s v="Annual"/>
    <d v="2023-03-08T00:00:00"/>
    <s v="Management"/>
    <s v="G"/>
    <s v="Yes"/>
    <n v="10"/>
    <s v="Approve Director Remuneration"/>
    <s v="Election of Directors"/>
    <s v="For"/>
    <x v="1"/>
    <s v="Poor pay disclosure."/>
    <s v="Yes"/>
  </r>
  <r>
    <x v="275"/>
    <s v="Turkey"/>
    <s v="TRATUPRS91E8"/>
    <s v="B03MYT9"/>
    <s v="Annual"/>
    <d v="2023-03-08T00:00:00"/>
    <s v="Management"/>
    <s v="G"/>
    <s v="Yes"/>
    <n v="11"/>
    <s v="Ratify External Auditors"/>
    <s v="Auditors"/>
    <s v="For"/>
    <x v="2"/>
    <m/>
    <s v="No"/>
  </r>
  <r>
    <x v="275"/>
    <s v="Turkey"/>
    <s v="TRATUPRS91E8"/>
    <s v="B03MYT9"/>
    <s v="Annual"/>
    <d v="2023-03-08T00:00:00"/>
    <s v="Management"/>
    <s v="S"/>
    <s v="Yes"/>
    <n v="12"/>
    <s v="Approve Upper Limit of Donations for 2023 and Receive Information on Donations Made in 2022"/>
    <s v="Other"/>
    <s v="For"/>
    <x v="1"/>
    <s v="Not enough disclosure to make an informed decision."/>
    <s v="Yes"/>
  </r>
  <r>
    <x v="275"/>
    <s v="Turkey"/>
    <s v="TRATUPRS91E8"/>
    <s v="B03MYT9"/>
    <s v="Annual"/>
    <d v="2023-03-08T00:00:00"/>
    <s v="Management"/>
    <s v="G"/>
    <s v="No"/>
    <n v="13"/>
    <s v="Receive Information on Guarantees, Pledges and Mortgages Provided to Third Parties"/>
    <s v="Other"/>
    <m/>
    <x v="0"/>
    <m/>
    <s v="No"/>
  </r>
  <r>
    <x v="275"/>
    <s v="Turkey"/>
    <s v="TRATUPRS91E8"/>
    <s v="B03MYT9"/>
    <s v="Annual"/>
    <d v="2023-03-08T00:00:00"/>
    <s v="Management"/>
    <s v="G"/>
    <s v="Yes"/>
    <n v="14"/>
    <s v="Grant Permission for Board Members to Engage in Commercial Transactions with Company and Be Involved with Companies with Similar Corporate Purpose in Accordance with Articles 395 and 396 of Turkish Commercial Law"/>
    <s v="Other"/>
    <s v="For"/>
    <x v="2"/>
    <m/>
    <s v="No"/>
  </r>
  <r>
    <x v="275"/>
    <s v="Turkey"/>
    <s v="TRATUPRS91E8"/>
    <s v="B03MYT9"/>
    <s v="Annual"/>
    <d v="2023-03-08T00:00:00"/>
    <s v="Management"/>
    <s v="G"/>
    <s v="No"/>
    <n v="15"/>
    <s v="Wishes"/>
    <s v="Other"/>
    <m/>
    <x v="0"/>
    <m/>
    <s v="No"/>
  </r>
  <r>
    <x v="276"/>
    <s v="Netherlands"/>
    <s v="NL0000852564"/>
    <s v="B1W8P14"/>
    <s v="Extraordinary Shareholders"/>
    <d v="2023-03-09T00:00:00"/>
    <s v="Management"/>
    <s v="G"/>
    <s v="No"/>
    <n v="1"/>
    <s v="Open Meeting"/>
    <s v="Other"/>
    <m/>
    <x v="0"/>
    <m/>
    <s v="No"/>
  </r>
  <r>
    <x v="276"/>
    <s v="Netherlands"/>
    <s v="NL0000852564"/>
    <s v="B1W8P14"/>
    <s v="Extraordinary Shareholders"/>
    <d v="2023-03-09T00:00:00"/>
    <s v="Management"/>
    <s v="G"/>
    <s v="Yes"/>
    <n v="2"/>
    <s v="Elect T. (Thessa) Menssen to Supervisory Board"/>
    <s v="Other"/>
    <s v="For"/>
    <x v="2"/>
    <m/>
    <s v="No"/>
  </r>
  <r>
    <x v="276"/>
    <s v="Netherlands"/>
    <s v="NL0000852564"/>
    <s v="B1W8P14"/>
    <s v="Extraordinary Shareholders"/>
    <d v="2023-03-09T00:00:00"/>
    <s v="Management"/>
    <s v="G"/>
    <s v="Yes"/>
    <n v="3"/>
    <s v="Elect F. (Frank) Melzer to Supervisory Board"/>
    <s v="Other"/>
    <s v="For"/>
    <x v="2"/>
    <m/>
    <s v="No"/>
  </r>
  <r>
    <x v="276"/>
    <s v="Netherlands"/>
    <s v="NL0000852564"/>
    <s v="B1W8P14"/>
    <s v="Extraordinary Shareholders"/>
    <d v="2023-03-09T00:00:00"/>
    <s v="Management"/>
    <s v="G"/>
    <s v="No"/>
    <n v="4"/>
    <s v="Other Business (Non-Voting)"/>
    <s v="Other"/>
    <m/>
    <x v="0"/>
    <m/>
    <s v="No"/>
  </r>
  <r>
    <x v="276"/>
    <s v="Netherlands"/>
    <s v="NL0000852564"/>
    <s v="B1W8P14"/>
    <s v="Extraordinary Shareholders"/>
    <d v="2023-03-09T00:00:00"/>
    <s v="Management"/>
    <s v="G"/>
    <s v="No"/>
    <n v="5"/>
    <s v="Close Meeting"/>
    <s v="Other"/>
    <m/>
    <x v="0"/>
    <m/>
    <s v="No"/>
  </r>
  <r>
    <x v="277"/>
    <s v="Mexico"/>
    <s v="MXP000511016"/>
    <n v="2043423"/>
    <s v="Annual"/>
    <d v="2023-03-09T00:00:00"/>
    <s v="Management"/>
    <s v="G"/>
    <s v="Yes"/>
    <n v="1"/>
    <s v="Approve Financial Statements and Statutory Reports"/>
    <s v="Reports"/>
    <s v="For"/>
    <x v="1"/>
    <s v="Company has failed to publish the audited accounts in a sufficient timeframe ahead of the meeting."/>
    <s v="Yes"/>
  </r>
  <r>
    <x v="277"/>
    <s v="Mexico"/>
    <s v="MXP000511016"/>
    <n v="2043423"/>
    <s v="Annual"/>
    <d v="2023-03-09T00:00:00"/>
    <s v="Management"/>
    <s v="G"/>
    <s v="Yes"/>
    <n v="2"/>
    <s v="Approve Allocation of Income and Cash Dividends of USD 0.02 per Share; Approve Maximum Amount for Repurchase of Shares"/>
    <s v="Other"/>
    <s v="For"/>
    <x v="2"/>
    <m/>
    <s v="No"/>
  </r>
  <r>
    <x v="277"/>
    <s v="Mexico"/>
    <s v="MXP000511016"/>
    <n v="2043423"/>
    <s v="Annual"/>
    <d v="2023-03-09T00:00:00"/>
    <s v="Management"/>
    <s v="G"/>
    <s v="Yes"/>
    <n v="3"/>
    <s v="Elect Directors and Chairmen of Audit and Corporate Practices Committees; Fix Their Remuneration"/>
    <s v="Election of Directors"/>
    <s v="For"/>
    <x v="1"/>
    <s v="Bundled director election proposal. Lack of gender diversity. Board not sufficiently independent. Non-independent candidate and historic concerns over Board independence. Chair of Audit Committee is non-independent. Non-independent and Audit Committee lacks sufficient independence. Director is considered overboarded."/>
    <s v="Yes"/>
  </r>
  <r>
    <x v="277"/>
    <s v="Mexico"/>
    <s v="MXP000511016"/>
    <n v="2043423"/>
    <s v="Annual"/>
    <d v="2023-03-09T00:00:00"/>
    <s v="Management"/>
    <s v="G"/>
    <s v="Yes"/>
    <n v="4"/>
    <s v="Appoint Legal Representatives"/>
    <s v="Other"/>
    <s v="For"/>
    <x v="2"/>
    <m/>
    <s v="No"/>
  </r>
  <r>
    <x v="277"/>
    <s v="Mexico"/>
    <s v="MXP000511016"/>
    <n v="2043423"/>
    <s v="Annual"/>
    <d v="2023-03-09T00:00:00"/>
    <s v="Management"/>
    <s v="G"/>
    <s v="Yes"/>
    <n v="5"/>
    <s v="Approve Minutes of Meeting"/>
    <s v="Other"/>
    <s v="For"/>
    <x v="2"/>
    <m/>
    <s v="No"/>
  </r>
  <r>
    <x v="277"/>
    <s v="Mexico"/>
    <s v="MXP000511016"/>
    <n v="2043423"/>
    <s v="Extraordinary Shareholders"/>
    <d v="2023-03-09T00:00:00"/>
    <s v="Management"/>
    <s v="G"/>
    <s v="Yes"/>
    <n v="1"/>
    <s v="Authorize Cancellation of 90.39 Million Repurchased Shares Held in Treasury"/>
    <s v="Other"/>
    <s v="For"/>
    <x v="2"/>
    <m/>
    <s v="No"/>
  </r>
  <r>
    <x v="277"/>
    <s v="Mexico"/>
    <s v="MXP000511016"/>
    <n v="2043423"/>
    <s v="Extraordinary Shareholders"/>
    <d v="2023-03-09T00:00:00"/>
    <s v="Management"/>
    <s v="G"/>
    <s v="Yes"/>
    <n v="2"/>
    <s v="Appoint Legal Representatives"/>
    <s v="Other"/>
    <s v="For"/>
    <x v="2"/>
    <m/>
    <s v="No"/>
  </r>
  <r>
    <x v="277"/>
    <s v="Mexico"/>
    <s v="MXP000511016"/>
    <n v="2043423"/>
    <s v="Extraordinary Shareholders"/>
    <d v="2023-03-09T00:00:00"/>
    <s v="Management"/>
    <s v="G"/>
    <s v="Yes"/>
    <n v="3"/>
    <s v="Approve Minutes of Meeting"/>
    <s v="Other"/>
    <s v="For"/>
    <x v="2"/>
    <m/>
    <s v="No"/>
  </r>
  <r>
    <x v="278"/>
    <s v="USA"/>
    <s v="US03073E1055"/>
    <n v="2795393"/>
    <s v="Annual"/>
    <d v="2023-03-09T00:00:00"/>
    <s v="Management"/>
    <s v="G"/>
    <s v="Yes"/>
    <n v="2"/>
    <s v="Ratify Ernst &amp; Young LLP as Auditors"/>
    <s v="Auditors"/>
    <s v="For"/>
    <x v="2"/>
    <m/>
    <s v="No"/>
  </r>
  <r>
    <x v="278"/>
    <s v="USA"/>
    <s v="US03073E1055"/>
    <n v="2795393"/>
    <s v="Annual"/>
    <d v="2023-03-09T00:00:00"/>
    <s v="Management"/>
    <s v="G"/>
    <s v="Yes"/>
    <n v="3"/>
    <s v="Advisory Vote to Ratify Named Executive Officers' Compensation"/>
    <s v="Other"/>
    <s v="For"/>
    <x v="2"/>
    <m/>
    <s v="No"/>
  </r>
  <r>
    <x v="278"/>
    <s v="USA"/>
    <s v="US03073E1055"/>
    <n v="2795393"/>
    <s v="Annual"/>
    <d v="2023-03-09T00:00:00"/>
    <s v="Management"/>
    <s v="G"/>
    <s v="Yes"/>
    <n v="4"/>
    <s v="Advisory Vote on Say on Pay Frequency"/>
    <s v="Other"/>
    <s v="One Year"/>
    <x v="5"/>
    <m/>
    <s v="No"/>
  </r>
  <r>
    <x v="278"/>
    <s v="USA"/>
    <s v="US03073E1055"/>
    <n v="2795393"/>
    <s v="Annual"/>
    <d v="2023-03-09T00:00:00"/>
    <s v="Shareholder"/>
    <s v="G"/>
    <s v="Yes"/>
    <n v="5"/>
    <s v="Submit Severance Agreement (Change-in-Control) to Shareholder Vote"/>
    <s v="Other"/>
    <s v="Against"/>
    <x v="1"/>
    <m/>
    <s v="No"/>
  </r>
  <r>
    <x v="278"/>
    <s v="USA"/>
    <s v="US03073E1055"/>
    <n v="2795393"/>
    <s v="Annual"/>
    <d v="2023-03-09T00:00:00"/>
    <s v="Management"/>
    <s v="G"/>
    <s v="Yes"/>
    <s v="1a"/>
    <s v="Elect Director Ornella Barra"/>
    <s v="Election of Directors"/>
    <s v="For"/>
    <x v="2"/>
    <m/>
    <s v="No"/>
  </r>
  <r>
    <x v="278"/>
    <s v="USA"/>
    <s v="US03073E1055"/>
    <n v="2795393"/>
    <s v="Annual"/>
    <d v="2023-03-09T00:00:00"/>
    <s v="Management"/>
    <s v="G"/>
    <s v="Yes"/>
    <s v="1b"/>
    <s v="Elect Director Steven H. Collis"/>
    <s v="Election of Directors"/>
    <s v="For"/>
    <x v="2"/>
    <m/>
    <s v="No"/>
  </r>
  <r>
    <x v="278"/>
    <s v="USA"/>
    <s v="US03073E1055"/>
    <n v="2795393"/>
    <s v="Annual"/>
    <d v="2023-03-09T00:00:00"/>
    <s v="Management"/>
    <s v="G"/>
    <s v="Yes"/>
    <s v="1c"/>
    <s v="Elect Director D. Mark Durcan"/>
    <s v="Election of Directors"/>
    <s v="For"/>
    <x v="2"/>
    <m/>
    <s v="No"/>
  </r>
  <r>
    <x v="278"/>
    <s v="USA"/>
    <s v="US03073E1055"/>
    <n v="2795393"/>
    <s v="Annual"/>
    <d v="2023-03-09T00:00:00"/>
    <s v="Management"/>
    <s v="G"/>
    <s v="Yes"/>
    <s v="1d"/>
    <s v="Elect Director Richard W. Gochnauer"/>
    <s v="Election of Directors"/>
    <s v="For"/>
    <x v="1"/>
    <s v="Non-independent and the Remuneration Committee lacks sufficient independence."/>
    <s v="Yes"/>
  </r>
  <r>
    <x v="278"/>
    <s v="USA"/>
    <s v="US03073E1055"/>
    <n v="2795393"/>
    <s v="Annual"/>
    <d v="2023-03-09T00:00:00"/>
    <s v="Management"/>
    <s v="G"/>
    <s v="Yes"/>
    <s v="1e"/>
    <s v="Elect Director Lon R. Greenberg"/>
    <s v="Election of Directors"/>
    <s v="For"/>
    <x v="2"/>
    <m/>
    <s v="No"/>
  </r>
  <r>
    <x v="278"/>
    <s v="USA"/>
    <s v="US03073E1055"/>
    <n v="2795393"/>
    <s v="Annual"/>
    <d v="2023-03-09T00:00:00"/>
    <s v="Management"/>
    <s v="G"/>
    <s v="Yes"/>
    <s v="1f"/>
    <s v="Elect Director Kathleen W. Hyle"/>
    <s v="Election of Directors"/>
    <s v="For"/>
    <x v="1"/>
    <s v="Non-independent and the Remuneration Committee lacks sufficient independence."/>
    <s v="Yes"/>
  </r>
  <r>
    <x v="278"/>
    <s v="USA"/>
    <s v="US03073E1055"/>
    <n v="2795393"/>
    <s v="Annual"/>
    <d v="2023-03-09T00:00:00"/>
    <s v="Management"/>
    <s v="G"/>
    <s v="Yes"/>
    <s v="1g"/>
    <s v="Elect Director Lorence H. Kim"/>
    <s v="Election of Directors"/>
    <s v="For"/>
    <x v="2"/>
    <m/>
    <s v="No"/>
  </r>
  <r>
    <x v="278"/>
    <s v="USA"/>
    <s v="US03073E1055"/>
    <n v="2795393"/>
    <s v="Annual"/>
    <d v="2023-03-09T00:00:00"/>
    <s v="Management"/>
    <s v="G"/>
    <s v="Yes"/>
    <s v="1h"/>
    <s v="Elect Director Henry W. McGee"/>
    <s v="Election of Directors"/>
    <s v="For"/>
    <x v="2"/>
    <m/>
    <s v="No"/>
  </r>
  <r>
    <x v="278"/>
    <s v="USA"/>
    <s v="US03073E1055"/>
    <n v="2795393"/>
    <s v="Annual"/>
    <d v="2023-03-09T00:00:00"/>
    <s v="Management"/>
    <s v="G"/>
    <s v="Yes"/>
    <s v="1i"/>
    <s v="Elect Director Redonda G. Miller"/>
    <s v="Election of Directors"/>
    <s v="For"/>
    <x v="2"/>
    <m/>
    <s v="No"/>
  </r>
  <r>
    <x v="278"/>
    <s v="USA"/>
    <s v="US03073E1055"/>
    <n v="2795393"/>
    <s v="Annual"/>
    <d v="2023-03-09T00:00:00"/>
    <s v="Management"/>
    <s v="G"/>
    <s v="Yes"/>
    <s v="1j"/>
    <s v="Elect Director Dennis M. Nally"/>
    <s v="Election of Directors"/>
    <s v="For"/>
    <x v="2"/>
    <m/>
    <s v="No"/>
  </r>
  <r>
    <x v="279"/>
    <s v="USA"/>
    <s v="US0382221051"/>
    <n v="2046552"/>
    <s v="Annual"/>
    <d v="2023-03-09T00:00:00"/>
    <s v="Management"/>
    <s v="G"/>
    <s v="Yes"/>
    <n v="2"/>
    <s v="Advisory Vote to Ratify Named Executive Officers' Compensation"/>
    <s v="Other"/>
    <s v="For"/>
    <x v="2"/>
    <m/>
    <s v="No"/>
  </r>
  <r>
    <x v="279"/>
    <s v="USA"/>
    <s v="US0382221051"/>
    <n v="2046552"/>
    <s v="Annual"/>
    <d v="2023-03-09T00:00:00"/>
    <s v="Management"/>
    <s v="G"/>
    <s v="Yes"/>
    <n v="3"/>
    <s v="Advisory Vote on Say on Pay Frequency"/>
    <s v="Other"/>
    <s v="One Year"/>
    <x v="5"/>
    <m/>
    <s v="No"/>
  </r>
  <r>
    <x v="279"/>
    <s v="USA"/>
    <s v="US0382221051"/>
    <n v="2046552"/>
    <s v="Annual"/>
    <d v="2023-03-09T00:00:00"/>
    <s v="Management"/>
    <s v="G"/>
    <s v="Yes"/>
    <n v="4"/>
    <s v="Ratify KPMG LLP as Auditors"/>
    <s v="Auditors"/>
    <s v="For"/>
    <x v="2"/>
    <m/>
    <s v="No"/>
  </r>
  <r>
    <x v="279"/>
    <s v="USA"/>
    <s v="US0382221051"/>
    <n v="2046552"/>
    <s v="Annual"/>
    <d v="2023-03-09T00:00:00"/>
    <s v="Shareholder"/>
    <s v="G"/>
    <s v="Yes"/>
    <n v="5"/>
    <s v="Reduce Ownership Threshold for Shareholders to Call Special Meeting"/>
    <s v="Other"/>
    <s v="Against"/>
    <x v="2"/>
    <s v="We will support resolutions that require the right to call a special meeting, should they not be too restrictive and are in line with market practice."/>
    <s v="Yes"/>
  </r>
  <r>
    <x v="279"/>
    <s v="USA"/>
    <s v="US0382221051"/>
    <n v="2046552"/>
    <s v="Annual"/>
    <d v="2023-03-09T00:00:00"/>
    <s v="Shareholder"/>
    <s v="S, G"/>
    <s v="Yes"/>
    <n v="6"/>
    <s v="Improve Executive Compensation Program and Policy"/>
    <s v="Other"/>
    <s v="Against"/>
    <x v="1"/>
    <m/>
    <s v="No"/>
  </r>
  <r>
    <x v="279"/>
    <s v="USA"/>
    <s v="US0382221051"/>
    <n v="2046552"/>
    <s v="Annual"/>
    <d v="2023-03-09T00:00:00"/>
    <s v="Management"/>
    <s v="G"/>
    <s v="Yes"/>
    <s v="1a"/>
    <s v="Elect Director Rani Borkar"/>
    <s v="Election of Directors"/>
    <s v="For"/>
    <x v="2"/>
    <m/>
    <s v="No"/>
  </r>
  <r>
    <x v="279"/>
    <s v="USA"/>
    <s v="US0382221051"/>
    <n v="2046552"/>
    <s v="Annual"/>
    <d v="2023-03-09T00:00:00"/>
    <s v="Management"/>
    <s v="G"/>
    <s v="Yes"/>
    <s v="1b"/>
    <s v="Elect Director Judy Bruner"/>
    <s v="Election of Directors"/>
    <s v="For"/>
    <x v="2"/>
    <m/>
    <s v="No"/>
  </r>
  <r>
    <x v="279"/>
    <s v="USA"/>
    <s v="US0382221051"/>
    <n v="2046552"/>
    <s v="Annual"/>
    <d v="2023-03-09T00:00:00"/>
    <s v="Management"/>
    <s v="G"/>
    <s v="Yes"/>
    <s v="1c"/>
    <s v="Elect Director Xun (Eric) Chen"/>
    <s v="Election of Directors"/>
    <s v="For"/>
    <x v="2"/>
    <m/>
    <s v="No"/>
  </r>
  <r>
    <x v="279"/>
    <s v="USA"/>
    <s v="US0382221051"/>
    <n v="2046552"/>
    <s v="Annual"/>
    <d v="2023-03-09T00:00:00"/>
    <s v="Management"/>
    <s v="G"/>
    <s v="Yes"/>
    <s v="1d"/>
    <s v="Elect Director Aart J. de Geus"/>
    <s v="Election of Directors"/>
    <s v="For"/>
    <x v="2"/>
    <m/>
    <s v="No"/>
  </r>
  <r>
    <x v="279"/>
    <s v="USA"/>
    <s v="US0382221051"/>
    <n v="2046552"/>
    <s v="Annual"/>
    <d v="2023-03-09T00:00:00"/>
    <s v="Management"/>
    <s v="G"/>
    <s v="Yes"/>
    <s v="1e"/>
    <s v="Elect Director Gary E. Dickerson"/>
    <s v="Election of Directors"/>
    <s v="For"/>
    <x v="2"/>
    <m/>
    <s v="No"/>
  </r>
  <r>
    <x v="279"/>
    <s v="USA"/>
    <s v="US0382221051"/>
    <n v="2046552"/>
    <s v="Annual"/>
    <d v="2023-03-09T00:00:00"/>
    <s v="Management"/>
    <s v="G"/>
    <s v="Yes"/>
    <s v="1f"/>
    <s v="Elect Director Thomas J. Iannotti"/>
    <s v="Election of Directors"/>
    <s v="For"/>
    <x v="2"/>
    <m/>
    <s v="No"/>
  </r>
  <r>
    <x v="279"/>
    <s v="USA"/>
    <s v="US0382221051"/>
    <n v="2046552"/>
    <s v="Annual"/>
    <d v="2023-03-09T00:00:00"/>
    <s v="Management"/>
    <s v="G"/>
    <s v="Yes"/>
    <s v="1g"/>
    <s v="Elect Director Alexander A. Karsner"/>
    <s v="Election of Directors"/>
    <s v="For"/>
    <x v="2"/>
    <m/>
    <s v="No"/>
  </r>
  <r>
    <x v="279"/>
    <s v="USA"/>
    <s v="US0382221051"/>
    <n v="2046552"/>
    <s v="Annual"/>
    <d v="2023-03-09T00:00:00"/>
    <s v="Management"/>
    <s v="G"/>
    <s v="Yes"/>
    <s v="1h"/>
    <s v="Elect Director Kevin P. March"/>
    <s v="Election of Directors"/>
    <s v="For"/>
    <x v="2"/>
    <m/>
    <s v="No"/>
  </r>
  <r>
    <x v="279"/>
    <s v="USA"/>
    <s v="US0382221051"/>
    <n v="2046552"/>
    <s v="Annual"/>
    <d v="2023-03-09T00:00:00"/>
    <s v="Management"/>
    <s v="G"/>
    <s v="Yes"/>
    <s v="1i"/>
    <s v="Elect Director Yvonne McGill"/>
    <s v="Election of Directors"/>
    <s v="For"/>
    <x v="2"/>
    <m/>
    <s v="No"/>
  </r>
  <r>
    <x v="279"/>
    <s v="USA"/>
    <s v="US0382221051"/>
    <n v="2046552"/>
    <s v="Annual"/>
    <d v="2023-03-09T00:00:00"/>
    <s v="Management"/>
    <s v="G"/>
    <s v="Yes"/>
    <s v="1j"/>
    <s v="Elect Director Scott A. McGregor"/>
    <s v="Election of Directors"/>
    <s v="For"/>
    <x v="2"/>
    <m/>
    <s v="No"/>
  </r>
  <r>
    <x v="280"/>
    <s v="USA"/>
    <s v="US1270551013"/>
    <n v="2162500"/>
    <s v="Annual"/>
    <d v="2023-03-09T00:00:00"/>
    <s v="Management"/>
    <s v="G"/>
    <s v="Yes"/>
    <n v="1.1000000000000001"/>
    <s v="Elect Director Juan Enriquez"/>
    <s v="Election of Directors"/>
    <s v="For"/>
    <x v="2"/>
    <m/>
    <s v="No"/>
  </r>
  <r>
    <x v="280"/>
    <s v="USA"/>
    <s v="US1270551013"/>
    <n v="2162500"/>
    <s v="Annual"/>
    <d v="2023-03-09T00:00:00"/>
    <s v="Management"/>
    <s v="G"/>
    <s v="Yes"/>
    <n v="1.2"/>
    <s v="Elect Director Sean D. Keohane"/>
    <s v="Election of Directors"/>
    <s v="For"/>
    <x v="2"/>
    <m/>
    <s v="No"/>
  </r>
  <r>
    <x v="280"/>
    <s v="USA"/>
    <s v="US1270551013"/>
    <n v="2162500"/>
    <s v="Annual"/>
    <d v="2023-03-09T00:00:00"/>
    <s v="Management"/>
    <s v="G"/>
    <s v="Yes"/>
    <n v="1.3"/>
    <s v="Elect Director William C. Kirby"/>
    <s v="Election of Directors"/>
    <s v="For"/>
    <x v="2"/>
    <m/>
    <s v="No"/>
  </r>
  <r>
    <x v="280"/>
    <s v="USA"/>
    <s v="US1270551013"/>
    <n v="2162500"/>
    <s v="Annual"/>
    <d v="2023-03-09T00:00:00"/>
    <s v="Management"/>
    <s v="G"/>
    <s v="Yes"/>
    <n v="1.4"/>
    <s v="Elect Director Raffiq Nathoo"/>
    <s v="Election of Directors"/>
    <s v="For"/>
    <x v="2"/>
    <m/>
    <s v="No"/>
  </r>
  <r>
    <x v="280"/>
    <s v="USA"/>
    <s v="US1270551013"/>
    <n v="2162500"/>
    <s v="Annual"/>
    <d v="2023-03-09T00:00:00"/>
    <s v="Management"/>
    <s v="G"/>
    <s v="Yes"/>
    <n v="2"/>
    <s v="Advisory Vote to Ratify Named Executive Officers' Compensation"/>
    <s v="Other"/>
    <s v="For"/>
    <x v="1"/>
    <s v="Majority of awards vest without reference to performance conditions. Excessive severance package."/>
    <s v="Yes"/>
  </r>
  <r>
    <x v="280"/>
    <s v="USA"/>
    <s v="US1270551013"/>
    <n v="2162500"/>
    <s v="Annual"/>
    <d v="2023-03-09T00:00:00"/>
    <s v="Management"/>
    <s v="G"/>
    <s v="Yes"/>
    <n v="3"/>
    <s v="Advisory Vote on Say on Pay Frequency"/>
    <s v="Other"/>
    <s v="One Year"/>
    <x v="5"/>
    <m/>
    <s v="No"/>
  </r>
  <r>
    <x v="280"/>
    <s v="USA"/>
    <s v="US1270551013"/>
    <n v="2162500"/>
    <s v="Annual"/>
    <d v="2023-03-09T00:00:00"/>
    <s v="Management"/>
    <s v="G"/>
    <s v="Yes"/>
    <n v="4"/>
    <s v="Ratify Deloitte &amp; Touche LLP as Auditors"/>
    <s v="Auditors"/>
    <s v="For"/>
    <x v="2"/>
    <m/>
    <s v="No"/>
  </r>
  <r>
    <x v="281"/>
    <s v="China"/>
    <s v="CNE1000016V2"/>
    <s v="B6SPB49"/>
    <s v="Extraordinary Shareholders"/>
    <d v="2023-03-09T00:00:00"/>
    <s v="Management"/>
    <s v="G"/>
    <s v="Yes"/>
    <n v="1"/>
    <s v="Amend Articles of Association"/>
    <s v="Other"/>
    <s v="For"/>
    <x v="2"/>
    <m/>
    <s v="No"/>
  </r>
  <r>
    <x v="281"/>
    <s v="China"/>
    <s v="CNE1000016V2"/>
    <s v="B6SPB49"/>
    <s v="Extraordinary Shareholders"/>
    <d v="2023-03-09T00:00:00"/>
    <s v="Management"/>
    <s v="G"/>
    <s v="Yes"/>
    <n v="2.0099999999999998"/>
    <s v="Amend Rules and Procedures Regarding General Meetings of Shareholders"/>
    <s v="Other"/>
    <s v="For"/>
    <x v="2"/>
    <m/>
    <s v="No"/>
  </r>
  <r>
    <x v="281"/>
    <s v="China"/>
    <s v="CNE1000016V2"/>
    <s v="B6SPB49"/>
    <s v="Extraordinary Shareholders"/>
    <d v="2023-03-09T00:00:00"/>
    <s v="Management"/>
    <s v="G"/>
    <s v="Yes"/>
    <n v="2.02"/>
    <s v="Amend Rules and Procedures Regarding Meetings of Board of Directors"/>
    <s v="Election of Directors"/>
    <s v="For"/>
    <x v="2"/>
    <m/>
    <s v="No"/>
  </r>
  <r>
    <x v="281"/>
    <s v="China"/>
    <s v="CNE1000016V2"/>
    <s v="B6SPB49"/>
    <s v="Extraordinary Shareholders"/>
    <d v="2023-03-09T00:00:00"/>
    <s v="Management"/>
    <s v="G"/>
    <s v="Yes"/>
    <n v="2.0299999999999998"/>
    <s v="Amend Rules and Procedures Regarding Meetings of Board of Supervisors"/>
    <s v="Other"/>
    <s v="For"/>
    <x v="2"/>
    <m/>
    <s v="No"/>
  </r>
  <r>
    <x v="282"/>
    <s v="China"/>
    <s v="CNE1000016V2"/>
    <s v="B6SPB49"/>
    <s v="Extraordinary Shareholders"/>
    <d v="2023-03-09T00:00:00"/>
    <s v="Management"/>
    <s v="G"/>
    <s v="Yes"/>
    <n v="1"/>
    <s v="Amend Articles of Association"/>
    <s v="Other"/>
    <s v="For"/>
    <x v="2"/>
    <m/>
    <s v="No"/>
  </r>
  <r>
    <x v="282"/>
    <s v="China"/>
    <s v="CNE1000016V2"/>
    <s v="B6SPB49"/>
    <s v="Extraordinary Shareholders"/>
    <d v="2023-03-09T00:00:00"/>
    <s v="Management"/>
    <s v="G"/>
    <s v="Yes"/>
    <n v="2.0099999999999998"/>
    <s v="Amend Rules and Procedures Regarding General Meetings of Shareholders"/>
    <s v="Other"/>
    <s v="For"/>
    <x v="2"/>
    <m/>
    <s v="No"/>
  </r>
  <r>
    <x v="282"/>
    <s v="China"/>
    <s v="CNE1000016V2"/>
    <s v="B6SPB49"/>
    <s v="Extraordinary Shareholders"/>
    <d v="2023-03-09T00:00:00"/>
    <s v="Management"/>
    <s v="G"/>
    <s v="Yes"/>
    <n v="2.02"/>
    <s v="Amend Rules and Procedures Regarding Meetings of Board of Directors"/>
    <s v="Election of Directors"/>
    <s v="For"/>
    <x v="2"/>
    <m/>
    <s v="No"/>
  </r>
  <r>
    <x v="282"/>
    <s v="China"/>
    <s v="CNE1000016V2"/>
    <s v="B6SPB49"/>
    <s v="Extraordinary Shareholders"/>
    <d v="2023-03-09T00:00:00"/>
    <s v="Management"/>
    <s v="G"/>
    <s v="Yes"/>
    <n v="2.0299999999999998"/>
    <s v="Amend Rules and Procedures Regarding Meetings of Board of Supervisors"/>
    <s v="Other"/>
    <s v="For"/>
    <x v="2"/>
    <m/>
    <s v="No"/>
  </r>
  <r>
    <x v="283"/>
    <s v="China"/>
    <s v="CNE100000312"/>
    <s v="B0PH5N3"/>
    <s v="Extraordinary Shareholders"/>
    <d v="2023-03-09T00:00:00"/>
    <s v="Management"/>
    <s v="G"/>
    <s v="Yes"/>
    <n v="1"/>
    <s v="Approve Renewed Master Logistics Services Agreement, Annual Caps and Related Transactions"/>
    <s v="Other"/>
    <s v="For"/>
    <x v="2"/>
    <m/>
    <s v="No"/>
  </r>
  <r>
    <x v="284"/>
    <s v="USA"/>
    <s v="US3156161024"/>
    <n v="2427599"/>
    <s v="Annual"/>
    <d v="2023-03-09T00:00:00"/>
    <s v="Management"/>
    <s v="G"/>
    <s v="Yes"/>
    <n v="2"/>
    <s v="Amend Omnibus Stock Plan"/>
    <s v="Other"/>
    <s v="For"/>
    <x v="1"/>
    <s v="Omnibus plan deemed to be too expensive or overly dilutive."/>
    <s v="Yes"/>
  </r>
  <r>
    <x v="284"/>
    <s v="USA"/>
    <s v="US3156161024"/>
    <n v="2427599"/>
    <s v="Annual"/>
    <d v="2023-03-09T00:00:00"/>
    <s v="Management"/>
    <s v="G"/>
    <s v="Yes"/>
    <n v="3"/>
    <s v="Amend Qualified Employee Stock Purchase Plan"/>
    <s v="Other"/>
    <s v="For"/>
    <x v="2"/>
    <m/>
    <s v="No"/>
  </r>
  <r>
    <x v="284"/>
    <s v="USA"/>
    <s v="US3156161024"/>
    <n v="2427599"/>
    <s v="Annual"/>
    <d v="2023-03-09T00:00:00"/>
    <s v="Management"/>
    <s v="G"/>
    <s v="Yes"/>
    <n v="4"/>
    <s v="Ratify PricewaterhouseCoopers LLP as Auditors"/>
    <s v="Auditors"/>
    <s v="For"/>
    <x v="2"/>
    <m/>
    <s v="No"/>
  </r>
  <r>
    <x v="284"/>
    <s v="USA"/>
    <s v="US3156161024"/>
    <n v="2427599"/>
    <s v="Annual"/>
    <d v="2023-03-09T00:00:00"/>
    <s v="Management"/>
    <s v="G"/>
    <s v="Yes"/>
    <n v="5"/>
    <s v="Advisory Vote to Ratify Named Executive Officers' Compensation"/>
    <s v="Other"/>
    <s v="For"/>
    <x v="1"/>
    <s v="Accelerated vesting of awards undermines shareholder long-term interest. Vesting of performance awards is less than three years."/>
    <s v="Yes"/>
  </r>
  <r>
    <x v="284"/>
    <s v="USA"/>
    <s v="US3156161024"/>
    <n v="2427599"/>
    <s v="Annual"/>
    <d v="2023-03-09T00:00:00"/>
    <s v="Management"/>
    <s v="G"/>
    <s v="Yes"/>
    <n v="6"/>
    <s v="Advisory Vote on Say on Pay Frequency"/>
    <s v="Other"/>
    <s v="One Year"/>
    <x v="5"/>
    <m/>
    <s v="No"/>
  </r>
  <r>
    <x v="284"/>
    <s v="USA"/>
    <s v="US3156161024"/>
    <n v="2427599"/>
    <s v="Annual"/>
    <d v="2023-03-09T00:00:00"/>
    <s v="Management"/>
    <s v="G"/>
    <s v="Yes"/>
    <s v="1a"/>
    <s v="Elect Director Marianne N. Budnik"/>
    <s v="Election of Directors"/>
    <s v="For"/>
    <x v="2"/>
    <m/>
    <s v="No"/>
  </r>
  <r>
    <x v="284"/>
    <s v="USA"/>
    <s v="US3156161024"/>
    <n v="2427599"/>
    <s v="Annual"/>
    <d v="2023-03-09T00:00:00"/>
    <s v="Management"/>
    <s v="G"/>
    <s v="Yes"/>
    <s v="1b"/>
    <s v="Elect Director Elizabeth L. Buse"/>
    <s v="Election of Directors"/>
    <s v="For"/>
    <x v="2"/>
    <m/>
    <s v="No"/>
  </r>
  <r>
    <x v="284"/>
    <s v="USA"/>
    <s v="US3156161024"/>
    <n v="2427599"/>
    <s v="Annual"/>
    <d v="2023-03-09T00:00:00"/>
    <s v="Management"/>
    <s v="G"/>
    <s v="Yes"/>
    <s v="1c"/>
    <s v="Elect Director Michael L. Dreyer"/>
    <s v="Election of Directors"/>
    <s v="For"/>
    <x v="1"/>
    <s v="Lack of gender diversity."/>
    <s v="Yes"/>
  </r>
  <r>
    <x v="284"/>
    <s v="USA"/>
    <s v="US3156161024"/>
    <n v="2427599"/>
    <s v="Annual"/>
    <d v="2023-03-09T00:00:00"/>
    <s v="Management"/>
    <s v="G"/>
    <s v="Yes"/>
    <s v="1d"/>
    <s v="Elect Director Alan J. Higginson"/>
    <s v="Election of Directors"/>
    <s v="For"/>
    <x v="2"/>
    <m/>
    <s v="No"/>
  </r>
  <r>
    <x v="284"/>
    <s v="USA"/>
    <s v="US3156161024"/>
    <n v="2427599"/>
    <s v="Annual"/>
    <d v="2023-03-09T00:00:00"/>
    <s v="Management"/>
    <s v="G"/>
    <s v="Yes"/>
    <s v="1e"/>
    <s v="Elect Director Peter S. Klein"/>
    <s v="Election of Directors"/>
    <s v="For"/>
    <x v="2"/>
    <m/>
    <s v="No"/>
  </r>
  <r>
    <x v="284"/>
    <s v="USA"/>
    <s v="US3156161024"/>
    <n v="2427599"/>
    <s v="Annual"/>
    <d v="2023-03-09T00:00:00"/>
    <s v="Management"/>
    <s v="G"/>
    <s v="Yes"/>
    <s v="1f"/>
    <s v="Elect Director Francois Locoh-Donou"/>
    <s v="Election of Directors"/>
    <s v="For"/>
    <x v="2"/>
    <m/>
    <s v="No"/>
  </r>
  <r>
    <x v="284"/>
    <s v="USA"/>
    <s v="US3156161024"/>
    <n v="2427599"/>
    <s v="Annual"/>
    <d v="2023-03-09T00:00:00"/>
    <s v="Management"/>
    <s v="G"/>
    <s v="Yes"/>
    <s v="1g"/>
    <s v="Elect Director Nikhil Mehta"/>
    <s v="Election of Directors"/>
    <s v="For"/>
    <x v="2"/>
    <m/>
    <s v="No"/>
  </r>
  <r>
    <x v="284"/>
    <s v="USA"/>
    <s v="US3156161024"/>
    <n v="2427599"/>
    <s v="Annual"/>
    <d v="2023-03-09T00:00:00"/>
    <s v="Management"/>
    <s v="G"/>
    <s v="Yes"/>
    <s v="1h"/>
    <s v="Elect Director Michael F. Montoya"/>
    <s v="Election of Directors"/>
    <s v="For"/>
    <x v="2"/>
    <m/>
    <s v="No"/>
  </r>
  <r>
    <x v="284"/>
    <s v="USA"/>
    <s v="US3156161024"/>
    <n v="2427599"/>
    <s v="Annual"/>
    <d v="2023-03-09T00:00:00"/>
    <s v="Management"/>
    <s v="G"/>
    <s v="Yes"/>
    <s v="1i"/>
    <s v="Elect Director Marie E. Myers"/>
    <s v="Election of Directors"/>
    <s v="For"/>
    <x v="2"/>
    <m/>
    <s v="No"/>
  </r>
  <r>
    <x v="284"/>
    <s v="USA"/>
    <s v="US3156161024"/>
    <n v="2427599"/>
    <s v="Annual"/>
    <d v="2023-03-09T00:00:00"/>
    <s v="Management"/>
    <s v="G"/>
    <s v="Yes"/>
    <s v="1j"/>
    <s v="Elect Director James M. Phillips"/>
    <s v="Election of Directors"/>
    <s v="For"/>
    <x v="2"/>
    <m/>
    <s v="No"/>
  </r>
  <r>
    <x v="284"/>
    <s v="USA"/>
    <s v="US3156161024"/>
    <n v="2427599"/>
    <s v="Annual"/>
    <d v="2023-03-09T00:00:00"/>
    <s v="Management"/>
    <s v="G"/>
    <s v="Yes"/>
    <s v="1k"/>
    <s v="Elect Director Sripada Shivananda"/>
    <s v="Election of Directors"/>
    <s v="For"/>
    <x v="2"/>
    <m/>
    <s v="No"/>
  </r>
  <r>
    <x v="285"/>
    <s v="Turkey"/>
    <s v="TRAOTOSN91H6"/>
    <s v="B03MSR5"/>
    <s v="Annual"/>
    <d v="2023-03-09T00:00:00"/>
    <s v="Management"/>
    <s v="G"/>
    <s v="Yes"/>
    <n v="1"/>
    <s v="Open Meeting and Elect Presiding Council of Meeting"/>
    <s v="Other"/>
    <s v="For"/>
    <x v="2"/>
    <m/>
    <s v="No"/>
  </r>
  <r>
    <x v="285"/>
    <s v="Turkey"/>
    <s v="TRAOTOSN91H6"/>
    <s v="B03MSR5"/>
    <s v="Annual"/>
    <d v="2023-03-09T00:00:00"/>
    <s v="Management"/>
    <s v="G"/>
    <s v="Yes"/>
    <n v="2"/>
    <s v="Accept Board Report"/>
    <s v="Reports"/>
    <s v="For"/>
    <x v="2"/>
    <m/>
    <s v="No"/>
  </r>
  <r>
    <x v="285"/>
    <s v="Turkey"/>
    <s v="TRAOTOSN91H6"/>
    <s v="B03MSR5"/>
    <s v="Annual"/>
    <d v="2023-03-09T00:00:00"/>
    <s v="Management"/>
    <s v="G"/>
    <s v="Yes"/>
    <n v="3"/>
    <s v="Accept Audit Report"/>
    <s v="Reports"/>
    <s v="For"/>
    <x v="2"/>
    <m/>
    <s v="No"/>
  </r>
  <r>
    <x v="285"/>
    <s v="Turkey"/>
    <s v="TRAOTOSN91H6"/>
    <s v="B03MSR5"/>
    <s v="Annual"/>
    <d v="2023-03-09T00:00:00"/>
    <s v="Management"/>
    <s v="G"/>
    <s v="Yes"/>
    <n v="4"/>
    <s v="Accept Financial Statements"/>
    <s v="Other"/>
    <s v="For"/>
    <x v="2"/>
    <m/>
    <s v="No"/>
  </r>
  <r>
    <x v="285"/>
    <s v="Turkey"/>
    <s v="TRAOTOSN91H6"/>
    <s v="B03MSR5"/>
    <s v="Annual"/>
    <d v="2023-03-09T00:00:00"/>
    <s v="Management"/>
    <s v="G"/>
    <s v="Yes"/>
    <n v="5"/>
    <s v="Ratify Director Appointments"/>
    <s v="Election of Directors"/>
    <s v="For"/>
    <x v="1"/>
    <s v="Bundled director election proposal. Non-independent candidate and historic concerns over Board independence. Non-independent and the Remuneration Committee lacks sufficient independence."/>
    <s v="Yes"/>
  </r>
  <r>
    <x v="285"/>
    <s v="Turkey"/>
    <s v="TRAOTOSN91H6"/>
    <s v="B03MSR5"/>
    <s v="Annual"/>
    <d v="2023-03-09T00:00:00"/>
    <s v="Management"/>
    <s v="G"/>
    <s v="Yes"/>
    <n v="6"/>
    <s v="Approve Discharge of Board"/>
    <s v="Other"/>
    <s v="For"/>
    <x v="2"/>
    <m/>
    <s v="No"/>
  </r>
  <r>
    <x v="285"/>
    <s v="Turkey"/>
    <s v="TRAOTOSN91H6"/>
    <s v="B03MSR5"/>
    <s v="Annual"/>
    <d v="2023-03-09T00:00:00"/>
    <s v="Management"/>
    <s v="G"/>
    <s v="Yes"/>
    <n v="7"/>
    <s v="Approve Allocation of Income"/>
    <s v="Other"/>
    <s v="For"/>
    <x v="2"/>
    <m/>
    <s v="No"/>
  </r>
  <r>
    <x v="285"/>
    <s v="Turkey"/>
    <s v="TRAOTOSN91H6"/>
    <s v="B03MSR5"/>
    <s v="Annual"/>
    <d v="2023-03-09T00:00:00"/>
    <s v="Management"/>
    <s v="G"/>
    <s v="Yes"/>
    <n v="8"/>
    <s v="Elect Directors"/>
    <s v="Election of Directors"/>
    <s v="For"/>
    <x v="1"/>
    <s v="Bundled director election proposal. Board not sufficiently independent. Non-independent candidate and historic concerns over Board independence. Non-independent Chair on majority non-independent Board. Non-independent and the Remuneration Committee lacks sufficient independence. Non-independent and the Nomination Committee lacks sufficient independence. Director is considered overboarded."/>
    <s v="Yes"/>
  </r>
  <r>
    <x v="285"/>
    <s v="Turkey"/>
    <s v="TRAOTOSN91H6"/>
    <s v="B03MSR5"/>
    <s v="Annual"/>
    <d v="2023-03-09T00:00:00"/>
    <s v="Management"/>
    <s v="G"/>
    <s v="Yes"/>
    <n v="9"/>
    <s v="Approve Remuneration Policy and Director Remuneration for 2022"/>
    <s v="Election of Directors"/>
    <s v="For"/>
    <x v="2"/>
    <m/>
    <s v="No"/>
  </r>
  <r>
    <x v="285"/>
    <s v="Turkey"/>
    <s v="TRAOTOSN91H6"/>
    <s v="B03MSR5"/>
    <s v="Annual"/>
    <d v="2023-03-09T00:00:00"/>
    <s v="Management"/>
    <s v="G"/>
    <s v="Yes"/>
    <n v="10"/>
    <s v="Approve Director Remuneration"/>
    <s v="Election of Directors"/>
    <s v="For"/>
    <x v="1"/>
    <s v="Poor pay disclosure."/>
    <s v="Yes"/>
  </r>
  <r>
    <x v="285"/>
    <s v="Turkey"/>
    <s v="TRAOTOSN91H6"/>
    <s v="B03MSR5"/>
    <s v="Annual"/>
    <d v="2023-03-09T00:00:00"/>
    <s v="Management"/>
    <s v="G"/>
    <s v="Yes"/>
    <n v="11"/>
    <s v="Ratify External Auditors"/>
    <s v="Auditors"/>
    <s v="For"/>
    <x v="2"/>
    <m/>
    <s v="No"/>
  </r>
  <r>
    <x v="285"/>
    <s v="Turkey"/>
    <s v="TRAOTOSN91H6"/>
    <s v="B03MSR5"/>
    <s v="Annual"/>
    <d v="2023-03-09T00:00:00"/>
    <s v="Management"/>
    <s v="S"/>
    <s v="Yes"/>
    <n v="12"/>
    <s v="Approve Upper Limit of Donations for 2023 and Receive Information on Donations Made in 2022"/>
    <s v="Other"/>
    <s v="For"/>
    <x v="1"/>
    <s v="Not enough disclosure to make an informed decision."/>
    <s v="Yes"/>
  </r>
  <r>
    <x v="285"/>
    <s v="Turkey"/>
    <s v="TRAOTOSN91H6"/>
    <s v="B03MSR5"/>
    <s v="Annual"/>
    <d v="2023-03-09T00:00:00"/>
    <s v="Management"/>
    <s v="G"/>
    <s v="No"/>
    <n v="13"/>
    <s v="Receive Information on Guarantees, Pledges and Mortgages Provided to Third Parties"/>
    <s v="Other"/>
    <m/>
    <x v="0"/>
    <m/>
    <s v="No"/>
  </r>
  <r>
    <x v="285"/>
    <s v="Turkey"/>
    <s v="TRAOTOSN91H6"/>
    <s v="B03MSR5"/>
    <s v="Annual"/>
    <d v="2023-03-09T00:00:00"/>
    <s v="Management"/>
    <s v="G"/>
    <s v="Yes"/>
    <n v="14"/>
    <s v="Grant Permission for Board Members to Engage in Commercial Transactions with Company and Be Involved with Companies with Similar Corporate Purpose in Accordance with Articles 395 and 396 of Turkish Commercial Law"/>
    <s v="Other"/>
    <s v="For"/>
    <x v="2"/>
    <m/>
    <s v="No"/>
  </r>
  <r>
    <x v="285"/>
    <s v="Turkey"/>
    <s v="TRAOTOSN91H6"/>
    <s v="B03MSR5"/>
    <s v="Annual"/>
    <d v="2023-03-09T00:00:00"/>
    <s v="Management"/>
    <s v="G"/>
    <s v="No"/>
    <n v="15"/>
    <s v="Wishes"/>
    <s v="Other"/>
    <m/>
    <x v="0"/>
    <m/>
    <s v="No"/>
  </r>
  <r>
    <x v="286"/>
    <s v="China"/>
    <s v="CNE0000006J0"/>
    <n v="6388551"/>
    <s v="Special"/>
    <d v="2023-03-09T00:00:00"/>
    <s v="Management"/>
    <s v="G"/>
    <s v="Yes"/>
    <n v="1"/>
    <s v="Approve Daily Related Party Transactions"/>
    <s v="Other"/>
    <s v="For"/>
    <x v="2"/>
    <m/>
    <s v="No"/>
  </r>
  <r>
    <x v="286"/>
    <s v="China"/>
    <s v="CNE0000006J0"/>
    <n v="6388551"/>
    <s v="Special"/>
    <d v="2023-03-09T00:00:00"/>
    <s v="Management"/>
    <s v="G"/>
    <s v="Yes"/>
    <n v="2"/>
    <s v="Approve Signing of Financial Services Framework Agreement"/>
    <s v="Other"/>
    <s v="For"/>
    <x v="1"/>
    <s v="The proposed transaction is not in the best interest of existing shareholders."/>
    <s v="Yes"/>
  </r>
  <r>
    <x v="286"/>
    <s v="China"/>
    <s v="CNE0000006J0"/>
    <n v="6388551"/>
    <s v="Special"/>
    <d v="2023-03-09T00:00:00"/>
    <s v="Management"/>
    <s v="G"/>
    <s v="Yes"/>
    <n v="3"/>
    <s v="Approve Signing of Financial Leasing Cooperation Framework Agreement"/>
    <s v="Other"/>
    <s v="For"/>
    <x v="2"/>
    <m/>
    <s v="No"/>
  </r>
  <r>
    <x v="286"/>
    <s v="China"/>
    <s v="CNE0000006J0"/>
    <n v="6388551"/>
    <s v="Special"/>
    <d v="2023-03-09T00:00:00"/>
    <s v="Management"/>
    <s v="G"/>
    <s v="Yes"/>
    <n v="4"/>
    <s v="Approve Related Party Transaction in Connection to Capital Reduction"/>
    <s v="Other"/>
    <s v="For"/>
    <x v="2"/>
    <m/>
    <s v="No"/>
  </r>
  <r>
    <x v="287"/>
    <s v="USA"/>
    <s v="US4364401012"/>
    <n v="2433530"/>
    <s v="Annual"/>
    <d v="2023-03-09T00:00:00"/>
    <s v="Management"/>
    <s v="G"/>
    <s v="Yes"/>
    <n v="2"/>
    <s v="Advisory Vote to Ratify Named Executive Officers' Compensation"/>
    <s v="Other"/>
    <s v="For"/>
    <x v="2"/>
    <m/>
    <s v="No"/>
  </r>
  <r>
    <x v="287"/>
    <s v="USA"/>
    <s v="US4364401012"/>
    <n v="2433530"/>
    <s v="Annual"/>
    <d v="2023-03-09T00:00:00"/>
    <s v="Management"/>
    <s v="G"/>
    <s v="Yes"/>
    <n v="3"/>
    <s v="Advisory Vote on Say on Pay Frequency"/>
    <s v="Other"/>
    <s v="One Year"/>
    <x v="5"/>
    <m/>
    <s v="No"/>
  </r>
  <r>
    <x v="287"/>
    <s v="USA"/>
    <s v="US4364401012"/>
    <n v="2433530"/>
    <s v="Annual"/>
    <d v="2023-03-09T00:00:00"/>
    <s v="Management"/>
    <s v="G"/>
    <s v="Yes"/>
    <n v="4"/>
    <s v="Amend Omnibus Stock Plan"/>
    <s v="Other"/>
    <s v="For"/>
    <x v="2"/>
    <m/>
    <s v="No"/>
  </r>
  <r>
    <x v="287"/>
    <s v="USA"/>
    <s v="US4364401012"/>
    <n v="2433530"/>
    <s v="Annual"/>
    <d v="2023-03-09T00:00:00"/>
    <s v="Management"/>
    <s v="G"/>
    <s v="Yes"/>
    <n v="5"/>
    <s v="Amend Qualified Employee Stock Purchase Plan"/>
    <s v="Other"/>
    <s v="For"/>
    <x v="2"/>
    <m/>
    <s v="No"/>
  </r>
  <r>
    <x v="287"/>
    <s v="USA"/>
    <s v="US4364401012"/>
    <n v="2433530"/>
    <s v="Annual"/>
    <d v="2023-03-09T00:00:00"/>
    <s v="Management"/>
    <s v="G"/>
    <s v="Yes"/>
    <n v="6"/>
    <s v="Ratify Ernst &amp; Young LLP as Auditors"/>
    <s v="Auditors"/>
    <s v="For"/>
    <x v="2"/>
    <m/>
    <s v="No"/>
  </r>
  <r>
    <x v="287"/>
    <s v="USA"/>
    <s v="US4364401012"/>
    <n v="2433530"/>
    <s v="Annual"/>
    <d v="2023-03-09T00:00:00"/>
    <s v="Management"/>
    <s v="G"/>
    <s v="Yes"/>
    <s v="1a"/>
    <s v="Elect Director Stephen P. MacMillan"/>
    <s v="Election of Directors"/>
    <s v="For"/>
    <x v="1"/>
    <s v="Executive Chair without sufficient counterbalance."/>
    <s v="Yes"/>
  </r>
  <r>
    <x v="287"/>
    <s v="USA"/>
    <s v="US4364401012"/>
    <n v="2433530"/>
    <s v="Annual"/>
    <d v="2023-03-09T00:00:00"/>
    <s v="Management"/>
    <s v="G"/>
    <s v="Yes"/>
    <s v="1b"/>
    <s v="Elect Director Sally W. Crawford"/>
    <s v="Election of Directors"/>
    <s v="For"/>
    <x v="1"/>
    <s v="Non-independent Lead Director."/>
    <s v="Yes"/>
  </r>
  <r>
    <x v="287"/>
    <s v="USA"/>
    <s v="US4364401012"/>
    <n v="2433530"/>
    <s v="Annual"/>
    <d v="2023-03-09T00:00:00"/>
    <s v="Management"/>
    <s v="G"/>
    <s v="Yes"/>
    <s v="1c"/>
    <s v="Elect Director Charles J. Dockendorff"/>
    <s v="Election of Directors"/>
    <s v="For"/>
    <x v="2"/>
    <m/>
    <s v="No"/>
  </r>
  <r>
    <x v="287"/>
    <s v="USA"/>
    <s v="US4364401012"/>
    <n v="2433530"/>
    <s v="Annual"/>
    <d v="2023-03-09T00:00:00"/>
    <s v="Management"/>
    <s v="G"/>
    <s v="Yes"/>
    <s v="1d"/>
    <s v="Elect Director Scott T. Garrett"/>
    <s v="Election of Directors"/>
    <s v="For"/>
    <x v="2"/>
    <m/>
    <s v="No"/>
  </r>
  <r>
    <x v="287"/>
    <s v="USA"/>
    <s v="US4364401012"/>
    <n v="2433530"/>
    <s v="Annual"/>
    <d v="2023-03-09T00:00:00"/>
    <s v="Management"/>
    <s v="G"/>
    <s v="Yes"/>
    <s v="1e"/>
    <s v="Elect Director Ludwig N. Hantson"/>
    <s v="Election of Directors"/>
    <s v="For"/>
    <x v="2"/>
    <m/>
    <s v="No"/>
  </r>
  <r>
    <x v="287"/>
    <s v="USA"/>
    <s v="US4364401012"/>
    <n v="2433530"/>
    <s v="Annual"/>
    <d v="2023-03-09T00:00:00"/>
    <s v="Management"/>
    <s v="G"/>
    <s v="Yes"/>
    <s v="1f"/>
    <s v="Elect Director Namal Nawana"/>
    <s v="Election of Directors"/>
    <s v="For"/>
    <x v="2"/>
    <m/>
    <s v="No"/>
  </r>
  <r>
    <x v="287"/>
    <s v="USA"/>
    <s v="US4364401012"/>
    <n v="2433530"/>
    <s v="Annual"/>
    <d v="2023-03-09T00:00:00"/>
    <s v="Management"/>
    <s v="G"/>
    <s v="Yes"/>
    <s v="1g"/>
    <s v="Elect Director Christiana Stamoulis"/>
    <s v="Election of Directors"/>
    <s v="For"/>
    <x v="2"/>
    <m/>
    <s v="No"/>
  </r>
  <r>
    <x v="287"/>
    <s v="USA"/>
    <s v="US4364401012"/>
    <n v="2433530"/>
    <s v="Annual"/>
    <d v="2023-03-09T00:00:00"/>
    <s v="Management"/>
    <s v="G"/>
    <s v="Yes"/>
    <s v="1h"/>
    <s v="Elect Director Stacey D. Stewart"/>
    <s v="Election of Directors"/>
    <s v="For"/>
    <x v="2"/>
    <m/>
    <s v="No"/>
  </r>
  <r>
    <x v="287"/>
    <s v="USA"/>
    <s v="US4364401012"/>
    <n v="2433530"/>
    <s v="Annual"/>
    <d v="2023-03-09T00:00:00"/>
    <s v="Management"/>
    <s v="G"/>
    <s v="Yes"/>
    <s v="1i"/>
    <s v="Elect Director Amy M. Wendell"/>
    <s v="Election of Directors"/>
    <s v="For"/>
    <x v="2"/>
    <m/>
    <s v="No"/>
  </r>
  <r>
    <x v="288"/>
    <s v="India"/>
    <s v="INE947Q01028"/>
    <s v="BMZ1CH2"/>
    <s v="Special"/>
    <d v="2023-03-09T00:00:00"/>
    <s v="Management"/>
    <s v="G"/>
    <s v="Yes"/>
    <n v="1"/>
    <s v="Approve Reappointment and Remuneration of Venkata Lakshmana Rao Chunduru as Executive Director"/>
    <s v="Election of Directors"/>
    <s v="For"/>
    <x v="2"/>
    <m/>
    <s v="No"/>
  </r>
  <r>
    <x v="289"/>
    <s v="China"/>
    <s v="CNE100000TP3"/>
    <s v="B64QPN3"/>
    <s v="Special"/>
    <d v="2023-03-09T00:00:00"/>
    <s v="Management"/>
    <s v="G"/>
    <s v="Yes"/>
    <n v="1"/>
    <s v="Approve Daily Related Party Transactions"/>
    <s v="Other"/>
    <s v="For"/>
    <x v="2"/>
    <m/>
    <s v="No"/>
  </r>
  <r>
    <x v="289"/>
    <s v="China"/>
    <s v="CNE100000TP3"/>
    <s v="B64QPN3"/>
    <s v="Special"/>
    <d v="2023-03-09T00:00:00"/>
    <s v="Management"/>
    <s v="G"/>
    <s v="Yes"/>
    <n v="2"/>
    <s v="Approve Extension of Resolution Validity Period of Private Placement"/>
    <s v="Other"/>
    <s v="For"/>
    <x v="1"/>
    <s v="There are concerns around the potential dilution of the transaction."/>
    <s v="Yes"/>
  </r>
  <r>
    <x v="290"/>
    <s v="USA"/>
    <s v="US6361801011"/>
    <n v="2626103"/>
    <s v="Annual"/>
    <d v="2023-03-09T00:00:00"/>
    <s v="Management"/>
    <s v="G"/>
    <s v="Yes"/>
    <n v="1.1000000000000001"/>
    <s v="Elect Director David C. Carroll"/>
    <s v="Election of Directors"/>
    <s v="For"/>
    <x v="2"/>
    <m/>
    <s v="No"/>
  </r>
  <r>
    <x v="290"/>
    <s v="USA"/>
    <s v="US6361801011"/>
    <n v="2626103"/>
    <s v="Annual"/>
    <d v="2023-03-09T00:00:00"/>
    <s v="Management"/>
    <s v="G"/>
    <s v="Yes"/>
    <n v="1.2"/>
    <s v="Elect Director Steven C. Finch"/>
    <s v="Election of Directors"/>
    <s v="For"/>
    <x v="2"/>
    <m/>
    <s v="No"/>
  </r>
  <r>
    <x v="290"/>
    <s v="USA"/>
    <s v="US6361801011"/>
    <n v="2626103"/>
    <s v="Annual"/>
    <d v="2023-03-09T00:00:00"/>
    <s v="Management"/>
    <s v="G"/>
    <s v="Yes"/>
    <n v="1.3"/>
    <s v="Elect Director Joseph N. Jaggers"/>
    <s v="Election of Directors"/>
    <s v="For"/>
    <x v="2"/>
    <m/>
    <s v="No"/>
  </r>
  <r>
    <x v="290"/>
    <s v="USA"/>
    <s v="US6361801011"/>
    <n v="2626103"/>
    <s v="Annual"/>
    <d v="2023-03-09T00:00:00"/>
    <s v="Management"/>
    <s v="G"/>
    <s v="Yes"/>
    <n v="1.4"/>
    <s v="Elect Director Jeffrey W. Shaw"/>
    <s v="Election of Directors"/>
    <s v="For"/>
    <x v="2"/>
    <m/>
    <s v="No"/>
  </r>
  <r>
    <x v="290"/>
    <s v="USA"/>
    <s v="US6361801011"/>
    <n v="2626103"/>
    <s v="Annual"/>
    <d v="2023-03-09T00:00:00"/>
    <s v="Management"/>
    <s v="G"/>
    <s v="Yes"/>
    <n v="1.5"/>
    <s v="Elect Director Thomas E. Skains"/>
    <s v="Election of Directors"/>
    <s v="For"/>
    <x v="2"/>
    <m/>
    <s v="No"/>
  </r>
  <r>
    <x v="290"/>
    <s v="USA"/>
    <s v="US6361801011"/>
    <n v="2626103"/>
    <s v="Annual"/>
    <d v="2023-03-09T00:00:00"/>
    <s v="Management"/>
    <s v="G"/>
    <s v="Yes"/>
    <n v="1.6"/>
    <s v="Elect Director David F. Smith"/>
    <s v="Election of Directors"/>
    <s v="For"/>
    <x v="2"/>
    <m/>
    <s v="No"/>
  </r>
  <r>
    <x v="290"/>
    <s v="USA"/>
    <s v="US6361801011"/>
    <n v="2626103"/>
    <s v="Annual"/>
    <d v="2023-03-09T00:00:00"/>
    <s v="Management"/>
    <s v="G"/>
    <s v="Yes"/>
    <n v="1.7"/>
    <s v="Elect Director Ronald J. Tanski"/>
    <s v="Election of Directors"/>
    <s v="For"/>
    <x v="2"/>
    <m/>
    <s v="No"/>
  </r>
  <r>
    <x v="290"/>
    <s v="USA"/>
    <s v="US6361801011"/>
    <n v="2626103"/>
    <s v="Annual"/>
    <d v="2023-03-09T00:00:00"/>
    <s v="Management"/>
    <s v="G"/>
    <s v="Yes"/>
    <n v="2"/>
    <s v="Advisory Vote to Ratify Named Executive Officers' Compensation"/>
    <s v="Other"/>
    <s v="For"/>
    <x v="2"/>
    <m/>
    <s v="No"/>
  </r>
  <r>
    <x v="290"/>
    <s v="USA"/>
    <s v="US6361801011"/>
    <n v="2626103"/>
    <s v="Annual"/>
    <d v="2023-03-09T00:00:00"/>
    <s v="Management"/>
    <s v="G"/>
    <s v="Yes"/>
    <n v="3"/>
    <s v="Advisory Vote on Say on Pay Frequency"/>
    <s v="Other"/>
    <s v="One Year"/>
    <x v="5"/>
    <m/>
    <s v="No"/>
  </r>
  <r>
    <x v="290"/>
    <s v="USA"/>
    <s v="US6361801011"/>
    <n v="2626103"/>
    <s v="Annual"/>
    <d v="2023-03-09T00:00:00"/>
    <s v="Management"/>
    <s v="G"/>
    <s v="Yes"/>
    <n v="4"/>
    <s v="Ratify PricewaterhouseCoopers LLP as Auditors"/>
    <s v="Auditors"/>
    <s v="For"/>
    <x v="2"/>
    <m/>
    <s v="No"/>
  </r>
  <r>
    <x v="43"/>
    <s v="China"/>
    <s v="CNE000001DQ4"/>
    <n v="6599803"/>
    <s v="Special"/>
    <d v="2023-03-09T00:00:00"/>
    <s v="Management"/>
    <s v="G"/>
    <s v="Yes"/>
    <n v="1"/>
    <s v="Approve Transfer of 19% Equity"/>
    <s v="Other"/>
    <s v="For"/>
    <x v="2"/>
    <m/>
    <s v="No"/>
  </r>
  <r>
    <x v="291"/>
    <s v="Iceland"/>
    <s v="IS0000026193"/>
    <s v="BYX4B69"/>
    <s v="Annual"/>
    <d v="2023-03-09T00:00:00"/>
    <s v="Management"/>
    <s v="G"/>
    <s v="No"/>
    <n v="1"/>
    <s v="Receive Report of Board"/>
    <s v="Reports"/>
    <m/>
    <x v="0"/>
    <m/>
    <s v="No"/>
  </r>
  <r>
    <x v="291"/>
    <s v="Iceland"/>
    <s v="IS0000026193"/>
    <s v="BYX4B69"/>
    <s v="Annual"/>
    <d v="2023-03-09T00:00:00"/>
    <s v="Management"/>
    <s v="G"/>
    <s v="Yes"/>
    <n v="2"/>
    <s v="Approve Financial Statements and Statutory Reports"/>
    <s v="Reports"/>
    <s v="For"/>
    <x v="2"/>
    <m/>
    <s v="No"/>
  </r>
  <r>
    <x v="291"/>
    <s v="Iceland"/>
    <s v="IS0000026193"/>
    <s v="BYX4B69"/>
    <s v="Annual"/>
    <d v="2023-03-09T00:00:00"/>
    <s v="Management"/>
    <s v="G"/>
    <s v="Yes"/>
    <n v="3"/>
    <s v="Approve Allocation of Income and Dividends of ISK 0.119 Per Share"/>
    <s v="Other"/>
    <s v="For"/>
    <x v="2"/>
    <m/>
    <s v="No"/>
  </r>
  <r>
    <x v="291"/>
    <s v="Iceland"/>
    <s v="IS0000026193"/>
    <s v="BYX4B69"/>
    <s v="Annual"/>
    <d v="2023-03-09T00:00:00"/>
    <s v="Management"/>
    <s v="G"/>
    <s v="Yes"/>
    <n v="4"/>
    <s v="Elect Jensina Kristin Bodvarsdottir, Steinunn Thordardottir and Eyjolfur Arni Rafnsson as Members of Nomination Committee"/>
    <s v="Other"/>
    <s v="For"/>
    <x v="2"/>
    <m/>
    <s v="No"/>
  </r>
  <r>
    <x v="291"/>
    <s v="Iceland"/>
    <s v="IS0000026193"/>
    <s v="BYX4B69"/>
    <s v="Annual"/>
    <d v="2023-03-09T00:00:00"/>
    <s v="Management"/>
    <s v="G"/>
    <s v="Yes"/>
    <n v="5"/>
    <s v="Elect Directors"/>
    <s v="Election of Directors"/>
    <s v="For"/>
    <x v="2"/>
    <m/>
    <s v="No"/>
  </r>
  <r>
    <x v="291"/>
    <s v="Iceland"/>
    <s v="IS0000026193"/>
    <s v="BYX4B69"/>
    <s v="Annual"/>
    <d v="2023-03-09T00:00:00"/>
    <s v="Management"/>
    <s v="G"/>
    <s v="Yes"/>
    <n v="6"/>
    <s v="Ratify KPMG as Auditors"/>
    <s v="Auditors"/>
    <s v="For"/>
    <x v="2"/>
    <m/>
    <s v="No"/>
  </r>
  <r>
    <x v="291"/>
    <s v="Iceland"/>
    <s v="IS0000026193"/>
    <s v="BYX4B69"/>
    <s v="Annual"/>
    <d v="2023-03-09T00:00:00"/>
    <s v="Management"/>
    <s v="G"/>
    <s v="Yes"/>
    <n v="7"/>
    <s v="Approve Remuneration Policy And Other Terms of Employment For Executive Management"/>
    <s v="Incentives and Remuneration"/>
    <s v="For"/>
    <x v="1"/>
    <s v="Poor pay disclosure."/>
    <s v="Yes"/>
  </r>
  <r>
    <x v="291"/>
    <s v="Iceland"/>
    <s v="IS0000026193"/>
    <s v="BYX4B69"/>
    <s v="Annual"/>
    <d v="2023-03-09T00:00:00"/>
    <s v="Management"/>
    <s v="G"/>
    <s v="Yes"/>
    <n v="8"/>
    <s v="Approve Monthly Remuneration of Directors in the Amount of ISK 800,000 for Chairman, ISK 425,000 for Vice Chair and Other Directors; Approve Remuneration for Committee Work; Approve Remuneration of Nomination Committee"/>
    <s v="Election of Directors"/>
    <s v="For"/>
    <x v="2"/>
    <m/>
    <s v="No"/>
  </r>
  <r>
    <x v="291"/>
    <s v="Iceland"/>
    <s v="IS0000026193"/>
    <s v="BYX4B69"/>
    <s v="Annual"/>
    <d v="2023-03-09T00:00:00"/>
    <s v="Management"/>
    <s v="G"/>
    <s v="Yes"/>
    <n v="9"/>
    <s v="Approve Stock Option Plan for all Employees and Subsidiaries Employees"/>
    <s v="Other"/>
    <s v="For"/>
    <x v="1"/>
    <s v="Majority of awards vest without reference to performance conditions."/>
    <s v="Yes"/>
  </r>
  <r>
    <x v="291"/>
    <s v="Iceland"/>
    <s v="IS0000026193"/>
    <s v="BYX4B69"/>
    <s v="Annual"/>
    <d v="2023-03-09T00:00:00"/>
    <s v="Management"/>
    <s v="G"/>
    <s v="Yes"/>
    <n v="10"/>
    <s v="Approve ISK 185 Million Reduction in Share Capital via Share Cancellation; Amend Articles Accordingly"/>
    <s v="Other"/>
    <s v="For"/>
    <x v="2"/>
    <m/>
    <s v="No"/>
  </r>
  <r>
    <x v="291"/>
    <s v="Iceland"/>
    <s v="IS0000026193"/>
    <s v="BYX4B69"/>
    <s v="Annual"/>
    <d v="2023-03-09T00:00:00"/>
    <s v="Management"/>
    <s v="G"/>
    <s v="Yes"/>
    <n v="11"/>
    <s v="Approve ISK 1.44 Billion Reduction in Share Capital for Payment to Shareholders and Transfer to Premium Account; Amend Articles Accordingly"/>
    <s v="Other"/>
    <s v="For"/>
    <x v="2"/>
    <m/>
    <s v="No"/>
  </r>
  <r>
    <x v="291"/>
    <s v="Iceland"/>
    <s v="IS0000026193"/>
    <s v="BYX4B69"/>
    <s v="Annual"/>
    <d v="2023-03-09T00:00:00"/>
    <s v="Management"/>
    <s v="G"/>
    <s v="Yes"/>
    <n v="12"/>
    <s v="Authorize Repurchase of Up to Ten Percent of Issued Share Capital"/>
    <s v="Other"/>
    <s v="For"/>
    <x v="2"/>
    <m/>
    <s v="No"/>
  </r>
  <r>
    <x v="291"/>
    <s v="Iceland"/>
    <s v="IS0000026193"/>
    <s v="BYX4B69"/>
    <s v="Annual"/>
    <d v="2023-03-09T00:00:00"/>
    <s v="Management"/>
    <s v="G"/>
    <s v="Yes"/>
    <n v="13"/>
    <s v="Amend Articles Re: General Meeting"/>
    <s v="Other"/>
    <s v="For"/>
    <x v="2"/>
    <m/>
    <s v="No"/>
  </r>
  <r>
    <x v="291"/>
    <s v="Iceland"/>
    <s v="IS0000026193"/>
    <s v="BYX4B69"/>
    <s v="Annual"/>
    <d v="2023-03-09T00:00:00"/>
    <s v="Management"/>
    <s v="G"/>
    <s v="Yes"/>
    <n v="14"/>
    <s v="Proposals Submitted by Shareholders"/>
    <s v="Other"/>
    <s v="For"/>
    <x v="4"/>
    <s v="We will not support any unspecified items included in the agenda of the general meeting of shareholders."/>
    <s v="Yes"/>
  </r>
  <r>
    <x v="291"/>
    <s v="Iceland"/>
    <s v="IS0000026193"/>
    <s v="BYX4B69"/>
    <s v="Annual"/>
    <d v="2023-03-09T00:00:00"/>
    <s v="Management"/>
    <s v="G"/>
    <s v="Yes"/>
    <n v="15"/>
    <s v="Other Business (Voting)"/>
    <s v="Other"/>
    <s v="For"/>
    <x v="4"/>
    <s v="We will not support any unspecified items included in the agenda of the general meeting of shareholders."/>
    <s v="Yes"/>
  </r>
  <r>
    <x v="292"/>
    <s v="South Africa"/>
    <s v="ZAE000167391"/>
    <s v="B7WF5R3"/>
    <s v="Annual"/>
    <d v="2023-03-09T00:00:00"/>
    <s v="Management"/>
    <s v="G"/>
    <s v="Yes"/>
    <n v="1"/>
    <s v="Re-elect Christopher Seabrooke as Director"/>
    <s v="Election of Directors"/>
    <s v="For"/>
    <x v="2"/>
    <m/>
    <s v="No"/>
  </r>
  <r>
    <x v="292"/>
    <s v="South Africa"/>
    <s v="ZAE000167391"/>
    <s v="B7WF5R3"/>
    <s v="Annual"/>
    <d v="2023-03-09T00:00:00"/>
    <s v="Management"/>
    <s v="G"/>
    <s v="Yes"/>
    <n v="1"/>
    <s v="Approve Non-executive Directors' and Committee Members' Fees"/>
    <s v="Election of Directors"/>
    <s v="For"/>
    <x v="2"/>
    <m/>
    <s v="No"/>
  </r>
  <r>
    <x v="292"/>
    <s v="South Africa"/>
    <s v="ZAE000167391"/>
    <s v="B7WF5R3"/>
    <s v="Annual"/>
    <d v="2023-03-09T00:00:00"/>
    <s v="Management"/>
    <s v="G"/>
    <s v="Yes"/>
    <n v="2"/>
    <s v="Re-elect Buhle Hanise as Director"/>
    <s v="Election of Directors"/>
    <s v="For"/>
    <x v="2"/>
    <m/>
    <s v="No"/>
  </r>
  <r>
    <x v="292"/>
    <s v="South Africa"/>
    <s v="ZAE000167391"/>
    <s v="B7WF5R3"/>
    <s v="Annual"/>
    <d v="2023-03-09T00:00:00"/>
    <s v="Management"/>
    <s v="G"/>
    <s v="Yes"/>
    <n v="2"/>
    <s v="Approve Financial Assistance in Terms of Section 44 of the Companies Act"/>
    <s v="Other"/>
    <s v="For"/>
    <x v="2"/>
    <m/>
    <s v="No"/>
  </r>
  <r>
    <x v="292"/>
    <s v="South Africa"/>
    <s v="ZAE000167391"/>
    <s v="B7WF5R3"/>
    <s v="Annual"/>
    <d v="2023-03-09T00:00:00"/>
    <s v="Management"/>
    <s v="G"/>
    <s v="Yes"/>
    <n v="3"/>
    <s v="Re-elect Ian Kirk as Director"/>
    <s v="Election of Directors"/>
    <s v="For"/>
    <x v="2"/>
    <m/>
    <s v="No"/>
  </r>
  <r>
    <x v="292"/>
    <s v="South Africa"/>
    <s v="ZAE000167391"/>
    <s v="B7WF5R3"/>
    <s v="Annual"/>
    <d v="2023-03-09T00:00:00"/>
    <s v="Management"/>
    <s v="G"/>
    <s v="Yes"/>
    <n v="3"/>
    <s v="Approve Financial Assistance in Terms of Section 45 of the Companies Act"/>
    <s v="Other"/>
    <s v="For"/>
    <x v="2"/>
    <m/>
    <s v="No"/>
  </r>
  <r>
    <x v="292"/>
    <s v="South Africa"/>
    <s v="ZAE000167391"/>
    <s v="B7WF5R3"/>
    <s v="Annual"/>
    <d v="2023-03-09T00:00:00"/>
    <s v="Management"/>
    <s v="G"/>
    <s v="Yes"/>
    <n v="4"/>
    <s v="Re-elect Diane Radley as Director"/>
    <s v="Election of Directors"/>
    <s v="For"/>
    <x v="2"/>
    <m/>
    <s v="No"/>
  </r>
  <r>
    <x v="292"/>
    <s v="South Africa"/>
    <s v="ZAE000167391"/>
    <s v="B7WF5R3"/>
    <s v="Annual"/>
    <d v="2023-03-09T00:00:00"/>
    <s v="Management"/>
    <s v="G"/>
    <s v="Yes"/>
    <n v="4"/>
    <s v="Authorise Repurchase of Issued Share Capital"/>
    <s v="Other"/>
    <s v="For"/>
    <x v="2"/>
    <m/>
    <s v="No"/>
  </r>
  <r>
    <x v="292"/>
    <s v="South Africa"/>
    <s v="ZAE000167391"/>
    <s v="B7WF5R3"/>
    <s v="Annual"/>
    <d v="2023-03-09T00:00:00"/>
    <s v="Management"/>
    <s v="G"/>
    <s v="Yes"/>
    <n v="5"/>
    <s v="Re-elect Diane Radley as Chairperson of the Audit Committee"/>
    <s v="Other"/>
    <s v="For"/>
    <x v="2"/>
    <m/>
    <s v="No"/>
  </r>
  <r>
    <x v="292"/>
    <s v="South Africa"/>
    <s v="ZAE000167391"/>
    <s v="B7WF5R3"/>
    <s v="Annual"/>
    <d v="2023-03-09T00:00:00"/>
    <s v="Management"/>
    <s v="G"/>
    <s v="Yes"/>
    <n v="5"/>
    <s v="Authorise Board to Issue Shares for Cash"/>
    <s v="Other"/>
    <s v="For"/>
    <x v="2"/>
    <m/>
    <s v="No"/>
  </r>
  <r>
    <x v="292"/>
    <s v="South Africa"/>
    <s v="ZAE000167391"/>
    <s v="B7WF5R3"/>
    <s v="Annual"/>
    <d v="2023-03-09T00:00:00"/>
    <s v="Management"/>
    <s v="G"/>
    <s v="Yes"/>
    <n v="6"/>
    <s v="Re-elect Buhle Hanise as Member of the Audit Committee"/>
    <s v="Other"/>
    <s v="For"/>
    <x v="2"/>
    <m/>
    <s v="No"/>
  </r>
  <r>
    <x v="292"/>
    <s v="South Africa"/>
    <s v="ZAE000167391"/>
    <s v="B7WF5R3"/>
    <s v="Annual"/>
    <d v="2023-03-09T00:00:00"/>
    <s v="Management"/>
    <s v="G"/>
    <s v="Yes"/>
    <n v="7"/>
    <s v="Re-elect Suresh Kana as Member of the Audit Committee"/>
    <s v="Other"/>
    <s v="For"/>
    <x v="2"/>
    <m/>
    <s v="No"/>
  </r>
  <r>
    <x v="292"/>
    <s v="South Africa"/>
    <s v="ZAE000167391"/>
    <s v="B7WF5R3"/>
    <s v="Annual"/>
    <d v="2023-03-09T00:00:00"/>
    <s v="Management"/>
    <s v="G"/>
    <s v="Yes"/>
    <n v="8"/>
    <s v="Elect Christopher Seabrooke as Member of the Audit Committee"/>
    <s v="Other"/>
    <s v="For"/>
    <x v="2"/>
    <m/>
    <s v="No"/>
  </r>
  <r>
    <x v="292"/>
    <s v="South Africa"/>
    <s v="ZAE000167391"/>
    <s v="B7WF5R3"/>
    <s v="Annual"/>
    <d v="2023-03-09T00:00:00"/>
    <s v="Management"/>
    <s v="G"/>
    <s v="Yes"/>
    <n v="9"/>
    <s v="Reappoint Deloitte &amp; Touche as Auditors with Stephen Munro as the Designated Auditor"/>
    <s v="Auditors"/>
    <s v="For"/>
    <x v="2"/>
    <m/>
    <s v="No"/>
  </r>
  <r>
    <x v="292"/>
    <s v="South Africa"/>
    <s v="ZAE000167391"/>
    <s v="B7WF5R3"/>
    <s v="Annual"/>
    <d v="2023-03-09T00:00:00"/>
    <s v="Management"/>
    <s v="G"/>
    <s v="Yes"/>
    <n v="10"/>
    <s v="Approve Remuneration Policy"/>
    <s v="Incentives and Remuneration"/>
    <s v="For"/>
    <x v="1"/>
    <s v="Short term awards are greater than long term incentives."/>
    <s v="Yes"/>
  </r>
  <r>
    <x v="292"/>
    <s v="South Africa"/>
    <s v="ZAE000167391"/>
    <s v="B7WF5R3"/>
    <s v="Annual"/>
    <d v="2023-03-09T00:00:00"/>
    <s v="Management"/>
    <s v="G"/>
    <s v="Yes"/>
    <n v="11"/>
    <s v="Approve Remuneration Implementation Report"/>
    <s v="Incentives and Remuneration"/>
    <s v="For"/>
    <x v="1"/>
    <s v="Salary increase not adequately justified."/>
    <s v="Yes"/>
  </r>
  <r>
    <x v="292"/>
    <s v="South Africa"/>
    <s v="ZAE000167391"/>
    <s v="B7WF5R3"/>
    <s v="Annual"/>
    <d v="2023-03-09T00:00:00"/>
    <s v="Management"/>
    <s v="G"/>
    <s v="Yes"/>
    <n v="12"/>
    <s v="Place Authorised but Unissued Shares under Control of Directors"/>
    <s v="Election of Directors"/>
    <s v="For"/>
    <x v="2"/>
    <m/>
    <s v="No"/>
  </r>
  <r>
    <x v="292"/>
    <s v="South Africa"/>
    <s v="ZAE000167391"/>
    <s v="B7WF5R3"/>
    <s v="Annual"/>
    <d v="2023-03-09T00:00:00"/>
    <s v="Management"/>
    <s v="G"/>
    <s v="Yes"/>
    <n v="13"/>
    <s v="Authorise Ratification of Approved Resolutions"/>
    <s v="Other"/>
    <s v="For"/>
    <x v="2"/>
    <m/>
    <s v="No"/>
  </r>
  <r>
    <x v="293"/>
    <s v="USA"/>
    <s v="US8936411003"/>
    <s v="B11FJK3"/>
    <s v="Annual"/>
    <d v="2023-03-09T00:00:00"/>
    <s v="Management"/>
    <s v="G"/>
    <s v="Yes"/>
    <n v="1.1000000000000001"/>
    <s v="Elect Director David Barr"/>
    <s v="Election of Directors"/>
    <s v="For"/>
    <x v="2"/>
    <m/>
    <s v="No"/>
  </r>
  <r>
    <x v="293"/>
    <s v="USA"/>
    <s v="US8936411003"/>
    <s v="B11FJK3"/>
    <s v="Annual"/>
    <d v="2023-03-09T00:00:00"/>
    <s v="Management"/>
    <s v="G"/>
    <s v="Yes"/>
    <n v="1.1000000000000001"/>
    <s v="Elect Director John Staer"/>
    <s v="Election of Directors"/>
    <s v="For"/>
    <x v="2"/>
    <m/>
    <s v="No"/>
  </r>
  <r>
    <x v="293"/>
    <s v="USA"/>
    <s v="US8936411003"/>
    <s v="B11FJK3"/>
    <s v="Annual"/>
    <d v="2023-03-09T00:00:00"/>
    <s v="Management"/>
    <s v="G"/>
    <s v="Yes"/>
    <n v="1.1100000000000001"/>
    <s v="Elect Director Kevin Stein"/>
    <s v="Election of Directors"/>
    <s v="For"/>
    <x v="2"/>
    <m/>
    <s v="No"/>
  </r>
  <r>
    <x v="293"/>
    <s v="USA"/>
    <s v="US8936411003"/>
    <s v="B11FJK3"/>
    <s v="Annual"/>
    <d v="2023-03-09T00:00:00"/>
    <s v="Management"/>
    <s v="G"/>
    <s v="Yes"/>
    <n v="1.2"/>
    <s v="Elect Director Jane Cronin"/>
    <s v="Election of Directors"/>
    <s v="For"/>
    <x v="2"/>
    <m/>
    <s v="No"/>
  </r>
  <r>
    <x v="293"/>
    <s v="USA"/>
    <s v="US8936411003"/>
    <s v="B11FJK3"/>
    <s v="Annual"/>
    <d v="2023-03-09T00:00:00"/>
    <s v="Management"/>
    <s v="G"/>
    <s v="Yes"/>
    <n v="1.3"/>
    <s v="Elect Director Mervin Dunn"/>
    <s v="Election of Directors"/>
    <s v="For"/>
    <x v="3"/>
    <s v="Non-independent candidate and historic concerns over Board independence. Non-independent and the Remuneration Committee lacks sufficient independence."/>
    <s v="Yes"/>
  </r>
  <r>
    <x v="293"/>
    <s v="USA"/>
    <s v="US8936411003"/>
    <s v="B11FJK3"/>
    <s v="Annual"/>
    <d v="2023-03-09T00:00:00"/>
    <s v="Management"/>
    <s v="G"/>
    <s v="Yes"/>
    <n v="1.4"/>
    <s v="Elect Director Michael Graff"/>
    <s v="Election of Directors"/>
    <s v="For"/>
    <x v="3"/>
    <s v="Non-independent candidate and historic concerns over Board independence. Non-independent and the Remuneration Committee lacks sufficient independence. Lack of responsiveness to remuneration concerns."/>
    <s v="Yes"/>
  </r>
  <r>
    <x v="293"/>
    <s v="USA"/>
    <s v="US8936411003"/>
    <s v="B11FJK3"/>
    <s v="Annual"/>
    <d v="2023-03-09T00:00:00"/>
    <s v="Management"/>
    <s v="G"/>
    <s v="Yes"/>
    <n v="1.5"/>
    <s v="Elect Director Sean Hennessy"/>
    <s v="Election of Directors"/>
    <s v="For"/>
    <x v="3"/>
    <s v="Non-independent candidate and historic concerns over Board independence. Non-independent and the Remuneration Committee lacks sufficient independence. Chair of Audit Committee is non-independent."/>
    <s v="Yes"/>
  </r>
  <r>
    <x v="293"/>
    <s v="USA"/>
    <s v="US8936411003"/>
    <s v="B11FJK3"/>
    <s v="Annual"/>
    <d v="2023-03-09T00:00:00"/>
    <s v="Management"/>
    <s v="G"/>
    <s v="Yes"/>
    <n v="1.6"/>
    <s v="Elect Director W. Nicholas Howley"/>
    <s v="Election of Directors"/>
    <s v="For"/>
    <x v="3"/>
    <s v="Non-independent Chair on majority non-independent Board. Non-independent candidate and historic concerns over Board independence."/>
    <s v="Yes"/>
  </r>
  <r>
    <x v="293"/>
    <s v="USA"/>
    <s v="US8936411003"/>
    <s v="B11FJK3"/>
    <s v="Annual"/>
    <d v="2023-03-09T00:00:00"/>
    <s v="Management"/>
    <s v="G"/>
    <s v="Yes"/>
    <n v="1.7"/>
    <s v="Elect Director Gary E. McCullough"/>
    <s v="Election of Directors"/>
    <s v="For"/>
    <x v="3"/>
    <s v="Board not sufficiently independent. Lack of gender diversity."/>
    <s v="Yes"/>
  </r>
  <r>
    <x v="293"/>
    <s v="USA"/>
    <s v="US8936411003"/>
    <s v="B11FJK3"/>
    <s v="Annual"/>
    <d v="2023-03-09T00:00:00"/>
    <s v="Management"/>
    <s v="G"/>
    <s v="Yes"/>
    <n v="1.8"/>
    <s v="Elect Director Michele Santana"/>
    <s v="Election of Directors"/>
    <s v="For"/>
    <x v="2"/>
    <m/>
    <s v="No"/>
  </r>
  <r>
    <x v="293"/>
    <s v="USA"/>
    <s v="US8936411003"/>
    <s v="B11FJK3"/>
    <s v="Annual"/>
    <d v="2023-03-09T00:00:00"/>
    <s v="Management"/>
    <s v="G"/>
    <s v="Yes"/>
    <n v="1.9"/>
    <s v="Elect Director Robert Small"/>
    <s v="Election of Directors"/>
    <s v="For"/>
    <x v="3"/>
    <s v="Non-independent candidate and historic concerns over Board independence. Non-independent and the Remuneration Committee lacks sufficient independence."/>
    <s v="Yes"/>
  </r>
  <r>
    <x v="293"/>
    <s v="USA"/>
    <s v="US8936411003"/>
    <s v="B11FJK3"/>
    <s v="Annual"/>
    <d v="2023-03-09T00:00:00"/>
    <s v="Management"/>
    <s v="G"/>
    <s v="Yes"/>
    <n v="2"/>
    <s v="Ratify Ernst &amp; Young LLP as Auditors"/>
    <s v="Auditors"/>
    <s v="For"/>
    <x v="2"/>
    <m/>
    <s v="No"/>
  </r>
  <r>
    <x v="293"/>
    <s v="USA"/>
    <s v="US8936411003"/>
    <s v="B11FJK3"/>
    <s v="Annual"/>
    <d v="2023-03-09T00:00:00"/>
    <s v="Management"/>
    <s v="G"/>
    <s v="Yes"/>
    <n v="3"/>
    <s v="Advisory Vote to Ratify Named Executive Officers' Compensation"/>
    <s v="Other"/>
    <s v="For"/>
    <x v="1"/>
    <s v="Executive pay is not aligned with performance. Accelerated vesting of awards undermines shareholder long-term interest. Lack of a clawback provision."/>
    <s v="Yes"/>
  </r>
  <r>
    <x v="293"/>
    <s v="USA"/>
    <s v="US8936411003"/>
    <s v="B11FJK3"/>
    <s v="Annual"/>
    <d v="2023-03-09T00:00:00"/>
    <s v="Management"/>
    <s v="G"/>
    <s v="Yes"/>
    <n v="4"/>
    <s v="Advisory Vote on Say on Pay Frequency"/>
    <s v="Other"/>
    <s v="None"/>
    <x v="5"/>
    <m/>
    <s v="No"/>
  </r>
  <r>
    <x v="294"/>
    <s v="India"/>
    <s v="INE494B01023"/>
    <n v="6726548"/>
    <s v="Special"/>
    <d v="2023-03-09T00:00:00"/>
    <s v="Management"/>
    <s v="G"/>
    <s v="Yes"/>
    <n v="1"/>
    <s v="Elect B Sriram as Director"/>
    <s v="Election of Directors"/>
    <s v="For"/>
    <x v="2"/>
    <m/>
    <s v="No"/>
  </r>
  <r>
    <x v="295"/>
    <s v="Finland"/>
    <s v="FI0009003727"/>
    <n v="4525189"/>
    <s v="Annual"/>
    <d v="2023-03-09T00:00:00"/>
    <s v="Management"/>
    <s v="G"/>
    <s v="No"/>
    <n v="1"/>
    <s v="Open Meeting"/>
    <s v="Other"/>
    <m/>
    <x v="0"/>
    <m/>
    <s v="No"/>
  </r>
  <r>
    <x v="295"/>
    <s v="Finland"/>
    <s v="FI0009003727"/>
    <n v="4525189"/>
    <s v="Annual"/>
    <d v="2023-03-09T00:00:00"/>
    <s v="Management"/>
    <s v="G"/>
    <s v="No"/>
    <n v="2"/>
    <s v="Call the Meeting to Order"/>
    <s v="Other"/>
    <m/>
    <x v="0"/>
    <m/>
    <s v="No"/>
  </r>
  <r>
    <x v="295"/>
    <s v="Finland"/>
    <s v="FI0009003727"/>
    <n v="4525189"/>
    <s v="Annual"/>
    <d v="2023-03-09T00:00:00"/>
    <s v="Management"/>
    <s v="G"/>
    <s v="Yes"/>
    <n v="3"/>
    <s v="Designate Inspector or Shareholder Representative(s) of Minutes of Meeting"/>
    <s v="Other"/>
    <s v="For"/>
    <x v="2"/>
    <m/>
    <s v="No"/>
  </r>
  <r>
    <x v="295"/>
    <s v="Finland"/>
    <s v="FI0009003727"/>
    <n v="4525189"/>
    <s v="Annual"/>
    <d v="2023-03-09T00:00:00"/>
    <s v="Management"/>
    <s v="G"/>
    <s v="Yes"/>
    <n v="4"/>
    <s v="Acknowledge Proper Convening of Meeting"/>
    <s v="Other"/>
    <s v="For"/>
    <x v="2"/>
    <m/>
    <s v="No"/>
  </r>
  <r>
    <x v="295"/>
    <s v="Finland"/>
    <s v="FI0009003727"/>
    <n v="4525189"/>
    <s v="Annual"/>
    <d v="2023-03-09T00:00:00"/>
    <s v="Management"/>
    <s v="G"/>
    <s v="Yes"/>
    <n v="5"/>
    <s v="Prepare and Approve List of Shareholders"/>
    <s v="Other"/>
    <s v="For"/>
    <x v="2"/>
    <m/>
    <s v="No"/>
  </r>
  <r>
    <x v="295"/>
    <s v="Finland"/>
    <s v="FI0009003727"/>
    <n v="4525189"/>
    <s v="Annual"/>
    <d v="2023-03-09T00:00:00"/>
    <s v="Management"/>
    <s v="G"/>
    <s v="No"/>
    <n v="6"/>
    <s v="Receive Financial Statements and Statutory Reports"/>
    <s v="Reports"/>
    <m/>
    <x v="0"/>
    <m/>
    <s v="No"/>
  </r>
  <r>
    <x v="295"/>
    <s v="Finland"/>
    <s v="FI0009003727"/>
    <n v="4525189"/>
    <s v="Annual"/>
    <d v="2023-03-09T00:00:00"/>
    <s v="Management"/>
    <s v="G"/>
    <s v="Yes"/>
    <n v="7"/>
    <s v="Accept Financial Statements and Statutory Reports"/>
    <s v="Reports"/>
    <s v="For"/>
    <x v="2"/>
    <m/>
    <s v="No"/>
  </r>
  <r>
    <x v="295"/>
    <s v="Finland"/>
    <s v="FI0009003727"/>
    <n v="4525189"/>
    <s v="Annual"/>
    <d v="2023-03-09T00:00:00"/>
    <s v="Management"/>
    <s v="G"/>
    <s v="Yes"/>
    <n v="8"/>
    <s v="Approve Allocation of Income and Dividends of EUR 0.26 Per Share"/>
    <s v="Other"/>
    <s v="For"/>
    <x v="2"/>
    <m/>
    <s v="No"/>
  </r>
  <r>
    <x v="295"/>
    <s v="Finland"/>
    <s v="FI0009003727"/>
    <n v="4525189"/>
    <s v="Annual"/>
    <d v="2023-03-09T00:00:00"/>
    <s v="Management"/>
    <s v="G"/>
    <s v="Yes"/>
    <n v="9"/>
    <s v="Approve Discharge of Board and President"/>
    <s v="Other"/>
    <s v="For"/>
    <x v="2"/>
    <m/>
    <s v="No"/>
  </r>
  <r>
    <x v="295"/>
    <s v="Finland"/>
    <s v="FI0009003727"/>
    <n v="4525189"/>
    <s v="Annual"/>
    <d v="2023-03-09T00:00:00"/>
    <s v="Management"/>
    <s v="G"/>
    <s v="Yes"/>
    <n v="10"/>
    <s v="Approve Remuneration Report (Advisory Vote)"/>
    <s v="Incentives and Remuneration"/>
    <s v="For"/>
    <x v="2"/>
    <m/>
    <s v="No"/>
  </r>
  <r>
    <x v="295"/>
    <s v="Finland"/>
    <s v="FI0009003727"/>
    <n v="4525189"/>
    <s v="Annual"/>
    <d v="2023-03-09T00:00:00"/>
    <s v="Management"/>
    <s v="G"/>
    <s v="Yes"/>
    <n v="11"/>
    <s v="Approve Remuneration of Directors in the Amount of EUR 200,000 for Chairman, EUR 105,000 for Vice Chairman, and EUR 80,000 for Other Directors; Approve Meeting Fees; Approve Remuneration for Committee Work"/>
    <s v="Election of Directors"/>
    <s v="For"/>
    <x v="2"/>
    <m/>
    <s v="No"/>
  </r>
  <r>
    <x v="295"/>
    <s v="Finland"/>
    <s v="FI0009003727"/>
    <n v="4525189"/>
    <s v="Annual"/>
    <d v="2023-03-09T00:00:00"/>
    <s v="Management"/>
    <s v="G"/>
    <s v="Yes"/>
    <n v="12"/>
    <s v="Fix Number of Directors at Eight"/>
    <s v="Election of Directors"/>
    <s v="For"/>
    <x v="2"/>
    <m/>
    <s v="No"/>
  </r>
  <r>
    <x v="295"/>
    <s v="Finland"/>
    <s v="FI0009003727"/>
    <n v="4525189"/>
    <s v="Annual"/>
    <d v="2023-03-09T00:00:00"/>
    <s v="Management"/>
    <s v="G"/>
    <s v="Yes"/>
    <n v="13"/>
    <s v="Reelect Karen Bomba, Morten H. Engelstoft, Karin Falk, Johan Forssell, Tom Johnstone (Chair), Mats Rahmstrom and Tiina Tuomela as Directors; Elect Mika Vehvilainen (Vice-Chair) as Director"/>
    <s v="Election of Directors"/>
    <s v="For"/>
    <x v="1"/>
    <s v="Bundled director election proposal. Non-independent and the Remuneration Committee lacks sufficient independence. Director is considered overboarded."/>
    <s v="Yes"/>
  </r>
  <r>
    <x v="295"/>
    <s v="Finland"/>
    <s v="FI0009003727"/>
    <n v="4525189"/>
    <s v="Annual"/>
    <d v="2023-03-09T00:00:00"/>
    <s v="Management"/>
    <s v="G"/>
    <s v="Yes"/>
    <n v="14"/>
    <s v="Approve Remuneration of Auditors"/>
    <s v="Incentives and Remuneration"/>
    <s v="For"/>
    <x v="2"/>
    <m/>
    <s v="No"/>
  </r>
  <r>
    <x v="295"/>
    <s v="Finland"/>
    <s v="FI0009003727"/>
    <n v="4525189"/>
    <s v="Annual"/>
    <d v="2023-03-09T00:00:00"/>
    <s v="Management"/>
    <s v="G"/>
    <s v="Yes"/>
    <n v="15"/>
    <s v="Ratify PricewaterhouseCoopers as Auditors"/>
    <s v="Auditors"/>
    <s v="For"/>
    <x v="2"/>
    <m/>
    <s v="No"/>
  </r>
  <r>
    <x v="295"/>
    <s v="Finland"/>
    <s v="FI0009003727"/>
    <n v="4525189"/>
    <s v="Annual"/>
    <d v="2023-03-09T00:00:00"/>
    <s v="Management"/>
    <s v="G"/>
    <s v="Yes"/>
    <n v="16"/>
    <s v="Authorize Share Repurchase Program"/>
    <s v="Other"/>
    <s v="For"/>
    <x v="2"/>
    <m/>
    <s v="No"/>
  </r>
  <r>
    <x v="295"/>
    <s v="Finland"/>
    <s v="FI0009003727"/>
    <n v="4525189"/>
    <s v="Annual"/>
    <d v="2023-03-09T00:00:00"/>
    <s v="Management"/>
    <s v="G"/>
    <s v="Yes"/>
    <n v="17"/>
    <s v="Approve Issuance of up to 57 Million Shares without Preemptive Rights"/>
    <s v="Other"/>
    <s v="For"/>
    <x v="2"/>
    <m/>
    <s v="No"/>
  </r>
  <r>
    <x v="295"/>
    <s v="Finland"/>
    <s v="FI0009003727"/>
    <n v="4525189"/>
    <s v="Annual"/>
    <d v="2023-03-09T00:00:00"/>
    <s v="Management"/>
    <s v="G"/>
    <s v="No"/>
    <n v="18"/>
    <s v="Close Meeting"/>
    <s v="Other"/>
    <m/>
    <x v="0"/>
    <m/>
    <s v="No"/>
  </r>
  <r>
    <x v="296"/>
    <s v="India"/>
    <s v="INE528G01035"/>
    <s v="BL6CR27"/>
    <s v="Special"/>
    <d v="2023-03-09T00:00:00"/>
    <s v="Management"/>
    <s v="G"/>
    <s v="Yes"/>
    <n v="1"/>
    <s v="Approve Appointment and Remuneration of Rama Subramaniam Gandhi as Non-Executive (Part-time) Chairman"/>
    <s v="Incentives and Remuneration"/>
    <s v="For"/>
    <x v="2"/>
    <m/>
    <s v="No"/>
  </r>
  <r>
    <x v="296"/>
    <s v="India"/>
    <s v="INE528G01035"/>
    <s v="BL6CR27"/>
    <s v="Special"/>
    <d v="2023-03-09T00:00:00"/>
    <s v="Management"/>
    <s v="G"/>
    <s v="Yes"/>
    <n v="2"/>
    <s v="Approve Appointment and Remuneration of Prashant Kumar as Managing Director and Chief Executive Officer"/>
    <s v="Election of Directors"/>
    <s v="For"/>
    <x v="2"/>
    <m/>
    <s v="No"/>
  </r>
  <r>
    <x v="296"/>
    <s v="India"/>
    <s v="INE528G01035"/>
    <s v="BL6CR27"/>
    <s v="Special"/>
    <d v="2023-03-09T00:00:00"/>
    <s v="Management"/>
    <s v="G"/>
    <s v="Yes"/>
    <n v="3"/>
    <s v="Elect Sunil Kaul as Director"/>
    <s v="Election of Directors"/>
    <s v="For"/>
    <x v="1"/>
    <s v="Service contract exceeds five years."/>
    <s v="Yes"/>
  </r>
  <r>
    <x v="296"/>
    <s v="India"/>
    <s v="INE528G01035"/>
    <s v="BL6CR27"/>
    <s v="Special"/>
    <d v="2023-03-09T00:00:00"/>
    <s v="Management"/>
    <s v="G"/>
    <s v="Yes"/>
    <n v="4"/>
    <s v="Elect Shweta Jalan as Director"/>
    <s v="Election of Directors"/>
    <s v="For"/>
    <x v="1"/>
    <s v="Service contract exceeds five years."/>
    <s v="Yes"/>
  </r>
  <r>
    <x v="296"/>
    <s v="India"/>
    <s v="INE528G01035"/>
    <s v="BL6CR27"/>
    <s v="Special"/>
    <d v="2023-03-09T00:00:00"/>
    <s v="Management"/>
    <s v="G"/>
    <s v="Yes"/>
    <n v="5"/>
    <s v="Elect Rajan Pental as Director"/>
    <s v="Election of Directors"/>
    <s v="For"/>
    <x v="2"/>
    <m/>
    <s v="No"/>
  </r>
  <r>
    <x v="296"/>
    <s v="India"/>
    <s v="INE528G01035"/>
    <s v="BL6CR27"/>
    <s v="Special"/>
    <d v="2023-03-09T00:00:00"/>
    <s v="Management"/>
    <s v="G"/>
    <s v="Yes"/>
    <n v="6"/>
    <s v="Approve Appointment and Remuneration of Rajan Pental as Executive Director and Key Managerial Personnel"/>
    <s v="Election of Directors"/>
    <s v="For"/>
    <x v="2"/>
    <m/>
    <s v="No"/>
  </r>
  <r>
    <x v="297"/>
    <s v="China"/>
    <s v="CNE000001DL5"/>
    <n v="6591058"/>
    <s v="Special"/>
    <d v="2023-03-09T00:00:00"/>
    <s v="Management"/>
    <s v="G"/>
    <s v="Yes"/>
    <n v="1"/>
    <s v="Approve Demonstration Analysis Report in Connection to Issuance of Shares to Specific Targets"/>
    <s v="Reports"/>
    <s v="For"/>
    <x v="2"/>
    <m/>
    <s v="No"/>
  </r>
  <r>
    <x v="297"/>
    <s v="China"/>
    <s v="CNE000001DL5"/>
    <n v="6591058"/>
    <s v="Special"/>
    <d v="2023-03-09T00:00:00"/>
    <s v="Management"/>
    <s v="G"/>
    <s v="Yes"/>
    <n v="2"/>
    <s v="Approve Authorization of Board to Handle All Related Matters"/>
    <s v="Other"/>
    <s v="For"/>
    <x v="2"/>
    <m/>
    <s v="No"/>
  </r>
  <r>
    <x v="298"/>
    <s v="USA"/>
    <s v="US0378331005"/>
    <n v="2046251"/>
    <s v="Annual"/>
    <d v="2023-03-10T00:00:00"/>
    <s v="Management"/>
    <s v="G"/>
    <s v="Yes"/>
    <n v="2"/>
    <s v="Ratify Ernst &amp; Young LLP as Auditors"/>
    <s v="Auditors"/>
    <s v="For"/>
    <x v="2"/>
    <m/>
    <s v="No"/>
  </r>
  <r>
    <x v="298"/>
    <s v="USA"/>
    <s v="US0378331005"/>
    <n v="2046251"/>
    <s v="Annual"/>
    <d v="2023-03-10T00:00:00"/>
    <s v="Management"/>
    <s v="G"/>
    <s v="Yes"/>
    <n v="3"/>
    <s v="Advisory Vote to Ratify Named Executive Officers' Compensation"/>
    <s v="Other"/>
    <s v="For"/>
    <x v="1"/>
    <s v="Pay granted for the year under review remained excessive."/>
    <s v="Yes"/>
  </r>
  <r>
    <x v="298"/>
    <s v="USA"/>
    <s v="US0378331005"/>
    <n v="2046251"/>
    <s v="Annual"/>
    <d v="2023-03-10T00:00:00"/>
    <s v="Management"/>
    <s v="G"/>
    <s v="Yes"/>
    <n v="4"/>
    <s v="Advisory Vote on Say on Pay Frequency"/>
    <s v="Other"/>
    <s v="One Year"/>
    <x v="5"/>
    <m/>
    <s v="No"/>
  </r>
  <r>
    <x v="298"/>
    <s v="USA"/>
    <s v="US0378331005"/>
    <n v="2046251"/>
    <s v="Annual"/>
    <d v="2023-03-10T00:00:00"/>
    <s v="Shareholder"/>
    <s v="E, S"/>
    <s v="Yes"/>
    <n v="5"/>
    <s v="Report on Civil Rights and Non-Discrimination Audit"/>
    <s v="Reports"/>
    <s v="Against"/>
    <x v="1"/>
    <m/>
    <s v="No"/>
  </r>
  <r>
    <x v="298"/>
    <s v="USA"/>
    <s v="US0378331005"/>
    <n v="2046251"/>
    <s v="Annual"/>
    <d v="2023-03-10T00:00:00"/>
    <s v="Shareholder"/>
    <s v="S"/>
    <s v="Yes"/>
    <n v="6"/>
    <s v="Report on Operations in Communist China"/>
    <s v="Reports"/>
    <s v="Against"/>
    <x v="1"/>
    <m/>
    <s v="No"/>
  </r>
  <r>
    <x v="298"/>
    <s v="USA"/>
    <s v="US0378331005"/>
    <n v="2046251"/>
    <s v="Annual"/>
    <d v="2023-03-10T00:00:00"/>
    <s v="Shareholder"/>
    <s v="G"/>
    <s v="Yes"/>
    <n v="7"/>
    <s v="Adopt a Policy Establishing an Engagement Process with Proponents to Shareholder Proposals"/>
    <s v="Other"/>
    <s v="Against"/>
    <x v="1"/>
    <m/>
    <s v="No"/>
  </r>
  <r>
    <x v="298"/>
    <s v="USA"/>
    <s v="US0378331005"/>
    <n v="2046251"/>
    <s v="Annual"/>
    <d v="2023-03-10T00:00:00"/>
    <s v="Shareholder"/>
    <s v="S"/>
    <s v="Yes"/>
    <n v="8"/>
    <s v="Report on Median Gender/Racial Pay Gap"/>
    <s v="Reports"/>
    <s v="Against"/>
    <x v="2"/>
    <s v="We will support proposals that seek the disclosure of the median pay gap."/>
    <s v="Yes"/>
  </r>
  <r>
    <x v="298"/>
    <s v="USA"/>
    <s v="US0378331005"/>
    <n v="2046251"/>
    <s v="Annual"/>
    <d v="2023-03-10T00:00:00"/>
    <s v="Shareholder"/>
    <s v="G"/>
    <s v="Yes"/>
    <n v="9"/>
    <s v="Amend Proxy Access Right"/>
    <s v="Other"/>
    <s v="Against"/>
    <x v="2"/>
    <s v="We will support proposals that increase shareholders' rights such as proxy access proposals when the conditions are reasonable."/>
    <s v="Yes"/>
  </r>
  <r>
    <x v="298"/>
    <s v="USA"/>
    <s v="US0378331005"/>
    <n v="2046251"/>
    <s v="Annual"/>
    <d v="2023-03-10T00:00:00"/>
    <s v="Management"/>
    <s v="G"/>
    <s v="Yes"/>
    <s v="1a"/>
    <s v="Elect Director James Bell"/>
    <s v="Election of Directors"/>
    <s v="For"/>
    <x v="2"/>
    <m/>
    <s v="No"/>
  </r>
  <r>
    <x v="298"/>
    <s v="USA"/>
    <s v="US0378331005"/>
    <n v="2046251"/>
    <s v="Annual"/>
    <d v="2023-03-10T00:00:00"/>
    <s v="Management"/>
    <s v="G"/>
    <s v="Yes"/>
    <s v="1b"/>
    <s v="Elect Director Tim Cook"/>
    <s v="Election of Directors"/>
    <s v="For"/>
    <x v="2"/>
    <m/>
    <s v="No"/>
  </r>
  <r>
    <x v="298"/>
    <s v="USA"/>
    <s v="US0378331005"/>
    <n v="2046251"/>
    <s v="Annual"/>
    <d v="2023-03-10T00:00:00"/>
    <s v="Management"/>
    <s v="G"/>
    <s v="Yes"/>
    <s v="1c"/>
    <s v="Elect Director Al Gore"/>
    <s v="Election of Directors"/>
    <s v="For"/>
    <x v="1"/>
    <s v="Non-independent and the Remuneration Committee lacks sufficient independence."/>
    <s v="Yes"/>
  </r>
  <r>
    <x v="298"/>
    <s v="USA"/>
    <s v="US0378331005"/>
    <n v="2046251"/>
    <s v="Annual"/>
    <d v="2023-03-10T00:00:00"/>
    <s v="Management"/>
    <s v="G"/>
    <s v="Yes"/>
    <s v="1d"/>
    <s v="Elect Director Alex Gorsky"/>
    <s v="Election of Directors"/>
    <s v="For"/>
    <x v="2"/>
    <m/>
    <s v="No"/>
  </r>
  <r>
    <x v="298"/>
    <s v="USA"/>
    <s v="US0378331005"/>
    <n v="2046251"/>
    <s v="Annual"/>
    <d v="2023-03-10T00:00:00"/>
    <s v="Management"/>
    <s v="G"/>
    <s v="Yes"/>
    <s v="1e"/>
    <s v="Elect Director Andrea Jung"/>
    <s v="Election of Directors"/>
    <s v="For"/>
    <x v="2"/>
    <m/>
    <s v="No"/>
  </r>
  <r>
    <x v="298"/>
    <s v="USA"/>
    <s v="US0378331005"/>
    <n v="2046251"/>
    <s v="Annual"/>
    <d v="2023-03-10T00:00:00"/>
    <s v="Management"/>
    <s v="G"/>
    <s v="Yes"/>
    <s v="1f"/>
    <s v="Elect Director Art Levinson"/>
    <s v="Election of Directors"/>
    <s v="For"/>
    <x v="2"/>
    <m/>
    <s v="No"/>
  </r>
  <r>
    <x v="298"/>
    <s v="USA"/>
    <s v="US0378331005"/>
    <n v="2046251"/>
    <s v="Annual"/>
    <d v="2023-03-10T00:00:00"/>
    <s v="Management"/>
    <s v="G"/>
    <s v="Yes"/>
    <s v="1g"/>
    <s v="Elect Director Monica Lozano"/>
    <s v="Election of Directors"/>
    <s v="For"/>
    <x v="2"/>
    <m/>
    <s v="No"/>
  </r>
  <r>
    <x v="298"/>
    <s v="USA"/>
    <s v="US0378331005"/>
    <n v="2046251"/>
    <s v="Annual"/>
    <d v="2023-03-10T00:00:00"/>
    <s v="Management"/>
    <s v="G"/>
    <s v="Yes"/>
    <s v="1h"/>
    <s v="Elect Director Ron Sugar"/>
    <s v="Election of Directors"/>
    <s v="For"/>
    <x v="2"/>
    <m/>
    <s v="No"/>
  </r>
  <r>
    <x v="298"/>
    <s v="USA"/>
    <s v="US0378331005"/>
    <n v="2046251"/>
    <s v="Annual"/>
    <d v="2023-03-10T00:00:00"/>
    <s v="Management"/>
    <s v="G"/>
    <s v="Yes"/>
    <s v="1i"/>
    <s v="Elect Director Sue Wagner"/>
    <s v="Election of Directors"/>
    <s v="For"/>
    <x v="1"/>
    <s v="Board not sufficiently independent."/>
    <s v="Yes"/>
  </r>
  <r>
    <x v="299"/>
    <s v="China"/>
    <s v="CNE100001NT6"/>
    <s v="B92NYF2"/>
    <s v="Extraordinary Shareholders"/>
    <d v="2023-03-10T00:00:00"/>
    <s v="Management"/>
    <s v="G"/>
    <s v="Yes"/>
    <n v="1"/>
    <s v="Amend Measures for the Management of Proceeds"/>
    <s v="Other"/>
    <s v="For"/>
    <x v="2"/>
    <m/>
    <s v="No"/>
  </r>
  <r>
    <x v="299"/>
    <s v="China"/>
    <s v="CNE100001NT6"/>
    <s v="B92NYF2"/>
    <s v="Extraordinary Shareholders"/>
    <d v="2023-03-10T00:00:00"/>
    <s v="Management"/>
    <s v="G"/>
    <s v="Yes"/>
    <n v="2"/>
    <s v="Amend Management System for Standardizing Fund Transfer with Related Parties"/>
    <s v="Other"/>
    <s v="For"/>
    <x v="2"/>
    <m/>
    <s v="No"/>
  </r>
  <r>
    <x v="299"/>
    <s v="China"/>
    <s v="CNE100001NT6"/>
    <s v="B92NYF2"/>
    <s v="Extraordinary Shareholders"/>
    <d v="2023-03-10T00:00:00"/>
    <s v="Management"/>
    <s v="G"/>
    <s v="Yes"/>
    <n v="3"/>
    <s v="Elect Li Hui as Director"/>
    <s v="Election of Directors"/>
    <s v="For"/>
    <x v="2"/>
    <m/>
    <s v="No"/>
  </r>
  <r>
    <x v="299"/>
    <s v="China"/>
    <s v="CNE100001NT6"/>
    <s v="B92NYF2"/>
    <s v="Extraordinary Shareholders"/>
    <d v="2023-03-10T00:00:00"/>
    <s v="Management"/>
    <s v="G"/>
    <s v="Yes"/>
    <n v="4.01"/>
    <s v="Approve Remuneration Plan for Chen Gongyan"/>
    <s v="Incentives and Remuneration"/>
    <s v="For"/>
    <x v="2"/>
    <m/>
    <s v="No"/>
  </r>
  <r>
    <x v="299"/>
    <s v="China"/>
    <s v="CNE100001NT6"/>
    <s v="B92NYF2"/>
    <s v="Extraordinary Shareholders"/>
    <d v="2023-03-10T00:00:00"/>
    <s v="Management"/>
    <s v="G"/>
    <s v="Yes"/>
    <n v="4.0199999999999996"/>
    <s v="Approve Remuneration Plan for Chen Jing"/>
    <s v="Incentives and Remuneration"/>
    <s v="For"/>
    <x v="2"/>
    <m/>
    <s v="No"/>
  </r>
  <r>
    <x v="299"/>
    <s v="China"/>
    <s v="CNE100001NT6"/>
    <s v="B92NYF2"/>
    <s v="Extraordinary Shareholders"/>
    <d v="2023-03-10T00:00:00"/>
    <s v="Management"/>
    <s v="G"/>
    <s v="Yes"/>
    <n v="4.03"/>
    <s v="Approve Remuneration Plan for Qu Yanping"/>
    <s v="Incentives and Remuneration"/>
    <s v="For"/>
    <x v="2"/>
    <m/>
    <s v="No"/>
  </r>
  <r>
    <x v="299"/>
    <s v="China"/>
    <s v="CNE100001NT6"/>
    <s v="B92NYF2"/>
    <s v="Extraordinary Shareholders"/>
    <d v="2023-03-10T00:00:00"/>
    <s v="Management"/>
    <s v="G"/>
    <s v="Yes"/>
    <n v="5"/>
    <s v="Amend Articles of Association"/>
    <s v="Other"/>
    <s v="For"/>
    <x v="2"/>
    <m/>
    <s v="No"/>
  </r>
  <r>
    <x v="300"/>
    <s v="India"/>
    <s v="INE600L01024"/>
    <s v="BYY2W03"/>
    <s v="Special"/>
    <d v="2023-03-10T00:00:00"/>
    <s v="Management"/>
    <s v="G"/>
    <s v="Yes"/>
    <n v="1"/>
    <s v="Elect Arun Duggal as Director"/>
    <s v="Election of Directors"/>
    <s v="For"/>
    <x v="2"/>
    <m/>
    <s v="No"/>
  </r>
  <r>
    <x v="300"/>
    <s v="India"/>
    <s v="INE600L01024"/>
    <s v="BYY2W03"/>
    <s v="Special"/>
    <d v="2023-03-10T00:00:00"/>
    <s v="Management"/>
    <s v="G"/>
    <s v="Yes"/>
    <n v="2"/>
    <s v="Approve Payment of Commission to Arun Duggal as Independent Director"/>
    <s v="Election of Directors"/>
    <s v="For"/>
    <x v="2"/>
    <m/>
    <s v="No"/>
  </r>
  <r>
    <x v="301"/>
    <s v="China"/>
    <s v="CNE100001RG4"/>
    <s v="BHY32T6"/>
    <s v="Special"/>
    <d v="2023-03-10T00:00:00"/>
    <s v="Management"/>
    <s v="G"/>
    <s v="Yes"/>
    <n v="1"/>
    <s v="Approve Investment and Establishment of Overseas Subsidiaries"/>
    <s v="Other"/>
    <s v="For"/>
    <x v="2"/>
    <m/>
    <s v="No"/>
  </r>
  <r>
    <x v="141"/>
    <s v="China"/>
    <s v="CNE1000015L5"/>
    <s v="B6SGJ82"/>
    <s v="Special"/>
    <d v="2023-03-10T00:00:00"/>
    <s v="Management"/>
    <s v="G"/>
    <s v="Yes"/>
    <n v="1"/>
    <s v="Approve Foreign Exchange Derivatives Transactions"/>
    <s v="Other"/>
    <s v="For"/>
    <x v="2"/>
    <m/>
    <s v="No"/>
  </r>
  <r>
    <x v="302"/>
    <s v="China"/>
    <s v="CNE1000003R8"/>
    <n v="6600879"/>
    <s v="Extraordinary Shareholders"/>
    <d v="2023-03-10T00:00:00"/>
    <s v="Management"/>
    <s v="G"/>
    <s v="Yes"/>
    <n v="1"/>
    <s v="Approve Transfer of Assets Related to the Lime Business"/>
    <s v="Other"/>
    <s v="For"/>
    <x v="2"/>
    <m/>
    <s v="No"/>
  </r>
  <r>
    <x v="302"/>
    <s v="China"/>
    <s v="CNE1000003R8"/>
    <n v="6600879"/>
    <s v="Extraordinary Shareholders"/>
    <d v="2023-03-10T00:00:00"/>
    <s v="Management"/>
    <s v="G"/>
    <s v="Yes"/>
    <n v="2"/>
    <s v="Approve Transfer of Equity Interest in Ouyeel Commercial Factoring Company Limited"/>
    <s v="Other"/>
    <s v="For"/>
    <x v="2"/>
    <m/>
    <s v="No"/>
  </r>
  <r>
    <x v="303"/>
    <s v="Spain"/>
    <s v="ES0124244E34"/>
    <s v="B1G40S0"/>
    <s v="Annual"/>
    <d v="2023-03-10T00:00:00"/>
    <s v="Management"/>
    <s v="G"/>
    <s v="Yes"/>
    <n v="1"/>
    <s v="Approve Consolidated and Standalone Financial Statements"/>
    <s v="Other"/>
    <s v="For"/>
    <x v="2"/>
    <m/>
    <s v="No"/>
  </r>
  <r>
    <x v="303"/>
    <s v="Spain"/>
    <s v="ES0124244E34"/>
    <s v="B1G40S0"/>
    <s v="Annual"/>
    <d v="2023-03-10T00:00:00"/>
    <s v="Management"/>
    <s v="G"/>
    <s v="Yes"/>
    <n v="2"/>
    <s v="Approve Integrated Report for Fiscal Year 2022"/>
    <s v="Reports"/>
    <s v="For"/>
    <x v="2"/>
    <m/>
    <s v="No"/>
  </r>
  <r>
    <x v="303"/>
    <s v="Spain"/>
    <s v="ES0124244E34"/>
    <s v="B1G40S0"/>
    <s v="Annual"/>
    <d v="2023-03-10T00:00:00"/>
    <s v="Management"/>
    <s v="E, S"/>
    <s v="Yes"/>
    <n v="3"/>
    <s v="Approve Non-Financial Information Statement"/>
    <s v="Other"/>
    <s v="For"/>
    <x v="2"/>
    <m/>
    <s v="No"/>
  </r>
  <r>
    <x v="303"/>
    <s v="Spain"/>
    <s v="ES0124244E34"/>
    <s v="B1G40S0"/>
    <s v="Annual"/>
    <d v="2023-03-10T00:00:00"/>
    <s v="Management"/>
    <s v="G"/>
    <s v="Yes"/>
    <n v="4"/>
    <s v="Approve Allocation of Income and Dividends"/>
    <s v="Other"/>
    <s v="For"/>
    <x v="2"/>
    <m/>
    <s v="No"/>
  </r>
  <r>
    <x v="303"/>
    <s v="Spain"/>
    <s v="ES0124244E34"/>
    <s v="B1G40S0"/>
    <s v="Annual"/>
    <d v="2023-03-10T00:00:00"/>
    <s v="Management"/>
    <s v="G"/>
    <s v="Yes"/>
    <n v="5"/>
    <s v="Approve Discharge of Board"/>
    <s v="Other"/>
    <s v="For"/>
    <x v="2"/>
    <m/>
    <s v="No"/>
  </r>
  <r>
    <x v="303"/>
    <s v="Spain"/>
    <s v="ES0124244E34"/>
    <s v="B1G40S0"/>
    <s v="Annual"/>
    <d v="2023-03-10T00:00:00"/>
    <s v="Management"/>
    <s v="G"/>
    <s v="Yes"/>
    <n v="6"/>
    <s v="Reelect Jose Manuel Inchausti Perez as Director"/>
    <s v="Election of Directors"/>
    <s v="For"/>
    <x v="2"/>
    <m/>
    <s v="No"/>
  </r>
  <r>
    <x v="303"/>
    <s v="Spain"/>
    <s v="ES0124244E34"/>
    <s v="B1G40S0"/>
    <s v="Annual"/>
    <d v="2023-03-10T00:00:00"/>
    <s v="Management"/>
    <s v="G"/>
    <s v="Yes"/>
    <n v="7"/>
    <s v="Elect Maria Elena Sanz Isla as Director"/>
    <s v="Election of Directors"/>
    <s v="For"/>
    <x v="2"/>
    <m/>
    <s v="No"/>
  </r>
  <r>
    <x v="303"/>
    <s v="Spain"/>
    <s v="ES0124244E34"/>
    <s v="B1G40S0"/>
    <s v="Annual"/>
    <d v="2023-03-10T00:00:00"/>
    <s v="Management"/>
    <s v="G"/>
    <s v="Yes"/>
    <n v="8"/>
    <s v="Reelect Antonio Miguel-Romero de Olano as Director"/>
    <s v="Election of Directors"/>
    <s v="For"/>
    <x v="2"/>
    <m/>
    <s v="No"/>
  </r>
  <r>
    <x v="303"/>
    <s v="Spain"/>
    <s v="ES0124244E34"/>
    <s v="B1G40S0"/>
    <s v="Annual"/>
    <d v="2023-03-10T00:00:00"/>
    <s v="Management"/>
    <s v="G"/>
    <s v="Yes"/>
    <n v="9"/>
    <s v="Reelect Antonio Gomez Ciria as Director"/>
    <s v="Election of Directors"/>
    <s v="For"/>
    <x v="2"/>
    <m/>
    <s v="No"/>
  </r>
  <r>
    <x v="303"/>
    <s v="Spain"/>
    <s v="ES0124244E34"/>
    <s v="B1G40S0"/>
    <s v="Annual"/>
    <d v="2023-03-10T00:00:00"/>
    <s v="Management"/>
    <s v="G"/>
    <s v="Yes"/>
    <n v="10"/>
    <s v="Ratify Appointment of and Elect Maria Amparo Jimenez Urgal as Director"/>
    <s v="Election of Directors"/>
    <s v="For"/>
    <x v="2"/>
    <m/>
    <s v="No"/>
  </r>
  <r>
    <x v="303"/>
    <s v="Spain"/>
    <s v="ES0124244E34"/>
    <s v="B1G40S0"/>
    <s v="Annual"/>
    <d v="2023-03-10T00:00:00"/>
    <s v="Management"/>
    <s v="G"/>
    <s v="Yes"/>
    <n v="11"/>
    <s v="Elect Francesco Paolo Vanni D' Archirafi as Director"/>
    <s v="Election of Directors"/>
    <s v="For"/>
    <x v="2"/>
    <m/>
    <s v="No"/>
  </r>
  <r>
    <x v="303"/>
    <s v="Spain"/>
    <s v="ES0124244E34"/>
    <s v="B1G40S0"/>
    <s v="Annual"/>
    <d v="2023-03-10T00:00:00"/>
    <s v="Management"/>
    <s v="G"/>
    <s v="Yes"/>
    <n v="12"/>
    <s v="Amend Article 17 Re: Director Remuneration"/>
    <s v="Election of Directors"/>
    <s v="For"/>
    <x v="2"/>
    <m/>
    <s v="No"/>
  </r>
  <r>
    <x v="303"/>
    <s v="Spain"/>
    <s v="ES0124244E34"/>
    <s v="B1G40S0"/>
    <s v="Annual"/>
    <d v="2023-03-10T00:00:00"/>
    <s v="Management"/>
    <s v="G"/>
    <s v="Yes"/>
    <n v="13"/>
    <s v="Authorize Increase in Capital up to 50 Percent via Issuance of Equity or Equity-Linked Securities, Excluding Preemptive Rights of up to 20 Percent"/>
    <s v="Other"/>
    <s v="For"/>
    <x v="1"/>
    <s v="Share issuances with pre-emption rights exceeding 30% of issued share capital are deemed overly dilutive."/>
    <s v="Yes"/>
  </r>
  <r>
    <x v="303"/>
    <s v="Spain"/>
    <s v="ES0124244E34"/>
    <s v="B1G40S0"/>
    <s v="Annual"/>
    <d v="2023-03-10T00:00:00"/>
    <s v="Management"/>
    <s v="G"/>
    <s v="Yes"/>
    <n v="14"/>
    <s v="Authorize Issuance of Convertible Bonds, Debentures, Warrants, and Other Debt Securities up to EUR 2 Billion with Exclusion of Preemptive Rights up to 20 Percent of Capital"/>
    <s v="Other"/>
    <s v="For"/>
    <x v="1"/>
    <s v="Share issuances with pre-emption rights exceeding 30% of issued share capital are deemed overly dilutive."/>
    <s v="Yes"/>
  </r>
  <r>
    <x v="303"/>
    <s v="Spain"/>
    <s v="ES0124244E34"/>
    <s v="B1G40S0"/>
    <s v="Annual"/>
    <d v="2023-03-10T00:00:00"/>
    <s v="Management"/>
    <s v="G"/>
    <s v="Yes"/>
    <n v="15"/>
    <s v="Approve Remuneration Policy"/>
    <s v="Incentives and Remuneration"/>
    <s v="For"/>
    <x v="1"/>
    <s v="Pension contribution rates exceed 30% of salary. Poor pay disclosure."/>
    <s v="Yes"/>
  </r>
  <r>
    <x v="303"/>
    <s v="Spain"/>
    <s v="ES0124244E34"/>
    <s v="B1G40S0"/>
    <s v="Annual"/>
    <d v="2023-03-10T00:00:00"/>
    <s v="Management"/>
    <s v="G"/>
    <s v="Yes"/>
    <n v="16"/>
    <s v="Advisory Vote on Remuneration Report"/>
    <s v="Incentives and Remuneration"/>
    <s v="For"/>
    <x v="1"/>
    <s v="Pension contribution rates exceed 30% of salary. Poor pay disclosure."/>
    <s v="Yes"/>
  </r>
  <r>
    <x v="303"/>
    <s v="Spain"/>
    <s v="ES0124244E34"/>
    <s v="B1G40S0"/>
    <s v="Annual"/>
    <d v="2023-03-10T00:00:00"/>
    <s v="Management"/>
    <s v="G"/>
    <s v="Yes"/>
    <n v="17"/>
    <s v="Authorize Board to Delegate Powers Vested on it by the General Meeting in Favor of the Steering Committee or to Each Member of the Board"/>
    <s v="Other"/>
    <s v="For"/>
    <x v="2"/>
    <m/>
    <s v="No"/>
  </r>
  <r>
    <x v="303"/>
    <s v="Spain"/>
    <s v="ES0124244E34"/>
    <s v="B1G40S0"/>
    <s v="Annual"/>
    <d v="2023-03-10T00:00:00"/>
    <s v="Management"/>
    <s v="G"/>
    <s v="Yes"/>
    <n v="18"/>
    <s v="Authorize Chairman and Secretary of the Board to Ratify and Execute Approved Resolutions"/>
    <s v="Other"/>
    <s v="For"/>
    <x v="2"/>
    <m/>
    <s v="No"/>
  </r>
  <r>
    <x v="304"/>
    <s v="China"/>
    <s v="CNE1000052S3"/>
    <s v="BMTNNH1"/>
    <s v="Special"/>
    <d v="2023-03-10T00:00:00"/>
    <s v="Management"/>
    <s v="G"/>
    <s v="Yes"/>
    <n v="1"/>
    <s v="Approve Demonstration Analysis Report in Connection to Issuance of Shares to Specific Targets"/>
    <s v="Reports"/>
    <s v="For"/>
    <x v="1"/>
    <s v="There are concerns around the potential dilution of the transaction."/>
    <s v="Yes"/>
  </r>
  <r>
    <x v="304"/>
    <s v="China"/>
    <s v="CNE1000052S3"/>
    <s v="BMTNNH1"/>
    <s v="Special"/>
    <d v="2023-03-10T00:00:00"/>
    <s v="Management"/>
    <s v="G"/>
    <s v="Yes"/>
    <n v="2"/>
    <s v="Approve Shareholder Dividend Return Plan"/>
    <s v="Other"/>
    <s v="For"/>
    <x v="2"/>
    <m/>
    <s v="No"/>
  </r>
  <r>
    <x v="304"/>
    <s v="China"/>
    <s v="CNE1000052S3"/>
    <s v="BMTNNH1"/>
    <s v="Special"/>
    <d v="2023-03-10T00:00:00"/>
    <s v="Management"/>
    <s v="G"/>
    <s v="Yes"/>
    <n v="3"/>
    <s v="Approve Authorization of Board to Handle All Related Matters"/>
    <s v="Other"/>
    <s v="For"/>
    <x v="1"/>
    <s v="There are concerns around the potential dilution of the transaction."/>
    <s v="Yes"/>
  </r>
  <r>
    <x v="305"/>
    <s v="India"/>
    <s v="INE298J01013"/>
    <s v="BF29PR1"/>
    <s v="Special"/>
    <d v="2023-03-10T00:00:00"/>
    <s v="Management"/>
    <s v="G"/>
    <s v="Yes"/>
    <n v="1"/>
    <s v="Approve Payment of Commission to Independent Directors"/>
    <s v="Election of Directors"/>
    <s v="For"/>
    <x v="1"/>
    <s v="Aggregate cap on non-executive pay is not adequately justified."/>
    <s v="Yes"/>
  </r>
  <r>
    <x v="53"/>
    <s v="China"/>
    <s v="CNE000001ND1"/>
    <s v="B19RB38"/>
    <s v="Special"/>
    <d v="2023-03-10T00:00:00"/>
    <s v="Management"/>
    <s v="G"/>
    <s v="Yes"/>
    <n v="1"/>
    <s v="Approve Demonstration Analysis Report in Connection to Issuance of Shares to Specific Targets"/>
    <s v="Reports"/>
    <s v="For"/>
    <x v="2"/>
    <m/>
    <s v="No"/>
  </r>
  <r>
    <x v="53"/>
    <s v="China"/>
    <s v="CNE000001ND1"/>
    <s v="B19RB38"/>
    <s v="Special"/>
    <d v="2023-03-10T00:00:00"/>
    <s v="Management"/>
    <s v="G"/>
    <s v="Yes"/>
    <n v="2"/>
    <s v="Approve Authorization of Board to Handle All Related Matters"/>
    <s v="Other"/>
    <s v="For"/>
    <x v="2"/>
    <m/>
    <s v="No"/>
  </r>
  <r>
    <x v="44"/>
    <s v="China"/>
    <s v="CNE100001XM0"/>
    <s v="BP82BF4"/>
    <s v="Special"/>
    <d v="2023-03-10T00:00:00"/>
    <s v="Management"/>
    <s v="G"/>
    <s v="Yes"/>
    <n v="1"/>
    <s v="Approve Change of Company Name and Securities Abbreviation"/>
    <s v="Other"/>
    <s v="For"/>
    <x v="2"/>
    <m/>
    <s v="No"/>
  </r>
  <r>
    <x v="44"/>
    <s v="China"/>
    <s v="CNE100001XM0"/>
    <s v="BP82BF4"/>
    <s v="Special"/>
    <d v="2023-03-10T00:00:00"/>
    <s v="Management"/>
    <s v="G"/>
    <s v="Yes"/>
    <n v="2"/>
    <s v="Approve Amendments to Articles of Association"/>
    <s v="Other"/>
    <s v="For"/>
    <x v="2"/>
    <m/>
    <s v="No"/>
  </r>
  <r>
    <x v="306"/>
    <s v="India"/>
    <s v="INE09N301011"/>
    <s v="BK10P03"/>
    <s v="Special"/>
    <d v="2023-03-11T00:00:00"/>
    <s v="Management"/>
    <s v="G"/>
    <s v="Yes"/>
    <n v="1"/>
    <s v="Approve Reclassification of Promoters from Promoter and Promoter Group Category to Public Category"/>
    <s v="Other"/>
    <s v="For"/>
    <x v="1"/>
    <s v="Not enough disclosure to make an informed decision."/>
    <s v="Yes"/>
  </r>
  <r>
    <x v="306"/>
    <s v="India"/>
    <s v="INE09N301011"/>
    <s v="BK10P03"/>
    <s v="Special"/>
    <d v="2023-03-11T00:00:00"/>
    <s v="Management"/>
    <s v="G"/>
    <s v="Yes"/>
    <n v="2"/>
    <s v="Approve Reappointment and Remuneration of Sanath Kumar Muppirala as Whole-Time Director"/>
    <s v="Election of Directors"/>
    <s v="For"/>
    <x v="1"/>
    <s v="Poor unexplained attendance for past two years."/>
    <s v="Yes"/>
  </r>
  <r>
    <x v="306"/>
    <s v="India"/>
    <s v="INE09N301011"/>
    <s v="BK10P03"/>
    <s v="Special"/>
    <d v="2023-03-11T00:00:00"/>
    <s v="Management"/>
    <s v="G"/>
    <s v="Yes"/>
    <n v="3"/>
    <s v="Approve Reappointment and Remuneration of Niraj Agnihotri as Whole-Time Director"/>
    <s v="Election of Directors"/>
    <s v="For"/>
    <x v="2"/>
    <m/>
    <s v="No"/>
  </r>
  <r>
    <x v="307"/>
    <s v="India"/>
    <s v="INE103A01014"/>
    <n v="6121530"/>
    <s v="Special"/>
    <d v="2023-03-12T00:00:00"/>
    <s v="Management"/>
    <s v="G"/>
    <s v="Yes"/>
    <n v="1"/>
    <s v="Approve Material Related Party Transactions with Shell MRPL Aviation Fuels and Services Limited during the Year 2022-23"/>
    <s v="Other"/>
    <s v="For"/>
    <x v="2"/>
    <m/>
    <s v="No"/>
  </r>
  <r>
    <x v="307"/>
    <s v="India"/>
    <s v="INE103A01014"/>
    <n v="6121530"/>
    <s v="Special"/>
    <d v="2023-03-12T00:00:00"/>
    <s v="Management"/>
    <s v="G"/>
    <s v="Yes"/>
    <n v="2"/>
    <s v="Approve Material Related Party Transactions with Shell MRPL Aviation Fuels and Services Limited for the year 2023-24"/>
    <s v="Other"/>
    <s v="For"/>
    <x v="2"/>
    <m/>
    <s v="No"/>
  </r>
  <r>
    <x v="308"/>
    <s v="Denmark"/>
    <s v="DK0010181759"/>
    <n v="4169219"/>
    <s v="Annual"/>
    <d v="2023-03-13T00:00:00"/>
    <s v="Management"/>
    <s v="G"/>
    <s v="No"/>
    <n v="1"/>
    <s v="Receive Report of Board"/>
    <s v="Reports"/>
    <m/>
    <x v="0"/>
    <m/>
    <s v="No"/>
  </r>
  <r>
    <x v="308"/>
    <s v="Denmark"/>
    <s v="DK0010181759"/>
    <n v="4169219"/>
    <s v="Annual"/>
    <d v="2023-03-13T00:00:00"/>
    <s v="Management"/>
    <s v="G"/>
    <s v="Yes"/>
    <n v="2"/>
    <s v="Accept Financial Statements and Statutory Reports; Approve Discharge of Management and Board"/>
    <s v="Reports"/>
    <s v="For"/>
    <x v="2"/>
    <m/>
    <s v="No"/>
  </r>
  <r>
    <x v="308"/>
    <s v="Denmark"/>
    <s v="DK0010181759"/>
    <n v="4169219"/>
    <s v="Annual"/>
    <d v="2023-03-13T00:00:00"/>
    <s v="Management"/>
    <s v="G"/>
    <s v="Yes"/>
    <n v="3"/>
    <s v="Approve Allocation of Income and Dividends of DKK 27 Per Share"/>
    <s v="Other"/>
    <s v="For"/>
    <x v="2"/>
    <m/>
    <s v="No"/>
  </r>
  <r>
    <x v="308"/>
    <s v="Denmark"/>
    <s v="DK0010181759"/>
    <n v="4169219"/>
    <s v="Annual"/>
    <d v="2023-03-13T00:00:00"/>
    <s v="Management"/>
    <s v="G"/>
    <s v="Yes"/>
    <n v="4"/>
    <s v="Approve Remuneration Report (Advisory Vote)"/>
    <s v="Incentives and Remuneration"/>
    <s v="For"/>
    <x v="2"/>
    <m/>
    <s v="No"/>
  </r>
  <r>
    <x v="308"/>
    <s v="Denmark"/>
    <s v="DK0010181759"/>
    <n v="4169219"/>
    <s v="Annual"/>
    <d v="2023-03-13T00:00:00"/>
    <s v="Management"/>
    <s v="G"/>
    <s v="Yes"/>
    <n v="7"/>
    <s v="Ratify PricewaterhouseCoopers as Auditors"/>
    <s v="Auditors"/>
    <s v="For"/>
    <x v="2"/>
    <m/>
    <s v="No"/>
  </r>
  <r>
    <x v="308"/>
    <s v="Denmark"/>
    <s v="DK0010181759"/>
    <n v="4169219"/>
    <s v="Annual"/>
    <d v="2023-03-13T00:00:00"/>
    <s v="Management"/>
    <s v="G"/>
    <s v="Yes"/>
    <n v="8"/>
    <s v="Authorize Editorial Changes to Adopted Resolutions in Connection with Registration with Danish Authorities"/>
    <s v="Other"/>
    <s v="For"/>
    <x v="2"/>
    <m/>
    <s v="No"/>
  </r>
  <r>
    <x v="308"/>
    <s v="Denmark"/>
    <s v="DK0010181759"/>
    <n v="4169219"/>
    <s v="Annual"/>
    <d v="2023-03-13T00:00:00"/>
    <s v="Management"/>
    <s v="G"/>
    <s v="Yes"/>
    <s v="5.A"/>
    <s v="Amend Remuneration Policy"/>
    <s v="Incentives and Remuneration"/>
    <s v="For"/>
    <x v="2"/>
    <m/>
    <s v="No"/>
  </r>
  <r>
    <x v="308"/>
    <s v="Denmark"/>
    <s v="DK0010181759"/>
    <n v="4169219"/>
    <s v="Annual"/>
    <d v="2023-03-13T00:00:00"/>
    <s v="Management"/>
    <s v="G"/>
    <s v="Yes"/>
    <s v="5.B"/>
    <s v="Approve Remuneration of Directors in the Amount of DKK 2.05 Million for Chairman, DKK 910,000 for Vice Chair and DKK 455,000 for Other Directors; Approve Remuneration for Committee Work"/>
    <s v="Election of Directors"/>
    <s v="For"/>
    <x v="2"/>
    <m/>
    <s v="No"/>
  </r>
  <r>
    <x v="308"/>
    <s v="Denmark"/>
    <s v="DK0010181759"/>
    <n v="4169219"/>
    <s v="Annual"/>
    <d v="2023-03-13T00:00:00"/>
    <s v="Management"/>
    <s v="G"/>
    <s v="Yes"/>
    <s v="5.C"/>
    <s v="Approve DKK 90 Million Reduction in Share Capital via Share Cancellation"/>
    <s v="Other"/>
    <s v="For"/>
    <x v="2"/>
    <m/>
    <s v="No"/>
  </r>
  <r>
    <x v="308"/>
    <s v="Denmark"/>
    <s v="DK0010181759"/>
    <n v="4169219"/>
    <s v="Annual"/>
    <d v="2023-03-13T00:00:00"/>
    <s v="Shareholder"/>
    <s v="S"/>
    <s v="Yes"/>
    <s v="5.D"/>
    <s v="Report on Efforts and Risks Related to Human Rights"/>
    <s v="Reports"/>
    <s v="Against"/>
    <x v="2"/>
    <s v="Request for additional reporting is reasonable."/>
    <s v="Yes"/>
  </r>
  <r>
    <x v="308"/>
    <s v="Denmark"/>
    <s v="DK0010181759"/>
    <n v="4169219"/>
    <s v="Annual"/>
    <d v="2023-03-13T00:00:00"/>
    <s v="Management"/>
    <s v="G"/>
    <s v="Yes"/>
    <s v="6.a"/>
    <s v="Reelect Henrik Poulsen as New Director"/>
    <s v="Election of Directors"/>
    <s v="For"/>
    <x v="2"/>
    <m/>
    <s v="No"/>
  </r>
  <r>
    <x v="308"/>
    <s v="Denmark"/>
    <s v="DK0010181759"/>
    <n v="4169219"/>
    <s v="Annual"/>
    <d v="2023-03-13T00:00:00"/>
    <s v="Management"/>
    <s v="G"/>
    <s v="Yes"/>
    <s v="6.b"/>
    <s v="Reelect Majken Schultz as New Director"/>
    <s v="Election of Directors"/>
    <s v="For"/>
    <x v="2"/>
    <m/>
    <s v="No"/>
  </r>
  <r>
    <x v="308"/>
    <s v="Denmark"/>
    <s v="DK0010181759"/>
    <n v="4169219"/>
    <s v="Annual"/>
    <d v="2023-03-13T00:00:00"/>
    <s v="Management"/>
    <s v="G"/>
    <s v="Yes"/>
    <s v="6.c"/>
    <s v="Reelect Mikael Aro as Director"/>
    <s v="Election of Directors"/>
    <s v="For"/>
    <x v="2"/>
    <m/>
    <s v="No"/>
  </r>
  <r>
    <x v="308"/>
    <s v="Denmark"/>
    <s v="DK0010181759"/>
    <n v="4169219"/>
    <s v="Annual"/>
    <d v="2023-03-13T00:00:00"/>
    <s v="Management"/>
    <s v="G"/>
    <s v="Yes"/>
    <s v="6.d"/>
    <s v="Reelect Magdi Batato as Director"/>
    <s v="Election of Directors"/>
    <s v="For"/>
    <x v="2"/>
    <m/>
    <s v="No"/>
  </r>
  <r>
    <x v="308"/>
    <s v="Denmark"/>
    <s v="DK0010181759"/>
    <n v="4169219"/>
    <s v="Annual"/>
    <d v="2023-03-13T00:00:00"/>
    <s v="Management"/>
    <s v="G"/>
    <s v="Yes"/>
    <s v="6.e"/>
    <s v="Reelect Lilian Fossum Biner as Director"/>
    <s v="Election of Directors"/>
    <s v="For"/>
    <x v="2"/>
    <m/>
    <s v="No"/>
  </r>
  <r>
    <x v="308"/>
    <s v="Denmark"/>
    <s v="DK0010181759"/>
    <n v="4169219"/>
    <s v="Annual"/>
    <d v="2023-03-13T00:00:00"/>
    <s v="Management"/>
    <s v="G"/>
    <s v="Yes"/>
    <s v="6.f"/>
    <s v="Reelect Richard Burrows as Director"/>
    <s v="Election of Directors"/>
    <s v="For"/>
    <x v="2"/>
    <m/>
    <s v="No"/>
  </r>
  <r>
    <x v="308"/>
    <s v="Denmark"/>
    <s v="DK0010181759"/>
    <n v="4169219"/>
    <s v="Annual"/>
    <d v="2023-03-13T00:00:00"/>
    <s v="Management"/>
    <s v="G"/>
    <s v="Yes"/>
    <s v="6.g"/>
    <s v="Reelect Punita Lal as Director"/>
    <s v="Election of Directors"/>
    <s v="For"/>
    <x v="2"/>
    <m/>
    <s v="No"/>
  </r>
  <r>
    <x v="308"/>
    <s v="Denmark"/>
    <s v="DK0010181759"/>
    <n v="4169219"/>
    <s v="Annual"/>
    <d v="2023-03-13T00:00:00"/>
    <s v="Management"/>
    <s v="G"/>
    <s v="Yes"/>
    <s v="6.h"/>
    <s v="Reelect Soren-Peter Fuchs Olesen as Director"/>
    <s v="Election of Directors"/>
    <s v="For"/>
    <x v="2"/>
    <m/>
    <s v="No"/>
  </r>
  <r>
    <x v="155"/>
    <s v="China"/>
    <s v="CNE000001NL4"/>
    <s v="B18TH93"/>
    <s v="Special"/>
    <d v="2023-03-13T00:00:00"/>
    <s v="Management"/>
    <s v="G"/>
    <s v="Yes"/>
    <n v="1.1000000000000001"/>
    <s v="Elect Xue Xiangdong as Director"/>
    <s v="Election of Directors"/>
    <s v="For"/>
    <x v="2"/>
    <m/>
    <s v="No"/>
  </r>
  <r>
    <x v="155"/>
    <s v="China"/>
    <s v="CNE000001NL4"/>
    <s v="B18TH93"/>
    <s v="Special"/>
    <d v="2023-03-13T00:00:00"/>
    <s v="Management"/>
    <s v="G"/>
    <s v="Yes"/>
    <n v="1.2"/>
    <s v="Elect Lyu Bo as Director"/>
    <s v="Election of Directors"/>
    <s v="For"/>
    <x v="2"/>
    <m/>
    <s v="No"/>
  </r>
  <r>
    <x v="155"/>
    <s v="China"/>
    <s v="CNE000001NL4"/>
    <s v="B18TH93"/>
    <s v="Special"/>
    <d v="2023-03-13T00:00:00"/>
    <s v="Management"/>
    <s v="G"/>
    <s v="Yes"/>
    <n v="1.3"/>
    <s v="Elect Hou Zhiguo as Director"/>
    <s v="Election of Directors"/>
    <s v="For"/>
    <x v="2"/>
    <m/>
    <s v="No"/>
  </r>
  <r>
    <x v="155"/>
    <s v="China"/>
    <s v="CNE000001NL4"/>
    <s v="B18TH93"/>
    <s v="Special"/>
    <d v="2023-03-13T00:00:00"/>
    <s v="Management"/>
    <s v="G"/>
    <s v="Yes"/>
    <n v="1.4"/>
    <s v="Elect Li Jianguo as Director"/>
    <s v="Election of Directors"/>
    <s v="For"/>
    <x v="2"/>
    <m/>
    <s v="No"/>
  </r>
  <r>
    <x v="155"/>
    <s v="China"/>
    <s v="CNE000001NL4"/>
    <s v="B18TH93"/>
    <s v="Special"/>
    <d v="2023-03-13T00:00:00"/>
    <s v="Management"/>
    <s v="G"/>
    <s v="Yes"/>
    <n v="1.5"/>
    <s v="Elect Zheng Xiaoqing as Director"/>
    <s v="Election of Directors"/>
    <s v="For"/>
    <x v="2"/>
    <m/>
    <s v="No"/>
  </r>
  <r>
    <x v="155"/>
    <s v="China"/>
    <s v="CNE000001NL4"/>
    <s v="B18TH93"/>
    <s v="Special"/>
    <d v="2023-03-13T00:00:00"/>
    <s v="Management"/>
    <s v="G"/>
    <s v="Yes"/>
    <n v="1.6"/>
    <s v="Elect Lin Wenping as Director"/>
    <s v="Election of Directors"/>
    <s v="For"/>
    <x v="2"/>
    <m/>
    <s v="No"/>
  </r>
  <r>
    <x v="155"/>
    <s v="China"/>
    <s v="CNE000001NL4"/>
    <s v="B18TH93"/>
    <s v="Special"/>
    <d v="2023-03-13T00:00:00"/>
    <s v="Management"/>
    <s v="G"/>
    <s v="Yes"/>
    <n v="2.1"/>
    <s v="Elect Wang Yipeng as Director"/>
    <s v="Election of Directors"/>
    <s v="For"/>
    <x v="2"/>
    <m/>
    <s v="No"/>
  </r>
  <r>
    <x v="155"/>
    <s v="China"/>
    <s v="CNE000001NL4"/>
    <s v="B18TH93"/>
    <s v="Special"/>
    <d v="2023-03-13T00:00:00"/>
    <s v="Management"/>
    <s v="G"/>
    <s v="Yes"/>
    <n v="2.2000000000000002"/>
    <s v="Elect Pan Changyong as Director"/>
    <s v="Election of Directors"/>
    <s v="For"/>
    <x v="2"/>
    <m/>
    <s v="No"/>
  </r>
  <r>
    <x v="155"/>
    <s v="China"/>
    <s v="CNE000001NL4"/>
    <s v="B18TH93"/>
    <s v="Special"/>
    <d v="2023-03-13T00:00:00"/>
    <s v="Management"/>
    <s v="G"/>
    <s v="Yes"/>
    <n v="2.2999999999999998"/>
    <s v="Elect Xiao Tusheng as Director"/>
    <s v="Election of Directors"/>
    <s v="For"/>
    <x v="2"/>
    <m/>
    <s v="No"/>
  </r>
  <r>
    <x v="155"/>
    <s v="China"/>
    <s v="CNE000001NL4"/>
    <s v="B18TH93"/>
    <s v="Special"/>
    <d v="2023-03-13T00:00:00"/>
    <s v="Management"/>
    <s v="G"/>
    <s v="Yes"/>
    <n v="3"/>
    <s v="Elect Li Ze as Supervisor"/>
    <s v="Other"/>
    <s v="For"/>
    <x v="2"/>
    <m/>
    <s v="No"/>
  </r>
  <r>
    <x v="309"/>
    <s v="China"/>
    <s v="CNE000001DN1"/>
    <n v="6592590"/>
    <s v="Special"/>
    <d v="2023-03-13T00:00:00"/>
    <s v="Management"/>
    <s v="G"/>
    <s v="Yes"/>
    <n v="1"/>
    <s v="Approve Demonstration Analysis Report in Connection to Issuance of Shares to Specific Targets"/>
    <s v="Reports"/>
    <s v="For"/>
    <x v="1"/>
    <s v="There is a lack of disclosure around the proposed transaction."/>
    <s v="Yes"/>
  </r>
  <r>
    <x v="2"/>
    <s v="China"/>
    <s v="CNE100000SD1"/>
    <s v="B65BYW9"/>
    <s v="Special"/>
    <d v="2023-03-13T00:00:00"/>
    <s v="Management"/>
    <s v="G"/>
    <s v="Yes"/>
    <n v="1"/>
    <s v="Approve Company's Eligibility for Issuance of Convertible Bonds"/>
    <s v="Other"/>
    <s v="For"/>
    <x v="2"/>
    <m/>
    <s v="No"/>
  </r>
  <r>
    <x v="2"/>
    <s v="China"/>
    <s v="CNE100000SD1"/>
    <s v="B65BYW9"/>
    <s v="Special"/>
    <d v="2023-03-13T00:00:00"/>
    <s v="Management"/>
    <s v="G"/>
    <s v="Yes"/>
    <n v="2.1"/>
    <s v="Approve Issue Type"/>
    <s v="Other"/>
    <s v="For"/>
    <x v="2"/>
    <m/>
    <s v="No"/>
  </r>
  <r>
    <x v="2"/>
    <s v="China"/>
    <s v="CNE100000SD1"/>
    <s v="B65BYW9"/>
    <s v="Special"/>
    <d v="2023-03-13T00:00:00"/>
    <s v="Management"/>
    <s v="G"/>
    <s v="Yes"/>
    <n v="2.1"/>
    <s v="Approve Determination of Number of Conversion Shares"/>
    <s v="Other"/>
    <s v="For"/>
    <x v="2"/>
    <m/>
    <s v="No"/>
  </r>
  <r>
    <x v="2"/>
    <s v="China"/>
    <s v="CNE100000SD1"/>
    <s v="B65BYW9"/>
    <s v="Special"/>
    <d v="2023-03-13T00:00:00"/>
    <s v="Management"/>
    <s v="G"/>
    <s v="Yes"/>
    <n v="2.11"/>
    <s v="Approve Terms of Redemption"/>
    <s v="Other"/>
    <s v="For"/>
    <x v="2"/>
    <m/>
    <s v="No"/>
  </r>
  <r>
    <x v="2"/>
    <s v="China"/>
    <s v="CNE100000SD1"/>
    <s v="B65BYW9"/>
    <s v="Special"/>
    <d v="2023-03-13T00:00:00"/>
    <s v="Management"/>
    <s v="G"/>
    <s v="Yes"/>
    <n v="2.12"/>
    <s v="Approve Terms of Sell-Back"/>
    <s v="Other"/>
    <s v="For"/>
    <x v="2"/>
    <m/>
    <s v="No"/>
  </r>
  <r>
    <x v="2"/>
    <s v="China"/>
    <s v="CNE100000SD1"/>
    <s v="B65BYW9"/>
    <s v="Special"/>
    <d v="2023-03-13T00:00:00"/>
    <s v="Management"/>
    <s v="G"/>
    <s v="Yes"/>
    <n v="2.13"/>
    <s v="Approve Dividend Distribution Post Conversion"/>
    <s v="Other"/>
    <s v="For"/>
    <x v="2"/>
    <m/>
    <s v="No"/>
  </r>
  <r>
    <x v="2"/>
    <s v="China"/>
    <s v="CNE100000SD1"/>
    <s v="B65BYW9"/>
    <s v="Special"/>
    <d v="2023-03-13T00:00:00"/>
    <s v="Management"/>
    <s v="G"/>
    <s v="Yes"/>
    <n v="2.14"/>
    <s v="Approve Issue Manner and Target Parties"/>
    <s v="Other"/>
    <s v="For"/>
    <x v="2"/>
    <m/>
    <s v="No"/>
  </r>
  <r>
    <x v="2"/>
    <s v="China"/>
    <s v="CNE100000SD1"/>
    <s v="B65BYW9"/>
    <s v="Special"/>
    <d v="2023-03-13T00:00:00"/>
    <s v="Management"/>
    <s v="G"/>
    <s v="Yes"/>
    <n v="2.15"/>
    <s v="Approve Placing Arrangement for Shareholders"/>
    <s v="Other"/>
    <s v="For"/>
    <x v="2"/>
    <m/>
    <s v="No"/>
  </r>
  <r>
    <x v="2"/>
    <s v="China"/>
    <s v="CNE100000SD1"/>
    <s v="B65BYW9"/>
    <s v="Special"/>
    <d v="2023-03-13T00:00:00"/>
    <s v="Management"/>
    <s v="G"/>
    <s v="Yes"/>
    <n v="2.16"/>
    <s v="Approve Matters Related to Bondholders Meeting"/>
    <s v="Other"/>
    <s v="For"/>
    <x v="2"/>
    <m/>
    <s v="No"/>
  </r>
  <r>
    <x v="2"/>
    <s v="China"/>
    <s v="CNE100000SD1"/>
    <s v="B65BYW9"/>
    <s v="Special"/>
    <d v="2023-03-13T00:00:00"/>
    <s v="Management"/>
    <s v="G"/>
    <s v="Yes"/>
    <n v="2.17"/>
    <s v="Approve Usage of Raised Funds"/>
    <s v="Other"/>
    <s v="For"/>
    <x v="2"/>
    <m/>
    <s v="No"/>
  </r>
  <r>
    <x v="2"/>
    <s v="China"/>
    <s v="CNE100000SD1"/>
    <s v="B65BYW9"/>
    <s v="Special"/>
    <d v="2023-03-13T00:00:00"/>
    <s v="Management"/>
    <s v="G"/>
    <s v="Yes"/>
    <n v="2.1800000000000002"/>
    <s v="Approve Guarantee Matters"/>
    <s v="Other"/>
    <s v="For"/>
    <x v="2"/>
    <m/>
    <s v="No"/>
  </r>
  <r>
    <x v="2"/>
    <s v="China"/>
    <s v="CNE100000SD1"/>
    <s v="B65BYW9"/>
    <s v="Special"/>
    <d v="2023-03-13T00:00:00"/>
    <s v="Management"/>
    <s v="G"/>
    <s v="Yes"/>
    <n v="2.19"/>
    <s v="Approve Rating Matters"/>
    <s v="Other"/>
    <s v="For"/>
    <x v="2"/>
    <m/>
    <s v="No"/>
  </r>
  <r>
    <x v="2"/>
    <s v="China"/>
    <s v="CNE100000SD1"/>
    <s v="B65BYW9"/>
    <s v="Special"/>
    <d v="2023-03-13T00:00:00"/>
    <s v="Management"/>
    <s v="G"/>
    <s v="Yes"/>
    <n v="2.2000000000000002"/>
    <s v="Approve Issue Scale"/>
    <s v="Other"/>
    <s v="For"/>
    <x v="2"/>
    <m/>
    <s v="No"/>
  </r>
  <r>
    <x v="2"/>
    <s v="China"/>
    <s v="CNE100000SD1"/>
    <s v="B65BYW9"/>
    <s v="Special"/>
    <d v="2023-03-13T00:00:00"/>
    <s v="Management"/>
    <s v="G"/>
    <s v="Yes"/>
    <n v="2.2000000000000002"/>
    <s v="Approve Depository of Raised Funds"/>
    <s v="Other"/>
    <s v="For"/>
    <x v="2"/>
    <m/>
    <s v="No"/>
  </r>
  <r>
    <x v="2"/>
    <s v="China"/>
    <s v="CNE100000SD1"/>
    <s v="B65BYW9"/>
    <s v="Special"/>
    <d v="2023-03-13T00:00:00"/>
    <s v="Management"/>
    <s v="G"/>
    <s v="Yes"/>
    <n v="2.21"/>
    <s v="Approve Liability for Breach of Contract"/>
    <s v="Other"/>
    <s v="For"/>
    <x v="2"/>
    <m/>
    <s v="No"/>
  </r>
  <r>
    <x v="2"/>
    <s v="China"/>
    <s v="CNE100000SD1"/>
    <s v="B65BYW9"/>
    <s v="Special"/>
    <d v="2023-03-13T00:00:00"/>
    <s v="Management"/>
    <s v="G"/>
    <s v="Yes"/>
    <n v="2.2200000000000002"/>
    <s v="Approve Validity Period"/>
    <s v="Other"/>
    <s v="For"/>
    <x v="2"/>
    <m/>
    <s v="No"/>
  </r>
  <r>
    <x v="2"/>
    <s v="China"/>
    <s v="CNE100000SD1"/>
    <s v="B65BYW9"/>
    <s v="Special"/>
    <d v="2023-03-13T00:00:00"/>
    <s v="Management"/>
    <s v="G"/>
    <s v="Yes"/>
    <n v="2.2999999999999998"/>
    <s v="Approve Par Value and Issue Price"/>
    <s v="Other"/>
    <s v="For"/>
    <x v="2"/>
    <m/>
    <s v="No"/>
  </r>
  <r>
    <x v="2"/>
    <s v="China"/>
    <s v="CNE100000SD1"/>
    <s v="B65BYW9"/>
    <s v="Special"/>
    <d v="2023-03-13T00:00:00"/>
    <s v="Management"/>
    <s v="G"/>
    <s v="Yes"/>
    <n v="2.4"/>
    <s v="Approve Bond Maturity"/>
    <s v="Other"/>
    <s v="For"/>
    <x v="2"/>
    <m/>
    <s v="No"/>
  </r>
  <r>
    <x v="2"/>
    <s v="China"/>
    <s v="CNE100000SD1"/>
    <s v="B65BYW9"/>
    <s v="Special"/>
    <d v="2023-03-13T00:00:00"/>
    <s v="Management"/>
    <s v="G"/>
    <s v="Yes"/>
    <n v="2.5"/>
    <s v="Approve Bond Interest Rate"/>
    <s v="Other"/>
    <s v="For"/>
    <x v="2"/>
    <m/>
    <s v="No"/>
  </r>
  <r>
    <x v="2"/>
    <s v="China"/>
    <s v="CNE100000SD1"/>
    <s v="B65BYW9"/>
    <s v="Special"/>
    <d v="2023-03-13T00:00:00"/>
    <s v="Management"/>
    <s v="G"/>
    <s v="Yes"/>
    <n v="2.6"/>
    <s v="Approve Repayment Period and Manner"/>
    <s v="Other"/>
    <s v="For"/>
    <x v="2"/>
    <m/>
    <s v="No"/>
  </r>
  <r>
    <x v="2"/>
    <s v="China"/>
    <s v="CNE100000SD1"/>
    <s v="B65BYW9"/>
    <s v="Special"/>
    <d v="2023-03-13T00:00:00"/>
    <s v="Management"/>
    <s v="G"/>
    <s v="Yes"/>
    <n v="2.7"/>
    <s v="Approve Conversion Period"/>
    <s v="Other"/>
    <s v="For"/>
    <x v="2"/>
    <m/>
    <s v="No"/>
  </r>
  <r>
    <x v="2"/>
    <s v="China"/>
    <s v="CNE100000SD1"/>
    <s v="B65BYW9"/>
    <s v="Special"/>
    <d v="2023-03-13T00:00:00"/>
    <s v="Management"/>
    <s v="G"/>
    <s v="Yes"/>
    <n v="2.8"/>
    <s v="Approve Determination and Adjustment of Conversion Price"/>
    <s v="Other"/>
    <s v="For"/>
    <x v="2"/>
    <m/>
    <s v="No"/>
  </r>
  <r>
    <x v="2"/>
    <s v="China"/>
    <s v="CNE100000SD1"/>
    <s v="B65BYW9"/>
    <s v="Special"/>
    <d v="2023-03-13T00:00:00"/>
    <s v="Management"/>
    <s v="G"/>
    <s v="Yes"/>
    <n v="2.9"/>
    <s v="Approve Terms for Downward Adjustment of Conversion Price"/>
    <s v="Other"/>
    <s v="For"/>
    <x v="2"/>
    <m/>
    <s v="No"/>
  </r>
  <r>
    <x v="2"/>
    <s v="China"/>
    <s v="CNE100000SD1"/>
    <s v="B65BYW9"/>
    <s v="Special"/>
    <d v="2023-03-13T00:00:00"/>
    <s v="Management"/>
    <s v="G"/>
    <s v="Yes"/>
    <n v="3"/>
    <s v="Approve Plan on Convertible Bond Issuance"/>
    <s v="Other"/>
    <s v="For"/>
    <x v="2"/>
    <m/>
    <s v="No"/>
  </r>
  <r>
    <x v="2"/>
    <s v="China"/>
    <s v="CNE100000SD1"/>
    <s v="B65BYW9"/>
    <s v="Special"/>
    <d v="2023-03-13T00:00:00"/>
    <s v="Management"/>
    <s v="G"/>
    <s v="Yes"/>
    <n v="4"/>
    <s v="Approve Feasibility Analysis Report on the Use of Proceeds"/>
    <s v="Reports"/>
    <s v="For"/>
    <x v="2"/>
    <m/>
    <s v="No"/>
  </r>
  <r>
    <x v="2"/>
    <s v="China"/>
    <s v="CNE100000SD1"/>
    <s v="B65BYW9"/>
    <s v="Special"/>
    <d v="2023-03-13T00:00:00"/>
    <s v="Management"/>
    <s v="G"/>
    <s v="Yes"/>
    <n v="5"/>
    <s v="Approve Impact of Dilution of Current Returns on Major Financial Indicators, the Relevant Measures to be Taken and Commitment from Relevant Parties"/>
    <s v="Other"/>
    <s v="For"/>
    <x v="2"/>
    <m/>
    <s v="No"/>
  </r>
  <r>
    <x v="2"/>
    <s v="China"/>
    <s v="CNE100000SD1"/>
    <s v="B65BYW9"/>
    <s v="Special"/>
    <d v="2023-03-13T00:00:00"/>
    <s v="Management"/>
    <s v="G"/>
    <s v="Yes"/>
    <n v="6"/>
    <s v="Approve Principles of Bondholders Meeting (Revised Draft)"/>
    <s v="Other"/>
    <s v="For"/>
    <x v="2"/>
    <m/>
    <s v="No"/>
  </r>
  <r>
    <x v="2"/>
    <s v="China"/>
    <s v="CNE100000SD1"/>
    <s v="B65BYW9"/>
    <s v="Special"/>
    <d v="2023-03-13T00:00:00"/>
    <s v="Management"/>
    <s v="G"/>
    <s v="Yes"/>
    <n v="7"/>
    <s v="Approve Demonstration Analysis Report in Connection to Convertible Bond Issuance"/>
    <s v="Reports"/>
    <s v="For"/>
    <x v="2"/>
    <m/>
    <s v="No"/>
  </r>
  <r>
    <x v="2"/>
    <s v="China"/>
    <s v="CNE100000SD1"/>
    <s v="B65BYW9"/>
    <s v="Special"/>
    <d v="2023-03-13T00:00:00"/>
    <s v="Management"/>
    <s v="G"/>
    <s v="Yes"/>
    <n v="8"/>
    <s v="Approve Shareholder Dividend Return Plan"/>
    <s v="Other"/>
    <s v="For"/>
    <x v="2"/>
    <m/>
    <s v="No"/>
  </r>
  <r>
    <x v="2"/>
    <s v="China"/>
    <s v="CNE100000SD1"/>
    <s v="B65BYW9"/>
    <s v="Special"/>
    <d v="2023-03-13T00:00:00"/>
    <s v="Management"/>
    <s v="G"/>
    <s v="Yes"/>
    <n v="9"/>
    <s v="Approve Authorization of Board to Handle All Related Matters"/>
    <s v="Other"/>
    <s v="For"/>
    <x v="2"/>
    <m/>
    <s v="No"/>
  </r>
  <r>
    <x v="310"/>
    <s v="China"/>
    <s v="CNE1000023J3"/>
    <s v="BW9LDX1"/>
    <s v="Special"/>
    <d v="2023-03-13T00:00:00"/>
    <s v="Management"/>
    <s v="G"/>
    <s v="Yes"/>
    <n v="1"/>
    <s v="Approve Demonstration Analysis Report in Connection to Issuance of Shares to Specific Targets"/>
    <s v="Reports"/>
    <s v="For"/>
    <x v="1"/>
    <s v="There are concerns around the potential dilution of the transaction."/>
    <s v="Yes"/>
  </r>
  <r>
    <x v="311"/>
    <s v="Indonesia"/>
    <s v="ID1000118201"/>
    <n v="6709099"/>
    <s v="Annual"/>
    <d v="2023-03-13T00:00:00"/>
    <s v="Management"/>
    <s v="G"/>
    <s v="Yes"/>
    <n v="1"/>
    <s v="Approve Annual Report, Financial Statements, Statutory Reports, Financial Statements of Micro and Small Enterprise Funding Program and Discharge of Directors and Commissioners"/>
    <s v="Election of Directors"/>
    <s v="For"/>
    <x v="2"/>
    <m/>
    <s v="No"/>
  </r>
  <r>
    <x v="311"/>
    <s v="Indonesia"/>
    <s v="ID1000118201"/>
    <n v="6709099"/>
    <s v="Annual"/>
    <d v="2023-03-13T00:00:00"/>
    <s v="Management"/>
    <s v="G"/>
    <s v="Yes"/>
    <n v="2"/>
    <s v="Approve Allocation of Income"/>
    <s v="Other"/>
    <s v="For"/>
    <x v="2"/>
    <m/>
    <s v="No"/>
  </r>
  <r>
    <x v="311"/>
    <s v="Indonesia"/>
    <s v="ID1000118201"/>
    <n v="6709099"/>
    <s v="Annual"/>
    <d v="2023-03-13T00:00:00"/>
    <s v="Management"/>
    <s v="G"/>
    <s v="Yes"/>
    <n v="3"/>
    <s v="Approve Remuneration and Tantiem of Directors and Commissioners"/>
    <s v="Election of Directors"/>
    <s v="For"/>
    <x v="2"/>
    <m/>
    <s v="No"/>
  </r>
  <r>
    <x v="311"/>
    <s v="Indonesia"/>
    <s v="ID1000118201"/>
    <n v="6709099"/>
    <s v="Annual"/>
    <d v="2023-03-13T00:00:00"/>
    <s v="Management"/>
    <s v="G"/>
    <s v="Yes"/>
    <n v="4"/>
    <s v="Approve Auditors of the Company and the Micro and Small Enterprise Funding Program's Financial Statements and Implementation Report"/>
    <s v="Auditors"/>
    <s v="For"/>
    <x v="2"/>
    <m/>
    <s v="No"/>
  </r>
  <r>
    <x v="311"/>
    <s v="Indonesia"/>
    <s v="ID1000118201"/>
    <n v="6709099"/>
    <s v="Annual"/>
    <d v="2023-03-13T00:00:00"/>
    <s v="Management"/>
    <s v="G"/>
    <s v="Yes"/>
    <n v="5"/>
    <s v="Approve Resolution Plan and Update of Recovery Plan of the Company"/>
    <s v="Other"/>
    <s v="For"/>
    <x v="2"/>
    <m/>
    <s v="No"/>
  </r>
  <r>
    <x v="311"/>
    <s v="Indonesia"/>
    <s v="ID1000118201"/>
    <n v="6709099"/>
    <s v="Annual"/>
    <d v="2023-03-13T00:00:00"/>
    <s v="Management"/>
    <s v="G"/>
    <s v="No"/>
    <n v="6"/>
    <s v="Accept Report on the Use of Proceeds"/>
    <s v="Reports"/>
    <m/>
    <x v="0"/>
    <m/>
    <s v="No"/>
  </r>
  <r>
    <x v="311"/>
    <s v="Indonesia"/>
    <s v="ID1000118201"/>
    <n v="6709099"/>
    <s v="Annual"/>
    <d v="2023-03-13T00:00:00"/>
    <s v="Management"/>
    <s v="G"/>
    <s v="Yes"/>
    <n v="7"/>
    <s v="Approve Share Repurchase Program"/>
    <s v="Other"/>
    <s v="For"/>
    <x v="2"/>
    <m/>
    <s v="No"/>
  </r>
  <r>
    <x v="311"/>
    <s v="Indonesia"/>
    <s v="ID1000118201"/>
    <n v="6709099"/>
    <s v="Annual"/>
    <d v="2023-03-13T00:00:00"/>
    <s v="Management"/>
    <s v="G"/>
    <s v="Yes"/>
    <n v="8"/>
    <s v="Approve Changes in the Boards of the Company"/>
    <s v="Other"/>
    <s v="For"/>
    <x v="1"/>
    <s v="Not enough disclosure to make an informed decision."/>
    <s v="Yes"/>
  </r>
  <r>
    <x v="10"/>
    <s v="China"/>
    <s v="CNE1000005Y9"/>
    <s v="B23D6F6"/>
    <s v="Special"/>
    <d v="2023-03-13T00:00:00"/>
    <s v="Management"/>
    <s v="G"/>
    <s v="Yes"/>
    <n v="1"/>
    <s v="Approve Demonstration Analysis Report in Connection to Private Placement"/>
    <s v="Reports"/>
    <s v="For"/>
    <x v="1"/>
    <s v="There are concerns around the potential dilution of the transaction."/>
    <s v="Yes"/>
  </r>
  <r>
    <x v="10"/>
    <s v="China"/>
    <s v="CNE1000005Y9"/>
    <s v="B23D6F6"/>
    <s v="Special"/>
    <d v="2023-03-13T00:00:00"/>
    <s v="Management"/>
    <s v="G"/>
    <s v="Yes"/>
    <n v="2"/>
    <s v="Approve Authorization of Board to Handle All Related Matters"/>
    <s v="Other"/>
    <s v="For"/>
    <x v="1"/>
    <s v="There are concerns around the potential dilution of the transaction."/>
    <s v="Yes"/>
  </r>
  <r>
    <x v="312"/>
    <s v="USA"/>
    <s v="US8010561020"/>
    <s v="B92RRW2"/>
    <s v="Annual"/>
    <d v="2023-03-13T00:00:00"/>
    <s v="Management"/>
    <s v="G"/>
    <s v="Yes"/>
    <n v="2"/>
    <s v="Ratify PricewaterhouseCoopers LLP as Auditors"/>
    <s v="Auditors"/>
    <s v="For"/>
    <x v="2"/>
    <m/>
    <s v="No"/>
  </r>
  <r>
    <x v="312"/>
    <s v="USA"/>
    <s v="US8010561020"/>
    <s v="B92RRW2"/>
    <s v="Annual"/>
    <d v="2023-03-13T00:00:00"/>
    <s v="Management"/>
    <s v="G"/>
    <s v="Yes"/>
    <n v="3"/>
    <s v="Advisory Vote to Ratify Named Executive Officers' Compensation"/>
    <s v="Other"/>
    <s v="For"/>
    <x v="1"/>
    <s v="Vesting schedule insufficient to aid in retention."/>
    <s v="Yes"/>
  </r>
  <r>
    <x v="312"/>
    <s v="USA"/>
    <s v="US8010561020"/>
    <s v="B92RRW2"/>
    <s v="Annual"/>
    <d v="2023-03-13T00:00:00"/>
    <s v="Management"/>
    <s v="G"/>
    <s v="Yes"/>
    <n v="4"/>
    <s v="Amend Omnibus Stock Plan"/>
    <s v="Other"/>
    <s v="For"/>
    <x v="2"/>
    <m/>
    <s v="No"/>
  </r>
  <r>
    <x v="312"/>
    <s v="USA"/>
    <s v="US8010561020"/>
    <s v="B92RRW2"/>
    <s v="Annual"/>
    <d v="2023-03-13T00:00:00"/>
    <s v="Management"/>
    <s v="G"/>
    <s v="Yes"/>
    <s v="1a"/>
    <s v="Elect Director Jure Sola"/>
    <s v="Election of Directors"/>
    <s v="For"/>
    <x v="2"/>
    <m/>
    <s v="No"/>
  </r>
  <r>
    <x v="312"/>
    <s v="USA"/>
    <s v="US8010561020"/>
    <s v="B92RRW2"/>
    <s v="Annual"/>
    <d v="2023-03-13T00:00:00"/>
    <s v="Management"/>
    <s v="G"/>
    <s v="Yes"/>
    <s v="1b"/>
    <s v="Elect Director Eugene A. Delaney"/>
    <s v="Election of Directors"/>
    <s v="For"/>
    <x v="2"/>
    <m/>
    <s v="No"/>
  </r>
  <r>
    <x v="312"/>
    <s v="USA"/>
    <s v="US8010561020"/>
    <s v="B92RRW2"/>
    <s v="Annual"/>
    <d v="2023-03-13T00:00:00"/>
    <s v="Management"/>
    <s v="G"/>
    <s v="Yes"/>
    <s v="1c"/>
    <s v="Elect Director John P. Goldsberry"/>
    <s v="Election of Directors"/>
    <s v="For"/>
    <x v="1"/>
    <s v="Non-independent and Audit Committee lacks sufficient independence."/>
    <s v="Yes"/>
  </r>
  <r>
    <x v="312"/>
    <s v="USA"/>
    <s v="US8010561020"/>
    <s v="B92RRW2"/>
    <s v="Annual"/>
    <d v="2023-03-13T00:00:00"/>
    <s v="Management"/>
    <s v="G"/>
    <s v="Yes"/>
    <s v="1d"/>
    <s v="Elect Director David V. Hedley, III"/>
    <s v="Election of Directors"/>
    <s v="For"/>
    <x v="2"/>
    <m/>
    <s v="No"/>
  </r>
  <r>
    <x v="312"/>
    <s v="USA"/>
    <s v="US8010561020"/>
    <s v="B92RRW2"/>
    <s v="Annual"/>
    <d v="2023-03-13T00:00:00"/>
    <s v="Management"/>
    <s v="G"/>
    <s v="Yes"/>
    <s v="1e"/>
    <s v="Elect Director Susan A. Johnson"/>
    <s v="Election of Directors"/>
    <s v="For"/>
    <x v="2"/>
    <m/>
    <s v="No"/>
  </r>
  <r>
    <x v="312"/>
    <s v="USA"/>
    <s v="US8010561020"/>
    <s v="B92RRW2"/>
    <s v="Annual"/>
    <d v="2023-03-13T00:00:00"/>
    <s v="Management"/>
    <s v="G"/>
    <s v="Yes"/>
    <s v="1f"/>
    <s v="Elect Director Joseph G. Licata, Jr."/>
    <s v="Election of Directors"/>
    <s v="For"/>
    <x v="1"/>
    <s v="Non-independent and Audit Committee lacks sufficient independence."/>
    <s v="Yes"/>
  </r>
  <r>
    <x v="312"/>
    <s v="USA"/>
    <s v="US8010561020"/>
    <s v="B92RRW2"/>
    <s v="Annual"/>
    <d v="2023-03-13T00:00:00"/>
    <s v="Management"/>
    <s v="G"/>
    <s v="Yes"/>
    <s v="1g"/>
    <s v="Elect Director Krish Prabhu"/>
    <s v="Election of Directors"/>
    <s v="For"/>
    <x v="2"/>
    <m/>
    <s v="No"/>
  </r>
  <r>
    <x v="312"/>
    <s v="USA"/>
    <s v="US8010561020"/>
    <s v="B92RRW2"/>
    <s v="Annual"/>
    <d v="2023-03-13T00:00:00"/>
    <s v="Management"/>
    <s v="G"/>
    <s v="Yes"/>
    <s v="1h"/>
    <s v="Elect Director Mario M. Rosati"/>
    <s v="Election of Directors"/>
    <s v="For"/>
    <x v="2"/>
    <m/>
    <s v="No"/>
  </r>
  <r>
    <x v="313"/>
    <s v="India"/>
    <s v="INE245A01021"/>
    <s v="B6Z1L73"/>
    <s v="Special"/>
    <d v="2023-03-13T00:00:00"/>
    <s v="Management"/>
    <s v="G"/>
    <s v="Yes"/>
    <n v="1"/>
    <s v="Approve Material Related Party Transactions with PT Kaltim Prima Coal"/>
    <s v="Other"/>
    <s v="For"/>
    <x v="2"/>
    <m/>
    <s v="No"/>
  </r>
  <r>
    <x v="313"/>
    <s v="India"/>
    <s v="INE245A01021"/>
    <s v="B6Z1L73"/>
    <s v="Special"/>
    <d v="2023-03-13T00:00:00"/>
    <s v="Management"/>
    <s v="G"/>
    <s v="Yes"/>
    <n v="2"/>
    <s v="Approve Material Related Party Transactions with Tata Projects Limited"/>
    <s v="Other"/>
    <s v="For"/>
    <x v="2"/>
    <m/>
    <s v="No"/>
  </r>
  <r>
    <x v="313"/>
    <s v="India"/>
    <s v="INE245A01021"/>
    <s v="B6Z1L73"/>
    <s v="Special"/>
    <d v="2023-03-13T00:00:00"/>
    <s v="Management"/>
    <s v="G"/>
    <s v="Yes"/>
    <n v="3"/>
    <s v="Approve Material Related Party Transactions with Tata Steel Limited"/>
    <s v="Other"/>
    <s v="For"/>
    <x v="2"/>
    <m/>
    <s v="No"/>
  </r>
  <r>
    <x v="313"/>
    <s v="India"/>
    <s v="INE245A01021"/>
    <s v="B6Z1L73"/>
    <s v="Special"/>
    <d v="2023-03-13T00:00:00"/>
    <s v="Management"/>
    <s v="G"/>
    <s v="Yes"/>
    <n v="4"/>
    <s v="Approve Material Related Party Transactions between Industrial Energy Limited and Tata Steel Limited"/>
    <s v="Other"/>
    <s v="For"/>
    <x v="2"/>
    <m/>
    <s v="No"/>
  </r>
  <r>
    <x v="313"/>
    <s v="India"/>
    <s v="INE245A01021"/>
    <s v="B6Z1L73"/>
    <s v="Special"/>
    <d v="2023-03-13T00:00:00"/>
    <s v="Management"/>
    <s v="G"/>
    <s v="Yes"/>
    <n v="5"/>
    <s v="Approve Material Related Party Transactions between Tata Power Trading Company Limited and Maithon Power Limited"/>
    <s v="Other"/>
    <s v="For"/>
    <x v="2"/>
    <m/>
    <s v="No"/>
  </r>
  <r>
    <x v="313"/>
    <s v="India"/>
    <s v="INE245A01021"/>
    <s v="B6Z1L73"/>
    <s v="Special"/>
    <d v="2023-03-13T00:00:00"/>
    <s v="Management"/>
    <s v="G"/>
    <s v="Yes"/>
    <n v="6"/>
    <s v="Approve Material Related Party Transactions between Tata Power Delhi Distribution Limited and Tata Power Trading Company Limited"/>
    <s v="Other"/>
    <s v="For"/>
    <x v="2"/>
    <m/>
    <s v="No"/>
  </r>
  <r>
    <x v="314"/>
    <s v="China"/>
    <s v="CNE100003JF9"/>
    <s v="BHR34R5"/>
    <s v="Special"/>
    <d v="2023-03-13T00:00:00"/>
    <s v="Management"/>
    <s v="G"/>
    <s v="Yes"/>
    <n v="1"/>
    <s v="Approve Demonstration Analysis Report in Connection to Issuance of Shares to Specific Targets"/>
    <s v="Reports"/>
    <s v="For"/>
    <x v="1"/>
    <s v="There are concerns around the potential dilution of the transaction."/>
    <s v="Yes"/>
  </r>
  <r>
    <x v="314"/>
    <s v="China"/>
    <s v="CNE100003JF9"/>
    <s v="BHR34R5"/>
    <s v="Special"/>
    <d v="2023-03-13T00:00:00"/>
    <s v="Management"/>
    <s v="G"/>
    <s v="Yes"/>
    <n v="2"/>
    <s v="Approve Authorization of Board to Handle All Related Matters"/>
    <s v="Other"/>
    <s v="For"/>
    <x v="1"/>
    <s v="There are concerns around the potential dilution of the transaction."/>
    <s v="Yes"/>
  </r>
  <r>
    <x v="314"/>
    <s v="China"/>
    <s v="CNE100003JF9"/>
    <s v="BHR34R5"/>
    <s v="Special"/>
    <d v="2023-03-13T00:00:00"/>
    <s v="Management"/>
    <s v="G"/>
    <s v="Yes"/>
    <n v="3"/>
    <s v="Approve Shareholder Dividend Return Plan"/>
    <s v="Other"/>
    <s v="For"/>
    <x v="2"/>
    <m/>
    <s v="No"/>
  </r>
  <r>
    <x v="315"/>
    <s v="China"/>
    <s v="CNE100001TS5"/>
    <s v="BVV6QQ1"/>
    <s v="Special"/>
    <d v="2023-03-13T00:00:00"/>
    <s v="Management"/>
    <s v="G"/>
    <s v="Yes"/>
    <n v="1"/>
    <s v="Approve Demonstration Analysis Report in Connection to Issuance of Convertible Bonds"/>
    <s v="Reports"/>
    <s v="For"/>
    <x v="2"/>
    <m/>
    <s v="No"/>
  </r>
  <r>
    <x v="315"/>
    <s v="China"/>
    <s v="CNE100001TS5"/>
    <s v="BVV6QQ1"/>
    <s v="Special"/>
    <d v="2023-03-13T00:00:00"/>
    <s v="Management"/>
    <s v="G"/>
    <s v="Yes"/>
    <n v="2"/>
    <s v="Approve Authorization of Board to Handle All Related Matters"/>
    <s v="Other"/>
    <s v="For"/>
    <x v="2"/>
    <m/>
    <s v="No"/>
  </r>
  <r>
    <x v="315"/>
    <s v="China"/>
    <s v="CNE100001TS5"/>
    <s v="BVV6QQ1"/>
    <s v="Special"/>
    <d v="2023-03-13T00:00:00"/>
    <s v="Management"/>
    <s v="G"/>
    <s v="Yes"/>
    <n v="3"/>
    <s v="Approve Change Business Scope and Amendment of Articles of Association"/>
    <s v="Other"/>
    <s v="For"/>
    <x v="2"/>
    <m/>
    <s v="No"/>
  </r>
  <r>
    <x v="316"/>
    <s v="India"/>
    <s v="INE079A01024"/>
    <s v="B09QQ11"/>
    <s v="Special"/>
    <d v="2023-03-14T00:00:00"/>
    <s v="Management"/>
    <s v="G"/>
    <s v="Yes"/>
    <n v="1"/>
    <s v="Approve Material Related Party Transactions (Revised Limits) with ACC Limited"/>
    <s v="Other"/>
    <s v="For"/>
    <x v="1"/>
    <s v="The proposed transaction is not in the best interest of existing shareholders."/>
    <s v="Yes"/>
  </r>
  <r>
    <x v="316"/>
    <s v="India"/>
    <s v="INE079A01024"/>
    <s v="B09QQ11"/>
    <s v="Special"/>
    <d v="2023-03-14T00:00:00"/>
    <s v="Management"/>
    <s v="G"/>
    <s v="Yes"/>
    <n v="2"/>
    <s v="Approve Material Related Party Transactions with ACC Limited for Financial Year 2023-2024"/>
    <s v="Other"/>
    <s v="For"/>
    <x v="1"/>
    <s v="The proposed transaction is not in the best interest of existing shareholders."/>
    <s v="Yes"/>
  </r>
  <r>
    <x v="317"/>
    <s v="USA"/>
    <s v="US00165C1045"/>
    <s v="BH4HLL3"/>
    <s v="Special"/>
    <d v="2023-03-14T00:00:00"/>
    <s v="Management"/>
    <s v="G"/>
    <s v="Yes"/>
    <n v="1"/>
    <s v="Increase Authorized Common Stock"/>
    <s v="Other"/>
    <s v="For"/>
    <x v="2"/>
    <m/>
    <s v="No"/>
  </r>
  <r>
    <x v="317"/>
    <s v="USA"/>
    <s v="US00165C1045"/>
    <s v="BH4HLL3"/>
    <s v="Special"/>
    <d v="2023-03-14T00:00:00"/>
    <s v="Management"/>
    <s v="G"/>
    <s v="Yes"/>
    <n v="2"/>
    <s v="Approve Reverse Stock Split"/>
    <s v="Other"/>
    <s v="For"/>
    <x v="2"/>
    <m/>
    <s v="No"/>
  </r>
  <r>
    <x v="317"/>
    <s v="USA"/>
    <s v="US00165C1045"/>
    <s v="BH4HLL3"/>
    <s v="Special"/>
    <d v="2023-03-14T00:00:00"/>
    <s v="Management"/>
    <s v="G"/>
    <s v="Yes"/>
    <n v="3"/>
    <s v="Adjourn Meeting"/>
    <s v="Other"/>
    <s v="For"/>
    <x v="2"/>
    <m/>
    <s v="No"/>
  </r>
  <r>
    <x v="318"/>
    <s v="China"/>
    <s v="CNE0000017H1"/>
    <n v="6335933"/>
    <s v="Special"/>
    <d v="2023-03-14T00:00:00"/>
    <s v="Management"/>
    <s v="G"/>
    <s v="Yes"/>
    <n v="1"/>
    <s v="Approve Application for Comprehensive Credit Plan"/>
    <s v="Other"/>
    <s v="For"/>
    <x v="2"/>
    <m/>
    <s v="No"/>
  </r>
  <r>
    <x v="318"/>
    <s v="China"/>
    <s v="CNE0000017H1"/>
    <n v="6335933"/>
    <s v="Special"/>
    <d v="2023-03-14T00:00:00"/>
    <s v="Management"/>
    <s v="G"/>
    <s v="Yes"/>
    <n v="2"/>
    <s v="Approve Provision of Guarantee to Controlled Subsidiary"/>
    <s v="Other"/>
    <s v="For"/>
    <x v="2"/>
    <m/>
    <s v="No"/>
  </r>
  <r>
    <x v="318"/>
    <s v="China"/>
    <s v="CNE0000017H1"/>
    <n v="6335933"/>
    <s v="Special"/>
    <d v="2023-03-14T00:00:00"/>
    <s v="Management"/>
    <s v="G"/>
    <s v="Yes"/>
    <n v="3"/>
    <s v="Approve Annual Budget"/>
    <s v="Other"/>
    <s v="For"/>
    <x v="2"/>
    <m/>
    <s v="No"/>
  </r>
  <r>
    <x v="318"/>
    <s v="China"/>
    <s v="CNE0000017H1"/>
    <n v="6335933"/>
    <s v="Special"/>
    <d v="2023-03-14T00:00:00"/>
    <s v="Management"/>
    <s v="G"/>
    <s v="Yes"/>
    <n v="4"/>
    <s v="Approve to Change the Usage of Repurchased Shares and Cancellation"/>
    <s v="Other"/>
    <s v="For"/>
    <x v="2"/>
    <m/>
    <s v="No"/>
  </r>
  <r>
    <x v="318"/>
    <s v="China"/>
    <s v="CNE0000017H1"/>
    <n v="6335933"/>
    <s v="Special"/>
    <d v="2023-03-14T00:00:00"/>
    <s v="Management"/>
    <s v="G"/>
    <s v="Yes"/>
    <n v="5"/>
    <s v="Approve Decrease in Registered Capital and Amend Articles of Association"/>
    <s v="Other"/>
    <s v="For"/>
    <x v="2"/>
    <m/>
    <s v="No"/>
  </r>
  <r>
    <x v="319"/>
    <s v="USA"/>
    <s v="US5779331041"/>
    <n v="2018669"/>
    <s v="Annual"/>
    <d v="2023-03-14T00:00:00"/>
    <s v="Management"/>
    <s v="G"/>
    <s v="Yes"/>
    <n v="2"/>
    <s v="Ratify Ernst &amp; Young LLP as Auditors"/>
    <s v="Auditors"/>
    <s v="For"/>
    <x v="2"/>
    <m/>
    <s v="No"/>
  </r>
  <r>
    <x v="319"/>
    <s v="USA"/>
    <s v="US5779331041"/>
    <n v="2018669"/>
    <s v="Annual"/>
    <d v="2023-03-14T00:00:00"/>
    <s v="Management"/>
    <s v="G"/>
    <s v="Yes"/>
    <n v="3"/>
    <s v="Advisory Vote to Ratify Named Executive Officers' Compensation"/>
    <s v="Other"/>
    <s v="For"/>
    <x v="1"/>
    <s v="Vesting of performance awards is less than three years. Excessive severance package."/>
    <s v="Yes"/>
  </r>
  <r>
    <x v="319"/>
    <s v="USA"/>
    <s v="US5779331041"/>
    <n v="2018669"/>
    <s v="Annual"/>
    <d v="2023-03-14T00:00:00"/>
    <s v="Management"/>
    <s v="G"/>
    <s v="Yes"/>
    <n v="4"/>
    <s v="Advisory Vote on Say on Pay Frequency"/>
    <s v="Other"/>
    <s v="One Year"/>
    <x v="5"/>
    <m/>
    <s v="No"/>
  </r>
  <r>
    <x v="319"/>
    <s v="USA"/>
    <s v="US5779331041"/>
    <n v="2018669"/>
    <s v="Annual"/>
    <d v="2023-03-14T00:00:00"/>
    <s v="Management"/>
    <s v="G"/>
    <s v="Yes"/>
    <s v="1a"/>
    <s v="Elect Director Anne K. Altman"/>
    <s v="Election of Directors"/>
    <s v="For"/>
    <x v="2"/>
    <m/>
    <s v="No"/>
  </r>
  <r>
    <x v="319"/>
    <s v="USA"/>
    <s v="US5779331041"/>
    <n v="2018669"/>
    <s v="Annual"/>
    <d v="2023-03-14T00:00:00"/>
    <s v="Management"/>
    <s v="G"/>
    <s v="Yes"/>
    <s v="1b"/>
    <s v="Elect Director Bruce L. Caswell"/>
    <s v="Election of Directors"/>
    <s v="For"/>
    <x v="2"/>
    <m/>
    <s v="No"/>
  </r>
  <r>
    <x v="319"/>
    <s v="USA"/>
    <s v="US5779331041"/>
    <n v="2018669"/>
    <s v="Annual"/>
    <d v="2023-03-14T00:00:00"/>
    <s v="Management"/>
    <s v="G"/>
    <s v="Yes"/>
    <s v="1c"/>
    <s v="Elect Director John J. Haley"/>
    <s v="Election of Directors"/>
    <s v="For"/>
    <x v="2"/>
    <m/>
    <s v="No"/>
  </r>
  <r>
    <x v="319"/>
    <s v="USA"/>
    <s v="US5779331041"/>
    <n v="2018669"/>
    <s v="Annual"/>
    <d v="2023-03-14T00:00:00"/>
    <s v="Management"/>
    <s v="G"/>
    <s v="Yes"/>
    <s v="1d"/>
    <s v="Elect Director Jan D. Madsen"/>
    <s v="Election of Directors"/>
    <s v="For"/>
    <x v="2"/>
    <m/>
    <s v="No"/>
  </r>
  <r>
    <x v="319"/>
    <s v="USA"/>
    <s v="US5779331041"/>
    <n v="2018669"/>
    <s v="Annual"/>
    <d v="2023-03-14T00:00:00"/>
    <s v="Management"/>
    <s v="G"/>
    <s v="Yes"/>
    <s v="1e"/>
    <s v="Elect Director Richard A. Montoni"/>
    <s v="Election of Directors"/>
    <s v="For"/>
    <x v="2"/>
    <m/>
    <s v="No"/>
  </r>
  <r>
    <x v="319"/>
    <s v="USA"/>
    <s v="US5779331041"/>
    <n v="2018669"/>
    <s v="Annual"/>
    <d v="2023-03-14T00:00:00"/>
    <s v="Management"/>
    <s v="G"/>
    <s v="Yes"/>
    <s v="1f"/>
    <s v="Elect Director Gayathri Rajan"/>
    <s v="Election of Directors"/>
    <s v="For"/>
    <x v="2"/>
    <m/>
    <s v="No"/>
  </r>
  <r>
    <x v="319"/>
    <s v="USA"/>
    <s v="US5779331041"/>
    <n v="2018669"/>
    <s v="Annual"/>
    <d v="2023-03-14T00:00:00"/>
    <s v="Management"/>
    <s v="G"/>
    <s v="Yes"/>
    <s v="1g"/>
    <s v="Elect Director Raymond B. Ruddy"/>
    <s v="Election of Directors"/>
    <s v="For"/>
    <x v="1"/>
    <s v="Chair of Audit Committee is non-independent."/>
    <s v="Yes"/>
  </r>
  <r>
    <x v="319"/>
    <s v="USA"/>
    <s v="US5779331041"/>
    <n v="2018669"/>
    <s v="Annual"/>
    <d v="2023-03-14T00:00:00"/>
    <s v="Management"/>
    <s v="G"/>
    <s v="Yes"/>
    <s v="1h"/>
    <s v="Elect Director Michael J. Warren"/>
    <s v="Election of Directors"/>
    <s v="For"/>
    <x v="2"/>
    <m/>
    <s v="No"/>
  </r>
  <r>
    <x v="320"/>
    <s v="Japan"/>
    <s v="JP3027670003"/>
    <n v="6396800"/>
    <s v="Special"/>
    <d v="2023-03-14T00:00:00"/>
    <s v="Management"/>
    <s v="G"/>
    <s v="Yes"/>
    <n v="1"/>
    <s v="Amend Articles to Disclose Unitholder Meeting Materials on Internet - Amend Provisions on Deemed Approval System"/>
    <s v="Other"/>
    <s v="For"/>
    <x v="2"/>
    <m/>
    <s v="No"/>
  </r>
  <r>
    <x v="320"/>
    <s v="Japan"/>
    <s v="JP3027670003"/>
    <n v="6396800"/>
    <s v="Special"/>
    <d v="2023-03-14T00:00:00"/>
    <s v="Management"/>
    <s v="G"/>
    <s v="Yes"/>
    <n v="2"/>
    <s v="Elect Executive Director Nishiyama, Koichi"/>
    <s v="Election of Directors"/>
    <s v="For"/>
    <x v="2"/>
    <m/>
    <s v="No"/>
  </r>
  <r>
    <x v="320"/>
    <s v="Japan"/>
    <s v="JP3027670003"/>
    <n v="6396800"/>
    <s v="Special"/>
    <d v="2023-03-14T00:00:00"/>
    <s v="Management"/>
    <s v="G"/>
    <s v="Yes"/>
    <n v="3.1"/>
    <s v="Elect Alternate Executive Director Onozawa, Eiichiro"/>
    <s v="Election of Directors"/>
    <s v="For"/>
    <x v="2"/>
    <m/>
    <s v="No"/>
  </r>
  <r>
    <x v="320"/>
    <s v="Japan"/>
    <s v="JP3027670003"/>
    <n v="6396800"/>
    <s v="Special"/>
    <d v="2023-03-14T00:00:00"/>
    <s v="Management"/>
    <s v="G"/>
    <s v="Yes"/>
    <n v="3.2"/>
    <s v="Elect Alternate Executive Director Shuto, Hideki"/>
    <s v="Election of Directors"/>
    <s v="For"/>
    <x v="2"/>
    <m/>
    <s v="No"/>
  </r>
  <r>
    <x v="320"/>
    <s v="Japan"/>
    <s v="JP3027670003"/>
    <n v="6396800"/>
    <s v="Special"/>
    <d v="2023-03-14T00:00:00"/>
    <s v="Management"/>
    <s v="G"/>
    <s v="Yes"/>
    <n v="4.0999999999999996"/>
    <s v="Elect Supervisory Director Okada, Masaki"/>
    <s v="Election of Directors"/>
    <s v="For"/>
    <x v="2"/>
    <m/>
    <s v="No"/>
  </r>
  <r>
    <x v="320"/>
    <s v="Japan"/>
    <s v="JP3027670003"/>
    <n v="6396800"/>
    <s v="Special"/>
    <d v="2023-03-14T00:00:00"/>
    <s v="Management"/>
    <s v="G"/>
    <s v="Yes"/>
    <n v="4.2"/>
    <s v="Elect Supervisory Director Hayashi, Keiko"/>
    <s v="Election of Directors"/>
    <s v="For"/>
    <x v="2"/>
    <m/>
    <s v="No"/>
  </r>
  <r>
    <x v="320"/>
    <s v="Japan"/>
    <s v="JP3027670003"/>
    <n v="6396800"/>
    <s v="Special"/>
    <d v="2023-03-14T00:00:00"/>
    <s v="Management"/>
    <s v="G"/>
    <s v="Yes"/>
    <n v="4.3"/>
    <s v="Elect Supervisory Director Kobayashi, Kazuhisa"/>
    <s v="Election of Directors"/>
    <s v="For"/>
    <x v="2"/>
    <m/>
    <s v="No"/>
  </r>
  <r>
    <x v="321"/>
    <s v="Indonesia"/>
    <s v="ID1000095003"/>
    <n v="6651048"/>
    <s v="Annual"/>
    <d v="2023-03-14T00:00:00"/>
    <s v="Management"/>
    <s v="G"/>
    <s v="Yes"/>
    <n v="1"/>
    <s v="Approve Annual Report, Financial Statements, Statutory Reports, Report of the Micro and Small Business Funding Program (PUMK), and Discharge of Directors and Commissioners"/>
    <s v="Election of Directors"/>
    <s v="For"/>
    <x v="2"/>
    <m/>
    <s v="No"/>
  </r>
  <r>
    <x v="321"/>
    <s v="Indonesia"/>
    <s v="ID1000095003"/>
    <n v="6651048"/>
    <s v="Annual"/>
    <d v="2023-03-14T00:00:00"/>
    <s v="Management"/>
    <s v="G"/>
    <s v="Yes"/>
    <n v="2"/>
    <s v="Approve Allocation of Income"/>
    <s v="Other"/>
    <s v="For"/>
    <x v="2"/>
    <m/>
    <s v="No"/>
  </r>
  <r>
    <x v="321"/>
    <s v="Indonesia"/>
    <s v="ID1000095003"/>
    <n v="6651048"/>
    <s v="Annual"/>
    <d v="2023-03-14T00:00:00"/>
    <s v="Management"/>
    <s v="G"/>
    <s v="Yes"/>
    <n v="3"/>
    <s v="Approve Remuneration and Tantiem of Directors and Commissioners"/>
    <s v="Election of Directors"/>
    <s v="For"/>
    <x v="2"/>
    <m/>
    <s v="No"/>
  </r>
  <r>
    <x v="321"/>
    <s v="Indonesia"/>
    <s v="ID1000095003"/>
    <n v="6651048"/>
    <s v="Annual"/>
    <d v="2023-03-14T00:00:00"/>
    <s v="Management"/>
    <s v="G"/>
    <s v="Yes"/>
    <n v="4"/>
    <s v="Appoint Auditors of the Company and the Micro and Small Business Funding Program (PUMK)"/>
    <s v="Auditors"/>
    <s v="For"/>
    <x v="2"/>
    <m/>
    <s v="No"/>
  </r>
  <r>
    <x v="321"/>
    <s v="Indonesia"/>
    <s v="ID1000095003"/>
    <n v="6651048"/>
    <s v="Annual"/>
    <d v="2023-03-14T00:00:00"/>
    <s v="Management"/>
    <s v="G"/>
    <s v="Yes"/>
    <n v="5"/>
    <s v="Approve Resolution Plan"/>
    <s v="Other"/>
    <s v="For"/>
    <x v="2"/>
    <m/>
    <s v="No"/>
  </r>
  <r>
    <x v="321"/>
    <s v="Indonesia"/>
    <s v="ID1000095003"/>
    <n v="6651048"/>
    <s v="Annual"/>
    <d v="2023-03-14T00:00:00"/>
    <s v="Management"/>
    <s v="G"/>
    <s v="Yes"/>
    <n v="6"/>
    <s v="Approve Stock Split"/>
    <s v="Other"/>
    <s v="For"/>
    <x v="2"/>
    <m/>
    <s v="No"/>
  </r>
  <r>
    <x v="321"/>
    <s v="Indonesia"/>
    <s v="ID1000095003"/>
    <n v="6651048"/>
    <s v="Annual"/>
    <d v="2023-03-14T00:00:00"/>
    <s v="Management"/>
    <s v="G"/>
    <s v="Yes"/>
    <n v="7"/>
    <s v="Amend Articles of Association"/>
    <s v="Other"/>
    <s v="For"/>
    <x v="1"/>
    <s v="Lack of disclosure surrounding changes to articles."/>
    <s v="Yes"/>
  </r>
  <r>
    <x v="321"/>
    <s v="Indonesia"/>
    <s v="ID1000095003"/>
    <n v="6651048"/>
    <s v="Annual"/>
    <d v="2023-03-14T00:00:00"/>
    <s v="Management"/>
    <s v="G"/>
    <s v="Yes"/>
    <n v="8"/>
    <s v="Approve Changes in the Boards of the Company"/>
    <s v="Other"/>
    <s v="For"/>
    <x v="1"/>
    <s v="Not enough disclosure to make an informed decision."/>
    <s v="Yes"/>
  </r>
  <r>
    <x v="322"/>
    <s v="Switzerland"/>
    <s v="CH0012032048"/>
    <n v="7110388"/>
    <s v="Annual"/>
    <d v="2023-03-14T00:00:00"/>
    <s v="Management"/>
    <s v="G"/>
    <s v="Yes"/>
    <n v="1"/>
    <s v="Accept Financial Statements and Statutory Reports"/>
    <s v="Reports"/>
    <s v="For"/>
    <x v="2"/>
    <m/>
    <s v="No"/>
  </r>
  <r>
    <x v="322"/>
    <s v="Switzerland"/>
    <s v="CH0012032048"/>
    <n v="7110388"/>
    <s v="Annual"/>
    <d v="2023-03-14T00:00:00"/>
    <s v="Management"/>
    <s v="G"/>
    <s v="Yes"/>
    <n v="2"/>
    <s v="Approve Remuneration Report"/>
    <s v="Incentives and Remuneration"/>
    <s v="For"/>
    <x v="1"/>
    <s v="Poor pay disclosure. Majority of awards vest without reference to performance conditions. Short term awards are greater than long term incentives. Independence compromised with performance based pay."/>
    <s v="Yes"/>
  </r>
  <r>
    <x v="322"/>
    <s v="Switzerland"/>
    <s v="CH0012032048"/>
    <n v="7110388"/>
    <s v="Annual"/>
    <d v="2023-03-14T00:00:00"/>
    <s v="Management"/>
    <s v="G"/>
    <s v="Yes"/>
    <n v="3.1"/>
    <s v="Approve CHF 10.7 Million in Bonuses to the Corporate Executive Committee for Fiscal Year 2022"/>
    <s v="Other"/>
    <s v="For"/>
    <x v="2"/>
    <m/>
    <s v="No"/>
  </r>
  <r>
    <x v="322"/>
    <s v="Switzerland"/>
    <s v="CH0012032048"/>
    <n v="7110388"/>
    <s v="Annual"/>
    <d v="2023-03-14T00:00:00"/>
    <s v="Management"/>
    <s v="G"/>
    <s v="Yes"/>
    <n v="3.2"/>
    <s v="Approve CHF 1.8 Million Share Bonus for the Chair of the Board of Directors for Fiscal Year 2022"/>
    <s v="Election of Directors"/>
    <s v="For"/>
    <x v="1"/>
    <s v="Poor pay disclosure."/>
    <s v="Yes"/>
  </r>
  <r>
    <x v="322"/>
    <s v="Switzerland"/>
    <s v="CH0012032048"/>
    <n v="7110388"/>
    <s v="Annual"/>
    <d v="2023-03-14T00:00:00"/>
    <s v="Management"/>
    <s v="G"/>
    <s v="Yes"/>
    <n v="4"/>
    <s v="Approve Discharge of Board and Senior Management"/>
    <s v="Other"/>
    <s v="For"/>
    <x v="2"/>
    <m/>
    <s v="No"/>
  </r>
  <r>
    <x v="322"/>
    <s v="Switzerland"/>
    <s v="CH0012032048"/>
    <n v="7110388"/>
    <s v="Annual"/>
    <d v="2023-03-14T00:00:00"/>
    <s v="Management"/>
    <s v="G"/>
    <s v="Yes"/>
    <n v="5"/>
    <s v="Approve Allocation of Income and Dividends of CHF 9.50 per Share"/>
    <s v="Other"/>
    <s v="For"/>
    <x v="2"/>
    <m/>
    <s v="No"/>
  </r>
  <r>
    <x v="322"/>
    <s v="Switzerland"/>
    <s v="CH0012032048"/>
    <n v="7110388"/>
    <s v="Annual"/>
    <d v="2023-03-14T00:00:00"/>
    <s v="Management"/>
    <s v="G"/>
    <s v="Yes"/>
    <n v="6.1"/>
    <s v="Elect Severin Schwan as Director and Board Chair"/>
    <s v="Election of Directors"/>
    <s v="For"/>
    <x v="1"/>
    <s v="CEO moving to position of Chair."/>
    <s v="Yes"/>
  </r>
  <r>
    <x v="322"/>
    <s v="Switzerland"/>
    <s v="CH0012032048"/>
    <n v="7110388"/>
    <s v="Annual"/>
    <d v="2023-03-14T00:00:00"/>
    <s v="Management"/>
    <s v="G"/>
    <s v="Yes"/>
    <n v="6.1"/>
    <s v="Elect Akiko Iwasaki as Director"/>
    <s v="Election of Directors"/>
    <s v="For"/>
    <x v="2"/>
    <m/>
    <s v="No"/>
  </r>
  <r>
    <x v="322"/>
    <s v="Switzerland"/>
    <s v="CH0012032048"/>
    <n v="7110388"/>
    <s v="Annual"/>
    <d v="2023-03-14T00:00:00"/>
    <s v="Management"/>
    <s v="G"/>
    <s v="Yes"/>
    <n v="6.11"/>
    <s v="Elect Mark Schneider as Director"/>
    <s v="Election of Directors"/>
    <s v="For"/>
    <x v="2"/>
    <m/>
    <s v="No"/>
  </r>
  <r>
    <x v="322"/>
    <s v="Switzerland"/>
    <s v="CH0012032048"/>
    <n v="7110388"/>
    <s v="Annual"/>
    <d v="2023-03-14T00:00:00"/>
    <s v="Management"/>
    <s v="G"/>
    <s v="Yes"/>
    <n v="6.12"/>
    <s v="Reappoint Andre Hoffmann as Member of the Compensation Committee"/>
    <s v="Other"/>
    <s v="For"/>
    <x v="1"/>
    <s v="Non-independent and the Remuneration Committee lacks sufficient independence."/>
    <s v="Yes"/>
  </r>
  <r>
    <x v="322"/>
    <s v="Switzerland"/>
    <s v="CH0012032048"/>
    <n v="7110388"/>
    <s v="Annual"/>
    <d v="2023-03-14T00:00:00"/>
    <s v="Management"/>
    <s v="G"/>
    <s v="Yes"/>
    <n v="6.13"/>
    <s v="Reappoint Richard Lifton as Member of the Compensation Committee"/>
    <s v="Other"/>
    <s v="For"/>
    <x v="1"/>
    <s v="Non-independent and the Remuneration Committee lacks sufficient independence."/>
    <s v="Yes"/>
  </r>
  <r>
    <x v="322"/>
    <s v="Switzerland"/>
    <s v="CH0012032048"/>
    <n v="7110388"/>
    <s v="Annual"/>
    <d v="2023-03-14T00:00:00"/>
    <s v="Management"/>
    <s v="G"/>
    <s v="Yes"/>
    <n v="6.14"/>
    <s v="Reappoint Bernard Poussot as Member of the Compensation Committee"/>
    <s v="Other"/>
    <s v="For"/>
    <x v="2"/>
    <m/>
    <s v="No"/>
  </r>
  <r>
    <x v="322"/>
    <s v="Switzerland"/>
    <s v="CH0012032048"/>
    <n v="7110388"/>
    <s v="Annual"/>
    <d v="2023-03-14T00:00:00"/>
    <s v="Management"/>
    <s v="G"/>
    <s v="Yes"/>
    <n v="6.15"/>
    <s v="Appoint Joerg Duschmale as Member of the Compensation Committee"/>
    <s v="Other"/>
    <s v="For"/>
    <x v="1"/>
    <s v="Non-independent and the Remuneration Committee lacks sufficient independence."/>
    <s v="Yes"/>
  </r>
  <r>
    <x v="322"/>
    <s v="Switzerland"/>
    <s v="CH0012032048"/>
    <n v="7110388"/>
    <s v="Annual"/>
    <d v="2023-03-14T00:00:00"/>
    <s v="Management"/>
    <s v="G"/>
    <s v="Yes"/>
    <n v="6.16"/>
    <s v="Appoint Anita Hauser as Member of the Compensation Committee"/>
    <s v="Other"/>
    <s v="For"/>
    <x v="2"/>
    <m/>
    <s v="No"/>
  </r>
  <r>
    <x v="322"/>
    <s v="Switzerland"/>
    <s v="CH0012032048"/>
    <n v="7110388"/>
    <s v="Annual"/>
    <d v="2023-03-14T00:00:00"/>
    <s v="Management"/>
    <s v="G"/>
    <s v="Yes"/>
    <n v="6.2"/>
    <s v="Reelect Andre Hoffmann as Director"/>
    <s v="Election of Directors"/>
    <s v="For"/>
    <x v="1"/>
    <s v="Non-independent and the Nomination Committee lacks sufficient independence."/>
    <s v="Yes"/>
  </r>
  <r>
    <x v="322"/>
    <s v="Switzerland"/>
    <s v="CH0012032048"/>
    <n v="7110388"/>
    <s v="Annual"/>
    <d v="2023-03-14T00:00:00"/>
    <s v="Management"/>
    <s v="G"/>
    <s v="Yes"/>
    <n v="6.3"/>
    <s v="Reelect Joerg Duschmale as Director"/>
    <s v="Election of Directors"/>
    <s v="For"/>
    <x v="2"/>
    <m/>
    <s v="No"/>
  </r>
  <r>
    <x v="322"/>
    <s v="Switzerland"/>
    <s v="CH0012032048"/>
    <n v="7110388"/>
    <s v="Annual"/>
    <d v="2023-03-14T00:00:00"/>
    <s v="Management"/>
    <s v="G"/>
    <s v="Yes"/>
    <n v="6.4"/>
    <s v="Reelect Patrick Frost as Director"/>
    <s v="Election of Directors"/>
    <s v="For"/>
    <x v="2"/>
    <m/>
    <s v="No"/>
  </r>
  <r>
    <x v="322"/>
    <s v="Switzerland"/>
    <s v="CH0012032048"/>
    <n v="7110388"/>
    <s v="Annual"/>
    <d v="2023-03-14T00:00:00"/>
    <s v="Management"/>
    <s v="G"/>
    <s v="Yes"/>
    <n v="6.5"/>
    <s v="Reelect Anita Hauser as Director"/>
    <s v="Election of Directors"/>
    <s v="For"/>
    <x v="2"/>
    <m/>
    <s v="No"/>
  </r>
  <r>
    <x v="322"/>
    <s v="Switzerland"/>
    <s v="CH0012032048"/>
    <n v="7110388"/>
    <s v="Annual"/>
    <d v="2023-03-14T00:00:00"/>
    <s v="Management"/>
    <s v="G"/>
    <s v="Yes"/>
    <n v="6.6"/>
    <s v="Reelect Richard Lifton as Director"/>
    <s v="Election of Directors"/>
    <s v="For"/>
    <x v="2"/>
    <m/>
    <s v="No"/>
  </r>
  <r>
    <x v="322"/>
    <s v="Switzerland"/>
    <s v="CH0012032048"/>
    <n v="7110388"/>
    <s v="Annual"/>
    <d v="2023-03-14T00:00:00"/>
    <s v="Management"/>
    <s v="G"/>
    <s v="Yes"/>
    <n v="6.7"/>
    <s v="Reelect Jemilah Mahmood as Director"/>
    <s v="Election of Directors"/>
    <s v="For"/>
    <x v="2"/>
    <m/>
    <s v="No"/>
  </r>
  <r>
    <x v="322"/>
    <s v="Switzerland"/>
    <s v="CH0012032048"/>
    <n v="7110388"/>
    <s v="Annual"/>
    <d v="2023-03-14T00:00:00"/>
    <s v="Management"/>
    <s v="G"/>
    <s v="Yes"/>
    <n v="6.8"/>
    <s v="Reelect Bernard Poussot as Director"/>
    <s v="Election of Directors"/>
    <s v="For"/>
    <x v="2"/>
    <m/>
    <s v="No"/>
  </r>
  <r>
    <x v="322"/>
    <s v="Switzerland"/>
    <s v="CH0012032048"/>
    <n v="7110388"/>
    <s v="Annual"/>
    <d v="2023-03-14T00:00:00"/>
    <s v="Management"/>
    <s v="G"/>
    <s v="Yes"/>
    <n v="6.9"/>
    <s v="Reelect Claudia Dyckerhoff as Director"/>
    <s v="Election of Directors"/>
    <s v="For"/>
    <x v="2"/>
    <m/>
    <s v="No"/>
  </r>
  <r>
    <x v="322"/>
    <s v="Switzerland"/>
    <s v="CH0012032048"/>
    <n v="7110388"/>
    <s v="Annual"/>
    <d v="2023-03-14T00:00:00"/>
    <s v="Management"/>
    <s v="G"/>
    <s v="Yes"/>
    <n v="7.1"/>
    <s v="Amend Corporate Purpose"/>
    <s v="Other"/>
    <s v="For"/>
    <x v="2"/>
    <m/>
    <s v="No"/>
  </r>
  <r>
    <x v="322"/>
    <s v="Switzerland"/>
    <s v="CH0012032048"/>
    <n v="7110388"/>
    <s v="Annual"/>
    <d v="2023-03-14T00:00:00"/>
    <s v="Management"/>
    <s v="G"/>
    <s v="Yes"/>
    <n v="7.2"/>
    <s v="Amend Articles Re: General Meeting"/>
    <s v="Other"/>
    <s v="For"/>
    <x v="1"/>
    <s v="Unsupportive of exclusively virtual meetings."/>
    <s v="Yes"/>
  </r>
  <r>
    <x v="322"/>
    <s v="Switzerland"/>
    <s v="CH0012032048"/>
    <n v="7110388"/>
    <s v="Annual"/>
    <d v="2023-03-14T00:00:00"/>
    <s v="Management"/>
    <s v="G"/>
    <s v="Yes"/>
    <n v="7.3"/>
    <s v="Amend Articles of Association"/>
    <s v="Other"/>
    <s v="For"/>
    <x v="2"/>
    <m/>
    <s v="No"/>
  </r>
  <r>
    <x v="322"/>
    <s v="Switzerland"/>
    <s v="CH0012032048"/>
    <n v="7110388"/>
    <s v="Annual"/>
    <d v="2023-03-14T00:00:00"/>
    <s v="Management"/>
    <s v="G"/>
    <s v="Yes"/>
    <n v="8"/>
    <s v="Approve Remuneration of Directors in the Amount of CHF 10 Million"/>
    <s v="Election of Directors"/>
    <s v="For"/>
    <x v="2"/>
    <m/>
    <s v="No"/>
  </r>
  <r>
    <x v="322"/>
    <s v="Switzerland"/>
    <s v="CH0012032048"/>
    <n v="7110388"/>
    <s v="Annual"/>
    <d v="2023-03-14T00:00:00"/>
    <s v="Management"/>
    <s v="G"/>
    <s v="Yes"/>
    <n v="9"/>
    <s v="Approve Remuneration of Executive Committee in the Amount of CHF 38 Million"/>
    <s v="Incentives and Remuneration"/>
    <s v="For"/>
    <x v="2"/>
    <m/>
    <s v="No"/>
  </r>
  <r>
    <x v="322"/>
    <s v="Switzerland"/>
    <s v="CH0012032048"/>
    <n v="7110388"/>
    <s v="Annual"/>
    <d v="2023-03-14T00:00:00"/>
    <s v="Management"/>
    <s v="G"/>
    <s v="Yes"/>
    <n v="10"/>
    <s v="Designate Testaris AG as Independent Proxy"/>
    <s v="Other"/>
    <s v="For"/>
    <x v="2"/>
    <m/>
    <s v="No"/>
  </r>
  <r>
    <x v="322"/>
    <s v="Switzerland"/>
    <s v="CH0012032048"/>
    <n v="7110388"/>
    <s v="Annual"/>
    <d v="2023-03-14T00:00:00"/>
    <s v="Management"/>
    <s v="G"/>
    <s v="Yes"/>
    <n v="11"/>
    <s v="Ratify KPMG AG as Auditors"/>
    <s v="Auditors"/>
    <s v="For"/>
    <x v="2"/>
    <m/>
    <s v="No"/>
  </r>
  <r>
    <x v="322"/>
    <s v="Switzerland"/>
    <s v="CH0012032048"/>
    <n v="7110388"/>
    <s v="Annual"/>
    <d v="2023-03-14T00:00:00"/>
    <s v="Management"/>
    <s v="G"/>
    <s v="Yes"/>
    <n v="12"/>
    <s v="Transact Other Business (Voting)"/>
    <s v="Other"/>
    <s v="For"/>
    <x v="1"/>
    <s v="We will not support any unspecified items included in the agenda of the general meeting of shareholders."/>
    <s v="Yes"/>
  </r>
  <r>
    <x v="323"/>
    <s v="Turkey"/>
    <s v="TRATOASO91H3"/>
    <s v="B03MY33"/>
    <s v="Annual"/>
    <d v="2023-03-14T00:00:00"/>
    <s v="Management"/>
    <s v="G"/>
    <s v="Yes"/>
    <n v="1"/>
    <s v="Open Meeting and Elect Presiding Council of Meeting"/>
    <s v="Other"/>
    <s v="For"/>
    <x v="2"/>
    <m/>
    <s v="No"/>
  </r>
  <r>
    <x v="323"/>
    <s v="Turkey"/>
    <s v="TRATOASO91H3"/>
    <s v="B03MY33"/>
    <s v="Annual"/>
    <d v="2023-03-14T00:00:00"/>
    <s v="Management"/>
    <s v="G"/>
    <s v="Yes"/>
    <n v="2"/>
    <s v="Accept Board Report"/>
    <s v="Reports"/>
    <s v="For"/>
    <x v="2"/>
    <m/>
    <s v="No"/>
  </r>
  <r>
    <x v="323"/>
    <s v="Turkey"/>
    <s v="TRATOASO91H3"/>
    <s v="B03MY33"/>
    <s v="Annual"/>
    <d v="2023-03-14T00:00:00"/>
    <s v="Management"/>
    <s v="G"/>
    <s v="Yes"/>
    <n v="3"/>
    <s v="Accept Audit Report"/>
    <s v="Reports"/>
    <s v="For"/>
    <x v="2"/>
    <m/>
    <s v="No"/>
  </r>
  <r>
    <x v="323"/>
    <s v="Turkey"/>
    <s v="TRATOASO91H3"/>
    <s v="B03MY33"/>
    <s v="Annual"/>
    <d v="2023-03-14T00:00:00"/>
    <s v="Management"/>
    <s v="G"/>
    <s v="Yes"/>
    <n v="4"/>
    <s v="Accept Financial Statements"/>
    <s v="Other"/>
    <s v="For"/>
    <x v="2"/>
    <m/>
    <s v="No"/>
  </r>
  <r>
    <x v="323"/>
    <s v="Turkey"/>
    <s v="TRATOASO91H3"/>
    <s v="B03MY33"/>
    <s v="Annual"/>
    <d v="2023-03-14T00:00:00"/>
    <s v="Management"/>
    <s v="G"/>
    <s v="Yes"/>
    <n v="5"/>
    <s v="Ratify Director Appointment"/>
    <s v="Election of Directors"/>
    <s v="For"/>
    <x v="1"/>
    <s v="Bundled director election proposal. Non-independent candidate and historic concerns over Board independence."/>
    <s v="Yes"/>
  </r>
  <r>
    <x v="323"/>
    <s v="Turkey"/>
    <s v="TRATOASO91H3"/>
    <s v="B03MY33"/>
    <s v="Annual"/>
    <d v="2023-03-14T00:00:00"/>
    <s v="Management"/>
    <s v="G"/>
    <s v="Yes"/>
    <n v="6"/>
    <s v="Approve Discharge of Board"/>
    <s v="Other"/>
    <s v="For"/>
    <x v="2"/>
    <m/>
    <s v="No"/>
  </r>
  <r>
    <x v="323"/>
    <s v="Turkey"/>
    <s v="TRATOASO91H3"/>
    <s v="B03MY33"/>
    <s v="Annual"/>
    <d v="2023-03-14T00:00:00"/>
    <s v="Management"/>
    <s v="G"/>
    <s v="Yes"/>
    <n v="7"/>
    <s v="Approve Allocation of Income"/>
    <s v="Other"/>
    <s v="For"/>
    <x v="2"/>
    <m/>
    <s v="No"/>
  </r>
  <r>
    <x v="323"/>
    <s v="Turkey"/>
    <s v="TRATOASO91H3"/>
    <s v="B03MY33"/>
    <s v="Annual"/>
    <d v="2023-03-14T00:00:00"/>
    <s v="Management"/>
    <s v="G"/>
    <s v="Yes"/>
    <n v="8"/>
    <s v="Elect Directors"/>
    <s v="Election of Directors"/>
    <s v="For"/>
    <x v="1"/>
    <s v="Bundled director election proposal. Non-independent Chair on majority non-independent Board. Board not sufficiently independent. Non-independent candidate and historic concerns over Board independence."/>
    <s v="Yes"/>
  </r>
  <r>
    <x v="323"/>
    <s v="Turkey"/>
    <s v="TRATOASO91H3"/>
    <s v="B03MY33"/>
    <s v="Annual"/>
    <d v="2023-03-14T00:00:00"/>
    <s v="Management"/>
    <s v="G"/>
    <s v="Yes"/>
    <n v="9"/>
    <s v="Receive Information on Remuneration Policy and Director Remuneration for 2022"/>
    <s v="Election of Directors"/>
    <s v="For"/>
    <x v="2"/>
    <m/>
    <s v="No"/>
  </r>
  <r>
    <x v="323"/>
    <s v="Turkey"/>
    <s v="TRATOASO91H3"/>
    <s v="B03MY33"/>
    <s v="Annual"/>
    <d v="2023-03-14T00:00:00"/>
    <s v="Management"/>
    <s v="G"/>
    <s v="Yes"/>
    <n v="10"/>
    <s v="Approve Director Remuneration"/>
    <s v="Election of Directors"/>
    <s v="For"/>
    <x v="1"/>
    <s v="Poor pay disclosure."/>
    <s v="Yes"/>
  </r>
  <r>
    <x v="323"/>
    <s v="Turkey"/>
    <s v="TRATOASO91H3"/>
    <s v="B03MY33"/>
    <s v="Annual"/>
    <d v="2023-03-14T00:00:00"/>
    <s v="Management"/>
    <s v="G"/>
    <s v="Yes"/>
    <n v="11"/>
    <s v="Ratify External Auditors"/>
    <s v="Auditors"/>
    <s v="For"/>
    <x v="2"/>
    <m/>
    <s v="No"/>
  </r>
  <r>
    <x v="323"/>
    <s v="Turkey"/>
    <s v="TRATOASO91H3"/>
    <s v="B03MY33"/>
    <s v="Annual"/>
    <d v="2023-03-14T00:00:00"/>
    <s v="Management"/>
    <s v="S"/>
    <s v="Yes"/>
    <n v="12"/>
    <s v="Approve Upper Limit of Donations for 2023 and Receive Information on Donations Made in 2022"/>
    <s v="Other"/>
    <s v="For"/>
    <x v="1"/>
    <s v="Not enough disclosure to make an informed decision."/>
    <s v="Yes"/>
  </r>
  <r>
    <x v="323"/>
    <s v="Turkey"/>
    <s v="TRATOASO91H3"/>
    <s v="B03MY33"/>
    <s v="Annual"/>
    <d v="2023-03-14T00:00:00"/>
    <s v="Management"/>
    <s v="G"/>
    <s v="No"/>
    <n v="13"/>
    <s v="Receive Information on Guarantees, Pledges and Mortgages Provided to Third Parties"/>
    <s v="Other"/>
    <m/>
    <x v="0"/>
    <m/>
    <s v="No"/>
  </r>
  <r>
    <x v="323"/>
    <s v="Turkey"/>
    <s v="TRATOASO91H3"/>
    <s v="B03MY33"/>
    <s v="Annual"/>
    <d v="2023-03-14T00:00:00"/>
    <s v="Management"/>
    <s v="G"/>
    <s v="Yes"/>
    <n v="14"/>
    <s v="Grant Permission for Board Members to Engage in Commercial Transactions with Company and Be Involved with Companies with Similar Corporate Purpose in Accordance with Articles 395 and 396 of Turkish Commercial Law"/>
    <s v="Other"/>
    <s v="For"/>
    <x v="2"/>
    <m/>
    <s v="No"/>
  </r>
  <r>
    <x v="323"/>
    <s v="Turkey"/>
    <s v="TRATOASO91H3"/>
    <s v="B03MY33"/>
    <s v="Annual"/>
    <d v="2023-03-14T00:00:00"/>
    <s v="Management"/>
    <s v="G"/>
    <s v="No"/>
    <n v="15"/>
    <s v="Wishes"/>
    <s v="Other"/>
    <m/>
    <x v="0"/>
    <m/>
    <s v="No"/>
  </r>
  <r>
    <x v="324"/>
    <s v="USA"/>
    <s v="US00846U1016"/>
    <n v="2520153"/>
    <s v="Annual"/>
    <d v="2023-03-15T00:00:00"/>
    <s v="Management"/>
    <s v="G"/>
    <s v="Yes"/>
    <n v="1.1000000000000001"/>
    <s v="Elect Director Heidi K. Kunz"/>
    <s v="Election of Directors"/>
    <s v="For"/>
    <x v="2"/>
    <m/>
    <s v="No"/>
  </r>
  <r>
    <x v="324"/>
    <s v="USA"/>
    <s v="US00846U1016"/>
    <n v="2520153"/>
    <s v="Annual"/>
    <d v="2023-03-15T00:00:00"/>
    <s v="Management"/>
    <s v="G"/>
    <s v="Yes"/>
    <n v="1.2"/>
    <s v="Elect Director Susan H. Rataj"/>
    <s v="Election of Directors"/>
    <s v="For"/>
    <x v="2"/>
    <m/>
    <s v="No"/>
  </r>
  <r>
    <x v="324"/>
    <s v="USA"/>
    <s v="US00846U1016"/>
    <n v="2520153"/>
    <s v="Annual"/>
    <d v="2023-03-15T00:00:00"/>
    <s v="Management"/>
    <s v="G"/>
    <s v="Yes"/>
    <n v="1.3"/>
    <s v="Elect Director George A. Scangos"/>
    <s v="Election of Directors"/>
    <s v="For"/>
    <x v="2"/>
    <m/>
    <s v="No"/>
  </r>
  <r>
    <x v="324"/>
    <s v="USA"/>
    <s v="US00846U1016"/>
    <n v="2520153"/>
    <s v="Annual"/>
    <d v="2023-03-15T00:00:00"/>
    <s v="Management"/>
    <s v="G"/>
    <s v="Yes"/>
    <n v="1.4"/>
    <s v="Elect Director Dow R. Wilson"/>
    <s v="Election of Directors"/>
    <s v="For"/>
    <x v="2"/>
    <m/>
    <s v="No"/>
  </r>
  <r>
    <x v="324"/>
    <s v="USA"/>
    <s v="US00846U1016"/>
    <n v="2520153"/>
    <s v="Annual"/>
    <d v="2023-03-15T00:00:00"/>
    <s v="Management"/>
    <s v="G"/>
    <s v="Yes"/>
    <n v="2"/>
    <s v="Advisory Vote to Ratify Named Executive Officers' Compensation"/>
    <s v="Other"/>
    <s v="For"/>
    <x v="2"/>
    <m/>
    <s v="No"/>
  </r>
  <r>
    <x v="324"/>
    <s v="USA"/>
    <s v="US00846U1016"/>
    <n v="2520153"/>
    <s v="Annual"/>
    <d v="2023-03-15T00:00:00"/>
    <s v="Management"/>
    <s v="G"/>
    <s v="Yes"/>
    <n v="3"/>
    <s v="Ratify PricewaterhouseCoopers LLP as Auditors"/>
    <s v="Auditors"/>
    <s v="For"/>
    <x v="2"/>
    <m/>
    <s v="No"/>
  </r>
  <r>
    <x v="324"/>
    <s v="USA"/>
    <s v="US00846U1016"/>
    <n v="2520153"/>
    <s v="Annual"/>
    <d v="2023-03-15T00:00:00"/>
    <s v="Management"/>
    <s v="G"/>
    <s v="Yes"/>
    <n v="4"/>
    <s v="Provide Right to Call Special Meeting"/>
    <s v="Other"/>
    <s v="For"/>
    <x v="2"/>
    <m/>
    <s v="No"/>
  </r>
  <r>
    <x v="324"/>
    <s v="USA"/>
    <s v="US00846U1016"/>
    <n v="2520153"/>
    <s v="Annual"/>
    <d v="2023-03-15T00:00:00"/>
    <s v="Management"/>
    <s v="G"/>
    <s v="Yes"/>
    <n v="5"/>
    <s v="Advisory Vote on Say on Pay Frequency"/>
    <s v="Other"/>
    <s v="One Year"/>
    <x v="5"/>
    <m/>
    <s v="No"/>
  </r>
  <r>
    <x v="325"/>
    <s v="Iceland"/>
    <s v="IS0000028157"/>
    <s v="BG43JW1"/>
    <s v="Annual"/>
    <d v="2023-03-15T00:00:00"/>
    <s v="Management"/>
    <s v="G"/>
    <s v="No"/>
    <n v="1"/>
    <s v="Receive Report of Board"/>
    <s v="Reports"/>
    <m/>
    <x v="0"/>
    <m/>
    <s v="No"/>
  </r>
  <r>
    <x v="325"/>
    <s v="Iceland"/>
    <s v="IS0000028157"/>
    <s v="BG43JW1"/>
    <s v="Annual"/>
    <d v="2023-03-15T00:00:00"/>
    <s v="Management"/>
    <s v="G"/>
    <s v="Yes"/>
    <n v="2"/>
    <s v="Approve Financial Statements and Statutory Reports"/>
    <s v="Reports"/>
    <s v="For"/>
    <x v="2"/>
    <m/>
    <s v="No"/>
  </r>
  <r>
    <x v="325"/>
    <s v="Iceland"/>
    <s v="IS0000028157"/>
    <s v="BG43JW1"/>
    <s v="Annual"/>
    <d v="2023-03-15T00:00:00"/>
    <s v="Management"/>
    <s v="G"/>
    <s v="Yes"/>
    <n v="3"/>
    <s v="Approve Allocation of Income and Dividends of ISK 8.5 Per Share"/>
    <s v="Other"/>
    <s v="For"/>
    <x v="2"/>
    <m/>
    <s v="No"/>
  </r>
  <r>
    <x v="325"/>
    <s v="Iceland"/>
    <s v="IS0000028157"/>
    <s v="BG43JW1"/>
    <s v="Annual"/>
    <d v="2023-03-15T00:00:00"/>
    <s v="Management"/>
    <s v="G"/>
    <s v="Yes"/>
    <n v="4"/>
    <s v="Reelect Brynjolfur Bjarnason (Chair), Liv Fiksdahl, Gunnar Sturluson, Paul Horner (Vice), Steinunn Kristin Pordardottir and Kristin Petursdottir as Directors; Elect Sigurbjorg Asta Jonsdottir and Prostur Rikhardsson as Alternate Directors"/>
    <s v="Election of Directors"/>
    <s v="For"/>
    <x v="2"/>
    <m/>
    <s v="No"/>
  </r>
  <r>
    <x v="325"/>
    <s v="Iceland"/>
    <s v="IS0000028157"/>
    <s v="BG43JW1"/>
    <s v="Annual"/>
    <d v="2023-03-15T00:00:00"/>
    <s v="Management"/>
    <s v="G"/>
    <s v="Yes"/>
    <n v="5"/>
    <s v="Ratify Deloitte as Auditors"/>
    <s v="Auditors"/>
    <s v="For"/>
    <x v="2"/>
    <m/>
    <s v="No"/>
  </r>
  <r>
    <x v="325"/>
    <s v="Iceland"/>
    <s v="IS0000028157"/>
    <s v="BG43JW1"/>
    <s v="Annual"/>
    <d v="2023-03-15T00:00:00"/>
    <s v="Management"/>
    <s v="G"/>
    <s v="Yes"/>
    <n v="6"/>
    <s v="Approve Monthly Remuneration of Directors in the Amount of ISK 1.1 Million for Chairman, ISK 825,000 for Vice Chair and ISK 550,000 for Other Directors; Approve Remuneration for Committee Work; Approve Remuneration of Deputy Directors"/>
    <s v="Election of Directors"/>
    <s v="For"/>
    <x v="2"/>
    <m/>
    <s v="No"/>
  </r>
  <r>
    <x v="325"/>
    <s v="Iceland"/>
    <s v="IS0000028157"/>
    <s v="BG43JW1"/>
    <s v="Annual"/>
    <d v="2023-03-15T00:00:00"/>
    <s v="Management"/>
    <s v="G"/>
    <s v="Yes"/>
    <n v="7"/>
    <s v="Approve Remuneration of Nomination Committee"/>
    <s v="Incentives and Remuneration"/>
    <s v="For"/>
    <x v="2"/>
    <m/>
    <s v="No"/>
  </r>
  <r>
    <x v="325"/>
    <s v="Iceland"/>
    <s v="IS0000028157"/>
    <s v="BG43JW1"/>
    <s v="Annual"/>
    <d v="2023-03-15T00:00:00"/>
    <s v="Management"/>
    <s v="G"/>
    <s v="Yes"/>
    <n v="8"/>
    <s v="Elect Two Members of Nominating Committee"/>
    <s v="Other"/>
    <s v="For"/>
    <x v="1"/>
    <s v="Insufficient biographical disclosure."/>
    <s v="Yes"/>
  </r>
  <r>
    <x v="325"/>
    <s v="Iceland"/>
    <s v="IS0000028157"/>
    <s v="BG43JW1"/>
    <s v="Annual"/>
    <d v="2023-03-15T00:00:00"/>
    <s v="Management"/>
    <s v="G"/>
    <s v="Yes"/>
    <n v="9"/>
    <s v="Approve Nomination Committee Procedures"/>
    <s v="Other"/>
    <s v="For"/>
    <x v="2"/>
    <m/>
    <s v="No"/>
  </r>
  <r>
    <x v="325"/>
    <s v="Iceland"/>
    <s v="IS0000028157"/>
    <s v="BG43JW1"/>
    <s v="Annual"/>
    <d v="2023-03-15T00:00:00"/>
    <s v="Management"/>
    <s v="G"/>
    <s v="Yes"/>
    <n v="10"/>
    <s v="Approve Remuneration Policy And Other Terms of Employment For Executive Management"/>
    <s v="Incentives and Remuneration"/>
    <s v="For"/>
    <x v="1"/>
    <s v="Majority of awards vest without reference to performance conditions. Vesting schedule insufficient to aid in retention."/>
    <s v="Yes"/>
  </r>
  <r>
    <x v="325"/>
    <s v="Iceland"/>
    <s v="IS0000028157"/>
    <s v="BG43JW1"/>
    <s v="Annual"/>
    <d v="2023-03-15T00:00:00"/>
    <s v="Management"/>
    <s v="G"/>
    <s v="Yes"/>
    <n v="11"/>
    <s v="Approve ISK 50 Million Reduction in Share Capital via Share Cancellation: Amend Articles Accordingly"/>
    <s v="Other"/>
    <s v="For"/>
    <x v="2"/>
    <m/>
    <s v="No"/>
  </r>
  <r>
    <x v="325"/>
    <s v="Iceland"/>
    <s v="IS0000028157"/>
    <s v="BG43JW1"/>
    <s v="Annual"/>
    <d v="2023-03-15T00:00:00"/>
    <s v="Management"/>
    <s v="G"/>
    <s v="Yes"/>
    <n v="12"/>
    <s v="Authorize Repurchase of Up to Ten Percent of Issued Share Capital: Amend Articles Accordingly"/>
    <s v="Other"/>
    <s v="For"/>
    <x v="2"/>
    <m/>
    <s v="No"/>
  </r>
  <r>
    <x v="325"/>
    <s v="Iceland"/>
    <s v="IS0000028157"/>
    <s v="BG43JW1"/>
    <s v="Annual"/>
    <d v="2023-03-15T00:00:00"/>
    <s v="Management"/>
    <s v="G"/>
    <s v="Yes"/>
    <n v="13"/>
    <s v="Amend Articles Re: Share Capital; General Meeting"/>
    <s v="Other"/>
    <s v="For"/>
    <x v="2"/>
    <m/>
    <s v="No"/>
  </r>
  <r>
    <x v="325"/>
    <s v="Iceland"/>
    <s v="IS0000028157"/>
    <s v="BG43JW1"/>
    <s v="Annual"/>
    <d v="2023-03-15T00:00:00"/>
    <s v="Management"/>
    <s v="G"/>
    <s v="Yes"/>
    <n v="14"/>
    <s v="Other Business (Voting)"/>
    <s v="Other"/>
    <s v="For"/>
    <x v="4"/>
    <s v="We will not support any unspecified items included in the agenda of the general meeting of shareholders."/>
    <s v="Yes"/>
  </r>
  <r>
    <x v="326"/>
    <s v="China"/>
    <s v="CNE000000RY0"/>
    <n v="6008462"/>
    <s v="Special"/>
    <d v="2023-03-15T00:00:00"/>
    <s v="Management"/>
    <s v="G"/>
    <s v="Yes"/>
    <n v="1"/>
    <s v="Approve Demonstration Analysis Report in Connection to Issuance of Shares to Specific Targets"/>
    <s v="Reports"/>
    <s v="For"/>
    <x v="1"/>
    <s v="There are concerns around the potential dilution of the transaction."/>
    <s v="Yes"/>
  </r>
  <r>
    <x v="326"/>
    <s v="China"/>
    <s v="CNE000000RY0"/>
    <n v="6008462"/>
    <s v="Special"/>
    <d v="2023-03-15T00:00:00"/>
    <s v="Management"/>
    <s v="G"/>
    <s v="Yes"/>
    <n v="2"/>
    <s v="Approve Authorization of Board to Handle All Related Matters"/>
    <s v="Other"/>
    <s v="For"/>
    <x v="1"/>
    <s v="There are concerns around the potential dilution of the transaction."/>
    <s v="Yes"/>
  </r>
  <r>
    <x v="326"/>
    <s v="China"/>
    <s v="CNE000000RY0"/>
    <n v="6008462"/>
    <s v="Special"/>
    <d v="2023-03-15T00:00:00"/>
    <s v="Management"/>
    <s v="G"/>
    <s v="Yes"/>
    <n v="3"/>
    <s v="Approve Provision of Guarantee"/>
    <s v="Other"/>
    <s v="For"/>
    <x v="2"/>
    <m/>
    <s v="No"/>
  </r>
  <r>
    <x v="326"/>
    <s v="China"/>
    <s v="CNE000000RY0"/>
    <n v="6008462"/>
    <s v="Special"/>
    <d v="2023-03-15T00:00:00"/>
    <s v="Management"/>
    <s v="G"/>
    <s v="Yes"/>
    <n v="4"/>
    <s v="Amend Articles of Association"/>
    <s v="Other"/>
    <s v="For"/>
    <x v="2"/>
    <m/>
    <s v="No"/>
  </r>
  <r>
    <x v="327"/>
    <s v="Denmark"/>
    <s v="DK0010272632"/>
    <n v="4501093"/>
    <s v="Annual"/>
    <d v="2023-03-15T00:00:00"/>
    <s v="Management"/>
    <s v="G"/>
    <s v="No"/>
    <n v="1"/>
    <s v="Receive Report of Board"/>
    <s v="Reports"/>
    <m/>
    <x v="0"/>
    <m/>
    <s v="No"/>
  </r>
  <r>
    <x v="327"/>
    <s v="Denmark"/>
    <s v="DK0010272632"/>
    <n v="4501093"/>
    <s v="Annual"/>
    <d v="2023-03-15T00:00:00"/>
    <s v="Management"/>
    <s v="G"/>
    <s v="Yes"/>
    <n v="2"/>
    <s v="Accept Financial Statements and Statutory Reports"/>
    <s v="Reports"/>
    <s v="For"/>
    <x v="2"/>
    <m/>
    <s v="No"/>
  </r>
  <r>
    <x v="327"/>
    <s v="Denmark"/>
    <s v="DK0010272632"/>
    <n v="4501093"/>
    <s v="Annual"/>
    <d v="2023-03-15T00:00:00"/>
    <s v="Management"/>
    <s v="G"/>
    <s v="Yes"/>
    <n v="3"/>
    <s v="Approve Discharge of Management and Board"/>
    <s v="Other"/>
    <s v="For"/>
    <x v="2"/>
    <m/>
    <s v="No"/>
  </r>
  <r>
    <x v="327"/>
    <s v="Denmark"/>
    <s v="DK0010272632"/>
    <n v="4501093"/>
    <s v="Annual"/>
    <d v="2023-03-15T00:00:00"/>
    <s v="Management"/>
    <s v="G"/>
    <s v="Yes"/>
    <n v="4"/>
    <s v="Approve Allocation of Income and Omission of Dividend"/>
    <s v="Other"/>
    <s v="For"/>
    <x v="2"/>
    <m/>
    <s v="No"/>
  </r>
  <r>
    <x v="327"/>
    <s v="Denmark"/>
    <s v="DK0010272632"/>
    <n v="4501093"/>
    <s v="Annual"/>
    <d v="2023-03-15T00:00:00"/>
    <s v="Management"/>
    <s v="G"/>
    <s v="Yes"/>
    <n v="5"/>
    <s v="Approve Remuneration Report (Advisory Vote)"/>
    <s v="Incentives and Remuneration"/>
    <s v="For"/>
    <x v="1"/>
    <s v="Poor pay disclosure.  Salary increase not adequately justified.  Executive pay is not aligned with performance."/>
    <s v="Yes"/>
  </r>
  <r>
    <x v="327"/>
    <s v="Denmark"/>
    <s v="DK0010272632"/>
    <n v="4501093"/>
    <s v="Annual"/>
    <d v="2023-03-15T00:00:00"/>
    <s v="Management"/>
    <s v="G"/>
    <s v="Yes"/>
    <n v="6"/>
    <s v="Approve Remuneration of Directors in the Amount of DKK 915,000 for Chairman, DKK 610,000 for Vice Chairman, and DKK 305,000 for Other Members; Approve Remuneration for Committee Work; Approve Meeting Fees"/>
    <s v="Election of Directors"/>
    <s v="For"/>
    <x v="2"/>
    <m/>
    <s v="No"/>
  </r>
  <r>
    <x v="327"/>
    <s v="Denmark"/>
    <s v="DK0010272632"/>
    <n v="4501093"/>
    <s v="Annual"/>
    <d v="2023-03-15T00:00:00"/>
    <s v="Management"/>
    <s v="G"/>
    <s v="Yes"/>
    <n v="7.1"/>
    <s v="Reelect Jukka Pekka Pertola as Director"/>
    <s v="Election of Directors"/>
    <s v="For"/>
    <x v="2"/>
    <m/>
    <s v="No"/>
  </r>
  <r>
    <x v="327"/>
    <s v="Denmark"/>
    <s v="DK0010272632"/>
    <n v="4501093"/>
    <s v="Annual"/>
    <d v="2023-03-15T00:00:00"/>
    <s v="Management"/>
    <s v="G"/>
    <s v="Yes"/>
    <n v="7.2"/>
    <s v="Reelect Helene Barnekow as Director"/>
    <s v="Election of Directors"/>
    <s v="For"/>
    <x v="2"/>
    <m/>
    <s v="No"/>
  </r>
  <r>
    <x v="327"/>
    <s v="Denmark"/>
    <s v="DK0010272632"/>
    <n v="4501093"/>
    <s v="Annual"/>
    <d v="2023-03-15T00:00:00"/>
    <s v="Management"/>
    <s v="G"/>
    <s v="Yes"/>
    <n v="7.3"/>
    <s v="Reelect Montserrat Maresch Pascual as Director"/>
    <s v="Election of Directors"/>
    <s v="For"/>
    <x v="2"/>
    <m/>
    <s v="No"/>
  </r>
  <r>
    <x v="327"/>
    <s v="Denmark"/>
    <s v="DK0010272632"/>
    <n v="4501093"/>
    <s v="Annual"/>
    <d v="2023-03-15T00:00:00"/>
    <s v="Management"/>
    <s v="G"/>
    <s v="Yes"/>
    <n v="7.4"/>
    <s v="Reelect Ronica Wang as Director"/>
    <s v="Election of Directors"/>
    <s v="For"/>
    <x v="2"/>
    <m/>
    <s v="No"/>
  </r>
  <r>
    <x v="327"/>
    <s v="Denmark"/>
    <s v="DK0010272632"/>
    <n v="4501093"/>
    <s v="Annual"/>
    <d v="2023-03-15T00:00:00"/>
    <s v="Management"/>
    <s v="G"/>
    <s v="Yes"/>
    <n v="7.5"/>
    <s v="Reelect Anette Weber as Director"/>
    <s v="Election of Directors"/>
    <s v="For"/>
    <x v="2"/>
    <m/>
    <s v="No"/>
  </r>
  <r>
    <x v="327"/>
    <s v="Denmark"/>
    <s v="DK0010272632"/>
    <n v="4501093"/>
    <s v="Annual"/>
    <d v="2023-03-15T00:00:00"/>
    <s v="Management"/>
    <s v="G"/>
    <s v="Yes"/>
    <n v="7.6"/>
    <s v="Elect Klaus Holse as Director"/>
    <s v="Election of Directors"/>
    <s v="For"/>
    <x v="2"/>
    <m/>
    <s v="No"/>
  </r>
  <r>
    <x v="327"/>
    <s v="Denmark"/>
    <s v="DK0010272632"/>
    <n v="4501093"/>
    <s v="Annual"/>
    <d v="2023-03-15T00:00:00"/>
    <s v="Management"/>
    <s v="G"/>
    <s v="Yes"/>
    <n v="8"/>
    <s v="Ratify PricewaterhouseCoopers as Auditors"/>
    <s v="Auditors"/>
    <s v="For"/>
    <x v="2"/>
    <m/>
    <s v="No"/>
  </r>
  <r>
    <x v="327"/>
    <s v="Denmark"/>
    <s v="DK0010272632"/>
    <n v="4501093"/>
    <s v="Annual"/>
    <d v="2023-03-15T00:00:00"/>
    <s v="Management"/>
    <s v="G"/>
    <s v="No"/>
    <n v="10"/>
    <s v="Other Proposals from Shareholders (None Submitted)"/>
    <s v="Other"/>
    <m/>
    <x v="0"/>
    <m/>
    <s v="No"/>
  </r>
  <r>
    <x v="327"/>
    <s v="Denmark"/>
    <s v="DK0010272632"/>
    <n v="4501093"/>
    <s v="Annual"/>
    <d v="2023-03-15T00:00:00"/>
    <s v="Management"/>
    <s v="G"/>
    <s v="No"/>
    <n v="11"/>
    <s v="Other Business (Non-Voting)"/>
    <s v="Other"/>
    <m/>
    <x v="0"/>
    <m/>
    <s v="No"/>
  </r>
  <r>
    <x v="327"/>
    <s v="Denmark"/>
    <s v="DK0010272632"/>
    <n v="4501093"/>
    <s v="Annual"/>
    <d v="2023-03-15T00:00:00"/>
    <s v="Management"/>
    <s v="G"/>
    <s v="Yes"/>
    <s v="9.a"/>
    <s v="Approve Creation of DKK 2 Billion Pool of Capital with Preemptive Rights"/>
    <s v="Other"/>
    <s v="For"/>
    <x v="2"/>
    <m/>
    <s v="No"/>
  </r>
  <r>
    <x v="327"/>
    <s v="Denmark"/>
    <s v="DK0010272632"/>
    <n v="4501093"/>
    <s v="Annual"/>
    <d v="2023-03-15T00:00:00"/>
    <s v="Management"/>
    <s v="G"/>
    <s v="Yes"/>
    <s v="9.b"/>
    <s v="Approve Creation of Pool of Capital without Preemptive Rights"/>
    <s v="Other"/>
    <s v="For"/>
    <x v="2"/>
    <m/>
    <s v="No"/>
  </r>
  <r>
    <x v="327"/>
    <s v="Denmark"/>
    <s v="DK0010272632"/>
    <n v="4501093"/>
    <s v="Annual"/>
    <d v="2023-03-15T00:00:00"/>
    <s v="Management"/>
    <s v="G"/>
    <s v="Yes"/>
    <s v="9.c"/>
    <s v="Amend Articles Re: Equity-Related"/>
    <s v="Other"/>
    <s v="For"/>
    <x v="2"/>
    <m/>
    <s v="No"/>
  </r>
  <r>
    <x v="327"/>
    <s v="Denmark"/>
    <s v="DK0010272632"/>
    <n v="4501093"/>
    <s v="Annual"/>
    <d v="2023-03-15T00:00:00"/>
    <s v="Management"/>
    <s v="G"/>
    <s v="Yes"/>
    <s v="9.d"/>
    <s v="Authorize Share Repurchase Program"/>
    <s v="Other"/>
    <s v="For"/>
    <x v="2"/>
    <m/>
    <s v="No"/>
  </r>
  <r>
    <x v="327"/>
    <s v="Denmark"/>
    <s v="DK0010272632"/>
    <n v="4501093"/>
    <s v="Annual"/>
    <d v="2023-03-15T00:00:00"/>
    <s v="Management"/>
    <s v="G"/>
    <s v="Yes"/>
    <s v="9.e"/>
    <s v="Amendment to Remuneration Policy for Board of Directors and Executive Management"/>
    <s v="Election of Directors"/>
    <s v="For"/>
    <x v="2"/>
    <m/>
    <s v="No"/>
  </r>
  <r>
    <x v="328"/>
    <s v="India"/>
    <s v="INE154A01025"/>
    <s v="B0JGGP5"/>
    <s v="Special"/>
    <d v="2023-03-15T00:00:00"/>
    <s v="Management"/>
    <s v="G"/>
    <s v="Yes"/>
    <n v="1"/>
    <s v="Approve Material Related Party Transactions"/>
    <s v="Other"/>
    <s v="For"/>
    <x v="2"/>
    <m/>
    <s v="No"/>
  </r>
  <r>
    <x v="328"/>
    <s v="India"/>
    <s v="INE154A01025"/>
    <s v="B0JGGP5"/>
    <s v="Special"/>
    <d v="2023-03-15T00:00:00"/>
    <s v="Management"/>
    <s v="G"/>
    <s v="Yes"/>
    <n v="2"/>
    <s v="Elect Peter Rajatilakan Chittaranjan as Director"/>
    <s v="Election of Directors"/>
    <s v="For"/>
    <x v="2"/>
    <m/>
    <s v="No"/>
  </r>
  <r>
    <x v="329"/>
    <s v="China"/>
    <s v="CNE1000007W9"/>
    <s v="B28SL51"/>
    <s v="Special"/>
    <d v="2023-03-15T00:00:00"/>
    <s v="Management"/>
    <s v="G"/>
    <s v="Yes"/>
    <n v="1"/>
    <s v="Approve Daily Related Party Transactions"/>
    <s v="Other"/>
    <s v="For"/>
    <x v="2"/>
    <m/>
    <s v="No"/>
  </r>
  <r>
    <x v="329"/>
    <s v="China"/>
    <s v="CNE1000007W9"/>
    <s v="B28SL51"/>
    <s v="Special"/>
    <d v="2023-03-15T00:00:00"/>
    <s v="Management"/>
    <s v="G"/>
    <s v="Yes"/>
    <n v="2"/>
    <s v="Approve New Amount of External Guarantees"/>
    <s v="Other"/>
    <s v="For"/>
    <x v="2"/>
    <m/>
    <s v="No"/>
  </r>
  <r>
    <x v="329"/>
    <s v="China"/>
    <s v="CNE1000007W9"/>
    <s v="B28SL51"/>
    <s v="Special"/>
    <d v="2023-03-15T00:00:00"/>
    <s v="Management"/>
    <s v="G"/>
    <s v="Yes"/>
    <n v="3"/>
    <s v="Approve Financial Derivatives Trading Business"/>
    <s v="Other"/>
    <s v="For"/>
    <x v="2"/>
    <m/>
    <s v="No"/>
  </r>
  <r>
    <x v="329"/>
    <s v="China"/>
    <s v="CNE1000007W9"/>
    <s v="B28SL51"/>
    <s v="Special"/>
    <d v="2023-03-15T00:00:00"/>
    <s v="Management"/>
    <s v="G"/>
    <s v="Yes"/>
    <n v="4"/>
    <s v="Approve Change Business Scope and Amendment of Articles of Association"/>
    <s v="Other"/>
    <s v="For"/>
    <x v="2"/>
    <m/>
    <s v="No"/>
  </r>
  <r>
    <x v="330"/>
    <s v="Indonesia"/>
    <s v="ID1000096605"/>
    <n v="6727121"/>
    <s v="Annual"/>
    <d v="2023-03-15T00:00:00"/>
    <s v="Management"/>
    <s v="G"/>
    <s v="Yes"/>
    <n v="1"/>
    <s v="Approve Financial Statements, Statutory Reports, Annual Report, Report of the Micro and Small Business Funding Program (PUMK), and Discharge of Directors and Commissioners"/>
    <s v="Election of Directors"/>
    <s v="For"/>
    <x v="2"/>
    <m/>
    <s v="No"/>
  </r>
  <r>
    <x v="330"/>
    <s v="Indonesia"/>
    <s v="ID1000096605"/>
    <n v="6727121"/>
    <s v="Annual"/>
    <d v="2023-03-15T00:00:00"/>
    <s v="Management"/>
    <s v="G"/>
    <s v="Yes"/>
    <n v="2"/>
    <s v="Approve Allocation of Income and Dividends"/>
    <s v="Other"/>
    <s v="For"/>
    <x v="2"/>
    <m/>
    <s v="No"/>
  </r>
  <r>
    <x v="330"/>
    <s v="Indonesia"/>
    <s v="ID1000096605"/>
    <n v="6727121"/>
    <s v="Annual"/>
    <d v="2023-03-15T00:00:00"/>
    <s v="Management"/>
    <s v="G"/>
    <s v="Yes"/>
    <n v="3"/>
    <s v="Approve Remuneration and Tantiem of Directors and Commissioners"/>
    <s v="Election of Directors"/>
    <s v="For"/>
    <x v="2"/>
    <m/>
    <s v="No"/>
  </r>
  <r>
    <x v="330"/>
    <s v="Indonesia"/>
    <s v="ID1000096605"/>
    <n v="6727121"/>
    <s v="Annual"/>
    <d v="2023-03-15T00:00:00"/>
    <s v="Management"/>
    <s v="G"/>
    <s v="Yes"/>
    <n v="4"/>
    <s v="Approve Auditors of the Company and the Micro and Small Business Funding Program (PUMK)"/>
    <s v="Auditors"/>
    <s v="For"/>
    <x v="2"/>
    <m/>
    <s v="No"/>
  </r>
  <r>
    <x v="330"/>
    <s v="Indonesia"/>
    <s v="ID1000096605"/>
    <n v="6727121"/>
    <s v="Annual"/>
    <d v="2023-03-15T00:00:00"/>
    <s v="Management"/>
    <s v="G"/>
    <s v="Yes"/>
    <n v="5"/>
    <s v="Approve Share Repurchase Program and Transfer of Treasury Stock"/>
    <s v="Other"/>
    <s v="For"/>
    <x v="1"/>
    <s v="Not enough disclosure to make an informed decision."/>
    <s v="Yes"/>
  </r>
  <r>
    <x v="330"/>
    <s v="Indonesia"/>
    <s v="ID1000096605"/>
    <n v="6727121"/>
    <s v="Annual"/>
    <d v="2023-03-15T00:00:00"/>
    <s v="Management"/>
    <s v="G"/>
    <s v="Yes"/>
    <n v="6"/>
    <s v="Approve Resolution Plan and Recovery Plan of the Company"/>
    <s v="Other"/>
    <s v="For"/>
    <x v="2"/>
    <m/>
    <s v="No"/>
  </r>
  <r>
    <x v="330"/>
    <s v="Indonesia"/>
    <s v="ID1000096605"/>
    <n v="6727121"/>
    <s v="Annual"/>
    <d v="2023-03-15T00:00:00"/>
    <s v="Management"/>
    <s v="G"/>
    <s v="Yes"/>
    <n v="7"/>
    <s v="Authorize Board of Commissioners to Approve the Written Statement in Relation to Amending the Company's Pension Fund Regulations based on the GMS Decision on Deed Number 42 of 1999"/>
    <s v="Other"/>
    <s v="For"/>
    <x v="1"/>
    <s v="Not enough disclosure to make an informed decision."/>
    <s v="Yes"/>
  </r>
  <r>
    <x v="330"/>
    <s v="Indonesia"/>
    <s v="ID1000096605"/>
    <n v="6727121"/>
    <s v="Annual"/>
    <d v="2023-03-15T00:00:00"/>
    <s v="Management"/>
    <s v="G"/>
    <s v="Yes"/>
    <n v="8"/>
    <s v="Approve Report on the Use of Proceeds from the Public Offerings of the Green Bond I PT Bank Negara Indonesia (Persero) Tbk"/>
    <s v="Reports"/>
    <s v="For"/>
    <x v="2"/>
    <m/>
    <s v="No"/>
  </r>
  <r>
    <x v="330"/>
    <s v="Indonesia"/>
    <s v="ID1000096605"/>
    <n v="6727121"/>
    <s v="Annual"/>
    <d v="2023-03-15T00:00:00"/>
    <s v="Management"/>
    <s v="G"/>
    <s v="Yes"/>
    <n v="9"/>
    <s v="Approve Changes in the Boards of the Company"/>
    <s v="Other"/>
    <s v="For"/>
    <x v="1"/>
    <s v="Not enough disclosure to make an informed decision."/>
    <s v="Yes"/>
  </r>
  <r>
    <x v="331"/>
    <s v="South Korea"/>
    <s v="KR7009150004"/>
    <n v="6771689"/>
    <s v="Annual"/>
    <d v="2023-03-15T00:00:00"/>
    <s v="Management"/>
    <s v="G"/>
    <s v="Yes"/>
    <n v="1"/>
    <s v="Approve Financial Statements and Allocation of Income"/>
    <s v="Other"/>
    <s v="For"/>
    <x v="2"/>
    <m/>
    <s v="No"/>
  </r>
  <r>
    <x v="331"/>
    <s v="South Korea"/>
    <s v="KR7009150004"/>
    <n v="6771689"/>
    <s v="Annual"/>
    <d v="2023-03-15T00:00:00"/>
    <s v="Management"/>
    <s v="G"/>
    <s v="Yes"/>
    <n v="2.1"/>
    <s v="Elect Yeo Yoon-gyeong as Outside Director"/>
    <s v="Election of Directors"/>
    <s v="For"/>
    <x v="2"/>
    <m/>
    <s v="No"/>
  </r>
  <r>
    <x v="331"/>
    <s v="South Korea"/>
    <s v="KR7009150004"/>
    <n v="6771689"/>
    <s v="Annual"/>
    <d v="2023-03-15T00:00:00"/>
    <s v="Management"/>
    <s v="G"/>
    <s v="Yes"/>
    <n v="2.2000000000000002"/>
    <s v="Elect Choi Jong-gu as Outside Director"/>
    <s v="Election of Directors"/>
    <s v="For"/>
    <x v="2"/>
    <m/>
    <s v="No"/>
  </r>
  <r>
    <x v="331"/>
    <s v="South Korea"/>
    <s v="KR7009150004"/>
    <n v="6771689"/>
    <s v="Annual"/>
    <d v="2023-03-15T00:00:00"/>
    <s v="Management"/>
    <s v="G"/>
    <s v="Yes"/>
    <n v="3.1"/>
    <s v="Elect Yeo Yoon-gyeong as a Member of Audit Committee"/>
    <s v="Other"/>
    <s v="For"/>
    <x v="2"/>
    <m/>
    <s v="No"/>
  </r>
  <r>
    <x v="331"/>
    <s v="South Korea"/>
    <s v="KR7009150004"/>
    <n v="6771689"/>
    <s v="Annual"/>
    <d v="2023-03-15T00:00:00"/>
    <s v="Management"/>
    <s v="G"/>
    <s v="Yes"/>
    <n v="3.2"/>
    <s v="Elect Choi Jong-gu as a Member of Audit Committee"/>
    <s v="Other"/>
    <s v="For"/>
    <x v="2"/>
    <m/>
    <s v="No"/>
  </r>
  <r>
    <x v="331"/>
    <s v="South Korea"/>
    <s v="KR7009150004"/>
    <n v="6771689"/>
    <s v="Annual"/>
    <d v="2023-03-15T00:00:00"/>
    <s v="Management"/>
    <s v="G"/>
    <s v="Yes"/>
    <n v="4"/>
    <s v="Approve Total Remuneration of Inside Directors and Outside Directors"/>
    <s v="Election of Directors"/>
    <s v="For"/>
    <x v="2"/>
    <m/>
    <s v="No"/>
  </r>
  <r>
    <x v="332"/>
    <s v="South Korea"/>
    <s v="KR7005930003"/>
    <n v="6771720"/>
    <s v="Annual"/>
    <d v="2023-03-15T00:00:00"/>
    <s v="Management"/>
    <s v="G"/>
    <s v="Yes"/>
    <n v="1"/>
    <s v="Approve Financial Statements and Allocation of Income"/>
    <s v="Other"/>
    <s v="For"/>
    <x v="2"/>
    <m/>
    <s v="No"/>
  </r>
  <r>
    <x v="332"/>
    <s v="South Korea"/>
    <s v="KR7005930003"/>
    <n v="6771720"/>
    <s v="Annual"/>
    <d v="2023-03-15T00:00:00"/>
    <s v="Management"/>
    <s v="G"/>
    <s v="Yes"/>
    <n v="2"/>
    <s v="Elect Han Jong-hui as Inside Director"/>
    <s v="Election of Directors"/>
    <s v="For"/>
    <x v="2"/>
    <m/>
    <s v="No"/>
  </r>
  <r>
    <x v="332"/>
    <s v="South Korea"/>
    <s v="KR7005930003"/>
    <n v="6771720"/>
    <s v="Annual"/>
    <d v="2023-03-15T00:00:00"/>
    <s v="Management"/>
    <s v="G"/>
    <s v="Yes"/>
    <n v="3"/>
    <s v="Approve Total Remuneration of Inside Directors and Outside Directors"/>
    <s v="Election of Directors"/>
    <s v="For"/>
    <x v="2"/>
    <m/>
    <s v="No"/>
  </r>
  <r>
    <x v="333"/>
    <s v="South Korea"/>
    <s v="KR7006400006"/>
    <n v="6771645"/>
    <s v="Annual"/>
    <d v="2023-03-15T00:00:00"/>
    <s v="Management"/>
    <s v="G"/>
    <s v="Yes"/>
    <n v="1"/>
    <s v="Approve Financial Statements and Allocation of Income"/>
    <s v="Other"/>
    <s v="For"/>
    <x v="2"/>
    <m/>
    <s v="No"/>
  </r>
  <r>
    <x v="333"/>
    <s v="South Korea"/>
    <s v="KR7006400006"/>
    <n v="6771645"/>
    <s v="Annual"/>
    <d v="2023-03-15T00:00:00"/>
    <s v="Management"/>
    <s v="G"/>
    <s v="Yes"/>
    <n v="2.1"/>
    <s v="Elect Jeon Young-hyeon as Inside Director"/>
    <s v="Election of Directors"/>
    <s v="For"/>
    <x v="1"/>
    <s v="Executive Chair without sufficient counterbalance."/>
    <s v="Yes"/>
  </r>
  <r>
    <x v="333"/>
    <s v="South Korea"/>
    <s v="KR7006400006"/>
    <n v="6771645"/>
    <s v="Annual"/>
    <d v="2023-03-15T00:00:00"/>
    <s v="Management"/>
    <s v="G"/>
    <s v="Yes"/>
    <n v="2.2000000000000002"/>
    <s v="Elect Kwon Oh-gyeong as Outside Director"/>
    <s v="Election of Directors"/>
    <s v="For"/>
    <x v="2"/>
    <m/>
    <s v="No"/>
  </r>
  <r>
    <x v="333"/>
    <s v="South Korea"/>
    <s v="KR7006400006"/>
    <n v="6771645"/>
    <s v="Annual"/>
    <d v="2023-03-15T00:00:00"/>
    <s v="Management"/>
    <s v="G"/>
    <s v="Yes"/>
    <n v="2.2999999999999998"/>
    <s v="Elect Kim Deok-hyeon as Outside Director"/>
    <s v="Election of Directors"/>
    <s v="For"/>
    <x v="2"/>
    <m/>
    <s v="No"/>
  </r>
  <r>
    <x v="333"/>
    <s v="South Korea"/>
    <s v="KR7006400006"/>
    <n v="6771645"/>
    <s v="Annual"/>
    <d v="2023-03-15T00:00:00"/>
    <s v="Management"/>
    <s v="G"/>
    <s v="Yes"/>
    <n v="2.4"/>
    <s v="Elect Lee Mi-gyeong as Outside Director"/>
    <s v="Election of Directors"/>
    <s v="For"/>
    <x v="2"/>
    <m/>
    <s v="No"/>
  </r>
  <r>
    <x v="333"/>
    <s v="South Korea"/>
    <s v="KR7006400006"/>
    <n v="6771645"/>
    <s v="Annual"/>
    <d v="2023-03-15T00:00:00"/>
    <s v="Management"/>
    <s v="G"/>
    <s v="Yes"/>
    <n v="3.1"/>
    <s v="Elect Kwon Oh-gyeong as a Member of Audit Committee"/>
    <s v="Other"/>
    <s v="For"/>
    <x v="2"/>
    <m/>
    <s v="No"/>
  </r>
  <r>
    <x v="333"/>
    <s v="South Korea"/>
    <s v="KR7006400006"/>
    <n v="6771645"/>
    <s v="Annual"/>
    <d v="2023-03-15T00:00:00"/>
    <s v="Management"/>
    <s v="G"/>
    <s v="Yes"/>
    <n v="3.2"/>
    <s v="Elect Lee Mi-gyeong as a Member of Audit Committee"/>
    <s v="Other"/>
    <s v="For"/>
    <x v="2"/>
    <m/>
    <s v="No"/>
  </r>
  <r>
    <x v="333"/>
    <s v="South Korea"/>
    <s v="KR7006400006"/>
    <n v="6771645"/>
    <s v="Annual"/>
    <d v="2023-03-15T00:00:00"/>
    <s v="Management"/>
    <s v="G"/>
    <s v="Yes"/>
    <n v="4"/>
    <s v="Elect Choi Won-wook as Outside Director to Serve as an Audit Committee Member"/>
    <s v="Election of Directors"/>
    <s v="For"/>
    <x v="2"/>
    <m/>
    <s v="No"/>
  </r>
  <r>
    <x v="333"/>
    <s v="South Korea"/>
    <s v="KR7006400006"/>
    <n v="6771645"/>
    <s v="Annual"/>
    <d v="2023-03-15T00:00:00"/>
    <s v="Management"/>
    <s v="G"/>
    <s v="Yes"/>
    <n v="5"/>
    <s v="Approve Total Remuneration of Inside Directors and Outside Directors"/>
    <s v="Election of Directors"/>
    <s v="For"/>
    <x v="2"/>
    <m/>
    <s v="No"/>
  </r>
  <r>
    <x v="334"/>
    <s v="South Korea"/>
    <s v="KR7018260000"/>
    <s v="BRS2KY0"/>
    <s v="Annual"/>
    <d v="2023-03-15T00:00:00"/>
    <s v="Management"/>
    <s v="G"/>
    <s v="Yes"/>
    <n v="1"/>
    <s v="Approve Financial Statements and Allocation of Income"/>
    <s v="Other"/>
    <s v="For"/>
    <x v="1"/>
    <s v="Company has failed to publish the audited accounts in a sufficient timeframe ahead of the meeting."/>
    <s v="Yes"/>
  </r>
  <r>
    <x v="334"/>
    <s v="South Korea"/>
    <s v="KR7018260000"/>
    <s v="BRS2KY0"/>
    <s v="Annual"/>
    <d v="2023-03-15T00:00:00"/>
    <s v="Management"/>
    <s v="G"/>
    <s v="Yes"/>
    <n v="2.1"/>
    <s v="Elect Cho Seung-ah as Outside Director"/>
    <s v="Election of Directors"/>
    <s v="For"/>
    <x v="2"/>
    <m/>
    <s v="No"/>
  </r>
  <r>
    <x v="334"/>
    <s v="South Korea"/>
    <s v="KR7018260000"/>
    <s v="BRS2KY0"/>
    <s v="Annual"/>
    <d v="2023-03-15T00:00:00"/>
    <s v="Management"/>
    <s v="G"/>
    <s v="Yes"/>
    <n v="2.2000000000000002"/>
    <s v="Elect Moon Mu-il as Outside Director"/>
    <s v="Election of Directors"/>
    <s v="For"/>
    <x v="2"/>
    <m/>
    <s v="No"/>
  </r>
  <r>
    <x v="334"/>
    <s v="South Korea"/>
    <s v="KR7018260000"/>
    <s v="BRS2KY0"/>
    <s v="Annual"/>
    <d v="2023-03-15T00:00:00"/>
    <s v="Management"/>
    <s v="G"/>
    <s v="Yes"/>
    <n v="2.2999999999999998"/>
    <s v="Elect Lee Jae-jin as Outside Director"/>
    <s v="Election of Directors"/>
    <s v="For"/>
    <x v="2"/>
    <m/>
    <s v="No"/>
  </r>
  <r>
    <x v="334"/>
    <s v="South Korea"/>
    <s v="KR7018260000"/>
    <s v="BRS2KY0"/>
    <s v="Annual"/>
    <d v="2023-03-15T00:00:00"/>
    <s v="Management"/>
    <s v="G"/>
    <s v="Yes"/>
    <n v="2.4"/>
    <s v="Elect Ahn Jeong-tae as Inside Director"/>
    <s v="Election of Directors"/>
    <s v="For"/>
    <x v="2"/>
    <m/>
    <s v="No"/>
  </r>
  <r>
    <x v="334"/>
    <s v="South Korea"/>
    <s v="KR7018260000"/>
    <s v="BRS2KY0"/>
    <s v="Annual"/>
    <d v="2023-03-15T00:00:00"/>
    <s v="Management"/>
    <s v="G"/>
    <s v="Yes"/>
    <n v="3"/>
    <s v="Elect Shin Hyeon-han as Outside Director to Serve as an Audit Committee Member"/>
    <s v="Election of Directors"/>
    <s v="For"/>
    <x v="2"/>
    <m/>
    <s v="No"/>
  </r>
  <r>
    <x v="334"/>
    <s v="South Korea"/>
    <s v="KR7018260000"/>
    <s v="BRS2KY0"/>
    <s v="Annual"/>
    <d v="2023-03-15T00:00:00"/>
    <s v="Management"/>
    <s v="G"/>
    <s v="Yes"/>
    <n v="4.0999999999999996"/>
    <s v="Elect Cho Seung-ah as a Member of Audit Committee"/>
    <s v="Other"/>
    <s v="For"/>
    <x v="2"/>
    <m/>
    <s v="No"/>
  </r>
  <r>
    <x v="334"/>
    <s v="South Korea"/>
    <s v="KR7018260000"/>
    <s v="BRS2KY0"/>
    <s v="Annual"/>
    <d v="2023-03-15T00:00:00"/>
    <s v="Management"/>
    <s v="G"/>
    <s v="Yes"/>
    <n v="4.2"/>
    <s v="Elect Moon Mu-il as a Member of Audit Committee"/>
    <s v="Other"/>
    <s v="For"/>
    <x v="2"/>
    <m/>
    <s v="No"/>
  </r>
  <r>
    <x v="334"/>
    <s v="South Korea"/>
    <s v="KR7018260000"/>
    <s v="BRS2KY0"/>
    <s v="Annual"/>
    <d v="2023-03-15T00:00:00"/>
    <s v="Management"/>
    <s v="G"/>
    <s v="Yes"/>
    <n v="5"/>
    <s v="Approve Total Remuneration of Inside Directors and Outside Directors"/>
    <s v="Election of Directors"/>
    <s v="For"/>
    <x v="2"/>
    <m/>
    <s v="No"/>
  </r>
  <r>
    <x v="202"/>
    <s v="China"/>
    <s v="CNE000000438"/>
    <n v="6806611"/>
    <s v="Special"/>
    <d v="2023-03-15T00:00:00"/>
    <s v="Management"/>
    <s v="G"/>
    <s v="Yes"/>
    <n v="1"/>
    <s v="Approve Company's Eligibility for Share Issuance"/>
    <s v="Other"/>
    <s v="For"/>
    <x v="1"/>
    <s v="There are concerns around the potential dilution of the transaction."/>
    <s v="Yes"/>
  </r>
  <r>
    <x v="202"/>
    <s v="China"/>
    <s v="CNE000000438"/>
    <n v="6806611"/>
    <s v="Special"/>
    <d v="2023-03-15T00:00:00"/>
    <s v="Management"/>
    <s v="G"/>
    <s v="Yes"/>
    <n v="2.1"/>
    <s v="Approve Share Type and Par Value"/>
    <s v="Other"/>
    <s v="For"/>
    <x v="1"/>
    <s v="There are concerns around the potential dilution of the transaction."/>
    <s v="Yes"/>
  </r>
  <r>
    <x v="202"/>
    <s v="China"/>
    <s v="CNE000000438"/>
    <n v="6806611"/>
    <s v="Special"/>
    <d v="2023-03-15T00:00:00"/>
    <s v="Management"/>
    <s v="G"/>
    <s v="Yes"/>
    <n v="2.1"/>
    <s v="Approve Resolution Validity Period"/>
    <s v="Other"/>
    <s v="For"/>
    <x v="1"/>
    <s v="There are concerns around the potential dilution of the transaction."/>
    <s v="Yes"/>
  </r>
  <r>
    <x v="202"/>
    <s v="China"/>
    <s v="CNE000000438"/>
    <n v="6806611"/>
    <s v="Special"/>
    <d v="2023-03-15T00:00:00"/>
    <s v="Management"/>
    <s v="G"/>
    <s v="Yes"/>
    <n v="2.2000000000000002"/>
    <s v="Approve Issue Manner and Issue Time"/>
    <s v="Other"/>
    <s v="For"/>
    <x v="1"/>
    <s v="There are concerns around the potential dilution of the transaction."/>
    <s v="Yes"/>
  </r>
  <r>
    <x v="202"/>
    <s v="China"/>
    <s v="CNE000000438"/>
    <n v="6806611"/>
    <s v="Special"/>
    <d v="2023-03-15T00:00:00"/>
    <s v="Management"/>
    <s v="G"/>
    <s v="Yes"/>
    <n v="2.2999999999999998"/>
    <s v="Approve Target Subscribers and Subscription Method"/>
    <s v="Other"/>
    <s v="For"/>
    <x v="1"/>
    <s v="There are concerns around the potential dilution of the transaction."/>
    <s v="Yes"/>
  </r>
  <r>
    <x v="202"/>
    <s v="China"/>
    <s v="CNE000000438"/>
    <n v="6806611"/>
    <s v="Special"/>
    <d v="2023-03-15T00:00:00"/>
    <s v="Management"/>
    <s v="G"/>
    <s v="Yes"/>
    <n v="2.4"/>
    <s v="Approve Pricing Reference Date, Issue Price and Pricing Principles"/>
    <s v="Other"/>
    <s v="For"/>
    <x v="1"/>
    <s v="There are concerns around the potential dilution of the transaction."/>
    <s v="Yes"/>
  </r>
  <r>
    <x v="202"/>
    <s v="China"/>
    <s v="CNE000000438"/>
    <n v="6806611"/>
    <s v="Special"/>
    <d v="2023-03-15T00:00:00"/>
    <s v="Management"/>
    <s v="G"/>
    <s v="Yes"/>
    <n v="2.5"/>
    <s v="Approve Issue Size"/>
    <s v="Other"/>
    <s v="For"/>
    <x v="1"/>
    <s v="There are concerns around the potential dilution of the transaction."/>
    <s v="Yes"/>
  </r>
  <r>
    <x v="202"/>
    <s v="China"/>
    <s v="CNE000000438"/>
    <n v="6806611"/>
    <s v="Special"/>
    <d v="2023-03-15T00:00:00"/>
    <s v="Management"/>
    <s v="G"/>
    <s v="Yes"/>
    <n v="2.6"/>
    <s v="Approve Use of Proceeds"/>
    <s v="Other"/>
    <s v="For"/>
    <x v="1"/>
    <s v="There are concerns around the potential dilution of the transaction."/>
    <s v="Yes"/>
  </r>
  <r>
    <x v="202"/>
    <s v="China"/>
    <s v="CNE000000438"/>
    <n v="6806611"/>
    <s v="Special"/>
    <d v="2023-03-15T00:00:00"/>
    <s v="Management"/>
    <s v="G"/>
    <s v="Yes"/>
    <n v="2.7"/>
    <s v="Approve Lock-up Period"/>
    <s v="Other"/>
    <s v="For"/>
    <x v="1"/>
    <s v="There are concerns around the potential dilution of the transaction."/>
    <s v="Yes"/>
  </r>
  <r>
    <x v="202"/>
    <s v="China"/>
    <s v="CNE000000438"/>
    <n v="6806611"/>
    <s v="Special"/>
    <d v="2023-03-15T00:00:00"/>
    <s v="Management"/>
    <s v="G"/>
    <s v="Yes"/>
    <n v="2.8"/>
    <s v="Approve Distribution Arrangement of Undistributed Earnings"/>
    <s v="Other"/>
    <s v="For"/>
    <x v="1"/>
    <s v="There are concerns around the potential dilution of the transaction."/>
    <s v="Yes"/>
  </r>
  <r>
    <x v="202"/>
    <s v="China"/>
    <s v="CNE000000438"/>
    <n v="6806611"/>
    <s v="Special"/>
    <d v="2023-03-15T00:00:00"/>
    <s v="Management"/>
    <s v="G"/>
    <s v="Yes"/>
    <n v="2.9"/>
    <s v="Approve Listing Exchange"/>
    <s v="Other"/>
    <s v="For"/>
    <x v="1"/>
    <s v="There are concerns around the potential dilution of the transaction."/>
    <s v="Yes"/>
  </r>
  <r>
    <x v="202"/>
    <s v="China"/>
    <s v="CNE000000438"/>
    <n v="6806611"/>
    <s v="Special"/>
    <d v="2023-03-15T00:00:00"/>
    <s v="Management"/>
    <s v="G"/>
    <s v="Yes"/>
    <n v="3"/>
    <s v="Approve Feasibility Analysis Report on the Use of Proceeds (Revised Draft)"/>
    <s v="Reports"/>
    <s v="For"/>
    <x v="1"/>
    <s v="There are concerns around the potential dilution of the transaction."/>
    <s v="Yes"/>
  </r>
  <r>
    <x v="202"/>
    <s v="China"/>
    <s v="CNE000000438"/>
    <n v="6806611"/>
    <s v="Special"/>
    <d v="2023-03-15T00:00:00"/>
    <s v="Management"/>
    <s v="G"/>
    <s v="Yes"/>
    <n v="4"/>
    <s v="Approve Share Issuance (Revised Draft)"/>
    <s v="Other"/>
    <s v="For"/>
    <x v="1"/>
    <s v="There are concerns around the potential dilution of the transaction."/>
    <s v="Yes"/>
  </r>
  <r>
    <x v="202"/>
    <s v="China"/>
    <s v="CNE000000438"/>
    <n v="6806611"/>
    <s v="Special"/>
    <d v="2023-03-15T00:00:00"/>
    <s v="Management"/>
    <s v="G"/>
    <s v="Yes"/>
    <n v="5"/>
    <s v="Approve Demonstration Analysis Report in Connection to Share Issuance"/>
    <s v="Reports"/>
    <s v="For"/>
    <x v="1"/>
    <s v="There are concerns around the potential dilution of the transaction."/>
    <s v="Yes"/>
  </r>
  <r>
    <x v="202"/>
    <s v="China"/>
    <s v="CNE000000438"/>
    <n v="6806611"/>
    <s v="Special"/>
    <d v="2023-03-15T00:00:00"/>
    <s v="Management"/>
    <s v="G"/>
    <s v="Yes"/>
    <n v="6"/>
    <s v="Approve Signing of Conditional Subscription Agreement"/>
    <s v="Other"/>
    <s v="For"/>
    <x v="1"/>
    <s v="There are concerns around the potential dilution of the transaction."/>
    <s v="Yes"/>
  </r>
  <r>
    <x v="202"/>
    <s v="China"/>
    <s v="CNE000000438"/>
    <n v="6806611"/>
    <s v="Special"/>
    <d v="2023-03-15T00:00:00"/>
    <s v="Management"/>
    <s v="G"/>
    <s v="Yes"/>
    <n v="7"/>
    <s v="Approve the Notion that the Company Does Not Need to Prepare a Report on the Usage of Previously Raised Funds"/>
    <s v="Reports"/>
    <s v="For"/>
    <x v="1"/>
    <s v="There are concerns around the potential dilution of the transaction."/>
    <s v="Yes"/>
  </r>
  <r>
    <x v="202"/>
    <s v="China"/>
    <s v="CNE000000438"/>
    <n v="6806611"/>
    <s v="Special"/>
    <d v="2023-03-15T00:00:00"/>
    <s v="Management"/>
    <s v="G"/>
    <s v="Yes"/>
    <n v="8"/>
    <s v="Approve Related Party Transactions in Connection to Share Issuance"/>
    <s v="Other"/>
    <s v="For"/>
    <x v="1"/>
    <s v="There are concerns around the potential dilution of the transaction."/>
    <s v="Yes"/>
  </r>
  <r>
    <x v="202"/>
    <s v="China"/>
    <s v="CNE000000438"/>
    <n v="6806611"/>
    <s v="Special"/>
    <d v="2023-03-15T00:00:00"/>
    <s v="Management"/>
    <s v="G"/>
    <s v="Yes"/>
    <n v="9"/>
    <s v="Approve Impact of Dilution of Current Returns on Major Financial Indicators and the Relevant Measures to be Taken"/>
    <s v="Other"/>
    <s v="For"/>
    <x v="1"/>
    <s v="There are concerns around the potential dilution of the transaction."/>
    <s v="Yes"/>
  </r>
  <r>
    <x v="202"/>
    <s v="China"/>
    <s v="CNE000000438"/>
    <n v="6806611"/>
    <s v="Special"/>
    <d v="2023-03-15T00:00:00"/>
    <s v="Management"/>
    <s v="G"/>
    <s v="Yes"/>
    <n v="10"/>
    <s v="Approve Authorization of Board to Handle All Related Matters"/>
    <s v="Other"/>
    <s v="For"/>
    <x v="1"/>
    <s v="There are concerns around the potential dilution of the transaction."/>
    <s v="Yes"/>
  </r>
  <r>
    <x v="335"/>
    <s v="Switzerland"/>
    <s v="CH0102993182"/>
    <s v="B62B7C3"/>
    <s v="Annual"/>
    <d v="2023-03-15T00:00:00"/>
    <s v="Management"/>
    <s v="G"/>
    <s v="Yes"/>
    <n v="2"/>
    <s v="Elect Board Chairman Thomas J. Lynch"/>
    <s v="Other"/>
    <s v="For"/>
    <x v="2"/>
    <m/>
    <s v="No"/>
  </r>
  <r>
    <x v="335"/>
    <s v="Switzerland"/>
    <s v="CH0102993182"/>
    <s v="B62B7C3"/>
    <s v="Annual"/>
    <d v="2023-03-15T00:00:00"/>
    <s v="Management"/>
    <s v="G"/>
    <s v="Yes"/>
    <n v="4"/>
    <s v="Designate Rene Schwarzenbach as Independent Proxy"/>
    <s v="Other"/>
    <s v="For"/>
    <x v="2"/>
    <m/>
    <s v="No"/>
  </r>
  <r>
    <x v="335"/>
    <s v="Switzerland"/>
    <s v="CH0102993182"/>
    <s v="B62B7C3"/>
    <s v="Annual"/>
    <d v="2023-03-15T00:00:00"/>
    <s v="Management"/>
    <s v="G"/>
    <s v="Yes"/>
    <n v="5.0999999999999996"/>
    <s v="Accept Annual Report for Fiscal Year Ended September 30, 2022"/>
    <s v="Reports"/>
    <s v="For"/>
    <x v="2"/>
    <m/>
    <s v="No"/>
  </r>
  <r>
    <x v="335"/>
    <s v="Switzerland"/>
    <s v="CH0102993182"/>
    <s v="B62B7C3"/>
    <s v="Annual"/>
    <d v="2023-03-15T00:00:00"/>
    <s v="Management"/>
    <s v="G"/>
    <s v="Yes"/>
    <n v="5.2"/>
    <s v="Accept Statutory Financial Statements for Fiscal Year Ended September 30, 2022"/>
    <s v="Other"/>
    <s v="For"/>
    <x v="2"/>
    <m/>
    <s v="No"/>
  </r>
  <r>
    <x v="335"/>
    <s v="Switzerland"/>
    <s v="CH0102993182"/>
    <s v="B62B7C3"/>
    <s v="Annual"/>
    <d v="2023-03-15T00:00:00"/>
    <s v="Management"/>
    <s v="G"/>
    <s v="Yes"/>
    <n v="5.3"/>
    <s v="Approve Consolidated Financial Statements for Fiscal Year Ended September 30, 2022"/>
    <s v="Other"/>
    <s v="For"/>
    <x v="2"/>
    <m/>
    <s v="No"/>
  </r>
  <r>
    <x v="335"/>
    <s v="Switzerland"/>
    <s v="CH0102993182"/>
    <s v="B62B7C3"/>
    <s v="Annual"/>
    <d v="2023-03-15T00:00:00"/>
    <s v="Management"/>
    <s v="G"/>
    <s v="Yes"/>
    <n v="6"/>
    <s v="Approve Discharge of Board and Senior Management"/>
    <s v="Other"/>
    <s v="For"/>
    <x v="2"/>
    <m/>
    <s v="No"/>
  </r>
  <r>
    <x v="335"/>
    <s v="Switzerland"/>
    <s v="CH0102993182"/>
    <s v="B62B7C3"/>
    <s v="Annual"/>
    <d v="2023-03-15T00:00:00"/>
    <s v="Management"/>
    <s v="G"/>
    <s v="Yes"/>
    <n v="7.1"/>
    <s v="Ratify Deloitte &amp; Touche LLP as Independent Registered Public Accounting Firm for Fiscal Year 2023"/>
    <s v="Other"/>
    <s v="For"/>
    <x v="2"/>
    <m/>
    <s v="No"/>
  </r>
  <r>
    <x v="335"/>
    <s v="Switzerland"/>
    <s v="CH0102993182"/>
    <s v="B62B7C3"/>
    <s v="Annual"/>
    <d v="2023-03-15T00:00:00"/>
    <s v="Management"/>
    <s v="G"/>
    <s v="Yes"/>
    <n v="7.2"/>
    <s v="Ratify Deloitte AG as Swiss Registered Auditors"/>
    <s v="Auditors"/>
    <s v="For"/>
    <x v="2"/>
    <m/>
    <s v="No"/>
  </r>
  <r>
    <x v="335"/>
    <s v="Switzerland"/>
    <s v="CH0102993182"/>
    <s v="B62B7C3"/>
    <s v="Annual"/>
    <d v="2023-03-15T00:00:00"/>
    <s v="Management"/>
    <s v="G"/>
    <s v="Yes"/>
    <n v="7.3"/>
    <s v="Ratify PricewaterhouseCoopers AG as Special Auditors"/>
    <s v="Auditors"/>
    <s v="For"/>
    <x v="2"/>
    <m/>
    <s v="No"/>
  </r>
  <r>
    <x v="335"/>
    <s v="Switzerland"/>
    <s v="CH0102993182"/>
    <s v="B62B7C3"/>
    <s v="Annual"/>
    <d v="2023-03-15T00:00:00"/>
    <s v="Management"/>
    <s v="G"/>
    <s v="Yes"/>
    <n v="8"/>
    <s v="Advisory Vote to Ratify Named Executive Officers' Compensation"/>
    <s v="Other"/>
    <s v="For"/>
    <x v="2"/>
    <m/>
    <s v="No"/>
  </r>
  <r>
    <x v="335"/>
    <s v="Switzerland"/>
    <s v="CH0102993182"/>
    <s v="B62B7C3"/>
    <s v="Annual"/>
    <d v="2023-03-15T00:00:00"/>
    <s v="Management"/>
    <s v="G"/>
    <s v="Yes"/>
    <n v="9"/>
    <s v="Advisory Vote on Say on Pay Frequency"/>
    <s v="Other"/>
    <s v="One Year"/>
    <x v="5"/>
    <m/>
    <s v="No"/>
  </r>
  <r>
    <x v="335"/>
    <s v="Switzerland"/>
    <s v="CH0102993182"/>
    <s v="B62B7C3"/>
    <s v="Annual"/>
    <d v="2023-03-15T00:00:00"/>
    <s v="Management"/>
    <s v="G"/>
    <s v="Yes"/>
    <n v="10"/>
    <s v="Approve Remuneration Report"/>
    <s v="Incentives and Remuneration"/>
    <s v="For"/>
    <x v="2"/>
    <m/>
    <s v="No"/>
  </r>
  <r>
    <x v="335"/>
    <s v="Switzerland"/>
    <s v="CH0102993182"/>
    <s v="B62B7C3"/>
    <s v="Annual"/>
    <d v="2023-03-15T00:00:00"/>
    <s v="Management"/>
    <s v="G"/>
    <s v="Yes"/>
    <n v="11"/>
    <s v="Approve Remuneration of Executive Management in the Amount of USD 53.5 Million"/>
    <s v="Incentives and Remuneration"/>
    <s v="For"/>
    <x v="2"/>
    <m/>
    <s v="No"/>
  </r>
  <r>
    <x v="335"/>
    <s v="Switzerland"/>
    <s v="CH0102993182"/>
    <s v="B62B7C3"/>
    <s v="Annual"/>
    <d v="2023-03-15T00:00:00"/>
    <s v="Management"/>
    <s v="G"/>
    <s v="Yes"/>
    <n v="12"/>
    <s v="Approve Remuneration of Board of Directors in the Amount of USD 4.1 Million"/>
    <s v="Election of Directors"/>
    <s v="For"/>
    <x v="2"/>
    <m/>
    <s v="No"/>
  </r>
  <r>
    <x v="335"/>
    <s v="Switzerland"/>
    <s v="CH0102993182"/>
    <s v="B62B7C3"/>
    <s v="Annual"/>
    <d v="2023-03-15T00:00:00"/>
    <s v="Management"/>
    <s v="G"/>
    <s v="Yes"/>
    <n v="13"/>
    <s v="Approve Allocation of Available Earnings at September 30, 2022"/>
    <s v="Other"/>
    <s v="For"/>
    <x v="2"/>
    <m/>
    <s v="No"/>
  </r>
  <r>
    <x v="335"/>
    <s v="Switzerland"/>
    <s v="CH0102993182"/>
    <s v="B62B7C3"/>
    <s v="Annual"/>
    <d v="2023-03-15T00:00:00"/>
    <s v="Management"/>
    <s v="G"/>
    <s v="Yes"/>
    <n v="14"/>
    <s v="Approve Declaration of Dividend"/>
    <s v="Other"/>
    <s v="For"/>
    <x v="2"/>
    <m/>
    <s v="No"/>
  </r>
  <r>
    <x v="335"/>
    <s v="Switzerland"/>
    <s v="CH0102993182"/>
    <s v="B62B7C3"/>
    <s v="Annual"/>
    <d v="2023-03-15T00:00:00"/>
    <s v="Management"/>
    <s v="G"/>
    <s v="Yes"/>
    <n v="15"/>
    <s v="Authorize Share Repurchase Program"/>
    <s v="Other"/>
    <s v="For"/>
    <x v="2"/>
    <m/>
    <s v="No"/>
  </r>
  <r>
    <x v="335"/>
    <s v="Switzerland"/>
    <s v="CH0102993182"/>
    <s v="B62B7C3"/>
    <s v="Annual"/>
    <d v="2023-03-15T00:00:00"/>
    <s v="Management"/>
    <s v="G"/>
    <s v="Yes"/>
    <n v="16"/>
    <s v="Approve Reduction in Share Capital via Cancelation of Shares"/>
    <s v="Other"/>
    <s v="For"/>
    <x v="2"/>
    <m/>
    <s v="No"/>
  </r>
  <r>
    <x v="335"/>
    <s v="Switzerland"/>
    <s v="CH0102993182"/>
    <s v="B62B7C3"/>
    <s v="Annual"/>
    <d v="2023-03-15T00:00:00"/>
    <s v="Management"/>
    <s v="G"/>
    <s v="Yes"/>
    <n v="17"/>
    <s v="Amend Articles to Reflect Changes in Capital"/>
    <s v="Other"/>
    <s v="For"/>
    <x v="2"/>
    <m/>
    <s v="No"/>
  </r>
  <r>
    <x v="335"/>
    <s v="Switzerland"/>
    <s v="CH0102993182"/>
    <s v="B62B7C3"/>
    <s v="Annual"/>
    <d v="2023-03-15T00:00:00"/>
    <s v="Management"/>
    <s v="G"/>
    <s v="Yes"/>
    <s v="1a"/>
    <s v="Elect Director Jean-Pierre Clamadieu"/>
    <s v="Election of Directors"/>
    <s v="For"/>
    <x v="2"/>
    <m/>
    <s v="No"/>
  </r>
  <r>
    <x v="335"/>
    <s v="Switzerland"/>
    <s v="CH0102993182"/>
    <s v="B62B7C3"/>
    <s v="Annual"/>
    <d v="2023-03-15T00:00:00"/>
    <s v="Management"/>
    <s v="G"/>
    <s v="Yes"/>
    <s v="1b"/>
    <s v="Elect Director Terrence R. Curtin"/>
    <s v="Election of Directors"/>
    <s v="For"/>
    <x v="2"/>
    <m/>
    <s v="No"/>
  </r>
  <r>
    <x v="335"/>
    <s v="Switzerland"/>
    <s v="CH0102993182"/>
    <s v="B62B7C3"/>
    <s v="Annual"/>
    <d v="2023-03-15T00:00:00"/>
    <s v="Management"/>
    <s v="G"/>
    <s v="Yes"/>
    <s v="1c"/>
    <s v="Elect Director Carol A. (John) Davidson"/>
    <s v="Election of Directors"/>
    <s v="For"/>
    <x v="2"/>
    <m/>
    <s v="No"/>
  </r>
  <r>
    <x v="335"/>
    <s v="Switzerland"/>
    <s v="CH0102993182"/>
    <s v="B62B7C3"/>
    <s v="Annual"/>
    <d v="2023-03-15T00:00:00"/>
    <s v="Management"/>
    <s v="G"/>
    <s v="Yes"/>
    <s v="1d"/>
    <s v="Elect Director Lynn A. Dugle"/>
    <s v="Election of Directors"/>
    <s v="For"/>
    <x v="2"/>
    <m/>
    <s v="No"/>
  </r>
  <r>
    <x v="335"/>
    <s v="Switzerland"/>
    <s v="CH0102993182"/>
    <s v="B62B7C3"/>
    <s v="Annual"/>
    <d v="2023-03-15T00:00:00"/>
    <s v="Management"/>
    <s v="G"/>
    <s v="Yes"/>
    <s v="1e"/>
    <s v="Elect Director William A. Jeffrey"/>
    <s v="Election of Directors"/>
    <s v="For"/>
    <x v="2"/>
    <m/>
    <s v="No"/>
  </r>
  <r>
    <x v="335"/>
    <s v="Switzerland"/>
    <s v="CH0102993182"/>
    <s v="B62B7C3"/>
    <s v="Annual"/>
    <d v="2023-03-15T00:00:00"/>
    <s v="Management"/>
    <s v="G"/>
    <s v="Yes"/>
    <s v="1f"/>
    <s v="Elect Director Syaru Shirley Lin"/>
    <s v="Election of Directors"/>
    <s v="For"/>
    <x v="2"/>
    <m/>
    <s v="No"/>
  </r>
  <r>
    <x v="335"/>
    <s v="Switzerland"/>
    <s v="CH0102993182"/>
    <s v="B62B7C3"/>
    <s v="Annual"/>
    <d v="2023-03-15T00:00:00"/>
    <s v="Management"/>
    <s v="G"/>
    <s v="Yes"/>
    <s v="1g"/>
    <s v="Elect Director Thomas J. Lynch"/>
    <s v="Election of Directors"/>
    <s v="For"/>
    <x v="2"/>
    <m/>
    <s v="No"/>
  </r>
  <r>
    <x v="335"/>
    <s v="Switzerland"/>
    <s v="CH0102993182"/>
    <s v="B62B7C3"/>
    <s v="Annual"/>
    <d v="2023-03-15T00:00:00"/>
    <s v="Management"/>
    <s v="G"/>
    <s v="Yes"/>
    <s v="1h"/>
    <s v="Elect Director Heath A. Mitts"/>
    <s v="Election of Directors"/>
    <s v="For"/>
    <x v="2"/>
    <m/>
    <s v="No"/>
  </r>
  <r>
    <x v="335"/>
    <s v="Switzerland"/>
    <s v="CH0102993182"/>
    <s v="B62B7C3"/>
    <s v="Annual"/>
    <d v="2023-03-15T00:00:00"/>
    <s v="Management"/>
    <s v="G"/>
    <s v="Yes"/>
    <s v="1i"/>
    <s v="Elect Director Abhijit Y. Talwalkar"/>
    <s v="Election of Directors"/>
    <s v="For"/>
    <x v="1"/>
    <s v="Director is considered overboarded."/>
    <s v="Yes"/>
  </r>
  <r>
    <x v="335"/>
    <s v="Switzerland"/>
    <s v="CH0102993182"/>
    <s v="B62B7C3"/>
    <s v="Annual"/>
    <d v="2023-03-15T00:00:00"/>
    <s v="Management"/>
    <s v="G"/>
    <s v="Yes"/>
    <s v="1j"/>
    <s v="Elect Director Mark C. Trudeau"/>
    <s v="Election of Directors"/>
    <s v="For"/>
    <x v="2"/>
    <m/>
    <s v="No"/>
  </r>
  <r>
    <x v="335"/>
    <s v="Switzerland"/>
    <s v="CH0102993182"/>
    <s v="B62B7C3"/>
    <s v="Annual"/>
    <d v="2023-03-15T00:00:00"/>
    <s v="Management"/>
    <s v="G"/>
    <s v="Yes"/>
    <s v="1k"/>
    <s v="Elect Director Dawn C. Willoughby"/>
    <s v="Election of Directors"/>
    <s v="For"/>
    <x v="2"/>
    <m/>
    <s v="No"/>
  </r>
  <r>
    <x v="335"/>
    <s v="Switzerland"/>
    <s v="CH0102993182"/>
    <s v="B62B7C3"/>
    <s v="Annual"/>
    <d v="2023-03-15T00:00:00"/>
    <s v="Management"/>
    <s v="G"/>
    <s v="Yes"/>
    <s v="1l"/>
    <s v="Elect Director Laura H. Wright"/>
    <s v="Election of Directors"/>
    <s v="For"/>
    <x v="2"/>
    <m/>
    <s v="No"/>
  </r>
  <r>
    <x v="335"/>
    <s v="Switzerland"/>
    <s v="CH0102993182"/>
    <s v="B62B7C3"/>
    <s v="Annual"/>
    <d v="2023-03-15T00:00:00"/>
    <s v="Management"/>
    <s v="G"/>
    <s v="Yes"/>
    <s v="3a"/>
    <s v="Elect Abhijit Y. Talwalkar as Member of Management Development and Compensation Committee"/>
    <s v="Other"/>
    <s v="For"/>
    <x v="1"/>
    <s v="Director is considered overboarded."/>
    <s v="Yes"/>
  </r>
  <r>
    <x v="335"/>
    <s v="Switzerland"/>
    <s v="CH0102993182"/>
    <s v="B62B7C3"/>
    <s v="Annual"/>
    <d v="2023-03-15T00:00:00"/>
    <s v="Management"/>
    <s v="G"/>
    <s v="Yes"/>
    <s v="3b"/>
    <s v="Elect Mark C. Trudeau as Member of Management Development and Compensation Committee"/>
    <s v="Other"/>
    <s v="For"/>
    <x v="2"/>
    <m/>
    <s v="No"/>
  </r>
  <r>
    <x v="335"/>
    <s v="Switzerland"/>
    <s v="CH0102993182"/>
    <s v="B62B7C3"/>
    <s v="Annual"/>
    <d v="2023-03-15T00:00:00"/>
    <s v="Management"/>
    <s v="G"/>
    <s v="Yes"/>
    <s v="3c"/>
    <s v="Elect Dawn C. Willoughby as Member of Management Development and Compensation Committee"/>
    <s v="Other"/>
    <s v="For"/>
    <x v="2"/>
    <m/>
    <s v="No"/>
  </r>
  <r>
    <x v="336"/>
    <s v="USA"/>
    <s v="US2166484020"/>
    <n v="2222631"/>
    <s v="Annual"/>
    <d v="2023-03-15T00:00:00"/>
    <s v="Management"/>
    <s v="G"/>
    <s v="Yes"/>
    <n v="1.1000000000000001"/>
    <s v="Elect Director Colleen E. Jay"/>
    <s v="Election of Directors"/>
    <s v="For"/>
    <x v="2"/>
    <m/>
    <s v="No"/>
  </r>
  <r>
    <x v="336"/>
    <s v="USA"/>
    <s v="US2166484020"/>
    <n v="2222631"/>
    <s v="Annual"/>
    <d v="2023-03-15T00:00:00"/>
    <s v="Management"/>
    <s v="G"/>
    <s v="Yes"/>
    <n v="1.2"/>
    <s v="Elect Director William A. Kozy"/>
    <s v="Election of Directors"/>
    <s v="For"/>
    <x v="2"/>
    <m/>
    <s v="No"/>
  </r>
  <r>
    <x v="336"/>
    <s v="USA"/>
    <s v="US2166484020"/>
    <n v="2222631"/>
    <s v="Annual"/>
    <d v="2023-03-15T00:00:00"/>
    <s v="Management"/>
    <s v="G"/>
    <s v="Yes"/>
    <n v="1.3"/>
    <s v="Elect Director Cynthia L. Lucchese"/>
    <s v="Election of Directors"/>
    <s v="For"/>
    <x v="2"/>
    <m/>
    <s v="No"/>
  </r>
  <r>
    <x v="336"/>
    <s v="USA"/>
    <s v="US2166484020"/>
    <n v="2222631"/>
    <s v="Annual"/>
    <d v="2023-03-15T00:00:00"/>
    <s v="Management"/>
    <s v="G"/>
    <s v="Yes"/>
    <n v="1.4"/>
    <s v="Elect Director Teresa S. Madden"/>
    <s v="Election of Directors"/>
    <s v="For"/>
    <x v="2"/>
    <m/>
    <s v="No"/>
  </r>
  <r>
    <x v="336"/>
    <s v="USA"/>
    <s v="US2166484020"/>
    <n v="2222631"/>
    <s v="Annual"/>
    <d v="2023-03-15T00:00:00"/>
    <s v="Management"/>
    <s v="G"/>
    <s v="Yes"/>
    <n v="1.5"/>
    <s v="Elect Director Gary S. Petersmeyer"/>
    <s v="Election of Directors"/>
    <s v="For"/>
    <x v="2"/>
    <m/>
    <s v="No"/>
  </r>
  <r>
    <x v="336"/>
    <s v="USA"/>
    <s v="US2166484020"/>
    <n v="2222631"/>
    <s v="Annual"/>
    <d v="2023-03-15T00:00:00"/>
    <s v="Management"/>
    <s v="G"/>
    <s v="Yes"/>
    <n v="1.6"/>
    <s v="Elect Director Maria Rivas"/>
    <s v="Election of Directors"/>
    <s v="For"/>
    <x v="2"/>
    <m/>
    <s v="No"/>
  </r>
  <r>
    <x v="336"/>
    <s v="USA"/>
    <s v="US2166484020"/>
    <n v="2222631"/>
    <s v="Annual"/>
    <d v="2023-03-15T00:00:00"/>
    <s v="Management"/>
    <s v="G"/>
    <s v="Yes"/>
    <n v="1.7"/>
    <s v="Elect Director Robert S. Weiss"/>
    <s v="Election of Directors"/>
    <s v="For"/>
    <x v="2"/>
    <m/>
    <s v="No"/>
  </r>
  <r>
    <x v="336"/>
    <s v="USA"/>
    <s v="US2166484020"/>
    <n v="2222631"/>
    <s v="Annual"/>
    <d v="2023-03-15T00:00:00"/>
    <s v="Management"/>
    <s v="G"/>
    <s v="Yes"/>
    <n v="1.8"/>
    <s v="Elect Director Albert G. White, III"/>
    <s v="Election of Directors"/>
    <s v="For"/>
    <x v="2"/>
    <m/>
    <s v="No"/>
  </r>
  <r>
    <x v="336"/>
    <s v="USA"/>
    <s v="US2166484020"/>
    <n v="2222631"/>
    <s v="Annual"/>
    <d v="2023-03-15T00:00:00"/>
    <s v="Management"/>
    <s v="G"/>
    <s v="Yes"/>
    <n v="2"/>
    <s v="Ratify KPMG LLP as Auditors"/>
    <s v="Auditors"/>
    <s v="For"/>
    <x v="2"/>
    <m/>
    <s v="No"/>
  </r>
  <r>
    <x v="336"/>
    <s v="USA"/>
    <s v="US2166484020"/>
    <n v="2222631"/>
    <s v="Annual"/>
    <d v="2023-03-15T00:00:00"/>
    <s v="Management"/>
    <s v="G"/>
    <s v="Yes"/>
    <n v="3"/>
    <s v="Approve Omnibus Stock Plan"/>
    <s v="Other"/>
    <s v="For"/>
    <x v="2"/>
    <m/>
    <s v="No"/>
  </r>
  <r>
    <x v="336"/>
    <s v="USA"/>
    <s v="US2166484020"/>
    <n v="2222631"/>
    <s v="Annual"/>
    <d v="2023-03-15T00:00:00"/>
    <s v="Management"/>
    <s v="G"/>
    <s v="Yes"/>
    <n v="4"/>
    <s v="Advisory Vote to Ratify Named Executive Officers' Compensation"/>
    <s v="Other"/>
    <s v="For"/>
    <x v="2"/>
    <m/>
    <s v="No"/>
  </r>
  <r>
    <x v="336"/>
    <s v="USA"/>
    <s v="US2166484020"/>
    <n v="2222631"/>
    <s v="Annual"/>
    <d v="2023-03-15T00:00:00"/>
    <s v="Management"/>
    <s v="G"/>
    <s v="Yes"/>
    <n v="5"/>
    <s v="Advisory Vote on Say on Pay Frequency"/>
    <s v="Other"/>
    <s v="One Year"/>
    <x v="5"/>
    <m/>
    <s v="No"/>
  </r>
  <r>
    <x v="127"/>
    <s v="China"/>
    <s v="CNE000000MN4"/>
    <n v="6662909"/>
    <s v="Special"/>
    <d v="2023-03-15T00:00:00"/>
    <s v="Management"/>
    <s v="G"/>
    <s v="Yes"/>
    <n v="1.1000000000000001"/>
    <s v="Elect Zhan Zhidong as Director"/>
    <s v="Election of Directors"/>
    <s v="For"/>
    <x v="2"/>
    <m/>
    <s v="No"/>
  </r>
  <r>
    <x v="127"/>
    <s v="China"/>
    <s v="CNE000000MN4"/>
    <n v="6662909"/>
    <s v="Special"/>
    <d v="2023-03-15T00:00:00"/>
    <s v="Management"/>
    <s v="G"/>
    <s v="Yes"/>
    <n v="2.1"/>
    <s v="Elect Su Yi as Supervisor"/>
    <s v="Other"/>
    <s v="For"/>
    <x v="2"/>
    <m/>
    <s v="No"/>
  </r>
  <r>
    <x v="337"/>
    <s v="USA"/>
    <s v="US0078001056"/>
    <s v="BWD7PX9"/>
    <s v="Special"/>
    <d v="2023-03-16T00:00:00"/>
    <s v="Management"/>
    <s v="G"/>
    <s v="Yes"/>
    <n v="1"/>
    <s v="Approve Merger Agreement"/>
    <s v="Other"/>
    <s v="For"/>
    <x v="2"/>
    <m/>
    <s v="No"/>
  </r>
  <r>
    <x v="337"/>
    <s v="USA"/>
    <s v="US0078001056"/>
    <s v="BWD7PX9"/>
    <s v="Special"/>
    <d v="2023-03-16T00:00:00"/>
    <s v="Management"/>
    <s v="G"/>
    <s v="Yes"/>
    <n v="2"/>
    <s v="Advisory Vote on Golden Parachutes"/>
    <s v="Other"/>
    <s v="For"/>
    <x v="1"/>
    <s v="Termination payments subject to single-trigger for a change-in-control. Termination payments automatically vests in full."/>
    <s v="Yes"/>
  </r>
  <r>
    <x v="337"/>
    <s v="USA"/>
    <s v="US0078001056"/>
    <s v="BWD7PX9"/>
    <s v="Special"/>
    <d v="2023-03-16T00:00:00"/>
    <s v="Management"/>
    <s v="G"/>
    <s v="Yes"/>
    <n v="3"/>
    <s v="Adjourn Meeting"/>
    <s v="Other"/>
    <s v="For"/>
    <x v="2"/>
    <m/>
    <s v="No"/>
  </r>
  <r>
    <x v="338"/>
    <s v="Spain"/>
    <s v="ES0113211835"/>
    <n v="5501906"/>
    <s v="Annual"/>
    <d v="2023-03-16T00:00:00"/>
    <s v="Management"/>
    <s v="G"/>
    <s v="Yes"/>
    <n v="1.1000000000000001"/>
    <s v="Approve Consolidated and Standalone Financial Statements"/>
    <s v="Other"/>
    <s v="For"/>
    <x v="2"/>
    <m/>
    <s v="No"/>
  </r>
  <r>
    <x v="338"/>
    <s v="Spain"/>
    <s v="ES0113211835"/>
    <n v="5501906"/>
    <s v="Annual"/>
    <d v="2023-03-16T00:00:00"/>
    <s v="Management"/>
    <s v="E, S"/>
    <s v="Yes"/>
    <n v="1.2"/>
    <s v="Approve Non-Financial Information Statement"/>
    <s v="Other"/>
    <s v="For"/>
    <x v="2"/>
    <m/>
    <s v="No"/>
  </r>
  <r>
    <x v="338"/>
    <s v="Spain"/>
    <s v="ES0113211835"/>
    <n v="5501906"/>
    <s v="Annual"/>
    <d v="2023-03-16T00:00:00"/>
    <s v="Management"/>
    <s v="G"/>
    <s v="Yes"/>
    <n v="1.3"/>
    <s v="Approve Allocation of Income and Dividends"/>
    <s v="Other"/>
    <s v="For"/>
    <x v="2"/>
    <m/>
    <s v="No"/>
  </r>
  <r>
    <x v="338"/>
    <s v="Spain"/>
    <s v="ES0113211835"/>
    <n v="5501906"/>
    <s v="Annual"/>
    <d v="2023-03-16T00:00:00"/>
    <s v="Management"/>
    <s v="G"/>
    <s v="Yes"/>
    <n v="1.4"/>
    <s v="Approve Discharge of Board"/>
    <s v="Other"/>
    <s v="For"/>
    <x v="2"/>
    <m/>
    <s v="No"/>
  </r>
  <r>
    <x v="338"/>
    <s v="Spain"/>
    <s v="ES0113211835"/>
    <n v="5501906"/>
    <s v="Annual"/>
    <d v="2023-03-16T00:00:00"/>
    <s v="Management"/>
    <s v="G"/>
    <s v="Yes"/>
    <n v="2.1"/>
    <s v="Reelect Raul Catarino Galamba de Oliveira as Director"/>
    <s v="Election of Directors"/>
    <s v="For"/>
    <x v="2"/>
    <m/>
    <s v="No"/>
  </r>
  <r>
    <x v="338"/>
    <s v="Spain"/>
    <s v="ES0113211835"/>
    <n v="5501906"/>
    <s v="Annual"/>
    <d v="2023-03-16T00:00:00"/>
    <s v="Management"/>
    <s v="G"/>
    <s v="Yes"/>
    <n v="2.2000000000000002"/>
    <s v="Reelect Lourdes Maiz Carro as Director"/>
    <s v="Election of Directors"/>
    <s v="For"/>
    <x v="2"/>
    <m/>
    <s v="No"/>
  </r>
  <r>
    <x v="338"/>
    <s v="Spain"/>
    <s v="ES0113211835"/>
    <n v="5501906"/>
    <s v="Annual"/>
    <d v="2023-03-16T00:00:00"/>
    <s v="Management"/>
    <s v="G"/>
    <s v="Yes"/>
    <n v="2.2999999999999998"/>
    <s v="Reelect Ana Leonor Revenga Shanklin as Director"/>
    <s v="Election of Directors"/>
    <s v="For"/>
    <x v="2"/>
    <m/>
    <s v="No"/>
  </r>
  <r>
    <x v="338"/>
    <s v="Spain"/>
    <s v="ES0113211835"/>
    <n v="5501906"/>
    <s v="Annual"/>
    <d v="2023-03-16T00:00:00"/>
    <s v="Management"/>
    <s v="G"/>
    <s v="Yes"/>
    <n v="2.4"/>
    <s v="Reelect Carlos Vicente Salazar Lomelin as Director"/>
    <s v="Election of Directors"/>
    <s v="For"/>
    <x v="2"/>
    <m/>
    <s v="No"/>
  </r>
  <r>
    <x v="338"/>
    <s v="Spain"/>
    <s v="ES0113211835"/>
    <n v="5501906"/>
    <s v="Annual"/>
    <d v="2023-03-16T00:00:00"/>
    <s v="Management"/>
    <s v="G"/>
    <s v="Yes"/>
    <n v="2.5"/>
    <s v="Elect Sonia Lilia Dula as Director"/>
    <s v="Election of Directors"/>
    <s v="For"/>
    <x v="2"/>
    <m/>
    <s v="No"/>
  </r>
  <r>
    <x v="338"/>
    <s v="Spain"/>
    <s v="ES0113211835"/>
    <n v="5501906"/>
    <s v="Annual"/>
    <d v="2023-03-16T00:00:00"/>
    <s v="Management"/>
    <s v="G"/>
    <s v="Yes"/>
    <n v="3"/>
    <s v="Approve Reduction in Share Capital via Amortization of Treasury Shares"/>
    <s v="Other"/>
    <s v="For"/>
    <x v="2"/>
    <m/>
    <s v="No"/>
  </r>
  <r>
    <x v="338"/>
    <s v="Spain"/>
    <s v="ES0113211835"/>
    <n v="5501906"/>
    <s v="Annual"/>
    <d v="2023-03-16T00:00:00"/>
    <s v="Management"/>
    <s v="G"/>
    <s v="Yes"/>
    <n v="4"/>
    <s v="Approve Remuneration Policy"/>
    <s v="Incentives and Remuneration"/>
    <s v="For"/>
    <x v="2"/>
    <m/>
    <s v="No"/>
  </r>
  <r>
    <x v="338"/>
    <s v="Spain"/>
    <s v="ES0113211835"/>
    <n v="5501906"/>
    <s v="Annual"/>
    <d v="2023-03-16T00:00:00"/>
    <s v="Management"/>
    <s v="G"/>
    <s v="Yes"/>
    <n v="5"/>
    <s v="Fix Maximum Variable Compensation Ratio"/>
    <s v="Other"/>
    <s v="For"/>
    <x v="2"/>
    <m/>
    <s v="No"/>
  </r>
  <r>
    <x v="338"/>
    <s v="Spain"/>
    <s v="ES0113211835"/>
    <n v="5501906"/>
    <s v="Annual"/>
    <d v="2023-03-16T00:00:00"/>
    <s v="Management"/>
    <s v="G"/>
    <s v="Yes"/>
    <n v="6"/>
    <s v="Authorize Board to Ratify and Execute Approved Resolutions"/>
    <s v="Other"/>
    <s v="For"/>
    <x v="2"/>
    <m/>
    <s v="No"/>
  </r>
  <r>
    <x v="338"/>
    <s v="Spain"/>
    <s v="ES0113211835"/>
    <n v="5501906"/>
    <s v="Annual"/>
    <d v="2023-03-16T00:00:00"/>
    <s v="Management"/>
    <s v="G"/>
    <s v="Yes"/>
    <n v="7"/>
    <s v="Advisory Vote on Remuneration Report"/>
    <s v="Incentives and Remuneration"/>
    <s v="For"/>
    <x v="2"/>
    <m/>
    <s v="No"/>
  </r>
  <r>
    <x v="339"/>
    <s v="China"/>
    <s v="CNE1000022N7"/>
    <s v="BYL7784"/>
    <s v="Special"/>
    <d v="2023-03-16T00:00:00"/>
    <s v="Management"/>
    <s v="G"/>
    <s v="Yes"/>
    <n v="1"/>
    <s v="Approve Investment Plan"/>
    <s v="Other"/>
    <s v="For"/>
    <x v="1"/>
    <s v="Not enough disclosure to make an informed decision."/>
    <s v="Yes"/>
  </r>
  <r>
    <x v="339"/>
    <s v="China"/>
    <s v="CNE1000022N7"/>
    <s v="BYL7784"/>
    <s v="Special"/>
    <d v="2023-03-16T00:00:00"/>
    <s v="Management"/>
    <s v="G"/>
    <s v="Yes"/>
    <n v="2"/>
    <s v="Approve Financial Budget Plan"/>
    <s v="Other"/>
    <s v="For"/>
    <x v="1"/>
    <s v="Not enough disclosure to make an informed decision."/>
    <s v="Yes"/>
  </r>
  <r>
    <x v="339"/>
    <s v="China"/>
    <s v="CNE1000022N7"/>
    <s v="BYL7784"/>
    <s v="Special"/>
    <d v="2023-03-16T00:00:00"/>
    <s v="Management"/>
    <s v="G"/>
    <s v="Yes"/>
    <n v="3.1"/>
    <s v="Elect Zhang Guohua as Director"/>
    <s v="Election of Directors"/>
    <s v="For"/>
    <x v="2"/>
    <m/>
    <s v="No"/>
  </r>
  <r>
    <x v="339"/>
    <s v="China"/>
    <s v="CNE1000022N7"/>
    <s v="BYL7784"/>
    <s v="Special"/>
    <d v="2023-03-16T00:00:00"/>
    <s v="Management"/>
    <s v="G"/>
    <s v="Yes"/>
    <n v="4.0999999999999996"/>
    <s v="Elect Liu Yaoquan as Supervisor"/>
    <s v="Other"/>
    <s v="For"/>
    <x v="2"/>
    <m/>
    <s v="No"/>
  </r>
  <r>
    <x v="4"/>
    <s v="China"/>
    <s v="CNE100000W03"/>
    <s v="B4N0576"/>
    <s v="Special"/>
    <d v="2023-03-16T00:00:00"/>
    <s v="Management"/>
    <s v="G"/>
    <s v="Yes"/>
    <n v="1"/>
    <s v="Approve Amendments to Articles of Association"/>
    <s v="Other"/>
    <s v="For"/>
    <x v="2"/>
    <m/>
    <s v="No"/>
  </r>
  <r>
    <x v="4"/>
    <s v="China"/>
    <s v="CNE100000W03"/>
    <s v="B4N0576"/>
    <s v="Special"/>
    <d v="2023-03-16T00:00:00"/>
    <s v="Management"/>
    <s v="G"/>
    <s v="Yes"/>
    <n v="2.1"/>
    <s v="Elect Xiong Minghui as Director"/>
    <s v="Election of Directors"/>
    <s v="For"/>
    <x v="2"/>
    <m/>
    <s v="No"/>
  </r>
  <r>
    <x v="4"/>
    <s v="China"/>
    <s v="CNE100000W03"/>
    <s v="B4N0576"/>
    <s v="Special"/>
    <d v="2023-03-16T00:00:00"/>
    <s v="Management"/>
    <s v="G"/>
    <s v="Yes"/>
    <n v="2.2000000000000002"/>
    <s v="Elect Huang Bugao as Director"/>
    <s v="Election of Directors"/>
    <s v="For"/>
    <x v="2"/>
    <m/>
    <s v="No"/>
  </r>
  <r>
    <x v="4"/>
    <s v="China"/>
    <s v="CNE100000W03"/>
    <s v="B4N0576"/>
    <s v="Special"/>
    <d v="2023-03-16T00:00:00"/>
    <s v="Management"/>
    <s v="G"/>
    <s v="Yes"/>
    <n v="2.2999999999999998"/>
    <s v="Elect Zhou Yixiang as Director"/>
    <s v="Election of Directors"/>
    <s v="For"/>
    <x v="2"/>
    <m/>
    <s v="No"/>
  </r>
  <r>
    <x v="4"/>
    <s v="China"/>
    <s v="CNE100000W03"/>
    <s v="B4N0576"/>
    <s v="Special"/>
    <d v="2023-03-16T00:00:00"/>
    <s v="Management"/>
    <s v="G"/>
    <s v="Yes"/>
    <n v="2.4"/>
    <s v="Elect Wang Qingxue as Director"/>
    <s v="Election of Directors"/>
    <s v="For"/>
    <x v="2"/>
    <m/>
    <s v="No"/>
  </r>
  <r>
    <x v="4"/>
    <s v="China"/>
    <s v="CNE100000W03"/>
    <s v="B4N0576"/>
    <s v="Special"/>
    <d v="2023-03-16T00:00:00"/>
    <s v="Management"/>
    <s v="G"/>
    <s v="Yes"/>
    <n v="3.1"/>
    <s v="Elect Wang Dou as Supervisor"/>
    <s v="Other"/>
    <s v="For"/>
    <x v="2"/>
    <m/>
    <s v="No"/>
  </r>
  <r>
    <x v="340"/>
    <s v="India"/>
    <s v="INE111A01025"/>
    <s v="BG0ZVG9"/>
    <s v="Special"/>
    <d v="2023-03-16T00:00:00"/>
    <s v="Management"/>
    <s v="G"/>
    <s v="Yes"/>
    <n v="1"/>
    <s v="Elect Ajit Kumar Panda as Director and Approve Appointment and Remuneration of Ajit Kumar Panda as Whole-Time Director"/>
    <s v="Election of Directors"/>
    <s v="For"/>
    <x v="2"/>
    <m/>
    <s v="No"/>
  </r>
  <r>
    <x v="341"/>
    <s v="China"/>
    <s v="CNE0000002R2"/>
    <n v="6192042"/>
    <s v="Special"/>
    <d v="2023-03-16T00:00:00"/>
    <s v="Management"/>
    <s v="G"/>
    <s v="Yes"/>
    <n v="1"/>
    <s v="Elect Shen Yunqiao as Independent Director"/>
    <s v="Election of Directors"/>
    <s v="For"/>
    <x v="2"/>
    <m/>
    <s v="No"/>
  </r>
  <r>
    <x v="342"/>
    <s v="Denmark"/>
    <s v="DK0010274414"/>
    <n v="4588825"/>
    <s v="Annual"/>
    <d v="2023-03-16T00:00:00"/>
    <s v="Management"/>
    <s v="G"/>
    <s v="No"/>
    <n v="1"/>
    <s v="Receive Report of Board"/>
    <s v="Reports"/>
    <m/>
    <x v="0"/>
    <m/>
    <s v="No"/>
  </r>
  <r>
    <x v="342"/>
    <s v="Denmark"/>
    <s v="DK0010274414"/>
    <n v="4588825"/>
    <s v="Annual"/>
    <d v="2023-03-16T00:00:00"/>
    <s v="Management"/>
    <s v="G"/>
    <s v="Yes"/>
    <n v="2"/>
    <s v="Accept Financial Statements and Statutory Reports"/>
    <s v="Reports"/>
    <s v="For"/>
    <x v="2"/>
    <m/>
    <s v="No"/>
  </r>
  <r>
    <x v="342"/>
    <s v="Denmark"/>
    <s v="DK0010274414"/>
    <n v="4588825"/>
    <s v="Annual"/>
    <d v="2023-03-16T00:00:00"/>
    <s v="Management"/>
    <s v="G"/>
    <s v="Yes"/>
    <n v="3"/>
    <s v="Approve Treatment of Net Loss"/>
    <s v="Other"/>
    <s v="For"/>
    <x v="2"/>
    <m/>
    <s v="No"/>
  </r>
  <r>
    <x v="342"/>
    <s v="Denmark"/>
    <s v="DK0010274414"/>
    <n v="4588825"/>
    <s v="Annual"/>
    <d v="2023-03-16T00:00:00"/>
    <s v="Management"/>
    <s v="G"/>
    <s v="Yes"/>
    <n v="4"/>
    <s v="Approve Remuneration Report (Advisory Vote)"/>
    <s v="Incentives and Remuneration"/>
    <s v="For"/>
    <x v="2"/>
    <m/>
    <s v="No"/>
  </r>
  <r>
    <x v="342"/>
    <s v="Denmark"/>
    <s v="DK0010274414"/>
    <n v="4588825"/>
    <s v="Annual"/>
    <d v="2023-03-16T00:00:00"/>
    <s v="Management"/>
    <s v="G"/>
    <s v="Yes"/>
    <n v="6"/>
    <s v="Ratify Deloitte as Auditors"/>
    <s v="Auditors"/>
    <s v="For"/>
    <x v="2"/>
    <m/>
    <s v="No"/>
  </r>
  <r>
    <x v="342"/>
    <s v="Denmark"/>
    <s v="DK0010274414"/>
    <n v="4588825"/>
    <s v="Annual"/>
    <d v="2023-03-16T00:00:00"/>
    <s v="Management"/>
    <s v="G"/>
    <s v="Yes"/>
    <n v="8"/>
    <s v="Authorize Share Repurchase Program"/>
    <s v="Other"/>
    <s v="For"/>
    <x v="2"/>
    <m/>
    <s v="No"/>
  </r>
  <r>
    <x v="342"/>
    <s v="Denmark"/>
    <s v="DK0010274414"/>
    <n v="4588825"/>
    <s v="Annual"/>
    <d v="2023-03-16T00:00:00"/>
    <s v="Management"/>
    <s v="G"/>
    <s v="Yes"/>
    <n v="9"/>
    <s v="Approve Remuneration of Directors in the Amount of DKK 2.6 Million for Chairman, DKK 1.3 Million for Vice Chair and DKK 660,000 for Other Directors; Approve Remuneration for Committee Work"/>
    <s v="Election of Directors"/>
    <s v="For"/>
    <x v="2"/>
    <m/>
    <s v="No"/>
  </r>
  <r>
    <x v="342"/>
    <s v="Denmark"/>
    <s v="DK0010274414"/>
    <n v="4588825"/>
    <s v="Annual"/>
    <d v="2023-03-16T00:00:00"/>
    <s v="Management"/>
    <s v="G"/>
    <s v="Yes"/>
    <n v="10"/>
    <s v="Approve Guidelines for Incentive-Based Compensation for Executive Management and Board"/>
    <s v="Other"/>
    <s v="For"/>
    <x v="2"/>
    <m/>
    <s v="No"/>
  </r>
  <r>
    <x v="342"/>
    <s v="Denmark"/>
    <s v="DK0010274414"/>
    <n v="4588825"/>
    <s v="Annual"/>
    <d v="2023-03-16T00:00:00"/>
    <s v="Management"/>
    <s v="G"/>
    <s v="Yes"/>
    <n v="11"/>
    <s v="Approve Indemnification of Members of the Board of Directors and Executive Management"/>
    <s v="Election of Directors"/>
    <s v="For"/>
    <x v="1"/>
    <s v="The proposed indemnification is not in the best interest of shareholders."/>
    <s v="Yes"/>
  </r>
  <r>
    <x v="342"/>
    <s v="Denmark"/>
    <s v="DK0010274414"/>
    <n v="4588825"/>
    <s v="Annual"/>
    <d v="2023-03-16T00:00:00"/>
    <s v="Management"/>
    <s v="G"/>
    <s v="Yes"/>
    <n v="13"/>
    <s v="Authorize Editorial Changes to Adopted Resolutions in Connection with Registration with Danish Authorities"/>
    <s v="Other"/>
    <s v="For"/>
    <x v="2"/>
    <m/>
    <s v="No"/>
  </r>
  <r>
    <x v="342"/>
    <s v="Denmark"/>
    <s v="DK0010274414"/>
    <n v="4588825"/>
    <s v="Annual"/>
    <d v="2023-03-16T00:00:00"/>
    <s v="Management"/>
    <s v="G"/>
    <s v="No"/>
    <n v="14"/>
    <s v="Other Business"/>
    <s v="Other"/>
    <m/>
    <x v="0"/>
    <m/>
    <s v="No"/>
  </r>
  <r>
    <x v="342"/>
    <s v="Denmark"/>
    <s v="DK0010274414"/>
    <n v="4588825"/>
    <s v="Annual"/>
    <d v="2023-03-16T00:00:00"/>
    <s v="Shareholder"/>
    <s v="E"/>
    <s v="Yes"/>
    <s v="12.a1"/>
    <s v="Climate Action Plan: Direct lending"/>
    <s v="Other"/>
    <s v="Against"/>
    <x v="1"/>
    <m/>
    <s v="No"/>
  </r>
  <r>
    <x v="342"/>
    <s v="Denmark"/>
    <s v="DK0010274414"/>
    <n v="4588825"/>
    <s v="Annual"/>
    <d v="2023-03-16T00:00:00"/>
    <s v="Shareholder"/>
    <s v="E"/>
    <s v="Yes"/>
    <s v="12.a2"/>
    <s v="Climate Action Plan: Asset Management Policy"/>
    <s v="Other"/>
    <s v="Against"/>
    <x v="1"/>
    <m/>
    <s v="No"/>
  </r>
  <r>
    <x v="342"/>
    <s v="Denmark"/>
    <s v="DK0010274414"/>
    <n v="4588825"/>
    <s v="Annual"/>
    <d v="2023-03-16T00:00:00"/>
    <s v="Shareholder"/>
    <s v="E"/>
    <s v="Yes"/>
    <s v="12.b"/>
    <s v="Climate Action Plan: Existing Investments"/>
    <s v="Other"/>
    <s v="Against"/>
    <x v="1"/>
    <m/>
    <s v="No"/>
  </r>
  <r>
    <x v="342"/>
    <s v="Denmark"/>
    <s v="DK0010274414"/>
    <n v="4588825"/>
    <s v="Annual"/>
    <d v="2023-03-16T00:00:00"/>
    <s v="Management"/>
    <s v="G"/>
    <s v="Yes"/>
    <s v="5.a"/>
    <s v="Reelect Martin Blessing as Director"/>
    <s v="Election of Directors"/>
    <s v="For"/>
    <x v="2"/>
    <m/>
    <s v="No"/>
  </r>
  <r>
    <x v="342"/>
    <s v="Denmark"/>
    <s v="DK0010274414"/>
    <n v="4588825"/>
    <s v="Annual"/>
    <d v="2023-03-16T00:00:00"/>
    <s v="Management"/>
    <s v="G"/>
    <s v="Yes"/>
    <s v="5.b"/>
    <s v="Reelect Jan Thorsgaard Nielsenas Director"/>
    <s v="Election of Directors"/>
    <s v="For"/>
    <x v="1"/>
    <s v="Non-independent and Audit Committee lacks sufficient independence."/>
    <s v="Yes"/>
  </r>
  <r>
    <x v="342"/>
    <s v="Denmark"/>
    <s v="DK0010274414"/>
    <n v="4588825"/>
    <s v="Annual"/>
    <d v="2023-03-16T00:00:00"/>
    <s v="Management"/>
    <s v="G"/>
    <s v="Yes"/>
    <s v="5.c"/>
    <s v="Reelect Lars-Erik Brenoe as Director"/>
    <s v="Election of Directors"/>
    <s v="For"/>
    <x v="2"/>
    <m/>
    <s v="No"/>
  </r>
  <r>
    <x v="342"/>
    <s v="Denmark"/>
    <s v="DK0010274414"/>
    <n v="4588825"/>
    <s v="Annual"/>
    <d v="2023-03-16T00:00:00"/>
    <s v="Management"/>
    <s v="G"/>
    <s v="Yes"/>
    <s v="5.d"/>
    <s v="Reelect  Jacob Dahl as Director"/>
    <s v="Election of Directors"/>
    <s v="For"/>
    <x v="2"/>
    <m/>
    <s v="No"/>
  </r>
  <r>
    <x v="342"/>
    <s v="Denmark"/>
    <s v="DK0010274414"/>
    <n v="4588825"/>
    <s v="Annual"/>
    <d v="2023-03-16T00:00:00"/>
    <s v="Management"/>
    <s v="G"/>
    <s v="Yes"/>
    <s v="5.e"/>
    <s v="Reelect Raija-Leena Hankonen-Nybom as Director"/>
    <s v="Election of Directors"/>
    <s v="For"/>
    <x v="2"/>
    <m/>
    <s v="No"/>
  </r>
  <r>
    <x v="342"/>
    <s v="Denmark"/>
    <s v="DK0010274414"/>
    <n v="4588825"/>
    <s v="Annual"/>
    <d v="2023-03-16T00:00:00"/>
    <s v="Management"/>
    <s v="G"/>
    <s v="Yes"/>
    <s v="5.f"/>
    <s v="Reelect Allan Polack as Director"/>
    <s v="Election of Directors"/>
    <s v="For"/>
    <x v="2"/>
    <m/>
    <s v="No"/>
  </r>
  <r>
    <x v="342"/>
    <s v="Denmark"/>
    <s v="DK0010274414"/>
    <n v="4588825"/>
    <s v="Annual"/>
    <d v="2023-03-16T00:00:00"/>
    <s v="Management"/>
    <s v="G"/>
    <s v="Yes"/>
    <s v="5.g"/>
    <s v="Reelect Carol Sergeant as Director"/>
    <s v="Election of Directors"/>
    <s v="For"/>
    <x v="2"/>
    <m/>
    <s v="No"/>
  </r>
  <r>
    <x v="342"/>
    <s v="Denmark"/>
    <s v="DK0010274414"/>
    <n v="4588825"/>
    <s v="Annual"/>
    <d v="2023-03-16T00:00:00"/>
    <s v="Management"/>
    <s v="G"/>
    <s v="Yes"/>
    <s v="5.h"/>
    <s v="Reelect Helle Valentin as Director"/>
    <s v="Election of Directors"/>
    <s v="For"/>
    <x v="2"/>
    <m/>
    <s v="No"/>
  </r>
  <r>
    <x v="342"/>
    <s v="Denmark"/>
    <s v="DK0010274414"/>
    <n v="4588825"/>
    <s v="Annual"/>
    <d v="2023-03-16T00:00:00"/>
    <s v="Shareholder"/>
    <s v="G"/>
    <s v="Yes"/>
    <s v="5.i"/>
    <s v="Elect Michael Strabo as New Director"/>
    <s v="Election of Directors"/>
    <s v="Abstain"/>
    <x v="4"/>
    <m/>
    <s v="No"/>
  </r>
  <r>
    <x v="342"/>
    <s v="Denmark"/>
    <s v="DK0010274414"/>
    <n v="4588825"/>
    <s v="Annual"/>
    <d v="2023-03-16T00:00:00"/>
    <s v="Shareholder"/>
    <s v="G"/>
    <s v="Yes"/>
    <s v="5.j"/>
    <s v="Elect Caroline Bessermann as New Director"/>
    <s v="Election of Directors"/>
    <s v="Abstain"/>
    <x v="4"/>
    <m/>
    <s v="No"/>
  </r>
  <r>
    <x v="342"/>
    <s v="Denmark"/>
    <s v="DK0010274414"/>
    <n v="4588825"/>
    <s v="Annual"/>
    <d v="2023-03-16T00:00:00"/>
    <s v="Management"/>
    <s v="G"/>
    <s v="Yes"/>
    <s v="7.a"/>
    <s v="Approve Creation of Pool of Capital without Preemptive Rights"/>
    <s v="Other"/>
    <s v="For"/>
    <x v="1"/>
    <s v="Share issuances without pre-emption rights exceeding 10% of issued share capital are deemed overly dilutive."/>
    <s v="Yes"/>
  </r>
  <r>
    <x v="342"/>
    <s v="Denmark"/>
    <s v="DK0010274414"/>
    <n v="4588825"/>
    <s v="Annual"/>
    <d v="2023-03-16T00:00:00"/>
    <s v="Management"/>
    <s v="G"/>
    <s v="Yes"/>
    <s v="7.b"/>
    <s v="Allow Shareholder Meetings to be Held by Electronic Means Only"/>
    <s v="Other"/>
    <s v="For"/>
    <x v="1"/>
    <s v="We are not supportive of exclusively virtual meetings."/>
    <s v="Yes"/>
  </r>
  <r>
    <x v="343"/>
    <s v="Switzerland"/>
    <s v="CH0126673539"/>
    <s v="B71QPM2"/>
    <s v="Annual"/>
    <d v="2023-03-16T00:00:00"/>
    <s v="Management"/>
    <s v="G"/>
    <s v="Yes"/>
    <n v="1"/>
    <s v="Accept Financial Statements and Statutory Reports"/>
    <s v="Reports"/>
    <s v="For"/>
    <x v="2"/>
    <m/>
    <s v="No"/>
  </r>
  <r>
    <x v="343"/>
    <s v="Switzerland"/>
    <s v="CH0126673539"/>
    <s v="B71QPM2"/>
    <s v="Annual"/>
    <d v="2023-03-16T00:00:00"/>
    <s v="Management"/>
    <s v="G"/>
    <s v="Yes"/>
    <n v="2"/>
    <s v="Approve Allocation of Income and Dividends of CHF 2.15 per Share"/>
    <s v="Other"/>
    <s v="For"/>
    <x v="2"/>
    <m/>
    <s v="No"/>
  </r>
  <r>
    <x v="343"/>
    <s v="Switzerland"/>
    <s v="CH0126673539"/>
    <s v="B71QPM2"/>
    <s v="Annual"/>
    <d v="2023-03-16T00:00:00"/>
    <s v="Management"/>
    <s v="G"/>
    <s v="Yes"/>
    <n v="3"/>
    <s v="Approve Discharge of Board and Senior Management"/>
    <s v="Other"/>
    <s v="For"/>
    <x v="2"/>
    <m/>
    <s v="No"/>
  </r>
  <r>
    <x v="343"/>
    <s v="Switzerland"/>
    <s v="CH0126673539"/>
    <s v="B71QPM2"/>
    <s v="Annual"/>
    <d v="2023-03-16T00:00:00"/>
    <s v="Management"/>
    <s v="G"/>
    <s v="Yes"/>
    <n v="4.0999999999999996"/>
    <s v="Amend Corporate Purpose"/>
    <s v="Other"/>
    <s v="For"/>
    <x v="2"/>
    <m/>
    <s v="No"/>
  </r>
  <r>
    <x v="343"/>
    <s v="Switzerland"/>
    <s v="CH0126673539"/>
    <s v="B71QPM2"/>
    <s v="Annual"/>
    <d v="2023-03-16T00:00:00"/>
    <s v="Management"/>
    <s v="G"/>
    <s v="Yes"/>
    <n v="4.2"/>
    <s v="Approve Creation of CHF 300,000 Pool of Conditional Capital for Financings, Mergers and Acquisitions"/>
    <s v="Other"/>
    <s v="For"/>
    <x v="2"/>
    <m/>
    <s v="No"/>
  </r>
  <r>
    <x v="343"/>
    <s v="Switzerland"/>
    <s v="CH0126673539"/>
    <s v="B71QPM2"/>
    <s v="Annual"/>
    <d v="2023-03-16T00:00:00"/>
    <s v="Management"/>
    <s v="G"/>
    <s v="Yes"/>
    <n v="4.3"/>
    <s v="Amend Articles Re: Shares and Share Register"/>
    <s v="Other"/>
    <s v="For"/>
    <x v="2"/>
    <m/>
    <s v="No"/>
  </r>
  <r>
    <x v="343"/>
    <s v="Switzerland"/>
    <s v="CH0126673539"/>
    <s v="B71QPM2"/>
    <s v="Annual"/>
    <d v="2023-03-16T00:00:00"/>
    <s v="Management"/>
    <s v="G"/>
    <s v="Yes"/>
    <n v="4.4000000000000004"/>
    <s v="Amend Articles Re: Share Transfer Restrictions Clause"/>
    <s v="Other"/>
    <s v="For"/>
    <x v="2"/>
    <m/>
    <s v="No"/>
  </r>
  <r>
    <x v="343"/>
    <s v="Switzerland"/>
    <s v="CH0126673539"/>
    <s v="B71QPM2"/>
    <s v="Annual"/>
    <d v="2023-03-16T00:00:00"/>
    <s v="Management"/>
    <s v="G"/>
    <s v="Yes"/>
    <n v="4.5"/>
    <s v="Amend Articles of Association (Incl. Approval of Virtual-Only Shareholder Meetings)"/>
    <s v="Other"/>
    <s v="For"/>
    <x v="1"/>
    <s v="We are not supportive of exclusively virtual meetings."/>
    <s v="Yes"/>
  </r>
  <r>
    <x v="343"/>
    <s v="Switzerland"/>
    <s v="CH0126673539"/>
    <s v="B71QPM2"/>
    <s v="Annual"/>
    <d v="2023-03-16T00:00:00"/>
    <s v="Management"/>
    <s v="G"/>
    <s v="Yes"/>
    <n v="4.5999999999999996"/>
    <s v="Amend Articles Re: Board of Directors and Executive Committee Compensation; External Mandates for Members of the Board of Directors and Executive Committee"/>
    <s v="Election of Directors"/>
    <s v="For"/>
    <x v="2"/>
    <m/>
    <s v="No"/>
  </r>
  <r>
    <x v="343"/>
    <s v="Switzerland"/>
    <s v="CH0126673539"/>
    <s v="B71QPM2"/>
    <s v="Annual"/>
    <d v="2023-03-16T00:00:00"/>
    <s v="Management"/>
    <s v="G"/>
    <s v="Yes"/>
    <n v="5.0999999999999996"/>
    <s v="Approve Remuneration of Directors in the Amount of CHF 2.8 Million"/>
    <s v="Election of Directors"/>
    <s v="For"/>
    <x v="2"/>
    <m/>
    <s v="No"/>
  </r>
  <r>
    <x v="343"/>
    <s v="Switzerland"/>
    <s v="CH0126673539"/>
    <s v="B71QPM2"/>
    <s v="Annual"/>
    <d v="2023-03-16T00:00:00"/>
    <s v="Management"/>
    <s v="G"/>
    <s v="Yes"/>
    <n v="5.2"/>
    <s v="Approve Remuneration of Executive Committee in the Amount of CHF 19.5 Million"/>
    <s v="Incentives and Remuneration"/>
    <s v="For"/>
    <x v="2"/>
    <m/>
    <s v="No"/>
  </r>
  <r>
    <x v="343"/>
    <s v="Switzerland"/>
    <s v="CH0126673539"/>
    <s v="B71QPM2"/>
    <s v="Annual"/>
    <d v="2023-03-16T00:00:00"/>
    <s v="Management"/>
    <s v="G"/>
    <s v="Yes"/>
    <n v="6.2"/>
    <s v="Reelect Marco Gadola as Board Chair"/>
    <s v="Other"/>
    <s v="For"/>
    <x v="1"/>
    <s v="Director is considered overboarded."/>
    <s v="Yes"/>
  </r>
  <r>
    <x v="343"/>
    <s v="Switzerland"/>
    <s v="CH0126673539"/>
    <s v="B71QPM2"/>
    <s v="Annual"/>
    <d v="2023-03-16T00:00:00"/>
    <s v="Management"/>
    <s v="G"/>
    <s v="Yes"/>
    <n v="7"/>
    <s v="Ratify Ernst &amp; Young AG as Auditors"/>
    <s v="Auditors"/>
    <s v="For"/>
    <x v="2"/>
    <m/>
    <s v="No"/>
  </r>
  <r>
    <x v="343"/>
    <s v="Switzerland"/>
    <s v="CH0126673539"/>
    <s v="B71QPM2"/>
    <s v="Annual"/>
    <d v="2023-03-16T00:00:00"/>
    <s v="Management"/>
    <s v="G"/>
    <s v="Yes"/>
    <n v="8"/>
    <s v="Designate Ernst Widmer as Independent Proxy"/>
    <s v="Other"/>
    <s v="For"/>
    <x v="2"/>
    <m/>
    <s v="No"/>
  </r>
  <r>
    <x v="343"/>
    <s v="Switzerland"/>
    <s v="CH0126673539"/>
    <s v="B71QPM2"/>
    <s v="Annual"/>
    <d v="2023-03-16T00:00:00"/>
    <s v="Management"/>
    <s v="G"/>
    <s v="Yes"/>
    <n v="9"/>
    <s v="Transact Other Business (Voting)"/>
    <s v="Other"/>
    <s v="For"/>
    <x v="1"/>
    <s v="We will not support any unspecified items included in the agenda of the general meeting of shareholders."/>
    <s v="Yes"/>
  </r>
  <r>
    <x v="343"/>
    <s v="Switzerland"/>
    <s v="CH0126673539"/>
    <s v="B71QPM2"/>
    <s v="Annual"/>
    <d v="2023-03-16T00:00:00"/>
    <s v="Management"/>
    <s v="G"/>
    <s v="Yes"/>
    <s v="6.1.1"/>
    <s v="Reelect Wolfgang Baier as Director"/>
    <s v="Election of Directors"/>
    <s v="For"/>
    <x v="2"/>
    <m/>
    <s v="No"/>
  </r>
  <r>
    <x v="343"/>
    <s v="Switzerland"/>
    <s v="CH0126673539"/>
    <s v="B71QPM2"/>
    <s v="Annual"/>
    <d v="2023-03-16T00:00:00"/>
    <s v="Management"/>
    <s v="G"/>
    <s v="Yes"/>
    <s v="6.1.2"/>
    <s v="Reelect Jack Clemons as Director"/>
    <s v="Election of Directors"/>
    <s v="For"/>
    <x v="2"/>
    <m/>
    <s v="No"/>
  </r>
  <r>
    <x v="343"/>
    <s v="Switzerland"/>
    <s v="CH0126673539"/>
    <s v="B71QPM2"/>
    <s v="Annual"/>
    <d v="2023-03-16T00:00:00"/>
    <s v="Management"/>
    <s v="G"/>
    <s v="Yes"/>
    <s v="6.1.3"/>
    <s v="Reelect Marco Gadola as Director"/>
    <s v="Election of Directors"/>
    <s v="For"/>
    <x v="1"/>
    <s v="Director is considered overboarded."/>
    <s v="Yes"/>
  </r>
  <r>
    <x v="343"/>
    <s v="Switzerland"/>
    <s v="CH0126673539"/>
    <s v="B71QPM2"/>
    <s v="Annual"/>
    <d v="2023-03-16T00:00:00"/>
    <s v="Management"/>
    <s v="G"/>
    <s v="Yes"/>
    <s v="6.1.4"/>
    <s v="Reelect Adrian Keller as Director"/>
    <s v="Election of Directors"/>
    <s v="For"/>
    <x v="2"/>
    <m/>
    <s v="No"/>
  </r>
  <r>
    <x v="343"/>
    <s v="Switzerland"/>
    <s v="CH0126673539"/>
    <s v="B71QPM2"/>
    <s v="Annual"/>
    <d v="2023-03-16T00:00:00"/>
    <s v="Management"/>
    <s v="G"/>
    <s v="Yes"/>
    <s v="6.1.5"/>
    <s v="Reelect Andreas Keller as Director"/>
    <s v="Election of Directors"/>
    <s v="For"/>
    <x v="2"/>
    <m/>
    <s v="No"/>
  </r>
  <r>
    <x v="343"/>
    <s v="Switzerland"/>
    <s v="CH0126673539"/>
    <s v="B71QPM2"/>
    <s v="Annual"/>
    <d v="2023-03-16T00:00:00"/>
    <s v="Management"/>
    <s v="G"/>
    <s v="Yes"/>
    <s v="6.1.6"/>
    <s v="Reelect Annette Koehler as Director"/>
    <s v="Election of Directors"/>
    <s v="For"/>
    <x v="2"/>
    <m/>
    <s v="No"/>
  </r>
  <r>
    <x v="343"/>
    <s v="Switzerland"/>
    <s v="CH0126673539"/>
    <s v="B71QPM2"/>
    <s v="Annual"/>
    <d v="2023-03-16T00:00:00"/>
    <s v="Management"/>
    <s v="G"/>
    <s v="Yes"/>
    <s v="6.1.7"/>
    <s v="Reelect Hans Tanner as Director"/>
    <s v="Election of Directors"/>
    <s v="For"/>
    <x v="2"/>
    <m/>
    <s v="No"/>
  </r>
  <r>
    <x v="343"/>
    <s v="Switzerland"/>
    <s v="CH0126673539"/>
    <s v="B71QPM2"/>
    <s v="Annual"/>
    <d v="2023-03-16T00:00:00"/>
    <s v="Management"/>
    <s v="G"/>
    <s v="Yes"/>
    <s v="6.1.8"/>
    <s v="Reelect Eunice Zehnder-Lai as Director"/>
    <s v="Election of Directors"/>
    <s v="For"/>
    <x v="2"/>
    <m/>
    <s v="No"/>
  </r>
  <r>
    <x v="343"/>
    <s v="Switzerland"/>
    <s v="CH0126673539"/>
    <s v="B71QPM2"/>
    <s v="Annual"/>
    <d v="2023-03-16T00:00:00"/>
    <s v="Management"/>
    <s v="G"/>
    <s v="Yes"/>
    <s v="6.1.9"/>
    <s v="Elect Gabriel Baertschi as Director"/>
    <s v="Election of Directors"/>
    <s v="For"/>
    <x v="2"/>
    <m/>
    <s v="No"/>
  </r>
  <r>
    <x v="343"/>
    <s v="Switzerland"/>
    <s v="CH0126673539"/>
    <s v="B71QPM2"/>
    <s v="Annual"/>
    <d v="2023-03-16T00:00:00"/>
    <s v="Management"/>
    <s v="G"/>
    <s v="Yes"/>
    <s v="6.3.1"/>
    <s v="Reappoint Adrian Keller as Member of the Nomination and Compensation Committee"/>
    <s v="Other"/>
    <s v="For"/>
    <x v="2"/>
    <m/>
    <s v="No"/>
  </r>
  <r>
    <x v="343"/>
    <s v="Switzerland"/>
    <s v="CH0126673539"/>
    <s v="B71QPM2"/>
    <s v="Annual"/>
    <d v="2023-03-16T00:00:00"/>
    <s v="Management"/>
    <s v="G"/>
    <s v="Yes"/>
    <s v="6.3.2"/>
    <s v="Reappoint Eunice Zehnder-Lai as Member of the Nomination and Compensation Committee"/>
    <s v="Other"/>
    <s v="For"/>
    <x v="2"/>
    <m/>
    <s v="No"/>
  </r>
  <r>
    <x v="343"/>
    <s v="Switzerland"/>
    <s v="CH0126673539"/>
    <s v="B71QPM2"/>
    <s v="Annual"/>
    <d v="2023-03-16T00:00:00"/>
    <s v="Management"/>
    <s v="G"/>
    <s v="Yes"/>
    <s v="6.3.3"/>
    <s v="Appoint Gabriel Baertschi as Member of the Nomination and Compensation Committee"/>
    <s v="Other"/>
    <s v="For"/>
    <x v="2"/>
    <m/>
    <s v="No"/>
  </r>
  <r>
    <x v="344"/>
    <s v="Denmark"/>
    <s v="DK0060079531"/>
    <s v="B1WT5G2"/>
    <s v="Annual"/>
    <d v="2023-03-16T00:00:00"/>
    <s v="Management"/>
    <s v="G"/>
    <s v="No"/>
    <n v="1"/>
    <s v="Receive Report of Board"/>
    <s v="Reports"/>
    <m/>
    <x v="0"/>
    <m/>
    <s v="No"/>
  </r>
  <r>
    <x v="344"/>
    <s v="Denmark"/>
    <s v="DK0060079531"/>
    <s v="B1WT5G2"/>
    <s v="Annual"/>
    <d v="2023-03-16T00:00:00"/>
    <s v="Management"/>
    <s v="G"/>
    <s v="Yes"/>
    <n v="2"/>
    <s v="Accept Financial Statements and Statutory Reports"/>
    <s v="Reports"/>
    <s v="For"/>
    <x v="2"/>
    <m/>
    <s v="No"/>
  </r>
  <r>
    <x v="344"/>
    <s v="Denmark"/>
    <s v="DK0060079531"/>
    <s v="B1WT5G2"/>
    <s v="Annual"/>
    <d v="2023-03-16T00:00:00"/>
    <s v="Management"/>
    <s v="G"/>
    <s v="Yes"/>
    <n v="3"/>
    <s v="Approve Allocation of Income and Dividends of DKK 6.50 Per Share"/>
    <s v="Other"/>
    <s v="For"/>
    <x v="2"/>
    <m/>
    <s v="No"/>
  </r>
  <r>
    <x v="344"/>
    <s v="Denmark"/>
    <s v="DK0060079531"/>
    <s v="B1WT5G2"/>
    <s v="Annual"/>
    <d v="2023-03-16T00:00:00"/>
    <s v="Management"/>
    <s v="G"/>
    <s v="Yes"/>
    <n v="4"/>
    <s v="Approve Remuneration of Directors"/>
    <s v="Election of Directors"/>
    <s v="For"/>
    <x v="2"/>
    <m/>
    <s v="No"/>
  </r>
  <r>
    <x v="344"/>
    <s v="Denmark"/>
    <s v="DK0060079531"/>
    <s v="B1WT5G2"/>
    <s v="Annual"/>
    <d v="2023-03-16T00:00:00"/>
    <s v="Management"/>
    <s v="G"/>
    <s v="Yes"/>
    <n v="5"/>
    <s v="Approve Remuneration Report"/>
    <s v="Incentives and Remuneration"/>
    <s v="For"/>
    <x v="2"/>
    <m/>
    <s v="No"/>
  </r>
  <r>
    <x v="344"/>
    <s v="Denmark"/>
    <s v="DK0060079531"/>
    <s v="B1WT5G2"/>
    <s v="Annual"/>
    <d v="2023-03-16T00:00:00"/>
    <s v="Management"/>
    <s v="G"/>
    <s v="Yes"/>
    <n v="6.1"/>
    <s v="Reelect Thomas Plenborg as Director"/>
    <s v="Election of Directors"/>
    <s v="For"/>
    <x v="4"/>
    <s v="Non-independent and the Remuneration Committee lacks sufficient independence. Non-independent and the Nomination Committee lacks sufficient independence."/>
    <s v="Yes"/>
  </r>
  <r>
    <x v="344"/>
    <s v="Denmark"/>
    <s v="DK0060079531"/>
    <s v="B1WT5G2"/>
    <s v="Annual"/>
    <d v="2023-03-16T00:00:00"/>
    <s v="Management"/>
    <s v="G"/>
    <s v="Yes"/>
    <n v="6.2"/>
    <s v="Reelect Jorgen Moller as Director"/>
    <s v="Election of Directors"/>
    <s v="For"/>
    <x v="4"/>
    <s v="Non-independent and the Remuneration Committee lacks sufficient independence. Non-independent and the Nomination Committee lacks sufficient independence."/>
    <s v="Yes"/>
  </r>
  <r>
    <x v="344"/>
    <s v="Denmark"/>
    <s v="DK0060079531"/>
    <s v="B1WT5G2"/>
    <s v="Annual"/>
    <d v="2023-03-16T00:00:00"/>
    <s v="Management"/>
    <s v="G"/>
    <s v="Yes"/>
    <n v="6.3"/>
    <s v="Reelect Marie-Louise Aamund as Director"/>
    <s v="Election of Directors"/>
    <s v="For"/>
    <x v="2"/>
    <m/>
    <s v="No"/>
  </r>
  <r>
    <x v="344"/>
    <s v="Denmark"/>
    <s v="DK0060079531"/>
    <s v="B1WT5G2"/>
    <s v="Annual"/>
    <d v="2023-03-16T00:00:00"/>
    <s v="Management"/>
    <s v="G"/>
    <s v="Yes"/>
    <n v="6.4"/>
    <s v="Reelect Beat Walti as Director"/>
    <s v="Election of Directors"/>
    <s v="For"/>
    <x v="2"/>
    <m/>
    <s v="No"/>
  </r>
  <r>
    <x v="344"/>
    <s v="Denmark"/>
    <s v="DK0060079531"/>
    <s v="B1WT5G2"/>
    <s v="Annual"/>
    <d v="2023-03-16T00:00:00"/>
    <s v="Management"/>
    <s v="G"/>
    <s v="Yes"/>
    <n v="6.5"/>
    <s v="Reelect Niels Smedegaard as Director"/>
    <s v="Election of Directors"/>
    <s v="For"/>
    <x v="2"/>
    <m/>
    <s v="No"/>
  </r>
  <r>
    <x v="344"/>
    <s v="Denmark"/>
    <s v="DK0060079531"/>
    <s v="B1WT5G2"/>
    <s v="Annual"/>
    <d v="2023-03-16T00:00:00"/>
    <s v="Management"/>
    <s v="G"/>
    <s v="Yes"/>
    <n v="6.6"/>
    <s v="Reelect Tarek Sultan Al-Essa as Director"/>
    <s v="Election of Directors"/>
    <s v="For"/>
    <x v="2"/>
    <m/>
    <s v="No"/>
  </r>
  <r>
    <x v="344"/>
    <s v="Denmark"/>
    <s v="DK0060079531"/>
    <s v="B1WT5G2"/>
    <s v="Annual"/>
    <d v="2023-03-16T00:00:00"/>
    <s v="Management"/>
    <s v="G"/>
    <s v="Yes"/>
    <n v="6.7"/>
    <s v="Reelect Benedikte Leroy as Director"/>
    <s v="Election of Directors"/>
    <s v="For"/>
    <x v="2"/>
    <m/>
    <s v="No"/>
  </r>
  <r>
    <x v="344"/>
    <s v="Denmark"/>
    <s v="DK0060079531"/>
    <s v="B1WT5G2"/>
    <s v="Annual"/>
    <d v="2023-03-16T00:00:00"/>
    <s v="Management"/>
    <s v="G"/>
    <s v="Yes"/>
    <n v="6.8"/>
    <s v="Elect Helle Ostergaard Kristiansen as Director"/>
    <s v="Election of Directors"/>
    <s v="For"/>
    <x v="2"/>
    <m/>
    <s v="No"/>
  </r>
  <r>
    <x v="344"/>
    <s v="Denmark"/>
    <s v="DK0060079531"/>
    <s v="B1WT5G2"/>
    <s v="Annual"/>
    <d v="2023-03-16T00:00:00"/>
    <s v="Management"/>
    <s v="G"/>
    <s v="Yes"/>
    <n v="7"/>
    <s v="Ratify PricewaterhouseCoopers as Auditor"/>
    <s v="Auditors"/>
    <s v="For"/>
    <x v="2"/>
    <m/>
    <s v="No"/>
  </r>
  <r>
    <x v="344"/>
    <s v="Denmark"/>
    <s v="DK0060079531"/>
    <s v="B1WT5G2"/>
    <s v="Annual"/>
    <d v="2023-03-16T00:00:00"/>
    <s v="Management"/>
    <s v="G"/>
    <s v="Yes"/>
    <n v="8"/>
    <s v="Authorize Share Repurchase Program"/>
    <s v="Other"/>
    <s v="For"/>
    <x v="2"/>
    <m/>
    <s v="No"/>
  </r>
  <r>
    <x v="344"/>
    <s v="Denmark"/>
    <s v="DK0060079531"/>
    <s v="B1WT5G2"/>
    <s v="Annual"/>
    <d v="2023-03-16T00:00:00"/>
    <s v="Management"/>
    <s v="G"/>
    <s v="No"/>
    <n v="9"/>
    <s v="Other Business"/>
    <s v="Other"/>
    <m/>
    <x v="0"/>
    <m/>
    <s v="No"/>
  </r>
  <r>
    <x v="345"/>
    <s v="Hong Kong"/>
    <s v="HK0656038673"/>
    <s v="B1Z7FX0"/>
    <s v="Extraordinary Shareholders"/>
    <d v="2023-03-16T00:00:00"/>
    <s v="Management"/>
    <s v="G"/>
    <s v="Yes"/>
    <n v="3"/>
    <s v="Approve Termination of the 2017 Share Option Scheme"/>
    <s v="Other"/>
    <s v="For"/>
    <x v="2"/>
    <m/>
    <s v="No"/>
  </r>
  <r>
    <x v="345"/>
    <s v="Hong Kong"/>
    <s v="HK0656038673"/>
    <s v="B1Z7FX0"/>
    <s v="Extraordinary Shareholders"/>
    <d v="2023-03-16T00:00:00"/>
    <s v="Management"/>
    <s v="G"/>
    <s v="Yes"/>
    <n v="4"/>
    <s v="Approve Termination of the 2015 Share Award Scheme"/>
    <s v="Other"/>
    <s v="For"/>
    <x v="2"/>
    <m/>
    <s v="No"/>
  </r>
  <r>
    <x v="345"/>
    <s v="Hong Kong"/>
    <s v="HK0656038673"/>
    <s v="B1Z7FX0"/>
    <s v="Extraordinary Shareholders"/>
    <d v="2023-03-16T00:00:00"/>
    <s v="Management"/>
    <s v="G"/>
    <s v="Yes"/>
    <s v="1a"/>
    <s v="Adopt 2023 Share Option Scheme and Related Transactions"/>
    <s v="Other"/>
    <s v="For"/>
    <x v="1"/>
    <s v="Dilution/discount applied is concerning. LTIP lacks disclosure."/>
    <s v="Yes"/>
  </r>
  <r>
    <x v="345"/>
    <s v="Hong Kong"/>
    <s v="HK0656038673"/>
    <s v="B1Z7FX0"/>
    <s v="Extraordinary Shareholders"/>
    <d v="2023-03-16T00:00:00"/>
    <s v="Management"/>
    <s v="G"/>
    <s v="Yes"/>
    <s v="1b"/>
    <s v="Approve Total Number of Shares in Respect of All Options and Awards to be Granted Under 2023 Share Option Scheme and Any Other Schemes Must Not in Aggregate Exceed 10% of Total Number of Shares in Issue"/>
    <s v="Other"/>
    <s v="For"/>
    <x v="1"/>
    <s v="Dilution/discount applied is concerning. LTIP lacks disclosure."/>
    <s v="Yes"/>
  </r>
  <r>
    <x v="345"/>
    <s v="Hong Kong"/>
    <s v="HK0656038673"/>
    <s v="B1Z7FX0"/>
    <s v="Extraordinary Shareholders"/>
    <d v="2023-03-16T00:00:00"/>
    <s v="Management"/>
    <s v="G"/>
    <s v="Yes"/>
    <s v="1c"/>
    <s v="Approve Number of Shares in Respect of All Options and Awards to be Granted to the Service Providers Under the 2023 Share Option Scheme and Any Other Schemes Must Not in Aggregate Exceed 0.5% of Total Number of Shares in Issue"/>
    <s v="Other"/>
    <s v="For"/>
    <x v="1"/>
    <s v="Dilution/discount applied is concerning. LTIP lacks disclosure."/>
    <s v="Yes"/>
  </r>
  <r>
    <x v="345"/>
    <s v="Hong Kong"/>
    <s v="HK0656038673"/>
    <s v="B1Z7FX0"/>
    <s v="Extraordinary Shareholders"/>
    <d v="2023-03-16T00:00:00"/>
    <s v="Management"/>
    <s v="G"/>
    <s v="Yes"/>
    <s v="2a"/>
    <s v="Adopt 2023 Share Award Scheme and Related Transactions"/>
    <s v="Other"/>
    <s v="For"/>
    <x v="1"/>
    <s v="LTIP is overly dilutive. LTIP lacks disclosure."/>
    <s v="Yes"/>
  </r>
  <r>
    <x v="345"/>
    <s v="Hong Kong"/>
    <s v="HK0656038673"/>
    <s v="B1Z7FX0"/>
    <s v="Extraordinary Shareholders"/>
    <d v="2023-03-16T00:00:00"/>
    <s v="Management"/>
    <s v="G"/>
    <s v="Yes"/>
    <s v="2b"/>
    <s v="Approve Total Number of Shares in Respect of All Options and Awards to be Granted Under the 2023 Share Award Scheme and Any Other Schemes Must Not in Aggregate Exceed 10% of Total Number of Shares in Issue"/>
    <s v="Other"/>
    <s v="For"/>
    <x v="1"/>
    <s v="LTIP is overly dilutive. LTIP lacks disclosure."/>
    <s v="Yes"/>
  </r>
  <r>
    <x v="345"/>
    <s v="Hong Kong"/>
    <s v="HK0656038673"/>
    <s v="B1Z7FX0"/>
    <s v="Extraordinary Shareholders"/>
    <d v="2023-03-16T00:00:00"/>
    <s v="Management"/>
    <s v="G"/>
    <s v="Yes"/>
    <s v="2c"/>
    <s v="Approve Number of Shares in Respect of All Options and Awards to be Granted to the Service Providers Under the 2023 Share Award Scheme and Any Other Schemes Must Not in Aggregate Exceed 0.5% of Total Number of Shares in Issue"/>
    <s v="Other"/>
    <s v="For"/>
    <x v="1"/>
    <s v="LTIP is overly dilutive. LTIP lacks disclosure."/>
    <s v="Yes"/>
  </r>
  <r>
    <x v="345"/>
    <s v="Hong Kong"/>
    <s v="HK0656038673"/>
    <s v="B1Z7FX0"/>
    <s v="Extraordinary Shareholders"/>
    <d v="2023-03-16T00:00:00"/>
    <s v="Management"/>
    <s v="G"/>
    <s v="Yes"/>
    <s v="5a"/>
    <s v="Elect Li Shupei as Director"/>
    <s v="Election of Directors"/>
    <s v="For"/>
    <x v="1"/>
    <s v="Non-independent candidate and historic concerns over Board independence."/>
    <s v="Yes"/>
  </r>
  <r>
    <x v="345"/>
    <s v="Hong Kong"/>
    <s v="HK0656038673"/>
    <s v="B1Z7FX0"/>
    <s v="Extraordinary Shareholders"/>
    <d v="2023-03-16T00:00:00"/>
    <s v="Management"/>
    <s v="G"/>
    <s v="Yes"/>
    <s v="5b"/>
    <s v="Elect Li Fuhua as Director"/>
    <s v="Election of Directors"/>
    <s v="For"/>
    <x v="1"/>
    <s v="Non-independent candidate and historic concerns over Board independence."/>
    <s v="Yes"/>
  </r>
  <r>
    <x v="346"/>
    <s v="South Korea"/>
    <s v="KR7298020009"/>
    <s v="BD83164"/>
    <s v="Annual"/>
    <d v="2023-03-16T00:00:00"/>
    <s v="Management"/>
    <s v="G"/>
    <s v="Yes"/>
    <n v="1"/>
    <s v="Approve Financial Statements and Allocation of Income"/>
    <s v="Other"/>
    <s v="For"/>
    <x v="1"/>
    <s v="Company has failed to publish the audited accounts in a sufficient timeframe ahead of the meeting."/>
    <s v="Yes"/>
  </r>
  <r>
    <x v="346"/>
    <s v="South Korea"/>
    <s v="KR7298020009"/>
    <s v="BD83164"/>
    <s v="Annual"/>
    <d v="2023-03-16T00:00:00"/>
    <s v="Management"/>
    <s v="G"/>
    <s v="Yes"/>
    <n v="2"/>
    <s v="Amend Articles of Incorporation"/>
    <s v="Other"/>
    <s v="For"/>
    <x v="2"/>
    <m/>
    <s v="No"/>
  </r>
  <r>
    <x v="346"/>
    <s v="South Korea"/>
    <s v="KR7298020009"/>
    <s v="BD83164"/>
    <s v="Annual"/>
    <d v="2023-03-16T00:00:00"/>
    <s v="Management"/>
    <s v="G"/>
    <s v="Yes"/>
    <n v="3"/>
    <s v="Elect Bae In-han as Inside Director"/>
    <s v="Election of Directors"/>
    <s v="For"/>
    <x v="2"/>
    <m/>
    <s v="No"/>
  </r>
  <r>
    <x v="346"/>
    <s v="South Korea"/>
    <s v="KR7298020009"/>
    <s v="BD83164"/>
    <s v="Annual"/>
    <d v="2023-03-16T00:00:00"/>
    <s v="Management"/>
    <s v="G"/>
    <s v="Yes"/>
    <n v="4"/>
    <s v="Approve Total Remuneration of Inside Directors and Outside Directors"/>
    <s v="Election of Directors"/>
    <s v="For"/>
    <x v="2"/>
    <m/>
    <s v="No"/>
  </r>
  <r>
    <x v="347"/>
    <s v="Iceland"/>
    <s v="IS0000028538"/>
    <s v="BMCR2B7"/>
    <s v="Annual"/>
    <d v="2023-03-16T00:00:00"/>
    <s v="Management"/>
    <s v="G"/>
    <s v="No"/>
    <n v="1"/>
    <s v="Receive Report of Board"/>
    <s v="Reports"/>
    <m/>
    <x v="0"/>
    <m/>
    <s v="No"/>
  </r>
  <r>
    <x v="347"/>
    <s v="Iceland"/>
    <s v="IS0000028538"/>
    <s v="BMCR2B7"/>
    <s v="Annual"/>
    <d v="2023-03-16T00:00:00"/>
    <s v="Management"/>
    <s v="G"/>
    <s v="Yes"/>
    <n v="2"/>
    <s v="Approve Financial Statements and Statutory Reports"/>
    <s v="Reports"/>
    <s v="For"/>
    <x v="2"/>
    <m/>
    <s v="No"/>
  </r>
  <r>
    <x v="347"/>
    <s v="Iceland"/>
    <s v="IS0000028538"/>
    <s v="BMCR2B7"/>
    <s v="Annual"/>
    <d v="2023-03-16T00:00:00"/>
    <s v="Management"/>
    <s v="G"/>
    <s v="Yes"/>
    <n v="3"/>
    <s v="Approve Allocation of Income and Dividends"/>
    <s v="Other"/>
    <s v="For"/>
    <x v="2"/>
    <m/>
    <s v="No"/>
  </r>
  <r>
    <x v="347"/>
    <s v="Iceland"/>
    <s v="IS0000028538"/>
    <s v="BMCR2B7"/>
    <s v="Annual"/>
    <d v="2023-03-16T00:00:00"/>
    <s v="Shareholder"/>
    <s v="G"/>
    <s v="Yes"/>
    <n v="4.0999999999999996"/>
    <s v="Elect Anna Poroardottir, Agnar Tomas Moller and Guorun Porgeirsdottir as Directors,  Elect Herdis Gunnarsdottir as Deputy Director"/>
    <s v="Election of Directors"/>
    <s v="For"/>
    <x v="2"/>
    <m/>
    <s v="No"/>
  </r>
  <r>
    <x v="347"/>
    <s v="Iceland"/>
    <s v="IS0000028538"/>
    <s v="BMCR2B7"/>
    <s v="Annual"/>
    <d v="2023-03-16T00:00:00"/>
    <s v="Management"/>
    <s v="G"/>
    <s v="Yes"/>
    <n v="4.2"/>
    <s v="Elect Finnur Arnason, Ari Danielsson, Frosti Olafsson and Valgerour Skuladottiras as Directors: Elect Pall Gretar Steingrimsson as Deputy Director"/>
    <s v="Election of Directors"/>
    <s v="For"/>
    <x v="2"/>
    <m/>
    <s v="No"/>
  </r>
  <r>
    <x v="347"/>
    <s v="Iceland"/>
    <s v="IS0000028538"/>
    <s v="BMCR2B7"/>
    <s v="Annual"/>
    <d v="2023-03-16T00:00:00"/>
    <s v="Management"/>
    <s v="G"/>
    <s v="Yes"/>
    <n v="5"/>
    <s v="Ratify Ernst &amp; Young as Auditors"/>
    <s v="Auditors"/>
    <s v="For"/>
    <x v="2"/>
    <m/>
    <s v="No"/>
  </r>
  <r>
    <x v="347"/>
    <s v="Iceland"/>
    <s v="IS0000028538"/>
    <s v="BMCR2B7"/>
    <s v="Annual"/>
    <d v="2023-03-16T00:00:00"/>
    <s v="Management"/>
    <s v="G"/>
    <s v="Yes"/>
    <n v="6"/>
    <s v="Approve Monthly Remuneration of Directors in the Amount of ISK 880,000 for Chairman, ISK 625,000 for Vice Chairman and ISK 505,000 for Other Directors; Approve Remuneration for Committee Work"/>
    <s v="Election of Directors"/>
    <s v="For"/>
    <x v="2"/>
    <m/>
    <s v="No"/>
  </r>
  <r>
    <x v="347"/>
    <s v="Iceland"/>
    <s v="IS0000028538"/>
    <s v="BMCR2B7"/>
    <s v="Annual"/>
    <d v="2023-03-16T00:00:00"/>
    <s v="Management"/>
    <s v="G"/>
    <s v="Yes"/>
    <n v="7"/>
    <s v="Approve Remuneration Policy"/>
    <s v="Incentives and Remuneration"/>
    <s v="For"/>
    <x v="1"/>
    <s v="Poor pay disclosure."/>
    <s v="Yes"/>
  </r>
  <r>
    <x v="347"/>
    <s v="Iceland"/>
    <s v="IS0000028538"/>
    <s v="BMCR2B7"/>
    <s v="Annual"/>
    <d v="2023-03-16T00:00:00"/>
    <s v="Management"/>
    <s v="G"/>
    <s v="Yes"/>
    <n v="8"/>
    <s v="Approve Nomination Committee Procedures"/>
    <s v="Other"/>
    <s v="For"/>
    <x v="2"/>
    <m/>
    <s v="No"/>
  </r>
  <r>
    <x v="347"/>
    <s v="Iceland"/>
    <s v="IS0000028538"/>
    <s v="BMCR2B7"/>
    <s v="Annual"/>
    <d v="2023-03-16T00:00:00"/>
    <s v="Management"/>
    <s v="G"/>
    <s v="Yes"/>
    <n v="9"/>
    <s v="Amend Articles Re: Merger; Miscellaneous Provisions"/>
    <s v="Other"/>
    <s v="For"/>
    <x v="2"/>
    <m/>
    <s v="No"/>
  </r>
  <r>
    <x v="347"/>
    <s v="Iceland"/>
    <s v="IS0000028538"/>
    <s v="BMCR2B7"/>
    <s v="Annual"/>
    <d v="2023-03-16T00:00:00"/>
    <s v="Management"/>
    <s v="G"/>
    <s v="Yes"/>
    <n v="10"/>
    <s v="Authorize Repurchase of Up to Ten Percent of Issued Share Capital"/>
    <s v="Other"/>
    <s v="For"/>
    <x v="2"/>
    <m/>
    <s v="No"/>
  </r>
  <r>
    <x v="347"/>
    <s v="Iceland"/>
    <s v="IS0000028538"/>
    <s v="BMCR2B7"/>
    <s v="Annual"/>
    <d v="2023-03-16T00:00:00"/>
    <s v="Management"/>
    <s v="G"/>
    <s v="Yes"/>
    <n v="11"/>
    <s v="Other Business (Voting)"/>
    <s v="Other"/>
    <s v="For"/>
    <x v="4"/>
    <s v="We will not support any unspecified items included in the agenda of the general meeting of shareholders."/>
    <s v="Yes"/>
  </r>
  <r>
    <x v="348"/>
    <s v="USA"/>
    <s v="US49338L1035"/>
    <s v="BQZJ0Q9"/>
    <s v="Annual"/>
    <d v="2023-03-16T00:00:00"/>
    <s v="Management"/>
    <s v="G"/>
    <s v="Yes"/>
    <n v="1.1000000000000001"/>
    <s v="Elect Director Satish C. Dhanasekaran"/>
    <s v="Election of Directors"/>
    <s v="For"/>
    <x v="2"/>
    <m/>
    <s v="No"/>
  </r>
  <r>
    <x v="348"/>
    <s v="USA"/>
    <s v="US49338L1035"/>
    <s v="BQZJ0Q9"/>
    <s v="Annual"/>
    <d v="2023-03-16T00:00:00"/>
    <s v="Management"/>
    <s v="G"/>
    <s v="Yes"/>
    <n v="1.2"/>
    <s v="Elect Director Richard P. Hamada"/>
    <s v="Election of Directors"/>
    <s v="For"/>
    <x v="2"/>
    <m/>
    <s v="No"/>
  </r>
  <r>
    <x v="348"/>
    <s v="USA"/>
    <s v="US49338L1035"/>
    <s v="BQZJ0Q9"/>
    <s v="Annual"/>
    <d v="2023-03-16T00:00:00"/>
    <s v="Management"/>
    <s v="G"/>
    <s v="Yes"/>
    <n v="1.3"/>
    <s v="Elect Director Paul A. Lacouture"/>
    <s v="Election of Directors"/>
    <s v="For"/>
    <x v="2"/>
    <m/>
    <s v="No"/>
  </r>
  <r>
    <x v="348"/>
    <s v="USA"/>
    <s v="US49338L1035"/>
    <s v="BQZJ0Q9"/>
    <s v="Annual"/>
    <d v="2023-03-16T00:00:00"/>
    <s v="Management"/>
    <s v="G"/>
    <s v="Yes"/>
    <n v="1.4"/>
    <s v="Elect Director Kevin A. Stephens"/>
    <s v="Election of Directors"/>
    <s v="For"/>
    <x v="2"/>
    <m/>
    <s v="No"/>
  </r>
  <r>
    <x v="348"/>
    <s v="USA"/>
    <s v="US49338L1035"/>
    <s v="BQZJ0Q9"/>
    <s v="Annual"/>
    <d v="2023-03-16T00:00:00"/>
    <s v="Management"/>
    <s v="G"/>
    <s v="Yes"/>
    <n v="2"/>
    <s v="Ratify PricewaterhouseCoopers LLP as Auditors"/>
    <s v="Auditors"/>
    <s v="For"/>
    <x v="2"/>
    <m/>
    <s v="No"/>
  </r>
  <r>
    <x v="348"/>
    <s v="USA"/>
    <s v="US49338L1035"/>
    <s v="BQZJ0Q9"/>
    <s v="Annual"/>
    <d v="2023-03-16T00:00:00"/>
    <s v="Management"/>
    <s v="G"/>
    <s v="Yes"/>
    <n v="3"/>
    <s v="Advisory Vote to Ratify Named Executive Officers' Compensation"/>
    <s v="Other"/>
    <s v="For"/>
    <x v="2"/>
    <m/>
    <s v="No"/>
  </r>
  <r>
    <x v="348"/>
    <s v="USA"/>
    <s v="US49338L1035"/>
    <s v="BQZJ0Q9"/>
    <s v="Annual"/>
    <d v="2023-03-16T00:00:00"/>
    <s v="Management"/>
    <s v="G"/>
    <s v="Yes"/>
    <n v="4"/>
    <s v="Declassify the Board of Directors"/>
    <s v="Election of Directors"/>
    <s v="For"/>
    <x v="2"/>
    <m/>
    <s v="No"/>
  </r>
  <r>
    <x v="349"/>
    <s v="Finland"/>
    <s v="FI4000312251"/>
    <s v="BFYR8L8"/>
    <s v="Annual"/>
    <d v="2023-03-16T00:00:00"/>
    <s v="Management"/>
    <s v="G"/>
    <s v="No"/>
    <n v="1"/>
    <s v="Open Meeting"/>
    <s v="Other"/>
    <m/>
    <x v="0"/>
    <m/>
    <s v="No"/>
  </r>
  <r>
    <x v="349"/>
    <s v="Finland"/>
    <s v="FI4000312251"/>
    <s v="BFYR8L8"/>
    <s v="Annual"/>
    <d v="2023-03-16T00:00:00"/>
    <s v="Management"/>
    <s v="G"/>
    <s v="No"/>
    <n v="2"/>
    <s v="Call the Meeting to Order"/>
    <s v="Other"/>
    <m/>
    <x v="0"/>
    <m/>
    <s v="No"/>
  </r>
  <r>
    <x v="349"/>
    <s v="Finland"/>
    <s v="FI4000312251"/>
    <s v="BFYR8L8"/>
    <s v="Annual"/>
    <d v="2023-03-16T00:00:00"/>
    <s v="Management"/>
    <s v="G"/>
    <s v="No"/>
    <n v="3"/>
    <s v="Designate Inspector or Shareholder Representative(s) of Minutes of Meeting"/>
    <s v="Other"/>
    <m/>
    <x v="0"/>
    <m/>
    <s v="No"/>
  </r>
  <r>
    <x v="349"/>
    <s v="Finland"/>
    <s v="FI4000312251"/>
    <s v="BFYR8L8"/>
    <s v="Annual"/>
    <d v="2023-03-16T00:00:00"/>
    <s v="Management"/>
    <s v="G"/>
    <s v="No"/>
    <n v="4"/>
    <s v="Acknowledge Proper Convening of Meeting"/>
    <s v="Other"/>
    <m/>
    <x v="0"/>
    <m/>
    <s v="No"/>
  </r>
  <r>
    <x v="349"/>
    <s v="Finland"/>
    <s v="FI4000312251"/>
    <s v="BFYR8L8"/>
    <s v="Annual"/>
    <d v="2023-03-16T00:00:00"/>
    <s v="Management"/>
    <s v="G"/>
    <s v="No"/>
    <n v="5"/>
    <s v="Prepare and Approve List of Shareholders"/>
    <s v="Other"/>
    <m/>
    <x v="0"/>
    <m/>
    <s v="No"/>
  </r>
  <r>
    <x v="349"/>
    <s v="Finland"/>
    <s v="FI4000312251"/>
    <s v="BFYR8L8"/>
    <s v="Annual"/>
    <d v="2023-03-16T00:00:00"/>
    <s v="Management"/>
    <s v="G"/>
    <s v="No"/>
    <n v="6"/>
    <s v="Receive Financial Statements and Statutory Reports"/>
    <s v="Reports"/>
    <m/>
    <x v="0"/>
    <m/>
    <s v="No"/>
  </r>
  <r>
    <x v="349"/>
    <s v="Finland"/>
    <s v="FI4000312251"/>
    <s v="BFYR8L8"/>
    <s v="Annual"/>
    <d v="2023-03-16T00:00:00"/>
    <s v="Management"/>
    <s v="G"/>
    <s v="Yes"/>
    <n v="7"/>
    <s v="Accept Financial Statements and Statutory Reports"/>
    <s v="Reports"/>
    <s v="For"/>
    <x v="2"/>
    <m/>
    <s v="No"/>
  </r>
  <r>
    <x v="349"/>
    <s v="Finland"/>
    <s v="FI4000312251"/>
    <s v="BFYR8L8"/>
    <s v="Annual"/>
    <d v="2023-03-16T00:00:00"/>
    <s v="Management"/>
    <s v="G"/>
    <s v="Yes"/>
    <n v="8"/>
    <s v="Approve Allocation of Income and Dividends of EUR 0.39 Per Share."/>
    <s v="Other"/>
    <s v="For"/>
    <x v="2"/>
    <m/>
    <s v="No"/>
  </r>
  <r>
    <x v="349"/>
    <s v="Finland"/>
    <s v="FI4000312251"/>
    <s v="BFYR8L8"/>
    <s v="Annual"/>
    <d v="2023-03-16T00:00:00"/>
    <s v="Management"/>
    <s v="G"/>
    <s v="Yes"/>
    <n v="9"/>
    <s v="Approve Discharge of Board and President"/>
    <s v="Other"/>
    <s v="For"/>
    <x v="2"/>
    <m/>
    <s v="No"/>
  </r>
  <r>
    <x v="349"/>
    <s v="Finland"/>
    <s v="FI4000312251"/>
    <s v="BFYR8L8"/>
    <s v="Annual"/>
    <d v="2023-03-16T00:00:00"/>
    <s v="Management"/>
    <s v="G"/>
    <s v="Yes"/>
    <n v="10"/>
    <s v="Approve Remuneration Report (Advisory Vote)"/>
    <s v="Incentives and Remuneration"/>
    <s v="For"/>
    <x v="2"/>
    <m/>
    <s v="No"/>
  </r>
  <r>
    <x v="349"/>
    <s v="Finland"/>
    <s v="FI4000312251"/>
    <s v="BFYR8L8"/>
    <s v="Annual"/>
    <d v="2023-03-16T00:00:00"/>
    <s v="Management"/>
    <s v="G"/>
    <s v="Yes"/>
    <n v="11"/>
    <s v="Approve Remuneration of Directors in the Amount of EUR 72,500 for Chair, EUR 43,000 for Vice Chair and EUR 36,000 for Other Directors; Approve Remuneration for Committee Work; Approve Meeting Fees"/>
    <s v="Election of Directors"/>
    <s v="For"/>
    <x v="2"/>
    <m/>
    <s v="No"/>
  </r>
  <r>
    <x v="349"/>
    <s v="Finland"/>
    <s v="FI4000312251"/>
    <s v="BFYR8L8"/>
    <s v="Annual"/>
    <d v="2023-03-16T00:00:00"/>
    <s v="Management"/>
    <s v="G"/>
    <s v="Yes"/>
    <n v="12"/>
    <s v="Fix Number of Directors at Seven"/>
    <s v="Election of Directors"/>
    <s v="For"/>
    <x v="2"/>
    <m/>
    <s v="No"/>
  </r>
  <r>
    <x v="349"/>
    <s v="Finland"/>
    <s v="FI4000312251"/>
    <s v="BFYR8L8"/>
    <s v="Annual"/>
    <d v="2023-03-16T00:00:00"/>
    <s v="Management"/>
    <s v="G"/>
    <s v="Yes"/>
    <n v="13"/>
    <s v="Reelect Mikael Aro (Chair), Kari Kauniskangas, Anne Leskela, Mikko Mursula and Catharina Stackelberg-Hammaren as Directors; Elect Annica Anas and Andreas Segal as New Directors"/>
    <s v="Election of Directors"/>
    <s v="For"/>
    <x v="2"/>
    <m/>
    <s v="No"/>
  </r>
  <r>
    <x v="349"/>
    <s v="Finland"/>
    <s v="FI4000312251"/>
    <s v="BFYR8L8"/>
    <s v="Annual"/>
    <d v="2023-03-16T00:00:00"/>
    <s v="Management"/>
    <s v="G"/>
    <s v="Yes"/>
    <n v="14"/>
    <s v="Approve Remuneration of Auditors"/>
    <s v="Incentives and Remuneration"/>
    <s v="For"/>
    <x v="2"/>
    <m/>
    <s v="No"/>
  </r>
  <r>
    <x v="349"/>
    <s v="Finland"/>
    <s v="FI4000312251"/>
    <s v="BFYR8L8"/>
    <s v="Annual"/>
    <d v="2023-03-16T00:00:00"/>
    <s v="Management"/>
    <s v="G"/>
    <s v="Yes"/>
    <n v="15"/>
    <s v="Ratify KPMG as Auditor"/>
    <s v="Auditors"/>
    <s v="For"/>
    <x v="2"/>
    <m/>
    <s v="No"/>
  </r>
  <r>
    <x v="349"/>
    <s v="Finland"/>
    <s v="FI4000312251"/>
    <s v="BFYR8L8"/>
    <s v="Annual"/>
    <d v="2023-03-16T00:00:00"/>
    <s v="Management"/>
    <s v="G"/>
    <s v="Yes"/>
    <n v="16"/>
    <s v="Authorize Share Repurchase Program"/>
    <s v="Other"/>
    <s v="For"/>
    <x v="2"/>
    <m/>
    <s v="No"/>
  </r>
  <r>
    <x v="349"/>
    <s v="Finland"/>
    <s v="FI4000312251"/>
    <s v="BFYR8L8"/>
    <s v="Annual"/>
    <d v="2023-03-16T00:00:00"/>
    <s v="Management"/>
    <s v="G"/>
    <s v="Yes"/>
    <n v="17"/>
    <s v="Approve Issuance of up to 24.7 Million Shares without Preemptive Rights"/>
    <s v="Other"/>
    <s v="For"/>
    <x v="2"/>
    <m/>
    <s v="No"/>
  </r>
  <r>
    <x v="349"/>
    <s v="Finland"/>
    <s v="FI4000312251"/>
    <s v="BFYR8L8"/>
    <s v="Annual"/>
    <d v="2023-03-16T00:00:00"/>
    <s v="Management"/>
    <s v="G"/>
    <s v="Yes"/>
    <n v="18"/>
    <s v="Allow Shareholder Meetings to be Held by Electronic Means Only"/>
    <s v="Other"/>
    <s v="For"/>
    <x v="2"/>
    <m/>
    <s v="No"/>
  </r>
  <r>
    <x v="349"/>
    <s v="Finland"/>
    <s v="FI4000312251"/>
    <s v="BFYR8L8"/>
    <s v="Annual"/>
    <d v="2023-03-16T00:00:00"/>
    <s v="Management"/>
    <s v="G"/>
    <s v="No"/>
    <n v="19"/>
    <s v="Close Meeting"/>
    <s v="Other"/>
    <m/>
    <x v="0"/>
    <m/>
    <s v="No"/>
  </r>
  <r>
    <x v="350"/>
    <s v="Denmark"/>
    <s v="DK0060252690"/>
    <s v="B44XTX8"/>
    <s v="Annual"/>
    <d v="2023-03-16T00:00:00"/>
    <s v="Management"/>
    <s v="G"/>
    <s v="No"/>
    <n v="1"/>
    <s v="Receive Report of Board"/>
    <s v="Reports"/>
    <m/>
    <x v="0"/>
    <m/>
    <s v="No"/>
  </r>
  <r>
    <x v="350"/>
    <s v="Denmark"/>
    <s v="DK0060252690"/>
    <s v="B44XTX8"/>
    <s v="Annual"/>
    <d v="2023-03-16T00:00:00"/>
    <s v="Management"/>
    <s v="G"/>
    <s v="Yes"/>
    <n v="2"/>
    <s v="Accept Financial Statements and Statutory Reports"/>
    <s v="Reports"/>
    <s v="For"/>
    <x v="2"/>
    <m/>
    <s v="No"/>
  </r>
  <r>
    <x v="350"/>
    <s v="Denmark"/>
    <s v="DK0060252690"/>
    <s v="B44XTX8"/>
    <s v="Annual"/>
    <d v="2023-03-16T00:00:00"/>
    <s v="Management"/>
    <s v="G"/>
    <s v="Yes"/>
    <n v="3"/>
    <s v="Approve Remuneration Report (Advisory Vote)"/>
    <s v="Incentives and Remuneration"/>
    <s v="For"/>
    <x v="2"/>
    <m/>
    <s v="No"/>
  </r>
  <r>
    <x v="350"/>
    <s v="Denmark"/>
    <s v="DK0060252690"/>
    <s v="B44XTX8"/>
    <s v="Annual"/>
    <d v="2023-03-16T00:00:00"/>
    <s v="Management"/>
    <s v="G"/>
    <s v="Yes"/>
    <n v="4"/>
    <s v="Approve Remuneration of Directors"/>
    <s v="Election of Directors"/>
    <s v="For"/>
    <x v="2"/>
    <m/>
    <s v="No"/>
  </r>
  <r>
    <x v="350"/>
    <s v="Denmark"/>
    <s v="DK0060252690"/>
    <s v="B44XTX8"/>
    <s v="Annual"/>
    <d v="2023-03-16T00:00:00"/>
    <s v="Management"/>
    <s v="G"/>
    <s v="Yes"/>
    <n v="5"/>
    <s v="Approve Allocation of Income and Dividends of DKK 16.00 Per Share"/>
    <s v="Other"/>
    <s v="For"/>
    <x v="2"/>
    <m/>
    <s v="No"/>
  </r>
  <r>
    <x v="350"/>
    <s v="Denmark"/>
    <s v="DK0060252690"/>
    <s v="B44XTX8"/>
    <s v="Annual"/>
    <d v="2023-03-16T00:00:00"/>
    <s v="Management"/>
    <s v="G"/>
    <s v="Yes"/>
    <n v="6.1"/>
    <s v="Reelect Peter A. Ruzicka as Director"/>
    <s v="Election of Directors"/>
    <s v="For"/>
    <x v="2"/>
    <m/>
    <s v="No"/>
  </r>
  <r>
    <x v="350"/>
    <s v="Denmark"/>
    <s v="DK0060252690"/>
    <s v="B44XTX8"/>
    <s v="Annual"/>
    <d v="2023-03-16T00:00:00"/>
    <s v="Management"/>
    <s v="G"/>
    <s v="Yes"/>
    <n v="6.2"/>
    <s v="Reelect Christian Frigast as Director"/>
    <s v="Election of Directors"/>
    <s v="For"/>
    <x v="2"/>
    <m/>
    <s v="No"/>
  </r>
  <r>
    <x v="350"/>
    <s v="Denmark"/>
    <s v="DK0060252690"/>
    <s v="B44XTX8"/>
    <s v="Annual"/>
    <d v="2023-03-16T00:00:00"/>
    <s v="Management"/>
    <s v="G"/>
    <s v="Yes"/>
    <n v="6.3"/>
    <s v="Reelect Birgitta Stymne Goransson as Director"/>
    <s v="Election of Directors"/>
    <s v="For"/>
    <x v="2"/>
    <m/>
    <s v="No"/>
  </r>
  <r>
    <x v="350"/>
    <s v="Denmark"/>
    <s v="DK0060252690"/>
    <s v="B44XTX8"/>
    <s v="Annual"/>
    <d v="2023-03-16T00:00:00"/>
    <s v="Management"/>
    <s v="G"/>
    <s v="Yes"/>
    <n v="6.4"/>
    <s v="Reelect Marianne Kirkegaard as Director"/>
    <s v="Election of Directors"/>
    <s v="For"/>
    <x v="2"/>
    <m/>
    <s v="No"/>
  </r>
  <r>
    <x v="350"/>
    <s v="Denmark"/>
    <s v="DK0060252690"/>
    <s v="B44XTX8"/>
    <s v="Annual"/>
    <d v="2023-03-16T00:00:00"/>
    <s v="Management"/>
    <s v="G"/>
    <s v="Yes"/>
    <n v="6.5"/>
    <s v="Reelect Catherine Spindler as Director"/>
    <s v="Election of Directors"/>
    <s v="For"/>
    <x v="2"/>
    <m/>
    <s v="No"/>
  </r>
  <r>
    <x v="350"/>
    <s v="Denmark"/>
    <s v="DK0060252690"/>
    <s v="B44XTX8"/>
    <s v="Annual"/>
    <d v="2023-03-16T00:00:00"/>
    <s v="Management"/>
    <s v="G"/>
    <s v="Yes"/>
    <n v="6.6"/>
    <s v="Reelect Jan Zijderveld as Director"/>
    <s v="Election of Directors"/>
    <s v="For"/>
    <x v="2"/>
    <m/>
    <s v="No"/>
  </r>
  <r>
    <x v="350"/>
    <s v="Denmark"/>
    <s v="DK0060252690"/>
    <s v="B44XTX8"/>
    <s v="Annual"/>
    <d v="2023-03-16T00:00:00"/>
    <s v="Management"/>
    <s v="G"/>
    <s v="Yes"/>
    <n v="6.7"/>
    <s v="Elect Lilian Fossum Biner as New Director"/>
    <s v="Election of Directors"/>
    <s v="For"/>
    <x v="2"/>
    <m/>
    <s v="No"/>
  </r>
  <r>
    <x v="350"/>
    <s v="Denmark"/>
    <s v="DK0060252690"/>
    <s v="B44XTX8"/>
    <s v="Annual"/>
    <d v="2023-03-16T00:00:00"/>
    <s v="Management"/>
    <s v="G"/>
    <s v="Yes"/>
    <n v="7"/>
    <s v="Ratify Ernst &amp; Young as Auditor"/>
    <s v="Auditors"/>
    <s v="For"/>
    <x v="2"/>
    <m/>
    <s v="No"/>
  </r>
  <r>
    <x v="350"/>
    <s v="Denmark"/>
    <s v="DK0060252690"/>
    <s v="B44XTX8"/>
    <s v="Annual"/>
    <d v="2023-03-16T00:00:00"/>
    <s v="Management"/>
    <s v="G"/>
    <s v="Yes"/>
    <n v="8"/>
    <s v="Approve Discharge of Management and Board"/>
    <s v="Other"/>
    <s v="For"/>
    <x v="2"/>
    <m/>
    <s v="No"/>
  </r>
  <r>
    <x v="350"/>
    <s v="Denmark"/>
    <s v="DK0060252690"/>
    <s v="B44XTX8"/>
    <s v="Annual"/>
    <d v="2023-03-16T00:00:00"/>
    <s v="Management"/>
    <s v="G"/>
    <s v="Yes"/>
    <n v="9.1"/>
    <s v="Approve DKK 6.5 Million Reduction in Share Capital via Share Cancellation; Amend Articles Accordingly"/>
    <s v="Other"/>
    <s v="For"/>
    <x v="2"/>
    <m/>
    <s v="No"/>
  </r>
  <r>
    <x v="350"/>
    <s v="Denmark"/>
    <s v="DK0060252690"/>
    <s v="B44XTX8"/>
    <s v="Annual"/>
    <d v="2023-03-16T00:00:00"/>
    <s v="Management"/>
    <s v="G"/>
    <s v="Yes"/>
    <n v="9.1999999999999993"/>
    <s v="Authorize Share Repurchase Program"/>
    <s v="Other"/>
    <s v="For"/>
    <x v="2"/>
    <m/>
    <s v="No"/>
  </r>
  <r>
    <x v="350"/>
    <s v="Denmark"/>
    <s v="DK0060252690"/>
    <s v="B44XTX8"/>
    <s v="Annual"/>
    <d v="2023-03-16T00:00:00"/>
    <s v="Management"/>
    <s v="G"/>
    <s v="Yes"/>
    <n v="9.3000000000000007"/>
    <s v="Authorize Editorial Changes to Adopted Resolutions in Connection with Registration with Danish Authorities"/>
    <s v="Other"/>
    <s v="For"/>
    <x v="2"/>
    <m/>
    <s v="No"/>
  </r>
  <r>
    <x v="350"/>
    <s v="Denmark"/>
    <s v="DK0060252690"/>
    <s v="B44XTX8"/>
    <s v="Annual"/>
    <d v="2023-03-16T00:00:00"/>
    <s v="Management"/>
    <s v="G"/>
    <s v="No"/>
    <n v="10"/>
    <s v="Other Business"/>
    <s v="Other"/>
    <m/>
    <x v="0"/>
    <m/>
    <s v="No"/>
  </r>
  <r>
    <x v="351"/>
    <s v="Israel"/>
    <s v="IL0011000077"/>
    <s v="B1L3K60"/>
    <s v="Special"/>
    <d v="2023-03-16T00:00:00"/>
    <s v="Management"/>
    <s v="G"/>
    <s v="Yes"/>
    <n v="1"/>
    <s v="Change Company Name and Amend Articles Accordingly"/>
    <s v="Other"/>
    <s v="For"/>
    <x v="2"/>
    <m/>
    <s v="No"/>
  </r>
  <r>
    <x v="351"/>
    <s v="Israel"/>
    <s v="IL0011000077"/>
    <s v="B1L3K60"/>
    <s v="Special"/>
    <d v="2023-03-16T00:00:00"/>
    <s v="Management"/>
    <s v="G"/>
    <s v="Yes"/>
    <n v="2"/>
    <s v="Approve Investment Transaction"/>
    <s v="Other"/>
    <s v="For"/>
    <x v="2"/>
    <m/>
    <s v="No"/>
  </r>
  <r>
    <x v="351"/>
    <s v="Israel"/>
    <s v="IL0011000077"/>
    <s v="B1L3K60"/>
    <s v="Special"/>
    <d v="2023-03-16T00:00:00"/>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1"/>
    <m/>
    <s v="No"/>
  </r>
  <r>
    <x v="351"/>
    <s v="Israel"/>
    <s v="IL0011000077"/>
    <s v="B1L3K60"/>
    <s v="Special"/>
    <d v="2023-03-16T00:00:00"/>
    <s v="Management"/>
    <s v="G"/>
    <s v="Yes"/>
    <s v="B1"/>
    <s v="If you are an Interest Holder as defined in Section 1 of the Securities Law, 1968, vote FOR.  Otherwise, vote against."/>
    <s v="Other"/>
    <s v="None"/>
    <x v="1"/>
    <m/>
    <s v="No"/>
  </r>
  <r>
    <x v="351"/>
    <s v="Israel"/>
    <s v="IL0011000077"/>
    <s v="B1L3K60"/>
    <s v="Special"/>
    <d v="2023-03-16T00:00:00"/>
    <s v="Management"/>
    <s v="G"/>
    <s v="Yes"/>
    <s v="B2"/>
    <s v="If you are a Senior Officer as defined in Section 37(D) of the Securities Law, 1968, vote FOR. Otherwise, vote against."/>
    <s v="Other"/>
    <s v="None"/>
    <x v="1"/>
    <m/>
    <s v="No"/>
  </r>
  <r>
    <x v="351"/>
    <s v="Israel"/>
    <s v="IL0011000077"/>
    <s v="B1L3K60"/>
    <s v="Special"/>
    <d v="2023-03-16T00:00:00"/>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2"/>
    <m/>
    <s v="No"/>
  </r>
  <r>
    <x v="352"/>
    <s v="Indonesia"/>
    <s v="ID1000109507"/>
    <s v="B01C1P6"/>
    <s v="Annual"/>
    <d v="2023-03-16T00:00:00"/>
    <s v="Management"/>
    <s v="G"/>
    <s v="Yes"/>
    <n v="1"/>
    <s v="Approve Annual Report, Financial Statements, Statutory Reports and Discharge of Directors and Commissioners"/>
    <s v="Election of Directors"/>
    <s v="For"/>
    <x v="2"/>
    <m/>
    <s v="No"/>
  </r>
  <r>
    <x v="352"/>
    <s v="Indonesia"/>
    <s v="ID1000109507"/>
    <s v="B01C1P6"/>
    <s v="Annual"/>
    <d v="2023-03-16T00:00:00"/>
    <s v="Management"/>
    <s v="G"/>
    <s v="Yes"/>
    <n v="2"/>
    <s v="Approve Allocation of Income and Dividends"/>
    <s v="Other"/>
    <s v="For"/>
    <x v="2"/>
    <m/>
    <s v="No"/>
  </r>
  <r>
    <x v="352"/>
    <s v="Indonesia"/>
    <s v="ID1000109507"/>
    <s v="B01C1P6"/>
    <s v="Annual"/>
    <d v="2023-03-16T00:00:00"/>
    <s v="Management"/>
    <s v="G"/>
    <s v="Yes"/>
    <n v="3"/>
    <s v="Approve Remuneration and Tantiem of Directors and Commissioners"/>
    <s v="Election of Directors"/>
    <s v="For"/>
    <x v="2"/>
    <m/>
    <s v="No"/>
  </r>
  <r>
    <x v="352"/>
    <s v="Indonesia"/>
    <s v="ID1000109507"/>
    <s v="B01C1P6"/>
    <s v="Annual"/>
    <d v="2023-03-16T00:00:00"/>
    <s v="Management"/>
    <s v="G"/>
    <s v="Yes"/>
    <n v="4"/>
    <s v="Approve Auditors"/>
    <s v="Auditors"/>
    <s v="For"/>
    <x v="2"/>
    <m/>
    <s v="No"/>
  </r>
  <r>
    <x v="352"/>
    <s v="Indonesia"/>
    <s v="ID1000109507"/>
    <s v="B01C1P6"/>
    <s v="Annual"/>
    <d v="2023-03-16T00:00:00"/>
    <s v="Management"/>
    <s v="G"/>
    <s v="Yes"/>
    <n v="5"/>
    <s v="Approve Payment of Interim Dividends"/>
    <s v="Other"/>
    <s v="For"/>
    <x v="2"/>
    <m/>
    <s v="No"/>
  </r>
  <r>
    <x v="352"/>
    <s v="Indonesia"/>
    <s v="ID1000109507"/>
    <s v="B01C1P6"/>
    <s v="Annual"/>
    <d v="2023-03-16T00:00:00"/>
    <s v="Management"/>
    <s v="G"/>
    <s v="Yes"/>
    <n v="6"/>
    <s v="Approve Revised Recovery Plan"/>
    <s v="Other"/>
    <s v="For"/>
    <x v="2"/>
    <m/>
    <s v="No"/>
  </r>
  <r>
    <x v="352"/>
    <s v="Indonesia"/>
    <s v="ID1000109507"/>
    <s v="B01C1P6"/>
    <s v="Annual"/>
    <d v="2023-03-16T00:00:00"/>
    <s v="Management"/>
    <s v="G"/>
    <s v="Yes"/>
    <n v="7"/>
    <s v="Approve Resolution Plan"/>
    <s v="Other"/>
    <s v="For"/>
    <x v="2"/>
    <m/>
    <s v="No"/>
  </r>
  <r>
    <x v="353"/>
    <s v="South Korea"/>
    <s v="KR7012750006"/>
    <n v="6180230"/>
    <s v="Annual"/>
    <d v="2023-03-16T00:00:00"/>
    <s v="Management"/>
    <s v="G"/>
    <s v="Yes"/>
    <n v="1"/>
    <s v="Approve Financial Statements and Allocation of Income"/>
    <s v="Other"/>
    <s v="For"/>
    <x v="1"/>
    <s v="Company has failed to publish the audited accounts in a sufficient timeframe ahead of the meeting."/>
    <s v="Yes"/>
  </r>
  <r>
    <x v="353"/>
    <s v="South Korea"/>
    <s v="KR7012750006"/>
    <n v="6180230"/>
    <s v="Annual"/>
    <d v="2023-03-16T00:00:00"/>
    <s v="Management"/>
    <s v="G"/>
    <s v="Yes"/>
    <n v="2.1"/>
    <s v="Elect Moriya Kiyoshi as Inside Director"/>
    <s v="Election of Directors"/>
    <s v="For"/>
    <x v="2"/>
    <m/>
    <s v="No"/>
  </r>
  <r>
    <x v="353"/>
    <s v="South Korea"/>
    <s v="KR7012750006"/>
    <n v="6180230"/>
    <s v="Annual"/>
    <d v="2023-03-16T00:00:00"/>
    <s v="Management"/>
    <s v="G"/>
    <s v="Yes"/>
    <n v="2.2000000000000002"/>
    <s v="Elect Kwon Young-gi as Inside Director"/>
    <s v="Election of Directors"/>
    <s v="For"/>
    <x v="1"/>
    <s v="Unsupportive of Executives on the Remuneration Committee."/>
    <s v="Yes"/>
  </r>
  <r>
    <x v="353"/>
    <s v="South Korea"/>
    <s v="KR7012750006"/>
    <n v="6180230"/>
    <s v="Annual"/>
    <d v="2023-03-16T00:00:00"/>
    <s v="Management"/>
    <s v="G"/>
    <s v="Yes"/>
    <n v="2.2999999999999998"/>
    <s v="Elect Sato Sadahiro as Non-Independent Non-Executive Director"/>
    <s v="Election of Directors"/>
    <s v="For"/>
    <x v="2"/>
    <m/>
    <s v="No"/>
  </r>
  <r>
    <x v="353"/>
    <s v="South Korea"/>
    <s v="KR7012750006"/>
    <n v="6180230"/>
    <s v="Annual"/>
    <d v="2023-03-16T00:00:00"/>
    <s v="Management"/>
    <s v="G"/>
    <s v="Yes"/>
    <n v="3"/>
    <s v="Appoint Ishida Shozaburo as Internal Auditor"/>
    <s v="Auditors"/>
    <s v="For"/>
    <x v="2"/>
    <m/>
    <s v="No"/>
  </r>
  <r>
    <x v="353"/>
    <s v="South Korea"/>
    <s v="KR7012750006"/>
    <n v="6180230"/>
    <s v="Annual"/>
    <d v="2023-03-16T00:00:00"/>
    <s v="Management"/>
    <s v="G"/>
    <s v="Yes"/>
    <n v="4"/>
    <s v="Approve Total Remuneration of Inside Directors and Outside Directors"/>
    <s v="Election of Directors"/>
    <s v="For"/>
    <x v="2"/>
    <m/>
    <s v="No"/>
  </r>
  <r>
    <x v="353"/>
    <s v="South Korea"/>
    <s v="KR7012750006"/>
    <n v="6180230"/>
    <s v="Annual"/>
    <d v="2023-03-16T00:00:00"/>
    <s v="Management"/>
    <s v="G"/>
    <s v="Yes"/>
    <n v="5"/>
    <s v="Authorize Board to Fix Remuneration of Internal Auditor(s)"/>
    <s v="Incentives and Remuneration"/>
    <s v="For"/>
    <x v="2"/>
    <m/>
    <s v="No"/>
  </r>
  <r>
    <x v="354"/>
    <s v="South Korea"/>
    <s v="KR7029780004"/>
    <s v="B1WQQ48"/>
    <s v="Annual"/>
    <d v="2023-03-16T00:00:00"/>
    <s v="Management"/>
    <s v="G"/>
    <s v="Yes"/>
    <n v="1"/>
    <s v="Approve Financial Statements and Allocation of Income"/>
    <s v="Other"/>
    <s v="For"/>
    <x v="1"/>
    <s v="Company has failed to publish the audited accounts in a sufficient timeframe ahead of the meeting."/>
    <s v="Yes"/>
  </r>
  <r>
    <x v="354"/>
    <s v="South Korea"/>
    <s v="KR7029780004"/>
    <s v="B1WQQ48"/>
    <s v="Annual"/>
    <d v="2023-03-16T00:00:00"/>
    <s v="Management"/>
    <s v="G"/>
    <s v="Yes"/>
    <n v="2"/>
    <s v="Amend Articles of Incorporation"/>
    <s v="Other"/>
    <s v="For"/>
    <x v="2"/>
    <m/>
    <s v="No"/>
  </r>
  <r>
    <x v="354"/>
    <s v="South Korea"/>
    <s v="KR7029780004"/>
    <s v="B1WQQ48"/>
    <s v="Annual"/>
    <d v="2023-03-16T00:00:00"/>
    <s v="Management"/>
    <s v="G"/>
    <s v="Yes"/>
    <n v="3.1"/>
    <s v="Elect Lim Hye-ran as Outside Director"/>
    <s v="Election of Directors"/>
    <s v="For"/>
    <x v="2"/>
    <m/>
    <s v="No"/>
  </r>
  <r>
    <x v="354"/>
    <s v="South Korea"/>
    <s v="KR7029780004"/>
    <s v="B1WQQ48"/>
    <s v="Annual"/>
    <d v="2023-03-16T00:00:00"/>
    <s v="Management"/>
    <s v="G"/>
    <s v="Yes"/>
    <n v="3.2"/>
    <s v="Elect Kim Dae-hwan as Inside Director"/>
    <s v="Election of Directors"/>
    <s v="For"/>
    <x v="2"/>
    <m/>
    <s v="No"/>
  </r>
  <r>
    <x v="354"/>
    <s v="South Korea"/>
    <s v="KR7029780004"/>
    <s v="B1WQQ48"/>
    <s v="Annual"/>
    <d v="2023-03-16T00:00:00"/>
    <s v="Management"/>
    <s v="G"/>
    <s v="Yes"/>
    <n v="3.3"/>
    <s v="Elect Choi Jeong-hun as Inside Director"/>
    <s v="Election of Directors"/>
    <s v="For"/>
    <x v="2"/>
    <m/>
    <s v="No"/>
  </r>
  <r>
    <x v="354"/>
    <s v="South Korea"/>
    <s v="KR7029780004"/>
    <s v="B1WQQ48"/>
    <s v="Annual"/>
    <d v="2023-03-16T00:00:00"/>
    <s v="Management"/>
    <s v="G"/>
    <s v="Yes"/>
    <n v="4"/>
    <s v="Elect Kang Tae-su as Outside Director to Serve as an Audit Committee Member"/>
    <s v="Election of Directors"/>
    <s v="For"/>
    <x v="2"/>
    <m/>
    <s v="No"/>
  </r>
  <r>
    <x v="354"/>
    <s v="South Korea"/>
    <s v="KR7029780004"/>
    <s v="B1WQQ48"/>
    <s v="Annual"/>
    <d v="2023-03-16T00:00:00"/>
    <s v="Management"/>
    <s v="G"/>
    <s v="Yes"/>
    <n v="5"/>
    <s v="Approve Total Remuneration of Inside Directors and Outside Directors"/>
    <s v="Election of Directors"/>
    <s v="For"/>
    <x v="2"/>
    <m/>
    <s v="No"/>
  </r>
  <r>
    <x v="59"/>
    <s v="South Korea"/>
    <s v="KR7028050003"/>
    <n v="6765239"/>
    <s v="Annual"/>
    <d v="2023-03-16T00:00:00"/>
    <s v="Management"/>
    <s v="G"/>
    <s v="Yes"/>
    <n v="1"/>
    <s v="Approve Financial Statements and Allocation of Income"/>
    <s v="Other"/>
    <s v="For"/>
    <x v="1"/>
    <s v="Company has failed to publish the audited accounts in a sufficient timeframe ahead of the meeting."/>
    <s v="Yes"/>
  </r>
  <r>
    <x v="59"/>
    <s v="South Korea"/>
    <s v="KR7028050003"/>
    <n v="6765239"/>
    <s v="Annual"/>
    <d v="2023-03-16T00:00:00"/>
    <s v="Management"/>
    <s v="G"/>
    <s v="Yes"/>
    <n v="2.1"/>
    <s v="Elect Hyeon Geon-ho as Inside Director"/>
    <s v="Election of Directors"/>
    <s v="For"/>
    <x v="2"/>
    <m/>
    <s v="No"/>
  </r>
  <r>
    <x v="59"/>
    <s v="South Korea"/>
    <s v="KR7028050003"/>
    <n v="6765239"/>
    <s v="Annual"/>
    <d v="2023-03-16T00:00:00"/>
    <s v="Management"/>
    <s v="G"/>
    <s v="Yes"/>
    <n v="2.2000000000000002"/>
    <s v="Elect Kim Yong-dae as Outside Director"/>
    <s v="Election of Directors"/>
    <s v="For"/>
    <x v="2"/>
    <m/>
    <s v="No"/>
  </r>
  <r>
    <x v="59"/>
    <s v="South Korea"/>
    <s v="KR7028050003"/>
    <n v="6765239"/>
    <s v="Annual"/>
    <d v="2023-03-16T00:00:00"/>
    <s v="Management"/>
    <s v="G"/>
    <s v="Yes"/>
    <n v="3"/>
    <s v="Elect Choi Jeong-hyeon as a Member of Audit Committee"/>
    <s v="Other"/>
    <s v="For"/>
    <x v="2"/>
    <m/>
    <s v="No"/>
  </r>
  <r>
    <x v="59"/>
    <s v="South Korea"/>
    <s v="KR7028050003"/>
    <n v="6765239"/>
    <s v="Annual"/>
    <d v="2023-03-16T00:00:00"/>
    <s v="Management"/>
    <s v="G"/>
    <s v="Yes"/>
    <n v="4"/>
    <s v="Approve Total Remuneration of Inside Directors and Outside Directors"/>
    <s v="Election of Directors"/>
    <s v="For"/>
    <x v="2"/>
    <m/>
    <s v="No"/>
  </r>
  <r>
    <x v="355"/>
    <s v="South Korea"/>
    <s v="KR7032830002"/>
    <s v="B12C0T9"/>
    <s v="Annual"/>
    <d v="2023-03-16T00:00:00"/>
    <s v="Management"/>
    <s v="G"/>
    <s v="Yes"/>
    <n v="1"/>
    <s v="Approve Financial Statements and Allocation of Income"/>
    <s v="Other"/>
    <s v="For"/>
    <x v="1"/>
    <s v="Company has failed to publish the audited accounts in a sufficient timeframe ahead of the meeting."/>
    <s v="Yes"/>
  </r>
  <r>
    <x v="355"/>
    <s v="South Korea"/>
    <s v="KR7032830002"/>
    <s v="B12C0T9"/>
    <s v="Annual"/>
    <d v="2023-03-16T00:00:00"/>
    <s v="Management"/>
    <s v="G"/>
    <s v="Yes"/>
    <n v="2"/>
    <s v="Amend Articles of Incorporation"/>
    <s v="Other"/>
    <s v="For"/>
    <x v="2"/>
    <m/>
    <s v="No"/>
  </r>
  <r>
    <x v="355"/>
    <s v="South Korea"/>
    <s v="KR7032830002"/>
    <s v="B12C0T9"/>
    <s v="Annual"/>
    <d v="2023-03-16T00:00:00"/>
    <s v="Management"/>
    <s v="G"/>
    <s v="Yes"/>
    <n v="3.1"/>
    <s v="Elect Jeon Young-muk as Inside Director"/>
    <s v="Election of Directors"/>
    <s v="For"/>
    <x v="2"/>
    <m/>
    <s v="No"/>
  </r>
  <r>
    <x v="355"/>
    <s v="South Korea"/>
    <s v="KR7032830002"/>
    <s v="B12C0T9"/>
    <s v="Annual"/>
    <d v="2023-03-16T00:00:00"/>
    <s v="Management"/>
    <s v="G"/>
    <s v="Yes"/>
    <n v="3.2"/>
    <s v="Elect Park Jong-moon as Inside Director"/>
    <s v="Election of Directors"/>
    <s v="For"/>
    <x v="2"/>
    <m/>
    <s v="No"/>
  </r>
  <r>
    <x v="355"/>
    <s v="South Korea"/>
    <s v="KR7032830002"/>
    <s v="B12C0T9"/>
    <s v="Annual"/>
    <d v="2023-03-16T00:00:00"/>
    <s v="Management"/>
    <s v="G"/>
    <s v="Yes"/>
    <n v="4"/>
    <s v="Approve Total Remuneration of Inside Directors and Outside Directors"/>
    <s v="Election of Directors"/>
    <s v="For"/>
    <x v="2"/>
    <m/>
    <s v="No"/>
  </r>
  <r>
    <x v="356"/>
    <s v="Finland"/>
    <s v="FI0009005961"/>
    <n v="5072673"/>
    <s v="Annual"/>
    <d v="2023-03-16T00:00:00"/>
    <s v="Management"/>
    <s v="G"/>
    <s v="No"/>
    <n v="1"/>
    <s v="Open Meeting"/>
    <s v="Other"/>
    <m/>
    <x v="0"/>
    <m/>
    <s v="No"/>
  </r>
  <r>
    <x v="356"/>
    <s v="Finland"/>
    <s v="FI0009005961"/>
    <n v="5072673"/>
    <s v="Annual"/>
    <d v="2023-03-16T00:00:00"/>
    <s v="Management"/>
    <s v="G"/>
    <s v="No"/>
    <n v="2"/>
    <s v="Call the Meeting to Order"/>
    <s v="Other"/>
    <m/>
    <x v="0"/>
    <m/>
    <s v="No"/>
  </r>
  <r>
    <x v="356"/>
    <s v="Finland"/>
    <s v="FI0009005961"/>
    <n v="5072673"/>
    <s v="Annual"/>
    <d v="2023-03-16T00:00:00"/>
    <s v="Management"/>
    <s v="G"/>
    <s v="No"/>
    <n v="3"/>
    <s v="Designate Inspector or Shareholder Representative(s) of Minutes of Meeting"/>
    <s v="Other"/>
    <m/>
    <x v="0"/>
    <m/>
    <s v="No"/>
  </r>
  <r>
    <x v="356"/>
    <s v="Finland"/>
    <s v="FI0009005961"/>
    <n v="5072673"/>
    <s v="Annual"/>
    <d v="2023-03-16T00:00:00"/>
    <s v="Management"/>
    <s v="G"/>
    <s v="No"/>
    <n v="4"/>
    <s v="Acknowledge Proper Convening of Meeting"/>
    <s v="Other"/>
    <m/>
    <x v="0"/>
    <m/>
    <s v="No"/>
  </r>
  <r>
    <x v="356"/>
    <s v="Finland"/>
    <s v="FI0009005961"/>
    <n v="5072673"/>
    <s v="Annual"/>
    <d v="2023-03-16T00:00:00"/>
    <s v="Management"/>
    <s v="G"/>
    <s v="No"/>
    <n v="5"/>
    <s v="Prepare and Approve List of Shareholders"/>
    <s v="Other"/>
    <m/>
    <x v="0"/>
    <m/>
    <s v="No"/>
  </r>
  <r>
    <x v="356"/>
    <s v="Finland"/>
    <s v="FI0009005961"/>
    <n v="5072673"/>
    <s v="Annual"/>
    <d v="2023-03-16T00:00:00"/>
    <s v="Management"/>
    <s v="G"/>
    <s v="No"/>
    <n v="6"/>
    <s v="Receive Financial Statements and Statutory Reports"/>
    <s v="Reports"/>
    <m/>
    <x v="0"/>
    <m/>
    <s v="No"/>
  </r>
  <r>
    <x v="356"/>
    <s v="Finland"/>
    <s v="FI0009005961"/>
    <n v="5072673"/>
    <s v="Annual"/>
    <d v="2023-03-16T00:00:00"/>
    <s v="Management"/>
    <s v="G"/>
    <s v="Yes"/>
    <n v="7"/>
    <s v="Accept Financial Statements and Statutory Reports"/>
    <s v="Reports"/>
    <s v="For"/>
    <x v="2"/>
    <m/>
    <s v="No"/>
  </r>
  <r>
    <x v="356"/>
    <s v="Finland"/>
    <s v="FI0009005961"/>
    <n v="5072673"/>
    <s v="Annual"/>
    <d v="2023-03-16T00:00:00"/>
    <s v="Management"/>
    <s v="G"/>
    <s v="Yes"/>
    <n v="8"/>
    <s v="Approve Allocation of Income and Dividends of EUR 0.60 Per Share"/>
    <s v="Other"/>
    <s v="For"/>
    <x v="2"/>
    <m/>
    <s v="No"/>
  </r>
  <r>
    <x v="356"/>
    <s v="Finland"/>
    <s v="FI0009005961"/>
    <n v="5072673"/>
    <s v="Annual"/>
    <d v="2023-03-16T00:00:00"/>
    <s v="Management"/>
    <s v="G"/>
    <s v="Yes"/>
    <n v="9"/>
    <s v="Approve Discharge of Board and President"/>
    <s v="Other"/>
    <s v="For"/>
    <x v="2"/>
    <m/>
    <s v="No"/>
  </r>
  <r>
    <x v="356"/>
    <s v="Finland"/>
    <s v="FI0009005961"/>
    <n v="5072673"/>
    <s v="Annual"/>
    <d v="2023-03-16T00:00:00"/>
    <s v="Management"/>
    <s v="G"/>
    <s v="Yes"/>
    <n v="10"/>
    <s v="Approve Remuneration Report (Advisory Vote)"/>
    <s v="Incentives and Remuneration"/>
    <s v="For"/>
    <x v="2"/>
    <m/>
    <s v="No"/>
  </r>
  <r>
    <x v="356"/>
    <s v="Finland"/>
    <s v="FI0009005961"/>
    <n v="5072673"/>
    <s v="Annual"/>
    <d v="2023-03-16T00:00:00"/>
    <s v="Management"/>
    <s v="G"/>
    <s v="Yes"/>
    <n v="11"/>
    <s v="Approve Remuneration of Directors in the Amount of EUR 209,000 for Chairman, EUR 118,000 for Vice Chairman, and EUR 81,000 for Other Directors; Approve Remuneration for Committee Work"/>
    <s v="Election of Directors"/>
    <s v="For"/>
    <x v="2"/>
    <m/>
    <s v="No"/>
  </r>
  <r>
    <x v="356"/>
    <s v="Finland"/>
    <s v="FI0009005961"/>
    <n v="5072673"/>
    <s v="Annual"/>
    <d v="2023-03-16T00:00:00"/>
    <s v="Management"/>
    <s v="G"/>
    <s v="Yes"/>
    <n v="12"/>
    <s v="Fix Number of Directors at Nine"/>
    <s v="Election of Directors"/>
    <s v="For"/>
    <x v="2"/>
    <m/>
    <s v="No"/>
  </r>
  <r>
    <x v="356"/>
    <s v="Finland"/>
    <s v="FI0009005961"/>
    <n v="5072673"/>
    <s v="Annual"/>
    <d v="2023-03-16T00:00:00"/>
    <s v="Management"/>
    <s v="G"/>
    <s v="Yes"/>
    <n v="13"/>
    <s v="Reelect Hakan Buskhe (Vice-Chair), Elisabeth Fleuriot, Helena Hedblom, Kari Jordan (Chair), Christiane Kuehne, Antti Makinen, Richard Nilsson and Hans Sohlstrom as Directors; Elect Astrid Hermann as New Director"/>
    <s v="Election of Directors"/>
    <s v="For"/>
    <x v="1"/>
    <s v="Bundled director election proposal. Chair of Audit Committee is non-independent. Non-independent and Audit Committee lacks sufficient independence."/>
    <s v="Yes"/>
  </r>
  <r>
    <x v="356"/>
    <s v="Finland"/>
    <s v="FI0009005961"/>
    <n v="5072673"/>
    <s v="Annual"/>
    <d v="2023-03-16T00:00:00"/>
    <s v="Management"/>
    <s v="G"/>
    <s v="Yes"/>
    <n v="14"/>
    <s v="Approve Remuneration of Auditors"/>
    <s v="Incentives and Remuneration"/>
    <s v="For"/>
    <x v="2"/>
    <m/>
    <s v="No"/>
  </r>
  <r>
    <x v="356"/>
    <s v="Finland"/>
    <s v="FI0009005961"/>
    <n v="5072673"/>
    <s v="Annual"/>
    <d v="2023-03-16T00:00:00"/>
    <s v="Management"/>
    <s v="G"/>
    <s v="Yes"/>
    <n v="15"/>
    <s v="Ratify PricewaterhouseCoopers as Auditors"/>
    <s v="Auditors"/>
    <s v="For"/>
    <x v="2"/>
    <m/>
    <s v="No"/>
  </r>
  <r>
    <x v="356"/>
    <s v="Finland"/>
    <s v="FI0009005961"/>
    <n v="5072673"/>
    <s v="Annual"/>
    <d v="2023-03-16T00:00:00"/>
    <s v="Management"/>
    <s v="G"/>
    <s v="Yes"/>
    <n v="16"/>
    <s v="Authorize Share Repurchase Program and Reissuance or Cancellation of Repurchased Shares"/>
    <s v="Other"/>
    <s v="For"/>
    <x v="2"/>
    <m/>
    <s v="No"/>
  </r>
  <r>
    <x v="356"/>
    <s v="Finland"/>
    <s v="FI0009005961"/>
    <n v="5072673"/>
    <s v="Annual"/>
    <d v="2023-03-16T00:00:00"/>
    <s v="Management"/>
    <s v="G"/>
    <s v="Yes"/>
    <n v="17"/>
    <s v="Approve Issuance of up to 2 Million Class R Shares without Preemptive Rights"/>
    <s v="Other"/>
    <s v="For"/>
    <x v="2"/>
    <m/>
    <s v="No"/>
  </r>
  <r>
    <x v="356"/>
    <s v="Finland"/>
    <s v="FI0009005961"/>
    <n v="5072673"/>
    <s v="Annual"/>
    <d v="2023-03-16T00:00:00"/>
    <s v="Management"/>
    <s v="G"/>
    <s v="Yes"/>
    <n v="18"/>
    <s v="Allow Shareholder Meetings to be Held by Electronic Means Only"/>
    <s v="Other"/>
    <s v="For"/>
    <x v="2"/>
    <m/>
    <s v="No"/>
  </r>
  <r>
    <x v="356"/>
    <s v="Finland"/>
    <s v="FI0009005961"/>
    <n v="5072673"/>
    <s v="Annual"/>
    <d v="2023-03-16T00:00:00"/>
    <s v="Management"/>
    <s v="G"/>
    <s v="No"/>
    <n v="19"/>
    <s v="Decision on Making Order"/>
    <s v="Other"/>
    <m/>
    <x v="0"/>
    <m/>
    <s v="No"/>
  </r>
  <r>
    <x v="356"/>
    <s v="Finland"/>
    <s v="FI0009005961"/>
    <n v="5072673"/>
    <s v="Annual"/>
    <d v="2023-03-16T00:00:00"/>
    <s v="Management"/>
    <s v="G"/>
    <s v="No"/>
    <n v="20"/>
    <s v="Close Meeting"/>
    <s v="Other"/>
    <m/>
    <x v="0"/>
    <m/>
    <s v="No"/>
  </r>
  <r>
    <x v="357"/>
    <s v="China"/>
    <s v="CNE100000M47"/>
    <s v="B615HC6"/>
    <s v="Special"/>
    <d v="2023-03-16T00:00:00"/>
    <s v="Management"/>
    <s v="G"/>
    <s v="Yes"/>
    <n v="1"/>
    <s v="Elect Zhong Kai as Non-independent Director"/>
    <s v="Election of Directors"/>
    <s v="For"/>
    <x v="2"/>
    <m/>
    <s v="No"/>
  </r>
  <r>
    <x v="358"/>
    <s v="Turkey"/>
    <s v="TRAYKBNK91N6"/>
    <s v="B03MZJ6"/>
    <s v="Annual"/>
    <d v="2023-03-16T00:00:00"/>
    <s v="Management"/>
    <s v="G"/>
    <s v="Yes"/>
    <n v="1"/>
    <s v="Open Meeting and Elect Presiding Council of Meeting"/>
    <s v="Other"/>
    <s v="For"/>
    <x v="2"/>
    <m/>
    <s v="No"/>
  </r>
  <r>
    <x v="358"/>
    <s v="Turkey"/>
    <s v="TRAYKBNK91N6"/>
    <s v="B03MZJ6"/>
    <s v="Annual"/>
    <d v="2023-03-16T00:00:00"/>
    <s v="Management"/>
    <s v="G"/>
    <s v="Yes"/>
    <n v="2"/>
    <s v="Accept Financial Statements and Statutory Reports"/>
    <s v="Reports"/>
    <s v="For"/>
    <x v="2"/>
    <m/>
    <s v="No"/>
  </r>
  <r>
    <x v="358"/>
    <s v="Turkey"/>
    <s v="TRAYKBNK91N6"/>
    <s v="B03MZJ6"/>
    <s v="Annual"/>
    <d v="2023-03-16T00:00:00"/>
    <s v="Management"/>
    <s v="G"/>
    <s v="Yes"/>
    <n v="3"/>
    <s v="Approve Discharge of Board"/>
    <s v="Other"/>
    <s v="For"/>
    <x v="2"/>
    <m/>
    <s v="No"/>
  </r>
  <r>
    <x v="358"/>
    <s v="Turkey"/>
    <s v="TRAYKBNK91N6"/>
    <s v="B03MZJ6"/>
    <s v="Annual"/>
    <d v="2023-03-16T00:00:00"/>
    <s v="Management"/>
    <s v="G"/>
    <s v="Yes"/>
    <n v="4"/>
    <s v="Approve Sale of Receivables"/>
    <s v="Other"/>
    <s v="For"/>
    <x v="2"/>
    <m/>
    <s v="No"/>
  </r>
  <r>
    <x v="358"/>
    <s v="Turkey"/>
    <s v="TRAYKBNK91N6"/>
    <s v="B03MZJ6"/>
    <s v="Annual"/>
    <d v="2023-03-16T00:00:00"/>
    <s v="Management"/>
    <s v="G"/>
    <s v="Yes"/>
    <n v="5"/>
    <s v="Elect Directors"/>
    <s v="Election of Directors"/>
    <s v="For"/>
    <x v="1"/>
    <s v="Bundled director election proposal. Board not sufficiently independent. Non-independent candidate and historic concerns over Board independence. Non-independent Chair on majority non-independent Board. Chair of Audit Committee is non-independent. Non-independent and Audit Committee lacks sufficient independence. Non-independent and the Remuneration Committee lacks sufficient independence. Director is considered overboarded."/>
    <s v="Yes"/>
  </r>
  <r>
    <x v="358"/>
    <s v="Turkey"/>
    <s v="TRAYKBNK91N6"/>
    <s v="B03MZJ6"/>
    <s v="Annual"/>
    <d v="2023-03-16T00:00:00"/>
    <s v="Management"/>
    <s v="G"/>
    <s v="Yes"/>
    <n v="6"/>
    <s v="Approve Remuneration Policy and Director Remuneration for 2022"/>
    <s v="Election of Directors"/>
    <s v="For"/>
    <x v="2"/>
    <m/>
    <s v="No"/>
  </r>
  <r>
    <x v="358"/>
    <s v="Turkey"/>
    <s v="TRAYKBNK91N6"/>
    <s v="B03MZJ6"/>
    <s v="Annual"/>
    <d v="2023-03-16T00:00:00"/>
    <s v="Management"/>
    <s v="G"/>
    <s v="Yes"/>
    <n v="7"/>
    <s v="Approve Director Remuneration"/>
    <s v="Election of Directors"/>
    <s v="For"/>
    <x v="1"/>
    <s v="Poor pay disclosure."/>
    <s v="Yes"/>
  </r>
  <r>
    <x v="358"/>
    <s v="Turkey"/>
    <s v="TRAYKBNK91N6"/>
    <s v="B03MZJ6"/>
    <s v="Annual"/>
    <d v="2023-03-16T00:00:00"/>
    <s v="Management"/>
    <s v="G"/>
    <s v="Yes"/>
    <n v="8"/>
    <s v="Approve Allocation of Income"/>
    <s v="Other"/>
    <s v="For"/>
    <x v="2"/>
    <m/>
    <s v="No"/>
  </r>
  <r>
    <x v="358"/>
    <s v="Turkey"/>
    <s v="TRAYKBNK91N6"/>
    <s v="B03MZJ6"/>
    <s v="Annual"/>
    <d v="2023-03-16T00:00:00"/>
    <s v="Management"/>
    <s v="G"/>
    <s v="Yes"/>
    <n v="9"/>
    <s v="Approve Accounting Transfers"/>
    <s v="Other"/>
    <s v="For"/>
    <x v="2"/>
    <m/>
    <s v="No"/>
  </r>
  <r>
    <x v="358"/>
    <s v="Turkey"/>
    <s v="TRAYKBNK91N6"/>
    <s v="B03MZJ6"/>
    <s v="Annual"/>
    <d v="2023-03-16T00:00:00"/>
    <s v="Management"/>
    <s v="G"/>
    <s v="Yes"/>
    <n v="10"/>
    <s v="Approve Share Repurchase Program"/>
    <s v="Other"/>
    <s v="For"/>
    <x v="2"/>
    <m/>
    <s v="No"/>
  </r>
  <r>
    <x v="358"/>
    <s v="Turkey"/>
    <s v="TRAYKBNK91N6"/>
    <s v="B03MZJ6"/>
    <s v="Annual"/>
    <d v="2023-03-16T00:00:00"/>
    <s v="Management"/>
    <s v="G"/>
    <s v="Yes"/>
    <n v="11"/>
    <s v="Ratify External Auditors"/>
    <s v="Auditors"/>
    <s v="For"/>
    <x v="2"/>
    <m/>
    <s v="No"/>
  </r>
  <r>
    <x v="358"/>
    <s v="Turkey"/>
    <s v="TRAYKBNK91N6"/>
    <s v="B03MZJ6"/>
    <s v="Annual"/>
    <d v="2023-03-16T00:00:00"/>
    <s v="Management"/>
    <s v="S"/>
    <s v="Yes"/>
    <n v="12"/>
    <s v="Approve Upper Limit of Donations for 2023 and Receive Information on Donations Made in 2022"/>
    <s v="Other"/>
    <s v="For"/>
    <x v="1"/>
    <s v="Not enough disclosure to make an informed decision."/>
    <s v="Yes"/>
  </r>
  <r>
    <x v="358"/>
    <s v="Turkey"/>
    <s v="TRAYKBNK91N6"/>
    <s v="B03MZJ6"/>
    <s v="Annual"/>
    <d v="2023-03-16T00:00:00"/>
    <s v="Management"/>
    <s v="G"/>
    <s v="No"/>
    <n v="13"/>
    <s v="Receive Information on Company Policy of Lower Carbon Emission"/>
    <s v="Other"/>
    <m/>
    <x v="0"/>
    <m/>
    <s v="No"/>
  </r>
  <r>
    <x v="358"/>
    <s v="Turkey"/>
    <s v="TRAYKBNK91N6"/>
    <s v="B03MZJ6"/>
    <s v="Annual"/>
    <d v="2023-03-16T00:00:00"/>
    <s v="Management"/>
    <s v="G"/>
    <s v="Yes"/>
    <n v="14"/>
    <s v="Grant Permission for Board Members to Engage in Commercial Transactions with Company and Be Involved with Companies with Similar Corporate Purpose in Accordance with Articles 395 and 396 of Turkish Commercial Law"/>
    <s v="Other"/>
    <s v="For"/>
    <x v="2"/>
    <m/>
    <s v="No"/>
  </r>
  <r>
    <x v="358"/>
    <s v="Turkey"/>
    <s v="TRAYKBNK91N6"/>
    <s v="B03MZJ6"/>
    <s v="Annual"/>
    <d v="2023-03-16T00:00:00"/>
    <s v="Management"/>
    <s v="G"/>
    <s v="No"/>
    <n v="15"/>
    <s v="Wishes"/>
    <s v="Other"/>
    <m/>
    <x v="0"/>
    <m/>
    <s v="No"/>
  </r>
  <r>
    <x v="359"/>
    <s v="South Korea"/>
    <s v="KR7090430000"/>
    <s v="B15SK50"/>
    <s v="Annual"/>
    <d v="2023-03-17T00:00:00"/>
    <s v="Management"/>
    <s v="G"/>
    <s v="Yes"/>
    <n v="1"/>
    <s v="Approve Financial Statements and Allocation of Income"/>
    <s v="Other"/>
    <s v="For"/>
    <x v="1"/>
    <s v="Company has failed to publish the audited accounts in a sufficient timeframe ahead of the meeting."/>
    <s v="Yes"/>
  </r>
  <r>
    <x v="359"/>
    <s v="South Korea"/>
    <s v="KR7090430000"/>
    <s v="B15SK50"/>
    <s v="Annual"/>
    <d v="2023-03-17T00:00:00"/>
    <s v="Management"/>
    <s v="G"/>
    <s v="Yes"/>
    <n v="2.1"/>
    <s v="Elect Lee Jae-yeon as Outside Director"/>
    <s v="Election of Directors"/>
    <s v="For"/>
    <x v="2"/>
    <m/>
    <s v="No"/>
  </r>
  <r>
    <x v="359"/>
    <s v="South Korea"/>
    <s v="KR7090430000"/>
    <s v="B15SK50"/>
    <s v="Annual"/>
    <d v="2023-03-17T00:00:00"/>
    <s v="Management"/>
    <s v="G"/>
    <s v="Yes"/>
    <n v="2.2000000000000002"/>
    <s v="Elect Kim Seung-hwan as Inside Director"/>
    <s v="Election of Directors"/>
    <s v="For"/>
    <x v="2"/>
    <m/>
    <s v="No"/>
  </r>
  <r>
    <x v="359"/>
    <s v="South Korea"/>
    <s v="KR7090430000"/>
    <s v="B15SK50"/>
    <s v="Annual"/>
    <d v="2023-03-17T00:00:00"/>
    <s v="Management"/>
    <s v="G"/>
    <s v="Yes"/>
    <n v="2.2999999999999998"/>
    <s v="Elect Park Jong-man as Inside Director"/>
    <s v="Election of Directors"/>
    <s v="For"/>
    <x v="2"/>
    <m/>
    <s v="No"/>
  </r>
  <r>
    <x v="359"/>
    <s v="South Korea"/>
    <s v="KR7090430000"/>
    <s v="B15SK50"/>
    <s v="Annual"/>
    <d v="2023-03-17T00:00:00"/>
    <s v="Management"/>
    <s v="G"/>
    <s v="Yes"/>
    <n v="3"/>
    <s v="Approve Total Remuneration of Inside Directors and Outside Directors"/>
    <s v="Election of Directors"/>
    <s v="For"/>
    <x v="2"/>
    <m/>
    <s v="No"/>
  </r>
  <r>
    <x v="360"/>
    <s v="Colombia"/>
    <s v="COB07PA00086"/>
    <s v="BJ62LW1"/>
    <s v="Annual"/>
    <d v="2023-03-17T00:00:00"/>
    <s v="Management"/>
    <s v="G"/>
    <s v="No"/>
    <n v="1"/>
    <s v="Verify Quorum"/>
    <s v="Other"/>
    <m/>
    <x v="0"/>
    <m/>
    <s v="No"/>
  </r>
  <r>
    <x v="360"/>
    <s v="Colombia"/>
    <s v="COB07PA00086"/>
    <s v="BJ62LW1"/>
    <s v="Annual"/>
    <d v="2023-03-17T00:00:00"/>
    <s v="Management"/>
    <s v="G"/>
    <s v="Yes"/>
    <n v="2"/>
    <s v="Approve Meeting Agenda"/>
    <s v="Other"/>
    <s v="For"/>
    <x v="2"/>
    <m/>
    <s v="No"/>
  </r>
  <r>
    <x v="360"/>
    <s v="Colombia"/>
    <s v="COB07PA00086"/>
    <s v="BJ62LW1"/>
    <s v="Annual"/>
    <d v="2023-03-17T00:00:00"/>
    <s v="Management"/>
    <s v="G"/>
    <s v="Yes"/>
    <n v="3"/>
    <s v="Elect Meeting Approval Committee"/>
    <s v="Other"/>
    <s v="For"/>
    <x v="2"/>
    <m/>
    <s v="No"/>
  </r>
  <r>
    <x v="360"/>
    <s v="Colombia"/>
    <s v="COB07PA00086"/>
    <s v="BJ62LW1"/>
    <s v="Annual"/>
    <d v="2023-03-17T00:00:00"/>
    <s v="Management"/>
    <s v="G"/>
    <s v="Yes"/>
    <n v="4"/>
    <s v="Present Board and Chairman Reports"/>
    <s v="Reports"/>
    <s v="For"/>
    <x v="2"/>
    <m/>
    <s v="No"/>
  </r>
  <r>
    <x v="360"/>
    <s v="Colombia"/>
    <s v="COB07PA00086"/>
    <s v="BJ62LW1"/>
    <s v="Annual"/>
    <d v="2023-03-17T00:00:00"/>
    <s v="Management"/>
    <s v="G"/>
    <s v="Yes"/>
    <n v="5"/>
    <s v="Present Audit Committee's Report"/>
    <s v="Reports"/>
    <s v="For"/>
    <x v="2"/>
    <m/>
    <s v="No"/>
  </r>
  <r>
    <x v="360"/>
    <s v="Colombia"/>
    <s v="COB07PA00086"/>
    <s v="BJ62LW1"/>
    <s v="Annual"/>
    <d v="2023-03-17T00:00:00"/>
    <s v="Management"/>
    <s v="G"/>
    <s v="Yes"/>
    <n v="6"/>
    <s v="Present Individual and Consolidated Financial Statements"/>
    <s v="Other"/>
    <s v="For"/>
    <x v="2"/>
    <m/>
    <s v="No"/>
  </r>
  <r>
    <x v="360"/>
    <s v="Colombia"/>
    <s v="COB07PA00086"/>
    <s v="BJ62LW1"/>
    <s v="Annual"/>
    <d v="2023-03-17T00:00:00"/>
    <s v="Management"/>
    <s v="G"/>
    <s v="Yes"/>
    <n v="7"/>
    <s v="Present Auditor's Report"/>
    <s v="Auditors"/>
    <s v="For"/>
    <x v="2"/>
    <m/>
    <s v="No"/>
  </r>
  <r>
    <x v="360"/>
    <s v="Colombia"/>
    <s v="COB07PA00086"/>
    <s v="BJ62LW1"/>
    <s v="Annual"/>
    <d v="2023-03-17T00:00:00"/>
    <s v="Management"/>
    <s v="G"/>
    <s v="Yes"/>
    <n v="8"/>
    <s v="Approve Financial Statements and Statutory Reports"/>
    <s v="Reports"/>
    <s v="For"/>
    <x v="2"/>
    <m/>
    <s v="No"/>
  </r>
  <r>
    <x v="360"/>
    <s v="Colombia"/>
    <s v="COB07PA00086"/>
    <s v="BJ62LW1"/>
    <s v="Annual"/>
    <d v="2023-03-17T00:00:00"/>
    <s v="Management"/>
    <s v="G"/>
    <s v="Yes"/>
    <n v="9"/>
    <s v="Approve Allocation of Income, Constitution of Reserves and Donations"/>
    <s v="Other"/>
    <s v="For"/>
    <x v="2"/>
    <m/>
    <s v="No"/>
  </r>
  <r>
    <x v="360"/>
    <s v="Colombia"/>
    <s v="COB07PA00086"/>
    <s v="BJ62LW1"/>
    <s v="Annual"/>
    <d v="2023-03-17T00:00:00"/>
    <s v="Management"/>
    <s v="G"/>
    <s v="Yes"/>
    <n v="10"/>
    <s v="Elect Directors"/>
    <s v="Election of Directors"/>
    <s v="For"/>
    <x v="2"/>
    <m/>
    <s v="No"/>
  </r>
  <r>
    <x v="360"/>
    <s v="Colombia"/>
    <s v="COB07PA00086"/>
    <s v="BJ62LW1"/>
    <s v="Annual"/>
    <d v="2023-03-17T00:00:00"/>
    <s v="Management"/>
    <s v="G"/>
    <s v="Yes"/>
    <n v="11"/>
    <s v="Approve Remuneration of Directors"/>
    <s v="Election of Directors"/>
    <s v="For"/>
    <x v="2"/>
    <m/>
    <s v="No"/>
  </r>
  <r>
    <x v="360"/>
    <s v="Colombia"/>
    <s v="COB07PA00086"/>
    <s v="BJ62LW1"/>
    <s v="Annual"/>
    <d v="2023-03-17T00:00:00"/>
    <s v="Management"/>
    <s v="G"/>
    <s v="Yes"/>
    <n v="12"/>
    <s v="Elect Financial Consumer Representative"/>
    <s v="Other"/>
    <s v="For"/>
    <x v="2"/>
    <m/>
    <s v="No"/>
  </r>
  <r>
    <x v="361"/>
    <s v="South Korea"/>
    <s v="KR7138930003"/>
    <s v="B3S98W7"/>
    <s v="Annual"/>
    <d v="2023-03-17T00:00:00"/>
    <s v="Management"/>
    <s v="G"/>
    <s v="Yes"/>
    <n v="1"/>
    <s v="Approve Financial Statements and Allocation of Income"/>
    <s v="Other"/>
    <s v="For"/>
    <x v="1"/>
    <s v="Company has failed to publish the audited accounts in a sufficient timeframe ahead of the meeting."/>
    <s v="Yes"/>
  </r>
  <r>
    <x v="361"/>
    <s v="South Korea"/>
    <s v="KR7138930003"/>
    <s v="B3S98W7"/>
    <s v="Annual"/>
    <d v="2023-03-17T00:00:00"/>
    <s v="Management"/>
    <s v="G"/>
    <s v="Yes"/>
    <n v="2"/>
    <s v="Amend Articles of Incorporation"/>
    <s v="Other"/>
    <s v="For"/>
    <x v="2"/>
    <m/>
    <s v="No"/>
  </r>
  <r>
    <x v="361"/>
    <s v="South Korea"/>
    <s v="KR7138930003"/>
    <s v="B3S98W7"/>
    <s v="Annual"/>
    <d v="2023-03-17T00:00:00"/>
    <s v="Management"/>
    <s v="G"/>
    <s v="Yes"/>
    <n v="3.1"/>
    <s v="Elect Bin Dae-in as Inside Director"/>
    <s v="Election of Directors"/>
    <s v="For"/>
    <x v="2"/>
    <m/>
    <s v="No"/>
  </r>
  <r>
    <x v="361"/>
    <s v="South Korea"/>
    <s v="KR7138930003"/>
    <s v="B3S98W7"/>
    <s v="Annual"/>
    <d v="2023-03-17T00:00:00"/>
    <s v="Management"/>
    <s v="G"/>
    <s v="Yes"/>
    <n v="3.2"/>
    <s v="Elect Choi Gyeong-su as Outside Director"/>
    <s v="Election of Directors"/>
    <s v="For"/>
    <x v="2"/>
    <m/>
    <s v="No"/>
  </r>
  <r>
    <x v="361"/>
    <s v="South Korea"/>
    <s v="KR7138930003"/>
    <s v="B3S98W7"/>
    <s v="Annual"/>
    <d v="2023-03-17T00:00:00"/>
    <s v="Management"/>
    <s v="G"/>
    <s v="Yes"/>
    <n v="3.3"/>
    <s v="Elect Park Woo-shin as Outside Director"/>
    <s v="Election of Directors"/>
    <s v="For"/>
    <x v="2"/>
    <m/>
    <s v="No"/>
  </r>
  <r>
    <x v="361"/>
    <s v="South Korea"/>
    <s v="KR7138930003"/>
    <s v="B3S98W7"/>
    <s v="Annual"/>
    <d v="2023-03-17T00:00:00"/>
    <s v="Management"/>
    <s v="G"/>
    <s v="Yes"/>
    <n v="3.4"/>
    <s v="Elect Lee Gwang-ju as Outside Director"/>
    <s v="Election of Directors"/>
    <s v="For"/>
    <x v="2"/>
    <m/>
    <s v="No"/>
  </r>
  <r>
    <x v="361"/>
    <s v="South Korea"/>
    <s v="KR7138930003"/>
    <s v="B3S98W7"/>
    <s v="Annual"/>
    <d v="2023-03-17T00:00:00"/>
    <s v="Management"/>
    <s v="G"/>
    <s v="Yes"/>
    <n v="3.5"/>
    <s v="Elect Jeong Young-seok as Outside Director"/>
    <s v="Election of Directors"/>
    <s v="For"/>
    <x v="2"/>
    <m/>
    <s v="No"/>
  </r>
  <r>
    <x v="361"/>
    <s v="South Korea"/>
    <s v="KR7138930003"/>
    <s v="B3S98W7"/>
    <s v="Annual"/>
    <d v="2023-03-17T00:00:00"/>
    <s v="Management"/>
    <s v="G"/>
    <s v="Yes"/>
    <n v="4"/>
    <s v="Elect Kim Byeong-deok as Outside Director to Serve as an Audit Committee Member"/>
    <s v="Election of Directors"/>
    <s v="For"/>
    <x v="2"/>
    <m/>
    <s v="No"/>
  </r>
  <r>
    <x v="361"/>
    <s v="South Korea"/>
    <s v="KR7138930003"/>
    <s v="B3S98W7"/>
    <s v="Annual"/>
    <d v="2023-03-17T00:00:00"/>
    <s v="Management"/>
    <s v="G"/>
    <s v="Yes"/>
    <n v="5.0999999999999996"/>
    <s v="Elect Choi Gyeong-su as a Member of Audit Committee"/>
    <s v="Other"/>
    <s v="For"/>
    <x v="2"/>
    <m/>
    <s v="No"/>
  </r>
  <r>
    <x v="361"/>
    <s v="South Korea"/>
    <s v="KR7138930003"/>
    <s v="B3S98W7"/>
    <s v="Annual"/>
    <d v="2023-03-17T00:00:00"/>
    <s v="Management"/>
    <s v="G"/>
    <s v="Yes"/>
    <n v="5.2"/>
    <s v="Elect Park Woo-shin as a Member of Audit Committee"/>
    <s v="Other"/>
    <s v="For"/>
    <x v="2"/>
    <m/>
    <s v="No"/>
  </r>
  <r>
    <x v="361"/>
    <s v="South Korea"/>
    <s v="KR7138930003"/>
    <s v="B3S98W7"/>
    <s v="Annual"/>
    <d v="2023-03-17T00:00:00"/>
    <s v="Management"/>
    <s v="G"/>
    <s v="Yes"/>
    <n v="6"/>
    <s v="Approve Total Remuneration of Inside Directors and Outside Directors"/>
    <s v="Election of Directors"/>
    <s v="For"/>
    <x v="2"/>
    <m/>
    <s v="No"/>
  </r>
  <r>
    <x v="156"/>
    <s v="China"/>
    <s v="CNE100000338"/>
    <n v="6718255"/>
    <s v="Extraordinary Shareholders"/>
    <d v="2023-03-17T00:00:00"/>
    <s v="Management"/>
    <s v="G"/>
    <s v="Yes"/>
    <n v="1"/>
    <s v="Approve Adjustments to the Performance Appraisal Targets of the 2021 Restricted Share Incentive Scheme"/>
    <s v="Other"/>
    <s v="For"/>
    <x v="1"/>
    <s v="LTIP is overly dilutive."/>
    <s v="Yes"/>
  </r>
  <r>
    <x v="156"/>
    <s v="China"/>
    <s v="CNE100000338"/>
    <n v="6718255"/>
    <s v="Extraordinary Shareholders"/>
    <d v="2023-03-17T00:00:00"/>
    <s v="Management"/>
    <s v="G"/>
    <s v="Yes"/>
    <n v="2"/>
    <s v="Approve Adjustments to Performance Appraisal Targets of the 2021 Share Option Incentive Scheme"/>
    <s v="Other"/>
    <s v="For"/>
    <x v="1"/>
    <s v="Dilution/discount applied is concerning."/>
    <s v="Yes"/>
  </r>
  <r>
    <x v="156"/>
    <s v="China"/>
    <s v="CNE100000338"/>
    <n v="6718255"/>
    <s v="Extraordinary Shareholders"/>
    <d v="2023-03-17T00:00:00"/>
    <s v="Management"/>
    <s v="G"/>
    <s v="Yes"/>
    <n v="3"/>
    <s v="Approve Amendments to the Appraisal Management Measures for Implementation of the 2021 Restricted Share Incentive Scheme"/>
    <s v="Other"/>
    <s v="For"/>
    <x v="1"/>
    <s v="LTIP is overly dilutive."/>
    <s v="Yes"/>
  </r>
  <r>
    <x v="156"/>
    <s v="China"/>
    <s v="CNE100000338"/>
    <n v="6718255"/>
    <s v="Extraordinary Shareholders"/>
    <d v="2023-03-17T00:00:00"/>
    <s v="Management"/>
    <s v="G"/>
    <s v="Yes"/>
    <n v="4"/>
    <s v="Approve Amendments to the Appraisal Management Measures for Implementation of the 2021 Share Option Incentive Scheme"/>
    <s v="Other"/>
    <s v="For"/>
    <x v="1"/>
    <s v="Dilution/discount applied is concerning."/>
    <s v="Yes"/>
  </r>
  <r>
    <x v="156"/>
    <s v="China"/>
    <s v="CNE100000338"/>
    <n v="6718255"/>
    <s v="Special"/>
    <d v="2023-03-17T00:00:00"/>
    <s v="Management"/>
    <s v="G"/>
    <s v="Yes"/>
    <n v="1"/>
    <s v="Approve Adjustments to Performance Appraisal Targets of the 2021 Restricted Share Incentive Scheme"/>
    <s v="Other"/>
    <s v="For"/>
    <x v="1"/>
    <s v="LTIP is overly dilutive."/>
    <s v="Yes"/>
  </r>
  <r>
    <x v="156"/>
    <s v="China"/>
    <s v="CNE100000338"/>
    <n v="6718255"/>
    <s v="Special"/>
    <d v="2023-03-17T00:00:00"/>
    <s v="Management"/>
    <s v="G"/>
    <s v="Yes"/>
    <n v="2"/>
    <s v="Approve Adjustments to Performance Appraisal Targets of the 2021 Share Option Incentive Scheme"/>
    <s v="Other"/>
    <s v="For"/>
    <x v="1"/>
    <s v="Dilution/discount applied is concerning."/>
    <s v="Yes"/>
  </r>
  <r>
    <x v="156"/>
    <s v="China"/>
    <s v="CNE100000338"/>
    <n v="6718255"/>
    <s v="Special"/>
    <d v="2023-03-17T00:00:00"/>
    <s v="Management"/>
    <s v="G"/>
    <s v="Yes"/>
    <n v="3"/>
    <s v="Approve Amendments to Appraisal Management Measures for Implementation of the 2021 Restricted Share Incentive Scheme"/>
    <s v="Other"/>
    <s v="For"/>
    <x v="1"/>
    <s v="LTIP is overly dilutive."/>
    <s v="Yes"/>
  </r>
  <r>
    <x v="156"/>
    <s v="China"/>
    <s v="CNE100000338"/>
    <n v="6718255"/>
    <s v="Special"/>
    <d v="2023-03-17T00:00:00"/>
    <s v="Management"/>
    <s v="G"/>
    <s v="Yes"/>
    <n v="4"/>
    <s v="Approve Amendments to Appraisal Management Measures for Implementation of the 2021 Share Option Incentive Scheme"/>
    <s v="Other"/>
    <s v="For"/>
    <x v="1"/>
    <s v="Dilution/discount applied is concerning."/>
    <s v="Yes"/>
  </r>
  <r>
    <x v="362"/>
    <s v="Hong Kong"/>
    <s v="HK0000218211"/>
    <s v="BRB3857"/>
    <s v="Extraordinary Shareholders"/>
    <d v="2023-03-17T00:00:00"/>
    <s v="Management"/>
    <s v="G"/>
    <s v="Yes"/>
    <n v="1"/>
    <s v="Approve JV Agreement and Related Transactions"/>
    <s v="Other"/>
    <s v="For"/>
    <x v="2"/>
    <m/>
    <s v="No"/>
  </r>
  <r>
    <x v="362"/>
    <s v="Hong Kong"/>
    <s v="HK0000218211"/>
    <s v="BRB3857"/>
    <s v="Extraordinary Shareholders"/>
    <d v="2023-03-17T00:00:00"/>
    <s v="Management"/>
    <s v="G"/>
    <s v="Yes"/>
    <n v="2"/>
    <s v="Approve JV Investment Agreement and Related Transactions"/>
    <s v="Other"/>
    <s v="For"/>
    <x v="2"/>
    <m/>
    <s v="No"/>
  </r>
  <r>
    <x v="362"/>
    <s v="Hong Kong"/>
    <s v="HK0000218211"/>
    <s v="BRB3857"/>
    <s v="Extraordinary Shareholders"/>
    <d v="2023-03-17T00:00:00"/>
    <s v="Management"/>
    <s v="G"/>
    <s v="Yes"/>
    <n v="3"/>
    <s v="Approve Land Transfer Agreement"/>
    <s v="Other"/>
    <s v="For"/>
    <x v="2"/>
    <m/>
    <s v="No"/>
  </r>
  <r>
    <x v="362"/>
    <s v="Hong Kong"/>
    <s v="HK0000218211"/>
    <s v="BRB3857"/>
    <s v="Extraordinary Shareholders"/>
    <d v="2023-03-17T00:00:00"/>
    <s v="Management"/>
    <s v="G"/>
    <s v="Yes"/>
    <n v="4"/>
    <s v="Authorize Board to Handle All Matters in Relation to the JV Agreement, the JV Investment Agreement, the Land Transfer Agreement and Related Transactions"/>
    <s v="Other"/>
    <s v="For"/>
    <x v="2"/>
    <m/>
    <s v="No"/>
  </r>
  <r>
    <x v="363"/>
    <s v="South Korea"/>
    <s v="KR7001450006"/>
    <s v="B01LXY6"/>
    <s v="Annual"/>
    <d v="2023-03-17T00:00:00"/>
    <s v="Management"/>
    <s v="G"/>
    <s v="Yes"/>
    <n v="1"/>
    <s v="Approve Financial Statements and Allocation of Income"/>
    <s v="Other"/>
    <s v="For"/>
    <x v="1"/>
    <s v="Company has failed to publish the audited accounts in a sufficient timeframe ahead of the meeting."/>
    <s v="Yes"/>
  </r>
  <r>
    <x v="363"/>
    <s v="South Korea"/>
    <s v="KR7001450006"/>
    <s v="B01LXY6"/>
    <s v="Annual"/>
    <d v="2023-03-17T00:00:00"/>
    <s v="Management"/>
    <s v="G"/>
    <s v="Yes"/>
    <n v="2"/>
    <s v="Amend Articles of Incorporation"/>
    <s v="Other"/>
    <s v="For"/>
    <x v="2"/>
    <m/>
    <s v="No"/>
  </r>
  <r>
    <x v="363"/>
    <s v="South Korea"/>
    <s v="KR7001450006"/>
    <s v="B01LXY6"/>
    <s v="Annual"/>
    <d v="2023-03-17T00:00:00"/>
    <s v="Management"/>
    <s v="G"/>
    <s v="Yes"/>
    <n v="3.1"/>
    <s v="Elect Cho Yong-il as Inside Director"/>
    <s v="Election of Directors"/>
    <s v="For"/>
    <x v="2"/>
    <m/>
    <s v="No"/>
  </r>
  <r>
    <x v="363"/>
    <s v="South Korea"/>
    <s v="KR7001450006"/>
    <s v="B01LXY6"/>
    <s v="Annual"/>
    <d v="2023-03-17T00:00:00"/>
    <s v="Management"/>
    <s v="G"/>
    <s v="Yes"/>
    <n v="3.2"/>
    <s v="Elect Lee Seong-jae as Inside Director"/>
    <s v="Election of Directors"/>
    <s v="For"/>
    <x v="2"/>
    <m/>
    <s v="No"/>
  </r>
  <r>
    <x v="363"/>
    <s v="South Korea"/>
    <s v="KR7001450006"/>
    <s v="B01LXY6"/>
    <s v="Annual"/>
    <d v="2023-03-17T00:00:00"/>
    <s v="Management"/>
    <s v="G"/>
    <s v="Yes"/>
    <n v="4"/>
    <s v="Elect Jeong Yeon-seung as Outside Director to Serve as an Audit Committee Member"/>
    <s v="Election of Directors"/>
    <s v="For"/>
    <x v="2"/>
    <m/>
    <s v="No"/>
  </r>
  <r>
    <x v="363"/>
    <s v="South Korea"/>
    <s v="KR7001450006"/>
    <s v="B01LXY6"/>
    <s v="Annual"/>
    <d v="2023-03-17T00:00:00"/>
    <s v="Management"/>
    <s v="G"/>
    <s v="Yes"/>
    <n v="5"/>
    <s v="Approve Total Remuneration of Inside Directors and Outside Directors"/>
    <s v="Election of Directors"/>
    <s v="For"/>
    <x v="2"/>
    <m/>
    <s v="No"/>
  </r>
  <r>
    <x v="364"/>
    <s v="India"/>
    <s v="INE019A01038"/>
    <s v="BZBYJJ7"/>
    <s v="Court"/>
    <d v="2023-03-17T00:00:00"/>
    <s v="Management"/>
    <s v="G"/>
    <s v="Yes"/>
    <n v="1"/>
    <s v="Approve Scheme of Arrangement"/>
    <s v="Other"/>
    <s v="For"/>
    <x v="2"/>
    <m/>
    <s v="No"/>
  </r>
  <r>
    <x v="365"/>
    <s v="South Korea"/>
    <s v="KR7000270009"/>
    <n v="6490928"/>
    <s v="Annual"/>
    <d v="2023-03-17T00:00:00"/>
    <s v="Management"/>
    <s v="G"/>
    <s v="Yes"/>
    <n v="1"/>
    <s v="Approve Financial Statements and Allocation of Income"/>
    <s v="Other"/>
    <s v="For"/>
    <x v="1"/>
    <s v="Company has failed to publish the audited accounts in a sufficient timeframe ahead of the meeting."/>
    <s v="Yes"/>
  </r>
  <r>
    <x v="365"/>
    <s v="South Korea"/>
    <s v="KR7000270009"/>
    <n v="6490928"/>
    <s v="Annual"/>
    <d v="2023-03-17T00:00:00"/>
    <s v="Management"/>
    <s v="G"/>
    <s v="Yes"/>
    <n v="2"/>
    <s v="Amend Articles of Incorporation"/>
    <s v="Other"/>
    <s v="For"/>
    <x v="2"/>
    <m/>
    <s v="No"/>
  </r>
  <r>
    <x v="365"/>
    <s v="South Korea"/>
    <s v="KR7000270009"/>
    <n v="6490928"/>
    <s v="Annual"/>
    <d v="2023-03-17T00:00:00"/>
    <s v="Management"/>
    <s v="G"/>
    <s v="Yes"/>
    <n v="3.1"/>
    <s v="Elect Ju Woo-jeong as Inside Director"/>
    <s v="Election of Directors"/>
    <s v="For"/>
    <x v="2"/>
    <m/>
    <s v="No"/>
  </r>
  <r>
    <x v="365"/>
    <s v="South Korea"/>
    <s v="KR7000270009"/>
    <n v="6490928"/>
    <s v="Annual"/>
    <d v="2023-03-17T00:00:00"/>
    <s v="Management"/>
    <s v="G"/>
    <s v="Yes"/>
    <n v="3.2"/>
    <s v="Elect Shin Jae-yong as Outside Director"/>
    <s v="Election of Directors"/>
    <s v="For"/>
    <x v="2"/>
    <m/>
    <s v="No"/>
  </r>
  <r>
    <x v="365"/>
    <s v="South Korea"/>
    <s v="KR7000270009"/>
    <n v="6490928"/>
    <s v="Annual"/>
    <d v="2023-03-17T00:00:00"/>
    <s v="Management"/>
    <s v="G"/>
    <s v="Yes"/>
    <n v="3.3"/>
    <s v="Elect Jeon Chan-hyeok as Outside Director"/>
    <s v="Election of Directors"/>
    <s v="For"/>
    <x v="2"/>
    <m/>
    <s v="No"/>
  </r>
  <r>
    <x v="365"/>
    <s v="South Korea"/>
    <s v="KR7000270009"/>
    <n v="6490928"/>
    <s v="Annual"/>
    <d v="2023-03-17T00:00:00"/>
    <s v="Management"/>
    <s v="G"/>
    <s v="Yes"/>
    <n v="4.0999999999999996"/>
    <s v="Elect Shin Jae-yong as a Member of Audit Committee"/>
    <s v="Other"/>
    <s v="For"/>
    <x v="2"/>
    <m/>
    <s v="No"/>
  </r>
  <r>
    <x v="365"/>
    <s v="South Korea"/>
    <s v="KR7000270009"/>
    <n v="6490928"/>
    <s v="Annual"/>
    <d v="2023-03-17T00:00:00"/>
    <s v="Management"/>
    <s v="G"/>
    <s v="Yes"/>
    <n v="4.2"/>
    <s v="Elect Jeon Chan-hyeok as a Member of Audit Committee"/>
    <s v="Other"/>
    <s v="For"/>
    <x v="2"/>
    <m/>
    <s v="No"/>
  </r>
  <r>
    <x v="365"/>
    <s v="South Korea"/>
    <s v="KR7000270009"/>
    <n v="6490928"/>
    <s v="Annual"/>
    <d v="2023-03-17T00:00:00"/>
    <s v="Management"/>
    <s v="G"/>
    <s v="Yes"/>
    <n v="5.0999999999999996"/>
    <s v="Approve Terms of Retirement Pay"/>
    <s v="Other"/>
    <s v="For"/>
    <x v="2"/>
    <m/>
    <s v="No"/>
  </r>
  <r>
    <x v="365"/>
    <s v="South Korea"/>
    <s v="KR7000270009"/>
    <n v="6490928"/>
    <s v="Annual"/>
    <d v="2023-03-17T00:00:00"/>
    <s v="Management"/>
    <s v="G"/>
    <s v="Yes"/>
    <n v="5.2"/>
    <s v="Approve Total Remuneration of Inside Directors and Outside Directors"/>
    <s v="Election of Directors"/>
    <s v="For"/>
    <x v="2"/>
    <m/>
    <s v="No"/>
  </r>
  <r>
    <x v="366"/>
    <s v="South Korea"/>
    <s v="KR7010130003"/>
    <n v="6495428"/>
    <s v="Annual"/>
    <d v="2023-03-17T00:00:00"/>
    <s v="Management"/>
    <s v="G"/>
    <s v="Yes"/>
    <n v="1"/>
    <s v="Approve Financial Statements and Allocation of Income"/>
    <s v="Other"/>
    <s v="For"/>
    <x v="1"/>
    <s v="Company has failed to publish the audited accounts in a sufficient timeframe ahead of the meeting."/>
    <s v="Yes"/>
  </r>
  <r>
    <x v="366"/>
    <s v="South Korea"/>
    <s v="KR7010130003"/>
    <n v="6495428"/>
    <s v="Annual"/>
    <d v="2023-03-17T00:00:00"/>
    <s v="Management"/>
    <s v="G"/>
    <s v="Yes"/>
    <n v="2"/>
    <s v="Amend Articles of Incorporation"/>
    <s v="Other"/>
    <s v="For"/>
    <x v="2"/>
    <m/>
    <s v="No"/>
  </r>
  <r>
    <x v="366"/>
    <s v="South Korea"/>
    <s v="KR7010130003"/>
    <n v="6495428"/>
    <s v="Annual"/>
    <d v="2023-03-17T00:00:00"/>
    <s v="Management"/>
    <s v="G"/>
    <s v="Yes"/>
    <n v="3.1"/>
    <s v="Elect Park Gi-deok as Inside Director"/>
    <s v="Election of Directors"/>
    <s v="For"/>
    <x v="2"/>
    <m/>
    <s v="No"/>
  </r>
  <r>
    <x v="366"/>
    <s v="South Korea"/>
    <s v="KR7010130003"/>
    <n v="6495428"/>
    <s v="Annual"/>
    <d v="2023-03-17T00:00:00"/>
    <s v="Management"/>
    <s v="G"/>
    <s v="Yes"/>
    <n v="3.2"/>
    <s v="Elect Park Gi-won as Inside Director"/>
    <s v="Election of Directors"/>
    <s v="For"/>
    <x v="2"/>
    <m/>
    <s v="No"/>
  </r>
  <r>
    <x v="366"/>
    <s v="South Korea"/>
    <s v="KR7010130003"/>
    <n v="6495428"/>
    <s v="Annual"/>
    <d v="2023-03-17T00:00:00"/>
    <s v="Management"/>
    <s v="G"/>
    <s v="Yes"/>
    <n v="3.3"/>
    <s v="Elect Choi Nae-hyeon as Non-Independent Non-Executive Director"/>
    <s v="Election of Directors"/>
    <s v="For"/>
    <x v="2"/>
    <m/>
    <s v="No"/>
  </r>
  <r>
    <x v="366"/>
    <s v="South Korea"/>
    <s v="KR7010130003"/>
    <n v="6495428"/>
    <s v="Annual"/>
    <d v="2023-03-17T00:00:00"/>
    <s v="Management"/>
    <s v="G"/>
    <s v="Yes"/>
    <n v="3.4"/>
    <s v="Elect Kim Bo-young as Outside Director"/>
    <s v="Election of Directors"/>
    <s v="For"/>
    <x v="2"/>
    <m/>
    <s v="No"/>
  </r>
  <r>
    <x v="366"/>
    <s v="South Korea"/>
    <s v="KR7010130003"/>
    <n v="6495428"/>
    <s v="Annual"/>
    <d v="2023-03-17T00:00:00"/>
    <s v="Management"/>
    <s v="G"/>
    <s v="Yes"/>
    <n v="3.5"/>
    <s v="Elect Kwon Soon-beom as Outside Director"/>
    <s v="Election of Directors"/>
    <s v="For"/>
    <x v="2"/>
    <m/>
    <s v="No"/>
  </r>
  <r>
    <x v="366"/>
    <s v="South Korea"/>
    <s v="KR7010130003"/>
    <n v="6495428"/>
    <s v="Annual"/>
    <d v="2023-03-17T00:00:00"/>
    <s v="Management"/>
    <s v="G"/>
    <s v="Yes"/>
    <n v="4"/>
    <s v="Elect Seo Dae-won as Outside Director to Serve as an Audit Committee Member"/>
    <s v="Election of Directors"/>
    <s v="For"/>
    <x v="2"/>
    <m/>
    <s v="No"/>
  </r>
  <r>
    <x v="366"/>
    <s v="South Korea"/>
    <s v="KR7010130003"/>
    <n v="6495428"/>
    <s v="Annual"/>
    <d v="2023-03-17T00:00:00"/>
    <s v="Management"/>
    <s v="G"/>
    <s v="Yes"/>
    <n v="5"/>
    <s v="Approve Total Remuneration of Inside Directors and Outside Directors"/>
    <s v="Election of Directors"/>
    <s v="For"/>
    <x v="1"/>
    <s v="Total remuneration is excessive or inadequately justified."/>
    <s v="Yes"/>
  </r>
  <r>
    <x v="366"/>
    <s v="South Korea"/>
    <s v="KR7010130003"/>
    <n v="6495428"/>
    <s v="Annual"/>
    <d v="2023-03-17T00:00:00"/>
    <s v="Management"/>
    <s v="G"/>
    <s v="Yes"/>
    <n v="6"/>
    <s v="Approve Terms of Retirement Pay"/>
    <s v="Other"/>
    <s v="For"/>
    <x v="2"/>
    <m/>
    <s v="No"/>
  </r>
  <r>
    <x v="367"/>
    <s v="South Korea"/>
    <s v="KR7032640005"/>
    <n v="6290902"/>
    <s v="Annual"/>
    <d v="2023-03-17T00:00:00"/>
    <s v="Management"/>
    <s v="G"/>
    <s v="Yes"/>
    <n v="1"/>
    <s v="Approve Financial Statements and Allocation of Income"/>
    <s v="Other"/>
    <s v="For"/>
    <x v="2"/>
    <m/>
    <s v="No"/>
  </r>
  <r>
    <x v="367"/>
    <s v="South Korea"/>
    <s v="KR7032640005"/>
    <n v="6290902"/>
    <s v="Annual"/>
    <d v="2023-03-17T00:00:00"/>
    <s v="Management"/>
    <s v="G"/>
    <s v="Yes"/>
    <n v="2"/>
    <s v="Amend Articles of Incorporation"/>
    <s v="Other"/>
    <s v="For"/>
    <x v="2"/>
    <m/>
    <s v="No"/>
  </r>
  <r>
    <x v="367"/>
    <s v="South Korea"/>
    <s v="KR7032640005"/>
    <n v="6290902"/>
    <s v="Annual"/>
    <d v="2023-03-17T00:00:00"/>
    <s v="Management"/>
    <s v="G"/>
    <s v="Yes"/>
    <n v="3.1"/>
    <s v="Elect Yeo Myeong-hui as Inside Director"/>
    <s v="Election of Directors"/>
    <s v="For"/>
    <x v="2"/>
    <m/>
    <s v="No"/>
  </r>
  <r>
    <x v="367"/>
    <s v="South Korea"/>
    <s v="KR7032640005"/>
    <n v="6290902"/>
    <s v="Annual"/>
    <d v="2023-03-17T00:00:00"/>
    <s v="Management"/>
    <s v="G"/>
    <s v="Yes"/>
    <n v="3.2"/>
    <s v="Elect Yoon Seong-su as Outside Director"/>
    <s v="Election of Directors"/>
    <s v="For"/>
    <x v="2"/>
    <m/>
    <s v="No"/>
  </r>
  <r>
    <x v="367"/>
    <s v="South Korea"/>
    <s v="KR7032640005"/>
    <n v="6290902"/>
    <s v="Annual"/>
    <d v="2023-03-17T00:00:00"/>
    <s v="Management"/>
    <s v="G"/>
    <s v="Yes"/>
    <n v="3.3"/>
    <s v="Elect Eom Yoon-mi as Outside Director"/>
    <s v="Election of Directors"/>
    <s v="For"/>
    <x v="2"/>
    <m/>
    <s v="No"/>
  </r>
  <r>
    <x v="367"/>
    <s v="South Korea"/>
    <s v="KR7032640005"/>
    <n v="6290902"/>
    <s v="Annual"/>
    <d v="2023-03-17T00:00:00"/>
    <s v="Management"/>
    <s v="G"/>
    <s v="Yes"/>
    <n v="4.0999999999999996"/>
    <s v="Elect Yoon Seong-su as a Member of Audit Committee"/>
    <s v="Other"/>
    <s v="For"/>
    <x v="2"/>
    <m/>
    <s v="No"/>
  </r>
  <r>
    <x v="367"/>
    <s v="South Korea"/>
    <s v="KR7032640005"/>
    <n v="6290902"/>
    <s v="Annual"/>
    <d v="2023-03-17T00:00:00"/>
    <s v="Management"/>
    <s v="G"/>
    <s v="Yes"/>
    <n v="4.2"/>
    <s v="Elect Eom Yoon-mi as a Member of Audit Committee"/>
    <s v="Other"/>
    <s v="For"/>
    <x v="2"/>
    <m/>
    <s v="No"/>
  </r>
  <r>
    <x v="367"/>
    <s v="South Korea"/>
    <s v="KR7032640005"/>
    <n v="6290902"/>
    <s v="Annual"/>
    <d v="2023-03-17T00:00:00"/>
    <s v="Management"/>
    <s v="G"/>
    <s v="Yes"/>
    <n v="5"/>
    <s v="Approve Total Remuneration of Inside Directors and Outside Directors"/>
    <s v="Election of Directors"/>
    <s v="For"/>
    <x v="2"/>
    <m/>
    <s v="No"/>
  </r>
  <r>
    <x v="368"/>
    <s v="India"/>
    <s v="INE180A01020"/>
    <s v="B1TJG95"/>
    <s v="Special"/>
    <d v="2023-03-17T00:00:00"/>
    <s v="Management"/>
    <s v="G"/>
    <s v="Yes"/>
    <n v="1"/>
    <s v="Approve Remuneration to Analjit Singh as Non-Executive Chairman"/>
    <s v="Incentives and Remuneration"/>
    <s v="For"/>
    <x v="1"/>
    <s v="Aggregate cap on non-executive pay is not adequately justified."/>
    <s v="Yes"/>
  </r>
  <r>
    <x v="369"/>
    <s v="South Korea"/>
    <s v="KR60000619B9"/>
    <s v="B0YCFG2"/>
    <s v="Annual"/>
    <d v="2023-03-17T00:00:00"/>
    <s v="Management"/>
    <s v="G"/>
    <s v="Yes"/>
    <n v="1"/>
    <s v="Approve Financial Statements and Allocation of Income"/>
    <s v="Other"/>
    <s v="For"/>
    <x v="1"/>
    <s v="Company has failed to publish the audited accounts in a sufficient timeframe ahead of the meeting."/>
    <s v="Yes"/>
  </r>
  <r>
    <x v="369"/>
    <s v="South Korea"/>
    <s v="KR60000619B9"/>
    <s v="B0YCFG2"/>
    <s v="Annual"/>
    <d v="2023-03-17T00:00:00"/>
    <s v="Management"/>
    <s v="G"/>
    <s v="Yes"/>
    <n v="2"/>
    <s v="Elect Seong Hyeon-mo as Outside Director"/>
    <s v="Election of Directors"/>
    <s v="For"/>
    <x v="2"/>
    <m/>
    <s v="No"/>
  </r>
  <r>
    <x v="369"/>
    <s v="South Korea"/>
    <s v="KR60000619B9"/>
    <s v="B0YCFG2"/>
    <s v="Annual"/>
    <d v="2023-03-17T00:00:00"/>
    <s v="Management"/>
    <s v="G"/>
    <s v="Yes"/>
    <n v="3"/>
    <s v="Elect Kim Myeong-ae as Outside Director to Serve as Audit Committee Member"/>
    <s v="Election of Directors"/>
    <s v="For"/>
    <x v="2"/>
    <m/>
    <s v="No"/>
  </r>
  <r>
    <x v="369"/>
    <s v="South Korea"/>
    <s v="KR60000619B9"/>
    <s v="B0YCFG2"/>
    <s v="Annual"/>
    <d v="2023-03-17T00:00:00"/>
    <s v="Management"/>
    <s v="G"/>
    <s v="Yes"/>
    <n v="4"/>
    <s v="Elect Seong Hyeon-mo as a Member of Audit Committee"/>
    <s v="Other"/>
    <s v="For"/>
    <x v="2"/>
    <m/>
    <s v="No"/>
  </r>
  <r>
    <x v="369"/>
    <s v="South Korea"/>
    <s v="KR60000619B9"/>
    <s v="B0YCFG2"/>
    <s v="Annual"/>
    <d v="2023-03-17T00:00:00"/>
    <s v="Management"/>
    <s v="G"/>
    <s v="Yes"/>
    <n v="5"/>
    <s v="Approve Total Remuneration of Inside Directors and Outside Directors"/>
    <s v="Election of Directors"/>
    <s v="For"/>
    <x v="2"/>
    <m/>
    <s v="No"/>
  </r>
  <r>
    <x v="38"/>
    <s v="China"/>
    <s v="CNE100000S33"/>
    <s v="B3XCR35"/>
    <s v="Special"/>
    <d v="2023-03-17T00:00:00"/>
    <s v="Shareholder"/>
    <s v="G"/>
    <s v="Yes"/>
    <n v="1.1000000000000001"/>
    <s v="Elect Hai Jiang as Director"/>
    <s v="Election of Directors"/>
    <s v="For"/>
    <x v="2"/>
    <m/>
    <s v="No"/>
  </r>
  <r>
    <x v="38"/>
    <s v="China"/>
    <s v="CNE100000S33"/>
    <s v="B3XCR35"/>
    <s v="Special"/>
    <d v="2023-03-17T00:00:00"/>
    <s v="Shareholder"/>
    <s v="G"/>
    <s v="Yes"/>
    <n v="1.2"/>
    <s v="Elect Liu Xiaochen as Director"/>
    <s v="Election of Directors"/>
    <s v="For"/>
    <x v="2"/>
    <m/>
    <s v="No"/>
  </r>
  <r>
    <x v="243"/>
    <s v="India"/>
    <s v="INE455K01017"/>
    <s v="BHKDY38"/>
    <s v="Court"/>
    <d v="2023-03-17T00:00:00"/>
    <s v="Management"/>
    <s v="G"/>
    <s v="Yes"/>
    <n v="1"/>
    <s v="Approve Scheme of Amalgamation"/>
    <s v="Other"/>
    <s v="For"/>
    <x v="2"/>
    <m/>
    <s v="No"/>
  </r>
  <r>
    <x v="370"/>
    <s v="South Korea"/>
    <s v="KR7005490008"/>
    <n v="6693233"/>
    <s v="Annual"/>
    <d v="2023-03-17T00:00:00"/>
    <s v="Management"/>
    <s v="G"/>
    <s v="Yes"/>
    <n v="1"/>
    <s v="Approve Financial Statements and Allocation of Income"/>
    <s v="Other"/>
    <s v="For"/>
    <x v="1"/>
    <s v="Company has failed to publish the audited accounts in a sufficient timeframe ahead of the meeting."/>
    <s v="Yes"/>
  </r>
  <r>
    <x v="370"/>
    <s v="South Korea"/>
    <s v="KR7005490008"/>
    <n v="6693233"/>
    <s v="Annual"/>
    <d v="2023-03-17T00:00:00"/>
    <s v="Management"/>
    <s v="G"/>
    <s v="Yes"/>
    <n v="2.1"/>
    <s v="Amend Articles of Incorporation (Company Address Change)"/>
    <s v="Other"/>
    <s v="For"/>
    <x v="2"/>
    <m/>
    <s v="No"/>
  </r>
  <r>
    <x v="370"/>
    <s v="South Korea"/>
    <s v="KR7005490008"/>
    <n v="6693233"/>
    <s v="Annual"/>
    <d v="2023-03-17T00:00:00"/>
    <s v="Management"/>
    <s v="G"/>
    <s v="Yes"/>
    <n v="2.2000000000000002"/>
    <s v="Amend Articles of Incorporation (Written Voting)"/>
    <s v="Other"/>
    <s v="For"/>
    <x v="2"/>
    <m/>
    <s v="No"/>
  </r>
  <r>
    <x v="370"/>
    <s v="South Korea"/>
    <s v="KR7005490008"/>
    <n v="6693233"/>
    <s v="Annual"/>
    <d v="2023-03-17T00:00:00"/>
    <s v="Management"/>
    <s v="G"/>
    <s v="Yes"/>
    <n v="2.2999999999999998"/>
    <s v="Amend Articles of Incorporation (Record Date)"/>
    <s v="Other"/>
    <s v="For"/>
    <x v="2"/>
    <m/>
    <s v="No"/>
  </r>
  <r>
    <x v="370"/>
    <s v="South Korea"/>
    <s v="KR7005490008"/>
    <n v="6693233"/>
    <s v="Annual"/>
    <d v="2023-03-17T00:00:00"/>
    <s v="Management"/>
    <s v="G"/>
    <s v="Yes"/>
    <n v="3.1"/>
    <s v="Elect Jeong Gi-seop as Inside Director"/>
    <s v="Election of Directors"/>
    <s v="For"/>
    <x v="2"/>
    <m/>
    <s v="No"/>
  </r>
  <r>
    <x v="370"/>
    <s v="South Korea"/>
    <s v="KR7005490008"/>
    <n v="6693233"/>
    <s v="Annual"/>
    <d v="2023-03-17T00:00:00"/>
    <s v="Management"/>
    <s v="G"/>
    <s v="Yes"/>
    <n v="3.2"/>
    <s v="Elect Yoo Byeong-ock as Inside Director"/>
    <s v="Election of Directors"/>
    <s v="For"/>
    <x v="2"/>
    <m/>
    <s v="No"/>
  </r>
  <r>
    <x v="370"/>
    <s v="South Korea"/>
    <s v="KR7005490008"/>
    <n v="6693233"/>
    <s v="Annual"/>
    <d v="2023-03-17T00:00:00"/>
    <s v="Management"/>
    <s v="G"/>
    <s v="Yes"/>
    <n v="3.3"/>
    <s v="Elect Kim Ji-yong as Inside Director"/>
    <s v="Election of Directors"/>
    <s v="For"/>
    <x v="2"/>
    <m/>
    <s v="No"/>
  </r>
  <r>
    <x v="370"/>
    <s v="South Korea"/>
    <s v="KR7005490008"/>
    <n v="6693233"/>
    <s v="Annual"/>
    <d v="2023-03-17T00:00:00"/>
    <s v="Management"/>
    <s v="G"/>
    <s v="Yes"/>
    <n v="4"/>
    <s v="Elect Kim Hak-dong as Non-Independent Non-Executive Director"/>
    <s v="Election of Directors"/>
    <s v="For"/>
    <x v="2"/>
    <m/>
    <s v="No"/>
  </r>
  <r>
    <x v="370"/>
    <s v="South Korea"/>
    <s v="KR7005490008"/>
    <n v="6693233"/>
    <s v="Annual"/>
    <d v="2023-03-17T00:00:00"/>
    <s v="Management"/>
    <s v="G"/>
    <s v="Yes"/>
    <n v="5"/>
    <s v="Elect Kim Jun-gi as Outside Director"/>
    <s v="Election of Directors"/>
    <s v="For"/>
    <x v="2"/>
    <m/>
    <s v="No"/>
  </r>
  <r>
    <x v="370"/>
    <s v="South Korea"/>
    <s v="KR7005490008"/>
    <n v="6693233"/>
    <s v="Annual"/>
    <d v="2023-03-17T00:00:00"/>
    <s v="Management"/>
    <s v="G"/>
    <s v="Yes"/>
    <n v="6"/>
    <s v="Approve Total Remuneration of Inside Directors and Outside Directors"/>
    <s v="Election of Directors"/>
    <s v="For"/>
    <x v="2"/>
    <m/>
    <s v="No"/>
  </r>
  <r>
    <x v="371"/>
    <s v="South Korea"/>
    <s v="KR7207940008"/>
    <s v="BYNJCV6"/>
    <s v="Annual"/>
    <d v="2023-03-17T00:00:00"/>
    <s v="Management"/>
    <s v="G"/>
    <s v="Yes"/>
    <n v="1"/>
    <s v="Approve Financial Statements and Allocation of Income"/>
    <s v="Other"/>
    <s v="For"/>
    <x v="1"/>
    <s v="Company has failed to publish the audited accounts in a sufficient timeframe ahead of the meeting."/>
    <s v="Yes"/>
  </r>
  <r>
    <x v="371"/>
    <s v="South Korea"/>
    <s v="KR7207940008"/>
    <s v="BYNJCV6"/>
    <s v="Annual"/>
    <d v="2023-03-17T00:00:00"/>
    <s v="Management"/>
    <s v="G"/>
    <s v="Yes"/>
    <n v="2.1"/>
    <s v="Elect Rim John Chongbo as Inside Director"/>
    <s v="Election of Directors"/>
    <s v="For"/>
    <x v="2"/>
    <m/>
    <s v="No"/>
  </r>
  <r>
    <x v="371"/>
    <s v="South Korea"/>
    <s v="KR7207940008"/>
    <s v="BYNJCV6"/>
    <s v="Annual"/>
    <d v="2023-03-17T00:00:00"/>
    <s v="Management"/>
    <s v="G"/>
    <s v="Yes"/>
    <n v="2.2000000000000002"/>
    <s v="Elect Noh Gyun as Inside Director"/>
    <s v="Election of Directors"/>
    <s v="For"/>
    <x v="2"/>
    <m/>
    <s v="No"/>
  </r>
  <r>
    <x v="371"/>
    <s v="South Korea"/>
    <s v="KR7207940008"/>
    <s v="BYNJCV6"/>
    <s v="Annual"/>
    <d v="2023-03-17T00:00:00"/>
    <s v="Management"/>
    <s v="G"/>
    <s v="Yes"/>
    <n v="2.2999999999999998"/>
    <s v="Elect Kim Eunice Kyunghee as Outside Director"/>
    <s v="Election of Directors"/>
    <s v="For"/>
    <x v="1"/>
    <s v="Nomination Committee member who failed to remove problematic directors."/>
    <s v="Yes"/>
  </r>
  <r>
    <x v="371"/>
    <s v="South Korea"/>
    <s v="KR7207940008"/>
    <s v="BYNJCV6"/>
    <s v="Annual"/>
    <d v="2023-03-17T00:00:00"/>
    <s v="Management"/>
    <s v="G"/>
    <s v="Yes"/>
    <n v="2.4"/>
    <s v="Elect Ahn Doh-geol as Outside Director"/>
    <s v="Election of Directors"/>
    <s v="For"/>
    <x v="2"/>
    <m/>
    <s v="No"/>
  </r>
  <r>
    <x v="371"/>
    <s v="South Korea"/>
    <s v="KR7207940008"/>
    <s v="BYNJCV6"/>
    <s v="Annual"/>
    <d v="2023-03-17T00:00:00"/>
    <s v="Management"/>
    <s v="G"/>
    <s v="Yes"/>
    <n v="3"/>
    <s v="Elect Ahn Doh-geol as a Member of Audit Committee"/>
    <s v="Other"/>
    <s v="For"/>
    <x v="2"/>
    <m/>
    <s v="No"/>
  </r>
  <r>
    <x v="371"/>
    <s v="South Korea"/>
    <s v="KR7207940008"/>
    <s v="BYNJCV6"/>
    <s v="Annual"/>
    <d v="2023-03-17T00:00:00"/>
    <s v="Management"/>
    <s v="G"/>
    <s v="Yes"/>
    <n v="4"/>
    <s v="Approve Total Remuneration of Inside Directors and Outside Directors"/>
    <s v="Election of Directors"/>
    <s v="For"/>
    <x v="2"/>
    <m/>
    <s v="No"/>
  </r>
  <r>
    <x v="372"/>
    <s v="South Korea"/>
    <s v="KR7028260008"/>
    <s v="BSXN8K7"/>
    <s v="Annual"/>
    <d v="2023-03-17T00:00:00"/>
    <s v="Management"/>
    <s v="G"/>
    <s v="Yes"/>
    <n v="1"/>
    <s v="Approve Financial Statements and Allocation of Income"/>
    <s v="Other"/>
    <s v="For"/>
    <x v="1"/>
    <s v="Company has failed to publish the audited accounts in a sufficient time-frame ahead of the meeting."/>
    <s v="Yes"/>
  </r>
  <r>
    <x v="372"/>
    <s v="South Korea"/>
    <s v="KR7028260008"/>
    <s v="BSXN8K7"/>
    <s v="Annual"/>
    <d v="2023-03-17T00:00:00"/>
    <s v="Management"/>
    <s v="G"/>
    <s v="Yes"/>
    <n v="2"/>
    <s v="Approve Cancellation of Treasury Shares"/>
    <s v="Other"/>
    <s v="For"/>
    <x v="2"/>
    <m/>
    <s v="No"/>
  </r>
  <r>
    <x v="372"/>
    <s v="South Korea"/>
    <s v="KR7028260008"/>
    <s v="BSXN8K7"/>
    <s v="Annual"/>
    <d v="2023-03-17T00:00:00"/>
    <s v="Management"/>
    <s v="G"/>
    <s v="Yes"/>
    <n v="4"/>
    <s v="Elect Janice Lee as Outside Director to Serve as an Audit Committee Member"/>
    <s v="Election of Directors"/>
    <s v="For"/>
    <x v="2"/>
    <m/>
    <s v="No"/>
  </r>
  <r>
    <x v="372"/>
    <s v="South Korea"/>
    <s v="KR7028260008"/>
    <s v="BSXN8K7"/>
    <s v="Annual"/>
    <d v="2023-03-17T00:00:00"/>
    <s v="Management"/>
    <s v="G"/>
    <s v="Yes"/>
    <n v="5.0999999999999996"/>
    <s v="Elect Lee Sang-seung as a Member of Audit Committee"/>
    <s v="Other"/>
    <s v="For"/>
    <x v="2"/>
    <m/>
    <s v="No"/>
  </r>
  <r>
    <x v="372"/>
    <s v="South Korea"/>
    <s v="KR7028260008"/>
    <s v="BSXN8K7"/>
    <s v="Annual"/>
    <d v="2023-03-17T00:00:00"/>
    <s v="Management"/>
    <s v="G"/>
    <s v="Yes"/>
    <n v="5.2"/>
    <s v="Elect Choi Jung-gyeong as a Member of Audit Committee"/>
    <s v="Other"/>
    <s v="For"/>
    <x v="2"/>
    <m/>
    <s v="No"/>
  </r>
  <r>
    <x v="372"/>
    <s v="South Korea"/>
    <s v="KR7028260008"/>
    <s v="BSXN8K7"/>
    <s v="Annual"/>
    <d v="2023-03-17T00:00:00"/>
    <s v="Management"/>
    <s v="G"/>
    <s v="Yes"/>
    <n v="6"/>
    <s v="Approve Total Remuneration of Inside Directors and Outside Directors"/>
    <s v="Election of Directors"/>
    <s v="For"/>
    <x v="2"/>
    <m/>
    <s v="No"/>
  </r>
  <r>
    <x v="372"/>
    <s v="South Korea"/>
    <s v="KR7028260008"/>
    <s v="BSXN8K7"/>
    <s v="Annual"/>
    <d v="2023-03-17T00:00:00"/>
    <s v="Management"/>
    <s v="G"/>
    <s v="Yes"/>
    <s v="3.1.1"/>
    <s v="Elect Jeong Byeong-seok as Outside Director"/>
    <s v="Election of Directors"/>
    <s v="For"/>
    <x v="2"/>
    <m/>
    <s v="No"/>
  </r>
  <r>
    <x v="372"/>
    <s v="South Korea"/>
    <s v="KR7028260008"/>
    <s v="BSXN8K7"/>
    <s v="Annual"/>
    <d v="2023-03-17T00:00:00"/>
    <s v="Management"/>
    <s v="G"/>
    <s v="Yes"/>
    <s v="3.1.2"/>
    <s v="Elect Lee Sang-seung as Outside Director"/>
    <s v="Election of Directors"/>
    <s v="For"/>
    <x v="2"/>
    <m/>
    <s v="No"/>
  </r>
  <r>
    <x v="372"/>
    <s v="South Korea"/>
    <s v="KR7028260008"/>
    <s v="BSXN8K7"/>
    <s v="Annual"/>
    <d v="2023-03-17T00:00:00"/>
    <s v="Management"/>
    <s v="G"/>
    <s v="Yes"/>
    <s v="3.2.1"/>
    <s v="Elect Jeong Hae-rin as Inside Director"/>
    <s v="Election of Directors"/>
    <s v="For"/>
    <x v="2"/>
    <m/>
    <s v="No"/>
  </r>
  <r>
    <x v="373"/>
    <s v="South Korea"/>
    <s v="KR7000810002"/>
    <n v="6155250"/>
    <s v="Annual"/>
    <d v="2023-03-17T00:00:00"/>
    <s v="Management"/>
    <s v="G"/>
    <s v="Yes"/>
    <n v="1"/>
    <s v="Approve Financial Statements and Allocation of Income"/>
    <s v="Other"/>
    <s v="For"/>
    <x v="1"/>
    <s v="Company has failed to publish the audited accounts in a sufficient timeframe ahead of the meeting."/>
    <s v="Yes"/>
  </r>
  <r>
    <x v="373"/>
    <s v="South Korea"/>
    <s v="KR7000810002"/>
    <n v="6155250"/>
    <s v="Annual"/>
    <d v="2023-03-17T00:00:00"/>
    <s v="Management"/>
    <s v="G"/>
    <s v="Yes"/>
    <n v="2"/>
    <s v="Amend Articles of Incorporation"/>
    <s v="Other"/>
    <s v="For"/>
    <x v="2"/>
    <m/>
    <s v="No"/>
  </r>
  <r>
    <x v="373"/>
    <s v="South Korea"/>
    <s v="KR7000810002"/>
    <n v="6155250"/>
    <s v="Annual"/>
    <d v="2023-03-17T00:00:00"/>
    <s v="Management"/>
    <s v="G"/>
    <s v="Yes"/>
    <n v="3.1"/>
    <s v="Elect Kim So-young as Outside Director"/>
    <s v="Election of Directors"/>
    <s v="For"/>
    <x v="2"/>
    <m/>
    <s v="No"/>
  </r>
  <r>
    <x v="373"/>
    <s v="South Korea"/>
    <s v="KR7000810002"/>
    <n v="6155250"/>
    <s v="Annual"/>
    <d v="2023-03-17T00:00:00"/>
    <s v="Management"/>
    <s v="G"/>
    <s v="Yes"/>
    <n v="3.2"/>
    <s v="Elect Kim Jun-ha as Inside Director"/>
    <s v="Election of Directors"/>
    <s v="For"/>
    <x v="2"/>
    <m/>
    <s v="No"/>
  </r>
  <r>
    <x v="373"/>
    <s v="South Korea"/>
    <s v="KR7000810002"/>
    <n v="6155250"/>
    <s v="Annual"/>
    <d v="2023-03-17T00:00:00"/>
    <s v="Management"/>
    <s v="G"/>
    <s v="Yes"/>
    <n v="4"/>
    <s v="Elect Park Jin-hoe as Outside Director to Serve as an Audit Committee Member"/>
    <s v="Election of Directors"/>
    <s v="For"/>
    <x v="2"/>
    <m/>
    <s v="No"/>
  </r>
  <r>
    <x v="373"/>
    <s v="South Korea"/>
    <s v="KR7000810002"/>
    <n v="6155250"/>
    <s v="Annual"/>
    <d v="2023-03-17T00:00:00"/>
    <s v="Management"/>
    <s v="G"/>
    <s v="Yes"/>
    <n v="5"/>
    <s v="Approve Total Remuneration of Inside Directors and Outside Directors"/>
    <s v="Election of Directors"/>
    <s v="For"/>
    <x v="2"/>
    <m/>
    <s v="No"/>
  </r>
  <r>
    <x v="374"/>
    <s v="South Korea"/>
    <s v="KR7010140002"/>
    <n v="6772217"/>
    <s v="Annual"/>
    <d v="2023-03-17T00:00:00"/>
    <s v="Management"/>
    <s v="G"/>
    <s v="Yes"/>
    <n v="1"/>
    <s v="Approve Financial Statements and Allocation of Income"/>
    <s v="Other"/>
    <s v="For"/>
    <x v="1"/>
    <s v="Company has failed to publish the audited accounts in a sufficient timeframe ahead of the meeting."/>
    <s v="Yes"/>
  </r>
  <r>
    <x v="374"/>
    <s v="South Korea"/>
    <s v="KR7010140002"/>
    <n v="6772217"/>
    <s v="Annual"/>
    <d v="2023-03-17T00:00:00"/>
    <s v="Management"/>
    <s v="G"/>
    <s v="Yes"/>
    <n v="2.1"/>
    <s v="Elect Choi Seong-ahn as Inside Director"/>
    <s v="Election of Directors"/>
    <s v="For"/>
    <x v="2"/>
    <m/>
    <s v="No"/>
  </r>
  <r>
    <x v="374"/>
    <s v="South Korea"/>
    <s v="KR7010140002"/>
    <n v="6772217"/>
    <s v="Annual"/>
    <d v="2023-03-17T00:00:00"/>
    <s v="Management"/>
    <s v="G"/>
    <s v="Yes"/>
    <n v="2.2000000000000002"/>
    <s v="Elect Cho Hyeon-wook as Outside Director"/>
    <s v="Election of Directors"/>
    <s v="For"/>
    <x v="2"/>
    <m/>
    <s v="No"/>
  </r>
  <r>
    <x v="374"/>
    <s v="South Korea"/>
    <s v="KR7010140002"/>
    <n v="6772217"/>
    <s v="Annual"/>
    <d v="2023-03-17T00:00:00"/>
    <s v="Management"/>
    <s v="G"/>
    <s v="Yes"/>
    <n v="3"/>
    <s v="Approve Total Remuneration of Inside Directors and Outside Directors"/>
    <s v="Election of Directors"/>
    <s v="For"/>
    <x v="1"/>
    <s v="Total remuneration is excessive or inadequately justified."/>
    <s v="Yes"/>
  </r>
  <r>
    <x v="375"/>
    <s v="South Korea"/>
    <s v="KR7016360000"/>
    <n v="6408448"/>
    <s v="Annual"/>
    <d v="2023-03-17T00:00:00"/>
    <s v="Management"/>
    <s v="G"/>
    <s v="Yes"/>
    <n v="1"/>
    <s v="Approve Financial Statements and Allocation of Income"/>
    <s v="Other"/>
    <s v="For"/>
    <x v="1"/>
    <s v="Company has failed to publish the audited accounts in a sufficient timeframe ahead of the meeting."/>
    <s v="Yes"/>
  </r>
  <r>
    <x v="375"/>
    <s v="South Korea"/>
    <s v="KR7016360000"/>
    <n v="6408448"/>
    <s v="Annual"/>
    <d v="2023-03-17T00:00:00"/>
    <s v="Management"/>
    <s v="G"/>
    <s v="Yes"/>
    <n v="2"/>
    <s v="Amend Articles of Incorporation"/>
    <s v="Other"/>
    <s v="For"/>
    <x v="2"/>
    <m/>
    <s v="No"/>
  </r>
  <r>
    <x v="375"/>
    <s v="South Korea"/>
    <s v="KR7016360000"/>
    <n v="6408448"/>
    <s v="Annual"/>
    <d v="2023-03-17T00:00:00"/>
    <s v="Management"/>
    <s v="G"/>
    <s v="Yes"/>
    <n v="3"/>
    <s v="Elect Jang Beom-sik as Outside Director"/>
    <s v="Election of Directors"/>
    <s v="For"/>
    <x v="2"/>
    <m/>
    <s v="No"/>
  </r>
  <r>
    <x v="375"/>
    <s v="South Korea"/>
    <s v="KR7016360000"/>
    <n v="6408448"/>
    <s v="Annual"/>
    <d v="2023-03-17T00:00:00"/>
    <s v="Management"/>
    <s v="G"/>
    <s v="Yes"/>
    <n v="4"/>
    <s v="Elect Jang Beom-sik as a Member of Audit Committee"/>
    <s v="Other"/>
    <s v="For"/>
    <x v="2"/>
    <m/>
    <s v="No"/>
  </r>
  <r>
    <x v="375"/>
    <s v="South Korea"/>
    <s v="KR7016360000"/>
    <n v="6408448"/>
    <s v="Annual"/>
    <d v="2023-03-17T00:00:00"/>
    <s v="Management"/>
    <s v="G"/>
    <s v="Yes"/>
    <n v="5"/>
    <s v="Approve Total Remuneration of Inside Directors and Outside Directors"/>
    <s v="Election of Directors"/>
    <s v="For"/>
    <x v="1"/>
    <s v="Total remuneration is excessive or inadequately justified."/>
    <s v="Yes"/>
  </r>
  <r>
    <x v="376"/>
    <s v="China"/>
    <s v="CNE100002508"/>
    <s v="BYV2RX4"/>
    <s v="Special"/>
    <d v="2023-03-17T00:00:00"/>
    <s v="Management"/>
    <s v="G"/>
    <s v="Yes"/>
    <n v="1"/>
    <s v="Approve Draft and Summary of Employee Share Purchase Plan"/>
    <s v="Other"/>
    <s v="For"/>
    <x v="1"/>
    <s v="Dilution/discount applied is concerning."/>
    <s v="Yes"/>
  </r>
  <r>
    <x v="376"/>
    <s v="China"/>
    <s v="CNE100002508"/>
    <s v="BYV2RX4"/>
    <s v="Special"/>
    <d v="2023-03-17T00:00:00"/>
    <s v="Management"/>
    <s v="G"/>
    <s v="Yes"/>
    <n v="2"/>
    <s v="Approve Management Method of Employee Share Purchase Plan"/>
    <s v="Other"/>
    <s v="For"/>
    <x v="1"/>
    <s v="Dilution/discount applied is concerning."/>
    <s v="Yes"/>
  </r>
  <r>
    <x v="376"/>
    <s v="China"/>
    <s v="CNE100002508"/>
    <s v="BYV2RX4"/>
    <s v="Special"/>
    <d v="2023-03-17T00:00:00"/>
    <s v="Management"/>
    <s v="G"/>
    <s v="Yes"/>
    <n v="3"/>
    <s v="Approve Authorization of the Board to Handle All Matters Related to Employee Share Purchase Plan"/>
    <s v="Other"/>
    <s v="For"/>
    <x v="1"/>
    <s v="Dilution/discount applied is concerning."/>
    <s v="Yes"/>
  </r>
  <r>
    <x v="376"/>
    <s v="China"/>
    <s v="CNE100002508"/>
    <s v="BYV2RX4"/>
    <s v="Special"/>
    <d v="2023-03-17T00:00:00"/>
    <s v="Management"/>
    <s v="G"/>
    <s v="Yes"/>
    <n v="4"/>
    <s v="Approve Verification of the List of Holders of the Employee Share Purchase Plan"/>
    <s v="Other"/>
    <s v="For"/>
    <x v="1"/>
    <s v="Dilution/discount applied is concerning."/>
    <s v="Yes"/>
  </r>
  <r>
    <x v="376"/>
    <s v="China"/>
    <s v="CNE100002508"/>
    <s v="BYV2RX4"/>
    <s v="Special"/>
    <d v="2023-03-17T00:00:00"/>
    <s v="Management"/>
    <s v="G"/>
    <s v="Yes"/>
    <n v="5"/>
    <s v="Approve Draft and Summary of Performance Shares Incentive Plan"/>
    <s v="Other"/>
    <s v="For"/>
    <x v="2"/>
    <m/>
    <s v="No"/>
  </r>
  <r>
    <x v="376"/>
    <s v="China"/>
    <s v="CNE100002508"/>
    <s v="BYV2RX4"/>
    <s v="Special"/>
    <d v="2023-03-17T00:00:00"/>
    <s v="Management"/>
    <s v="G"/>
    <s v="Yes"/>
    <n v="6"/>
    <s v="Approve Performance Shares Incentive Plan Implementation Assessment Management Measures"/>
    <s v="Other"/>
    <s v="For"/>
    <x v="2"/>
    <m/>
    <s v="No"/>
  </r>
  <r>
    <x v="376"/>
    <s v="China"/>
    <s v="CNE100002508"/>
    <s v="BYV2RX4"/>
    <s v="Special"/>
    <d v="2023-03-17T00:00:00"/>
    <s v="Management"/>
    <s v="G"/>
    <s v="Yes"/>
    <n v="7"/>
    <s v="Approve Authorization of the Board to Handle All Related Matters to Performance Shares Incentive Plan"/>
    <s v="Other"/>
    <s v="For"/>
    <x v="2"/>
    <m/>
    <s v="No"/>
  </r>
  <r>
    <x v="377"/>
    <s v="India"/>
    <s v="INE029A01011"/>
    <n v="6099723"/>
    <s v="Special"/>
    <d v="2023-03-18T00:00:00"/>
    <s v="Management"/>
    <s v="G"/>
    <s v="Yes"/>
    <n v="1"/>
    <s v="Elect Kamini Chauhan Ratan as Director"/>
    <s v="Election of Directors"/>
    <s v="For"/>
    <x v="2"/>
    <m/>
    <s v="No"/>
  </r>
  <r>
    <x v="377"/>
    <s v="India"/>
    <s v="INE029A01011"/>
    <n v="6099723"/>
    <s v="Special"/>
    <d v="2023-03-18T00:00:00"/>
    <s v="Management"/>
    <s v="G"/>
    <s v="Yes"/>
    <n v="2"/>
    <s v="Approve Material Related Party Transactions with Falcon Oil &amp; Gas B.V. for the Financial Year 2023-24"/>
    <s v="Other"/>
    <s v="For"/>
    <x v="2"/>
    <m/>
    <s v="No"/>
  </r>
  <r>
    <x v="377"/>
    <s v="India"/>
    <s v="INE029A01011"/>
    <n v="6099723"/>
    <s v="Special"/>
    <d v="2023-03-18T00:00:00"/>
    <s v="Management"/>
    <s v="G"/>
    <s v="Yes"/>
    <n v="3"/>
    <s v="Approve Material Related Party Transactions with Indraprastha Gas Limited for the Financial Year 2023-24"/>
    <s v="Other"/>
    <s v="For"/>
    <x v="2"/>
    <m/>
    <s v="No"/>
  </r>
  <r>
    <x v="377"/>
    <s v="India"/>
    <s v="INE029A01011"/>
    <n v="6099723"/>
    <s v="Special"/>
    <d v="2023-03-18T00:00:00"/>
    <s v="Management"/>
    <s v="G"/>
    <s v="Yes"/>
    <n v="4"/>
    <s v="Approve Material Related Party Transactions with Petronet LNG Limited for the Financial Year 2023-24"/>
    <s v="Other"/>
    <s v="For"/>
    <x v="2"/>
    <m/>
    <s v="No"/>
  </r>
  <r>
    <x v="377"/>
    <s v="India"/>
    <s v="INE029A01011"/>
    <n v="6099723"/>
    <s v="Special"/>
    <d v="2023-03-18T00:00:00"/>
    <s v="Management"/>
    <s v="G"/>
    <s v="Yes"/>
    <n v="5"/>
    <s v="Approve Material Related Party Transactions with Sabarmati Gas Limited for the Financial Year 2023-24"/>
    <s v="Other"/>
    <s v="For"/>
    <x v="2"/>
    <m/>
    <s v="No"/>
  </r>
  <r>
    <x v="378"/>
    <s v="Japan"/>
    <s v="JP3539250005"/>
    <n v="6869131"/>
    <s v="Annual"/>
    <d v="2023-03-18T00:00:00"/>
    <s v="Management"/>
    <s v="G"/>
    <s v="Yes"/>
    <n v="1"/>
    <s v="Approve Allocation of Income, with a Final Dividend of JPY 50"/>
    <s v="Other"/>
    <s v="For"/>
    <x v="2"/>
    <m/>
    <s v="No"/>
  </r>
  <r>
    <x v="378"/>
    <s v="Japan"/>
    <s v="JP3539250005"/>
    <n v="6869131"/>
    <s v="Annual"/>
    <d v="2023-03-18T00:00:00"/>
    <s v="Management"/>
    <s v="G"/>
    <s v="Yes"/>
    <n v="2.1"/>
    <s v="Elect Director Teramachi, Akihiro"/>
    <s v="Election of Directors"/>
    <s v="For"/>
    <x v="1"/>
    <s v="Board lacks diversity."/>
    <s v="Yes"/>
  </r>
  <r>
    <x v="378"/>
    <s v="Japan"/>
    <s v="JP3539250005"/>
    <n v="6869131"/>
    <s v="Annual"/>
    <d v="2023-03-18T00:00:00"/>
    <s v="Management"/>
    <s v="G"/>
    <s v="Yes"/>
    <n v="2.2000000000000002"/>
    <s v="Elect Director Teramachi, Toshihiro"/>
    <s v="Election of Directors"/>
    <s v="For"/>
    <x v="2"/>
    <m/>
    <s v="No"/>
  </r>
  <r>
    <x v="378"/>
    <s v="Japan"/>
    <s v="JP3539250005"/>
    <n v="6869131"/>
    <s v="Annual"/>
    <d v="2023-03-18T00:00:00"/>
    <s v="Management"/>
    <s v="G"/>
    <s v="Yes"/>
    <n v="2.2999999999999998"/>
    <s v="Elect Director Imano, Hiroshi"/>
    <s v="Election of Directors"/>
    <s v="For"/>
    <x v="2"/>
    <m/>
    <s v="No"/>
  </r>
  <r>
    <x v="378"/>
    <s v="Japan"/>
    <s v="JP3539250005"/>
    <n v="6869131"/>
    <s v="Annual"/>
    <d v="2023-03-18T00:00:00"/>
    <s v="Management"/>
    <s v="G"/>
    <s v="Yes"/>
    <n v="2.4"/>
    <s v="Elect Director Teramachi, Takashi"/>
    <s v="Election of Directors"/>
    <s v="For"/>
    <x v="2"/>
    <m/>
    <s v="No"/>
  </r>
  <r>
    <x v="378"/>
    <s v="Japan"/>
    <s v="JP3539250005"/>
    <n v="6869131"/>
    <s v="Annual"/>
    <d v="2023-03-18T00:00:00"/>
    <s v="Management"/>
    <s v="G"/>
    <s v="Yes"/>
    <n v="2.5"/>
    <s v="Elect Director Maki, Nobuyuki"/>
    <s v="Election of Directors"/>
    <s v="For"/>
    <x v="2"/>
    <m/>
    <s v="No"/>
  </r>
  <r>
    <x v="378"/>
    <s v="Japan"/>
    <s v="JP3539250005"/>
    <n v="6869131"/>
    <s v="Annual"/>
    <d v="2023-03-18T00:00:00"/>
    <s v="Management"/>
    <s v="G"/>
    <s v="Yes"/>
    <n v="2.6"/>
    <s v="Elect Director Shimomaki, Junji"/>
    <s v="Election of Directors"/>
    <s v="For"/>
    <x v="2"/>
    <m/>
    <s v="No"/>
  </r>
  <r>
    <x v="378"/>
    <s v="Japan"/>
    <s v="JP3539250005"/>
    <n v="6869131"/>
    <s v="Annual"/>
    <d v="2023-03-18T00:00:00"/>
    <s v="Management"/>
    <s v="G"/>
    <s v="Yes"/>
    <n v="2.7"/>
    <s v="Elect Director Nakane, Kenji"/>
    <s v="Election of Directors"/>
    <s v="For"/>
    <x v="2"/>
    <m/>
    <s v="No"/>
  </r>
  <r>
    <x v="378"/>
    <s v="Japan"/>
    <s v="JP3539250005"/>
    <n v="6869131"/>
    <s v="Annual"/>
    <d v="2023-03-18T00:00:00"/>
    <s v="Management"/>
    <s v="G"/>
    <s v="Yes"/>
    <n v="2.8"/>
    <s v="Elect Director Kainosho, Masaaki"/>
    <s v="Election of Directors"/>
    <s v="For"/>
    <x v="2"/>
    <m/>
    <s v="No"/>
  </r>
  <r>
    <x v="378"/>
    <s v="Japan"/>
    <s v="JP3539250005"/>
    <n v="6869131"/>
    <s v="Annual"/>
    <d v="2023-03-18T00:00:00"/>
    <s v="Management"/>
    <s v="G"/>
    <s v="Yes"/>
    <n v="2.9"/>
    <s v="Elect Director Kai, Junko"/>
    <s v="Election of Directors"/>
    <s v="For"/>
    <x v="2"/>
    <m/>
    <s v="No"/>
  </r>
  <r>
    <x v="379"/>
    <s v="China"/>
    <s v="CNE1000002H1"/>
    <s v="B0LMTQ3"/>
    <s v="Extraordinary Shareholders"/>
    <d v="2023-03-20T00:00:00"/>
    <s v="Management"/>
    <s v="G"/>
    <s v="Yes"/>
    <n v="1"/>
    <s v="Elect Cui Yong as Director"/>
    <s v="Election of Directors"/>
    <s v="For"/>
    <x v="2"/>
    <m/>
    <s v="No"/>
  </r>
  <r>
    <x v="379"/>
    <s v="China"/>
    <s v="CNE1000002H1"/>
    <s v="B0LMTQ3"/>
    <s v="Extraordinary Shareholders"/>
    <d v="2023-03-20T00:00:00"/>
    <s v="Management"/>
    <s v="G"/>
    <s v="Yes"/>
    <n v="2"/>
    <s v="Elect Ji Zhihong as Director"/>
    <s v="Election of Directors"/>
    <s v="For"/>
    <x v="2"/>
    <m/>
    <s v="No"/>
  </r>
  <r>
    <x v="380"/>
    <s v="China"/>
    <s v="CNE100002FK9"/>
    <s v="BD4GT29"/>
    <s v="Extraordinary Shareholders"/>
    <d v="2023-03-20T00:00:00"/>
    <s v="Management"/>
    <s v="G"/>
    <s v="Yes"/>
    <n v="1"/>
    <s v="Amend Articles of Association"/>
    <s v="Other"/>
    <s v="For"/>
    <x v="2"/>
    <m/>
    <s v="No"/>
  </r>
  <r>
    <x v="380"/>
    <s v="China"/>
    <s v="CNE100002FK9"/>
    <s v="BD4GT29"/>
    <s v="Extraordinary Shareholders"/>
    <d v="2023-03-20T00:00:00"/>
    <s v="Management"/>
    <s v="G"/>
    <s v="Yes"/>
    <n v="2"/>
    <s v="Approve Repurchase and Cancellation of Part of the Restricted A Shares"/>
    <s v="Other"/>
    <s v="For"/>
    <x v="2"/>
    <m/>
    <s v="No"/>
  </r>
  <r>
    <x v="380"/>
    <s v="China"/>
    <s v="CNE100002FK9"/>
    <s v="BD4GT29"/>
    <s v="Special"/>
    <d v="2023-03-20T00:00:00"/>
    <s v="Management"/>
    <s v="G"/>
    <s v="Yes"/>
    <n v="1"/>
    <s v="Approve Repurchase and Cancellation of Part of the Restricted A Shares"/>
    <s v="Other"/>
    <s v="For"/>
    <x v="2"/>
    <m/>
    <s v="No"/>
  </r>
  <r>
    <x v="381"/>
    <s v="China"/>
    <s v="CNE100000JG3"/>
    <s v="B4ZW310"/>
    <s v="Annual"/>
    <d v="2023-03-20T00:00:00"/>
    <s v="Management"/>
    <s v="G"/>
    <s v="Yes"/>
    <n v="1"/>
    <s v="Approve Report of the Board of Directors"/>
    <s v="Election of Directors"/>
    <s v="For"/>
    <x v="2"/>
    <m/>
    <s v="No"/>
  </r>
  <r>
    <x v="381"/>
    <s v="China"/>
    <s v="CNE100000JG3"/>
    <s v="B4ZW310"/>
    <s v="Annual"/>
    <d v="2023-03-20T00:00:00"/>
    <s v="Management"/>
    <s v="G"/>
    <s v="Yes"/>
    <n v="2"/>
    <s v="Approve Report of the Board of Supervisors"/>
    <s v="Reports"/>
    <s v="For"/>
    <x v="2"/>
    <m/>
    <s v="No"/>
  </r>
  <r>
    <x v="381"/>
    <s v="China"/>
    <s v="CNE100000JG3"/>
    <s v="B4ZW310"/>
    <s v="Annual"/>
    <d v="2023-03-20T00:00:00"/>
    <s v="Management"/>
    <s v="G"/>
    <s v="Yes"/>
    <n v="3"/>
    <s v="Approve Annual Report and Summary"/>
    <s v="Reports"/>
    <s v="For"/>
    <x v="2"/>
    <m/>
    <s v="No"/>
  </r>
  <r>
    <x v="381"/>
    <s v="China"/>
    <s v="CNE100000JG3"/>
    <s v="B4ZW310"/>
    <s v="Annual"/>
    <d v="2023-03-20T00:00:00"/>
    <s v="Management"/>
    <s v="G"/>
    <s v="Yes"/>
    <n v="4"/>
    <s v="Approve Financial Statements"/>
    <s v="Other"/>
    <s v="For"/>
    <x v="2"/>
    <m/>
    <s v="No"/>
  </r>
  <r>
    <x v="381"/>
    <s v="China"/>
    <s v="CNE100000JG3"/>
    <s v="B4ZW310"/>
    <s v="Annual"/>
    <d v="2023-03-20T00:00:00"/>
    <s v="Management"/>
    <s v="G"/>
    <s v="Yes"/>
    <n v="5"/>
    <s v="Approve Profit Distribution"/>
    <s v="Other"/>
    <s v="For"/>
    <x v="2"/>
    <m/>
    <s v="No"/>
  </r>
  <r>
    <x v="381"/>
    <s v="China"/>
    <s v="CNE100000JG3"/>
    <s v="B4ZW310"/>
    <s v="Annual"/>
    <d v="2023-03-20T00:00:00"/>
    <s v="Management"/>
    <s v="G"/>
    <s v="Yes"/>
    <n v="6"/>
    <s v="Approve to Appoint Auditor"/>
    <s v="Auditors"/>
    <s v="For"/>
    <x v="2"/>
    <m/>
    <s v="No"/>
  </r>
  <r>
    <x v="381"/>
    <s v="China"/>
    <s v="CNE100000JG3"/>
    <s v="B4ZW310"/>
    <s v="Annual"/>
    <d v="2023-03-20T00:00:00"/>
    <s v="Management"/>
    <s v="G"/>
    <s v="Yes"/>
    <n v="7"/>
    <s v="Approve Daily Related Party Transactions"/>
    <s v="Other"/>
    <s v="For"/>
    <x v="2"/>
    <m/>
    <s v="No"/>
  </r>
  <r>
    <x v="381"/>
    <s v="China"/>
    <s v="CNE100000JG3"/>
    <s v="B4ZW310"/>
    <s v="Annual"/>
    <d v="2023-03-20T00:00:00"/>
    <s v="Management"/>
    <s v="G"/>
    <s v="Yes"/>
    <n v="8"/>
    <s v="Approve Use of Idle Own Funds for Securities Investment"/>
    <s v="Other"/>
    <s v="For"/>
    <x v="1"/>
    <s v="Investments expose company to undue risk."/>
    <s v="Yes"/>
  </r>
  <r>
    <x v="382"/>
    <s v="South Korea"/>
    <s v="KR7047050000"/>
    <n v="6344274"/>
    <s v="Annual"/>
    <d v="2023-03-20T00:00:00"/>
    <s v="Management"/>
    <s v="G"/>
    <s v="Yes"/>
    <n v="1"/>
    <s v="Approve Financial Statements and Allocation of Income"/>
    <s v="Other"/>
    <s v="For"/>
    <x v="1"/>
    <s v="Company has failed to publish the audited accounts in a sufficient timeframe ahead of the meeting."/>
    <s v="Yes"/>
  </r>
  <r>
    <x v="382"/>
    <s v="South Korea"/>
    <s v="KR7047050000"/>
    <n v="6344274"/>
    <s v="Annual"/>
    <d v="2023-03-20T00:00:00"/>
    <s v="Management"/>
    <s v="G"/>
    <s v="Yes"/>
    <n v="2"/>
    <s v="Amend Articles of Incorporation"/>
    <s v="Other"/>
    <s v="For"/>
    <x v="2"/>
    <m/>
    <s v="No"/>
  </r>
  <r>
    <x v="382"/>
    <s v="South Korea"/>
    <s v="KR7047050000"/>
    <n v="6344274"/>
    <s v="Annual"/>
    <d v="2023-03-20T00:00:00"/>
    <s v="Management"/>
    <s v="G"/>
    <s v="Yes"/>
    <n v="3.2"/>
    <s v="Elect Jeon Young-hwan as Outside Director"/>
    <s v="Election of Directors"/>
    <s v="For"/>
    <x v="2"/>
    <m/>
    <s v="No"/>
  </r>
  <r>
    <x v="382"/>
    <s v="South Korea"/>
    <s v="KR7047050000"/>
    <n v="6344274"/>
    <s v="Annual"/>
    <d v="2023-03-20T00:00:00"/>
    <s v="Management"/>
    <s v="G"/>
    <s v="Yes"/>
    <n v="4"/>
    <s v="Elect Han Jong-su as Outside Director to Serve as an Audit Committee Member"/>
    <s v="Election of Directors"/>
    <s v="For"/>
    <x v="2"/>
    <m/>
    <s v="No"/>
  </r>
  <r>
    <x v="382"/>
    <s v="South Korea"/>
    <s v="KR7047050000"/>
    <n v="6344274"/>
    <s v="Annual"/>
    <d v="2023-03-20T00:00:00"/>
    <s v="Management"/>
    <s v="G"/>
    <s v="Yes"/>
    <n v="5"/>
    <s v="Elect Jeon Young-hwan as a Member of Audit Committee"/>
    <s v="Other"/>
    <s v="For"/>
    <x v="2"/>
    <m/>
    <s v="No"/>
  </r>
  <r>
    <x v="382"/>
    <s v="South Korea"/>
    <s v="KR7047050000"/>
    <n v="6344274"/>
    <s v="Annual"/>
    <d v="2023-03-20T00:00:00"/>
    <s v="Management"/>
    <s v="G"/>
    <s v="Yes"/>
    <n v="6"/>
    <s v="Approve Total Remuneration of Inside Directors and Outside Directors"/>
    <s v="Election of Directors"/>
    <s v="For"/>
    <x v="1"/>
    <s v="Total remuneration is excessive or inadequately justified."/>
    <s v="Yes"/>
  </r>
  <r>
    <x v="382"/>
    <s v="South Korea"/>
    <s v="KR7047050000"/>
    <n v="6344274"/>
    <s v="Annual"/>
    <d v="2023-03-20T00:00:00"/>
    <s v="Management"/>
    <s v="G"/>
    <s v="Yes"/>
    <n v="7"/>
    <s v="Approve Terms of Retirement Pay"/>
    <s v="Other"/>
    <s v="For"/>
    <x v="2"/>
    <m/>
    <s v="No"/>
  </r>
  <r>
    <x v="382"/>
    <s v="South Korea"/>
    <s v="KR7047050000"/>
    <n v="6344274"/>
    <s v="Annual"/>
    <d v="2023-03-20T00:00:00"/>
    <s v="Management"/>
    <s v="G"/>
    <s v="Yes"/>
    <s v="3.1.1"/>
    <s v="Elect Jeong Tak as Inside Director"/>
    <s v="Election of Directors"/>
    <s v="For"/>
    <x v="2"/>
    <m/>
    <s v="No"/>
  </r>
  <r>
    <x v="382"/>
    <s v="South Korea"/>
    <s v="KR7047050000"/>
    <n v="6344274"/>
    <s v="Annual"/>
    <d v="2023-03-20T00:00:00"/>
    <s v="Management"/>
    <s v="G"/>
    <s v="Yes"/>
    <s v="3.1.2"/>
    <s v="Elect Lee Gye-in as Inside Director"/>
    <s v="Election of Directors"/>
    <s v="For"/>
    <x v="2"/>
    <m/>
    <s v="No"/>
  </r>
  <r>
    <x v="382"/>
    <s v="South Korea"/>
    <s v="KR7047050000"/>
    <n v="6344274"/>
    <s v="Annual"/>
    <d v="2023-03-20T00:00:00"/>
    <s v="Management"/>
    <s v="G"/>
    <s v="Yes"/>
    <s v="3.1.3"/>
    <s v="Elect Lee Jeon-hyeok as Inside Director"/>
    <s v="Election of Directors"/>
    <s v="For"/>
    <x v="2"/>
    <m/>
    <s v="No"/>
  </r>
  <r>
    <x v="383"/>
    <s v="Saudi Arabia"/>
    <s v="SA0007879451"/>
    <s v="B1343N9"/>
    <s v="Annual"/>
    <d v="2023-03-20T00:00:00"/>
    <s v="Management"/>
    <s v="G"/>
    <s v="Yes"/>
    <n v="1"/>
    <s v="Approve Board Report on Company Operations for FY 2022"/>
    <s v="Reports"/>
    <s v="For"/>
    <x v="2"/>
    <m/>
    <s v="No"/>
  </r>
  <r>
    <x v="383"/>
    <s v="Saudi Arabia"/>
    <s v="SA0007879451"/>
    <s v="B1343N9"/>
    <s v="Annual"/>
    <d v="2023-03-20T00:00:00"/>
    <s v="Management"/>
    <s v="G"/>
    <s v="Yes"/>
    <n v="2"/>
    <s v="Accept Financial Statements and Statutory Reports for FY 2022"/>
    <s v="Reports"/>
    <s v="For"/>
    <x v="2"/>
    <m/>
    <s v="No"/>
  </r>
  <r>
    <x v="383"/>
    <s v="Saudi Arabia"/>
    <s v="SA0007879451"/>
    <s v="B1343N9"/>
    <s v="Annual"/>
    <d v="2023-03-20T00:00:00"/>
    <s v="Management"/>
    <s v="G"/>
    <s v="Yes"/>
    <n v="3"/>
    <s v="Approve Auditors' Report on Company Financial Statements for FY 2022"/>
    <s v="Auditors"/>
    <s v="For"/>
    <x v="2"/>
    <m/>
    <s v="No"/>
  </r>
  <r>
    <x v="383"/>
    <s v="Saudi Arabia"/>
    <s v="SA0007879451"/>
    <s v="B1343N9"/>
    <s v="Annual"/>
    <d v="2023-03-20T00:00:00"/>
    <s v="Management"/>
    <s v="G"/>
    <s v="Yes"/>
    <n v="4"/>
    <s v="Approve Discharge of Directors for FY 2022"/>
    <s v="Election of Directors"/>
    <s v="For"/>
    <x v="2"/>
    <m/>
    <s v="No"/>
  </r>
  <r>
    <x v="383"/>
    <s v="Saudi Arabia"/>
    <s v="SA0007879451"/>
    <s v="B1343N9"/>
    <s v="Annual"/>
    <d v="2023-03-20T00:00:00"/>
    <s v="Management"/>
    <s v="G"/>
    <s v="Yes"/>
    <n v="5"/>
    <s v="Appoint Auditors and Fix Their Remuneration for Q2, Q3 and Annual Statement of FY 2023 and Q1 of FY 2024"/>
    <s v="Incentives and Remuneration"/>
    <s v="For"/>
    <x v="2"/>
    <m/>
    <s v="No"/>
  </r>
  <r>
    <x v="383"/>
    <s v="Saudi Arabia"/>
    <s v="SA0007879451"/>
    <s v="B1343N9"/>
    <s v="Annual"/>
    <d v="2023-03-20T00:00:00"/>
    <s v="Management"/>
    <s v="G"/>
    <s v="Yes"/>
    <n v="6"/>
    <s v="Approve Dividends of SAR 1 per Share for FY 2022"/>
    <s v="Other"/>
    <s v="For"/>
    <x v="2"/>
    <m/>
    <s v="No"/>
  </r>
  <r>
    <x v="383"/>
    <s v="Saudi Arabia"/>
    <s v="SA0007879451"/>
    <s v="B1343N9"/>
    <s v="Annual"/>
    <d v="2023-03-20T00:00:00"/>
    <s v="Management"/>
    <s v="G"/>
    <s v="Yes"/>
    <n v="7"/>
    <s v="Approve Related Party Transactions with the Yemeni Saudi Company Re: Guarding Fee of the Factory in Yemen"/>
    <s v="Other"/>
    <s v="For"/>
    <x v="2"/>
    <m/>
    <s v="No"/>
  </r>
  <r>
    <x v="383"/>
    <s v="Saudi Arabia"/>
    <s v="SA0007879451"/>
    <s v="B1343N9"/>
    <s v="Annual"/>
    <d v="2023-03-20T00:00:00"/>
    <s v="Management"/>
    <s v="G"/>
    <s v="Yes"/>
    <n v="8"/>
    <s v="Approve Related Party Transactions with Arabian Shield Cooperative Insurance Company Re: Cooperative Insurance"/>
    <s v="Other"/>
    <s v="For"/>
    <x v="2"/>
    <m/>
    <s v="No"/>
  </r>
  <r>
    <x v="383"/>
    <s v="Saudi Arabia"/>
    <s v="SA0007879451"/>
    <s v="B1343N9"/>
    <s v="Annual"/>
    <d v="2023-03-20T00:00:00"/>
    <s v="Management"/>
    <s v="G"/>
    <s v="Yes"/>
    <n v="9"/>
    <s v="Approve Related Party Transactions with Saudi Mobile Telecommunications Company Re: Provision of Telecommunications Services"/>
    <s v="Other"/>
    <s v="For"/>
    <x v="2"/>
    <m/>
    <s v="No"/>
  </r>
  <r>
    <x v="383"/>
    <s v="Saudi Arabia"/>
    <s v="SA0007879451"/>
    <s v="B1343N9"/>
    <s v="Annual"/>
    <d v="2023-03-20T00:00:00"/>
    <s v="Management"/>
    <s v="G"/>
    <s v="Yes"/>
    <n v="10"/>
    <s v="Approve Related Party Transactions with Al Obaikan Digital Solutions Company Re: Development of Procurement Services"/>
    <s v="Other"/>
    <s v="For"/>
    <x v="2"/>
    <m/>
    <s v="No"/>
  </r>
  <r>
    <x v="383"/>
    <s v="Saudi Arabia"/>
    <s v="SA0007879451"/>
    <s v="B1343N9"/>
    <s v="Annual"/>
    <d v="2023-03-20T00:00:00"/>
    <s v="Management"/>
    <s v="G"/>
    <s v="Yes"/>
    <n v="11"/>
    <s v="Approve Related Party Transactions with Sahl Al Madar Trading Company Re: Development of Logistic Services"/>
    <s v="Other"/>
    <s v="For"/>
    <x v="2"/>
    <m/>
    <s v="No"/>
  </r>
  <r>
    <x v="383"/>
    <s v="Saudi Arabia"/>
    <s v="SA0007879451"/>
    <s v="B1343N9"/>
    <s v="Annual"/>
    <d v="2023-03-20T00:00:00"/>
    <s v="Management"/>
    <s v="G"/>
    <s v="Yes"/>
    <n v="12"/>
    <s v="Approve Related Party Transactions with Al Rajhi Bank Re: Investment in Sukuk"/>
    <s v="Other"/>
    <s v="For"/>
    <x v="2"/>
    <m/>
    <s v="No"/>
  </r>
  <r>
    <x v="383"/>
    <s v="Saudi Arabia"/>
    <s v="SA0007879451"/>
    <s v="B1343N9"/>
    <s v="Annual"/>
    <d v="2023-03-20T00:00:00"/>
    <s v="Management"/>
    <s v="G"/>
    <s v="Yes"/>
    <n v="13"/>
    <s v="Approve Related Party Transactions with Cement Industry Products Company Re: Sale of Bags of Cement"/>
    <s v="Other"/>
    <s v="For"/>
    <x v="2"/>
    <m/>
    <s v="No"/>
  </r>
  <r>
    <x v="383"/>
    <s v="Saudi Arabia"/>
    <s v="SA0007879451"/>
    <s v="B1343N9"/>
    <s v="Annual"/>
    <d v="2023-03-20T00:00:00"/>
    <s v="Management"/>
    <s v="G"/>
    <s v="Yes"/>
    <n v="14"/>
    <s v="Approve Remuneration of Directors of SAR 1,400,000 for FY 2022"/>
    <s v="Election of Directors"/>
    <s v="For"/>
    <x v="2"/>
    <m/>
    <s v="No"/>
  </r>
  <r>
    <x v="383"/>
    <s v="Saudi Arabia"/>
    <s v="SA0007879451"/>
    <s v="B1343N9"/>
    <s v="Annual"/>
    <d v="2023-03-20T00:00:00"/>
    <s v="Management"/>
    <s v="G"/>
    <s v="Yes"/>
    <n v="15"/>
    <s v="Amend Board Membership Policies, Standards and Procedures"/>
    <s v="Other"/>
    <s v="For"/>
    <x v="2"/>
    <m/>
    <s v="No"/>
  </r>
  <r>
    <x v="383"/>
    <s v="Saudi Arabia"/>
    <s v="SA0007879451"/>
    <s v="B1343N9"/>
    <s v="Annual"/>
    <d v="2023-03-20T00:00:00"/>
    <s v="Management"/>
    <s v="G"/>
    <s v="Yes"/>
    <n v="16"/>
    <s v="Approve Amendment of Remuneration Policy of Board Members, Committees, and Executive Management"/>
    <s v="Incentives and Remuneration"/>
    <s v="For"/>
    <x v="1"/>
    <s v="The proposed changes are not deemed to be in the best interest of  shareholders."/>
    <s v="Yes"/>
  </r>
  <r>
    <x v="384"/>
    <s v="China"/>
    <s v="CNE100000GR6"/>
    <s v="B4W4ZY6"/>
    <s v="Special"/>
    <d v="2023-03-21T00:00:00"/>
    <s v="Management"/>
    <s v="G"/>
    <s v="Yes"/>
    <n v="1"/>
    <s v="Approve Repurchase and Cancellation of Performance Shares"/>
    <s v="Other"/>
    <s v="For"/>
    <x v="2"/>
    <m/>
    <s v="No"/>
  </r>
  <r>
    <x v="384"/>
    <s v="China"/>
    <s v="CNE100000GR6"/>
    <s v="B4W4ZY6"/>
    <s v="Special"/>
    <d v="2023-03-21T00:00:00"/>
    <s v="Management"/>
    <s v="G"/>
    <s v="Yes"/>
    <n v="2"/>
    <s v="Amend Articles of Association"/>
    <s v="Other"/>
    <s v="For"/>
    <x v="2"/>
    <m/>
    <s v="No"/>
  </r>
  <r>
    <x v="384"/>
    <s v="China"/>
    <s v="CNE100000GR6"/>
    <s v="B4W4ZY6"/>
    <s v="Special"/>
    <d v="2023-03-21T00:00:00"/>
    <s v="Management"/>
    <s v="G"/>
    <s v="Yes"/>
    <n v="3"/>
    <s v="Amend Management System of Raised Funds"/>
    <s v="Other"/>
    <s v="For"/>
    <x v="1"/>
    <s v="Lack of disclosure surrounding changes to articles."/>
    <s v="Yes"/>
  </r>
  <r>
    <x v="385"/>
    <s v="Saudi Arabia"/>
    <s v="SA0007879113"/>
    <s v="B12LZH9"/>
    <s v="Annual"/>
    <d v="2023-03-21T00:00:00"/>
    <s v="Management"/>
    <s v="G"/>
    <s v="Yes"/>
    <n v="1"/>
    <s v="Approve Board Report on Company Operations for FY 2022"/>
    <s v="Reports"/>
    <s v="For"/>
    <x v="2"/>
    <m/>
    <s v="No"/>
  </r>
  <r>
    <x v="385"/>
    <s v="Saudi Arabia"/>
    <s v="SA0007879113"/>
    <s v="B12LZH9"/>
    <s v="Annual"/>
    <d v="2023-03-21T00:00:00"/>
    <s v="Management"/>
    <s v="G"/>
    <s v="Yes"/>
    <n v="2"/>
    <s v="Accept Financial Statements and Statutory Reports for FY 2022"/>
    <s v="Reports"/>
    <s v="For"/>
    <x v="2"/>
    <m/>
    <s v="No"/>
  </r>
  <r>
    <x v="385"/>
    <s v="Saudi Arabia"/>
    <s v="SA0007879113"/>
    <s v="B12LZH9"/>
    <s v="Annual"/>
    <d v="2023-03-21T00:00:00"/>
    <s v="Management"/>
    <s v="G"/>
    <s v="Yes"/>
    <n v="3"/>
    <s v="Approve Auditors' Report on Company Financial Statements for FY 2022"/>
    <s v="Auditors"/>
    <s v="For"/>
    <x v="2"/>
    <m/>
    <s v="No"/>
  </r>
  <r>
    <x v="385"/>
    <s v="Saudi Arabia"/>
    <s v="SA0007879113"/>
    <s v="B12LZH9"/>
    <s v="Annual"/>
    <d v="2023-03-21T00:00:00"/>
    <s v="Management"/>
    <s v="G"/>
    <s v="Yes"/>
    <n v="4"/>
    <s v="Approve Discharge of Directors for FY 2022"/>
    <s v="Election of Directors"/>
    <s v="For"/>
    <x v="2"/>
    <m/>
    <s v="No"/>
  </r>
  <r>
    <x v="385"/>
    <s v="Saudi Arabia"/>
    <s v="SA0007879113"/>
    <s v="B12LZH9"/>
    <s v="Annual"/>
    <d v="2023-03-21T00:00:00"/>
    <s v="Management"/>
    <s v="G"/>
    <s v="Yes"/>
    <n v="5"/>
    <s v="Approve Dividends of SAR 1.25 per Share for FY 2022"/>
    <s v="Other"/>
    <s v="For"/>
    <x v="2"/>
    <m/>
    <s v="No"/>
  </r>
  <r>
    <x v="385"/>
    <s v="Saudi Arabia"/>
    <s v="SA0007879113"/>
    <s v="B12LZH9"/>
    <s v="Annual"/>
    <d v="2023-03-21T00:00:00"/>
    <s v="Management"/>
    <s v="G"/>
    <s v="Yes"/>
    <n v="6"/>
    <s v="Approve Interim Dividends Semi Annually or Quarterly for FY 2023"/>
    <s v="Other"/>
    <s v="For"/>
    <x v="2"/>
    <m/>
    <s v="No"/>
  </r>
  <r>
    <x v="385"/>
    <s v="Saudi Arabia"/>
    <s v="SA0007879113"/>
    <s v="B12LZH9"/>
    <s v="Annual"/>
    <d v="2023-03-21T00:00:00"/>
    <s v="Management"/>
    <s v="G"/>
    <s v="Yes"/>
    <n v="7"/>
    <s v="Ratify Auditors and Fix Their Remuneration for Q1, Q2, Q3 and Annual Statement of FY 2023 and Q1 of FY 2024"/>
    <s v="Incentives and Remuneration"/>
    <s v="For"/>
    <x v="2"/>
    <m/>
    <s v="No"/>
  </r>
  <r>
    <x v="385"/>
    <s v="Saudi Arabia"/>
    <s v="SA0007879113"/>
    <s v="B12LZH9"/>
    <s v="Annual"/>
    <d v="2023-03-21T00:00:00"/>
    <s v="Management"/>
    <s v="G"/>
    <s v="Yes"/>
    <n v="8"/>
    <s v="Approve Remuneration of Directors of SAR 4,946,438 for FY 2022"/>
    <s v="Election of Directors"/>
    <s v="For"/>
    <x v="2"/>
    <m/>
    <s v="No"/>
  </r>
  <r>
    <x v="385"/>
    <s v="Saudi Arabia"/>
    <s v="SA0007879113"/>
    <s v="B12LZH9"/>
    <s v="Annual"/>
    <d v="2023-03-21T00:00:00"/>
    <s v="Management"/>
    <s v="G"/>
    <s v="Yes"/>
    <n v="9"/>
    <s v="Approve Remuneration of Audit Committee Members of SAR 975,000 for FY 2022"/>
    <s v="Incentives and Remuneration"/>
    <s v="For"/>
    <x v="2"/>
    <m/>
    <s v="No"/>
  </r>
  <r>
    <x v="385"/>
    <s v="Saudi Arabia"/>
    <s v="SA0007879113"/>
    <s v="B12LZH9"/>
    <s v="Annual"/>
    <d v="2023-03-21T00:00:00"/>
    <s v="Management"/>
    <s v="G"/>
    <s v="Yes"/>
    <n v="10"/>
    <s v="Amend Audit and Compliance Committee Charter"/>
    <s v="Other"/>
    <s v="For"/>
    <x v="1"/>
    <s v="The proposed changes are not deemed to be in the best interest of  shareholders."/>
    <s v="Yes"/>
  </r>
  <r>
    <x v="385"/>
    <s v="Saudi Arabia"/>
    <s v="SA0007879113"/>
    <s v="B12LZH9"/>
    <s v="Annual"/>
    <d v="2023-03-21T00:00:00"/>
    <s v="Management"/>
    <s v="G"/>
    <s v="Yes"/>
    <n v="11"/>
    <s v="Elect Waleed Al Muqbil as Executive Director"/>
    <s v="Election of Directors"/>
    <s v="For"/>
    <x v="2"/>
    <m/>
    <s v="No"/>
  </r>
  <r>
    <x v="385"/>
    <s v="Saudi Arabia"/>
    <s v="SA0007879113"/>
    <s v="B12LZH9"/>
    <s v="Annual"/>
    <d v="2023-03-21T00:00:00"/>
    <s v="Management"/>
    <s v="G"/>
    <s v="Yes"/>
    <n v="12"/>
    <s v="Approve Authorization of the Board Regarding Future Related Party Transactions According to Article 27 of the Companies Law"/>
    <s v="Other"/>
    <s v="For"/>
    <x v="2"/>
    <m/>
    <s v="No"/>
  </r>
  <r>
    <x v="385"/>
    <s v="Saudi Arabia"/>
    <s v="SA0007879113"/>
    <s v="B12LZH9"/>
    <s v="Annual"/>
    <d v="2023-03-21T00:00:00"/>
    <s v="Management"/>
    <s v="G"/>
    <s v="Yes"/>
    <n v="13"/>
    <s v="Approve Related Party Transactions with Al Rajhi Company for Cooperative Insurance Re: Micro and Small Business Vehicles Insurance"/>
    <s v="Other"/>
    <s v="For"/>
    <x v="2"/>
    <m/>
    <s v="No"/>
  </r>
  <r>
    <x v="385"/>
    <s v="Saudi Arabia"/>
    <s v="SA0007879113"/>
    <s v="B12LZH9"/>
    <s v="Annual"/>
    <d v="2023-03-21T00:00:00"/>
    <s v="Management"/>
    <s v="G"/>
    <s v="Yes"/>
    <n v="14"/>
    <s v="Approve Related Party Transactions with Al Rajhi Company for Cooperative Insurance Re: Coverage Agreement of Banks and Professional Responsibility Insurance"/>
    <s v="Other"/>
    <s v="For"/>
    <x v="2"/>
    <m/>
    <s v="No"/>
  </r>
  <r>
    <x v="385"/>
    <s v="Saudi Arabia"/>
    <s v="SA0007879113"/>
    <s v="B12LZH9"/>
    <s v="Annual"/>
    <d v="2023-03-21T00:00:00"/>
    <s v="Management"/>
    <s v="G"/>
    <s v="Yes"/>
    <n v="15"/>
    <s v="Approve Related Party Transactions with Al Rajhi Company for Cooperative Insurance Re: Coverage Agreement of Directors and Executives Insurance"/>
    <s v="Election of Directors"/>
    <s v="For"/>
    <x v="2"/>
    <m/>
    <s v="No"/>
  </r>
  <r>
    <x v="385"/>
    <s v="Saudi Arabia"/>
    <s v="SA0007879113"/>
    <s v="B12LZH9"/>
    <s v="Annual"/>
    <d v="2023-03-21T00:00:00"/>
    <s v="Management"/>
    <s v="G"/>
    <s v="Yes"/>
    <n v="16"/>
    <s v="Approve Related Party Transactions with Al Rajhi Company for Cooperative Insurance Re: Properties All Risk Policy"/>
    <s v="Other"/>
    <s v="For"/>
    <x v="2"/>
    <m/>
    <s v="No"/>
  </r>
  <r>
    <x v="385"/>
    <s v="Saudi Arabia"/>
    <s v="SA0007879113"/>
    <s v="B12LZH9"/>
    <s v="Annual"/>
    <d v="2023-03-21T00:00:00"/>
    <s v="Management"/>
    <s v="G"/>
    <s v="Yes"/>
    <n v="17"/>
    <s v="Approve Related Party Transactions with Al Rajhi Company for Cooperative Insurance Re: Fire and Allied Perils - Mortgage Insurance Agreement"/>
    <s v="Other"/>
    <s v="For"/>
    <x v="2"/>
    <m/>
    <s v="No"/>
  </r>
  <r>
    <x v="385"/>
    <s v="Saudi Arabia"/>
    <s v="SA0007879113"/>
    <s v="B12LZH9"/>
    <s v="Annual"/>
    <d v="2023-03-21T00:00:00"/>
    <s v="Management"/>
    <s v="G"/>
    <s v="Yes"/>
    <n v="18"/>
    <s v="Approve Related Party Transactions Approve Related Party Transactions with Al Rajhi Company for Cooperative Insurance Re: Bancassurance Agreement"/>
    <s v="Other"/>
    <s v="For"/>
    <x v="2"/>
    <m/>
    <s v="No"/>
  </r>
  <r>
    <x v="385"/>
    <s v="Saudi Arabia"/>
    <s v="SA0007879113"/>
    <s v="B12LZH9"/>
    <s v="Annual"/>
    <d v="2023-03-21T00:00:00"/>
    <s v="Management"/>
    <s v="G"/>
    <s v="Yes"/>
    <n v="19"/>
    <s v="Approve Related Party Transactions Approve Related Party Transactions with Al Rajhi Company for Cooperative Insurance Re: Vehicle Insurance Agreement"/>
    <s v="Other"/>
    <s v="For"/>
    <x v="2"/>
    <m/>
    <s v="No"/>
  </r>
  <r>
    <x v="74"/>
    <s v="India"/>
    <s v="INE406A01037"/>
    <n v="6702634"/>
    <s v="Special"/>
    <d v="2023-03-21T00:00:00"/>
    <s v="Management"/>
    <s v="G"/>
    <s v="Yes"/>
    <n v="1"/>
    <s v="Elect Santanu Mukherjee as Director"/>
    <s v="Election of Directors"/>
    <s v="For"/>
    <x v="2"/>
    <m/>
    <s v="No"/>
  </r>
  <r>
    <x v="74"/>
    <s v="India"/>
    <s v="INE406A01037"/>
    <n v="6702634"/>
    <s v="Special"/>
    <d v="2023-03-21T00:00:00"/>
    <s v="Management"/>
    <s v="G"/>
    <s v="Yes"/>
    <n v="2"/>
    <s v="Amend Articles of Association"/>
    <s v="Other"/>
    <s v="For"/>
    <x v="2"/>
    <m/>
    <s v="No"/>
  </r>
  <r>
    <x v="74"/>
    <s v="India"/>
    <s v="INE406A01037"/>
    <n v="6702634"/>
    <s v="Special"/>
    <d v="2023-03-21T00:00:00"/>
    <s v="Management"/>
    <s v="G"/>
    <s v="Yes"/>
    <n v="3"/>
    <s v="Approve Sale and Transfer of Unit I, Unit VIII, Unit IX, Unit XI, Unit XIV and R&amp;D Unit 2 of the Company to Auro Pharma India Private Limited"/>
    <s v="Other"/>
    <s v="For"/>
    <x v="2"/>
    <m/>
    <s v="No"/>
  </r>
  <r>
    <x v="386"/>
    <s v="South Korea"/>
    <s v="KR7042660001"/>
    <n v="6211732"/>
    <s v="Annual"/>
    <d v="2023-03-21T00:00:00"/>
    <s v="Management"/>
    <s v="G"/>
    <s v="Yes"/>
    <n v="1"/>
    <s v="Approve Financial Statements and Allocation of Income"/>
    <s v="Other"/>
    <s v="For"/>
    <x v="1"/>
    <s v="Company has failed to publish the audited accounts in a sufficient timeframe ahead of the meeting."/>
    <s v="Yes"/>
  </r>
  <r>
    <x v="386"/>
    <s v="South Korea"/>
    <s v="KR7042660001"/>
    <n v="6211732"/>
    <s v="Annual"/>
    <d v="2023-03-21T00:00:00"/>
    <s v="Management"/>
    <s v="G"/>
    <s v="Yes"/>
    <n v="2"/>
    <s v="Approve Total Remuneration of Inside Directors and Outside Directors"/>
    <s v="Election of Directors"/>
    <s v="For"/>
    <x v="2"/>
    <m/>
    <s v="No"/>
  </r>
  <r>
    <x v="387"/>
    <s v="China"/>
    <s v="CNE100000KT4"/>
    <s v="B5KQVW1"/>
    <s v="Special"/>
    <d v="2023-03-21T00:00:00"/>
    <s v="Management"/>
    <s v="G"/>
    <s v="Yes"/>
    <n v="1"/>
    <s v="Approve Related Party Transaction"/>
    <s v="Other"/>
    <s v="For"/>
    <x v="2"/>
    <m/>
    <s v="No"/>
  </r>
  <r>
    <x v="387"/>
    <s v="China"/>
    <s v="CNE100000KT4"/>
    <s v="B5KQVW1"/>
    <s v="Special"/>
    <d v="2023-03-21T00:00:00"/>
    <s v="Management"/>
    <s v="G"/>
    <s v="Yes"/>
    <n v="2"/>
    <s v="Approve Provision of Counter Guarantee and Related Party Transaction"/>
    <s v="Other"/>
    <s v="For"/>
    <x v="2"/>
    <m/>
    <s v="No"/>
  </r>
  <r>
    <x v="387"/>
    <s v="China"/>
    <s v="CNE100000KT4"/>
    <s v="B5KQVW1"/>
    <s v="Special"/>
    <d v="2023-03-21T00:00:00"/>
    <s v="Management"/>
    <s v="G"/>
    <s v="Yes"/>
    <n v="3"/>
    <s v="Approve Purchase of Liability Insurance for Directors, Supervisors and Senior Management Members"/>
    <s v="Election of Directors"/>
    <s v="For"/>
    <x v="2"/>
    <m/>
    <s v="No"/>
  </r>
  <r>
    <x v="387"/>
    <s v="China"/>
    <s v="CNE100000KT4"/>
    <s v="B5KQVW1"/>
    <s v="Special"/>
    <d v="2023-03-21T00:00:00"/>
    <s v="Management"/>
    <s v="G"/>
    <s v="Yes"/>
    <n v="4"/>
    <s v="Approve Provision of Financial Assistance and Related Party Transaction"/>
    <s v="Other"/>
    <s v="For"/>
    <x v="2"/>
    <m/>
    <s v="No"/>
  </r>
  <r>
    <x v="388"/>
    <s v="India"/>
    <s v="INE047A01021"/>
    <s v="BYQKH33"/>
    <s v="Special"/>
    <d v="2023-03-21T00:00:00"/>
    <s v="Management"/>
    <s v="G"/>
    <s v="Yes"/>
    <n v="1"/>
    <s v="Elect Ananyashree Birla as Director"/>
    <s v="Election of Directors"/>
    <s v="For"/>
    <x v="2"/>
    <m/>
    <s v="No"/>
  </r>
  <r>
    <x v="388"/>
    <s v="India"/>
    <s v="INE047A01021"/>
    <s v="BYQKH33"/>
    <s v="Special"/>
    <d v="2023-03-21T00:00:00"/>
    <s v="Management"/>
    <s v="G"/>
    <s v="Yes"/>
    <n v="2"/>
    <s v="Elect Aryaman Vikram Birla as Director"/>
    <s v="Election of Directors"/>
    <s v="For"/>
    <x v="2"/>
    <m/>
    <s v="No"/>
  </r>
  <r>
    <x v="388"/>
    <s v="India"/>
    <s v="INE047A01021"/>
    <s v="BYQKH33"/>
    <s v="Special"/>
    <d v="2023-03-21T00:00:00"/>
    <s v="Management"/>
    <s v="G"/>
    <s v="Yes"/>
    <n v="3"/>
    <s v="Elect Yazdi Piroj Dandiwala as Director"/>
    <s v="Election of Directors"/>
    <s v="For"/>
    <x v="2"/>
    <m/>
    <s v="No"/>
  </r>
  <r>
    <x v="388"/>
    <s v="India"/>
    <s v="INE047A01021"/>
    <s v="BYQKH33"/>
    <s v="Special"/>
    <d v="2023-03-21T00:00:00"/>
    <s v="Management"/>
    <s v="G"/>
    <s v="Yes"/>
    <n v="4"/>
    <s v="Approve Material Related Party Transactions with Hindalco Industries Limited"/>
    <s v="Other"/>
    <s v="For"/>
    <x v="2"/>
    <m/>
    <s v="No"/>
  </r>
  <r>
    <x v="389"/>
    <s v="India"/>
    <s v="INE038A01020"/>
    <s v="B0GWF48"/>
    <s v="Special"/>
    <d v="2023-03-21T00:00:00"/>
    <s v="Management"/>
    <s v="G"/>
    <s v="Yes"/>
    <n v="1"/>
    <s v="Reelect Alka Bharucha as Director"/>
    <s v="Election of Directors"/>
    <s v="For"/>
    <x v="1"/>
    <s v="Director is considered overboarded."/>
    <s v="Yes"/>
  </r>
  <r>
    <x v="389"/>
    <s v="India"/>
    <s v="INE038A01020"/>
    <s v="B0GWF48"/>
    <s v="Special"/>
    <d v="2023-03-21T00:00:00"/>
    <s v="Management"/>
    <s v="G"/>
    <s v="Yes"/>
    <n v="2"/>
    <s v="Approve Material Related Party Transactions with Grasim Industries Limited"/>
    <s v="Other"/>
    <s v="For"/>
    <x v="2"/>
    <m/>
    <s v="No"/>
  </r>
  <r>
    <x v="389"/>
    <s v="India"/>
    <s v="INE038A01020"/>
    <s v="B0GWF48"/>
    <s v="Special"/>
    <d v="2023-03-21T00:00:00"/>
    <s v="Management"/>
    <s v="G"/>
    <s v="Yes"/>
    <n v="3"/>
    <s v="Approve Material Related Party Transactions Between Novelis Corporation and Logan Aluminum Inc."/>
    <s v="Other"/>
    <s v="For"/>
    <x v="2"/>
    <m/>
    <s v="No"/>
  </r>
  <r>
    <x v="389"/>
    <s v="India"/>
    <s v="INE038A01020"/>
    <s v="B0GWF48"/>
    <s v="Special"/>
    <d v="2023-03-21T00:00:00"/>
    <s v="Management"/>
    <s v="G"/>
    <s v="Yes"/>
    <n v="4"/>
    <s v="Approve Material Related Party Transactions Between Novelis Korea and Ulsan Aluminium Limited"/>
    <s v="Other"/>
    <s v="For"/>
    <x v="2"/>
    <m/>
    <s v="No"/>
  </r>
  <r>
    <x v="389"/>
    <s v="India"/>
    <s v="INE038A01020"/>
    <s v="B0GWF48"/>
    <s v="Special"/>
    <d v="2023-03-21T00:00:00"/>
    <s v="Management"/>
    <s v="G"/>
    <s v="Yes"/>
    <n v="5"/>
    <s v="Approve Material Related Party Transactions Between Novelis Deutschland GmbH and Aluminium Norf GmbH."/>
    <s v="Other"/>
    <s v="For"/>
    <x v="2"/>
    <m/>
    <s v="No"/>
  </r>
  <r>
    <x v="390"/>
    <s v="South Korea"/>
    <s v="KR7034220004"/>
    <s v="B01VZN9"/>
    <s v="Annual"/>
    <d v="2023-03-21T00:00:00"/>
    <s v="Management"/>
    <s v="G"/>
    <s v="Yes"/>
    <n v="1"/>
    <s v="Approve Financial Statements and Allocation of Income"/>
    <s v="Other"/>
    <s v="For"/>
    <x v="1"/>
    <s v="Company has failed to publish the audited accounts in a sufficient timeframe ahead of the meeting."/>
    <s v="Yes"/>
  </r>
  <r>
    <x v="390"/>
    <s v="South Korea"/>
    <s v="KR7034220004"/>
    <s v="B01VZN9"/>
    <s v="Annual"/>
    <d v="2023-03-21T00:00:00"/>
    <s v="Management"/>
    <s v="G"/>
    <s v="Yes"/>
    <n v="2.1"/>
    <s v="Elect Jeong Ho-young as Inside Director"/>
    <s v="Election of Directors"/>
    <s v="For"/>
    <x v="1"/>
    <s v="Executive Chair without sufficient counterbalance."/>
    <s v="Yes"/>
  </r>
  <r>
    <x v="390"/>
    <s v="South Korea"/>
    <s v="KR7034220004"/>
    <s v="B01VZN9"/>
    <s v="Annual"/>
    <d v="2023-03-21T00:00:00"/>
    <s v="Management"/>
    <s v="G"/>
    <s v="Yes"/>
    <n v="2.2000000000000002"/>
    <s v="Elect Oh Jeong-seok as Outside Director"/>
    <s v="Election of Directors"/>
    <s v="For"/>
    <x v="2"/>
    <m/>
    <s v="No"/>
  </r>
  <r>
    <x v="390"/>
    <s v="South Korea"/>
    <s v="KR7034220004"/>
    <s v="B01VZN9"/>
    <s v="Annual"/>
    <d v="2023-03-21T00:00:00"/>
    <s v="Management"/>
    <s v="G"/>
    <s v="Yes"/>
    <n v="2.2999999999999998"/>
    <s v="Elect Park Sang-hui as Outside Director"/>
    <s v="Election of Directors"/>
    <s v="For"/>
    <x v="2"/>
    <m/>
    <s v="No"/>
  </r>
  <r>
    <x v="390"/>
    <s v="South Korea"/>
    <s v="KR7034220004"/>
    <s v="B01VZN9"/>
    <s v="Annual"/>
    <d v="2023-03-21T00:00:00"/>
    <s v="Management"/>
    <s v="G"/>
    <s v="Yes"/>
    <n v="3.1"/>
    <s v="Elect Oh Jeong-seok as a Member of Audit Committee"/>
    <s v="Other"/>
    <s v="For"/>
    <x v="2"/>
    <m/>
    <s v="No"/>
  </r>
  <r>
    <x v="390"/>
    <s v="South Korea"/>
    <s v="KR7034220004"/>
    <s v="B01VZN9"/>
    <s v="Annual"/>
    <d v="2023-03-21T00:00:00"/>
    <s v="Management"/>
    <s v="G"/>
    <s v="Yes"/>
    <n v="3.2"/>
    <s v="Elect Park Sang-hui as a Member of Audit Committee"/>
    <s v="Other"/>
    <s v="For"/>
    <x v="2"/>
    <m/>
    <s v="No"/>
  </r>
  <r>
    <x v="390"/>
    <s v="South Korea"/>
    <s v="KR7034220004"/>
    <s v="B01VZN9"/>
    <s v="Annual"/>
    <d v="2023-03-21T00:00:00"/>
    <s v="Management"/>
    <s v="G"/>
    <s v="Yes"/>
    <n v="4"/>
    <s v="Approve Total Remuneration of Inside Directors and Outside Directors"/>
    <s v="Election of Directors"/>
    <s v="For"/>
    <x v="2"/>
    <m/>
    <s v="No"/>
  </r>
  <r>
    <x v="391"/>
    <s v="Switzerland"/>
    <s v="CH0000816824"/>
    <n v="4612757"/>
    <s v="Annual"/>
    <d v="2023-03-21T00:00:00"/>
    <s v="Management"/>
    <s v="G"/>
    <s v="Yes"/>
    <n v="1.1000000000000001"/>
    <s v="Amend Articles Re: Shares and Share Register"/>
    <s v="Other"/>
    <s v="For"/>
    <x v="2"/>
    <m/>
    <s v="No"/>
  </r>
  <r>
    <x v="391"/>
    <s v="Switzerland"/>
    <s v="CH0000816824"/>
    <n v="4612757"/>
    <s v="Annual"/>
    <d v="2023-03-21T00:00:00"/>
    <s v="Management"/>
    <s v="G"/>
    <s v="Yes"/>
    <n v="1.2"/>
    <s v="Amend Articles of Association (Incl. Approval of Virtual-Only Shareholder Meetings)"/>
    <s v="Other"/>
    <s v="For"/>
    <x v="1"/>
    <s v="Bundled resolution and we have concerns with an underlying amendment."/>
    <s v="Yes"/>
  </r>
  <r>
    <x v="391"/>
    <s v="Switzerland"/>
    <s v="CH0000816824"/>
    <n v="4612757"/>
    <s v="Annual"/>
    <d v="2023-03-21T00:00:00"/>
    <s v="Management"/>
    <s v="G"/>
    <s v="Yes"/>
    <n v="1.3"/>
    <s v="Amend Articles Re: Board Size; Powers of the Board of Directors; Delegation of Management"/>
    <s v="Election of Directors"/>
    <s v="For"/>
    <x v="2"/>
    <m/>
    <s v="No"/>
  </r>
  <r>
    <x v="391"/>
    <s v="Switzerland"/>
    <s v="CH0000816824"/>
    <n v="4612757"/>
    <s v="Annual"/>
    <d v="2023-03-21T00:00:00"/>
    <s v="Management"/>
    <s v="G"/>
    <s v="Yes"/>
    <n v="1.4"/>
    <s v="Amend Articles Re: Compensation; Agreements with Members of the Board of Directors and Executive Committee; External Mandates of the Board of Directors and Executive Committee"/>
    <s v="Election of Directors"/>
    <s v="For"/>
    <x v="2"/>
    <m/>
    <s v="No"/>
  </r>
  <r>
    <x v="391"/>
    <s v="Switzerland"/>
    <s v="CH0000816824"/>
    <n v="4612757"/>
    <s v="Annual"/>
    <d v="2023-03-21T00:00:00"/>
    <s v="Management"/>
    <s v="G"/>
    <s v="Yes"/>
    <n v="2"/>
    <s v="Accept Financial Statements and Statutory Reports"/>
    <s v="Reports"/>
    <s v="For"/>
    <x v="2"/>
    <m/>
    <s v="No"/>
  </r>
  <r>
    <x v="391"/>
    <s v="Switzerland"/>
    <s v="CH0000816824"/>
    <n v="4612757"/>
    <s v="Annual"/>
    <d v="2023-03-21T00:00:00"/>
    <s v="Management"/>
    <s v="G"/>
    <s v="Yes"/>
    <n v="3"/>
    <s v="Approve Allocation of Income and Dividends of CHF 0.35 per Share"/>
    <s v="Other"/>
    <s v="For"/>
    <x v="2"/>
    <m/>
    <s v="No"/>
  </r>
  <r>
    <x v="391"/>
    <s v="Switzerland"/>
    <s v="CH0000816824"/>
    <n v="4612757"/>
    <s v="Annual"/>
    <d v="2023-03-21T00:00:00"/>
    <s v="Management"/>
    <s v="G"/>
    <s v="Yes"/>
    <n v="4"/>
    <s v="Approve Discharge of Board and Senior Management"/>
    <s v="Other"/>
    <s v="For"/>
    <x v="2"/>
    <m/>
    <s v="No"/>
  </r>
  <r>
    <x v="391"/>
    <s v="Switzerland"/>
    <s v="CH0000816824"/>
    <n v="4612757"/>
    <s v="Annual"/>
    <d v="2023-03-21T00:00:00"/>
    <s v="Management"/>
    <s v="G"/>
    <s v="Yes"/>
    <n v="5.2"/>
    <s v="Elect Inka Koljonen as Director"/>
    <s v="Election of Directors"/>
    <s v="For"/>
    <x v="2"/>
    <m/>
    <s v="No"/>
  </r>
  <r>
    <x v="391"/>
    <s v="Switzerland"/>
    <s v="CH0000816824"/>
    <n v="4612757"/>
    <s v="Annual"/>
    <d v="2023-03-21T00:00:00"/>
    <s v="Management"/>
    <s v="G"/>
    <s v="Yes"/>
    <n v="6.2"/>
    <s v="Appoint Inka Koljonen as Member of the Human Resources Committee"/>
    <s v="Other"/>
    <s v="For"/>
    <x v="2"/>
    <m/>
    <s v="No"/>
  </r>
  <r>
    <x v="391"/>
    <s v="Switzerland"/>
    <s v="CH0000816824"/>
    <n v="4612757"/>
    <s v="Annual"/>
    <d v="2023-03-21T00:00:00"/>
    <s v="Management"/>
    <s v="G"/>
    <s v="Yes"/>
    <n v="7"/>
    <s v="Ratify PricewaterhouseCoopers AG as Auditors"/>
    <s v="Auditors"/>
    <s v="For"/>
    <x v="2"/>
    <m/>
    <s v="No"/>
  </r>
  <r>
    <x v="391"/>
    <s v="Switzerland"/>
    <s v="CH0000816824"/>
    <n v="4612757"/>
    <s v="Annual"/>
    <d v="2023-03-21T00:00:00"/>
    <s v="Management"/>
    <s v="G"/>
    <s v="Yes"/>
    <n v="8"/>
    <s v="Designate Proxy Voting Services GmbH as Independent Proxy"/>
    <s v="Other"/>
    <s v="For"/>
    <x v="2"/>
    <m/>
    <s v="No"/>
  </r>
  <r>
    <x v="391"/>
    <s v="Switzerland"/>
    <s v="CH0000816824"/>
    <n v="4612757"/>
    <s v="Annual"/>
    <d v="2023-03-21T00:00:00"/>
    <s v="Management"/>
    <s v="G"/>
    <s v="Yes"/>
    <n v="9"/>
    <s v="Approve Remuneration Report"/>
    <s v="Incentives and Remuneration"/>
    <s v="For"/>
    <x v="1"/>
    <s v="Lack of a clawback provision. Poor pay disclosure. Accelerated vesting at retirement undermines shareholder long-term interest. Executive pay is not aligned with performance."/>
    <s v="Yes"/>
  </r>
  <r>
    <x v="391"/>
    <s v="Switzerland"/>
    <s v="CH0000816824"/>
    <n v="4612757"/>
    <s v="Annual"/>
    <d v="2023-03-21T00:00:00"/>
    <s v="Management"/>
    <s v="G"/>
    <s v="Yes"/>
    <n v="10"/>
    <s v="Approve Remuneration of Directors in the Amount of CHF 4.5 Million"/>
    <s v="Election of Directors"/>
    <s v="For"/>
    <x v="2"/>
    <m/>
    <s v="No"/>
  </r>
  <r>
    <x v="391"/>
    <s v="Switzerland"/>
    <s v="CH0000816824"/>
    <n v="4612757"/>
    <s v="Annual"/>
    <d v="2023-03-21T00:00:00"/>
    <s v="Management"/>
    <s v="G"/>
    <s v="Yes"/>
    <n v="11"/>
    <s v="Approve Fixed Remuneration of Executive Committee in the Amount of CHF 4 Million"/>
    <s v="Incentives and Remuneration"/>
    <s v="For"/>
    <x v="2"/>
    <m/>
    <s v="No"/>
  </r>
  <r>
    <x v="391"/>
    <s v="Switzerland"/>
    <s v="CH0000816824"/>
    <n v="4612757"/>
    <s v="Annual"/>
    <d v="2023-03-21T00:00:00"/>
    <s v="Management"/>
    <s v="G"/>
    <s v="Yes"/>
    <n v="12"/>
    <s v="Approve Variable Remuneration of Executive Committee in the Amount of CHF 5.3 Million"/>
    <s v="Incentives and Remuneration"/>
    <s v="For"/>
    <x v="2"/>
    <m/>
    <s v="No"/>
  </r>
  <r>
    <x v="391"/>
    <s v="Switzerland"/>
    <s v="CH0000816824"/>
    <n v="4612757"/>
    <s v="Annual"/>
    <d v="2023-03-21T00:00:00"/>
    <s v="Management"/>
    <s v="G"/>
    <s v="Yes"/>
    <n v="13"/>
    <s v="Transact Other Business (Voting)"/>
    <s v="Other"/>
    <s v="For"/>
    <x v="1"/>
    <s v="We will not support any unspecified items included in the agenda of the general meeting of shareholders."/>
    <s v="Yes"/>
  </r>
  <r>
    <x v="391"/>
    <s v="Switzerland"/>
    <s v="CH0000816824"/>
    <n v="4612757"/>
    <s v="Annual"/>
    <d v="2023-03-21T00:00:00"/>
    <s v="Management"/>
    <s v="G"/>
    <s v="Yes"/>
    <s v="5.1.1"/>
    <s v="Reelect Michael Suess as Director and Board Chair"/>
    <s v="Election of Directors"/>
    <s v="For"/>
    <x v="2"/>
    <m/>
    <s v="No"/>
  </r>
  <r>
    <x v="391"/>
    <s v="Switzerland"/>
    <s v="CH0000816824"/>
    <n v="4612757"/>
    <s v="Annual"/>
    <d v="2023-03-21T00:00:00"/>
    <s v="Management"/>
    <s v="G"/>
    <s v="Yes"/>
    <s v="5.1.2"/>
    <s v="Reelect Paul Adams as Director"/>
    <s v="Election of Directors"/>
    <s v="For"/>
    <x v="2"/>
    <m/>
    <s v="No"/>
  </r>
  <r>
    <x v="391"/>
    <s v="Switzerland"/>
    <s v="CH0000816824"/>
    <n v="4612757"/>
    <s v="Annual"/>
    <d v="2023-03-21T00:00:00"/>
    <s v="Management"/>
    <s v="G"/>
    <s v="Yes"/>
    <s v="5.1.3"/>
    <s v="Reelect Juerg Fedier as Director"/>
    <s v="Election of Directors"/>
    <s v="For"/>
    <x v="2"/>
    <m/>
    <s v="No"/>
  </r>
  <r>
    <x v="391"/>
    <s v="Switzerland"/>
    <s v="CH0000816824"/>
    <n v="4612757"/>
    <s v="Annual"/>
    <d v="2023-03-21T00:00:00"/>
    <s v="Management"/>
    <s v="G"/>
    <s v="Yes"/>
    <s v="5.1.4"/>
    <s v="Reelect Irina Matveeva as Director"/>
    <s v="Election of Directors"/>
    <s v="For"/>
    <x v="2"/>
    <m/>
    <s v="No"/>
  </r>
  <r>
    <x v="391"/>
    <s v="Switzerland"/>
    <s v="CH0000816824"/>
    <n v="4612757"/>
    <s v="Annual"/>
    <d v="2023-03-21T00:00:00"/>
    <s v="Management"/>
    <s v="G"/>
    <s v="Yes"/>
    <s v="5.1.5"/>
    <s v="Reelect Alexey Moskov as Director"/>
    <s v="Election of Directors"/>
    <s v="For"/>
    <x v="2"/>
    <m/>
    <s v="No"/>
  </r>
  <r>
    <x v="391"/>
    <s v="Switzerland"/>
    <s v="CH0000816824"/>
    <n v="4612757"/>
    <s v="Annual"/>
    <d v="2023-03-21T00:00:00"/>
    <s v="Management"/>
    <s v="G"/>
    <s v="Yes"/>
    <s v="5.1.6"/>
    <s v="Reelect Gerhard Pegam as Director"/>
    <s v="Election of Directors"/>
    <s v="For"/>
    <x v="2"/>
    <m/>
    <s v="No"/>
  </r>
  <r>
    <x v="391"/>
    <s v="Switzerland"/>
    <s v="CH0000816824"/>
    <n v="4612757"/>
    <s v="Annual"/>
    <d v="2023-03-21T00:00:00"/>
    <s v="Management"/>
    <s v="G"/>
    <s v="Yes"/>
    <s v="5.1.7"/>
    <s v="Reelect Zhenguo Yao as Director"/>
    <s v="Election of Directors"/>
    <s v="For"/>
    <x v="2"/>
    <m/>
    <s v="No"/>
  </r>
  <r>
    <x v="391"/>
    <s v="Switzerland"/>
    <s v="CH0000816824"/>
    <n v="4612757"/>
    <s v="Annual"/>
    <d v="2023-03-21T00:00:00"/>
    <s v="Management"/>
    <s v="G"/>
    <s v="Yes"/>
    <s v="6.1.1"/>
    <s v="Reappoint Paul Adams as Member of the Human Resources Committee"/>
    <s v="Other"/>
    <s v="For"/>
    <x v="2"/>
    <m/>
    <s v="No"/>
  </r>
  <r>
    <x v="391"/>
    <s v="Switzerland"/>
    <s v="CH0000816824"/>
    <n v="4612757"/>
    <s v="Annual"/>
    <d v="2023-03-21T00:00:00"/>
    <s v="Management"/>
    <s v="G"/>
    <s v="Yes"/>
    <s v="6.1.2"/>
    <s v="Reappoint Alexey Moskov as Member of the Human Resources Committee"/>
    <s v="Other"/>
    <s v="For"/>
    <x v="2"/>
    <m/>
    <s v="No"/>
  </r>
  <r>
    <x v="391"/>
    <s v="Switzerland"/>
    <s v="CH0000816824"/>
    <n v="4612757"/>
    <s v="Annual"/>
    <d v="2023-03-21T00:00:00"/>
    <s v="Management"/>
    <s v="G"/>
    <s v="Yes"/>
    <s v="6.1.3"/>
    <s v="Reappoint Gerhard Pegam as Member of the Human Resources Committee"/>
    <s v="Other"/>
    <s v="For"/>
    <x v="2"/>
    <m/>
    <s v="No"/>
  </r>
  <r>
    <x v="391"/>
    <s v="Switzerland"/>
    <s v="CH0000816824"/>
    <n v="4612757"/>
    <s v="Annual"/>
    <d v="2023-03-21T00:00:00"/>
    <s v="Management"/>
    <s v="G"/>
    <s v="Yes"/>
    <s v="6.1.4"/>
    <s v="Reappoint Zhenguo Yao as Member of the Human Resources Committee"/>
    <s v="Other"/>
    <s v="For"/>
    <x v="2"/>
    <m/>
    <s v="No"/>
  </r>
  <r>
    <x v="116"/>
    <s v="Mexico"/>
    <s v="MXCFFI170008"/>
    <s v="BN56JP1"/>
    <s v="Annual"/>
    <d v="2023-03-21T00:00:00"/>
    <s v="Management"/>
    <s v="G"/>
    <s v="Yes"/>
    <n v="1"/>
    <s v="Approve Financial Statements and Statutory Reports"/>
    <s v="Reports"/>
    <s v="For"/>
    <x v="2"/>
    <m/>
    <s v="No"/>
  </r>
  <r>
    <x v="116"/>
    <s v="Mexico"/>
    <s v="MXCFFI170008"/>
    <s v="BN56JP1"/>
    <s v="Annual"/>
    <d v="2023-03-21T00:00:00"/>
    <s v="Management"/>
    <s v="G"/>
    <s v="Yes"/>
    <n v="2"/>
    <s v="Approve Annual Report of Trust"/>
    <s v="Reports"/>
    <s v="For"/>
    <x v="2"/>
    <m/>
    <s v="No"/>
  </r>
  <r>
    <x v="116"/>
    <s v="Mexico"/>
    <s v="MXCFFI170008"/>
    <s v="BN56JP1"/>
    <s v="Annual"/>
    <d v="2023-03-21T00:00:00"/>
    <s v="Management"/>
    <s v="G"/>
    <s v="Yes"/>
    <n v="5"/>
    <s v="Authorize Board to Ratify and Execute Approved Resolutions"/>
    <s v="Other"/>
    <s v="For"/>
    <x v="2"/>
    <m/>
    <s v="No"/>
  </r>
  <r>
    <x v="116"/>
    <s v="Mexico"/>
    <s v="MXCFFI170008"/>
    <s v="BN56JP1"/>
    <s v="Annual"/>
    <d v="2023-03-21T00:00:00"/>
    <s v="Management"/>
    <s v="G"/>
    <s v="Yes"/>
    <s v="3.a"/>
    <s v="Approve Increase Maximum Issuance Amount under Program of Recurring Issuer"/>
    <s v="Other"/>
    <s v="For"/>
    <x v="2"/>
    <m/>
    <s v="No"/>
  </r>
  <r>
    <x v="116"/>
    <s v="Mexico"/>
    <s v="MXCFFI170008"/>
    <s v="BN56JP1"/>
    <s v="Annual"/>
    <d v="2023-03-21T00:00:00"/>
    <s v="Management"/>
    <s v="G"/>
    <s v="Yes"/>
    <s v="3.b"/>
    <s v="Approve Increase Maximum Amount for Issuance of Long-Term Debt Certificates (Cebures) under Program"/>
    <s v="Other"/>
    <s v="For"/>
    <x v="2"/>
    <m/>
    <s v="No"/>
  </r>
  <r>
    <x v="116"/>
    <s v="Mexico"/>
    <s v="MXCFFI170008"/>
    <s v="BN56JP1"/>
    <s v="Annual"/>
    <d v="2023-03-21T00:00:00"/>
    <s v="Management"/>
    <s v="G"/>
    <s v="Yes"/>
    <s v="3.c"/>
    <s v="Approve Increase Total Amount of Real Estate Trust Certificates (CBFIs)"/>
    <s v="Other"/>
    <s v="For"/>
    <x v="2"/>
    <m/>
    <s v="No"/>
  </r>
  <r>
    <x v="116"/>
    <s v="Mexico"/>
    <s v="MXCFFI170008"/>
    <s v="BN56JP1"/>
    <s v="Annual"/>
    <d v="2023-03-21T00:00:00"/>
    <s v="Management"/>
    <s v="G"/>
    <s v="Yes"/>
    <s v="4.a"/>
    <s v="Approve to Use CBFIs Currently Registered in National Securities Registry under Program Approved by Holders Meeting on April 26, 2021 to Carry out Additional Issuances via Public or Private Offers"/>
    <s v="Other"/>
    <s v="For"/>
    <x v="2"/>
    <m/>
    <s v="No"/>
  </r>
  <r>
    <x v="116"/>
    <s v="Mexico"/>
    <s v="MXCFFI170008"/>
    <s v="BN56JP1"/>
    <s v="Annual"/>
    <d v="2023-03-21T00:00:00"/>
    <s v="Management"/>
    <s v="G"/>
    <s v="Yes"/>
    <s v="4.b"/>
    <s v="Authorize Administrator to Set Terms and Conditions of Such Additional Issuances"/>
    <s v="Other"/>
    <s v="For"/>
    <x v="2"/>
    <m/>
    <s v="No"/>
  </r>
  <r>
    <x v="392"/>
    <s v="China"/>
    <s v="CNE100005D68"/>
    <s v="BN45744"/>
    <s v="Special"/>
    <d v="2023-03-21T00:00:00"/>
    <s v="Management"/>
    <s v="G"/>
    <s v="Yes"/>
    <n v="1"/>
    <s v="Approve Completion of Partial Raised Funds Investment Projects and Use of Excess Raised Funds to Replenish Working Capital"/>
    <s v="Other"/>
    <s v="For"/>
    <x v="2"/>
    <m/>
    <s v="No"/>
  </r>
  <r>
    <x v="392"/>
    <s v="China"/>
    <s v="CNE100005D68"/>
    <s v="BN45744"/>
    <s v="Special"/>
    <d v="2023-03-21T00:00:00"/>
    <s v="Management"/>
    <s v="G"/>
    <s v="Yes"/>
    <n v="2"/>
    <s v="Approve Use of Excess Raised Funds to Replenish Working Capital"/>
    <s v="Other"/>
    <s v="For"/>
    <x v="2"/>
    <m/>
    <s v="No"/>
  </r>
  <r>
    <x v="392"/>
    <s v="China"/>
    <s v="CNE100005D68"/>
    <s v="BN45744"/>
    <s v="Special"/>
    <d v="2023-03-21T00:00:00"/>
    <s v="Management"/>
    <s v="G"/>
    <s v="Yes"/>
    <n v="3.1"/>
    <s v="Approve Daily Related Party Transactions with Hubei Rongtong Hi-Tech Advanced Materials Group Co., Ltd."/>
    <s v="Other"/>
    <s v="For"/>
    <x v="2"/>
    <m/>
    <s v="No"/>
  </r>
  <r>
    <x v="392"/>
    <s v="China"/>
    <s v="CNE100005D68"/>
    <s v="BN45744"/>
    <s v="Special"/>
    <d v="2023-03-21T00:00:00"/>
    <s v="Management"/>
    <s v="G"/>
    <s v="Yes"/>
    <n v="3.2"/>
    <s v="Approve Daily Related Party Transactions with Shenzhen Zhongxing New Material Technology Co., Ltd. and Its Subsidiaries"/>
    <s v="Other"/>
    <s v="For"/>
    <x v="2"/>
    <m/>
    <s v="No"/>
  </r>
  <r>
    <x v="392"/>
    <s v="China"/>
    <s v="CNE100005D68"/>
    <s v="BN45744"/>
    <s v="Special"/>
    <d v="2023-03-21T00:00:00"/>
    <s v="Management"/>
    <s v="G"/>
    <s v="Yes"/>
    <n v="3.3"/>
    <s v="Approve Daily Related Party Transactions with Shenzhen Zhongxing Xinli Precision Electromechanical Technology Co., Ltd. and Its Subsidiaries"/>
    <s v="Other"/>
    <s v="For"/>
    <x v="2"/>
    <m/>
    <s v="No"/>
  </r>
  <r>
    <x v="392"/>
    <s v="China"/>
    <s v="CNE100005D68"/>
    <s v="BN45744"/>
    <s v="Special"/>
    <d v="2023-03-21T00:00:00"/>
    <s v="Management"/>
    <s v="G"/>
    <s v="Yes"/>
    <n v="3.4"/>
    <s v="Approve Daily Related Party Transactions with ZTE Corporation and Shenzhen ZTE Kangxun Electronics Co., Ltd."/>
    <s v="Other"/>
    <s v="For"/>
    <x v="2"/>
    <m/>
    <s v="No"/>
  </r>
  <r>
    <x v="393"/>
    <s v="Saudi Arabia"/>
    <s v="SA0007879493"/>
    <s v="B136WG1"/>
    <s v="Annual"/>
    <d v="2023-03-21T00:00:00"/>
    <s v="Management"/>
    <s v="G"/>
    <s v="Yes"/>
    <n v="1"/>
    <s v="Approve Board Report on Company Operations for FY 2022"/>
    <s v="Reports"/>
    <s v="For"/>
    <x v="2"/>
    <m/>
    <s v="No"/>
  </r>
  <r>
    <x v="393"/>
    <s v="Saudi Arabia"/>
    <s v="SA0007879493"/>
    <s v="B136WG1"/>
    <s v="Annual"/>
    <d v="2023-03-21T00:00:00"/>
    <s v="Management"/>
    <s v="G"/>
    <s v="Yes"/>
    <n v="2"/>
    <s v="Approve Auditors' Report on Company Financial Statements for FY 2022"/>
    <s v="Auditors"/>
    <s v="For"/>
    <x v="2"/>
    <m/>
    <s v="No"/>
  </r>
  <r>
    <x v="393"/>
    <s v="Saudi Arabia"/>
    <s v="SA0007879493"/>
    <s v="B136WG1"/>
    <s v="Annual"/>
    <d v="2023-03-21T00:00:00"/>
    <s v="Management"/>
    <s v="G"/>
    <s v="Yes"/>
    <n v="3"/>
    <s v="Accept Financial Statements and Statutory Reports for FY 2022"/>
    <s v="Reports"/>
    <s v="For"/>
    <x v="2"/>
    <m/>
    <s v="No"/>
  </r>
  <r>
    <x v="393"/>
    <s v="Saudi Arabia"/>
    <s v="SA0007879493"/>
    <s v="B136WG1"/>
    <s v="Annual"/>
    <d v="2023-03-21T00:00:00"/>
    <s v="Management"/>
    <s v="G"/>
    <s v="Yes"/>
    <n v="4"/>
    <s v="Appoint Auditors and Fix Their Remuneration for Q2, Q3 and Annual Statement of FY 2023 and Q1 of FY 2024"/>
    <s v="Incentives and Remuneration"/>
    <s v="For"/>
    <x v="2"/>
    <m/>
    <s v="No"/>
  </r>
  <r>
    <x v="393"/>
    <s v="Saudi Arabia"/>
    <s v="SA0007879493"/>
    <s v="B136WG1"/>
    <s v="Annual"/>
    <d v="2023-03-21T00:00:00"/>
    <s v="Management"/>
    <s v="G"/>
    <s v="Yes"/>
    <n v="5"/>
    <s v="Approve Discharge of Directors for FY 2022"/>
    <s v="Election of Directors"/>
    <s v="For"/>
    <x v="2"/>
    <m/>
    <s v="No"/>
  </r>
  <r>
    <x v="393"/>
    <s v="Saudi Arabia"/>
    <s v="SA0007879493"/>
    <s v="B136WG1"/>
    <s v="Annual"/>
    <d v="2023-03-21T00:00:00"/>
    <s v="Management"/>
    <s v="G"/>
    <s v="Yes"/>
    <n v="6"/>
    <s v="Approve Remuneration of Directors of SAR 2,900,000 for FY 2022"/>
    <s v="Election of Directors"/>
    <s v="For"/>
    <x v="2"/>
    <m/>
    <s v="No"/>
  </r>
  <r>
    <x v="393"/>
    <s v="Saudi Arabia"/>
    <s v="SA0007879493"/>
    <s v="B136WG1"/>
    <s v="Annual"/>
    <d v="2023-03-21T00:00:00"/>
    <s v="Management"/>
    <s v="G"/>
    <s v="Yes"/>
    <n v="7"/>
    <s v="Approve Interim Dividends Quarterly for FY 2023"/>
    <s v="Other"/>
    <s v="For"/>
    <x v="2"/>
    <m/>
    <s v="No"/>
  </r>
  <r>
    <x v="239"/>
    <s v="China"/>
    <s v="CNE000000594"/>
    <n v="6802891"/>
    <s v="Special"/>
    <d v="2023-03-21T00:00:00"/>
    <s v="Management"/>
    <s v="G"/>
    <s v="Yes"/>
    <n v="1"/>
    <s v="Approve Company's Eligibility for Issuance of Shares to Specific Targets"/>
    <s v="Other"/>
    <s v="For"/>
    <x v="1"/>
    <s v="There are concerns around the potential dilution of the transaction."/>
    <s v="Yes"/>
  </r>
  <r>
    <x v="239"/>
    <s v="China"/>
    <s v="CNE000000594"/>
    <n v="6802891"/>
    <s v="Special"/>
    <d v="2023-03-21T00:00:00"/>
    <s v="Management"/>
    <s v="G"/>
    <s v="Yes"/>
    <n v="2.1"/>
    <s v="Approve Issue Type and Par Value"/>
    <s v="Other"/>
    <s v="For"/>
    <x v="1"/>
    <s v="There are concerns around the potential dilution of the transaction."/>
    <s v="Yes"/>
  </r>
  <r>
    <x v="239"/>
    <s v="China"/>
    <s v="CNE000000594"/>
    <n v="6802891"/>
    <s v="Special"/>
    <d v="2023-03-21T00:00:00"/>
    <s v="Management"/>
    <s v="G"/>
    <s v="Yes"/>
    <n v="2.1"/>
    <s v="Approve Resolution Validity Period"/>
    <s v="Other"/>
    <s v="For"/>
    <x v="1"/>
    <s v="There are concerns around the potential dilution of the transaction."/>
    <s v="Yes"/>
  </r>
  <r>
    <x v="239"/>
    <s v="China"/>
    <s v="CNE000000594"/>
    <n v="6802891"/>
    <s v="Special"/>
    <d v="2023-03-21T00:00:00"/>
    <s v="Management"/>
    <s v="G"/>
    <s v="Yes"/>
    <n v="2.2000000000000002"/>
    <s v="Approve Issue Manner and Issue Time"/>
    <s v="Other"/>
    <s v="For"/>
    <x v="1"/>
    <s v="There are concerns around the potential dilution of the transaction."/>
    <s v="Yes"/>
  </r>
  <r>
    <x v="239"/>
    <s v="China"/>
    <s v="CNE000000594"/>
    <n v="6802891"/>
    <s v="Special"/>
    <d v="2023-03-21T00:00:00"/>
    <s v="Management"/>
    <s v="G"/>
    <s v="Yes"/>
    <n v="2.2999999999999998"/>
    <s v="Approve Target Parties and Subscription Manner"/>
    <s v="Other"/>
    <s v="For"/>
    <x v="1"/>
    <s v="There are concerns around the potential dilution of the transaction."/>
    <s v="Yes"/>
  </r>
  <r>
    <x v="239"/>
    <s v="China"/>
    <s v="CNE000000594"/>
    <n v="6802891"/>
    <s v="Special"/>
    <d v="2023-03-21T00:00:00"/>
    <s v="Management"/>
    <s v="G"/>
    <s v="Yes"/>
    <n v="2.4"/>
    <s v="Approve Pricing Reference Date, Issue Price and Pricing Principles"/>
    <s v="Other"/>
    <s v="For"/>
    <x v="1"/>
    <s v="There are concerns around the potential dilution of the transaction."/>
    <s v="Yes"/>
  </r>
  <r>
    <x v="239"/>
    <s v="China"/>
    <s v="CNE000000594"/>
    <n v="6802891"/>
    <s v="Special"/>
    <d v="2023-03-21T00:00:00"/>
    <s v="Management"/>
    <s v="G"/>
    <s v="Yes"/>
    <n v="2.5"/>
    <s v="Approve Issue Scale"/>
    <s v="Other"/>
    <s v="For"/>
    <x v="1"/>
    <s v="There are concerns around the potential dilution of the transaction."/>
    <s v="Yes"/>
  </r>
  <r>
    <x v="239"/>
    <s v="China"/>
    <s v="CNE000000594"/>
    <n v="6802891"/>
    <s v="Special"/>
    <d v="2023-03-21T00:00:00"/>
    <s v="Management"/>
    <s v="G"/>
    <s v="Yes"/>
    <n v="2.6"/>
    <s v="Approve Restriction Period"/>
    <s v="Other"/>
    <s v="For"/>
    <x v="1"/>
    <s v="There are concerns around the potential dilution of the transaction."/>
    <s v="Yes"/>
  </r>
  <r>
    <x v="239"/>
    <s v="China"/>
    <s v="CNE000000594"/>
    <n v="6802891"/>
    <s v="Special"/>
    <d v="2023-03-21T00:00:00"/>
    <s v="Management"/>
    <s v="G"/>
    <s v="Yes"/>
    <n v="2.7"/>
    <s v="Approve Size and Usage of Raised Funds"/>
    <s v="Other"/>
    <s v="For"/>
    <x v="1"/>
    <s v="There are concerns around the potential dilution of the transaction."/>
    <s v="Yes"/>
  </r>
  <r>
    <x v="239"/>
    <s v="China"/>
    <s v="CNE000000594"/>
    <n v="6802891"/>
    <s v="Special"/>
    <d v="2023-03-21T00:00:00"/>
    <s v="Management"/>
    <s v="G"/>
    <s v="Yes"/>
    <n v="2.8"/>
    <s v="Approve Distribution Arrangement of Undistributed Earnings"/>
    <s v="Other"/>
    <s v="For"/>
    <x v="1"/>
    <s v="There are concerns around the potential dilution of the transaction."/>
    <s v="Yes"/>
  </r>
  <r>
    <x v="239"/>
    <s v="China"/>
    <s v="CNE000000594"/>
    <n v="6802891"/>
    <s v="Special"/>
    <d v="2023-03-21T00:00:00"/>
    <s v="Management"/>
    <s v="G"/>
    <s v="Yes"/>
    <n v="2.9"/>
    <s v="Approve Listing Location"/>
    <s v="Other"/>
    <s v="For"/>
    <x v="1"/>
    <s v="There are concerns around the potential dilution of the transaction."/>
    <s v="Yes"/>
  </r>
  <r>
    <x v="239"/>
    <s v="China"/>
    <s v="CNE000000594"/>
    <n v="6802891"/>
    <s v="Special"/>
    <d v="2023-03-21T00:00:00"/>
    <s v="Management"/>
    <s v="G"/>
    <s v="Yes"/>
    <n v="3"/>
    <s v="Approve Plan on Issuance of Shares to Specific Targets"/>
    <s v="Other"/>
    <s v="For"/>
    <x v="1"/>
    <s v="There are concerns around the potential dilution of the transaction."/>
    <s v="Yes"/>
  </r>
  <r>
    <x v="239"/>
    <s v="China"/>
    <s v="CNE000000594"/>
    <n v="6802891"/>
    <s v="Special"/>
    <d v="2023-03-21T00:00:00"/>
    <s v="Management"/>
    <s v="G"/>
    <s v="Yes"/>
    <n v="4"/>
    <s v="Approve Demonstration Analysis Report in Connection to Issuance of Shares to Specific Targets"/>
    <s v="Reports"/>
    <s v="For"/>
    <x v="1"/>
    <s v="There are concerns around the potential dilution of the transaction."/>
    <s v="Yes"/>
  </r>
  <r>
    <x v="239"/>
    <s v="China"/>
    <s v="CNE000000594"/>
    <n v="6802891"/>
    <s v="Special"/>
    <d v="2023-03-21T00:00:00"/>
    <s v="Management"/>
    <s v="G"/>
    <s v="Yes"/>
    <n v="5"/>
    <s v="Approve Feasibility Analysis Report on the Use of Proceeds"/>
    <s v="Reports"/>
    <s v="For"/>
    <x v="1"/>
    <s v="There are concerns around the potential dilution of the transaction."/>
    <s v="Yes"/>
  </r>
  <r>
    <x v="239"/>
    <s v="China"/>
    <s v="CNE000000594"/>
    <n v="6802891"/>
    <s v="Special"/>
    <d v="2023-03-21T00:00:00"/>
    <s v="Management"/>
    <s v="G"/>
    <s v="Yes"/>
    <n v="6"/>
    <s v="Approve Report on the Usage of Previously Raised Funds"/>
    <s v="Reports"/>
    <s v="For"/>
    <x v="1"/>
    <s v="There are concerns around the potential dilution of the transaction."/>
    <s v="Yes"/>
  </r>
  <r>
    <x v="239"/>
    <s v="China"/>
    <s v="CNE000000594"/>
    <n v="6802891"/>
    <s v="Special"/>
    <d v="2023-03-21T00:00:00"/>
    <s v="Management"/>
    <s v="G"/>
    <s v="Yes"/>
    <n v="7"/>
    <s v="Approve Impact of Dilution of Current Returns on Major Financial Indicators, the Relevant Measures to be Taken and Commitment from Relevant Parties"/>
    <s v="Other"/>
    <s v="For"/>
    <x v="1"/>
    <s v="There are concerns around the potential dilution of the transaction."/>
    <s v="Yes"/>
  </r>
  <r>
    <x v="239"/>
    <s v="China"/>
    <s v="CNE000000594"/>
    <n v="6802891"/>
    <s v="Special"/>
    <d v="2023-03-21T00:00:00"/>
    <s v="Management"/>
    <s v="G"/>
    <s v="Yes"/>
    <n v="8"/>
    <s v="Approve Shareholder Dividend Return Plan"/>
    <s v="Other"/>
    <s v="For"/>
    <x v="1"/>
    <s v="There are concerns around the potential dilution of the transaction."/>
    <s v="Yes"/>
  </r>
  <r>
    <x v="239"/>
    <s v="China"/>
    <s v="CNE000000594"/>
    <n v="6802891"/>
    <s v="Special"/>
    <d v="2023-03-21T00:00:00"/>
    <s v="Management"/>
    <s v="G"/>
    <s v="Yes"/>
    <n v="9"/>
    <s v="Approve Authorization of Board to Handle All Related Matters"/>
    <s v="Other"/>
    <s v="For"/>
    <x v="1"/>
    <s v="There are concerns around the potential dilution of the transaction."/>
    <s v="Yes"/>
  </r>
  <r>
    <x v="394"/>
    <s v="China"/>
    <s v="CNE000001GF0"/>
    <n v="6727079"/>
    <s v="Special"/>
    <d v="2023-03-21T00:00:00"/>
    <s v="Management"/>
    <s v="G"/>
    <s v="Yes"/>
    <n v="1"/>
    <s v="Approve Provision of Guarantee"/>
    <s v="Other"/>
    <s v="For"/>
    <x v="2"/>
    <m/>
    <s v="No"/>
  </r>
  <r>
    <x v="394"/>
    <s v="China"/>
    <s v="CNE000001GF0"/>
    <n v="6727079"/>
    <s v="Special"/>
    <d v="2023-03-21T00:00:00"/>
    <s v="Management"/>
    <s v="G"/>
    <s v="Yes"/>
    <n v="2"/>
    <s v="Amend Articles of Association"/>
    <s v="Other"/>
    <s v="For"/>
    <x v="2"/>
    <m/>
    <s v="No"/>
  </r>
  <r>
    <x v="395"/>
    <s v="Switzerland"/>
    <s v="CH0008038389"/>
    <s v="B083BH4"/>
    <s v="Annual"/>
    <d v="2023-03-21T00:00:00"/>
    <s v="Management"/>
    <s v="G"/>
    <s v="Yes"/>
    <n v="1"/>
    <s v="Accept Financial Statements and Statutory Reports"/>
    <s v="Reports"/>
    <s v="For"/>
    <x v="2"/>
    <m/>
    <s v="No"/>
  </r>
  <r>
    <x v="395"/>
    <s v="Switzerland"/>
    <s v="CH0008038389"/>
    <s v="B083BH4"/>
    <s v="Annual"/>
    <d v="2023-03-21T00:00:00"/>
    <s v="Management"/>
    <s v="G"/>
    <s v="Yes"/>
    <n v="2"/>
    <s v="Approve Remuneration Report (Non-Binding)"/>
    <s v="Incentives and Remuneration"/>
    <s v="For"/>
    <x v="1"/>
    <s v="Short term awards are greater than long term incentives."/>
    <s v="Yes"/>
  </r>
  <r>
    <x v="395"/>
    <s v="Switzerland"/>
    <s v="CH0008038389"/>
    <s v="B083BH4"/>
    <s v="Annual"/>
    <d v="2023-03-21T00:00:00"/>
    <s v="Management"/>
    <s v="G"/>
    <s v="Yes"/>
    <n v="3"/>
    <s v="Approve Discharge of Board and Senior Management"/>
    <s v="Other"/>
    <s v="For"/>
    <x v="2"/>
    <m/>
    <s v="No"/>
  </r>
  <r>
    <x v="395"/>
    <s v="Switzerland"/>
    <s v="CH0008038389"/>
    <s v="B083BH4"/>
    <s v="Annual"/>
    <d v="2023-03-21T00:00:00"/>
    <s v="Management"/>
    <s v="G"/>
    <s v="Yes"/>
    <n v="4"/>
    <s v="Approve Allocation of Income and Dividends of CHF 3.40 per Share"/>
    <s v="Other"/>
    <s v="For"/>
    <x v="2"/>
    <m/>
    <s v="No"/>
  </r>
  <r>
    <x v="395"/>
    <s v="Switzerland"/>
    <s v="CH0008038389"/>
    <s v="B083BH4"/>
    <s v="Annual"/>
    <d v="2023-03-21T00:00:00"/>
    <s v="Management"/>
    <s v="G"/>
    <s v="Yes"/>
    <n v="5.0999999999999996"/>
    <s v="Amend Corporate Purpose"/>
    <s v="Other"/>
    <s v="For"/>
    <x v="2"/>
    <m/>
    <s v="No"/>
  </r>
  <r>
    <x v="395"/>
    <s v="Switzerland"/>
    <s v="CH0008038389"/>
    <s v="B083BH4"/>
    <s v="Annual"/>
    <d v="2023-03-21T00:00:00"/>
    <s v="Management"/>
    <s v="G"/>
    <s v="Yes"/>
    <n v="5.2"/>
    <s v="Amend Articles Re: Share Transfer Restrictions Clause"/>
    <s v="Other"/>
    <s v="For"/>
    <x v="2"/>
    <m/>
    <s v="No"/>
  </r>
  <r>
    <x v="395"/>
    <s v="Switzerland"/>
    <s v="CH0008038389"/>
    <s v="B083BH4"/>
    <s v="Annual"/>
    <d v="2023-03-21T00:00:00"/>
    <s v="Management"/>
    <s v="G"/>
    <s v="Yes"/>
    <n v="5.3"/>
    <s v="Amend Articles Re: Annual General Meeting"/>
    <s v="Other"/>
    <s v="For"/>
    <x v="2"/>
    <m/>
    <s v="No"/>
  </r>
  <r>
    <x v="395"/>
    <s v="Switzerland"/>
    <s v="CH0008038389"/>
    <s v="B083BH4"/>
    <s v="Annual"/>
    <d v="2023-03-21T00:00:00"/>
    <s v="Management"/>
    <s v="G"/>
    <s v="Yes"/>
    <n v="5.4"/>
    <s v="Approve Virtual-Only Shareholder Meetings"/>
    <s v="Other"/>
    <s v="For"/>
    <x v="1"/>
    <s v="Unsupportive of exclusively virtual meetings."/>
    <s v="Yes"/>
  </r>
  <r>
    <x v="395"/>
    <s v="Switzerland"/>
    <s v="CH0008038389"/>
    <s v="B083BH4"/>
    <s v="Annual"/>
    <d v="2023-03-21T00:00:00"/>
    <s v="Management"/>
    <s v="G"/>
    <s v="Yes"/>
    <n v="5.5"/>
    <s v="Amend Articles Re: Board of Directors and Compensation"/>
    <s v="Election of Directors"/>
    <s v="For"/>
    <x v="2"/>
    <m/>
    <s v="No"/>
  </r>
  <r>
    <x v="395"/>
    <s v="Switzerland"/>
    <s v="CH0008038389"/>
    <s v="B083BH4"/>
    <s v="Annual"/>
    <d v="2023-03-21T00:00:00"/>
    <s v="Management"/>
    <s v="G"/>
    <s v="Yes"/>
    <n v="6.1"/>
    <s v="Approve Cancellation of Authorized Capital"/>
    <s v="Other"/>
    <s v="For"/>
    <x v="2"/>
    <m/>
    <s v="No"/>
  </r>
  <r>
    <x v="395"/>
    <s v="Switzerland"/>
    <s v="CH0008038389"/>
    <s v="B083BH4"/>
    <s v="Annual"/>
    <d v="2023-03-21T00:00:00"/>
    <s v="Management"/>
    <s v="G"/>
    <s v="Yes"/>
    <n v="6.2"/>
    <s v="Approve Creation of Capital Band within the Upper Limit of CHF 168.8 Million and the Lower Limit of CHF 145.8 Million with or without Exclusion of Preemptive Rights"/>
    <s v="Other"/>
    <s v="For"/>
    <x v="2"/>
    <m/>
    <s v="No"/>
  </r>
  <r>
    <x v="395"/>
    <s v="Switzerland"/>
    <s v="CH0008038389"/>
    <s v="B083BH4"/>
    <s v="Annual"/>
    <d v="2023-03-21T00:00:00"/>
    <s v="Management"/>
    <s v="G"/>
    <s v="Yes"/>
    <n v="6.3"/>
    <s v="Amend Articles Re: Conditional Capital"/>
    <s v="Other"/>
    <s v="For"/>
    <x v="2"/>
    <m/>
    <s v="No"/>
  </r>
  <r>
    <x v="395"/>
    <s v="Switzerland"/>
    <s v="CH0008038389"/>
    <s v="B083BH4"/>
    <s v="Annual"/>
    <d v="2023-03-21T00:00:00"/>
    <s v="Management"/>
    <s v="G"/>
    <s v="Yes"/>
    <n v="7.1"/>
    <s v="Approve Remuneration of Directors in the Amount of CHF 1.8 Million"/>
    <s v="Election of Directors"/>
    <s v="For"/>
    <x v="2"/>
    <m/>
    <s v="No"/>
  </r>
  <r>
    <x v="395"/>
    <s v="Switzerland"/>
    <s v="CH0008038389"/>
    <s v="B083BH4"/>
    <s v="Annual"/>
    <d v="2023-03-21T00:00:00"/>
    <s v="Management"/>
    <s v="G"/>
    <s v="Yes"/>
    <n v="7.2"/>
    <s v="Approve Remuneration of Executive Committee in the Amount of CHF 8.3 Million"/>
    <s v="Incentives and Remuneration"/>
    <s v="For"/>
    <x v="2"/>
    <m/>
    <s v="No"/>
  </r>
  <r>
    <x v="395"/>
    <s v="Switzerland"/>
    <s v="CH0008038389"/>
    <s v="B083BH4"/>
    <s v="Annual"/>
    <d v="2023-03-21T00:00:00"/>
    <s v="Management"/>
    <s v="G"/>
    <s v="Yes"/>
    <n v="8.1999999999999993"/>
    <s v="Reelect Ton Buechner as Board Chair"/>
    <s v="Other"/>
    <s v="For"/>
    <x v="2"/>
    <m/>
    <s v="No"/>
  </r>
  <r>
    <x v="395"/>
    <s v="Switzerland"/>
    <s v="CH0008038389"/>
    <s v="B083BH4"/>
    <s v="Annual"/>
    <d v="2023-03-21T00:00:00"/>
    <s v="Management"/>
    <s v="G"/>
    <s v="Yes"/>
    <n v="8.4"/>
    <s v="Designate Paul Wiesli as Independent Proxy"/>
    <s v="Other"/>
    <s v="For"/>
    <x v="2"/>
    <m/>
    <s v="No"/>
  </r>
  <r>
    <x v="395"/>
    <s v="Switzerland"/>
    <s v="CH0008038389"/>
    <s v="B083BH4"/>
    <s v="Annual"/>
    <d v="2023-03-21T00:00:00"/>
    <s v="Management"/>
    <s v="G"/>
    <s v="Yes"/>
    <n v="8.5"/>
    <s v="Ratify PricewaterhouseCoopers AG as Auditors"/>
    <s v="Auditors"/>
    <s v="For"/>
    <x v="2"/>
    <m/>
    <s v="No"/>
  </r>
  <r>
    <x v="395"/>
    <s v="Switzerland"/>
    <s v="CH0008038389"/>
    <s v="B083BH4"/>
    <s v="Annual"/>
    <d v="2023-03-21T00:00:00"/>
    <s v="Management"/>
    <s v="G"/>
    <s v="Yes"/>
    <n v="9"/>
    <s v="Transact Other Business (Voting)"/>
    <s v="Other"/>
    <s v="For"/>
    <x v="1"/>
    <s v="We will not support any unspecified items included in the agenda of the general meeting of shareholders."/>
    <s v="Yes"/>
  </r>
  <r>
    <x v="395"/>
    <s v="Switzerland"/>
    <s v="CH0008038389"/>
    <s v="B083BH4"/>
    <s v="Annual"/>
    <d v="2023-03-21T00:00:00"/>
    <s v="Management"/>
    <s v="G"/>
    <s v="Yes"/>
    <s v="8.1.1"/>
    <s v="Reelect Ton Buechner as Director"/>
    <s v="Election of Directors"/>
    <s v="For"/>
    <x v="2"/>
    <m/>
    <s v="No"/>
  </r>
  <r>
    <x v="395"/>
    <s v="Switzerland"/>
    <s v="CH0008038389"/>
    <s v="B083BH4"/>
    <s v="Annual"/>
    <d v="2023-03-21T00:00:00"/>
    <s v="Management"/>
    <s v="G"/>
    <s v="Yes"/>
    <s v="8.1.2"/>
    <s v="Reelect Christopher Chambers as Director"/>
    <s v="Election of Directors"/>
    <s v="For"/>
    <x v="2"/>
    <m/>
    <s v="No"/>
  </r>
  <r>
    <x v="395"/>
    <s v="Switzerland"/>
    <s v="CH0008038389"/>
    <s v="B083BH4"/>
    <s v="Annual"/>
    <d v="2023-03-21T00:00:00"/>
    <s v="Management"/>
    <s v="G"/>
    <s v="Yes"/>
    <s v="8.1.3"/>
    <s v="Reelect Barbara Knoflach as Director"/>
    <s v="Election of Directors"/>
    <s v="For"/>
    <x v="2"/>
    <m/>
    <s v="No"/>
  </r>
  <r>
    <x v="395"/>
    <s v="Switzerland"/>
    <s v="CH0008038389"/>
    <s v="B083BH4"/>
    <s v="Annual"/>
    <d v="2023-03-21T00:00:00"/>
    <s v="Management"/>
    <s v="G"/>
    <s v="Yes"/>
    <s v="8.1.4"/>
    <s v="Reelect Gabrielle Nater-Bass as Director"/>
    <s v="Election of Directors"/>
    <s v="For"/>
    <x v="2"/>
    <m/>
    <s v="No"/>
  </r>
  <r>
    <x v="395"/>
    <s v="Switzerland"/>
    <s v="CH0008038389"/>
    <s v="B083BH4"/>
    <s v="Annual"/>
    <d v="2023-03-21T00:00:00"/>
    <s v="Management"/>
    <s v="G"/>
    <s v="Yes"/>
    <s v="8.1.5"/>
    <s v="Reelect Thomas Studhalter as Director"/>
    <s v="Election of Directors"/>
    <s v="For"/>
    <x v="2"/>
    <m/>
    <s v="No"/>
  </r>
  <r>
    <x v="395"/>
    <s v="Switzerland"/>
    <s v="CH0008038389"/>
    <s v="B083BH4"/>
    <s v="Annual"/>
    <d v="2023-03-21T00:00:00"/>
    <s v="Management"/>
    <s v="G"/>
    <s v="Yes"/>
    <s v="8.1.6"/>
    <s v="Reelect Brigitte Walter as Director"/>
    <s v="Election of Directors"/>
    <s v="For"/>
    <x v="2"/>
    <m/>
    <s v="No"/>
  </r>
  <r>
    <x v="395"/>
    <s v="Switzerland"/>
    <s v="CH0008038389"/>
    <s v="B083BH4"/>
    <s v="Annual"/>
    <d v="2023-03-21T00:00:00"/>
    <s v="Management"/>
    <s v="G"/>
    <s v="Yes"/>
    <s v="8.1.7"/>
    <s v="Elect Reto Conrad as Director"/>
    <s v="Election of Directors"/>
    <s v="For"/>
    <x v="2"/>
    <m/>
    <s v="No"/>
  </r>
  <r>
    <x v="395"/>
    <s v="Switzerland"/>
    <s v="CH0008038389"/>
    <s v="B083BH4"/>
    <s v="Annual"/>
    <d v="2023-03-21T00:00:00"/>
    <s v="Management"/>
    <s v="G"/>
    <s v="Yes"/>
    <s v="8.3.1"/>
    <s v="Reappoint Christopher Chambers as Member of the Nomination and Compensation Committee"/>
    <s v="Other"/>
    <s v="For"/>
    <x v="2"/>
    <m/>
    <s v="No"/>
  </r>
  <r>
    <x v="395"/>
    <s v="Switzerland"/>
    <s v="CH0008038389"/>
    <s v="B083BH4"/>
    <s v="Annual"/>
    <d v="2023-03-21T00:00:00"/>
    <s v="Management"/>
    <s v="G"/>
    <s v="Yes"/>
    <s v="8.3.2"/>
    <s v="Reappoint Gabrielle Nater-Bass as Member of the Nomination and Compensation Committee"/>
    <s v="Other"/>
    <s v="For"/>
    <x v="2"/>
    <m/>
    <s v="No"/>
  </r>
  <r>
    <x v="395"/>
    <s v="Switzerland"/>
    <s v="CH0008038389"/>
    <s v="B083BH4"/>
    <s v="Annual"/>
    <d v="2023-03-21T00:00:00"/>
    <s v="Management"/>
    <s v="G"/>
    <s v="Yes"/>
    <s v="8.3.3"/>
    <s v="Reappoint Barbara Knoflach as Member of the Nomination and Compensation Committee"/>
    <s v="Other"/>
    <s v="For"/>
    <x v="2"/>
    <m/>
    <s v="No"/>
  </r>
  <r>
    <x v="396"/>
    <s v="USA"/>
    <s v="US87162W1009"/>
    <n v="2002554"/>
    <s v="Annual"/>
    <d v="2023-03-21T00:00:00"/>
    <s v="Management"/>
    <s v="G"/>
    <s v="Yes"/>
    <n v="1.1000000000000001"/>
    <s v="Elect Director Dennis Polk"/>
    <s v="Election of Directors"/>
    <s v="For"/>
    <x v="2"/>
    <m/>
    <s v="No"/>
  </r>
  <r>
    <x v="396"/>
    <s v="USA"/>
    <s v="US87162W1009"/>
    <n v="2002554"/>
    <s v="Annual"/>
    <d v="2023-03-21T00:00:00"/>
    <s v="Management"/>
    <s v="G"/>
    <s v="Yes"/>
    <n v="1.1000000000000001"/>
    <s v="Elect Director Merline Saintil"/>
    <s v="Election of Directors"/>
    <s v="For"/>
    <x v="2"/>
    <m/>
    <s v="No"/>
  </r>
  <r>
    <x v="396"/>
    <s v="USA"/>
    <s v="US87162W1009"/>
    <n v="2002554"/>
    <s v="Annual"/>
    <d v="2023-03-21T00:00:00"/>
    <s v="Management"/>
    <s v="G"/>
    <s v="Yes"/>
    <n v="1.1100000000000001"/>
    <s v="Elect Director Duane E. Zitzner"/>
    <s v="Election of Directors"/>
    <s v="For"/>
    <x v="3"/>
    <s v="Chair of Audit Committee is non-independent."/>
    <s v="Yes"/>
  </r>
  <r>
    <x v="396"/>
    <s v="USA"/>
    <s v="US87162W1009"/>
    <n v="2002554"/>
    <s v="Annual"/>
    <d v="2023-03-21T00:00:00"/>
    <s v="Management"/>
    <s v="G"/>
    <s v="Yes"/>
    <n v="1.2"/>
    <s v="Elect Director Robert Kalsow-Ramos"/>
    <s v="Election of Directors"/>
    <s v="For"/>
    <x v="2"/>
    <m/>
    <s v="No"/>
  </r>
  <r>
    <x v="396"/>
    <s v="USA"/>
    <s v="US87162W1009"/>
    <n v="2002554"/>
    <s v="Annual"/>
    <d v="2023-03-21T00:00:00"/>
    <s v="Management"/>
    <s v="G"/>
    <s v="Yes"/>
    <n v="1.3"/>
    <s v="Elect Director Ann Vezina"/>
    <s v="Election of Directors"/>
    <s v="For"/>
    <x v="2"/>
    <m/>
    <s v="No"/>
  </r>
  <r>
    <x v="396"/>
    <s v="USA"/>
    <s v="US87162W1009"/>
    <n v="2002554"/>
    <s v="Annual"/>
    <d v="2023-03-21T00:00:00"/>
    <s v="Management"/>
    <s v="G"/>
    <s v="Yes"/>
    <n v="1.4"/>
    <s v="Elect Director Richard Hume"/>
    <s v="Election of Directors"/>
    <s v="For"/>
    <x v="2"/>
    <m/>
    <s v="No"/>
  </r>
  <r>
    <x v="396"/>
    <s v="USA"/>
    <s v="US87162W1009"/>
    <n v="2002554"/>
    <s v="Annual"/>
    <d v="2023-03-21T00:00:00"/>
    <s v="Management"/>
    <s v="G"/>
    <s v="Yes"/>
    <n v="1.5"/>
    <s v="Elect Director Fred Breidenbach"/>
    <s v="Election of Directors"/>
    <s v="For"/>
    <x v="2"/>
    <m/>
    <s v="No"/>
  </r>
  <r>
    <x v="396"/>
    <s v="USA"/>
    <s v="US87162W1009"/>
    <n v="2002554"/>
    <s v="Annual"/>
    <d v="2023-03-21T00:00:00"/>
    <s v="Management"/>
    <s v="G"/>
    <s v="Yes"/>
    <n v="1.6"/>
    <s v="Elect Director Hau Lee"/>
    <s v="Election of Directors"/>
    <s v="For"/>
    <x v="2"/>
    <m/>
    <s v="No"/>
  </r>
  <r>
    <x v="396"/>
    <s v="USA"/>
    <s v="US87162W1009"/>
    <n v="2002554"/>
    <s v="Annual"/>
    <d v="2023-03-21T00:00:00"/>
    <s v="Management"/>
    <s v="G"/>
    <s v="Yes"/>
    <n v="1.7"/>
    <s v="Elect Director Matthew Miau"/>
    <s v="Election of Directors"/>
    <s v="For"/>
    <x v="3"/>
    <s v="Director is considered overboarded."/>
    <s v="Yes"/>
  </r>
  <r>
    <x v="396"/>
    <s v="USA"/>
    <s v="US87162W1009"/>
    <n v="2002554"/>
    <s v="Annual"/>
    <d v="2023-03-21T00:00:00"/>
    <s v="Management"/>
    <s v="G"/>
    <s v="Yes"/>
    <n v="1.8"/>
    <s v="Elect Director Nayaki Nayyar"/>
    <s v="Election of Directors"/>
    <s v="For"/>
    <x v="3"/>
    <s v="Lack of gender diversity."/>
    <s v="Yes"/>
  </r>
  <r>
    <x v="396"/>
    <s v="USA"/>
    <s v="US87162W1009"/>
    <n v="2002554"/>
    <s v="Annual"/>
    <d v="2023-03-21T00:00:00"/>
    <s v="Management"/>
    <s v="G"/>
    <s v="Yes"/>
    <n v="1.9"/>
    <s v="Elect Director Matthew Nord"/>
    <s v="Election of Directors"/>
    <s v="For"/>
    <x v="2"/>
    <m/>
    <s v="No"/>
  </r>
  <r>
    <x v="396"/>
    <s v="USA"/>
    <s v="US87162W1009"/>
    <n v="2002554"/>
    <s v="Annual"/>
    <d v="2023-03-21T00:00:00"/>
    <s v="Management"/>
    <s v="G"/>
    <s v="Yes"/>
    <n v="2"/>
    <s v="Advisory Vote to Ratify Named Executive Officers' Compensation"/>
    <s v="Other"/>
    <s v="For"/>
    <x v="1"/>
    <s v="Lack of a clawback provision. Majority of awards vest without reference to performance conditions."/>
    <s v="Yes"/>
  </r>
  <r>
    <x v="396"/>
    <s v="USA"/>
    <s v="US87162W1009"/>
    <n v="2002554"/>
    <s v="Annual"/>
    <d v="2023-03-21T00:00:00"/>
    <s v="Management"/>
    <s v="G"/>
    <s v="Yes"/>
    <n v="3"/>
    <s v="Advisory Vote on Say on Pay Frequency"/>
    <s v="Other"/>
    <s v="One Year"/>
    <x v="5"/>
    <m/>
    <s v="No"/>
  </r>
  <r>
    <x v="396"/>
    <s v="USA"/>
    <s v="US87162W1009"/>
    <n v="2002554"/>
    <s v="Annual"/>
    <d v="2023-03-21T00:00:00"/>
    <s v="Management"/>
    <s v="G"/>
    <s v="Yes"/>
    <n v="4"/>
    <s v="Ratify KPMG LLP as Auditors"/>
    <s v="Auditors"/>
    <s v="For"/>
    <x v="2"/>
    <m/>
    <s v="No"/>
  </r>
  <r>
    <x v="397"/>
    <s v="USA"/>
    <s v="US8910921084"/>
    <n v="2897040"/>
    <s v="Annual"/>
    <d v="2023-03-21T00:00:00"/>
    <s v="Management"/>
    <s v="G"/>
    <s v="Yes"/>
    <n v="1.1000000000000001"/>
    <s v="Elect Director Jeffrey M. Ettinger"/>
    <s v="Election of Directors"/>
    <s v="For"/>
    <x v="3"/>
    <s v="Lack of gender diversity."/>
    <s v="Yes"/>
  </r>
  <r>
    <x v="397"/>
    <s v="USA"/>
    <s v="US8910921084"/>
    <n v="2897040"/>
    <s v="Annual"/>
    <d v="2023-03-21T00:00:00"/>
    <s v="Management"/>
    <s v="G"/>
    <s v="Yes"/>
    <n v="1.2"/>
    <s v="Elect Director Eric P. Hansotia"/>
    <s v="Election of Directors"/>
    <s v="For"/>
    <x v="2"/>
    <m/>
    <s v="No"/>
  </r>
  <r>
    <x v="397"/>
    <s v="USA"/>
    <s v="US8910921084"/>
    <n v="2897040"/>
    <s v="Annual"/>
    <d v="2023-03-21T00:00:00"/>
    <s v="Management"/>
    <s v="G"/>
    <s v="Yes"/>
    <n v="1.3"/>
    <s v="Elect Director D. Christian Koch"/>
    <s v="Election of Directors"/>
    <s v="For"/>
    <x v="2"/>
    <m/>
    <s v="No"/>
  </r>
  <r>
    <x v="397"/>
    <s v="USA"/>
    <s v="US8910921084"/>
    <n v="2897040"/>
    <s v="Annual"/>
    <d v="2023-03-21T00:00:00"/>
    <s v="Management"/>
    <s v="G"/>
    <s v="Yes"/>
    <n v="2"/>
    <s v="Ratify KPMG LLP as Auditors"/>
    <s v="Auditors"/>
    <s v="For"/>
    <x v="2"/>
    <m/>
    <s v="No"/>
  </r>
  <r>
    <x v="397"/>
    <s v="USA"/>
    <s v="US8910921084"/>
    <n v="2897040"/>
    <s v="Annual"/>
    <d v="2023-03-21T00:00:00"/>
    <s v="Management"/>
    <s v="G"/>
    <s v="Yes"/>
    <n v="3"/>
    <s v="Advisory Vote to Ratify Named Executive Officers' Compensation"/>
    <s v="Other"/>
    <s v="For"/>
    <x v="1"/>
    <s v="Majority of awards vest without reference to performance conditions. Excessive severance package."/>
    <s v="Yes"/>
  </r>
  <r>
    <x v="397"/>
    <s v="USA"/>
    <s v="US8910921084"/>
    <n v="2897040"/>
    <s v="Annual"/>
    <d v="2023-03-21T00:00:00"/>
    <s v="Management"/>
    <s v="G"/>
    <s v="Yes"/>
    <n v="4"/>
    <s v="Advisory Vote on Say on Pay Frequency"/>
    <s v="Other"/>
    <s v="One Year"/>
    <x v="5"/>
    <m/>
    <s v="No"/>
  </r>
  <r>
    <x v="398"/>
    <s v="India"/>
    <s v="INE280A01028"/>
    <n v="6139340"/>
    <s v="Special"/>
    <d v="2023-03-21T00:00:00"/>
    <s v="Management"/>
    <s v="G"/>
    <s v="Yes"/>
    <n v="1"/>
    <s v="Elect Mariam Pallavi Baldev, Ias as Director"/>
    <s v="Election of Directors"/>
    <s v="For"/>
    <x v="2"/>
    <m/>
    <s v="No"/>
  </r>
  <r>
    <x v="398"/>
    <s v="India"/>
    <s v="INE280A01028"/>
    <n v="6139340"/>
    <s v="Special"/>
    <d v="2023-03-21T00:00:00"/>
    <s v="Management"/>
    <s v="G"/>
    <s v="Yes"/>
    <n v="2"/>
    <s v="Approve Titan Company Limited Performance Based Stock Unit Scheme, 2023 For Grant of Performance Based Stock Units to the Employees of the Company"/>
    <s v="Other"/>
    <s v="For"/>
    <x v="1"/>
    <s v="LTIP lacks disclosure."/>
    <s v="Yes"/>
  </r>
  <r>
    <x v="398"/>
    <s v="India"/>
    <s v="INE280A01028"/>
    <n v="6139340"/>
    <s v="Special"/>
    <d v="2023-03-21T00:00:00"/>
    <s v="Management"/>
    <s v="G"/>
    <s v="Yes"/>
    <n v="3"/>
    <s v="Approve Titan Company Limited Performance Based Stock Unit Scheme, 2023 For Grant of Performance Based Stock Units to Employees of Subsidiary Company(ies)"/>
    <s v="Other"/>
    <s v="For"/>
    <x v="1"/>
    <s v="LTIP lacks disclosure."/>
    <s v="Yes"/>
  </r>
  <r>
    <x v="398"/>
    <s v="India"/>
    <s v="INE280A01028"/>
    <n v="6139340"/>
    <s v="Special"/>
    <d v="2023-03-21T00:00:00"/>
    <s v="Management"/>
    <s v="G"/>
    <s v="Yes"/>
    <n v="4"/>
    <s v="Approve Secondary Acquisition of Equity Shares Through Trust Route For Implementation of Titan Company Limited Performance Based Stock Unit Scheme, 2023 and Provision of Financial Assistance"/>
    <s v="Other"/>
    <s v="For"/>
    <x v="1"/>
    <s v="LTIP lacks disclosure."/>
    <s v="Yes"/>
  </r>
  <r>
    <x v="399"/>
    <s v="USA"/>
    <s v="US0009571003"/>
    <n v="2024901"/>
    <s v="Annual"/>
    <d v="2023-03-22T00:00:00"/>
    <s v="Management"/>
    <s v="G"/>
    <s v="Yes"/>
    <n v="2"/>
    <s v="Advisory Vote to Ratify Named Executive Officers' Compensation"/>
    <s v="Other"/>
    <s v="For"/>
    <x v="2"/>
    <m/>
    <s v="No"/>
  </r>
  <r>
    <x v="399"/>
    <s v="USA"/>
    <s v="US0009571003"/>
    <n v="2024901"/>
    <s v="Annual"/>
    <d v="2023-03-22T00:00:00"/>
    <s v="Management"/>
    <s v="G"/>
    <s v="Yes"/>
    <n v="3"/>
    <s v="Advisory Vote on Say on Pay Frequency"/>
    <s v="Other"/>
    <s v="One Year"/>
    <x v="5"/>
    <m/>
    <s v="No"/>
  </r>
  <r>
    <x v="399"/>
    <s v="USA"/>
    <s v="US0009571003"/>
    <n v="2024901"/>
    <s v="Annual"/>
    <d v="2023-03-22T00:00:00"/>
    <s v="Management"/>
    <s v="G"/>
    <s v="Yes"/>
    <n v="4"/>
    <s v="Ratify KPMG LLP as Auditors"/>
    <s v="Auditors"/>
    <s v="For"/>
    <x v="2"/>
    <m/>
    <s v="No"/>
  </r>
  <r>
    <x v="399"/>
    <s v="USA"/>
    <s v="US0009571003"/>
    <n v="2024901"/>
    <s v="Annual"/>
    <d v="2023-03-22T00:00:00"/>
    <s v="Management"/>
    <s v="G"/>
    <s v="Yes"/>
    <s v="1a"/>
    <s v="Elect Director Quincy L. Allen"/>
    <s v="Election of Directors"/>
    <s v="For"/>
    <x v="2"/>
    <m/>
    <s v="No"/>
  </r>
  <r>
    <x v="399"/>
    <s v="USA"/>
    <s v="US0009571003"/>
    <n v="2024901"/>
    <s v="Annual"/>
    <d v="2023-03-22T00:00:00"/>
    <s v="Management"/>
    <s v="G"/>
    <s v="Yes"/>
    <s v="1b"/>
    <s v="Elect Director LeighAnne G. Baker"/>
    <s v="Election of Directors"/>
    <s v="For"/>
    <x v="2"/>
    <m/>
    <s v="No"/>
  </r>
  <r>
    <x v="399"/>
    <s v="USA"/>
    <s v="US0009571003"/>
    <n v="2024901"/>
    <s v="Annual"/>
    <d v="2023-03-22T00:00:00"/>
    <s v="Management"/>
    <s v="G"/>
    <s v="Yes"/>
    <s v="1c"/>
    <s v="Elect Director Donald F. Colleran"/>
    <s v="Election of Directors"/>
    <s v="For"/>
    <x v="2"/>
    <m/>
    <s v="No"/>
  </r>
  <r>
    <x v="399"/>
    <s v="USA"/>
    <s v="US0009571003"/>
    <n v="2024901"/>
    <s v="Annual"/>
    <d v="2023-03-22T00:00:00"/>
    <s v="Management"/>
    <s v="G"/>
    <s v="Yes"/>
    <s v="1d"/>
    <s v="Elect Director James D. DeVries"/>
    <s v="Election of Directors"/>
    <s v="For"/>
    <x v="2"/>
    <m/>
    <s v="No"/>
  </r>
  <r>
    <x v="399"/>
    <s v="USA"/>
    <s v="US0009571003"/>
    <n v="2024901"/>
    <s v="Annual"/>
    <d v="2023-03-22T00:00:00"/>
    <s v="Management"/>
    <s v="G"/>
    <s v="Yes"/>
    <s v="1e"/>
    <s v="Elect Director Art A. Garcia"/>
    <s v="Election of Directors"/>
    <s v="For"/>
    <x v="2"/>
    <m/>
    <s v="No"/>
  </r>
  <r>
    <x v="399"/>
    <s v="USA"/>
    <s v="US0009571003"/>
    <n v="2024901"/>
    <s v="Annual"/>
    <d v="2023-03-22T00:00:00"/>
    <s v="Management"/>
    <s v="G"/>
    <s v="Yes"/>
    <s v="1f"/>
    <s v="Elect Director Thomas M. Gartland"/>
    <s v="Election of Directors"/>
    <s v="For"/>
    <x v="2"/>
    <m/>
    <s v="No"/>
  </r>
  <r>
    <x v="399"/>
    <s v="USA"/>
    <s v="US0009571003"/>
    <n v="2024901"/>
    <s v="Annual"/>
    <d v="2023-03-22T00:00:00"/>
    <s v="Management"/>
    <s v="G"/>
    <s v="Yes"/>
    <s v="1g"/>
    <s v="Elect Director Jill M. Golder"/>
    <s v="Election of Directors"/>
    <s v="For"/>
    <x v="2"/>
    <m/>
    <s v="No"/>
  </r>
  <r>
    <x v="399"/>
    <s v="USA"/>
    <s v="US0009571003"/>
    <n v="2024901"/>
    <s v="Annual"/>
    <d v="2023-03-22T00:00:00"/>
    <s v="Management"/>
    <s v="G"/>
    <s v="Yes"/>
    <s v="1h"/>
    <s v="Elect Director Sudhakar Kesavan"/>
    <s v="Election of Directors"/>
    <s v="For"/>
    <x v="2"/>
    <m/>
    <s v="No"/>
  </r>
  <r>
    <x v="399"/>
    <s v="USA"/>
    <s v="US0009571003"/>
    <n v="2024901"/>
    <s v="Annual"/>
    <d v="2023-03-22T00:00:00"/>
    <s v="Management"/>
    <s v="G"/>
    <s v="Yes"/>
    <s v="1i"/>
    <s v="Elect Director Scott Salmirs"/>
    <s v="Election of Directors"/>
    <s v="For"/>
    <x v="2"/>
    <m/>
    <s v="No"/>
  </r>
  <r>
    <x v="399"/>
    <s v="USA"/>
    <s v="US0009571003"/>
    <n v="2024901"/>
    <s v="Annual"/>
    <d v="2023-03-22T00:00:00"/>
    <s v="Management"/>
    <s v="G"/>
    <s v="Yes"/>
    <s v="1j"/>
    <s v="Elect Director Winifred (Wendy) M. Webb"/>
    <s v="Election of Directors"/>
    <s v="For"/>
    <x v="2"/>
    <m/>
    <s v="No"/>
  </r>
  <r>
    <x v="400"/>
    <s v="Sweden"/>
    <s v="SE0006993770"/>
    <s v="BVGH0K1"/>
    <s v="Annual"/>
    <d v="2023-03-22T00:00:00"/>
    <s v="Management"/>
    <s v="G"/>
    <s v="No"/>
    <n v="1"/>
    <s v="Open Meeting"/>
    <s v="Other"/>
    <m/>
    <x v="0"/>
    <m/>
    <s v="No"/>
  </r>
  <r>
    <x v="400"/>
    <s v="Sweden"/>
    <s v="SE0006993770"/>
    <s v="BVGH0K1"/>
    <s v="Annual"/>
    <d v="2023-03-22T00:00:00"/>
    <s v="Management"/>
    <s v="G"/>
    <s v="Yes"/>
    <n v="2"/>
    <s v="Elect Chairman of Meeting"/>
    <s v="Other"/>
    <s v="For"/>
    <x v="2"/>
    <m/>
    <s v="No"/>
  </r>
  <r>
    <x v="400"/>
    <s v="Sweden"/>
    <s v="SE0006993770"/>
    <s v="BVGH0K1"/>
    <s v="Annual"/>
    <d v="2023-03-22T00:00:00"/>
    <s v="Management"/>
    <s v="G"/>
    <s v="Yes"/>
    <n v="3"/>
    <s v="Prepare and Approve List of Shareholders"/>
    <s v="Other"/>
    <s v="For"/>
    <x v="2"/>
    <m/>
    <s v="No"/>
  </r>
  <r>
    <x v="400"/>
    <s v="Sweden"/>
    <s v="SE0006993770"/>
    <s v="BVGH0K1"/>
    <s v="Annual"/>
    <d v="2023-03-22T00:00:00"/>
    <s v="Management"/>
    <s v="G"/>
    <s v="Yes"/>
    <n v="4"/>
    <s v="Approve Agenda of Meeting"/>
    <s v="Other"/>
    <s v="For"/>
    <x v="2"/>
    <m/>
    <s v="No"/>
  </r>
  <r>
    <x v="400"/>
    <s v="Sweden"/>
    <s v="SE0006993770"/>
    <s v="BVGH0K1"/>
    <s v="Annual"/>
    <d v="2023-03-22T00:00:00"/>
    <s v="Management"/>
    <s v="G"/>
    <s v="Yes"/>
    <n v="5"/>
    <s v="Designate Inspector(s) of Minutes of Meeting"/>
    <s v="Other"/>
    <s v="For"/>
    <x v="2"/>
    <m/>
    <s v="No"/>
  </r>
  <r>
    <x v="400"/>
    <s v="Sweden"/>
    <s v="SE0006993770"/>
    <s v="BVGH0K1"/>
    <s v="Annual"/>
    <d v="2023-03-22T00:00:00"/>
    <s v="Management"/>
    <s v="G"/>
    <s v="Yes"/>
    <n v="6"/>
    <s v="Acknowledge Proper Convening of Meeting"/>
    <s v="Other"/>
    <s v="For"/>
    <x v="2"/>
    <m/>
    <s v="No"/>
  </r>
  <r>
    <x v="400"/>
    <s v="Sweden"/>
    <s v="SE0006993770"/>
    <s v="BVGH0K1"/>
    <s v="Annual"/>
    <d v="2023-03-22T00:00:00"/>
    <s v="Management"/>
    <s v="G"/>
    <s v="No"/>
    <n v="7"/>
    <s v="Receive Financial Statements and Statutory Reports"/>
    <s v="Reports"/>
    <m/>
    <x v="0"/>
    <m/>
    <s v="No"/>
  </r>
  <r>
    <x v="400"/>
    <s v="Sweden"/>
    <s v="SE0006993770"/>
    <s v="BVGH0K1"/>
    <s v="Annual"/>
    <d v="2023-03-22T00:00:00"/>
    <s v="Management"/>
    <s v="G"/>
    <s v="No"/>
    <n v="8"/>
    <s v="Receive President's Report"/>
    <s v="Reports"/>
    <m/>
    <x v="0"/>
    <m/>
    <s v="No"/>
  </r>
  <r>
    <x v="400"/>
    <s v="Sweden"/>
    <s v="SE0006993770"/>
    <s v="BVGH0K1"/>
    <s v="Annual"/>
    <d v="2023-03-22T00:00:00"/>
    <s v="Management"/>
    <s v="G"/>
    <s v="Yes"/>
    <n v="9"/>
    <s v="Accept Financial Statements and Statutory Reports"/>
    <s v="Reports"/>
    <s v="For"/>
    <x v="2"/>
    <m/>
    <s v="No"/>
  </r>
  <r>
    <x v="400"/>
    <s v="Sweden"/>
    <s v="SE0006993770"/>
    <s v="BVGH0K1"/>
    <s v="Annual"/>
    <d v="2023-03-22T00:00:00"/>
    <s v="Management"/>
    <s v="G"/>
    <s v="Yes"/>
    <n v="10.1"/>
    <s v="Approve Discharge of Mia Brunell Livfors"/>
    <s v="Other"/>
    <s v="For"/>
    <x v="2"/>
    <m/>
    <s v="No"/>
  </r>
  <r>
    <x v="400"/>
    <s v="Sweden"/>
    <s v="SE0006993770"/>
    <s v="BVGH0K1"/>
    <s v="Annual"/>
    <d v="2023-03-22T00:00:00"/>
    <s v="Management"/>
    <s v="G"/>
    <s v="Yes"/>
    <n v="10.1"/>
    <s v="Approve Discharge of Michael Sjoren"/>
    <s v="Other"/>
    <s v="For"/>
    <x v="2"/>
    <m/>
    <s v="No"/>
  </r>
  <r>
    <x v="400"/>
    <s v="Sweden"/>
    <s v="SE0006993770"/>
    <s v="BVGH0K1"/>
    <s v="Annual"/>
    <d v="2023-03-22T00:00:00"/>
    <s v="Management"/>
    <s v="G"/>
    <s v="Yes"/>
    <n v="10.11"/>
    <s v="Approve Discharge of Lars Ostberg"/>
    <s v="Other"/>
    <s v="For"/>
    <x v="2"/>
    <m/>
    <s v="No"/>
  </r>
  <r>
    <x v="400"/>
    <s v="Sweden"/>
    <s v="SE0006993770"/>
    <s v="BVGH0K1"/>
    <s v="Annual"/>
    <d v="2023-03-22T00:00:00"/>
    <s v="Management"/>
    <s v="G"/>
    <s v="Yes"/>
    <n v="10.119999999999999"/>
    <s v="Approve Discharge of Klas Balkow"/>
    <s v="Other"/>
    <s v="For"/>
    <x v="2"/>
    <m/>
    <s v="No"/>
  </r>
  <r>
    <x v="400"/>
    <s v="Sweden"/>
    <s v="SE0006993770"/>
    <s v="BVGH0K1"/>
    <s v="Annual"/>
    <d v="2023-03-22T00:00:00"/>
    <s v="Management"/>
    <s v="G"/>
    <s v="Yes"/>
    <n v="10.199999999999999"/>
    <s v="Approve Discharge of Fabian Bengtsson"/>
    <s v="Other"/>
    <s v="For"/>
    <x v="2"/>
    <m/>
    <s v="No"/>
  </r>
  <r>
    <x v="400"/>
    <s v="Sweden"/>
    <s v="SE0006993770"/>
    <s v="BVGH0K1"/>
    <s v="Annual"/>
    <d v="2023-03-22T00:00:00"/>
    <s v="Management"/>
    <s v="G"/>
    <s v="Yes"/>
    <n v="10.3"/>
    <s v="Approve Discharge of Caroline Berg"/>
    <s v="Other"/>
    <s v="For"/>
    <x v="2"/>
    <m/>
    <s v="No"/>
  </r>
  <r>
    <x v="400"/>
    <s v="Sweden"/>
    <s v="SE0006993770"/>
    <s v="BVGH0K1"/>
    <s v="Annual"/>
    <d v="2023-03-22T00:00:00"/>
    <s v="Management"/>
    <s v="G"/>
    <s v="Yes"/>
    <n v="10.4"/>
    <s v="Approve Discharge of Christian Luiga"/>
    <s v="Other"/>
    <s v="For"/>
    <x v="2"/>
    <m/>
    <s v="No"/>
  </r>
  <r>
    <x v="400"/>
    <s v="Sweden"/>
    <s v="SE0006993770"/>
    <s v="BVGH0K1"/>
    <s v="Annual"/>
    <d v="2023-03-22T00:00:00"/>
    <s v="Management"/>
    <s v="G"/>
    <s v="Yes"/>
    <n v="10.5"/>
    <s v="Approve Discharge of Peter Ruzicka"/>
    <s v="Other"/>
    <s v="For"/>
    <x v="2"/>
    <m/>
    <s v="No"/>
  </r>
  <r>
    <x v="400"/>
    <s v="Sweden"/>
    <s v="SE0006993770"/>
    <s v="BVGH0K1"/>
    <s v="Annual"/>
    <d v="2023-03-22T00:00:00"/>
    <s v="Management"/>
    <s v="G"/>
    <s v="Yes"/>
    <n v="10.6"/>
    <s v="Approve Discharge of Christer Aberg"/>
    <s v="Other"/>
    <s v="For"/>
    <x v="2"/>
    <m/>
    <s v="No"/>
  </r>
  <r>
    <x v="400"/>
    <s v="Sweden"/>
    <s v="SE0006993770"/>
    <s v="BVGH0K1"/>
    <s v="Annual"/>
    <d v="2023-03-22T00:00:00"/>
    <s v="Management"/>
    <s v="G"/>
    <s v="Yes"/>
    <n v="10.7"/>
    <s v="Approve Discharge of Sara Ohrvall"/>
    <s v="Other"/>
    <s v="For"/>
    <x v="2"/>
    <m/>
    <s v="No"/>
  </r>
  <r>
    <x v="400"/>
    <s v="Sweden"/>
    <s v="SE0006993770"/>
    <s v="BVGH0K1"/>
    <s v="Annual"/>
    <d v="2023-03-22T00:00:00"/>
    <s v="Management"/>
    <s v="G"/>
    <s v="Yes"/>
    <n v="10.8"/>
    <s v="Approve Discharge of Stina Andersson"/>
    <s v="Other"/>
    <s v="For"/>
    <x v="2"/>
    <m/>
    <s v="No"/>
  </r>
  <r>
    <x v="400"/>
    <s v="Sweden"/>
    <s v="SE0006993770"/>
    <s v="BVGH0K1"/>
    <s v="Annual"/>
    <d v="2023-03-22T00:00:00"/>
    <s v="Management"/>
    <s v="G"/>
    <s v="Yes"/>
    <n v="10.9"/>
    <s v="Approve Discharge of Anders Helsing"/>
    <s v="Other"/>
    <s v="For"/>
    <x v="2"/>
    <m/>
    <s v="No"/>
  </r>
  <r>
    <x v="400"/>
    <s v="Sweden"/>
    <s v="SE0006993770"/>
    <s v="BVGH0K1"/>
    <s v="Annual"/>
    <d v="2023-03-22T00:00:00"/>
    <s v="Management"/>
    <s v="G"/>
    <s v="Yes"/>
    <n v="11"/>
    <s v="Approve Allocation of Income and Dividends of SEK 8.15 Per Share"/>
    <s v="Other"/>
    <s v="For"/>
    <x v="2"/>
    <m/>
    <s v="No"/>
  </r>
  <r>
    <x v="400"/>
    <s v="Sweden"/>
    <s v="SE0006993770"/>
    <s v="BVGH0K1"/>
    <s v="Annual"/>
    <d v="2023-03-22T00:00:00"/>
    <s v="Management"/>
    <s v="G"/>
    <s v="Yes"/>
    <n v="12"/>
    <s v="Approve Remuneration Report"/>
    <s v="Incentives and Remuneration"/>
    <s v="For"/>
    <x v="2"/>
    <m/>
    <s v="No"/>
  </r>
  <r>
    <x v="400"/>
    <s v="Sweden"/>
    <s v="SE0006993770"/>
    <s v="BVGH0K1"/>
    <s v="Annual"/>
    <d v="2023-03-22T00:00:00"/>
    <s v="Management"/>
    <s v="G"/>
    <s v="Yes"/>
    <n v="13"/>
    <s v="Determine Number of Members (7) and Deputy Members (0)"/>
    <s v="Other"/>
    <s v="For"/>
    <x v="2"/>
    <m/>
    <s v="No"/>
  </r>
  <r>
    <x v="400"/>
    <s v="Sweden"/>
    <s v="SE0006993770"/>
    <s v="BVGH0K1"/>
    <s v="Annual"/>
    <d v="2023-03-22T00:00:00"/>
    <s v="Management"/>
    <s v="G"/>
    <s v="Yes"/>
    <n v="14.1"/>
    <s v="Approve Remuneration of Directors in the Amount of SEK 800,000 for Chairman and SEK 510,000 for Other Directors; Approve Remuneration for Committee Work"/>
    <s v="Election of Directors"/>
    <s v="For"/>
    <x v="2"/>
    <m/>
    <s v="No"/>
  </r>
  <r>
    <x v="400"/>
    <s v="Sweden"/>
    <s v="SE0006993770"/>
    <s v="BVGH0K1"/>
    <s v="Annual"/>
    <d v="2023-03-22T00:00:00"/>
    <s v="Management"/>
    <s v="G"/>
    <s v="Yes"/>
    <n v="14.2"/>
    <s v="Approve Remuneration of Auditors"/>
    <s v="Incentives and Remuneration"/>
    <s v="For"/>
    <x v="2"/>
    <m/>
    <s v="No"/>
  </r>
  <r>
    <x v="400"/>
    <s v="Sweden"/>
    <s v="SE0006993770"/>
    <s v="BVGH0K1"/>
    <s v="Annual"/>
    <d v="2023-03-22T00:00:00"/>
    <s v="Management"/>
    <s v="G"/>
    <s v="Yes"/>
    <n v="15.1"/>
    <s v="Reelect Mia Brunell Livfors as Director"/>
    <s v="Election of Directors"/>
    <s v="For"/>
    <x v="1"/>
    <s v="Non-independent and the Remuneration Committee lacks sufficient independence."/>
    <s v="Yes"/>
  </r>
  <r>
    <x v="400"/>
    <s v="Sweden"/>
    <s v="SE0006993770"/>
    <s v="BVGH0K1"/>
    <s v="Annual"/>
    <d v="2023-03-22T00:00:00"/>
    <s v="Management"/>
    <s v="G"/>
    <s v="Yes"/>
    <n v="15.2"/>
    <s v="Reelect Fabian Bengtsson as Director"/>
    <s v="Election of Directors"/>
    <s v="For"/>
    <x v="2"/>
    <m/>
    <s v="No"/>
  </r>
  <r>
    <x v="400"/>
    <s v="Sweden"/>
    <s v="SE0006993770"/>
    <s v="BVGH0K1"/>
    <s v="Annual"/>
    <d v="2023-03-22T00:00:00"/>
    <s v="Management"/>
    <s v="G"/>
    <s v="Yes"/>
    <n v="15.3"/>
    <s v="Reelect Caroline Berg as Director"/>
    <s v="Election of Directors"/>
    <s v="For"/>
    <x v="1"/>
    <s v="Non-independent and the Remuneration Committee lacks sufficient independence."/>
    <s v="Yes"/>
  </r>
  <r>
    <x v="400"/>
    <s v="Sweden"/>
    <s v="SE0006993770"/>
    <s v="BVGH0K1"/>
    <s v="Annual"/>
    <d v="2023-03-22T00:00:00"/>
    <s v="Management"/>
    <s v="G"/>
    <s v="Yes"/>
    <n v="15.4"/>
    <s v="Reelect Christian Luiga as Director"/>
    <s v="Election of Directors"/>
    <s v="For"/>
    <x v="2"/>
    <m/>
    <s v="No"/>
  </r>
  <r>
    <x v="400"/>
    <s v="Sweden"/>
    <s v="SE0006993770"/>
    <s v="BVGH0K1"/>
    <s v="Annual"/>
    <d v="2023-03-22T00:00:00"/>
    <s v="Management"/>
    <s v="G"/>
    <s v="Yes"/>
    <n v="15.5"/>
    <s v="Reelect Peter Ruzicka as Director"/>
    <s v="Election of Directors"/>
    <s v="For"/>
    <x v="2"/>
    <m/>
    <s v="No"/>
  </r>
  <r>
    <x v="400"/>
    <s v="Sweden"/>
    <s v="SE0006993770"/>
    <s v="BVGH0K1"/>
    <s v="Annual"/>
    <d v="2023-03-22T00:00:00"/>
    <s v="Management"/>
    <s v="G"/>
    <s v="Yes"/>
    <n v="15.6"/>
    <s v="Reelect Sara Ohrvall as Director"/>
    <s v="Election of Directors"/>
    <s v="For"/>
    <x v="1"/>
    <s v="Non-independent and Audit Committee lacks sufficient independence."/>
    <s v="Yes"/>
  </r>
  <r>
    <x v="400"/>
    <s v="Sweden"/>
    <s v="SE0006993770"/>
    <s v="BVGH0K1"/>
    <s v="Annual"/>
    <d v="2023-03-22T00:00:00"/>
    <s v="Management"/>
    <s v="G"/>
    <s v="Yes"/>
    <n v="15.7"/>
    <s v="Elect Thomas Ekman as New Director"/>
    <s v="Election of Directors"/>
    <s v="For"/>
    <x v="2"/>
    <m/>
    <s v="No"/>
  </r>
  <r>
    <x v="400"/>
    <s v="Sweden"/>
    <s v="SE0006993770"/>
    <s v="BVGH0K1"/>
    <s v="Annual"/>
    <d v="2023-03-22T00:00:00"/>
    <s v="Management"/>
    <s v="G"/>
    <s v="Yes"/>
    <n v="15.8"/>
    <s v="Reelect Mia Brunell Livfors as Board Chair"/>
    <s v="Other"/>
    <s v="For"/>
    <x v="1"/>
    <s v="Non-independent and the Remuneration Committee lacks sufficient independence."/>
    <s v="Yes"/>
  </r>
  <r>
    <x v="400"/>
    <s v="Sweden"/>
    <s v="SE0006993770"/>
    <s v="BVGH0K1"/>
    <s v="Annual"/>
    <d v="2023-03-22T00:00:00"/>
    <s v="Management"/>
    <s v="G"/>
    <s v="Yes"/>
    <n v="16"/>
    <s v="Approve Remuneration Policy And Other Terms of Employment For Executive Management"/>
    <s v="Incentives and Remuneration"/>
    <s v="For"/>
    <x v="2"/>
    <m/>
    <s v="No"/>
  </r>
  <r>
    <x v="400"/>
    <s v="Sweden"/>
    <s v="SE0006993770"/>
    <s v="BVGH0K1"/>
    <s v="Annual"/>
    <d v="2023-03-22T00:00:00"/>
    <s v="Management"/>
    <s v="G"/>
    <s v="Yes"/>
    <n v="18"/>
    <s v="Adopt New Articles of Association"/>
    <s v="Other"/>
    <s v="For"/>
    <x v="2"/>
    <m/>
    <s v="No"/>
  </r>
  <r>
    <x v="400"/>
    <s v="Sweden"/>
    <s v="SE0006993770"/>
    <s v="BVGH0K1"/>
    <s v="Annual"/>
    <d v="2023-03-22T00:00:00"/>
    <s v="Management"/>
    <s v="G"/>
    <s v="Yes"/>
    <s v="17.a"/>
    <s v="Approve Performance Share Plan LTIP 2023 for Key Employees"/>
    <s v="Other"/>
    <s v="For"/>
    <x v="2"/>
    <m/>
    <s v="No"/>
  </r>
  <r>
    <x v="400"/>
    <s v="Sweden"/>
    <s v="SE0006993770"/>
    <s v="BVGH0K1"/>
    <s v="Annual"/>
    <d v="2023-03-22T00:00:00"/>
    <s v="Management"/>
    <s v="G"/>
    <s v="Yes"/>
    <s v="17.b"/>
    <s v="Authorisation for the Board to Decide on Purchases of own Shares and Transfers of Treasury Shares"/>
    <s v="Other"/>
    <s v="For"/>
    <x v="2"/>
    <m/>
    <s v="No"/>
  </r>
  <r>
    <x v="401"/>
    <s v="Spain"/>
    <s v="ES0113860A34"/>
    <s v="B1X8QN2"/>
    <s v="Annual"/>
    <d v="2023-03-22T00:00:00"/>
    <s v="Management"/>
    <s v="G"/>
    <s v="Yes"/>
    <n v="1"/>
    <s v="Approve Consolidated and Standalone Financial Statements and Discharge of Board"/>
    <s v="Other"/>
    <s v="For"/>
    <x v="2"/>
    <m/>
    <s v="No"/>
  </r>
  <r>
    <x v="401"/>
    <s v="Spain"/>
    <s v="ES0113860A34"/>
    <s v="B1X8QN2"/>
    <s v="Annual"/>
    <d v="2023-03-22T00:00:00"/>
    <s v="Management"/>
    <s v="E, S"/>
    <s v="Yes"/>
    <n v="2"/>
    <s v="Approve Non-Financial Information Statement"/>
    <s v="Other"/>
    <s v="For"/>
    <x v="2"/>
    <m/>
    <s v="No"/>
  </r>
  <r>
    <x v="401"/>
    <s v="Spain"/>
    <s v="ES0113860A34"/>
    <s v="B1X8QN2"/>
    <s v="Annual"/>
    <d v="2023-03-22T00:00:00"/>
    <s v="Management"/>
    <s v="G"/>
    <s v="Yes"/>
    <n v="3"/>
    <s v="Approve Allocation of Income and Dividends"/>
    <s v="Other"/>
    <s v="For"/>
    <x v="2"/>
    <m/>
    <s v="No"/>
  </r>
  <r>
    <x v="401"/>
    <s v="Spain"/>
    <s v="ES0113860A34"/>
    <s v="B1X8QN2"/>
    <s v="Annual"/>
    <d v="2023-03-22T00:00:00"/>
    <s v="Management"/>
    <s v="G"/>
    <s v="Yes"/>
    <n v="4"/>
    <s v="Approve Reduction in Share Capital via Amortization of Treasury Shares"/>
    <s v="Other"/>
    <s v="For"/>
    <x v="2"/>
    <m/>
    <s v="No"/>
  </r>
  <r>
    <x v="401"/>
    <s v="Spain"/>
    <s v="ES0113860A34"/>
    <s v="B1X8QN2"/>
    <s v="Annual"/>
    <d v="2023-03-22T00:00:00"/>
    <s v="Management"/>
    <s v="G"/>
    <s v="Yes"/>
    <n v="5.0999999999999996"/>
    <s v="Reelect Jose Oliu Creus as Director"/>
    <s v="Election of Directors"/>
    <s v="For"/>
    <x v="2"/>
    <m/>
    <s v="No"/>
  </r>
  <r>
    <x v="401"/>
    <s v="Spain"/>
    <s v="ES0113860A34"/>
    <s v="B1X8QN2"/>
    <s v="Annual"/>
    <d v="2023-03-22T00:00:00"/>
    <s v="Management"/>
    <s v="G"/>
    <s v="Yes"/>
    <n v="5.2"/>
    <s v="Reelect Aurora Cata Sala as Director"/>
    <s v="Election of Directors"/>
    <s v="For"/>
    <x v="2"/>
    <m/>
    <s v="No"/>
  </r>
  <r>
    <x v="401"/>
    <s v="Spain"/>
    <s v="ES0113860A34"/>
    <s v="B1X8QN2"/>
    <s v="Annual"/>
    <d v="2023-03-22T00:00:00"/>
    <s v="Management"/>
    <s v="G"/>
    <s v="Yes"/>
    <n v="5.3"/>
    <s v="Reelect Maria Jose Garcia Beato as Director"/>
    <s v="Election of Directors"/>
    <s v="For"/>
    <x v="2"/>
    <m/>
    <s v="No"/>
  </r>
  <r>
    <x v="401"/>
    <s v="Spain"/>
    <s v="ES0113860A34"/>
    <s v="B1X8QN2"/>
    <s v="Annual"/>
    <d v="2023-03-22T00:00:00"/>
    <s v="Management"/>
    <s v="G"/>
    <s v="Yes"/>
    <n v="5.4"/>
    <s v="Reelect David Vegara Figueras as Director"/>
    <s v="Election of Directors"/>
    <s v="For"/>
    <x v="2"/>
    <m/>
    <s v="No"/>
  </r>
  <r>
    <x v="401"/>
    <s v="Spain"/>
    <s v="ES0113860A34"/>
    <s v="B1X8QN2"/>
    <s v="Annual"/>
    <d v="2023-03-22T00:00:00"/>
    <s v="Management"/>
    <s v="G"/>
    <s v="Yes"/>
    <n v="5.5"/>
    <s v="Ratify Appointment of and Elect Laura Gonzalez Molero as Director"/>
    <s v="Election of Directors"/>
    <s v="For"/>
    <x v="2"/>
    <m/>
    <s v="No"/>
  </r>
  <r>
    <x v="401"/>
    <s v="Spain"/>
    <s v="ES0113860A34"/>
    <s v="B1X8QN2"/>
    <s v="Annual"/>
    <d v="2023-03-22T00:00:00"/>
    <s v="Management"/>
    <s v="G"/>
    <s v="Yes"/>
    <n v="5.6"/>
    <s v="Elect Pedro Vinolas Serra as Director"/>
    <s v="Election of Directors"/>
    <s v="For"/>
    <x v="2"/>
    <m/>
    <s v="No"/>
  </r>
  <r>
    <x v="401"/>
    <s v="Spain"/>
    <s v="ES0113860A34"/>
    <s v="B1X8QN2"/>
    <s v="Annual"/>
    <d v="2023-03-22T00:00:00"/>
    <s v="Management"/>
    <s v="G"/>
    <s v="Yes"/>
    <n v="6"/>
    <s v="Authorize Increase in Capital up to 50 Percent via Issuance of Equity or Equity-Linked Securities, Excluding Preemptive Rights of up to 10 Percent"/>
    <s v="Other"/>
    <s v="For"/>
    <x v="1"/>
    <s v="Share issuances with pre-emption rights exceeding 20% of issued share capital are deemed overly dilutive."/>
    <s v="Yes"/>
  </r>
  <r>
    <x v="401"/>
    <s v="Spain"/>
    <s v="ES0113860A34"/>
    <s v="B1X8QN2"/>
    <s v="Annual"/>
    <d v="2023-03-22T00:00:00"/>
    <s v="Management"/>
    <s v="G"/>
    <s v="Yes"/>
    <n v="7"/>
    <s v="Authorize Issuance of Convertible Bonds, Debentures, Warrants, and Other Debt Securities up to EUR 2 Billion with Exclusion of Preemptive Rights up to 10 Percent of Capital"/>
    <s v="Other"/>
    <s v="For"/>
    <x v="1"/>
    <s v="Share issuances with pre-emption rights exceeding 20% of issued share capital are deemed overly dilutive."/>
    <s v="Yes"/>
  </r>
  <r>
    <x v="401"/>
    <s v="Spain"/>
    <s v="ES0113860A34"/>
    <s v="B1X8QN2"/>
    <s v="Annual"/>
    <d v="2023-03-22T00:00:00"/>
    <s v="Management"/>
    <s v="G"/>
    <s v="Yes"/>
    <n v="8"/>
    <s v="Authorize Share Repurchase and Capital Reduction via Amortization of Repurchased Shares"/>
    <s v="Other"/>
    <s v="For"/>
    <x v="2"/>
    <m/>
    <s v="No"/>
  </r>
  <r>
    <x v="401"/>
    <s v="Spain"/>
    <s v="ES0113860A34"/>
    <s v="B1X8QN2"/>
    <s v="Annual"/>
    <d v="2023-03-22T00:00:00"/>
    <s v="Management"/>
    <s v="G"/>
    <s v="Yes"/>
    <n v="9"/>
    <s v="Fix Maximum Variable Compensation Ratio of Designated Group Members"/>
    <s v="Other"/>
    <s v="For"/>
    <x v="2"/>
    <m/>
    <s v="No"/>
  </r>
  <r>
    <x v="401"/>
    <s v="Spain"/>
    <s v="ES0113860A34"/>
    <s v="B1X8QN2"/>
    <s v="Annual"/>
    <d v="2023-03-22T00:00:00"/>
    <s v="Management"/>
    <s v="G"/>
    <s v="Yes"/>
    <n v="10"/>
    <s v="Approve Remuneration Policy"/>
    <s v="Incentives and Remuneration"/>
    <s v="For"/>
    <x v="2"/>
    <m/>
    <s v="No"/>
  </r>
  <r>
    <x v="401"/>
    <s v="Spain"/>
    <s v="ES0113860A34"/>
    <s v="B1X8QN2"/>
    <s v="Annual"/>
    <d v="2023-03-22T00:00:00"/>
    <s v="Management"/>
    <s v="G"/>
    <s v="Yes"/>
    <n v="11"/>
    <s v="Renew Appointment of KPMG Auditores as Auditor"/>
    <s v="Auditors"/>
    <s v="For"/>
    <x v="2"/>
    <m/>
    <s v="No"/>
  </r>
  <r>
    <x v="401"/>
    <s v="Spain"/>
    <s v="ES0113860A34"/>
    <s v="B1X8QN2"/>
    <s v="Annual"/>
    <d v="2023-03-22T00:00:00"/>
    <s v="Management"/>
    <s v="G"/>
    <s v="Yes"/>
    <n v="12"/>
    <s v="Authorize Board to Ratify and Execute Approved Resolutions"/>
    <s v="Other"/>
    <s v="For"/>
    <x v="2"/>
    <m/>
    <s v="No"/>
  </r>
  <r>
    <x v="401"/>
    <s v="Spain"/>
    <s v="ES0113860A34"/>
    <s v="B1X8QN2"/>
    <s v="Annual"/>
    <d v="2023-03-22T00:00:00"/>
    <s v="Management"/>
    <s v="G"/>
    <s v="Yes"/>
    <n v="13"/>
    <s v="Advisory Vote on Remuneration Report"/>
    <s v="Incentives and Remuneration"/>
    <s v="For"/>
    <x v="2"/>
    <m/>
    <s v="No"/>
  </r>
  <r>
    <x v="402"/>
    <s v="Germany"/>
    <s v="DE0005313704"/>
    <n v="5922961"/>
    <s v="Annual"/>
    <d v="2023-03-22T00:00:00"/>
    <s v="Management"/>
    <s v="G"/>
    <s v="No"/>
    <n v="1"/>
    <s v="Receive Financial Statements and Statutory Reports for Fiscal Year 2021/22 (Non-Voting)"/>
    <s v="Reports"/>
    <m/>
    <x v="0"/>
    <m/>
    <s v="No"/>
  </r>
  <r>
    <x v="402"/>
    <s v="Germany"/>
    <s v="DE0005313704"/>
    <n v="5922961"/>
    <s v="Annual"/>
    <d v="2023-03-22T00:00:00"/>
    <s v="Management"/>
    <s v="G"/>
    <s v="Yes"/>
    <n v="2"/>
    <s v="Approve Allocation of Income and Dividends of EUR 1.10 per Share"/>
    <s v="Other"/>
    <s v="For"/>
    <x v="2"/>
    <m/>
    <s v="No"/>
  </r>
  <r>
    <x v="402"/>
    <s v="Germany"/>
    <s v="DE0005313704"/>
    <n v="5922961"/>
    <s v="Annual"/>
    <d v="2023-03-22T00:00:00"/>
    <s v="Management"/>
    <s v="G"/>
    <s v="Yes"/>
    <n v="3"/>
    <s v="Approve Discharge of Management Board for Fiscal Year 2021/22"/>
    <s v="Other"/>
    <s v="For"/>
    <x v="2"/>
    <m/>
    <s v="No"/>
  </r>
  <r>
    <x v="402"/>
    <s v="Germany"/>
    <s v="DE0005313704"/>
    <n v="5922961"/>
    <s v="Annual"/>
    <d v="2023-03-22T00:00:00"/>
    <s v="Management"/>
    <s v="G"/>
    <s v="Yes"/>
    <n v="4"/>
    <s v="Approve Discharge of Supervisory Board for Fiscal Year 2021/22"/>
    <s v="Other"/>
    <s v="For"/>
    <x v="2"/>
    <m/>
    <s v="No"/>
  </r>
  <r>
    <x v="402"/>
    <s v="Germany"/>
    <s v="DE0005313704"/>
    <n v="5922961"/>
    <s v="Annual"/>
    <d v="2023-03-22T00:00:00"/>
    <s v="Management"/>
    <s v="G"/>
    <s v="Yes"/>
    <n v="5"/>
    <s v="Ratify PricewaterhouseCoopers GmbH as Auditors for Fiscal Year 2022/23"/>
    <s v="Auditors"/>
    <s v="For"/>
    <x v="2"/>
    <m/>
    <s v="No"/>
  </r>
  <r>
    <x v="402"/>
    <s v="Germany"/>
    <s v="DE0005313704"/>
    <n v="5922961"/>
    <s v="Annual"/>
    <d v="2023-03-22T00:00:00"/>
    <s v="Management"/>
    <s v="G"/>
    <s v="Yes"/>
    <n v="6.1"/>
    <s v="Approve Virtual-Only Shareholder Meetings Until 2028"/>
    <s v="Other"/>
    <s v="For"/>
    <x v="1"/>
    <s v="Unsupportive of exclusively virtual meetings."/>
    <s v="Yes"/>
  </r>
  <r>
    <x v="402"/>
    <s v="Germany"/>
    <s v="DE0005313704"/>
    <n v="5922961"/>
    <s v="Annual"/>
    <d v="2023-03-22T00:00:00"/>
    <s v="Management"/>
    <s v="G"/>
    <s v="Yes"/>
    <n v="6.2"/>
    <s v="Amend Articles Re: Participation of Supervisory Board Members in the Annual General Meeting by Means of Audio and Video Transmission"/>
    <s v="Other"/>
    <s v="For"/>
    <x v="2"/>
    <m/>
    <s v="No"/>
  </r>
  <r>
    <x v="402"/>
    <s v="Germany"/>
    <s v="DE0005313704"/>
    <n v="5922961"/>
    <s v="Annual"/>
    <d v="2023-03-22T00:00:00"/>
    <s v="Management"/>
    <s v="G"/>
    <s v="Yes"/>
    <n v="7.1"/>
    <s v="Amend Articles Re: Management Board Composition"/>
    <s v="Other"/>
    <s v="For"/>
    <x v="2"/>
    <m/>
    <s v="No"/>
  </r>
  <r>
    <x v="402"/>
    <s v="Germany"/>
    <s v="DE0005313704"/>
    <n v="5922961"/>
    <s v="Annual"/>
    <d v="2023-03-22T00:00:00"/>
    <s v="Management"/>
    <s v="G"/>
    <s v="Yes"/>
    <n v="7.2"/>
    <s v="Amend Articles Re: Supervisory Board Composition"/>
    <s v="Other"/>
    <s v="For"/>
    <x v="2"/>
    <m/>
    <s v="No"/>
  </r>
  <r>
    <x v="402"/>
    <s v="Germany"/>
    <s v="DE0005313704"/>
    <n v="5922961"/>
    <s v="Annual"/>
    <d v="2023-03-22T00:00:00"/>
    <s v="Management"/>
    <s v="G"/>
    <s v="Yes"/>
    <n v="7.3"/>
    <s v="Amend Articles Re: Supervisory Board Chair"/>
    <s v="Other"/>
    <s v="For"/>
    <x v="2"/>
    <m/>
    <s v="No"/>
  </r>
  <r>
    <x v="402"/>
    <s v="Germany"/>
    <s v="DE0005313704"/>
    <n v="5922961"/>
    <s v="Annual"/>
    <d v="2023-03-22T00:00:00"/>
    <s v="Management"/>
    <s v="G"/>
    <s v="Yes"/>
    <n v="7.4"/>
    <s v="Amend Articles Re: Supervisory Board Meetings"/>
    <s v="Other"/>
    <s v="For"/>
    <x v="2"/>
    <m/>
    <s v="No"/>
  </r>
  <r>
    <x v="402"/>
    <s v="Germany"/>
    <s v="DE0005313704"/>
    <n v="5922961"/>
    <s v="Annual"/>
    <d v="2023-03-22T00:00:00"/>
    <s v="Management"/>
    <s v="G"/>
    <s v="Yes"/>
    <n v="7.5"/>
    <s v="Amend Articles Re: Supervisory Board Resolutions"/>
    <s v="Other"/>
    <s v="For"/>
    <x v="2"/>
    <m/>
    <s v="No"/>
  </r>
  <r>
    <x v="402"/>
    <s v="Germany"/>
    <s v="DE0005313704"/>
    <n v="5922961"/>
    <s v="Annual"/>
    <d v="2023-03-22T00:00:00"/>
    <s v="Management"/>
    <s v="G"/>
    <s v="Yes"/>
    <n v="7.6"/>
    <s v="Amend Articles Re: Supervisory Board Committees"/>
    <s v="Other"/>
    <s v="For"/>
    <x v="2"/>
    <m/>
    <s v="No"/>
  </r>
  <r>
    <x v="402"/>
    <s v="Germany"/>
    <s v="DE0005313704"/>
    <n v="5922961"/>
    <s v="Annual"/>
    <d v="2023-03-22T00:00:00"/>
    <s v="Management"/>
    <s v="G"/>
    <s v="Yes"/>
    <n v="8.1"/>
    <s v="Elect Karl Lamprecht to the Supervisory Board"/>
    <s v="Other"/>
    <s v="For"/>
    <x v="1"/>
    <s v="Non-independent and the Remuneration Committee lacks sufficient independence. Non-independent and the Nomination Committee lacks sufficient independence."/>
    <s v="Yes"/>
  </r>
  <r>
    <x v="402"/>
    <s v="Germany"/>
    <s v="DE0005313704"/>
    <n v="5922961"/>
    <s v="Annual"/>
    <d v="2023-03-22T00:00:00"/>
    <s v="Management"/>
    <s v="G"/>
    <s v="Yes"/>
    <n v="8.1999999999999993"/>
    <s v="Elect Tania von der Goltz to the Supervisory Board"/>
    <s v="Other"/>
    <s v="For"/>
    <x v="2"/>
    <m/>
    <s v="No"/>
  </r>
  <r>
    <x v="402"/>
    <s v="Germany"/>
    <s v="DE0005313704"/>
    <n v="5922961"/>
    <s v="Annual"/>
    <d v="2023-03-22T00:00:00"/>
    <s v="Management"/>
    <s v="G"/>
    <s v="Yes"/>
    <n v="8.3000000000000007"/>
    <s v="Elect Christian Mueller to the Supervisory Board"/>
    <s v="Other"/>
    <s v="For"/>
    <x v="1"/>
    <s v="Non-independent and the Remuneration Committee lacks sufficient independence. Non-independent and the Nomination Committee lacks sufficient independence."/>
    <s v="Yes"/>
  </r>
  <r>
    <x v="402"/>
    <s v="Germany"/>
    <s v="DE0005313704"/>
    <n v="5922961"/>
    <s v="Annual"/>
    <d v="2023-03-22T00:00:00"/>
    <s v="Management"/>
    <s v="G"/>
    <s v="Yes"/>
    <n v="8.4"/>
    <s v="Elect Peter Kameritsch to the Supervisory Board"/>
    <s v="Other"/>
    <s v="For"/>
    <x v="2"/>
    <m/>
    <s v="No"/>
  </r>
  <r>
    <x v="402"/>
    <s v="Germany"/>
    <s v="DE0005313704"/>
    <n v="5922961"/>
    <s v="Annual"/>
    <d v="2023-03-22T00:00:00"/>
    <s v="Management"/>
    <s v="G"/>
    <s v="Yes"/>
    <n v="8.5"/>
    <s v="Elect Isabel De Paoli to the Supervisory Board"/>
    <s v="Other"/>
    <s v="For"/>
    <x v="2"/>
    <m/>
    <s v="No"/>
  </r>
  <r>
    <x v="402"/>
    <s v="Germany"/>
    <s v="DE0005313704"/>
    <n v="5922961"/>
    <s v="Annual"/>
    <d v="2023-03-22T00:00:00"/>
    <s v="Management"/>
    <s v="G"/>
    <s v="Yes"/>
    <n v="8.6"/>
    <s v="Elect Torsten Reitze to the Supervisory Board"/>
    <s v="Other"/>
    <s v="For"/>
    <x v="1"/>
    <s v="Non-independent and Audit Committee lacks sufficient independence."/>
    <s v="Yes"/>
  </r>
  <r>
    <x v="402"/>
    <s v="Germany"/>
    <s v="DE0005313704"/>
    <n v="5922961"/>
    <s v="Annual"/>
    <d v="2023-03-22T00:00:00"/>
    <s v="Management"/>
    <s v="G"/>
    <s v="Yes"/>
    <n v="9"/>
    <s v="Approve Remuneration Policy"/>
    <s v="Incentives and Remuneration"/>
    <s v="For"/>
    <x v="1"/>
    <s v="Poor pay disclosure. Short term awards are greater than long term incentives."/>
    <s v="Yes"/>
  </r>
  <r>
    <x v="402"/>
    <s v="Germany"/>
    <s v="DE0005313704"/>
    <n v="5922961"/>
    <s v="Annual"/>
    <d v="2023-03-22T00:00:00"/>
    <s v="Shareholder"/>
    <s v="S, G"/>
    <s v="Yes"/>
    <n v="10"/>
    <s v="Approve Remuneration Report"/>
    <s v="Incentives and Remuneration"/>
    <s v="For"/>
    <x v="1"/>
    <s v="Poor pay disclosure. One-off payments inadequately justified. Pension contribution rates exceed 30% of salary."/>
    <s v="Yes"/>
  </r>
  <r>
    <x v="403"/>
    <s v="South Korea"/>
    <s v="KR7180640005"/>
    <s v="BCGD8Q8"/>
    <s v="Annual"/>
    <d v="2023-03-22T00:00:00"/>
    <s v="Management"/>
    <s v="G"/>
    <s v="Yes"/>
    <n v="1"/>
    <s v="Approve Financial Statements and Allocation of Income"/>
    <s v="Other"/>
    <s v="For"/>
    <x v="1"/>
    <s v="Company has failed to publish the audited accounts in a sufficient timeframe ahead of the meeting."/>
    <s v="Yes"/>
  </r>
  <r>
    <x v="403"/>
    <s v="South Korea"/>
    <s v="KR7180640005"/>
    <s v="BCGD8Q8"/>
    <s v="Annual"/>
    <d v="2023-03-22T00:00:00"/>
    <s v="Management"/>
    <s v="G"/>
    <s v="Yes"/>
    <n v="2.1"/>
    <s v="Elect Kim Seok-dong as Outside Director"/>
    <s v="Election of Directors"/>
    <s v="For"/>
    <x v="2"/>
    <m/>
    <s v="No"/>
  </r>
  <r>
    <x v="403"/>
    <s v="South Korea"/>
    <s v="KR7180640005"/>
    <s v="BCGD8Q8"/>
    <s v="Annual"/>
    <d v="2023-03-22T00:00:00"/>
    <s v="Management"/>
    <s v="G"/>
    <s v="Yes"/>
    <n v="2.2000000000000002"/>
    <s v="Elect Park Young-seok as Outside Director"/>
    <s v="Election of Directors"/>
    <s v="For"/>
    <x v="2"/>
    <m/>
    <s v="No"/>
  </r>
  <r>
    <x v="403"/>
    <s v="South Korea"/>
    <s v="KR7180640005"/>
    <s v="BCGD8Q8"/>
    <s v="Annual"/>
    <d v="2023-03-22T00:00:00"/>
    <s v="Management"/>
    <s v="G"/>
    <s v="Yes"/>
    <n v="2.2999999999999998"/>
    <s v="Elect Choi Yoon-hui as Outside Director"/>
    <s v="Election of Directors"/>
    <s v="For"/>
    <x v="2"/>
    <m/>
    <s v="No"/>
  </r>
  <r>
    <x v="403"/>
    <s v="South Korea"/>
    <s v="KR7180640005"/>
    <s v="BCGD8Q8"/>
    <s v="Annual"/>
    <d v="2023-03-22T00:00:00"/>
    <s v="Management"/>
    <s v="G"/>
    <s v="Yes"/>
    <n v="3.1"/>
    <s v="Elect Cho Won-tae as Inside Director"/>
    <s v="Election of Directors"/>
    <s v="For"/>
    <x v="2"/>
    <m/>
    <s v="No"/>
  </r>
  <r>
    <x v="403"/>
    <s v="South Korea"/>
    <s v="KR7180640005"/>
    <s v="BCGD8Q8"/>
    <s v="Annual"/>
    <d v="2023-03-22T00:00:00"/>
    <s v="Management"/>
    <s v="G"/>
    <s v="Yes"/>
    <n v="3.2"/>
    <s v="Elect Ha Eun-yong as Inside Director"/>
    <s v="Election of Directors"/>
    <s v="For"/>
    <x v="2"/>
    <m/>
    <s v="No"/>
  </r>
  <r>
    <x v="403"/>
    <s v="South Korea"/>
    <s v="KR7180640005"/>
    <s v="BCGD8Q8"/>
    <s v="Annual"/>
    <d v="2023-03-22T00:00:00"/>
    <s v="Management"/>
    <s v="G"/>
    <s v="Yes"/>
    <n v="4.0999999999999996"/>
    <s v="Amend Articles of Incorporation (Changes to the Number of Directors)"/>
    <s v="Election of Directors"/>
    <s v="For"/>
    <x v="2"/>
    <m/>
    <s v="No"/>
  </r>
  <r>
    <x v="403"/>
    <s v="South Korea"/>
    <s v="KR7180640005"/>
    <s v="BCGD8Q8"/>
    <s v="Annual"/>
    <d v="2023-03-22T00:00:00"/>
    <s v="Management"/>
    <s v="G"/>
    <s v="Yes"/>
    <n v="4.2"/>
    <s v="Amend Articles of Incorporation (Issuance of Convertible Securities)"/>
    <s v="Other"/>
    <s v="For"/>
    <x v="1"/>
    <s v="The proposed changes are not deemed to be in the best interest of  shareholders."/>
    <s v="Yes"/>
  </r>
  <r>
    <x v="403"/>
    <s v="South Korea"/>
    <s v="KR7180640005"/>
    <s v="BCGD8Q8"/>
    <s v="Annual"/>
    <d v="2023-03-22T00:00:00"/>
    <s v="Management"/>
    <s v="G"/>
    <s v="Yes"/>
    <n v="4.3"/>
    <s v="Amend Articles of Incorporation (Name of Positions)"/>
    <s v="Other"/>
    <s v="For"/>
    <x v="2"/>
    <m/>
    <s v="No"/>
  </r>
  <r>
    <x v="403"/>
    <s v="South Korea"/>
    <s v="KR7180640005"/>
    <s v="BCGD8Q8"/>
    <s v="Annual"/>
    <d v="2023-03-22T00:00:00"/>
    <s v="Management"/>
    <s v="G"/>
    <s v="Yes"/>
    <n v="4.4000000000000004"/>
    <s v="Amend Articles of Incorporation (Appointment of Legal Advisor)"/>
    <s v="Other"/>
    <s v="For"/>
    <x v="2"/>
    <m/>
    <s v="No"/>
  </r>
  <r>
    <x v="403"/>
    <s v="South Korea"/>
    <s v="KR7180640005"/>
    <s v="BCGD8Q8"/>
    <s v="Annual"/>
    <d v="2023-03-22T00:00:00"/>
    <s v="Management"/>
    <s v="G"/>
    <s v="Yes"/>
    <n v="4.5"/>
    <s v="Amend Articles of Incorporation (Bylaws)"/>
    <s v="Other"/>
    <s v="For"/>
    <x v="2"/>
    <m/>
    <s v="No"/>
  </r>
  <r>
    <x v="403"/>
    <s v="South Korea"/>
    <s v="KR7180640005"/>
    <s v="BCGD8Q8"/>
    <s v="Annual"/>
    <d v="2023-03-22T00:00:00"/>
    <s v="Management"/>
    <s v="G"/>
    <s v="Yes"/>
    <n v="5"/>
    <s v="Approve Total Remuneration of Inside Directors and Outside Directors"/>
    <s v="Election of Directors"/>
    <s v="For"/>
    <x v="1"/>
    <s v="Total remuneration is excessive or inadequately justified."/>
    <s v="Yes"/>
  </r>
  <r>
    <x v="404"/>
    <s v="South Korea"/>
    <s v="KR7012330007"/>
    <n v="6449544"/>
    <s v="Annual"/>
    <d v="2023-03-22T00:00:00"/>
    <s v="Management"/>
    <s v="G"/>
    <s v="Yes"/>
    <n v="1"/>
    <s v="Approve Financial Statements"/>
    <s v="Other"/>
    <s v="For"/>
    <x v="2"/>
    <m/>
    <s v="No"/>
  </r>
  <r>
    <x v="404"/>
    <s v="South Korea"/>
    <s v="KR7012330007"/>
    <n v="6449544"/>
    <s v="Annual"/>
    <d v="2023-03-22T00:00:00"/>
    <s v="Management"/>
    <s v="G"/>
    <s v="Yes"/>
    <n v="2"/>
    <s v="Approve Appropriation of Income"/>
    <s v="Other"/>
    <s v="For"/>
    <x v="2"/>
    <m/>
    <s v="No"/>
  </r>
  <r>
    <x v="404"/>
    <s v="South Korea"/>
    <s v="KR7012330007"/>
    <n v="6449544"/>
    <s v="Annual"/>
    <d v="2023-03-22T00:00:00"/>
    <s v="Management"/>
    <s v="G"/>
    <s v="Yes"/>
    <n v="3.1"/>
    <s v="Elect Jang Young-woo as Outside Director"/>
    <s v="Election of Directors"/>
    <s v="For"/>
    <x v="2"/>
    <m/>
    <s v="No"/>
  </r>
  <r>
    <x v="404"/>
    <s v="South Korea"/>
    <s v="KR7012330007"/>
    <n v="6449544"/>
    <s v="Annual"/>
    <d v="2023-03-22T00:00:00"/>
    <s v="Management"/>
    <s v="G"/>
    <s v="Yes"/>
    <n v="3.2"/>
    <s v="Elect James Woo Kim as Outside Director"/>
    <s v="Election of Directors"/>
    <s v="For"/>
    <x v="2"/>
    <m/>
    <s v="No"/>
  </r>
  <r>
    <x v="404"/>
    <s v="South Korea"/>
    <s v="KR7012330007"/>
    <n v="6449544"/>
    <s v="Annual"/>
    <d v="2023-03-22T00:00:00"/>
    <s v="Management"/>
    <s v="G"/>
    <s v="Yes"/>
    <n v="3.3"/>
    <s v="Elect Jeong Ui-seon as Inside Director"/>
    <s v="Election of Directors"/>
    <s v="For"/>
    <x v="2"/>
    <m/>
    <s v="No"/>
  </r>
  <r>
    <x v="404"/>
    <s v="South Korea"/>
    <s v="KR7012330007"/>
    <n v="6449544"/>
    <s v="Annual"/>
    <d v="2023-03-22T00:00:00"/>
    <s v="Management"/>
    <s v="G"/>
    <s v="Yes"/>
    <n v="4.0999999999999996"/>
    <s v="Elect Jang Young-woo as a Member of Audit Committee"/>
    <s v="Other"/>
    <s v="For"/>
    <x v="2"/>
    <m/>
    <s v="No"/>
  </r>
  <r>
    <x v="404"/>
    <s v="South Korea"/>
    <s v="KR7012330007"/>
    <n v="6449544"/>
    <s v="Annual"/>
    <d v="2023-03-22T00:00:00"/>
    <s v="Management"/>
    <s v="G"/>
    <s v="Yes"/>
    <n v="4.2"/>
    <s v="Elect James Woo Kim as a Member of Audit Committee"/>
    <s v="Other"/>
    <s v="For"/>
    <x v="2"/>
    <m/>
    <s v="No"/>
  </r>
  <r>
    <x v="404"/>
    <s v="South Korea"/>
    <s v="KR7012330007"/>
    <n v="6449544"/>
    <s v="Annual"/>
    <d v="2023-03-22T00:00:00"/>
    <s v="Management"/>
    <s v="G"/>
    <s v="Yes"/>
    <n v="5"/>
    <s v="Approve Total Remuneration of Inside Directors and Outside Directors"/>
    <s v="Election of Directors"/>
    <s v="For"/>
    <x v="2"/>
    <m/>
    <s v="No"/>
  </r>
  <r>
    <x v="404"/>
    <s v="South Korea"/>
    <s v="KR7012330007"/>
    <n v="6449544"/>
    <s v="Annual"/>
    <d v="2023-03-22T00:00:00"/>
    <s v="Management"/>
    <s v="G"/>
    <s v="Yes"/>
    <n v="6"/>
    <s v="Amend Articles of Incorporation"/>
    <s v="Other"/>
    <s v="For"/>
    <x v="2"/>
    <m/>
    <s v="No"/>
  </r>
  <r>
    <x v="405"/>
    <s v="South Korea"/>
    <s v="KR7004020004"/>
    <n v="6461850"/>
    <s v="Annual"/>
    <d v="2023-03-22T00:00:00"/>
    <s v="Management"/>
    <s v="G"/>
    <s v="Yes"/>
    <n v="1"/>
    <s v="Approve Financial Statements and Allocation of Income"/>
    <s v="Other"/>
    <s v="For"/>
    <x v="1"/>
    <s v="Company has failed to publish the audited accounts in a sufficient timeframe ahead of the meeting."/>
    <s v="Yes"/>
  </r>
  <r>
    <x v="405"/>
    <s v="South Korea"/>
    <s v="KR7004020004"/>
    <n v="6461850"/>
    <s v="Annual"/>
    <d v="2023-03-22T00:00:00"/>
    <s v="Management"/>
    <s v="G"/>
    <s v="Yes"/>
    <n v="2"/>
    <s v="Amend Articles of Incorporation"/>
    <s v="Other"/>
    <s v="For"/>
    <x v="2"/>
    <m/>
    <s v="No"/>
  </r>
  <r>
    <x v="405"/>
    <s v="South Korea"/>
    <s v="KR7004020004"/>
    <n v="6461850"/>
    <s v="Annual"/>
    <d v="2023-03-22T00:00:00"/>
    <s v="Management"/>
    <s v="G"/>
    <s v="Yes"/>
    <n v="3.1"/>
    <s v="Elect Kim Gyeong-seok as Inside Director"/>
    <s v="Election of Directors"/>
    <s v="For"/>
    <x v="2"/>
    <m/>
    <s v="No"/>
  </r>
  <r>
    <x v="405"/>
    <s v="South Korea"/>
    <s v="KR7004020004"/>
    <n v="6461850"/>
    <s v="Annual"/>
    <d v="2023-03-22T00:00:00"/>
    <s v="Management"/>
    <s v="G"/>
    <s v="Yes"/>
    <n v="3.2"/>
    <s v="Elect Kim Won-bae as Inside Director"/>
    <s v="Election of Directors"/>
    <s v="For"/>
    <x v="2"/>
    <m/>
    <s v="No"/>
  </r>
  <r>
    <x v="405"/>
    <s v="South Korea"/>
    <s v="KR7004020004"/>
    <n v="6461850"/>
    <s v="Annual"/>
    <d v="2023-03-22T00:00:00"/>
    <s v="Management"/>
    <s v="G"/>
    <s v="Yes"/>
    <n v="4.0999999999999996"/>
    <s v="Approve Total Remuneration of Inside Directors and Outside Directors"/>
    <s v="Election of Directors"/>
    <s v="For"/>
    <x v="2"/>
    <m/>
    <s v="No"/>
  </r>
  <r>
    <x v="405"/>
    <s v="South Korea"/>
    <s v="KR7004020004"/>
    <n v="6461850"/>
    <s v="Annual"/>
    <d v="2023-03-22T00:00:00"/>
    <s v="Management"/>
    <s v="G"/>
    <s v="Yes"/>
    <n v="4.2"/>
    <s v="Approve Terms of Retirement Pay"/>
    <s v="Other"/>
    <s v="For"/>
    <x v="2"/>
    <m/>
    <s v="No"/>
  </r>
  <r>
    <x v="406"/>
    <s v="Turkey"/>
    <s v="TRAKCHOL91Q8"/>
    <s v="B03MVJ8"/>
    <s v="Annual"/>
    <d v="2023-03-22T00:00:00"/>
    <s v="Management"/>
    <s v="G"/>
    <s v="Yes"/>
    <n v="1"/>
    <s v="Open Meeting and Elect Presiding Council of Meeting"/>
    <s v="Other"/>
    <s v="For"/>
    <x v="2"/>
    <m/>
    <s v="No"/>
  </r>
  <r>
    <x v="406"/>
    <s v="Turkey"/>
    <s v="TRAKCHOL91Q8"/>
    <s v="B03MVJ8"/>
    <s v="Annual"/>
    <d v="2023-03-22T00:00:00"/>
    <s v="Management"/>
    <s v="G"/>
    <s v="Yes"/>
    <n v="2"/>
    <s v="Accept Board Report"/>
    <s v="Reports"/>
    <s v="For"/>
    <x v="2"/>
    <m/>
    <s v="No"/>
  </r>
  <r>
    <x v="406"/>
    <s v="Turkey"/>
    <s v="TRAKCHOL91Q8"/>
    <s v="B03MVJ8"/>
    <s v="Annual"/>
    <d v="2023-03-22T00:00:00"/>
    <s v="Management"/>
    <s v="G"/>
    <s v="Yes"/>
    <n v="3"/>
    <s v="Accept Audit Report"/>
    <s v="Reports"/>
    <s v="For"/>
    <x v="2"/>
    <m/>
    <s v="No"/>
  </r>
  <r>
    <x v="406"/>
    <s v="Turkey"/>
    <s v="TRAKCHOL91Q8"/>
    <s v="B03MVJ8"/>
    <s v="Annual"/>
    <d v="2023-03-22T00:00:00"/>
    <s v="Management"/>
    <s v="G"/>
    <s v="Yes"/>
    <n v="4"/>
    <s v="Accept Financial Statements"/>
    <s v="Other"/>
    <s v="For"/>
    <x v="2"/>
    <m/>
    <s v="No"/>
  </r>
  <r>
    <x v="406"/>
    <s v="Turkey"/>
    <s v="TRAKCHOL91Q8"/>
    <s v="B03MVJ8"/>
    <s v="Annual"/>
    <d v="2023-03-22T00:00:00"/>
    <s v="Management"/>
    <s v="G"/>
    <s v="Yes"/>
    <n v="5"/>
    <s v="Approve Discharge of Board"/>
    <s v="Other"/>
    <s v="For"/>
    <x v="2"/>
    <m/>
    <s v="No"/>
  </r>
  <r>
    <x v="406"/>
    <s v="Turkey"/>
    <s v="TRAKCHOL91Q8"/>
    <s v="B03MVJ8"/>
    <s v="Annual"/>
    <d v="2023-03-22T00:00:00"/>
    <s v="Management"/>
    <s v="G"/>
    <s v="Yes"/>
    <n v="6"/>
    <s v="Approve Allocation of Income"/>
    <s v="Other"/>
    <s v="For"/>
    <x v="2"/>
    <m/>
    <s v="No"/>
  </r>
  <r>
    <x v="406"/>
    <s v="Turkey"/>
    <s v="TRAKCHOL91Q8"/>
    <s v="B03MVJ8"/>
    <s v="Annual"/>
    <d v="2023-03-22T00:00:00"/>
    <s v="Management"/>
    <s v="G"/>
    <s v="Yes"/>
    <n v="7"/>
    <s v="Approve Share Repurchase Program"/>
    <s v="Other"/>
    <s v="For"/>
    <x v="2"/>
    <m/>
    <s v="No"/>
  </r>
  <r>
    <x v="406"/>
    <s v="Turkey"/>
    <s v="TRAKCHOL91Q8"/>
    <s v="B03MVJ8"/>
    <s v="Annual"/>
    <d v="2023-03-22T00:00:00"/>
    <s v="Management"/>
    <s v="G"/>
    <s v="Yes"/>
    <n v="8"/>
    <s v="Elect Directors"/>
    <s v="Election of Directors"/>
    <s v="For"/>
    <x v="1"/>
    <s v="Bundled director election proposal. Director is considered overboarded."/>
    <s v="Yes"/>
  </r>
  <r>
    <x v="406"/>
    <s v="Turkey"/>
    <s v="TRAKCHOL91Q8"/>
    <s v="B03MVJ8"/>
    <s v="Annual"/>
    <d v="2023-03-22T00:00:00"/>
    <s v="Management"/>
    <s v="G"/>
    <s v="Yes"/>
    <n v="9"/>
    <s v="Approve Remuneration Policy and Director Remuneration for 2022"/>
    <s v="Election of Directors"/>
    <s v="For"/>
    <x v="2"/>
    <m/>
    <s v="No"/>
  </r>
  <r>
    <x v="406"/>
    <s v="Turkey"/>
    <s v="TRAKCHOL91Q8"/>
    <s v="B03MVJ8"/>
    <s v="Annual"/>
    <d v="2023-03-22T00:00:00"/>
    <s v="Management"/>
    <s v="G"/>
    <s v="Yes"/>
    <n v="10"/>
    <s v="Approve Director Remuneration"/>
    <s v="Election of Directors"/>
    <s v="For"/>
    <x v="1"/>
    <s v="Poor pay disclosure."/>
    <s v="Yes"/>
  </r>
  <r>
    <x v="406"/>
    <s v="Turkey"/>
    <s v="TRAKCHOL91Q8"/>
    <s v="B03MVJ8"/>
    <s v="Annual"/>
    <d v="2023-03-22T00:00:00"/>
    <s v="Management"/>
    <s v="G"/>
    <s v="Yes"/>
    <n v="11"/>
    <s v="Ratify External Auditors"/>
    <s v="Auditors"/>
    <s v="For"/>
    <x v="2"/>
    <m/>
    <s v="No"/>
  </r>
  <r>
    <x v="406"/>
    <s v="Turkey"/>
    <s v="TRAKCHOL91Q8"/>
    <s v="B03MVJ8"/>
    <s v="Annual"/>
    <d v="2023-03-22T00:00:00"/>
    <s v="Management"/>
    <s v="S"/>
    <s v="Yes"/>
    <n v="12"/>
    <s v="Approve Upper Limit of Donations for the 2023 and Receive Information on Donations Made in 2022"/>
    <s v="Other"/>
    <s v="For"/>
    <x v="1"/>
    <s v="Not enough disclosure to make an informed decision."/>
    <s v="Yes"/>
  </r>
  <r>
    <x v="406"/>
    <s v="Turkey"/>
    <s v="TRAKCHOL91Q8"/>
    <s v="B03MVJ8"/>
    <s v="Annual"/>
    <d v="2023-03-22T00:00:00"/>
    <s v="Management"/>
    <s v="G"/>
    <s v="No"/>
    <n v="13"/>
    <s v="Receive Information on Guarantees, Pledges and Mortgages Provided to Third Parties"/>
    <s v="Other"/>
    <m/>
    <x v="0"/>
    <m/>
    <s v="No"/>
  </r>
  <r>
    <x v="406"/>
    <s v="Turkey"/>
    <s v="TRAKCHOL91Q8"/>
    <s v="B03MVJ8"/>
    <s v="Annual"/>
    <d v="2023-03-22T00:00:00"/>
    <s v="Management"/>
    <s v="G"/>
    <s v="Yes"/>
    <n v="14"/>
    <s v="Grant Permission for Board Members to Engage in Commercial Transactions with Company and Be Involved with Companies with Similar Corporate Purpose in Accordance with Articles 395 and 396 of Turkish Commercial Law"/>
    <s v="Other"/>
    <s v="For"/>
    <x v="2"/>
    <m/>
    <s v="No"/>
  </r>
  <r>
    <x v="406"/>
    <s v="Turkey"/>
    <s v="TRAKCHOL91Q8"/>
    <s v="B03MVJ8"/>
    <s v="Annual"/>
    <d v="2023-03-22T00:00:00"/>
    <s v="Management"/>
    <s v="G"/>
    <s v="No"/>
    <n v="15"/>
    <s v="Wishes"/>
    <s v="Other"/>
    <m/>
    <x v="0"/>
    <m/>
    <s v="No"/>
  </r>
  <r>
    <x v="407"/>
    <s v="South Korea"/>
    <s v="KR7003490000"/>
    <n v="6496766"/>
    <s v="Annual"/>
    <d v="2023-03-22T00:00:00"/>
    <s v="Management"/>
    <s v="G"/>
    <s v="Yes"/>
    <n v="1"/>
    <s v="Approve Financial Statements and Allocation of Income"/>
    <s v="Other"/>
    <s v="For"/>
    <x v="1"/>
    <s v="Company has failed to publish the audited accounts in a sufficient timeframe ahead of the meeting."/>
    <s v="Yes"/>
  </r>
  <r>
    <x v="407"/>
    <s v="South Korea"/>
    <s v="KR7003490000"/>
    <n v="6496766"/>
    <s v="Annual"/>
    <d v="2023-03-22T00:00:00"/>
    <s v="Management"/>
    <s v="G"/>
    <s v="Yes"/>
    <n v="2"/>
    <s v="Amend Articles of Incorporation"/>
    <s v="Other"/>
    <s v="For"/>
    <x v="2"/>
    <m/>
    <s v="No"/>
  </r>
  <r>
    <x v="407"/>
    <s v="South Korea"/>
    <s v="KR7003490000"/>
    <n v="6496766"/>
    <s v="Annual"/>
    <d v="2023-03-22T00:00:00"/>
    <s v="Management"/>
    <s v="G"/>
    <s v="Yes"/>
    <n v="3.1"/>
    <s v="Elect Woo Gi-hong as Inside Director"/>
    <s v="Election of Directors"/>
    <s v="For"/>
    <x v="2"/>
    <m/>
    <s v="No"/>
  </r>
  <r>
    <x v="407"/>
    <s v="South Korea"/>
    <s v="KR7003490000"/>
    <n v="6496766"/>
    <s v="Annual"/>
    <d v="2023-03-22T00:00:00"/>
    <s v="Management"/>
    <s v="G"/>
    <s v="Yes"/>
    <n v="3.2"/>
    <s v="Elect Yoo Jong-seok as Inside Director"/>
    <s v="Election of Directors"/>
    <s v="For"/>
    <x v="2"/>
    <m/>
    <s v="No"/>
  </r>
  <r>
    <x v="407"/>
    <s v="South Korea"/>
    <s v="KR7003490000"/>
    <n v="6496766"/>
    <s v="Annual"/>
    <d v="2023-03-22T00:00:00"/>
    <s v="Management"/>
    <s v="G"/>
    <s v="Yes"/>
    <n v="3.3"/>
    <s v="Elect Jeong Gap-young as Outside Director"/>
    <s v="Election of Directors"/>
    <s v="For"/>
    <x v="2"/>
    <m/>
    <s v="No"/>
  </r>
  <r>
    <x v="407"/>
    <s v="South Korea"/>
    <s v="KR7003490000"/>
    <n v="6496766"/>
    <s v="Annual"/>
    <d v="2023-03-22T00:00:00"/>
    <s v="Management"/>
    <s v="G"/>
    <s v="Yes"/>
    <n v="3.4"/>
    <s v="Elect Park Hyeon-ju as Outside Director"/>
    <s v="Election of Directors"/>
    <s v="For"/>
    <x v="2"/>
    <m/>
    <s v="No"/>
  </r>
  <r>
    <x v="407"/>
    <s v="South Korea"/>
    <s v="KR7003490000"/>
    <n v="6496766"/>
    <s v="Annual"/>
    <d v="2023-03-22T00:00:00"/>
    <s v="Management"/>
    <s v="G"/>
    <s v="Yes"/>
    <n v="4"/>
    <s v="Elect Park Hyeon-ju as a Member of Audit Committee"/>
    <s v="Other"/>
    <s v="For"/>
    <x v="2"/>
    <m/>
    <s v="No"/>
  </r>
  <r>
    <x v="407"/>
    <s v="South Korea"/>
    <s v="KR7003490000"/>
    <n v="6496766"/>
    <s v="Annual"/>
    <d v="2023-03-22T00:00:00"/>
    <s v="Management"/>
    <s v="G"/>
    <s v="Yes"/>
    <n v="5"/>
    <s v="Approve Total Remuneration of Inside Directors and Outside Directors"/>
    <s v="Election of Directors"/>
    <s v="For"/>
    <x v="1"/>
    <s v="Total remuneration is excessive or inadequately justified."/>
    <s v="Yes"/>
  </r>
  <r>
    <x v="408"/>
    <s v="South Korea"/>
    <s v="KR7066970005"/>
    <n v="6578608"/>
    <s v="Annual"/>
    <d v="2023-03-22T00:00:00"/>
    <s v="Management"/>
    <s v="G"/>
    <s v="Yes"/>
    <n v="1"/>
    <s v="Approve Financial Statements and Allocation of Income"/>
    <s v="Other"/>
    <s v="For"/>
    <x v="1"/>
    <s v="Company has failed to publish the audited accounts in a sufficient timeframe ahead of the meeting."/>
    <s v="Yes"/>
  </r>
  <r>
    <x v="408"/>
    <s v="South Korea"/>
    <s v="KR7066970005"/>
    <n v="6578608"/>
    <s v="Annual"/>
    <d v="2023-03-22T00:00:00"/>
    <s v="Management"/>
    <s v="G"/>
    <s v="Yes"/>
    <n v="2"/>
    <s v="Amend Articles of Incorporation"/>
    <s v="Other"/>
    <s v="For"/>
    <x v="1"/>
    <s v="The proposed changes are not deemed to be in the best interest of  shareholders."/>
    <s v="Yes"/>
  </r>
  <r>
    <x v="408"/>
    <s v="South Korea"/>
    <s v="KR7066970005"/>
    <n v="6578608"/>
    <s v="Annual"/>
    <d v="2023-03-22T00:00:00"/>
    <s v="Management"/>
    <s v="G"/>
    <s v="Yes"/>
    <n v="3"/>
    <s v="Elect Park Gi-seon as Outside Director"/>
    <s v="Election of Directors"/>
    <s v="For"/>
    <x v="2"/>
    <m/>
    <s v="No"/>
  </r>
  <r>
    <x v="408"/>
    <s v="South Korea"/>
    <s v="KR7066970005"/>
    <n v="6578608"/>
    <s v="Annual"/>
    <d v="2023-03-22T00:00:00"/>
    <s v="Management"/>
    <s v="G"/>
    <s v="Yes"/>
    <n v="4"/>
    <s v="Approve Total Remuneration of Inside Directors and Outside Directors"/>
    <s v="Election of Directors"/>
    <s v="For"/>
    <x v="1"/>
    <s v="Total remuneration is excessive or inadequately justified."/>
    <s v="Yes"/>
  </r>
  <r>
    <x v="409"/>
    <s v="Iceland"/>
    <s v="IS0000000388"/>
    <n v="4907958"/>
    <s v="Annual"/>
    <d v="2023-03-22T00:00:00"/>
    <s v="Management"/>
    <s v="G"/>
    <s v="No"/>
    <n v="1"/>
    <s v="Open Meeting; Elect Chairman and Secretary of Meeting"/>
    <s v="Other"/>
    <m/>
    <x v="0"/>
    <m/>
    <s v="No"/>
  </r>
  <r>
    <x v="409"/>
    <s v="Iceland"/>
    <s v="IS0000000388"/>
    <n v="4907958"/>
    <s v="Annual"/>
    <d v="2023-03-22T00:00:00"/>
    <s v="Management"/>
    <s v="G"/>
    <s v="No"/>
    <n v="2"/>
    <s v="Receive Report of Board"/>
    <s v="Reports"/>
    <m/>
    <x v="0"/>
    <m/>
    <s v="No"/>
  </r>
  <r>
    <x v="409"/>
    <s v="Iceland"/>
    <s v="IS0000000388"/>
    <n v="4907958"/>
    <s v="Annual"/>
    <d v="2023-03-22T00:00:00"/>
    <s v="Management"/>
    <s v="G"/>
    <s v="No"/>
    <n v="3"/>
    <s v="Receive President's Report"/>
    <s v="Reports"/>
    <m/>
    <x v="0"/>
    <m/>
    <s v="No"/>
  </r>
  <r>
    <x v="409"/>
    <s v="Iceland"/>
    <s v="IS0000000388"/>
    <n v="4907958"/>
    <s v="Annual"/>
    <d v="2023-03-22T00:00:00"/>
    <s v="Management"/>
    <s v="G"/>
    <s v="Yes"/>
    <n v="4"/>
    <s v="Approve Financial Statements and Statutory Reports"/>
    <s v="Reports"/>
    <s v="For"/>
    <x v="2"/>
    <m/>
    <s v="No"/>
  </r>
  <r>
    <x v="409"/>
    <s v="Iceland"/>
    <s v="IS0000000388"/>
    <n v="4907958"/>
    <s v="Annual"/>
    <d v="2023-03-22T00:00:00"/>
    <s v="Management"/>
    <s v="G"/>
    <s v="Yes"/>
    <n v="5"/>
    <s v="Approve Allocation of Income and Dividends of EUR 0.0156 Per Share"/>
    <s v="Other"/>
    <s v="For"/>
    <x v="2"/>
    <m/>
    <s v="No"/>
  </r>
  <r>
    <x v="409"/>
    <s v="Iceland"/>
    <s v="IS0000000388"/>
    <n v="4907958"/>
    <s v="Annual"/>
    <d v="2023-03-22T00:00:00"/>
    <s v="Management"/>
    <s v="G"/>
    <s v="No"/>
    <n v="6"/>
    <s v="Receive Remuneration Report"/>
    <s v="Incentives and Remuneration"/>
    <m/>
    <x v="0"/>
    <m/>
    <s v="No"/>
  </r>
  <r>
    <x v="409"/>
    <s v="Iceland"/>
    <s v="IS0000000388"/>
    <n v="4907958"/>
    <s v="Annual"/>
    <d v="2023-03-22T00:00:00"/>
    <s v="Management"/>
    <s v="G"/>
    <s v="Yes"/>
    <n v="7"/>
    <s v="Approve Remuneration Policy And Other Terms of Employment For Executive Management"/>
    <s v="Incentives and Remuneration"/>
    <s v="For"/>
    <x v="2"/>
    <m/>
    <s v="No"/>
  </r>
  <r>
    <x v="409"/>
    <s v="Iceland"/>
    <s v="IS0000000388"/>
    <n v="4907958"/>
    <s v="Annual"/>
    <d v="2023-03-22T00:00:00"/>
    <s v="Management"/>
    <s v="G"/>
    <s v="Yes"/>
    <n v="8"/>
    <s v="Approve Performance Share Plan for Key Employees"/>
    <s v="Other"/>
    <s v="For"/>
    <x v="1"/>
    <s v="LTIP lacks disclosure."/>
    <s v="Yes"/>
  </r>
  <r>
    <x v="409"/>
    <s v="Iceland"/>
    <s v="IS0000000388"/>
    <n v="4907958"/>
    <s v="Annual"/>
    <d v="2023-03-22T00:00:00"/>
    <s v="Management"/>
    <s v="G"/>
    <s v="Yes"/>
    <n v="9"/>
    <s v="Approve Remuneration of Directors"/>
    <s v="Election of Directors"/>
    <s v="For"/>
    <x v="2"/>
    <m/>
    <s v="No"/>
  </r>
  <r>
    <x v="409"/>
    <s v="Iceland"/>
    <s v="IS0000000388"/>
    <n v="4907958"/>
    <s v="Annual"/>
    <d v="2023-03-22T00:00:00"/>
    <s v="Management"/>
    <s v="G"/>
    <s v="Yes"/>
    <n v="10"/>
    <s v="Approve Remuneration of Auditors for 2023"/>
    <s v="Incentives and Remuneration"/>
    <s v="For"/>
    <x v="2"/>
    <m/>
    <s v="No"/>
  </r>
  <r>
    <x v="409"/>
    <s v="Iceland"/>
    <s v="IS0000000388"/>
    <n v="4907958"/>
    <s v="Annual"/>
    <d v="2023-03-22T00:00:00"/>
    <s v="Management"/>
    <s v="G"/>
    <s v="Yes"/>
    <n v="11.1"/>
    <s v="Amend Articles Re: Participation at Shareholders Meetings"/>
    <s v="Other"/>
    <s v="For"/>
    <x v="2"/>
    <m/>
    <s v="No"/>
  </r>
  <r>
    <x v="409"/>
    <s v="Iceland"/>
    <s v="IS0000000388"/>
    <n v="4907958"/>
    <s v="Annual"/>
    <d v="2023-03-22T00:00:00"/>
    <s v="Management"/>
    <s v="G"/>
    <s v="Yes"/>
    <n v="11.2"/>
    <s v="Amend Articles Re: Notice of Electronic Participation"/>
    <s v="Other"/>
    <s v="For"/>
    <x v="2"/>
    <m/>
    <s v="No"/>
  </r>
  <r>
    <x v="409"/>
    <s v="Iceland"/>
    <s v="IS0000000388"/>
    <n v="4907958"/>
    <s v="Annual"/>
    <d v="2023-03-22T00:00:00"/>
    <s v="Management"/>
    <s v="G"/>
    <s v="Yes"/>
    <n v="11.3"/>
    <s v="Amend Articles Re: Record Date"/>
    <s v="Other"/>
    <s v="For"/>
    <x v="2"/>
    <m/>
    <s v="No"/>
  </r>
  <r>
    <x v="409"/>
    <s v="Iceland"/>
    <s v="IS0000000388"/>
    <n v="4907958"/>
    <s v="Annual"/>
    <d v="2023-03-22T00:00:00"/>
    <s v="Management"/>
    <s v="G"/>
    <s v="Yes"/>
    <n v="11.4"/>
    <s v="Amend Articles Re: Add Shareholders Discussion Topic"/>
    <s v="Other"/>
    <s v="For"/>
    <x v="2"/>
    <m/>
    <s v="No"/>
  </r>
  <r>
    <x v="409"/>
    <s v="Iceland"/>
    <s v="IS0000000388"/>
    <n v="4907958"/>
    <s v="Annual"/>
    <d v="2023-03-22T00:00:00"/>
    <s v="Management"/>
    <s v="G"/>
    <s v="Yes"/>
    <n v="11.5"/>
    <s v="Amend Articles Re: Share Capital"/>
    <s v="Other"/>
    <s v="For"/>
    <x v="2"/>
    <m/>
    <s v="No"/>
  </r>
  <r>
    <x v="409"/>
    <s v="Iceland"/>
    <s v="IS0000000388"/>
    <n v="4907958"/>
    <s v="Annual"/>
    <d v="2023-03-22T00:00:00"/>
    <s v="Management"/>
    <s v="G"/>
    <s v="Yes"/>
    <n v="12.1"/>
    <s v="Elect Ann Elizabeth Savage as Director"/>
    <s v="Election of Directors"/>
    <s v="For"/>
    <x v="2"/>
    <m/>
    <s v="No"/>
  </r>
  <r>
    <x v="409"/>
    <s v="Iceland"/>
    <s v="IS0000000388"/>
    <n v="4907958"/>
    <s v="Annual"/>
    <d v="2023-03-22T00:00:00"/>
    <s v="Management"/>
    <s v="G"/>
    <s v="Yes"/>
    <n v="12.2"/>
    <s v="Elect Arnar Thor Masson as Director"/>
    <s v="Election of Directors"/>
    <s v="For"/>
    <x v="1"/>
    <s v="Non-independent and the Remuneration Committee lacks sufficient independence."/>
    <s v="Yes"/>
  </r>
  <r>
    <x v="409"/>
    <s v="Iceland"/>
    <s v="IS0000000388"/>
    <n v="4907958"/>
    <s v="Annual"/>
    <d v="2023-03-22T00:00:00"/>
    <s v="Management"/>
    <s v="G"/>
    <s v="Yes"/>
    <n v="12.3"/>
    <s v="Elect Astvaldur Johannsson as Director"/>
    <s v="Election of Directors"/>
    <s v="For"/>
    <x v="2"/>
    <m/>
    <s v="No"/>
  </r>
  <r>
    <x v="409"/>
    <s v="Iceland"/>
    <s v="IS0000000388"/>
    <n v="4907958"/>
    <s v="Annual"/>
    <d v="2023-03-22T00:00:00"/>
    <s v="Management"/>
    <s v="G"/>
    <s v="Yes"/>
    <n v="12.4"/>
    <s v="Elect Lillie Li Valeur as Director"/>
    <s v="Election of Directors"/>
    <s v="For"/>
    <x v="2"/>
    <m/>
    <s v="No"/>
  </r>
  <r>
    <x v="409"/>
    <s v="Iceland"/>
    <s v="IS0000000388"/>
    <n v="4907958"/>
    <s v="Annual"/>
    <d v="2023-03-22T00:00:00"/>
    <s v="Management"/>
    <s v="G"/>
    <s v="Yes"/>
    <n v="12.5"/>
    <s v="Elect Olafur Steinn Gudmundsson as Director"/>
    <s v="Election of Directors"/>
    <s v="For"/>
    <x v="1"/>
    <s v="Non-independent and the Remuneration Committee lacks sufficient independence."/>
    <s v="Yes"/>
  </r>
  <r>
    <x v="409"/>
    <s v="Iceland"/>
    <s v="IS0000000388"/>
    <n v="4907958"/>
    <s v="Annual"/>
    <d v="2023-03-22T00:00:00"/>
    <s v="Management"/>
    <s v="G"/>
    <s v="Yes"/>
    <n v="12.6"/>
    <s v="Elect Svafa Gronfeldt as Director"/>
    <s v="Election of Directors"/>
    <s v="For"/>
    <x v="2"/>
    <m/>
    <s v="No"/>
  </r>
  <r>
    <x v="409"/>
    <s v="Iceland"/>
    <s v="IS0000000388"/>
    <n v="4907958"/>
    <s v="Annual"/>
    <d v="2023-03-22T00:00:00"/>
    <s v="Management"/>
    <s v="G"/>
    <s v="Yes"/>
    <n v="12.7"/>
    <s v="Elect Ton van der Laan as Director"/>
    <s v="Election of Directors"/>
    <s v="For"/>
    <x v="2"/>
    <m/>
    <s v="No"/>
  </r>
  <r>
    <x v="409"/>
    <s v="Iceland"/>
    <s v="IS0000000388"/>
    <n v="4907958"/>
    <s v="Annual"/>
    <d v="2023-03-22T00:00:00"/>
    <s v="Management"/>
    <s v="G"/>
    <s v="Yes"/>
    <n v="13"/>
    <s v="Ratify KPMG as Auditor"/>
    <s v="Auditors"/>
    <s v="For"/>
    <x v="2"/>
    <m/>
    <s v="No"/>
  </r>
  <r>
    <x v="409"/>
    <s v="Iceland"/>
    <s v="IS0000000388"/>
    <n v="4907958"/>
    <s v="Annual"/>
    <d v="2023-03-22T00:00:00"/>
    <s v="Management"/>
    <s v="G"/>
    <s v="Yes"/>
    <n v="14"/>
    <s v="Authorize Repurchase of Shares"/>
    <s v="Other"/>
    <s v="For"/>
    <x v="2"/>
    <m/>
    <s v="No"/>
  </r>
  <r>
    <x v="409"/>
    <s v="Iceland"/>
    <s v="IS0000000388"/>
    <n v="4907958"/>
    <s v="Annual"/>
    <d v="2023-03-22T00:00:00"/>
    <s v="Management"/>
    <s v="G"/>
    <s v="No"/>
    <n v="15"/>
    <s v="Other Business (Non-Voting)"/>
    <s v="Other"/>
    <m/>
    <x v="0"/>
    <m/>
    <s v="No"/>
  </r>
  <r>
    <x v="410"/>
    <s v="Greece"/>
    <s v="GRS426003000"/>
    <n v="5996234"/>
    <s v="Extraordinary Shareholders"/>
    <d v="2023-03-22T00:00:00"/>
    <s v="Management"/>
    <s v="G"/>
    <s v="Yes"/>
    <n v="1"/>
    <s v="Approve Stock Award to Executives"/>
    <s v="Other"/>
    <s v="For"/>
    <x v="1"/>
    <s v="Executive pay is not aligned with performance.  LTIP lacks disclosure."/>
    <s v="Yes"/>
  </r>
  <r>
    <x v="410"/>
    <s v="Greece"/>
    <s v="GRS426003000"/>
    <n v="5996234"/>
    <s v="Extraordinary Shareholders"/>
    <d v="2023-03-22T00:00:00"/>
    <s v="Management"/>
    <s v="G"/>
    <s v="Yes"/>
    <n v="2"/>
    <s v="Approve Restricted Stock Plan"/>
    <s v="Other"/>
    <s v="For"/>
    <x v="1"/>
    <s v="Majority of awards vest without reference to performance conditions."/>
    <s v="Yes"/>
  </r>
  <r>
    <x v="410"/>
    <s v="Greece"/>
    <s v="GRS426003000"/>
    <n v="5996234"/>
    <s v="Extraordinary Shareholders"/>
    <d v="2023-03-22T00:00:00"/>
    <s v="Management"/>
    <s v="G"/>
    <s v="Yes"/>
    <n v="3"/>
    <s v="Approve Stock Option Plan"/>
    <s v="Other"/>
    <s v="For"/>
    <x v="1"/>
    <s v="Majority of awards vest without reference to performance conditions.  Vesting of performance awards is less than three years.  Options granted at a discount to current market price."/>
    <s v="Yes"/>
  </r>
  <r>
    <x v="411"/>
    <s v="South Korea"/>
    <s v="KR7035420009"/>
    <n v="6560393"/>
    <s v="Annual"/>
    <d v="2023-03-22T00:00:00"/>
    <s v="Management"/>
    <s v="G"/>
    <s v="Yes"/>
    <n v="1"/>
    <s v="Approve Financial Statements and Allocation of Income"/>
    <s v="Other"/>
    <s v="For"/>
    <x v="2"/>
    <m/>
    <s v="No"/>
  </r>
  <r>
    <x v="411"/>
    <s v="South Korea"/>
    <s v="KR7035420009"/>
    <n v="6560393"/>
    <s v="Annual"/>
    <d v="2023-03-22T00:00:00"/>
    <s v="Management"/>
    <s v="G"/>
    <s v="Yes"/>
    <n v="2"/>
    <s v="Elect Byeon Dae-gyu as Non-Independent Non-Executive Director"/>
    <s v="Election of Directors"/>
    <s v="For"/>
    <x v="1"/>
    <s v="Director is considered overboarded."/>
    <s v="Yes"/>
  </r>
  <r>
    <x v="411"/>
    <s v="South Korea"/>
    <s v="KR7035420009"/>
    <n v="6560393"/>
    <s v="Annual"/>
    <d v="2023-03-22T00:00:00"/>
    <s v="Management"/>
    <s v="G"/>
    <s v="Yes"/>
    <n v="3"/>
    <s v="Approve Total Remuneration of Inside Directors and Outside Directors"/>
    <s v="Election of Directors"/>
    <s v="For"/>
    <x v="2"/>
    <m/>
    <s v="No"/>
  </r>
  <r>
    <x v="412"/>
    <s v="South Korea"/>
    <s v="KR7010060002"/>
    <n v="6497004"/>
    <s v="Annual"/>
    <d v="2023-03-22T00:00:00"/>
    <s v="Management"/>
    <s v="G"/>
    <s v="Yes"/>
    <n v="1.1000000000000001"/>
    <s v="Approve Appropriation of Income"/>
    <s v="Other"/>
    <s v="For"/>
    <x v="2"/>
    <m/>
    <s v="No"/>
  </r>
  <r>
    <x v="412"/>
    <s v="South Korea"/>
    <s v="KR7010060002"/>
    <n v="6497004"/>
    <s v="Annual"/>
    <d v="2023-03-22T00:00:00"/>
    <s v="Management"/>
    <s v="G"/>
    <s v="Yes"/>
    <n v="1.2"/>
    <s v="Approve Financial Statements"/>
    <s v="Other"/>
    <s v="For"/>
    <x v="2"/>
    <m/>
    <s v="No"/>
  </r>
  <r>
    <x v="412"/>
    <s v="South Korea"/>
    <s v="KR7010060002"/>
    <n v="6497004"/>
    <s v="Annual"/>
    <d v="2023-03-22T00:00:00"/>
    <s v="Management"/>
    <s v="G"/>
    <s v="Yes"/>
    <n v="2"/>
    <s v="Amend Articles of Incorporation"/>
    <s v="Other"/>
    <s v="For"/>
    <x v="2"/>
    <m/>
    <s v="No"/>
  </r>
  <r>
    <x v="412"/>
    <s v="South Korea"/>
    <s v="KR7010060002"/>
    <n v="6497004"/>
    <s v="Annual"/>
    <d v="2023-03-22T00:00:00"/>
    <s v="Management"/>
    <s v="G"/>
    <s v="Yes"/>
    <n v="3"/>
    <s v="Approve Total Remuneration of Inside Directors and Outside Directors"/>
    <s v="Election of Directors"/>
    <s v="For"/>
    <x v="2"/>
    <m/>
    <s v="No"/>
  </r>
  <r>
    <x v="412"/>
    <s v="South Korea"/>
    <s v="KR7010060002"/>
    <n v="6497004"/>
    <s v="Annual"/>
    <d v="2023-03-22T00:00:00"/>
    <s v="Management"/>
    <s v="G"/>
    <s v="Yes"/>
    <n v="4"/>
    <s v="Approve Terms of Retirement Pay"/>
    <s v="Other"/>
    <s v="For"/>
    <x v="2"/>
    <m/>
    <s v="No"/>
  </r>
  <r>
    <x v="412"/>
    <s v="South Korea"/>
    <s v="KR7010060002"/>
    <n v="6497004"/>
    <s v="Annual"/>
    <d v="2023-03-22T00:00:00"/>
    <s v="Management"/>
    <s v="G"/>
    <s v="Yes"/>
    <n v="5"/>
    <s v="Approve Spin-Off Agreement"/>
    <s v="Other"/>
    <s v="For"/>
    <x v="1"/>
    <s v="The economic benefit compared to the restructuring cost appears unconvincing, while the transaction seemingly supports entrenchment of the majority shareholders."/>
    <s v="Yes"/>
  </r>
  <r>
    <x v="412"/>
    <s v="South Korea"/>
    <s v="KR7010060002"/>
    <n v="6497004"/>
    <s v="Annual"/>
    <d v="2023-03-22T00:00:00"/>
    <s v="Management"/>
    <s v="G"/>
    <s v="Yes"/>
    <n v="6"/>
    <s v="Elect Seo Jin-seok as Inside Director"/>
    <s v="Election of Directors"/>
    <s v="For"/>
    <x v="2"/>
    <m/>
    <s v="No"/>
  </r>
  <r>
    <x v="413"/>
    <s v="Finland"/>
    <s v="FI0009014377"/>
    <s v="B17NY40"/>
    <s v="Annual"/>
    <d v="2023-03-22T00:00:00"/>
    <s v="Management"/>
    <s v="G"/>
    <s v="No"/>
    <n v="1"/>
    <s v="Open Meeting"/>
    <s v="Other"/>
    <m/>
    <x v="0"/>
    <m/>
    <s v="No"/>
  </r>
  <r>
    <x v="413"/>
    <s v="Finland"/>
    <s v="FI0009014377"/>
    <s v="B17NY40"/>
    <s v="Annual"/>
    <d v="2023-03-22T00:00:00"/>
    <s v="Management"/>
    <s v="G"/>
    <s v="No"/>
    <n v="2"/>
    <s v="Call the Meeting to Order"/>
    <s v="Other"/>
    <m/>
    <x v="0"/>
    <m/>
    <s v="No"/>
  </r>
  <r>
    <x v="413"/>
    <s v="Finland"/>
    <s v="FI0009014377"/>
    <s v="B17NY40"/>
    <s v="Annual"/>
    <d v="2023-03-22T00:00:00"/>
    <s v="Management"/>
    <s v="G"/>
    <s v="No"/>
    <n v="3"/>
    <s v="Designate Inspector or Shareholder Representative(s) of Minutes of Meeting"/>
    <s v="Other"/>
    <m/>
    <x v="0"/>
    <m/>
    <s v="No"/>
  </r>
  <r>
    <x v="413"/>
    <s v="Finland"/>
    <s v="FI0009014377"/>
    <s v="B17NY40"/>
    <s v="Annual"/>
    <d v="2023-03-22T00:00:00"/>
    <s v="Management"/>
    <s v="G"/>
    <s v="No"/>
    <n v="4"/>
    <s v="Acknowledge Proper Convening of Meeting"/>
    <s v="Other"/>
    <m/>
    <x v="0"/>
    <m/>
    <s v="No"/>
  </r>
  <r>
    <x v="413"/>
    <s v="Finland"/>
    <s v="FI0009014377"/>
    <s v="B17NY40"/>
    <s v="Annual"/>
    <d v="2023-03-22T00:00:00"/>
    <s v="Management"/>
    <s v="G"/>
    <s v="No"/>
    <n v="5"/>
    <s v="Prepare and Approve List of Shareholders"/>
    <s v="Other"/>
    <m/>
    <x v="0"/>
    <m/>
    <s v="No"/>
  </r>
  <r>
    <x v="413"/>
    <s v="Finland"/>
    <s v="FI0009014377"/>
    <s v="B17NY40"/>
    <s v="Annual"/>
    <d v="2023-03-22T00:00:00"/>
    <s v="Management"/>
    <s v="G"/>
    <s v="No"/>
    <n v="6"/>
    <s v="Receive Financial Statements and Statutory Reports"/>
    <s v="Reports"/>
    <m/>
    <x v="0"/>
    <m/>
    <s v="No"/>
  </r>
  <r>
    <x v="413"/>
    <s v="Finland"/>
    <s v="FI0009014377"/>
    <s v="B17NY40"/>
    <s v="Annual"/>
    <d v="2023-03-22T00:00:00"/>
    <s v="Management"/>
    <s v="G"/>
    <s v="Yes"/>
    <n v="7"/>
    <s v="Accept Financial Statements and Statutory Reports"/>
    <s v="Reports"/>
    <s v="For"/>
    <x v="2"/>
    <m/>
    <s v="No"/>
  </r>
  <r>
    <x v="413"/>
    <s v="Finland"/>
    <s v="FI0009014377"/>
    <s v="B17NY40"/>
    <s v="Annual"/>
    <d v="2023-03-22T00:00:00"/>
    <s v="Management"/>
    <s v="G"/>
    <s v="Yes"/>
    <n v="8"/>
    <s v="Approve Allocation of Income and Dividends of EUR 1.60 Per Share; Approve Charitable Donations of up to EUR 350,000"/>
    <s v="Other"/>
    <s v="For"/>
    <x v="2"/>
    <m/>
    <s v="No"/>
  </r>
  <r>
    <x v="413"/>
    <s v="Finland"/>
    <s v="FI0009014377"/>
    <s v="B17NY40"/>
    <s v="Annual"/>
    <d v="2023-03-22T00:00:00"/>
    <s v="Management"/>
    <s v="G"/>
    <s v="Yes"/>
    <n v="9"/>
    <s v="Approve Discharge of Board, President and CEO"/>
    <s v="Other"/>
    <s v="For"/>
    <x v="2"/>
    <m/>
    <s v="No"/>
  </r>
  <r>
    <x v="413"/>
    <s v="Finland"/>
    <s v="FI0009014377"/>
    <s v="B17NY40"/>
    <s v="Annual"/>
    <d v="2023-03-22T00:00:00"/>
    <s v="Management"/>
    <s v="G"/>
    <s v="Yes"/>
    <n v="10"/>
    <s v="Approve Remuneration Report (Advisory Vote)"/>
    <s v="Incentives and Remuneration"/>
    <s v="For"/>
    <x v="2"/>
    <m/>
    <s v="No"/>
  </r>
  <r>
    <x v="413"/>
    <s v="Finland"/>
    <s v="FI0009014377"/>
    <s v="B17NY40"/>
    <s v="Annual"/>
    <d v="2023-03-22T00:00:00"/>
    <s v="Management"/>
    <s v="G"/>
    <s v="Yes"/>
    <n v="11"/>
    <s v="Approve Remuneration of Directors in the Amount of EUR 100,000 for Chairman, EUR 61,000 for Vice Chairman and Chairman of the Committees, and EUR 50,000 for Other Directors; Approve Meeting Fees"/>
    <s v="Election of Directors"/>
    <s v="For"/>
    <x v="2"/>
    <m/>
    <s v="No"/>
  </r>
  <r>
    <x v="413"/>
    <s v="Finland"/>
    <s v="FI0009014377"/>
    <s v="B17NY40"/>
    <s v="Annual"/>
    <d v="2023-03-22T00:00:00"/>
    <s v="Management"/>
    <s v="G"/>
    <s v="Yes"/>
    <n v="12"/>
    <s v="Fix Number of Directors at Eight"/>
    <s v="Election of Directors"/>
    <s v="For"/>
    <x v="2"/>
    <m/>
    <s v="No"/>
  </r>
  <r>
    <x v="413"/>
    <s v="Finland"/>
    <s v="FI0009014377"/>
    <s v="B17NY40"/>
    <s v="Annual"/>
    <d v="2023-03-22T00:00:00"/>
    <s v="Management"/>
    <s v="G"/>
    <s v="Yes"/>
    <n v="13"/>
    <s v="Reelect Kari Jussi Aho, Maziar Mike Doustdar, Ari Lehtoranta, Veli-Matti Mattila, Hilpi Rautelin, Eija Ronkainen, Mikael Silvennoinen (Chair) and Karen Lykke Sorensen as Directors"/>
    <s v="Election of Directors"/>
    <s v="For"/>
    <x v="2"/>
    <m/>
    <s v="No"/>
  </r>
  <r>
    <x v="413"/>
    <s v="Finland"/>
    <s v="FI0009014377"/>
    <s v="B17NY40"/>
    <s v="Annual"/>
    <d v="2023-03-22T00:00:00"/>
    <s v="Management"/>
    <s v="G"/>
    <s v="Yes"/>
    <n v="14"/>
    <s v="Approve Remuneration of Auditors"/>
    <s v="Incentives and Remuneration"/>
    <s v="For"/>
    <x v="2"/>
    <m/>
    <s v="No"/>
  </r>
  <r>
    <x v="413"/>
    <s v="Finland"/>
    <s v="FI0009014377"/>
    <s v="B17NY40"/>
    <s v="Annual"/>
    <d v="2023-03-22T00:00:00"/>
    <s v="Management"/>
    <s v="G"/>
    <s v="Yes"/>
    <n v="15"/>
    <s v="Ratify KPMG as Auditors"/>
    <s v="Auditors"/>
    <s v="For"/>
    <x v="2"/>
    <m/>
    <s v="No"/>
  </r>
  <r>
    <x v="413"/>
    <s v="Finland"/>
    <s v="FI0009014377"/>
    <s v="B17NY40"/>
    <s v="Annual"/>
    <d v="2023-03-22T00:00:00"/>
    <s v="Management"/>
    <s v="G"/>
    <s v="Yes"/>
    <n v="16"/>
    <s v="Allow Shareholder Meetings to be Held by Electronic Means Only"/>
    <s v="Other"/>
    <s v="For"/>
    <x v="1"/>
    <s v="We are not supportive of exclusively virtual meetings."/>
    <s v="Yes"/>
  </r>
  <r>
    <x v="413"/>
    <s v="Finland"/>
    <s v="FI0009014377"/>
    <s v="B17NY40"/>
    <s v="Annual"/>
    <d v="2023-03-22T00:00:00"/>
    <s v="Management"/>
    <s v="G"/>
    <s v="Yes"/>
    <n v="17"/>
    <s v="Approve Issuance of up to 14 Million Class B Shares without Preemptive Rights"/>
    <s v="Other"/>
    <s v="For"/>
    <x v="2"/>
    <m/>
    <s v="No"/>
  </r>
  <r>
    <x v="413"/>
    <s v="Finland"/>
    <s v="FI0009014377"/>
    <s v="B17NY40"/>
    <s v="Annual"/>
    <d v="2023-03-22T00:00:00"/>
    <s v="Management"/>
    <s v="G"/>
    <s v="No"/>
    <n v="18"/>
    <s v="Close Meeting"/>
    <s v="Other"/>
    <m/>
    <x v="0"/>
    <m/>
    <s v="No"/>
  </r>
  <r>
    <x v="160"/>
    <s v="China"/>
    <s v="CNE1000036N7"/>
    <s v="BFD2096"/>
    <s v="Extraordinary Shareholders"/>
    <d v="2023-03-22T00:00:00"/>
    <s v="Management"/>
    <s v="G"/>
    <s v="Yes"/>
    <n v="1"/>
    <s v="Approve Demonstration and Analysis Report on the Plan of Issuance of A Shares to Target Subscribers"/>
    <s v="Reports"/>
    <s v="For"/>
    <x v="1"/>
    <s v="There are concerns around the potential dilution of the transaction."/>
    <s v="Yes"/>
  </r>
  <r>
    <x v="160"/>
    <s v="China"/>
    <s v="CNE1000036N7"/>
    <s v="BFD2096"/>
    <s v="Extraordinary Shareholders"/>
    <d v="2023-03-22T00:00:00"/>
    <s v="Management"/>
    <s v="G"/>
    <s v="Yes"/>
    <n v="2"/>
    <s v="Approve Shareholders' Return Plan for the Next Three Years (2023-2025)"/>
    <s v="Other"/>
    <s v="For"/>
    <x v="1"/>
    <s v="There are concerns around the potential dilution of the transaction."/>
    <s v="Yes"/>
  </r>
  <r>
    <x v="160"/>
    <s v="China"/>
    <s v="CNE1000036N7"/>
    <s v="BFD2096"/>
    <s v="Extraordinary Shareholders"/>
    <d v="2023-03-22T00:00:00"/>
    <s v="Management"/>
    <s v="G"/>
    <s v="Yes"/>
    <n v="3"/>
    <s v="Authorize Board and Its Authorized Persons to Handle All Matters in Relation to the Issuance of A Shares to Target Subscribers"/>
    <s v="Other"/>
    <s v="For"/>
    <x v="1"/>
    <s v="There are concerns around the potential dilution of the transaction."/>
    <s v="Yes"/>
  </r>
  <r>
    <x v="160"/>
    <s v="China"/>
    <s v="CNE1000036N7"/>
    <s v="BFD2096"/>
    <s v="Special"/>
    <d v="2023-03-22T00:00:00"/>
    <s v="Management"/>
    <s v="G"/>
    <s v="Yes"/>
    <n v="1"/>
    <s v="Approve Demonstration and Analysis Report on the Plan of Issuance of A Shares to Target Subscribers"/>
    <s v="Reports"/>
    <s v="For"/>
    <x v="1"/>
    <s v="There are concerns around the potential dilution of the transaction."/>
    <s v="Yes"/>
  </r>
  <r>
    <x v="160"/>
    <s v="China"/>
    <s v="CNE1000036N7"/>
    <s v="BFD2096"/>
    <s v="Special"/>
    <d v="2023-03-22T00:00:00"/>
    <s v="Management"/>
    <s v="G"/>
    <s v="Yes"/>
    <n v="2"/>
    <s v="Approve Shareholders' Return Plan for the Next Three Years (2023-2025)"/>
    <s v="Other"/>
    <s v="For"/>
    <x v="1"/>
    <s v="There are concerns around the potential dilution of the transaction."/>
    <s v="Yes"/>
  </r>
  <r>
    <x v="414"/>
    <s v="Sweden"/>
    <s v="SE0007100599"/>
    <s v="BXDZ9Q1"/>
    <s v="Annual"/>
    <d v="2023-03-22T00:00:00"/>
    <s v="Management"/>
    <s v="G"/>
    <s v="No"/>
    <n v="1"/>
    <s v="Open Meeting"/>
    <s v="Other"/>
    <m/>
    <x v="0"/>
    <m/>
    <s v="No"/>
  </r>
  <r>
    <x v="414"/>
    <s v="Sweden"/>
    <s v="SE0007100599"/>
    <s v="BXDZ9Q1"/>
    <s v="Annual"/>
    <d v="2023-03-22T00:00:00"/>
    <s v="Management"/>
    <s v="G"/>
    <s v="Yes"/>
    <n v="2"/>
    <s v="Elect Chairman of Meeting"/>
    <s v="Other"/>
    <s v="For"/>
    <x v="2"/>
    <m/>
    <s v="No"/>
  </r>
  <r>
    <x v="414"/>
    <s v="Sweden"/>
    <s v="SE0007100599"/>
    <s v="BXDZ9Q1"/>
    <s v="Annual"/>
    <d v="2023-03-22T00:00:00"/>
    <s v="Management"/>
    <s v="G"/>
    <s v="Yes"/>
    <n v="3"/>
    <s v="Prepare and Approve List of Shareholders"/>
    <s v="Other"/>
    <s v="For"/>
    <x v="2"/>
    <m/>
    <s v="No"/>
  </r>
  <r>
    <x v="414"/>
    <s v="Sweden"/>
    <s v="SE0007100599"/>
    <s v="BXDZ9Q1"/>
    <s v="Annual"/>
    <d v="2023-03-22T00:00:00"/>
    <s v="Management"/>
    <s v="G"/>
    <s v="Yes"/>
    <n v="4"/>
    <s v="Approve Agenda of Meeting"/>
    <s v="Other"/>
    <s v="For"/>
    <x v="2"/>
    <m/>
    <s v="No"/>
  </r>
  <r>
    <x v="414"/>
    <s v="Sweden"/>
    <s v="SE0007100599"/>
    <s v="BXDZ9Q1"/>
    <s v="Annual"/>
    <d v="2023-03-22T00:00:00"/>
    <s v="Management"/>
    <s v="G"/>
    <s v="Yes"/>
    <n v="5"/>
    <s v="Designate Inspector(s) of Minutes of Meeting"/>
    <s v="Other"/>
    <s v="For"/>
    <x v="2"/>
    <m/>
    <s v="No"/>
  </r>
  <r>
    <x v="414"/>
    <s v="Sweden"/>
    <s v="SE0007100599"/>
    <s v="BXDZ9Q1"/>
    <s v="Annual"/>
    <d v="2023-03-22T00:00:00"/>
    <s v="Management"/>
    <s v="G"/>
    <s v="Yes"/>
    <n v="6"/>
    <s v="Acknowledge Proper Convening of Meeting"/>
    <s v="Other"/>
    <s v="For"/>
    <x v="2"/>
    <m/>
    <s v="No"/>
  </r>
  <r>
    <x v="414"/>
    <s v="Sweden"/>
    <s v="SE0007100599"/>
    <s v="BXDZ9Q1"/>
    <s v="Annual"/>
    <d v="2023-03-22T00:00:00"/>
    <s v="Management"/>
    <s v="G"/>
    <s v="No"/>
    <n v="7"/>
    <s v="Receive Financial Statements and Statutory Reports"/>
    <s v="Reports"/>
    <m/>
    <x v="0"/>
    <m/>
    <s v="No"/>
  </r>
  <r>
    <x v="414"/>
    <s v="Sweden"/>
    <s v="SE0007100599"/>
    <s v="BXDZ9Q1"/>
    <s v="Annual"/>
    <d v="2023-03-22T00:00:00"/>
    <s v="Management"/>
    <s v="G"/>
    <s v="Yes"/>
    <n v="8"/>
    <s v="Accept Financial Statements and Statutory Reports"/>
    <s v="Reports"/>
    <s v="For"/>
    <x v="2"/>
    <m/>
    <s v="No"/>
  </r>
  <r>
    <x v="414"/>
    <s v="Sweden"/>
    <s v="SE0007100599"/>
    <s v="BXDZ9Q1"/>
    <s v="Annual"/>
    <d v="2023-03-22T00:00:00"/>
    <s v="Management"/>
    <s v="G"/>
    <s v="Yes"/>
    <n v="9"/>
    <s v="Approve Allocation of Income and Dividends of SEK 5.50 Per Share; Special Dividend of SEK 2.50"/>
    <s v="Other"/>
    <s v="For"/>
    <x v="2"/>
    <m/>
    <s v="No"/>
  </r>
  <r>
    <x v="414"/>
    <s v="Sweden"/>
    <s v="SE0007100599"/>
    <s v="BXDZ9Q1"/>
    <s v="Annual"/>
    <d v="2023-03-22T00:00:00"/>
    <s v="Management"/>
    <s v="G"/>
    <s v="Yes"/>
    <n v="10"/>
    <s v="Approve Remuneration Report"/>
    <s v="Incentives and Remuneration"/>
    <s v="For"/>
    <x v="2"/>
    <m/>
    <s v="No"/>
  </r>
  <r>
    <x v="414"/>
    <s v="Sweden"/>
    <s v="SE0007100599"/>
    <s v="BXDZ9Q1"/>
    <s v="Annual"/>
    <d v="2023-03-22T00:00:00"/>
    <s v="Management"/>
    <s v="G"/>
    <s v="Yes"/>
    <n v="11"/>
    <s v="Approve Discharge of Board and President"/>
    <s v="Other"/>
    <s v="For"/>
    <x v="2"/>
    <m/>
    <s v="No"/>
  </r>
  <r>
    <x v="414"/>
    <s v="Sweden"/>
    <s v="SE0007100599"/>
    <s v="BXDZ9Q1"/>
    <s v="Annual"/>
    <d v="2023-03-22T00:00:00"/>
    <s v="Management"/>
    <s v="G"/>
    <s v="Yes"/>
    <n v="12"/>
    <s v="Authorize Repurchase of up to 120 Million Class A and/or B Shares and Reissuance of Repurchased Shares"/>
    <s v="Other"/>
    <s v="For"/>
    <x v="1"/>
    <s v="Share issuances without pre-emption rights exceeding 10% of issued share capital are deemed overly dilutive."/>
    <s v="Yes"/>
  </r>
  <r>
    <x v="414"/>
    <s v="Sweden"/>
    <s v="SE0007100599"/>
    <s v="BXDZ9Q1"/>
    <s v="Annual"/>
    <d v="2023-03-22T00:00:00"/>
    <s v="Management"/>
    <s v="G"/>
    <s v="Yes"/>
    <n v="13"/>
    <s v="Authorize Share Repurchase Program"/>
    <s v="Other"/>
    <s v="For"/>
    <x v="2"/>
    <m/>
    <s v="No"/>
  </r>
  <r>
    <x v="414"/>
    <s v="Sweden"/>
    <s v="SE0007100599"/>
    <s v="BXDZ9Q1"/>
    <s v="Annual"/>
    <d v="2023-03-22T00:00:00"/>
    <s v="Management"/>
    <s v="G"/>
    <s v="Yes"/>
    <n v="14"/>
    <s v="Approve Issuance of Convertible Capital Instruments Corresponding to a Maximum of 198 Million Shares without Preemptive Rights"/>
    <s v="Other"/>
    <s v="For"/>
    <x v="2"/>
    <m/>
    <s v="No"/>
  </r>
  <r>
    <x v="414"/>
    <s v="Sweden"/>
    <s v="SE0007100599"/>
    <s v="BXDZ9Q1"/>
    <s v="Annual"/>
    <d v="2023-03-22T00:00:00"/>
    <s v="Management"/>
    <s v="G"/>
    <s v="Yes"/>
    <n v="15"/>
    <s v="Determine Number of Directors (10)"/>
    <s v="Election of Directors"/>
    <s v="For"/>
    <x v="2"/>
    <m/>
    <s v="No"/>
  </r>
  <r>
    <x v="414"/>
    <s v="Sweden"/>
    <s v="SE0007100599"/>
    <s v="BXDZ9Q1"/>
    <s v="Annual"/>
    <d v="2023-03-22T00:00:00"/>
    <s v="Management"/>
    <s v="G"/>
    <s v="Yes"/>
    <n v="16"/>
    <s v="Determine Number of Auditors (2)"/>
    <s v="Auditors"/>
    <s v="For"/>
    <x v="2"/>
    <m/>
    <s v="No"/>
  </r>
  <r>
    <x v="414"/>
    <s v="Sweden"/>
    <s v="SE0007100599"/>
    <s v="BXDZ9Q1"/>
    <s v="Annual"/>
    <d v="2023-03-22T00:00:00"/>
    <s v="Management"/>
    <s v="G"/>
    <s v="Yes"/>
    <n v="17"/>
    <s v="Approve Remuneration of Directors in the Amount of SEK 3.75 Million for Chair, SEK 1.1 Million for Vice Chair and SEK 765,000 for Other Directors; Approve Remuneration for Committee Work"/>
    <s v="Election of Directors"/>
    <s v="For"/>
    <x v="2"/>
    <m/>
    <s v="No"/>
  </r>
  <r>
    <x v="414"/>
    <s v="Sweden"/>
    <s v="SE0007100599"/>
    <s v="BXDZ9Q1"/>
    <s v="Annual"/>
    <d v="2023-03-22T00:00:00"/>
    <s v="Management"/>
    <s v="G"/>
    <s v="Yes"/>
    <n v="18.100000000000001"/>
    <s v="Reelect Jon Fredrik Baksaas as Director"/>
    <s v="Election of Directors"/>
    <s v="For"/>
    <x v="1"/>
    <s v="Chair of Audit Committee is non-independent. Non-independent and Audit Committee lacks sufficient independence. Non-independent and the Remuneration Committee lacks sufficient independence."/>
    <s v="Yes"/>
  </r>
  <r>
    <x v="414"/>
    <s v="Sweden"/>
    <s v="SE0007100599"/>
    <s v="BXDZ9Q1"/>
    <s v="Annual"/>
    <d v="2023-03-22T00:00:00"/>
    <s v="Management"/>
    <s v="G"/>
    <s v="Yes"/>
    <n v="18.100000000000001"/>
    <s v="Reelect Carina Akerstromas Director"/>
    <s v="Election of Directors"/>
    <s v="For"/>
    <x v="2"/>
    <m/>
    <s v="No"/>
  </r>
  <r>
    <x v="414"/>
    <s v="Sweden"/>
    <s v="SE0007100599"/>
    <s v="BXDZ9Q1"/>
    <s v="Annual"/>
    <d v="2023-03-22T00:00:00"/>
    <s v="Management"/>
    <s v="G"/>
    <s v="Yes"/>
    <n v="18.2"/>
    <s v="Reelect Helene Barnekow as Director"/>
    <s v="Election of Directors"/>
    <s v="For"/>
    <x v="2"/>
    <m/>
    <s v="No"/>
  </r>
  <r>
    <x v="414"/>
    <s v="Sweden"/>
    <s v="SE0007100599"/>
    <s v="BXDZ9Q1"/>
    <s v="Annual"/>
    <d v="2023-03-22T00:00:00"/>
    <s v="Management"/>
    <s v="G"/>
    <s v="Yes"/>
    <n v="18.3"/>
    <s v="Reelect Stina Bergfors as Director"/>
    <s v="Election of Directors"/>
    <s v="For"/>
    <x v="2"/>
    <m/>
    <s v="No"/>
  </r>
  <r>
    <x v="414"/>
    <s v="Sweden"/>
    <s v="SE0007100599"/>
    <s v="BXDZ9Q1"/>
    <s v="Annual"/>
    <d v="2023-03-22T00:00:00"/>
    <s v="Management"/>
    <s v="G"/>
    <s v="Yes"/>
    <n v="18.399999999999999"/>
    <s v="Reelect Hans Biorck as Director"/>
    <s v="Election of Directors"/>
    <s v="For"/>
    <x v="2"/>
    <m/>
    <s v="No"/>
  </r>
  <r>
    <x v="414"/>
    <s v="Sweden"/>
    <s v="SE0007100599"/>
    <s v="BXDZ9Q1"/>
    <s v="Annual"/>
    <d v="2023-03-22T00:00:00"/>
    <s v="Management"/>
    <s v="G"/>
    <s v="Yes"/>
    <n v="18.5"/>
    <s v="Reelect Par Boman as Director"/>
    <s v="Election of Directors"/>
    <s v="For"/>
    <x v="1"/>
    <s v="Non-independent and Audit Committee lacks sufficient independence. Non-independent and the Remuneration Committee lacks sufficient independence. Director is considered overboarded."/>
    <s v="Yes"/>
  </r>
  <r>
    <x v="414"/>
    <s v="Sweden"/>
    <s v="SE0007100599"/>
    <s v="BXDZ9Q1"/>
    <s v="Annual"/>
    <d v="2023-03-22T00:00:00"/>
    <s v="Management"/>
    <s v="G"/>
    <s v="Yes"/>
    <n v="18.600000000000001"/>
    <s v="Reelect Kerstin Hessius as Director"/>
    <s v="Election of Directors"/>
    <s v="For"/>
    <x v="2"/>
    <m/>
    <s v="No"/>
  </r>
  <r>
    <x v="414"/>
    <s v="Sweden"/>
    <s v="SE0007100599"/>
    <s v="BXDZ9Q1"/>
    <s v="Annual"/>
    <d v="2023-03-22T00:00:00"/>
    <s v="Management"/>
    <s v="G"/>
    <s v="Yes"/>
    <n v="18.7"/>
    <s v="Reelect Fredrik Lundberg as Director"/>
    <s v="Election of Directors"/>
    <s v="For"/>
    <x v="1"/>
    <s v="Director is considered overboarded."/>
    <s v="Yes"/>
  </r>
  <r>
    <x v="414"/>
    <s v="Sweden"/>
    <s v="SE0007100599"/>
    <s v="BXDZ9Q1"/>
    <s v="Annual"/>
    <d v="2023-03-22T00:00:00"/>
    <s v="Management"/>
    <s v="G"/>
    <s v="Yes"/>
    <n v="18.8"/>
    <s v="Reelect Ulf Riese as Director"/>
    <s v="Election of Directors"/>
    <s v="For"/>
    <x v="2"/>
    <m/>
    <s v="No"/>
  </r>
  <r>
    <x v="414"/>
    <s v="Sweden"/>
    <s v="SE0007100599"/>
    <s v="BXDZ9Q1"/>
    <s v="Annual"/>
    <d v="2023-03-22T00:00:00"/>
    <s v="Management"/>
    <s v="G"/>
    <s v="Yes"/>
    <n v="18.899999999999999"/>
    <s v="Reelect Arja Taaveniku as Director"/>
    <s v="Election of Directors"/>
    <s v="For"/>
    <x v="2"/>
    <m/>
    <s v="No"/>
  </r>
  <r>
    <x v="414"/>
    <s v="Sweden"/>
    <s v="SE0007100599"/>
    <s v="BXDZ9Q1"/>
    <s v="Annual"/>
    <d v="2023-03-22T00:00:00"/>
    <s v="Management"/>
    <s v="G"/>
    <s v="Yes"/>
    <n v="19"/>
    <s v="Reelect Par Boman as Board Chairman"/>
    <s v="Other"/>
    <s v="For"/>
    <x v="1"/>
    <s v="Non-independent and Audit Committee lacks sufficient independence. Non-independent and the Remuneration Committee lacks sufficient independence. Director is considered overboarded."/>
    <s v="Yes"/>
  </r>
  <r>
    <x v="414"/>
    <s v="Sweden"/>
    <s v="SE0007100599"/>
    <s v="BXDZ9Q1"/>
    <s v="Annual"/>
    <d v="2023-03-22T00:00:00"/>
    <s v="Management"/>
    <s v="G"/>
    <s v="Yes"/>
    <n v="20.100000000000001"/>
    <s v="Ratify PricewaterhouseCoopers as Auditors"/>
    <s v="Auditors"/>
    <s v="For"/>
    <x v="2"/>
    <m/>
    <s v="No"/>
  </r>
  <r>
    <x v="414"/>
    <s v="Sweden"/>
    <s v="SE0007100599"/>
    <s v="BXDZ9Q1"/>
    <s v="Annual"/>
    <d v="2023-03-22T00:00:00"/>
    <s v="Management"/>
    <s v="G"/>
    <s v="Yes"/>
    <n v="20.2"/>
    <s v="Ratify Deloitte as Auditors"/>
    <s v="Auditors"/>
    <s v="For"/>
    <x v="1"/>
    <s v="Not enough disclosure to make an informed decision."/>
    <s v="Yes"/>
  </r>
  <r>
    <x v="414"/>
    <s v="Sweden"/>
    <s v="SE0007100599"/>
    <s v="BXDZ9Q1"/>
    <s v="Annual"/>
    <d v="2023-03-22T00:00:00"/>
    <s v="Management"/>
    <s v="G"/>
    <s v="Yes"/>
    <n v="21"/>
    <s v="Approve Proposal Concerning the Appointment of Auditors in Foundations Without Own Management"/>
    <s v="Auditors"/>
    <s v="For"/>
    <x v="2"/>
    <m/>
    <s v="No"/>
  </r>
  <r>
    <x v="414"/>
    <s v="Sweden"/>
    <s v="SE0007100599"/>
    <s v="BXDZ9Q1"/>
    <s v="Annual"/>
    <d v="2023-03-22T00:00:00"/>
    <s v="Shareholder"/>
    <s v="G"/>
    <s v="Yes"/>
    <n v="22"/>
    <s v="Amend Bank's Mainframe Computers Software"/>
    <s v="Other"/>
    <s v="None"/>
    <x v="1"/>
    <m/>
    <s v="No"/>
  </r>
  <r>
    <x v="414"/>
    <s v="Sweden"/>
    <s v="SE0007100599"/>
    <s v="BXDZ9Q1"/>
    <s v="Annual"/>
    <d v="2023-03-22T00:00:00"/>
    <s v="Shareholder"/>
    <s v="G"/>
    <s v="Yes"/>
    <n v="23"/>
    <s v="Approve Formation of Integration Institute"/>
    <s v="Other"/>
    <s v="None"/>
    <x v="1"/>
    <m/>
    <s v="No"/>
  </r>
  <r>
    <x v="414"/>
    <s v="Sweden"/>
    <s v="SE0007100599"/>
    <s v="BXDZ9Q1"/>
    <s v="Annual"/>
    <d v="2023-03-22T00:00:00"/>
    <s v="Management"/>
    <s v="G"/>
    <s v="No"/>
    <n v="24"/>
    <s v="Close Meeting"/>
    <s v="Other"/>
    <m/>
    <x v="0"/>
    <m/>
    <s v="No"/>
  </r>
  <r>
    <x v="415"/>
    <s v="Finland"/>
    <s v="FI4000074984"/>
    <s v="BH6XZT5"/>
    <s v="Annual"/>
    <d v="2023-03-22T00:00:00"/>
    <s v="Management"/>
    <s v="G"/>
    <s v="No"/>
    <n v="1"/>
    <s v="Open Meeting"/>
    <s v="Other"/>
    <m/>
    <x v="0"/>
    <m/>
    <s v="No"/>
  </r>
  <r>
    <x v="415"/>
    <s v="Finland"/>
    <s v="FI4000074984"/>
    <s v="BH6XZT5"/>
    <s v="Annual"/>
    <d v="2023-03-22T00:00:00"/>
    <s v="Management"/>
    <s v="G"/>
    <s v="No"/>
    <n v="2"/>
    <s v="Call the Meeting to Order"/>
    <s v="Other"/>
    <m/>
    <x v="0"/>
    <m/>
    <s v="No"/>
  </r>
  <r>
    <x v="415"/>
    <s v="Finland"/>
    <s v="FI4000074984"/>
    <s v="BH6XZT5"/>
    <s v="Annual"/>
    <d v="2023-03-22T00:00:00"/>
    <s v="Management"/>
    <s v="G"/>
    <s v="No"/>
    <n v="3"/>
    <s v="Designate Inspector or Shareholder Representative(s) of Minutes of Meeting"/>
    <s v="Other"/>
    <m/>
    <x v="0"/>
    <m/>
    <s v="No"/>
  </r>
  <r>
    <x v="415"/>
    <s v="Finland"/>
    <s v="FI4000074984"/>
    <s v="BH6XZT5"/>
    <s v="Annual"/>
    <d v="2023-03-22T00:00:00"/>
    <s v="Management"/>
    <s v="G"/>
    <s v="No"/>
    <n v="4"/>
    <s v="Acknowledge Proper Convening of Meeting"/>
    <s v="Other"/>
    <m/>
    <x v="0"/>
    <m/>
    <s v="No"/>
  </r>
  <r>
    <x v="415"/>
    <s v="Finland"/>
    <s v="FI4000074984"/>
    <s v="BH6XZT5"/>
    <s v="Annual"/>
    <d v="2023-03-22T00:00:00"/>
    <s v="Management"/>
    <s v="G"/>
    <s v="No"/>
    <n v="5"/>
    <s v="Prepare and Approve List of Shareholders"/>
    <s v="Other"/>
    <m/>
    <x v="0"/>
    <m/>
    <s v="No"/>
  </r>
  <r>
    <x v="415"/>
    <s v="Finland"/>
    <s v="FI4000074984"/>
    <s v="BH6XZT5"/>
    <s v="Annual"/>
    <d v="2023-03-22T00:00:00"/>
    <s v="Management"/>
    <s v="G"/>
    <s v="No"/>
    <n v="6"/>
    <s v="Receive Financial Statements and Statutory Reports"/>
    <s v="Reports"/>
    <m/>
    <x v="0"/>
    <m/>
    <s v="No"/>
  </r>
  <r>
    <x v="415"/>
    <s v="Finland"/>
    <s v="FI4000074984"/>
    <s v="BH6XZT5"/>
    <s v="Annual"/>
    <d v="2023-03-22T00:00:00"/>
    <s v="Management"/>
    <s v="G"/>
    <s v="Yes"/>
    <n v="7"/>
    <s v="Accept Financial Statements and Statutory Reports"/>
    <s v="Reports"/>
    <s v="For"/>
    <x v="2"/>
    <m/>
    <s v="No"/>
  </r>
  <r>
    <x v="415"/>
    <s v="Finland"/>
    <s v="FI4000074984"/>
    <s v="BH6XZT5"/>
    <s v="Annual"/>
    <d v="2023-03-22T00:00:00"/>
    <s v="Management"/>
    <s v="G"/>
    <s v="Yes"/>
    <n v="8"/>
    <s v="Approve Allocation of Income and Dividends of EUR 1.30 Per Share"/>
    <s v="Other"/>
    <s v="For"/>
    <x v="2"/>
    <m/>
    <s v="No"/>
  </r>
  <r>
    <x v="415"/>
    <s v="Finland"/>
    <s v="FI4000074984"/>
    <s v="BH6XZT5"/>
    <s v="Annual"/>
    <d v="2023-03-22T00:00:00"/>
    <s v="Management"/>
    <s v="G"/>
    <s v="Yes"/>
    <n v="9"/>
    <s v="Approve Discharge of Board and President"/>
    <s v="Other"/>
    <s v="For"/>
    <x v="2"/>
    <m/>
    <s v="No"/>
  </r>
  <r>
    <x v="415"/>
    <s v="Finland"/>
    <s v="FI4000074984"/>
    <s v="BH6XZT5"/>
    <s v="Annual"/>
    <d v="2023-03-22T00:00:00"/>
    <s v="Management"/>
    <s v="G"/>
    <s v="Yes"/>
    <n v="10"/>
    <s v="Approve Remuneration Report (Advisory Vote)"/>
    <s v="Incentives and Remuneration"/>
    <s v="For"/>
    <x v="1"/>
    <s v="Poor pay disclosure. Vesting of performance awards is less than three years."/>
    <s v="Yes"/>
  </r>
  <r>
    <x v="415"/>
    <s v="Finland"/>
    <s v="FI4000074984"/>
    <s v="BH6XZT5"/>
    <s v="Annual"/>
    <d v="2023-03-22T00:00:00"/>
    <s v="Management"/>
    <s v="G"/>
    <s v="Yes"/>
    <n v="11"/>
    <s v="Approve Remuneration of Directors in the Amount of EUR 145,000 for Chairman, EUR 80,000 for Vice Chairman and EUR 64,000 for Other Directors; Approve Remuneration for Committee Work; Approve Meeting Fees"/>
    <s v="Election of Directors"/>
    <s v="For"/>
    <x v="2"/>
    <m/>
    <s v="No"/>
  </r>
  <r>
    <x v="415"/>
    <s v="Finland"/>
    <s v="FI4000074984"/>
    <s v="BH6XZT5"/>
    <s v="Annual"/>
    <d v="2023-03-22T00:00:00"/>
    <s v="Management"/>
    <s v="G"/>
    <s v="Yes"/>
    <n v="12"/>
    <s v="Fix Number of Directors at Eight"/>
    <s v="Election of Directors"/>
    <s v="For"/>
    <x v="2"/>
    <m/>
    <s v="No"/>
  </r>
  <r>
    <x v="415"/>
    <s v="Finland"/>
    <s v="FI4000074984"/>
    <s v="BH6XZT5"/>
    <s v="Annual"/>
    <d v="2023-03-22T00:00:00"/>
    <s v="Management"/>
    <s v="G"/>
    <s v="Yes"/>
    <n v="13"/>
    <s v="Reelect Aaro Cantell, Jaakko Eskola (Vice-Chair), Anu Hamalainen, Pekka Kemppainen, Per Lindberg, Monika Maurer, Mikael Makinen (Chair), and Eriikka Soderstrom as Directors"/>
    <s v="Election of Directors"/>
    <s v="For"/>
    <x v="1"/>
    <s v="Bundled director election proposal. Director is considered overboarded."/>
    <s v="Yes"/>
  </r>
  <r>
    <x v="415"/>
    <s v="Finland"/>
    <s v="FI4000074984"/>
    <s v="BH6XZT5"/>
    <s v="Annual"/>
    <d v="2023-03-22T00:00:00"/>
    <s v="Management"/>
    <s v="G"/>
    <s v="Yes"/>
    <n v="14"/>
    <s v="Approve Remuneration of Auditors"/>
    <s v="Incentives and Remuneration"/>
    <s v="For"/>
    <x v="2"/>
    <m/>
    <s v="No"/>
  </r>
  <r>
    <x v="415"/>
    <s v="Finland"/>
    <s v="FI4000074984"/>
    <s v="BH6XZT5"/>
    <s v="Annual"/>
    <d v="2023-03-22T00:00:00"/>
    <s v="Management"/>
    <s v="G"/>
    <s v="Yes"/>
    <n v="15"/>
    <s v="Ratify PricewaterhouseCoopers as Auditors"/>
    <s v="Auditors"/>
    <s v="For"/>
    <x v="2"/>
    <m/>
    <s v="No"/>
  </r>
  <r>
    <x v="415"/>
    <s v="Finland"/>
    <s v="FI4000074984"/>
    <s v="BH6XZT5"/>
    <s v="Annual"/>
    <d v="2023-03-22T00:00:00"/>
    <s v="Management"/>
    <s v="G"/>
    <s v="Yes"/>
    <n v="16"/>
    <s v="Authorize Share Repurchase Program and Reissuance of Repurchased Shares"/>
    <s v="Other"/>
    <s v="For"/>
    <x v="1"/>
    <s v="Combined share issuance authorities deemed to be overly dilutive to existing shareholders."/>
    <s v="Yes"/>
  </r>
  <r>
    <x v="415"/>
    <s v="Finland"/>
    <s v="FI4000074984"/>
    <s v="BH6XZT5"/>
    <s v="Annual"/>
    <d v="2023-03-22T00:00:00"/>
    <s v="Management"/>
    <s v="G"/>
    <s v="Yes"/>
    <n v="17"/>
    <s v="Approve Issuance of up to 18.5 Million Shares without Preemptive Rights"/>
    <s v="Other"/>
    <s v="For"/>
    <x v="2"/>
    <m/>
    <s v="No"/>
  </r>
  <r>
    <x v="415"/>
    <s v="Finland"/>
    <s v="FI4000074984"/>
    <s v="BH6XZT5"/>
    <s v="Annual"/>
    <d v="2023-03-22T00:00:00"/>
    <s v="Management"/>
    <s v="G"/>
    <s v="No"/>
    <n v="18"/>
    <s v="Close Meeting"/>
    <s v="Other"/>
    <m/>
    <x v="0"/>
    <m/>
    <s v="No"/>
  </r>
  <r>
    <x v="416"/>
    <s v="Japan"/>
    <s v="JP3942800008"/>
    <n v="6985264"/>
    <s v="Annual"/>
    <d v="2023-03-22T00:00:00"/>
    <s v="Management"/>
    <s v="G"/>
    <s v="Yes"/>
    <n v="1"/>
    <s v="Approve Allocation of Income, with a Final Dividend of JPY 67.5"/>
    <s v="Other"/>
    <s v="For"/>
    <x v="2"/>
    <m/>
    <s v="No"/>
  </r>
  <r>
    <x v="416"/>
    <s v="Japan"/>
    <s v="JP3942800008"/>
    <n v="6985264"/>
    <s v="Annual"/>
    <d v="2023-03-22T00:00:00"/>
    <s v="Management"/>
    <s v="G"/>
    <s v="Yes"/>
    <n v="2.1"/>
    <s v="Elect Director Watanabe, Katsuaki"/>
    <s v="Election of Directors"/>
    <s v="For"/>
    <x v="1"/>
    <s v="Lack of gender diversity."/>
    <s v="Yes"/>
  </r>
  <r>
    <x v="416"/>
    <s v="Japan"/>
    <s v="JP3942800008"/>
    <n v="6985264"/>
    <s v="Annual"/>
    <d v="2023-03-22T00:00:00"/>
    <s v="Management"/>
    <s v="G"/>
    <s v="Yes"/>
    <n v="2.1"/>
    <s v="Elect Director Jin Song Montesano"/>
    <s v="Election of Directors"/>
    <s v="For"/>
    <x v="2"/>
    <m/>
    <s v="No"/>
  </r>
  <r>
    <x v="416"/>
    <s v="Japan"/>
    <s v="JP3942800008"/>
    <n v="6985264"/>
    <s v="Annual"/>
    <d v="2023-03-22T00:00:00"/>
    <s v="Management"/>
    <s v="G"/>
    <s v="Yes"/>
    <n v="2.2000000000000002"/>
    <s v="Elect Director Hidaka, Yoshihiro"/>
    <s v="Election of Directors"/>
    <s v="For"/>
    <x v="2"/>
    <m/>
    <s v="No"/>
  </r>
  <r>
    <x v="416"/>
    <s v="Japan"/>
    <s v="JP3942800008"/>
    <n v="6985264"/>
    <s v="Annual"/>
    <d v="2023-03-22T00:00:00"/>
    <s v="Management"/>
    <s v="G"/>
    <s v="Yes"/>
    <n v="2.2999999999999998"/>
    <s v="Elect Director Maruyama, Heiji"/>
    <s v="Election of Directors"/>
    <s v="For"/>
    <x v="2"/>
    <m/>
    <s v="No"/>
  </r>
  <r>
    <x v="416"/>
    <s v="Japan"/>
    <s v="JP3942800008"/>
    <n v="6985264"/>
    <s v="Annual"/>
    <d v="2023-03-22T00:00:00"/>
    <s v="Management"/>
    <s v="G"/>
    <s v="Yes"/>
    <n v="2.4"/>
    <s v="Elect Director Matsuyama, Satohiko"/>
    <s v="Election of Directors"/>
    <s v="For"/>
    <x v="2"/>
    <m/>
    <s v="No"/>
  </r>
  <r>
    <x v="416"/>
    <s v="Japan"/>
    <s v="JP3942800008"/>
    <n v="6985264"/>
    <s v="Annual"/>
    <d v="2023-03-22T00:00:00"/>
    <s v="Management"/>
    <s v="G"/>
    <s v="Yes"/>
    <n v="2.5"/>
    <s v="Elect Director Shitara, Motofumi"/>
    <s v="Election of Directors"/>
    <s v="For"/>
    <x v="2"/>
    <m/>
    <s v="No"/>
  </r>
  <r>
    <x v="416"/>
    <s v="Japan"/>
    <s v="JP3942800008"/>
    <n v="6985264"/>
    <s v="Annual"/>
    <d v="2023-03-22T00:00:00"/>
    <s v="Management"/>
    <s v="G"/>
    <s v="Yes"/>
    <n v="2.6"/>
    <s v="Elect Director Nakata, Takuya"/>
    <s v="Election of Directors"/>
    <s v="For"/>
    <x v="2"/>
    <m/>
    <s v="No"/>
  </r>
  <r>
    <x v="416"/>
    <s v="Japan"/>
    <s v="JP3942800008"/>
    <n v="6985264"/>
    <s v="Annual"/>
    <d v="2023-03-22T00:00:00"/>
    <s v="Management"/>
    <s v="G"/>
    <s v="Yes"/>
    <n v="2.7"/>
    <s v="Elect Director Kamigama, Takehiro"/>
    <s v="Election of Directors"/>
    <s v="For"/>
    <x v="2"/>
    <m/>
    <s v="No"/>
  </r>
  <r>
    <x v="416"/>
    <s v="Japan"/>
    <s v="JP3942800008"/>
    <n v="6985264"/>
    <s v="Annual"/>
    <d v="2023-03-22T00:00:00"/>
    <s v="Management"/>
    <s v="G"/>
    <s v="Yes"/>
    <n v="2.8"/>
    <s v="Elect Director Tashiro, Yuko"/>
    <s v="Election of Directors"/>
    <s v="For"/>
    <x v="2"/>
    <m/>
    <s v="No"/>
  </r>
  <r>
    <x v="416"/>
    <s v="Japan"/>
    <s v="JP3942800008"/>
    <n v="6985264"/>
    <s v="Annual"/>
    <d v="2023-03-22T00:00:00"/>
    <s v="Management"/>
    <s v="G"/>
    <s v="Yes"/>
    <n v="2.9"/>
    <s v="Elect Director Ohashi, Tetsuji"/>
    <s v="Election of Directors"/>
    <s v="For"/>
    <x v="2"/>
    <m/>
    <s v="No"/>
  </r>
  <r>
    <x v="416"/>
    <s v="Japan"/>
    <s v="JP3942800008"/>
    <n v="6985264"/>
    <s v="Annual"/>
    <d v="2023-03-22T00:00:00"/>
    <s v="Management"/>
    <s v="G"/>
    <s v="Yes"/>
    <n v="3.1"/>
    <s v="Appoint Statutory Auditor Saito, Junzo"/>
    <s v="Auditors"/>
    <s v="For"/>
    <x v="2"/>
    <m/>
    <s v="No"/>
  </r>
  <r>
    <x v="416"/>
    <s v="Japan"/>
    <s v="JP3942800008"/>
    <n v="6985264"/>
    <s v="Annual"/>
    <d v="2023-03-22T00:00:00"/>
    <s v="Management"/>
    <s v="G"/>
    <s v="Yes"/>
    <n v="3.2"/>
    <s v="Appoint Statutory Auditor Tsumabuki, Tadashi"/>
    <s v="Auditors"/>
    <s v="For"/>
    <x v="2"/>
    <m/>
    <s v="No"/>
  </r>
  <r>
    <x v="416"/>
    <s v="Japan"/>
    <s v="JP3942800008"/>
    <n v="6985264"/>
    <s v="Annual"/>
    <d v="2023-03-22T00:00:00"/>
    <s v="Management"/>
    <s v="G"/>
    <s v="Yes"/>
    <n v="3.3"/>
    <s v="Appoint Statutory Auditor Yone, Masatake"/>
    <s v="Auditors"/>
    <s v="For"/>
    <x v="2"/>
    <m/>
    <s v="No"/>
  </r>
  <r>
    <x v="416"/>
    <s v="Japan"/>
    <s v="JP3942800008"/>
    <n v="6985264"/>
    <s v="Annual"/>
    <d v="2023-03-22T00:00:00"/>
    <s v="Management"/>
    <s v="G"/>
    <s v="Yes"/>
    <n v="3.4"/>
    <s v="Appoint Statutory Auditor Ujihara, Ayumi"/>
    <s v="Auditors"/>
    <s v="For"/>
    <x v="2"/>
    <m/>
    <s v="No"/>
  </r>
  <r>
    <x v="417"/>
    <s v="Switzerland"/>
    <s v="CH0012221716"/>
    <n v="7108899"/>
    <s v="Annual"/>
    <d v="2023-03-23T00:00:00"/>
    <s v="Management"/>
    <s v="G"/>
    <s v="Yes"/>
    <n v="1"/>
    <s v="Accept Financial Statements and Statutory Reports"/>
    <s v="Reports"/>
    <s v="For"/>
    <x v="2"/>
    <m/>
    <s v="No"/>
  </r>
  <r>
    <x v="417"/>
    <s v="Switzerland"/>
    <s v="CH0012221716"/>
    <n v="7108899"/>
    <s v="Annual"/>
    <d v="2023-03-23T00:00:00"/>
    <s v="Management"/>
    <s v="G"/>
    <s v="Yes"/>
    <n v="2"/>
    <s v="Approve Remuneration Report (Non-Binding)"/>
    <s v="Incentives and Remuneration"/>
    <s v="For"/>
    <x v="2"/>
    <m/>
    <s v="No"/>
  </r>
  <r>
    <x v="417"/>
    <s v="Switzerland"/>
    <s v="CH0012221716"/>
    <n v="7108899"/>
    <s v="Annual"/>
    <d v="2023-03-23T00:00:00"/>
    <s v="Management"/>
    <s v="G"/>
    <s v="Yes"/>
    <n v="3"/>
    <s v="Approve Discharge of Board and Senior Management"/>
    <s v="Other"/>
    <s v="For"/>
    <x v="2"/>
    <m/>
    <s v="No"/>
  </r>
  <r>
    <x v="417"/>
    <s v="Switzerland"/>
    <s v="CH0012221716"/>
    <n v="7108899"/>
    <s v="Annual"/>
    <d v="2023-03-23T00:00:00"/>
    <s v="Management"/>
    <s v="G"/>
    <s v="Yes"/>
    <n v="4"/>
    <s v="Approve Allocation of Income and Dividends of CHF 0.84 per Share"/>
    <s v="Other"/>
    <s v="For"/>
    <x v="2"/>
    <m/>
    <s v="No"/>
  </r>
  <r>
    <x v="417"/>
    <s v="Switzerland"/>
    <s v="CH0012221716"/>
    <n v="7108899"/>
    <s v="Annual"/>
    <d v="2023-03-23T00:00:00"/>
    <s v="Management"/>
    <s v="G"/>
    <s v="Yes"/>
    <n v="5.0999999999999996"/>
    <s v="Amend Articles Re: Shares and Share Register"/>
    <s v="Other"/>
    <s v="For"/>
    <x v="2"/>
    <m/>
    <s v="No"/>
  </r>
  <r>
    <x v="417"/>
    <s v="Switzerland"/>
    <s v="CH0012221716"/>
    <n v="7108899"/>
    <s v="Annual"/>
    <d v="2023-03-23T00:00:00"/>
    <s v="Management"/>
    <s v="G"/>
    <s v="Yes"/>
    <n v="5.2"/>
    <s v="Amend Articles Re: Restriction on Registration"/>
    <s v="Other"/>
    <s v="For"/>
    <x v="2"/>
    <m/>
    <s v="No"/>
  </r>
  <r>
    <x v="417"/>
    <s v="Switzerland"/>
    <s v="CH0012221716"/>
    <n v="7108899"/>
    <s v="Annual"/>
    <d v="2023-03-23T00:00:00"/>
    <s v="Management"/>
    <s v="G"/>
    <s v="Yes"/>
    <n v="5.3"/>
    <s v="Amend Articles Re: General Meeting"/>
    <s v="Other"/>
    <s v="For"/>
    <x v="2"/>
    <m/>
    <s v="No"/>
  </r>
  <r>
    <x v="417"/>
    <s v="Switzerland"/>
    <s v="CH0012221716"/>
    <n v="7108899"/>
    <s v="Annual"/>
    <d v="2023-03-23T00:00:00"/>
    <s v="Management"/>
    <s v="G"/>
    <s v="Yes"/>
    <n v="5.4"/>
    <s v="Approve Virtual-Only Shareholder Meetings"/>
    <s v="Other"/>
    <s v="For"/>
    <x v="1"/>
    <s v="Unsupportive of exclusively virtual meetings."/>
    <s v="Yes"/>
  </r>
  <r>
    <x v="417"/>
    <s v="Switzerland"/>
    <s v="CH0012221716"/>
    <n v="7108899"/>
    <s v="Annual"/>
    <d v="2023-03-23T00:00:00"/>
    <s v="Management"/>
    <s v="G"/>
    <s v="Yes"/>
    <n v="5.5"/>
    <s v="Amend Articles Re: Board of Directors and Compensation"/>
    <s v="Election of Directors"/>
    <s v="For"/>
    <x v="2"/>
    <m/>
    <s v="No"/>
  </r>
  <r>
    <x v="417"/>
    <s v="Switzerland"/>
    <s v="CH0012221716"/>
    <n v="7108899"/>
    <s v="Annual"/>
    <d v="2023-03-23T00:00:00"/>
    <s v="Management"/>
    <s v="G"/>
    <s v="Yes"/>
    <n v="6"/>
    <s v="Approve Creation of Capital Band within the Upper Limit of CHF 259.3 Million and the Lower Limit of CHF 212.2 Million with or without Exclusion of Preemptive Rights"/>
    <s v="Other"/>
    <s v="For"/>
    <x v="2"/>
    <m/>
    <s v="No"/>
  </r>
  <r>
    <x v="417"/>
    <s v="Switzerland"/>
    <s v="CH0012221716"/>
    <n v="7108899"/>
    <s v="Annual"/>
    <d v="2023-03-23T00:00:00"/>
    <s v="Management"/>
    <s v="G"/>
    <s v="Yes"/>
    <n v="7.1"/>
    <s v="Approve Remuneration of Directors in the Amount of CHF 4.4 Million"/>
    <s v="Election of Directors"/>
    <s v="For"/>
    <x v="2"/>
    <m/>
    <s v="No"/>
  </r>
  <r>
    <x v="417"/>
    <s v="Switzerland"/>
    <s v="CH0012221716"/>
    <n v="7108899"/>
    <s v="Annual"/>
    <d v="2023-03-23T00:00:00"/>
    <s v="Management"/>
    <s v="G"/>
    <s v="Yes"/>
    <n v="7.2"/>
    <s v="Approve Remuneration of Executive Committee in the Amount of CHF 43.9 Million"/>
    <s v="Incentives and Remuneration"/>
    <s v="For"/>
    <x v="2"/>
    <m/>
    <s v="No"/>
  </r>
  <r>
    <x v="417"/>
    <s v="Switzerland"/>
    <s v="CH0012221716"/>
    <n v="7108899"/>
    <s v="Annual"/>
    <d v="2023-03-23T00:00:00"/>
    <s v="Management"/>
    <s v="G"/>
    <s v="Yes"/>
    <n v="8.1"/>
    <s v="Reelect Gunnar Brock as Director"/>
    <s v="Election of Directors"/>
    <s v="For"/>
    <x v="2"/>
    <m/>
    <s v="No"/>
  </r>
  <r>
    <x v="417"/>
    <s v="Switzerland"/>
    <s v="CH0012221716"/>
    <n v="7108899"/>
    <s v="Annual"/>
    <d v="2023-03-23T00:00:00"/>
    <s v="Management"/>
    <s v="G"/>
    <s v="Yes"/>
    <n v="8.1"/>
    <s v="Reelect Peter Voser as Director and Board Chair"/>
    <s v="Election of Directors"/>
    <s v="For"/>
    <x v="2"/>
    <m/>
    <s v="No"/>
  </r>
  <r>
    <x v="417"/>
    <s v="Switzerland"/>
    <s v="CH0012221716"/>
    <n v="7108899"/>
    <s v="Annual"/>
    <d v="2023-03-23T00:00:00"/>
    <s v="Management"/>
    <s v="G"/>
    <s v="Yes"/>
    <n v="8.1999999999999993"/>
    <s v="Reelect David Constable as Director"/>
    <s v="Election of Directors"/>
    <s v="For"/>
    <x v="2"/>
    <m/>
    <s v="No"/>
  </r>
  <r>
    <x v="417"/>
    <s v="Switzerland"/>
    <s v="CH0012221716"/>
    <n v="7108899"/>
    <s v="Annual"/>
    <d v="2023-03-23T00:00:00"/>
    <s v="Management"/>
    <s v="G"/>
    <s v="Yes"/>
    <n v="8.3000000000000007"/>
    <s v="Reelect Frederico Curado as Director"/>
    <s v="Election of Directors"/>
    <s v="For"/>
    <x v="2"/>
    <m/>
    <s v="No"/>
  </r>
  <r>
    <x v="417"/>
    <s v="Switzerland"/>
    <s v="CH0012221716"/>
    <n v="7108899"/>
    <s v="Annual"/>
    <d v="2023-03-23T00:00:00"/>
    <s v="Management"/>
    <s v="G"/>
    <s v="Yes"/>
    <n v="8.4"/>
    <s v="Reelect Lars Foerberg as Director"/>
    <s v="Election of Directors"/>
    <s v="For"/>
    <x v="2"/>
    <m/>
    <s v="No"/>
  </r>
  <r>
    <x v="417"/>
    <s v="Switzerland"/>
    <s v="CH0012221716"/>
    <n v="7108899"/>
    <s v="Annual"/>
    <d v="2023-03-23T00:00:00"/>
    <s v="Management"/>
    <s v="G"/>
    <s v="Yes"/>
    <n v="8.5"/>
    <s v="Elect Denise Johnson as Director"/>
    <s v="Election of Directors"/>
    <s v="For"/>
    <x v="2"/>
    <m/>
    <s v="No"/>
  </r>
  <r>
    <x v="417"/>
    <s v="Switzerland"/>
    <s v="CH0012221716"/>
    <n v="7108899"/>
    <s v="Annual"/>
    <d v="2023-03-23T00:00:00"/>
    <s v="Management"/>
    <s v="G"/>
    <s v="Yes"/>
    <n v="8.6"/>
    <s v="Reelect Jennifer Xin-Zhe Li as Director"/>
    <s v="Election of Directors"/>
    <s v="For"/>
    <x v="2"/>
    <m/>
    <s v="No"/>
  </r>
  <r>
    <x v="417"/>
    <s v="Switzerland"/>
    <s v="CH0012221716"/>
    <n v="7108899"/>
    <s v="Annual"/>
    <d v="2023-03-23T00:00:00"/>
    <s v="Management"/>
    <s v="G"/>
    <s v="Yes"/>
    <n v="8.6999999999999993"/>
    <s v="Reelect Geraldine Matchett as Director"/>
    <s v="Election of Directors"/>
    <s v="For"/>
    <x v="2"/>
    <m/>
    <s v="No"/>
  </r>
  <r>
    <x v="417"/>
    <s v="Switzerland"/>
    <s v="CH0012221716"/>
    <n v="7108899"/>
    <s v="Annual"/>
    <d v="2023-03-23T00:00:00"/>
    <s v="Management"/>
    <s v="G"/>
    <s v="Yes"/>
    <n v="8.8000000000000007"/>
    <s v="Reelect David Meline as Director"/>
    <s v="Election of Directors"/>
    <s v="For"/>
    <x v="2"/>
    <m/>
    <s v="No"/>
  </r>
  <r>
    <x v="417"/>
    <s v="Switzerland"/>
    <s v="CH0012221716"/>
    <n v="7108899"/>
    <s v="Annual"/>
    <d v="2023-03-23T00:00:00"/>
    <s v="Management"/>
    <s v="G"/>
    <s v="Yes"/>
    <n v="8.9"/>
    <s v="Reelect Jacob Wallenberg as Director"/>
    <s v="Election of Directors"/>
    <s v="For"/>
    <x v="2"/>
    <m/>
    <s v="No"/>
  </r>
  <r>
    <x v="417"/>
    <s v="Switzerland"/>
    <s v="CH0012221716"/>
    <n v="7108899"/>
    <s v="Annual"/>
    <d v="2023-03-23T00:00:00"/>
    <s v="Management"/>
    <s v="G"/>
    <s v="Yes"/>
    <n v="9.1"/>
    <s v="Reappoint David Constable as Member of the Compensation Committee"/>
    <s v="Other"/>
    <s v="For"/>
    <x v="2"/>
    <m/>
    <s v="No"/>
  </r>
  <r>
    <x v="417"/>
    <s v="Switzerland"/>
    <s v="CH0012221716"/>
    <n v="7108899"/>
    <s v="Annual"/>
    <d v="2023-03-23T00:00:00"/>
    <s v="Management"/>
    <s v="G"/>
    <s v="Yes"/>
    <n v="9.1999999999999993"/>
    <s v="Reappoint Frederico Curado as Member of the Compensation Committee"/>
    <s v="Other"/>
    <s v="For"/>
    <x v="2"/>
    <m/>
    <s v="No"/>
  </r>
  <r>
    <x v="417"/>
    <s v="Switzerland"/>
    <s v="CH0012221716"/>
    <n v="7108899"/>
    <s v="Annual"/>
    <d v="2023-03-23T00:00:00"/>
    <s v="Management"/>
    <s v="G"/>
    <s v="Yes"/>
    <n v="9.3000000000000007"/>
    <s v="Reappoint Jennifer Xin-Zhe Li as Member of the Compensation Committee"/>
    <s v="Other"/>
    <s v="For"/>
    <x v="2"/>
    <m/>
    <s v="No"/>
  </r>
  <r>
    <x v="417"/>
    <s v="Switzerland"/>
    <s v="CH0012221716"/>
    <n v="7108899"/>
    <s v="Annual"/>
    <d v="2023-03-23T00:00:00"/>
    <s v="Management"/>
    <s v="G"/>
    <s v="Yes"/>
    <n v="10"/>
    <s v="Designate Zehnder Bolliger &amp; Partner as Independent Proxy"/>
    <s v="Other"/>
    <s v="For"/>
    <x v="2"/>
    <m/>
    <s v="No"/>
  </r>
  <r>
    <x v="417"/>
    <s v="Switzerland"/>
    <s v="CH0012221716"/>
    <n v="7108899"/>
    <s v="Annual"/>
    <d v="2023-03-23T00:00:00"/>
    <s v="Management"/>
    <s v="G"/>
    <s v="Yes"/>
    <n v="11"/>
    <s v="Ratify KPMG AG as Auditors"/>
    <s v="Auditors"/>
    <s v="For"/>
    <x v="2"/>
    <m/>
    <s v="No"/>
  </r>
  <r>
    <x v="417"/>
    <s v="Switzerland"/>
    <s v="CH0012221716"/>
    <n v="7108899"/>
    <s v="Annual"/>
    <d v="2023-03-23T00:00:00"/>
    <s v="Management"/>
    <s v="G"/>
    <s v="Yes"/>
    <n v="12"/>
    <s v="Transact Other Business (Voting)"/>
    <s v="Other"/>
    <s v="For"/>
    <x v="1"/>
    <s v="We will not support any unspecified items included in the agenda of the general meeting of shareholders."/>
    <s v="Yes"/>
  </r>
  <r>
    <x v="418"/>
    <s v="Spain"/>
    <s v="ES0113679I37"/>
    <n v="5474008"/>
    <s v="Annual"/>
    <d v="2023-03-23T00:00:00"/>
    <s v="Management"/>
    <s v="G"/>
    <s v="Yes"/>
    <n v="1"/>
    <s v="Approve Consolidated and Standalone Financial Statements"/>
    <s v="Other"/>
    <s v="For"/>
    <x v="2"/>
    <m/>
    <s v="No"/>
  </r>
  <r>
    <x v="418"/>
    <s v="Spain"/>
    <s v="ES0113679I37"/>
    <n v="5474008"/>
    <s v="Annual"/>
    <d v="2023-03-23T00:00:00"/>
    <s v="Management"/>
    <s v="E, S"/>
    <s v="Yes"/>
    <n v="2"/>
    <s v="Approve Non-Financial Information Statement"/>
    <s v="Other"/>
    <s v="For"/>
    <x v="2"/>
    <m/>
    <s v="No"/>
  </r>
  <r>
    <x v="418"/>
    <s v="Spain"/>
    <s v="ES0113679I37"/>
    <n v="5474008"/>
    <s v="Annual"/>
    <d v="2023-03-23T00:00:00"/>
    <s v="Management"/>
    <s v="G"/>
    <s v="Yes"/>
    <n v="3"/>
    <s v="Approve Discharge of Board"/>
    <s v="Other"/>
    <s v="For"/>
    <x v="2"/>
    <m/>
    <s v="No"/>
  </r>
  <r>
    <x v="418"/>
    <s v="Spain"/>
    <s v="ES0113679I37"/>
    <n v="5474008"/>
    <s v="Annual"/>
    <d v="2023-03-23T00:00:00"/>
    <s v="Management"/>
    <s v="G"/>
    <s v="Yes"/>
    <n v="4"/>
    <s v="Approve Allocation of Income and Dividends"/>
    <s v="Other"/>
    <s v="For"/>
    <x v="2"/>
    <m/>
    <s v="No"/>
  </r>
  <r>
    <x v="418"/>
    <s v="Spain"/>
    <s v="ES0113679I37"/>
    <n v="5474008"/>
    <s v="Annual"/>
    <d v="2023-03-23T00:00:00"/>
    <s v="Management"/>
    <s v="G"/>
    <s v="Yes"/>
    <n v="5"/>
    <s v="Renew Appointment of PricewaterhouseCoopers as Auditor"/>
    <s v="Auditors"/>
    <s v="For"/>
    <x v="2"/>
    <m/>
    <s v="No"/>
  </r>
  <r>
    <x v="418"/>
    <s v="Spain"/>
    <s v="ES0113679I37"/>
    <n v="5474008"/>
    <s v="Annual"/>
    <d v="2023-03-23T00:00:00"/>
    <s v="Management"/>
    <s v="G"/>
    <s v="Yes"/>
    <n v="6.1"/>
    <s v="Reelect Maria Dolores Dancausa Trevino as Director"/>
    <s v="Election of Directors"/>
    <s v="For"/>
    <x v="2"/>
    <m/>
    <s v="No"/>
  </r>
  <r>
    <x v="418"/>
    <s v="Spain"/>
    <s v="ES0113679I37"/>
    <n v="5474008"/>
    <s v="Annual"/>
    <d v="2023-03-23T00:00:00"/>
    <s v="Management"/>
    <s v="G"/>
    <s v="Yes"/>
    <n v="6.2"/>
    <s v="Reelect Maria Teresa Pulido Mendoza as Director"/>
    <s v="Election of Directors"/>
    <s v="For"/>
    <x v="2"/>
    <m/>
    <s v="No"/>
  </r>
  <r>
    <x v="418"/>
    <s v="Spain"/>
    <s v="ES0113679I37"/>
    <n v="5474008"/>
    <s v="Annual"/>
    <d v="2023-03-23T00:00:00"/>
    <s v="Management"/>
    <s v="G"/>
    <s v="Yes"/>
    <n v="6.3"/>
    <s v="Reelect Maria Luisa Jorda Castro as Director"/>
    <s v="Election of Directors"/>
    <s v="For"/>
    <x v="2"/>
    <m/>
    <s v="No"/>
  </r>
  <r>
    <x v="418"/>
    <s v="Spain"/>
    <s v="ES0113679I37"/>
    <n v="5474008"/>
    <s v="Annual"/>
    <d v="2023-03-23T00:00:00"/>
    <s v="Management"/>
    <s v="G"/>
    <s v="Yes"/>
    <n v="6.4"/>
    <s v="Reelect Alvaro Alvarez-Alonso Plaza as Director"/>
    <s v="Election of Directors"/>
    <s v="For"/>
    <x v="2"/>
    <m/>
    <s v="No"/>
  </r>
  <r>
    <x v="418"/>
    <s v="Spain"/>
    <s v="ES0113679I37"/>
    <n v="5474008"/>
    <s v="Annual"/>
    <d v="2023-03-23T00:00:00"/>
    <s v="Management"/>
    <s v="G"/>
    <s v="Yes"/>
    <n v="6.5"/>
    <s v="Fix Number of Directors at 11"/>
    <s v="Election of Directors"/>
    <s v="For"/>
    <x v="2"/>
    <m/>
    <s v="No"/>
  </r>
  <r>
    <x v="418"/>
    <s v="Spain"/>
    <s v="ES0113679I37"/>
    <n v="5474008"/>
    <s v="Annual"/>
    <d v="2023-03-23T00:00:00"/>
    <s v="Management"/>
    <s v="G"/>
    <s v="Yes"/>
    <n v="7"/>
    <s v="Approve Restricted Capitalization Reserve"/>
    <s v="Other"/>
    <s v="For"/>
    <x v="2"/>
    <m/>
    <s v="No"/>
  </r>
  <r>
    <x v="418"/>
    <s v="Spain"/>
    <s v="ES0113679I37"/>
    <n v="5474008"/>
    <s v="Annual"/>
    <d v="2023-03-23T00:00:00"/>
    <s v="Management"/>
    <s v="G"/>
    <s v="Yes"/>
    <n v="8.1"/>
    <s v="Approve Delivery of Shares under FY 2022 Variable Pay Scheme"/>
    <s v="Other"/>
    <s v="For"/>
    <x v="2"/>
    <m/>
    <s v="No"/>
  </r>
  <r>
    <x v="418"/>
    <s v="Spain"/>
    <s v="ES0113679I37"/>
    <n v="5474008"/>
    <s v="Annual"/>
    <d v="2023-03-23T00:00:00"/>
    <s v="Management"/>
    <s v="G"/>
    <s v="Yes"/>
    <n v="8.1999999999999993"/>
    <s v="Fix Maximum Variable Compensation Ratio"/>
    <s v="Other"/>
    <s v="For"/>
    <x v="2"/>
    <m/>
    <s v="No"/>
  </r>
  <r>
    <x v="418"/>
    <s v="Spain"/>
    <s v="ES0113679I37"/>
    <n v="5474008"/>
    <s v="Annual"/>
    <d v="2023-03-23T00:00:00"/>
    <s v="Management"/>
    <s v="G"/>
    <s v="Yes"/>
    <n v="9"/>
    <s v="Authorize Board to Ratify and Execute Approved Resolutions"/>
    <s v="Other"/>
    <s v="For"/>
    <x v="2"/>
    <m/>
    <s v="No"/>
  </r>
  <r>
    <x v="418"/>
    <s v="Spain"/>
    <s v="ES0113679I37"/>
    <n v="5474008"/>
    <s v="Annual"/>
    <d v="2023-03-23T00:00:00"/>
    <s v="Management"/>
    <s v="G"/>
    <s v="Yes"/>
    <n v="10"/>
    <s v="Advisory Vote on Remuneration Report"/>
    <s v="Incentives and Remuneration"/>
    <s v="For"/>
    <x v="2"/>
    <m/>
    <s v="No"/>
  </r>
  <r>
    <x v="418"/>
    <s v="Spain"/>
    <s v="ES0113679I37"/>
    <n v="5474008"/>
    <s v="Annual"/>
    <d v="2023-03-23T00:00:00"/>
    <s v="Management"/>
    <s v="G"/>
    <s v="No"/>
    <n v="11"/>
    <s v="Receive Amendments to Board of Directors Regulations"/>
    <s v="Election of Directors"/>
    <m/>
    <x v="0"/>
    <m/>
    <s v="No"/>
  </r>
  <r>
    <x v="419"/>
    <s v="Finland"/>
    <s v="FI0009013429"/>
    <s v="B09M9L0"/>
    <s v="Annual"/>
    <d v="2023-03-23T00:00:00"/>
    <s v="Management"/>
    <s v="G"/>
    <s v="No"/>
    <n v="1"/>
    <s v="Open Meeting"/>
    <s v="Other"/>
    <m/>
    <x v="0"/>
    <m/>
    <s v="No"/>
  </r>
  <r>
    <x v="419"/>
    <s v="Finland"/>
    <s v="FI0009013429"/>
    <s v="B09M9L0"/>
    <s v="Annual"/>
    <d v="2023-03-23T00:00:00"/>
    <s v="Management"/>
    <s v="G"/>
    <s v="No"/>
    <n v="2"/>
    <s v="Call the Meeting to Order"/>
    <s v="Other"/>
    <m/>
    <x v="0"/>
    <m/>
    <s v="No"/>
  </r>
  <r>
    <x v="419"/>
    <s v="Finland"/>
    <s v="FI0009013429"/>
    <s v="B09M9L0"/>
    <s v="Annual"/>
    <d v="2023-03-23T00:00:00"/>
    <s v="Management"/>
    <s v="G"/>
    <s v="No"/>
    <n v="3"/>
    <s v="Designate Inspector or Shareholder Representative(s) of Minutes of Meeting"/>
    <s v="Other"/>
    <m/>
    <x v="0"/>
    <m/>
    <s v="No"/>
  </r>
  <r>
    <x v="419"/>
    <s v="Finland"/>
    <s v="FI0009013429"/>
    <s v="B09M9L0"/>
    <s v="Annual"/>
    <d v="2023-03-23T00:00:00"/>
    <s v="Management"/>
    <s v="G"/>
    <s v="No"/>
    <n v="4"/>
    <s v="Acknowledge Proper Convening of Meeting"/>
    <s v="Other"/>
    <m/>
    <x v="0"/>
    <m/>
    <s v="No"/>
  </r>
  <r>
    <x v="419"/>
    <s v="Finland"/>
    <s v="FI0009013429"/>
    <s v="B09M9L0"/>
    <s v="Annual"/>
    <d v="2023-03-23T00:00:00"/>
    <s v="Management"/>
    <s v="G"/>
    <s v="No"/>
    <n v="5"/>
    <s v="Prepare and Approve List of Shareholders"/>
    <s v="Other"/>
    <m/>
    <x v="0"/>
    <m/>
    <s v="No"/>
  </r>
  <r>
    <x v="419"/>
    <s v="Finland"/>
    <s v="FI0009013429"/>
    <s v="B09M9L0"/>
    <s v="Annual"/>
    <d v="2023-03-23T00:00:00"/>
    <s v="Management"/>
    <s v="G"/>
    <s v="No"/>
    <n v="6"/>
    <s v="Receive Financial Statements and Statutory Reports"/>
    <s v="Reports"/>
    <m/>
    <x v="0"/>
    <m/>
    <s v="No"/>
  </r>
  <r>
    <x v="419"/>
    <s v="Finland"/>
    <s v="FI0009013429"/>
    <s v="B09M9L0"/>
    <s v="Annual"/>
    <d v="2023-03-23T00:00:00"/>
    <s v="Management"/>
    <s v="G"/>
    <s v="Yes"/>
    <n v="7"/>
    <s v="Accept Financial Statements and Statutory Reports"/>
    <s v="Reports"/>
    <s v="For"/>
    <x v="2"/>
    <m/>
    <s v="No"/>
  </r>
  <r>
    <x v="419"/>
    <s v="Finland"/>
    <s v="FI0009013429"/>
    <s v="B09M9L0"/>
    <s v="Annual"/>
    <d v="2023-03-23T00:00:00"/>
    <s v="Management"/>
    <s v="G"/>
    <s v="Yes"/>
    <n v="8"/>
    <s v="Approve Allocation of Income and Dividends of EUR 1.34 Per Class A Share and EUR 1.35 Per Class B Share"/>
    <s v="Other"/>
    <s v="For"/>
    <x v="2"/>
    <m/>
    <s v="No"/>
  </r>
  <r>
    <x v="419"/>
    <s v="Finland"/>
    <s v="FI0009013429"/>
    <s v="B09M9L0"/>
    <s v="Annual"/>
    <d v="2023-03-23T00:00:00"/>
    <s v="Management"/>
    <s v="G"/>
    <s v="Yes"/>
    <n v="9"/>
    <s v="Approve Discharge of Board and President"/>
    <s v="Other"/>
    <s v="For"/>
    <x v="2"/>
    <m/>
    <s v="No"/>
  </r>
  <r>
    <x v="419"/>
    <s v="Finland"/>
    <s v="FI0009013429"/>
    <s v="B09M9L0"/>
    <s v="Annual"/>
    <d v="2023-03-23T00:00:00"/>
    <s v="Management"/>
    <s v="G"/>
    <s v="Yes"/>
    <n v="10"/>
    <s v="Approve Remuneration Report (Advisory Vote)"/>
    <s v="Incentives and Remuneration"/>
    <s v="For"/>
    <x v="1"/>
    <s v="Vesting of performance awards is less than three years. Poor pay disclosure."/>
    <s v="Yes"/>
  </r>
  <r>
    <x v="419"/>
    <s v="Finland"/>
    <s v="FI0009013429"/>
    <s v="B09M9L0"/>
    <s v="Annual"/>
    <d v="2023-03-23T00:00:00"/>
    <s v="Management"/>
    <s v="G"/>
    <s v="Yes"/>
    <n v="11"/>
    <s v="Approve Remuneration of Directors in the Amount of EUR 95,000 for Chairman, EUR 70,000 for Vice Chairman, and EUR 55,000 for Other Directors; Approve Remuneration for Committee Work; Approve Meeting Fees"/>
    <s v="Election of Directors"/>
    <s v="For"/>
    <x v="2"/>
    <m/>
    <s v="No"/>
  </r>
  <r>
    <x v="419"/>
    <s v="Finland"/>
    <s v="FI0009013429"/>
    <s v="B09M9L0"/>
    <s v="Annual"/>
    <d v="2023-03-23T00:00:00"/>
    <s v="Management"/>
    <s v="G"/>
    <s v="Yes"/>
    <n v="12"/>
    <s v="Fix Number of Directors at Eight"/>
    <s v="Election of Directors"/>
    <s v="For"/>
    <x v="2"/>
    <m/>
    <s v="No"/>
  </r>
  <r>
    <x v="419"/>
    <s v="Finland"/>
    <s v="FI0009013429"/>
    <s v="B09M9L0"/>
    <s v="Annual"/>
    <d v="2023-03-23T00:00:00"/>
    <s v="Management"/>
    <s v="G"/>
    <s v="Yes"/>
    <n v="13"/>
    <s v="Reelect Jaakko Eskola, Ilkka Herlin, Teresa Kemppi-Vasama, Johanna Lamminen and Kaisa Olkkonen as Directors; Elect Raija-Leena Hankonen-Nybom, Tapio Kolunsarka and Ritva Sotamaa as New Directors"/>
    <s v="Election of Directors"/>
    <s v="For"/>
    <x v="1"/>
    <s v="Bundled director election proposal. Non-independent and Audit Committee lacks sufficient independence. Director is considered overboarded."/>
    <s v="Yes"/>
  </r>
  <r>
    <x v="419"/>
    <s v="Finland"/>
    <s v="FI0009013429"/>
    <s v="B09M9L0"/>
    <s v="Annual"/>
    <d v="2023-03-23T00:00:00"/>
    <s v="Management"/>
    <s v="G"/>
    <s v="Yes"/>
    <n v="14"/>
    <s v="Approve Remuneration of Auditors"/>
    <s v="Incentives and Remuneration"/>
    <s v="For"/>
    <x v="2"/>
    <m/>
    <s v="No"/>
  </r>
  <r>
    <x v="419"/>
    <s v="Finland"/>
    <s v="FI0009013429"/>
    <s v="B09M9L0"/>
    <s v="Annual"/>
    <d v="2023-03-23T00:00:00"/>
    <s v="Management"/>
    <s v="G"/>
    <s v="Yes"/>
    <n v="15"/>
    <s v="Fix Number of Auditors at One"/>
    <s v="Auditors"/>
    <s v="For"/>
    <x v="2"/>
    <m/>
    <s v="No"/>
  </r>
  <r>
    <x v="419"/>
    <s v="Finland"/>
    <s v="FI0009013429"/>
    <s v="B09M9L0"/>
    <s v="Annual"/>
    <d v="2023-03-23T00:00:00"/>
    <s v="Management"/>
    <s v="G"/>
    <s v="Yes"/>
    <n v="16"/>
    <s v="Ratify Ernst &amp; Young as Auditor"/>
    <s v="Auditors"/>
    <s v="For"/>
    <x v="2"/>
    <m/>
    <s v="No"/>
  </r>
  <r>
    <x v="419"/>
    <s v="Finland"/>
    <s v="FI0009013429"/>
    <s v="B09M9L0"/>
    <s v="Annual"/>
    <d v="2023-03-23T00:00:00"/>
    <s v="Management"/>
    <s v="G"/>
    <s v="Yes"/>
    <n v="17"/>
    <s v="Amend Articles Re: Auditors; Virtual Meetings"/>
    <s v="Auditors"/>
    <s v="For"/>
    <x v="1"/>
    <s v="Unsupportive of exclusively virtual meetings."/>
    <s v="Yes"/>
  </r>
  <r>
    <x v="419"/>
    <s v="Finland"/>
    <s v="FI0009013429"/>
    <s v="B09M9L0"/>
    <s v="Annual"/>
    <d v="2023-03-23T00:00:00"/>
    <s v="Management"/>
    <s v="G"/>
    <s v="Yes"/>
    <n v="18"/>
    <s v="Authorize Share Repurchase Program"/>
    <s v="Other"/>
    <s v="For"/>
    <x v="2"/>
    <m/>
    <s v="No"/>
  </r>
  <r>
    <x v="419"/>
    <s v="Finland"/>
    <s v="FI0009013429"/>
    <s v="B09M9L0"/>
    <s v="Annual"/>
    <d v="2023-03-23T00:00:00"/>
    <s v="Management"/>
    <s v="G"/>
    <s v="Yes"/>
    <n v="19"/>
    <s v="Approve Issuance of 952,000 A Shares and 5,448,000 B Shares without Preemptive Rights"/>
    <s v="Other"/>
    <s v="For"/>
    <x v="2"/>
    <m/>
    <s v="No"/>
  </r>
  <r>
    <x v="419"/>
    <s v="Finland"/>
    <s v="FI0009013429"/>
    <s v="B09M9L0"/>
    <s v="Annual"/>
    <d v="2023-03-23T00:00:00"/>
    <s v="Management"/>
    <s v="S"/>
    <s v="Yes"/>
    <n v="20"/>
    <s v="Approve Charitable Donations of up to EUR 100,000"/>
    <s v="Other"/>
    <s v="For"/>
    <x v="2"/>
    <m/>
    <s v="No"/>
  </r>
  <r>
    <x v="419"/>
    <s v="Finland"/>
    <s v="FI0009013429"/>
    <s v="B09M9L0"/>
    <s v="Annual"/>
    <d v="2023-03-23T00:00:00"/>
    <s v="Management"/>
    <s v="G"/>
    <s v="No"/>
    <n v="21"/>
    <s v="Close Meeting"/>
    <s v="Other"/>
    <m/>
    <x v="0"/>
    <m/>
    <s v="No"/>
  </r>
  <r>
    <x v="420"/>
    <s v="Sweden"/>
    <s v="SE0000379190"/>
    <s v="B0XP0T0"/>
    <s v="Annual"/>
    <d v="2023-03-23T00:00:00"/>
    <s v="Management"/>
    <s v="G"/>
    <s v="Yes"/>
    <n v="1"/>
    <s v="Open Meeting; Elect Chairman of Meeting"/>
    <s v="Other"/>
    <s v="For"/>
    <x v="2"/>
    <m/>
    <s v="No"/>
  </r>
  <r>
    <x v="420"/>
    <s v="Sweden"/>
    <s v="SE0000379190"/>
    <s v="B0XP0T0"/>
    <s v="Annual"/>
    <d v="2023-03-23T00:00:00"/>
    <s v="Management"/>
    <s v="G"/>
    <s v="Yes"/>
    <n v="2"/>
    <s v="Prepare and Approve List of Shareholders"/>
    <s v="Other"/>
    <s v="For"/>
    <x v="2"/>
    <m/>
    <s v="No"/>
  </r>
  <r>
    <x v="420"/>
    <s v="Sweden"/>
    <s v="SE0000379190"/>
    <s v="B0XP0T0"/>
    <s v="Annual"/>
    <d v="2023-03-23T00:00:00"/>
    <s v="Management"/>
    <s v="G"/>
    <s v="Yes"/>
    <n v="3"/>
    <s v="Approve Agenda of Meeting"/>
    <s v="Other"/>
    <s v="For"/>
    <x v="2"/>
    <m/>
    <s v="No"/>
  </r>
  <r>
    <x v="420"/>
    <s v="Sweden"/>
    <s v="SE0000379190"/>
    <s v="B0XP0T0"/>
    <s v="Annual"/>
    <d v="2023-03-23T00:00:00"/>
    <s v="Management"/>
    <s v="G"/>
    <s v="Yes"/>
    <n v="4"/>
    <s v="Designate Inspector(s) of Minutes of Meeting"/>
    <s v="Other"/>
    <s v="For"/>
    <x v="2"/>
    <m/>
    <s v="No"/>
  </r>
  <r>
    <x v="420"/>
    <s v="Sweden"/>
    <s v="SE0000379190"/>
    <s v="B0XP0T0"/>
    <s v="Annual"/>
    <d v="2023-03-23T00:00:00"/>
    <s v="Management"/>
    <s v="G"/>
    <s v="Yes"/>
    <n v="5"/>
    <s v="Acknowledge Proper Convening of Meeting"/>
    <s v="Other"/>
    <s v="For"/>
    <x v="2"/>
    <m/>
    <s v="No"/>
  </r>
  <r>
    <x v="420"/>
    <s v="Sweden"/>
    <s v="SE0000379190"/>
    <s v="B0XP0T0"/>
    <s v="Annual"/>
    <d v="2023-03-23T00:00:00"/>
    <s v="Management"/>
    <s v="G"/>
    <s v="Yes"/>
    <n v="7"/>
    <s v="Accept Financial Statements and Statutory Reports"/>
    <s v="Reports"/>
    <s v="For"/>
    <x v="2"/>
    <m/>
    <s v="No"/>
  </r>
  <r>
    <x v="420"/>
    <s v="Sweden"/>
    <s v="SE0000379190"/>
    <s v="B0XP0T0"/>
    <s v="Annual"/>
    <d v="2023-03-23T00:00:00"/>
    <s v="Management"/>
    <s v="G"/>
    <s v="Yes"/>
    <n v="8"/>
    <s v="Approve Allocation of Income and Omission of Dividends"/>
    <s v="Other"/>
    <s v="For"/>
    <x v="2"/>
    <m/>
    <s v="No"/>
  </r>
  <r>
    <x v="420"/>
    <s v="Sweden"/>
    <s v="SE0000379190"/>
    <s v="B0XP0T0"/>
    <s v="Annual"/>
    <d v="2023-03-23T00:00:00"/>
    <s v="Management"/>
    <s v="G"/>
    <s v="Yes"/>
    <n v="10"/>
    <s v="Amend Articles Re: Set Minimum (SEK 150 Million) and Maximum (SEK 600 Million) Share Capital; Set Minimum (300 Million) and Maximum (1.2 Billion) Number of Shares; Location of General Meeting"/>
    <s v="Other"/>
    <s v="For"/>
    <x v="2"/>
    <m/>
    <s v="No"/>
  </r>
  <r>
    <x v="420"/>
    <s v="Sweden"/>
    <s v="SE0000379190"/>
    <s v="B0XP0T0"/>
    <s v="Annual"/>
    <d v="2023-03-23T00:00:00"/>
    <s v="Management"/>
    <s v="G"/>
    <s v="No"/>
    <n v="11"/>
    <s v="Receive Nominating Committee's Report"/>
    <s v="Reports"/>
    <m/>
    <x v="0"/>
    <m/>
    <s v="No"/>
  </r>
  <r>
    <x v="420"/>
    <s v="Sweden"/>
    <s v="SE0000379190"/>
    <s v="B0XP0T0"/>
    <s v="Annual"/>
    <d v="2023-03-23T00:00:00"/>
    <s v="Management"/>
    <s v="G"/>
    <s v="Yes"/>
    <n v="12.1"/>
    <s v="Determine Number of Members (7) and Deputy Members (0) of Board"/>
    <s v="Other"/>
    <s v="For"/>
    <x v="2"/>
    <m/>
    <s v="No"/>
  </r>
  <r>
    <x v="420"/>
    <s v="Sweden"/>
    <s v="SE0000379190"/>
    <s v="B0XP0T0"/>
    <s v="Annual"/>
    <d v="2023-03-23T00:00:00"/>
    <s v="Management"/>
    <s v="G"/>
    <s v="Yes"/>
    <n v="12.2"/>
    <s v="Determine Number of Auditors (1) and Deputy Auditors (0)"/>
    <s v="Auditors"/>
    <s v="For"/>
    <x v="2"/>
    <m/>
    <s v="No"/>
  </r>
  <r>
    <x v="420"/>
    <s v="Sweden"/>
    <s v="SE0000379190"/>
    <s v="B0XP0T0"/>
    <s v="Annual"/>
    <d v="2023-03-23T00:00:00"/>
    <s v="Management"/>
    <s v="G"/>
    <s v="Yes"/>
    <n v="13.1"/>
    <s v="Approve Remuneration of Directors in the Amount of SEK 1.1 Million for Chairman and SEK 450,000 for Other Directors; Approve Remuneration for Committee Work"/>
    <s v="Election of Directors"/>
    <s v="For"/>
    <x v="2"/>
    <m/>
    <s v="No"/>
  </r>
  <r>
    <x v="420"/>
    <s v="Sweden"/>
    <s v="SE0000379190"/>
    <s v="B0XP0T0"/>
    <s v="Annual"/>
    <d v="2023-03-23T00:00:00"/>
    <s v="Management"/>
    <s v="G"/>
    <s v="Yes"/>
    <n v="13.2"/>
    <s v="Approve Remuneration of Auditors"/>
    <s v="Incentives and Remuneration"/>
    <s v="For"/>
    <x v="2"/>
    <m/>
    <s v="No"/>
  </r>
  <r>
    <x v="420"/>
    <s v="Sweden"/>
    <s v="SE0000379190"/>
    <s v="B0XP0T0"/>
    <s v="Annual"/>
    <d v="2023-03-23T00:00:00"/>
    <s v="Management"/>
    <s v="G"/>
    <s v="Yes"/>
    <n v="15"/>
    <s v="Ratify Deloitte as Auditors"/>
    <s v="Auditors"/>
    <s v="For"/>
    <x v="2"/>
    <m/>
    <s v="No"/>
  </r>
  <r>
    <x v="420"/>
    <s v="Sweden"/>
    <s v="SE0000379190"/>
    <s v="B0XP0T0"/>
    <s v="Annual"/>
    <d v="2023-03-23T00:00:00"/>
    <s v="Management"/>
    <s v="G"/>
    <s v="Yes"/>
    <n v="16"/>
    <s v="Approve Instructions for Nominating Committee"/>
    <s v="Other"/>
    <s v="For"/>
    <x v="2"/>
    <m/>
    <s v="No"/>
  </r>
  <r>
    <x v="420"/>
    <s v="Sweden"/>
    <s v="SE0000379190"/>
    <s v="B0XP0T0"/>
    <s v="Annual"/>
    <d v="2023-03-23T00:00:00"/>
    <s v="Management"/>
    <s v="G"/>
    <s v="Yes"/>
    <n v="17"/>
    <s v="Approve Remuneration Report"/>
    <s v="Incentives and Remuneration"/>
    <s v="For"/>
    <x v="1"/>
    <s v="Poor pay disclosure. Pension contribution rates exceed 30% of salary."/>
    <s v="Yes"/>
  </r>
  <r>
    <x v="420"/>
    <s v="Sweden"/>
    <s v="SE0000379190"/>
    <s v="B0XP0T0"/>
    <s v="Annual"/>
    <d v="2023-03-23T00:00:00"/>
    <s v="Management"/>
    <s v="G"/>
    <s v="Yes"/>
    <n v="18"/>
    <s v="Approve Issuance of up to 10 Percent of the Company's Share Capital without Preemptive Rights"/>
    <s v="Other"/>
    <s v="For"/>
    <x v="2"/>
    <m/>
    <s v="No"/>
  </r>
  <r>
    <x v="420"/>
    <s v="Sweden"/>
    <s v="SE0000379190"/>
    <s v="B0XP0T0"/>
    <s v="Annual"/>
    <d v="2023-03-23T00:00:00"/>
    <s v="Management"/>
    <s v="G"/>
    <s v="Yes"/>
    <n v="19"/>
    <s v="Approve Creation of Pool of Capital with Preemptive Rights"/>
    <s v="Other"/>
    <s v="For"/>
    <x v="1"/>
    <s v="Share issuances with pre-emption rights exceeding 20% of issued share capital are deemed overly dilutive."/>
    <s v="Yes"/>
  </r>
  <r>
    <x v="420"/>
    <s v="Sweden"/>
    <s v="SE0000379190"/>
    <s v="B0XP0T0"/>
    <s v="Annual"/>
    <d v="2023-03-23T00:00:00"/>
    <s v="Management"/>
    <s v="G"/>
    <s v="Yes"/>
    <n v="20"/>
    <s v="Authorize Share Repurchase Program and Reissuance of Repurchased Shares"/>
    <s v="Other"/>
    <s v="For"/>
    <x v="1"/>
    <s v="Combined share issuance authorities deemed to be overly dilutive to existing shareholders."/>
    <s v="Yes"/>
  </r>
  <r>
    <x v="420"/>
    <s v="Sweden"/>
    <s v="SE0000379190"/>
    <s v="B0XP0T0"/>
    <s v="Annual"/>
    <d v="2023-03-23T00:00:00"/>
    <s v="Management"/>
    <s v="G"/>
    <s v="Yes"/>
    <n v="21"/>
    <s v="Approve SEK 8.7 Million Reduction in Share Capital via Share Cancellation"/>
    <s v="Other"/>
    <s v="For"/>
    <x v="2"/>
    <m/>
    <s v="No"/>
  </r>
  <r>
    <x v="420"/>
    <s v="Sweden"/>
    <s v="SE0000379190"/>
    <s v="B0XP0T0"/>
    <s v="Annual"/>
    <d v="2023-03-23T00:00:00"/>
    <s v="Management"/>
    <s v="G"/>
    <s v="No"/>
    <n v="22"/>
    <s v="Close Meeting"/>
    <s v="Other"/>
    <m/>
    <x v="0"/>
    <m/>
    <s v="No"/>
  </r>
  <r>
    <x v="420"/>
    <s v="Sweden"/>
    <s v="SE0000379190"/>
    <s v="B0XP0T0"/>
    <s v="Annual"/>
    <d v="2023-03-23T00:00:00"/>
    <s v="Management"/>
    <s v="G"/>
    <s v="Yes"/>
    <s v="14.a"/>
    <s v="Reelect Per Berggren (Chair) as Director"/>
    <s v="Election of Directors"/>
    <s v="For"/>
    <x v="1"/>
    <s v="Non-independent and the Remuneration Committee lacks sufficient independence."/>
    <s v="Yes"/>
  </r>
  <r>
    <x v="420"/>
    <s v="Sweden"/>
    <s v="SE0000379190"/>
    <s v="B0XP0T0"/>
    <s v="Annual"/>
    <d v="2023-03-23T00:00:00"/>
    <s v="Management"/>
    <s v="G"/>
    <s v="Yes"/>
    <s v="14.b"/>
    <s v="Reelect Anna-Karin Celsing as Director"/>
    <s v="Election of Directors"/>
    <s v="For"/>
    <x v="2"/>
    <m/>
    <s v="No"/>
  </r>
  <r>
    <x v="420"/>
    <s v="Sweden"/>
    <s v="SE0000379190"/>
    <s v="B0XP0T0"/>
    <s v="Annual"/>
    <d v="2023-03-23T00:00:00"/>
    <s v="Management"/>
    <s v="G"/>
    <s v="Yes"/>
    <s v="14.c"/>
    <s v="Reelect Joacim Sjoberg as Director"/>
    <s v="Election of Directors"/>
    <s v="For"/>
    <x v="1"/>
    <s v="Unsupportive of Executives on the Remuneration Committee."/>
    <s v="Yes"/>
  </r>
  <r>
    <x v="420"/>
    <s v="Sweden"/>
    <s v="SE0000379190"/>
    <s v="B0XP0T0"/>
    <s v="Annual"/>
    <d v="2023-03-23T00:00:00"/>
    <s v="Management"/>
    <s v="G"/>
    <s v="Yes"/>
    <s v="14.d"/>
    <s v="Reelect Henrik Kall as Director"/>
    <s v="Election of Directors"/>
    <s v="For"/>
    <x v="2"/>
    <m/>
    <s v="No"/>
  </r>
  <r>
    <x v="420"/>
    <s v="Sweden"/>
    <s v="SE0000379190"/>
    <s v="B0XP0T0"/>
    <s v="Annual"/>
    <d v="2023-03-23T00:00:00"/>
    <s v="Management"/>
    <s v="G"/>
    <s v="Yes"/>
    <s v="14.e"/>
    <s v="Reelect Leiv Synnes as Director"/>
    <s v="Election of Directors"/>
    <s v="For"/>
    <x v="2"/>
    <m/>
    <s v="No"/>
  </r>
  <r>
    <x v="420"/>
    <s v="Sweden"/>
    <s v="SE0000379190"/>
    <s v="B0XP0T0"/>
    <s v="Annual"/>
    <d v="2023-03-23T00:00:00"/>
    <s v="Management"/>
    <s v="G"/>
    <s v="Yes"/>
    <s v="14.f"/>
    <s v="Elect Louise Richnau as Director"/>
    <s v="Election of Directors"/>
    <s v="For"/>
    <x v="2"/>
    <m/>
    <s v="No"/>
  </r>
  <r>
    <x v="420"/>
    <s v="Sweden"/>
    <s v="SE0000379190"/>
    <s v="B0XP0T0"/>
    <s v="Annual"/>
    <d v="2023-03-23T00:00:00"/>
    <s v="Management"/>
    <s v="G"/>
    <s v="Yes"/>
    <s v="14.g"/>
    <s v="Elect Ann-Louise Lokholm-Klasson as Director"/>
    <s v="Election of Directors"/>
    <s v="For"/>
    <x v="2"/>
    <m/>
    <s v="No"/>
  </r>
  <r>
    <x v="420"/>
    <s v="Sweden"/>
    <s v="SE0000379190"/>
    <s v="B0XP0T0"/>
    <s v="Annual"/>
    <d v="2023-03-23T00:00:00"/>
    <s v="Management"/>
    <s v="G"/>
    <s v="No"/>
    <s v="6.a"/>
    <s v="Receive Financial Statements and Statutory Reports"/>
    <s v="Reports"/>
    <m/>
    <x v="0"/>
    <m/>
    <s v="No"/>
  </r>
  <r>
    <x v="420"/>
    <s v="Sweden"/>
    <s v="SE0000379190"/>
    <s v="B0XP0T0"/>
    <s v="Annual"/>
    <d v="2023-03-23T00:00:00"/>
    <s v="Management"/>
    <s v="G"/>
    <s v="No"/>
    <s v="6.b"/>
    <s v="Receive Auditor's Report on Application of Guidelines for Remuneration for Executive Management"/>
    <s v="Incentives and Remuneration"/>
    <m/>
    <x v="0"/>
    <m/>
    <s v="No"/>
  </r>
  <r>
    <x v="420"/>
    <s v="Sweden"/>
    <s v="SE0000379190"/>
    <s v="B0XP0T0"/>
    <s v="Annual"/>
    <d v="2023-03-23T00:00:00"/>
    <s v="Management"/>
    <s v="G"/>
    <s v="Yes"/>
    <s v="9.a"/>
    <s v="Approve Discharge of Rutger Arnhult"/>
    <s v="Other"/>
    <s v="For"/>
    <x v="2"/>
    <m/>
    <s v="No"/>
  </r>
  <r>
    <x v="420"/>
    <s v="Sweden"/>
    <s v="SE0000379190"/>
    <s v="B0XP0T0"/>
    <s v="Annual"/>
    <d v="2023-03-23T00:00:00"/>
    <s v="Management"/>
    <s v="G"/>
    <s v="Yes"/>
    <s v="9.b"/>
    <s v="Approve Discharge of Per Berggren"/>
    <s v="Other"/>
    <s v="For"/>
    <x v="2"/>
    <m/>
    <s v="No"/>
  </r>
  <r>
    <x v="420"/>
    <s v="Sweden"/>
    <s v="SE0000379190"/>
    <s v="B0XP0T0"/>
    <s v="Annual"/>
    <d v="2023-03-23T00:00:00"/>
    <s v="Management"/>
    <s v="G"/>
    <s v="Yes"/>
    <s v="9.c"/>
    <s v="Approve Discharge of Anna-Karin Celsing"/>
    <s v="Other"/>
    <s v="For"/>
    <x v="2"/>
    <m/>
    <s v="No"/>
  </r>
  <r>
    <x v="420"/>
    <s v="Sweden"/>
    <s v="SE0000379190"/>
    <s v="B0XP0T0"/>
    <s v="Annual"/>
    <d v="2023-03-23T00:00:00"/>
    <s v="Management"/>
    <s v="G"/>
    <s v="Yes"/>
    <s v="9.d"/>
    <s v="Approve Discharge of Anna Kinberg Batra"/>
    <s v="Other"/>
    <s v="For"/>
    <x v="2"/>
    <m/>
    <s v="No"/>
  </r>
  <r>
    <x v="420"/>
    <s v="Sweden"/>
    <s v="SE0000379190"/>
    <s v="B0XP0T0"/>
    <s v="Annual"/>
    <d v="2023-03-23T00:00:00"/>
    <s v="Management"/>
    <s v="G"/>
    <s v="Yes"/>
    <s v="9.e"/>
    <s v="Approve Discharge of Henrik Kall"/>
    <s v="Other"/>
    <s v="For"/>
    <x v="2"/>
    <m/>
    <s v="No"/>
  </r>
  <r>
    <x v="420"/>
    <s v="Sweden"/>
    <s v="SE0000379190"/>
    <s v="B0XP0T0"/>
    <s v="Annual"/>
    <d v="2023-03-23T00:00:00"/>
    <s v="Management"/>
    <s v="G"/>
    <s v="Yes"/>
    <s v="9.f"/>
    <s v="Approve Discharge of Joacim Sjoberg"/>
    <s v="Other"/>
    <s v="For"/>
    <x v="2"/>
    <m/>
    <s v="No"/>
  </r>
  <r>
    <x v="420"/>
    <s v="Sweden"/>
    <s v="SE0000379190"/>
    <s v="B0XP0T0"/>
    <s v="Annual"/>
    <d v="2023-03-23T00:00:00"/>
    <s v="Management"/>
    <s v="G"/>
    <s v="Yes"/>
    <s v="9.g"/>
    <s v="Approve Discharge of Leiv Synnes"/>
    <s v="Other"/>
    <s v="For"/>
    <x v="2"/>
    <m/>
    <s v="No"/>
  </r>
  <r>
    <x v="420"/>
    <s v="Sweden"/>
    <s v="SE0000379190"/>
    <s v="B0XP0T0"/>
    <s v="Annual"/>
    <d v="2023-03-23T00:00:00"/>
    <s v="Management"/>
    <s v="G"/>
    <s v="Yes"/>
    <s v="9.h"/>
    <s v="Approve Discharge of Christina Karlsson"/>
    <s v="Other"/>
    <s v="For"/>
    <x v="2"/>
    <m/>
    <s v="No"/>
  </r>
  <r>
    <x v="420"/>
    <s v="Sweden"/>
    <s v="SE0000379190"/>
    <s v="B0XP0T0"/>
    <s v="Annual"/>
    <d v="2023-03-23T00:00:00"/>
    <s v="Management"/>
    <s v="G"/>
    <s v="Yes"/>
    <s v="9.i"/>
    <s v="Approve Discharge of Zdravko Markovski"/>
    <s v="Other"/>
    <s v="For"/>
    <x v="2"/>
    <m/>
    <s v="No"/>
  </r>
  <r>
    <x v="420"/>
    <s v="Sweden"/>
    <s v="SE0000379190"/>
    <s v="B0XP0T0"/>
    <s v="Annual"/>
    <d v="2023-03-23T00:00:00"/>
    <s v="Management"/>
    <s v="G"/>
    <s v="Yes"/>
    <s v="9.j"/>
    <s v="Approve Discharge of Biljana Pehrsson"/>
    <s v="Other"/>
    <s v="For"/>
    <x v="2"/>
    <m/>
    <s v="No"/>
  </r>
  <r>
    <x v="420"/>
    <s v="Sweden"/>
    <s v="SE0000379190"/>
    <s v="B0XP0T0"/>
    <s v="Annual"/>
    <d v="2023-03-23T00:00:00"/>
    <s v="Management"/>
    <s v="G"/>
    <s v="Yes"/>
    <s v="9.k"/>
    <s v="Approve Discharge of Rutger Arnhult"/>
    <s v="Other"/>
    <s v="For"/>
    <x v="2"/>
    <m/>
    <s v="No"/>
  </r>
  <r>
    <x v="421"/>
    <s v="Mexico"/>
    <s v="MXP225611567"/>
    <n v="2406457"/>
    <s v="Annual"/>
    <d v="2023-03-23T00:00:00"/>
    <s v="Management"/>
    <s v="G"/>
    <s v="Yes"/>
    <n v="1"/>
    <s v="Approve Financial Statements and Statutory Reports"/>
    <s v="Reports"/>
    <s v="For"/>
    <x v="2"/>
    <m/>
    <s v="No"/>
  </r>
  <r>
    <x v="421"/>
    <s v="Mexico"/>
    <s v="MXP225611567"/>
    <n v="2406457"/>
    <s v="Annual"/>
    <d v="2023-03-23T00:00:00"/>
    <s v="Management"/>
    <s v="G"/>
    <s v="Yes"/>
    <n v="2"/>
    <s v="Approve Allocation of Income"/>
    <s v="Other"/>
    <s v="For"/>
    <x v="2"/>
    <m/>
    <s v="No"/>
  </r>
  <r>
    <x v="421"/>
    <s v="Mexico"/>
    <s v="MXP225611567"/>
    <n v="2406457"/>
    <s v="Annual"/>
    <d v="2023-03-23T00:00:00"/>
    <s v="Management"/>
    <s v="G"/>
    <s v="Yes"/>
    <n v="3"/>
    <s v="Present Board's Report on Share Repurchase"/>
    <s v="Reports"/>
    <s v="For"/>
    <x v="2"/>
    <m/>
    <s v="No"/>
  </r>
  <r>
    <x v="421"/>
    <s v="Mexico"/>
    <s v="MXP225611567"/>
    <n v="2406457"/>
    <s v="Annual"/>
    <d v="2023-03-23T00:00:00"/>
    <s v="Management"/>
    <s v="G"/>
    <s v="Yes"/>
    <n v="4"/>
    <s v="Set Maximum Amount of Share Repurchase Reserve"/>
    <s v="Other"/>
    <s v="For"/>
    <x v="2"/>
    <m/>
    <s v="No"/>
  </r>
  <r>
    <x v="421"/>
    <s v="Mexico"/>
    <s v="MXP225611567"/>
    <n v="2406457"/>
    <s v="Annual"/>
    <d v="2023-03-23T00:00:00"/>
    <s v="Management"/>
    <s v="G"/>
    <s v="Yes"/>
    <n v="5"/>
    <s v="Authorize Reduction in Variable Portion of Capital via Cancellation of Repurchased Shares"/>
    <s v="Other"/>
    <s v="For"/>
    <x v="2"/>
    <m/>
    <s v="No"/>
  </r>
  <r>
    <x v="421"/>
    <s v="Mexico"/>
    <s v="MXP225611567"/>
    <n v="2406457"/>
    <s v="Annual"/>
    <d v="2023-03-23T00:00:00"/>
    <s v="Management"/>
    <s v="G"/>
    <s v="Yes"/>
    <n v="10"/>
    <s v="Approve Remuneration of Directors and Members of Audit, Corporate Practices and Finance, Sustainability, Climate Action, Social Impact and Diversity Committees"/>
    <s v="Election of Directors"/>
    <s v="For"/>
    <x v="2"/>
    <m/>
    <s v="No"/>
  </r>
  <r>
    <x v="421"/>
    <s v="Mexico"/>
    <s v="MXP225611567"/>
    <n v="2406457"/>
    <s v="Annual"/>
    <d v="2023-03-23T00:00:00"/>
    <s v="Management"/>
    <s v="G"/>
    <s v="Yes"/>
    <n v="11"/>
    <s v="Authorize Board to Ratify and Execute Approved Resolutions"/>
    <s v="Other"/>
    <s v="For"/>
    <x v="2"/>
    <m/>
    <s v="No"/>
  </r>
  <r>
    <x v="421"/>
    <s v="Mexico"/>
    <s v="MXP225611567"/>
    <n v="2406457"/>
    <s v="Annual"/>
    <d v="2023-03-23T00:00:00"/>
    <s v="Management"/>
    <s v="G"/>
    <s v="Yes"/>
    <s v="6.a"/>
    <s v="Elect Rogelio Zambrano Lozano as Board Chairman"/>
    <s v="Other"/>
    <s v="For"/>
    <x v="2"/>
    <m/>
    <s v="No"/>
  </r>
  <r>
    <x v="421"/>
    <s v="Mexico"/>
    <s v="MXP225611567"/>
    <n v="2406457"/>
    <s v="Annual"/>
    <d v="2023-03-23T00:00:00"/>
    <s v="Management"/>
    <s v="G"/>
    <s v="Yes"/>
    <s v="6.b"/>
    <s v="Elect Fernando A. Gonzalez Olivieri as Director"/>
    <s v="Election of Directors"/>
    <s v="For"/>
    <x v="2"/>
    <m/>
    <s v="No"/>
  </r>
  <r>
    <x v="421"/>
    <s v="Mexico"/>
    <s v="MXP225611567"/>
    <n v="2406457"/>
    <s v="Annual"/>
    <d v="2023-03-23T00:00:00"/>
    <s v="Management"/>
    <s v="G"/>
    <s v="Yes"/>
    <s v="6.c"/>
    <s v="Elect Marcelo Zambrano Lozano as Director"/>
    <s v="Election of Directors"/>
    <s v="For"/>
    <x v="2"/>
    <m/>
    <s v="No"/>
  </r>
  <r>
    <x v="421"/>
    <s v="Mexico"/>
    <s v="MXP225611567"/>
    <n v="2406457"/>
    <s v="Annual"/>
    <d v="2023-03-23T00:00:00"/>
    <s v="Management"/>
    <s v="G"/>
    <s v="Yes"/>
    <s v="6.d"/>
    <s v="Elect Armando J. Garcia Segovia as Director"/>
    <s v="Election of Directors"/>
    <s v="For"/>
    <x v="2"/>
    <m/>
    <s v="No"/>
  </r>
  <r>
    <x v="421"/>
    <s v="Mexico"/>
    <s v="MXP225611567"/>
    <n v="2406457"/>
    <s v="Annual"/>
    <d v="2023-03-23T00:00:00"/>
    <s v="Management"/>
    <s v="G"/>
    <s v="Yes"/>
    <s v="6.e"/>
    <s v="Elect Rodolfo Garcia Muriel as Director"/>
    <s v="Election of Directors"/>
    <s v="For"/>
    <x v="2"/>
    <m/>
    <s v="No"/>
  </r>
  <r>
    <x v="421"/>
    <s v="Mexico"/>
    <s v="MXP225611567"/>
    <n v="2406457"/>
    <s v="Annual"/>
    <d v="2023-03-23T00:00:00"/>
    <s v="Management"/>
    <s v="G"/>
    <s v="Yes"/>
    <s v="6.f"/>
    <s v="Elect Francisco Javier Fernandez Carbajal as Director"/>
    <s v="Election of Directors"/>
    <s v="For"/>
    <x v="1"/>
    <s v="Director is considered overboarded."/>
    <s v="Yes"/>
  </r>
  <r>
    <x v="421"/>
    <s v="Mexico"/>
    <s v="MXP225611567"/>
    <n v="2406457"/>
    <s v="Annual"/>
    <d v="2023-03-23T00:00:00"/>
    <s v="Management"/>
    <s v="G"/>
    <s v="Yes"/>
    <s v="6.g"/>
    <s v="Elect Armando Garza Sada as Director"/>
    <s v="Election of Directors"/>
    <s v="For"/>
    <x v="1"/>
    <s v="Director is considered overboarded."/>
    <s v="Yes"/>
  </r>
  <r>
    <x v="421"/>
    <s v="Mexico"/>
    <s v="MXP225611567"/>
    <n v="2406457"/>
    <s v="Annual"/>
    <d v="2023-03-23T00:00:00"/>
    <s v="Management"/>
    <s v="G"/>
    <s v="Yes"/>
    <s v="6.h"/>
    <s v="Elect David Martinez Guzman as Director"/>
    <s v="Election of Directors"/>
    <s v="For"/>
    <x v="2"/>
    <m/>
    <s v="No"/>
  </r>
  <r>
    <x v="421"/>
    <s v="Mexico"/>
    <s v="MXP225611567"/>
    <n v="2406457"/>
    <s v="Annual"/>
    <d v="2023-03-23T00:00:00"/>
    <s v="Management"/>
    <s v="G"/>
    <s v="Yes"/>
    <s v="6.i"/>
    <s v="Elect Everardo Elizondo Almaguer as Director"/>
    <s v="Election of Directors"/>
    <s v="For"/>
    <x v="2"/>
    <m/>
    <s v="No"/>
  </r>
  <r>
    <x v="421"/>
    <s v="Mexico"/>
    <s v="MXP225611567"/>
    <n v="2406457"/>
    <s v="Annual"/>
    <d v="2023-03-23T00:00:00"/>
    <s v="Management"/>
    <s v="G"/>
    <s v="Yes"/>
    <s v="6.j"/>
    <s v="Elect Ramiro Gerardo Villarreal Morales as Director"/>
    <s v="Election of Directors"/>
    <s v="For"/>
    <x v="2"/>
    <m/>
    <s v="No"/>
  </r>
  <r>
    <x v="421"/>
    <s v="Mexico"/>
    <s v="MXP225611567"/>
    <n v="2406457"/>
    <s v="Annual"/>
    <d v="2023-03-23T00:00:00"/>
    <s v="Management"/>
    <s v="G"/>
    <s v="Yes"/>
    <s v="6.k"/>
    <s v="Elect Gabriel Jaramillo Sanint as Director"/>
    <s v="Election of Directors"/>
    <s v="For"/>
    <x v="2"/>
    <m/>
    <s v="No"/>
  </r>
  <r>
    <x v="421"/>
    <s v="Mexico"/>
    <s v="MXP225611567"/>
    <n v="2406457"/>
    <s v="Annual"/>
    <d v="2023-03-23T00:00:00"/>
    <s v="Management"/>
    <s v="G"/>
    <s v="Yes"/>
    <s v="6.l"/>
    <s v="Elect Isabel Maria Aguilera Navarro as Director"/>
    <s v="Election of Directors"/>
    <s v="For"/>
    <x v="2"/>
    <m/>
    <s v="No"/>
  </r>
  <r>
    <x v="421"/>
    <s v="Mexico"/>
    <s v="MXP225611567"/>
    <n v="2406457"/>
    <s v="Annual"/>
    <d v="2023-03-23T00:00:00"/>
    <s v="Management"/>
    <s v="G"/>
    <s v="Yes"/>
    <s v="6.m"/>
    <s v="Elect Maria de Lourdes Melgar Palacios as Director"/>
    <s v="Election of Directors"/>
    <s v="For"/>
    <x v="2"/>
    <m/>
    <s v="No"/>
  </r>
  <r>
    <x v="421"/>
    <s v="Mexico"/>
    <s v="MXP225611567"/>
    <n v="2406457"/>
    <s v="Annual"/>
    <d v="2023-03-23T00:00:00"/>
    <s v="Management"/>
    <s v="G"/>
    <s v="Yes"/>
    <s v="6.n"/>
    <s v="Elect Roger Saldana Madero as Board Secretary"/>
    <s v="Other"/>
    <s v="For"/>
    <x v="2"/>
    <m/>
    <s v="No"/>
  </r>
  <r>
    <x v="421"/>
    <s v="Mexico"/>
    <s v="MXP225611567"/>
    <n v="2406457"/>
    <s v="Annual"/>
    <d v="2023-03-23T00:00:00"/>
    <s v="Management"/>
    <s v="G"/>
    <s v="Yes"/>
    <s v="7.a"/>
    <s v="Elect Everardo Elizondo Almaguer as Chairman of Audit Committee"/>
    <s v="Other"/>
    <s v="For"/>
    <x v="2"/>
    <m/>
    <s v="No"/>
  </r>
  <r>
    <x v="421"/>
    <s v="Mexico"/>
    <s v="MXP225611567"/>
    <n v="2406457"/>
    <s v="Annual"/>
    <d v="2023-03-23T00:00:00"/>
    <s v="Management"/>
    <s v="G"/>
    <s v="Yes"/>
    <s v="7.b"/>
    <s v="Elect Francisco Javier Fernandez Carbajal as Member of Audit Committee"/>
    <s v="Other"/>
    <s v="For"/>
    <x v="1"/>
    <s v="Director is considered overboarded."/>
    <s v="Yes"/>
  </r>
  <r>
    <x v="421"/>
    <s v="Mexico"/>
    <s v="MXP225611567"/>
    <n v="2406457"/>
    <s v="Annual"/>
    <d v="2023-03-23T00:00:00"/>
    <s v="Management"/>
    <s v="G"/>
    <s v="Yes"/>
    <s v="7.c"/>
    <s v="Elect Gabriel Jaramillo Sanint as Member of Audit Committee"/>
    <s v="Other"/>
    <s v="For"/>
    <x v="2"/>
    <m/>
    <s v="No"/>
  </r>
  <r>
    <x v="421"/>
    <s v="Mexico"/>
    <s v="MXP225611567"/>
    <n v="2406457"/>
    <s v="Annual"/>
    <d v="2023-03-23T00:00:00"/>
    <s v="Management"/>
    <s v="G"/>
    <s v="Yes"/>
    <s v="7.d"/>
    <s v="Elect Roger Saldana Madero as Secretary of Audit Committee"/>
    <s v="Other"/>
    <s v="For"/>
    <x v="2"/>
    <m/>
    <s v="No"/>
  </r>
  <r>
    <x v="421"/>
    <s v="Mexico"/>
    <s v="MXP225611567"/>
    <n v="2406457"/>
    <s v="Annual"/>
    <d v="2023-03-23T00:00:00"/>
    <s v="Management"/>
    <s v="G"/>
    <s v="Yes"/>
    <s v="8.a"/>
    <s v="Elect Francisco Javier Fernandez Carbajal as Chairman of Corporate Practices and Finance Committee"/>
    <s v="Other"/>
    <s v="For"/>
    <x v="1"/>
    <s v="Director is considered overboarded."/>
    <s v="Yes"/>
  </r>
  <r>
    <x v="421"/>
    <s v="Mexico"/>
    <s v="MXP225611567"/>
    <n v="2406457"/>
    <s v="Annual"/>
    <d v="2023-03-23T00:00:00"/>
    <s v="Management"/>
    <s v="G"/>
    <s v="Yes"/>
    <s v="8.b"/>
    <s v="Elect Rodolfo Garcia Muriel as Member of Corporate Practices and Finance Committee"/>
    <s v="Other"/>
    <s v="For"/>
    <x v="2"/>
    <m/>
    <s v="No"/>
  </r>
  <r>
    <x v="421"/>
    <s v="Mexico"/>
    <s v="MXP225611567"/>
    <n v="2406457"/>
    <s v="Annual"/>
    <d v="2023-03-23T00:00:00"/>
    <s v="Management"/>
    <s v="G"/>
    <s v="Yes"/>
    <s v="8.c"/>
    <s v="Elect Armando Garza Sada as Member of Corporate Practices and Finance Committee"/>
    <s v="Other"/>
    <s v="For"/>
    <x v="1"/>
    <s v="Director is considered overboarded."/>
    <s v="Yes"/>
  </r>
  <r>
    <x v="421"/>
    <s v="Mexico"/>
    <s v="MXP225611567"/>
    <n v="2406457"/>
    <s v="Annual"/>
    <d v="2023-03-23T00:00:00"/>
    <s v="Management"/>
    <s v="G"/>
    <s v="Yes"/>
    <s v="8.d"/>
    <s v="Elect Roger Saldana Madero as Secretary of Corporate Practices and Finance Committee"/>
    <s v="Other"/>
    <s v="For"/>
    <x v="2"/>
    <m/>
    <s v="No"/>
  </r>
  <r>
    <x v="421"/>
    <s v="Mexico"/>
    <s v="MXP225611567"/>
    <n v="2406457"/>
    <s v="Annual"/>
    <d v="2023-03-23T00:00:00"/>
    <s v="Management"/>
    <s v="G"/>
    <s v="Yes"/>
    <s v="9.a"/>
    <s v="Elect Armando J. Garcia Segovia as Chairman of Sustainability, Climate Action, Social Impact and Diversity Committee"/>
    <s v="Other"/>
    <s v="For"/>
    <x v="2"/>
    <m/>
    <s v="No"/>
  </r>
  <r>
    <x v="421"/>
    <s v="Mexico"/>
    <s v="MXP225611567"/>
    <n v="2406457"/>
    <s v="Annual"/>
    <d v="2023-03-23T00:00:00"/>
    <s v="Management"/>
    <s v="G"/>
    <s v="Yes"/>
    <s v="9.b"/>
    <s v="Elect Marcelo Zambrano Lozano as Member of Sustainability, Climate Action, Social Impact and Diversity Committee"/>
    <s v="Other"/>
    <s v="For"/>
    <x v="2"/>
    <m/>
    <s v="No"/>
  </r>
  <r>
    <x v="421"/>
    <s v="Mexico"/>
    <s v="MXP225611567"/>
    <n v="2406457"/>
    <s v="Annual"/>
    <d v="2023-03-23T00:00:00"/>
    <s v="Management"/>
    <s v="G"/>
    <s v="Yes"/>
    <s v="9.c"/>
    <s v="Elect Isabel Maria Aguilera Navarro as Member of Sustainability, Climate Action, Social Impact and Diversity Committee"/>
    <s v="Other"/>
    <s v="For"/>
    <x v="2"/>
    <m/>
    <s v="No"/>
  </r>
  <r>
    <x v="421"/>
    <s v="Mexico"/>
    <s v="MXP225611567"/>
    <n v="2406457"/>
    <s v="Annual"/>
    <d v="2023-03-23T00:00:00"/>
    <s v="Management"/>
    <s v="G"/>
    <s v="Yes"/>
    <s v="9.d"/>
    <s v="Elect Maria de Lourdes Melgar Palacios as Member of Sustainability, Climate Action, Social Impact and Diversity Committee"/>
    <s v="Other"/>
    <s v="For"/>
    <x v="2"/>
    <m/>
    <s v="No"/>
  </r>
  <r>
    <x v="421"/>
    <s v="Mexico"/>
    <s v="MXP225611567"/>
    <n v="2406457"/>
    <s v="Annual"/>
    <d v="2023-03-23T00:00:00"/>
    <s v="Management"/>
    <s v="G"/>
    <s v="Yes"/>
    <s v="9.e"/>
    <s v="Elect Roger Saldana Madero as Secretary of Sustainability, Climate Action, Social Impact and Diversity Committee"/>
    <s v="Other"/>
    <s v="For"/>
    <x v="2"/>
    <m/>
    <s v="No"/>
  </r>
  <r>
    <x v="422"/>
    <s v="USA"/>
    <s v="US20602D1019"/>
    <s v="BNKVVY4"/>
    <s v="Annual"/>
    <d v="2023-03-23T00:00:00"/>
    <s v="Management"/>
    <s v="G"/>
    <s v="Yes"/>
    <n v="2"/>
    <s v="Ratify KPMG LLP as Auditors"/>
    <s v="Auditors"/>
    <s v="For"/>
    <x v="2"/>
    <m/>
    <s v="No"/>
  </r>
  <r>
    <x v="422"/>
    <s v="USA"/>
    <s v="US20602D1019"/>
    <s v="BNKVVY4"/>
    <s v="Annual"/>
    <d v="2023-03-23T00:00:00"/>
    <s v="Management"/>
    <s v="G"/>
    <s v="Yes"/>
    <n v="3"/>
    <s v="Advisory Vote to Ratify Named Executive Officers' Compensation"/>
    <s v="Other"/>
    <s v="For"/>
    <x v="2"/>
    <m/>
    <s v="No"/>
  </r>
  <r>
    <x v="422"/>
    <s v="USA"/>
    <s v="US20602D1019"/>
    <s v="BNKVVY4"/>
    <s v="Annual"/>
    <d v="2023-03-23T00:00:00"/>
    <s v="Management"/>
    <s v="G"/>
    <s v="Yes"/>
    <s v="1a"/>
    <s v="Elect Director Chris Caldwell"/>
    <s v="Election of Directors"/>
    <s v="For"/>
    <x v="2"/>
    <m/>
    <s v="No"/>
  </r>
  <r>
    <x v="422"/>
    <s v="USA"/>
    <s v="US20602D1019"/>
    <s v="BNKVVY4"/>
    <s v="Annual"/>
    <d v="2023-03-23T00:00:00"/>
    <s v="Management"/>
    <s v="G"/>
    <s v="Yes"/>
    <s v="1b"/>
    <s v="Elect Director Teh-Chien Chou"/>
    <s v="Election of Directors"/>
    <s v="For"/>
    <x v="2"/>
    <m/>
    <s v="No"/>
  </r>
  <r>
    <x v="422"/>
    <s v="USA"/>
    <s v="US20602D1019"/>
    <s v="BNKVVY4"/>
    <s v="Annual"/>
    <d v="2023-03-23T00:00:00"/>
    <s v="Management"/>
    <s v="G"/>
    <s v="Yes"/>
    <s v="1c"/>
    <s v="Elect Director LaVerne H. Council"/>
    <s v="Election of Directors"/>
    <s v="For"/>
    <x v="2"/>
    <m/>
    <s v="No"/>
  </r>
  <r>
    <x v="422"/>
    <s v="USA"/>
    <s v="US20602D1019"/>
    <s v="BNKVVY4"/>
    <s v="Annual"/>
    <d v="2023-03-23T00:00:00"/>
    <s v="Management"/>
    <s v="G"/>
    <s v="Yes"/>
    <s v="1d"/>
    <s v="Elect Director Jennifer Deason"/>
    <s v="Election of Directors"/>
    <s v="For"/>
    <x v="2"/>
    <m/>
    <s v="No"/>
  </r>
  <r>
    <x v="422"/>
    <s v="USA"/>
    <s v="US20602D1019"/>
    <s v="BNKVVY4"/>
    <s v="Annual"/>
    <d v="2023-03-23T00:00:00"/>
    <s v="Management"/>
    <s v="G"/>
    <s v="Yes"/>
    <s v="1e"/>
    <s v="Elect Director Kathryn Hayley"/>
    <s v="Election of Directors"/>
    <s v="For"/>
    <x v="2"/>
    <m/>
    <s v="No"/>
  </r>
  <r>
    <x v="422"/>
    <s v="USA"/>
    <s v="US20602D1019"/>
    <s v="BNKVVY4"/>
    <s v="Annual"/>
    <d v="2023-03-23T00:00:00"/>
    <s v="Management"/>
    <s v="G"/>
    <s v="Yes"/>
    <s v="1f"/>
    <s v="Elect Director Kathryn Marinello"/>
    <s v="Election of Directors"/>
    <s v="For"/>
    <x v="2"/>
    <m/>
    <s v="No"/>
  </r>
  <r>
    <x v="422"/>
    <s v="USA"/>
    <s v="US20602D1019"/>
    <s v="BNKVVY4"/>
    <s v="Annual"/>
    <d v="2023-03-23T00:00:00"/>
    <s v="Management"/>
    <s v="G"/>
    <s v="Yes"/>
    <s v="1g"/>
    <s v="Elect Director Dennis Polk"/>
    <s v="Election of Directors"/>
    <s v="For"/>
    <x v="2"/>
    <m/>
    <s v="No"/>
  </r>
  <r>
    <x v="422"/>
    <s v="USA"/>
    <s v="US20602D1019"/>
    <s v="BNKVVY4"/>
    <s v="Annual"/>
    <d v="2023-03-23T00:00:00"/>
    <s v="Management"/>
    <s v="G"/>
    <s v="Yes"/>
    <s v="1h"/>
    <s v="Elect Director Ann Vezina"/>
    <s v="Election of Directors"/>
    <s v="For"/>
    <x v="2"/>
    <m/>
    <s v="No"/>
  </r>
  <r>
    <x v="423"/>
    <s v="Belgium"/>
    <s v="BE0003816338"/>
    <s v="B04M8J6"/>
    <s v="Extraordinary Shareholders"/>
    <d v="2023-03-23T00:00:00"/>
    <s v="Shareholder"/>
    <s v="G"/>
    <s v="Yes"/>
    <n v="1.1000000000000001"/>
    <s v="Approve Termination of Anne-Helene Monsellato as Member of the Supervisory Board"/>
    <s v="Other"/>
    <s v="Against"/>
    <x v="1"/>
    <m/>
    <s v="No"/>
  </r>
  <r>
    <x v="423"/>
    <s v="Belgium"/>
    <s v="BE0003816338"/>
    <s v="B04M8J6"/>
    <s v="Extraordinary Shareholders"/>
    <d v="2023-03-23T00:00:00"/>
    <s v="Shareholder"/>
    <s v="G"/>
    <s v="Yes"/>
    <n v="1.2"/>
    <s v="Approve Termination of Grace Reksten Skaugen as Member of the Supervisory Board"/>
    <s v="Other"/>
    <s v="Against"/>
    <x v="1"/>
    <m/>
    <s v="No"/>
  </r>
  <r>
    <x v="423"/>
    <s v="Belgium"/>
    <s v="BE0003816338"/>
    <s v="B04M8J6"/>
    <s v="Extraordinary Shareholders"/>
    <d v="2023-03-23T00:00:00"/>
    <s v="Shareholder"/>
    <s v="G"/>
    <s v="Yes"/>
    <n v="1.3"/>
    <s v="Approve Termination of Steven Smith as Member of the Supervisory Board"/>
    <s v="Other"/>
    <s v="Against"/>
    <x v="1"/>
    <m/>
    <s v="No"/>
  </r>
  <r>
    <x v="423"/>
    <s v="Belgium"/>
    <s v="BE0003816338"/>
    <s v="B04M8J6"/>
    <s v="Extraordinary Shareholders"/>
    <d v="2023-03-23T00:00:00"/>
    <s v="Shareholder"/>
    <s v="G"/>
    <s v="Yes"/>
    <n v="1.4"/>
    <s v="Approve Termination of Anita Odedra as Member of the Supervisory Board"/>
    <s v="Other"/>
    <s v="Against"/>
    <x v="1"/>
    <m/>
    <s v="No"/>
  </r>
  <r>
    <x v="423"/>
    <s v="Belgium"/>
    <s v="BE0003816338"/>
    <s v="B04M8J6"/>
    <s v="Extraordinary Shareholders"/>
    <d v="2023-03-23T00:00:00"/>
    <s v="Shareholder"/>
    <s v="G"/>
    <s v="Yes"/>
    <n v="1.5"/>
    <s v="Approve Termination of Carl Trowell as Member of the Supervisory Board"/>
    <s v="Other"/>
    <s v="Against"/>
    <x v="1"/>
    <m/>
    <s v="No"/>
  </r>
  <r>
    <x v="423"/>
    <s v="Belgium"/>
    <s v="BE0003816338"/>
    <s v="B04M8J6"/>
    <s v="Extraordinary Shareholders"/>
    <d v="2023-03-23T00:00:00"/>
    <s v="Shareholder"/>
    <s v="G"/>
    <s v="Yes"/>
    <n v="2.1"/>
    <s v="Elect Marc Saverys as Non-Independent Member of the Supervisory Board"/>
    <s v="Other"/>
    <s v="For"/>
    <x v="2"/>
    <m/>
    <s v="No"/>
  </r>
  <r>
    <x v="423"/>
    <s v="Belgium"/>
    <s v="BE0003816338"/>
    <s v="B04M8J6"/>
    <s v="Extraordinary Shareholders"/>
    <d v="2023-03-23T00:00:00"/>
    <s v="Shareholder"/>
    <s v="G"/>
    <s v="Yes"/>
    <n v="2.2000000000000002"/>
    <s v="Elect Patrick De Brabandere as Non-Independent Member of the Supervisory Board"/>
    <s v="Other"/>
    <s v="For"/>
    <x v="2"/>
    <m/>
    <s v="No"/>
  </r>
  <r>
    <x v="423"/>
    <s v="Belgium"/>
    <s v="BE0003816338"/>
    <s v="B04M8J6"/>
    <s v="Extraordinary Shareholders"/>
    <d v="2023-03-23T00:00:00"/>
    <s v="Shareholder"/>
    <s v="G"/>
    <s v="Yes"/>
    <n v="2.2999999999999998"/>
    <s v="Elect Julie De Nul as Independent Member of the Supervisory Board"/>
    <s v="Other"/>
    <s v="Against"/>
    <x v="1"/>
    <m/>
    <s v="No"/>
  </r>
  <r>
    <x v="423"/>
    <s v="Belgium"/>
    <s v="BE0003816338"/>
    <s v="B04M8J6"/>
    <s v="Extraordinary Shareholders"/>
    <d v="2023-03-23T00:00:00"/>
    <s v="Shareholder"/>
    <s v="G"/>
    <s v="Yes"/>
    <n v="2.4"/>
    <s v="Elect Catharina Scheers as Independent Member of the Supervisory Board"/>
    <s v="Other"/>
    <s v="Against"/>
    <x v="1"/>
    <m/>
    <s v="No"/>
  </r>
  <r>
    <x v="423"/>
    <s v="Belgium"/>
    <s v="BE0003816338"/>
    <s v="B04M8J6"/>
    <s v="Extraordinary Shareholders"/>
    <d v="2023-03-23T00:00:00"/>
    <s v="Shareholder"/>
    <s v="G"/>
    <s v="Yes"/>
    <n v="2.5"/>
    <s v="Elect Patrick Molis as Independent Member of the Supervisory Board"/>
    <s v="Other"/>
    <s v="Against"/>
    <x v="1"/>
    <m/>
    <s v="No"/>
  </r>
  <r>
    <x v="423"/>
    <s v="Belgium"/>
    <s v="BE0003816338"/>
    <s v="B04M8J6"/>
    <s v="Extraordinary Shareholders"/>
    <d v="2023-03-23T00:00:00"/>
    <s v="Shareholder"/>
    <s v="G"/>
    <s v="Yes"/>
    <n v="3"/>
    <s v="Authorize Implementation of Approved Resolutions and Filing of Required Documents/Formalities at Trade Registry"/>
    <s v="Other"/>
    <s v="For"/>
    <x v="2"/>
    <m/>
    <s v="No"/>
  </r>
  <r>
    <x v="423"/>
    <s v="Belgium"/>
    <s v="BE0003816338"/>
    <s v="B04M8J6"/>
    <s v="Extraordinary Shareholders"/>
    <d v="2023-03-23T00:00:00"/>
    <s v="Shareholder"/>
    <s v="G"/>
    <s v="Yes"/>
    <n v="4.0999999999999996"/>
    <s v="Elect John Frederiksen as Non-Independent Member of the Supervisory Board"/>
    <s v="Other"/>
    <s v="For"/>
    <x v="2"/>
    <m/>
    <s v="No"/>
  </r>
  <r>
    <x v="423"/>
    <s v="Belgium"/>
    <s v="BE0003816338"/>
    <s v="B04M8J6"/>
    <s v="Extraordinary Shareholders"/>
    <d v="2023-03-23T00:00:00"/>
    <s v="Shareholder"/>
    <s v="G"/>
    <s v="Yes"/>
    <n v="4.2"/>
    <s v="Elect Cato H. Stonex as Non-Independent Member of the Supervisory Board"/>
    <s v="Other"/>
    <s v="For"/>
    <x v="2"/>
    <m/>
    <s v="No"/>
  </r>
  <r>
    <x v="423"/>
    <s v="Belgium"/>
    <s v="BE0003816338"/>
    <s v="B04M8J6"/>
    <s v="Extraordinary Shareholders"/>
    <d v="2023-03-23T00:00:00"/>
    <s v="Management"/>
    <s v="G"/>
    <s v="No"/>
    <n v="5"/>
    <s v="Transact Other Business"/>
    <s v="Other"/>
    <m/>
    <x v="0"/>
    <m/>
    <s v="No"/>
  </r>
  <r>
    <x v="424"/>
    <s v="Switzerland"/>
    <s v="CH0010645932"/>
    <n v="5980613"/>
    <s v="Annual"/>
    <d v="2023-03-23T00:00:00"/>
    <s v="Management"/>
    <s v="G"/>
    <s v="Yes"/>
    <n v="1"/>
    <s v="Accept Financial Statements and Statutory Reports"/>
    <s v="Reports"/>
    <s v="For"/>
    <x v="2"/>
    <m/>
    <s v="No"/>
  </r>
  <r>
    <x v="424"/>
    <s v="Switzerland"/>
    <s v="CH0010645932"/>
    <n v="5980613"/>
    <s v="Annual"/>
    <d v="2023-03-23T00:00:00"/>
    <s v="Management"/>
    <s v="G"/>
    <s v="Yes"/>
    <n v="2"/>
    <s v="Approve Remuneration Report"/>
    <s v="Incentives and Remuneration"/>
    <s v="For"/>
    <x v="2"/>
    <m/>
    <s v="No"/>
  </r>
  <r>
    <x v="424"/>
    <s v="Switzerland"/>
    <s v="CH0010645932"/>
    <n v="5980613"/>
    <s v="Annual"/>
    <d v="2023-03-23T00:00:00"/>
    <s v="Management"/>
    <s v="G"/>
    <s v="Yes"/>
    <n v="3"/>
    <s v="Approve Allocation of Income and Dividends of CHF 67 per Share"/>
    <s v="Other"/>
    <s v="For"/>
    <x v="2"/>
    <m/>
    <s v="No"/>
  </r>
  <r>
    <x v="424"/>
    <s v="Switzerland"/>
    <s v="CH0010645932"/>
    <n v="5980613"/>
    <s v="Annual"/>
    <d v="2023-03-23T00:00:00"/>
    <s v="Management"/>
    <s v="G"/>
    <s v="Yes"/>
    <n v="4"/>
    <s v="Approve Discharge of Board of Directors"/>
    <s v="Election of Directors"/>
    <s v="For"/>
    <x v="2"/>
    <m/>
    <s v="No"/>
  </r>
  <r>
    <x v="424"/>
    <s v="Switzerland"/>
    <s v="CH0010645932"/>
    <n v="5980613"/>
    <s v="Annual"/>
    <d v="2023-03-23T00:00:00"/>
    <s v="Management"/>
    <s v="G"/>
    <s v="Yes"/>
    <n v="5.0999999999999996"/>
    <s v="Amend Articles Re: Annulment of the Conversion of Shares Clause"/>
    <s v="Other"/>
    <s v="For"/>
    <x v="2"/>
    <m/>
    <s v="No"/>
  </r>
  <r>
    <x v="424"/>
    <s v="Switzerland"/>
    <s v="CH0010645932"/>
    <n v="5980613"/>
    <s v="Annual"/>
    <d v="2023-03-23T00:00:00"/>
    <s v="Management"/>
    <s v="G"/>
    <s v="Yes"/>
    <n v="5.2"/>
    <s v="Amend Articles of Association (Incl. Approval of Virtual-Only Shareholder Meetings)"/>
    <s v="Other"/>
    <s v="For"/>
    <x v="2"/>
    <m/>
    <s v="No"/>
  </r>
  <r>
    <x v="424"/>
    <s v="Switzerland"/>
    <s v="CH0010645932"/>
    <n v="5980613"/>
    <s v="Annual"/>
    <d v="2023-03-23T00:00:00"/>
    <s v="Management"/>
    <s v="G"/>
    <s v="Yes"/>
    <n v="5.3"/>
    <s v="Amend Articles Re: Board of Directors; Compensation; External Mandates for Members of the Board of Directors and Executive Committee"/>
    <s v="Election of Directors"/>
    <s v="For"/>
    <x v="2"/>
    <m/>
    <s v="No"/>
  </r>
  <r>
    <x v="424"/>
    <s v="Switzerland"/>
    <s v="CH0010645932"/>
    <n v="5980613"/>
    <s v="Annual"/>
    <d v="2023-03-23T00:00:00"/>
    <s v="Management"/>
    <s v="G"/>
    <s v="Yes"/>
    <n v="5.4"/>
    <s v="Approve Creation of Capital Band within the Upper Limit of CHF 101.6 Million and the Lower Limit of CHF 92.3 Million with or without Exclusion of Preemptive Rights and Amend Conditional Capital Authorization"/>
    <s v="Other"/>
    <s v="For"/>
    <x v="2"/>
    <m/>
    <s v="No"/>
  </r>
  <r>
    <x v="424"/>
    <s v="Switzerland"/>
    <s v="CH0010645932"/>
    <n v="5980613"/>
    <s v="Annual"/>
    <d v="2023-03-23T00:00:00"/>
    <s v="Management"/>
    <s v="G"/>
    <s v="Yes"/>
    <n v="6.2"/>
    <s v="Elect Roberto Guidetti as Director"/>
    <s v="Election of Directors"/>
    <s v="For"/>
    <x v="2"/>
    <m/>
    <s v="No"/>
  </r>
  <r>
    <x v="424"/>
    <s v="Switzerland"/>
    <s v="CH0010645932"/>
    <n v="5980613"/>
    <s v="Annual"/>
    <d v="2023-03-23T00:00:00"/>
    <s v="Management"/>
    <s v="G"/>
    <s v="Yes"/>
    <n v="6.4"/>
    <s v="Designate Manuel Isler as Independent Proxy"/>
    <s v="Other"/>
    <s v="For"/>
    <x v="2"/>
    <m/>
    <s v="No"/>
  </r>
  <r>
    <x v="424"/>
    <s v="Switzerland"/>
    <s v="CH0010645932"/>
    <n v="5980613"/>
    <s v="Annual"/>
    <d v="2023-03-23T00:00:00"/>
    <s v="Management"/>
    <s v="G"/>
    <s v="Yes"/>
    <n v="6.5"/>
    <s v="Ratify KPMG AG as Auditors"/>
    <s v="Auditors"/>
    <s v="For"/>
    <x v="2"/>
    <m/>
    <s v="No"/>
  </r>
  <r>
    <x v="424"/>
    <s v="Switzerland"/>
    <s v="CH0010645932"/>
    <n v="5980613"/>
    <s v="Annual"/>
    <d v="2023-03-23T00:00:00"/>
    <s v="Management"/>
    <s v="G"/>
    <s v="Yes"/>
    <n v="7.1"/>
    <s v="Approve Remuneration of Directors in the Amount of CHF 3 Million"/>
    <s v="Election of Directors"/>
    <s v="For"/>
    <x v="2"/>
    <m/>
    <s v="No"/>
  </r>
  <r>
    <x v="424"/>
    <s v="Switzerland"/>
    <s v="CH0010645932"/>
    <n v="5980613"/>
    <s v="Annual"/>
    <d v="2023-03-23T00:00:00"/>
    <s v="Management"/>
    <s v="G"/>
    <s v="Yes"/>
    <n v="8"/>
    <s v="Transact Other Business (Voting)"/>
    <s v="Other"/>
    <s v="For"/>
    <x v="1"/>
    <s v="We will not support any unspecified items included in the agenda of the general meeting of shareholders."/>
    <s v="Yes"/>
  </r>
  <r>
    <x v="424"/>
    <s v="Switzerland"/>
    <s v="CH0010645932"/>
    <n v="5980613"/>
    <s v="Annual"/>
    <d v="2023-03-23T00:00:00"/>
    <s v="Management"/>
    <s v="G"/>
    <s v="Yes"/>
    <s v="6.1.1"/>
    <s v="Reelect Victor Balli as Director"/>
    <s v="Election of Directors"/>
    <s v="For"/>
    <x v="2"/>
    <m/>
    <s v="No"/>
  </r>
  <r>
    <x v="424"/>
    <s v="Switzerland"/>
    <s v="CH0010645932"/>
    <n v="5980613"/>
    <s v="Annual"/>
    <d v="2023-03-23T00:00:00"/>
    <s v="Management"/>
    <s v="G"/>
    <s v="Yes"/>
    <s v="6.1.2"/>
    <s v="Reelect Ingrid Deltenre as Director"/>
    <s v="Election of Directors"/>
    <s v="For"/>
    <x v="2"/>
    <m/>
    <s v="No"/>
  </r>
  <r>
    <x v="424"/>
    <s v="Switzerland"/>
    <s v="CH0010645932"/>
    <n v="5980613"/>
    <s v="Annual"/>
    <d v="2023-03-23T00:00:00"/>
    <s v="Management"/>
    <s v="G"/>
    <s v="Yes"/>
    <s v="6.1.3"/>
    <s v="Reelect Olivier Filliol as Director"/>
    <s v="Election of Directors"/>
    <s v="For"/>
    <x v="2"/>
    <m/>
    <s v="No"/>
  </r>
  <r>
    <x v="424"/>
    <s v="Switzerland"/>
    <s v="CH0010645932"/>
    <n v="5980613"/>
    <s v="Annual"/>
    <d v="2023-03-23T00:00:00"/>
    <s v="Management"/>
    <s v="G"/>
    <s v="Yes"/>
    <s v="6.1.4"/>
    <s v="Reelect Sophie Gasperment as Director"/>
    <s v="Election of Directors"/>
    <s v="For"/>
    <x v="2"/>
    <m/>
    <s v="No"/>
  </r>
  <r>
    <x v="424"/>
    <s v="Switzerland"/>
    <s v="CH0010645932"/>
    <n v="5980613"/>
    <s v="Annual"/>
    <d v="2023-03-23T00:00:00"/>
    <s v="Management"/>
    <s v="G"/>
    <s v="Yes"/>
    <s v="6.1.5"/>
    <s v="Reelect Calvin Grieder as Director and Board Chair"/>
    <s v="Election of Directors"/>
    <s v="For"/>
    <x v="2"/>
    <m/>
    <s v="No"/>
  </r>
  <r>
    <x v="424"/>
    <s v="Switzerland"/>
    <s v="CH0010645932"/>
    <n v="5980613"/>
    <s v="Annual"/>
    <d v="2023-03-23T00:00:00"/>
    <s v="Management"/>
    <s v="G"/>
    <s v="Yes"/>
    <s v="6.1.6"/>
    <s v="Reelect Tom Knutzen as Director"/>
    <s v="Election of Directors"/>
    <s v="For"/>
    <x v="2"/>
    <m/>
    <s v="No"/>
  </r>
  <r>
    <x v="424"/>
    <s v="Switzerland"/>
    <s v="CH0010645932"/>
    <n v="5980613"/>
    <s v="Annual"/>
    <d v="2023-03-23T00:00:00"/>
    <s v="Management"/>
    <s v="G"/>
    <s v="Yes"/>
    <s v="6.3.1"/>
    <s v="Reappoint Ingrid Deltenre as Member of the Compensation Committee"/>
    <s v="Other"/>
    <s v="For"/>
    <x v="2"/>
    <m/>
    <s v="No"/>
  </r>
  <r>
    <x v="424"/>
    <s v="Switzerland"/>
    <s v="CH0010645932"/>
    <n v="5980613"/>
    <s v="Annual"/>
    <d v="2023-03-23T00:00:00"/>
    <s v="Management"/>
    <s v="G"/>
    <s v="Yes"/>
    <s v="6.3.2"/>
    <s v="Reappoint Victor Balli as Member of the Compensation Committee"/>
    <s v="Other"/>
    <s v="For"/>
    <x v="2"/>
    <m/>
    <s v="No"/>
  </r>
  <r>
    <x v="424"/>
    <s v="Switzerland"/>
    <s v="CH0010645932"/>
    <n v="5980613"/>
    <s v="Annual"/>
    <d v="2023-03-23T00:00:00"/>
    <s v="Management"/>
    <s v="G"/>
    <s v="Yes"/>
    <s v="6.3.3"/>
    <s v="Appoint Olivier Filliol as Member of the Compensation Committee"/>
    <s v="Other"/>
    <s v="For"/>
    <x v="2"/>
    <m/>
    <s v="No"/>
  </r>
  <r>
    <x v="424"/>
    <s v="Switzerland"/>
    <s v="CH0010645932"/>
    <n v="5980613"/>
    <s v="Annual"/>
    <d v="2023-03-23T00:00:00"/>
    <s v="Management"/>
    <s v="G"/>
    <s v="Yes"/>
    <s v="7.2.1"/>
    <s v="Approve Short Term Variable Remuneration of Executive Committee in the Amount of CHF 3.3 Million"/>
    <s v="Incentives and Remuneration"/>
    <s v="For"/>
    <x v="2"/>
    <m/>
    <s v="No"/>
  </r>
  <r>
    <x v="424"/>
    <s v="Switzerland"/>
    <s v="CH0010645932"/>
    <n v="5980613"/>
    <s v="Annual"/>
    <d v="2023-03-23T00:00:00"/>
    <s v="Management"/>
    <s v="G"/>
    <s v="Yes"/>
    <s v="7.2.2"/>
    <s v="Approve Fixed and Long Term Variable Remuneration of Executive Committee in the Amount of CHF 15.4 Million"/>
    <s v="Incentives and Remuneration"/>
    <s v="For"/>
    <x v="2"/>
    <m/>
    <s v="No"/>
  </r>
  <r>
    <x v="425"/>
    <s v="India"/>
    <s v="INE484J01027"/>
    <s v="BGQL729"/>
    <s v="Special"/>
    <d v="2023-03-23T00:00:00"/>
    <s v="Management"/>
    <s v="G"/>
    <s v="Yes"/>
    <n v="1"/>
    <s v="Approve Material Related Party Transactions with Maan-Hinje Township Developers LLP"/>
    <s v="Other"/>
    <s v="For"/>
    <x v="2"/>
    <m/>
    <s v="No"/>
  </r>
  <r>
    <x v="425"/>
    <s v="India"/>
    <s v="INE484J01027"/>
    <s v="BGQL729"/>
    <s v="Special"/>
    <d v="2023-03-23T00:00:00"/>
    <s v="Management"/>
    <s v="G"/>
    <s v="Yes"/>
    <n v="2"/>
    <s v="Approve Material Related Party Transactions with Godrej Vestamark LLP"/>
    <s v="Other"/>
    <s v="For"/>
    <x v="2"/>
    <m/>
    <s v="No"/>
  </r>
  <r>
    <x v="426"/>
    <s v="South Korea"/>
    <s v="KR7007070006"/>
    <s v="B7F9Q79"/>
    <s v="Annual"/>
    <d v="2023-03-23T00:00:00"/>
    <s v="Management"/>
    <s v="G"/>
    <s v="Yes"/>
    <n v="1"/>
    <s v="Approve Financial Statements and Allocation of Income"/>
    <s v="Other"/>
    <s v="For"/>
    <x v="1"/>
    <s v="Company has failed to publish the audited accounts in a sufficient timeframe ahead of the meeting."/>
    <s v="Yes"/>
  </r>
  <r>
    <x v="426"/>
    <s v="South Korea"/>
    <s v="KR7007070006"/>
    <s v="B7F9Q79"/>
    <s v="Annual"/>
    <d v="2023-03-23T00:00:00"/>
    <s v="Management"/>
    <s v="G"/>
    <s v="Yes"/>
    <n v="2"/>
    <s v="Elect Lee Sang-gyu as Outside Director"/>
    <s v="Election of Directors"/>
    <s v="For"/>
    <x v="2"/>
    <m/>
    <s v="No"/>
  </r>
  <r>
    <x v="426"/>
    <s v="South Korea"/>
    <s v="KR7007070006"/>
    <s v="B7F9Q79"/>
    <s v="Annual"/>
    <d v="2023-03-23T00:00:00"/>
    <s v="Management"/>
    <s v="G"/>
    <s v="Yes"/>
    <n v="3"/>
    <s v="Approve Total Remuneration of Inside Directors and Outside Directors"/>
    <s v="Election of Directors"/>
    <s v="For"/>
    <x v="2"/>
    <m/>
    <s v="No"/>
  </r>
  <r>
    <x v="427"/>
    <s v="South Korea"/>
    <s v="KR7088350004"/>
    <s v="B62B9W7"/>
    <s v="Annual"/>
    <d v="2023-03-23T00:00:00"/>
    <s v="Management"/>
    <s v="G"/>
    <s v="Yes"/>
    <n v="1"/>
    <s v="Approve Financial Statements and Allocation of Income"/>
    <s v="Other"/>
    <s v="For"/>
    <x v="1"/>
    <s v="Company has failed to publish the audited accounts in a sufficient timeframe ahead of the meeting."/>
    <s v="Yes"/>
  </r>
  <r>
    <x v="427"/>
    <s v="South Korea"/>
    <s v="KR7088350004"/>
    <s v="B62B9W7"/>
    <s v="Annual"/>
    <d v="2023-03-23T00:00:00"/>
    <s v="Management"/>
    <s v="G"/>
    <s v="Yes"/>
    <n v="2"/>
    <s v="Amend Articles of Incorporation"/>
    <s v="Other"/>
    <s v="For"/>
    <x v="2"/>
    <m/>
    <s v="No"/>
  </r>
  <r>
    <x v="427"/>
    <s v="South Korea"/>
    <s v="KR7088350004"/>
    <s v="B62B9W7"/>
    <s v="Annual"/>
    <d v="2023-03-23T00:00:00"/>
    <s v="Management"/>
    <s v="G"/>
    <s v="Yes"/>
    <n v="3"/>
    <s v="Elect Three Inside Directors and Two Outside Directors (Bundled)"/>
    <s v="Election of Directors"/>
    <s v="For"/>
    <x v="1"/>
    <s v="Bundled director election proposal. Unsupportive of Executives on the Remuneration Committee."/>
    <s v="Yes"/>
  </r>
  <r>
    <x v="427"/>
    <s v="South Korea"/>
    <s v="KR7088350004"/>
    <s v="B62B9W7"/>
    <s v="Annual"/>
    <d v="2023-03-23T00:00:00"/>
    <s v="Management"/>
    <s v="G"/>
    <s v="Yes"/>
    <n v="4"/>
    <s v="Elect Cho Hyeon-cheol as Outside Director to Serve as an Audit Committee Member"/>
    <s v="Election of Directors"/>
    <s v="For"/>
    <x v="2"/>
    <m/>
    <s v="No"/>
  </r>
  <r>
    <x v="427"/>
    <s v="South Korea"/>
    <s v="KR7088350004"/>
    <s v="B62B9W7"/>
    <s v="Annual"/>
    <d v="2023-03-23T00:00:00"/>
    <s v="Management"/>
    <s v="G"/>
    <s v="Yes"/>
    <n v="5"/>
    <s v="Elect Two Members of Audit Committee (Bundled)"/>
    <s v="Other"/>
    <s v="For"/>
    <x v="2"/>
    <m/>
    <s v="No"/>
  </r>
  <r>
    <x v="427"/>
    <s v="South Korea"/>
    <s v="KR7088350004"/>
    <s v="B62B9W7"/>
    <s v="Annual"/>
    <d v="2023-03-23T00:00:00"/>
    <s v="Management"/>
    <s v="G"/>
    <s v="Yes"/>
    <n v="6"/>
    <s v="Approve Total Remuneration of Inside Directors and Outside Directors"/>
    <s v="Election of Directors"/>
    <s v="For"/>
    <x v="2"/>
    <m/>
    <s v="No"/>
  </r>
  <r>
    <x v="179"/>
    <s v="South Korea"/>
    <s v="KR7009830001"/>
    <n v="6407768"/>
    <s v="Annual"/>
    <d v="2023-03-23T00:00:00"/>
    <s v="Management"/>
    <s v="G"/>
    <s v="Yes"/>
    <n v="1"/>
    <s v="Approve Financial Statements and Allocation of Income"/>
    <s v="Other"/>
    <s v="For"/>
    <x v="1"/>
    <s v="Company has failed to publish the audited accounts in a sufficient timeframe ahead of the meeting."/>
    <s v="Yes"/>
  </r>
  <r>
    <x v="179"/>
    <s v="South Korea"/>
    <s v="KR7009830001"/>
    <n v="6407768"/>
    <s v="Annual"/>
    <d v="2023-03-23T00:00:00"/>
    <s v="Management"/>
    <s v="G"/>
    <s v="Yes"/>
    <n v="2.1"/>
    <s v="Elect Lee Gu-young as Inside Director"/>
    <s v="Election of Directors"/>
    <s v="For"/>
    <x v="1"/>
    <s v="Executive Chair without sufficient counterbalance."/>
    <s v="Yes"/>
  </r>
  <r>
    <x v="179"/>
    <s v="South Korea"/>
    <s v="KR7009830001"/>
    <n v="6407768"/>
    <s v="Annual"/>
    <d v="2023-03-23T00:00:00"/>
    <s v="Management"/>
    <s v="G"/>
    <s v="Yes"/>
    <n v="2.2000000000000002"/>
    <s v="Elect Kim In-hwan as Non-Independent Non-Executive Director"/>
    <s v="Election of Directors"/>
    <s v="For"/>
    <x v="2"/>
    <m/>
    <s v="No"/>
  </r>
  <r>
    <x v="179"/>
    <s v="South Korea"/>
    <s v="KR7009830001"/>
    <n v="6407768"/>
    <s v="Annual"/>
    <d v="2023-03-23T00:00:00"/>
    <s v="Management"/>
    <s v="G"/>
    <s v="Yes"/>
    <n v="3"/>
    <s v="Elect Jang Jae-soo as Outside Director to Serve as an Audit Committee Member"/>
    <s v="Election of Directors"/>
    <s v="For"/>
    <x v="2"/>
    <m/>
    <s v="No"/>
  </r>
  <r>
    <x v="179"/>
    <s v="South Korea"/>
    <s v="KR7009830001"/>
    <n v="6407768"/>
    <s v="Annual"/>
    <d v="2023-03-23T00:00:00"/>
    <s v="Management"/>
    <s v="G"/>
    <s v="Yes"/>
    <n v="4"/>
    <s v="Approve Total Remuneration of Inside Directors and Outside Directors"/>
    <s v="Election of Directors"/>
    <s v="For"/>
    <x v="2"/>
    <m/>
    <s v="No"/>
  </r>
  <r>
    <x v="428"/>
    <s v="Japan"/>
    <s v="JP3360800001"/>
    <n v="6805317"/>
    <s v="Annual"/>
    <d v="2023-03-23T00:00:00"/>
    <s v="Management"/>
    <s v="G"/>
    <s v="Yes"/>
    <n v="1"/>
    <s v="Approve Allocation of Income, with a Final Dividend of JPY 22"/>
    <s v="Other"/>
    <s v="For"/>
    <x v="2"/>
    <m/>
    <s v="No"/>
  </r>
  <r>
    <x v="428"/>
    <s v="Japan"/>
    <s v="JP3360800001"/>
    <n v="6805317"/>
    <s v="Annual"/>
    <d v="2023-03-23T00:00:00"/>
    <s v="Management"/>
    <s v="G"/>
    <s v="Yes"/>
    <n v="2.1"/>
    <s v="Elect Director Akita, Kiyomi"/>
    <s v="Election of Directors"/>
    <s v="For"/>
    <x v="2"/>
    <m/>
    <s v="No"/>
  </r>
  <r>
    <x v="428"/>
    <s v="Japan"/>
    <s v="JP3360800001"/>
    <n v="6805317"/>
    <s v="Annual"/>
    <d v="2023-03-23T00:00:00"/>
    <s v="Management"/>
    <s v="G"/>
    <s v="Yes"/>
    <n v="2.2000000000000002"/>
    <s v="Elect Director Takahashi, Yuko"/>
    <s v="Election of Directors"/>
    <s v="For"/>
    <x v="2"/>
    <m/>
    <s v="No"/>
  </r>
  <r>
    <x v="428"/>
    <s v="Japan"/>
    <s v="JP3360800001"/>
    <n v="6805317"/>
    <s v="Annual"/>
    <d v="2023-03-23T00:00:00"/>
    <s v="Management"/>
    <s v="G"/>
    <s v="Yes"/>
    <n v="3.1"/>
    <s v="Appoint Statutory Auditor Okamoto, Masahiro"/>
    <s v="Auditors"/>
    <s v="For"/>
    <x v="1"/>
    <s v="Statutory auditor board lacks independence."/>
    <s v="Yes"/>
  </r>
  <r>
    <x v="428"/>
    <s v="Japan"/>
    <s v="JP3360800001"/>
    <n v="6805317"/>
    <s v="Annual"/>
    <d v="2023-03-23T00:00:00"/>
    <s v="Management"/>
    <s v="G"/>
    <s v="Yes"/>
    <n v="3.2"/>
    <s v="Appoint Statutory Auditor Tanaka, Mie"/>
    <s v="Auditors"/>
    <s v="For"/>
    <x v="1"/>
    <s v="Statutory auditor board lacks independence."/>
    <s v="Yes"/>
  </r>
  <r>
    <x v="428"/>
    <s v="Japan"/>
    <s v="JP3360800001"/>
    <n v="6805317"/>
    <s v="Annual"/>
    <d v="2023-03-23T00:00:00"/>
    <s v="Management"/>
    <s v="G"/>
    <s v="Yes"/>
    <n v="3.3"/>
    <s v="Appoint Statutory Auditor Koike, Noriko"/>
    <s v="Auditors"/>
    <s v="For"/>
    <x v="2"/>
    <m/>
    <s v="No"/>
  </r>
  <r>
    <x v="429"/>
    <s v="South Korea"/>
    <s v="KR7000720003"/>
    <n v="6450988"/>
    <s v="Annual"/>
    <d v="2023-03-23T00:00:00"/>
    <s v="Management"/>
    <s v="G"/>
    <s v="Yes"/>
    <n v="1"/>
    <s v="Approve Financial Statements and Allocation of Income"/>
    <s v="Other"/>
    <s v="For"/>
    <x v="1"/>
    <s v="Company has failed to publish the audited accounts in a sufficient timeframe ahead of the meeting."/>
    <s v="Yes"/>
  </r>
  <r>
    <x v="429"/>
    <s v="South Korea"/>
    <s v="KR7000720003"/>
    <n v="6450988"/>
    <s v="Annual"/>
    <d v="2023-03-23T00:00:00"/>
    <s v="Management"/>
    <s v="G"/>
    <s v="Yes"/>
    <n v="2"/>
    <s v="Amend Articles of Incorporation"/>
    <s v="Other"/>
    <s v="For"/>
    <x v="2"/>
    <m/>
    <s v="No"/>
  </r>
  <r>
    <x v="429"/>
    <s v="South Korea"/>
    <s v="KR7000720003"/>
    <n v="6450988"/>
    <s v="Annual"/>
    <d v="2023-03-23T00:00:00"/>
    <s v="Management"/>
    <s v="G"/>
    <s v="Yes"/>
    <n v="3.1"/>
    <s v="Elect Kim Jae-jun as Outside Director"/>
    <s v="Election of Directors"/>
    <s v="For"/>
    <x v="2"/>
    <m/>
    <s v="No"/>
  </r>
  <r>
    <x v="429"/>
    <s v="South Korea"/>
    <s v="KR7000720003"/>
    <n v="6450988"/>
    <s v="Annual"/>
    <d v="2023-03-23T00:00:00"/>
    <s v="Management"/>
    <s v="G"/>
    <s v="Yes"/>
    <n v="3.2"/>
    <s v="Elect Hong Dae-sik as Outside Director"/>
    <s v="Election of Directors"/>
    <s v="For"/>
    <x v="2"/>
    <m/>
    <s v="No"/>
  </r>
  <r>
    <x v="429"/>
    <s v="South Korea"/>
    <s v="KR7000720003"/>
    <n v="6450988"/>
    <s v="Annual"/>
    <d v="2023-03-23T00:00:00"/>
    <s v="Management"/>
    <s v="G"/>
    <s v="Yes"/>
    <n v="4.0999999999999996"/>
    <s v="Elect Kim Jae-jun as a Member of Audit Committee"/>
    <s v="Other"/>
    <s v="For"/>
    <x v="2"/>
    <m/>
    <s v="No"/>
  </r>
  <r>
    <x v="429"/>
    <s v="South Korea"/>
    <s v="KR7000720003"/>
    <n v="6450988"/>
    <s v="Annual"/>
    <d v="2023-03-23T00:00:00"/>
    <s v="Management"/>
    <s v="G"/>
    <s v="Yes"/>
    <n v="4.2"/>
    <s v="Elect Hong Dae-sik as a Member of Audit Committee"/>
    <s v="Other"/>
    <s v="For"/>
    <x v="2"/>
    <m/>
    <s v="No"/>
  </r>
  <r>
    <x v="429"/>
    <s v="South Korea"/>
    <s v="KR7000720003"/>
    <n v="6450988"/>
    <s v="Annual"/>
    <d v="2023-03-23T00:00:00"/>
    <s v="Management"/>
    <s v="G"/>
    <s v="Yes"/>
    <n v="5"/>
    <s v="Approve Total Remuneration of Inside Directors and Outside Directors"/>
    <s v="Election of Directors"/>
    <s v="For"/>
    <x v="2"/>
    <m/>
    <s v="No"/>
  </r>
  <r>
    <x v="430"/>
    <s v="South Korea"/>
    <s v="KR7005380001"/>
    <n v="6451055"/>
    <s v="Annual"/>
    <d v="2023-03-23T00:00:00"/>
    <s v="Management"/>
    <s v="G"/>
    <s v="Yes"/>
    <n v="1"/>
    <s v="Approve Financial Statements"/>
    <s v="Other"/>
    <s v="For"/>
    <x v="2"/>
    <m/>
    <s v="No"/>
  </r>
  <r>
    <x v="430"/>
    <s v="South Korea"/>
    <s v="KR7005380001"/>
    <n v="6451055"/>
    <s v="Annual"/>
    <d v="2023-03-23T00:00:00"/>
    <s v="Management"/>
    <s v="G"/>
    <s v="Yes"/>
    <n v="2.1"/>
    <s v="Amend Articles of Incorporation (Business Objectives)"/>
    <s v="Other"/>
    <s v="For"/>
    <x v="2"/>
    <m/>
    <s v="No"/>
  </r>
  <r>
    <x v="430"/>
    <s v="South Korea"/>
    <s v="KR7005380001"/>
    <n v="6451055"/>
    <s v="Annual"/>
    <d v="2023-03-23T00:00:00"/>
    <s v="Management"/>
    <s v="G"/>
    <s v="Yes"/>
    <n v="2.2000000000000002"/>
    <s v="Amend Articles of Incorporation (Electronic Registration of Certificates)"/>
    <s v="Other"/>
    <s v="For"/>
    <x v="2"/>
    <m/>
    <s v="No"/>
  </r>
  <r>
    <x v="430"/>
    <s v="South Korea"/>
    <s v="KR7005380001"/>
    <n v="6451055"/>
    <s v="Annual"/>
    <d v="2023-03-23T00:00:00"/>
    <s v="Management"/>
    <s v="G"/>
    <s v="Yes"/>
    <n v="2.2999999999999998"/>
    <s v="Amend Articles of Incorporation (Improvement of Governance)"/>
    <s v="Other"/>
    <s v="For"/>
    <x v="2"/>
    <m/>
    <s v="No"/>
  </r>
  <r>
    <x v="430"/>
    <s v="South Korea"/>
    <s v="KR7005380001"/>
    <n v="6451055"/>
    <s v="Annual"/>
    <d v="2023-03-23T00:00:00"/>
    <s v="Management"/>
    <s v="G"/>
    <s v="Yes"/>
    <n v="2.4"/>
    <s v="Amend Articles of Incorporation (Changes to the Number of Directors)"/>
    <s v="Election of Directors"/>
    <s v="For"/>
    <x v="2"/>
    <m/>
    <s v="No"/>
  </r>
  <r>
    <x v="430"/>
    <s v="South Korea"/>
    <s v="KR7005380001"/>
    <n v="6451055"/>
    <s v="Annual"/>
    <d v="2023-03-23T00:00:00"/>
    <s v="Management"/>
    <s v="G"/>
    <s v="Yes"/>
    <n v="2.5"/>
    <s v="Amend Articles of Incorporation (Amendment in Executives' Severance Payment Terms)"/>
    <s v="Other"/>
    <s v="For"/>
    <x v="2"/>
    <m/>
    <s v="No"/>
  </r>
  <r>
    <x v="430"/>
    <s v="South Korea"/>
    <s v="KR7005380001"/>
    <n v="6451055"/>
    <s v="Annual"/>
    <d v="2023-03-23T00:00:00"/>
    <s v="Management"/>
    <s v="G"/>
    <s v="Yes"/>
    <n v="2.6"/>
    <s v="Amend Articles of Incorporation (Amendment Relating to Record Date)"/>
    <s v="Other"/>
    <s v="For"/>
    <x v="2"/>
    <m/>
    <s v="No"/>
  </r>
  <r>
    <x v="430"/>
    <s v="South Korea"/>
    <s v="KR7005380001"/>
    <n v="6451055"/>
    <s v="Annual"/>
    <d v="2023-03-23T00:00:00"/>
    <s v="Management"/>
    <s v="G"/>
    <s v="Yes"/>
    <n v="2.7"/>
    <s v="Amend Articles of Incorporation (Bylaws)"/>
    <s v="Other"/>
    <s v="For"/>
    <x v="2"/>
    <m/>
    <s v="No"/>
  </r>
  <r>
    <x v="430"/>
    <s v="South Korea"/>
    <s v="KR7005380001"/>
    <n v="6451055"/>
    <s v="Annual"/>
    <d v="2023-03-23T00:00:00"/>
    <s v="Management"/>
    <s v="G"/>
    <s v="Yes"/>
    <n v="4"/>
    <s v="Elect Jang Seung-hwa as a Member of Audit Committee"/>
    <s v="Other"/>
    <s v="For"/>
    <x v="2"/>
    <m/>
    <s v="No"/>
  </r>
  <r>
    <x v="430"/>
    <s v="South Korea"/>
    <s v="KR7005380001"/>
    <n v="6451055"/>
    <s v="Annual"/>
    <d v="2023-03-23T00:00:00"/>
    <s v="Management"/>
    <s v="G"/>
    <s v="Yes"/>
    <n v="5"/>
    <s v="Approve Total Remuneration of Inside Directors and Outside Directors"/>
    <s v="Election of Directors"/>
    <s v="For"/>
    <x v="2"/>
    <m/>
    <s v="No"/>
  </r>
  <r>
    <x v="430"/>
    <s v="South Korea"/>
    <s v="KR7005380001"/>
    <n v="6451055"/>
    <s v="Annual"/>
    <d v="2023-03-23T00:00:00"/>
    <s v="Management"/>
    <s v="G"/>
    <s v="Yes"/>
    <s v="3.1.1"/>
    <s v="Elect Jang Seung-wha as Outside Director"/>
    <s v="Election of Directors"/>
    <s v="For"/>
    <x v="2"/>
    <m/>
    <s v="No"/>
  </r>
  <r>
    <x v="430"/>
    <s v="South Korea"/>
    <s v="KR7005380001"/>
    <n v="6451055"/>
    <s v="Annual"/>
    <d v="2023-03-23T00:00:00"/>
    <s v="Management"/>
    <s v="G"/>
    <s v="Yes"/>
    <s v="3.1.2"/>
    <s v="Elect Choi Yoon-hui as Outside Director"/>
    <s v="Election of Directors"/>
    <s v="For"/>
    <x v="2"/>
    <m/>
    <s v="No"/>
  </r>
  <r>
    <x v="430"/>
    <s v="South Korea"/>
    <s v="KR7005380001"/>
    <n v="6451055"/>
    <s v="Annual"/>
    <d v="2023-03-23T00:00:00"/>
    <s v="Management"/>
    <s v="G"/>
    <s v="Yes"/>
    <s v="3.2.1"/>
    <s v="Elect Jose Munoz as Inside Director"/>
    <s v="Election of Directors"/>
    <s v="For"/>
    <x v="2"/>
    <m/>
    <s v="No"/>
  </r>
  <r>
    <x v="430"/>
    <s v="South Korea"/>
    <s v="KR7005380001"/>
    <n v="6451055"/>
    <s v="Annual"/>
    <d v="2023-03-23T00:00:00"/>
    <s v="Management"/>
    <s v="G"/>
    <s v="Yes"/>
    <s v="3.2.2"/>
    <s v="Elect Seo Gang-hyeon as Inside Director"/>
    <s v="Election of Directors"/>
    <s v="For"/>
    <x v="1"/>
    <s v="Unsupportive of Executives on the Remuneration Committee."/>
    <s v="Yes"/>
  </r>
  <r>
    <x v="431"/>
    <s v="South Korea"/>
    <s v="KR7024110009"/>
    <n v="6462972"/>
    <s v="Annual"/>
    <d v="2023-03-23T00:00:00"/>
    <s v="Management"/>
    <s v="G"/>
    <s v="Yes"/>
    <n v="1"/>
    <s v="Approve Financial Statements and Allocation of Income"/>
    <s v="Other"/>
    <s v="For"/>
    <x v="2"/>
    <m/>
    <s v="No"/>
  </r>
  <r>
    <x v="431"/>
    <s v="South Korea"/>
    <s v="KR7024110009"/>
    <n v="6462972"/>
    <s v="Annual"/>
    <d v="2023-03-23T00:00:00"/>
    <s v="Management"/>
    <s v="G"/>
    <s v="Yes"/>
    <n v="2"/>
    <s v="Approve Total Remuneration of Inside Directors and Outside Directors"/>
    <s v="Election of Directors"/>
    <s v="For"/>
    <x v="1"/>
    <s v="Total remuneration is excessive or inadequately justified."/>
    <s v="Yes"/>
  </r>
  <r>
    <x v="431"/>
    <s v="South Korea"/>
    <s v="KR7024110009"/>
    <n v="6462972"/>
    <s v="Annual"/>
    <d v="2023-03-23T00:00:00"/>
    <s v="Management"/>
    <s v="G"/>
    <s v="Yes"/>
    <n v="3"/>
    <s v="Authorize Board to Fix Remuneration of Internal Auditor(s)"/>
    <s v="Incentives and Remuneration"/>
    <s v="For"/>
    <x v="1"/>
    <s v="Not enough disclosure to make an informed decision."/>
    <s v="Yes"/>
  </r>
  <r>
    <x v="432"/>
    <s v="Turkey"/>
    <s v="TREISMD00011"/>
    <s v="B1VYN42"/>
    <s v="Annual"/>
    <d v="2023-03-23T00:00:00"/>
    <s v="Management"/>
    <s v="G"/>
    <s v="Yes"/>
    <n v="1"/>
    <s v="Open Meeting and Elect Presiding Council of Meeting"/>
    <s v="Other"/>
    <s v="For"/>
    <x v="2"/>
    <m/>
    <s v="No"/>
  </r>
  <r>
    <x v="432"/>
    <s v="Turkey"/>
    <s v="TREISMD00011"/>
    <s v="B1VYN42"/>
    <s v="Annual"/>
    <d v="2023-03-23T00:00:00"/>
    <s v="Management"/>
    <s v="G"/>
    <s v="Yes"/>
    <n v="2"/>
    <s v="Accept Board Report"/>
    <s v="Reports"/>
    <s v="For"/>
    <x v="2"/>
    <m/>
    <s v="No"/>
  </r>
  <r>
    <x v="432"/>
    <s v="Turkey"/>
    <s v="TREISMD00011"/>
    <s v="B1VYN42"/>
    <s v="Annual"/>
    <d v="2023-03-23T00:00:00"/>
    <s v="Management"/>
    <s v="G"/>
    <s v="Yes"/>
    <n v="3"/>
    <s v="Accept Financial Statements and Audit Report"/>
    <s v="Reports"/>
    <s v="For"/>
    <x v="2"/>
    <m/>
    <s v="No"/>
  </r>
  <r>
    <x v="432"/>
    <s v="Turkey"/>
    <s v="TREISMD00011"/>
    <s v="B1VYN42"/>
    <s v="Annual"/>
    <d v="2023-03-23T00:00:00"/>
    <s v="Management"/>
    <s v="G"/>
    <s v="Yes"/>
    <n v="4"/>
    <s v="Ratify Director Appointment"/>
    <s v="Election of Directors"/>
    <s v="For"/>
    <x v="2"/>
    <m/>
    <s v="No"/>
  </r>
  <r>
    <x v="432"/>
    <s v="Turkey"/>
    <s v="TREISMD00011"/>
    <s v="B1VYN42"/>
    <s v="Annual"/>
    <d v="2023-03-23T00:00:00"/>
    <s v="Management"/>
    <s v="G"/>
    <s v="Yes"/>
    <n v="5"/>
    <s v="Approve Discharge of Board"/>
    <s v="Other"/>
    <s v="For"/>
    <x v="2"/>
    <m/>
    <s v="No"/>
  </r>
  <r>
    <x v="432"/>
    <s v="Turkey"/>
    <s v="TREISMD00011"/>
    <s v="B1VYN42"/>
    <s v="Annual"/>
    <d v="2023-03-23T00:00:00"/>
    <s v="Management"/>
    <s v="G"/>
    <s v="Yes"/>
    <n v="6"/>
    <s v="Approve Allocation of Income"/>
    <s v="Other"/>
    <s v="For"/>
    <x v="2"/>
    <m/>
    <s v="No"/>
  </r>
  <r>
    <x v="432"/>
    <s v="Turkey"/>
    <s v="TREISMD00011"/>
    <s v="B1VYN42"/>
    <s v="Annual"/>
    <d v="2023-03-23T00:00:00"/>
    <s v="Management"/>
    <s v="G"/>
    <s v="Yes"/>
    <n v="7"/>
    <s v="Elect Directors"/>
    <s v="Election of Directors"/>
    <s v="For"/>
    <x v="1"/>
    <s v="Bundled director election proposal. Insufficient biographical disclosure."/>
    <s v="Yes"/>
  </r>
  <r>
    <x v="432"/>
    <s v="Turkey"/>
    <s v="TREISMD00011"/>
    <s v="B1VYN42"/>
    <s v="Annual"/>
    <d v="2023-03-23T00:00:00"/>
    <s v="Management"/>
    <s v="G"/>
    <s v="Yes"/>
    <n v="8"/>
    <s v="Approve Director Remuneration"/>
    <s v="Election of Directors"/>
    <s v="For"/>
    <x v="1"/>
    <s v="Poor pay disclosure."/>
    <s v="Yes"/>
  </r>
  <r>
    <x v="432"/>
    <s v="Turkey"/>
    <s v="TREISMD00011"/>
    <s v="B1VYN42"/>
    <s v="Annual"/>
    <d v="2023-03-23T00:00:00"/>
    <s v="Management"/>
    <s v="G"/>
    <s v="Yes"/>
    <n v="9"/>
    <s v="Ratify External Auditors"/>
    <s v="Auditors"/>
    <s v="For"/>
    <x v="2"/>
    <m/>
    <s v="No"/>
  </r>
  <r>
    <x v="432"/>
    <s v="Turkey"/>
    <s v="TREISMD00011"/>
    <s v="B1VYN42"/>
    <s v="Annual"/>
    <d v="2023-03-23T00:00:00"/>
    <s v="Management"/>
    <s v="G"/>
    <s v="Yes"/>
    <n v="10"/>
    <s v="Authorize Share Capital Increase with Preemptive Rights"/>
    <s v="Other"/>
    <s v="For"/>
    <x v="1"/>
    <s v="Share issuances with pre-emption rights exceeding 20% of issued share capital are deemed overly dilutive."/>
    <s v="Yes"/>
  </r>
  <r>
    <x v="432"/>
    <s v="Turkey"/>
    <s v="TREISMD00011"/>
    <s v="B1VYN42"/>
    <s v="Annual"/>
    <d v="2023-03-23T00:00:00"/>
    <s v="Management"/>
    <s v="G"/>
    <s v="Yes"/>
    <n v="11"/>
    <s v="Approve Share Repurchase Program"/>
    <s v="Other"/>
    <s v="For"/>
    <x v="2"/>
    <m/>
    <s v="No"/>
  </r>
  <r>
    <x v="432"/>
    <s v="Turkey"/>
    <s v="TREISMD00011"/>
    <s v="B1VYN42"/>
    <s v="Annual"/>
    <d v="2023-03-23T00:00:00"/>
    <s v="Management"/>
    <s v="S"/>
    <s v="No"/>
    <n v="12"/>
    <s v="Receive Information on Donations Made in 2022"/>
    <s v="Other"/>
    <m/>
    <x v="0"/>
    <m/>
    <s v="No"/>
  </r>
  <r>
    <x v="432"/>
    <s v="Turkey"/>
    <s v="TREISMD00011"/>
    <s v="B1VYN42"/>
    <s v="Annual"/>
    <d v="2023-03-23T00:00:00"/>
    <s v="Management"/>
    <s v="S"/>
    <s v="Yes"/>
    <n v="13"/>
    <s v="Approve Donations for Earthquake Relief Efforts and Upper Limit of Donations for 2023"/>
    <s v="Other"/>
    <s v="For"/>
    <x v="1"/>
    <s v="Not enough disclosure to make an informed decision."/>
    <s v="Yes"/>
  </r>
  <r>
    <x v="115"/>
    <s v="China"/>
    <s v="CNE000000073"/>
    <n v="6188933"/>
    <s v="Special"/>
    <d v="2023-03-23T00:00:00"/>
    <s v="Management"/>
    <s v="G"/>
    <s v="Yes"/>
    <n v="1"/>
    <s v="Amend Management System for Providing External Guarantees"/>
    <s v="Other"/>
    <s v="For"/>
    <x v="2"/>
    <m/>
    <s v="No"/>
  </r>
  <r>
    <x v="115"/>
    <s v="China"/>
    <s v="CNE000000073"/>
    <n v="6188933"/>
    <s v="Special"/>
    <d v="2023-03-23T00:00:00"/>
    <s v="Management"/>
    <s v="G"/>
    <s v="Yes"/>
    <n v="2"/>
    <s v="Amend Related-Party Transaction Management System"/>
    <s v="Other"/>
    <s v="For"/>
    <x v="2"/>
    <m/>
    <s v="No"/>
  </r>
  <r>
    <x v="115"/>
    <s v="China"/>
    <s v="CNE000000073"/>
    <n v="6188933"/>
    <s v="Special"/>
    <d v="2023-03-23T00:00:00"/>
    <s v="Management"/>
    <s v="G"/>
    <s v="Yes"/>
    <n v="3"/>
    <s v="Amend Major Investment Decision-making Management System"/>
    <s v="Other"/>
    <s v="For"/>
    <x v="2"/>
    <m/>
    <s v="No"/>
  </r>
  <r>
    <x v="115"/>
    <s v="China"/>
    <s v="CNE000000073"/>
    <n v="6188933"/>
    <s v="Special"/>
    <d v="2023-03-23T00:00:00"/>
    <s v="Management"/>
    <s v="G"/>
    <s v="Yes"/>
    <n v="4"/>
    <s v="Approve Increase Amount of Guarantee"/>
    <s v="Other"/>
    <s v="For"/>
    <x v="2"/>
    <m/>
    <s v="No"/>
  </r>
  <r>
    <x v="433"/>
    <s v="South Korea"/>
    <s v="KR7011070000"/>
    <s v="B39Z8G8"/>
    <s v="Annual"/>
    <d v="2023-03-23T00:00:00"/>
    <s v="Management"/>
    <s v="G"/>
    <s v="Yes"/>
    <n v="1"/>
    <s v="Approve Financial Statements and Allocation of Income"/>
    <s v="Other"/>
    <s v="For"/>
    <x v="2"/>
    <m/>
    <s v="No"/>
  </r>
  <r>
    <x v="433"/>
    <s v="South Korea"/>
    <s v="KR7011070000"/>
    <s v="B39Z8G8"/>
    <s v="Annual"/>
    <d v="2023-03-23T00:00:00"/>
    <s v="Management"/>
    <s v="G"/>
    <s v="Yes"/>
    <n v="2.1"/>
    <s v="Elect Kim Chang-tae as Inside Director"/>
    <s v="Election of Directors"/>
    <s v="For"/>
    <x v="2"/>
    <m/>
    <s v="No"/>
  </r>
  <r>
    <x v="433"/>
    <s v="South Korea"/>
    <s v="KR7011070000"/>
    <s v="B39Z8G8"/>
    <s v="Annual"/>
    <d v="2023-03-23T00:00:00"/>
    <s v="Management"/>
    <s v="G"/>
    <s v="Yes"/>
    <n v="2.2000000000000002"/>
    <s v="Elect Noh Sang-doh as Outside Director"/>
    <s v="Election of Directors"/>
    <s v="For"/>
    <x v="2"/>
    <m/>
    <s v="No"/>
  </r>
  <r>
    <x v="433"/>
    <s v="South Korea"/>
    <s v="KR7011070000"/>
    <s v="B39Z8G8"/>
    <s v="Annual"/>
    <d v="2023-03-23T00:00:00"/>
    <s v="Management"/>
    <s v="G"/>
    <s v="Yes"/>
    <n v="3"/>
    <s v="Elect Park Rae-su as Outside Director to Serve as an Audit Committee Member"/>
    <s v="Election of Directors"/>
    <s v="For"/>
    <x v="2"/>
    <m/>
    <s v="No"/>
  </r>
  <r>
    <x v="433"/>
    <s v="South Korea"/>
    <s v="KR7011070000"/>
    <s v="B39Z8G8"/>
    <s v="Annual"/>
    <d v="2023-03-23T00:00:00"/>
    <s v="Management"/>
    <s v="G"/>
    <s v="Yes"/>
    <n v="4"/>
    <s v="Elect Noh Sang-doh as a Member of Audit Committee"/>
    <s v="Other"/>
    <s v="For"/>
    <x v="2"/>
    <m/>
    <s v="No"/>
  </r>
  <r>
    <x v="433"/>
    <s v="South Korea"/>
    <s v="KR7011070000"/>
    <s v="B39Z8G8"/>
    <s v="Annual"/>
    <d v="2023-03-23T00:00:00"/>
    <s v="Management"/>
    <s v="G"/>
    <s v="Yes"/>
    <n v="5"/>
    <s v="Approve Total Remuneration of Inside Directors and Outside Directors"/>
    <s v="Election of Directors"/>
    <s v="For"/>
    <x v="2"/>
    <m/>
    <s v="No"/>
  </r>
  <r>
    <x v="434"/>
    <s v="Japan"/>
    <s v="JP3651210001"/>
    <n v="6687571"/>
    <s v="Annual"/>
    <d v="2023-03-23T00:00:00"/>
    <s v="Management"/>
    <s v="G"/>
    <s v="Yes"/>
    <n v="1"/>
    <s v="Approve Allocation of Income, with a Final Dividend of JPY 39"/>
    <s v="Other"/>
    <s v="For"/>
    <x v="2"/>
    <m/>
    <s v="No"/>
  </r>
  <r>
    <x v="434"/>
    <s v="Japan"/>
    <s v="JP3651210001"/>
    <n v="6687571"/>
    <s v="Annual"/>
    <d v="2023-03-23T00:00:00"/>
    <s v="Management"/>
    <s v="G"/>
    <s v="Yes"/>
    <n v="2.1"/>
    <s v="Elect Director Teramoto, Katsuhiro"/>
    <s v="Election of Directors"/>
    <s v="For"/>
    <x v="1"/>
    <s v="Board lacks diversity."/>
    <s v="Yes"/>
  </r>
  <r>
    <x v="434"/>
    <s v="Japan"/>
    <s v="JP3651210001"/>
    <n v="6687571"/>
    <s v="Annual"/>
    <d v="2023-03-23T00:00:00"/>
    <s v="Management"/>
    <s v="G"/>
    <s v="Yes"/>
    <n v="2.1"/>
    <s v="Elect Director Shirahata, Seiichiro"/>
    <s v="Election of Directors"/>
    <s v="For"/>
    <x v="2"/>
    <m/>
    <s v="No"/>
  </r>
  <r>
    <x v="434"/>
    <s v="Japan"/>
    <s v="JP3651210001"/>
    <n v="6687571"/>
    <s v="Annual"/>
    <d v="2023-03-23T00:00:00"/>
    <s v="Management"/>
    <s v="G"/>
    <s v="Yes"/>
    <n v="2.2000000000000002"/>
    <s v="Elect Director Kimura, Kazumasa"/>
    <s v="Election of Directors"/>
    <s v="For"/>
    <x v="2"/>
    <m/>
    <s v="No"/>
  </r>
  <r>
    <x v="434"/>
    <s v="Japan"/>
    <s v="JP3651210001"/>
    <n v="6687571"/>
    <s v="Annual"/>
    <d v="2023-03-23T00:00:00"/>
    <s v="Management"/>
    <s v="G"/>
    <s v="Yes"/>
    <n v="2.2999999999999998"/>
    <s v="Elect Director Habe, Atsushi"/>
    <s v="Election of Directors"/>
    <s v="For"/>
    <x v="2"/>
    <m/>
    <s v="No"/>
  </r>
  <r>
    <x v="434"/>
    <s v="Japan"/>
    <s v="JP3651210001"/>
    <n v="6687571"/>
    <s v="Annual"/>
    <d v="2023-03-23T00:00:00"/>
    <s v="Management"/>
    <s v="G"/>
    <s v="Yes"/>
    <n v="2.4"/>
    <s v="Elect Director Fujiwara, Toshiya"/>
    <s v="Election of Directors"/>
    <s v="For"/>
    <x v="2"/>
    <m/>
    <s v="No"/>
  </r>
  <r>
    <x v="434"/>
    <s v="Japan"/>
    <s v="JP3651210001"/>
    <n v="6687571"/>
    <s v="Annual"/>
    <d v="2023-03-23T00:00:00"/>
    <s v="Management"/>
    <s v="G"/>
    <s v="Yes"/>
    <n v="2.5"/>
    <s v="Elect Director Takahashi, Seiji"/>
    <s v="Election of Directors"/>
    <s v="For"/>
    <x v="2"/>
    <m/>
    <s v="No"/>
  </r>
  <r>
    <x v="434"/>
    <s v="Japan"/>
    <s v="JP3651210001"/>
    <n v="6687571"/>
    <s v="Annual"/>
    <d v="2023-03-23T00:00:00"/>
    <s v="Management"/>
    <s v="G"/>
    <s v="Yes"/>
    <n v="2.6"/>
    <s v="Elect Director Iizuka, Mari"/>
    <s v="Election of Directors"/>
    <s v="For"/>
    <x v="2"/>
    <m/>
    <s v="No"/>
  </r>
  <r>
    <x v="434"/>
    <s v="Japan"/>
    <s v="JP3651210001"/>
    <n v="6687571"/>
    <s v="Annual"/>
    <d v="2023-03-23T00:00:00"/>
    <s v="Management"/>
    <s v="G"/>
    <s v="Yes"/>
    <n v="2.7"/>
    <s v="Elect Director Mizukoshi, Naoko"/>
    <s v="Election of Directors"/>
    <s v="For"/>
    <x v="2"/>
    <m/>
    <s v="No"/>
  </r>
  <r>
    <x v="434"/>
    <s v="Japan"/>
    <s v="JP3651210001"/>
    <n v="6687571"/>
    <s v="Annual"/>
    <d v="2023-03-23T00:00:00"/>
    <s v="Management"/>
    <s v="G"/>
    <s v="Yes"/>
    <n v="2.8"/>
    <s v="Elect Director Hidaka, Naoki"/>
    <s v="Election of Directors"/>
    <s v="For"/>
    <x v="2"/>
    <m/>
    <s v="No"/>
  </r>
  <r>
    <x v="434"/>
    <s v="Japan"/>
    <s v="JP3651210001"/>
    <n v="6687571"/>
    <s v="Annual"/>
    <d v="2023-03-23T00:00:00"/>
    <s v="Management"/>
    <s v="G"/>
    <s v="Yes"/>
    <n v="2.9"/>
    <s v="Elect Director Takahata, Toshiya"/>
    <s v="Election of Directors"/>
    <s v="For"/>
    <x v="2"/>
    <m/>
    <s v="No"/>
  </r>
  <r>
    <x v="434"/>
    <s v="Japan"/>
    <s v="JP3651210001"/>
    <n v="6687571"/>
    <s v="Annual"/>
    <d v="2023-03-23T00:00:00"/>
    <s v="Management"/>
    <s v="G"/>
    <s v="Yes"/>
    <n v="3.1"/>
    <s v="Appoint Statutory Auditor Nakano, Koji"/>
    <s v="Auditors"/>
    <s v="For"/>
    <x v="2"/>
    <m/>
    <s v="No"/>
  </r>
  <r>
    <x v="434"/>
    <s v="Japan"/>
    <s v="JP3651210001"/>
    <n v="6687571"/>
    <s v="Annual"/>
    <d v="2023-03-23T00:00:00"/>
    <s v="Management"/>
    <s v="G"/>
    <s v="Yes"/>
    <n v="3.2"/>
    <s v="Appoint Statutory Auditor Hirai, Tetsuro"/>
    <s v="Auditors"/>
    <s v="For"/>
    <x v="2"/>
    <m/>
    <s v="No"/>
  </r>
  <r>
    <x v="435"/>
    <s v="China"/>
    <s v="CNE000000JJ8"/>
    <n v="6616887"/>
    <s v="Special"/>
    <d v="2023-03-23T00:00:00"/>
    <s v="Management"/>
    <s v="G"/>
    <s v="Yes"/>
    <n v="1"/>
    <s v="Approve Increase in Provision of Guarantee to Subsidiaries"/>
    <s v="Other"/>
    <s v="For"/>
    <x v="1"/>
    <s v="Details of the guarantee are insufficient."/>
    <s v="Yes"/>
  </r>
  <r>
    <x v="435"/>
    <s v="China"/>
    <s v="CNE000000JJ8"/>
    <n v="6616887"/>
    <s v="Special"/>
    <d v="2023-03-23T00:00:00"/>
    <s v="Management"/>
    <s v="G"/>
    <s v="Yes"/>
    <n v="2.1"/>
    <s v="Elect Zheng Ju as Director"/>
    <s v="Election of Directors"/>
    <s v="For"/>
    <x v="2"/>
    <m/>
    <s v="No"/>
  </r>
  <r>
    <x v="436"/>
    <s v="Finland"/>
    <s v="FI4000297767"/>
    <s v="BYZF9J9"/>
    <s v="Annual"/>
    <d v="2023-03-23T00:00:00"/>
    <s v="Management"/>
    <s v="G"/>
    <s v="No"/>
    <n v="1"/>
    <s v="Open Meeting"/>
    <s v="Other"/>
    <m/>
    <x v="0"/>
    <m/>
    <s v="No"/>
  </r>
  <r>
    <x v="436"/>
    <s v="Finland"/>
    <s v="FI4000297767"/>
    <s v="BYZF9J9"/>
    <s v="Annual"/>
    <d v="2023-03-23T00:00:00"/>
    <s v="Management"/>
    <s v="G"/>
    <s v="No"/>
    <n v="2"/>
    <s v="Call the Meeting to Order"/>
    <s v="Other"/>
    <m/>
    <x v="0"/>
    <m/>
    <s v="No"/>
  </r>
  <r>
    <x v="436"/>
    <s v="Finland"/>
    <s v="FI4000297767"/>
    <s v="BYZF9J9"/>
    <s v="Annual"/>
    <d v="2023-03-23T00:00:00"/>
    <s v="Management"/>
    <s v="G"/>
    <s v="No"/>
    <n v="3"/>
    <s v="Designate Inspector or Shareholder Representative(s) of Minutes of Meeting"/>
    <s v="Other"/>
    <m/>
    <x v="0"/>
    <m/>
    <s v="No"/>
  </r>
  <r>
    <x v="436"/>
    <s v="Finland"/>
    <s v="FI4000297767"/>
    <s v="BYZF9J9"/>
    <s v="Annual"/>
    <d v="2023-03-23T00:00:00"/>
    <s v="Management"/>
    <s v="G"/>
    <s v="No"/>
    <n v="4"/>
    <s v="Acknowledge Proper Convening of Meeting"/>
    <s v="Other"/>
    <m/>
    <x v="0"/>
    <m/>
    <s v="No"/>
  </r>
  <r>
    <x v="436"/>
    <s v="Finland"/>
    <s v="FI4000297767"/>
    <s v="BYZF9J9"/>
    <s v="Annual"/>
    <d v="2023-03-23T00:00:00"/>
    <s v="Management"/>
    <s v="G"/>
    <s v="No"/>
    <n v="5"/>
    <s v="Prepare and Approve List of Shareholders"/>
    <s v="Other"/>
    <m/>
    <x v="0"/>
    <m/>
    <s v="No"/>
  </r>
  <r>
    <x v="436"/>
    <s v="Finland"/>
    <s v="FI4000297767"/>
    <s v="BYZF9J9"/>
    <s v="Annual"/>
    <d v="2023-03-23T00:00:00"/>
    <s v="Management"/>
    <s v="G"/>
    <s v="No"/>
    <n v="6"/>
    <s v="Receive Financial Statements and Statutory Reports"/>
    <s v="Reports"/>
    <m/>
    <x v="0"/>
    <m/>
    <s v="No"/>
  </r>
  <r>
    <x v="436"/>
    <s v="Finland"/>
    <s v="FI4000297767"/>
    <s v="BYZF9J9"/>
    <s v="Annual"/>
    <d v="2023-03-23T00:00:00"/>
    <s v="Management"/>
    <s v="G"/>
    <s v="Yes"/>
    <n v="7"/>
    <s v="Accept Financial Statements and Statutory Reports"/>
    <s v="Reports"/>
    <s v="For"/>
    <x v="2"/>
    <m/>
    <s v="No"/>
  </r>
  <r>
    <x v="436"/>
    <s v="Finland"/>
    <s v="FI4000297767"/>
    <s v="BYZF9J9"/>
    <s v="Annual"/>
    <d v="2023-03-23T00:00:00"/>
    <s v="Management"/>
    <s v="G"/>
    <s v="Yes"/>
    <n v="8"/>
    <s v="Approve Allocation of Income and Dividends"/>
    <s v="Other"/>
    <s v="For"/>
    <x v="2"/>
    <m/>
    <s v="No"/>
  </r>
  <r>
    <x v="436"/>
    <s v="Finland"/>
    <s v="FI4000297767"/>
    <s v="BYZF9J9"/>
    <s v="Annual"/>
    <d v="2023-03-23T00:00:00"/>
    <s v="Management"/>
    <s v="G"/>
    <s v="Yes"/>
    <n v="9"/>
    <s v="Approve Discharge of Board and President"/>
    <s v="Other"/>
    <s v="For"/>
    <x v="2"/>
    <m/>
    <s v="No"/>
  </r>
  <r>
    <x v="436"/>
    <s v="Finland"/>
    <s v="FI4000297767"/>
    <s v="BYZF9J9"/>
    <s v="Annual"/>
    <d v="2023-03-23T00:00:00"/>
    <s v="Management"/>
    <s v="G"/>
    <s v="Yes"/>
    <n v="10"/>
    <s v="Approve Remuneration Report (Advisory Vote)"/>
    <s v="Incentives and Remuneration"/>
    <s v="For"/>
    <x v="2"/>
    <m/>
    <s v="No"/>
  </r>
  <r>
    <x v="436"/>
    <s v="Finland"/>
    <s v="FI4000297767"/>
    <s v="BYZF9J9"/>
    <s v="Annual"/>
    <d v="2023-03-23T00:00:00"/>
    <s v="Management"/>
    <s v="G"/>
    <s v="Yes"/>
    <n v="11"/>
    <s v="Approve Remuneration of Directors in the Amount of EUR 352,000 for Chairman, EUR 165,500 for Vice Chairman, and EUR 105,500 for Other Directors; Approve Remuneration for Committee Work"/>
    <s v="Election of Directors"/>
    <s v="For"/>
    <x v="2"/>
    <m/>
    <s v="No"/>
  </r>
  <r>
    <x v="436"/>
    <s v="Finland"/>
    <s v="FI4000297767"/>
    <s v="BYZF9J9"/>
    <s v="Annual"/>
    <d v="2023-03-23T00:00:00"/>
    <s v="Management"/>
    <s v="G"/>
    <s v="Yes"/>
    <n v="12"/>
    <s v="Determine Number of Members (10) and Deputy Members (1) of Board"/>
    <s v="Other"/>
    <s v="For"/>
    <x v="2"/>
    <m/>
    <s v="No"/>
  </r>
  <r>
    <x v="436"/>
    <s v="Finland"/>
    <s v="FI4000297767"/>
    <s v="BYZF9J9"/>
    <s v="Annual"/>
    <d v="2023-03-23T00:00:00"/>
    <s v="Management"/>
    <s v="G"/>
    <s v="Yes"/>
    <n v="14"/>
    <s v="Approve Remuneration of Auditors"/>
    <s v="Incentives and Remuneration"/>
    <s v="For"/>
    <x v="2"/>
    <m/>
    <s v="No"/>
  </r>
  <r>
    <x v="436"/>
    <s v="Finland"/>
    <s v="FI4000297767"/>
    <s v="BYZF9J9"/>
    <s v="Annual"/>
    <d v="2023-03-23T00:00:00"/>
    <s v="Management"/>
    <s v="G"/>
    <s v="Yes"/>
    <n v="15"/>
    <s v="Ratify PricewaterhouseCoopers as Auditors"/>
    <s v="Auditors"/>
    <s v="For"/>
    <x v="2"/>
    <m/>
    <s v="No"/>
  </r>
  <r>
    <x v="436"/>
    <s v="Finland"/>
    <s v="FI4000297767"/>
    <s v="BYZF9J9"/>
    <s v="Annual"/>
    <d v="2023-03-23T00:00:00"/>
    <s v="Management"/>
    <s v="G"/>
    <s v="Yes"/>
    <n v="16"/>
    <s v="Amend Articles Re: General Meeting Participation; General Meeting"/>
    <s v="Other"/>
    <s v="For"/>
    <x v="1"/>
    <s v="We are not supportive of exclusively virtual meetings."/>
    <s v="Yes"/>
  </r>
  <r>
    <x v="436"/>
    <s v="Finland"/>
    <s v="FI4000297767"/>
    <s v="BYZF9J9"/>
    <s v="Annual"/>
    <d v="2023-03-23T00:00:00"/>
    <s v="Management"/>
    <s v="G"/>
    <s v="Yes"/>
    <n v="17"/>
    <s v="Approve Issuance of Convertible Instruments without Preemptive Rights"/>
    <s v="Other"/>
    <s v="For"/>
    <x v="2"/>
    <m/>
    <s v="No"/>
  </r>
  <r>
    <x v="436"/>
    <s v="Finland"/>
    <s v="FI4000297767"/>
    <s v="BYZF9J9"/>
    <s v="Annual"/>
    <d v="2023-03-23T00:00:00"/>
    <s v="Management"/>
    <s v="G"/>
    <s v="Yes"/>
    <n v="18"/>
    <s v="Authorize Share Repurchase Program in the Securities Trading Business"/>
    <s v="Other"/>
    <s v="For"/>
    <x v="2"/>
    <m/>
    <s v="No"/>
  </r>
  <r>
    <x v="436"/>
    <s v="Finland"/>
    <s v="FI4000297767"/>
    <s v="BYZF9J9"/>
    <s v="Annual"/>
    <d v="2023-03-23T00:00:00"/>
    <s v="Management"/>
    <s v="G"/>
    <s v="Yes"/>
    <n v="19"/>
    <s v="Authorize Reissuance of Repurchased Shares"/>
    <s v="Other"/>
    <s v="For"/>
    <x v="1"/>
    <s v="Share issuances without pre-emption rights exceeding 10% of issued share capital are deemed overly dilutive."/>
    <s v="Yes"/>
  </r>
  <r>
    <x v="436"/>
    <s v="Finland"/>
    <s v="FI4000297767"/>
    <s v="BYZF9J9"/>
    <s v="Annual"/>
    <d v="2023-03-23T00:00:00"/>
    <s v="Management"/>
    <s v="G"/>
    <s v="Yes"/>
    <n v="20"/>
    <s v="Authorize Share Repurchase Program and Reissuance of Repurchased Shares"/>
    <s v="Other"/>
    <s v="For"/>
    <x v="1"/>
    <s v="Combined share issuance authorities deemed to be overly dilutive to existing shareholders."/>
    <s v="Yes"/>
  </r>
  <r>
    <x v="436"/>
    <s v="Finland"/>
    <s v="FI4000297767"/>
    <s v="BYZF9J9"/>
    <s v="Annual"/>
    <d v="2023-03-23T00:00:00"/>
    <s v="Management"/>
    <s v="G"/>
    <s v="Yes"/>
    <n v="21"/>
    <s v="Approve Issuance of up to 30 Million Shares without Preemptive Rights"/>
    <s v="Other"/>
    <s v="For"/>
    <x v="2"/>
    <m/>
    <s v="No"/>
  </r>
  <r>
    <x v="436"/>
    <s v="Finland"/>
    <s v="FI4000297767"/>
    <s v="BYZF9J9"/>
    <s v="Annual"/>
    <d v="2023-03-23T00:00:00"/>
    <s v="Management"/>
    <s v="G"/>
    <s v="No"/>
    <n v="22"/>
    <s v="Close Meeting"/>
    <s v="Other"/>
    <m/>
    <x v="0"/>
    <m/>
    <s v="No"/>
  </r>
  <r>
    <x v="436"/>
    <s v="Finland"/>
    <s v="FI4000297767"/>
    <s v="BYZF9J9"/>
    <s v="Annual"/>
    <d v="2023-03-23T00:00:00"/>
    <s v="Management"/>
    <s v="G"/>
    <s v="Yes"/>
    <s v="13.a"/>
    <s v="Reelect Stephen Hester as Director (Chair)"/>
    <s v="Election of Directors"/>
    <s v="For"/>
    <x v="2"/>
    <m/>
    <s v="No"/>
  </r>
  <r>
    <x v="436"/>
    <s v="Finland"/>
    <s v="FI4000297767"/>
    <s v="BYZF9J9"/>
    <s v="Annual"/>
    <d v="2023-03-23T00:00:00"/>
    <s v="Management"/>
    <s v="G"/>
    <s v="Yes"/>
    <s v="13.b"/>
    <s v="Reelect Petra van Hoeken as Director"/>
    <s v="Election of Directors"/>
    <s v="For"/>
    <x v="2"/>
    <m/>
    <s v="No"/>
  </r>
  <r>
    <x v="436"/>
    <s v="Finland"/>
    <s v="FI4000297767"/>
    <s v="BYZF9J9"/>
    <s v="Annual"/>
    <d v="2023-03-23T00:00:00"/>
    <s v="Management"/>
    <s v="G"/>
    <s v="Yes"/>
    <s v="13.c"/>
    <s v="Reelect John Maltby as Director"/>
    <s v="Election of Directors"/>
    <s v="For"/>
    <x v="2"/>
    <m/>
    <s v="No"/>
  </r>
  <r>
    <x v="436"/>
    <s v="Finland"/>
    <s v="FI4000297767"/>
    <s v="BYZF9J9"/>
    <s v="Annual"/>
    <d v="2023-03-23T00:00:00"/>
    <s v="Management"/>
    <s v="G"/>
    <s v="Yes"/>
    <s v="13.d"/>
    <s v="Reelect Lene Skole as Director"/>
    <s v="Election of Directors"/>
    <s v="For"/>
    <x v="2"/>
    <m/>
    <s v="No"/>
  </r>
  <r>
    <x v="436"/>
    <s v="Finland"/>
    <s v="FI4000297767"/>
    <s v="BYZF9J9"/>
    <s v="Annual"/>
    <d v="2023-03-23T00:00:00"/>
    <s v="Management"/>
    <s v="G"/>
    <s v="Yes"/>
    <s v="13.e"/>
    <s v="Reelect Birger Steen as Director"/>
    <s v="Election of Directors"/>
    <s v="For"/>
    <x v="2"/>
    <m/>
    <s v="No"/>
  </r>
  <r>
    <x v="436"/>
    <s v="Finland"/>
    <s v="FI4000297767"/>
    <s v="BYZF9J9"/>
    <s v="Annual"/>
    <d v="2023-03-23T00:00:00"/>
    <s v="Management"/>
    <s v="G"/>
    <s v="Yes"/>
    <s v="13.f"/>
    <s v="Reelect Jonas Synnergren as Director"/>
    <s v="Election of Directors"/>
    <s v="For"/>
    <x v="2"/>
    <m/>
    <s v="No"/>
  </r>
  <r>
    <x v="436"/>
    <s v="Finland"/>
    <s v="FI4000297767"/>
    <s v="BYZF9J9"/>
    <s v="Annual"/>
    <d v="2023-03-23T00:00:00"/>
    <s v="Management"/>
    <s v="G"/>
    <s v="Yes"/>
    <s v="13.g"/>
    <s v="Reelect Arja Talma as Director"/>
    <s v="Election of Directors"/>
    <s v="For"/>
    <x v="2"/>
    <m/>
    <s v="No"/>
  </r>
  <r>
    <x v="436"/>
    <s v="Finland"/>
    <s v="FI4000297767"/>
    <s v="BYZF9J9"/>
    <s v="Annual"/>
    <d v="2023-03-23T00:00:00"/>
    <s v="Management"/>
    <s v="G"/>
    <s v="Yes"/>
    <s v="13.h"/>
    <s v="Reelect Kjersti Wiklund as Director"/>
    <s v="Election of Directors"/>
    <s v="For"/>
    <x v="2"/>
    <m/>
    <s v="No"/>
  </r>
  <r>
    <x v="436"/>
    <s v="Finland"/>
    <s v="FI4000297767"/>
    <s v="BYZF9J9"/>
    <s v="Annual"/>
    <d v="2023-03-23T00:00:00"/>
    <s v="Management"/>
    <s v="G"/>
    <s v="Yes"/>
    <s v="13.i"/>
    <s v="Elect Risto Murto as Director"/>
    <s v="Election of Directors"/>
    <s v="For"/>
    <x v="2"/>
    <m/>
    <s v="No"/>
  </r>
  <r>
    <x v="436"/>
    <s v="Finland"/>
    <s v="FI4000297767"/>
    <s v="BYZF9J9"/>
    <s v="Annual"/>
    <d v="2023-03-23T00:00:00"/>
    <s v="Management"/>
    <s v="G"/>
    <s v="Yes"/>
    <s v="13.j"/>
    <s v="Elect Per Stromberg as Director"/>
    <s v="Election of Directors"/>
    <s v="For"/>
    <x v="2"/>
    <m/>
    <s v="No"/>
  </r>
  <r>
    <x v="437"/>
    <s v="Denmark"/>
    <s v="DK0060534915"/>
    <s v="BHC8X90"/>
    <s v="Annual"/>
    <d v="2023-03-23T00:00:00"/>
    <s v="Management"/>
    <s v="G"/>
    <s v="No"/>
    <n v="1"/>
    <s v="Receive Report of Board"/>
    <s v="Reports"/>
    <m/>
    <x v="0"/>
    <m/>
    <s v="No"/>
  </r>
  <r>
    <x v="437"/>
    <s v="Denmark"/>
    <s v="DK0060534915"/>
    <s v="BHC8X90"/>
    <s v="Annual"/>
    <d v="2023-03-23T00:00:00"/>
    <s v="Management"/>
    <s v="G"/>
    <s v="Yes"/>
    <n v="2"/>
    <s v="Accept Financial Statements and Statutory Reports"/>
    <s v="Reports"/>
    <s v="For"/>
    <x v="2"/>
    <m/>
    <s v="No"/>
  </r>
  <r>
    <x v="437"/>
    <s v="Denmark"/>
    <s v="DK0060534915"/>
    <s v="BHC8X90"/>
    <s v="Annual"/>
    <d v="2023-03-23T00:00:00"/>
    <s v="Management"/>
    <s v="G"/>
    <s v="Yes"/>
    <n v="3"/>
    <s v="Approve Allocation of Income and Dividends of DKK 8.15 Per Share"/>
    <s v="Other"/>
    <s v="For"/>
    <x v="2"/>
    <m/>
    <s v="No"/>
  </r>
  <r>
    <x v="437"/>
    <s v="Denmark"/>
    <s v="DK0060534915"/>
    <s v="BHC8X90"/>
    <s v="Annual"/>
    <d v="2023-03-23T00:00:00"/>
    <s v="Management"/>
    <s v="G"/>
    <s v="Yes"/>
    <n v="4"/>
    <s v="Approve Remuneration Report (Advisory Vote)"/>
    <s v="Incentives and Remuneration"/>
    <s v="For"/>
    <x v="2"/>
    <m/>
    <s v="No"/>
  </r>
  <r>
    <x v="437"/>
    <s v="Denmark"/>
    <s v="DK0060534915"/>
    <s v="BHC8X90"/>
    <s v="Annual"/>
    <d v="2023-03-23T00:00:00"/>
    <s v="Management"/>
    <s v="G"/>
    <s v="Yes"/>
    <n v="5.0999999999999996"/>
    <s v="Approve Remuneration of Directors in the Aggregate Amount of DKK 20.2 Million"/>
    <s v="Election of Directors"/>
    <s v="For"/>
    <x v="2"/>
    <m/>
    <s v="No"/>
  </r>
  <r>
    <x v="437"/>
    <s v="Denmark"/>
    <s v="DK0060534915"/>
    <s v="BHC8X90"/>
    <s v="Annual"/>
    <d v="2023-03-23T00:00:00"/>
    <s v="Management"/>
    <s v="G"/>
    <s v="Yes"/>
    <n v="5.2"/>
    <s v="Approve Remuneration of Directors in the Amount of DKK 3.1 Million for the Chairman, DKK 1.56 Million for the Vice Chairman, and DKK 784,000 for Other Directors; Approve Remuneration for Committee Work"/>
    <s v="Election of Directors"/>
    <s v="For"/>
    <x v="2"/>
    <m/>
    <s v="No"/>
  </r>
  <r>
    <x v="437"/>
    <s v="Denmark"/>
    <s v="DK0060534915"/>
    <s v="BHC8X90"/>
    <s v="Annual"/>
    <d v="2023-03-23T00:00:00"/>
    <s v="Management"/>
    <s v="G"/>
    <s v="Yes"/>
    <n v="5.3"/>
    <s v="Amendment to Remuneration Policy for Board of Directors and Executive Management"/>
    <s v="Election of Directors"/>
    <s v="For"/>
    <x v="2"/>
    <m/>
    <s v="No"/>
  </r>
  <r>
    <x v="437"/>
    <s v="Denmark"/>
    <s v="DK0060534915"/>
    <s v="BHC8X90"/>
    <s v="Annual"/>
    <d v="2023-03-23T00:00:00"/>
    <s v="Management"/>
    <s v="G"/>
    <s v="Yes"/>
    <n v="6.1"/>
    <s v="Reelect Helge Lund as Board Chairman"/>
    <s v="Other"/>
    <s v="For"/>
    <x v="2"/>
    <m/>
    <s v="No"/>
  </r>
  <r>
    <x v="437"/>
    <s v="Denmark"/>
    <s v="DK0060534915"/>
    <s v="BHC8X90"/>
    <s v="Annual"/>
    <d v="2023-03-23T00:00:00"/>
    <s v="Management"/>
    <s v="G"/>
    <s v="Yes"/>
    <n v="6.2"/>
    <s v="Reelect Henrik Poulsen as Vice Chairman"/>
    <s v="Other"/>
    <s v="For"/>
    <x v="2"/>
    <m/>
    <s v="No"/>
  </r>
  <r>
    <x v="437"/>
    <s v="Denmark"/>
    <s v="DK0060534915"/>
    <s v="BHC8X90"/>
    <s v="Annual"/>
    <d v="2023-03-23T00:00:00"/>
    <s v="Management"/>
    <s v="G"/>
    <s v="Yes"/>
    <n v="7"/>
    <s v="Ratify Deloitte as Auditor"/>
    <s v="Auditors"/>
    <s v="For"/>
    <x v="2"/>
    <m/>
    <s v="No"/>
  </r>
  <r>
    <x v="437"/>
    <s v="Denmark"/>
    <s v="DK0060534915"/>
    <s v="BHC8X90"/>
    <s v="Annual"/>
    <d v="2023-03-23T00:00:00"/>
    <s v="Management"/>
    <s v="G"/>
    <s v="Yes"/>
    <n v="8.1"/>
    <s v="Approve DKK 5 Million Reduction in Share Capital via Share Cancellation of B Shares"/>
    <s v="Other"/>
    <s v="For"/>
    <x v="2"/>
    <m/>
    <s v="No"/>
  </r>
  <r>
    <x v="437"/>
    <s v="Denmark"/>
    <s v="DK0060534915"/>
    <s v="BHC8X90"/>
    <s v="Annual"/>
    <d v="2023-03-23T00:00:00"/>
    <s v="Management"/>
    <s v="G"/>
    <s v="Yes"/>
    <n v="8.1999999999999993"/>
    <s v="Authorize Share Repurchase Program"/>
    <s v="Other"/>
    <s v="For"/>
    <x v="2"/>
    <m/>
    <s v="No"/>
  </r>
  <r>
    <x v="437"/>
    <s v="Denmark"/>
    <s v="DK0060534915"/>
    <s v="BHC8X90"/>
    <s v="Annual"/>
    <d v="2023-03-23T00:00:00"/>
    <s v="Management"/>
    <s v="G"/>
    <s v="Yes"/>
    <n v="8.3000000000000007"/>
    <s v="Approve Creation of DKK 45.1 Million Pool of Capital with Preemptive Rights; Approve Creation of DKK 45.1 Million Pool of Capital without Preemptive Rights; Maximum Increase in Share Capital under Both Authorizations up to DKK 45.1 Million"/>
    <s v="Other"/>
    <s v="For"/>
    <x v="2"/>
    <m/>
    <s v="No"/>
  </r>
  <r>
    <x v="437"/>
    <s v="Denmark"/>
    <s v="DK0060534915"/>
    <s v="BHC8X90"/>
    <s v="Annual"/>
    <d v="2023-03-23T00:00:00"/>
    <s v="Shareholder"/>
    <s v="G"/>
    <s v="Yes"/>
    <n v="8.4"/>
    <s v="Product Pricing Proposal"/>
    <s v="Other"/>
    <s v="Against"/>
    <x v="1"/>
    <m/>
    <s v="No"/>
  </r>
  <r>
    <x v="437"/>
    <s v="Denmark"/>
    <s v="DK0060534915"/>
    <s v="BHC8X90"/>
    <s v="Annual"/>
    <d v="2023-03-23T00:00:00"/>
    <s v="Management"/>
    <s v="G"/>
    <s v="No"/>
    <n v="9"/>
    <s v="Other Business"/>
    <s v="Other"/>
    <m/>
    <x v="0"/>
    <m/>
    <s v="No"/>
  </r>
  <r>
    <x v="437"/>
    <s v="Denmark"/>
    <s v="DK0060534915"/>
    <s v="BHC8X90"/>
    <s v="Annual"/>
    <d v="2023-03-23T00:00:00"/>
    <s v="Management"/>
    <s v="G"/>
    <s v="Yes"/>
    <s v="6.3a"/>
    <s v="Reelect Laurence Debroux as Director"/>
    <s v="Election of Directors"/>
    <s v="For"/>
    <x v="2"/>
    <m/>
    <s v="No"/>
  </r>
  <r>
    <x v="437"/>
    <s v="Denmark"/>
    <s v="DK0060534915"/>
    <s v="BHC8X90"/>
    <s v="Annual"/>
    <d v="2023-03-23T00:00:00"/>
    <s v="Management"/>
    <s v="G"/>
    <s v="Yes"/>
    <s v="6.3b"/>
    <s v="Reelect Andreas Fibig as Director"/>
    <s v="Election of Directors"/>
    <s v="For"/>
    <x v="2"/>
    <m/>
    <s v="No"/>
  </r>
  <r>
    <x v="437"/>
    <s v="Denmark"/>
    <s v="DK0060534915"/>
    <s v="BHC8X90"/>
    <s v="Annual"/>
    <d v="2023-03-23T00:00:00"/>
    <s v="Management"/>
    <s v="G"/>
    <s v="Yes"/>
    <s v="6.3c"/>
    <s v="Reelect Sylvie Gregoire as Director"/>
    <s v="Election of Directors"/>
    <s v="For"/>
    <x v="2"/>
    <m/>
    <s v="No"/>
  </r>
  <r>
    <x v="437"/>
    <s v="Denmark"/>
    <s v="DK0060534915"/>
    <s v="BHC8X90"/>
    <s v="Annual"/>
    <d v="2023-03-23T00:00:00"/>
    <s v="Management"/>
    <s v="G"/>
    <s v="Yes"/>
    <s v="6.3d"/>
    <s v="Reelect Kasim Kutay as Director"/>
    <s v="Election of Directors"/>
    <s v="For"/>
    <x v="2"/>
    <m/>
    <s v="No"/>
  </r>
  <r>
    <x v="437"/>
    <s v="Denmark"/>
    <s v="DK0060534915"/>
    <s v="BHC8X90"/>
    <s v="Annual"/>
    <d v="2023-03-23T00:00:00"/>
    <s v="Management"/>
    <s v="G"/>
    <s v="Yes"/>
    <s v="6.3e"/>
    <s v="Reelect Christina Law as Director"/>
    <s v="Election of Directors"/>
    <s v="For"/>
    <x v="2"/>
    <m/>
    <s v="No"/>
  </r>
  <r>
    <x v="437"/>
    <s v="Denmark"/>
    <s v="DK0060534915"/>
    <s v="BHC8X90"/>
    <s v="Annual"/>
    <d v="2023-03-23T00:00:00"/>
    <s v="Management"/>
    <s v="G"/>
    <s v="Yes"/>
    <s v="6.3f"/>
    <s v="Reelect Martin Mackay as Director"/>
    <s v="Election of Directors"/>
    <s v="For"/>
    <x v="2"/>
    <m/>
    <s v="No"/>
  </r>
  <r>
    <x v="438"/>
    <s v="India"/>
    <s v="INE982J01020"/>
    <s v="BNTYXL5"/>
    <s v="Special"/>
    <d v="2023-03-23T00:00:00"/>
    <s v="Management"/>
    <s v="G"/>
    <s v="Yes"/>
    <n v="1"/>
    <s v="Approve Material Related Party Transactions with Paytm Payments Bank Limited"/>
    <s v="Other"/>
    <s v="For"/>
    <x v="2"/>
    <m/>
    <s v="No"/>
  </r>
  <r>
    <x v="439"/>
    <s v="South Korea"/>
    <s v="KR7271560005"/>
    <s v="BDVLJ72"/>
    <s v="Annual"/>
    <d v="2023-03-23T00:00:00"/>
    <s v="Management"/>
    <s v="G"/>
    <s v="Yes"/>
    <n v="1"/>
    <s v="Approve Financial Statements and Allocation of Income"/>
    <s v="Other"/>
    <s v="For"/>
    <x v="1"/>
    <s v="Company has failed to publish the audited accounts in a sufficient timeframe ahead of the meeting."/>
    <s v="Yes"/>
  </r>
  <r>
    <x v="439"/>
    <s v="South Korea"/>
    <s v="KR7271560005"/>
    <s v="BDVLJ72"/>
    <s v="Annual"/>
    <d v="2023-03-23T00:00:00"/>
    <s v="Management"/>
    <s v="G"/>
    <s v="Yes"/>
    <n v="2.1"/>
    <s v="Elect Heo In-cheol as Inside Director"/>
    <s v="Election of Directors"/>
    <s v="For"/>
    <x v="2"/>
    <m/>
    <s v="No"/>
  </r>
  <r>
    <x v="439"/>
    <s v="South Korea"/>
    <s v="KR7271560005"/>
    <s v="BDVLJ72"/>
    <s v="Annual"/>
    <d v="2023-03-23T00:00:00"/>
    <s v="Management"/>
    <s v="G"/>
    <s v="Yes"/>
    <n v="2.2000000000000002"/>
    <s v="Elect Heo Yong-seok as Outside Director"/>
    <s v="Election of Directors"/>
    <s v="For"/>
    <x v="2"/>
    <m/>
    <s v="No"/>
  </r>
  <r>
    <x v="439"/>
    <s v="South Korea"/>
    <s v="KR7271560005"/>
    <s v="BDVLJ72"/>
    <s v="Annual"/>
    <d v="2023-03-23T00:00:00"/>
    <s v="Management"/>
    <s v="G"/>
    <s v="Yes"/>
    <n v="3"/>
    <s v="Elect Noh Seung-gwon as Outside Director to Serve as an Audit Committee Member"/>
    <s v="Election of Directors"/>
    <s v="For"/>
    <x v="2"/>
    <m/>
    <s v="No"/>
  </r>
  <r>
    <x v="439"/>
    <s v="South Korea"/>
    <s v="KR7271560005"/>
    <s v="BDVLJ72"/>
    <s v="Annual"/>
    <d v="2023-03-23T00:00:00"/>
    <s v="Management"/>
    <s v="G"/>
    <s v="Yes"/>
    <n v="4"/>
    <s v="Elect Heo Yong-seok as a Member of Audit Committee"/>
    <s v="Other"/>
    <s v="For"/>
    <x v="2"/>
    <m/>
    <s v="No"/>
  </r>
  <r>
    <x v="439"/>
    <s v="South Korea"/>
    <s v="KR7271560005"/>
    <s v="BDVLJ72"/>
    <s v="Annual"/>
    <d v="2023-03-23T00:00:00"/>
    <s v="Management"/>
    <s v="G"/>
    <s v="Yes"/>
    <n v="5"/>
    <s v="Approve Total Remuneration of Inside Directors and Outside Directors"/>
    <s v="Election of Directors"/>
    <s v="For"/>
    <x v="1"/>
    <s v="Total remuneration is excessive or inadequately justified."/>
    <s v="Yes"/>
  </r>
  <r>
    <x v="440"/>
    <s v="South Korea"/>
    <s v="KR7055550008"/>
    <n v="6397502"/>
    <s v="Annual"/>
    <d v="2023-03-23T00:00:00"/>
    <s v="Management"/>
    <s v="G"/>
    <s v="Yes"/>
    <n v="1"/>
    <s v="Approve Financial Statements and Allocation of Income"/>
    <s v="Other"/>
    <s v="For"/>
    <x v="2"/>
    <m/>
    <s v="No"/>
  </r>
  <r>
    <x v="440"/>
    <s v="South Korea"/>
    <s v="KR7055550008"/>
    <n v="6397502"/>
    <s v="Annual"/>
    <d v="2023-03-23T00:00:00"/>
    <s v="Management"/>
    <s v="G"/>
    <s v="Yes"/>
    <n v="2"/>
    <s v="Amend Articles of Incorporation"/>
    <s v="Other"/>
    <s v="For"/>
    <x v="2"/>
    <m/>
    <s v="No"/>
  </r>
  <r>
    <x v="440"/>
    <s v="South Korea"/>
    <s v="KR7055550008"/>
    <n v="6397502"/>
    <s v="Annual"/>
    <d v="2023-03-23T00:00:00"/>
    <s v="Management"/>
    <s v="G"/>
    <s v="Yes"/>
    <n v="3.1"/>
    <s v="Elect Jin Ock-dong as Inside Director"/>
    <s v="Election of Directors"/>
    <s v="For"/>
    <x v="2"/>
    <m/>
    <s v="No"/>
  </r>
  <r>
    <x v="440"/>
    <s v="South Korea"/>
    <s v="KR7055550008"/>
    <n v="6397502"/>
    <s v="Annual"/>
    <d v="2023-03-23T00:00:00"/>
    <s v="Management"/>
    <s v="G"/>
    <s v="Yes"/>
    <n v="3.2"/>
    <s v="Elect Jeong Sang-hyeok as Non-Independent Non-Executive Director"/>
    <s v="Election of Directors"/>
    <s v="For"/>
    <x v="2"/>
    <m/>
    <s v="No"/>
  </r>
  <r>
    <x v="440"/>
    <s v="South Korea"/>
    <s v="KR7055550008"/>
    <n v="6397502"/>
    <s v="Annual"/>
    <d v="2023-03-23T00:00:00"/>
    <s v="Management"/>
    <s v="G"/>
    <s v="Yes"/>
    <n v="3.3"/>
    <s v="Elect Gwak Su-geun as Outside Director"/>
    <s v="Election of Directors"/>
    <s v="For"/>
    <x v="2"/>
    <m/>
    <s v="No"/>
  </r>
  <r>
    <x v="440"/>
    <s v="South Korea"/>
    <s v="KR7055550008"/>
    <n v="6397502"/>
    <s v="Annual"/>
    <d v="2023-03-23T00:00:00"/>
    <s v="Management"/>
    <s v="G"/>
    <s v="Yes"/>
    <n v="3.4"/>
    <s v="Elect Bae Hun as Outside Director"/>
    <s v="Election of Directors"/>
    <s v="For"/>
    <x v="2"/>
    <m/>
    <s v="No"/>
  </r>
  <r>
    <x v="440"/>
    <s v="South Korea"/>
    <s v="KR7055550008"/>
    <n v="6397502"/>
    <s v="Annual"/>
    <d v="2023-03-23T00:00:00"/>
    <s v="Management"/>
    <s v="G"/>
    <s v="Yes"/>
    <n v="3.5"/>
    <s v="Elect Seong Jae-ho as Outside Director"/>
    <s v="Election of Directors"/>
    <s v="For"/>
    <x v="2"/>
    <m/>
    <s v="No"/>
  </r>
  <r>
    <x v="440"/>
    <s v="South Korea"/>
    <s v="KR7055550008"/>
    <n v="6397502"/>
    <s v="Annual"/>
    <d v="2023-03-23T00:00:00"/>
    <s v="Management"/>
    <s v="G"/>
    <s v="Yes"/>
    <n v="3.6"/>
    <s v="Elect Lee Yong-guk as Outside Director"/>
    <s v="Election of Directors"/>
    <s v="For"/>
    <x v="2"/>
    <m/>
    <s v="No"/>
  </r>
  <r>
    <x v="440"/>
    <s v="South Korea"/>
    <s v="KR7055550008"/>
    <n v="6397502"/>
    <s v="Annual"/>
    <d v="2023-03-23T00:00:00"/>
    <s v="Management"/>
    <s v="G"/>
    <s v="Yes"/>
    <n v="3.7"/>
    <s v="Elect Lee Yoon-jae as Outside Director"/>
    <s v="Election of Directors"/>
    <s v="For"/>
    <x v="2"/>
    <m/>
    <s v="No"/>
  </r>
  <r>
    <x v="440"/>
    <s v="South Korea"/>
    <s v="KR7055550008"/>
    <n v="6397502"/>
    <s v="Annual"/>
    <d v="2023-03-23T00:00:00"/>
    <s v="Management"/>
    <s v="G"/>
    <s v="Yes"/>
    <n v="3.8"/>
    <s v="Elect Jin Hyeon-deok as Outside Director"/>
    <s v="Election of Directors"/>
    <s v="For"/>
    <x v="2"/>
    <m/>
    <s v="No"/>
  </r>
  <r>
    <x v="440"/>
    <s v="South Korea"/>
    <s v="KR7055550008"/>
    <n v="6397502"/>
    <s v="Annual"/>
    <d v="2023-03-23T00:00:00"/>
    <s v="Management"/>
    <s v="G"/>
    <s v="Yes"/>
    <n v="3.9"/>
    <s v="Elect Choi Jae-bung as Outside Director"/>
    <s v="Election of Directors"/>
    <s v="For"/>
    <x v="2"/>
    <m/>
    <s v="No"/>
  </r>
  <r>
    <x v="440"/>
    <s v="South Korea"/>
    <s v="KR7055550008"/>
    <n v="6397502"/>
    <s v="Annual"/>
    <d v="2023-03-23T00:00:00"/>
    <s v="Management"/>
    <s v="G"/>
    <s v="Yes"/>
    <n v="4"/>
    <s v="Elect Yoon Jae-won as Outside Director to Serve as an Audit Committee Member"/>
    <s v="Election of Directors"/>
    <s v="For"/>
    <x v="2"/>
    <m/>
    <s v="No"/>
  </r>
  <r>
    <x v="440"/>
    <s v="South Korea"/>
    <s v="KR7055550008"/>
    <n v="6397502"/>
    <s v="Annual"/>
    <d v="2023-03-23T00:00:00"/>
    <s v="Management"/>
    <s v="G"/>
    <s v="Yes"/>
    <n v="5.0999999999999996"/>
    <s v="Elect Gwak Su-geun as a Member of Audit Committee"/>
    <s v="Other"/>
    <s v="For"/>
    <x v="2"/>
    <m/>
    <s v="No"/>
  </r>
  <r>
    <x v="440"/>
    <s v="South Korea"/>
    <s v="KR7055550008"/>
    <n v="6397502"/>
    <s v="Annual"/>
    <d v="2023-03-23T00:00:00"/>
    <s v="Management"/>
    <s v="G"/>
    <s v="Yes"/>
    <n v="5.2"/>
    <s v="Elect Bae Hun as a Member of Audit Committee"/>
    <s v="Other"/>
    <s v="For"/>
    <x v="2"/>
    <m/>
    <s v="No"/>
  </r>
  <r>
    <x v="440"/>
    <s v="South Korea"/>
    <s v="KR7055550008"/>
    <n v="6397502"/>
    <s v="Annual"/>
    <d v="2023-03-23T00:00:00"/>
    <s v="Management"/>
    <s v="G"/>
    <s v="Yes"/>
    <n v="6"/>
    <s v="Approve Total Remuneration of Inside Directors and Outside Directors"/>
    <s v="Election of Directors"/>
    <s v="For"/>
    <x v="2"/>
    <m/>
    <s v="No"/>
  </r>
  <r>
    <x v="441"/>
    <s v="South Korea"/>
    <s v="KR7004170007"/>
    <n v="6805049"/>
    <s v="Annual"/>
    <d v="2023-03-23T00:00:00"/>
    <s v="Management"/>
    <s v="G"/>
    <s v="Yes"/>
    <n v="1"/>
    <s v="Approve Financial Statements and Allocation of Income"/>
    <s v="Other"/>
    <s v="For"/>
    <x v="1"/>
    <s v="Company has failed to publish the audited accounts in a sufficient timeframe ahead of the meeting."/>
    <s v="Yes"/>
  </r>
  <r>
    <x v="441"/>
    <s v="South Korea"/>
    <s v="KR7004170007"/>
    <n v="6805049"/>
    <s v="Annual"/>
    <d v="2023-03-23T00:00:00"/>
    <s v="Management"/>
    <s v="G"/>
    <s v="Yes"/>
    <n v="2.1"/>
    <s v="Elect Kwon Hyeok-gu as Inside Director"/>
    <s v="Election of Directors"/>
    <s v="For"/>
    <x v="2"/>
    <m/>
    <s v="No"/>
  </r>
  <r>
    <x v="441"/>
    <s v="South Korea"/>
    <s v="KR7004170007"/>
    <n v="6805049"/>
    <s v="Annual"/>
    <d v="2023-03-23T00:00:00"/>
    <s v="Management"/>
    <s v="G"/>
    <s v="Yes"/>
    <n v="2.2000000000000002"/>
    <s v="Elect Hong Seung-oh as Inside Director"/>
    <s v="Election of Directors"/>
    <s v="For"/>
    <x v="2"/>
    <m/>
    <s v="No"/>
  </r>
  <r>
    <x v="441"/>
    <s v="South Korea"/>
    <s v="KR7004170007"/>
    <n v="6805049"/>
    <s v="Annual"/>
    <d v="2023-03-23T00:00:00"/>
    <s v="Management"/>
    <s v="G"/>
    <s v="Yes"/>
    <n v="2.2999999999999998"/>
    <s v="Elect Gwak Se-bung as Outside Director"/>
    <s v="Election of Directors"/>
    <s v="For"/>
    <x v="2"/>
    <m/>
    <s v="No"/>
  </r>
  <r>
    <x v="441"/>
    <s v="South Korea"/>
    <s v="KR7004170007"/>
    <n v="6805049"/>
    <s v="Annual"/>
    <d v="2023-03-23T00:00:00"/>
    <s v="Management"/>
    <s v="G"/>
    <s v="Yes"/>
    <n v="2.4"/>
    <s v="Elect Kim Han-nyeon as Outside Director"/>
    <s v="Election of Directors"/>
    <s v="For"/>
    <x v="2"/>
    <m/>
    <s v="No"/>
  </r>
  <r>
    <x v="441"/>
    <s v="South Korea"/>
    <s v="KR7004170007"/>
    <n v="6805049"/>
    <s v="Annual"/>
    <d v="2023-03-23T00:00:00"/>
    <s v="Management"/>
    <s v="G"/>
    <s v="Yes"/>
    <n v="3"/>
    <s v="Elect Kang Gyeong-won Outside Director to Serve as an Audit Committee Member"/>
    <s v="Election of Directors"/>
    <s v="For"/>
    <x v="2"/>
    <m/>
    <s v="No"/>
  </r>
  <r>
    <x v="441"/>
    <s v="South Korea"/>
    <s v="KR7004170007"/>
    <n v="6805049"/>
    <s v="Annual"/>
    <d v="2023-03-23T00:00:00"/>
    <s v="Management"/>
    <s v="G"/>
    <s v="Yes"/>
    <n v="4"/>
    <s v="Elect Kim Han-nyeon as a Member of Audit Committee"/>
    <s v="Other"/>
    <s v="For"/>
    <x v="2"/>
    <m/>
    <s v="No"/>
  </r>
  <r>
    <x v="441"/>
    <s v="South Korea"/>
    <s v="KR7004170007"/>
    <n v="6805049"/>
    <s v="Annual"/>
    <d v="2023-03-23T00:00:00"/>
    <s v="Management"/>
    <s v="G"/>
    <s v="Yes"/>
    <n v="5"/>
    <s v="Approve Terms of Retirement Pay"/>
    <s v="Other"/>
    <s v="For"/>
    <x v="2"/>
    <m/>
    <s v="No"/>
  </r>
  <r>
    <x v="441"/>
    <s v="South Korea"/>
    <s v="KR7004170007"/>
    <n v="6805049"/>
    <s v="Annual"/>
    <d v="2023-03-23T00:00:00"/>
    <s v="Management"/>
    <s v="G"/>
    <s v="Yes"/>
    <n v="6"/>
    <s v="Approve Total Remuneration of Inside Directors and Outside Directors"/>
    <s v="Election of Directors"/>
    <s v="For"/>
    <x v="2"/>
    <m/>
    <s v="No"/>
  </r>
  <r>
    <x v="442"/>
    <s v="Sweden"/>
    <s v="SE0000108227"/>
    <s v="B1Q3J35"/>
    <s v="Annual"/>
    <d v="2023-03-23T00:00:00"/>
    <s v="Management"/>
    <s v="G"/>
    <s v="No"/>
    <n v="1"/>
    <s v="Open Meeting"/>
    <s v="Other"/>
    <m/>
    <x v="0"/>
    <m/>
    <s v="No"/>
  </r>
  <r>
    <x v="442"/>
    <s v="Sweden"/>
    <s v="SE0000108227"/>
    <s v="B1Q3J35"/>
    <s v="Annual"/>
    <d v="2023-03-23T00:00:00"/>
    <s v="Management"/>
    <s v="G"/>
    <s v="Yes"/>
    <n v="2"/>
    <s v="Elect Chairman of Meeting"/>
    <s v="Other"/>
    <s v="For"/>
    <x v="2"/>
    <m/>
    <s v="No"/>
  </r>
  <r>
    <x v="442"/>
    <s v="Sweden"/>
    <s v="SE0000108227"/>
    <s v="B1Q3J35"/>
    <s v="Annual"/>
    <d v="2023-03-23T00:00:00"/>
    <s v="Management"/>
    <s v="G"/>
    <s v="Yes"/>
    <n v="3"/>
    <s v="Prepare and Approve List of Shareholders"/>
    <s v="Other"/>
    <s v="For"/>
    <x v="2"/>
    <m/>
    <s v="No"/>
  </r>
  <r>
    <x v="442"/>
    <s v="Sweden"/>
    <s v="SE0000108227"/>
    <s v="B1Q3J35"/>
    <s v="Annual"/>
    <d v="2023-03-23T00:00:00"/>
    <s v="Management"/>
    <s v="G"/>
    <s v="Yes"/>
    <n v="4"/>
    <s v="Approve Agenda of Meeting"/>
    <s v="Other"/>
    <s v="For"/>
    <x v="2"/>
    <m/>
    <s v="No"/>
  </r>
  <r>
    <x v="442"/>
    <s v="Sweden"/>
    <s v="SE0000108227"/>
    <s v="B1Q3J35"/>
    <s v="Annual"/>
    <d v="2023-03-23T00:00:00"/>
    <s v="Management"/>
    <s v="G"/>
    <s v="Yes"/>
    <n v="5"/>
    <s v="Designate Inspector(s) of Minutes of Meeting"/>
    <s v="Other"/>
    <s v="For"/>
    <x v="2"/>
    <m/>
    <s v="No"/>
  </r>
  <r>
    <x v="442"/>
    <s v="Sweden"/>
    <s v="SE0000108227"/>
    <s v="B1Q3J35"/>
    <s v="Annual"/>
    <d v="2023-03-23T00:00:00"/>
    <s v="Management"/>
    <s v="G"/>
    <s v="Yes"/>
    <n v="6"/>
    <s v="Acknowledge Proper Convening of Meeting"/>
    <s v="Other"/>
    <s v="For"/>
    <x v="2"/>
    <m/>
    <s v="No"/>
  </r>
  <r>
    <x v="442"/>
    <s v="Sweden"/>
    <s v="SE0000108227"/>
    <s v="B1Q3J35"/>
    <s v="Annual"/>
    <d v="2023-03-23T00:00:00"/>
    <s v="Management"/>
    <s v="G"/>
    <s v="No"/>
    <n v="7"/>
    <s v="Receive Financial Statements and Statutory Reports"/>
    <s v="Reports"/>
    <m/>
    <x v="0"/>
    <m/>
    <s v="No"/>
  </r>
  <r>
    <x v="442"/>
    <s v="Sweden"/>
    <s v="SE0000108227"/>
    <s v="B1Q3J35"/>
    <s v="Annual"/>
    <d v="2023-03-23T00:00:00"/>
    <s v="Management"/>
    <s v="G"/>
    <s v="No"/>
    <n v="8"/>
    <s v="Receive President's Report"/>
    <s v="Reports"/>
    <m/>
    <x v="0"/>
    <m/>
    <s v="No"/>
  </r>
  <r>
    <x v="442"/>
    <s v="Sweden"/>
    <s v="SE0000108227"/>
    <s v="B1Q3J35"/>
    <s v="Annual"/>
    <d v="2023-03-23T00:00:00"/>
    <s v="Management"/>
    <s v="G"/>
    <s v="Yes"/>
    <n v="9"/>
    <s v="Accept Financial Statements and Statutory Reports"/>
    <s v="Reports"/>
    <s v="For"/>
    <x v="2"/>
    <m/>
    <s v="No"/>
  </r>
  <r>
    <x v="442"/>
    <s v="Sweden"/>
    <s v="SE0000108227"/>
    <s v="B1Q3J35"/>
    <s v="Annual"/>
    <d v="2023-03-23T00:00:00"/>
    <s v="Management"/>
    <s v="G"/>
    <s v="Yes"/>
    <n v="10"/>
    <s v="Approve Allocation of Income and Dividends of SEK 7.00 Per Share"/>
    <s v="Other"/>
    <s v="For"/>
    <x v="2"/>
    <m/>
    <s v="No"/>
  </r>
  <r>
    <x v="442"/>
    <s v="Sweden"/>
    <s v="SE0000108227"/>
    <s v="B1Q3J35"/>
    <s v="Annual"/>
    <d v="2023-03-23T00:00:00"/>
    <s v="Management"/>
    <s v="G"/>
    <s v="Yes"/>
    <n v="11.1"/>
    <s v="Approve Discharge of Board Member Hans Straberg"/>
    <s v="Other"/>
    <s v="For"/>
    <x v="2"/>
    <m/>
    <s v="No"/>
  </r>
  <r>
    <x v="442"/>
    <s v="Sweden"/>
    <s v="SE0000108227"/>
    <s v="B1Q3J35"/>
    <s v="Annual"/>
    <d v="2023-03-23T00:00:00"/>
    <s v="Management"/>
    <s v="G"/>
    <s v="Yes"/>
    <n v="11.1"/>
    <s v="Approve Discharge of Board Member Jonny Hilbert"/>
    <s v="Other"/>
    <s v="For"/>
    <x v="2"/>
    <m/>
    <s v="No"/>
  </r>
  <r>
    <x v="442"/>
    <s v="Sweden"/>
    <s v="SE0000108227"/>
    <s v="B1Q3J35"/>
    <s v="Annual"/>
    <d v="2023-03-23T00:00:00"/>
    <s v="Management"/>
    <s v="G"/>
    <s v="Yes"/>
    <n v="11.11"/>
    <s v="Approve Discharge of Board Member Zarko Djurovic"/>
    <s v="Other"/>
    <s v="For"/>
    <x v="2"/>
    <m/>
    <s v="No"/>
  </r>
  <r>
    <x v="442"/>
    <s v="Sweden"/>
    <s v="SE0000108227"/>
    <s v="B1Q3J35"/>
    <s v="Annual"/>
    <d v="2023-03-23T00:00:00"/>
    <s v="Management"/>
    <s v="G"/>
    <s v="Yes"/>
    <n v="11.12"/>
    <s v="Approve Discharge of Employee Representative Thomas Eliasson"/>
    <s v="Other"/>
    <s v="For"/>
    <x v="2"/>
    <m/>
    <s v="No"/>
  </r>
  <r>
    <x v="442"/>
    <s v="Sweden"/>
    <s v="SE0000108227"/>
    <s v="B1Q3J35"/>
    <s v="Annual"/>
    <d v="2023-03-23T00:00:00"/>
    <s v="Management"/>
    <s v="G"/>
    <s v="Yes"/>
    <n v="11.13"/>
    <s v="Approve Discharge of Employee Representative Steve Norrman"/>
    <s v="Other"/>
    <s v="For"/>
    <x v="2"/>
    <m/>
    <s v="No"/>
  </r>
  <r>
    <x v="442"/>
    <s v="Sweden"/>
    <s v="SE0000108227"/>
    <s v="B1Q3J35"/>
    <s v="Annual"/>
    <d v="2023-03-23T00:00:00"/>
    <s v="Management"/>
    <s v="G"/>
    <s v="Yes"/>
    <n v="11.2"/>
    <s v="Approve Discharge of Board Member Hock Goh"/>
    <s v="Other"/>
    <s v="For"/>
    <x v="2"/>
    <m/>
    <s v="No"/>
  </r>
  <r>
    <x v="442"/>
    <s v="Sweden"/>
    <s v="SE0000108227"/>
    <s v="B1Q3J35"/>
    <s v="Annual"/>
    <d v="2023-03-23T00:00:00"/>
    <s v="Management"/>
    <s v="G"/>
    <s v="Yes"/>
    <n v="11.3"/>
    <s v="Approve Discharge of Board Member Barb Samardzich"/>
    <s v="Other"/>
    <s v="For"/>
    <x v="2"/>
    <m/>
    <s v="No"/>
  </r>
  <r>
    <x v="442"/>
    <s v="Sweden"/>
    <s v="SE0000108227"/>
    <s v="B1Q3J35"/>
    <s v="Annual"/>
    <d v="2023-03-23T00:00:00"/>
    <s v="Management"/>
    <s v="G"/>
    <s v="Yes"/>
    <n v="11.4"/>
    <s v="Approve Discharge of Board Member Colleen Repplier"/>
    <s v="Other"/>
    <s v="For"/>
    <x v="2"/>
    <m/>
    <s v="No"/>
  </r>
  <r>
    <x v="442"/>
    <s v="Sweden"/>
    <s v="SE0000108227"/>
    <s v="B1Q3J35"/>
    <s v="Annual"/>
    <d v="2023-03-23T00:00:00"/>
    <s v="Management"/>
    <s v="G"/>
    <s v="Yes"/>
    <n v="11.5"/>
    <s v="Approve Discharge of Board Member Geert Follens"/>
    <s v="Other"/>
    <s v="For"/>
    <x v="2"/>
    <m/>
    <s v="No"/>
  </r>
  <r>
    <x v="442"/>
    <s v="Sweden"/>
    <s v="SE0000108227"/>
    <s v="B1Q3J35"/>
    <s v="Annual"/>
    <d v="2023-03-23T00:00:00"/>
    <s v="Management"/>
    <s v="G"/>
    <s v="Yes"/>
    <n v="11.6"/>
    <s v="Approve Discharge of Board Member Hakan Buskhe"/>
    <s v="Other"/>
    <s v="For"/>
    <x v="2"/>
    <m/>
    <s v="No"/>
  </r>
  <r>
    <x v="442"/>
    <s v="Sweden"/>
    <s v="SE0000108227"/>
    <s v="B1Q3J35"/>
    <s v="Annual"/>
    <d v="2023-03-23T00:00:00"/>
    <s v="Management"/>
    <s v="G"/>
    <s v="Yes"/>
    <n v="11.7"/>
    <s v="Approve Discharge of Board Member Susanna Schneeberger"/>
    <s v="Other"/>
    <s v="For"/>
    <x v="2"/>
    <m/>
    <s v="No"/>
  </r>
  <r>
    <x v="442"/>
    <s v="Sweden"/>
    <s v="SE0000108227"/>
    <s v="B1Q3J35"/>
    <s v="Annual"/>
    <d v="2023-03-23T00:00:00"/>
    <s v="Management"/>
    <s v="G"/>
    <s v="Yes"/>
    <n v="11.8"/>
    <s v="Approve Discharge of Board Member Rickard Gustafson"/>
    <s v="Other"/>
    <s v="For"/>
    <x v="2"/>
    <m/>
    <s v="No"/>
  </r>
  <r>
    <x v="442"/>
    <s v="Sweden"/>
    <s v="SE0000108227"/>
    <s v="B1Q3J35"/>
    <s v="Annual"/>
    <d v="2023-03-23T00:00:00"/>
    <s v="Management"/>
    <s v="G"/>
    <s v="Yes"/>
    <n v="11.9"/>
    <s v="Approve Discharge of President Rickard Gustafson"/>
    <s v="Other"/>
    <s v="For"/>
    <x v="2"/>
    <m/>
    <s v="No"/>
  </r>
  <r>
    <x v="442"/>
    <s v="Sweden"/>
    <s v="SE0000108227"/>
    <s v="B1Q3J35"/>
    <s v="Annual"/>
    <d v="2023-03-23T00:00:00"/>
    <s v="Management"/>
    <s v="G"/>
    <s v="Yes"/>
    <n v="12"/>
    <s v="Determine Number of Members (10) and Deputy Members (0) of Board"/>
    <s v="Other"/>
    <s v="For"/>
    <x v="2"/>
    <m/>
    <s v="No"/>
  </r>
  <r>
    <x v="442"/>
    <s v="Sweden"/>
    <s v="SE0000108227"/>
    <s v="B1Q3J35"/>
    <s v="Annual"/>
    <d v="2023-03-23T00:00:00"/>
    <s v="Management"/>
    <s v="G"/>
    <s v="Yes"/>
    <n v="13"/>
    <s v="Approve Remuneration of Directors in the Amount of SEK 2.6 Million for Chair, SEK 1.3 Million for Vice Chair and SEK 850,000 for Other Directors; Approve Remuneration for Committee Work"/>
    <s v="Election of Directors"/>
    <s v="For"/>
    <x v="2"/>
    <m/>
    <s v="No"/>
  </r>
  <r>
    <x v="442"/>
    <s v="Sweden"/>
    <s v="SE0000108227"/>
    <s v="B1Q3J35"/>
    <s v="Annual"/>
    <d v="2023-03-23T00:00:00"/>
    <s v="Management"/>
    <s v="G"/>
    <s v="Yes"/>
    <n v="14.1"/>
    <s v="Reelect Hans Straberg as Director"/>
    <s v="Election of Directors"/>
    <s v="For"/>
    <x v="1"/>
    <s v="Director is considered overboarded."/>
    <s v="Yes"/>
  </r>
  <r>
    <x v="442"/>
    <s v="Sweden"/>
    <s v="SE0000108227"/>
    <s v="B1Q3J35"/>
    <s v="Annual"/>
    <d v="2023-03-23T00:00:00"/>
    <s v="Management"/>
    <s v="G"/>
    <s v="Yes"/>
    <n v="14.1"/>
    <s v="Elect Niko Pakalen as New Director"/>
    <s v="Election of Directors"/>
    <s v="For"/>
    <x v="2"/>
    <m/>
    <s v="No"/>
  </r>
  <r>
    <x v="442"/>
    <s v="Sweden"/>
    <s v="SE0000108227"/>
    <s v="B1Q3J35"/>
    <s v="Annual"/>
    <d v="2023-03-23T00:00:00"/>
    <s v="Management"/>
    <s v="G"/>
    <s v="Yes"/>
    <n v="14.2"/>
    <s v="Reelect Hock Goh as Director"/>
    <s v="Election of Directors"/>
    <s v="For"/>
    <x v="2"/>
    <m/>
    <s v="No"/>
  </r>
  <r>
    <x v="442"/>
    <s v="Sweden"/>
    <s v="SE0000108227"/>
    <s v="B1Q3J35"/>
    <s v="Annual"/>
    <d v="2023-03-23T00:00:00"/>
    <s v="Management"/>
    <s v="G"/>
    <s v="Yes"/>
    <n v="14.3"/>
    <s v="Reelect Geert Follens as Director"/>
    <s v="Election of Directors"/>
    <s v="For"/>
    <x v="2"/>
    <m/>
    <s v="No"/>
  </r>
  <r>
    <x v="442"/>
    <s v="Sweden"/>
    <s v="SE0000108227"/>
    <s v="B1Q3J35"/>
    <s v="Annual"/>
    <d v="2023-03-23T00:00:00"/>
    <s v="Management"/>
    <s v="G"/>
    <s v="Yes"/>
    <n v="14.4"/>
    <s v="Reelect Hakan Buskhe as Director"/>
    <s v="Election of Directors"/>
    <s v="For"/>
    <x v="1"/>
    <s v="Chair of Audit Committee is non-independent."/>
    <s v="Yes"/>
  </r>
  <r>
    <x v="442"/>
    <s v="Sweden"/>
    <s v="SE0000108227"/>
    <s v="B1Q3J35"/>
    <s v="Annual"/>
    <d v="2023-03-23T00:00:00"/>
    <s v="Management"/>
    <s v="G"/>
    <s v="Yes"/>
    <n v="14.5"/>
    <s v="Reelect Susanna Schneeberger as Director"/>
    <s v="Election of Directors"/>
    <s v="For"/>
    <x v="2"/>
    <m/>
    <s v="No"/>
  </r>
  <r>
    <x v="442"/>
    <s v="Sweden"/>
    <s v="SE0000108227"/>
    <s v="B1Q3J35"/>
    <s v="Annual"/>
    <d v="2023-03-23T00:00:00"/>
    <s v="Management"/>
    <s v="G"/>
    <s v="Yes"/>
    <n v="14.6"/>
    <s v="Reelect Rickard Gustafson as Director"/>
    <s v="Election of Directors"/>
    <s v="For"/>
    <x v="2"/>
    <m/>
    <s v="No"/>
  </r>
  <r>
    <x v="442"/>
    <s v="Sweden"/>
    <s v="SE0000108227"/>
    <s v="B1Q3J35"/>
    <s v="Annual"/>
    <d v="2023-03-23T00:00:00"/>
    <s v="Management"/>
    <s v="G"/>
    <s v="Yes"/>
    <n v="14.7"/>
    <s v="Elect Beth Ferreira as New Director"/>
    <s v="Election of Directors"/>
    <s v="For"/>
    <x v="2"/>
    <m/>
    <s v="No"/>
  </r>
  <r>
    <x v="442"/>
    <s v="Sweden"/>
    <s v="SE0000108227"/>
    <s v="B1Q3J35"/>
    <s v="Annual"/>
    <d v="2023-03-23T00:00:00"/>
    <s v="Management"/>
    <s v="G"/>
    <s v="Yes"/>
    <n v="14.8"/>
    <s v="Elect Therese Friberg as New Director"/>
    <s v="Election of Directors"/>
    <s v="For"/>
    <x v="2"/>
    <m/>
    <s v="No"/>
  </r>
  <r>
    <x v="442"/>
    <s v="Sweden"/>
    <s v="SE0000108227"/>
    <s v="B1Q3J35"/>
    <s v="Annual"/>
    <d v="2023-03-23T00:00:00"/>
    <s v="Management"/>
    <s v="G"/>
    <s v="Yes"/>
    <n v="14.9"/>
    <s v="Elect Richard Nilsson as New Director"/>
    <s v="Election of Directors"/>
    <s v="For"/>
    <x v="2"/>
    <m/>
    <s v="No"/>
  </r>
  <r>
    <x v="442"/>
    <s v="Sweden"/>
    <s v="SE0000108227"/>
    <s v="B1Q3J35"/>
    <s v="Annual"/>
    <d v="2023-03-23T00:00:00"/>
    <s v="Management"/>
    <s v="G"/>
    <s v="Yes"/>
    <n v="15"/>
    <s v="Reelect Hans Straberg as Board Chair"/>
    <s v="Other"/>
    <s v="For"/>
    <x v="1"/>
    <s v="Director is considered overboarded."/>
    <s v="Yes"/>
  </r>
  <r>
    <x v="442"/>
    <s v="Sweden"/>
    <s v="SE0000108227"/>
    <s v="B1Q3J35"/>
    <s v="Annual"/>
    <d v="2023-03-23T00:00:00"/>
    <s v="Management"/>
    <s v="G"/>
    <s v="Yes"/>
    <n v="16"/>
    <s v="Approve Remuneration Report"/>
    <s v="Incentives and Remuneration"/>
    <s v="For"/>
    <x v="2"/>
    <m/>
    <s v="No"/>
  </r>
  <r>
    <x v="442"/>
    <s v="Sweden"/>
    <s v="SE0000108227"/>
    <s v="B1Q3J35"/>
    <s v="Annual"/>
    <d v="2023-03-23T00:00:00"/>
    <s v="Management"/>
    <s v="G"/>
    <s v="Yes"/>
    <n v="17"/>
    <s v="Approve 2023 Performance Share Program"/>
    <s v="Other"/>
    <s v="For"/>
    <x v="1"/>
    <s v="LTIP lacks disclosure."/>
    <s v="Yes"/>
  </r>
  <r>
    <x v="443"/>
    <s v="USA"/>
    <s v="US8552441094"/>
    <n v="2842255"/>
    <s v="Annual"/>
    <d v="2023-03-23T00:00:00"/>
    <s v="Management"/>
    <s v="G"/>
    <s v="Yes"/>
    <n v="2"/>
    <s v="Advisory Vote to Ratify Named Executive Officers' Compensation"/>
    <s v="Other"/>
    <s v="For"/>
    <x v="2"/>
    <m/>
    <s v="No"/>
  </r>
  <r>
    <x v="443"/>
    <s v="USA"/>
    <s v="US8552441094"/>
    <n v="2842255"/>
    <s v="Annual"/>
    <d v="2023-03-23T00:00:00"/>
    <s v="Management"/>
    <s v="G"/>
    <s v="Yes"/>
    <n v="3"/>
    <s v="Advisory Vote on Say on Pay Frequency"/>
    <s v="Other"/>
    <s v="One Year"/>
    <x v="5"/>
    <m/>
    <s v="No"/>
  </r>
  <r>
    <x v="443"/>
    <s v="USA"/>
    <s v="US8552441094"/>
    <n v="2842255"/>
    <s v="Annual"/>
    <d v="2023-03-23T00:00:00"/>
    <s v="Management"/>
    <s v="G"/>
    <s v="Yes"/>
    <n v="4"/>
    <s v="Ratify Deloitte &amp; Touche LLP as Auditors"/>
    <s v="Auditors"/>
    <s v="For"/>
    <x v="2"/>
    <m/>
    <s v="No"/>
  </r>
  <r>
    <x v="443"/>
    <s v="USA"/>
    <s v="US8552441094"/>
    <n v="2842255"/>
    <s v="Annual"/>
    <d v="2023-03-23T00:00:00"/>
    <s v="Shareholder"/>
    <s v="E"/>
    <s v="Yes"/>
    <n v="5"/>
    <s v="Report on Plant-Based Milk Pricing"/>
    <s v="Reports"/>
    <s v="Against"/>
    <x v="1"/>
    <m/>
    <s v="No"/>
  </r>
  <r>
    <x v="443"/>
    <s v="USA"/>
    <s v="US8552441094"/>
    <n v="2842255"/>
    <s v="Annual"/>
    <d v="2023-03-23T00:00:00"/>
    <s v="Shareholder"/>
    <s v="G"/>
    <s v="Yes"/>
    <n v="6"/>
    <s v="Adopt Policy on Succession Planning"/>
    <s v="Other"/>
    <s v="Against"/>
    <x v="1"/>
    <m/>
    <s v="No"/>
  </r>
  <r>
    <x v="443"/>
    <s v="USA"/>
    <s v="US8552441094"/>
    <n v="2842255"/>
    <s v="Annual"/>
    <d v="2023-03-23T00:00:00"/>
    <s v="Shareholder"/>
    <s v="S"/>
    <s v="Yes"/>
    <n v="7"/>
    <s v="Report on Operations in Communist China"/>
    <s v="Reports"/>
    <s v="Against"/>
    <x v="1"/>
    <m/>
    <s v="No"/>
  </r>
  <r>
    <x v="443"/>
    <s v="USA"/>
    <s v="US8552441094"/>
    <n v="2842255"/>
    <s v="Annual"/>
    <d v="2023-03-23T00:00:00"/>
    <s v="Shareholder"/>
    <s v="S"/>
    <s v="Yes"/>
    <n v="8"/>
    <s v="Commission Third Party Assessment on Company's Commitment to Freedom of Association and Collective Bargaining Rights"/>
    <s v="Other"/>
    <s v="Against"/>
    <x v="2"/>
    <s v="Request for additional reporting is reasonable."/>
    <s v="Yes"/>
  </r>
  <r>
    <x v="443"/>
    <s v="USA"/>
    <s v="US8552441094"/>
    <n v="2842255"/>
    <s v="Annual"/>
    <d v="2023-03-23T00:00:00"/>
    <s v="Shareholder"/>
    <s v="E, S"/>
    <s v="Yes"/>
    <n v="9"/>
    <s v="Establish Committee on Corporate Sustainability"/>
    <s v="Other"/>
    <s v="Against"/>
    <x v="1"/>
    <m/>
    <s v="No"/>
  </r>
  <r>
    <x v="443"/>
    <s v="USA"/>
    <s v="US8552441094"/>
    <n v="2842255"/>
    <s v="Annual"/>
    <d v="2023-03-23T00:00:00"/>
    <s v="Management"/>
    <s v="G"/>
    <s v="Yes"/>
    <s v="1a"/>
    <s v="Elect Director Richard E. Allison, Jr."/>
    <s v="Election of Directors"/>
    <s v="For"/>
    <x v="2"/>
    <m/>
    <s v="No"/>
  </r>
  <r>
    <x v="443"/>
    <s v="USA"/>
    <s v="US8552441094"/>
    <n v="2842255"/>
    <s v="Annual"/>
    <d v="2023-03-23T00:00:00"/>
    <s v="Management"/>
    <s v="G"/>
    <s v="Yes"/>
    <s v="1b"/>
    <s v="Elect Director Andrew Campion"/>
    <s v="Election of Directors"/>
    <s v="For"/>
    <x v="2"/>
    <m/>
    <s v="No"/>
  </r>
  <r>
    <x v="443"/>
    <s v="USA"/>
    <s v="US8552441094"/>
    <n v="2842255"/>
    <s v="Annual"/>
    <d v="2023-03-23T00:00:00"/>
    <s v="Management"/>
    <s v="G"/>
    <s v="Yes"/>
    <s v="1c"/>
    <s v="Elect Director Beth Ford"/>
    <s v="Election of Directors"/>
    <s v="For"/>
    <x v="2"/>
    <m/>
    <s v="No"/>
  </r>
  <r>
    <x v="443"/>
    <s v="USA"/>
    <s v="US8552441094"/>
    <n v="2842255"/>
    <s v="Annual"/>
    <d v="2023-03-23T00:00:00"/>
    <s v="Management"/>
    <s v="G"/>
    <s v="Yes"/>
    <s v="1d"/>
    <s v="Elect Director Mellody Hobson"/>
    <s v="Election of Directors"/>
    <s v="For"/>
    <x v="1"/>
    <s v="Director is considered overboarded."/>
    <s v="Yes"/>
  </r>
  <r>
    <x v="443"/>
    <s v="USA"/>
    <s v="US8552441094"/>
    <n v="2842255"/>
    <s v="Annual"/>
    <d v="2023-03-23T00:00:00"/>
    <s v="Management"/>
    <s v="G"/>
    <s v="Yes"/>
    <s v="1e"/>
    <s v="Elect Director Jorgen Vig Knudstorp"/>
    <s v="Election of Directors"/>
    <s v="For"/>
    <x v="1"/>
    <s v="Lack of gender diversity."/>
    <s v="Yes"/>
  </r>
  <r>
    <x v="443"/>
    <s v="USA"/>
    <s v="US8552441094"/>
    <n v="2842255"/>
    <s v="Annual"/>
    <d v="2023-03-23T00:00:00"/>
    <s v="Management"/>
    <s v="G"/>
    <s v="Yes"/>
    <s v="1f"/>
    <s v="Elect Director Satya Nadella"/>
    <s v="Election of Directors"/>
    <s v="For"/>
    <x v="2"/>
    <m/>
    <s v="No"/>
  </r>
  <r>
    <x v="443"/>
    <s v="USA"/>
    <s v="US8552441094"/>
    <n v="2842255"/>
    <s v="Annual"/>
    <d v="2023-03-23T00:00:00"/>
    <s v="Management"/>
    <s v="G"/>
    <s v="Yes"/>
    <s v="1g"/>
    <s v="Elect Director Laxman Narasimhan"/>
    <s v="Election of Directors"/>
    <s v="For"/>
    <x v="2"/>
    <m/>
    <s v="No"/>
  </r>
  <r>
    <x v="443"/>
    <s v="USA"/>
    <s v="US8552441094"/>
    <n v="2842255"/>
    <s v="Annual"/>
    <d v="2023-03-23T00:00:00"/>
    <s v="Management"/>
    <s v="G"/>
    <s v="Yes"/>
    <s v="1h"/>
    <s v="Elect Director Howard Schultz"/>
    <s v="Election of Directors"/>
    <s v="For"/>
    <x v="2"/>
    <m/>
    <s v="No"/>
  </r>
  <r>
    <x v="444"/>
    <s v="Finland"/>
    <s v="FI0009000277"/>
    <n v="5479702"/>
    <s v="Annual"/>
    <d v="2023-03-23T00:00:00"/>
    <s v="Management"/>
    <s v="G"/>
    <s v="No"/>
    <n v="1"/>
    <s v="Open Meeting"/>
    <s v="Other"/>
    <m/>
    <x v="0"/>
    <m/>
    <s v="No"/>
  </r>
  <r>
    <x v="444"/>
    <s v="Finland"/>
    <s v="FI0009000277"/>
    <n v="5479702"/>
    <s v="Annual"/>
    <d v="2023-03-23T00:00:00"/>
    <s v="Management"/>
    <s v="G"/>
    <s v="No"/>
    <n v="2"/>
    <s v="Call the Meeting to Order"/>
    <s v="Other"/>
    <m/>
    <x v="0"/>
    <m/>
    <s v="No"/>
  </r>
  <r>
    <x v="444"/>
    <s v="Finland"/>
    <s v="FI0009000277"/>
    <n v="5479702"/>
    <s v="Annual"/>
    <d v="2023-03-23T00:00:00"/>
    <s v="Management"/>
    <s v="G"/>
    <s v="No"/>
    <n v="3"/>
    <s v="Designate Inspector or Shareholder Representative(s) of Minutes of Meeting"/>
    <s v="Other"/>
    <m/>
    <x v="0"/>
    <m/>
    <s v="No"/>
  </r>
  <r>
    <x v="444"/>
    <s v="Finland"/>
    <s v="FI0009000277"/>
    <n v="5479702"/>
    <s v="Annual"/>
    <d v="2023-03-23T00:00:00"/>
    <s v="Management"/>
    <s v="G"/>
    <s v="No"/>
    <n v="4"/>
    <s v="Acknowledge Proper Convening of Meeting"/>
    <s v="Other"/>
    <m/>
    <x v="0"/>
    <m/>
    <s v="No"/>
  </r>
  <r>
    <x v="444"/>
    <s v="Finland"/>
    <s v="FI0009000277"/>
    <n v="5479702"/>
    <s v="Annual"/>
    <d v="2023-03-23T00:00:00"/>
    <s v="Management"/>
    <s v="G"/>
    <s v="No"/>
    <n v="5"/>
    <s v="Prepare and Approve List of Shareholders"/>
    <s v="Other"/>
    <m/>
    <x v="0"/>
    <m/>
    <s v="No"/>
  </r>
  <r>
    <x v="444"/>
    <s v="Finland"/>
    <s v="FI0009000277"/>
    <n v="5479702"/>
    <s v="Annual"/>
    <d v="2023-03-23T00:00:00"/>
    <s v="Management"/>
    <s v="G"/>
    <s v="No"/>
    <n v="6"/>
    <s v="Receive Financial Statements and Statutory Reports"/>
    <s v="Reports"/>
    <m/>
    <x v="0"/>
    <m/>
    <s v="No"/>
  </r>
  <r>
    <x v="444"/>
    <s v="Finland"/>
    <s v="FI0009000277"/>
    <n v="5479702"/>
    <s v="Annual"/>
    <d v="2023-03-23T00:00:00"/>
    <s v="Management"/>
    <s v="G"/>
    <s v="Yes"/>
    <n v="7"/>
    <s v="Accept Financial Statements and Statutory Reports"/>
    <s v="Reports"/>
    <s v="For"/>
    <x v="2"/>
    <m/>
    <s v="No"/>
  </r>
  <r>
    <x v="444"/>
    <s v="Finland"/>
    <s v="FI0009000277"/>
    <n v="5479702"/>
    <s v="Annual"/>
    <d v="2023-03-23T00:00:00"/>
    <s v="Management"/>
    <s v="G"/>
    <s v="Yes"/>
    <n v="8"/>
    <s v="Approve Allocation of Income; Authorize Board to Decide on Dividends of up to EUR 1.45 Per Share"/>
    <s v="Other"/>
    <s v="For"/>
    <x v="2"/>
    <m/>
    <s v="No"/>
  </r>
  <r>
    <x v="444"/>
    <s v="Finland"/>
    <s v="FI0009000277"/>
    <n v="5479702"/>
    <s v="Annual"/>
    <d v="2023-03-23T00:00:00"/>
    <s v="Management"/>
    <s v="G"/>
    <s v="Yes"/>
    <n v="9"/>
    <s v="Approve Discharge of Board and President"/>
    <s v="Other"/>
    <s v="For"/>
    <x v="2"/>
    <m/>
    <s v="No"/>
  </r>
  <r>
    <x v="444"/>
    <s v="Finland"/>
    <s v="FI0009000277"/>
    <n v="5479702"/>
    <s v="Annual"/>
    <d v="2023-03-23T00:00:00"/>
    <s v="Management"/>
    <s v="G"/>
    <s v="Yes"/>
    <n v="10"/>
    <s v="Approve Remuneration Report (Advisory Vote)"/>
    <s v="Incentives and Remuneration"/>
    <s v="For"/>
    <x v="2"/>
    <m/>
    <s v="No"/>
  </r>
  <r>
    <x v="444"/>
    <s v="Finland"/>
    <s v="FI0009000277"/>
    <n v="5479702"/>
    <s v="Annual"/>
    <d v="2023-03-23T00:00:00"/>
    <s v="Management"/>
    <s v="G"/>
    <s v="Yes"/>
    <n v="11"/>
    <s v="Approve Remuneration of Directors in the Amount of EUR 133,000 for Chairman, EUR 72,000 for Vice Chairman, and EUR 54,500 for Other Directors; Approve Remuneration for Committee Work; Approve Meeting Fees"/>
    <s v="Election of Directors"/>
    <s v="For"/>
    <x v="2"/>
    <m/>
    <s v="No"/>
  </r>
  <r>
    <x v="444"/>
    <s v="Finland"/>
    <s v="FI0009000277"/>
    <n v="5479702"/>
    <s v="Annual"/>
    <d v="2023-03-23T00:00:00"/>
    <s v="Management"/>
    <s v="G"/>
    <s v="Yes"/>
    <n v="12"/>
    <s v="Fix Number of Directors at Nine"/>
    <s v="Election of Directors"/>
    <s v="For"/>
    <x v="2"/>
    <m/>
    <s v="No"/>
  </r>
  <r>
    <x v="444"/>
    <s v="Finland"/>
    <s v="FI0009000277"/>
    <n v="5479702"/>
    <s v="Annual"/>
    <d v="2023-03-23T00:00:00"/>
    <s v="Management"/>
    <s v="G"/>
    <s v="Yes"/>
    <n v="13"/>
    <s v="Reelect Thomas Franzen (Chair), Liselotte Hagertz Engstam, Harri-Pekka Kaukonen, Katharina Mosheim and Endre Rangnes as Directors; Elect Bertil Carlsen, ElisabettaCastiglioni, Gustav Moss and Petter Soderstrom as New Directors"/>
    <s v="Election of Directors"/>
    <s v="For"/>
    <x v="2"/>
    <m/>
    <s v="No"/>
  </r>
  <r>
    <x v="444"/>
    <s v="Finland"/>
    <s v="FI0009000277"/>
    <n v="5479702"/>
    <s v="Annual"/>
    <d v="2023-03-23T00:00:00"/>
    <s v="Management"/>
    <s v="G"/>
    <s v="Yes"/>
    <n v="14"/>
    <s v="Approve Remuneration of Auditors"/>
    <s v="Incentives and Remuneration"/>
    <s v="For"/>
    <x v="2"/>
    <m/>
    <s v="No"/>
  </r>
  <r>
    <x v="444"/>
    <s v="Finland"/>
    <s v="FI0009000277"/>
    <n v="5479702"/>
    <s v="Annual"/>
    <d v="2023-03-23T00:00:00"/>
    <s v="Management"/>
    <s v="G"/>
    <s v="Yes"/>
    <n v="15"/>
    <s v="Ratify Deloitte as Auditors"/>
    <s v="Auditors"/>
    <s v="For"/>
    <x v="2"/>
    <m/>
    <s v="No"/>
  </r>
  <r>
    <x v="444"/>
    <s v="Finland"/>
    <s v="FI0009000277"/>
    <n v="5479702"/>
    <s v="Annual"/>
    <d v="2023-03-23T00:00:00"/>
    <s v="Management"/>
    <s v="G"/>
    <s v="Yes"/>
    <n v="16"/>
    <s v="Authorize Share Repurchase Program"/>
    <s v="Other"/>
    <s v="For"/>
    <x v="2"/>
    <m/>
    <s v="No"/>
  </r>
  <r>
    <x v="444"/>
    <s v="Finland"/>
    <s v="FI0009000277"/>
    <n v="5479702"/>
    <s v="Annual"/>
    <d v="2023-03-23T00:00:00"/>
    <s v="Management"/>
    <s v="G"/>
    <s v="Yes"/>
    <n v="17"/>
    <s v="Approve Issuance of up to 11.8 Million Shares without Preemptive Rights"/>
    <s v="Other"/>
    <s v="For"/>
    <x v="2"/>
    <m/>
    <s v="No"/>
  </r>
  <r>
    <x v="444"/>
    <s v="Finland"/>
    <s v="FI0009000277"/>
    <n v="5479702"/>
    <s v="Annual"/>
    <d v="2023-03-23T00:00:00"/>
    <s v="Management"/>
    <s v="G"/>
    <s v="Yes"/>
    <n v="18"/>
    <s v="Allow Shareholder Meetings to be Held by Electronic Means Only"/>
    <s v="Other"/>
    <s v="For"/>
    <x v="1"/>
    <s v="Unsupportive of exclusively virtual meetings."/>
    <s v="Yes"/>
  </r>
  <r>
    <x v="444"/>
    <s v="Finland"/>
    <s v="FI0009000277"/>
    <n v="5479702"/>
    <s v="Annual"/>
    <d v="2023-03-23T00:00:00"/>
    <s v="Management"/>
    <s v="G"/>
    <s v="No"/>
    <n v="19"/>
    <s v="Close Meeting"/>
    <s v="Other"/>
    <m/>
    <x v="0"/>
    <m/>
    <s v="No"/>
  </r>
  <r>
    <x v="445"/>
    <s v="South Korea"/>
    <s v="KR7000100008"/>
    <n v="6988337"/>
    <s v="Annual"/>
    <d v="2023-03-23T00:00:00"/>
    <s v="Management"/>
    <s v="G"/>
    <s v="Yes"/>
    <n v="1"/>
    <s v="Approve Financial Statements and Allocation of Income"/>
    <s v="Other"/>
    <s v="For"/>
    <x v="1"/>
    <s v="Company has failed to publish the audited accounts in a sufficient timeframe ahead of the meeting."/>
    <s v="Yes"/>
  </r>
  <r>
    <x v="445"/>
    <s v="South Korea"/>
    <s v="KR7000100008"/>
    <n v="6988337"/>
    <s v="Annual"/>
    <d v="2023-03-23T00:00:00"/>
    <s v="Management"/>
    <s v="G"/>
    <s v="Yes"/>
    <n v="2.1"/>
    <s v="Elect Ji Seong-gil as Outside Director"/>
    <s v="Election of Directors"/>
    <s v="For"/>
    <x v="2"/>
    <m/>
    <s v="No"/>
  </r>
  <r>
    <x v="445"/>
    <s v="South Korea"/>
    <s v="KR7000100008"/>
    <n v="6988337"/>
    <s v="Annual"/>
    <d v="2023-03-23T00:00:00"/>
    <s v="Management"/>
    <s v="G"/>
    <s v="Yes"/>
    <n v="2.2000000000000002"/>
    <s v="Elect Park Dong-jin as Outside Director"/>
    <s v="Election of Directors"/>
    <s v="For"/>
    <x v="2"/>
    <m/>
    <s v="No"/>
  </r>
  <r>
    <x v="445"/>
    <s v="South Korea"/>
    <s v="KR7000100008"/>
    <n v="6988337"/>
    <s v="Annual"/>
    <d v="2023-03-23T00:00:00"/>
    <s v="Management"/>
    <s v="G"/>
    <s v="Yes"/>
    <n v="3"/>
    <s v="Elect Park Dong-jin as a Member of Audit Committee"/>
    <s v="Other"/>
    <s v="For"/>
    <x v="2"/>
    <m/>
    <s v="No"/>
  </r>
  <r>
    <x v="445"/>
    <s v="South Korea"/>
    <s v="KR7000100008"/>
    <n v="6988337"/>
    <s v="Annual"/>
    <d v="2023-03-23T00:00:00"/>
    <s v="Management"/>
    <s v="G"/>
    <s v="Yes"/>
    <n v="4"/>
    <s v="Approve Total Remuneration of Inside Directors and Outside Directors"/>
    <s v="Election of Directors"/>
    <s v="For"/>
    <x v="2"/>
    <m/>
    <s v="No"/>
  </r>
  <r>
    <x v="446"/>
    <s v="Japan"/>
    <s v="JP3118000003"/>
    <n v="6057378"/>
    <s v="Annual"/>
    <d v="2023-03-24T00:00:00"/>
    <s v="Management"/>
    <s v="G"/>
    <s v="Yes"/>
    <n v="1"/>
    <s v="Approve Allocation of Income, with a Final Dividend of JPY 24"/>
    <s v="Other"/>
    <s v="For"/>
    <x v="2"/>
    <m/>
    <s v="No"/>
  </r>
  <r>
    <x v="446"/>
    <s v="Japan"/>
    <s v="JP3118000003"/>
    <n v="6057378"/>
    <s v="Annual"/>
    <d v="2023-03-24T00:00:00"/>
    <s v="Management"/>
    <s v="G"/>
    <s v="Yes"/>
    <n v="2.1"/>
    <s v="Elect Director Oyama, Motoi"/>
    <s v="Election of Directors"/>
    <s v="For"/>
    <x v="2"/>
    <m/>
    <s v="No"/>
  </r>
  <r>
    <x v="446"/>
    <s v="Japan"/>
    <s v="JP3118000003"/>
    <n v="6057378"/>
    <s v="Annual"/>
    <d v="2023-03-24T00:00:00"/>
    <s v="Management"/>
    <s v="G"/>
    <s v="Yes"/>
    <n v="2.2000000000000002"/>
    <s v="Elect Director Hirota, Yasuhito"/>
    <s v="Election of Directors"/>
    <s v="For"/>
    <x v="2"/>
    <m/>
    <s v="No"/>
  </r>
  <r>
    <x v="446"/>
    <s v="Japan"/>
    <s v="JP3118000003"/>
    <n v="6057378"/>
    <s v="Annual"/>
    <d v="2023-03-24T00:00:00"/>
    <s v="Management"/>
    <s v="G"/>
    <s v="Yes"/>
    <n v="2.2999999999999998"/>
    <s v="Elect Director Kashiwaki, Hitoshi"/>
    <s v="Election of Directors"/>
    <s v="For"/>
    <x v="2"/>
    <m/>
    <s v="No"/>
  </r>
  <r>
    <x v="446"/>
    <s v="Japan"/>
    <s v="JP3118000003"/>
    <n v="6057378"/>
    <s v="Annual"/>
    <d v="2023-03-24T00:00:00"/>
    <s v="Management"/>
    <s v="G"/>
    <s v="Yes"/>
    <n v="2.4"/>
    <s v="Elect Director Sumi, Kazuo"/>
    <s v="Election of Directors"/>
    <s v="For"/>
    <x v="2"/>
    <m/>
    <s v="No"/>
  </r>
  <r>
    <x v="446"/>
    <s v="Japan"/>
    <s v="JP3118000003"/>
    <n v="6057378"/>
    <s v="Annual"/>
    <d v="2023-03-24T00:00:00"/>
    <s v="Management"/>
    <s v="G"/>
    <s v="Yes"/>
    <n v="2.5"/>
    <s v="Elect Director Yamamoto, Makiko"/>
    <s v="Election of Directors"/>
    <s v="For"/>
    <x v="2"/>
    <m/>
    <s v="No"/>
  </r>
  <r>
    <x v="446"/>
    <s v="Japan"/>
    <s v="JP3118000003"/>
    <n v="6057378"/>
    <s v="Annual"/>
    <d v="2023-03-24T00:00:00"/>
    <s v="Management"/>
    <s v="G"/>
    <s v="Yes"/>
    <n v="2.6"/>
    <s v="Elect Director Murai, Mitsuru"/>
    <s v="Election of Directors"/>
    <s v="For"/>
    <x v="2"/>
    <m/>
    <s v="No"/>
  </r>
  <r>
    <x v="447"/>
    <s v="China"/>
    <s v="CNE000001PQ8"/>
    <s v="B1H6P80"/>
    <s v="Special"/>
    <d v="2023-03-24T00:00:00"/>
    <s v="Management"/>
    <s v="G"/>
    <s v="Yes"/>
    <n v="1"/>
    <s v="Approve Stock Option Incentive Plan (Draft)"/>
    <s v="Other"/>
    <s v="For"/>
    <x v="2"/>
    <m/>
    <s v="No"/>
  </r>
  <r>
    <x v="447"/>
    <s v="China"/>
    <s v="CNE000001PQ8"/>
    <s v="B1H6P80"/>
    <s v="Special"/>
    <d v="2023-03-24T00:00:00"/>
    <s v="Management"/>
    <s v="G"/>
    <s v="Yes"/>
    <n v="2"/>
    <s v="Amend Management Method of Stock Option Incentive Plan"/>
    <s v="Other"/>
    <s v="For"/>
    <x v="2"/>
    <m/>
    <s v="No"/>
  </r>
  <r>
    <x v="447"/>
    <s v="China"/>
    <s v="CNE000001PQ8"/>
    <s v="B1H6P80"/>
    <s v="Special"/>
    <d v="2023-03-24T00:00:00"/>
    <s v="Management"/>
    <s v="G"/>
    <s v="Yes"/>
    <n v="3"/>
    <s v="Approve Authorization of the Board to Handle All Matters"/>
    <s v="Other"/>
    <s v="For"/>
    <x v="2"/>
    <m/>
    <s v="No"/>
  </r>
  <r>
    <x v="448"/>
    <s v="South Korea"/>
    <s v="KR7005830005"/>
    <n v="6155937"/>
    <s v="Annual"/>
    <d v="2023-03-24T00:00:00"/>
    <s v="Management"/>
    <s v="G"/>
    <s v="Yes"/>
    <n v="1"/>
    <s v="Approve Financial Statements and Allocation of Income"/>
    <s v="Other"/>
    <s v="For"/>
    <x v="1"/>
    <s v="Company has failed to publish the audited accounts in a sufficient timeframe ahead of the meeting."/>
    <s v="Yes"/>
  </r>
  <r>
    <x v="448"/>
    <s v="South Korea"/>
    <s v="KR7005830005"/>
    <n v="6155937"/>
    <s v="Annual"/>
    <d v="2023-03-24T00:00:00"/>
    <s v="Management"/>
    <s v="G"/>
    <s v="Yes"/>
    <n v="2.1"/>
    <s v="Amend Articles of Incorporation (Record Date for Dividend)"/>
    <s v="Other"/>
    <s v="For"/>
    <x v="2"/>
    <m/>
    <s v="No"/>
  </r>
  <r>
    <x v="448"/>
    <s v="South Korea"/>
    <s v="KR7005830005"/>
    <n v="6155937"/>
    <s v="Annual"/>
    <d v="2023-03-24T00:00:00"/>
    <s v="Management"/>
    <s v="G"/>
    <s v="Yes"/>
    <n v="2.2000000000000002"/>
    <s v="Amend Articles of Incorporation (Record Date for Interim Dividend)"/>
    <s v="Other"/>
    <s v="For"/>
    <x v="2"/>
    <m/>
    <s v="No"/>
  </r>
  <r>
    <x v="448"/>
    <s v="South Korea"/>
    <s v="KR7005830005"/>
    <n v="6155937"/>
    <s v="Annual"/>
    <d v="2023-03-24T00:00:00"/>
    <s v="Management"/>
    <s v="G"/>
    <s v="Yes"/>
    <n v="3.1"/>
    <s v="Elect Choi Jeong-ho as Outside Director"/>
    <s v="Election of Directors"/>
    <s v="For"/>
    <x v="2"/>
    <m/>
    <s v="No"/>
  </r>
  <r>
    <x v="448"/>
    <s v="South Korea"/>
    <s v="KR7005830005"/>
    <n v="6155937"/>
    <s v="Annual"/>
    <d v="2023-03-24T00:00:00"/>
    <s v="Management"/>
    <s v="G"/>
    <s v="Yes"/>
    <n v="3.2"/>
    <s v="Elect Jeon Seon-ae as Outside Director"/>
    <s v="Election of Directors"/>
    <s v="For"/>
    <x v="2"/>
    <m/>
    <s v="No"/>
  </r>
  <r>
    <x v="448"/>
    <s v="South Korea"/>
    <s v="KR7005830005"/>
    <n v="6155937"/>
    <s v="Annual"/>
    <d v="2023-03-24T00:00:00"/>
    <s v="Management"/>
    <s v="G"/>
    <s v="Yes"/>
    <n v="3.3"/>
    <s v="Elect Nam Seung-hyeong as Inside Director"/>
    <s v="Election of Directors"/>
    <s v="For"/>
    <x v="2"/>
    <m/>
    <s v="No"/>
  </r>
  <r>
    <x v="448"/>
    <s v="South Korea"/>
    <s v="KR7005830005"/>
    <n v="6155937"/>
    <s v="Annual"/>
    <d v="2023-03-24T00:00:00"/>
    <s v="Management"/>
    <s v="G"/>
    <s v="Yes"/>
    <n v="4"/>
    <s v="Elect Jeong Chae-woong as Outside Director to Serve as an Audit Committee Member"/>
    <s v="Election of Directors"/>
    <s v="For"/>
    <x v="2"/>
    <m/>
    <s v="No"/>
  </r>
  <r>
    <x v="448"/>
    <s v="South Korea"/>
    <s v="KR7005830005"/>
    <n v="6155937"/>
    <s v="Annual"/>
    <d v="2023-03-24T00:00:00"/>
    <s v="Management"/>
    <s v="G"/>
    <s v="Yes"/>
    <n v="5.0999999999999996"/>
    <s v="Elect Choi Jeong-ho as a Member of Audit Committee"/>
    <s v="Other"/>
    <s v="For"/>
    <x v="2"/>
    <m/>
    <s v="No"/>
  </r>
  <r>
    <x v="448"/>
    <s v="South Korea"/>
    <s v="KR7005830005"/>
    <n v="6155937"/>
    <s v="Annual"/>
    <d v="2023-03-24T00:00:00"/>
    <s v="Management"/>
    <s v="G"/>
    <s v="Yes"/>
    <n v="5.2"/>
    <s v="Elect Jeon Seon-ae as a Member of Audit Committee"/>
    <s v="Other"/>
    <s v="For"/>
    <x v="2"/>
    <m/>
    <s v="No"/>
  </r>
  <r>
    <x v="448"/>
    <s v="South Korea"/>
    <s v="KR7005830005"/>
    <n v="6155937"/>
    <s v="Annual"/>
    <d v="2023-03-24T00:00:00"/>
    <s v="Management"/>
    <s v="G"/>
    <s v="Yes"/>
    <n v="6"/>
    <s v="Approve Total Remuneration of Inside Directors and Outside Directors"/>
    <s v="Election of Directors"/>
    <s v="For"/>
    <x v="2"/>
    <m/>
    <s v="No"/>
  </r>
  <r>
    <x v="449"/>
    <s v="South Korea"/>
    <s v="KR7026960005"/>
    <n v="6605993"/>
    <s v="Annual"/>
    <d v="2023-03-24T00:00:00"/>
    <s v="Management"/>
    <s v="G"/>
    <s v="Yes"/>
    <n v="1"/>
    <s v="Approve Total Remuneration of Inside Directors and Outside Directors"/>
    <s v="Election of Directors"/>
    <s v="For"/>
    <x v="2"/>
    <m/>
    <s v="No"/>
  </r>
  <r>
    <x v="449"/>
    <s v="South Korea"/>
    <s v="KR7026960005"/>
    <n v="6605993"/>
    <s v="Annual"/>
    <d v="2023-03-24T00:00:00"/>
    <s v="Management"/>
    <s v="G"/>
    <s v="Yes"/>
    <n v="2"/>
    <s v="Authorize Board to Fix Remuneration of Internal Auditor(s)"/>
    <s v="Incentives and Remuneration"/>
    <s v="For"/>
    <x v="2"/>
    <m/>
    <s v="No"/>
  </r>
  <r>
    <x v="450"/>
    <s v="South Korea"/>
    <s v="KR7006360002"/>
    <n v="6537096"/>
    <s v="Annual"/>
    <d v="2023-03-24T00:00:00"/>
    <s v="Management"/>
    <s v="G"/>
    <s v="Yes"/>
    <n v="1"/>
    <s v="Approve Financial Statements and Allocation of Income"/>
    <s v="Other"/>
    <s v="For"/>
    <x v="1"/>
    <s v="Company has failed to publish the audited accounts in a sufficient timeframe ahead of the meeting."/>
    <s v="Yes"/>
  </r>
  <r>
    <x v="450"/>
    <s v="South Korea"/>
    <s v="KR7006360002"/>
    <n v="6537096"/>
    <s v="Annual"/>
    <d v="2023-03-24T00:00:00"/>
    <s v="Management"/>
    <s v="G"/>
    <s v="Yes"/>
    <n v="2.1"/>
    <s v="Elect Heo Chang-su as Inside Director"/>
    <s v="Election of Directors"/>
    <s v="For"/>
    <x v="2"/>
    <m/>
    <s v="No"/>
  </r>
  <r>
    <x v="450"/>
    <s v="South Korea"/>
    <s v="KR7006360002"/>
    <n v="6537096"/>
    <s v="Annual"/>
    <d v="2023-03-24T00:00:00"/>
    <s v="Management"/>
    <s v="G"/>
    <s v="Yes"/>
    <n v="2.2000000000000002"/>
    <s v="Elect Heo Jin-su as Non-Independent Non-Executive Director"/>
    <s v="Election of Directors"/>
    <s v="For"/>
    <x v="2"/>
    <m/>
    <s v="No"/>
  </r>
  <r>
    <x v="450"/>
    <s v="South Korea"/>
    <s v="KR7006360002"/>
    <n v="6537096"/>
    <s v="Annual"/>
    <d v="2023-03-24T00:00:00"/>
    <s v="Management"/>
    <s v="G"/>
    <s v="Yes"/>
    <n v="3"/>
    <s v="Approve Total Remuneration of Inside Directors and Outside Directors"/>
    <s v="Election of Directors"/>
    <s v="For"/>
    <x v="1"/>
    <s v="Total remuneration is excessive or inadequately justified."/>
    <s v="Yes"/>
  </r>
  <r>
    <x v="451"/>
    <s v="South Korea"/>
    <s v="KR7086790003"/>
    <s v="B0RNRF5"/>
    <s v="Annual"/>
    <d v="2023-03-24T00:00:00"/>
    <s v="Management"/>
    <s v="G"/>
    <s v="Yes"/>
    <n v="1"/>
    <s v="Approve Financial Statements and Allocation of Income"/>
    <s v="Other"/>
    <s v="For"/>
    <x v="2"/>
    <m/>
    <s v="No"/>
  </r>
  <r>
    <x v="451"/>
    <s v="South Korea"/>
    <s v="KR7086790003"/>
    <s v="B0RNRF5"/>
    <s v="Annual"/>
    <d v="2023-03-24T00:00:00"/>
    <s v="Management"/>
    <s v="G"/>
    <s v="Yes"/>
    <n v="2"/>
    <s v="Amend Articles of Incorporation"/>
    <s v="Other"/>
    <s v="For"/>
    <x v="2"/>
    <m/>
    <s v="No"/>
  </r>
  <r>
    <x v="451"/>
    <s v="South Korea"/>
    <s v="KR7086790003"/>
    <s v="B0RNRF5"/>
    <s v="Annual"/>
    <d v="2023-03-24T00:00:00"/>
    <s v="Management"/>
    <s v="G"/>
    <s v="Yes"/>
    <n v="3.1"/>
    <s v="Elect Kim Hong-jin as Outside Director"/>
    <s v="Election of Directors"/>
    <s v="For"/>
    <x v="2"/>
    <m/>
    <s v="No"/>
  </r>
  <r>
    <x v="451"/>
    <s v="South Korea"/>
    <s v="KR7086790003"/>
    <s v="B0RNRF5"/>
    <s v="Annual"/>
    <d v="2023-03-24T00:00:00"/>
    <s v="Management"/>
    <s v="G"/>
    <s v="Yes"/>
    <n v="3.2"/>
    <s v="Elect Heo Yoon as Outside Director"/>
    <s v="Election of Directors"/>
    <s v="For"/>
    <x v="2"/>
    <m/>
    <s v="No"/>
  </r>
  <r>
    <x v="451"/>
    <s v="South Korea"/>
    <s v="KR7086790003"/>
    <s v="B0RNRF5"/>
    <s v="Annual"/>
    <d v="2023-03-24T00:00:00"/>
    <s v="Management"/>
    <s v="G"/>
    <s v="Yes"/>
    <n v="3.3"/>
    <s v="Elect Lee Jeong-won as Outside Director"/>
    <s v="Election of Directors"/>
    <s v="For"/>
    <x v="2"/>
    <m/>
    <s v="No"/>
  </r>
  <r>
    <x v="451"/>
    <s v="South Korea"/>
    <s v="KR7086790003"/>
    <s v="B0RNRF5"/>
    <s v="Annual"/>
    <d v="2023-03-24T00:00:00"/>
    <s v="Management"/>
    <s v="G"/>
    <s v="Yes"/>
    <n v="3.4"/>
    <s v="Elect Park Dong-moon as Outside Director"/>
    <s v="Election of Directors"/>
    <s v="For"/>
    <x v="2"/>
    <m/>
    <s v="No"/>
  </r>
  <r>
    <x v="451"/>
    <s v="South Korea"/>
    <s v="KR7086790003"/>
    <s v="B0RNRF5"/>
    <s v="Annual"/>
    <d v="2023-03-24T00:00:00"/>
    <s v="Management"/>
    <s v="G"/>
    <s v="Yes"/>
    <n v="3.5"/>
    <s v="Elect Lee Gang-won as Outside Director"/>
    <s v="Election of Directors"/>
    <s v="For"/>
    <x v="2"/>
    <m/>
    <s v="No"/>
  </r>
  <r>
    <x v="451"/>
    <s v="South Korea"/>
    <s v="KR7086790003"/>
    <s v="B0RNRF5"/>
    <s v="Annual"/>
    <d v="2023-03-24T00:00:00"/>
    <s v="Management"/>
    <s v="G"/>
    <s v="Yes"/>
    <n v="3.6"/>
    <s v="Elect Won Suk-yeon as Outside Director"/>
    <s v="Election of Directors"/>
    <s v="For"/>
    <x v="2"/>
    <m/>
    <s v="No"/>
  </r>
  <r>
    <x v="451"/>
    <s v="South Korea"/>
    <s v="KR7086790003"/>
    <s v="B0RNRF5"/>
    <s v="Annual"/>
    <d v="2023-03-24T00:00:00"/>
    <s v="Management"/>
    <s v="G"/>
    <s v="Yes"/>
    <n v="3.7"/>
    <s v="Elect Lee Jun-seo as Outside Director"/>
    <s v="Election of Directors"/>
    <s v="For"/>
    <x v="2"/>
    <m/>
    <s v="No"/>
  </r>
  <r>
    <x v="451"/>
    <s v="South Korea"/>
    <s v="KR7086790003"/>
    <s v="B0RNRF5"/>
    <s v="Annual"/>
    <d v="2023-03-24T00:00:00"/>
    <s v="Management"/>
    <s v="G"/>
    <s v="Yes"/>
    <n v="3.8"/>
    <s v="Elect Lee Seung-yeol as Non-Independent Non-Executive Director"/>
    <s v="Election of Directors"/>
    <s v="For"/>
    <x v="2"/>
    <m/>
    <s v="No"/>
  </r>
  <r>
    <x v="451"/>
    <s v="South Korea"/>
    <s v="KR7086790003"/>
    <s v="B0RNRF5"/>
    <s v="Annual"/>
    <d v="2023-03-24T00:00:00"/>
    <s v="Management"/>
    <s v="G"/>
    <s v="Yes"/>
    <n v="4"/>
    <s v="Elect Yang Dong-hun as Outside Director to Serve as an Audit Committee Member"/>
    <s v="Election of Directors"/>
    <s v="For"/>
    <x v="2"/>
    <m/>
    <s v="No"/>
  </r>
  <r>
    <x v="451"/>
    <s v="South Korea"/>
    <s v="KR7086790003"/>
    <s v="B0RNRF5"/>
    <s v="Annual"/>
    <d v="2023-03-24T00:00:00"/>
    <s v="Management"/>
    <s v="G"/>
    <s v="Yes"/>
    <n v="5.0999999999999996"/>
    <s v="Elect Heo Yoon as a Member of Audit Committee"/>
    <s v="Other"/>
    <s v="For"/>
    <x v="2"/>
    <m/>
    <s v="No"/>
  </r>
  <r>
    <x v="451"/>
    <s v="South Korea"/>
    <s v="KR7086790003"/>
    <s v="B0RNRF5"/>
    <s v="Annual"/>
    <d v="2023-03-24T00:00:00"/>
    <s v="Management"/>
    <s v="G"/>
    <s v="Yes"/>
    <n v="5.2"/>
    <s v="Elect Won Suk-yeon as a Member of Audit Committee"/>
    <s v="Other"/>
    <s v="For"/>
    <x v="2"/>
    <m/>
    <s v="No"/>
  </r>
  <r>
    <x v="451"/>
    <s v="South Korea"/>
    <s v="KR7086790003"/>
    <s v="B0RNRF5"/>
    <s v="Annual"/>
    <d v="2023-03-24T00:00:00"/>
    <s v="Management"/>
    <s v="G"/>
    <s v="Yes"/>
    <n v="5.3"/>
    <s v="Elect Lee Jun-seo as a Member of Audit Committee"/>
    <s v="Other"/>
    <s v="For"/>
    <x v="2"/>
    <m/>
    <s v="No"/>
  </r>
  <r>
    <x v="451"/>
    <s v="South Korea"/>
    <s v="KR7086790003"/>
    <s v="B0RNRF5"/>
    <s v="Annual"/>
    <d v="2023-03-24T00:00:00"/>
    <s v="Management"/>
    <s v="G"/>
    <s v="Yes"/>
    <n v="6"/>
    <s v="Approve Total Remuneration of Inside Directors and Outside Directors"/>
    <s v="Election of Directors"/>
    <s v="For"/>
    <x v="2"/>
    <m/>
    <s v="No"/>
  </r>
  <r>
    <x v="452"/>
    <s v="South Korea"/>
    <s v="KR7009240003"/>
    <n v="6536684"/>
    <s v="Annual"/>
    <d v="2023-03-24T00:00:00"/>
    <s v="Management"/>
    <s v="G"/>
    <s v="Yes"/>
    <n v="1"/>
    <s v="Approve Financial Statements and Allocation of Income"/>
    <s v="Other"/>
    <s v="For"/>
    <x v="1"/>
    <s v="Company has failed to publish the audited accounts in a sufficient timeframe ahead of the meeting."/>
    <s v="Yes"/>
  </r>
  <r>
    <x v="452"/>
    <s v="South Korea"/>
    <s v="KR7009240003"/>
    <n v="6536684"/>
    <s v="Annual"/>
    <d v="2023-03-24T00:00:00"/>
    <s v="Management"/>
    <s v="G"/>
    <s v="Yes"/>
    <n v="2"/>
    <s v="Elect Yoo Heon-seok as Non-Independent Non-Executive Director"/>
    <s v="Election of Directors"/>
    <s v="For"/>
    <x v="2"/>
    <m/>
    <s v="No"/>
  </r>
  <r>
    <x v="452"/>
    <s v="South Korea"/>
    <s v="KR7009240003"/>
    <n v="6536684"/>
    <s v="Annual"/>
    <d v="2023-03-24T00:00:00"/>
    <s v="Management"/>
    <s v="G"/>
    <s v="Yes"/>
    <n v="3"/>
    <s v="Approve Total Remuneration of Inside Directors and Outside Directors"/>
    <s v="Election of Directors"/>
    <s v="For"/>
    <x v="2"/>
    <m/>
    <s v="No"/>
  </r>
  <r>
    <x v="453"/>
    <s v="South Korea"/>
    <s v="KR7204320006"/>
    <s v="BQJZQJ8"/>
    <s v="Annual"/>
    <d v="2023-03-24T00:00:00"/>
    <s v="Management"/>
    <s v="G"/>
    <s v="Yes"/>
    <n v="1"/>
    <s v="Approve Financial Statements and Allocation of Income"/>
    <s v="Other"/>
    <s v="For"/>
    <x v="1"/>
    <s v="Company has failed to publish the audited accounts in a sufficient timeframe ahead of the meeting."/>
    <s v="Yes"/>
  </r>
  <r>
    <x v="453"/>
    <s v="South Korea"/>
    <s v="KR7204320006"/>
    <s v="BQJZQJ8"/>
    <s v="Annual"/>
    <d v="2023-03-24T00:00:00"/>
    <s v="Management"/>
    <s v="G"/>
    <s v="Yes"/>
    <n v="2.1"/>
    <s v="Elect Jeong Mong-won as Inside Director"/>
    <s v="Election of Directors"/>
    <s v="For"/>
    <x v="2"/>
    <m/>
    <s v="No"/>
  </r>
  <r>
    <x v="453"/>
    <s v="South Korea"/>
    <s v="KR7204320006"/>
    <s v="BQJZQJ8"/>
    <s v="Annual"/>
    <d v="2023-03-24T00:00:00"/>
    <s v="Management"/>
    <s v="G"/>
    <s v="Yes"/>
    <n v="2.2000000000000002"/>
    <s v="Elect Kim Hyeon-wook as Inside Director"/>
    <s v="Election of Directors"/>
    <s v="For"/>
    <x v="2"/>
    <m/>
    <s v="No"/>
  </r>
  <r>
    <x v="453"/>
    <s v="South Korea"/>
    <s v="KR7204320006"/>
    <s v="BQJZQJ8"/>
    <s v="Annual"/>
    <d v="2023-03-24T00:00:00"/>
    <s v="Management"/>
    <s v="G"/>
    <s v="Yes"/>
    <n v="2.2999999999999998"/>
    <s v="Elect Park Gi-chan as Outside Director"/>
    <s v="Election of Directors"/>
    <s v="For"/>
    <x v="2"/>
    <m/>
    <s v="No"/>
  </r>
  <r>
    <x v="453"/>
    <s v="South Korea"/>
    <s v="KR7204320006"/>
    <s v="BQJZQJ8"/>
    <s v="Annual"/>
    <d v="2023-03-24T00:00:00"/>
    <s v="Management"/>
    <s v="G"/>
    <s v="Yes"/>
    <n v="2.4"/>
    <s v="Elect Kim Won-il as Outside Director"/>
    <s v="Election of Directors"/>
    <s v="For"/>
    <x v="2"/>
    <m/>
    <s v="No"/>
  </r>
  <r>
    <x v="453"/>
    <s v="South Korea"/>
    <s v="KR7204320006"/>
    <s v="BQJZQJ8"/>
    <s v="Annual"/>
    <d v="2023-03-24T00:00:00"/>
    <s v="Management"/>
    <s v="G"/>
    <s v="Yes"/>
    <n v="2.5"/>
    <s v="Elect Kang Nam-il as Outside Director"/>
    <s v="Election of Directors"/>
    <s v="For"/>
    <x v="2"/>
    <m/>
    <s v="No"/>
  </r>
  <r>
    <x v="453"/>
    <s v="South Korea"/>
    <s v="KR7204320006"/>
    <s v="BQJZQJ8"/>
    <s v="Annual"/>
    <d v="2023-03-24T00:00:00"/>
    <s v="Management"/>
    <s v="G"/>
    <s v="Yes"/>
    <n v="3.1"/>
    <s v="Elect Kim Won-il as a Member of Audit Committee"/>
    <s v="Other"/>
    <s v="For"/>
    <x v="2"/>
    <m/>
    <s v="No"/>
  </r>
  <r>
    <x v="453"/>
    <s v="South Korea"/>
    <s v="KR7204320006"/>
    <s v="BQJZQJ8"/>
    <s v="Annual"/>
    <d v="2023-03-24T00:00:00"/>
    <s v="Management"/>
    <s v="G"/>
    <s v="Yes"/>
    <n v="3.2"/>
    <s v="Elect Kang Nam-il as a Member of Audit Committee"/>
    <s v="Other"/>
    <s v="For"/>
    <x v="2"/>
    <m/>
    <s v="No"/>
  </r>
  <r>
    <x v="453"/>
    <s v="South Korea"/>
    <s v="KR7204320006"/>
    <s v="BQJZQJ8"/>
    <s v="Annual"/>
    <d v="2023-03-24T00:00:00"/>
    <s v="Management"/>
    <s v="G"/>
    <s v="Yes"/>
    <n v="4"/>
    <s v="Approve Total Remuneration of Inside Directors and Outside Directors"/>
    <s v="Election of Directors"/>
    <s v="For"/>
    <x v="2"/>
    <m/>
    <s v="No"/>
  </r>
  <r>
    <x v="454"/>
    <s v="Japan"/>
    <s v="JP3726800000"/>
    <n v="6474535"/>
    <s v="Annual"/>
    <d v="2023-03-24T00:00:00"/>
    <s v="Management"/>
    <s v="G"/>
    <s v="Yes"/>
    <n v="1"/>
    <s v="Approve Allocation of Income, with a Final Dividend of JPY 113"/>
    <s v="Other"/>
    <s v="For"/>
    <x v="2"/>
    <m/>
    <s v="No"/>
  </r>
  <r>
    <x v="454"/>
    <s v="Japan"/>
    <s v="JP3726800000"/>
    <n v="6474535"/>
    <s v="Annual"/>
    <d v="2023-03-24T00:00:00"/>
    <s v="Management"/>
    <s v="G"/>
    <s v="Yes"/>
    <n v="2.1"/>
    <s v="Elect Director Iwai, Mutsuo"/>
    <s v="Election of Directors"/>
    <s v="For"/>
    <x v="1"/>
    <s v="Board lacks diversity."/>
    <s v="Yes"/>
  </r>
  <r>
    <x v="454"/>
    <s v="Japan"/>
    <s v="JP3726800000"/>
    <n v="6474535"/>
    <s v="Annual"/>
    <d v="2023-03-24T00:00:00"/>
    <s v="Management"/>
    <s v="G"/>
    <s v="Yes"/>
    <n v="2.2000000000000002"/>
    <s v="Elect Director Okamoto, Shigeaki"/>
    <s v="Election of Directors"/>
    <s v="For"/>
    <x v="2"/>
    <m/>
    <s v="No"/>
  </r>
  <r>
    <x v="454"/>
    <s v="Japan"/>
    <s v="JP3726800000"/>
    <n v="6474535"/>
    <s v="Annual"/>
    <d v="2023-03-24T00:00:00"/>
    <s v="Management"/>
    <s v="G"/>
    <s v="Yes"/>
    <n v="2.2999999999999998"/>
    <s v="Elect Director Terabatake, Masamichi"/>
    <s v="Election of Directors"/>
    <s v="For"/>
    <x v="2"/>
    <m/>
    <s v="No"/>
  </r>
  <r>
    <x v="454"/>
    <s v="Japan"/>
    <s v="JP3726800000"/>
    <n v="6474535"/>
    <s v="Annual"/>
    <d v="2023-03-24T00:00:00"/>
    <s v="Management"/>
    <s v="G"/>
    <s v="Yes"/>
    <n v="2.4"/>
    <s v="Elect Director Hirowatari, Kiyohide"/>
    <s v="Election of Directors"/>
    <s v="For"/>
    <x v="2"/>
    <m/>
    <s v="No"/>
  </r>
  <r>
    <x v="454"/>
    <s v="Japan"/>
    <s v="JP3726800000"/>
    <n v="6474535"/>
    <s v="Annual"/>
    <d v="2023-03-24T00:00:00"/>
    <s v="Management"/>
    <s v="G"/>
    <s v="Yes"/>
    <n v="2.5"/>
    <s v="Elect Director Nakano, Kei"/>
    <s v="Election of Directors"/>
    <s v="For"/>
    <x v="2"/>
    <m/>
    <s v="No"/>
  </r>
  <r>
    <x v="454"/>
    <s v="Japan"/>
    <s v="JP3726800000"/>
    <n v="6474535"/>
    <s v="Annual"/>
    <d v="2023-03-24T00:00:00"/>
    <s v="Management"/>
    <s v="G"/>
    <s v="Yes"/>
    <n v="2.6"/>
    <s v="Elect Director Koda, Main"/>
    <s v="Election of Directors"/>
    <s v="For"/>
    <x v="2"/>
    <m/>
    <s v="No"/>
  </r>
  <r>
    <x v="454"/>
    <s v="Japan"/>
    <s v="JP3726800000"/>
    <n v="6474535"/>
    <s v="Annual"/>
    <d v="2023-03-24T00:00:00"/>
    <s v="Management"/>
    <s v="G"/>
    <s v="Yes"/>
    <n v="2.7"/>
    <s v="Elect Director Nagashima, Yukiko"/>
    <s v="Election of Directors"/>
    <s v="For"/>
    <x v="2"/>
    <m/>
    <s v="No"/>
  </r>
  <r>
    <x v="454"/>
    <s v="Japan"/>
    <s v="JP3726800000"/>
    <n v="6474535"/>
    <s v="Annual"/>
    <d v="2023-03-24T00:00:00"/>
    <s v="Management"/>
    <s v="G"/>
    <s v="Yes"/>
    <n v="2.8"/>
    <s v="Elect Director Kitera, Masato"/>
    <s v="Election of Directors"/>
    <s v="For"/>
    <x v="2"/>
    <m/>
    <s v="No"/>
  </r>
  <r>
    <x v="454"/>
    <s v="Japan"/>
    <s v="JP3726800000"/>
    <n v="6474535"/>
    <s v="Annual"/>
    <d v="2023-03-24T00:00:00"/>
    <s v="Management"/>
    <s v="G"/>
    <s v="Yes"/>
    <n v="2.9"/>
    <s v="Elect Director Shoji, Tetsuya"/>
    <s v="Election of Directors"/>
    <s v="For"/>
    <x v="2"/>
    <m/>
    <s v="No"/>
  </r>
  <r>
    <x v="454"/>
    <s v="Japan"/>
    <s v="JP3726800000"/>
    <n v="6474535"/>
    <s v="Annual"/>
    <d v="2023-03-24T00:00:00"/>
    <s v="Management"/>
    <s v="G"/>
    <s v="Yes"/>
    <n v="3.1"/>
    <s v="Appoint Statutory Auditor Kashiwakura, Hideaki"/>
    <s v="Auditors"/>
    <s v="For"/>
    <x v="1"/>
    <s v="Statutory auditor board lacks independence."/>
    <s v="Yes"/>
  </r>
  <r>
    <x v="454"/>
    <s v="Japan"/>
    <s v="JP3726800000"/>
    <n v="6474535"/>
    <s v="Annual"/>
    <d v="2023-03-24T00:00:00"/>
    <s v="Management"/>
    <s v="G"/>
    <s v="Yes"/>
    <n v="3.2"/>
    <s v="Appoint Statutory Auditor Hashimoto, Tsutomu"/>
    <s v="Auditors"/>
    <s v="For"/>
    <x v="1"/>
    <s v="Statutory auditor board lacks independence."/>
    <s v="Yes"/>
  </r>
  <r>
    <x v="454"/>
    <s v="Japan"/>
    <s v="JP3726800000"/>
    <n v="6474535"/>
    <s v="Annual"/>
    <d v="2023-03-24T00:00:00"/>
    <s v="Management"/>
    <s v="G"/>
    <s v="Yes"/>
    <n v="3.3"/>
    <s v="Appoint Statutory Auditor Taniuchi, Shigeru"/>
    <s v="Auditors"/>
    <s v="For"/>
    <x v="1"/>
    <s v="Statutory auditor board lacks independence."/>
    <s v="Yes"/>
  </r>
  <r>
    <x v="454"/>
    <s v="Japan"/>
    <s v="JP3726800000"/>
    <n v="6474535"/>
    <s v="Annual"/>
    <d v="2023-03-24T00:00:00"/>
    <s v="Management"/>
    <s v="G"/>
    <s v="Yes"/>
    <n v="3.4"/>
    <s v="Appoint Statutory Auditor Inada, Nobuo"/>
    <s v="Auditors"/>
    <s v="For"/>
    <x v="2"/>
    <m/>
    <s v="No"/>
  </r>
  <r>
    <x v="454"/>
    <s v="Japan"/>
    <s v="JP3726800000"/>
    <n v="6474535"/>
    <s v="Annual"/>
    <d v="2023-03-24T00:00:00"/>
    <s v="Management"/>
    <s v="G"/>
    <s v="Yes"/>
    <n v="3.5"/>
    <s v="Appoint Statutory Auditor Yamashina, Hiroko"/>
    <s v="Auditors"/>
    <s v="For"/>
    <x v="2"/>
    <m/>
    <s v="No"/>
  </r>
  <r>
    <x v="454"/>
    <s v="Japan"/>
    <s v="JP3726800000"/>
    <n v="6474535"/>
    <s v="Annual"/>
    <d v="2023-03-24T00:00:00"/>
    <s v="Management"/>
    <s v="G"/>
    <s v="Yes"/>
    <n v="4"/>
    <s v="Approve Fixed Cash Compensation Ceiling and Performance-Based Cash Compensation Ceiling for Directors, Restricted Stock Plan and Performance Share Plan"/>
    <s v="Election of Directors"/>
    <s v="For"/>
    <x v="2"/>
    <m/>
    <s v="No"/>
  </r>
  <r>
    <x v="454"/>
    <s v="Japan"/>
    <s v="JP3726800000"/>
    <n v="6474535"/>
    <s v="Annual"/>
    <d v="2023-03-24T00:00:00"/>
    <s v="Shareholder"/>
    <s v="G"/>
    <s v="Yes"/>
    <n v="5"/>
    <s v="Amend Articles to Introduce Provision on Management of Subsidiaries"/>
    <s v="Other"/>
    <s v="Against"/>
    <x v="2"/>
    <s v="Proposal is considered to be in the best interest of shareholders."/>
    <s v="Yes"/>
  </r>
  <r>
    <x v="454"/>
    <s v="Japan"/>
    <s v="JP3726800000"/>
    <n v="6474535"/>
    <s v="Annual"/>
    <d v="2023-03-24T00:00:00"/>
    <s v="Shareholder"/>
    <s v="G"/>
    <s v="Yes"/>
    <n v="6"/>
    <s v="Amend Articles to Prohibit Appointments of Officials of Japan Tobacco or its Affiliated Companies to the Board of Japan Tobacco's Listed Subsidiary"/>
    <s v="Other"/>
    <s v="Against"/>
    <x v="1"/>
    <m/>
    <s v="No"/>
  </r>
  <r>
    <x v="454"/>
    <s v="Japan"/>
    <s v="JP3726800000"/>
    <n v="6474535"/>
    <s v="Annual"/>
    <d v="2023-03-24T00:00:00"/>
    <s v="Shareholder"/>
    <s v="G"/>
    <s v="Yes"/>
    <n v="7"/>
    <s v="Amend Articles to Ban Borrowing and Lending with Japan Tobacco's Listed Subsidiary via Cash Management System"/>
    <s v="Other"/>
    <s v="Against"/>
    <x v="1"/>
    <m/>
    <s v="No"/>
  </r>
  <r>
    <x v="454"/>
    <s v="Japan"/>
    <s v="JP3726800000"/>
    <n v="6474535"/>
    <s v="Annual"/>
    <d v="2023-03-24T00:00:00"/>
    <s v="Shareholder"/>
    <s v="G"/>
    <s v="Yes"/>
    <n v="8"/>
    <s v="Initiate Share Repurchase Program"/>
    <s v="Other"/>
    <s v="Against"/>
    <x v="1"/>
    <m/>
    <s v="No"/>
  </r>
  <r>
    <x v="455"/>
    <s v="Japan"/>
    <s v="JP3205800000"/>
    <n v="6483809"/>
    <s v="Annual"/>
    <d v="2023-03-24T00:00:00"/>
    <s v="Management"/>
    <s v="G"/>
    <s v="Yes"/>
    <n v="1"/>
    <s v="Approve Allocation of Income, with a Final Dividend of JPY 74"/>
    <s v="Other"/>
    <s v="For"/>
    <x v="2"/>
    <m/>
    <s v="No"/>
  </r>
  <r>
    <x v="455"/>
    <s v="Japan"/>
    <s v="JP3205800000"/>
    <n v="6483809"/>
    <s v="Annual"/>
    <d v="2023-03-24T00:00:00"/>
    <s v="Management"/>
    <s v="G"/>
    <s v="Yes"/>
    <n v="2.1"/>
    <s v="Elect Director Sawada, Michitaka"/>
    <s v="Election of Directors"/>
    <s v="For"/>
    <x v="2"/>
    <m/>
    <s v="No"/>
  </r>
  <r>
    <x v="455"/>
    <s v="Japan"/>
    <s v="JP3205800000"/>
    <n v="6483809"/>
    <s v="Annual"/>
    <d v="2023-03-24T00:00:00"/>
    <s v="Management"/>
    <s v="G"/>
    <s v="Yes"/>
    <n v="2.1"/>
    <s v="Elect Director Nishii, Takaaki"/>
    <s v="Election of Directors"/>
    <s v="For"/>
    <x v="2"/>
    <m/>
    <s v="No"/>
  </r>
  <r>
    <x v="455"/>
    <s v="Japan"/>
    <s v="JP3205800000"/>
    <n v="6483809"/>
    <s v="Annual"/>
    <d v="2023-03-24T00:00:00"/>
    <s v="Management"/>
    <s v="G"/>
    <s v="Yes"/>
    <n v="2.2000000000000002"/>
    <s v="Elect Director Hasebe, Yoshihiro"/>
    <s v="Election of Directors"/>
    <s v="For"/>
    <x v="2"/>
    <m/>
    <s v="No"/>
  </r>
  <r>
    <x v="455"/>
    <s v="Japan"/>
    <s v="JP3205800000"/>
    <n v="6483809"/>
    <s v="Annual"/>
    <d v="2023-03-24T00:00:00"/>
    <s v="Management"/>
    <s v="G"/>
    <s v="Yes"/>
    <n v="2.2999999999999998"/>
    <s v="Elect Director Negoro, Masakazu"/>
    <s v="Election of Directors"/>
    <s v="For"/>
    <x v="2"/>
    <m/>
    <s v="No"/>
  </r>
  <r>
    <x v="455"/>
    <s v="Japan"/>
    <s v="JP3205800000"/>
    <n v="6483809"/>
    <s v="Annual"/>
    <d v="2023-03-24T00:00:00"/>
    <s v="Management"/>
    <s v="G"/>
    <s v="Yes"/>
    <n v="2.4"/>
    <s v="Elect Director Nishiguchi, Toru"/>
    <s v="Election of Directors"/>
    <s v="For"/>
    <x v="2"/>
    <m/>
    <s v="No"/>
  </r>
  <r>
    <x v="455"/>
    <s v="Japan"/>
    <s v="JP3205800000"/>
    <n v="6483809"/>
    <s v="Annual"/>
    <d v="2023-03-24T00:00:00"/>
    <s v="Management"/>
    <s v="G"/>
    <s v="Yes"/>
    <n v="2.5"/>
    <s v="Elect Director David J. Muenz"/>
    <s v="Election of Directors"/>
    <s v="For"/>
    <x v="2"/>
    <m/>
    <s v="No"/>
  </r>
  <r>
    <x v="455"/>
    <s v="Japan"/>
    <s v="JP3205800000"/>
    <n v="6483809"/>
    <s v="Annual"/>
    <d v="2023-03-24T00:00:00"/>
    <s v="Management"/>
    <s v="G"/>
    <s v="Yes"/>
    <n v="2.6"/>
    <s v="Elect Director Shinobe, Osamu"/>
    <s v="Election of Directors"/>
    <s v="For"/>
    <x v="2"/>
    <m/>
    <s v="No"/>
  </r>
  <r>
    <x v="455"/>
    <s v="Japan"/>
    <s v="JP3205800000"/>
    <n v="6483809"/>
    <s v="Annual"/>
    <d v="2023-03-24T00:00:00"/>
    <s v="Management"/>
    <s v="G"/>
    <s v="Yes"/>
    <n v="2.7"/>
    <s v="Elect Director Mukai, Chiaki"/>
    <s v="Election of Directors"/>
    <s v="For"/>
    <x v="2"/>
    <m/>
    <s v="No"/>
  </r>
  <r>
    <x v="455"/>
    <s v="Japan"/>
    <s v="JP3205800000"/>
    <n v="6483809"/>
    <s v="Annual"/>
    <d v="2023-03-24T00:00:00"/>
    <s v="Management"/>
    <s v="G"/>
    <s v="Yes"/>
    <n v="2.8"/>
    <s v="Elect Director Hayashi, Nobuhide"/>
    <s v="Election of Directors"/>
    <s v="For"/>
    <x v="2"/>
    <m/>
    <s v="No"/>
  </r>
  <r>
    <x v="455"/>
    <s v="Japan"/>
    <s v="JP3205800000"/>
    <n v="6483809"/>
    <s v="Annual"/>
    <d v="2023-03-24T00:00:00"/>
    <s v="Management"/>
    <s v="G"/>
    <s v="Yes"/>
    <n v="2.9"/>
    <s v="Elect Director Sakurai, Eriko"/>
    <s v="Election of Directors"/>
    <s v="For"/>
    <x v="2"/>
    <m/>
    <s v="No"/>
  </r>
  <r>
    <x v="455"/>
    <s v="Japan"/>
    <s v="JP3205800000"/>
    <n v="6483809"/>
    <s v="Annual"/>
    <d v="2023-03-24T00:00:00"/>
    <s v="Management"/>
    <s v="G"/>
    <s v="Yes"/>
    <n v="3"/>
    <s v="Appoint Statutory Auditor Wada, Yasushi"/>
    <s v="Auditors"/>
    <s v="For"/>
    <x v="2"/>
    <m/>
    <s v="No"/>
  </r>
  <r>
    <x v="456"/>
    <s v="South Korea"/>
    <s v="KR7105560007"/>
    <s v="B3DF0Y6"/>
    <s v="Annual"/>
    <d v="2023-03-24T00:00:00"/>
    <s v="Management"/>
    <s v="G"/>
    <s v="Yes"/>
    <n v="1"/>
    <s v="Approve Financial Statements and Allocation of Income"/>
    <s v="Other"/>
    <s v="For"/>
    <x v="2"/>
    <m/>
    <s v="No"/>
  </r>
  <r>
    <x v="456"/>
    <s v="South Korea"/>
    <s v="KR7105560007"/>
    <s v="B3DF0Y6"/>
    <s v="Annual"/>
    <d v="2023-03-24T00:00:00"/>
    <s v="Management"/>
    <s v="G"/>
    <s v="Yes"/>
    <n v="2"/>
    <s v="Amend Articles of Incorporation"/>
    <s v="Other"/>
    <s v="For"/>
    <x v="2"/>
    <m/>
    <s v="No"/>
  </r>
  <r>
    <x v="456"/>
    <s v="South Korea"/>
    <s v="KR7105560007"/>
    <s v="B3DF0Y6"/>
    <s v="Annual"/>
    <d v="2023-03-24T00:00:00"/>
    <s v="Management"/>
    <s v="G"/>
    <s v="Yes"/>
    <n v="3.1"/>
    <s v="Elect Kwon Seon-ju as Outside Director"/>
    <s v="Election of Directors"/>
    <s v="For"/>
    <x v="2"/>
    <m/>
    <s v="No"/>
  </r>
  <r>
    <x v="456"/>
    <s v="South Korea"/>
    <s v="KR7105560007"/>
    <s v="B3DF0Y6"/>
    <s v="Annual"/>
    <d v="2023-03-24T00:00:00"/>
    <s v="Management"/>
    <s v="G"/>
    <s v="Yes"/>
    <n v="3.2"/>
    <s v="Elect Cho Hwa-jun as Outside Director"/>
    <s v="Election of Directors"/>
    <s v="For"/>
    <x v="2"/>
    <m/>
    <s v="No"/>
  </r>
  <r>
    <x v="456"/>
    <s v="South Korea"/>
    <s v="KR7105560007"/>
    <s v="B3DF0Y6"/>
    <s v="Annual"/>
    <d v="2023-03-24T00:00:00"/>
    <s v="Management"/>
    <s v="G"/>
    <s v="Yes"/>
    <n v="3.3"/>
    <s v="Elect Oh Gyu-taek as Outside Director"/>
    <s v="Election of Directors"/>
    <s v="For"/>
    <x v="2"/>
    <m/>
    <s v="No"/>
  </r>
  <r>
    <x v="456"/>
    <s v="South Korea"/>
    <s v="KR7105560007"/>
    <s v="B3DF0Y6"/>
    <s v="Annual"/>
    <d v="2023-03-24T00:00:00"/>
    <s v="Management"/>
    <s v="G"/>
    <s v="Yes"/>
    <n v="3.4"/>
    <s v="Elect Yeo Jeong-seong as Outside Director"/>
    <s v="Election of Directors"/>
    <s v="For"/>
    <x v="2"/>
    <m/>
    <s v="No"/>
  </r>
  <r>
    <x v="456"/>
    <s v="South Korea"/>
    <s v="KR7105560007"/>
    <s v="B3DF0Y6"/>
    <s v="Annual"/>
    <d v="2023-03-24T00:00:00"/>
    <s v="Management"/>
    <s v="G"/>
    <s v="Yes"/>
    <n v="3.5"/>
    <s v="Elect Kim Seong-yong as Outside Director"/>
    <s v="Election of Directors"/>
    <s v="For"/>
    <x v="2"/>
    <m/>
    <s v="No"/>
  </r>
  <r>
    <x v="456"/>
    <s v="South Korea"/>
    <s v="KR7105560007"/>
    <s v="B3DF0Y6"/>
    <s v="Annual"/>
    <d v="2023-03-24T00:00:00"/>
    <s v="Management"/>
    <s v="G"/>
    <s v="Yes"/>
    <n v="4"/>
    <s v="Elect Kim Gyeong-ho as Outside Director to Serve as an Audit Committee Member"/>
    <s v="Election of Directors"/>
    <s v="For"/>
    <x v="2"/>
    <m/>
    <s v="No"/>
  </r>
  <r>
    <x v="456"/>
    <s v="South Korea"/>
    <s v="KR7105560007"/>
    <s v="B3DF0Y6"/>
    <s v="Annual"/>
    <d v="2023-03-24T00:00:00"/>
    <s v="Management"/>
    <s v="G"/>
    <s v="Yes"/>
    <n v="5.0999999999999996"/>
    <s v="Elect Kwon Seon-ju as a Member of Audit Committee"/>
    <s v="Other"/>
    <s v="For"/>
    <x v="2"/>
    <m/>
    <s v="No"/>
  </r>
  <r>
    <x v="456"/>
    <s v="South Korea"/>
    <s v="KR7105560007"/>
    <s v="B3DF0Y6"/>
    <s v="Annual"/>
    <d v="2023-03-24T00:00:00"/>
    <s v="Management"/>
    <s v="G"/>
    <s v="Yes"/>
    <n v="5.2"/>
    <s v="Elect Cho Hwa-jun as a Member of Audit Committee"/>
    <s v="Other"/>
    <s v="For"/>
    <x v="2"/>
    <m/>
    <s v="No"/>
  </r>
  <r>
    <x v="456"/>
    <s v="South Korea"/>
    <s v="KR7105560007"/>
    <s v="B3DF0Y6"/>
    <s v="Annual"/>
    <d v="2023-03-24T00:00:00"/>
    <s v="Management"/>
    <s v="G"/>
    <s v="Yes"/>
    <n v="5.3"/>
    <s v="Elect Kim Seong-yong as a Member of Audit Committee"/>
    <s v="Other"/>
    <s v="For"/>
    <x v="2"/>
    <m/>
    <s v="No"/>
  </r>
  <r>
    <x v="456"/>
    <s v="South Korea"/>
    <s v="KR7105560007"/>
    <s v="B3DF0Y6"/>
    <s v="Annual"/>
    <d v="2023-03-24T00:00:00"/>
    <s v="Management"/>
    <s v="G"/>
    <s v="Yes"/>
    <n v="6"/>
    <s v="Approve Terms of Retirement Pay"/>
    <s v="Other"/>
    <s v="For"/>
    <x v="2"/>
    <m/>
    <s v="No"/>
  </r>
  <r>
    <x v="456"/>
    <s v="South Korea"/>
    <s v="KR7105560007"/>
    <s v="B3DF0Y6"/>
    <s v="Annual"/>
    <d v="2023-03-24T00:00:00"/>
    <s v="Management"/>
    <s v="G"/>
    <s v="Yes"/>
    <n v="7"/>
    <s v="Approve Total Remuneration of Inside Directors and Outside Directors"/>
    <s v="Election of Directors"/>
    <s v="For"/>
    <x v="2"/>
    <m/>
    <s v="No"/>
  </r>
  <r>
    <x v="456"/>
    <s v="South Korea"/>
    <s v="KR7105560007"/>
    <s v="B3DF0Y6"/>
    <s v="Annual"/>
    <d v="2023-03-24T00:00:00"/>
    <s v="Shareholder"/>
    <s v="G"/>
    <s v="Yes"/>
    <n v="8"/>
    <s v="Amend Articles of Incorporation (Shareholder Proposal)"/>
    <s v="Other"/>
    <s v="Against"/>
    <x v="1"/>
    <m/>
    <s v="No"/>
  </r>
  <r>
    <x v="456"/>
    <s v="South Korea"/>
    <s v="KR7105560007"/>
    <s v="B3DF0Y6"/>
    <s v="Annual"/>
    <d v="2023-03-24T00:00:00"/>
    <s v="Shareholder"/>
    <s v="G"/>
    <s v="Yes"/>
    <n v="9"/>
    <s v="Elect Lim Gyeong-jong as Outside Director (Shareholder Proposal)"/>
    <s v="Election of Directors"/>
    <s v="Against"/>
    <x v="1"/>
    <m/>
    <s v="No"/>
  </r>
  <r>
    <x v="457"/>
    <s v="South Korea"/>
    <s v="KR7071050009"/>
    <n v="6654586"/>
    <s v="Annual"/>
    <d v="2023-03-24T00:00:00"/>
    <s v="Management"/>
    <s v="G"/>
    <s v="Yes"/>
    <n v="1.1000000000000001"/>
    <s v="Elect Jeong Young-rok as Outside Director"/>
    <s v="Election of Directors"/>
    <s v="For"/>
    <x v="2"/>
    <m/>
    <s v="No"/>
  </r>
  <r>
    <x v="457"/>
    <s v="South Korea"/>
    <s v="KR7071050009"/>
    <n v="6654586"/>
    <s v="Annual"/>
    <d v="2023-03-24T00:00:00"/>
    <s v="Management"/>
    <s v="G"/>
    <s v="Yes"/>
    <n v="1.2"/>
    <s v="Elect Kim Jeong-gi as Outside Director"/>
    <s v="Election of Directors"/>
    <s v="For"/>
    <x v="2"/>
    <m/>
    <s v="No"/>
  </r>
  <r>
    <x v="457"/>
    <s v="South Korea"/>
    <s v="KR7071050009"/>
    <n v="6654586"/>
    <s v="Annual"/>
    <d v="2023-03-24T00:00:00"/>
    <s v="Management"/>
    <s v="G"/>
    <s v="Yes"/>
    <n v="1.3"/>
    <s v="Elect Cho Young-tae as Outside Director"/>
    <s v="Election of Directors"/>
    <s v="For"/>
    <x v="2"/>
    <m/>
    <s v="No"/>
  </r>
  <r>
    <x v="457"/>
    <s v="South Korea"/>
    <s v="KR7071050009"/>
    <n v="6654586"/>
    <s v="Annual"/>
    <d v="2023-03-24T00:00:00"/>
    <s v="Management"/>
    <s v="G"/>
    <s v="Yes"/>
    <n v="1.4"/>
    <s v="Elect Kim Tae-won as Outside Director"/>
    <s v="Election of Directors"/>
    <s v="For"/>
    <x v="2"/>
    <m/>
    <s v="No"/>
  </r>
  <r>
    <x v="457"/>
    <s v="South Korea"/>
    <s v="KR7071050009"/>
    <n v="6654586"/>
    <s v="Annual"/>
    <d v="2023-03-24T00:00:00"/>
    <s v="Management"/>
    <s v="G"/>
    <s v="Yes"/>
    <n v="1.5"/>
    <s v="Elect Hahm Chun-seung as Outside Director"/>
    <s v="Election of Directors"/>
    <s v="For"/>
    <x v="2"/>
    <m/>
    <s v="No"/>
  </r>
  <r>
    <x v="457"/>
    <s v="South Korea"/>
    <s v="KR7071050009"/>
    <n v="6654586"/>
    <s v="Annual"/>
    <d v="2023-03-24T00:00:00"/>
    <s v="Management"/>
    <s v="G"/>
    <s v="Yes"/>
    <n v="1.6"/>
    <s v="Elect Ji Young-jo as Outside Director"/>
    <s v="Election of Directors"/>
    <s v="For"/>
    <x v="2"/>
    <m/>
    <s v="No"/>
  </r>
  <r>
    <x v="457"/>
    <s v="South Korea"/>
    <s v="KR7071050009"/>
    <n v="6654586"/>
    <s v="Annual"/>
    <d v="2023-03-24T00:00:00"/>
    <s v="Management"/>
    <s v="G"/>
    <s v="Yes"/>
    <n v="1.7"/>
    <s v="Elect Lee Seong-gyu as Outside Director"/>
    <s v="Election of Directors"/>
    <s v="For"/>
    <x v="2"/>
    <m/>
    <s v="No"/>
  </r>
  <r>
    <x v="457"/>
    <s v="South Korea"/>
    <s v="KR7071050009"/>
    <n v="6654586"/>
    <s v="Annual"/>
    <d v="2023-03-24T00:00:00"/>
    <s v="Management"/>
    <s v="G"/>
    <s v="Yes"/>
    <n v="2.1"/>
    <s v="Elect Jeong Young-rok as a Member of Audit Committee"/>
    <s v="Other"/>
    <s v="For"/>
    <x v="2"/>
    <m/>
    <s v="No"/>
  </r>
  <r>
    <x v="457"/>
    <s v="South Korea"/>
    <s v="KR7071050009"/>
    <n v="6654586"/>
    <s v="Annual"/>
    <d v="2023-03-24T00:00:00"/>
    <s v="Management"/>
    <s v="G"/>
    <s v="Yes"/>
    <n v="2.2000000000000002"/>
    <s v="Elect Kim Jeong-gi as a Member of Audit Committee"/>
    <s v="Other"/>
    <s v="For"/>
    <x v="2"/>
    <m/>
    <s v="No"/>
  </r>
  <r>
    <x v="457"/>
    <s v="South Korea"/>
    <s v="KR7071050009"/>
    <n v="6654586"/>
    <s v="Annual"/>
    <d v="2023-03-24T00:00:00"/>
    <s v="Management"/>
    <s v="G"/>
    <s v="Yes"/>
    <n v="3"/>
    <s v="Approve Total Remuneration of Inside Directors and Outside Directors"/>
    <s v="Election of Directors"/>
    <s v="For"/>
    <x v="2"/>
    <m/>
    <s v="No"/>
  </r>
  <r>
    <x v="458"/>
    <s v="Japan"/>
    <s v="JP3266400005"/>
    <n v="6497509"/>
    <s v="Annual"/>
    <d v="2023-03-24T00:00:00"/>
    <s v="Management"/>
    <s v="G"/>
    <s v="Yes"/>
    <n v="1.1000000000000001"/>
    <s v="Elect Director Kitao, Yuichi"/>
    <s v="Election of Directors"/>
    <s v="For"/>
    <x v="2"/>
    <m/>
    <s v="No"/>
  </r>
  <r>
    <x v="458"/>
    <s v="Japan"/>
    <s v="JP3266400005"/>
    <n v="6497509"/>
    <s v="Annual"/>
    <d v="2023-03-24T00:00:00"/>
    <s v="Management"/>
    <s v="G"/>
    <s v="Yes"/>
    <n v="1.1000000000000001"/>
    <s v="Elect Director Arakane, Kumi"/>
    <s v="Election of Directors"/>
    <s v="For"/>
    <x v="2"/>
    <m/>
    <s v="No"/>
  </r>
  <r>
    <x v="458"/>
    <s v="Japan"/>
    <s v="JP3266400005"/>
    <n v="6497509"/>
    <s v="Annual"/>
    <d v="2023-03-24T00:00:00"/>
    <s v="Management"/>
    <s v="G"/>
    <s v="Yes"/>
    <n v="1.1100000000000001"/>
    <s v="Elect Director Kawana, Koichi"/>
    <s v="Election of Directors"/>
    <s v="For"/>
    <x v="2"/>
    <m/>
    <s v="No"/>
  </r>
  <r>
    <x v="458"/>
    <s v="Japan"/>
    <s v="JP3266400005"/>
    <n v="6497509"/>
    <s v="Annual"/>
    <d v="2023-03-24T00:00:00"/>
    <s v="Management"/>
    <s v="G"/>
    <s v="Yes"/>
    <n v="1.2"/>
    <s v="Elect Director Yoshikawa, Masato"/>
    <s v="Election of Directors"/>
    <s v="For"/>
    <x v="2"/>
    <m/>
    <s v="No"/>
  </r>
  <r>
    <x v="458"/>
    <s v="Japan"/>
    <s v="JP3266400005"/>
    <n v="6497509"/>
    <s v="Annual"/>
    <d v="2023-03-24T00:00:00"/>
    <s v="Management"/>
    <s v="G"/>
    <s v="Yes"/>
    <n v="1.3"/>
    <s v="Elect Director Watanabe, Dai"/>
    <s v="Election of Directors"/>
    <s v="For"/>
    <x v="2"/>
    <m/>
    <s v="No"/>
  </r>
  <r>
    <x v="458"/>
    <s v="Japan"/>
    <s v="JP3266400005"/>
    <n v="6497509"/>
    <s v="Annual"/>
    <d v="2023-03-24T00:00:00"/>
    <s v="Management"/>
    <s v="G"/>
    <s v="Yes"/>
    <n v="1.4"/>
    <s v="Elect Director Kimura, Hiroto"/>
    <s v="Election of Directors"/>
    <s v="For"/>
    <x v="2"/>
    <m/>
    <s v="No"/>
  </r>
  <r>
    <x v="458"/>
    <s v="Japan"/>
    <s v="JP3266400005"/>
    <n v="6497509"/>
    <s v="Annual"/>
    <d v="2023-03-24T00:00:00"/>
    <s v="Management"/>
    <s v="G"/>
    <s v="Yes"/>
    <n v="1.5"/>
    <s v="Elect Director Yoshioka, Eiji"/>
    <s v="Election of Directors"/>
    <s v="For"/>
    <x v="2"/>
    <m/>
    <s v="No"/>
  </r>
  <r>
    <x v="458"/>
    <s v="Japan"/>
    <s v="JP3266400005"/>
    <n v="6497509"/>
    <s v="Annual"/>
    <d v="2023-03-24T00:00:00"/>
    <s v="Management"/>
    <s v="G"/>
    <s v="Yes"/>
    <n v="1.6"/>
    <s v="Elect Director Hanada, Shingo"/>
    <s v="Election of Directors"/>
    <s v="For"/>
    <x v="2"/>
    <m/>
    <s v="No"/>
  </r>
  <r>
    <x v="458"/>
    <s v="Japan"/>
    <s v="JP3266400005"/>
    <n v="6497509"/>
    <s v="Annual"/>
    <d v="2023-03-24T00:00:00"/>
    <s v="Management"/>
    <s v="G"/>
    <s v="Yes"/>
    <n v="1.7"/>
    <s v="Elect Director Matsuda, Yuzuru"/>
    <s v="Election of Directors"/>
    <s v="For"/>
    <x v="2"/>
    <m/>
    <s v="No"/>
  </r>
  <r>
    <x v="458"/>
    <s v="Japan"/>
    <s v="JP3266400005"/>
    <n v="6497509"/>
    <s v="Annual"/>
    <d v="2023-03-24T00:00:00"/>
    <s v="Management"/>
    <s v="G"/>
    <s v="Yes"/>
    <n v="1.8"/>
    <s v="Elect Director Ina, Koichi"/>
    <s v="Election of Directors"/>
    <s v="For"/>
    <x v="2"/>
    <m/>
    <s v="No"/>
  </r>
  <r>
    <x v="458"/>
    <s v="Japan"/>
    <s v="JP3266400005"/>
    <n v="6497509"/>
    <s v="Annual"/>
    <d v="2023-03-24T00:00:00"/>
    <s v="Management"/>
    <s v="G"/>
    <s v="Yes"/>
    <n v="1.9"/>
    <s v="Elect Director Shintaku, Yutaro"/>
    <s v="Election of Directors"/>
    <s v="For"/>
    <x v="2"/>
    <m/>
    <s v="No"/>
  </r>
  <r>
    <x v="458"/>
    <s v="Japan"/>
    <s v="JP3266400005"/>
    <n v="6497509"/>
    <s v="Annual"/>
    <d v="2023-03-24T00:00:00"/>
    <s v="Management"/>
    <s v="G"/>
    <s v="Yes"/>
    <n v="2"/>
    <s v="Appoint Alternate Statutory Auditor Iwamoto, Hogara"/>
    <s v="Auditors"/>
    <s v="For"/>
    <x v="2"/>
    <m/>
    <s v="No"/>
  </r>
  <r>
    <x v="459"/>
    <s v="South Korea"/>
    <s v="KR7011780004"/>
    <n v="6499323"/>
    <s v="Annual"/>
    <d v="2023-03-24T00:00:00"/>
    <s v="Management"/>
    <s v="G"/>
    <s v="Yes"/>
    <n v="1"/>
    <s v="Approve Financial Statements and Allocation of Income"/>
    <s v="Other"/>
    <s v="For"/>
    <x v="1"/>
    <s v="Company has failed to publish the audited accounts in a sufficient timeframe ahead of the meeting."/>
    <s v="Yes"/>
  </r>
  <r>
    <x v="459"/>
    <s v="South Korea"/>
    <s v="KR7011780004"/>
    <n v="6499323"/>
    <s v="Annual"/>
    <d v="2023-03-24T00:00:00"/>
    <s v="Management"/>
    <s v="G"/>
    <s v="Yes"/>
    <n v="2"/>
    <s v="Approve Total Remuneration of Inside Directors and Outside Directors"/>
    <s v="Election of Directors"/>
    <s v="For"/>
    <x v="2"/>
    <m/>
    <s v="No"/>
  </r>
  <r>
    <x v="460"/>
    <s v="Japan"/>
    <s v="JP3256000005"/>
    <n v="6499550"/>
    <s v="Annual"/>
    <d v="2023-03-24T00:00:00"/>
    <s v="Management"/>
    <s v="G"/>
    <s v="Yes"/>
    <n v="1"/>
    <s v="Approve Allocation of Income, with a Final Dividend of JPY 27"/>
    <s v="Other"/>
    <s v="For"/>
    <x v="2"/>
    <m/>
    <s v="No"/>
  </r>
  <r>
    <x v="460"/>
    <s v="Japan"/>
    <s v="JP3256000005"/>
    <n v="6499550"/>
    <s v="Annual"/>
    <d v="2023-03-24T00:00:00"/>
    <s v="Management"/>
    <s v="G"/>
    <s v="Yes"/>
    <n v="2.1"/>
    <s v="Elect Director Miyamoto, Masashi"/>
    <s v="Election of Directors"/>
    <s v="For"/>
    <x v="2"/>
    <m/>
    <s v="No"/>
  </r>
  <r>
    <x v="460"/>
    <s v="Japan"/>
    <s v="JP3256000005"/>
    <n v="6499550"/>
    <s v="Annual"/>
    <d v="2023-03-24T00:00:00"/>
    <s v="Management"/>
    <s v="G"/>
    <s v="Yes"/>
    <n v="2.2000000000000002"/>
    <s v="Elect Director Osawa, Yutaka"/>
    <s v="Election of Directors"/>
    <s v="For"/>
    <x v="2"/>
    <m/>
    <s v="No"/>
  </r>
  <r>
    <x v="460"/>
    <s v="Japan"/>
    <s v="JP3256000005"/>
    <n v="6499550"/>
    <s v="Annual"/>
    <d v="2023-03-24T00:00:00"/>
    <s v="Management"/>
    <s v="G"/>
    <s v="Yes"/>
    <n v="2.2999999999999998"/>
    <s v="Elect Director Yamashita, Takeyoshi"/>
    <s v="Election of Directors"/>
    <s v="For"/>
    <x v="2"/>
    <m/>
    <s v="No"/>
  </r>
  <r>
    <x v="460"/>
    <s v="Japan"/>
    <s v="JP3256000005"/>
    <n v="6499550"/>
    <s v="Annual"/>
    <d v="2023-03-24T00:00:00"/>
    <s v="Management"/>
    <s v="G"/>
    <s v="Yes"/>
    <n v="2.4"/>
    <s v="Elect Director Minakata, Takeshi"/>
    <s v="Election of Directors"/>
    <s v="For"/>
    <x v="2"/>
    <m/>
    <s v="No"/>
  </r>
  <r>
    <x v="460"/>
    <s v="Japan"/>
    <s v="JP3256000005"/>
    <n v="6499550"/>
    <s v="Annual"/>
    <d v="2023-03-24T00:00:00"/>
    <s v="Management"/>
    <s v="G"/>
    <s v="Yes"/>
    <n v="2.5"/>
    <s v="Elect Director Morita, Akira"/>
    <s v="Election of Directors"/>
    <s v="For"/>
    <x v="2"/>
    <m/>
    <s v="No"/>
  </r>
  <r>
    <x v="460"/>
    <s v="Japan"/>
    <s v="JP3256000005"/>
    <n v="6499550"/>
    <s v="Annual"/>
    <d v="2023-03-24T00:00:00"/>
    <s v="Management"/>
    <s v="G"/>
    <s v="Yes"/>
    <n v="2.6"/>
    <s v="Elect Director Haga, Yuko"/>
    <s v="Election of Directors"/>
    <s v="For"/>
    <x v="2"/>
    <m/>
    <s v="No"/>
  </r>
  <r>
    <x v="460"/>
    <s v="Japan"/>
    <s v="JP3256000005"/>
    <n v="6499550"/>
    <s v="Annual"/>
    <d v="2023-03-24T00:00:00"/>
    <s v="Management"/>
    <s v="G"/>
    <s v="Yes"/>
    <n v="2.7"/>
    <s v="Elect Director Oyamada, Takashi"/>
    <s v="Election of Directors"/>
    <s v="For"/>
    <x v="2"/>
    <m/>
    <s v="No"/>
  </r>
  <r>
    <x v="460"/>
    <s v="Japan"/>
    <s v="JP3256000005"/>
    <n v="6499550"/>
    <s v="Annual"/>
    <d v="2023-03-24T00:00:00"/>
    <s v="Management"/>
    <s v="G"/>
    <s v="Yes"/>
    <n v="2.8"/>
    <s v="Elect Director Suzuki, Yoshihisa"/>
    <s v="Election of Directors"/>
    <s v="For"/>
    <x v="2"/>
    <m/>
    <s v="No"/>
  </r>
  <r>
    <x v="460"/>
    <s v="Japan"/>
    <s v="JP3256000005"/>
    <n v="6499550"/>
    <s v="Annual"/>
    <d v="2023-03-24T00:00:00"/>
    <s v="Management"/>
    <s v="G"/>
    <s v="Yes"/>
    <n v="2.9"/>
    <s v="Elect Director Nakata, Rumiko"/>
    <s v="Election of Directors"/>
    <s v="For"/>
    <x v="2"/>
    <m/>
    <s v="No"/>
  </r>
  <r>
    <x v="460"/>
    <s v="Japan"/>
    <s v="JP3256000005"/>
    <n v="6499550"/>
    <s v="Annual"/>
    <d v="2023-03-24T00:00:00"/>
    <s v="Management"/>
    <s v="G"/>
    <s v="Yes"/>
    <n v="3"/>
    <s v="Appoint Statutory Auditor Ishikura, Toru"/>
    <s v="Auditors"/>
    <s v="For"/>
    <x v="1"/>
    <s v="Statutory auditor board lacks independence."/>
    <s v="Yes"/>
  </r>
  <r>
    <x v="136"/>
    <s v="China"/>
    <s v="CNE000001LV7"/>
    <s v="B0766H9"/>
    <s v="Special"/>
    <d v="2023-03-24T00:00:00"/>
    <s v="Management"/>
    <s v="G"/>
    <s v="Yes"/>
    <n v="1"/>
    <s v="Approve Provision of Guarantee and Counter Guarantee for Subsidiaries"/>
    <s v="Other"/>
    <s v="For"/>
    <x v="1"/>
    <s v="Terms of the guarantee are deemed not to be in the best interest of shareholders."/>
    <s v="Yes"/>
  </r>
  <r>
    <x v="136"/>
    <s v="China"/>
    <s v="CNE000001LV7"/>
    <s v="B0766H9"/>
    <s v="Special"/>
    <d v="2023-03-24T00:00:00"/>
    <s v="Shareholder"/>
    <s v="G"/>
    <s v="Yes"/>
    <n v="2"/>
    <s v="Approve Comprehensive Credit Line Application"/>
    <s v="Other"/>
    <s v="For"/>
    <x v="2"/>
    <m/>
    <s v="No"/>
  </r>
  <r>
    <x v="461"/>
    <s v="Japan"/>
    <s v="JP3758190007"/>
    <s v="B63QM77"/>
    <s v="Annual"/>
    <d v="2023-03-24T00:00:00"/>
    <s v="Management"/>
    <s v="G"/>
    <s v="Yes"/>
    <n v="1.1000000000000001"/>
    <s v="Elect Director Owen Mahoney"/>
    <s v="Election of Directors"/>
    <s v="For"/>
    <x v="1"/>
    <s v="Board lacks diversity."/>
    <s v="Yes"/>
  </r>
  <r>
    <x v="461"/>
    <s v="Japan"/>
    <s v="JP3758190007"/>
    <s v="B63QM77"/>
    <s v="Annual"/>
    <d v="2023-03-24T00:00:00"/>
    <s v="Management"/>
    <s v="G"/>
    <s v="Yes"/>
    <n v="1.2"/>
    <s v="Elect Director Uemura, Shiro"/>
    <s v="Election of Directors"/>
    <s v="For"/>
    <x v="2"/>
    <m/>
    <s v="No"/>
  </r>
  <r>
    <x v="461"/>
    <s v="Japan"/>
    <s v="JP3758190007"/>
    <s v="B63QM77"/>
    <s v="Annual"/>
    <d v="2023-03-24T00:00:00"/>
    <s v="Management"/>
    <s v="G"/>
    <s v="Yes"/>
    <n v="1.3"/>
    <s v="Elect Director Junghun Lee"/>
    <s v="Election of Directors"/>
    <s v="For"/>
    <x v="2"/>
    <m/>
    <s v="No"/>
  </r>
  <r>
    <x v="461"/>
    <s v="Japan"/>
    <s v="JP3758190007"/>
    <s v="B63QM77"/>
    <s v="Annual"/>
    <d v="2023-03-24T00:00:00"/>
    <s v="Management"/>
    <s v="G"/>
    <s v="Yes"/>
    <n v="1.4"/>
    <s v="Elect Director Patrick Soderlund"/>
    <s v="Election of Directors"/>
    <s v="For"/>
    <x v="2"/>
    <m/>
    <s v="No"/>
  </r>
  <r>
    <x v="461"/>
    <s v="Japan"/>
    <s v="JP3758190007"/>
    <s v="B63QM77"/>
    <s v="Annual"/>
    <d v="2023-03-24T00:00:00"/>
    <s v="Management"/>
    <s v="G"/>
    <s v="Yes"/>
    <n v="1.5"/>
    <s v="Elect Director Mitchell Lasky"/>
    <s v="Election of Directors"/>
    <s v="For"/>
    <x v="2"/>
    <m/>
    <s v="No"/>
  </r>
  <r>
    <x v="461"/>
    <s v="Japan"/>
    <s v="JP3758190007"/>
    <s v="B63QM77"/>
    <s v="Annual"/>
    <d v="2023-03-24T00:00:00"/>
    <s v="Management"/>
    <s v="G"/>
    <s v="Yes"/>
    <n v="2"/>
    <s v="Approve Deep Discount Stock Option Plan"/>
    <s v="Other"/>
    <s v="For"/>
    <x v="1"/>
    <s v="Vesting starts in less than 2 years."/>
    <s v="Yes"/>
  </r>
  <r>
    <x v="462"/>
    <s v="South Korea"/>
    <s v="KR7004370003"/>
    <n v="6638115"/>
    <s v="Annual"/>
    <d v="2023-03-24T00:00:00"/>
    <s v="Management"/>
    <s v="G"/>
    <s v="Yes"/>
    <n v="1"/>
    <s v="Approve Financial Statements and Allocation of Income"/>
    <s v="Other"/>
    <s v="For"/>
    <x v="1"/>
    <s v="Company has failed to publish the audited accounts in a sufficient timeframe ahead of the meeting."/>
    <s v="Yes"/>
  </r>
  <r>
    <x v="462"/>
    <s v="South Korea"/>
    <s v="KR7004370003"/>
    <n v="6638115"/>
    <s v="Annual"/>
    <d v="2023-03-24T00:00:00"/>
    <s v="Management"/>
    <s v="G"/>
    <s v="Yes"/>
    <n v="2"/>
    <s v="Elect Hwang Cheong-yong as Inside Director"/>
    <s v="Election of Directors"/>
    <s v="For"/>
    <x v="2"/>
    <m/>
    <s v="No"/>
  </r>
  <r>
    <x v="462"/>
    <s v="South Korea"/>
    <s v="KR7004370003"/>
    <n v="6638115"/>
    <s v="Annual"/>
    <d v="2023-03-24T00:00:00"/>
    <s v="Management"/>
    <s v="G"/>
    <s v="Yes"/>
    <n v="3"/>
    <s v="Approve Total Remuneration of Inside Directors and Outside Directors"/>
    <s v="Election of Directors"/>
    <s v="For"/>
    <x v="2"/>
    <m/>
    <s v="No"/>
  </r>
  <r>
    <x v="463"/>
    <s v="South Korea"/>
    <s v="KR7034230003"/>
    <n v="6560939"/>
    <s v="Annual"/>
    <d v="2023-03-24T00:00:00"/>
    <s v="Management"/>
    <s v="G"/>
    <s v="Yes"/>
    <n v="1"/>
    <s v="Approve Financial Statements and Allocation of Income"/>
    <s v="Other"/>
    <s v="For"/>
    <x v="1"/>
    <s v="Company has failed to publish the audited accounts in a sufficient timeframe ahead of the meeting."/>
    <s v="Yes"/>
  </r>
  <r>
    <x v="463"/>
    <s v="South Korea"/>
    <s v="KR7034230003"/>
    <n v="6560939"/>
    <s v="Annual"/>
    <d v="2023-03-24T00:00:00"/>
    <s v="Management"/>
    <s v="G"/>
    <s v="Yes"/>
    <n v="2.1"/>
    <s v="Elect Jeon Phil-lip as Inside Director"/>
    <s v="Election of Directors"/>
    <s v="For"/>
    <x v="2"/>
    <m/>
    <s v="No"/>
  </r>
  <r>
    <x v="463"/>
    <s v="South Korea"/>
    <s v="KR7034230003"/>
    <n v="6560939"/>
    <s v="Annual"/>
    <d v="2023-03-24T00:00:00"/>
    <s v="Management"/>
    <s v="G"/>
    <s v="Yes"/>
    <n v="2.2000000000000002"/>
    <s v="Elect Choi Seong-wook as Inside Director"/>
    <s v="Election of Directors"/>
    <s v="For"/>
    <x v="1"/>
    <s v="Lack of gender diversity. Executive Chair without sufficient counterbalance."/>
    <s v="Yes"/>
  </r>
  <r>
    <x v="463"/>
    <s v="South Korea"/>
    <s v="KR7034230003"/>
    <n v="6560939"/>
    <s v="Annual"/>
    <d v="2023-03-24T00:00:00"/>
    <s v="Management"/>
    <s v="G"/>
    <s v="Yes"/>
    <n v="2.2999999999999998"/>
    <s v="Elect Yoo Sang-hun as Inside Director"/>
    <s v="Election of Directors"/>
    <s v="For"/>
    <x v="2"/>
    <m/>
    <s v="No"/>
  </r>
  <r>
    <x v="463"/>
    <s v="South Korea"/>
    <s v="KR7034230003"/>
    <n v="6560939"/>
    <s v="Annual"/>
    <d v="2023-03-24T00:00:00"/>
    <s v="Management"/>
    <s v="G"/>
    <s v="Yes"/>
    <n v="2.4"/>
    <s v="Elect Kim Seok-min as Outside Director"/>
    <s v="Election of Directors"/>
    <s v="For"/>
    <x v="2"/>
    <m/>
    <s v="No"/>
  </r>
  <r>
    <x v="463"/>
    <s v="South Korea"/>
    <s v="KR7034230003"/>
    <n v="6560939"/>
    <s v="Annual"/>
    <d v="2023-03-24T00:00:00"/>
    <s v="Management"/>
    <s v="G"/>
    <s v="Yes"/>
    <n v="2.5"/>
    <s v="Elect Park Hyeon-cheol as Outside Director"/>
    <s v="Election of Directors"/>
    <s v="For"/>
    <x v="2"/>
    <m/>
    <s v="No"/>
  </r>
  <r>
    <x v="463"/>
    <s v="South Korea"/>
    <s v="KR7034230003"/>
    <n v="6560939"/>
    <s v="Annual"/>
    <d v="2023-03-24T00:00:00"/>
    <s v="Management"/>
    <s v="G"/>
    <s v="Yes"/>
    <n v="3"/>
    <s v="Appoint Jeong Seong-geun as Internal Auditor"/>
    <s v="Auditors"/>
    <s v="For"/>
    <x v="2"/>
    <m/>
    <s v="No"/>
  </r>
  <r>
    <x v="463"/>
    <s v="South Korea"/>
    <s v="KR7034230003"/>
    <n v="6560939"/>
    <s v="Annual"/>
    <d v="2023-03-24T00:00:00"/>
    <s v="Management"/>
    <s v="G"/>
    <s v="Yes"/>
    <n v="4"/>
    <s v="Approve Total Remuneration of Inside Directors and Outside Directors"/>
    <s v="Election of Directors"/>
    <s v="For"/>
    <x v="1"/>
    <s v="Total remuneration is excessive or inadequately justified."/>
    <s v="Yes"/>
  </r>
  <r>
    <x v="463"/>
    <s v="South Korea"/>
    <s v="KR7034230003"/>
    <n v="6560939"/>
    <s v="Annual"/>
    <d v="2023-03-24T00:00:00"/>
    <s v="Management"/>
    <s v="G"/>
    <s v="Yes"/>
    <n v="5"/>
    <s v="Authorize Board to Fix Remuneration of Internal Auditor(s)"/>
    <s v="Incentives and Remuneration"/>
    <s v="For"/>
    <x v="2"/>
    <m/>
    <s v="No"/>
  </r>
  <r>
    <x v="464"/>
    <s v="Japan"/>
    <s v="JP3351600006"/>
    <n v="6805265"/>
    <s v="Annual"/>
    <d v="2023-03-24T00:00:00"/>
    <s v="Management"/>
    <s v="G"/>
    <s v="Yes"/>
    <n v="1"/>
    <s v="Approve Allocation of Income, with a Final Dividend of JPY 75"/>
    <s v="Other"/>
    <s v="For"/>
    <x v="2"/>
    <m/>
    <s v="No"/>
  </r>
  <r>
    <x v="464"/>
    <s v="Japan"/>
    <s v="JP3351600006"/>
    <n v="6805265"/>
    <s v="Annual"/>
    <d v="2023-03-24T00:00:00"/>
    <s v="Management"/>
    <s v="G"/>
    <s v="Yes"/>
    <n v="2.1"/>
    <s v="Elect Director Uotani, Masahiko"/>
    <s v="Election of Directors"/>
    <s v="For"/>
    <x v="2"/>
    <m/>
    <s v="No"/>
  </r>
  <r>
    <x v="464"/>
    <s v="Japan"/>
    <s v="JP3351600006"/>
    <n v="6805265"/>
    <s v="Annual"/>
    <d v="2023-03-24T00:00:00"/>
    <s v="Management"/>
    <s v="G"/>
    <s v="Yes"/>
    <n v="2.1"/>
    <s v="Elect Director Hatanaka, Yoshihiko"/>
    <s v="Election of Directors"/>
    <s v="For"/>
    <x v="2"/>
    <m/>
    <s v="No"/>
  </r>
  <r>
    <x v="464"/>
    <s v="Japan"/>
    <s v="JP3351600006"/>
    <n v="6805265"/>
    <s v="Annual"/>
    <d v="2023-03-24T00:00:00"/>
    <s v="Management"/>
    <s v="G"/>
    <s v="Yes"/>
    <n v="2.2000000000000002"/>
    <s v="Elect Director Fujiwara, Kentaro"/>
    <s v="Election of Directors"/>
    <s v="For"/>
    <x v="2"/>
    <m/>
    <s v="No"/>
  </r>
  <r>
    <x v="464"/>
    <s v="Japan"/>
    <s v="JP3351600006"/>
    <n v="6805265"/>
    <s v="Annual"/>
    <d v="2023-03-24T00:00:00"/>
    <s v="Management"/>
    <s v="G"/>
    <s v="Yes"/>
    <n v="2.2999999999999998"/>
    <s v="Elect Director Suzuki, Yukari"/>
    <s v="Election of Directors"/>
    <s v="For"/>
    <x v="2"/>
    <m/>
    <s v="No"/>
  </r>
  <r>
    <x v="464"/>
    <s v="Japan"/>
    <s v="JP3351600006"/>
    <n v="6805265"/>
    <s v="Annual"/>
    <d v="2023-03-24T00:00:00"/>
    <s v="Management"/>
    <s v="G"/>
    <s v="Yes"/>
    <n v="2.4"/>
    <s v="Elect Director Tadakawa, Norio"/>
    <s v="Election of Directors"/>
    <s v="For"/>
    <x v="2"/>
    <m/>
    <s v="No"/>
  </r>
  <r>
    <x v="464"/>
    <s v="Japan"/>
    <s v="JP3351600006"/>
    <n v="6805265"/>
    <s v="Annual"/>
    <d v="2023-03-24T00:00:00"/>
    <s v="Management"/>
    <s v="G"/>
    <s v="Yes"/>
    <n v="2.5"/>
    <s v="Elect Director Yokota, Takayuki"/>
    <s v="Election of Directors"/>
    <s v="For"/>
    <x v="2"/>
    <m/>
    <s v="No"/>
  </r>
  <r>
    <x v="464"/>
    <s v="Japan"/>
    <s v="JP3351600006"/>
    <n v="6805265"/>
    <s v="Annual"/>
    <d v="2023-03-24T00:00:00"/>
    <s v="Management"/>
    <s v="G"/>
    <s v="Yes"/>
    <n v="2.6"/>
    <s v="Elect Director Oishi, Kanoko"/>
    <s v="Election of Directors"/>
    <s v="For"/>
    <x v="2"/>
    <m/>
    <s v="No"/>
  </r>
  <r>
    <x v="464"/>
    <s v="Japan"/>
    <s v="JP3351600006"/>
    <n v="6805265"/>
    <s v="Annual"/>
    <d v="2023-03-24T00:00:00"/>
    <s v="Management"/>
    <s v="G"/>
    <s v="Yes"/>
    <n v="2.7"/>
    <s v="Elect Director Iwahara, Shinsaku"/>
    <s v="Election of Directors"/>
    <s v="For"/>
    <x v="2"/>
    <m/>
    <s v="No"/>
  </r>
  <r>
    <x v="464"/>
    <s v="Japan"/>
    <s v="JP3351600006"/>
    <n v="6805265"/>
    <s v="Annual"/>
    <d v="2023-03-24T00:00:00"/>
    <s v="Management"/>
    <s v="G"/>
    <s v="Yes"/>
    <n v="2.8"/>
    <s v="Elect Director Charles D. Lake II"/>
    <s v="Election of Directors"/>
    <s v="For"/>
    <x v="2"/>
    <m/>
    <s v="No"/>
  </r>
  <r>
    <x v="464"/>
    <s v="Japan"/>
    <s v="JP3351600006"/>
    <n v="6805265"/>
    <s v="Annual"/>
    <d v="2023-03-24T00:00:00"/>
    <s v="Management"/>
    <s v="G"/>
    <s v="Yes"/>
    <n v="2.9"/>
    <s v="Elect Director Tokuno, Mariko"/>
    <s v="Election of Directors"/>
    <s v="For"/>
    <x v="2"/>
    <m/>
    <s v="No"/>
  </r>
  <r>
    <x v="464"/>
    <s v="Japan"/>
    <s v="JP3351600006"/>
    <n v="6805265"/>
    <s v="Annual"/>
    <d v="2023-03-24T00:00:00"/>
    <s v="Management"/>
    <s v="G"/>
    <s v="Yes"/>
    <n v="3.1"/>
    <s v="Appoint Statutory Auditor Anno, Hiromi"/>
    <s v="Auditors"/>
    <s v="For"/>
    <x v="2"/>
    <m/>
    <s v="No"/>
  </r>
  <r>
    <x v="464"/>
    <s v="Japan"/>
    <s v="JP3351600006"/>
    <n v="6805265"/>
    <s v="Annual"/>
    <d v="2023-03-24T00:00:00"/>
    <s v="Management"/>
    <s v="G"/>
    <s v="Yes"/>
    <n v="3.2"/>
    <s v="Appoint Statutory Auditor Goto, Yasuko"/>
    <s v="Auditors"/>
    <s v="For"/>
    <x v="2"/>
    <m/>
    <s v="No"/>
  </r>
  <r>
    <x v="464"/>
    <s v="Japan"/>
    <s v="JP3351600006"/>
    <n v="6805265"/>
    <s v="Annual"/>
    <d v="2023-03-24T00:00:00"/>
    <s v="Management"/>
    <s v="G"/>
    <s v="Yes"/>
    <n v="4"/>
    <s v="Approve Performance Share Plan"/>
    <s v="Other"/>
    <s v="For"/>
    <x v="2"/>
    <m/>
    <s v="No"/>
  </r>
  <r>
    <x v="465"/>
    <s v="Japan"/>
    <s v="JP3336560002"/>
    <s v="BBD7Q84"/>
    <s v="Annual"/>
    <d v="2023-03-24T00:00:00"/>
    <s v="Management"/>
    <s v="G"/>
    <s v="Yes"/>
    <n v="1"/>
    <s v="Approve Allocation of Income, with a Final Dividend of JPY 41"/>
    <s v="Other"/>
    <s v="For"/>
    <x v="2"/>
    <m/>
    <s v="No"/>
  </r>
  <r>
    <x v="465"/>
    <s v="Japan"/>
    <s v="JP3336560002"/>
    <s v="BBD7Q84"/>
    <s v="Annual"/>
    <d v="2023-03-24T00:00:00"/>
    <s v="Management"/>
    <s v="G"/>
    <s v="Yes"/>
    <n v="2.1"/>
    <s v="Elect Director Ono, Makiko"/>
    <s v="Election of Directors"/>
    <s v="For"/>
    <x v="2"/>
    <m/>
    <s v="No"/>
  </r>
  <r>
    <x v="465"/>
    <s v="Japan"/>
    <s v="JP3336560002"/>
    <s v="BBD7Q84"/>
    <s v="Annual"/>
    <d v="2023-03-24T00:00:00"/>
    <s v="Management"/>
    <s v="G"/>
    <s v="Yes"/>
    <n v="2.2000000000000002"/>
    <s v="Elect Director Shekhar Mundlay"/>
    <s v="Election of Directors"/>
    <s v="For"/>
    <x v="2"/>
    <m/>
    <s v="No"/>
  </r>
  <r>
    <x v="465"/>
    <s v="Japan"/>
    <s v="JP3336560002"/>
    <s v="BBD7Q84"/>
    <s v="Annual"/>
    <d v="2023-03-24T00:00:00"/>
    <s v="Management"/>
    <s v="G"/>
    <s v="Yes"/>
    <n v="2.2999999999999998"/>
    <s v="Elect Director Naiki, Hachiro"/>
    <s v="Election of Directors"/>
    <s v="For"/>
    <x v="2"/>
    <m/>
    <s v="No"/>
  </r>
  <r>
    <x v="465"/>
    <s v="Japan"/>
    <s v="JP3336560002"/>
    <s v="BBD7Q84"/>
    <s v="Annual"/>
    <d v="2023-03-24T00:00:00"/>
    <s v="Management"/>
    <s v="G"/>
    <s v="Yes"/>
    <n v="2.4"/>
    <s v="Elect Director Peter Harding"/>
    <s v="Election of Directors"/>
    <s v="For"/>
    <x v="2"/>
    <m/>
    <s v="No"/>
  </r>
  <r>
    <x v="465"/>
    <s v="Japan"/>
    <s v="JP3336560002"/>
    <s v="BBD7Q84"/>
    <s v="Annual"/>
    <d v="2023-03-24T00:00:00"/>
    <s v="Management"/>
    <s v="G"/>
    <s v="Yes"/>
    <n v="2.5"/>
    <s v="Elect Director Miyamori, Hiroshi"/>
    <s v="Election of Directors"/>
    <s v="For"/>
    <x v="2"/>
    <m/>
    <s v="No"/>
  </r>
  <r>
    <x v="465"/>
    <s v="Japan"/>
    <s v="JP3336560002"/>
    <s v="BBD7Q84"/>
    <s v="Annual"/>
    <d v="2023-03-24T00:00:00"/>
    <s v="Management"/>
    <s v="G"/>
    <s v="Yes"/>
    <n v="2.6"/>
    <s v="Elect Director Inoue, Yukari"/>
    <s v="Election of Directors"/>
    <s v="For"/>
    <x v="2"/>
    <m/>
    <s v="No"/>
  </r>
  <r>
    <x v="465"/>
    <s v="Japan"/>
    <s v="JP3336560002"/>
    <s v="BBD7Q84"/>
    <s v="Annual"/>
    <d v="2023-03-24T00:00:00"/>
    <s v="Management"/>
    <s v="G"/>
    <s v="Yes"/>
    <n v="3.1"/>
    <s v="Elect Director and Audit Committee Member Yamazaki, Yuji"/>
    <s v="Election of Directors"/>
    <s v="For"/>
    <x v="2"/>
    <m/>
    <s v="No"/>
  </r>
  <r>
    <x v="465"/>
    <s v="Japan"/>
    <s v="JP3336560002"/>
    <s v="BBD7Q84"/>
    <s v="Annual"/>
    <d v="2023-03-24T00:00:00"/>
    <s v="Management"/>
    <s v="G"/>
    <s v="Yes"/>
    <n v="3.2"/>
    <s v="Elect Director and Audit Committee Member Masuyama, Mika"/>
    <s v="Election of Directors"/>
    <s v="For"/>
    <x v="2"/>
    <m/>
    <s v="No"/>
  </r>
  <r>
    <x v="465"/>
    <s v="Japan"/>
    <s v="JP3336560002"/>
    <s v="BBD7Q84"/>
    <s v="Annual"/>
    <d v="2023-03-24T00:00:00"/>
    <s v="Management"/>
    <s v="G"/>
    <s v="Yes"/>
    <n v="3.3"/>
    <s v="Elect Director and Audit Committee Member Mimura, Mariko"/>
    <s v="Election of Directors"/>
    <s v="For"/>
    <x v="2"/>
    <m/>
    <s v="No"/>
  </r>
  <r>
    <x v="465"/>
    <s v="Japan"/>
    <s v="JP3336560002"/>
    <s v="BBD7Q84"/>
    <s v="Annual"/>
    <d v="2023-03-24T00:00:00"/>
    <s v="Management"/>
    <s v="G"/>
    <s v="Yes"/>
    <n v="4"/>
    <s v="Elect Alternate Director and Audit Committee Member Amitani, Mitsuhiro"/>
    <s v="Election of Directors"/>
    <s v="For"/>
    <x v="2"/>
    <m/>
    <s v="No"/>
  </r>
  <r>
    <x v="466"/>
    <s v="Japan"/>
    <s v="JP3951600000"/>
    <n v="6911485"/>
    <s v="Annual"/>
    <d v="2023-03-24T00:00:00"/>
    <s v="Management"/>
    <s v="G"/>
    <s v="Yes"/>
    <n v="1.1000000000000001"/>
    <s v="Elect Director Takahara, Takahisa"/>
    <s v="Election of Directors"/>
    <s v="For"/>
    <x v="1"/>
    <s v="Board lacks diversity."/>
    <s v="Yes"/>
  </r>
  <r>
    <x v="466"/>
    <s v="Japan"/>
    <s v="JP3951600000"/>
    <n v="6911485"/>
    <s v="Annual"/>
    <d v="2023-03-24T00:00:00"/>
    <s v="Management"/>
    <s v="G"/>
    <s v="Yes"/>
    <n v="1.2"/>
    <s v="Elect Director Hikosaka, Toshifumi"/>
    <s v="Election of Directors"/>
    <s v="For"/>
    <x v="2"/>
    <m/>
    <s v="No"/>
  </r>
  <r>
    <x v="466"/>
    <s v="Japan"/>
    <s v="JP3951600000"/>
    <n v="6911485"/>
    <s v="Annual"/>
    <d v="2023-03-24T00:00:00"/>
    <s v="Management"/>
    <s v="G"/>
    <s v="Yes"/>
    <n v="1.3"/>
    <s v="Elect Director Takaku, Kenji"/>
    <s v="Election of Directors"/>
    <s v="For"/>
    <x v="2"/>
    <m/>
    <s v="No"/>
  </r>
  <r>
    <x v="466"/>
    <s v="Japan"/>
    <s v="JP3951600000"/>
    <n v="6911485"/>
    <s v="Annual"/>
    <d v="2023-03-24T00:00:00"/>
    <s v="Management"/>
    <s v="G"/>
    <s v="Yes"/>
    <n v="2.1"/>
    <s v="Elect Director and Audit Committee Member Sugita, Hiroaki"/>
    <s v="Election of Directors"/>
    <s v="For"/>
    <x v="2"/>
    <m/>
    <s v="No"/>
  </r>
  <r>
    <x v="466"/>
    <s v="Japan"/>
    <s v="JP3951600000"/>
    <n v="6911485"/>
    <s v="Annual"/>
    <d v="2023-03-24T00:00:00"/>
    <s v="Management"/>
    <s v="G"/>
    <s v="Yes"/>
    <n v="2.2000000000000002"/>
    <s v="Elect Director and Audit Committee Member Noriko Rzonca"/>
    <s v="Election of Directors"/>
    <s v="For"/>
    <x v="2"/>
    <m/>
    <s v="No"/>
  </r>
  <r>
    <x v="466"/>
    <s v="Japan"/>
    <s v="JP3951600000"/>
    <n v="6911485"/>
    <s v="Annual"/>
    <d v="2023-03-24T00:00:00"/>
    <s v="Management"/>
    <s v="G"/>
    <s v="Yes"/>
    <n v="2.2999999999999998"/>
    <s v="Elect Director and Audit Committee Member Asada, Shigeru"/>
    <s v="Election of Directors"/>
    <s v="For"/>
    <x v="2"/>
    <m/>
    <s v="No"/>
  </r>
  <r>
    <x v="466"/>
    <s v="Japan"/>
    <s v="JP3951600000"/>
    <n v="6911485"/>
    <s v="Annual"/>
    <d v="2023-03-24T00:00:00"/>
    <s v="Management"/>
    <s v="G"/>
    <s v="Yes"/>
    <n v="3"/>
    <s v="Appoint KPMG AZSA LLC as New External Audit Firm"/>
    <s v="Other"/>
    <s v="For"/>
    <x v="2"/>
    <m/>
    <s v="No"/>
  </r>
  <r>
    <x v="467"/>
    <s v="India"/>
    <s v="INE628A01036"/>
    <s v="B0L0W35"/>
    <s v="Extraordinary Shareholders"/>
    <d v="2023-03-24T00:00:00"/>
    <s v="Management"/>
    <s v="G"/>
    <s v="Yes"/>
    <n v="1"/>
    <s v="Approve Sale/Purchase/Functional Support Services Transactions Amongst UPL Limited and Various Subsidiaries, Associates and Joint Ventures Carrying Out Operations in Ordinary Course of Business"/>
    <s v="Other"/>
    <s v="For"/>
    <x v="2"/>
    <m/>
    <s v="No"/>
  </r>
  <r>
    <x v="467"/>
    <s v="India"/>
    <s v="INE628A01036"/>
    <s v="B0L0W35"/>
    <s v="Extraordinary Shareholders"/>
    <d v="2023-03-24T00:00:00"/>
    <s v="Management"/>
    <s v="G"/>
    <s v="Yes"/>
    <n v="2"/>
    <s v="Approve Financial Support Transactions of UPL Limited and UPL Corporation Limited, Mauritius with Subsidiaries, Associates and Joint Ventures Carrying Out Operations in Ordinary Course of Business"/>
    <s v="Other"/>
    <s v="For"/>
    <x v="2"/>
    <m/>
    <s v="No"/>
  </r>
  <r>
    <x v="467"/>
    <s v="India"/>
    <s v="INE628A01036"/>
    <s v="B0L0W35"/>
    <s v="Extraordinary Shareholders"/>
    <d v="2023-03-24T00:00:00"/>
    <s v="Management"/>
    <s v="G"/>
    <s v="Yes"/>
    <n v="3"/>
    <s v="Approve Consolidation of Existing Loan Obligations of its Subsidiaries to UPL Corporation Limited, Mauritius into its Subsidiary viz. UPL Corporation Limited, Cayman"/>
    <s v="Other"/>
    <s v="For"/>
    <x v="2"/>
    <m/>
    <s v="No"/>
  </r>
  <r>
    <x v="468"/>
    <s v="South Korea"/>
    <s v="KR7316140003"/>
    <s v="BGHWH98"/>
    <s v="Annual"/>
    <d v="2023-03-24T00:00:00"/>
    <s v="Management"/>
    <s v="G"/>
    <s v="Yes"/>
    <n v="1"/>
    <s v="Approve Financial Statements and Allocation of Income"/>
    <s v="Other"/>
    <s v="For"/>
    <x v="2"/>
    <m/>
    <s v="No"/>
  </r>
  <r>
    <x v="468"/>
    <s v="South Korea"/>
    <s v="KR7316140003"/>
    <s v="BGHWH98"/>
    <s v="Annual"/>
    <d v="2023-03-24T00:00:00"/>
    <s v="Management"/>
    <s v="G"/>
    <s v="Yes"/>
    <n v="2"/>
    <s v="Amend Articles of Incorporation"/>
    <s v="Other"/>
    <s v="For"/>
    <x v="2"/>
    <m/>
    <s v="No"/>
  </r>
  <r>
    <x v="468"/>
    <s v="South Korea"/>
    <s v="KR7316140003"/>
    <s v="BGHWH98"/>
    <s v="Annual"/>
    <d v="2023-03-24T00:00:00"/>
    <s v="Management"/>
    <s v="G"/>
    <s v="Yes"/>
    <n v="3.1"/>
    <s v="Elect Jeong Chan-hyeong as Outside Director"/>
    <s v="Election of Directors"/>
    <s v="For"/>
    <x v="1"/>
    <s v="As the longest tenured board member on the ballot, the inaction to remove a legally concerned director is indicative of material failure of governance and oversight at the company."/>
    <s v="Yes"/>
  </r>
  <r>
    <x v="468"/>
    <s v="South Korea"/>
    <s v="KR7316140003"/>
    <s v="BGHWH98"/>
    <s v="Annual"/>
    <d v="2023-03-24T00:00:00"/>
    <s v="Management"/>
    <s v="G"/>
    <s v="Yes"/>
    <n v="3.2"/>
    <s v="Elect Yoon Su-young as Outside Director"/>
    <s v="Election of Directors"/>
    <s v="For"/>
    <x v="2"/>
    <m/>
    <s v="No"/>
  </r>
  <r>
    <x v="468"/>
    <s v="South Korea"/>
    <s v="KR7316140003"/>
    <s v="BGHWH98"/>
    <s v="Annual"/>
    <d v="2023-03-24T00:00:00"/>
    <s v="Management"/>
    <s v="G"/>
    <s v="Yes"/>
    <n v="3.3"/>
    <s v="Elect Lim Jong-ryong as Inside Director"/>
    <s v="Election of Directors"/>
    <s v="For"/>
    <x v="1"/>
    <s v="The nominee is the Executive Chair without sufficient counterbalance on the board in place."/>
    <s v="Yes"/>
  </r>
  <r>
    <x v="468"/>
    <s v="South Korea"/>
    <s v="KR7316140003"/>
    <s v="BGHWH98"/>
    <s v="Annual"/>
    <d v="2023-03-24T00:00:00"/>
    <s v="Management"/>
    <s v="G"/>
    <s v="Yes"/>
    <n v="4"/>
    <s v="Elect Ji Seong-bae as Outside Director to Serve as an Audit Committee Member"/>
    <s v="Election of Directors"/>
    <s v="For"/>
    <x v="2"/>
    <m/>
    <s v="No"/>
  </r>
  <r>
    <x v="468"/>
    <s v="South Korea"/>
    <s v="KR7316140003"/>
    <s v="BGHWH98"/>
    <s v="Annual"/>
    <d v="2023-03-24T00:00:00"/>
    <s v="Management"/>
    <s v="G"/>
    <s v="Yes"/>
    <n v="5.0999999999999996"/>
    <s v="Elect Jeong Chan-hyeong as a Member of Audit Committee"/>
    <s v="Other"/>
    <s v="For"/>
    <x v="1"/>
    <s v="As the longest tenured board member on the ballot, the inaction to remove a legally concerned director is indicative of material failure of governance and oversight at the company."/>
    <s v="Yes"/>
  </r>
  <r>
    <x v="468"/>
    <s v="South Korea"/>
    <s v="KR7316140003"/>
    <s v="BGHWH98"/>
    <s v="Annual"/>
    <d v="2023-03-24T00:00:00"/>
    <s v="Management"/>
    <s v="G"/>
    <s v="Yes"/>
    <n v="5.2"/>
    <s v="Elect Yoon Su-young as a Member of Audit Committee"/>
    <s v="Other"/>
    <s v="For"/>
    <x v="2"/>
    <m/>
    <s v="No"/>
  </r>
  <r>
    <x v="468"/>
    <s v="South Korea"/>
    <s v="KR7316140003"/>
    <s v="BGHWH98"/>
    <s v="Annual"/>
    <d v="2023-03-24T00:00:00"/>
    <s v="Management"/>
    <s v="G"/>
    <s v="Yes"/>
    <n v="5.3"/>
    <s v="Elect Shin Yo-han as a Member of Audit Committee"/>
    <s v="Other"/>
    <s v="For"/>
    <x v="2"/>
    <m/>
    <s v="No"/>
  </r>
  <r>
    <x v="468"/>
    <s v="South Korea"/>
    <s v="KR7316140003"/>
    <s v="BGHWH98"/>
    <s v="Annual"/>
    <d v="2023-03-24T00:00:00"/>
    <s v="Management"/>
    <s v="G"/>
    <s v="Yes"/>
    <n v="6"/>
    <s v="Approve Total Remuneration of Inside Directors and Outside Directors"/>
    <s v="Election of Directors"/>
    <s v="For"/>
    <x v="2"/>
    <m/>
    <s v="No"/>
  </r>
  <r>
    <x v="469"/>
    <s v="China"/>
    <s v="CNE100002BR3"/>
    <s v="BZ6S217"/>
    <s v="Annual"/>
    <d v="2023-03-24T00:00:00"/>
    <s v="Management"/>
    <s v="G"/>
    <s v="Yes"/>
    <n v="1"/>
    <s v="Approve Report of the Board of Directors"/>
    <s v="Election of Directors"/>
    <s v="For"/>
    <x v="2"/>
    <m/>
    <s v="No"/>
  </r>
  <r>
    <x v="469"/>
    <s v="China"/>
    <s v="CNE100002BR3"/>
    <s v="BZ6S217"/>
    <s v="Annual"/>
    <d v="2023-03-24T00:00:00"/>
    <s v="Management"/>
    <s v="G"/>
    <s v="Yes"/>
    <n v="2"/>
    <s v="Approve Report of the Board of Supervisors"/>
    <s v="Reports"/>
    <s v="For"/>
    <x v="2"/>
    <m/>
    <s v="No"/>
  </r>
  <r>
    <x v="469"/>
    <s v="China"/>
    <s v="CNE100002BR3"/>
    <s v="BZ6S217"/>
    <s v="Annual"/>
    <d v="2023-03-24T00:00:00"/>
    <s v="Management"/>
    <s v="G"/>
    <s v="Yes"/>
    <n v="3"/>
    <s v="Approve Financial Statements"/>
    <s v="Other"/>
    <s v="For"/>
    <x v="2"/>
    <m/>
    <s v="No"/>
  </r>
  <r>
    <x v="469"/>
    <s v="China"/>
    <s v="CNE100002BR3"/>
    <s v="BZ6S217"/>
    <s v="Annual"/>
    <d v="2023-03-24T00:00:00"/>
    <s v="Management"/>
    <s v="G"/>
    <s v="Yes"/>
    <n v="4"/>
    <s v="Approve Profit Distribution Plan"/>
    <s v="Other"/>
    <s v="For"/>
    <x v="2"/>
    <m/>
    <s v="No"/>
  </r>
  <r>
    <x v="469"/>
    <s v="China"/>
    <s v="CNE100002BR3"/>
    <s v="BZ6S217"/>
    <s v="Annual"/>
    <d v="2023-03-24T00:00:00"/>
    <s v="Management"/>
    <s v="G"/>
    <s v="Yes"/>
    <n v="5"/>
    <s v="Approve Annual Report and Summary"/>
    <s v="Reports"/>
    <s v="For"/>
    <x v="2"/>
    <m/>
    <s v="No"/>
  </r>
  <r>
    <x v="469"/>
    <s v="China"/>
    <s v="CNE100002BR3"/>
    <s v="BZ6S217"/>
    <s v="Annual"/>
    <d v="2023-03-24T00:00:00"/>
    <s v="Management"/>
    <s v="G"/>
    <s v="Yes"/>
    <n v="6"/>
    <s v="Approve Appointment of Financial Auditor and Internal Control Auditor"/>
    <s v="Auditors"/>
    <s v="For"/>
    <x v="2"/>
    <m/>
    <s v="No"/>
  </r>
  <r>
    <x v="469"/>
    <s v="China"/>
    <s v="CNE100002BR3"/>
    <s v="BZ6S217"/>
    <s v="Annual"/>
    <d v="2023-03-24T00:00:00"/>
    <s v="Management"/>
    <s v="G"/>
    <s v="Yes"/>
    <n v="7"/>
    <s v="Approve Remuneration of Directors"/>
    <s v="Election of Directors"/>
    <s v="For"/>
    <x v="2"/>
    <m/>
    <s v="No"/>
  </r>
  <r>
    <x v="469"/>
    <s v="China"/>
    <s v="CNE100002BR3"/>
    <s v="BZ6S217"/>
    <s v="Annual"/>
    <d v="2023-03-24T00:00:00"/>
    <s v="Management"/>
    <s v="G"/>
    <s v="Yes"/>
    <n v="8"/>
    <s v="Approve Remuneration of Supervisors"/>
    <s v="Incentives and Remuneration"/>
    <s v="For"/>
    <x v="2"/>
    <m/>
    <s v="No"/>
  </r>
  <r>
    <x v="469"/>
    <s v="China"/>
    <s v="CNE100002BR3"/>
    <s v="BZ6S217"/>
    <s v="Annual"/>
    <d v="2023-03-24T00:00:00"/>
    <s v="Management"/>
    <s v="G"/>
    <s v="Yes"/>
    <n v="9"/>
    <s v="Approve Application of Bank Credit Lines"/>
    <s v="Other"/>
    <s v="For"/>
    <x v="1"/>
    <s v="The proposed transaction is not in the best interest of existing shareholders."/>
    <s v="Yes"/>
  </r>
  <r>
    <x v="469"/>
    <s v="China"/>
    <s v="CNE100002BR3"/>
    <s v="BZ6S217"/>
    <s v="Annual"/>
    <d v="2023-03-24T00:00:00"/>
    <s v="Management"/>
    <s v="G"/>
    <s v="Yes"/>
    <n v="10"/>
    <s v="Approve Amount of Guarantee in the Scope of Consolidated Statement"/>
    <s v="Other"/>
    <s v="For"/>
    <x v="1"/>
    <s v="Terms of the guarantee are deemed not to be in the best interest of shareholders."/>
    <s v="Yes"/>
  </r>
  <r>
    <x v="469"/>
    <s v="China"/>
    <s v="CNE100002BR3"/>
    <s v="BZ6S217"/>
    <s v="Annual"/>
    <d v="2023-03-24T00:00:00"/>
    <s v="Management"/>
    <s v="G"/>
    <s v="Yes"/>
    <n v="11"/>
    <s v="Approve Deposit, Loan and Guarantee Business with Related Banks"/>
    <s v="Other"/>
    <s v="For"/>
    <x v="1"/>
    <s v="There is a lack of disclosure around the proposed related-party transaction."/>
    <s v="Yes"/>
  </r>
  <r>
    <x v="469"/>
    <s v="China"/>
    <s v="CNE100002BR3"/>
    <s v="BZ6S217"/>
    <s v="Annual"/>
    <d v="2023-03-24T00:00:00"/>
    <s v="Management"/>
    <s v="G"/>
    <s v="Yes"/>
    <n v="12"/>
    <s v="Approve Provision of Financial Assistance"/>
    <s v="Other"/>
    <s v="For"/>
    <x v="1"/>
    <s v="Terms of the guarantee are deemed not to be in the best interest of shareholders."/>
    <s v="Yes"/>
  </r>
  <r>
    <x v="469"/>
    <s v="China"/>
    <s v="CNE100002BR3"/>
    <s v="BZ6S217"/>
    <s v="Annual"/>
    <d v="2023-03-24T00:00:00"/>
    <s v="Management"/>
    <s v="G"/>
    <s v="Yes"/>
    <n v="13"/>
    <s v="Approve Establishment of Special Committees of the Board of Directors"/>
    <s v="Election of Directors"/>
    <s v="For"/>
    <x v="2"/>
    <m/>
    <s v="No"/>
  </r>
  <r>
    <x v="469"/>
    <s v="China"/>
    <s v="CNE100002BR3"/>
    <s v="BZ6S217"/>
    <s v="Annual"/>
    <d v="2023-03-24T00:00:00"/>
    <s v="Management"/>
    <s v="G"/>
    <s v="Yes"/>
    <n v="14.1"/>
    <s v="Elect Paul Xiaoming Lee as Director"/>
    <s v="Election of Directors"/>
    <s v="For"/>
    <x v="2"/>
    <m/>
    <s v="No"/>
  </r>
  <r>
    <x v="469"/>
    <s v="China"/>
    <s v="CNE100002BR3"/>
    <s v="BZ6S217"/>
    <s v="Annual"/>
    <d v="2023-03-24T00:00:00"/>
    <s v="Management"/>
    <s v="G"/>
    <s v="Yes"/>
    <n v="14.2"/>
    <s v="Elect Li Xiaohua as Director"/>
    <s v="Election of Directors"/>
    <s v="For"/>
    <x v="1"/>
    <s v="Unsupportive of Executives on the Audit Committee."/>
    <s v="Yes"/>
  </r>
  <r>
    <x v="469"/>
    <s v="China"/>
    <s v="CNE100002BR3"/>
    <s v="BZ6S217"/>
    <s v="Annual"/>
    <d v="2023-03-24T00:00:00"/>
    <s v="Management"/>
    <s v="G"/>
    <s v="Yes"/>
    <n v="14.3"/>
    <s v="Elect Yan Ma as Director"/>
    <s v="Election of Directors"/>
    <s v="For"/>
    <x v="2"/>
    <m/>
    <s v="No"/>
  </r>
  <r>
    <x v="469"/>
    <s v="China"/>
    <s v="CNE100002BR3"/>
    <s v="BZ6S217"/>
    <s v="Annual"/>
    <d v="2023-03-24T00:00:00"/>
    <s v="Management"/>
    <s v="G"/>
    <s v="Yes"/>
    <n v="14.4"/>
    <s v="Elect Alex Cheng as Director"/>
    <s v="Election of Directors"/>
    <s v="For"/>
    <x v="2"/>
    <m/>
    <s v="No"/>
  </r>
  <r>
    <x v="469"/>
    <s v="China"/>
    <s v="CNE100002BR3"/>
    <s v="BZ6S217"/>
    <s v="Annual"/>
    <d v="2023-03-24T00:00:00"/>
    <s v="Management"/>
    <s v="G"/>
    <s v="Yes"/>
    <n v="14.5"/>
    <s v="Elect Ma Weihua as Director"/>
    <s v="Election of Directors"/>
    <s v="For"/>
    <x v="2"/>
    <m/>
    <s v="No"/>
  </r>
  <r>
    <x v="469"/>
    <s v="China"/>
    <s v="CNE100002BR3"/>
    <s v="BZ6S217"/>
    <s v="Annual"/>
    <d v="2023-03-24T00:00:00"/>
    <s v="Management"/>
    <s v="G"/>
    <s v="Yes"/>
    <n v="14.6"/>
    <s v="Elect Feng Jie as Director"/>
    <s v="Election of Directors"/>
    <s v="For"/>
    <x v="2"/>
    <m/>
    <s v="No"/>
  </r>
  <r>
    <x v="469"/>
    <s v="China"/>
    <s v="CNE100002BR3"/>
    <s v="BZ6S217"/>
    <s v="Annual"/>
    <d v="2023-03-24T00:00:00"/>
    <s v="Management"/>
    <s v="G"/>
    <s v="Yes"/>
    <n v="15.1"/>
    <s v="Elect Shou Chunyan as Director"/>
    <s v="Election of Directors"/>
    <s v="For"/>
    <x v="2"/>
    <m/>
    <s v="No"/>
  </r>
  <r>
    <x v="469"/>
    <s v="China"/>
    <s v="CNE100002BR3"/>
    <s v="BZ6S217"/>
    <s v="Annual"/>
    <d v="2023-03-24T00:00:00"/>
    <s v="Management"/>
    <s v="G"/>
    <s v="Yes"/>
    <n v="15.2"/>
    <s v="Elect Pan Siming as Director"/>
    <s v="Election of Directors"/>
    <s v="For"/>
    <x v="2"/>
    <m/>
    <s v="No"/>
  </r>
  <r>
    <x v="469"/>
    <s v="China"/>
    <s v="CNE100002BR3"/>
    <s v="BZ6S217"/>
    <s v="Annual"/>
    <d v="2023-03-24T00:00:00"/>
    <s v="Management"/>
    <s v="G"/>
    <s v="Yes"/>
    <n v="15.3"/>
    <s v="Elect Zhang Jing as Director"/>
    <s v="Election of Directors"/>
    <s v="For"/>
    <x v="2"/>
    <m/>
    <s v="No"/>
  </r>
  <r>
    <x v="469"/>
    <s v="China"/>
    <s v="CNE100002BR3"/>
    <s v="BZ6S217"/>
    <s v="Annual"/>
    <d v="2023-03-24T00:00:00"/>
    <s v="Management"/>
    <s v="G"/>
    <s v="Yes"/>
    <n v="16.100000000000001"/>
    <s v="Elect Zhang Tao as Supervisor"/>
    <s v="Other"/>
    <s v="For"/>
    <x v="2"/>
    <m/>
    <s v="No"/>
  </r>
  <r>
    <x v="469"/>
    <s v="China"/>
    <s v="CNE100002BR3"/>
    <s v="BZ6S217"/>
    <s v="Annual"/>
    <d v="2023-03-24T00:00:00"/>
    <s v="Management"/>
    <s v="G"/>
    <s v="Yes"/>
    <n v="16.2"/>
    <s v="Elect Li Bing as Supervisor"/>
    <s v="Other"/>
    <s v="For"/>
    <x v="2"/>
    <m/>
    <s v="No"/>
  </r>
  <r>
    <x v="470"/>
    <s v="Japan"/>
    <s v="JP3853000002"/>
    <n v="6437947"/>
    <s v="Annual"/>
    <d v="2023-03-25T00:00:00"/>
    <s v="Management"/>
    <s v="G"/>
    <s v="Yes"/>
    <n v="1.1000000000000001"/>
    <s v="Elect Director Horiba, Atsushi"/>
    <s v="Election of Directors"/>
    <s v="For"/>
    <x v="2"/>
    <m/>
    <s v="No"/>
  </r>
  <r>
    <x v="470"/>
    <s v="Japan"/>
    <s v="JP3853000002"/>
    <n v="6437947"/>
    <s v="Annual"/>
    <d v="2023-03-25T00:00:00"/>
    <s v="Management"/>
    <s v="G"/>
    <s v="Yes"/>
    <n v="1.2"/>
    <s v="Elect Director Saito, Juichi"/>
    <s v="Election of Directors"/>
    <s v="For"/>
    <x v="2"/>
    <m/>
    <s v="No"/>
  </r>
  <r>
    <x v="470"/>
    <s v="Japan"/>
    <s v="JP3853000002"/>
    <n v="6437947"/>
    <s v="Annual"/>
    <d v="2023-03-25T00:00:00"/>
    <s v="Management"/>
    <s v="G"/>
    <s v="Yes"/>
    <n v="1.3"/>
    <s v="Elect Director Adachi, Masayuki"/>
    <s v="Election of Directors"/>
    <s v="For"/>
    <x v="2"/>
    <m/>
    <s v="No"/>
  </r>
  <r>
    <x v="470"/>
    <s v="Japan"/>
    <s v="JP3853000002"/>
    <n v="6437947"/>
    <s v="Annual"/>
    <d v="2023-03-25T00:00:00"/>
    <s v="Management"/>
    <s v="G"/>
    <s v="Yes"/>
    <n v="1.4"/>
    <s v="Elect Director Okawa, Masao"/>
    <s v="Election of Directors"/>
    <s v="For"/>
    <x v="2"/>
    <m/>
    <s v="No"/>
  </r>
  <r>
    <x v="470"/>
    <s v="Japan"/>
    <s v="JP3853000002"/>
    <n v="6437947"/>
    <s v="Annual"/>
    <d v="2023-03-25T00:00:00"/>
    <s v="Management"/>
    <s v="G"/>
    <s v="Yes"/>
    <n v="1.5"/>
    <s v="Elect Director Jai Hakhu"/>
    <s v="Election of Directors"/>
    <s v="For"/>
    <x v="2"/>
    <m/>
    <s v="No"/>
  </r>
  <r>
    <x v="470"/>
    <s v="Japan"/>
    <s v="JP3853000002"/>
    <n v="6437947"/>
    <s v="Annual"/>
    <d v="2023-03-25T00:00:00"/>
    <s v="Management"/>
    <s v="G"/>
    <s v="Yes"/>
    <n v="1.6"/>
    <s v="Elect Director Koishi, Hideyuki"/>
    <s v="Election of Directors"/>
    <s v="For"/>
    <x v="2"/>
    <m/>
    <s v="No"/>
  </r>
  <r>
    <x v="470"/>
    <s v="Japan"/>
    <s v="JP3853000002"/>
    <n v="6437947"/>
    <s v="Annual"/>
    <d v="2023-03-25T00:00:00"/>
    <s v="Management"/>
    <s v="G"/>
    <s v="Yes"/>
    <n v="1.7"/>
    <s v="Elect Director Toyama, Haruyuki"/>
    <s v="Election of Directors"/>
    <s v="For"/>
    <x v="2"/>
    <m/>
    <s v="No"/>
  </r>
  <r>
    <x v="470"/>
    <s v="Japan"/>
    <s v="JP3853000002"/>
    <n v="6437947"/>
    <s v="Annual"/>
    <d v="2023-03-25T00:00:00"/>
    <s v="Management"/>
    <s v="G"/>
    <s v="Yes"/>
    <n v="1.8"/>
    <s v="Elect Director Matsuda, Fumihiko"/>
    <s v="Election of Directors"/>
    <s v="For"/>
    <x v="2"/>
    <m/>
    <s v="No"/>
  </r>
  <r>
    <x v="470"/>
    <s v="Japan"/>
    <s v="JP3853000002"/>
    <n v="6437947"/>
    <s v="Annual"/>
    <d v="2023-03-25T00:00:00"/>
    <s v="Management"/>
    <s v="G"/>
    <s v="Yes"/>
    <n v="1.9"/>
    <s v="Elect Director Tanabe, Tomoko"/>
    <s v="Election of Directors"/>
    <s v="For"/>
    <x v="2"/>
    <m/>
    <s v="No"/>
  </r>
  <r>
    <x v="470"/>
    <s v="Japan"/>
    <s v="JP3853000002"/>
    <n v="6437947"/>
    <s v="Annual"/>
    <d v="2023-03-25T00:00:00"/>
    <s v="Management"/>
    <s v="G"/>
    <s v="Yes"/>
    <n v="2"/>
    <s v="Appoint Statutory Auditor Kawamoto, Sayoko"/>
    <s v="Auditors"/>
    <s v="For"/>
    <x v="2"/>
    <m/>
    <s v="No"/>
  </r>
  <r>
    <x v="471"/>
    <s v="Saudi Arabia"/>
    <s v="SA0007879048"/>
    <s v="B12LZW4"/>
    <s v="Annual"/>
    <d v="2023-03-26T00:00:00"/>
    <s v="Management"/>
    <s v="G"/>
    <s v="Yes"/>
    <n v="1"/>
    <s v="Approve Board Report on Company Operations for FY 2022"/>
    <s v="Reports"/>
    <s v="For"/>
    <x v="2"/>
    <m/>
    <s v="No"/>
  </r>
  <r>
    <x v="471"/>
    <s v="Saudi Arabia"/>
    <s v="SA0007879048"/>
    <s v="B12LZW4"/>
    <s v="Annual"/>
    <d v="2023-03-26T00:00:00"/>
    <s v="Management"/>
    <s v="G"/>
    <s v="Yes"/>
    <n v="2"/>
    <s v="Accept Financial Statements and Statutory Reports for FY 2022"/>
    <s v="Reports"/>
    <s v="For"/>
    <x v="2"/>
    <m/>
    <s v="No"/>
  </r>
  <r>
    <x v="471"/>
    <s v="Saudi Arabia"/>
    <s v="SA0007879048"/>
    <s v="B12LZW4"/>
    <s v="Annual"/>
    <d v="2023-03-26T00:00:00"/>
    <s v="Management"/>
    <s v="G"/>
    <s v="Yes"/>
    <n v="3"/>
    <s v="Approve Auditors' Report on Company Financial Statements for FY 2022"/>
    <s v="Auditors"/>
    <s v="For"/>
    <x v="2"/>
    <m/>
    <s v="No"/>
  </r>
  <r>
    <x v="471"/>
    <s v="Saudi Arabia"/>
    <s v="SA0007879048"/>
    <s v="B12LZW4"/>
    <s v="Annual"/>
    <d v="2023-03-26T00:00:00"/>
    <s v="Management"/>
    <s v="G"/>
    <s v="Yes"/>
    <n v="4"/>
    <s v="Approve Discharge of Directors for FY 2022"/>
    <s v="Election of Directors"/>
    <s v="For"/>
    <x v="2"/>
    <m/>
    <s v="No"/>
  </r>
  <r>
    <x v="471"/>
    <s v="Saudi Arabia"/>
    <s v="SA0007879048"/>
    <s v="B12LZW4"/>
    <s v="Annual"/>
    <d v="2023-03-26T00:00:00"/>
    <s v="Management"/>
    <s v="G"/>
    <s v="Yes"/>
    <n v="5"/>
    <s v="Appoint Auditors and Fix Their Remuneration for Q2, Q3 and Annual Statement of FY 2023 and Q1 of FY 2024 and Provide Zakat and Tax Services"/>
    <s v="Incentives and Remuneration"/>
    <s v="For"/>
    <x v="2"/>
    <m/>
    <s v="No"/>
  </r>
  <r>
    <x v="471"/>
    <s v="Saudi Arabia"/>
    <s v="SA0007879048"/>
    <s v="B12LZW4"/>
    <s v="Annual"/>
    <d v="2023-03-26T00:00:00"/>
    <s v="Management"/>
    <s v="G"/>
    <s v="Yes"/>
    <n v="6"/>
    <s v="Approve Remuneration of Directors of SAR 5,931,400 for FY 2022"/>
    <s v="Election of Directors"/>
    <s v="For"/>
    <x v="2"/>
    <m/>
    <s v="No"/>
  </r>
  <r>
    <x v="471"/>
    <s v="Saudi Arabia"/>
    <s v="SA0007879048"/>
    <s v="B12LZW4"/>
    <s v="Annual"/>
    <d v="2023-03-26T00:00:00"/>
    <s v="Management"/>
    <s v="G"/>
    <s v="Yes"/>
    <n v="7"/>
    <s v="Approve Interim Dividends of SAR 0.65 per Share for the Second Half of FY 2022"/>
    <s v="Other"/>
    <s v="For"/>
    <x v="2"/>
    <m/>
    <s v="No"/>
  </r>
  <r>
    <x v="471"/>
    <s v="Saudi Arabia"/>
    <s v="SA0007879048"/>
    <s v="B12LZW4"/>
    <s v="Annual"/>
    <d v="2023-03-26T00:00:00"/>
    <s v="Management"/>
    <s v="G"/>
    <s v="Yes"/>
    <n v="8"/>
    <s v="Approve Interim Dividends Semi Annually or Quarterly for FY 2023"/>
    <s v="Other"/>
    <s v="For"/>
    <x v="2"/>
    <m/>
    <s v="No"/>
  </r>
  <r>
    <x v="471"/>
    <s v="Saudi Arabia"/>
    <s v="SA0007879048"/>
    <s v="B12LZW4"/>
    <s v="Annual"/>
    <d v="2023-03-26T00:00:00"/>
    <s v="Management"/>
    <s v="G"/>
    <s v="Yes"/>
    <n v="9"/>
    <s v="Approve Authorization of the Board Regarding Future Related Party Transactions According to Article 27 of the Companies Law"/>
    <s v="Other"/>
    <s v="For"/>
    <x v="2"/>
    <m/>
    <s v="No"/>
  </r>
  <r>
    <x v="471"/>
    <s v="Saudi Arabia"/>
    <s v="SA0007879048"/>
    <s v="B12LZW4"/>
    <s v="Annual"/>
    <d v="2023-03-26T00:00:00"/>
    <s v="Management"/>
    <s v="G"/>
    <s v="Yes"/>
    <n v="10"/>
    <s v="Elect Abdulrahman Tarabzouni as Independent Director"/>
    <s v="Election of Directors"/>
    <s v="For"/>
    <x v="2"/>
    <m/>
    <s v="No"/>
  </r>
  <r>
    <x v="471"/>
    <s v="Saudi Arabia"/>
    <s v="SA0007879048"/>
    <s v="B12LZW4"/>
    <s v="Annual"/>
    <d v="2023-03-26T00:00:00"/>
    <s v="Management"/>
    <s v="G"/>
    <s v="Yes"/>
    <n v="11"/>
    <s v="Approve Related Party Transactions with General Organization for Social Insurance Re:  Rental Contract for Riyad Bank HQ building Granada Oasis in Riyadh"/>
    <s v="Other"/>
    <s v="For"/>
    <x v="2"/>
    <m/>
    <s v="No"/>
  </r>
  <r>
    <x v="471"/>
    <s v="Saudi Arabia"/>
    <s v="SA0007879048"/>
    <s v="B12LZW4"/>
    <s v="Annual"/>
    <d v="2023-03-26T00:00:00"/>
    <s v="Management"/>
    <s v="G"/>
    <s v="Yes"/>
    <n v="12"/>
    <s v="Approve Related Party Transactions with General Organization for Social Insurance Re: Rental Contract for Renting the branch 60th Street 286 for Exhibitions No. 1, 2, 3, 5 in Riyadh"/>
    <s v="Other"/>
    <s v="For"/>
    <x v="2"/>
    <m/>
    <s v="No"/>
  </r>
  <r>
    <x v="471"/>
    <s v="Saudi Arabia"/>
    <s v="SA0007879048"/>
    <s v="B12LZW4"/>
    <s v="Annual"/>
    <d v="2023-03-26T00:00:00"/>
    <s v="Management"/>
    <s v="G"/>
    <s v="Yes"/>
    <n v="13"/>
    <s v="Approve Related Party Transactions with General Organization for Social Insurance Re: Rental Contract for Renting 20 Parking Spots in Granada Business"/>
    <s v="Other"/>
    <s v="For"/>
    <x v="2"/>
    <m/>
    <s v="No"/>
  </r>
  <r>
    <x v="471"/>
    <s v="Saudi Arabia"/>
    <s v="SA0007879048"/>
    <s v="B12LZW4"/>
    <s v="Annual"/>
    <d v="2023-03-26T00:00:00"/>
    <s v="Management"/>
    <s v="G"/>
    <s v="Yes"/>
    <n v="14"/>
    <s v="Approve Related Party Transactions with General Organization for Social Insurance Re: Rental Contract for Renting Al Murabba Branch at King Abdulaziz Street in Riyadh"/>
    <s v="Other"/>
    <s v="For"/>
    <x v="2"/>
    <m/>
    <s v="No"/>
  </r>
  <r>
    <x v="471"/>
    <s v="Saudi Arabia"/>
    <s v="SA0007879048"/>
    <s v="B12LZW4"/>
    <s v="Annual"/>
    <d v="2023-03-26T00:00:00"/>
    <s v="Management"/>
    <s v="G"/>
    <s v="Yes"/>
    <n v="15"/>
    <s v="Approve Employee Stock Incentive program and Authorize Board to Approve the Rules and Any Future Amendments on the Program"/>
    <s v="Other"/>
    <s v="For"/>
    <x v="1"/>
    <s v="Insufficient disclosure to enable a review of the program."/>
    <s v="Yes"/>
  </r>
  <r>
    <x v="471"/>
    <s v="Saudi Arabia"/>
    <s v="SA0007879048"/>
    <s v="B12LZW4"/>
    <s v="Annual"/>
    <d v="2023-03-26T00:00:00"/>
    <s v="Management"/>
    <s v="G"/>
    <s v="Yes"/>
    <n v="16"/>
    <s v="Authorize Share Repurchase Program Up to 5,000,000 Shares to be Retained as Treasury Shares and Authorize the Board to Ratify and Execute the Approved Resolution"/>
    <s v="Other"/>
    <s v="For"/>
    <x v="1"/>
    <s v="Not enough disclosure to make an informed decision."/>
    <s v="Yes"/>
  </r>
  <r>
    <x v="472"/>
    <s v="Saudi Arabia"/>
    <s v="SA0007879139"/>
    <s v="B1323K0"/>
    <s v="Annual"/>
    <d v="2023-03-26T00:00:00"/>
    <s v="Management"/>
    <s v="G"/>
    <s v="Yes"/>
    <n v="1"/>
    <s v="Approve Auditors' Report on Company Financial Statements for FY 2022"/>
    <s v="Auditors"/>
    <s v="For"/>
    <x v="2"/>
    <m/>
    <s v="No"/>
  </r>
  <r>
    <x v="472"/>
    <s v="Saudi Arabia"/>
    <s v="SA0007879139"/>
    <s v="B1323K0"/>
    <s v="Annual"/>
    <d v="2023-03-26T00:00:00"/>
    <s v="Management"/>
    <s v="G"/>
    <s v="Yes"/>
    <n v="2"/>
    <s v="Accept Financial Statements and Statutory Reports for FY 2022"/>
    <s v="Reports"/>
    <s v="For"/>
    <x v="2"/>
    <m/>
    <s v="No"/>
  </r>
  <r>
    <x v="472"/>
    <s v="Saudi Arabia"/>
    <s v="SA0007879139"/>
    <s v="B1323K0"/>
    <s v="Annual"/>
    <d v="2023-03-26T00:00:00"/>
    <s v="Management"/>
    <s v="G"/>
    <s v="Yes"/>
    <n v="3"/>
    <s v="Approve Board Report on Company Operations for FY 2022"/>
    <s v="Reports"/>
    <s v="For"/>
    <x v="2"/>
    <m/>
    <s v="No"/>
  </r>
  <r>
    <x v="472"/>
    <s v="Saudi Arabia"/>
    <s v="SA0007879139"/>
    <s v="B1323K0"/>
    <s v="Annual"/>
    <d v="2023-03-26T00:00:00"/>
    <s v="Management"/>
    <s v="G"/>
    <s v="Yes"/>
    <n v="4"/>
    <s v="Ratify Auditors and Fix Their Remuneration for Q2, Q3 and Annual Statement of FY 2023 and Q1 of FY 2024"/>
    <s v="Incentives and Remuneration"/>
    <s v="For"/>
    <x v="2"/>
    <m/>
    <s v="No"/>
  </r>
  <r>
    <x v="472"/>
    <s v="Saudi Arabia"/>
    <s v="SA0007879139"/>
    <s v="B1323K0"/>
    <s v="Annual"/>
    <d v="2023-03-26T00:00:00"/>
    <s v="Management"/>
    <s v="G"/>
    <s v="Yes"/>
    <n v="5"/>
    <s v="Approve Discharge of Directors for FY 2022"/>
    <s v="Election of Directors"/>
    <s v="For"/>
    <x v="2"/>
    <m/>
    <s v="No"/>
  </r>
  <r>
    <x v="472"/>
    <s v="Saudi Arabia"/>
    <s v="SA0007879139"/>
    <s v="B1323K0"/>
    <s v="Annual"/>
    <d v="2023-03-26T00:00:00"/>
    <s v="Management"/>
    <s v="G"/>
    <s v="Yes"/>
    <n v="6"/>
    <s v="Approve Remuneration of Directors of SAR 1,600,000 for FY 2022"/>
    <s v="Election of Directors"/>
    <s v="For"/>
    <x v="2"/>
    <m/>
    <s v="No"/>
  </r>
  <r>
    <x v="472"/>
    <s v="Saudi Arabia"/>
    <s v="SA0007879139"/>
    <s v="B1323K0"/>
    <s v="Annual"/>
    <d v="2023-03-26T00:00:00"/>
    <s v="Management"/>
    <s v="G"/>
    <s v="Yes"/>
    <n v="7"/>
    <s v="Approve Interim Dividends of SAR 8 per Share for Second Half of FY 2022"/>
    <s v="Other"/>
    <s v="For"/>
    <x v="2"/>
    <m/>
    <s v="No"/>
  </r>
  <r>
    <x v="472"/>
    <s v="Saudi Arabia"/>
    <s v="SA0007879139"/>
    <s v="B1323K0"/>
    <s v="Annual"/>
    <d v="2023-03-26T00:00:00"/>
    <s v="Management"/>
    <s v="G"/>
    <s v="Yes"/>
    <n v="8.1"/>
    <s v="Elect Turki Al Oteebi as Director"/>
    <s v="Election of Directors"/>
    <s v="None"/>
    <x v="4"/>
    <m/>
    <s v="No"/>
  </r>
  <r>
    <x v="472"/>
    <s v="Saudi Arabia"/>
    <s v="SA0007879139"/>
    <s v="B1323K0"/>
    <s v="Annual"/>
    <d v="2023-03-26T00:00:00"/>
    <s v="Management"/>
    <s v="G"/>
    <s v="Yes"/>
    <n v="8.1"/>
    <s v="Elect Salih Al Khalaf as Director"/>
    <s v="Election of Directors"/>
    <s v="None"/>
    <x v="4"/>
    <m/>
    <s v="No"/>
  </r>
  <r>
    <x v="472"/>
    <s v="Saudi Arabia"/>
    <s v="SA0007879139"/>
    <s v="B1323K0"/>
    <s v="Annual"/>
    <d v="2023-03-26T00:00:00"/>
    <s v="Management"/>
    <s v="G"/>
    <s v="Yes"/>
    <n v="8.11"/>
    <s v="Elect Abulrahman Al Zugheebi as Director"/>
    <s v="Election of Directors"/>
    <s v="None"/>
    <x v="4"/>
    <m/>
    <s v="No"/>
  </r>
  <r>
    <x v="472"/>
    <s v="Saudi Arabia"/>
    <s v="SA0007879139"/>
    <s v="B1323K0"/>
    <s v="Annual"/>
    <d v="2023-03-26T00:00:00"/>
    <s v="Management"/>
    <s v="G"/>
    <s v="Yes"/>
    <n v="8.1199999999999992"/>
    <s v="Elect Abdulazeez Al Habadan as Director"/>
    <s v="Election of Directors"/>
    <s v="None"/>
    <x v="4"/>
    <m/>
    <s v="No"/>
  </r>
  <r>
    <x v="472"/>
    <s v="Saudi Arabia"/>
    <s v="SA0007879139"/>
    <s v="B1323K0"/>
    <s v="Annual"/>
    <d v="2023-03-26T00:00:00"/>
    <s v="Management"/>
    <s v="G"/>
    <s v="Yes"/>
    <n v="8.1300000000000008"/>
    <s v="Elect Abdullah Al Jaeedi as Director"/>
    <s v="Election of Directors"/>
    <s v="None"/>
    <x v="4"/>
    <m/>
    <s v="No"/>
  </r>
  <r>
    <x v="472"/>
    <s v="Saudi Arabia"/>
    <s v="SA0007879139"/>
    <s v="B1323K0"/>
    <s v="Annual"/>
    <d v="2023-03-26T00:00:00"/>
    <s v="Management"/>
    <s v="G"/>
    <s v="Yes"/>
    <n v="8.14"/>
    <s v="Elect Abdullah Al Feefi as Director"/>
    <s v="Election of Directors"/>
    <s v="None"/>
    <x v="4"/>
    <m/>
    <s v="No"/>
  </r>
  <r>
    <x v="472"/>
    <s v="Saudi Arabia"/>
    <s v="SA0007879139"/>
    <s v="B1323K0"/>
    <s v="Annual"/>
    <d v="2023-03-26T00:00:00"/>
    <s v="Management"/>
    <s v="G"/>
    <s v="Yes"/>
    <n v="8.15"/>
    <s v="Elect Abdulazeez Al Areefi as Director"/>
    <s v="Election of Directors"/>
    <s v="None"/>
    <x v="4"/>
    <m/>
    <s v="No"/>
  </r>
  <r>
    <x v="472"/>
    <s v="Saudi Arabia"/>
    <s v="SA0007879139"/>
    <s v="B1323K0"/>
    <s v="Annual"/>
    <d v="2023-03-26T00:00:00"/>
    <s v="Management"/>
    <s v="G"/>
    <s v="Yes"/>
    <n v="8.16"/>
    <s v="Elect Abdullah Al Al Sheikh as Director"/>
    <s v="Election of Directors"/>
    <s v="None"/>
    <x v="4"/>
    <m/>
    <s v="No"/>
  </r>
  <r>
    <x v="472"/>
    <s v="Saudi Arabia"/>
    <s v="SA0007879139"/>
    <s v="B1323K0"/>
    <s v="Annual"/>
    <d v="2023-03-26T00:00:00"/>
    <s v="Management"/>
    <s v="G"/>
    <s v="Yes"/>
    <n v="8.17"/>
    <s v="Elect Sameer Al Abdrabbuh as Director"/>
    <s v="Election of Directors"/>
    <s v="None"/>
    <x v="4"/>
    <m/>
    <s v="No"/>
  </r>
  <r>
    <x v="472"/>
    <s v="Saudi Arabia"/>
    <s v="SA0007879139"/>
    <s v="B1323K0"/>
    <s v="Annual"/>
    <d v="2023-03-26T00:00:00"/>
    <s v="Management"/>
    <s v="G"/>
    <s v="Yes"/>
    <n v="8.18"/>
    <s v="Elect Abdulazeez Al Hameed as Director"/>
    <s v="Election of Directors"/>
    <s v="None"/>
    <x v="4"/>
    <m/>
    <s v="No"/>
  </r>
  <r>
    <x v="472"/>
    <s v="Saudi Arabia"/>
    <s v="SA0007879139"/>
    <s v="B1323K0"/>
    <s v="Annual"/>
    <d v="2023-03-26T00:00:00"/>
    <s v="Management"/>
    <s v="G"/>
    <s v="Yes"/>
    <n v="8.19"/>
    <s v="Elect Mohammed Al Assaf as Director"/>
    <s v="Election of Directors"/>
    <s v="None"/>
    <x v="4"/>
    <m/>
    <s v="No"/>
  </r>
  <r>
    <x v="472"/>
    <s v="Saudi Arabia"/>
    <s v="SA0007879139"/>
    <s v="B1323K0"/>
    <s v="Annual"/>
    <d v="2023-03-26T00:00:00"/>
    <s v="Management"/>
    <s v="G"/>
    <s v="Yes"/>
    <n v="8.1999999999999993"/>
    <s v="Elect Thamir Al Wadee as Director"/>
    <s v="Election of Directors"/>
    <s v="None"/>
    <x v="4"/>
    <m/>
    <s v="No"/>
  </r>
  <r>
    <x v="472"/>
    <s v="Saudi Arabia"/>
    <s v="SA0007879139"/>
    <s v="B1323K0"/>
    <s v="Annual"/>
    <d v="2023-03-26T00:00:00"/>
    <s v="Management"/>
    <s v="G"/>
    <s v="Yes"/>
    <n v="8.1999999999999993"/>
    <s v="Elect Amal Al Ghamdi as Director"/>
    <s v="Election of Directors"/>
    <s v="None"/>
    <x v="4"/>
    <m/>
    <s v="No"/>
  </r>
  <r>
    <x v="472"/>
    <s v="Saudi Arabia"/>
    <s v="SA0007879139"/>
    <s v="B1323K0"/>
    <s v="Annual"/>
    <d v="2023-03-26T00:00:00"/>
    <s v="Management"/>
    <s v="G"/>
    <s v="Yes"/>
    <n v="8.2100000000000009"/>
    <s v="Elect Abdulrahman Al Faqeeh as Director"/>
    <s v="Election of Directors"/>
    <s v="None"/>
    <x v="4"/>
    <m/>
    <s v="No"/>
  </r>
  <r>
    <x v="472"/>
    <s v="Saudi Arabia"/>
    <s v="SA0007879139"/>
    <s v="B1323K0"/>
    <s v="Annual"/>
    <d v="2023-03-26T00:00:00"/>
    <s v="Management"/>
    <s v="G"/>
    <s v="Yes"/>
    <n v="8.2200000000000006"/>
    <s v="Elect Sulayman Al Quheedan as Director"/>
    <s v="Election of Directors"/>
    <s v="None"/>
    <x v="4"/>
    <m/>
    <s v="No"/>
  </r>
  <r>
    <x v="472"/>
    <s v="Saudi Arabia"/>
    <s v="SA0007879139"/>
    <s v="B1323K0"/>
    <s v="Annual"/>
    <d v="2023-03-26T00:00:00"/>
    <s v="Management"/>
    <s v="G"/>
    <s v="Yes"/>
    <n v="8.23"/>
    <s v="Elect Abdullah Al Shamrani as Director"/>
    <s v="Election of Directors"/>
    <s v="None"/>
    <x v="4"/>
    <m/>
    <s v="No"/>
  </r>
  <r>
    <x v="472"/>
    <s v="Saudi Arabia"/>
    <s v="SA0007879139"/>
    <s v="B1323K0"/>
    <s v="Annual"/>
    <d v="2023-03-26T00:00:00"/>
    <s v="Management"/>
    <s v="G"/>
    <s v="Yes"/>
    <n v="8.24"/>
    <s v="Elect Abdulrahman Al Rawaf as Director"/>
    <s v="Election of Directors"/>
    <s v="None"/>
    <x v="4"/>
    <m/>
    <s v="No"/>
  </r>
  <r>
    <x v="472"/>
    <s v="Saudi Arabia"/>
    <s v="SA0007879139"/>
    <s v="B1323K0"/>
    <s v="Annual"/>
    <d v="2023-03-26T00:00:00"/>
    <s v="Management"/>
    <s v="G"/>
    <s v="Yes"/>
    <n v="8.25"/>
    <s v="Elect Khalid Al Ruwees as Director"/>
    <s v="Election of Directors"/>
    <s v="None"/>
    <x v="4"/>
    <m/>
    <s v="No"/>
  </r>
  <r>
    <x v="472"/>
    <s v="Saudi Arabia"/>
    <s v="SA0007879139"/>
    <s v="B1323K0"/>
    <s v="Annual"/>
    <d v="2023-03-26T00:00:00"/>
    <s v="Management"/>
    <s v="G"/>
    <s v="Yes"/>
    <n v="8.26"/>
    <s v="Elect Ghassan Kashmeeri as Director"/>
    <s v="Election of Directors"/>
    <s v="None"/>
    <x v="4"/>
    <m/>
    <s v="No"/>
  </r>
  <r>
    <x v="472"/>
    <s v="Saudi Arabia"/>
    <s v="SA0007879139"/>
    <s v="B1323K0"/>
    <s v="Annual"/>
    <d v="2023-03-26T00:00:00"/>
    <s v="Management"/>
    <s v="G"/>
    <s v="Yes"/>
    <n v="8.27"/>
    <s v="Elect Ahmed Murad as Director"/>
    <s v="Election of Directors"/>
    <s v="None"/>
    <x v="4"/>
    <m/>
    <s v="No"/>
  </r>
  <r>
    <x v="472"/>
    <s v="Saudi Arabia"/>
    <s v="SA0007879139"/>
    <s v="B1323K0"/>
    <s v="Annual"/>
    <d v="2023-03-26T00:00:00"/>
    <s v="Management"/>
    <s v="G"/>
    <s v="Yes"/>
    <n v="8.3000000000000007"/>
    <s v="Elect Ahmed Khoqeer as Director"/>
    <s v="Election of Directors"/>
    <s v="None"/>
    <x v="4"/>
    <m/>
    <s v="No"/>
  </r>
  <r>
    <x v="472"/>
    <s v="Saudi Arabia"/>
    <s v="SA0007879139"/>
    <s v="B1323K0"/>
    <s v="Annual"/>
    <d v="2023-03-26T00:00:00"/>
    <s v="Management"/>
    <s v="G"/>
    <s v="Yes"/>
    <n v="8.4"/>
    <s v="Elect Khalid Al Muheesin as Director"/>
    <s v="Election of Directors"/>
    <s v="None"/>
    <x v="4"/>
    <m/>
    <s v="No"/>
  </r>
  <r>
    <x v="472"/>
    <s v="Saudi Arabia"/>
    <s v="SA0007879139"/>
    <s v="B1323K0"/>
    <s v="Annual"/>
    <d v="2023-03-26T00:00:00"/>
    <s v="Management"/>
    <s v="G"/>
    <s v="Yes"/>
    <n v="8.5"/>
    <s v="Elect Sami Al Babteen as Director"/>
    <s v="Election of Directors"/>
    <s v="None"/>
    <x v="4"/>
    <m/>
    <s v="No"/>
  </r>
  <r>
    <x v="472"/>
    <s v="Saudi Arabia"/>
    <s v="SA0007879139"/>
    <s v="B1323K0"/>
    <s v="Annual"/>
    <d v="2023-03-26T00:00:00"/>
    <s v="Management"/>
    <s v="G"/>
    <s v="Yes"/>
    <n v="8.6"/>
    <s v="Elect Badr Al Harbi as Director"/>
    <s v="Election of Directors"/>
    <s v="None"/>
    <x v="4"/>
    <m/>
    <s v="No"/>
  </r>
  <r>
    <x v="472"/>
    <s v="Saudi Arabia"/>
    <s v="SA0007879139"/>
    <s v="B1323K0"/>
    <s v="Annual"/>
    <d v="2023-03-26T00:00:00"/>
    <s v="Management"/>
    <s v="G"/>
    <s v="Yes"/>
    <n v="8.6999999999999993"/>
    <s v="Elect Sulayman Al Haseen as Director"/>
    <s v="Election of Directors"/>
    <s v="None"/>
    <x v="4"/>
    <m/>
    <s v="No"/>
  </r>
  <r>
    <x v="472"/>
    <s v="Saudi Arabia"/>
    <s v="SA0007879139"/>
    <s v="B1323K0"/>
    <s v="Annual"/>
    <d v="2023-03-26T00:00:00"/>
    <s v="Management"/>
    <s v="G"/>
    <s v="Yes"/>
    <n v="8.8000000000000007"/>
    <s v="Elect Anas Kintab as Director"/>
    <s v="Election of Directors"/>
    <s v="None"/>
    <x v="4"/>
    <m/>
    <s v="No"/>
  </r>
  <r>
    <x v="472"/>
    <s v="Saudi Arabia"/>
    <s v="SA0007879139"/>
    <s v="B1323K0"/>
    <s v="Annual"/>
    <d v="2023-03-26T00:00:00"/>
    <s v="Management"/>
    <s v="G"/>
    <s v="Yes"/>
    <n v="8.9"/>
    <s v="Elect Ahmed Al Jreefani as Director"/>
    <s v="Election of Directors"/>
    <s v="None"/>
    <x v="4"/>
    <m/>
    <s v="No"/>
  </r>
  <r>
    <x v="472"/>
    <s v="Saudi Arabia"/>
    <s v="SA0007879139"/>
    <s v="B1323K0"/>
    <s v="Annual"/>
    <d v="2023-03-26T00:00:00"/>
    <s v="Management"/>
    <s v="G"/>
    <s v="Yes"/>
    <n v="9"/>
    <s v="Elect Members of Audit Committee and Approve its Responsibilities, Work Procedures, and Remuneration of its Members"/>
    <s v="Incentives and Remuneration"/>
    <s v="For"/>
    <x v="1"/>
    <s v="Insufficient biographical disclosure."/>
    <s v="Yes"/>
  </r>
  <r>
    <x v="472"/>
    <s v="Saudi Arabia"/>
    <s v="SA0007879139"/>
    <s v="B1323K0"/>
    <s v="Annual"/>
    <d v="2023-03-26T00:00:00"/>
    <s v="Management"/>
    <s v="G"/>
    <s v="Yes"/>
    <n v="10"/>
    <s v="Approve Interim Dividends Semi Annually or Quarterly for FY 2023"/>
    <s v="Other"/>
    <s v="For"/>
    <x v="2"/>
    <m/>
    <s v="No"/>
  </r>
  <r>
    <x v="473"/>
    <s v="Thailand"/>
    <s v="TH0268010Z03"/>
    <n v="6412568"/>
    <s v="Annual"/>
    <d v="2023-03-27T00:00:00"/>
    <s v="Management"/>
    <s v="G"/>
    <s v="No"/>
    <n v="1"/>
    <s v="Acknowledge Operating Results"/>
    <s v="Other"/>
    <m/>
    <x v="0"/>
    <m/>
    <s v="No"/>
  </r>
  <r>
    <x v="473"/>
    <s v="Thailand"/>
    <s v="TH0268010Z03"/>
    <n v="6412568"/>
    <s v="Annual"/>
    <d v="2023-03-27T00:00:00"/>
    <s v="Management"/>
    <s v="G"/>
    <s v="Yes"/>
    <n v="2"/>
    <s v="Approve Financial Statements"/>
    <s v="Other"/>
    <s v="For"/>
    <x v="2"/>
    <m/>
    <s v="No"/>
  </r>
  <r>
    <x v="473"/>
    <s v="Thailand"/>
    <s v="TH0268010Z03"/>
    <n v="6412568"/>
    <s v="Annual"/>
    <d v="2023-03-27T00:00:00"/>
    <s v="Management"/>
    <s v="G"/>
    <s v="Yes"/>
    <n v="3"/>
    <s v="Approve Allocation of Income"/>
    <s v="Other"/>
    <s v="For"/>
    <x v="2"/>
    <m/>
    <s v="No"/>
  </r>
  <r>
    <x v="473"/>
    <s v="Thailand"/>
    <s v="TH0268010Z03"/>
    <n v="6412568"/>
    <s v="Annual"/>
    <d v="2023-03-27T00:00:00"/>
    <s v="Management"/>
    <s v="G"/>
    <s v="Yes"/>
    <n v="4"/>
    <s v="Approve KPMG Phoomchai Audit Ltd. as Auditors and Authorize Board to Fix Their Remuneration"/>
    <s v="Incentives and Remuneration"/>
    <s v="For"/>
    <x v="2"/>
    <m/>
    <s v="No"/>
  </r>
  <r>
    <x v="473"/>
    <s v="Thailand"/>
    <s v="TH0268010Z03"/>
    <n v="6412568"/>
    <s v="Annual"/>
    <d v="2023-03-27T00:00:00"/>
    <s v="Management"/>
    <s v="G"/>
    <s v="Yes"/>
    <n v="5.0999999999999996"/>
    <s v="Elect Sarath Ratanavadi as Director"/>
    <s v="Election of Directors"/>
    <s v="For"/>
    <x v="1"/>
    <s v="Non-independent and the Remuneration Committee lacks sufficient independence. Non-independent and the Nomination Committee lacks sufficient independence."/>
    <s v="Yes"/>
  </r>
  <r>
    <x v="473"/>
    <s v="Thailand"/>
    <s v="TH0268010Z03"/>
    <n v="6412568"/>
    <s v="Annual"/>
    <d v="2023-03-27T00:00:00"/>
    <s v="Management"/>
    <s v="G"/>
    <s v="Yes"/>
    <n v="5.2"/>
    <s v="Elect Yupapin Wangviwat as Director"/>
    <s v="Election of Directors"/>
    <s v="For"/>
    <x v="2"/>
    <m/>
    <s v="No"/>
  </r>
  <r>
    <x v="473"/>
    <s v="Thailand"/>
    <s v="TH0268010Z03"/>
    <n v="6412568"/>
    <s v="Annual"/>
    <d v="2023-03-27T00:00:00"/>
    <s v="Management"/>
    <s v="G"/>
    <s v="Yes"/>
    <n v="5.3"/>
    <s v="Elect Krairit Euchukanonchai as Director"/>
    <s v="Election of Directors"/>
    <s v="For"/>
    <x v="2"/>
    <m/>
    <s v="No"/>
  </r>
  <r>
    <x v="473"/>
    <s v="Thailand"/>
    <s v="TH0268010Z03"/>
    <n v="6412568"/>
    <s v="Annual"/>
    <d v="2023-03-27T00:00:00"/>
    <s v="Management"/>
    <s v="G"/>
    <s v="Yes"/>
    <n v="5.4"/>
    <s v="Elect Somchai Lertsutiwong as Director"/>
    <s v="Election of Directors"/>
    <s v="For"/>
    <x v="2"/>
    <m/>
    <s v="No"/>
  </r>
  <r>
    <x v="473"/>
    <s v="Thailand"/>
    <s v="TH0268010Z03"/>
    <n v="6412568"/>
    <s v="Annual"/>
    <d v="2023-03-27T00:00:00"/>
    <s v="Management"/>
    <s v="G"/>
    <s v="Yes"/>
    <n v="6"/>
    <s v="Approve Remuneration of Directors"/>
    <s v="Election of Directors"/>
    <s v="For"/>
    <x v="2"/>
    <m/>
    <s v="No"/>
  </r>
  <r>
    <x v="473"/>
    <s v="Thailand"/>
    <s v="TH0268010Z03"/>
    <n v="6412568"/>
    <s v="Annual"/>
    <d v="2023-03-27T00:00:00"/>
    <s v="Management"/>
    <s v="G"/>
    <s v="Yes"/>
    <n v="7"/>
    <s v="Approve Issuance of Debentures"/>
    <s v="Other"/>
    <s v="For"/>
    <x v="2"/>
    <m/>
    <s v="No"/>
  </r>
  <r>
    <x v="473"/>
    <s v="Thailand"/>
    <s v="TH0268010Z03"/>
    <n v="6412568"/>
    <s v="Annual"/>
    <d v="2023-03-27T00:00:00"/>
    <s v="Management"/>
    <s v="G"/>
    <s v="Yes"/>
    <n v="8"/>
    <s v="Other Business"/>
    <s v="Other"/>
    <s v="For"/>
    <x v="4"/>
    <s v="We will not support any unspecified items included in the agenda of the general meeting of shareholders."/>
    <s v="Yes"/>
  </r>
  <r>
    <x v="474"/>
    <s v="Bermuda"/>
    <s v="BMG0171W1055"/>
    <s v="BPYM749"/>
    <s v="Special"/>
    <d v="2023-03-27T00:00:00"/>
    <s v="Management"/>
    <s v="G"/>
    <s v="Yes"/>
    <n v="1"/>
    <s v="Approve Transfer of Copyrights Framework Agreement, Proposed Annual Caps and Related Transactions"/>
    <s v="Other"/>
    <s v="For"/>
    <x v="2"/>
    <m/>
    <s v="No"/>
  </r>
  <r>
    <x v="111"/>
    <s v="China"/>
    <s v="CNE100004090"/>
    <s v="BMC2041"/>
    <s v="Special"/>
    <d v="2023-03-27T00:00:00"/>
    <s v="Management"/>
    <s v="G"/>
    <s v="Yes"/>
    <n v="1"/>
    <s v="Approve Draft and Summary of Employee Share Purchase Plan"/>
    <s v="Other"/>
    <s v="For"/>
    <x v="1"/>
    <s v="Dilution/discount applied is concerning."/>
    <s v="Yes"/>
  </r>
  <r>
    <x v="111"/>
    <s v="China"/>
    <s v="CNE100004090"/>
    <s v="BMC2041"/>
    <s v="Special"/>
    <d v="2023-03-27T00:00:00"/>
    <s v="Management"/>
    <s v="G"/>
    <s v="Yes"/>
    <n v="2"/>
    <s v="Approve Management Method of Employee Share Purchase Plan"/>
    <s v="Other"/>
    <s v="For"/>
    <x v="1"/>
    <s v="Dilution/discount applied is concerning."/>
    <s v="Yes"/>
  </r>
  <r>
    <x v="111"/>
    <s v="China"/>
    <s v="CNE100004090"/>
    <s v="BMC2041"/>
    <s v="Special"/>
    <d v="2023-03-27T00:00:00"/>
    <s v="Management"/>
    <s v="G"/>
    <s v="Yes"/>
    <n v="3"/>
    <s v="Approve Authorization of the Board to Handle All Matters Related to Employee Share Purchase Plan"/>
    <s v="Other"/>
    <s v="For"/>
    <x v="1"/>
    <s v="Dilution/discount applied is concerning."/>
    <s v="Yes"/>
  </r>
  <r>
    <x v="475"/>
    <s v="Turkey"/>
    <s v="TRABRISA91E3"/>
    <s v="B03MQ60"/>
    <s v="Annual"/>
    <d v="2023-03-27T00:00:00"/>
    <s v="Management"/>
    <s v="G"/>
    <s v="Yes"/>
    <n v="1"/>
    <s v="Open Meeting and Elect Presiding Council of Meeting"/>
    <s v="Other"/>
    <s v="For"/>
    <x v="2"/>
    <m/>
    <s v="No"/>
  </r>
  <r>
    <x v="475"/>
    <s v="Turkey"/>
    <s v="TRABRISA91E3"/>
    <s v="B03MQ60"/>
    <s v="Annual"/>
    <d v="2023-03-27T00:00:00"/>
    <s v="Management"/>
    <s v="G"/>
    <s v="Yes"/>
    <n v="2"/>
    <s v="Accept Board Report"/>
    <s v="Reports"/>
    <s v="For"/>
    <x v="2"/>
    <m/>
    <s v="No"/>
  </r>
  <r>
    <x v="475"/>
    <s v="Turkey"/>
    <s v="TRABRISA91E3"/>
    <s v="B03MQ60"/>
    <s v="Annual"/>
    <d v="2023-03-27T00:00:00"/>
    <s v="Management"/>
    <s v="G"/>
    <s v="Yes"/>
    <n v="3"/>
    <s v="Accept Audit Report"/>
    <s v="Reports"/>
    <s v="For"/>
    <x v="2"/>
    <m/>
    <s v="No"/>
  </r>
  <r>
    <x v="475"/>
    <s v="Turkey"/>
    <s v="TRABRISA91E3"/>
    <s v="B03MQ60"/>
    <s v="Annual"/>
    <d v="2023-03-27T00:00:00"/>
    <s v="Management"/>
    <s v="G"/>
    <s v="Yes"/>
    <n v="4"/>
    <s v="Accept Financial Statements"/>
    <s v="Other"/>
    <s v="For"/>
    <x v="2"/>
    <m/>
    <s v="No"/>
  </r>
  <r>
    <x v="475"/>
    <s v="Turkey"/>
    <s v="TRABRISA91E3"/>
    <s v="B03MQ60"/>
    <s v="Annual"/>
    <d v="2023-03-27T00:00:00"/>
    <s v="Management"/>
    <s v="G"/>
    <s v="Yes"/>
    <n v="5"/>
    <s v="Ratify Director Appointments"/>
    <s v="Election of Directors"/>
    <s v="For"/>
    <x v="1"/>
    <s v="Bundled director election proposal. Board not sufficiently independent. Non-independent candidate and historic concerns over Board independence. Unsupportive of Executives on the Remuneration Committee."/>
    <s v="Yes"/>
  </r>
  <r>
    <x v="475"/>
    <s v="Turkey"/>
    <s v="TRABRISA91E3"/>
    <s v="B03MQ60"/>
    <s v="Annual"/>
    <d v="2023-03-27T00:00:00"/>
    <s v="Management"/>
    <s v="G"/>
    <s v="No"/>
    <n v="6"/>
    <s v="Receive Information on Independent Directors Provided by Capital Markets Board"/>
    <s v="Election of Directors"/>
    <m/>
    <x v="0"/>
    <m/>
    <s v="No"/>
  </r>
  <r>
    <x v="475"/>
    <s v="Turkey"/>
    <s v="TRABRISA91E3"/>
    <s v="B03MQ60"/>
    <s v="Annual"/>
    <d v="2023-03-27T00:00:00"/>
    <s v="Management"/>
    <s v="G"/>
    <s v="Yes"/>
    <n v="7"/>
    <s v="Approve Discharge of Board"/>
    <s v="Other"/>
    <s v="For"/>
    <x v="2"/>
    <m/>
    <s v="No"/>
  </r>
  <r>
    <x v="475"/>
    <s v="Turkey"/>
    <s v="TRABRISA91E3"/>
    <s v="B03MQ60"/>
    <s v="Annual"/>
    <d v="2023-03-27T00:00:00"/>
    <s v="Management"/>
    <s v="G"/>
    <s v="Yes"/>
    <n v="8"/>
    <s v="Approve Allocation of Income"/>
    <s v="Other"/>
    <s v="For"/>
    <x v="2"/>
    <m/>
    <s v="No"/>
  </r>
  <r>
    <x v="475"/>
    <s v="Turkey"/>
    <s v="TRABRISA91E3"/>
    <s v="B03MQ60"/>
    <s v="Annual"/>
    <d v="2023-03-27T00:00:00"/>
    <s v="Management"/>
    <s v="G"/>
    <s v="Yes"/>
    <n v="9"/>
    <s v="Approve Director Remuneration"/>
    <s v="Election of Directors"/>
    <s v="For"/>
    <x v="2"/>
    <m/>
    <s v="No"/>
  </r>
  <r>
    <x v="475"/>
    <s v="Turkey"/>
    <s v="TRABRISA91E3"/>
    <s v="B03MQ60"/>
    <s v="Annual"/>
    <d v="2023-03-27T00:00:00"/>
    <s v="Management"/>
    <s v="G"/>
    <s v="Yes"/>
    <n v="10"/>
    <s v="Ratify External Auditors"/>
    <s v="Auditors"/>
    <s v="For"/>
    <x v="2"/>
    <m/>
    <s v="No"/>
  </r>
  <r>
    <x v="475"/>
    <s v="Turkey"/>
    <s v="TRABRISA91E3"/>
    <s v="B03MQ60"/>
    <s v="Annual"/>
    <d v="2023-03-27T00:00:00"/>
    <s v="Management"/>
    <s v="S"/>
    <s v="No"/>
    <n v="11"/>
    <s v="Receive Information on Donations Made in 2022"/>
    <s v="Other"/>
    <m/>
    <x v="0"/>
    <m/>
    <s v="No"/>
  </r>
  <r>
    <x v="475"/>
    <s v="Turkey"/>
    <s v="TRABRISA91E3"/>
    <s v="B03MQ60"/>
    <s v="Annual"/>
    <d v="2023-03-27T00:00:00"/>
    <s v="Management"/>
    <s v="S"/>
    <s v="Yes"/>
    <n v="12"/>
    <s v="Approve Upper Limit of Donations for 2023"/>
    <s v="Other"/>
    <s v="For"/>
    <x v="1"/>
    <s v="Not enough disclosure to make an informed decision."/>
    <s v="Yes"/>
  </r>
  <r>
    <x v="475"/>
    <s v="Turkey"/>
    <s v="TRABRISA91E3"/>
    <s v="B03MQ60"/>
    <s v="Annual"/>
    <d v="2023-03-27T00:00:00"/>
    <s v="Management"/>
    <s v="G"/>
    <s v="Yes"/>
    <n v="13"/>
    <s v="Authorize Share Capital Increase with Preemptive Rights"/>
    <s v="Other"/>
    <s v="For"/>
    <x v="1"/>
    <s v="Share issuances with pre-emption rights exceeding 20% of issued share capital are deemed overly dilutive."/>
    <s v="Yes"/>
  </r>
  <r>
    <x v="475"/>
    <s v="Turkey"/>
    <s v="TRABRISA91E3"/>
    <s v="B03MQ60"/>
    <s v="Annual"/>
    <d v="2023-03-27T00:00:00"/>
    <s v="Management"/>
    <s v="G"/>
    <s v="Yes"/>
    <n v="14"/>
    <s v="Grant Permission for Board Members to Engage in Commercial Transactions with Company and Be Involved with Companies with Similar Corporate Purpose in Accordance with Articles 395 and 396 of Turkish Commercial Law"/>
    <s v="Other"/>
    <s v="For"/>
    <x v="2"/>
    <m/>
    <s v="No"/>
  </r>
  <r>
    <x v="475"/>
    <s v="Turkey"/>
    <s v="TRABRISA91E3"/>
    <s v="B03MQ60"/>
    <s v="Annual"/>
    <d v="2023-03-27T00:00:00"/>
    <s v="Management"/>
    <s v="G"/>
    <s v="No"/>
    <n v="15"/>
    <s v="Wishes"/>
    <s v="Other"/>
    <m/>
    <x v="0"/>
    <m/>
    <s v="No"/>
  </r>
  <r>
    <x v="476"/>
    <s v="China"/>
    <s v="CNE100000BN6"/>
    <s v="B2R9WR4"/>
    <s v="Annual"/>
    <d v="2023-03-27T00:00:00"/>
    <s v="Management"/>
    <s v="G"/>
    <s v="Yes"/>
    <n v="1"/>
    <s v="Approve Report of the Board of Directors"/>
    <s v="Election of Directors"/>
    <s v="For"/>
    <x v="2"/>
    <m/>
    <s v="No"/>
  </r>
  <r>
    <x v="476"/>
    <s v="China"/>
    <s v="CNE100000BN6"/>
    <s v="B2R9WR4"/>
    <s v="Annual"/>
    <d v="2023-03-27T00:00:00"/>
    <s v="Management"/>
    <s v="G"/>
    <s v="Yes"/>
    <n v="2"/>
    <s v="Approve Report of the Board of Supervisors"/>
    <s v="Reports"/>
    <s v="For"/>
    <x v="2"/>
    <m/>
    <s v="No"/>
  </r>
  <r>
    <x v="476"/>
    <s v="China"/>
    <s v="CNE100000BN6"/>
    <s v="B2R9WR4"/>
    <s v="Annual"/>
    <d v="2023-03-27T00:00:00"/>
    <s v="Management"/>
    <s v="G"/>
    <s v="Yes"/>
    <n v="3"/>
    <s v="Approve Financial Statements"/>
    <s v="Other"/>
    <s v="For"/>
    <x v="2"/>
    <m/>
    <s v="No"/>
  </r>
  <r>
    <x v="476"/>
    <s v="China"/>
    <s v="CNE100000BN6"/>
    <s v="B2R9WR4"/>
    <s v="Annual"/>
    <d v="2023-03-27T00:00:00"/>
    <s v="Management"/>
    <s v="G"/>
    <s v="Yes"/>
    <n v="4"/>
    <s v="Approve Annual Report and Summary"/>
    <s v="Reports"/>
    <s v="For"/>
    <x v="2"/>
    <m/>
    <s v="No"/>
  </r>
  <r>
    <x v="476"/>
    <s v="China"/>
    <s v="CNE100000BN6"/>
    <s v="B2R9WR4"/>
    <s v="Annual"/>
    <d v="2023-03-27T00:00:00"/>
    <s v="Management"/>
    <s v="G"/>
    <s v="Yes"/>
    <n v="5"/>
    <s v="Approve Profit Distribution Plan"/>
    <s v="Other"/>
    <s v="For"/>
    <x v="2"/>
    <m/>
    <s v="No"/>
  </r>
  <r>
    <x v="476"/>
    <s v="China"/>
    <s v="CNE100000BN6"/>
    <s v="B2R9WR4"/>
    <s v="Annual"/>
    <d v="2023-03-27T00:00:00"/>
    <s v="Management"/>
    <s v="G"/>
    <s v="Yes"/>
    <n v="6"/>
    <s v="Approve Report on the Deposit and Usage of Raised Funds"/>
    <s v="Reports"/>
    <s v="For"/>
    <x v="2"/>
    <m/>
    <s v="No"/>
  </r>
  <r>
    <x v="476"/>
    <s v="China"/>
    <s v="CNE100000BN6"/>
    <s v="B2R9WR4"/>
    <s v="Annual"/>
    <d v="2023-03-27T00:00:00"/>
    <s v="Management"/>
    <s v="G"/>
    <s v="Yes"/>
    <n v="7"/>
    <s v="Approve to Appoint Auditor"/>
    <s v="Auditors"/>
    <s v="For"/>
    <x v="2"/>
    <m/>
    <s v="No"/>
  </r>
  <r>
    <x v="476"/>
    <s v="China"/>
    <s v="CNE100000BN6"/>
    <s v="B2R9WR4"/>
    <s v="Annual"/>
    <d v="2023-03-27T00:00:00"/>
    <s v="Management"/>
    <s v="G"/>
    <s v="Yes"/>
    <n v="8"/>
    <s v="Approve Provision of Guarantee"/>
    <s v="Other"/>
    <s v="For"/>
    <x v="1"/>
    <s v="Terms of the guarantee are deemed not to be in the best interest of shareholders."/>
    <s v="Yes"/>
  </r>
  <r>
    <x v="36"/>
    <s v="China"/>
    <s v="CNE000000PK3"/>
    <n v="6018223"/>
    <s v="Special"/>
    <d v="2023-03-27T00:00:00"/>
    <s v="Management"/>
    <s v="G"/>
    <s v="Yes"/>
    <n v="1"/>
    <s v="Approve Draft and Summary of Performance Shares Incentive Plan"/>
    <s v="Other"/>
    <s v="For"/>
    <x v="2"/>
    <m/>
    <s v="No"/>
  </r>
  <r>
    <x v="36"/>
    <s v="China"/>
    <s v="CNE000000PK3"/>
    <n v="6018223"/>
    <s v="Special"/>
    <d v="2023-03-27T00:00:00"/>
    <s v="Management"/>
    <s v="G"/>
    <s v="Yes"/>
    <n v="2"/>
    <s v="Approve Measures for the Administration of Performance Shares Incentive Plans"/>
    <s v="Other"/>
    <s v="For"/>
    <x v="2"/>
    <m/>
    <s v="No"/>
  </r>
  <r>
    <x v="36"/>
    <s v="China"/>
    <s v="CNE000000PK3"/>
    <n v="6018223"/>
    <s v="Special"/>
    <d v="2023-03-27T00:00:00"/>
    <s v="Management"/>
    <s v="G"/>
    <s v="Yes"/>
    <n v="3"/>
    <s v="Approve Methods to Assess the Performance of Plan Participants"/>
    <s v="Other"/>
    <s v="For"/>
    <x v="2"/>
    <m/>
    <s v="No"/>
  </r>
  <r>
    <x v="36"/>
    <s v="China"/>
    <s v="CNE000000PK3"/>
    <n v="6018223"/>
    <s v="Special"/>
    <d v="2023-03-27T00:00:00"/>
    <s v="Management"/>
    <s v="G"/>
    <s v="Yes"/>
    <n v="4"/>
    <s v="Approve Authorization of Board to Handle All Related Matters"/>
    <s v="Other"/>
    <s v="For"/>
    <x v="2"/>
    <m/>
    <s v="No"/>
  </r>
  <r>
    <x v="36"/>
    <s v="China"/>
    <s v="CNE000000PK3"/>
    <n v="6018223"/>
    <s v="Special"/>
    <d v="2023-03-27T00:00:00"/>
    <s v="Management"/>
    <s v="G"/>
    <s v="Yes"/>
    <n v="5"/>
    <s v="Approve Financial Services Agreement"/>
    <s v="Other"/>
    <s v="For"/>
    <x v="1"/>
    <s v="The proposed transaction is not in the best interest of existing shareholders."/>
    <s v="Yes"/>
  </r>
  <r>
    <x v="36"/>
    <s v="China"/>
    <s v="CNE000000PK3"/>
    <n v="6018223"/>
    <s v="Special"/>
    <d v="2023-03-27T00:00:00"/>
    <s v="Management"/>
    <s v="G"/>
    <s v="Yes"/>
    <n v="6"/>
    <s v="Approve Related Party Transaction"/>
    <s v="Other"/>
    <s v="For"/>
    <x v="2"/>
    <m/>
    <s v="No"/>
  </r>
  <r>
    <x v="477"/>
    <s v="South Korea"/>
    <s v="KR7000120006"/>
    <n v="6497112"/>
    <s v="Annual"/>
    <d v="2023-03-27T00:00:00"/>
    <s v="Management"/>
    <s v="G"/>
    <s v="Yes"/>
    <n v="1"/>
    <s v="Approve Financial Statements and Allocation of Income"/>
    <s v="Other"/>
    <s v="For"/>
    <x v="2"/>
    <m/>
    <s v="No"/>
  </r>
  <r>
    <x v="477"/>
    <s v="South Korea"/>
    <s v="KR7000120006"/>
    <n v="6497112"/>
    <s v="Annual"/>
    <d v="2023-03-27T00:00:00"/>
    <s v="Management"/>
    <s v="G"/>
    <s v="Yes"/>
    <n v="2"/>
    <s v="Elect Kim Cheol-ju as Outside Director"/>
    <s v="Election of Directors"/>
    <s v="For"/>
    <x v="2"/>
    <m/>
    <s v="No"/>
  </r>
  <r>
    <x v="477"/>
    <s v="South Korea"/>
    <s v="KR7000120006"/>
    <n v="6497112"/>
    <s v="Annual"/>
    <d v="2023-03-27T00:00:00"/>
    <s v="Management"/>
    <s v="G"/>
    <s v="Yes"/>
    <n v="3"/>
    <s v="Elect Kim Cheol-ju as a Member of Audit Committee"/>
    <s v="Other"/>
    <s v="For"/>
    <x v="2"/>
    <m/>
    <s v="No"/>
  </r>
  <r>
    <x v="477"/>
    <s v="South Korea"/>
    <s v="KR7000120006"/>
    <n v="6497112"/>
    <s v="Annual"/>
    <d v="2023-03-27T00:00:00"/>
    <s v="Management"/>
    <s v="G"/>
    <s v="Yes"/>
    <n v="4"/>
    <s v="Approve Total Remuneration of Inside Directors and Outside Directors"/>
    <s v="Election of Directors"/>
    <s v="For"/>
    <x v="2"/>
    <m/>
    <s v="No"/>
  </r>
  <r>
    <x v="477"/>
    <s v="South Korea"/>
    <s v="KR7000120006"/>
    <n v="6497112"/>
    <s v="Annual"/>
    <d v="2023-03-27T00:00:00"/>
    <s v="Management"/>
    <s v="G"/>
    <s v="Yes"/>
    <n v="5"/>
    <s v="Amend Articles of Incorporation"/>
    <s v="Other"/>
    <s v="For"/>
    <x v="2"/>
    <m/>
    <s v="No"/>
  </r>
  <r>
    <x v="478"/>
    <s v="Mexico"/>
    <s v="MX01KO000002"/>
    <s v="BHHP0S4"/>
    <s v="Annual"/>
    <d v="2023-03-27T00:00:00"/>
    <s v="Management"/>
    <s v="G"/>
    <s v="Yes"/>
    <n v="1"/>
    <s v="Approve Financial Statements and Statutory Reports"/>
    <s v="Reports"/>
    <s v="For"/>
    <x v="1"/>
    <s v="Company has failed to publish the audited accounts in a sufficient timeframe ahead of the meeting."/>
    <s v="Yes"/>
  </r>
  <r>
    <x v="478"/>
    <s v="Mexico"/>
    <s v="MX01KO000002"/>
    <s v="BHHP0S4"/>
    <s v="Annual"/>
    <d v="2023-03-27T00:00:00"/>
    <s v="Management"/>
    <s v="G"/>
    <s v="Yes"/>
    <n v="2"/>
    <s v="Approve Allocation of Income and Cash Dividends"/>
    <s v="Other"/>
    <s v="For"/>
    <x v="2"/>
    <m/>
    <s v="No"/>
  </r>
  <r>
    <x v="478"/>
    <s v="Mexico"/>
    <s v="MX01KO000002"/>
    <s v="BHHP0S4"/>
    <s v="Annual"/>
    <d v="2023-03-27T00:00:00"/>
    <s v="Management"/>
    <s v="G"/>
    <s v="Yes"/>
    <n v="3"/>
    <s v="Set Maximum Amount of Share Repurchase Reserve"/>
    <s v="Other"/>
    <s v="For"/>
    <x v="2"/>
    <m/>
    <s v="No"/>
  </r>
  <r>
    <x v="478"/>
    <s v="Mexico"/>
    <s v="MX01KO000002"/>
    <s v="BHHP0S4"/>
    <s v="Annual"/>
    <d v="2023-03-27T00:00:00"/>
    <s v="Management"/>
    <s v="G"/>
    <s v="Yes"/>
    <n v="5"/>
    <s v="Approve Remuneration of Directors; Verify Director's Independence Classification; Elect Board Chairman and Secretaries"/>
    <s v="Election of Directors"/>
    <s v="For"/>
    <x v="1"/>
    <s v="Bundled director election proposal. Board not sufficiently independent. Executive Chair without sufficient counterbalance."/>
    <s v="Yes"/>
  </r>
  <r>
    <x v="478"/>
    <s v="Mexico"/>
    <s v="MX01KO000002"/>
    <s v="BHHP0S4"/>
    <s v="Annual"/>
    <d v="2023-03-27T00:00:00"/>
    <s v="Management"/>
    <s v="G"/>
    <s v="Yes"/>
    <n v="6"/>
    <s v="Elect Members of Planning and Financing Committee, Audit Committee and Corporate Practices Committee; Elect Chairman of Committees and Fix their Remuneration"/>
    <s v="Incentives and Remuneration"/>
    <s v="For"/>
    <x v="1"/>
    <s v="Bundled director election proposal.  Non-independent and Audit Committee lacks sufficient independence."/>
    <s v="Yes"/>
  </r>
  <r>
    <x v="478"/>
    <s v="Mexico"/>
    <s v="MX01KO000002"/>
    <s v="BHHP0S4"/>
    <s v="Annual"/>
    <d v="2023-03-27T00:00:00"/>
    <s v="Management"/>
    <s v="G"/>
    <s v="Yes"/>
    <n v="7"/>
    <s v="Authorize Board to Ratify and Execute Approved Resolutions"/>
    <s v="Other"/>
    <s v="For"/>
    <x v="2"/>
    <m/>
    <s v="No"/>
  </r>
  <r>
    <x v="478"/>
    <s v="Mexico"/>
    <s v="MX01KO000002"/>
    <s v="BHHP0S4"/>
    <s v="Annual"/>
    <d v="2023-03-27T00:00:00"/>
    <s v="Management"/>
    <s v="G"/>
    <s v="Yes"/>
    <n v="8"/>
    <s v="Approve Minutes of Meeting"/>
    <s v="Other"/>
    <s v="For"/>
    <x v="2"/>
    <m/>
    <s v="No"/>
  </r>
  <r>
    <x v="478"/>
    <s v="Mexico"/>
    <s v="MX01KO000002"/>
    <s v="BHHP0S4"/>
    <s v="Annual"/>
    <d v="2023-03-27T00:00:00"/>
    <s v="Management"/>
    <s v="G"/>
    <s v="No"/>
    <s v="4.a"/>
    <s v="Elect Jose Antonio Fernandez Carbajal as Director Representing Series A Shareholders"/>
    <s v="Election of Directors"/>
    <m/>
    <x v="0"/>
    <m/>
    <s v="No"/>
  </r>
  <r>
    <x v="478"/>
    <s v="Mexico"/>
    <s v="MX01KO000002"/>
    <s v="BHHP0S4"/>
    <s v="Annual"/>
    <d v="2023-03-27T00:00:00"/>
    <s v="Management"/>
    <s v="G"/>
    <s v="No"/>
    <s v="4.b"/>
    <s v="Elect Daniel Alberto Rodriguez Cofre as Director Representing Series A Shareholders"/>
    <s v="Election of Directors"/>
    <m/>
    <x v="0"/>
    <m/>
    <s v="No"/>
  </r>
  <r>
    <x v="478"/>
    <s v="Mexico"/>
    <s v="MX01KO000002"/>
    <s v="BHHP0S4"/>
    <s v="Annual"/>
    <d v="2023-03-27T00:00:00"/>
    <s v="Management"/>
    <s v="G"/>
    <s v="No"/>
    <s v="4.c"/>
    <s v="Elect Federico Jose Reyes Garcia as Director Representing Series A Shareholders"/>
    <s v="Election of Directors"/>
    <m/>
    <x v="0"/>
    <m/>
    <s v="No"/>
  </r>
  <r>
    <x v="478"/>
    <s v="Mexico"/>
    <s v="MX01KO000002"/>
    <s v="BHHP0S4"/>
    <s v="Annual"/>
    <d v="2023-03-27T00:00:00"/>
    <s v="Management"/>
    <s v="G"/>
    <s v="No"/>
    <s v="4.d"/>
    <s v="Elect Ricardo Guajardo Touche as Director Representing Series A Shareholders"/>
    <s v="Election of Directors"/>
    <m/>
    <x v="0"/>
    <m/>
    <s v="No"/>
  </r>
  <r>
    <x v="478"/>
    <s v="Mexico"/>
    <s v="MX01KO000002"/>
    <s v="BHHP0S4"/>
    <s v="Annual"/>
    <d v="2023-03-27T00:00:00"/>
    <s v="Management"/>
    <s v="G"/>
    <s v="No"/>
    <s v="4.e"/>
    <s v="Elect Enrique F. Senior Hernandez as Director Representing Series A Shareholders"/>
    <s v="Election of Directors"/>
    <m/>
    <x v="0"/>
    <m/>
    <s v="No"/>
  </r>
  <r>
    <x v="478"/>
    <s v="Mexico"/>
    <s v="MX01KO000002"/>
    <s v="BHHP0S4"/>
    <s v="Annual"/>
    <d v="2023-03-27T00:00:00"/>
    <s v="Management"/>
    <s v="G"/>
    <s v="No"/>
    <s v="4.f"/>
    <s v="Elect Jose Henrique Cutrale as Director Representing Series A Shareholders"/>
    <s v="Election of Directors"/>
    <m/>
    <x v="0"/>
    <m/>
    <s v="No"/>
  </r>
  <r>
    <x v="478"/>
    <s v="Mexico"/>
    <s v="MX01KO000002"/>
    <s v="BHHP0S4"/>
    <s v="Annual"/>
    <d v="2023-03-27T00:00:00"/>
    <s v="Management"/>
    <s v="G"/>
    <s v="No"/>
    <s v="4.g"/>
    <s v="Elect Alfonso Gonzalez Migoya as Director Representing Series A Shareholders"/>
    <s v="Election of Directors"/>
    <m/>
    <x v="0"/>
    <m/>
    <s v="No"/>
  </r>
  <r>
    <x v="478"/>
    <s v="Mexico"/>
    <s v="MX01KO000002"/>
    <s v="BHHP0S4"/>
    <s v="Annual"/>
    <d v="2023-03-27T00:00:00"/>
    <s v="Management"/>
    <s v="G"/>
    <s v="No"/>
    <s v="4.h"/>
    <s v="Elect Francisco Zambrano Rodriguez as Director Representing Series A Shareholders"/>
    <s v="Election of Directors"/>
    <m/>
    <x v="0"/>
    <m/>
    <s v="No"/>
  </r>
  <r>
    <x v="478"/>
    <s v="Mexico"/>
    <s v="MX01KO000002"/>
    <s v="BHHP0S4"/>
    <s v="Annual"/>
    <d v="2023-03-27T00:00:00"/>
    <s v="Management"/>
    <s v="G"/>
    <s v="No"/>
    <s v="4.i"/>
    <s v="Elect Luis Rubio Freidberg as Director Representing Series A Shareholders"/>
    <s v="Election of Directors"/>
    <m/>
    <x v="0"/>
    <m/>
    <s v="No"/>
  </r>
  <r>
    <x v="478"/>
    <s v="Mexico"/>
    <s v="MX01KO000002"/>
    <s v="BHHP0S4"/>
    <s v="Annual"/>
    <d v="2023-03-27T00:00:00"/>
    <s v="Management"/>
    <s v="G"/>
    <s v="No"/>
    <s v="4.j"/>
    <s v="Elect John Murphy as Director Representing Series D Shareholders"/>
    <s v="Election of Directors"/>
    <m/>
    <x v="0"/>
    <m/>
    <s v="No"/>
  </r>
  <r>
    <x v="478"/>
    <s v="Mexico"/>
    <s v="MX01KO000002"/>
    <s v="BHHP0S4"/>
    <s v="Annual"/>
    <d v="2023-03-27T00:00:00"/>
    <s v="Management"/>
    <s v="G"/>
    <s v="No"/>
    <s v="4.k"/>
    <s v="Elect Jose Octavio Reyes Lagunes as Director Representing Series D Shareholders"/>
    <s v="Election of Directors"/>
    <m/>
    <x v="0"/>
    <m/>
    <s v="No"/>
  </r>
  <r>
    <x v="478"/>
    <s v="Mexico"/>
    <s v="MX01KO000002"/>
    <s v="BHHP0S4"/>
    <s v="Annual"/>
    <d v="2023-03-27T00:00:00"/>
    <s v="Management"/>
    <s v="G"/>
    <s v="No"/>
    <s v="4.l"/>
    <s v="Elect Nikos Koumettis as Director Representing Series D Shareholders"/>
    <s v="Election of Directors"/>
    <m/>
    <x v="0"/>
    <m/>
    <s v="No"/>
  </r>
  <r>
    <x v="478"/>
    <s v="Mexico"/>
    <s v="MX01KO000002"/>
    <s v="BHHP0S4"/>
    <s v="Annual"/>
    <d v="2023-03-27T00:00:00"/>
    <s v="Management"/>
    <s v="G"/>
    <s v="No"/>
    <s v="4.m"/>
    <s v="Elect Jennifer Mann as Director Representing Series D Shareholders"/>
    <s v="Election of Directors"/>
    <m/>
    <x v="0"/>
    <m/>
    <s v="No"/>
  </r>
  <r>
    <x v="478"/>
    <s v="Mexico"/>
    <s v="MX01KO000002"/>
    <s v="BHHP0S4"/>
    <s v="Annual"/>
    <d v="2023-03-27T00:00:00"/>
    <s v="Management"/>
    <s v="G"/>
    <s v="Yes"/>
    <s v="4.n"/>
    <s v="Elect Victor Alberto Tiburcio Celorio as Director Representing Series L Shareholders"/>
    <s v="Election of Directors"/>
    <s v="For"/>
    <x v="2"/>
    <m/>
    <s v="No"/>
  </r>
  <r>
    <x v="478"/>
    <s v="Mexico"/>
    <s v="MX01KO000002"/>
    <s v="BHHP0S4"/>
    <s v="Annual"/>
    <d v="2023-03-27T00:00:00"/>
    <s v="Management"/>
    <s v="G"/>
    <s v="Yes"/>
    <s v="4.o"/>
    <s v="Elect Luis Alfonso Nicolau Gutierrez as Director Representing Series L Shareholders"/>
    <s v="Election of Directors"/>
    <s v="For"/>
    <x v="2"/>
    <m/>
    <s v="No"/>
  </r>
  <r>
    <x v="478"/>
    <s v="Mexico"/>
    <s v="MX01KO000002"/>
    <s v="BHHP0S4"/>
    <s v="Annual"/>
    <d v="2023-03-27T00:00:00"/>
    <s v="Management"/>
    <s v="G"/>
    <s v="Yes"/>
    <s v="4.p"/>
    <s v="Elect Amy Eschliman as Director Representing Series L Shareholders"/>
    <s v="Election of Directors"/>
    <s v="For"/>
    <x v="2"/>
    <m/>
    <s v="No"/>
  </r>
  <r>
    <x v="479"/>
    <s v="South Korea"/>
    <s v="KR7010620003"/>
    <n v="6451066"/>
    <s v="Annual"/>
    <d v="2023-03-27T00:00:00"/>
    <s v="Management"/>
    <s v="G"/>
    <s v="Yes"/>
    <n v="1"/>
    <s v="Approve Financial Statements and Allocation of Income"/>
    <s v="Other"/>
    <s v="For"/>
    <x v="1"/>
    <s v="Company has failed to publish the audited accounts in a sufficient timeframe ahead of the meeting."/>
    <s v="Yes"/>
  </r>
  <r>
    <x v="479"/>
    <s v="South Korea"/>
    <s v="KR7010620003"/>
    <n v="6451066"/>
    <s v="Annual"/>
    <d v="2023-03-27T00:00:00"/>
    <s v="Management"/>
    <s v="G"/>
    <s v="Yes"/>
    <n v="2.1"/>
    <s v="Elect Kim Hyeong-gwan as Inside Director"/>
    <s v="Election of Directors"/>
    <s v="For"/>
    <x v="2"/>
    <m/>
    <s v="No"/>
  </r>
  <r>
    <x v="479"/>
    <s v="South Korea"/>
    <s v="KR7010620003"/>
    <n v="6451066"/>
    <s v="Annual"/>
    <d v="2023-03-27T00:00:00"/>
    <s v="Management"/>
    <s v="G"/>
    <s v="Yes"/>
    <n v="2.2000000000000002"/>
    <s v="Elect Yoo Seung-won as Outside Director"/>
    <s v="Election of Directors"/>
    <s v="For"/>
    <x v="2"/>
    <m/>
    <s v="No"/>
  </r>
  <r>
    <x v="479"/>
    <s v="South Korea"/>
    <s v="KR7010620003"/>
    <n v="6451066"/>
    <s v="Annual"/>
    <d v="2023-03-27T00:00:00"/>
    <s v="Management"/>
    <s v="G"/>
    <s v="Yes"/>
    <n v="3"/>
    <s v="Elect Yoo Seung-won as a Member of Audit Committee"/>
    <s v="Other"/>
    <s v="For"/>
    <x v="2"/>
    <m/>
    <s v="No"/>
  </r>
  <r>
    <x v="479"/>
    <s v="South Korea"/>
    <s v="KR7010620003"/>
    <n v="6451066"/>
    <s v="Annual"/>
    <d v="2023-03-27T00:00:00"/>
    <s v="Management"/>
    <s v="G"/>
    <s v="Yes"/>
    <n v="4"/>
    <s v="Approve Total Remuneration of Inside Directors and Outside Directors"/>
    <s v="Election of Directors"/>
    <s v="For"/>
    <x v="2"/>
    <m/>
    <s v="No"/>
  </r>
  <r>
    <x v="480"/>
    <s v="China"/>
    <s v="CNE000000SK7"/>
    <n v="6019011"/>
    <s v="Extraordinary Shareholders"/>
    <d v="2023-03-27T00:00:00"/>
    <s v="Management"/>
    <s v="G"/>
    <s v="Yes"/>
    <n v="1"/>
    <s v="Approve Suspension of the 1 Mtpa Coal-to-Oil Pilot Project of Yitai Yili Energy Co., Ltd."/>
    <s v="Other"/>
    <s v="For"/>
    <x v="2"/>
    <m/>
    <s v="No"/>
  </r>
  <r>
    <x v="480"/>
    <s v="China"/>
    <s v="CNE000000SK7"/>
    <n v="6019011"/>
    <s v="Extraordinary Shareholders"/>
    <d v="2023-03-27T00:00:00"/>
    <s v="Shareholder"/>
    <s v="G"/>
    <s v="Yes"/>
    <n v="2"/>
    <s v="Amend Articles of Association"/>
    <s v="Other"/>
    <s v="For"/>
    <x v="2"/>
    <m/>
    <s v="No"/>
  </r>
  <r>
    <x v="480"/>
    <s v="China"/>
    <s v="CNE000000SK7"/>
    <n v="6019011"/>
    <s v="Extraordinary Shareholders"/>
    <d v="2023-03-27T00:00:00"/>
    <s v="Shareholder"/>
    <s v="G"/>
    <s v="Yes"/>
    <n v="3"/>
    <s v="Amend Rules and Procedures Regarding Meetings of Board of Directors"/>
    <s v="Election of Directors"/>
    <s v="For"/>
    <x v="2"/>
    <m/>
    <s v="No"/>
  </r>
  <r>
    <x v="480"/>
    <s v="China"/>
    <s v="CNE000000SK7"/>
    <n v="6019011"/>
    <s v="Extraordinary Shareholders"/>
    <d v="2023-03-27T00:00:00"/>
    <s v="Shareholder"/>
    <s v="G"/>
    <s v="Yes"/>
    <n v="4.0999999999999996"/>
    <s v="Elect Li Juncheng as Director"/>
    <s v="Election of Directors"/>
    <s v="For"/>
    <x v="2"/>
    <m/>
    <s v="No"/>
  </r>
  <r>
    <x v="480"/>
    <s v="China"/>
    <s v="CNE000000SK7"/>
    <n v="6019011"/>
    <s v="Extraordinary Shareholders"/>
    <d v="2023-03-27T00:00:00"/>
    <s v="Shareholder"/>
    <s v="G"/>
    <s v="Yes"/>
    <n v="4.2"/>
    <s v="Elect Yang Jialin as Director"/>
    <s v="Election of Directors"/>
    <s v="For"/>
    <x v="2"/>
    <m/>
    <s v="No"/>
  </r>
  <r>
    <x v="480"/>
    <s v="China"/>
    <s v="CNE000000SK7"/>
    <n v="6019011"/>
    <s v="Extraordinary Shareholders"/>
    <d v="2023-03-27T00:00:00"/>
    <s v="Shareholder"/>
    <s v="G"/>
    <s v="Yes"/>
    <n v="4.3"/>
    <s v="Elect Bian Zhibao as Director"/>
    <s v="Election of Directors"/>
    <s v="For"/>
    <x v="2"/>
    <m/>
    <s v="No"/>
  </r>
  <r>
    <x v="481"/>
    <s v="Cayman Islands"/>
    <s v="KYG5140J1013"/>
    <s v="BJ9JY53"/>
    <s v="Extraordinary Shareholders"/>
    <d v="2023-03-27T00:00:00"/>
    <s v="Management"/>
    <s v="G"/>
    <s v="Yes"/>
    <n v="2"/>
    <s v="Authorize Any Director to Deal with All Matters in Relation to the Grant of the New Restricted Shares to the Connected Grantees Pursuant to the 2022 Restricted Share Award Scheme"/>
    <s v="Election of Directors"/>
    <s v="For"/>
    <x v="1"/>
    <s v="LTIP is overly dilutive. LTIP lacks disclosure."/>
    <s v="Yes"/>
  </r>
  <r>
    <x v="481"/>
    <s v="Cayman Islands"/>
    <s v="KYG5140J1013"/>
    <s v="BJ9JY53"/>
    <s v="Extraordinary Shareholders"/>
    <d v="2023-03-27T00:00:00"/>
    <s v="Management"/>
    <s v="G"/>
    <s v="Yes"/>
    <s v="1A"/>
    <s v="Approve Grant of New Restricted Shares to Zhong Yong Pursuant to the 2022 Restricted Share Award Scheme"/>
    <s v="Other"/>
    <s v="For"/>
    <x v="1"/>
    <s v="LTIP is overly dilutive. LTIP lacks disclosure."/>
    <s v="Yes"/>
  </r>
  <r>
    <x v="481"/>
    <s v="Cayman Islands"/>
    <s v="KYG5140J1013"/>
    <s v="BJ9JY53"/>
    <s v="Extraordinary Shareholders"/>
    <d v="2023-03-27T00:00:00"/>
    <s v="Management"/>
    <s v="G"/>
    <s v="Yes"/>
    <s v="1B"/>
    <s v="Approve Grant of New Restricted Shares to John G. Wilcox Pursuant to the 2022 Restricted Share Award Scheme"/>
    <s v="Other"/>
    <s v="For"/>
    <x v="1"/>
    <s v="LTIP is overly dilutive. LTIP lacks disclosure."/>
    <s v="Yes"/>
  </r>
  <r>
    <x v="481"/>
    <s v="Cayman Islands"/>
    <s v="KYG5140J1013"/>
    <s v="BJ9JY53"/>
    <s v="Extraordinary Shareholders"/>
    <d v="2023-03-27T00:00:00"/>
    <s v="Management"/>
    <s v="G"/>
    <s v="Yes"/>
    <s v="1C"/>
    <s v="Approve Grant of New Restricted Shares to Dong Yang Pursuant to the 2022 Restricted Share Award Scheme"/>
    <s v="Other"/>
    <s v="For"/>
    <x v="1"/>
    <s v="LTIP is overly dilutive. LTIP lacks disclosure."/>
    <s v="Yes"/>
  </r>
  <r>
    <x v="481"/>
    <s v="Cayman Islands"/>
    <s v="KYG5140J1013"/>
    <s v="BJ9JY53"/>
    <s v="Extraordinary Shareholders"/>
    <d v="2023-03-27T00:00:00"/>
    <s v="Management"/>
    <s v="G"/>
    <s v="Yes"/>
    <s v="1D"/>
    <s v="Approve Grant of New Restricted Shares to Lyu Rong Pursuant to the 2022 Restricted Share Award Scheme"/>
    <s v="Other"/>
    <s v="For"/>
    <x v="1"/>
    <s v="LTIP is overly dilutive. LTIP lacks disclosure."/>
    <s v="Yes"/>
  </r>
  <r>
    <x v="481"/>
    <s v="Cayman Islands"/>
    <s v="KYG5140J1013"/>
    <s v="BJ9JY53"/>
    <s v="Extraordinary Shareholders"/>
    <d v="2023-03-27T00:00:00"/>
    <s v="Management"/>
    <s v="G"/>
    <s v="Yes"/>
    <s v="1E"/>
    <s v="Approve Grant of New Restricted Shares to Geng Lihong Pursuant to the 2022 Restricted Share Award Scheme"/>
    <s v="Other"/>
    <s v="For"/>
    <x v="1"/>
    <s v="LTIP is overly dilutive. LTIP lacks disclosure."/>
    <s v="Yes"/>
  </r>
  <r>
    <x v="481"/>
    <s v="Cayman Islands"/>
    <s v="KYG5140J1013"/>
    <s v="BJ9JY53"/>
    <s v="Extraordinary Shareholders"/>
    <d v="2023-03-27T00:00:00"/>
    <s v="Management"/>
    <s v="G"/>
    <s v="Yes"/>
    <s v="1F"/>
    <s v="Approve Grant of New Restricted Shares to Li Yuan Pursuant to the 2022 Restricted Share Award Scheme"/>
    <s v="Other"/>
    <s v="For"/>
    <x v="1"/>
    <s v="LTIP is overly dilutive. LTIP lacks disclosure."/>
    <s v="Yes"/>
  </r>
  <r>
    <x v="481"/>
    <s v="Cayman Islands"/>
    <s v="KYG5140J1013"/>
    <s v="BJ9JY53"/>
    <s v="Extraordinary Shareholders"/>
    <d v="2023-03-27T00:00:00"/>
    <s v="Management"/>
    <s v="G"/>
    <s v="Yes"/>
    <s v="1G"/>
    <s v="Approve Grant of New Restricted Shares to Duan Hongmei Pursuant to the 2022 Restricted Share Award Scheme"/>
    <s v="Other"/>
    <s v="For"/>
    <x v="1"/>
    <s v="LTIP is overly dilutive. LTIP lacks disclosure."/>
    <s v="Yes"/>
  </r>
  <r>
    <x v="481"/>
    <s v="Cayman Islands"/>
    <s v="KYG5140J1013"/>
    <s v="BJ9JY53"/>
    <s v="Extraordinary Shareholders"/>
    <d v="2023-03-27T00:00:00"/>
    <s v="Management"/>
    <s v="G"/>
    <s v="Yes"/>
    <s v="1H"/>
    <s v="Approve Grant of New Restricted Shares to Zhao Juanjuan Pursuant to the 2022 Restricted Share Award Scheme"/>
    <s v="Other"/>
    <s v="For"/>
    <x v="1"/>
    <s v="LTIP is overly dilutive. LTIP lacks disclosure."/>
    <s v="Yes"/>
  </r>
  <r>
    <x v="481"/>
    <s v="Cayman Islands"/>
    <s v="KYG5140J1013"/>
    <s v="BJ9JY53"/>
    <s v="Extraordinary Shareholders"/>
    <d v="2023-03-27T00:00:00"/>
    <s v="Management"/>
    <s v="G"/>
    <s v="Yes"/>
    <s v="1I"/>
    <s v="Approve Grant of New Restricted Shares to Liu Yi Pursuant to the 2022 Restricted Share Award Scheme"/>
    <s v="Other"/>
    <s v="For"/>
    <x v="1"/>
    <s v="LTIP is overly dilutive. LTIP lacks disclosure."/>
    <s v="Yes"/>
  </r>
  <r>
    <x v="481"/>
    <s v="Cayman Islands"/>
    <s v="KYG5140J1013"/>
    <s v="BJ9JY53"/>
    <s v="Extraordinary Shareholders"/>
    <d v="2023-03-27T00:00:00"/>
    <s v="Management"/>
    <s v="G"/>
    <s v="Yes"/>
    <s v="1J"/>
    <s v="Approve Grant of New Restricted Shares to Deng Jianglin Pursuant to the 2022 Restricted Share Award Scheme"/>
    <s v="Other"/>
    <s v="For"/>
    <x v="1"/>
    <s v="LTIP is overly dilutive. LTIP lacks disclosure."/>
    <s v="Yes"/>
  </r>
  <r>
    <x v="481"/>
    <s v="Cayman Islands"/>
    <s v="KYG5140J1013"/>
    <s v="BJ9JY53"/>
    <s v="Extraordinary Shareholders"/>
    <d v="2023-03-27T00:00:00"/>
    <s v="Management"/>
    <s v="G"/>
    <s v="Yes"/>
    <s v="1K"/>
    <s v="Approve Grant of New Restricted Shares to Zhang Yang Pursuant to the 2022 Restricted Share Award Scheme"/>
    <s v="Other"/>
    <s v="For"/>
    <x v="1"/>
    <s v="LTIP is overly dilutive. LTIP lacks disclosure."/>
    <s v="Yes"/>
  </r>
  <r>
    <x v="481"/>
    <s v="Cayman Islands"/>
    <s v="KYG5140J1013"/>
    <s v="BJ9JY53"/>
    <s v="Extraordinary Shareholders"/>
    <d v="2023-03-27T00:00:00"/>
    <s v="Management"/>
    <s v="G"/>
    <s v="Yes"/>
    <s v="1L"/>
    <s v="Approve Grant of New Restricted Shares to Jiang Yingshuang Pursuant to the 2022 Restricted Share Award Scheme"/>
    <s v="Other"/>
    <s v="For"/>
    <x v="1"/>
    <s v="LTIP is overly dilutive. LTIP lacks disclosure."/>
    <s v="Yes"/>
  </r>
  <r>
    <x v="481"/>
    <s v="Cayman Islands"/>
    <s v="KYG5140J1013"/>
    <s v="BJ9JY53"/>
    <s v="Extraordinary Shareholders"/>
    <d v="2023-03-27T00:00:00"/>
    <s v="Management"/>
    <s v="G"/>
    <s v="Yes"/>
    <s v="1M"/>
    <s v="Approve Grant of New Restricted Shares to Huang Hanmei Pursuant to the 2022 Restricted Share Award Scheme"/>
    <s v="Other"/>
    <s v="For"/>
    <x v="1"/>
    <s v="LTIP is overly dilutive. LTIP lacks disclosure."/>
    <s v="Yes"/>
  </r>
  <r>
    <x v="481"/>
    <s v="Cayman Islands"/>
    <s v="KYG5140J1013"/>
    <s v="BJ9JY53"/>
    <s v="Extraordinary Shareholders"/>
    <d v="2023-03-27T00:00:00"/>
    <s v="Management"/>
    <s v="G"/>
    <s v="Yes"/>
    <s v="1N"/>
    <s v="Approve Grant of New Restricted Shares to Diao Lianghui Pursuant to the 2022 Restricted Share Award Scheme"/>
    <s v="Other"/>
    <s v="For"/>
    <x v="1"/>
    <s v="LTIP is overly dilutive. LTIP lacks disclosure."/>
    <s v="Yes"/>
  </r>
  <r>
    <x v="481"/>
    <s v="Cayman Islands"/>
    <s v="KYG5140J1013"/>
    <s v="BJ9JY53"/>
    <s v="Extraordinary Shareholders"/>
    <d v="2023-03-27T00:00:00"/>
    <s v="Management"/>
    <s v="G"/>
    <s v="Yes"/>
    <s v="1O"/>
    <s v="Approve Grant of New Restricted Shares to Dong Jingjing Pursuant to the 2022 Restricted Share Award Scheme"/>
    <s v="Other"/>
    <s v="For"/>
    <x v="1"/>
    <s v="LTIP is overly dilutive. LTIP lacks disclosure."/>
    <s v="Yes"/>
  </r>
  <r>
    <x v="482"/>
    <s v="China"/>
    <s v="CNE100001ZT0"/>
    <s v="BYMW733"/>
    <s v="Extraordinary Shareholders"/>
    <d v="2023-03-27T00:00:00"/>
    <s v="Management"/>
    <s v="S"/>
    <s v="Yes"/>
    <n v="1"/>
    <s v="Approve Donation Agreement and Related Transactions"/>
    <s v="Other"/>
    <s v="For"/>
    <x v="2"/>
    <m/>
    <s v="No"/>
  </r>
  <r>
    <x v="483"/>
    <s v="South Korea"/>
    <s v="KR7066570003"/>
    <n v="6520739"/>
    <s v="Annual"/>
    <d v="2023-03-27T00:00:00"/>
    <s v="Management"/>
    <s v="G"/>
    <s v="Yes"/>
    <n v="1"/>
    <s v="Approve Financial Statements and Allocation of Income"/>
    <s v="Other"/>
    <s v="For"/>
    <x v="1"/>
    <s v="Company has failed to publish the audited accounts in a sufficient timeframe ahead of the meeting."/>
    <s v="Yes"/>
  </r>
  <r>
    <x v="483"/>
    <s v="South Korea"/>
    <s v="KR7066570003"/>
    <n v="6520739"/>
    <s v="Annual"/>
    <d v="2023-03-27T00:00:00"/>
    <s v="Management"/>
    <s v="G"/>
    <s v="Yes"/>
    <n v="2"/>
    <s v="Amend Articles of Incorporation"/>
    <s v="Other"/>
    <s v="For"/>
    <x v="2"/>
    <m/>
    <s v="No"/>
  </r>
  <r>
    <x v="483"/>
    <s v="South Korea"/>
    <s v="KR7066570003"/>
    <n v="6520739"/>
    <s v="Annual"/>
    <d v="2023-03-27T00:00:00"/>
    <s v="Management"/>
    <s v="G"/>
    <s v="Yes"/>
    <n v="3"/>
    <s v="Elect Seo Seung-woo as Outside Director"/>
    <s v="Election of Directors"/>
    <s v="For"/>
    <x v="2"/>
    <m/>
    <s v="No"/>
  </r>
  <r>
    <x v="483"/>
    <s v="South Korea"/>
    <s v="KR7066570003"/>
    <n v="6520739"/>
    <s v="Annual"/>
    <d v="2023-03-27T00:00:00"/>
    <s v="Management"/>
    <s v="G"/>
    <s v="Yes"/>
    <n v="4"/>
    <s v="Elect Seo Seung-woo as a Member of Audit Committee"/>
    <s v="Other"/>
    <s v="For"/>
    <x v="2"/>
    <m/>
    <s v="No"/>
  </r>
  <r>
    <x v="483"/>
    <s v="South Korea"/>
    <s v="KR7066570003"/>
    <n v="6520739"/>
    <s v="Annual"/>
    <d v="2023-03-27T00:00:00"/>
    <s v="Management"/>
    <s v="G"/>
    <s v="Yes"/>
    <n v="5"/>
    <s v="Approve Total Remuneration of Inside Directors and Outside Directors"/>
    <s v="Election of Directors"/>
    <s v="For"/>
    <x v="2"/>
    <m/>
    <s v="No"/>
  </r>
  <r>
    <x v="484"/>
    <s v="Germany"/>
    <s v="DE000A0D6554"/>
    <s v="B06CF71"/>
    <s v="Extraordinary Shareholders"/>
    <d v="2023-03-27T00:00:00"/>
    <s v="Management"/>
    <s v="G"/>
    <s v="Yes"/>
    <n v="1"/>
    <s v="Approve EUR 29.3 Million Increase in Share Capital for Private Placement"/>
    <s v="Other"/>
    <s v="For"/>
    <x v="2"/>
    <m/>
    <s v="No"/>
  </r>
  <r>
    <x v="484"/>
    <s v="Germany"/>
    <s v="DE000A0D6554"/>
    <s v="B06CF71"/>
    <s v="Extraordinary Shareholders"/>
    <d v="2023-03-27T00:00:00"/>
    <s v="Management"/>
    <s v="G"/>
    <s v="Yes"/>
    <n v="2"/>
    <s v="Approve Creation of EUR 21.2 Million Pool of Authorized Capital I with or without Exclusion of Preemptive Rights"/>
    <s v="Other"/>
    <s v="For"/>
    <x v="2"/>
    <m/>
    <s v="No"/>
  </r>
  <r>
    <x v="484"/>
    <s v="Germany"/>
    <s v="DE000A0D6554"/>
    <s v="B06CF71"/>
    <s v="Extraordinary Shareholders"/>
    <d v="2023-03-27T00:00:00"/>
    <s v="Management"/>
    <s v="G"/>
    <s v="Yes"/>
    <n v="3"/>
    <s v="Approve Creation of EUR 42.4 Million Pool of Authorized Capital II with Preemptive Rights"/>
    <s v="Other"/>
    <s v="For"/>
    <x v="1"/>
    <s v="Share issuances with pre-emption rights exceeding 20% of issued share capital are deemed overly dilutive."/>
    <s v="Yes"/>
  </r>
  <r>
    <x v="484"/>
    <s v="Germany"/>
    <s v="DE000A0D6554"/>
    <s v="B06CF71"/>
    <s v="Extraordinary Shareholders"/>
    <d v="2023-03-27T00:00:00"/>
    <s v="Management"/>
    <s v="G"/>
    <s v="Yes"/>
    <n v="4"/>
    <s v="Approve Creation of EUR 6.4 Million Pool of Authorized Capital III for Employee Stock Purchase Plan"/>
    <s v="Other"/>
    <s v="For"/>
    <x v="2"/>
    <m/>
    <s v="No"/>
  </r>
  <r>
    <x v="484"/>
    <s v="Germany"/>
    <s v="DE000A0D6554"/>
    <s v="B06CF71"/>
    <s v="Extraordinary Shareholders"/>
    <d v="2023-03-27T00:00:00"/>
    <s v="Management"/>
    <s v="G"/>
    <s v="Yes"/>
    <n v="5"/>
    <s v="Approve Issuance of Warrants/Bonds with Warrants Attached/Convertible Bonds without Preemptive Rights up to Aggregate Nominal Amount of EUR 450 Million; Approve Creation of EUR 21.2 Million Pool of Capital to Guarantee Conversion Rights"/>
    <s v="Other"/>
    <s v="For"/>
    <x v="1"/>
    <s v="Share issuances with pre-emption rights exceeding 20% of issued share capital are deemed overly dilutive."/>
    <s v="Yes"/>
  </r>
  <r>
    <x v="485"/>
    <s v="France"/>
    <s v="FR0013154002"/>
    <s v="BYZ2QP5"/>
    <s v="Annual/Special"/>
    <d v="2023-03-27T00:00:00"/>
    <s v="Management"/>
    <s v="G"/>
    <s v="Yes"/>
    <n v="1"/>
    <s v="Approve Financial Statements and Discharge Directors"/>
    <s v="Election of Directors"/>
    <s v="For"/>
    <x v="2"/>
    <m/>
    <s v="No"/>
  </r>
  <r>
    <x v="485"/>
    <s v="France"/>
    <s v="FR0013154002"/>
    <s v="BYZ2QP5"/>
    <s v="Annual/Special"/>
    <d v="2023-03-27T00:00:00"/>
    <s v="Management"/>
    <s v="G"/>
    <s v="Yes"/>
    <n v="2"/>
    <s v="Approve Consolidated Financial Statements and Statutory Reports"/>
    <s v="Reports"/>
    <s v="For"/>
    <x v="2"/>
    <m/>
    <s v="No"/>
  </r>
  <r>
    <x v="485"/>
    <s v="France"/>
    <s v="FR0013154002"/>
    <s v="BYZ2QP5"/>
    <s v="Annual/Special"/>
    <d v="2023-03-27T00:00:00"/>
    <s v="Management"/>
    <s v="G"/>
    <s v="Yes"/>
    <n v="3"/>
    <s v="Approve Allocation of Income and Dividends of EUR 1.44 per Share"/>
    <s v="Other"/>
    <s v="For"/>
    <x v="2"/>
    <m/>
    <s v="No"/>
  </r>
  <r>
    <x v="485"/>
    <s v="France"/>
    <s v="FR0013154002"/>
    <s v="BYZ2QP5"/>
    <s v="Annual/Special"/>
    <d v="2023-03-27T00:00:00"/>
    <s v="Management"/>
    <s v="G"/>
    <s v="Yes"/>
    <n v="4"/>
    <s v="Approve Auditors' Special Report on Related-Party Transactions Mentioning the Absence of New Transactions"/>
    <s v="Auditors"/>
    <s v="For"/>
    <x v="2"/>
    <m/>
    <s v="No"/>
  </r>
  <r>
    <x v="485"/>
    <s v="France"/>
    <s v="FR0013154002"/>
    <s v="BYZ2QP5"/>
    <s v="Annual/Special"/>
    <d v="2023-03-27T00:00:00"/>
    <s v="Management"/>
    <s v="G"/>
    <s v="Yes"/>
    <n v="5"/>
    <s v="Approve Remuneration Policy of Directors; Approve Remuneration of Directors in the Aggregate Amount of EUR 325,800"/>
    <s v="Election of Directors"/>
    <s v="For"/>
    <x v="2"/>
    <m/>
    <s v="No"/>
  </r>
  <r>
    <x v="485"/>
    <s v="France"/>
    <s v="FR0013154002"/>
    <s v="BYZ2QP5"/>
    <s v="Annual/Special"/>
    <d v="2023-03-27T00:00:00"/>
    <s v="Management"/>
    <s v="G"/>
    <s v="Yes"/>
    <n v="6"/>
    <s v="Approve Compensation Report of Corporate Officers"/>
    <s v="Reports"/>
    <s v="For"/>
    <x v="2"/>
    <m/>
    <s v="No"/>
  </r>
  <r>
    <x v="485"/>
    <s v="France"/>
    <s v="FR0013154002"/>
    <s v="BYZ2QP5"/>
    <s v="Annual/Special"/>
    <d v="2023-03-27T00:00:00"/>
    <s v="Management"/>
    <s v="G"/>
    <s v="Yes"/>
    <n v="7"/>
    <s v="Approve Compensation of Joachim Kreuzburg, Chairman and CEO"/>
    <s v="Other"/>
    <s v="For"/>
    <x v="2"/>
    <m/>
    <s v="No"/>
  </r>
  <r>
    <x v="485"/>
    <s v="France"/>
    <s v="FR0013154002"/>
    <s v="BYZ2QP5"/>
    <s v="Annual/Special"/>
    <d v="2023-03-27T00:00:00"/>
    <s v="Management"/>
    <s v="G"/>
    <s v="Yes"/>
    <n v="8"/>
    <s v="Approve Remuneration Policy of Chairman and CEO"/>
    <s v="Incentives and Remuneration"/>
    <s v="For"/>
    <x v="1"/>
    <s v="Short term awards are greater than long term incentives. Poor pay disclosure. Excessive pay quantum. Accelerated vesting at retirement undermines shareholder long-term interest."/>
    <s v="Yes"/>
  </r>
  <r>
    <x v="485"/>
    <s v="France"/>
    <s v="FR0013154002"/>
    <s v="BYZ2QP5"/>
    <s v="Annual/Special"/>
    <d v="2023-03-27T00:00:00"/>
    <s v="Management"/>
    <s v="G"/>
    <s v="Yes"/>
    <n v="9"/>
    <s v="Approve Compensation of Rene Faber, Vice-CEO"/>
    <s v="Other"/>
    <s v="For"/>
    <x v="2"/>
    <m/>
    <s v="No"/>
  </r>
  <r>
    <x v="485"/>
    <s v="France"/>
    <s v="FR0013154002"/>
    <s v="BYZ2QP5"/>
    <s v="Annual/Special"/>
    <d v="2023-03-27T00:00:00"/>
    <s v="Management"/>
    <s v="G"/>
    <s v="Yes"/>
    <n v="10"/>
    <s v="Approve Remuneration Policy of Vice-CEO"/>
    <s v="Incentives and Remuneration"/>
    <s v="For"/>
    <x v="1"/>
    <s v="Short term awards are greater than long term incentives. Poor pay disclosure. Excessive pay quantum. Accelerated vesting at retirement undermines shareholder long-term interest."/>
    <s v="Yes"/>
  </r>
  <r>
    <x v="485"/>
    <s v="France"/>
    <s v="FR0013154002"/>
    <s v="BYZ2QP5"/>
    <s v="Annual/Special"/>
    <d v="2023-03-27T00:00:00"/>
    <s v="Management"/>
    <s v="G"/>
    <s v="Yes"/>
    <n v="11"/>
    <s v="Authorize Repurchase of Up to 10 Percent of Issued Share Capital"/>
    <s v="Other"/>
    <s v="For"/>
    <x v="1"/>
    <s v="We do not support anti-takeover mechanisms."/>
    <s v="Yes"/>
  </r>
  <r>
    <x v="485"/>
    <s v="France"/>
    <s v="FR0013154002"/>
    <s v="BYZ2QP5"/>
    <s v="Annual/Special"/>
    <d v="2023-03-27T00:00:00"/>
    <s v="Management"/>
    <s v="G"/>
    <s v="Yes"/>
    <n v="12"/>
    <s v="Authorize Filing of Required Documents/Other Formalities"/>
    <s v="Other"/>
    <s v="For"/>
    <x v="2"/>
    <m/>
    <s v="No"/>
  </r>
  <r>
    <x v="485"/>
    <s v="France"/>
    <s v="FR0013154002"/>
    <s v="BYZ2QP5"/>
    <s v="Annual/Special"/>
    <d v="2023-03-27T00:00:00"/>
    <s v="Management"/>
    <s v="G"/>
    <s v="Yes"/>
    <n v="13"/>
    <s v="Approve Issuance of Equity or Equity-Linked Securities Reserved for Specific Beneficiaries, up to Aggregate Nominal Amount of EUR 133,980"/>
    <s v="Other"/>
    <s v="For"/>
    <x v="2"/>
    <m/>
    <s v="No"/>
  </r>
  <r>
    <x v="485"/>
    <s v="France"/>
    <s v="FR0013154002"/>
    <s v="BYZ2QP5"/>
    <s v="Annual/Special"/>
    <d v="2023-03-27T00:00:00"/>
    <s v="Management"/>
    <s v="G"/>
    <s v="Yes"/>
    <n v="14"/>
    <s v="Authorize Decrease in Share Capital via Cancellation of Repurchased Shares"/>
    <s v="Other"/>
    <s v="For"/>
    <x v="2"/>
    <m/>
    <s v="No"/>
  </r>
  <r>
    <x v="485"/>
    <s v="France"/>
    <s v="FR0013154002"/>
    <s v="BYZ2QP5"/>
    <s v="Annual/Special"/>
    <d v="2023-03-27T00:00:00"/>
    <s v="Management"/>
    <s v="G"/>
    <s v="Yes"/>
    <n v="15"/>
    <s v="Authorize Capital Issuances for Use in Employee Stock Purchase Plans"/>
    <s v="Other"/>
    <s v="Against"/>
    <x v="1"/>
    <m/>
    <s v="No"/>
  </r>
  <r>
    <x v="485"/>
    <s v="France"/>
    <s v="FR0013154002"/>
    <s v="BYZ2QP5"/>
    <s v="Annual/Special"/>
    <d v="2023-03-27T00:00:00"/>
    <s v="Management"/>
    <s v="G"/>
    <s v="Yes"/>
    <n v="16"/>
    <s v="Authorize Filing of Required Documents/Other Formalities"/>
    <s v="Other"/>
    <s v="For"/>
    <x v="2"/>
    <m/>
    <s v="No"/>
  </r>
  <r>
    <x v="486"/>
    <s v="South Korea"/>
    <s v="KR7302440003"/>
    <s v="BMG75K3"/>
    <s v="Annual"/>
    <d v="2023-03-27T00:00:00"/>
    <s v="Management"/>
    <s v="G"/>
    <s v="Yes"/>
    <n v="1"/>
    <s v="Approve Financial Statements and Allocation of Income"/>
    <s v="Other"/>
    <s v="For"/>
    <x v="2"/>
    <m/>
    <s v="No"/>
  </r>
  <r>
    <x v="486"/>
    <s v="South Korea"/>
    <s v="KR7302440003"/>
    <s v="BMG75K3"/>
    <s v="Annual"/>
    <d v="2023-03-27T00:00:00"/>
    <s v="Management"/>
    <s v="G"/>
    <s v="Yes"/>
    <n v="2"/>
    <s v="Amend Articles of Incorporation"/>
    <s v="Other"/>
    <s v="For"/>
    <x v="2"/>
    <m/>
    <s v="No"/>
  </r>
  <r>
    <x v="486"/>
    <s v="South Korea"/>
    <s v="KR7302440003"/>
    <s v="BMG75K3"/>
    <s v="Annual"/>
    <d v="2023-03-27T00:00:00"/>
    <s v="Management"/>
    <s v="G"/>
    <s v="Yes"/>
    <n v="3.1"/>
    <s v="Elect Moon Chang-jin as Outside Director"/>
    <s v="Election of Directors"/>
    <s v="For"/>
    <x v="2"/>
    <m/>
    <s v="No"/>
  </r>
  <r>
    <x v="486"/>
    <s v="South Korea"/>
    <s v="KR7302440003"/>
    <s v="BMG75K3"/>
    <s v="Annual"/>
    <d v="2023-03-27T00:00:00"/>
    <s v="Management"/>
    <s v="G"/>
    <s v="Yes"/>
    <n v="3.2"/>
    <s v="Elect Cho Mi-jin as Outside Director"/>
    <s v="Election of Directors"/>
    <s v="For"/>
    <x v="2"/>
    <m/>
    <s v="No"/>
  </r>
  <r>
    <x v="486"/>
    <s v="South Korea"/>
    <s v="KR7302440003"/>
    <s v="BMG75K3"/>
    <s v="Annual"/>
    <d v="2023-03-27T00:00:00"/>
    <s v="Management"/>
    <s v="G"/>
    <s v="Yes"/>
    <n v="3.3"/>
    <s v="Elect Choi Jeong-wook as Outside Director"/>
    <s v="Election of Directors"/>
    <s v="For"/>
    <x v="2"/>
    <m/>
    <s v="No"/>
  </r>
  <r>
    <x v="486"/>
    <s v="South Korea"/>
    <s v="KR7302440003"/>
    <s v="BMG75K3"/>
    <s v="Annual"/>
    <d v="2023-03-27T00:00:00"/>
    <s v="Management"/>
    <s v="G"/>
    <s v="Yes"/>
    <n v="4"/>
    <s v="Elect Ahn Jae-hyeon as Non-Independent Non-Executive Director"/>
    <s v="Election of Directors"/>
    <s v="For"/>
    <x v="2"/>
    <m/>
    <s v="No"/>
  </r>
  <r>
    <x v="486"/>
    <s v="South Korea"/>
    <s v="KR7302440003"/>
    <s v="BMG75K3"/>
    <s v="Annual"/>
    <d v="2023-03-27T00:00:00"/>
    <s v="Management"/>
    <s v="G"/>
    <s v="Yes"/>
    <n v="5.0999999999999996"/>
    <s v="Elect Moon Chang-jin as a Member of Audit Committee"/>
    <s v="Other"/>
    <s v="For"/>
    <x v="2"/>
    <m/>
    <s v="No"/>
  </r>
  <r>
    <x v="486"/>
    <s v="South Korea"/>
    <s v="KR7302440003"/>
    <s v="BMG75K3"/>
    <s v="Annual"/>
    <d v="2023-03-27T00:00:00"/>
    <s v="Management"/>
    <s v="G"/>
    <s v="Yes"/>
    <n v="5.2"/>
    <s v="Elect Choi Jeong-wook as a Member of Audit Committee"/>
    <s v="Other"/>
    <s v="For"/>
    <x v="2"/>
    <m/>
    <s v="No"/>
  </r>
  <r>
    <x v="486"/>
    <s v="South Korea"/>
    <s v="KR7302440003"/>
    <s v="BMG75K3"/>
    <s v="Annual"/>
    <d v="2023-03-27T00:00:00"/>
    <s v="Management"/>
    <s v="G"/>
    <s v="Yes"/>
    <n v="6"/>
    <s v="Approve Total Remuneration of Inside Directors and Outside Directors"/>
    <s v="Election of Directors"/>
    <s v="For"/>
    <x v="2"/>
    <m/>
    <s v="No"/>
  </r>
  <r>
    <x v="487"/>
    <s v="India"/>
    <s v="INE405E01023"/>
    <s v="BYVC6Y8"/>
    <s v="Special"/>
    <d v="2023-03-27T00:00:00"/>
    <s v="Management"/>
    <s v="G"/>
    <s v="Yes"/>
    <n v="1"/>
    <s v="Approve Reappointment and Remuneration of Nirmal K Minda as Chairman and Managing Director"/>
    <s v="Election of Directors"/>
    <s v="For"/>
    <x v="1"/>
    <s v="Excessive pay quantum. Executive Chair without sufficient counterbalance."/>
    <s v="Yes"/>
  </r>
  <r>
    <x v="487"/>
    <s v="India"/>
    <s v="INE405E01023"/>
    <s v="BYVC6Y8"/>
    <s v="Special"/>
    <d v="2023-03-27T00:00:00"/>
    <s v="Management"/>
    <s v="G"/>
    <s v="Yes"/>
    <n v="2"/>
    <s v="Elect Rashmi Hemant Urdhwareshe as Director"/>
    <s v="Election of Directors"/>
    <s v="For"/>
    <x v="2"/>
    <m/>
    <s v="No"/>
  </r>
  <r>
    <x v="488"/>
    <s v="India"/>
    <s v="INE200M01013"/>
    <s v="BD0RYG5"/>
    <s v="Annual"/>
    <d v="2023-03-27T00:00:00"/>
    <s v="Management"/>
    <s v="G"/>
    <s v="Yes"/>
    <n v="1"/>
    <s v="Accept Financial Statements and Statutory Reports"/>
    <s v="Reports"/>
    <s v="For"/>
    <x v="2"/>
    <m/>
    <s v="No"/>
  </r>
  <r>
    <x v="488"/>
    <s v="India"/>
    <s v="INE200M01013"/>
    <s v="BD0RYG5"/>
    <s v="Annual"/>
    <d v="2023-03-27T00:00:00"/>
    <s v="Management"/>
    <s v="G"/>
    <s v="Yes"/>
    <n v="2"/>
    <s v="Approve Final Dividend"/>
    <s v="Other"/>
    <s v="For"/>
    <x v="2"/>
    <m/>
    <s v="No"/>
  </r>
  <r>
    <x v="488"/>
    <s v="India"/>
    <s v="INE200M01013"/>
    <s v="BD0RYG5"/>
    <s v="Annual"/>
    <d v="2023-03-27T00:00:00"/>
    <s v="Management"/>
    <s v="G"/>
    <s v="Yes"/>
    <n v="3"/>
    <s v="Reelect Ravi Jaipuria as Director"/>
    <s v="Election of Directors"/>
    <s v="For"/>
    <x v="1"/>
    <s v="Non-independent and the Remuneration Committee lacks sufficient independence. Non-independent and the Nomination Committee lacks sufficient independence."/>
    <s v="Yes"/>
  </r>
  <r>
    <x v="488"/>
    <s v="India"/>
    <s v="INE200M01013"/>
    <s v="BD0RYG5"/>
    <s v="Annual"/>
    <d v="2023-03-27T00:00:00"/>
    <s v="Management"/>
    <s v="G"/>
    <s v="Yes"/>
    <n v="4"/>
    <s v="Approve J C Bhalla &amp; Co., Chartered Accountants as Auditors and Authorize Board to Fix Their Remuneration"/>
    <s v="Incentives and Remuneration"/>
    <s v="For"/>
    <x v="2"/>
    <m/>
    <s v="No"/>
  </r>
  <r>
    <x v="488"/>
    <s v="India"/>
    <s v="INE200M01013"/>
    <s v="BD0RYG5"/>
    <s v="Annual"/>
    <d v="2023-03-27T00:00:00"/>
    <s v="Management"/>
    <s v="G"/>
    <s v="Yes"/>
    <n v="5"/>
    <s v="Reelect Sita Khosla as Director"/>
    <s v="Election of Directors"/>
    <s v="For"/>
    <x v="2"/>
    <m/>
    <s v="No"/>
  </r>
  <r>
    <x v="488"/>
    <s v="India"/>
    <s v="INE200M01013"/>
    <s v="BD0RYG5"/>
    <s v="Annual"/>
    <d v="2023-03-27T00:00:00"/>
    <s v="Management"/>
    <s v="G"/>
    <s v="Yes"/>
    <n v="6"/>
    <s v="Reelect Ravi Gupta as Director"/>
    <s v="Election of Directors"/>
    <s v="For"/>
    <x v="2"/>
    <m/>
    <s v="No"/>
  </r>
  <r>
    <x v="488"/>
    <s v="India"/>
    <s v="INE200M01013"/>
    <s v="BD0RYG5"/>
    <s v="Annual"/>
    <d v="2023-03-27T00:00:00"/>
    <s v="Management"/>
    <s v="G"/>
    <s v="Yes"/>
    <n v="7"/>
    <s v="Reelect Rashmi Dhariwal as Director"/>
    <s v="Election of Directors"/>
    <s v="For"/>
    <x v="1"/>
    <s v="Non-independent and the Remuneration Committee lacks sufficient independence. Non-independent and the Nomination Committee lacks sufficient independence."/>
    <s v="Yes"/>
  </r>
  <r>
    <x v="489"/>
    <s v="Turkey"/>
    <s v="TRAAKBNK91N6"/>
    <s v="B03MN70"/>
    <s v="Annual"/>
    <d v="2023-03-28T00:00:00"/>
    <s v="Management"/>
    <s v="G"/>
    <s v="Yes"/>
    <n v="1"/>
    <s v="Open Meeting and Elect Presiding Council of Meeting"/>
    <s v="Other"/>
    <s v="For"/>
    <x v="2"/>
    <m/>
    <s v="No"/>
  </r>
  <r>
    <x v="489"/>
    <s v="Turkey"/>
    <s v="TRAAKBNK91N6"/>
    <s v="B03MN70"/>
    <s v="Annual"/>
    <d v="2023-03-28T00:00:00"/>
    <s v="Management"/>
    <s v="G"/>
    <s v="Yes"/>
    <n v="2"/>
    <s v="Accept Board Report"/>
    <s v="Reports"/>
    <s v="For"/>
    <x v="2"/>
    <m/>
    <s v="No"/>
  </r>
  <r>
    <x v="489"/>
    <s v="Turkey"/>
    <s v="TRAAKBNK91N6"/>
    <s v="B03MN70"/>
    <s v="Annual"/>
    <d v="2023-03-28T00:00:00"/>
    <s v="Management"/>
    <s v="G"/>
    <s v="Yes"/>
    <n v="3"/>
    <s v="Accept Audit Report"/>
    <s v="Reports"/>
    <s v="For"/>
    <x v="2"/>
    <m/>
    <s v="No"/>
  </r>
  <r>
    <x v="489"/>
    <s v="Turkey"/>
    <s v="TRAAKBNK91N6"/>
    <s v="B03MN70"/>
    <s v="Annual"/>
    <d v="2023-03-28T00:00:00"/>
    <s v="Management"/>
    <s v="G"/>
    <s v="Yes"/>
    <n v="4"/>
    <s v="Accept Financial Statements"/>
    <s v="Other"/>
    <s v="For"/>
    <x v="2"/>
    <m/>
    <s v="No"/>
  </r>
  <r>
    <x v="489"/>
    <s v="Turkey"/>
    <s v="TRAAKBNK91N6"/>
    <s v="B03MN70"/>
    <s v="Annual"/>
    <d v="2023-03-28T00:00:00"/>
    <s v="Management"/>
    <s v="G"/>
    <s v="Yes"/>
    <n v="5"/>
    <s v="Approve Discharge of Board"/>
    <s v="Other"/>
    <s v="For"/>
    <x v="2"/>
    <m/>
    <s v="No"/>
  </r>
  <r>
    <x v="489"/>
    <s v="Turkey"/>
    <s v="TRAAKBNK91N6"/>
    <s v="B03MN70"/>
    <s v="Annual"/>
    <d v="2023-03-28T00:00:00"/>
    <s v="Management"/>
    <s v="G"/>
    <s v="Yes"/>
    <n v="6"/>
    <s v="Approve Allocation of Income"/>
    <s v="Other"/>
    <s v="For"/>
    <x v="2"/>
    <m/>
    <s v="No"/>
  </r>
  <r>
    <x v="489"/>
    <s v="Turkey"/>
    <s v="TRAAKBNK91N6"/>
    <s v="B03MN70"/>
    <s v="Annual"/>
    <d v="2023-03-28T00:00:00"/>
    <s v="Management"/>
    <s v="G"/>
    <s v="Yes"/>
    <n v="7"/>
    <s v="Approve Accounting Transfers due to Revaluation"/>
    <s v="Other"/>
    <s v="For"/>
    <x v="2"/>
    <m/>
    <s v="No"/>
  </r>
  <r>
    <x v="489"/>
    <s v="Turkey"/>
    <s v="TRAAKBNK91N6"/>
    <s v="B03MN70"/>
    <s v="Annual"/>
    <d v="2023-03-28T00:00:00"/>
    <s v="Management"/>
    <s v="G"/>
    <s v="Yes"/>
    <n v="8"/>
    <s v="Approve Share Repurchase Program"/>
    <s v="Other"/>
    <s v="For"/>
    <x v="2"/>
    <m/>
    <s v="No"/>
  </r>
  <r>
    <x v="489"/>
    <s v="Turkey"/>
    <s v="TRAAKBNK91N6"/>
    <s v="B03MN70"/>
    <s v="Annual"/>
    <d v="2023-03-28T00:00:00"/>
    <s v="Management"/>
    <s v="G"/>
    <s v="Yes"/>
    <n v="9"/>
    <s v="Elect Directors"/>
    <s v="Election of Directors"/>
    <s v="For"/>
    <x v="1"/>
    <s v="Insufficient biographical disclosure."/>
    <s v="Yes"/>
  </r>
  <r>
    <x v="489"/>
    <s v="Turkey"/>
    <s v="TRAAKBNK91N6"/>
    <s v="B03MN70"/>
    <s v="Annual"/>
    <d v="2023-03-28T00:00:00"/>
    <s v="Management"/>
    <s v="G"/>
    <s v="Yes"/>
    <n v="10"/>
    <s v="Approve Director Remuneration"/>
    <s v="Election of Directors"/>
    <s v="For"/>
    <x v="1"/>
    <s v="Poor pay disclosure."/>
    <s v="Yes"/>
  </r>
  <r>
    <x v="489"/>
    <s v="Turkey"/>
    <s v="TRAAKBNK91N6"/>
    <s v="B03MN70"/>
    <s v="Annual"/>
    <d v="2023-03-28T00:00:00"/>
    <s v="Management"/>
    <s v="G"/>
    <s v="Yes"/>
    <n v="11"/>
    <s v="Ratify External Auditors"/>
    <s v="Auditors"/>
    <s v="For"/>
    <x v="2"/>
    <m/>
    <s v="No"/>
  </r>
  <r>
    <x v="489"/>
    <s v="Turkey"/>
    <s v="TRAAKBNK91N6"/>
    <s v="B03MN70"/>
    <s v="Annual"/>
    <d v="2023-03-28T00:00:00"/>
    <s v="Management"/>
    <s v="S"/>
    <s v="No"/>
    <n v="12"/>
    <s v="Receive Information on Donations Made in 2022"/>
    <s v="Other"/>
    <m/>
    <x v="0"/>
    <m/>
    <s v="No"/>
  </r>
  <r>
    <x v="489"/>
    <s v="Turkey"/>
    <s v="TRAAKBNK91N6"/>
    <s v="B03MN70"/>
    <s v="Annual"/>
    <d v="2023-03-28T00:00:00"/>
    <s v="Management"/>
    <s v="S"/>
    <s v="Yes"/>
    <n v="13"/>
    <s v="Approve Upper Limit of Donations for 2023"/>
    <s v="Other"/>
    <s v="For"/>
    <x v="1"/>
    <s v="Not enough disclosure to make an informed decision."/>
    <s v="Yes"/>
  </r>
  <r>
    <x v="489"/>
    <s v="Turkey"/>
    <s v="TRAAKBNK91N6"/>
    <s v="B03MN70"/>
    <s v="Annual"/>
    <d v="2023-03-28T00:00:00"/>
    <s v="Management"/>
    <s v="G"/>
    <s v="Yes"/>
    <n v="14"/>
    <s v="Grant Permission for Board Members to Engage in Commercial Transactions with Company and Be Involved with Companies with Similar Corporate Purpose in Accordance with Articles 395 and 396 of Turkish Commercial Law"/>
    <s v="Other"/>
    <s v="For"/>
    <x v="2"/>
    <m/>
    <s v="No"/>
  </r>
  <r>
    <x v="490"/>
    <s v="South Korea"/>
    <s v="KR7196170005"/>
    <s v="BSTJWN0"/>
    <s v="Annual"/>
    <d v="2023-03-28T00:00:00"/>
    <s v="Management"/>
    <s v="G"/>
    <s v="Yes"/>
    <n v="1"/>
    <s v="Approve Financial Statements and Allocation of Income"/>
    <s v="Other"/>
    <s v="For"/>
    <x v="1"/>
    <s v="Company has failed to publish the audited accounts in a sufficient timeframe ahead of the meeting."/>
    <s v="Yes"/>
  </r>
  <r>
    <x v="490"/>
    <s v="South Korea"/>
    <s v="KR7196170005"/>
    <s v="BSTJWN0"/>
    <s v="Annual"/>
    <d v="2023-03-28T00:00:00"/>
    <s v="Management"/>
    <s v="G"/>
    <s v="Yes"/>
    <n v="2"/>
    <s v="Amend Articles of Incorporation"/>
    <s v="Other"/>
    <s v="For"/>
    <x v="1"/>
    <s v="Lack of disclosure surrounding changes to articles."/>
    <s v="Yes"/>
  </r>
  <r>
    <x v="490"/>
    <s v="South Korea"/>
    <s v="KR7196170005"/>
    <s v="BSTJWN0"/>
    <s v="Annual"/>
    <d v="2023-03-28T00:00:00"/>
    <s v="Management"/>
    <s v="G"/>
    <s v="Yes"/>
    <n v="3"/>
    <s v="Elect Kim Hang-yeon as Inside Director"/>
    <s v="Election of Directors"/>
    <s v="For"/>
    <x v="2"/>
    <m/>
    <s v="No"/>
  </r>
  <r>
    <x v="490"/>
    <s v="South Korea"/>
    <s v="KR7196170005"/>
    <s v="BSTJWN0"/>
    <s v="Annual"/>
    <d v="2023-03-28T00:00:00"/>
    <s v="Management"/>
    <s v="G"/>
    <s v="Yes"/>
    <n v="4"/>
    <s v="Approve Total Remuneration of Inside Directors and Outside Directors"/>
    <s v="Election of Directors"/>
    <s v="For"/>
    <x v="2"/>
    <m/>
    <s v="No"/>
  </r>
  <r>
    <x v="490"/>
    <s v="South Korea"/>
    <s v="KR7196170005"/>
    <s v="BSTJWN0"/>
    <s v="Annual"/>
    <d v="2023-03-28T00:00:00"/>
    <s v="Management"/>
    <s v="G"/>
    <s v="Yes"/>
    <n v="5"/>
    <s v="Authorize Board to Fix Remuneration of Internal Auditor(s)"/>
    <s v="Incentives and Remuneration"/>
    <s v="For"/>
    <x v="2"/>
    <m/>
    <s v="No"/>
  </r>
  <r>
    <x v="490"/>
    <s v="South Korea"/>
    <s v="KR7196170005"/>
    <s v="BSTJWN0"/>
    <s v="Annual"/>
    <d v="2023-03-28T00:00:00"/>
    <s v="Management"/>
    <s v="G"/>
    <s v="Yes"/>
    <n v="6"/>
    <s v="Approve Stock Option Grants"/>
    <s v="Other"/>
    <s v="For"/>
    <x v="1"/>
    <s v="Majority of awards vest without reference to performance conditions."/>
    <s v="Yes"/>
  </r>
  <r>
    <x v="490"/>
    <s v="South Korea"/>
    <s v="KR7196170005"/>
    <s v="BSTJWN0"/>
    <s v="Annual"/>
    <d v="2023-03-28T00:00:00"/>
    <s v="Management"/>
    <s v="G"/>
    <s v="Yes"/>
    <n v="7"/>
    <s v="Approve Terms of Retirement Pay"/>
    <s v="Other"/>
    <s v="For"/>
    <x v="2"/>
    <m/>
    <s v="No"/>
  </r>
  <r>
    <x v="491"/>
    <s v="Saudi Arabia"/>
    <s v="SA0007879105"/>
    <s v="B12LZK2"/>
    <s v="Annual"/>
    <d v="2023-03-28T00:00:00"/>
    <s v="Management"/>
    <s v="G"/>
    <s v="Yes"/>
    <n v="1"/>
    <s v="Approve Board Report on Company Operations for FY 2022"/>
    <s v="Reports"/>
    <s v="For"/>
    <x v="2"/>
    <m/>
    <s v="No"/>
  </r>
  <r>
    <x v="491"/>
    <s v="Saudi Arabia"/>
    <s v="SA0007879105"/>
    <s v="B12LZK2"/>
    <s v="Annual"/>
    <d v="2023-03-28T00:00:00"/>
    <s v="Management"/>
    <s v="G"/>
    <s v="Yes"/>
    <n v="2"/>
    <s v="Accept Financial Statements and Statutory Reports for FY 2022"/>
    <s v="Reports"/>
    <s v="For"/>
    <x v="2"/>
    <m/>
    <s v="No"/>
  </r>
  <r>
    <x v="491"/>
    <s v="Saudi Arabia"/>
    <s v="SA0007879105"/>
    <s v="B12LZK2"/>
    <s v="Annual"/>
    <d v="2023-03-28T00:00:00"/>
    <s v="Management"/>
    <s v="G"/>
    <s v="Yes"/>
    <n v="3"/>
    <s v="Approve Auditors' Report on Company Financial Statements for FY 2022"/>
    <s v="Auditors"/>
    <s v="For"/>
    <x v="2"/>
    <m/>
    <s v="No"/>
  </r>
  <r>
    <x v="491"/>
    <s v="Saudi Arabia"/>
    <s v="SA0007879105"/>
    <s v="B12LZK2"/>
    <s v="Annual"/>
    <d v="2023-03-28T00:00:00"/>
    <s v="Management"/>
    <s v="G"/>
    <s v="Yes"/>
    <n v="4"/>
    <s v="Ratify Auditors and Fix Their Remuneration for Q2, Q3 and Annual Statement of FY 2023 and Q1 of FY 2024"/>
    <s v="Incentives and Remuneration"/>
    <s v="For"/>
    <x v="2"/>
    <m/>
    <s v="No"/>
  </r>
  <r>
    <x v="491"/>
    <s v="Saudi Arabia"/>
    <s v="SA0007879105"/>
    <s v="B12LZK2"/>
    <s v="Annual"/>
    <d v="2023-03-28T00:00:00"/>
    <s v="Management"/>
    <s v="G"/>
    <s v="Yes"/>
    <n v="5"/>
    <s v="Approve Discharge of Directors for FY 2022"/>
    <s v="Election of Directors"/>
    <s v="For"/>
    <x v="2"/>
    <m/>
    <s v="No"/>
  </r>
  <r>
    <x v="491"/>
    <s v="Saudi Arabia"/>
    <s v="SA0007879105"/>
    <s v="B12LZK2"/>
    <s v="Annual"/>
    <d v="2023-03-28T00:00:00"/>
    <s v="Management"/>
    <s v="G"/>
    <s v="Yes"/>
    <n v="6"/>
    <s v="Approve Dividends of SAR 0.006 for the Second Half of FY 2022"/>
    <s v="Other"/>
    <s v="For"/>
    <x v="2"/>
    <m/>
    <s v="No"/>
  </r>
  <r>
    <x v="491"/>
    <s v="Saudi Arabia"/>
    <s v="SA0007879105"/>
    <s v="B12LZK2"/>
    <s v="Annual"/>
    <d v="2023-03-28T00:00:00"/>
    <s v="Management"/>
    <s v="G"/>
    <s v="Yes"/>
    <n v="7"/>
    <s v="Authorize Distribution of Interim Dividends Semi Annually or Quarterly for FY 2023"/>
    <s v="Other"/>
    <s v="For"/>
    <x v="2"/>
    <m/>
    <s v="No"/>
  </r>
  <r>
    <x v="491"/>
    <s v="Saudi Arabia"/>
    <s v="SA0007879105"/>
    <s v="B12LZK2"/>
    <s v="Annual"/>
    <d v="2023-03-28T00:00:00"/>
    <s v="Management"/>
    <s v="G"/>
    <s v="Yes"/>
    <n v="8"/>
    <s v="Approve Remuneration of Directors of SAR 5,160,000 for FY 2022"/>
    <s v="Election of Directors"/>
    <s v="For"/>
    <x v="2"/>
    <m/>
    <s v="No"/>
  </r>
  <r>
    <x v="491"/>
    <s v="Saudi Arabia"/>
    <s v="SA0007879105"/>
    <s v="B12LZK2"/>
    <s v="Annual"/>
    <d v="2023-03-28T00:00:00"/>
    <s v="Management"/>
    <s v="G"/>
    <s v="Yes"/>
    <n v="9.1"/>
    <s v="Elect Salah Al Rashid as Director"/>
    <s v="Election of Directors"/>
    <s v="None"/>
    <x v="4"/>
    <m/>
    <s v="No"/>
  </r>
  <r>
    <x v="491"/>
    <s v="Saudi Arabia"/>
    <s v="SA0007879105"/>
    <s v="B12LZK2"/>
    <s v="Annual"/>
    <d v="2023-03-28T00:00:00"/>
    <s v="Management"/>
    <s v="G"/>
    <s v="Yes"/>
    <n v="9.1"/>
    <s v="Elect Abdulrahman Al Jabreen as Director"/>
    <s v="Election of Directors"/>
    <s v="None"/>
    <x v="4"/>
    <m/>
    <s v="No"/>
  </r>
  <r>
    <x v="491"/>
    <s v="Saudi Arabia"/>
    <s v="SA0007879105"/>
    <s v="B12LZK2"/>
    <s v="Annual"/>
    <d v="2023-03-28T00:00:00"/>
    <s v="Management"/>
    <s v="G"/>
    <s v="Yes"/>
    <n v="9.11"/>
    <s v="Elect Fahd Al Huweemani Director"/>
    <s v="Election of Directors"/>
    <s v="None"/>
    <x v="4"/>
    <m/>
    <s v="No"/>
  </r>
  <r>
    <x v="491"/>
    <s v="Saudi Arabia"/>
    <s v="SA0007879105"/>
    <s v="B12LZK2"/>
    <s v="Annual"/>
    <d v="2023-03-28T00:00:00"/>
    <s v="Management"/>
    <s v="G"/>
    <s v="Yes"/>
    <n v="9.1199999999999992"/>
    <s v="Elect Fahd Mousa as Director"/>
    <s v="Election of Directors"/>
    <s v="None"/>
    <x v="4"/>
    <m/>
    <s v="No"/>
  </r>
  <r>
    <x v="491"/>
    <s v="Saudi Arabia"/>
    <s v="SA0007879105"/>
    <s v="B12LZK2"/>
    <s v="Annual"/>
    <d v="2023-03-28T00:00:00"/>
    <s v="Management"/>
    <s v="G"/>
    <s v="Yes"/>
    <n v="9.1300000000000008"/>
    <s v="Elect Ahmed Murad as Director"/>
    <s v="Election of Directors"/>
    <s v="None"/>
    <x v="4"/>
    <m/>
    <s v="No"/>
  </r>
  <r>
    <x v="491"/>
    <s v="Saudi Arabia"/>
    <s v="SA0007879105"/>
    <s v="B12LZK2"/>
    <s v="Annual"/>
    <d v="2023-03-28T00:00:00"/>
    <s v="Management"/>
    <s v="G"/>
    <s v="Yes"/>
    <n v="9.14"/>
    <s v="Elect Ayman Al Rifaee as Director"/>
    <s v="Election of Directors"/>
    <s v="None"/>
    <x v="4"/>
    <m/>
    <s v="No"/>
  </r>
  <r>
    <x v="491"/>
    <s v="Saudi Arabia"/>
    <s v="SA0007879105"/>
    <s v="B12LZK2"/>
    <s v="Annual"/>
    <d v="2023-03-28T00:00:00"/>
    <s v="Management"/>
    <s v="G"/>
    <s v="Yes"/>
    <n v="9.15"/>
    <s v="Elect Nuha Sulaymani as Director"/>
    <s v="Election of Directors"/>
    <s v="None"/>
    <x v="4"/>
    <m/>
    <s v="No"/>
  </r>
  <r>
    <x v="491"/>
    <s v="Saudi Arabia"/>
    <s v="SA0007879105"/>
    <s v="B12LZK2"/>
    <s v="Annual"/>
    <d v="2023-03-28T00:00:00"/>
    <s v="Management"/>
    <s v="G"/>
    <s v="Yes"/>
    <n v="9.16"/>
    <s v="Elect Badr Al Issa as Director"/>
    <s v="Election of Directors"/>
    <s v="None"/>
    <x v="4"/>
    <m/>
    <s v="No"/>
  </r>
  <r>
    <x v="491"/>
    <s v="Saudi Arabia"/>
    <s v="SA0007879105"/>
    <s v="B12LZK2"/>
    <s v="Annual"/>
    <d v="2023-03-28T00:00:00"/>
    <s v="Management"/>
    <s v="G"/>
    <s v="Yes"/>
    <n v="9.17"/>
    <s v="Elect Ayman Al Jabir as Director"/>
    <s v="Election of Directors"/>
    <s v="None"/>
    <x v="4"/>
    <m/>
    <s v="No"/>
  </r>
  <r>
    <x v="491"/>
    <s v="Saudi Arabia"/>
    <s v="SA0007879105"/>
    <s v="B12LZK2"/>
    <s v="Annual"/>
    <d v="2023-03-28T00:00:00"/>
    <s v="Management"/>
    <s v="G"/>
    <s v="Yes"/>
    <n v="9.18"/>
    <s v="Elect Obayd Al Rasheed as Director"/>
    <s v="Election of Directors"/>
    <s v="None"/>
    <x v="4"/>
    <m/>
    <s v="No"/>
  </r>
  <r>
    <x v="491"/>
    <s v="Saudi Arabia"/>
    <s v="SA0007879105"/>
    <s v="B12LZK2"/>
    <s v="Annual"/>
    <d v="2023-03-28T00:00:00"/>
    <s v="Management"/>
    <s v="G"/>
    <s v="Yes"/>
    <n v="9.19"/>
    <s v="Elect Naeem Al Huseeni as Director"/>
    <s v="Election of Directors"/>
    <s v="None"/>
    <x v="4"/>
    <m/>
    <s v="No"/>
  </r>
  <r>
    <x v="491"/>
    <s v="Saudi Arabia"/>
    <s v="SA0007879105"/>
    <s v="B12LZK2"/>
    <s v="Annual"/>
    <d v="2023-03-28T00:00:00"/>
    <s v="Management"/>
    <s v="G"/>
    <s v="Yes"/>
    <n v="9.1999999999999993"/>
    <s v="Elect Abdulmuhsin Al Touq as Director"/>
    <s v="Election of Directors"/>
    <s v="None"/>
    <x v="4"/>
    <m/>
    <s v="No"/>
  </r>
  <r>
    <x v="491"/>
    <s v="Saudi Arabia"/>
    <s v="SA0007879105"/>
    <s v="B12LZK2"/>
    <s v="Annual"/>
    <d v="2023-03-28T00:00:00"/>
    <s v="Management"/>
    <s v="G"/>
    <s v="Yes"/>
    <n v="9.1999999999999993"/>
    <s v="Elect Randah Al Sadiq as Director"/>
    <s v="Election of Directors"/>
    <s v="None"/>
    <x v="4"/>
    <m/>
    <s v="No"/>
  </r>
  <r>
    <x v="491"/>
    <s v="Saudi Arabia"/>
    <s v="SA0007879105"/>
    <s v="B12LZK2"/>
    <s v="Annual"/>
    <d v="2023-03-28T00:00:00"/>
    <s v="Management"/>
    <s v="G"/>
    <s v="Yes"/>
    <n v="9.2100000000000009"/>
    <s v="Elect Mohammed Al Ghanmah as Director"/>
    <s v="Election of Directors"/>
    <s v="None"/>
    <x v="4"/>
    <m/>
    <s v="No"/>
  </r>
  <r>
    <x v="491"/>
    <s v="Saudi Arabia"/>
    <s v="SA0007879105"/>
    <s v="B12LZK2"/>
    <s v="Annual"/>
    <d v="2023-03-28T00:00:00"/>
    <s v="Management"/>
    <s v="G"/>
    <s v="Yes"/>
    <n v="9.3000000000000007"/>
    <s v="Elect Hisham Al Jabr as Director"/>
    <s v="Election of Directors"/>
    <s v="None"/>
    <x v="4"/>
    <m/>
    <s v="No"/>
  </r>
  <r>
    <x v="491"/>
    <s v="Saudi Arabia"/>
    <s v="SA0007879105"/>
    <s v="B12LZK2"/>
    <s v="Annual"/>
    <d v="2023-03-28T00:00:00"/>
    <s v="Management"/>
    <s v="G"/>
    <s v="Yes"/>
    <n v="9.4"/>
    <s v="Elect Mohammed Al Zahrani as Director"/>
    <s v="Election of Directors"/>
    <s v="None"/>
    <x v="4"/>
    <m/>
    <s v="No"/>
  </r>
  <r>
    <x v="491"/>
    <s v="Saudi Arabia"/>
    <s v="SA0007879105"/>
    <s v="B12LZK2"/>
    <s v="Annual"/>
    <d v="2023-03-28T00:00:00"/>
    <s v="Management"/>
    <s v="G"/>
    <s v="Yes"/>
    <n v="9.5"/>
    <s v="Elect Thamir Al Wadee as Director"/>
    <s v="Election of Directors"/>
    <s v="None"/>
    <x v="4"/>
    <m/>
    <s v="No"/>
  </r>
  <r>
    <x v="491"/>
    <s v="Saudi Arabia"/>
    <s v="SA0007879105"/>
    <s v="B12LZK2"/>
    <s v="Annual"/>
    <d v="2023-03-28T00:00:00"/>
    <s v="Management"/>
    <s v="G"/>
    <s v="Yes"/>
    <n v="9.6"/>
    <s v="Elect Usamah Al Ateeqi as Director"/>
    <s v="Election of Directors"/>
    <s v="None"/>
    <x v="4"/>
    <m/>
    <s v="No"/>
  </r>
  <r>
    <x v="491"/>
    <s v="Saudi Arabia"/>
    <s v="SA0007879105"/>
    <s v="B12LZK2"/>
    <s v="Annual"/>
    <d v="2023-03-28T00:00:00"/>
    <s v="Management"/>
    <s v="G"/>
    <s v="Yes"/>
    <n v="9.6999999999999993"/>
    <s v="Elect Mohammed Al Shatwi as Director"/>
    <s v="Election of Directors"/>
    <s v="None"/>
    <x v="4"/>
    <m/>
    <s v="No"/>
  </r>
  <r>
    <x v="491"/>
    <s v="Saudi Arabia"/>
    <s v="SA0007879105"/>
    <s v="B12LZK2"/>
    <s v="Annual"/>
    <d v="2023-03-28T00:00:00"/>
    <s v="Management"/>
    <s v="G"/>
    <s v="Yes"/>
    <n v="9.8000000000000007"/>
    <s v="Elect Abdulmuhsin Al Barakati as Director"/>
    <s v="Election of Directors"/>
    <s v="None"/>
    <x v="4"/>
    <m/>
    <s v="No"/>
  </r>
  <r>
    <x v="491"/>
    <s v="Saudi Arabia"/>
    <s v="SA0007879105"/>
    <s v="B12LZK2"/>
    <s v="Annual"/>
    <d v="2023-03-28T00:00:00"/>
    <s v="Management"/>
    <s v="G"/>
    <s v="Yes"/>
    <n v="9.9"/>
    <s v="Elect Basheer Al Nattar as Director"/>
    <s v="Election of Directors"/>
    <s v="None"/>
    <x v="4"/>
    <m/>
    <s v="No"/>
  </r>
  <r>
    <x v="491"/>
    <s v="Saudi Arabia"/>
    <s v="SA0007879105"/>
    <s v="B12LZK2"/>
    <s v="Annual"/>
    <d v="2023-03-28T00:00:00"/>
    <s v="Management"/>
    <s v="G"/>
    <s v="Yes"/>
    <n v="10"/>
    <s v="Approve Authorization of the Board Regarding Future Related Party Transactions According to Article 71 of the Companies Law"/>
    <s v="Other"/>
    <s v="For"/>
    <x v="2"/>
    <m/>
    <s v="No"/>
  </r>
  <r>
    <x v="491"/>
    <s v="Saudi Arabia"/>
    <s v="SA0007879105"/>
    <s v="B12LZK2"/>
    <s v="Annual"/>
    <d v="2023-03-28T00:00:00"/>
    <s v="Management"/>
    <s v="G"/>
    <s v="Yes"/>
    <n v="11"/>
    <s v="Amend Board Membership Nomination Criteria Policy and Procedures"/>
    <s v="Other"/>
    <s v="For"/>
    <x v="2"/>
    <m/>
    <s v="No"/>
  </r>
  <r>
    <x v="491"/>
    <s v="Saudi Arabia"/>
    <s v="SA0007879105"/>
    <s v="B12LZK2"/>
    <s v="Annual"/>
    <d v="2023-03-28T00:00:00"/>
    <s v="Management"/>
    <s v="G"/>
    <s v="Yes"/>
    <n v="12"/>
    <s v="Amend Nomination and Remuneration Committee Charter"/>
    <s v="Incentives and Remuneration"/>
    <s v="For"/>
    <x v="2"/>
    <m/>
    <s v="No"/>
  </r>
  <r>
    <x v="491"/>
    <s v="Saudi Arabia"/>
    <s v="SA0007879105"/>
    <s v="B12LZK2"/>
    <s v="Annual"/>
    <d v="2023-03-28T00:00:00"/>
    <s v="Management"/>
    <s v="G"/>
    <s v="Yes"/>
    <n v="13"/>
    <s v="Approve Remuneration Policy of Board Members, Committees, and Executive Management"/>
    <s v="Incentives and Remuneration"/>
    <s v="For"/>
    <x v="1"/>
    <s v="Poor pay disclosure."/>
    <s v="Yes"/>
  </r>
  <r>
    <x v="491"/>
    <s v="Saudi Arabia"/>
    <s v="SA0007879105"/>
    <s v="B12LZK2"/>
    <s v="Annual"/>
    <d v="2023-03-28T00:00:00"/>
    <s v="Management"/>
    <s v="G"/>
    <s v="Yes"/>
    <n v="14"/>
    <s v="Amend Audit Committee Charter"/>
    <s v="Other"/>
    <s v="For"/>
    <x v="2"/>
    <m/>
    <s v="No"/>
  </r>
  <r>
    <x v="491"/>
    <s v="Saudi Arabia"/>
    <s v="SA0007879105"/>
    <s v="B12LZK2"/>
    <s v="Annual"/>
    <d v="2023-03-28T00:00:00"/>
    <s v="Management"/>
    <s v="G"/>
    <s v="Yes"/>
    <n v="15"/>
    <s v="Approve Related Party Transactions with Alkhaleej Training and Education Co Re: Manpower Supply Agreement"/>
    <s v="Other"/>
    <s v="For"/>
    <x v="2"/>
    <m/>
    <s v="No"/>
  </r>
  <r>
    <x v="491"/>
    <s v="Saudi Arabia"/>
    <s v="SA0007879105"/>
    <s v="B12LZK2"/>
    <s v="Annual"/>
    <d v="2023-03-28T00:00:00"/>
    <s v="Management"/>
    <s v="G"/>
    <s v="Yes"/>
    <n v="16"/>
    <s v="Approve Related Party Transactions with Walaa Cooperative Insurance Co Re: Renewal of Insurance Policies"/>
    <s v="Other"/>
    <s v="For"/>
    <x v="2"/>
    <m/>
    <s v="No"/>
  </r>
  <r>
    <x v="491"/>
    <s v="Saudi Arabia"/>
    <s v="SA0007879105"/>
    <s v="B12LZK2"/>
    <s v="Annual"/>
    <d v="2023-03-28T00:00:00"/>
    <s v="Management"/>
    <s v="G"/>
    <s v="Yes"/>
    <n v="17"/>
    <s v="Approve Related Party Transactions with ABANA Enterprises Group Co Re: Agreement of Money Transport, ATM Replenishment, and CCTV Projection"/>
    <s v="Other"/>
    <s v="For"/>
    <x v="2"/>
    <m/>
    <s v="No"/>
  </r>
  <r>
    <x v="491"/>
    <s v="Saudi Arabia"/>
    <s v="SA0007879105"/>
    <s v="B12LZK2"/>
    <s v="Annual"/>
    <d v="2023-03-28T00:00:00"/>
    <s v="Management"/>
    <s v="G"/>
    <s v="Yes"/>
    <n v="18"/>
    <s v="Elect Members of Audit Committee and Approve its Responsibilities, Work Procedures, and Remuneration of its Members"/>
    <s v="Incentives and Remuneration"/>
    <s v="For"/>
    <x v="2"/>
    <m/>
    <s v="No"/>
  </r>
  <r>
    <x v="492"/>
    <s v="Japan"/>
    <s v="JP3116000005"/>
    <n v="6054409"/>
    <s v="Annual"/>
    <d v="2023-03-28T00:00:00"/>
    <s v="Management"/>
    <s v="G"/>
    <s v="Yes"/>
    <n v="1"/>
    <s v="Approve Allocation of Income, with a Final Dividend of JPY 58"/>
    <s v="Other"/>
    <s v="For"/>
    <x v="2"/>
    <m/>
    <s v="No"/>
  </r>
  <r>
    <x v="492"/>
    <s v="Japan"/>
    <s v="JP3116000005"/>
    <n v="6054409"/>
    <s v="Annual"/>
    <d v="2023-03-28T00:00:00"/>
    <s v="Management"/>
    <s v="G"/>
    <s v="Yes"/>
    <n v="2.1"/>
    <s v="Elect Director Koji, Akiyoshi"/>
    <s v="Election of Directors"/>
    <s v="For"/>
    <x v="1"/>
    <s v="Board lacks diversity."/>
    <s v="Yes"/>
  </r>
  <r>
    <x v="492"/>
    <s v="Japan"/>
    <s v="JP3116000005"/>
    <n v="6054409"/>
    <s v="Annual"/>
    <d v="2023-03-28T00:00:00"/>
    <s v="Management"/>
    <s v="G"/>
    <s v="Yes"/>
    <n v="2.2000000000000002"/>
    <s v="Elect Director Katsuki, Atsushi"/>
    <s v="Election of Directors"/>
    <s v="For"/>
    <x v="2"/>
    <m/>
    <s v="No"/>
  </r>
  <r>
    <x v="492"/>
    <s v="Japan"/>
    <s v="JP3116000005"/>
    <n v="6054409"/>
    <s v="Annual"/>
    <d v="2023-03-28T00:00:00"/>
    <s v="Management"/>
    <s v="G"/>
    <s v="Yes"/>
    <n v="2.2999999999999998"/>
    <s v="Elect Director Tanimura, Keizo"/>
    <s v="Election of Directors"/>
    <s v="For"/>
    <x v="2"/>
    <m/>
    <s v="No"/>
  </r>
  <r>
    <x v="492"/>
    <s v="Japan"/>
    <s v="JP3116000005"/>
    <n v="6054409"/>
    <s v="Annual"/>
    <d v="2023-03-28T00:00:00"/>
    <s v="Management"/>
    <s v="G"/>
    <s v="Yes"/>
    <n v="2.4"/>
    <s v="Elect Director Sakita, Kaoru"/>
    <s v="Election of Directors"/>
    <s v="For"/>
    <x v="2"/>
    <m/>
    <s v="No"/>
  </r>
  <r>
    <x v="492"/>
    <s v="Japan"/>
    <s v="JP3116000005"/>
    <n v="6054409"/>
    <s v="Annual"/>
    <d v="2023-03-28T00:00:00"/>
    <s v="Management"/>
    <s v="G"/>
    <s v="Yes"/>
    <n v="2.5"/>
    <s v="Elect Director Christina L. Ahmadjian"/>
    <s v="Election of Directors"/>
    <s v="For"/>
    <x v="2"/>
    <m/>
    <s v="No"/>
  </r>
  <r>
    <x v="492"/>
    <s v="Japan"/>
    <s v="JP3116000005"/>
    <n v="6054409"/>
    <s v="Annual"/>
    <d v="2023-03-28T00:00:00"/>
    <s v="Management"/>
    <s v="G"/>
    <s v="Yes"/>
    <n v="2.6"/>
    <s v="Elect Director Sasae, Kenichiro"/>
    <s v="Election of Directors"/>
    <s v="For"/>
    <x v="2"/>
    <m/>
    <s v="No"/>
  </r>
  <r>
    <x v="492"/>
    <s v="Japan"/>
    <s v="JP3116000005"/>
    <n v="6054409"/>
    <s v="Annual"/>
    <d v="2023-03-28T00:00:00"/>
    <s v="Management"/>
    <s v="G"/>
    <s v="Yes"/>
    <n v="2.7"/>
    <s v="Elect Director Ohashi, Tetsuji"/>
    <s v="Election of Directors"/>
    <s v="For"/>
    <x v="2"/>
    <m/>
    <s v="No"/>
  </r>
  <r>
    <x v="492"/>
    <s v="Japan"/>
    <s v="JP3116000005"/>
    <n v="6054409"/>
    <s v="Annual"/>
    <d v="2023-03-28T00:00:00"/>
    <s v="Management"/>
    <s v="G"/>
    <s v="Yes"/>
    <n v="2.8"/>
    <s v="Elect Director Matsunaga, Mari"/>
    <s v="Election of Directors"/>
    <s v="For"/>
    <x v="2"/>
    <m/>
    <s v="No"/>
  </r>
  <r>
    <x v="492"/>
    <s v="Japan"/>
    <s v="JP3116000005"/>
    <n v="6054409"/>
    <s v="Annual"/>
    <d v="2023-03-28T00:00:00"/>
    <s v="Management"/>
    <s v="G"/>
    <s v="Yes"/>
    <n v="3.1"/>
    <s v="Appoint Statutory Auditor Fukuda, Yukitaka"/>
    <s v="Auditors"/>
    <s v="For"/>
    <x v="2"/>
    <m/>
    <s v="No"/>
  </r>
  <r>
    <x v="492"/>
    <s v="Japan"/>
    <s v="JP3116000005"/>
    <n v="6054409"/>
    <s v="Annual"/>
    <d v="2023-03-28T00:00:00"/>
    <s v="Management"/>
    <s v="G"/>
    <s v="Yes"/>
    <n v="3.2"/>
    <s v="Appoint Statutory Auditor Tanaka, Sanae"/>
    <s v="Auditors"/>
    <s v="For"/>
    <x v="2"/>
    <m/>
    <s v="No"/>
  </r>
  <r>
    <x v="493"/>
    <s v="South Korea"/>
    <s v="KR7282330000"/>
    <s v="BD95QN1"/>
    <s v="Annual"/>
    <d v="2023-03-28T00:00:00"/>
    <s v="Management"/>
    <s v="G"/>
    <s v="Yes"/>
    <n v="1"/>
    <s v="Approve Financial Statements and Allocation of Income"/>
    <s v="Other"/>
    <s v="For"/>
    <x v="1"/>
    <s v="Company has failed to publish the audited accounts in a sufficient timeframe ahead of the meeting."/>
    <s v="Yes"/>
  </r>
  <r>
    <x v="493"/>
    <s v="South Korea"/>
    <s v="KR7282330000"/>
    <s v="BD95QN1"/>
    <s v="Annual"/>
    <d v="2023-03-28T00:00:00"/>
    <s v="Management"/>
    <s v="G"/>
    <s v="Yes"/>
    <n v="2.1"/>
    <s v="Elect Lee Geon-jun as Inside Director"/>
    <s v="Election of Directors"/>
    <s v="For"/>
    <x v="1"/>
    <s v="Executive Chair without sufficient counterbalance."/>
    <s v="Yes"/>
  </r>
  <r>
    <x v="493"/>
    <s v="South Korea"/>
    <s v="KR7282330000"/>
    <s v="BD95QN1"/>
    <s v="Annual"/>
    <d v="2023-03-28T00:00:00"/>
    <s v="Management"/>
    <s v="G"/>
    <s v="Yes"/>
    <n v="2.2000000000000002"/>
    <s v="Elect Min Seung-bae as Inside Director"/>
    <s v="Election of Directors"/>
    <s v="For"/>
    <x v="2"/>
    <m/>
    <s v="No"/>
  </r>
  <r>
    <x v="493"/>
    <s v="South Korea"/>
    <s v="KR7282330000"/>
    <s v="BD95QN1"/>
    <s v="Annual"/>
    <d v="2023-03-28T00:00:00"/>
    <s v="Management"/>
    <s v="G"/>
    <s v="Yes"/>
    <n v="2.2999999999999998"/>
    <s v="Elect Hong Jeong-guk as Non-Independent Non-Executive Director"/>
    <s v="Election of Directors"/>
    <s v="For"/>
    <x v="2"/>
    <m/>
    <s v="No"/>
  </r>
  <r>
    <x v="493"/>
    <s v="South Korea"/>
    <s v="KR7282330000"/>
    <s v="BD95QN1"/>
    <s v="Annual"/>
    <d v="2023-03-28T00:00:00"/>
    <s v="Management"/>
    <s v="G"/>
    <s v="Yes"/>
    <n v="2.4"/>
    <s v="Elect Shin Hyeon-sang as Outside Director"/>
    <s v="Election of Directors"/>
    <s v="For"/>
    <x v="2"/>
    <m/>
    <s v="No"/>
  </r>
  <r>
    <x v="493"/>
    <s v="South Korea"/>
    <s v="KR7282330000"/>
    <s v="BD95QN1"/>
    <s v="Annual"/>
    <d v="2023-03-28T00:00:00"/>
    <s v="Management"/>
    <s v="G"/>
    <s v="Yes"/>
    <n v="3"/>
    <s v="Elect Shin Hyeon-sang as a Member of Audit Committee"/>
    <s v="Other"/>
    <s v="For"/>
    <x v="2"/>
    <m/>
    <s v="No"/>
  </r>
  <r>
    <x v="493"/>
    <s v="South Korea"/>
    <s v="KR7282330000"/>
    <s v="BD95QN1"/>
    <s v="Annual"/>
    <d v="2023-03-28T00:00:00"/>
    <s v="Management"/>
    <s v="G"/>
    <s v="Yes"/>
    <n v="4"/>
    <s v="Approve Total Remuneration of Inside Directors and Outside Directors"/>
    <s v="Election of Directors"/>
    <s v="For"/>
    <x v="2"/>
    <m/>
    <s v="No"/>
  </r>
  <r>
    <x v="494"/>
    <s v="Japan"/>
    <s v="JP3830800003"/>
    <n v="6132101"/>
    <s v="Annual"/>
    <d v="2023-03-28T00:00:00"/>
    <s v="Management"/>
    <s v="G"/>
    <s v="Yes"/>
    <n v="1"/>
    <s v="Approve Allocation of Income, with a Final Dividend of JPY 90"/>
    <s v="Other"/>
    <s v="For"/>
    <x v="2"/>
    <m/>
    <s v="No"/>
  </r>
  <r>
    <x v="494"/>
    <s v="Japan"/>
    <s v="JP3830800003"/>
    <n v="6132101"/>
    <s v="Annual"/>
    <d v="2023-03-28T00:00:00"/>
    <s v="Management"/>
    <s v="G"/>
    <s v="Yes"/>
    <n v="2.1"/>
    <s v="Elect Director Ishibashi, Shuichi"/>
    <s v="Election of Directors"/>
    <s v="For"/>
    <x v="2"/>
    <m/>
    <s v="No"/>
  </r>
  <r>
    <x v="494"/>
    <s v="Japan"/>
    <s v="JP3830800003"/>
    <n v="6132101"/>
    <s v="Annual"/>
    <d v="2023-03-28T00:00:00"/>
    <s v="Management"/>
    <s v="G"/>
    <s v="Yes"/>
    <n v="2.1"/>
    <s v="Elect Director Nakajima, Yasuhiro"/>
    <s v="Election of Directors"/>
    <s v="For"/>
    <x v="2"/>
    <m/>
    <s v="No"/>
  </r>
  <r>
    <x v="494"/>
    <s v="Japan"/>
    <s v="JP3830800003"/>
    <n v="6132101"/>
    <s v="Annual"/>
    <d v="2023-03-28T00:00:00"/>
    <s v="Management"/>
    <s v="G"/>
    <s v="Yes"/>
    <n v="2.11"/>
    <s v="Elect Director Matsuda, Akira"/>
    <s v="Election of Directors"/>
    <s v="For"/>
    <x v="2"/>
    <m/>
    <s v="No"/>
  </r>
  <r>
    <x v="494"/>
    <s v="Japan"/>
    <s v="JP3830800003"/>
    <n v="6132101"/>
    <s v="Annual"/>
    <d v="2023-03-28T00:00:00"/>
    <s v="Management"/>
    <s v="G"/>
    <s v="Yes"/>
    <n v="2.12"/>
    <s v="Elect Director Yoshimi, Tsuyoshi"/>
    <s v="Election of Directors"/>
    <s v="For"/>
    <x v="2"/>
    <m/>
    <s v="No"/>
  </r>
  <r>
    <x v="494"/>
    <s v="Japan"/>
    <s v="JP3830800003"/>
    <n v="6132101"/>
    <s v="Annual"/>
    <d v="2023-03-28T00:00:00"/>
    <s v="Management"/>
    <s v="G"/>
    <s v="Yes"/>
    <n v="2.2000000000000002"/>
    <s v="Elect Director Higashi, Masahiro"/>
    <s v="Election of Directors"/>
    <s v="For"/>
    <x v="2"/>
    <m/>
    <s v="No"/>
  </r>
  <r>
    <x v="494"/>
    <s v="Japan"/>
    <s v="JP3830800003"/>
    <n v="6132101"/>
    <s v="Annual"/>
    <d v="2023-03-28T00:00:00"/>
    <s v="Management"/>
    <s v="G"/>
    <s v="Yes"/>
    <n v="2.2999999999999998"/>
    <s v="Elect Director Scott Trevor Davis"/>
    <s v="Election of Directors"/>
    <s v="For"/>
    <x v="1"/>
    <s v="Board lacks adequate gender diversity. Nominee is most senior member of the Nomination Committee."/>
    <s v="Yes"/>
  </r>
  <r>
    <x v="494"/>
    <s v="Japan"/>
    <s v="JP3830800003"/>
    <n v="6132101"/>
    <s v="Annual"/>
    <d v="2023-03-28T00:00:00"/>
    <s v="Management"/>
    <s v="G"/>
    <s v="Yes"/>
    <n v="2.4"/>
    <s v="Elect Director Okina, Yuri"/>
    <s v="Election of Directors"/>
    <s v="For"/>
    <x v="2"/>
    <m/>
    <s v="No"/>
  </r>
  <r>
    <x v="494"/>
    <s v="Japan"/>
    <s v="JP3830800003"/>
    <n v="6132101"/>
    <s v="Annual"/>
    <d v="2023-03-28T00:00:00"/>
    <s v="Management"/>
    <s v="G"/>
    <s v="Yes"/>
    <n v="2.5"/>
    <s v="Elect Director Masuda, Kenichi"/>
    <s v="Election of Directors"/>
    <s v="For"/>
    <x v="2"/>
    <m/>
    <s v="No"/>
  </r>
  <r>
    <x v="494"/>
    <s v="Japan"/>
    <s v="JP3830800003"/>
    <n v="6132101"/>
    <s v="Annual"/>
    <d v="2023-03-28T00:00:00"/>
    <s v="Management"/>
    <s v="G"/>
    <s v="Yes"/>
    <n v="2.6"/>
    <s v="Elect Director Yamamoto, Kenzo"/>
    <s v="Election of Directors"/>
    <s v="For"/>
    <x v="2"/>
    <m/>
    <s v="No"/>
  </r>
  <r>
    <x v="494"/>
    <s v="Japan"/>
    <s v="JP3830800003"/>
    <n v="6132101"/>
    <s v="Annual"/>
    <d v="2023-03-28T00:00:00"/>
    <s v="Management"/>
    <s v="G"/>
    <s v="Yes"/>
    <n v="2.7"/>
    <s v="Elect Director Shiba, Yojiro"/>
    <s v="Election of Directors"/>
    <s v="For"/>
    <x v="2"/>
    <m/>
    <s v="No"/>
  </r>
  <r>
    <x v="494"/>
    <s v="Japan"/>
    <s v="JP3830800003"/>
    <n v="6132101"/>
    <s v="Annual"/>
    <d v="2023-03-28T00:00:00"/>
    <s v="Management"/>
    <s v="G"/>
    <s v="Yes"/>
    <n v="2.8"/>
    <s v="Elect Director Suzuki, Yoko"/>
    <s v="Election of Directors"/>
    <s v="For"/>
    <x v="2"/>
    <m/>
    <s v="No"/>
  </r>
  <r>
    <x v="494"/>
    <s v="Japan"/>
    <s v="JP3830800003"/>
    <n v="6132101"/>
    <s v="Annual"/>
    <d v="2023-03-28T00:00:00"/>
    <s v="Management"/>
    <s v="G"/>
    <s v="Yes"/>
    <n v="2.9"/>
    <s v="Elect Director Kobayashi, Yukari"/>
    <s v="Election of Directors"/>
    <s v="For"/>
    <x v="2"/>
    <m/>
    <s v="No"/>
  </r>
  <r>
    <x v="494"/>
    <s v="Japan"/>
    <s v="JP3830800003"/>
    <n v="6132101"/>
    <s v="Annual"/>
    <d v="2023-03-28T00:00:00"/>
    <s v="Management"/>
    <s v="G"/>
    <s v="Yes"/>
    <n v="3"/>
    <s v="Appoint KPMG AZSA LLC as New External Audit Firm"/>
    <s v="Other"/>
    <s v="For"/>
    <x v="2"/>
    <m/>
    <s v="No"/>
  </r>
  <r>
    <x v="495"/>
    <s v="South Korea"/>
    <s v="KR7091990002"/>
    <s v="BYZ6DH8"/>
    <s v="Annual"/>
    <d v="2023-03-28T00:00:00"/>
    <s v="Management"/>
    <s v="G"/>
    <s v="Yes"/>
    <n v="1.1000000000000001"/>
    <s v="Approve Consolidated Financial Statements"/>
    <s v="Other"/>
    <s v="For"/>
    <x v="1"/>
    <s v="Company has failed to publish the audited accounts in a sufficient timeframe ahead of the meeting."/>
    <s v="Yes"/>
  </r>
  <r>
    <x v="495"/>
    <s v="South Korea"/>
    <s v="KR7091990002"/>
    <s v="BYZ6DH8"/>
    <s v="Annual"/>
    <d v="2023-03-28T00:00:00"/>
    <s v="Management"/>
    <s v="G"/>
    <s v="Yes"/>
    <n v="1.2"/>
    <s v="Approve Separate Financial Statements"/>
    <s v="Other"/>
    <s v="For"/>
    <x v="1"/>
    <s v="Company has failed to publish the audited accounts in a sufficient timeframe ahead of the meeting."/>
    <s v="Yes"/>
  </r>
  <r>
    <x v="495"/>
    <s v="South Korea"/>
    <s v="KR7091990002"/>
    <s v="BYZ6DH8"/>
    <s v="Annual"/>
    <d v="2023-03-28T00:00:00"/>
    <s v="Management"/>
    <s v="G"/>
    <s v="Yes"/>
    <n v="2.1"/>
    <s v="Elect Seo Jeong-jin as Inside Director"/>
    <s v="Election of Directors"/>
    <s v="For"/>
    <x v="2"/>
    <m/>
    <s v="No"/>
  </r>
  <r>
    <x v="495"/>
    <s v="South Korea"/>
    <s v="KR7091990002"/>
    <s v="BYZ6DH8"/>
    <s v="Annual"/>
    <d v="2023-03-28T00:00:00"/>
    <s v="Management"/>
    <s v="G"/>
    <s v="Yes"/>
    <n v="2.2000000000000002"/>
    <s v="Elect Seo Jun-seok as Inside Director"/>
    <s v="Election of Directors"/>
    <s v="For"/>
    <x v="1"/>
    <s v="Executive Chair without sufficient counterbalance."/>
    <s v="Yes"/>
  </r>
  <r>
    <x v="495"/>
    <s v="South Korea"/>
    <s v="KR7091990002"/>
    <s v="BYZ6DH8"/>
    <s v="Annual"/>
    <d v="2023-03-28T00:00:00"/>
    <s v="Management"/>
    <s v="G"/>
    <s v="Yes"/>
    <n v="2.2999999999999998"/>
    <s v="Elect Lee Jung-jae as Outside Director"/>
    <s v="Election of Directors"/>
    <s v="For"/>
    <x v="2"/>
    <m/>
    <s v="No"/>
  </r>
  <r>
    <x v="495"/>
    <s v="South Korea"/>
    <s v="KR7091990002"/>
    <s v="BYZ6DH8"/>
    <s v="Annual"/>
    <d v="2023-03-28T00:00:00"/>
    <s v="Management"/>
    <s v="G"/>
    <s v="Yes"/>
    <n v="2.4"/>
    <s v="Elect Choi Jong-moon as Outside Director"/>
    <s v="Election of Directors"/>
    <s v="For"/>
    <x v="2"/>
    <m/>
    <s v="No"/>
  </r>
  <r>
    <x v="495"/>
    <s v="South Korea"/>
    <s v="KR7091990002"/>
    <s v="BYZ6DH8"/>
    <s v="Annual"/>
    <d v="2023-03-28T00:00:00"/>
    <s v="Management"/>
    <s v="G"/>
    <s v="Yes"/>
    <n v="3"/>
    <s v="Elect Choi Won-gyeong as a Member of Audit Committee"/>
    <s v="Other"/>
    <s v="For"/>
    <x v="2"/>
    <m/>
    <s v="No"/>
  </r>
  <r>
    <x v="495"/>
    <s v="South Korea"/>
    <s v="KR7091990002"/>
    <s v="BYZ6DH8"/>
    <s v="Annual"/>
    <d v="2023-03-28T00:00:00"/>
    <s v="Management"/>
    <s v="G"/>
    <s v="Yes"/>
    <n v="4"/>
    <s v="Approve Total Remuneration of Inside Directors and Outside Directors"/>
    <s v="Election of Directors"/>
    <s v="For"/>
    <x v="2"/>
    <m/>
    <s v="No"/>
  </r>
  <r>
    <x v="495"/>
    <s v="South Korea"/>
    <s v="KR7091990002"/>
    <s v="BYZ6DH8"/>
    <s v="Annual"/>
    <d v="2023-03-28T00:00:00"/>
    <s v="Management"/>
    <s v="G"/>
    <s v="Yes"/>
    <n v="5"/>
    <s v="Approve Appropriation of Income (Stock and Cash Dividends)"/>
    <s v="Other"/>
    <s v="For"/>
    <x v="2"/>
    <m/>
    <s v="No"/>
  </r>
  <r>
    <x v="495"/>
    <s v="South Korea"/>
    <s v="KR7091990002"/>
    <s v="BYZ6DH8"/>
    <s v="Annual"/>
    <d v="2023-03-28T00:00:00"/>
    <s v="Management"/>
    <s v="G"/>
    <s v="Yes"/>
    <n v="6"/>
    <s v="Approve Stock Option Grants"/>
    <s v="Other"/>
    <s v="For"/>
    <x v="1"/>
    <s v="Majority of awards vest without reference to performance conditions."/>
    <s v="Yes"/>
  </r>
  <r>
    <x v="496"/>
    <s v="South Korea"/>
    <s v="KR7068760008"/>
    <s v="B0V3YP0"/>
    <s v="Annual"/>
    <d v="2023-03-28T00:00:00"/>
    <s v="Management"/>
    <s v="G"/>
    <s v="Yes"/>
    <n v="1"/>
    <s v="Approve Financial Statements and Allocation of Income"/>
    <s v="Other"/>
    <s v="For"/>
    <x v="1"/>
    <s v="Company has failed to publish the audited accounts in a sufficient timeframe ahead of the meeting."/>
    <s v="Yes"/>
  </r>
  <r>
    <x v="496"/>
    <s v="South Korea"/>
    <s v="KR7068760008"/>
    <s v="B0V3YP0"/>
    <s v="Annual"/>
    <d v="2023-03-28T00:00:00"/>
    <s v="Management"/>
    <s v="G"/>
    <s v="Yes"/>
    <n v="2.1"/>
    <s v="Elect Seo Jeong-jin as Inside Director"/>
    <s v="Election of Directors"/>
    <s v="For"/>
    <x v="2"/>
    <m/>
    <s v="No"/>
  </r>
  <r>
    <x v="496"/>
    <s v="South Korea"/>
    <s v="KR7068760008"/>
    <s v="B0V3YP0"/>
    <s v="Annual"/>
    <d v="2023-03-28T00:00:00"/>
    <s v="Management"/>
    <s v="G"/>
    <s v="Yes"/>
    <n v="2.2000000000000002"/>
    <s v="Elect Song Tae-young as Outside Director"/>
    <s v="Election of Directors"/>
    <s v="For"/>
    <x v="2"/>
    <m/>
    <s v="No"/>
  </r>
  <r>
    <x v="496"/>
    <s v="South Korea"/>
    <s v="KR7068760008"/>
    <s v="B0V3YP0"/>
    <s v="Annual"/>
    <d v="2023-03-28T00:00:00"/>
    <s v="Management"/>
    <s v="G"/>
    <s v="Yes"/>
    <n v="2.2999999999999998"/>
    <s v="Elect Yang Sang-woo as Outside Director"/>
    <s v="Election of Directors"/>
    <s v="For"/>
    <x v="2"/>
    <m/>
    <s v="No"/>
  </r>
  <r>
    <x v="496"/>
    <s v="South Korea"/>
    <s v="KR7068760008"/>
    <s v="B0V3YP0"/>
    <s v="Annual"/>
    <d v="2023-03-28T00:00:00"/>
    <s v="Management"/>
    <s v="G"/>
    <s v="Yes"/>
    <n v="2.4"/>
    <s v="Elect Ahn Young-gyun as Outside Director"/>
    <s v="Election of Directors"/>
    <s v="For"/>
    <x v="2"/>
    <m/>
    <s v="No"/>
  </r>
  <r>
    <x v="496"/>
    <s v="South Korea"/>
    <s v="KR7068760008"/>
    <s v="B0V3YP0"/>
    <s v="Annual"/>
    <d v="2023-03-28T00:00:00"/>
    <s v="Management"/>
    <s v="G"/>
    <s v="Yes"/>
    <n v="2.5"/>
    <s v="Elect Won Bong-hui as Outside Director"/>
    <s v="Election of Directors"/>
    <s v="For"/>
    <x v="2"/>
    <m/>
    <s v="No"/>
  </r>
  <r>
    <x v="496"/>
    <s v="South Korea"/>
    <s v="KR7068760008"/>
    <s v="B0V3YP0"/>
    <s v="Annual"/>
    <d v="2023-03-28T00:00:00"/>
    <s v="Management"/>
    <s v="G"/>
    <s v="Yes"/>
    <n v="3"/>
    <s v="Appoint Lee Young-seop as Internal Auditor"/>
    <s v="Auditors"/>
    <s v="For"/>
    <x v="2"/>
    <m/>
    <s v="No"/>
  </r>
  <r>
    <x v="496"/>
    <s v="South Korea"/>
    <s v="KR7068760008"/>
    <s v="B0V3YP0"/>
    <s v="Annual"/>
    <d v="2023-03-28T00:00:00"/>
    <s v="Management"/>
    <s v="G"/>
    <s v="Yes"/>
    <n v="4"/>
    <s v="Approve Total Remuneration of Inside Directors and Outside Directors"/>
    <s v="Election of Directors"/>
    <s v="For"/>
    <x v="2"/>
    <m/>
    <s v="No"/>
  </r>
  <r>
    <x v="496"/>
    <s v="South Korea"/>
    <s v="KR7068760008"/>
    <s v="B0V3YP0"/>
    <s v="Annual"/>
    <d v="2023-03-28T00:00:00"/>
    <s v="Management"/>
    <s v="G"/>
    <s v="Yes"/>
    <n v="5"/>
    <s v="Authorize Board to Fix Remuneration of Internal Auditor(s)"/>
    <s v="Incentives and Remuneration"/>
    <s v="For"/>
    <x v="2"/>
    <m/>
    <s v="No"/>
  </r>
  <r>
    <x v="496"/>
    <s v="South Korea"/>
    <s v="KR7068760008"/>
    <s v="B0V3YP0"/>
    <s v="Annual"/>
    <d v="2023-03-28T00:00:00"/>
    <s v="Management"/>
    <s v="G"/>
    <s v="Yes"/>
    <n v="6"/>
    <s v="Approve Stock Option Grants"/>
    <s v="Other"/>
    <s v="For"/>
    <x v="1"/>
    <s v="Majority of awards vest without reference to performance conditions."/>
    <s v="Yes"/>
  </r>
  <r>
    <x v="497"/>
    <s v="South Korea"/>
    <s v="KR7068270008"/>
    <s v="B0C5YV1"/>
    <s v="Annual"/>
    <d v="2023-03-28T00:00:00"/>
    <s v="Management"/>
    <s v="G"/>
    <s v="Yes"/>
    <n v="1"/>
    <s v="Approve Financial Statements and Allocation of Income"/>
    <s v="Other"/>
    <s v="For"/>
    <x v="2"/>
    <m/>
    <s v="No"/>
  </r>
  <r>
    <x v="497"/>
    <s v="South Korea"/>
    <s v="KR7068270008"/>
    <s v="B0C5YV1"/>
    <s v="Annual"/>
    <d v="2023-03-28T00:00:00"/>
    <s v="Management"/>
    <s v="G"/>
    <s v="Yes"/>
    <n v="2.1"/>
    <s v="Elect Seo Jeong-jin as Inside Director"/>
    <s v="Election of Directors"/>
    <s v="For"/>
    <x v="2"/>
    <m/>
    <s v="No"/>
  </r>
  <r>
    <x v="497"/>
    <s v="South Korea"/>
    <s v="KR7068270008"/>
    <s v="B0C5YV1"/>
    <s v="Annual"/>
    <d v="2023-03-28T00:00:00"/>
    <s v="Management"/>
    <s v="G"/>
    <s v="Yes"/>
    <n v="2.2000000000000002"/>
    <s v="Elect Gi Woo-seong as Inside Director"/>
    <s v="Election of Directors"/>
    <s v="For"/>
    <x v="2"/>
    <m/>
    <s v="No"/>
  </r>
  <r>
    <x v="497"/>
    <s v="South Korea"/>
    <s v="KR7068270008"/>
    <s v="B0C5YV1"/>
    <s v="Annual"/>
    <d v="2023-03-28T00:00:00"/>
    <s v="Management"/>
    <s v="G"/>
    <s v="Yes"/>
    <n v="2.2999999999999998"/>
    <s v="Elect Lee Hyeok-jae as Inside Director"/>
    <s v="Election of Directors"/>
    <s v="For"/>
    <x v="2"/>
    <m/>
    <s v="No"/>
  </r>
  <r>
    <x v="497"/>
    <s v="South Korea"/>
    <s v="KR7068270008"/>
    <s v="B0C5YV1"/>
    <s v="Annual"/>
    <d v="2023-03-28T00:00:00"/>
    <s v="Management"/>
    <s v="G"/>
    <s v="Yes"/>
    <n v="3"/>
    <s v="Approve Total Remuneration of Inside Directors and Outside Directors"/>
    <s v="Election of Directors"/>
    <s v="For"/>
    <x v="2"/>
    <m/>
    <s v="No"/>
  </r>
  <r>
    <x v="497"/>
    <s v="South Korea"/>
    <s v="KR7068270008"/>
    <s v="B0C5YV1"/>
    <s v="Annual"/>
    <d v="2023-03-28T00:00:00"/>
    <s v="Management"/>
    <s v="G"/>
    <s v="Yes"/>
    <n v="4"/>
    <s v="Approve Stock Option Grants"/>
    <s v="Other"/>
    <s v="For"/>
    <x v="1"/>
    <s v="Majority of awards vest without reference to performance conditions."/>
    <s v="Yes"/>
  </r>
  <r>
    <x v="498"/>
    <s v="China"/>
    <s v="CNE100000528"/>
    <s v="B1JNK84"/>
    <s v="Extraordinary Shareholders"/>
    <d v="2023-03-28T00:00:00"/>
    <s v="Management"/>
    <s v="G"/>
    <s v="Yes"/>
    <n v="1.01"/>
    <s v="Elect Wang Shudong as Director"/>
    <s v="Election of Directors"/>
    <s v="For"/>
    <x v="1"/>
    <s v="Executive Chair without sufficient counterbalance."/>
    <s v="Yes"/>
  </r>
  <r>
    <x v="498"/>
    <s v="China"/>
    <s v="CNE100000528"/>
    <s v="B1JNK84"/>
    <s v="Extraordinary Shareholders"/>
    <d v="2023-03-28T00:00:00"/>
    <s v="Management"/>
    <s v="G"/>
    <s v="Yes"/>
    <n v="1.02"/>
    <s v="Elect Peng Yi as Director"/>
    <s v="Election of Directors"/>
    <s v="For"/>
    <x v="2"/>
    <m/>
    <s v="No"/>
  </r>
  <r>
    <x v="498"/>
    <s v="China"/>
    <s v="CNE100000528"/>
    <s v="B1JNK84"/>
    <s v="Extraordinary Shareholders"/>
    <d v="2023-03-28T00:00:00"/>
    <s v="Management"/>
    <s v="G"/>
    <s v="Yes"/>
    <n v="1.03"/>
    <s v="Elect Liao Huajun as Director"/>
    <s v="Election of Directors"/>
    <s v="For"/>
    <x v="2"/>
    <m/>
    <s v="No"/>
  </r>
  <r>
    <x v="498"/>
    <s v="China"/>
    <s v="CNE100000528"/>
    <s v="B1JNK84"/>
    <s v="Extraordinary Shareholders"/>
    <d v="2023-03-28T00:00:00"/>
    <s v="Management"/>
    <s v="G"/>
    <s v="Yes"/>
    <n v="1.04"/>
    <s v="Elect Zhao Rongzhe as Director"/>
    <s v="Election of Directors"/>
    <s v="For"/>
    <x v="1"/>
    <s v="Unsupportive of Executives on the Audit Committee."/>
    <s v="Yes"/>
  </r>
  <r>
    <x v="498"/>
    <s v="China"/>
    <s v="CNE100000528"/>
    <s v="B1JNK84"/>
    <s v="Extraordinary Shareholders"/>
    <d v="2023-03-28T00:00:00"/>
    <s v="Management"/>
    <s v="G"/>
    <s v="Yes"/>
    <n v="1.05"/>
    <s v="Elect Xu Qian as Director"/>
    <s v="Election of Directors"/>
    <s v="For"/>
    <x v="1"/>
    <s v="Non-independent and Audit Committee lacks sufficient independence."/>
    <s v="Yes"/>
  </r>
  <r>
    <x v="498"/>
    <s v="China"/>
    <s v="CNE100000528"/>
    <s v="B1JNK84"/>
    <s v="Extraordinary Shareholders"/>
    <d v="2023-03-28T00:00:00"/>
    <s v="Management"/>
    <s v="G"/>
    <s v="Yes"/>
    <n v="2.0099999999999998"/>
    <s v="Elect Zhang Chengjie as Director"/>
    <s v="Election of Directors"/>
    <s v="For"/>
    <x v="1"/>
    <s v="Lack of gender diversity."/>
    <s v="Yes"/>
  </r>
  <r>
    <x v="498"/>
    <s v="China"/>
    <s v="CNE100000528"/>
    <s v="B1JNK84"/>
    <s v="Extraordinary Shareholders"/>
    <d v="2023-03-28T00:00:00"/>
    <s v="Management"/>
    <s v="G"/>
    <s v="Yes"/>
    <n v="2.02"/>
    <s v="Elect Jing Fengru as Director"/>
    <s v="Election of Directors"/>
    <s v="For"/>
    <x v="2"/>
    <m/>
    <s v="No"/>
  </r>
  <r>
    <x v="498"/>
    <s v="China"/>
    <s v="CNE100000528"/>
    <s v="B1JNK84"/>
    <s v="Extraordinary Shareholders"/>
    <d v="2023-03-28T00:00:00"/>
    <s v="Management"/>
    <s v="G"/>
    <s v="Yes"/>
    <n v="2.0299999999999998"/>
    <s v="Elect Hung Lo Shan Lusan as Director"/>
    <s v="Election of Directors"/>
    <s v="For"/>
    <x v="2"/>
    <m/>
    <s v="No"/>
  </r>
  <r>
    <x v="498"/>
    <s v="China"/>
    <s v="CNE100000528"/>
    <s v="B1JNK84"/>
    <s v="Extraordinary Shareholders"/>
    <d v="2023-03-28T00:00:00"/>
    <s v="Management"/>
    <s v="G"/>
    <s v="Yes"/>
    <n v="3.01"/>
    <s v="Elect Wang Wenzhang as Supervisor"/>
    <s v="Other"/>
    <s v="For"/>
    <x v="2"/>
    <m/>
    <s v="No"/>
  </r>
  <r>
    <x v="498"/>
    <s v="China"/>
    <s v="CNE100000528"/>
    <s v="B1JNK84"/>
    <s v="Extraordinary Shareholders"/>
    <d v="2023-03-28T00:00:00"/>
    <s v="Management"/>
    <s v="G"/>
    <s v="Yes"/>
    <n v="3.02"/>
    <s v="Elect Zhang Qiaoqiao as Supervisor"/>
    <s v="Other"/>
    <s v="For"/>
    <x v="2"/>
    <m/>
    <s v="No"/>
  </r>
  <r>
    <x v="499"/>
    <s v="South Korea"/>
    <s v="KR7097950000"/>
    <s v="B2492F5"/>
    <s v="Annual"/>
    <d v="2023-03-28T00:00:00"/>
    <s v="Management"/>
    <s v="G"/>
    <s v="Yes"/>
    <n v="1"/>
    <s v="Approve Financial Statements and Allocation of Income"/>
    <s v="Other"/>
    <s v="For"/>
    <x v="1"/>
    <s v="Company has failed to publish the audited accounts in a sufficient timeframe ahead of the meeting."/>
    <s v="Yes"/>
  </r>
  <r>
    <x v="499"/>
    <s v="South Korea"/>
    <s v="KR7097950000"/>
    <s v="B2492F5"/>
    <s v="Annual"/>
    <d v="2023-03-28T00:00:00"/>
    <s v="Management"/>
    <s v="G"/>
    <s v="Yes"/>
    <n v="2"/>
    <s v="Amend Articles of Incorporation"/>
    <s v="Other"/>
    <s v="For"/>
    <x v="2"/>
    <m/>
    <s v="No"/>
  </r>
  <r>
    <x v="499"/>
    <s v="South Korea"/>
    <s v="KR7097950000"/>
    <s v="B2492F5"/>
    <s v="Annual"/>
    <d v="2023-03-28T00:00:00"/>
    <s v="Management"/>
    <s v="G"/>
    <s v="Yes"/>
    <n v="3.1"/>
    <s v="Elect Choi Eun-seok as Inside Director"/>
    <s v="Election of Directors"/>
    <s v="For"/>
    <x v="1"/>
    <s v="Unsupportive of Executives on the Remuneration Committee."/>
    <s v="Yes"/>
  </r>
  <r>
    <x v="499"/>
    <s v="South Korea"/>
    <s v="KR7097950000"/>
    <s v="B2492F5"/>
    <s v="Annual"/>
    <d v="2023-03-28T00:00:00"/>
    <s v="Management"/>
    <s v="G"/>
    <s v="Yes"/>
    <n v="3.2"/>
    <s v="Elect Yoon Jeong-hwan as Outside Director"/>
    <s v="Election of Directors"/>
    <s v="For"/>
    <x v="2"/>
    <m/>
    <s v="No"/>
  </r>
  <r>
    <x v="499"/>
    <s v="South Korea"/>
    <s v="KR7097950000"/>
    <s v="B2492F5"/>
    <s v="Annual"/>
    <d v="2023-03-28T00:00:00"/>
    <s v="Management"/>
    <s v="G"/>
    <s v="Yes"/>
    <n v="4"/>
    <s v="Elect Yoon Jeong-hwan as a Member of Audit Committee"/>
    <s v="Other"/>
    <s v="For"/>
    <x v="2"/>
    <m/>
    <s v="No"/>
  </r>
  <r>
    <x v="499"/>
    <s v="South Korea"/>
    <s v="KR7097950000"/>
    <s v="B2492F5"/>
    <s v="Annual"/>
    <d v="2023-03-28T00:00:00"/>
    <s v="Management"/>
    <s v="G"/>
    <s v="Yes"/>
    <n v="5"/>
    <s v="Approve Total Remuneration of Inside Directors and Outside Directors"/>
    <s v="Election of Directors"/>
    <s v="For"/>
    <x v="2"/>
    <m/>
    <s v="No"/>
  </r>
  <r>
    <x v="500"/>
    <s v="Japan"/>
    <s v="JP3293200006"/>
    <n v="6163286"/>
    <s v="Annual"/>
    <d v="2023-03-28T00:00:00"/>
    <s v="Management"/>
    <s v="G"/>
    <s v="Yes"/>
    <n v="1"/>
    <s v="Approve Allocation of Income, with a Final Dividend of JPY 25"/>
    <s v="Other"/>
    <s v="For"/>
    <x v="2"/>
    <m/>
    <s v="No"/>
  </r>
  <r>
    <x v="500"/>
    <s v="Japan"/>
    <s v="JP3293200006"/>
    <n v="6163286"/>
    <s v="Annual"/>
    <d v="2023-03-28T00:00:00"/>
    <s v="Management"/>
    <s v="G"/>
    <s v="Yes"/>
    <n v="2"/>
    <s v="Amend Articles to Allow Virtual Only Shareholder Meetings"/>
    <s v="Other"/>
    <s v="For"/>
    <x v="1"/>
    <s v="We are not supportive of exclusively virtual meetings."/>
    <s v="Yes"/>
  </r>
  <r>
    <x v="500"/>
    <s v="Japan"/>
    <s v="JP3293200006"/>
    <n v="6163286"/>
    <s v="Annual"/>
    <d v="2023-03-28T00:00:00"/>
    <s v="Management"/>
    <s v="G"/>
    <s v="Yes"/>
    <n v="3.1"/>
    <s v="Elect Director Calin Dragan"/>
    <s v="Election of Directors"/>
    <s v="For"/>
    <x v="2"/>
    <m/>
    <s v="No"/>
  </r>
  <r>
    <x v="500"/>
    <s v="Japan"/>
    <s v="JP3293200006"/>
    <n v="6163286"/>
    <s v="Annual"/>
    <d v="2023-03-28T00:00:00"/>
    <s v="Management"/>
    <s v="G"/>
    <s v="Yes"/>
    <n v="3.2"/>
    <s v="Elect Director Bjorn Ivar Ulgenes"/>
    <s v="Election of Directors"/>
    <s v="For"/>
    <x v="2"/>
    <m/>
    <s v="No"/>
  </r>
  <r>
    <x v="500"/>
    <s v="Japan"/>
    <s v="JP3293200006"/>
    <n v="6163286"/>
    <s v="Annual"/>
    <d v="2023-03-28T00:00:00"/>
    <s v="Management"/>
    <s v="G"/>
    <s v="Yes"/>
    <n v="3.3"/>
    <s v="Elect Director Wada, Hiroko"/>
    <s v="Election of Directors"/>
    <s v="For"/>
    <x v="2"/>
    <m/>
    <s v="No"/>
  </r>
  <r>
    <x v="500"/>
    <s v="Japan"/>
    <s v="JP3293200006"/>
    <n v="6163286"/>
    <s v="Annual"/>
    <d v="2023-03-28T00:00:00"/>
    <s v="Management"/>
    <s v="G"/>
    <s v="Yes"/>
    <n v="3.4"/>
    <s v="Elect Director Yamura, Hirokazu"/>
    <s v="Election of Directors"/>
    <s v="For"/>
    <x v="2"/>
    <m/>
    <s v="No"/>
  </r>
  <r>
    <x v="500"/>
    <s v="Japan"/>
    <s v="JP3293200006"/>
    <n v="6163286"/>
    <s v="Annual"/>
    <d v="2023-03-28T00:00:00"/>
    <s v="Management"/>
    <s v="G"/>
    <s v="Yes"/>
    <n v="3.5"/>
    <s v="Elect Director Gyotoku, Celso"/>
    <s v="Election of Directors"/>
    <s v="For"/>
    <x v="2"/>
    <m/>
    <s v="No"/>
  </r>
  <r>
    <x v="500"/>
    <s v="Japan"/>
    <s v="JP3293200006"/>
    <n v="6163286"/>
    <s v="Annual"/>
    <d v="2023-03-28T00:00:00"/>
    <s v="Management"/>
    <s v="G"/>
    <s v="Yes"/>
    <n v="4.0999999999999996"/>
    <s v="Elect Director and Audit Committee Member Yoshioka, Hiroshi"/>
    <s v="Election of Directors"/>
    <s v="For"/>
    <x v="2"/>
    <m/>
    <s v="No"/>
  </r>
  <r>
    <x v="500"/>
    <s v="Japan"/>
    <s v="JP3293200006"/>
    <n v="6163286"/>
    <s v="Annual"/>
    <d v="2023-03-28T00:00:00"/>
    <s v="Management"/>
    <s v="G"/>
    <s v="Yes"/>
    <n v="4.2"/>
    <s v="Elect Director and Audit Committee Member Hamada, Nami"/>
    <s v="Election of Directors"/>
    <s v="For"/>
    <x v="2"/>
    <m/>
    <s v="No"/>
  </r>
  <r>
    <x v="500"/>
    <s v="Japan"/>
    <s v="JP3293200006"/>
    <n v="6163286"/>
    <s v="Annual"/>
    <d v="2023-03-28T00:00:00"/>
    <s v="Management"/>
    <s v="G"/>
    <s v="Yes"/>
    <n v="4.3"/>
    <s v="Elect Director and Audit Committee Member Sanket Ray"/>
    <s v="Election of Directors"/>
    <s v="For"/>
    <x v="2"/>
    <m/>
    <s v="No"/>
  </r>
  <r>
    <x v="500"/>
    <s v="Japan"/>
    <s v="JP3293200006"/>
    <n v="6163286"/>
    <s v="Annual"/>
    <d v="2023-03-28T00:00:00"/>
    <s v="Management"/>
    <s v="G"/>
    <s v="Yes"/>
    <n v="4.4000000000000004"/>
    <s v="Elect Director and Audit Committee Member Stacy Apter"/>
    <s v="Election of Directors"/>
    <s v="For"/>
    <x v="2"/>
    <m/>
    <s v="No"/>
  </r>
  <r>
    <x v="500"/>
    <s v="Japan"/>
    <s v="JP3293200006"/>
    <n v="6163286"/>
    <s v="Annual"/>
    <d v="2023-03-28T00:00:00"/>
    <s v="Management"/>
    <s v="G"/>
    <s v="Yes"/>
    <n v="5"/>
    <s v="Approve Trust-Type Equity Compensation Plan"/>
    <s v="Other"/>
    <s v="For"/>
    <x v="2"/>
    <m/>
    <s v="No"/>
  </r>
  <r>
    <x v="501"/>
    <s v="South Korea"/>
    <s v="KR7047040001"/>
    <n v="6344122"/>
    <s v="Annual"/>
    <d v="2023-03-28T00:00:00"/>
    <s v="Management"/>
    <s v="G"/>
    <s v="Yes"/>
    <n v="1"/>
    <s v="Approve Financial Statements and Allocation of Income"/>
    <s v="Other"/>
    <s v="For"/>
    <x v="1"/>
    <s v="Company has failed to publish the audited accounts in a sufficient timeframe ahead of the meeting."/>
    <s v="Yes"/>
  </r>
  <r>
    <x v="501"/>
    <s v="South Korea"/>
    <s v="KR7047040001"/>
    <n v="6344122"/>
    <s v="Annual"/>
    <d v="2023-03-28T00:00:00"/>
    <s v="Management"/>
    <s v="G"/>
    <s v="Yes"/>
    <n v="2.1"/>
    <s v="Amend Articles of Incorporation (Amendments Relating to Record Date)"/>
    <s v="Other"/>
    <s v="For"/>
    <x v="2"/>
    <m/>
    <s v="No"/>
  </r>
  <r>
    <x v="501"/>
    <s v="South Korea"/>
    <s v="KR7047040001"/>
    <n v="6344122"/>
    <s v="Annual"/>
    <d v="2023-03-28T00:00:00"/>
    <s v="Management"/>
    <s v="G"/>
    <s v="Yes"/>
    <n v="2.2000000000000002"/>
    <s v="Amend Articles of Incorporation (Notification of Board Meeting)"/>
    <s v="Other"/>
    <s v="For"/>
    <x v="2"/>
    <m/>
    <s v="No"/>
  </r>
  <r>
    <x v="501"/>
    <s v="South Korea"/>
    <s v="KR7047040001"/>
    <n v="6344122"/>
    <s v="Annual"/>
    <d v="2023-03-28T00:00:00"/>
    <s v="Management"/>
    <s v="G"/>
    <s v="Yes"/>
    <n v="2.2999999999999998"/>
    <s v="Amend Articles of Incorporation (Establishment of Committee)"/>
    <s v="Other"/>
    <s v="For"/>
    <x v="2"/>
    <m/>
    <s v="No"/>
  </r>
  <r>
    <x v="501"/>
    <s v="South Korea"/>
    <s v="KR7047040001"/>
    <n v="6344122"/>
    <s v="Annual"/>
    <d v="2023-03-28T00:00:00"/>
    <s v="Management"/>
    <s v="G"/>
    <s v="Yes"/>
    <n v="2.4"/>
    <s v="Amend Articles of Incorporation (Miscellaneous)"/>
    <s v="Other"/>
    <s v="For"/>
    <x v="2"/>
    <m/>
    <s v="No"/>
  </r>
  <r>
    <x v="501"/>
    <s v="South Korea"/>
    <s v="KR7047040001"/>
    <n v="6344122"/>
    <s v="Annual"/>
    <d v="2023-03-28T00:00:00"/>
    <s v="Management"/>
    <s v="G"/>
    <s v="Yes"/>
    <n v="3.1"/>
    <s v="Elect Kim Bo-hyeon as Inside Director"/>
    <s v="Election of Directors"/>
    <s v="For"/>
    <x v="2"/>
    <m/>
    <s v="No"/>
  </r>
  <r>
    <x v="501"/>
    <s v="South Korea"/>
    <s v="KR7047040001"/>
    <n v="6344122"/>
    <s v="Annual"/>
    <d v="2023-03-28T00:00:00"/>
    <s v="Management"/>
    <s v="G"/>
    <s v="Yes"/>
    <n v="3.2"/>
    <s v="Elect Ahn Seong-hui as Outside Director"/>
    <s v="Election of Directors"/>
    <s v="For"/>
    <x v="2"/>
    <m/>
    <s v="No"/>
  </r>
  <r>
    <x v="501"/>
    <s v="South Korea"/>
    <s v="KR7047040001"/>
    <n v="6344122"/>
    <s v="Annual"/>
    <d v="2023-03-28T00:00:00"/>
    <s v="Management"/>
    <s v="G"/>
    <s v="Yes"/>
    <n v="4"/>
    <s v="Elect Ahn Seong-hui as a Member of Audit Committee"/>
    <s v="Other"/>
    <s v="For"/>
    <x v="2"/>
    <m/>
    <s v="No"/>
  </r>
  <r>
    <x v="501"/>
    <s v="South Korea"/>
    <s v="KR7047040001"/>
    <n v="6344122"/>
    <s v="Annual"/>
    <d v="2023-03-28T00:00:00"/>
    <s v="Management"/>
    <s v="G"/>
    <s v="Yes"/>
    <n v="5"/>
    <s v="Approve Total Remuneration of Inside Directors and Outside Directors"/>
    <s v="Election of Directors"/>
    <s v="For"/>
    <x v="2"/>
    <m/>
    <s v="No"/>
  </r>
  <r>
    <x v="204"/>
    <s v="China"/>
    <s v="CNE1000002Z3"/>
    <n v="6080716"/>
    <s v="Extraordinary Shareholders"/>
    <d v="2023-03-28T00:00:00"/>
    <s v="Management"/>
    <s v="G"/>
    <s v="Yes"/>
    <n v="1"/>
    <s v="Approve Registration of the Qualification for Debt Financing Instruments (DFI) of Non-financial Enterprises"/>
    <s v="Other"/>
    <s v="For"/>
    <x v="1"/>
    <s v="Not enough disclosure to make an informed decision."/>
    <s v="Yes"/>
  </r>
  <r>
    <x v="502"/>
    <s v="Turkey"/>
    <s v="TREDOTO00013"/>
    <s v="B03MRJ0"/>
    <s v="Annual"/>
    <d v="2023-03-28T00:00:00"/>
    <s v="Management"/>
    <s v="G"/>
    <s v="Yes"/>
    <n v="1"/>
    <s v="Open Meeting and Elect Presiding Council of Meeting"/>
    <s v="Other"/>
    <s v="For"/>
    <x v="2"/>
    <m/>
    <s v="No"/>
  </r>
  <r>
    <x v="502"/>
    <s v="Turkey"/>
    <s v="TREDOTO00013"/>
    <s v="B03MRJ0"/>
    <s v="Annual"/>
    <d v="2023-03-28T00:00:00"/>
    <s v="Management"/>
    <s v="G"/>
    <s v="Yes"/>
    <n v="2"/>
    <s v="Accept Board Report"/>
    <s v="Reports"/>
    <s v="For"/>
    <x v="2"/>
    <m/>
    <s v="No"/>
  </r>
  <r>
    <x v="502"/>
    <s v="Turkey"/>
    <s v="TREDOTO00013"/>
    <s v="B03MRJ0"/>
    <s v="Annual"/>
    <d v="2023-03-28T00:00:00"/>
    <s v="Management"/>
    <s v="G"/>
    <s v="Yes"/>
    <n v="3"/>
    <s v="Accept Audit Report"/>
    <s v="Reports"/>
    <s v="For"/>
    <x v="2"/>
    <m/>
    <s v="No"/>
  </r>
  <r>
    <x v="502"/>
    <s v="Turkey"/>
    <s v="TREDOTO00013"/>
    <s v="B03MRJ0"/>
    <s v="Annual"/>
    <d v="2023-03-28T00:00:00"/>
    <s v="Management"/>
    <s v="G"/>
    <s v="Yes"/>
    <n v="4"/>
    <s v="Accept Financial Statements"/>
    <s v="Other"/>
    <s v="For"/>
    <x v="2"/>
    <m/>
    <s v="No"/>
  </r>
  <r>
    <x v="502"/>
    <s v="Turkey"/>
    <s v="TREDOTO00013"/>
    <s v="B03MRJ0"/>
    <s v="Annual"/>
    <d v="2023-03-28T00:00:00"/>
    <s v="Management"/>
    <s v="G"/>
    <s v="Yes"/>
    <n v="5"/>
    <s v="Approve Discharge of Board"/>
    <s v="Other"/>
    <s v="For"/>
    <x v="2"/>
    <m/>
    <s v="No"/>
  </r>
  <r>
    <x v="502"/>
    <s v="Turkey"/>
    <s v="TREDOTO00013"/>
    <s v="B03MRJ0"/>
    <s v="Annual"/>
    <d v="2023-03-28T00:00:00"/>
    <s v="Management"/>
    <s v="G"/>
    <s v="Yes"/>
    <n v="6"/>
    <s v="Approve Allocation of Income"/>
    <s v="Other"/>
    <s v="For"/>
    <x v="2"/>
    <m/>
    <s v="No"/>
  </r>
  <r>
    <x v="502"/>
    <s v="Turkey"/>
    <s v="TREDOTO00013"/>
    <s v="B03MRJ0"/>
    <s v="Annual"/>
    <d v="2023-03-28T00:00:00"/>
    <s v="Management"/>
    <s v="G"/>
    <s v="Yes"/>
    <n v="7"/>
    <s v="Authorize Board to Distribute Advance Dividends"/>
    <s v="Other"/>
    <s v="For"/>
    <x v="2"/>
    <m/>
    <s v="No"/>
  </r>
  <r>
    <x v="502"/>
    <s v="Turkey"/>
    <s v="TREDOTO00013"/>
    <s v="B03MRJ0"/>
    <s v="Annual"/>
    <d v="2023-03-28T00:00:00"/>
    <s v="Management"/>
    <s v="G"/>
    <s v="Yes"/>
    <n v="8"/>
    <s v="Approve Director Remuneration"/>
    <s v="Election of Directors"/>
    <s v="For"/>
    <x v="2"/>
    <m/>
    <s v="No"/>
  </r>
  <r>
    <x v="502"/>
    <s v="Turkey"/>
    <s v="TREDOTO00013"/>
    <s v="B03MRJ0"/>
    <s v="Annual"/>
    <d v="2023-03-28T00:00:00"/>
    <s v="Management"/>
    <s v="G"/>
    <s v="Yes"/>
    <n v="9"/>
    <s v="Ratify External Auditors"/>
    <s v="Auditors"/>
    <s v="For"/>
    <x v="1"/>
    <s v="Not enough disclosure to make an informed decision."/>
    <s v="Yes"/>
  </r>
  <r>
    <x v="502"/>
    <s v="Turkey"/>
    <s v="TREDOTO00013"/>
    <s v="B03MRJ0"/>
    <s v="Annual"/>
    <d v="2023-03-28T00:00:00"/>
    <s v="Management"/>
    <s v="G"/>
    <s v="Yes"/>
    <n v="10"/>
    <s v="Authorize Share Capital Increase without Preemptive Rights"/>
    <s v="Other"/>
    <s v="For"/>
    <x v="1"/>
    <s v="Share issuances without pre-emption rights exceeding 10% of issued share capital are deemed overly dilutive."/>
    <s v="Yes"/>
  </r>
  <r>
    <x v="502"/>
    <s v="Turkey"/>
    <s v="TREDOTO00013"/>
    <s v="B03MRJ0"/>
    <s v="Annual"/>
    <d v="2023-03-28T00:00:00"/>
    <s v="Management"/>
    <s v="S"/>
    <s v="No"/>
    <n v="11"/>
    <s v="Receive Information on Donations Made in 2022"/>
    <s v="Other"/>
    <m/>
    <x v="0"/>
    <m/>
    <s v="No"/>
  </r>
  <r>
    <x v="502"/>
    <s v="Turkey"/>
    <s v="TREDOTO00013"/>
    <s v="B03MRJ0"/>
    <s v="Annual"/>
    <d v="2023-03-28T00:00:00"/>
    <s v="Management"/>
    <s v="S"/>
    <s v="Yes"/>
    <n v="12"/>
    <s v="Approve Upper Limit of Donations for 2023"/>
    <s v="Other"/>
    <s v="For"/>
    <x v="2"/>
    <m/>
    <s v="No"/>
  </r>
  <r>
    <x v="502"/>
    <s v="Turkey"/>
    <s v="TREDOTO00013"/>
    <s v="B03MRJ0"/>
    <s v="Annual"/>
    <d v="2023-03-28T00:00:00"/>
    <s v="Management"/>
    <s v="G"/>
    <s v="No"/>
    <n v="13"/>
    <s v="Receive Information on Related Party Transactions"/>
    <s v="Other"/>
    <m/>
    <x v="0"/>
    <m/>
    <s v="No"/>
  </r>
  <r>
    <x v="502"/>
    <s v="Turkey"/>
    <s v="TREDOTO00013"/>
    <s v="B03MRJ0"/>
    <s v="Annual"/>
    <d v="2023-03-28T00:00:00"/>
    <s v="Management"/>
    <s v="G"/>
    <s v="No"/>
    <n v="14"/>
    <s v="Receive Information on Guarantees, Pledges and Mortgages Provided to Third Parties"/>
    <s v="Other"/>
    <m/>
    <x v="0"/>
    <m/>
    <s v="No"/>
  </r>
  <r>
    <x v="502"/>
    <s v="Turkey"/>
    <s v="TREDOTO00013"/>
    <s v="B03MRJ0"/>
    <s v="Annual"/>
    <d v="2023-03-28T00:00:00"/>
    <s v="Management"/>
    <s v="G"/>
    <s v="No"/>
    <n v="15"/>
    <s v="Receive Information on Share Repurchases"/>
    <s v="Other"/>
    <m/>
    <x v="0"/>
    <m/>
    <s v="No"/>
  </r>
  <r>
    <x v="502"/>
    <s v="Turkey"/>
    <s v="TREDOTO00013"/>
    <s v="B03MRJ0"/>
    <s v="Annual"/>
    <d v="2023-03-28T00:00:00"/>
    <s v="Management"/>
    <s v="G"/>
    <s v="No"/>
    <n v="16"/>
    <s v="Receive Information in Accordance with Article 1.3.6 of Capital Market Board Corporate Governance Principles"/>
    <s v="Other"/>
    <m/>
    <x v="0"/>
    <m/>
    <s v="No"/>
  </r>
  <r>
    <x v="502"/>
    <s v="Turkey"/>
    <s v="TREDOTO00013"/>
    <s v="B03MRJ0"/>
    <s v="Annual"/>
    <d v="2023-03-28T00:00:00"/>
    <s v="Management"/>
    <s v="G"/>
    <s v="Yes"/>
    <n v="17"/>
    <s v="Grant Permission for Board Members to Engage in Commercial Transactions with Company and Be Involved with Companies with Similar Corporate Purpose in Accordance with Articles 395 and 396 of Turkish Commercial Law"/>
    <s v="Other"/>
    <s v="For"/>
    <x v="2"/>
    <m/>
    <s v="No"/>
  </r>
  <r>
    <x v="502"/>
    <s v="Turkey"/>
    <s v="TREDOTO00013"/>
    <s v="B03MRJ0"/>
    <s v="Annual"/>
    <d v="2023-03-28T00:00:00"/>
    <s v="Management"/>
    <s v="G"/>
    <s v="No"/>
    <n v="18"/>
    <s v="Wishes"/>
    <s v="Other"/>
    <m/>
    <x v="0"/>
    <m/>
    <s v="No"/>
  </r>
  <r>
    <x v="503"/>
    <s v="Turkey"/>
    <s v="TREENKA00011"/>
    <s v="B03MS64"/>
    <s v="Annual"/>
    <d v="2023-03-28T00:00:00"/>
    <s v="Management"/>
    <s v="G"/>
    <s v="Yes"/>
    <n v="1"/>
    <s v="Elect Presiding Council of Meeting and Authorize Presiding Council to Sign Meeting Minutes"/>
    <s v="Other"/>
    <s v="For"/>
    <x v="2"/>
    <m/>
    <s v="No"/>
  </r>
  <r>
    <x v="503"/>
    <s v="Turkey"/>
    <s v="TREENKA00011"/>
    <s v="B03MS64"/>
    <s v="Annual"/>
    <d v="2023-03-28T00:00:00"/>
    <s v="Management"/>
    <s v="G"/>
    <s v="Yes"/>
    <n v="2"/>
    <s v="Accept Board Report"/>
    <s v="Reports"/>
    <s v="For"/>
    <x v="2"/>
    <m/>
    <s v="No"/>
  </r>
  <r>
    <x v="503"/>
    <s v="Turkey"/>
    <s v="TREENKA00011"/>
    <s v="B03MS64"/>
    <s v="Annual"/>
    <d v="2023-03-28T00:00:00"/>
    <s v="Management"/>
    <s v="G"/>
    <s v="Yes"/>
    <n v="3"/>
    <s v="Accept Audit Report"/>
    <s v="Reports"/>
    <s v="For"/>
    <x v="2"/>
    <m/>
    <s v="No"/>
  </r>
  <r>
    <x v="503"/>
    <s v="Turkey"/>
    <s v="TREENKA00011"/>
    <s v="B03MS64"/>
    <s v="Annual"/>
    <d v="2023-03-28T00:00:00"/>
    <s v="Management"/>
    <s v="S"/>
    <s v="No"/>
    <n v="4"/>
    <s v="Receive Information on Donations Made in 2022"/>
    <s v="Other"/>
    <m/>
    <x v="0"/>
    <m/>
    <s v="No"/>
  </r>
  <r>
    <x v="503"/>
    <s v="Turkey"/>
    <s v="TREENKA00011"/>
    <s v="B03MS64"/>
    <s v="Annual"/>
    <d v="2023-03-28T00:00:00"/>
    <s v="Management"/>
    <s v="G"/>
    <s v="Yes"/>
    <n v="5"/>
    <s v="Accept Financial Statements"/>
    <s v="Other"/>
    <s v="For"/>
    <x v="2"/>
    <m/>
    <s v="No"/>
  </r>
  <r>
    <x v="503"/>
    <s v="Turkey"/>
    <s v="TREENKA00011"/>
    <s v="B03MS64"/>
    <s v="Annual"/>
    <d v="2023-03-28T00:00:00"/>
    <s v="Management"/>
    <s v="G"/>
    <s v="Yes"/>
    <n v="6"/>
    <s v="Approve Discharge of Board"/>
    <s v="Other"/>
    <s v="For"/>
    <x v="2"/>
    <m/>
    <s v="No"/>
  </r>
  <r>
    <x v="503"/>
    <s v="Turkey"/>
    <s v="TREENKA00011"/>
    <s v="B03MS64"/>
    <s v="Annual"/>
    <d v="2023-03-28T00:00:00"/>
    <s v="Management"/>
    <s v="G"/>
    <s v="Yes"/>
    <n v="7"/>
    <s v="Elect Directors"/>
    <s v="Election of Directors"/>
    <s v="For"/>
    <x v="1"/>
    <s v="Bundled director election proposal. Insufficient biographical disclosure."/>
    <s v="Yes"/>
  </r>
  <r>
    <x v="503"/>
    <s v="Turkey"/>
    <s v="TREENKA00011"/>
    <s v="B03MS64"/>
    <s v="Annual"/>
    <d v="2023-03-28T00:00:00"/>
    <s v="Management"/>
    <s v="G"/>
    <s v="Yes"/>
    <n v="8"/>
    <s v="Approve Director Remuneration"/>
    <s v="Election of Directors"/>
    <s v="For"/>
    <x v="2"/>
    <m/>
    <s v="No"/>
  </r>
  <r>
    <x v="503"/>
    <s v="Turkey"/>
    <s v="TREENKA00011"/>
    <s v="B03MS64"/>
    <s v="Annual"/>
    <d v="2023-03-28T00:00:00"/>
    <s v="Management"/>
    <s v="G"/>
    <s v="Yes"/>
    <n v="9"/>
    <s v="Ratify External Auditors"/>
    <s v="Auditors"/>
    <s v="For"/>
    <x v="2"/>
    <m/>
    <s v="No"/>
  </r>
  <r>
    <x v="503"/>
    <s v="Turkey"/>
    <s v="TREENKA00011"/>
    <s v="B03MS64"/>
    <s v="Annual"/>
    <d v="2023-03-28T00:00:00"/>
    <s v="Management"/>
    <s v="G"/>
    <s v="Yes"/>
    <n v="10"/>
    <s v="Approve Allocation of Income"/>
    <s v="Other"/>
    <s v="For"/>
    <x v="2"/>
    <m/>
    <s v="No"/>
  </r>
  <r>
    <x v="503"/>
    <s v="Turkey"/>
    <s v="TREENKA00011"/>
    <s v="B03MS64"/>
    <s v="Annual"/>
    <d v="2023-03-28T00:00:00"/>
    <s v="Management"/>
    <s v="G"/>
    <s v="No"/>
    <n v="11"/>
    <s v="Receive Information on Guarantees, Pledges and Mortgages Provided to Third Parties"/>
    <s v="Other"/>
    <m/>
    <x v="0"/>
    <m/>
    <s v="No"/>
  </r>
  <r>
    <x v="503"/>
    <s v="Turkey"/>
    <s v="TREENKA00011"/>
    <s v="B03MS64"/>
    <s v="Annual"/>
    <d v="2023-03-28T00:00:00"/>
    <s v="Management"/>
    <s v="G"/>
    <s v="Yes"/>
    <n v="12"/>
    <s v="Authorize Board to Distribute Advance Dividends"/>
    <s v="Other"/>
    <s v="For"/>
    <x v="2"/>
    <m/>
    <s v="No"/>
  </r>
  <r>
    <x v="503"/>
    <s v="Turkey"/>
    <s v="TREENKA00011"/>
    <s v="B03MS64"/>
    <s v="Annual"/>
    <d v="2023-03-28T00:00:00"/>
    <s v="Management"/>
    <s v="G"/>
    <s v="Yes"/>
    <n v="13"/>
    <s v="Authorize Board to Distribute Advance Dividends from Different Reserves"/>
    <s v="Other"/>
    <s v="For"/>
    <x v="2"/>
    <m/>
    <s v="No"/>
  </r>
  <r>
    <x v="503"/>
    <s v="Turkey"/>
    <s v="TREENKA00011"/>
    <s v="B03MS64"/>
    <s v="Annual"/>
    <d v="2023-03-28T00:00:00"/>
    <s v="Management"/>
    <s v="G"/>
    <s v="Yes"/>
    <n v="14"/>
    <s v="Grant Permission for Board Members to Engage in Commercial Transactions with Company and Be Involved with Companies with Similar Corporate Purpose in Accordance with Articles 395 and 396 of Turkish Commercial Law"/>
    <s v="Other"/>
    <s v="For"/>
    <x v="2"/>
    <m/>
    <s v="No"/>
  </r>
  <r>
    <x v="503"/>
    <s v="Turkey"/>
    <s v="TREENKA00011"/>
    <s v="B03MS64"/>
    <s v="Annual"/>
    <d v="2023-03-28T00:00:00"/>
    <s v="Management"/>
    <s v="G"/>
    <s v="No"/>
    <n v="15"/>
    <s v="Wishes"/>
    <s v="Other"/>
    <m/>
    <x v="0"/>
    <m/>
    <s v="No"/>
  </r>
  <r>
    <x v="504"/>
    <s v="South Korea"/>
    <s v="KR7012450003"/>
    <n v="6772671"/>
    <s v="Annual"/>
    <d v="2023-03-28T00:00:00"/>
    <s v="Management"/>
    <s v="G"/>
    <s v="Yes"/>
    <n v="1"/>
    <s v="Approve Financial Statements and Allocation of Income"/>
    <s v="Other"/>
    <s v="For"/>
    <x v="1"/>
    <s v="Company has failed to publish the audited accounts in a sufficient timeframe ahead of the meeting."/>
    <s v="Yes"/>
  </r>
  <r>
    <x v="504"/>
    <s v="South Korea"/>
    <s v="KR7012450003"/>
    <n v="6772671"/>
    <s v="Annual"/>
    <d v="2023-03-28T00:00:00"/>
    <s v="Management"/>
    <s v="G"/>
    <s v="Yes"/>
    <n v="2"/>
    <s v="Amend Articles of Incorporation"/>
    <s v="Other"/>
    <s v="For"/>
    <x v="2"/>
    <m/>
    <s v="No"/>
  </r>
  <r>
    <x v="504"/>
    <s v="South Korea"/>
    <s v="KR7012450003"/>
    <n v="6772671"/>
    <s v="Annual"/>
    <d v="2023-03-28T00:00:00"/>
    <s v="Management"/>
    <s v="G"/>
    <s v="Yes"/>
    <n v="3.1"/>
    <s v="Elect Kim Dong-gwan as Inside Director"/>
    <s v="Election of Directors"/>
    <s v="For"/>
    <x v="2"/>
    <m/>
    <s v="No"/>
  </r>
  <r>
    <x v="504"/>
    <s v="South Korea"/>
    <s v="KR7012450003"/>
    <n v="6772671"/>
    <s v="Annual"/>
    <d v="2023-03-28T00:00:00"/>
    <s v="Management"/>
    <s v="G"/>
    <s v="Yes"/>
    <n v="3.2"/>
    <s v="Elect Ahn Byeong-cheol as Inside Director"/>
    <s v="Election of Directors"/>
    <s v="For"/>
    <x v="2"/>
    <m/>
    <s v="No"/>
  </r>
  <r>
    <x v="504"/>
    <s v="South Korea"/>
    <s v="KR7012450003"/>
    <n v="6772671"/>
    <s v="Annual"/>
    <d v="2023-03-28T00:00:00"/>
    <s v="Management"/>
    <s v="G"/>
    <s v="Yes"/>
    <n v="3.3"/>
    <s v="Elect Kim Hyeon-jin as Outside Director"/>
    <s v="Election of Directors"/>
    <s v="For"/>
    <x v="2"/>
    <m/>
    <s v="No"/>
  </r>
  <r>
    <x v="504"/>
    <s v="South Korea"/>
    <s v="KR7012450003"/>
    <n v="6772671"/>
    <s v="Annual"/>
    <d v="2023-03-28T00:00:00"/>
    <s v="Management"/>
    <s v="G"/>
    <s v="Yes"/>
    <n v="4"/>
    <s v="Elect Jeon Jin-gu as Outside Director to Serve as an Audit Committee Member"/>
    <s v="Election of Directors"/>
    <s v="For"/>
    <x v="2"/>
    <m/>
    <s v="No"/>
  </r>
  <r>
    <x v="504"/>
    <s v="South Korea"/>
    <s v="KR7012450003"/>
    <n v="6772671"/>
    <s v="Annual"/>
    <d v="2023-03-28T00:00:00"/>
    <s v="Management"/>
    <s v="G"/>
    <s v="Yes"/>
    <n v="5"/>
    <s v="Approve Total Remuneration of Inside Directors and Outside Directors"/>
    <s v="Election of Directors"/>
    <s v="For"/>
    <x v="2"/>
    <m/>
    <s v="No"/>
  </r>
  <r>
    <x v="505"/>
    <s v="South Korea"/>
    <s v="KR7267250009"/>
    <s v="BD4HFT1"/>
    <s v="Annual"/>
    <d v="2023-03-28T00:00:00"/>
    <s v="Management"/>
    <s v="G"/>
    <s v="Yes"/>
    <n v="1"/>
    <s v="Approve Financial Statements and Allocation of Income"/>
    <s v="Other"/>
    <s v="For"/>
    <x v="1"/>
    <s v="Company has failed to publish the audited accounts in a sufficient timeframe ahead of the meeting."/>
    <s v="Yes"/>
  </r>
  <r>
    <x v="505"/>
    <s v="South Korea"/>
    <s v="KR7267250009"/>
    <s v="BD4HFT1"/>
    <s v="Annual"/>
    <d v="2023-03-28T00:00:00"/>
    <s v="Management"/>
    <s v="G"/>
    <s v="Yes"/>
    <n v="2"/>
    <s v="Amend Articles of Incorporation"/>
    <s v="Other"/>
    <s v="For"/>
    <x v="2"/>
    <m/>
    <s v="No"/>
  </r>
  <r>
    <x v="505"/>
    <s v="South Korea"/>
    <s v="KR7267250009"/>
    <s v="BD4HFT1"/>
    <s v="Annual"/>
    <d v="2023-03-28T00:00:00"/>
    <s v="Management"/>
    <s v="G"/>
    <s v="Yes"/>
    <n v="3.1"/>
    <s v="Elect Kwon Oh-gap as Inside Director"/>
    <s v="Election of Directors"/>
    <s v="For"/>
    <x v="1"/>
    <s v="Executive Chair without sufficient counterbalance."/>
    <s v="Yes"/>
  </r>
  <r>
    <x v="505"/>
    <s v="South Korea"/>
    <s v="KR7267250009"/>
    <s v="BD4HFT1"/>
    <s v="Annual"/>
    <d v="2023-03-28T00:00:00"/>
    <s v="Management"/>
    <s v="G"/>
    <s v="Yes"/>
    <n v="3.2"/>
    <s v="Elect Jang Gyeong-jun as Outside Director"/>
    <s v="Election of Directors"/>
    <s v="For"/>
    <x v="2"/>
    <m/>
    <s v="No"/>
  </r>
  <r>
    <x v="505"/>
    <s v="South Korea"/>
    <s v="KR7267250009"/>
    <s v="BD4HFT1"/>
    <s v="Annual"/>
    <d v="2023-03-28T00:00:00"/>
    <s v="Management"/>
    <s v="G"/>
    <s v="Yes"/>
    <n v="4"/>
    <s v="Elect Jang Gyeong-jun as a Member of Audit Committee"/>
    <s v="Other"/>
    <s v="For"/>
    <x v="2"/>
    <m/>
    <s v="No"/>
  </r>
  <r>
    <x v="505"/>
    <s v="South Korea"/>
    <s v="KR7267250009"/>
    <s v="BD4HFT1"/>
    <s v="Annual"/>
    <d v="2023-03-28T00:00:00"/>
    <s v="Management"/>
    <s v="G"/>
    <s v="Yes"/>
    <n v="5"/>
    <s v="Approve Total Remuneration of Inside Directors and Outside Directors"/>
    <s v="Election of Directors"/>
    <s v="For"/>
    <x v="2"/>
    <m/>
    <s v="No"/>
  </r>
  <r>
    <x v="506"/>
    <s v="Sweden"/>
    <s v="SE0011090018"/>
    <s v="BDQQ1Q5"/>
    <s v="Annual"/>
    <d v="2023-03-28T00:00:00"/>
    <s v="Management"/>
    <s v="G"/>
    <s v="No"/>
    <n v="1"/>
    <s v="Open Meeting"/>
    <s v="Other"/>
    <m/>
    <x v="0"/>
    <m/>
    <s v="No"/>
  </r>
  <r>
    <x v="506"/>
    <s v="Sweden"/>
    <s v="SE0011090018"/>
    <s v="BDQQ1Q5"/>
    <s v="Annual"/>
    <d v="2023-03-28T00:00:00"/>
    <s v="Management"/>
    <s v="G"/>
    <s v="Yes"/>
    <n v="2"/>
    <s v="Elect Chairman of Meeting"/>
    <s v="Other"/>
    <s v="For"/>
    <x v="2"/>
    <m/>
    <s v="No"/>
  </r>
  <r>
    <x v="506"/>
    <s v="Sweden"/>
    <s v="SE0011090018"/>
    <s v="BDQQ1Q5"/>
    <s v="Annual"/>
    <d v="2023-03-28T00:00:00"/>
    <s v="Management"/>
    <s v="G"/>
    <s v="Yes"/>
    <n v="3"/>
    <s v="Prepare and Approve List of Shareholders"/>
    <s v="Other"/>
    <s v="For"/>
    <x v="2"/>
    <m/>
    <s v="No"/>
  </r>
  <r>
    <x v="506"/>
    <s v="Sweden"/>
    <s v="SE0011090018"/>
    <s v="BDQQ1Q5"/>
    <s v="Annual"/>
    <d v="2023-03-28T00:00:00"/>
    <s v="Management"/>
    <s v="G"/>
    <s v="Yes"/>
    <n v="4"/>
    <s v="Designate Inspectors of Minutes of Meeting"/>
    <s v="Other"/>
    <s v="For"/>
    <x v="2"/>
    <m/>
    <s v="No"/>
  </r>
  <r>
    <x v="506"/>
    <s v="Sweden"/>
    <s v="SE0011090018"/>
    <s v="BDQQ1Q5"/>
    <s v="Annual"/>
    <d v="2023-03-28T00:00:00"/>
    <s v="Management"/>
    <s v="G"/>
    <s v="Yes"/>
    <n v="5"/>
    <s v="Approve Agenda of Meeting"/>
    <s v="Other"/>
    <s v="For"/>
    <x v="2"/>
    <m/>
    <s v="No"/>
  </r>
  <r>
    <x v="506"/>
    <s v="Sweden"/>
    <s v="SE0011090018"/>
    <s v="BDQQ1Q5"/>
    <s v="Annual"/>
    <d v="2023-03-28T00:00:00"/>
    <s v="Management"/>
    <s v="G"/>
    <s v="Yes"/>
    <n v="6"/>
    <s v="Acknowledge Proper Convening of Meeting"/>
    <s v="Other"/>
    <s v="For"/>
    <x v="2"/>
    <m/>
    <s v="No"/>
  </r>
  <r>
    <x v="506"/>
    <s v="Sweden"/>
    <s v="SE0011090018"/>
    <s v="BDQQ1Q5"/>
    <s v="Annual"/>
    <d v="2023-03-28T00:00:00"/>
    <s v="Management"/>
    <s v="G"/>
    <s v="No"/>
    <n v="7"/>
    <s v="Receive Financial Statements and Statutory Reports"/>
    <s v="Reports"/>
    <m/>
    <x v="0"/>
    <m/>
    <s v="No"/>
  </r>
  <r>
    <x v="506"/>
    <s v="Sweden"/>
    <s v="SE0011090018"/>
    <s v="BDQQ1Q5"/>
    <s v="Annual"/>
    <d v="2023-03-28T00:00:00"/>
    <s v="Management"/>
    <s v="G"/>
    <s v="No"/>
    <n v="8"/>
    <s v="Allow Questions"/>
    <s v="Other"/>
    <m/>
    <x v="0"/>
    <m/>
    <s v="No"/>
  </r>
  <r>
    <x v="506"/>
    <s v="Sweden"/>
    <s v="SE0011090018"/>
    <s v="BDQQ1Q5"/>
    <s v="Annual"/>
    <d v="2023-03-28T00:00:00"/>
    <s v="Management"/>
    <s v="G"/>
    <s v="Yes"/>
    <n v="9"/>
    <s v="Accept Financial Statements and Statutory Reports"/>
    <s v="Reports"/>
    <s v="For"/>
    <x v="2"/>
    <m/>
    <s v="No"/>
  </r>
  <r>
    <x v="506"/>
    <s v="Sweden"/>
    <s v="SE0011090018"/>
    <s v="BDQQ1Q5"/>
    <s v="Annual"/>
    <d v="2023-03-28T00:00:00"/>
    <s v="Management"/>
    <s v="G"/>
    <s v="Yes"/>
    <n v="10"/>
    <s v="Approve Allocation of Income and Dividends of SEK 16 Per Share"/>
    <s v="Other"/>
    <s v="For"/>
    <x v="2"/>
    <m/>
    <s v="No"/>
  </r>
  <r>
    <x v="506"/>
    <s v="Sweden"/>
    <s v="SE0011090018"/>
    <s v="BDQQ1Q5"/>
    <s v="Annual"/>
    <d v="2023-03-28T00:00:00"/>
    <s v="Management"/>
    <s v="G"/>
    <s v="Yes"/>
    <n v="11"/>
    <s v="Approve Discharge of Board and President"/>
    <s v="Other"/>
    <s v="For"/>
    <x v="2"/>
    <m/>
    <s v="No"/>
  </r>
  <r>
    <x v="506"/>
    <s v="Sweden"/>
    <s v="SE0011090018"/>
    <s v="BDQQ1Q5"/>
    <s v="Annual"/>
    <d v="2023-03-28T00:00:00"/>
    <s v="Management"/>
    <s v="G"/>
    <s v="Yes"/>
    <n v="12"/>
    <s v="Determine Number of Members (9) and Deputy Members of Board (0); Auditors (1) and Deputy Auditors (0)"/>
    <s v="Auditors"/>
    <s v="For"/>
    <x v="2"/>
    <m/>
    <s v="No"/>
  </r>
  <r>
    <x v="506"/>
    <s v="Sweden"/>
    <s v="SE0011090018"/>
    <s v="BDQQ1Q5"/>
    <s v="Annual"/>
    <d v="2023-03-28T00:00:00"/>
    <s v="Management"/>
    <s v="G"/>
    <s v="Yes"/>
    <n v="13"/>
    <s v="Approve Remuneration of Directors in the Aggregate Amount of SEK 3,690,000; Approve Remuneration of Auditors"/>
    <s v="Election of Directors"/>
    <s v="For"/>
    <x v="2"/>
    <m/>
    <s v="No"/>
  </r>
  <r>
    <x v="506"/>
    <s v="Sweden"/>
    <s v="SE0011090018"/>
    <s v="BDQQ1Q5"/>
    <s v="Annual"/>
    <d v="2023-03-28T00:00:00"/>
    <s v="Management"/>
    <s v="G"/>
    <s v="Yes"/>
    <n v="14"/>
    <s v="Reelect Fredrik Lundberg, Lars Josefsson, Alice Kempe, Louise Lindh, Ulf Lundahl, Fredrik Persson (Chair), Henrik Sjolund and Henriette Zeuchner as Directors; Elect Carina Akerstrom as Director"/>
    <s v="Election of Directors"/>
    <s v="For"/>
    <x v="1"/>
    <s v="Bundled director election proposal. Non-independent and Audit Committee lacks sufficient independence. Non-independent and the Remuneration Committee lacks sufficient independence. Director is considered overboarded."/>
    <s v="Yes"/>
  </r>
  <r>
    <x v="506"/>
    <s v="Sweden"/>
    <s v="SE0011090018"/>
    <s v="BDQQ1Q5"/>
    <s v="Annual"/>
    <d v="2023-03-28T00:00:00"/>
    <s v="Management"/>
    <s v="G"/>
    <s v="Yes"/>
    <n v="15"/>
    <s v="Ratify PricewaterhouseCoopers AB as Auditor"/>
    <s v="Auditors"/>
    <s v="For"/>
    <x v="2"/>
    <m/>
    <s v="No"/>
  </r>
  <r>
    <x v="506"/>
    <s v="Sweden"/>
    <s v="SE0011090018"/>
    <s v="BDQQ1Q5"/>
    <s v="Annual"/>
    <d v="2023-03-28T00:00:00"/>
    <s v="Management"/>
    <s v="G"/>
    <s v="Yes"/>
    <n v="16"/>
    <s v="Approve Remuneration Report"/>
    <s v="Incentives and Remuneration"/>
    <s v="For"/>
    <x v="2"/>
    <m/>
    <s v="No"/>
  </r>
  <r>
    <x v="506"/>
    <s v="Sweden"/>
    <s v="SE0011090018"/>
    <s v="BDQQ1Q5"/>
    <s v="Annual"/>
    <d v="2023-03-28T00:00:00"/>
    <s v="Management"/>
    <s v="G"/>
    <s v="Yes"/>
    <n v="17"/>
    <s v="Approve Remuneration Policy And Other Terms of Employment For Executive Management"/>
    <s v="Incentives and Remuneration"/>
    <s v="For"/>
    <x v="2"/>
    <m/>
    <s v="No"/>
  </r>
  <r>
    <x v="506"/>
    <s v="Sweden"/>
    <s v="SE0011090018"/>
    <s v="BDQQ1Q5"/>
    <s v="Annual"/>
    <d v="2023-03-28T00:00:00"/>
    <s v="Management"/>
    <s v="G"/>
    <s v="Yes"/>
    <n v="18"/>
    <s v="Authorize Share Repurchase Program"/>
    <s v="Other"/>
    <s v="For"/>
    <x v="2"/>
    <m/>
    <s v="No"/>
  </r>
  <r>
    <x v="506"/>
    <s v="Sweden"/>
    <s v="SE0011090018"/>
    <s v="BDQQ1Q5"/>
    <s v="Annual"/>
    <d v="2023-03-28T00:00:00"/>
    <s v="Management"/>
    <s v="G"/>
    <s v="No"/>
    <n v="19"/>
    <s v="Close Meeting"/>
    <s v="Other"/>
    <m/>
    <x v="0"/>
    <m/>
    <s v="No"/>
  </r>
  <r>
    <x v="172"/>
    <s v="South Korea"/>
    <s v="KR7069960003"/>
    <n v="6568610"/>
    <s v="Annual"/>
    <d v="2023-03-28T00:00:00"/>
    <s v="Management"/>
    <s v="G"/>
    <s v="Yes"/>
    <n v="1"/>
    <s v="Approve Financial Statements and Allocation of Income"/>
    <s v="Other"/>
    <s v="For"/>
    <x v="1"/>
    <s v="Company has failed to publish the audited accounts in a sufficient timeframe ahead of the meeting."/>
    <s v="Yes"/>
  </r>
  <r>
    <x v="172"/>
    <s v="South Korea"/>
    <s v="KR7069960003"/>
    <n v="6568610"/>
    <s v="Annual"/>
    <d v="2023-03-28T00:00:00"/>
    <s v="Management"/>
    <s v="G"/>
    <s v="Yes"/>
    <n v="2.1"/>
    <s v="Amend Articles of Incorporation (Business Objectives)"/>
    <s v="Other"/>
    <s v="For"/>
    <x v="2"/>
    <m/>
    <s v="No"/>
  </r>
  <r>
    <x v="172"/>
    <s v="South Korea"/>
    <s v="KR7069960003"/>
    <n v="6568610"/>
    <s v="Annual"/>
    <d v="2023-03-28T00:00:00"/>
    <s v="Management"/>
    <s v="G"/>
    <s v="Yes"/>
    <n v="2.2000000000000002"/>
    <s v="Amend Articles of Incorporation (Issuance of Bond)"/>
    <s v="Other"/>
    <s v="For"/>
    <x v="2"/>
    <m/>
    <s v="No"/>
  </r>
  <r>
    <x v="172"/>
    <s v="South Korea"/>
    <s v="KR7069960003"/>
    <n v="6568610"/>
    <s v="Annual"/>
    <d v="2023-03-28T00:00:00"/>
    <s v="Management"/>
    <s v="G"/>
    <s v="Yes"/>
    <n v="3.1"/>
    <s v="Elect Jeong Ji-young as Inside Director"/>
    <s v="Election of Directors"/>
    <s v="For"/>
    <x v="2"/>
    <m/>
    <s v="No"/>
  </r>
  <r>
    <x v="172"/>
    <s v="South Korea"/>
    <s v="KR7069960003"/>
    <n v="6568610"/>
    <s v="Annual"/>
    <d v="2023-03-28T00:00:00"/>
    <s v="Management"/>
    <s v="G"/>
    <s v="Yes"/>
    <n v="3.2"/>
    <s v="Elect Chae Gyu-ha as Outside Director"/>
    <s v="Election of Directors"/>
    <s v="For"/>
    <x v="2"/>
    <m/>
    <s v="No"/>
  </r>
  <r>
    <x v="172"/>
    <s v="South Korea"/>
    <s v="KR7069960003"/>
    <n v="6568610"/>
    <s v="Annual"/>
    <d v="2023-03-28T00:00:00"/>
    <s v="Management"/>
    <s v="G"/>
    <s v="Yes"/>
    <n v="4"/>
    <s v="Elect Bang Hyo-jin as Outside Director to Serve as an Audit Committee Member"/>
    <s v="Election of Directors"/>
    <s v="For"/>
    <x v="2"/>
    <m/>
    <s v="No"/>
  </r>
  <r>
    <x v="172"/>
    <s v="South Korea"/>
    <s v="KR7069960003"/>
    <n v="6568610"/>
    <s v="Annual"/>
    <d v="2023-03-28T00:00:00"/>
    <s v="Management"/>
    <s v="G"/>
    <s v="Yes"/>
    <n v="5"/>
    <s v="Approve Total Remuneration of Inside Directors and Outside Directors"/>
    <s v="Election of Directors"/>
    <s v="For"/>
    <x v="2"/>
    <m/>
    <s v="No"/>
  </r>
  <r>
    <x v="507"/>
    <s v="South Korea"/>
    <s v="KR7329180004"/>
    <s v="BMDHSH4"/>
    <s v="Annual"/>
    <d v="2023-03-28T00:00:00"/>
    <s v="Management"/>
    <s v="G"/>
    <s v="Yes"/>
    <n v="1"/>
    <s v="Approve Financial Statements and Allocation of Income"/>
    <s v="Other"/>
    <s v="For"/>
    <x v="1"/>
    <s v="Company has failed to publish the audited accounts in a sufficient timeframe ahead of the meeting."/>
    <s v="Yes"/>
  </r>
  <r>
    <x v="507"/>
    <s v="South Korea"/>
    <s v="KR7329180004"/>
    <s v="BMDHSH4"/>
    <s v="Annual"/>
    <d v="2023-03-28T00:00:00"/>
    <s v="Management"/>
    <s v="G"/>
    <s v="Yes"/>
    <n v="2"/>
    <s v="Amend Articles of Incorporation"/>
    <s v="Other"/>
    <s v="For"/>
    <x v="2"/>
    <m/>
    <s v="No"/>
  </r>
  <r>
    <x v="507"/>
    <s v="South Korea"/>
    <s v="KR7329180004"/>
    <s v="BMDHSH4"/>
    <s v="Annual"/>
    <d v="2023-03-28T00:00:00"/>
    <s v="Management"/>
    <s v="G"/>
    <s v="Yes"/>
    <n v="3.1"/>
    <s v="Elect Han Young-seok as Inside Director"/>
    <s v="Election of Directors"/>
    <s v="For"/>
    <x v="1"/>
    <s v="Executive Chair without sufficient counterbalance."/>
    <s v="Yes"/>
  </r>
  <r>
    <x v="507"/>
    <s v="South Korea"/>
    <s v="KR7329180004"/>
    <s v="BMDHSH4"/>
    <s v="Annual"/>
    <d v="2023-03-28T00:00:00"/>
    <s v="Management"/>
    <s v="G"/>
    <s v="Yes"/>
    <n v="3.2"/>
    <s v="Elect Chae Jun as Outside Director"/>
    <s v="Election of Directors"/>
    <s v="For"/>
    <x v="2"/>
    <m/>
    <s v="No"/>
  </r>
  <r>
    <x v="507"/>
    <s v="South Korea"/>
    <s v="KR7329180004"/>
    <s v="BMDHSH4"/>
    <s v="Annual"/>
    <d v="2023-03-28T00:00:00"/>
    <s v="Management"/>
    <s v="G"/>
    <s v="Yes"/>
    <n v="4"/>
    <s v="Elect Chae Jun as a Member of Audit Committee"/>
    <s v="Other"/>
    <s v="For"/>
    <x v="2"/>
    <m/>
    <s v="No"/>
  </r>
  <r>
    <x v="507"/>
    <s v="South Korea"/>
    <s v="KR7329180004"/>
    <s v="BMDHSH4"/>
    <s v="Annual"/>
    <d v="2023-03-28T00:00:00"/>
    <s v="Management"/>
    <s v="G"/>
    <s v="Yes"/>
    <n v="5"/>
    <s v="Approve Total Remuneration of Inside Directors and Outside Directors"/>
    <s v="Election of Directors"/>
    <s v="For"/>
    <x v="2"/>
    <m/>
    <s v="No"/>
  </r>
  <r>
    <x v="508"/>
    <s v="Japan"/>
    <s v="JP3294460005"/>
    <s v="B10RB15"/>
    <s v="Annual"/>
    <d v="2023-03-28T00:00:00"/>
    <s v="Management"/>
    <s v="G"/>
    <s v="Yes"/>
    <n v="1"/>
    <s v="Approve Allocation of Income, with a Final Dividend of JPY 32"/>
    <s v="Other"/>
    <s v="For"/>
    <x v="2"/>
    <m/>
    <s v="No"/>
  </r>
  <r>
    <x v="508"/>
    <s v="Japan"/>
    <s v="JP3294460005"/>
    <s v="B10RB15"/>
    <s v="Annual"/>
    <d v="2023-03-28T00:00:00"/>
    <s v="Management"/>
    <s v="G"/>
    <s v="Yes"/>
    <n v="2"/>
    <s v="Approve Accounting Transfers"/>
    <s v="Other"/>
    <s v="For"/>
    <x v="2"/>
    <m/>
    <s v="No"/>
  </r>
  <r>
    <x v="508"/>
    <s v="Japan"/>
    <s v="JP3294460005"/>
    <s v="B10RB15"/>
    <s v="Annual"/>
    <d v="2023-03-28T00:00:00"/>
    <s v="Management"/>
    <s v="G"/>
    <s v="Yes"/>
    <n v="3.1"/>
    <s v="Elect Director Kitamura, Toshiaki"/>
    <s v="Election of Directors"/>
    <s v="For"/>
    <x v="2"/>
    <m/>
    <s v="No"/>
  </r>
  <r>
    <x v="508"/>
    <s v="Japan"/>
    <s v="JP3294460005"/>
    <s v="B10RB15"/>
    <s v="Annual"/>
    <d v="2023-03-28T00:00:00"/>
    <s v="Management"/>
    <s v="G"/>
    <s v="Yes"/>
    <n v="3.1"/>
    <s v="Elect Director Nishimura, Atsuko"/>
    <s v="Election of Directors"/>
    <s v="For"/>
    <x v="2"/>
    <m/>
    <s v="No"/>
  </r>
  <r>
    <x v="508"/>
    <s v="Japan"/>
    <s v="JP3294460005"/>
    <s v="B10RB15"/>
    <s v="Annual"/>
    <d v="2023-03-28T00:00:00"/>
    <s v="Management"/>
    <s v="G"/>
    <s v="Yes"/>
    <n v="3.11"/>
    <s v="Elect Director Nishikawa, Tomo"/>
    <s v="Election of Directors"/>
    <s v="For"/>
    <x v="2"/>
    <m/>
    <s v="No"/>
  </r>
  <r>
    <x v="508"/>
    <s v="Japan"/>
    <s v="JP3294460005"/>
    <s v="B10RB15"/>
    <s v="Annual"/>
    <d v="2023-03-28T00:00:00"/>
    <s v="Management"/>
    <s v="G"/>
    <s v="Yes"/>
    <n v="3.12"/>
    <s v="Elect Director Morimoto, Hideka"/>
    <s v="Election of Directors"/>
    <s v="For"/>
    <x v="2"/>
    <m/>
    <s v="No"/>
  </r>
  <r>
    <x v="508"/>
    <s v="Japan"/>
    <s v="JP3294460005"/>
    <s v="B10RB15"/>
    <s v="Annual"/>
    <d v="2023-03-28T00:00:00"/>
    <s v="Management"/>
    <s v="G"/>
    <s v="Yes"/>
    <n v="3.2"/>
    <s v="Elect Director Ueda, Takayuki"/>
    <s v="Election of Directors"/>
    <s v="For"/>
    <x v="1"/>
    <s v="Board lacks diversity."/>
    <s v="Yes"/>
  </r>
  <r>
    <x v="508"/>
    <s v="Japan"/>
    <s v="JP3294460005"/>
    <s v="B10RB15"/>
    <s v="Annual"/>
    <d v="2023-03-28T00:00:00"/>
    <s v="Management"/>
    <s v="G"/>
    <s v="Yes"/>
    <n v="3.3"/>
    <s v="Elect Director Kawano, Kenji"/>
    <s v="Election of Directors"/>
    <s v="For"/>
    <x v="2"/>
    <m/>
    <s v="No"/>
  </r>
  <r>
    <x v="508"/>
    <s v="Japan"/>
    <s v="JP3294460005"/>
    <s v="B10RB15"/>
    <s v="Annual"/>
    <d v="2023-03-28T00:00:00"/>
    <s v="Management"/>
    <s v="G"/>
    <s v="Yes"/>
    <n v="3.4"/>
    <s v="Elect Director Kittaka, Kimihisa"/>
    <s v="Election of Directors"/>
    <s v="For"/>
    <x v="2"/>
    <m/>
    <s v="No"/>
  </r>
  <r>
    <x v="508"/>
    <s v="Japan"/>
    <s v="JP3294460005"/>
    <s v="B10RB15"/>
    <s v="Annual"/>
    <d v="2023-03-28T00:00:00"/>
    <s v="Management"/>
    <s v="G"/>
    <s v="Yes"/>
    <n v="3.5"/>
    <s v="Elect Director Sase, Nobuharu"/>
    <s v="Election of Directors"/>
    <s v="For"/>
    <x v="2"/>
    <m/>
    <s v="No"/>
  </r>
  <r>
    <x v="508"/>
    <s v="Japan"/>
    <s v="JP3294460005"/>
    <s v="B10RB15"/>
    <s v="Annual"/>
    <d v="2023-03-28T00:00:00"/>
    <s v="Management"/>
    <s v="G"/>
    <s v="Yes"/>
    <n v="3.6"/>
    <s v="Elect Director Yamada, Daisuke"/>
    <s v="Election of Directors"/>
    <s v="For"/>
    <x v="2"/>
    <m/>
    <s v="No"/>
  </r>
  <r>
    <x v="508"/>
    <s v="Japan"/>
    <s v="JP3294460005"/>
    <s v="B10RB15"/>
    <s v="Annual"/>
    <d v="2023-03-28T00:00:00"/>
    <s v="Management"/>
    <s v="G"/>
    <s v="Yes"/>
    <n v="3.7"/>
    <s v="Elect Director Takimoto, Toshiaki"/>
    <s v="Election of Directors"/>
    <s v="For"/>
    <x v="2"/>
    <m/>
    <s v="No"/>
  </r>
  <r>
    <x v="508"/>
    <s v="Japan"/>
    <s v="JP3294460005"/>
    <s v="B10RB15"/>
    <s v="Annual"/>
    <d v="2023-03-28T00:00:00"/>
    <s v="Management"/>
    <s v="G"/>
    <s v="Yes"/>
    <n v="3.8"/>
    <s v="Elect Director Yanai, Jun"/>
    <s v="Election of Directors"/>
    <s v="For"/>
    <x v="2"/>
    <m/>
    <s v="No"/>
  </r>
  <r>
    <x v="508"/>
    <s v="Japan"/>
    <s v="JP3294460005"/>
    <s v="B10RB15"/>
    <s v="Annual"/>
    <d v="2023-03-28T00:00:00"/>
    <s v="Management"/>
    <s v="G"/>
    <s v="Yes"/>
    <n v="3.9"/>
    <s v="Elect Director Iio, Norinao"/>
    <s v="Election of Directors"/>
    <s v="For"/>
    <x v="2"/>
    <m/>
    <s v="No"/>
  </r>
  <r>
    <x v="508"/>
    <s v="Japan"/>
    <s v="JP3294460005"/>
    <s v="B10RB15"/>
    <s v="Annual"/>
    <d v="2023-03-28T00:00:00"/>
    <s v="Management"/>
    <s v="G"/>
    <s v="Yes"/>
    <n v="4.0999999999999996"/>
    <s v="Appoint Statutory Auditor Kawamura, Akio"/>
    <s v="Auditors"/>
    <s v="For"/>
    <x v="2"/>
    <m/>
    <s v="No"/>
  </r>
  <r>
    <x v="508"/>
    <s v="Japan"/>
    <s v="JP3294460005"/>
    <s v="B10RB15"/>
    <s v="Annual"/>
    <d v="2023-03-28T00:00:00"/>
    <s v="Management"/>
    <s v="G"/>
    <s v="Yes"/>
    <n v="4.2"/>
    <s v="Appoint Statutory Auditor Tone, Toshiya"/>
    <s v="Auditors"/>
    <s v="For"/>
    <x v="2"/>
    <m/>
    <s v="No"/>
  </r>
  <r>
    <x v="508"/>
    <s v="Japan"/>
    <s v="JP3294460005"/>
    <s v="B10RB15"/>
    <s v="Annual"/>
    <d v="2023-03-28T00:00:00"/>
    <s v="Management"/>
    <s v="G"/>
    <s v="Yes"/>
    <n v="4.3"/>
    <s v="Appoint Statutory Auditor Aso, Kenichi"/>
    <s v="Auditors"/>
    <s v="For"/>
    <x v="2"/>
    <m/>
    <s v="No"/>
  </r>
  <r>
    <x v="508"/>
    <s v="Japan"/>
    <s v="JP3294460005"/>
    <s v="B10RB15"/>
    <s v="Annual"/>
    <d v="2023-03-28T00:00:00"/>
    <s v="Management"/>
    <s v="G"/>
    <s v="Yes"/>
    <n v="4.4000000000000004"/>
    <s v="Appoint Statutory Auditor Akiyoshi, Mitsuru"/>
    <s v="Auditors"/>
    <s v="For"/>
    <x v="2"/>
    <m/>
    <s v="No"/>
  </r>
  <r>
    <x v="508"/>
    <s v="Japan"/>
    <s v="JP3294460005"/>
    <s v="B10RB15"/>
    <s v="Annual"/>
    <d v="2023-03-28T00:00:00"/>
    <s v="Management"/>
    <s v="G"/>
    <s v="Yes"/>
    <n v="4.5"/>
    <s v="Appoint Statutory Auditor Kiba, Hiroko"/>
    <s v="Auditors"/>
    <s v="For"/>
    <x v="2"/>
    <m/>
    <s v="No"/>
  </r>
  <r>
    <x v="509"/>
    <s v="China"/>
    <s v="CNE0000012M2"/>
    <n v="6247726"/>
    <s v="Special"/>
    <d v="2023-03-28T00:00:00"/>
    <s v="Management"/>
    <s v="G"/>
    <s v="Yes"/>
    <n v="1"/>
    <s v="Approve Change of Registered Address and Amend Articles of Association"/>
    <s v="Other"/>
    <s v="For"/>
    <x v="2"/>
    <m/>
    <s v="No"/>
  </r>
  <r>
    <x v="510"/>
    <s v="South Korea"/>
    <s v="KR7035720002"/>
    <n v="6194037"/>
    <s v="Annual"/>
    <d v="2023-03-28T00:00:00"/>
    <s v="Management"/>
    <s v="G"/>
    <s v="Yes"/>
    <n v="1"/>
    <s v="Approve Financial Statements and Allocation of Income"/>
    <s v="Other"/>
    <s v="For"/>
    <x v="1"/>
    <s v="Company has failed to publish the audited accounts in a sufficient timeframe ahead of the meeting."/>
    <s v="Yes"/>
  </r>
  <r>
    <x v="510"/>
    <s v="South Korea"/>
    <s v="KR7035720002"/>
    <n v="6194037"/>
    <s v="Annual"/>
    <d v="2023-03-28T00:00:00"/>
    <s v="Management"/>
    <s v="G"/>
    <s v="Yes"/>
    <n v="2.1"/>
    <s v="Amend Articles of Incorporation (Business Objectives)"/>
    <s v="Other"/>
    <s v="For"/>
    <x v="2"/>
    <m/>
    <s v="No"/>
  </r>
  <r>
    <x v="510"/>
    <s v="South Korea"/>
    <s v="KR7035720002"/>
    <n v="6194037"/>
    <s v="Annual"/>
    <d v="2023-03-28T00:00:00"/>
    <s v="Management"/>
    <s v="G"/>
    <s v="Yes"/>
    <n v="2.2000000000000002"/>
    <s v="Amend Articles of Incorporation (Amendment Relating to Record Date)"/>
    <s v="Other"/>
    <s v="For"/>
    <x v="2"/>
    <m/>
    <s v="No"/>
  </r>
  <r>
    <x v="510"/>
    <s v="South Korea"/>
    <s v="KR7035720002"/>
    <n v="6194037"/>
    <s v="Annual"/>
    <d v="2023-03-28T00:00:00"/>
    <s v="Management"/>
    <s v="G"/>
    <s v="Yes"/>
    <n v="2.2999999999999998"/>
    <s v="Amend Articles of Incorporation (Bylaws)"/>
    <s v="Other"/>
    <s v="For"/>
    <x v="2"/>
    <m/>
    <s v="No"/>
  </r>
  <r>
    <x v="510"/>
    <s v="South Korea"/>
    <s v="KR7035720002"/>
    <n v="6194037"/>
    <s v="Annual"/>
    <d v="2023-03-28T00:00:00"/>
    <s v="Management"/>
    <s v="G"/>
    <s v="Yes"/>
    <n v="3.1"/>
    <s v="Elect Bae Jae-hyeon as Inside Director"/>
    <s v="Election of Directors"/>
    <s v="For"/>
    <x v="1"/>
    <s v="As the CEO, the nominee has been spearheading the investment deals and trading activity that have drawn concern from regulators and questions whether the nominee has the ability to accomplish sound business decisions and good governance."/>
    <s v="Yes"/>
  </r>
  <r>
    <x v="510"/>
    <s v="South Korea"/>
    <s v="KR7035720002"/>
    <n v="6194037"/>
    <s v="Annual"/>
    <d v="2023-03-28T00:00:00"/>
    <s v="Management"/>
    <s v="G"/>
    <s v="Yes"/>
    <n v="3.2"/>
    <s v="Elect Jeong Shin-ah as Non-Independent Non-Executive Director"/>
    <s v="Election of Directors"/>
    <s v="For"/>
    <x v="2"/>
    <m/>
    <s v="No"/>
  </r>
  <r>
    <x v="510"/>
    <s v="South Korea"/>
    <s v="KR7035720002"/>
    <n v="6194037"/>
    <s v="Annual"/>
    <d v="2023-03-28T00:00:00"/>
    <s v="Management"/>
    <s v="G"/>
    <s v="Yes"/>
    <n v="3.3"/>
    <s v="Elect Choi Se-jeong as Outside Director"/>
    <s v="Election of Directors"/>
    <s v="For"/>
    <x v="2"/>
    <m/>
    <s v="No"/>
  </r>
  <r>
    <x v="510"/>
    <s v="South Korea"/>
    <s v="KR7035720002"/>
    <n v="6194037"/>
    <s v="Annual"/>
    <d v="2023-03-28T00:00:00"/>
    <s v="Management"/>
    <s v="G"/>
    <s v="Yes"/>
    <n v="3.4"/>
    <s v="Elect Shin Seon-gyeong as Outside Director"/>
    <s v="Election of Directors"/>
    <s v="For"/>
    <x v="2"/>
    <m/>
    <s v="No"/>
  </r>
  <r>
    <x v="510"/>
    <s v="South Korea"/>
    <s v="KR7035720002"/>
    <n v="6194037"/>
    <s v="Annual"/>
    <d v="2023-03-28T00:00:00"/>
    <s v="Management"/>
    <s v="G"/>
    <s v="Yes"/>
    <n v="3.5"/>
    <s v="Elect Park Sae-rom as Outside Director"/>
    <s v="Election of Directors"/>
    <s v="For"/>
    <x v="2"/>
    <m/>
    <s v="No"/>
  </r>
  <r>
    <x v="510"/>
    <s v="South Korea"/>
    <s v="KR7035720002"/>
    <n v="6194037"/>
    <s v="Annual"/>
    <d v="2023-03-28T00:00:00"/>
    <s v="Management"/>
    <s v="G"/>
    <s v="Yes"/>
    <n v="4"/>
    <s v="Elect Yoon Seok as Outside Director to Serve as an Audit Committee Member"/>
    <s v="Election of Directors"/>
    <s v="For"/>
    <x v="2"/>
    <m/>
    <s v="No"/>
  </r>
  <r>
    <x v="510"/>
    <s v="South Korea"/>
    <s v="KR7035720002"/>
    <n v="6194037"/>
    <s v="Annual"/>
    <d v="2023-03-28T00:00:00"/>
    <s v="Management"/>
    <s v="G"/>
    <s v="Yes"/>
    <n v="5.0999999999999996"/>
    <s v="Elect Choi Se-jeong as a Member of Audit Committee"/>
    <s v="Other"/>
    <s v="For"/>
    <x v="2"/>
    <m/>
    <s v="No"/>
  </r>
  <r>
    <x v="510"/>
    <s v="South Korea"/>
    <s v="KR7035720002"/>
    <n v="6194037"/>
    <s v="Annual"/>
    <d v="2023-03-28T00:00:00"/>
    <s v="Management"/>
    <s v="G"/>
    <s v="Yes"/>
    <n v="5.2"/>
    <s v="Elect Shin Seon-gyeong as a Member of Audit Committee"/>
    <s v="Other"/>
    <s v="For"/>
    <x v="2"/>
    <m/>
    <s v="No"/>
  </r>
  <r>
    <x v="510"/>
    <s v="South Korea"/>
    <s v="KR7035720002"/>
    <n v="6194037"/>
    <s v="Annual"/>
    <d v="2023-03-28T00:00:00"/>
    <s v="Management"/>
    <s v="G"/>
    <s v="Yes"/>
    <n v="6"/>
    <s v="Approve Total Remuneration of Inside Directors and Outside Directors"/>
    <s v="Election of Directors"/>
    <s v="For"/>
    <x v="2"/>
    <m/>
    <s v="No"/>
  </r>
  <r>
    <x v="510"/>
    <s v="South Korea"/>
    <s v="KR7035720002"/>
    <n v="6194037"/>
    <s v="Annual"/>
    <d v="2023-03-28T00:00:00"/>
    <s v="Management"/>
    <s v="G"/>
    <s v="Yes"/>
    <n v="7"/>
    <s v="Approve Cancellation of Treasury Shares"/>
    <s v="Other"/>
    <s v="For"/>
    <x v="2"/>
    <m/>
    <s v="No"/>
  </r>
  <r>
    <x v="510"/>
    <s v="South Korea"/>
    <s v="KR7035720002"/>
    <n v="6194037"/>
    <s v="Annual"/>
    <d v="2023-03-28T00:00:00"/>
    <s v="Management"/>
    <s v="G"/>
    <s v="Yes"/>
    <n v="8"/>
    <s v="Approve Terms of Retirement Pay"/>
    <s v="Other"/>
    <s v="For"/>
    <x v="2"/>
    <m/>
    <s v="No"/>
  </r>
  <r>
    <x v="510"/>
    <s v="South Korea"/>
    <s v="KR7035720002"/>
    <n v="6194037"/>
    <s v="Annual"/>
    <d v="2023-03-28T00:00:00"/>
    <s v="Management"/>
    <s v="G"/>
    <s v="Yes"/>
    <n v="9.1"/>
    <s v="Approve Stock Option Grants"/>
    <s v="Other"/>
    <s v="For"/>
    <x v="1"/>
    <s v="Majority of awards vest without reference to performance conditions."/>
    <s v="Yes"/>
  </r>
  <r>
    <x v="510"/>
    <s v="South Korea"/>
    <s v="KR7035720002"/>
    <n v="6194037"/>
    <s v="Annual"/>
    <d v="2023-03-28T00:00:00"/>
    <s v="Management"/>
    <s v="G"/>
    <s v="Yes"/>
    <n v="9.1999999999999993"/>
    <s v="Approve Stock Option Grants"/>
    <s v="Other"/>
    <s v="For"/>
    <x v="1"/>
    <s v="Majority of awards vest without reference to performance conditions."/>
    <s v="Yes"/>
  </r>
  <r>
    <x v="511"/>
    <s v="South Korea"/>
    <s v="KR7120110002"/>
    <s v="B5TVWD5"/>
    <s v="Annual"/>
    <d v="2023-03-28T00:00:00"/>
    <s v="Management"/>
    <s v="G"/>
    <s v="Yes"/>
    <n v="1"/>
    <s v="Approve Financial Statements and Allocation of Income"/>
    <s v="Other"/>
    <s v="For"/>
    <x v="1"/>
    <s v="Company has failed to publish the audited accounts in a sufficient timeframe ahead of the meeting."/>
    <s v="Yes"/>
  </r>
  <r>
    <x v="511"/>
    <s v="South Korea"/>
    <s v="KR7120110002"/>
    <s v="B5TVWD5"/>
    <s v="Annual"/>
    <d v="2023-03-28T00:00:00"/>
    <s v="Management"/>
    <s v="G"/>
    <s v="Yes"/>
    <n v="2"/>
    <s v="Amend Articles of Incorporation"/>
    <s v="Other"/>
    <s v="For"/>
    <x v="2"/>
    <m/>
    <s v="No"/>
  </r>
  <r>
    <x v="511"/>
    <s v="South Korea"/>
    <s v="KR7120110002"/>
    <s v="B5TVWD5"/>
    <s v="Annual"/>
    <d v="2023-03-28T00:00:00"/>
    <s v="Management"/>
    <s v="G"/>
    <s v="Yes"/>
    <n v="3.1"/>
    <s v="Elect Kim Young-beom as Inside Director"/>
    <s v="Election of Directors"/>
    <s v="For"/>
    <x v="2"/>
    <m/>
    <s v="No"/>
  </r>
  <r>
    <x v="511"/>
    <s v="South Korea"/>
    <s v="KR7120110002"/>
    <s v="B5TVWD5"/>
    <s v="Annual"/>
    <d v="2023-03-28T00:00:00"/>
    <s v="Management"/>
    <s v="G"/>
    <s v="Yes"/>
    <n v="3.2"/>
    <s v="Elect Yoon Gwang-bok as Inside Director"/>
    <s v="Election of Directors"/>
    <s v="For"/>
    <x v="2"/>
    <m/>
    <s v="No"/>
  </r>
  <r>
    <x v="511"/>
    <s v="South Korea"/>
    <s v="KR7120110002"/>
    <s v="B5TVWD5"/>
    <s v="Annual"/>
    <d v="2023-03-28T00:00:00"/>
    <s v="Management"/>
    <s v="G"/>
    <s v="Yes"/>
    <n v="3.3"/>
    <s v="Elect Bae Gi-yong as Outside Director"/>
    <s v="Election of Directors"/>
    <s v="For"/>
    <x v="2"/>
    <m/>
    <s v="No"/>
  </r>
  <r>
    <x v="511"/>
    <s v="South Korea"/>
    <s v="KR7120110002"/>
    <s v="B5TVWD5"/>
    <s v="Annual"/>
    <d v="2023-03-28T00:00:00"/>
    <s v="Management"/>
    <s v="G"/>
    <s v="Yes"/>
    <n v="4"/>
    <s v="Elect Bae Gi-yong as a Member of Audit Committee"/>
    <s v="Other"/>
    <s v="For"/>
    <x v="2"/>
    <m/>
    <s v="No"/>
  </r>
  <r>
    <x v="511"/>
    <s v="South Korea"/>
    <s v="KR7120110002"/>
    <s v="B5TVWD5"/>
    <s v="Annual"/>
    <d v="2023-03-28T00:00:00"/>
    <s v="Management"/>
    <s v="G"/>
    <s v="Yes"/>
    <n v="5"/>
    <s v="Approve Total Remuneration of Inside Directors and Outside Directors"/>
    <s v="Election of Directors"/>
    <s v="For"/>
    <x v="2"/>
    <m/>
    <s v="No"/>
  </r>
  <r>
    <x v="511"/>
    <s v="South Korea"/>
    <s v="KR7120110002"/>
    <s v="B5TVWD5"/>
    <s v="Annual"/>
    <d v="2023-03-28T00:00:00"/>
    <s v="Management"/>
    <s v="G"/>
    <s v="Yes"/>
    <n v="6"/>
    <s v="Approve Terms of Retirement Pay"/>
    <s v="Other"/>
    <s v="For"/>
    <x v="2"/>
    <m/>
    <s v="No"/>
  </r>
  <r>
    <x v="228"/>
    <s v="South Korea"/>
    <s v="KR7015760002"/>
    <n v="6495730"/>
    <s v="Annual"/>
    <d v="2023-03-28T00:00:00"/>
    <s v="Management"/>
    <s v="G"/>
    <s v="Yes"/>
    <n v="1"/>
    <s v="Approve Financial Statements and Allocation of Income"/>
    <s v="Other"/>
    <s v="For"/>
    <x v="2"/>
    <m/>
    <s v="No"/>
  </r>
  <r>
    <x v="228"/>
    <s v="South Korea"/>
    <s v="KR7015760002"/>
    <n v="6495730"/>
    <s v="Annual"/>
    <d v="2023-03-28T00:00:00"/>
    <s v="Management"/>
    <s v="G"/>
    <s v="Yes"/>
    <n v="2"/>
    <s v="Approve Total Remuneration of Inside Directors and Outside Directors"/>
    <s v="Election of Directors"/>
    <s v="For"/>
    <x v="2"/>
    <m/>
    <s v="No"/>
  </r>
  <r>
    <x v="512"/>
    <s v="South Korea"/>
    <s v="KR7009540006"/>
    <n v="6446620"/>
    <s v="Annual"/>
    <d v="2023-03-28T00:00:00"/>
    <s v="Management"/>
    <s v="G"/>
    <s v="Yes"/>
    <n v="1"/>
    <s v="Approve Financial Statements and Allocation of Income"/>
    <s v="Other"/>
    <s v="For"/>
    <x v="1"/>
    <s v="Company has failed to publish the audited accounts in a sufficient timeframe ahead of the meeting."/>
    <s v="Yes"/>
  </r>
  <r>
    <x v="512"/>
    <s v="South Korea"/>
    <s v="KR7009540006"/>
    <n v="6446620"/>
    <s v="Annual"/>
    <d v="2023-03-28T00:00:00"/>
    <s v="Management"/>
    <s v="G"/>
    <s v="Yes"/>
    <n v="2"/>
    <s v="Amend Articles of Incorporation"/>
    <s v="Other"/>
    <s v="For"/>
    <x v="2"/>
    <m/>
    <s v="No"/>
  </r>
  <r>
    <x v="512"/>
    <s v="South Korea"/>
    <s v="KR7009540006"/>
    <n v="6446620"/>
    <s v="Annual"/>
    <d v="2023-03-28T00:00:00"/>
    <s v="Management"/>
    <s v="G"/>
    <s v="Yes"/>
    <n v="3"/>
    <s v="Elect Kim Hong-gi as Outside Director"/>
    <s v="Election of Directors"/>
    <s v="For"/>
    <x v="2"/>
    <m/>
    <s v="No"/>
  </r>
  <r>
    <x v="512"/>
    <s v="South Korea"/>
    <s v="KR7009540006"/>
    <n v="6446620"/>
    <s v="Annual"/>
    <d v="2023-03-28T00:00:00"/>
    <s v="Management"/>
    <s v="G"/>
    <s v="Yes"/>
    <n v="4"/>
    <s v="Elect Kim Hong-gi as a Member of Audit Committee"/>
    <s v="Other"/>
    <s v="For"/>
    <x v="2"/>
    <m/>
    <s v="No"/>
  </r>
  <r>
    <x v="512"/>
    <s v="South Korea"/>
    <s v="KR7009540006"/>
    <n v="6446620"/>
    <s v="Annual"/>
    <d v="2023-03-28T00:00:00"/>
    <s v="Management"/>
    <s v="G"/>
    <s v="Yes"/>
    <n v="5"/>
    <s v="Approve Total Remuneration of Inside Directors and Outside Directors"/>
    <s v="Election of Directors"/>
    <s v="For"/>
    <x v="2"/>
    <m/>
    <s v="No"/>
  </r>
  <r>
    <x v="513"/>
    <s v="South Korea"/>
    <s v="KR7259960003"/>
    <s v="BMBP900"/>
    <s v="Annual"/>
    <d v="2023-03-28T00:00:00"/>
    <s v="Management"/>
    <s v="G"/>
    <s v="Yes"/>
    <n v="1"/>
    <s v="Approve Financial Statements and Allocation of Income"/>
    <s v="Other"/>
    <s v="For"/>
    <x v="1"/>
    <s v="Company has failed to publish the audited accounts in a sufficient timeframe ahead of the meeting."/>
    <s v="Yes"/>
  </r>
  <r>
    <x v="513"/>
    <s v="South Korea"/>
    <s v="KR7259960003"/>
    <s v="BMBP900"/>
    <s v="Annual"/>
    <d v="2023-03-28T00:00:00"/>
    <s v="Management"/>
    <s v="G"/>
    <s v="Yes"/>
    <n v="2"/>
    <s v="Approve Stock Option Grants"/>
    <s v="Other"/>
    <s v="For"/>
    <x v="1"/>
    <s v="Majority of awards vest without reference to performance conditions."/>
    <s v="Yes"/>
  </r>
  <r>
    <x v="513"/>
    <s v="South Korea"/>
    <s v="KR7259960003"/>
    <s v="BMBP900"/>
    <s v="Annual"/>
    <d v="2023-03-28T00:00:00"/>
    <s v="Management"/>
    <s v="G"/>
    <s v="Yes"/>
    <n v="3"/>
    <s v="Approve Total Remuneration of Inside Directors and Outside Directors"/>
    <s v="Election of Directors"/>
    <s v="For"/>
    <x v="2"/>
    <m/>
    <s v="No"/>
  </r>
  <r>
    <x v="513"/>
    <s v="South Korea"/>
    <s v="KR7259960003"/>
    <s v="BMBP900"/>
    <s v="Annual"/>
    <d v="2023-03-28T00:00:00"/>
    <s v="Management"/>
    <s v="G"/>
    <s v="Yes"/>
    <n v="4.0999999999999996"/>
    <s v="Elect Yoon Gu as Outside Director"/>
    <s v="Election of Directors"/>
    <s v="For"/>
    <x v="2"/>
    <m/>
    <s v="No"/>
  </r>
  <r>
    <x v="513"/>
    <s v="South Korea"/>
    <s v="KR7259960003"/>
    <s v="BMBP900"/>
    <s v="Annual"/>
    <d v="2023-03-28T00:00:00"/>
    <s v="Management"/>
    <s v="G"/>
    <s v="Yes"/>
    <n v="4.2"/>
    <s v="Elect Jang Byeong-gyu as Inside Director"/>
    <s v="Election of Directors"/>
    <s v="For"/>
    <x v="2"/>
    <m/>
    <s v="No"/>
  </r>
  <r>
    <x v="513"/>
    <s v="South Korea"/>
    <s v="KR7259960003"/>
    <s v="BMBP900"/>
    <s v="Annual"/>
    <d v="2023-03-28T00:00:00"/>
    <s v="Management"/>
    <s v="G"/>
    <s v="Yes"/>
    <n v="4.3"/>
    <s v="Elect Kim Chang-han as Inside Director"/>
    <s v="Election of Directors"/>
    <s v="For"/>
    <x v="2"/>
    <m/>
    <s v="No"/>
  </r>
  <r>
    <x v="513"/>
    <s v="South Korea"/>
    <s v="KR7259960003"/>
    <s v="BMBP900"/>
    <s v="Annual"/>
    <d v="2023-03-28T00:00:00"/>
    <s v="Management"/>
    <s v="G"/>
    <s v="Yes"/>
    <n v="5"/>
    <s v="Elect Jeong Bo-ra as Outside Director to Serve as an Audit Committee Member"/>
    <s v="Election of Directors"/>
    <s v="For"/>
    <x v="2"/>
    <m/>
    <s v="No"/>
  </r>
  <r>
    <x v="514"/>
    <s v="South Korea"/>
    <s v="KR7033780008"/>
    <n v="6175076"/>
    <s v="Annual"/>
    <d v="2023-03-28T00:00:00"/>
    <s v="Management"/>
    <s v="G"/>
    <s v="Yes"/>
    <n v="1"/>
    <s v="Approve Financial Statements"/>
    <s v="Other"/>
    <s v="For"/>
    <x v="2"/>
    <m/>
    <s v="No"/>
  </r>
  <r>
    <x v="514"/>
    <s v="South Korea"/>
    <s v="KR7033780008"/>
    <n v="6175076"/>
    <s v="Annual"/>
    <d v="2023-03-28T00:00:00"/>
    <s v="Management"/>
    <s v="G"/>
    <s v="Yes"/>
    <n v="2.1"/>
    <s v="Approve Appropriation of Income (KRW 5,000)"/>
    <s v="Other"/>
    <s v="For"/>
    <x v="1"/>
    <s v="We will support proposals to increase the level of dividend payment to shareholders."/>
    <s v="Yes"/>
  </r>
  <r>
    <x v="514"/>
    <s v="South Korea"/>
    <s v="KR7033780008"/>
    <n v="6175076"/>
    <s v="Annual"/>
    <d v="2023-03-28T00:00:00"/>
    <s v="Shareholder"/>
    <s v="G"/>
    <s v="Yes"/>
    <n v="2.2000000000000002"/>
    <s v="Approve Appropriation of Income (KRW 7,867) (Shareholder Proposal)"/>
    <s v="Other"/>
    <s v="Against"/>
    <x v="1"/>
    <m/>
    <s v="No"/>
  </r>
  <r>
    <x v="514"/>
    <s v="South Korea"/>
    <s v="KR7033780008"/>
    <n v="6175076"/>
    <s v="Annual"/>
    <d v="2023-03-28T00:00:00"/>
    <s v="Shareholder"/>
    <s v="G"/>
    <s v="Yes"/>
    <n v="2.2999999999999998"/>
    <s v="Approve Appropriation of Income (KRW 10,000) (Shareholder Proposal)"/>
    <s v="Other"/>
    <s v="Against"/>
    <x v="2"/>
    <s v="We will support proposals to increase the level of dividend payment to shareholders."/>
    <s v="Yes"/>
  </r>
  <r>
    <x v="514"/>
    <s v="South Korea"/>
    <s v="KR7033780008"/>
    <n v="6175076"/>
    <s v="Annual"/>
    <d v="2023-03-28T00:00:00"/>
    <s v="Shareholder"/>
    <s v="G"/>
    <s v="Yes"/>
    <n v="3.1"/>
    <s v="Amend Articles of Incorporation (Establishment of Compensation Committee) (Shareholder Proposal)"/>
    <s v="Other"/>
    <s v="Against"/>
    <x v="1"/>
    <s v="An existing compensation committee is in place."/>
    <s v="No"/>
  </r>
  <r>
    <x v="514"/>
    <s v="South Korea"/>
    <s v="KR7033780008"/>
    <n v="6175076"/>
    <s v="Annual"/>
    <d v="2023-03-28T00:00:00"/>
    <s v="Shareholder"/>
    <s v="G"/>
    <s v="Yes"/>
    <n v="3.2"/>
    <s v="Amend Articles of Incorporation (Cancellation of Treasury Shares) (Shareholder Proposal)"/>
    <s v="Other"/>
    <s v="Against"/>
    <x v="2"/>
    <s v="The cancellation of treasury shares will ensure that shareholders have greater control over the allocation of capital."/>
    <s v="Yes"/>
  </r>
  <r>
    <x v="514"/>
    <s v="South Korea"/>
    <s v="KR7033780008"/>
    <n v="6175076"/>
    <s v="Annual"/>
    <d v="2023-03-28T00:00:00"/>
    <s v="Shareholder"/>
    <s v="G"/>
    <s v="Yes"/>
    <n v="3.3"/>
    <s v="Amend Articles of Incorporation (Introduction of Quarterly Dividends) (Shareholder Proposal)"/>
    <s v="Other"/>
    <s v="None"/>
    <x v="2"/>
    <s v="In line with recent changes announced by the Financial Services Commission, establishing more frequent dividend payouts at Korean companies will increase certainty for investors."/>
    <s v="No"/>
  </r>
  <r>
    <x v="514"/>
    <s v="South Korea"/>
    <s v="KR7033780008"/>
    <n v="6175076"/>
    <s v="Annual"/>
    <d v="2023-03-28T00:00:00"/>
    <s v="Shareholder"/>
    <s v="G"/>
    <s v="Yes"/>
    <n v="3.4"/>
    <s v="Amend Articles of Incorporation (Bylaws) (Shareholder Proposal)"/>
    <s v="Other"/>
    <s v="None"/>
    <x v="2"/>
    <m/>
    <s v="No"/>
  </r>
  <r>
    <x v="514"/>
    <s v="South Korea"/>
    <s v="KR7033780008"/>
    <n v="6175076"/>
    <s v="Annual"/>
    <d v="2023-03-28T00:00:00"/>
    <s v="Shareholder"/>
    <s v="G"/>
    <s v="Yes"/>
    <n v="4"/>
    <s v="Approve Cancellation of Treasury Shares (Shareholder Proposal)"/>
    <s v="Other"/>
    <s v="Against"/>
    <x v="2"/>
    <s v="The cancellation of treasury shares will ensure that shareholders have greater control over the allocation of capital."/>
    <s v="Yes"/>
  </r>
  <r>
    <x v="514"/>
    <s v="South Korea"/>
    <s v="KR7033780008"/>
    <n v="6175076"/>
    <s v="Annual"/>
    <d v="2023-03-28T00:00:00"/>
    <s v="Shareholder"/>
    <s v="G"/>
    <s v="Yes"/>
    <n v="5"/>
    <s v="Approve Acquisition of Treasury Shares (Shareholder Proposal)"/>
    <s v="Other"/>
    <s v="Against"/>
    <x v="2"/>
    <s v="The cancellation of treasury shares will ensure that shareholders have greater control over the allocation of capital."/>
    <s v="Yes"/>
  </r>
  <r>
    <x v="514"/>
    <s v="South Korea"/>
    <s v="KR7033780008"/>
    <n v="6175076"/>
    <s v="Annual"/>
    <d v="2023-03-28T00:00:00"/>
    <s v="Management"/>
    <s v="G"/>
    <s v="Yes"/>
    <n v="6.1"/>
    <s v="Approve Maintaining the Size of the Board"/>
    <s v="Other"/>
    <s v="For"/>
    <x v="1"/>
    <s v="Allowing for flexibility to increase the board size will enable further experience to be added to the board."/>
    <s v="Yes"/>
  </r>
  <r>
    <x v="514"/>
    <s v="South Korea"/>
    <s v="KR7033780008"/>
    <n v="6175076"/>
    <s v="Annual"/>
    <d v="2023-03-28T00:00:00"/>
    <s v="Shareholder"/>
    <s v="G"/>
    <s v="Yes"/>
    <n v="6.2"/>
    <s v="Approve Increase in the Size of the Board (Shareholder Proposal)"/>
    <s v="Other"/>
    <s v="Against"/>
    <x v="2"/>
    <s v="Allowing for flexibility to increase the board size will enable further experience to be added to the board."/>
    <s v="Yes"/>
  </r>
  <r>
    <x v="514"/>
    <s v="South Korea"/>
    <s v="KR7033780008"/>
    <n v="6175076"/>
    <s v="Annual"/>
    <d v="2023-03-28T00:00:00"/>
    <s v="Management"/>
    <s v="G"/>
    <s v="Yes"/>
    <n v="7.1"/>
    <s v="Elect Kim Myeong-cheol as Outside Director"/>
    <s v="Election of Directors"/>
    <s v="For"/>
    <x v="2"/>
    <m/>
    <s v="No"/>
  </r>
  <r>
    <x v="514"/>
    <s v="South Korea"/>
    <s v="KR7033780008"/>
    <n v="6175076"/>
    <s v="Annual"/>
    <d v="2023-03-28T00:00:00"/>
    <s v="Management"/>
    <s v="G"/>
    <s v="Yes"/>
    <n v="7.2"/>
    <s v="Elect Ko Yoon-seong as Outside Director"/>
    <s v="Election of Directors"/>
    <s v="For"/>
    <x v="2"/>
    <m/>
    <s v="No"/>
  </r>
  <r>
    <x v="514"/>
    <s v="South Korea"/>
    <s v="KR7033780008"/>
    <n v="6175076"/>
    <s v="Annual"/>
    <d v="2023-03-28T00:00:00"/>
    <s v="Shareholder"/>
    <s v="G"/>
    <s v="Yes"/>
    <n v="7.3"/>
    <s v="Elect Lee Su-hyeong as Outside Director (Shareholder Proposal)"/>
    <s v="Election of Directors"/>
    <s v="Against"/>
    <x v="1"/>
    <m/>
    <s v="No"/>
  </r>
  <r>
    <x v="514"/>
    <s v="South Korea"/>
    <s v="KR7033780008"/>
    <n v="6175076"/>
    <s v="Annual"/>
    <d v="2023-03-28T00:00:00"/>
    <s v="Shareholder"/>
    <s v="G"/>
    <s v="Yes"/>
    <n v="7.4"/>
    <s v="Elect Kim Doh-rin as Outside Director (Shareholder Proposal)"/>
    <s v="Election of Directors"/>
    <s v="Against"/>
    <x v="1"/>
    <m/>
    <s v="No"/>
  </r>
  <r>
    <x v="514"/>
    <s v="South Korea"/>
    <s v="KR7033780008"/>
    <n v="6175076"/>
    <s v="Annual"/>
    <d v="2023-03-28T00:00:00"/>
    <s v="Shareholder"/>
    <s v="G"/>
    <s v="Yes"/>
    <n v="7.5"/>
    <s v="Elect Park Jae-hwan as Outside Director (Shareholder Proposal)"/>
    <s v="Election of Directors"/>
    <s v="Against"/>
    <x v="1"/>
    <m/>
    <s v="No"/>
  </r>
  <r>
    <x v="514"/>
    <s v="South Korea"/>
    <s v="KR7033780008"/>
    <n v="6175076"/>
    <s v="Annual"/>
    <d v="2023-03-28T00:00:00"/>
    <s v="Shareholder"/>
    <s v="G"/>
    <s v="Yes"/>
    <n v="7.6"/>
    <s v="Elect Cha Seok-yong as Outside Director (Shareholder Proposal)"/>
    <s v="Election of Directors"/>
    <s v="Against"/>
    <x v="2"/>
    <s v="The candidate will add experience to the board."/>
    <s v="Yes"/>
  </r>
  <r>
    <x v="514"/>
    <s v="South Korea"/>
    <s v="KR7033780008"/>
    <n v="6175076"/>
    <s v="Annual"/>
    <d v="2023-03-28T00:00:00"/>
    <s v="Shareholder"/>
    <s v="G"/>
    <s v="Yes"/>
    <n v="7.7"/>
    <s v="Elect Hwang Woo-jin as Outside Director (Shareholder Proposal)"/>
    <s v="Election of Directors"/>
    <s v="Against"/>
    <x v="2"/>
    <s v="The candidate will add experience to the board."/>
    <s v="Yes"/>
  </r>
  <r>
    <x v="514"/>
    <s v="South Korea"/>
    <s v="KR7033780008"/>
    <n v="6175076"/>
    <s v="Annual"/>
    <d v="2023-03-28T00:00:00"/>
    <s v="Management"/>
    <s v="G"/>
    <s v="Yes"/>
    <n v="8.1"/>
    <s v="Elect Kim Myeong-cheol as Outside Director"/>
    <s v="Election of Directors"/>
    <s v="For"/>
    <x v="2"/>
    <m/>
    <s v="No"/>
  </r>
  <r>
    <x v="514"/>
    <s v="South Korea"/>
    <s v="KR7033780008"/>
    <n v="6175076"/>
    <s v="Annual"/>
    <d v="2023-03-28T00:00:00"/>
    <s v="Management"/>
    <s v="G"/>
    <s v="Yes"/>
    <n v="8.1999999999999993"/>
    <s v="Elect Ko Yoon-seong as Outside Director"/>
    <s v="Election of Directors"/>
    <s v="For"/>
    <x v="2"/>
    <m/>
    <s v="No"/>
  </r>
  <r>
    <x v="514"/>
    <s v="South Korea"/>
    <s v="KR7033780008"/>
    <n v="6175076"/>
    <s v="Annual"/>
    <d v="2023-03-28T00:00:00"/>
    <s v="Management"/>
    <s v="G"/>
    <s v="Yes"/>
    <n v="8.3000000000000007"/>
    <s v="Elect Lim Il-soon as Outside Director"/>
    <s v="Election of Directors"/>
    <s v="For"/>
    <x v="2"/>
    <m/>
    <s v="No"/>
  </r>
  <r>
    <x v="514"/>
    <s v="South Korea"/>
    <s v="KR7033780008"/>
    <n v="6175076"/>
    <s v="Annual"/>
    <d v="2023-03-28T00:00:00"/>
    <s v="Shareholder"/>
    <s v="G"/>
    <s v="Yes"/>
    <n v="8.4"/>
    <s v="Elect Lee Su-hyeong as Outside Director (Shareholder Proposal)"/>
    <s v="Election of Directors"/>
    <s v="Against"/>
    <x v="1"/>
    <m/>
    <s v="No"/>
  </r>
  <r>
    <x v="514"/>
    <s v="South Korea"/>
    <s v="KR7033780008"/>
    <n v="6175076"/>
    <s v="Annual"/>
    <d v="2023-03-28T00:00:00"/>
    <s v="Shareholder"/>
    <s v="G"/>
    <s v="Yes"/>
    <n v="8.5"/>
    <s v="Elect Kim Doh-rin as Outside Director (Shareholder Proposal)"/>
    <s v="Election of Directors"/>
    <s v="Against"/>
    <x v="1"/>
    <m/>
    <s v="No"/>
  </r>
  <r>
    <x v="514"/>
    <s v="South Korea"/>
    <s v="KR7033780008"/>
    <n v="6175076"/>
    <s v="Annual"/>
    <d v="2023-03-28T00:00:00"/>
    <s v="Shareholder"/>
    <s v="G"/>
    <s v="Yes"/>
    <n v="8.6"/>
    <s v="Elect Park Jae-hwan as Outside Director (Shareholder Proposal)"/>
    <s v="Election of Directors"/>
    <s v="Against"/>
    <x v="1"/>
    <m/>
    <s v="No"/>
  </r>
  <r>
    <x v="514"/>
    <s v="South Korea"/>
    <s v="KR7033780008"/>
    <n v="6175076"/>
    <s v="Annual"/>
    <d v="2023-03-28T00:00:00"/>
    <s v="Shareholder"/>
    <s v="G"/>
    <s v="Yes"/>
    <n v="8.6999999999999993"/>
    <s v="Elect Cha Seok-yong as Outside Director (Shareholder Proposal)"/>
    <s v="Election of Directors"/>
    <s v="Against"/>
    <x v="2"/>
    <s v="The candidate will add experience to the board."/>
    <s v="Yes"/>
  </r>
  <r>
    <x v="514"/>
    <s v="South Korea"/>
    <s v="KR7033780008"/>
    <n v="6175076"/>
    <s v="Annual"/>
    <d v="2023-03-28T00:00:00"/>
    <s v="Shareholder"/>
    <s v="G"/>
    <s v="Yes"/>
    <n v="8.8000000000000007"/>
    <s v="Elect Hwang Woo-jin as Outside Director (Shareholder Proposal)"/>
    <s v="Election of Directors"/>
    <s v="Against"/>
    <x v="2"/>
    <s v="The candidate will add experience to the board."/>
    <s v="Yes"/>
  </r>
  <r>
    <x v="514"/>
    <s v="South Korea"/>
    <s v="KR7033780008"/>
    <n v="6175076"/>
    <s v="Annual"/>
    <d v="2023-03-28T00:00:00"/>
    <s v="Management"/>
    <s v="G"/>
    <s v="Yes"/>
    <n v="9.1"/>
    <s v="Elect Kim Myeong-cheol as a Member of Audit Committee"/>
    <s v="Other"/>
    <s v="For"/>
    <x v="2"/>
    <m/>
    <s v="No"/>
  </r>
  <r>
    <x v="514"/>
    <s v="South Korea"/>
    <s v="KR7033780008"/>
    <n v="6175076"/>
    <s v="Annual"/>
    <d v="2023-03-28T00:00:00"/>
    <s v="Management"/>
    <s v="G"/>
    <s v="Yes"/>
    <n v="9.1999999999999993"/>
    <s v="Elect Ko Yoon-seong as a Member of Audit Committee"/>
    <s v="Other"/>
    <s v="For"/>
    <x v="2"/>
    <m/>
    <s v="No"/>
  </r>
  <r>
    <x v="514"/>
    <s v="South Korea"/>
    <s v="KR7033780008"/>
    <n v="6175076"/>
    <s v="Annual"/>
    <d v="2023-03-28T00:00:00"/>
    <s v="Shareholder"/>
    <s v="G"/>
    <s v="Yes"/>
    <n v="9.3000000000000007"/>
    <s v="Elect Lee Su-hyeong as a Member of Audit Committee (Shareholder Proposal)"/>
    <s v="Other"/>
    <s v="Against"/>
    <x v="1"/>
    <m/>
    <s v="No"/>
  </r>
  <r>
    <x v="514"/>
    <s v="South Korea"/>
    <s v="KR7033780008"/>
    <n v="6175076"/>
    <s v="Annual"/>
    <d v="2023-03-28T00:00:00"/>
    <s v="Shareholder"/>
    <s v="G"/>
    <s v="Yes"/>
    <n v="9.4"/>
    <s v="Elect Kim Doh-rin as a Member of Audit Committee (Shareholder Proposal)"/>
    <s v="Other"/>
    <s v="Against"/>
    <x v="1"/>
    <m/>
    <s v="No"/>
  </r>
  <r>
    <x v="514"/>
    <s v="South Korea"/>
    <s v="KR7033780008"/>
    <n v="6175076"/>
    <s v="Annual"/>
    <d v="2023-03-28T00:00:00"/>
    <s v="Shareholder"/>
    <s v="G"/>
    <s v="Yes"/>
    <n v="9.5"/>
    <s v="Elect Cha Seok-yong as a Member of Audit Committee (Shareholder Proposal)"/>
    <s v="Other"/>
    <s v="Against"/>
    <x v="2"/>
    <s v="The candidate will add experience to the board."/>
    <s v="Yes"/>
  </r>
  <r>
    <x v="514"/>
    <s v="South Korea"/>
    <s v="KR7033780008"/>
    <n v="6175076"/>
    <s v="Annual"/>
    <d v="2023-03-28T00:00:00"/>
    <s v="Shareholder"/>
    <s v="G"/>
    <s v="Yes"/>
    <n v="9.6"/>
    <s v="Elect Hwang Woo-jin as a Member of Audit Committee (Shareholder Proposal)"/>
    <s v="Other"/>
    <s v="Against"/>
    <x v="2"/>
    <s v="The candidate will add experience to the board."/>
    <s v="Yes"/>
  </r>
  <r>
    <x v="514"/>
    <s v="South Korea"/>
    <s v="KR7033780008"/>
    <n v="6175076"/>
    <s v="Annual"/>
    <d v="2023-03-28T00:00:00"/>
    <s v="Management"/>
    <s v="G"/>
    <s v="Yes"/>
    <n v="10"/>
    <s v="Approve Total Remuneration of Inside Directors and Outside Directors"/>
    <s v="Election of Directors"/>
    <s v="For"/>
    <x v="2"/>
    <m/>
    <s v="No"/>
  </r>
  <r>
    <x v="515"/>
    <s v="South Korea"/>
    <s v="KR7051910008"/>
    <n v="6346913"/>
    <s v="Annual"/>
    <d v="2023-03-28T00:00:00"/>
    <s v="Management"/>
    <s v="G"/>
    <s v="Yes"/>
    <n v="1"/>
    <s v="Approve Financial Statements and Allocation of Income"/>
    <s v="Other"/>
    <s v="For"/>
    <x v="2"/>
    <m/>
    <s v="No"/>
  </r>
  <r>
    <x v="515"/>
    <s v="South Korea"/>
    <s v="KR7051910008"/>
    <n v="6346913"/>
    <s v="Annual"/>
    <d v="2023-03-28T00:00:00"/>
    <s v="Management"/>
    <s v="G"/>
    <s v="Yes"/>
    <n v="2"/>
    <s v="Elect Cheon Gyeong-hun as Outside Director"/>
    <s v="Election of Directors"/>
    <s v="For"/>
    <x v="2"/>
    <m/>
    <s v="No"/>
  </r>
  <r>
    <x v="515"/>
    <s v="South Korea"/>
    <s v="KR7051910008"/>
    <n v="6346913"/>
    <s v="Annual"/>
    <d v="2023-03-28T00:00:00"/>
    <s v="Management"/>
    <s v="G"/>
    <s v="Yes"/>
    <n v="3"/>
    <s v="Elect Cheon Gyeong-hun as a Member of Audit Committee"/>
    <s v="Other"/>
    <s v="For"/>
    <x v="2"/>
    <m/>
    <s v="No"/>
  </r>
  <r>
    <x v="515"/>
    <s v="South Korea"/>
    <s v="KR7051910008"/>
    <n v="6346913"/>
    <s v="Annual"/>
    <d v="2023-03-28T00:00:00"/>
    <s v="Management"/>
    <s v="G"/>
    <s v="Yes"/>
    <n v="4"/>
    <s v="Approve Total Remuneration of Inside Directors and Outside Directors"/>
    <s v="Election of Directors"/>
    <s v="For"/>
    <x v="2"/>
    <m/>
    <s v="No"/>
  </r>
  <r>
    <x v="516"/>
    <s v="South Korea"/>
    <s v="KR7051900009"/>
    <n v="6344456"/>
    <s v="Annual"/>
    <d v="2023-03-28T00:00:00"/>
    <s v="Management"/>
    <s v="G"/>
    <s v="Yes"/>
    <n v="1"/>
    <s v="Approve Financial Statements and Allocation of Income"/>
    <s v="Other"/>
    <s v="For"/>
    <x v="2"/>
    <m/>
    <s v="No"/>
  </r>
  <r>
    <x v="516"/>
    <s v="South Korea"/>
    <s v="KR7051900009"/>
    <n v="6344456"/>
    <s v="Annual"/>
    <d v="2023-03-28T00:00:00"/>
    <s v="Management"/>
    <s v="G"/>
    <s v="Yes"/>
    <n v="2.1"/>
    <s v="Elect Lee Jeong-ae as Inside Director"/>
    <s v="Election of Directors"/>
    <s v="For"/>
    <x v="2"/>
    <m/>
    <s v="No"/>
  </r>
  <r>
    <x v="516"/>
    <s v="South Korea"/>
    <s v="KR7051900009"/>
    <n v="6344456"/>
    <s v="Annual"/>
    <d v="2023-03-28T00:00:00"/>
    <s v="Management"/>
    <s v="G"/>
    <s v="Yes"/>
    <n v="2.2000000000000002"/>
    <s v="Elect Kim Jae-hwan as Outside Director"/>
    <s v="Election of Directors"/>
    <s v="For"/>
    <x v="2"/>
    <m/>
    <s v="No"/>
  </r>
  <r>
    <x v="516"/>
    <s v="South Korea"/>
    <s v="KR7051900009"/>
    <n v="6344456"/>
    <s v="Annual"/>
    <d v="2023-03-28T00:00:00"/>
    <s v="Management"/>
    <s v="G"/>
    <s v="Yes"/>
    <n v="3"/>
    <s v="Elect Kim Jae-hwan as a Member of Audit Committee"/>
    <s v="Other"/>
    <s v="For"/>
    <x v="2"/>
    <m/>
    <s v="No"/>
  </r>
  <r>
    <x v="516"/>
    <s v="South Korea"/>
    <s v="KR7051900009"/>
    <n v="6344456"/>
    <s v="Annual"/>
    <d v="2023-03-28T00:00:00"/>
    <s v="Management"/>
    <s v="G"/>
    <s v="Yes"/>
    <n v="4"/>
    <s v="Approve Total Remuneration of Inside Directors and Outside Directors"/>
    <s v="Election of Directors"/>
    <s v="For"/>
    <x v="2"/>
    <m/>
    <s v="No"/>
  </r>
  <r>
    <x v="517"/>
    <s v="Spain"/>
    <s v="ES0116870314"/>
    <n v="5650422"/>
    <s v="Annual"/>
    <d v="2023-03-28T00:00:00"/>
    <s v="Management"/>
    <s v="G"/>
    <s v="Yes"/>
    <n v="1"/>
    <s v="Approve Standalone Financial Statements"/>
    <s v="Other"/>
    <s v="For"/>
    <x v="2"/>
    <m/>
    <s v="No"/>
  </r>
  <r>
    <x v="517"/>
    <s v="Spain"/>
    <s v="ES0116870314"/>
    <n v="5650422"/>
    <s v="Annual"/>
    <d v="2023-03-28T00:00:00"/>
    <s v="Management"/>
    <s v="G"/>
    <s v="Yes"/>
    <n v="2"/>
    <s v="Approve Consolidated Financial Statements"/>
    <s v="Other"/>
    <s v="For"/>
    <x v="2"/>
    <m/>
    <s v="No"/>
  </r>
  <r>
    <x v="517"/>
    <s v="Spain"/>
    <s v="ES0116870314"/>
    <n v="5650422"/>
    <s v="Annual"/>
    <d v="2023-03-28T00:00:00"/>
    <s v="Management"/>
    <s v="E, S"/>
    <s v="Yes"/>
    <n v="3"/>
    <s v="Approve Consolidated Non-Financial Information Statement"/>
    <s v="Other"/>
    <s v="For"/>
    <x v="2"/>
    <m/>
    <s v="No"/>
  </r>
  <r>
    <x v="517"/>
    <s v="Spain"/>
    <s v="ES0116870314"/>
    <n v="5650422"/>
    <s v="Annual"/>
    <d v="2023-03-28T00:00:00"/>
    <s v="Management"/>
    <s v="G"/>
    <s v="Yes"/>
    <n v="4"/>
    <s v="Approve Allocation of Income and Dividends"/>
    <s v="Other"/>
    <s v="For"/>
    <x v="2"/>
    <m/>
    <s v="No"/>
  </r>
  <r>
    <x v="517"/>
    <s v="Spain"/>
    <s v="ES0116870314"/>
    <n v="5650422"/>
    <s v="Annual"/>
    <d v="2023-03-28T00:00:00"/>
    <s v="Management"/>
    <s v="G"/>
    <s v="Yes"/>
    <n v="5"/>
    <s v="Approve Discharge of Board"/>
    <s v="Other"/>
    <s v="For"/>
    <x v="2"/>
    <m/>
    <s v="No"/>
  </r>
  <r>
    <x v="517"/>
    <s v="Spain"/>
    <s v="ES0116870314"/>
    <n v="5650422"/>
    <s v="Annual"/>
    <d v="2023-03-28T00:00:00"/>
    <s v="Management"/>
    <s v="G"/>
    <s v="Yes"/>
    <n v="6"/>
    <s v="Advisory Vote on Remuneration Report"/>
    <s v="Incentives and Remuneration"/>
    <s v="For"/>
    <x v="1"/>
    <s v="Excessive severance package. Poor pay disclosure."/>
    <s v="Yes"/>
  </r>
  <r>
    <x v="517"/>
    <s v="Spain"/>
    <s v="ES0116870314"/>
    <n v="5650422"/>
    <s v="Annual"/>
    <d v="2023-03-28T00:00:00"/>
    <s v="Management"/>
    <s v="G"/>
    <s v="Yes"/>
    <n v="7.1"/>
    <s v="Reelect Francisco Reynes Massanet as Director"/>
    <s v="Election of Directors"/>
    <s v="For"/>
    <x v="1"/>
    <s v="Executive Chair without sufficient counterbalance."/>
    <s v="Yes"/>
  </r>
  <r>
    <x v="517"/>
    <s v="Spain"/>
    <s v="ES0116870314"/>
    <n v="5650422"/>
    <s v="Annual"/>
    <d v="2023-03-28T00:00:00"/>
    <s v="Management"/>
    <s v="G"/>
    <s v="Yes"/>
    <n v="7.2"/>
    <s v="Reelect Claudi Santiago Ponsa as Director"/>
    <s v="Election of Directors"/>
    <s v="For"/>
    <x v="2"/>
    <m/>
    <s v="No"/>
  </r>
  <r>
    <x v="517"/>
    <s v="Spain"/>
    <s v="ES0116870314"/>
    <n v="5650422"/>
    <s v="Annual"/>
    <d v="2023-03-28T00:00:00"/>
    <s v="Management"/>
    <s v="G"/>
    <s v="Yes"/>
    <n v="7.3"/>
    <s v="Reelect Pedro Sainz de Baranda Riva as Director"/>
    <s v="Election of Directors"/>
    <s v="For"/>
    <x v="1"/>
    <s v="Board not sufficiently independent. Lack of gender diversity."/>
    <s v="Yes"/>
  </r>
  <r>
    <x v="517"/>
    <s v="Spain"/>
    <s v="ES0116870314"/>
    <n v="5650422"/>
    <s v="Annual"/>
    <d v="2023-03-28T00:00:00"/>
    <s v="Management"/>
    <s v="G"/>
    <s v="Yes"/>
    <n v="7.4"/>
    <s v="Elect Jose Antonio Torre de Silva Lopez de Letona as Director"/>
    <s v="Election of Directors"/>
    <s v="For"/>
    <x v="1"/>
    <s v="Non-independent candidate and historic concerns over Board independence. Non-independent and Audit Committee lacks sufficient independence."/>
    <s v="Yes"/>
  </r>
  <r>
    <x v="517"/>
    <s v="Spain"/>
    <s v="ES0116870314"/>
    <n v="5650422"/>
    <s v="Annual"/>
    <d v="2023-03-28T00:00:00"/>
    <s v="Management"/>
    <s v="G"/>
    <s v="Yes"/>
    <n v="8"/>
    <s v="Authorize Company to Call EGM with 15 Days' Notice"/>
    <s v="Other"/>
    <s v="For"/>
    <x v="2"/>
    <m/>
    <s v="No"/>
  </r>
  <r>
    <x v="517"/>
    <s v="Spain"/>
    <s v="ES0116870314"/>
    <n v="5650422"/>
    <s v="Annual"/>
    <d v="2023-03-28T00:00:00"/>
    <s v="Management"/>
    <s v="G"/>
    <s v="No"/>
    <n v="9"/>
    <s v="Receive Amendments to Board of Directors Regulations"/>
    <s v="Election of Directors"/>
    <m/>
    <x v="0"/>
    <m/>
    <s v="No"/>
  </r>
  <r>
    <x v="517"/>
    <s v="Spain"/>
    <s v="ES0116870314"/>
    <n v="5650422"/>
    <s v="Annual"/>
    <d v="2023-03-28T00:00:00"/>
    <s v="Management"/>
    <s v="G"/>
    <s v="Yes"/>
    <n v="10"/>
    <s v="Authorize Board to Ratify and Execute Approved Resolutions"/>
    <s v="Other"/>
    <s v="For"/>
    <x v="2"/>
    <m/>
    <s v="No"/>
  </r>
  <r>
    <x v="518"/>
    <s v="Finland"/>
    <s v="FI0009013296"/>
    <s v="B06YV46"/>
    <s v="Annual"/>
    <d v="2023-03-28T00:00:00"/>
    <s v="Management"/>
    <s v="G"/>
    <s v="No"/>
    <n v="1"/>
    <s v="Open Meeting"/>
    <s v="Other"/>
    <m/>
    <x v="0"/>
    <m/>
    <s v="No"/>
  </r>
  <r>
    <x v="518"/>
    <s v="Finland"/>
    <s v="FI0009013296"/>
    <s v="B06YV46"/>
    <s v="Annual"/>
    <d v="2023-03-28T00:00:00"/>
    <s v="Management"/>
    <s v="G"/>
    <s v="No"/>
    <n v="2"/>
    <s v="Call the Meeting to Order"/>
    <s v="Other"/>
    <m/>
    <x v="0"/>
    <m/>
    <s v="No"/>
  </r>
  <r>
    <x v="518"/>
    <s v="Finland"/>
    <s v="FI0009013296"/>
    <s v="B06YV46"/>
    <s v="Annual"/>
    <d v="2023-03-28T00:00:00"/>
    <s v="Management"/>
    <s v="G"/>
    <s v="No"/>
    <n v="3"/>
    <s v="Designate Inspector or Shareholder Representative(s) of Minutes of Meeting"/>
    <s v="Other"/>
    <m/>
    <x v="0"/>
    <m/>
    <s v="No"/>
  </r>
  <r>
    <x v="518"/>
    <s v="Finland"/>
    <s v="FI0009013296"/>
    <s v="B06YV46"/>
    <s v="Annual"/>
    <d v="2023-03-28T00:00:00"/>
    <s v="Management"/>
    <s v="G"/>
    <s v="No"/>
    <n v="4"/>
    <s v="Acknowledge Proper Convening of Meeting"/>
    <s v="Other"/>
    <m/>
    <x v="0"/>
    <m/>
    <s v="No"/>
  </r>
  <r>
    <x v="518"/>
    <s v="Finland"/>
    <s v="FI0009013296"/>
    <s v="B06YV46"/>
    <s v="Annual"/>
    <d v="2023-03-28T00:00:00"/>
    <s v="Management"/>
    <s v="G"/>
    <s v="No"/>
    <n v="5"/>
    <s v="Prepare and Approve List of Shareholders"/>
    <s v="Other"/>
    <m/>
    <x v="0"/>
    <m/>
    <s v="No"/>
  </r>
  <r>
    <x v="518"/>
    <s v="Finland"/>
    <s v="FI0009013296"/>
    <s v="B06YV46"/>
    <s v="Annual"/>
    <d v="2023-03-28T00:00:00"/>
    <s v="Management"/>
    <s v="G"/>
    <s v="No"/>
    <n v="6"/>
    <s v="Receive Financial Statements and Statutory Reports; Receive Board's Report; Receive Auditor's Report"/>
    <s v="Reports"/>
    <m/>
    <x v="0"/>
    <m/>
    <s v="No"/>
  </r>
  <r>
    <x v="518"/>
    <s v="Finland"/>
    <s v="FI0009013296"/>
    <s v="B06YV46"/>
    <s v="Annual"/>
    <d v="2023-03-28T00:00:00"/>
    <s v="Management"/>
    <s v="G"/>
    <s v="Yes"/>
    <n v="7"/>
    <s v="Accept Financial Statements and Statutory Reports"/>
    <s v="Reports"/>
    <s v="For"/>
    <x v="2"/>
    <m/>
    <s v="No"/>
  </r>
  <r>
    <x v="518"/>
    <s v="Finland"/>
    <s v="FI0009013296"/>
    <s v="B06YV46"/>
    <s v="Annual"/>
    <d v="2023-03-28T00:00:00"/>
    <s v="Management"/>
    <s v="G"/>
    <s v="Yes"/>
    <n v="8"/>
    <s v="Approve Allocation of Income and Dividends of EUR 1.02 Per Share"/>
    <s v="Other"/>
    <s v="For"/>
    <x v="2"/>
    <m/>
    <s v="No"/>
  </r>
  <r>
    <x v="518"/>
    <s v="Finland"/>
    <s v="FI0009013296"/>
    <s v="B06YV46"/>
    <s v="Annual"/>
    <d v="2023-03-28T00:00:00"/>
    <s v="Management"/>
    <s v="G"/>
    <s v="Yes"/>
    <n v="9"/>
    <s v="Approve Discharge of Board and President"/>
    <s v="Other"/>
    <s v="For"/>
    <x v="2"/>
    <m/>
    <s v="No"/>
  </r>
  <r>
    <x v="518"/>
    <s v="Finland"/>
    <s v="FI0009013296"/>
    <s v="B06YV46"/>
    <s v="Annual"/>
    <d v="2023-03-28T00:00:00"/>
    <s v="Management"/>
    <s v="G"/>
    <s v="Yes"/>
    <n v="10"/>
    <s v="Approve Remuneration Report (Advisory Vote)"/>
    <s v="Incentives and Remuneration"/>
    <s v="For"/>
    <x v="2"/>
    <m/>
    <s v="No"/>
  </r>
  <r>
    <x v="518"/>
    <s v="Finland"/>
    <s v="FI0009013296"/>
    <s v="B06YV46"/>
    <s v="Annual"/>
    <d v="2023-03-28T00:00:00"/>
    <s v="Management"/>
    <s v="G"/>
    <s v="Yes"/>
    <n v="11"/>
    <s v="Approve Remuneration of Directors in the Amount of EUR 95,000 for Chairman, EUR 60,000 for Vice Chairman, and EUR 45,000 for Other Directors; Approve Remuneration for Committee Work; Approve Meeting Fees"/>
    <s v="Election of Directors"/>
    <s v="For"/>
    <x v="2"/>
    <m/>
    <s v="No"/>
  </r>
  <r>
    <x v="518"/>
    <s v="Finland"/>
    <s v="FI0009013296"/>
    <s v="B06YV46"/>
    <s v="Annual"/>
    <d v="2023-03-28T00:00:00"/>
    <s v="Management"/>
    <s v="G"/>
    <s v="Yes"/>
    <n v="12"/>
    <s v="Fix Number of Directors at Nine"/>
    <s v="Election of Directors"/>
    <s v="For"/>
    <x v="2"/>
    <m/>
    <s v="No"/>
  </r>
  <r>
    <x v="518"/>
    <s v="Finland"/>
    <s v="FI0009013296"/>
    <s v="B06YV46"/>
    <s v="Annual"/>
    <d v="2023-03-28T00:00:00"/>
    <s v="Management"/>
    <s v="G"/>
    <s v="Yes"/>
    <n v="13"/>
    <s v="Reelect Matti Kahkonen (Chair), John Abbott, Nick Elmslie, Just Jansz, Jari Rosendal, Eeva Sipila (Vice Chair) and Johanna Soderstrom as Directors; Elect Heikki Malinen and Kimmo Viertola as New Directors"/>
    <s v="Election of Directors"/>
    <s v="For"/>
    <x v="2"/>
    <m/>
    <s v="No"/>
  </r>
  <r>
    <x v="518"/>
    <s v="Finland"/>
    <s v="FI0009013296"/>
    <s v="B06YV46"/>
    <s v="Annual"/>
    <d v="2023-03-28T00:00:00"/>
    <s v="Management"/>
    <s v="G"/>
    <s v="Yes"/>
    <n v="14"/>
    <s v="Approve Remuneration of Auditors"/>
    <s v="Incentives and Remuneration"/>
    <s v="For"/>
    <x v="2"/>
    <m/>
    <s v="No"/>
  </r>
  <r>
    <x v="518"/>
    <s v="Finland"/>
    <s v="FI0009013296"/>
    <s v="B06YV46"/>
    <s v="Annual"/>
    <d v="2023-03-28T00:00:00"/>
    <s v="Management"/>
    <s v="G"/>
    <s v="Yes"/>
    <n v="15"/>
    <s v="Ratify KPMG as Auditors"/>
    <s v="Auditors"/>
    <s v="For"/>
    <x v="2"/>
    <m/>
    <s v="No"/>
  </r>
  <r>
    <x v="518"/>
    <s v="Finland"/>
    <s v="FI0009013296"/>
    <s v="B06YV46"/>
    <s v="Annual"/>
    <d v="2023-03-28T00:00:00"/>
    <s v="Management"/>
    <s v="G"/>
    <s v="Yes"/>
    <n v="16"/>
    <s v="Authorize Share Repurchase Program"/>
    <s v="Other"/>
    <s v="For"/>
    <x v="2"/>
    <m/>
    <s v="No"/>
  </r>
  <r>
    <x v="518"/>
    <s v="Finland"/>
    <s v="FI0009013296"/>
    <s v="B06YV46"/>
    <s v="Annual"/>
    <d v="2023-03-28T00:00:00"/>
    <s v="Management"/>
    <s v="G"/>
    <s v="Yes"/>
    <n v="17"/>
    <s v="Approve Issuance of up to 23 Million Shares without Preemptive Rights"/>
    <s v="Other"/>
    <s v="For"/>
    <x v="2"/>
    <m/>
    <s v="No"/>
  </r>
  <r>
    <x v="518"/>
    <s v="Finland"/>
    <s v="FI0009013296"/>
    <s v="B06YV46"/>
    <s v="Annual"/>
    <d v="2023-03-28T00:00:00"/>
    <s v="Management"/>
    <s v="G"/>
    <s v="Yes"/>
    <n v="18"/>
    <s v="Amend Articles Re: Book-Entry System"/>
    <s v="Other"/>
    <s v="For"/>
    <x v="1"/>
    <s v="We are not supportive of exclusively virtual meetings."/>
    <s v="Yes"/>
  </r>
  <r>
    <x v="518"/>
    <s v="Finland"/>
    <s v="FI0009013296"/>
    <s v="B06YV46"/>
    <s v="Annual"/>
    <d v="2023-03-28T00:00:00"/>
    <s v="Management"/>
    <s v="G"/>
    <s v="No"/>
    <n v="19"/>
    <s v="Close Meeting"/>
    <s v="Other"/>
    <m/>
    <x v="0"/>
    <m/>
    <s v="No"/>
  </r>
  <r>
    <x v="519"/>
    <s v="South Korea"/>
    <s v="KR7181710005"/>
    <s v="BCDYQ37"/>
    <s v="Annual"/>
    <d v="2023-03-28T00:00:00"/>
    <s v="Management"/>
    <s v="G"/>
    <s v="Yes"/>
    <n v="1"/>
    <s v="Approve Financial Statements and Allocation of Income"/>
    <s v="Other"/>
    <s v="For"/>
    <x v="1"/>
    <s v="Company has failed to publish the audited accounts in a sufficient timeframe ahead of the meeting."/>
    <s v="Yes"/>
  </r>
  <r>
    <x v="519"/>
    <s v="South Korea"/>
    <s v="KR7181710005"/>
    <s v="BCDYQ37"/>
    <s v="Annual"/>
    <d v="2023-03-28T00:00:00"/>
    <s v="Management"/>
    <s v="G"/>
    <s v="Yes"/>
    <n v="2.1"/>
    <s v="Elect Jeong Woo-jin as Inside Director"/>
    <s v="Election of Directors"/>
    <s v="For"/>
    <x v="2"/>
    <m/>
    <s v="No"/>
  </r>
  <r>
    <x v="519"/>
    <s v="South Korea"/>
    <s v="KR7181710005"/>
    <s v="BCDYQ37"/>
    <s v="Annual"/>
    <d v="2023-03-28T00:00:00"/>
    <s v="Management"/>
    <s v="G"/>
    <s v="Yes"/>
    <n v="2.2000000000000002"/>
    <s v="Elect Jeong Ji-won as Outside Director"/>
    <s v="Election of Directors"/>
    <s v="For"/>
    <x v="2"/>
    <m/>
    <s v="No"/>
  </r>
  <r>
    <x v="519"/>
    <s v="South Korea"/>
    <s v="KR7181710005"/>
    <s v="BCDYQ37"/>
    <s v="Annual"/>
    <d v="2023-03-28T00:00:00"/>
    <s v="Management"/>
    <s v="G"/>
    <s v="Yes"/>
    <n v="3"/>
    <s v="Elect Jeong Ji-won as a Member of Audit Committee"/>
    <s v="Other"/>
    <s v="For"/>
    <x v="2"/>
    <m/>
    <s v="No"/>
  </r>
  <r>
    <x v="519"/>
    <s v="South Korea"/>
    <s v="KR7181710005"/>
    <s v="BCDYQ37"/>
    <s v="Annual"/>
    <d v="2023-03-28T00:00:00"/>
    <s v="Management"/>
    <s v="G"/>
    <s v="Yes"/>
    <n v="4"/>
    <s v="Approve Total Remuneration of Inside Directors and Outside Directors"/>
    <s v="Election of Directors"/>
    <s v="For"/>
    <x v="1"/>
    <s v="Total remuneration is excessive or inadequately justified."/>
    <s v="Yes"/>
  </r>
  <r>
    <x v="519"/>
    <s v="South Korea"/>
    <s v="KR7181710005"/>
    <s v="BCDYQ37"/>
    <s v="Annual"/>
    <d v="2023-03-28T00:00:00"/>
    <s v="Management"/>
    <s v="G"/>
    <s v="Yes"/>
    <n v="5"/>
    <s v="Approve Extension of Exercise Period for Stock Option Grants (Previously Granted)"/>
    <s v="Other"/>
    <s v="For"/>
    <x v="2"/>
    <m/>
    <s v="No"/>
  </r>
  <r>
    <x v="520"/>
    <s v="Japan"/>
    <s v="JP3749400002"/>
    <n v="6640507"/>
    <s v="Annual"/>
    <d v="2023-03-28T00:00:00"/>
    <s v="Management"/>
    <s v="G"/>
    <s v="Yes"/>
    <n v="1"/>
    <s v="Approve Allocation of Income, with a Final Dividend of JPY 6"/>
    <s v="Other"/>
    <s v="For"/>
    <x v="2"/>
    <m/>
    <s v="No"/>
  </r>
  <r>
    <x v="520"/>
    <s v="Japan"/>
    <s v="JP3749400002"/>
    <n v="6640507"/>
    <s v="Annual"/>
    <d v="2023-03-28T00:00:00"/>
    <s v="Management"/>
    <s v="G"/>
    <s v="Yes"/>
    <n v="2.1"/>
    <s v="Elect Director Goh Hup Jin"/>
    <s v="Election of Directors"/>
    <s v="For"/>
    <x v="2"/>
    <m/>
    <s v="No"/>
  </r>
  <r>
    <x v="520"/>
    <s v="Japan"/>
    <s v="JP3749400002"/>
    <n v="6640507"/>
    <s v="Annual"/>
    <d v="2023-03-28T00:00:00"/>
    <s v="Management"/>
    <s v="G"/>
    <s v="Yes"/>
    <n v="2.2000000000000002"/>
    <s v="Elect Director Hara, Hisashi"/>
    <s v="Election of Directors"/>
    <s v="For"/>
    <x v="1"/>
    <s v="Board lacks diversity."/>
    <s v="Yes"/>
  </r>
  <r>
    <x v="520"/>
    <s v="Japan"/>
    <s v="JP3749400002"/>
    <n v="6640507"/>
    <s v="Annual"/>
    <d v="2023-03-28T00:00:00"/>
    <s v="Management"/>
    <s v="G"/>
    <s v="Yes"/>
    <n v="2.2999999999999998"/>
    <s v="Elect Director Peter M Kirby"/>
    <s v="Election of Directors"/>
    <s v="For"/>
    <x v="2"/>
    <m/>
    <s v="No"/>
  </r>
  <r>
    <x v="520"/>
    <s v="Japan"/>
    <s v="JP3749400002"/>
    <n v="6640507"/>
    <s v="Annual"/>
    <d v="2023-03-28T00:00:00"/>
    <s v="Management"/>
    <s v="G"/>
    <s v="Yes"/>
    <n v="2.4"/>
    <s v="Elect Director Lim Hwee Hua"/>
    <s v="Election of Directors"/>
    <s v="For"/>
    <x v="2"/>
    <m/>
    <s v="No"/>
  </r>
  <r>
    <x v="520"/>
    <s v="Japan"/>
    <s v="JP3749400002"/>
    <n v="6640507"/>
    <s v="Annual"/>
    <d v="2023-03-28T00:00:00"/>
    <s v="Management"/>
    <s v="G"/>
    <s v="Yes"/>
    <n v="2.5"/>
    <s v="Elect Director Mitsuhashi, Masataka"/>
    <s v="Election of Directors"/>
    <s v="For"/>
    <x v="2"/>
    <m/>
    <s v="No"/>
  </r>
  <r>
    <x v="520"/>
    <s v="Japan"/>
    <s v="JP3749400002"/>
    <n v="6640507"/>
    <s v="Annual"/>
    <d v="2023-03-28T00:00:00"/>
    <s v="Management"/>
    <s v="G"/>
    <s v="Yes"/>
    <n v="2.6"/>
    <s v="Elect Director Morohoshi, Toshio"/>
    <s v="Election of Directors"/>
    <s v="For"/>
    <x v="2"/>
    <m/>
    <s v="No"/>
  </r>
  <r>
    <x v="520"/>
    <s v="Japan"/>
    <s v="JP3749400002"/>
    <n v="6640507"/>
    <s v="Annual"/>
    <d v="2023-03-28T00:00:00"/>
    <s v="Management"/>
    <s v="G"/>
    <s v="Yes"/>
    <n v="2.7"/>
    <s v="Elect Director Nakamura, Masayoshi"/>
    <s v="Election of Directors"/>
    <s v="For"/>
    <x v="2"/>
    <m/>
    <s v="No"/>
  </r>
  <r>
    <x v="520"/>
    <s v="Japan"/>
    <s v="JP3749400002"/>
    <n v="6640507"/>
    <s v="Annual"/>
    <d v="2023-03-28T00:00:00"/>
    <s v="Management"/>
    <s v="G"/>
    <s v="Yes"/>
    <n v="2.8"/>
    <s v="Elect Director Wakatsuki, Yuichiro"/>
    <s v="Election of Directors"/>
    <s v="For"/>
    <x v="2"/>
    <m/>
    <s v="No"/>
  </r>
  <r>
    <x v="520"/>
    <s v="Japan"/>
    <s v="JP3749400002"/>
    <n v="6640507"/>
    <s v="Annual"/>
    <d v="2023-03-28T00:00:00"/>
    <s v="Management"/>
    <s v="G"/>
    <s v="Yes"/>
    <n v="2.9"/>
    <s v="Elect Director Wee Siew Kim"/>
    <s v="Election of Directors"/>
    <s v="For"/>
    <x v="2"/>
    <m/>
    <s v="No"/>
  </r>
  <r>
    <x v="521"/>
    <s v="Netherlands"/>
    <s v="NL0000379121"/>
    <n v="5228658"/>
    <s v="Annual"/>
    <d v="2023-03-28T00:00:00"/>
    <s v="Management"/>
    <s v="G"/>
    <s v="No"/>
    <n v="1"/>
    <s v="Open Meeting"/>
    <s v="Other"/>
    <m/>
    <x v="0"/>
    <m/>
    <s v="No"/>
  </r>
  <r>
    <x v="521"/>
    <s v="Netherlands"/>
    <s v="NL0000379121"/>
    <n v="5228658"/>
    <s v="Annual"/>
    <d v="2023-03-28T00:00:00"/>
    <s v="Management"/>
    <s v="G"/>
    <s v="Yes"/>
    <n v="7"/>
    <s v="Ratify Deloitte Accountants BV as Auditors"/>
    <s v="Auditors"/>
    <s v="For"/>
    <x v="2"/>
    <m/>
    <s v="No"/>
  </r>
  <r>
    <x v="521"/>
    <s v="Netherlands"/>
    <s v="NL0000379121"/>
    <n v="5228658"/>
    <s v="Annual"/>
    <d v="2023-03-28T00:00:00"/>
    <s v="Management"/>
    <s v="G"/>
    <s v="Yes"/>
    <n v="8"/>
    <s v="Ratify PricewaterhouseCoopers Accountants NV as Auditors"/>
    <s v="Auditors"/>
    <s v="For"/>
    <x v="2"/>
    <m/>
    <s v="No"/>
  </r>
  <r>
    <x v="521"/>
    <s v="Netherlands"/>
    <s v="NL0000379121"/>
    <n v="5228658"/>
    <s v="Annual"/>
    <d v="2023-03-28T00:00:00"/>
    <s v="Management"/>
    <s v="G"/>
    <s v="No"/>
    <n v="9"/>
    <s v="Other Business (Non-Voting)"/>
    <s v="Other"/>
    <m/>
    <x v="0"/>
    <m/>
    <s v="No"/>
  </r>
  <r>
    <x v="521"/>
    <s v="Netherlands"/>
    <s v="NL0000379121"/>
    <n v="5228658"/>
    <s v="Annual"/>
    <d v="2023-03-28T00:00:00"/>
    <s v="Management"/>
    <s v="G"/>
    <s v="No"/>
    <n v="10"/>
    <s v="Close Meeting"/>
    <s v="Other"/>
    <m/>
    <x v="0"/>
    <m/>
    <s v="No"/>
  </r>
  <r>
    <x v="521"/>
    <s v="Netherlands"/>
    <s v="NL0000379121"/>
    <n v="5228658"/>
    <s v="Annual"/>
    <d v="2023-03-28T00:00:00"/>
    <s v="Management"/>
    <s v="G"/>
    <s v="No"/>
    <s v="2a"/>
    <s v="Receive Reports of Management Board and Supervisory Board (Non-Voting)"/>
    <s v="Reports"/>
    <m/>
    <x v="0"/>
    <m/>
    <s v="No"/>
  </r>
  <r>
    <x v="521"/>
    <s v="Netherlands"/>
    <s v="NL0000379121"/>
    <n v="5228658"/>
    <s v="Annual"/>
    <d v="2023-03-28T00:00:00"/>
    <s v="Management"/>
    <s v="G"/>
    <s v="Yes"/>
    <s v="2b"/>
    <s v="Approve Remuneration Report"/>
    <s v="Incentives and Remuneration"/>
    <s v="For"/>
    <x v="2"/>
    <m/>
    <s v="No"/>
  </r>
  <r>
    <x v="521"/>
    <s v="Netherlands"/>
    <s v="NL0000379121"/>
    <n v="5228658"/>
    <s v="Annual"/>
    <d v="2023-03-28T00:00:00"/>
    <s v="Management"/>
    <s v="G"/>
    <s v="Yes"/>
    <s v="2c"/>
    <s v="Adopt Financial Statements"/>
    <s v="Other"/>
    <s v="For"/>
    <x v="2"/>
    <m/>
    <s v="No"/>
  </r>
  <r>
    <x v="521"/>
    <s v="Netherlands"/>
    <s v="NL0000379121"/>
    <n v="5228658"/>
    <s v="Annual"/>
    <d v="2023-03-28T00:00:00"/>
    <s v="Management"/>
    <s v="G"/>
    <s v="No"/>
    <s v="2d"/>
    <s v="Receive Explanation on Company's Reserves and Dividend Policy"/>
    <s v="Other"/>
    <m/>
    <x v="0"/>
    <m/>
    <s v="No"/>
  </r>
  <r>
    <x v="521"/>
    <s v="Netherlands"/>
    <s v="NL0000379121"/>
    <n v="5228658"/>
    <s v="Annual"/>
    <d v="2023-03-28T00:00:00"/>
    <s v="Management"/>
    <s v="G"/>
    <s v="Yes"/>
    <s v="2e"/>
    <s v="Approve Dividends of EUR 2.85 Per Share"/>
    <s v="Other"/>
    <s v="For"/>
    <x v="2"/>
    <m/>
    <s v="No"/>
  </r>
  <r>
    <x v="521"/>
    <s v="Netherlands"/>
    <s v="NL0000379121"/>
    <n v="5228658"/>
    <s v="Annual"/>
    <d v="2023-03-28T00:00:00"/>
    <s v="Management"/>
    <s v="G"/>
    <s v="Yes"/>
    <s v="3a"/>
    <s v="Approve Discharge of Management Board"/>
    <s v="Other"/>
    <s v="For"/>
    <x v="2"/>
    <m/>
    <s v="No"/>
  </r>
  <r>
    <x v="521"/>
    <s v="Netherlands"/>
    <s v="NL0000379121"/>
    <n v="5228658"/>
    <s v="Annual"/>
    <d v="2023-03-28T00:00:00"/>
    <s v="Management"/>
    <s v="G"/>
    <s v="Yes"/>
    <s v="3b"/>
    <s v="Approve Discharge of Supervisory Board"/>
    <s v="Other"/>
    <s v="For"/>
    <x v="2"/>
    <m/>
    <s v="No"/>
  </r>
  <r>
    <x v="521"/>
    <s v="Netherlands"/>
    <s v="NL0000379121"/>
    <n v="5228658"/>
    <s v="Annual"/>
    <d v="2023-03-28T00:00:00"/>
    <s v="Management"/>
    <s v="G"/>
    <s v="Yes"/>
    <s v="4a"/>
    <s v="Elect Jorge Vazquez to Management Board"/>
    <s v="Other"/>
    <s v="For"/>
    <x v="2"/>
    <m/>
    <s v="No"/>
  </r>
  <r>
    <x v="521"/>
    <s v="Netherlands"/>
    <s v="NL0000379121"/>
    <n v="5228658"/>
    <s v="Annual"/>
    <d v="2023-03-28T00:00:00"/>
    <s v="Management"/>
    <s v="G"/>
    <s v="Yes"/>
    <s v="4b"/>
    <s v="Elect Myriam Beatove Moreale to Management Board"/>
    <s v="Other"/>
    <s v="For"/>
    <x v="2"/>
    <m/>
    <s v="No"/>
  </r>
  <r>
    <x v="521"/>
    <s v="Netherlands"/>
    <s v="NL0000379121"/>
    <n v="5228658"/>
    <s v="Annual"/>
    <d v="2023-03-28T00:00:00"/>
    <s v="Management"/>
    <s v="G"/>
    <s v="Yes"/>
    <s v="5a"/>
    <s v="Elect Cees 't Hart to Supervisory Board"/>
    <s v="Other"/>
    <s v="For"/>
    <x v="2"/>
    <m/>
    <s v="No"/>
  </r>
  <r>
    <x v="521"/>
    <s v="Netherlands"/>
    <s v="NL0000379121"/>
    <n v="5228658"/>
    <s v="Annual"/>
    <d v="2023-03-28T00:00:00"/>
    <s v="Management"/>
    <s v="G"/>
    <s v="Yes"/>
    <s v="5b"/>
    <s v="Elect Laurence Debroux to Supervisory Board"/>
    <s v="Other"/>
    <s v="For"/>
    <x v="2"/>
    <m/>
    <s v="No"/>
  </r>
  <r>
    <x v="521"/>
    <s v="Netherlands"/>
    <s v="NL0000379121"/>
    <n v="5228658"/>
    <s v="Annual"/>
    <d v="2023-03-28T00:00:00"/>
    <s v="Management"/>
    <s v="G"/>
    <s v="Yes"/>
    <s v="5c"/>
    <s v="Elect Jeroen Drost to Supervisory Board"/>
    <s v="Other"/>
    <s v="For"/>
    <x v="2"/>
    <m/>
    <s v="No"/>
  </r>
  <r>
    <x v="521"/>
    <s v="Netherlands"/>
    <s v="NL0000379121"/>
    <n v="5228658"/>
    <s v="Annual"/>
    <d v="2023-03-28T00:00:00"/>
    <s v="Management"/>
    <s v="G"/>
    <s v="Yes"/>
    <s v="6a"/>
    <s v="Grant Board Authority to Issue Shares Up To 10 Percent of Issued Capital and Exclude Preemptive Rights"/>
    <s v="Other"/>
    <s v="For"/>
    <x v="2"/>
    <m/>
    <s v="No"/>
  </r>
  <r>
    <x v="521"/>
    <s v="Netherlands"/>
    <s v="NL0000379121"/>
    <n v="5228658"/>
    <s v="Annual"/>
    <d v="2023-03-28T00:00:00"/>
    <s v="Management"/>
    <s v="G"/>
    <s v="Yes"/>
    <s v="6b"/>
    <s v="Authorize Repurchase of Up to 10 Percent of Issued Share Capital"/>
    <s v="Other"/>
    <s v="For"/>
    <x v="2"/>
    <m/>
    <s v="No"/>
  </r>
  <r>
    <x v="521"/>
    <s v="Netherlands"/>
    <s v="NL0000379121"/>
    <n v="5228658"/>
    <s v="Annual"/>
    <d v="2023-03-28T00:00:00"/>
    <s v="Management"/>
    <s v="G"/>
    <s v="Yes"/>
    <s v="6c"/>
    <s v="Approve Cancellation of Repurchased Shares"/>
    <s v="Other"/>
    <s v="For"/>
    <x v="2"/>
    <m/>
    <s v="No"/>
  </r>
  <r>
    <x v="522"/>
    <s v="Saudi Arabia"/>
    <s v="SA123GA0ITH7"/>
    <s v="B3C8VY3"/>
    <s v="Annual"/>
    <d v="2023-03-28T00:00:00"/>
    <s v="Management"/>
    <s v="G"/>
    <s v="Yes"/>
    <n v="1"/>
    <s v="Accept Consolidated Financial Statements and Statutory Reports for FY 2022"/>
    <s v="Reports"/>
    <s v="For"/>
    <x v="2"/>
    <m/>
    <s v="No"/>
  </r>
  <r>
    <x v="522"/>
    <s v="Saudi Arabia"/>
    <s v="SA123GA0ITH7"/>
    <s v="B3C8VY3"/>
    <s v="Annual"/>
    <d v="2023-03-28T00:00:00"/>
    <s v="Management"/>
    <s v="G"/>
    <s v="Yes"/>
    <n v="2"/>
    <s v="Approve Auditors' Report on Company Financial Statements for FY 2022"/>
    <s v="Auditors"/>
    <s v="For"/>
    <x v="2"/>
    <m/>
    <s v="No"/>
  </r>
  <r>
    <x v="522"/>
    <s v="Saudi Arabia"/>
    <s v="SA123GA0ITH7"/>
    <s v="B3C8VY3"/>
    <s v="Annual"/>
    <d v="2023-03-28T00:00:00"/>
    <s v="Management"/>
    <s v="G"/>
    <s v="Yes"/>
    <n v="3"/>
    <s v="Approve Absence of Dividends for FY 2022"/>
    <s v="Other"/>
    <s v="For"/>
    <x v="2"/>
    <m/>
    <s v="No"/>
  </r>
  <r>
    <x v="522"/>
    <s v="Saudi Arabia"/>
    <s v="SA123GA0ITH7"/>
    <s v="B3C8VY3"/>
    <s v="Annual"/>
    <d v="2023-03-28T00:00:00"/>
    <s v="Management"/>
    <s v="G"/>
    <s v="Yes"/>
    <n v="4"/>
    <s v="Approve Board Report on Company Operations for FY 2022"/>
    <s v="Reports"/>
    <s v="For"/>
    <x v="2"/>
    <m/>
    <s v="No"/>
  </r>
  <r>
    <x v="522"/>
    <s v="Saudi Arabia"/>
    <s v="SA123GA0ITH7"/>
    <s v="B3C8VY3"/>
    <s v="Annual"/>
    <d v="2023-03-28T00:00:00"/>
    <s v="Management"/>
    <s v="G"/>
    <s v="Yes"/>
    <n v="5"/>
    <s v="Ratify Auditors and Fix Their Remuneration for Q1, Q2, Q3 and Annual Statement of FY 2023 and 2024"/>
    <s v="Incentives and Remuneration"/>
    <s v="For"/>
    <x v="2"/>
    <m/>
    <s v="No"/>
  </r>
  <r>
    <x v="522"/>
    <s v="Saudi Arabia"/>
    <s v="SA123GA0ITH7"/>
    <s v="B3C8VY3"/>
    <s v="Annual"/>
    <d v="2023-03-28T00:00:00"/>
    <s v="Management"/>
    <s v="G"/>
    <s v="Yes"/>
    <n v="6"/>
    <s v="Approve Discharge of Directors for FY 2022"/>
    <s v="Election of Directors"/>
    <s v="For"/>
    <x v="2"/>
    <m/>
    <s v="No"/>
  </r>
  <r>
    <x v="522"/>
    <s v="Saudi Arabia"/>
    <s v="SA123GA0ITH7"/>
    <s v="B3C8VY3"/>
    <s v="Annual"/>
    <d v="2023-03-28T00:00:00"/>
    <s v="Management"/>
    <s v="G"/>
    <s v="Yes"/>
    <n v="7"/>
    <s v="Approve Remuneration of Directors and Committees Members of SAR 5,016,602.74 for FY 2022"/>
    <s v="Election of Directors"/>
    <s v="For"/>
    <x v="2"/>
    <m/>
    <s v="No"/>
  </r>
  <r>
    <x v="522"/>
    <s v="Saudi Arabia"/>
    <s v="SA123GA0ITH7"/>
    <s v="B3C8VY3"/>
    <s v="Annual"/>
    <d v="2023-03-28T00:00:00"/>
    <s v="Management"/>
    <s v="G"/>
    <s v="Yes"/>
    <n v="8"/>
    <s v="Ratify the Appointment of Sophia Bianchi as Non-Executive Director"/>
    <s v="Election of Directors"/>
    <s v="For"/>
    <x v="1"/>
    <s v="Non-independent and the Remuneration Committee lacks sufficient independence. Non-independent and the Nomination Committee lacks sufficient independence. Non-independent candidate and historic concerns over Board independence."/>
    <s v="Yes"/>
  </r>
  <r>
    <x v="522"/>
    <s v="Saudi Arabia"/>
    <s v="SA123GA0ITH7"/>
    <s v="B3C8VY3"/>
    <s v="Annual"/>
    <d v="2023-03-28T00:00:00"/>
    <s v="Management"/>
    <s v="G"/>
    <s v="Yes"/>
    <n v="9"/>
    <s v="Approve Related Party Transactions with the Public Investment Fund Re: Joint Venture Agreement to Establish a Company to Invest in Mining Assets Internationally to Secure Strategic Minerals"/>
    <s v="Other"/>
    <s v="For"/>
    <x v="2"/>
    <m/>
    <s v="No"/>
  </r>
  <r>
    <x v="523"/>
    <s v="Thailand"/>
    <s v="TH0098010Y05"/>
    <s v="BMC0T37"/>
    <s v="Annual"/>
    <d v="2023-03-28T00:00:00"/>
    <s v="Management"/>
    <s v="G"/>
    <s v="Yes"/>
    <n v="1"/>
    <s v="Acknowledge Annual Report"/>
    <s v="Reports"/>
    <s v="For"/>
    <x v="2"/>
    <m/>
    <s v="No"/>
  </r>
  <r>
    <x v="523"/>
    <s v="Thailand"/>
    <s v="TH0098010Y05"/>
    <s v="BMC0T37"/>
    <s v="Annual"/>
    <d v="2023-03-28T00:00:00"/>
    <s v="Management"/>
    <s v="G"/>
    <s v="Yes"/>
    <n v="2"/>
    <s v="Approve Financial Statements"/>
    <s v="Other"/>
    <s v="For"/>
    <x v="2"/>
    <m/>
    <s v="No"/>
  </r>
  <r>
    <x v="523"/>
    <s v="Thailand"/>
    <s v="TH0098010Y05"/>
    <s v="BMC0T37"/>
    <s v="Annual"/>
    <d v="2023-03-28T00:00:00"/>
    <s v="Management"/>
    <s v="G"/>
    <s v="Yes"/>
    <n v="3"/>
    <s v="Approve Allocation of Income"/>
    <s v="Other"/>
    <s v="For"/>
    <x v="2"/>
    <m/>
    <s v="No"/>
  </r>
  <r>
    <x v="523"/>
    <s v="Thailand"/>
    <s v="TH0098010Y05"/>
    <s v="BMC0T37"/>
    <s v="Annual"/>
    <d v="2023-03-28T00:00:00"/>
    <s v="Management"/>
    <s v="G"/>
    <s v="Yes"/>
    <n v="4.0999999999999996"/>
    <s v="Elect Thumnithi Wanichthanom as Director"/>
    <s v="Election of Directors"/>
    <s v="For"/>
    <x v="2"/>
    <m/>
    <s v="No"/>
  </r>
  <r>
    <x v="523"/>
    <s v="Thailand"/>
    <s v="TH0098010Y05"/>
    <s v="BMC0T37"/>
    <s v="Annual"/>
    <d v="2023-03-28T00:00:00"/>
    <s v="Management"/>
    <s v="G"/>
    <s v="Yes"/>
    <n v="4.2"/>
    <s v="Elect Kaisri Nuengsigkapian as Director"/>
    <s v="Election of Directors"/>
    <s v="For"/>
    <x v="1"/>
    <s v="Director is considered overboarded."/>
    <s v="Yes"/>
  </r>
  <r>
    <x v="523"/>
    <s v="Thailand"/>
    <s v="TH0098010Y05"/>
    <s v="BMC0T37"/>
    <s v="Annual"/>
    <d v="2023-03-28T00:00:00"/>
    <s v="Management"/>
    <s v="G"/>
    <s v="Yes"/>
    <n v="4.3"/>
    <s v="Elect Kitipong Urapeepatanapong as Director"/>
    <s v="Election of Directors"/>
    <s v="For"/>
    <x v="2"/>
    <m/>
    <s v="No"/>
  </r>
  <r>
    <x v="523"/>
    <s v="Thailand"/>
    <s v="TH0098010Y05"/>
    <s v="BMC0T37"/>
    <s v="Annual"/>
    <d v="2023-03-28T00:00:00"/>
    <s v="Management"/>
    <s v="G"/>
    <s v="Yes"/>
    <n v="4.4000000000000004"/>
    <s v="Elect Thiraphong Chansiri as Director"/>
    <s v="Election of Directors"/>
    <s v="For"/>
    <x v="1"/>
    <s v="Director is considered overboarded."/>
    <s v="Yes"/>
  </r>
  <r>
    <x v="523"/>
    <s v="Thailand"/>
    <s v="TH0098010Y05"/>
    <s v="BMC0T37"/>
    <s v="Annual"/>
    <d v="2023-03-28T00:00:00"/>
    <s v="Management"/>
    <s v="G"/>
    <s v="Yes"/>
    <n v="5"/>
    <s v="Approve KPMG Phoomchai Audit Limited as Auditors and Authorize Board to Fix Their Remuneration"/>
    <s v="Incentives and Remuneration"/>
    <s v="For"/>
    <x v="2"/>
    <m/>
    <s v="No"/>
  </r>
  <r>
    <x v="523"/>
    <s v="Thailand"/>
    <s v="TH0098010Y05"/>
    <s v="BMC0T37"/>
    <s v="Annual"/>
    <d v="2023-03-28T00:00:00"/>
    <s v="Management"/>
    <s v="G"/>
    <s v="Yes"/>
    <n v="6"/>
    <s v="Approve Remuneration of Directors and Sub-Committees"/>
    <s v="Election of Directors"/>
    <s v="For"/>
    <x v="2"/>
    <m/>
    <s v="No"/>
  </r>
  <r>
    <x v="523"/>
    <s v="Thailand"/>
    <s v="TH0098010Y05"/>
    <s v="BMC0T37"/>
    <s v="Annual"/>
    <d v="2023-03-28T00:00:00"/>
    <s v="Management"/>
    <s v="G"/>
    <s v="Yes"/>
    <n v="7"/>
    <s v="Amend Articles of Association"/>
    <s v="Other"/>
    <s v="For"/>
    <x v="2"/>
    <m/>
    <s v="No"/>
  </r>
  <r>
    <x v="524"/>
    <s v="Switzerland"/>
    <s v="CH0024638196"/>
    <s v="B11TCY0"/>
    <s v="Annual"/>
    <d v="2023-03-28T00:00:00"/>
    <s v="Management"/>
    <s v="G"/>
    <s v="Yes"/>
    <n v="1"/>
    <s v="Accept Financial Statements and Statutory Reports"/>
    <s v="Reports"/>
    <s v="For"/>
    <x v="2"/>
    <m/>
    <s v="No"/>
  </r>
  <r>
    <x v="524"/>
    <s v="Switzerland"/>
    <s v="CH0024638196"/>
    <s v="B11TCY0"/>
    <s v="Annual"/>
    <d v="2023-03-28T00:00:00"/>
    <s v="Management"/>
    <s v="G"/>
    <s v="Yes"/>
    <n v="2"/>
    <s v="Approve Allocation of Income and Dividends of CHF 4.00 per Share and Participation Certificate"/>
    <s v="Other"/>
    <s v="For"/>
    <x v="2"/>
    <m/>
    <s v="No"/>
  </r>
  <r>
    <x v="524"/>
    <s v="Switzerland"/>
    <s v="CH0024638196"/>
    <s v="B11TCY0"/>
    <s v="Annual"/>
    <d v="2023-03-28T00:00:00"/>
    <s v="Management"/>
    <s v="G"/>
    <s v="Yes"/>
    <n v="3"/>
    <s v="Approve Discharge of Board and Senior Management"/>
    <s v="Other"/>
    <s v="For"/>
    <x v="2"/>
    <m/>
    <s v="No"/>
  </r>
  <r>
    <x v="524"/>
    <s v="Switzerland"/>
    <s v="CH0024638196"/>
    <s v="B11TCY0"/>
    <s v="Annual"/>
    <d v="2023-03-28T00:00:00"/>
    <s v="Management"/>
    <s v="G"/>
    <s v="Yes"/>
    <n v="4.0999999999999996"/>
    <s v="Approve Variable Remuneration of Directors in the Amount of CHF 5.2 Million"/>
    <s v="Election of Directors"/>
    <s v="For"/>
    <x v="1"/>
    <s v="Poor pay disclosure."/>
    <s v="Yes"/>
  </r>
  <r>
    <x v="524"/>
    <s v="Switzerland"/>
    <s v="CH0024638196"/>
    <s v="B11TCY0"/>
    <s v="Annual"/>
    <d v="2023-03-28T00:00:00"/>
    <s v="Management"/>
    <s v="G"/>
    <s v="Yes"/>
    <n v="4.2"/>
    <s v="Approve Variable Remuneration of Executive Committee in the Amount of CHF 11.2 Million"/>
    <s v="Incentives and Remuneration"/>
    <s v="For"/>
    <x v="1"/>
    <s v="Poor pay disclosure."/>
    <s v="Yes"/>
  </r>
  <r>
    <x v="524"/>
    <s v="Switzerland"/>
    <s v="CH0024638196"/>
    <s v="B11TCY0"/>
    <s v="Annual"/>
    <d v="2023-03-28T00:00:00"/>
    <s v="Management"/>
    <s v="G"/>
    <s v="Yes"/>
    <n v="4.3"/>
    <s v="Approve Fixed Remuneration of Directors in the Amount of CHF 7 Million"/>
    <s v="Election of Directors"/>
    <s v="For"/>
    <x v="2"/>
    <m/>
    <s v="No"/>
  </r>
  <r>
    <x v="524"/>
    <s v="Switzerland"/>
    <s v="CH0024638196"/>
    <s v="B11TCY0"/>
    <s v="Annual"/>
    <d v="2023-03-28T00:00:00"/>
    <s v="Management"/>
    <s v="G"/>
    <s v="Yes"/>
    <n v="4.4000000000000004"/>
    <s v="Approve Fixed Remuneration of Executive Committee in the Amount of CHF 7.5 Million"/>
    <s v="Incentives and Remuneration"/>
    <s v="For"/>
    <x v="2"/>
    <m/>
    <s v="No"/>
  </r>
  <r>
    <x v="524"/>
    <s v="Switzerland"/>
    <s v="CH0024638196"/>
    <s v="B11TCY0"/>
    <s v="Annual"/>
    <d v="2023-03-28T00:00:00"/>
    <s v="Management"/>
    <s v="G"/>
    <s v="Yes"/>
    <n v="5.0999999999999996"/>
    <s v="Reelect Silvio Napoli as Director and Board Chair"/>
    <s v="Election of Directors"/>
    <s v="For"/>
    <x v="1"/>
    <s v="Lack of gender diversity. Executive Chair without sufficient counterbalance. Board not sufficiently independent. Executive Director and the Nomination Committee lacks sufficient independence."/>
    <s v="Yes"/>
  </r>
  <r>
    <x v="524"/>
    <s v="Switzerland"/>
    <s v="CH0024638196"/>
    <s v="B11TCY0"/>
    <s v="Annual"/>
    <d v="2023-03-28T00:00:00"/>
    <s v="Management"/>
    <s v="G"/>
    <s v="Yes"/>
    <n v="5.3"/>
    <s v="Appoint Monika Buetler as Member of the Compensation Committee"/>
    <s v="Other"/>
    <s v="For"/>
    <x v="2"/>
    <m/>
    <s v="No"/>
  </r>
  <r>
    <x v="524"/>
    <s v="Switzerland"/>
    <s v="CH0024638196"/>
    <s v="B11TCY0"/>
    <s v="Annual"/>
    <d v="2023-03-28T00:00:00"/>
    <s v="Management"/>
    <s v="G"/>
    <s v="Yes"/>
    <n v="5.5"/>
    <s v="Designate Adrian von Segesser as Independent Proxy"/>
    <s v="Other"/>
    <s v="For"/>
    <x v="2"/>
    <m/>
    <s v="No"/>
  </r>
  <r>
    <x v="524"/>
    <s v="Switzerland"/>
    <s v="CH0024638196"/>
    <s v="B11TCY0"/>
    <s v="Annual"/>
    <d v="2023-03-28T00:00:00"/>
    <s v="Management"/>
    <s v="G"/>
    <s v="Yes"/>
    <n v="5.6"/>
    <s v="Ratify PricewaterhouseCoopers AG as Auditors"/>
    <s v="Auditors"/>
    <s v="For"/>
    <x v="2"/>
    <m/>
    <s v="No"/>
  </r>
  <r>
    <x v="524"/>
    <s v="Switzerland"/>
    <s v="CH0024638196"/>
    <s v="B11TCY0"/>
    <s v="Annual"/>
    <d v="2023-03-28T00:00:00"/>
    <s v="Management"/>
    <s v="G"/>
    <s v="Yes"/>
    <n v="6.1"/>
    <s v="Amend Corporate Purpose"/>
    <s v="Other"/>
    <s v="For"/>
    <x v="2"/>
    <m/>
    <s v="No"/>
  </r>
  <r>
    <x v="524"/>
    <s v="Switzerland"/>
    <s v="CH0024638196"/>
    <s v="B11TCY0"/>
    <s v="Annual"/>
    <d v="2023-03-28T00:00:00"/>
    <s v="Management"/>
    <s v="G"/>
    <s v="Yes"/>
    <n v="6.2"/>
    <s v="Amend Articles of Association"/>
    <s v="Other"/>
    <s v="For"/>
    <x v="2"/>
    <m/>
    <s v="No"/>
  </r>
  <r>
    <x v="524"/>
    <s v="Switzerland"/>
    <s v="CH0024638196"/>
    <s v="B11TCY0"/>
    <s v="Annual"/>
    <d v="2023-03-28T00:00:00"/>
    <s v="Management"/>
    <s v="G"/>
    <s v="Yes"/>
    <n v="7"/>
    <s v="Transact Other Business (Voting)"/>
    <s v="Other"/>
    <s v="For"/>
    <x v="1"/>
    <s v="We will not support any unspecified items included in the agenda of the general meeting of shareholders."/>
    <s v="Yes"/>
  </r>
  <r>
    <x v="524"/>
    <s v="Switzerland"/>
    <s v="CH0024638196"/>
    <s v="B11TCY0"/>
    <s v="Annual"/>
    <d v="2023-03-28T00:00:00"/>
    <s v="Management"/>
    <s v="G"/>
    <s v="Yes"/>
    <s v="5.2.a"/>
    <s v="Reelect Alfred Schindler as Director"/>
    <s v="Election of Directors"/>
    <s v="For"/>
    <x v="1"/>
    <s v="Non-independent and the Nomination Committee lacks sufficient independence. Non-independent candidate and historic concerns over Board independence."/>
    <s v="Yes"/>
  </r>
  <r>
    <x v="524"/>
    <s v="Switzerland"/>
    <s v="CH0024638196"/>
    <s v="B11TCY0"/>
    <s v="Annual"/>
    <d v="2023-03-28T00:00:00"/>
    <s v="Management"/>
    <s v="G"/>
    <s v="Yes"/>
    <s v="5.2.b"/>
    <s v="Reelect Patrice Bula as Director"/>
    <s v="Election of Directors"/>
    <s v="For"/>
    <x v="2"/>
    <m/>
    <s v="No"/>
  </r>
  <r>
    <x v="524"/>
    <s v="Switzerland"/>
    <s v="CH0024638196"/>
    <s v="B11TCY0"/>
    <s v="Annual"/>
    <d v="2023-03-28T00:00:00"/>
    <s v="Management"/>
    <s v="G"/>
    <s v="Yes"/>
    <s v="5.2.c"/>
    <s v="Reelect Erich Ammann as Director"/>
    <s v="Election of Directors"/>
    <s v="For"/>
    <x v="1"/>
    <s v="Unsupportive of Executives on the Audit Committee. Chair of Audit Committee is non-independent. Executive Director and the Nomination Committee lacks sufficient independence."/>
    <s v="Yes"/>
  </r>
  <r>
    <x v="524"/>
    <s v="Switzerland"/>
    <s v="CH0024638196"/>
    <s v="B11TCY0"/>
    <s v="Annual"/>
    <d v="2023-03-28T00:00:00"/>
    <s v="Management"/>
    <s v="G"/>
    <s v="Yes"/>
    <s v="5.2.d"/>
    <s v="Reelect Luc Bonnard as Director"/>
    <s v="Election of Directors"/>
    <s v="For"/>
    <x v="1"/>
    <s v="Non-independent and the Nomination Committee lacks sufficient independence. Non-independent candidate and historic concerns over Board independence."/>
    <s v="Yes"/>
  </r>
  <r>
    <x v="524"/>
    <s v="Switzerland"/>
    <s v="CH0024638196"/>
    <s v="B11TCY0"/>
    <s v="Annual"/>
    <d v="2023-03-28T00:00:00"/>
    <s v="Management"/>
    <s v="G"/>
    <s v="Yes"/>
    <s v="5.2.e"/>
    <s v="Reelect Monika Buetler as Director"/>
    <s v="Election of Directors"/>
    <s v="For"/>
    <x v="2"/>
    <m/>
    <s v="No"/>
  </r>
  <r>
    <x v="524"/>
    <s v="Switzerland"/>
    <s v="CH0024638196"/>
    <s v="B11TCY0"/>
    <s v="Annual"/>
    <d v="2023-03-28T00:00:00"/>
    <s v="Management"/>
    <s v="G"/>
    <s v="Yes"/>
    <s v="5.2.f"/>
    <s v="Reelect Adam Keswick as Director"/>
    <s v="Election of Directors"/>
    <s v="For"/>
    <x v="1"/>
    <s v="Director is considered overboarded."/>
    <s v="Yes"/>
  </r>
  <r>
    <x v="524"/>
    <s v="Switzerland"/>
    <s v="CH0024638196"/>
    <s v="B11TCY0"/>
    <s v="Annual"/>
    <d v="2023-03-28T00:00:00"/>
    <s v="Management"/>
    <s v="G"/>
    <s v="Yes"/>
    <s v="5.2.g"/>
    <s v="Reelect Guenter Schaeuble as Director"/>
    <s v="Election of Directors"/>
    <s v="For"/>
    <x v="1"/>
    <s v="Unsupportive of Executives on the Audit Committee."/>
    <s v="Yes"/>
  </r>
  <r>
    <x v="524"/>
    <s v="Switzerland"/>
    <s v="CH0024638196"/>
    <s v="B11TCY0"/>
    <s v="Annual"/>
    <d v="2023-03-28T00:00:00"/>
    <s v="Management"/>
    <s v="G"/>
    <s v="Yes"/>
    <s v="5.2.h"/>
    <s v="Reelect Tobias Staehelin as Director"/>
    <s v="Election of Directors"/>
    <s v="For"/>
    <x v="2"/>
    <m/>
    <s v="No"/>
  </r>
  <r>
    <x v="524"/>
    <s v="Switzerland"/>
    <s v="CH0024638196"/>
    <s v="B11TCY0"/>
    <s v="Annual"/>
    <d v="2023-03-28T00:00:00"/>
    <s v="Management"/>
    <s v="G"/>
    <s v="Yes"/>
    <s v="5.2.i"/>
    <s v="Reelect Carole Vischer as Director"/>
    <s v="Election of Directors"/>
    <s v="For"/>
    <x v="1"/>
    <s v="Non-independent and Audit Committee lacks sufficient independence. Non-independent candidate and historic concerns over Board independence."/>
    <s v="Yes"/>
  </r>
  <r>
    <x v="524"/>
    <s v="Switzerland"/>
    <s v="CH0024638196"/>
    <s v="B11TCY0"/>
    <s v="Annual"/>
    <d v="2023-03-28T00:00:00"/>
    <s v="Management"/>
    <s v="G"/>
    <s v="Yes"/>
    <s v="5.2.j"/>
    <s v="Reelect Petra Winkler as Director"/>
    <s v="Election of Directors"/>
    <s v="For"/>
    <x v="2"/>
    <m/>
    <s v="No"/>
  </r>
  <r>
    <x v="524"/>
    <s v="Switzerland"/>
    <s v="CH0024638196"/>
    <s v="B11TCY0"/>
    <s v="Annual"/>
    <d v="2023-03-28T00:00:00"/>
    <s v="Management"/>
    <s v="G"/>
    <s v="Yes"/>
    <s v="5.4.1"/>
    <s v="Reappoint Patrice Bula as Member of the Compensation Committee"/>
    <s v="Other"/>
    <s v="For"/>
    <x v="2"/>
    <m/>
    <s v="No"/>
  </r>
  <r>
    <x v="524"/>
    <s v="Switzerland"/>
    <s v="CH0024638196"/>
    <s v="B11TCY0"/>
    <s v="Annual"/>
    <d v="2023-03-28T00:00:00"/>
    <s v="Management"/>
    <s v="G"/>
    <s v="Yes"/>
    <s v="5.4.2"/>
    <s v="Reappoint Adam Keswick as Member of the Compensation Committee"/>
    <s v="Other"/>
    <s v="For"/>
    <x v="1"/>
    <s v="Director is considered overboarded."/>
    <s v="Yes"/>
  </r>
  <r>
    <x v="525"/>
    <s v="Cayman Islands"/>
    <s v="KYG8104A1085"/>
    <s v="BMF7054"/>
    <s v="Extraordinary Shareholders"/>
    <d v="2023-03-28T00:00:00"/>
    <s v="Management"/>
    <s v="G"/>
    <s v="Yes"/>
    <n v="1"/>
    <s v="Approve Non-exempt CCT Agreements, Annual Caps and Related Transactions"/>
    <s v="Other"/>
    <s v="For"/>
    <x v="2"/>
    <m/>
    <s v="No"/>
  </r>
  <r>
    <x v="525"/>
    <s v="Cayman Islands"/>
    <s v="KYG8104A1085"/>
    <s v="BMF7054"/>
    <s v="Extraordinary Shareholders"/>
    <d v="2023-03-28T00:00:00"/>
    <s v="Management"/>
    <s v="G"/>
    <s v="Yes"/>
    <n v="2"/>
    <s v="Elect Hui Wai Man, Lawrence as Director"/>
    <s v="Election of Directors"/>
    <s v="For"/>
    <x v="2"/>
    <m/>
    <s v="No"/>
  </r>
  <r>
    <x v="526"/>
    <s v="Switzerland"/>
    <s v="CH0418792922"/>
    <s v="BF2DSG3"/>
    <s v="Annual"/>
    <d v="2023-03-28T00:00:00"/>
    <s v="Management"/>
    <s v="G"/>
    <s v="Yes"/>
    <n v="1"/>
    <s v="Accept Financial Statements and Statutory Reports"/>
    <s v="Reports"/>
    <s v="For"/>
    <x v="2"/>
    <m/>
    <s v="No"/>
  </r>
  <r>
    <x v="526"/>
    <s v="Switzerland"/>
    <s v="CH0418792922"/>
    <s v="BF2DSG3"/>
    <s v="Annual"/>
    <d v="2023-03-28T00:00:00"/>
    <s v="Management"/>
    <s v="G"/>
    <s v="Yes"/>
    <n v="2"/>
    <s v="Approve Allocation of Income and Dividends of CHF 3.20 per Share"/>
    <s v="Other"/>
    <s v="For"/>
    <x v="2"/>
    <m/>
    <s v="No"/>
  </r>
  <r>
    <x v="526"/>
    <s v="Switzerland"/>
    <s v="CH0418792922"/>
    <s v="BF2DSG3"/>
    <s v="Annual"/>
    <d v="2023-03-28T00:00:00"/>
    <s v="Management"/>
    <s v="G"/>
    <s v="Yes"/>
    <n v="3"/>
    <s v="Approve Discharge of Board of Directors"/>
    <s v="Election of Directors"/>
    <s v="For"/>
    <x v="2"/>
    <m/>
    <s v="No"/>
  </r>
  <r>
    <x v="526"/>
    <s v="Switzerland"/>
    <s v="CH0418792922"/>
    <s v="BF2DSG3"/>
    <s v="Annual"/>
    <d v="2023-03-28T00:00:00"/>
    <s v="Management"/>
    <s v="G"/>
    <s v="Yes"/>
    <n v="4.2"/>
    <s v="Reelect Paul Haelg as Board Chair"/>
    <s v="Other"/>
    <s v="For"/>
    <x v="2"/>
    <m/>
    <s v="No"/>
  </r>
  <r>
    <x v="526"/>
    <s v="Switzerland"/>
    <s v="CH0418792922"/>
    <s v="BF2DSG3"/>
    <s v="Annual"/>
    <d v="2023-03-28T00:00:00"/>
    <s v="Management"/>
    <s v="G"/>
    <s v="Yes"/>
    <n v="4.4000000000000004"/>
    <s v="Ratify KPMG AG as Auditors"/>
    <s v="Auditors"/>
    <s v="For"/>
    <x v="2"/>
    <m/>
    <s v="No"/>
  </r>
  <r>
    <x v="526"/>
    <s v="Switzerland"/>
    <s v="CH0418792922"/>
    <s v="BF2DSG3"/>
    <s v="Annual"/>
    <d v="2023-03-28T00:00:00"/>
    <s v="Management"/>
    <s v="G"/>
    <s v="Yes"/>
    <n v="4.5"/>
    <s v="Designate Jost Windlin as Independent Proxy"/>
    <s v="Other"/>
    <s v="For"/>
    <x v="2"/>
    <m/>
    <s v="No"/>
  </r>
  <r>
    <x v="526"/>
    <s v="Switzerland"/>
    <s v="CH0418792922"/>
    <s v="BF2DSG3"/>
    <s v="Annual"/>
    <d v="2023-03-28T00:00:00"/>
    <s v="Management"/>
    <s v="G"/>
    <s v="Yes"/>
    <n v="5.0999999999999996"/>
    <s v="Approve Remuneration Report (Non-Binding)"/>
    <s v="Incentives and Remuneration"/>
    <s v="For"/>
    <x v="2"/>
    <m/>
    <s v="No"/>
  </r>
  <r>
    <x v="526"/>
    <s v="Switzerland"/>
    <s v="CH0418792922"/>
    <s v="BF2DSG3"/>
    <s v="Annual"/>
    <d v="2023-03-28T00:00:00"/>
    <s v="Management"/>
    <s v="G"/>
    <s v="Yes"/>
    <n v="5.2"/>
    <s v="Approve Remuneration of Directors in the Amount of CHF 3.4 Million"/>
    <s v="Election of Directors"/>
    <s v="For"/>
    <x v="2"/>
    <m/>
    <s v="No"/>
  </r>
  <r>
    <x v="526"/>
    <s v="Switzerland"/>
    <s v="CH0418792922"/>
    <s v="BF2DSG3"/>
    <s v="Annual"/>
    <d v="2023-03-28T00:00:00"/>
    <s v="Management"/>
    <s v="G"/>
    <s v="Yes"/>
    <n v="5.3"/>
    <s v="Approve Remuneration of Executive Committee in the Amount of CHF 21.5 Million"/>
    <s v="Incentives and Remuneration"/>
    <s v="For"/>
    <x v="2"/>
    <m/>
    <s v="No"/>
  </r>
  <r>
    <x v="526"/>
    <s v="Switzerland"/>
    <s v="CH0418792922"/>
    <s v="BF2DSG3"/>
    <s v="Annual"/>
    <d v="2023-03-28T00:00:00"/>
    <s v="Management"/>
    <s v="G"/>
    <s v="Yes"/>
    <n v="6"/>
    <s v="Approve Creation of Capital Band within the Upper Limit of CHF 1.6 Million and the Lower Limit of CHF 1.5 Million with or without Exclusion of Preemptive Rights; Approve Creation of CHF 76,867.52 Pool of Conditional Capital Within the Capital Band"/>
    <s v="Other"/>
    <s v="For"/>
    <x v="2"/>
    <m/>
    <s v="No"/>
  </r>
  <r>
    <x v="526"/>
    <s v="Switzerland"/>
    <s v="CH0418792922"/>
    <s v="BF2DSG3"/>
    <s v="Annual"/>
    <d v="2023-03-28T00:00:00"/>
    <s v="Management"/>
    <s v="G"/>
    <s v="Yes"/>
    <n v="7.1"/>
    <s v="Amend Articles of Association"/>
    <s v="Other"/>
    <s v="For"/>
    <x v="2"/>
    <m/>
    <s v="No"/>
  </r>
  <r>
    <x v="526"/>
    <s v="Switzerland"/>
    <s v="CH0418792922"/>
    <s v="BF2DSG3"/>
    <s v="Annual"/>
    <d v="2023-03-28T00:00:00"/>
    <s v="Management"/>
    <s v="G"/>
    <s v="Yes"/>
    <n v="7.2"/>
    <s v="Amend Articles Re: Editorial Changes"/>
    <s v="Other"/>
    <s v="For"/>
    <x v="2"/>
    <m/>
    <s v="No"/>
  </r>
  <r>
    <x v="526"/>
    <s v="Switzerland"/>
    <s v="CH0418792922"/>
    <s v="BF2DSG3"/>
    <s v="Annual"/>
    <d v="2023-03-28T00:00:00"/>
    <s v="Management"/>
    <s v="G"/>
    <s v="Yes"/>
    <n v="7.3"/>
    <s v="Amend Articles Re: Share Register"/>
    <s v="Other"/>
    <s v="For"/>
    <x v="2"/>
    <m/>
    <s v="No"/>
  </r>
  <r>
    <x v="526"/>
    <s v="Switzerland"/>
    <s v="CH0418792922"/>
    <s v="BF2DSG3"/>
    <s v="Annual"/>
    <d v="2023-03-28T00:00:00"/>
    <s v="Management"/>
    <s v="G"/>
    <s v="Yes"/>
    <n v="7.4"/>
    <s v="Approve Virtual-Only Shareholder Meetings"/>
    <s v="Other"/>
    <s v="For"/>
    <x v="2"/>
    <m/>
    <s v="No"/>
  </r>
  <r>
    <x v="526"/>
    <s v="Switzerland"/>
    <s v="CH0418792922"/>
    <s v="BF2DSG3"/>
    <s v="Annual"/>
    <d v="2023-03-28T00:00:00"/>
    <s v="Management"/>
    <s v="G"/>
    <s v="Yes"/>
    <n v="7.5"/>
    <s v="Amend Articles Re: Board Meetings; Electronic Communication"/>
    <s v="Other"/>
    <s v="For"/>
    <x v="2"/>
    <m/>
    <s v="No"/>
  </r>
  <r>
    <x v="526"/>
    <s v="Switzerland"/>
    <s v="CH0418792922"/>
    <s v="BF2DSG3"/>
    <s v="Annual"/>
    <d v="2023-03-28T00:00:00"/>
    <s v="Management"/>
    <s v="G"/>
    <s v="Yes"/>
    <n v="7.6"/>
    <s v="Amend Articles Re: External Mandates for Members of the Board of Directors"/>
    <s v="Election of Directors"/>
    <s v="For"/>
    <x v="2"/>
    <m/>
    <s v="No"/>
  </r>
  <r>
    <x v="526"/>
    <s v="Switzerland"/>
    <s v="CH0418792922"/>
    <s v="BF2DSG3"/>
    <s v="Annual"/>
    <d v="2023-03-28T00:00:00"/>
    <s v="Management"/>
    <s v="G"/>
    <s v="Yes"/>
    <n v="8"/>
    <s v="Transact Other Business (Voting)"/>
    <s v="Other"/>
    <s v="For"/>
    <x v="1"/>
    <s v="We will not support any unspecified items included in the agenda of the general meeting of shareholders."/>
    <s v="Yes"/>
  </r>
  <r>
    <x v="526"/>
    <s v="Switzerland"/>
    <s v="CH0418792922"/>
    <s v="BF2DSG3"/>
    <s v="Annual"/>
    <d v="2023-03-28T00:00:00"/>
    <s v="Management"/>
    <s v="G"/>
    <s v="Yes"/>
    <s v="4.1.1"/>
    <s v="Reelect Paul Haelg as Director"/>
    <s v="Election of Directors"/>
    <s v="For"/>
    <x v="2"/>
    <m/>
    <s v="No"/>
  </r>
  <r>
    <x v="526"/>
    <s v="Switzerland"/>
    <s v="CH0418792922"/>
    <s v="BF2DSG3"/>
    <s v="Annual"/>
    <d v="2023-03-28T00:00:00"/>
    <s v="Management"/>
    <s v="G"/>
    <s v="Yes"/>
    <s v="4.1.2"/>
    <s v="Reelect Viktor Balli as Director"/>
    <s v="Election of Directors"/>
    <s v="For"/>
    <x v="2"/>
    <m/>
    <s v="No"/>
  </r>
  <r>
    <x v="526"/>
    <s v="Switzerland"/>
    <s v="CH0418792922"/>
    <s v="BF2DSG3"/>
    <s v="Annual"/>
    <d v="2023-03-28T00:00:00"/>
    <s v="Management"/>
    <s v="G"/>
    <s v="Yes"/>
    <s v="4.1.3"/>
    <s v="Reelect Lucrece Foufopoulos-De Ridder as Director"/>
    <s v="Election of Directors"/>
    <s v="For"/>
    <x v="2"/>
    <m/>
    <s v="No"/>
  </r>
  <r>
    <x v="526"/>
    <s v="Switzerland"/>
    <s v="CH0418792922"/>
    <s v="BF2DSG3"/>
    <s v="Annual"/>
    <d v="2023-03-28T00:00:00"/>
    <s v="Management"/>
    <s v="G"/>
    <s v="Yes"/>
    <s v="4.1.4"/>
    <s v="Reelect Justin Howell as Director"/>
    <s v="Election of Directors"/>
    <s v="For"/>
    <x v="2"/>
    <m/>
    <s v="No"/>
  </r>
  <r>
    <x v="526"/>
    <s v="Switzerland"/>
    <s v="CH0418792922"/>
    <s v="BF2DSG3"/>
    <s v="Annual"/>
    <d v="2023-03-28T00:00:00"/>
    <s v="Management"/>
    <s v="G"/>
    <s v="Yes"/>
    <s v="4.1.5"/>
    <s v="Reelect Gordana Landen as Director"/>
    <s v="Election of Directors"/>
    <s v="For"/>
    <x v="2"/>
    <m/>
    <s v="No"/>
  </r>
  <r>
    <x v="526"/>
    <s v="Switzerland"/>
    <s v="CH0418792922"/>
    <s v="BF2DSG3"/>
    <s v="Annual"/>
    <d v="2023-03-28T00:00:00"/>
    <s v="Management"/>
    <s v="G"/>
    <s v="Yes"/>
    <s v="4.1.6"/>
    <s v="Reelect Monika Ribar as Director"/>
    <s v="Election of Directors"/>
    <s v="For"/>
    <x v="2"/>
    <m/>
    <s v="No"/>
  </r>
  <r>
    <x v="526"/>
    <s v="Switzerland"/>
    <s v="CH0418792922"/>
    <s v="BF2DSG3"/>
    <s v="Annual"/>
    <d v="2023-03-28T00:00:00"/>
    <s v="Management"/>
    <s v="G"/>
    <s v="Yes"/>
    <s v="4.1.7"/>
    <s v="Reelect Paul Schuler as Director"/>
    <s v="Election of Directors"/>
    <s v="For"/>
    <x v="2"/>
    <m/>
    <s v="No"/>
  </r>
  <r>
    <x v="526"/>
    <s v="Switzerland"/>
    <s v="CH0418792922"/>
    <s v="BF2DSG3"/>
    <s v="Annual"/>
    <d v="2023-03-28T00:00:00"/>
    <s v="Management"/>
    <s v="G"/>
    <s v="Yes"/>
    <s v="4.1.8"/>
    <s v="Reelect Thierry Vanlancker as Director"/>
    <s v="Election of Directors"/>
    <s v="For"/>
    <x v="2"/>
    <m/>
    <s v="No"/>
  </r>
  <r>
    <x v="526"/>
    <s v="Switzerland"/>
    <s v="CH0418792922"/>
    <s v="BF2DSG3"/>
    <s v="Annual"/>
    <d v="2023-03-28T00:00:00"/>
    <s v="Management"/>
    <s v="G"/>
    <s v="Yes"/>
    <s v="4.3.1"/>
    <s v="Reappoint Justin Howell as Member of the Nomination and Compensation Committee"/>
    <s v="Other"/>
    <s v="For"/>
    <x v="2"/>
    <m/>
    <s v="No"/>
  </r>
  <r>
    <x v="526"/>
    <s v="Switzerland"/>
    <s v="CH0418792922"/>
    <s v="BF2DSG3"/>
    <s v="Annual"/>
    <d v="2023-03-28T00:00:00"/>
    <s v="Management"/>
    <s v="G"/>
    <s v="Yes"/>
    <s v="4.3.2"/>
    <s v="Reappoint Gordana Landen as Member of the Nomination and Compensation Committee"/>
    <s v="Other"/>
    <s v="For"/>
    <x v="2"/>
    <m/>
    <s v="No"/>
  </r>
  <r>
    <x v="526"/>
    <s v="Switzerland"/>
    <s v="CH0418792922"/>
    <s v="BF2DSG3"/>
    <s v="Annual"/>
    <d v="2023-03-28T00:00:00"/>
    <s v="Management"/>
    <s v="G"/>
    <s v="Yes"/>
    <s v="4.3.3"/>
    <s v="Reappoint Thierry Vanlancker as Member of the Nomination and Compensation Committee"/>
    <s v="Other"/>
    <s v="For"/>
    <x v="2"/>
    <m/>
    <s v="No"/>
  </r>
  <r>
    <x v="527"/>
    <s v="South Korea"/>
    <s v="KR7017670001"/>
    <n v="6224871"/>
    <s v="Annual"/>
    <d v="2023-03-28T00:00:00"/>
    <s v="Management"/>
    <s v="G"/>
    <s v="Yes"/>
    <n v="1"/>
    <s v="Approve Financial Statements and Allocation of Income"/>
    <s v="Other"/>
    <s v="For"/>
    <x v="2"/>
    <m/>
    <s v="No"/>
  </r>
  <r>
    <x v="527"/>
    <s v="South Korea"/>
    <s v="KR7017670001"/>
    <n v="6224871"/>
    <s v="Annual"/>
    <d v="2023-03-28T00:00:00"/>
    <s v="Management"/>
    <s v="G"/>
    <s v="Yes"/>
    <n v="2"/>
    <s v="Approve Stock Option Grants"/>
    <s v="Other"/>
    <s v="For"/>
    <x v="1"/>
    <s v="Majority of awards vest without reference to performance conditions."/>
    <s v="Yes"/>
  </r>
  <r>
    <x v="527"/>
    <s v="South Korea"/>
    <s v="KR7017670001"/>
    <n v="6224871"/>
    <s v="Annual"/>
    <d v="2023-03-28T00:00:00"/>
    <s v="Management"/>
    <s v="G"/>
    <s v="Yes"/>
    <n v="3.1"/>
    <s v="Elect Kim Yong-hak as Outside Director"/>
    <s v="Election of Directors"/>
    <s v="For"/>
    <x v="2"/>
    <m/>
    <s v="No"/>
  </r>
  <r>
    <x v="527"/>
    <s v="South Korea"/>
    <s v="KR7017670001"/>
    <n v="6224871"/>
    <s v="Annual"/>
    <d v="2023-03-28T00:00:00"/>
    <s v="Management"/>
    <s v="G"/>
    <s v="Yes"/>
    <n v="3.2"/>
    <s v="Elect Kim Jun-mo as Outside Director"/>
    <s v="Election of Directors"/>
    <s v="For"/>
    <x v="2"/>
    <m/>
    <s v="No"/>
  </r>
  <r>
    <x v="527"/>
    <s v="South Korea"/>
    <s v="KR7017670001"/>
    <n v="6224871"/>
    <s v="Annual"/>
    <d v="2023-03-28T00:00:00"/>
    <s v="Management"/>
    <s v="G"/>
    <s v="Yes"/>
    <n v="3.3"/>
    <s v="Elect Oh Hye-yeon as Outside Director"/>
    <s v="Election of Directors"/>
    <s v="For"/>
    <x v="2"/>
    <m/>
    <s v="No"/>
  </r>
  <r>
    <x v="527"/>
    <s v="South Korea"/>
    <s v="KR7017670001"/>
    <n v="6224871"/>
    <s v="Annual"/>
    <d v="2023-03-28T00:00:00"/>
    <s v="Management"/>
    <s v="G"/>
    <s v="Yes"/>
    <n v="4.0999999999999996"/>
    <s v="Elect Kim Yong-hak as a Member of Audit Committee"/>
    <s v="Other"/>
    <s v="For"/>
    <x v="2"/>
    <m/>
    <s v="No"/>
  </r>
  <r>
    <x v="527"/>
    <s v="South Korea"/>
    <s v="KR7017670001"/>
    <n v="6224871"/>
    <s v="Annual"/>
    <d v="2023-03-28T00:00:00"/>
    <s v="Management"/>
    <s v="G"/>
    <s v="Yes"/>
    <n v="4.2"/>
    <s v="Elect Oh Hye-yeon as a Member of Audit Committee"/>
    <s v="Other"/>
    <s v="For"/>
    <x v="2"/>
    <m/>
    <s v="No"/>
  </r>
  <r>
    <x v="527"/>
    <s v="South Korea"/>
    <s v="KR7017670001"/>
    <n v="6224871"/>
    <s v="Annual"/>
    <d v="2023-03-28T00:00:00"/>
    <s v="Management"/>
    <s v="G"/>
    <s v="Yes"/>
    <n v="5"/>
    <s v="Approve Total Remuneration of Inside Directors and Outside Directors"/>
    <s v="Election of Directors"/>
    <s v="For"/>
    <x v="2"/>
    <m/>
    <s v="No"/>
  </r>
  <r>
    <x v="528"/>
    <s v="South Korea"/>
    <s v="KR7010950004"/>
    <n v="6406055"/>
    <s v="Annual"/>
    <d v="2023-03-28T00:00:00"/>
    <s v="Management"/>
    <s v="G"/>
    <s v="Yes"/>
    <n v="1"/>
    <s v="Approve Financial Statements and Allocation of Income"/>
    <s v="Other"/>
    <s v="For"/>
    <x v="1"/>
    <s v="Company has failed to publish the audited accounts in a sufficient timeframe ahead of the meeting."/>
    <s v="Yes"/>
  </r>
  <r>
    <x v="528"/>
    <s v="South Korea"/>
    <s v="KR7010950004"/>
    <n v="6406055"/>
    <s v="Annual"/>
    <d v="2023-03-28T00:00:00"/>
    <s v="Management"/>
    <s v="G"/>
    <s v="Yes"/>
    <n v="2"/>
    <s v="Amend Articles of Incorporation"/>
    <s v="Other"/>
    <s v="For"/>
    <x v="2"/>
    <m/>
    <s v="No"/>
  </r>
  <r>
    <x v="528"/>
    <s v="South Korea"/>
    <s v="KR7010950004"/>
    <n v="6406055"/>
    <s v="Annual"/>
    <d v="2023-03-28T00:00:00"/>
    <s v="Management"/>
    <s v="G"/>
    <s v="Yes"/>
    <n v="3.1"/>
    <s v="Elect Ibrahim M. Al-Nitaifi as Non-Independent Non-Executive Director"/>
    <s v="Election of Directors"/>
    <s v="For"/>
    <x v="2"/>
    <m/>
    <s v="No"/>
  </r>
  <r>
    <x v="528"/>
    <s v="South Korea"/>
    <s v="KR7010950004"/>
    <n v="6406055"/>
    <s v="Annual"/>
    <d v="2023-03-28T00:00:00"/>
    <s v="Management"/>
    <s v="G"/>
    <s v="Yes"/>
    <n v="3.2"/>
    <s v="Elect Kwon Oh-gyu as Outside Director"/>
    <s v="Election of Directors"/>
    <s v="For"/>
    <x v="2"/>
    <m/>
    <s v="No"/>
  </r>
  <r>
    <x v="528"/>
    <s v="South Korea"/>
    <s v="KR7010950004"/>
    <n v="6406055"/>
    <s v="Annual"/>
    <d v="2023-03-28T00:00:00"/>
    <s v="Management"/>
    <s v="G"/>
    <s v="Yes"/>
    <n v="4"/>
    <s v="Approve Total Remuneration of Inside Directors and Outside Directors"/>
    <s v="Election of Directors"/>
    <s v="For"/>
    <x v="1"/>
    <s v="Total remuneration is excessive or inadequately justified."/>
    <s v="Yes"/>
  </r>
  <r>
    <x v="529"/>
    <s v="Japan"/>
    <s v="JP3404200002"/>
    <n v="6858991"/>
    <s v="Annual"/>
    <d v="2023-03-28T00:00:00"/>
    <s v="Management"/>
    <s v="G"/>
    <s v="Yes"/>
    <n v="1"/>
    <s v="Approve Allocation of Income, with a Final Dividend of JPY 15"/>
    <s v="Other"/>
    <s v="For"/>
    <x v="2"/>
    <m/>
    <s v="No"/>
  </r>
  <r>
    <x v="529"/>
    <s v="Japan"/>
    <s v="JP3404200002"/>
    <n v="6858991"/>
    <s v="Annual"/>
    <d v="2023-03-28T00:00:00"/>
    <s v="Management"/>
    <s v="G"/>
    <s v="Yes"/>
    <n v="2.1"/>
    <s v="Elect Director Yamamoto, Satoru"/>
    <s v="Election of Directors"/>
    <s v="For"/>
    <x v="2"/>
    <m/>
    <s v="No"/>
  </r>
  <r>
    <x v="529"/>
    <s v="Japan"/>
    <s v="JP3404200002"/>
    <n v="6858991"/>
    <s v="Annual"/>
    <d v="2023-03-28T00:00:00"/>
    <s v="Management"/>
    <s v="G"/>
    <s v="Yes"/>
    <n v="2.1"/>
    <s v="Elect Director Tanisho, Takasi"/>
    <s v="Election of Directors"/>
    <s v="For"/>
    <x v="2"/>
    <m/>
    <s v="No"/>
  </r>
  <r>
    <x v="529"/>
    <s v="Japan"/>
    <s v="JP3404200002"/>
    <n v="6858991"/>
    <s v="Annual"/>
    <d v="2023-03-28T00:00:00"/>
    <s v="Management"/>
    <s v="G"/>
    <s v="Yes"/>
    <n v="2.11"/>
    <s v="Elect Director Fudaba, Misao"/>
    <s v="Election of Directors"/>
    <s v="For"/>
    <x v="2"/>
    <m/>
    <s v="No"/>
  </r>
  <r>
    <x v="529"/>
    <s v="Japan"/>
    <s v="JP3404200002"/>
    <n v="6858991"/>
    <s v="Annual"/>
    <d v="2023-03-28T00:00:00"/>
    <s v="Management"/>
    <s v="G"/>
    <s v="Yes"/>
    <n v="2.2000000000000002"/>
    <s v="Elect Director Nishiguchi, Hidekazu"/>
    <s v="Election of Directors"/>
    <s v="For"/>
    <x v="2"/>
    <m/>
    <s v="No"/>
  </r>
  <r>
    <x v="529"/>
    <s v="Japan"/>
    <s v="JP3404200002"/>
    <n v="6858991"/>
    <s v="Annual"/>
    <d v="2023-03-28T00:00:00"/>
    <s v="Management"/>
    <s v="G"/>
    <s v="Yes"/>
    <n v="2.2999999999999998"/>
    <s v="Elect Director Muraoka, Kiyoshige"/>
    <s v="Election of Directors"/>
    <s v="For"/>
    <x v="2"/>
    <m/>
    <s v="No"/>
  </r>
  <r>
    <x v="529"/>
    <s v="Japan"/>
    <s v="JP3404200002"/>
    <n v="6858991"/>
    <s v="Annual"/>
    <d v="2023-03-28T00:00:00"/>
    <s v="Management"/>
    <s v="G"/>
    <s v="Yes"/>
    <n v="2.4"/>
    <s v="Elect Director Nishino, Masatsugu"/>
    <s v="Election of Directors"/>
    <s v="For"/>
    <x v="2"/>
    <m/>
    <s v="No"/>
  </r>
  <r>
    <x v="529"/>
    <s v="Japan"/>
    <s v="JP3404200002"/>
    <n v="6858991"/>
    <s v="Annual"/>
    <d v="2023-03-28T00:00:00"/>
    <s v="Management"/>
    <s v="G"/>
    <s v="Yes"/>
    <n v="2.5"/>
    <s v="Elect Director Okawa, Naoki"/>
    <s v="Election of Directors"/>
    <s v="For"/>
    <x v="2"/>
    <m/>
    <s v="No"/>
  </r>
  <r>
    <x v="529"/>
    <s v="Japan"/>
    <s v="JP3404200002"/>
    <n v="6858991"/>
    <s v="Annual"/>
    <d v="2023-03-28T00:00:00"/>
    <s v="Management"/>
    <s v="G"/>
    <s v="Yes"/>
    <n v="2.6"/>
    <s v="Elect Director Kuniyasu, Yasuaki"/>
    <s v="Election of Directors"/>
    <s v="For"/>
    <x v="2"/>
    <m/>
    <s v="No"/>
  </r>
  <r>
    <x v="529"/>
    <s v="Japan"/>
    <s v="JP3404200002"/>
    <n v="6858991"/>
    <s v="Annual"/>
    <d v="2023-03-28T00:00:00"/>
    <s v="Management"/>
    <s v="G"/>
    <s v="Yes"/>
    <n v="2.7"/>
    <s v="Elect Director Ikeda, Ikuji"/>
    <s v="Election of Directors"/>
    <s v="For"/>
    <x v="2"/>
    <m/>
    <s v="No"/>
  </r>
  <r>
    <x v="529"/>
    <s v="Japan"/>
    <s v="JP3404200002"/>
    <n v="6858991"/>
    <s v="Annual"/>
    <d v="2023-03-28T00:00:00"/>
    <s v="Management"/>
    <s v="G"/>
    <s v="Yes"/>
    <n v="2.8"/>
    <s v="Elect Director Kosaka, Keizo"/>
    <s v="Election of Directors"/>
    <s v="For"/>
    <x v="1"/>
    <s v="Board lacks independence."/>
    <s v="Yes"/>
  </r>
  <r>
    <x v="529"/>
    <s v="Japan"/>
    <s v="JP3404200002"/>
    <n v="6858991"/>
    <s v="Annual"/>
    <d v="2023-03-28T00:00:00"/>
    <s v="Management"/>
    <s v="G"/>
    <s v="Yes"/>
    <n v="2.9"/>
    <s v="Elect Director Sonoda, Mari"/>
    <s v="Election of Directors"/>
    <s v="For"/>
    <x v="2"/>
    <m/>
    <s v="No"/>
  </r>
  <r>
    <x v="529"/>
    <s v="Japan"/>
    <s v="JP3404200002"/>
    <n v="6858991"/>
    <s v="Annual"/>
    <d v="2023-03-28T00:00:00"/>
    <s v="Management"/>
    <s v="G"/>
    <s v="Yes"/>
    <n v="3"/>
    <s v="Appoint Statutory Auditor Kinameri, Kazuo"/>
    <s v="Auditors"/>
    <s v="For"/>
    <x v="2"/>
    <m/>
    <s v="No"/>
  </r>
  <r>
    <x v="530"/>
    <s v="Switzerland"/>
    <s v="CH0008742519"/>
    <n v="5533976"/>
    <s v="Annual"/>
    <d v="2023-03-28T00:00:00"/>
    <s v="Management"/>
    <s v="G"/>
    <s v="Yes"/>
    <n v="1.1000000000000001"/>
    <s v="Accept Financial Statements and Statutory Reports"/>
    <s v="Reports"/>
    <s v="For"/>
    <x v="2"/>
    <m/>
    <s v="No"/>
  </r>
  <r>
    <x v="530"/>
    <s v="Switzerland"/>
    <s v="CH0008742519"/>
    <n v="5533976"/>
    <s v="Annual"/>
    <d v="2023-03-28T00:00:00"/>
    <s v="Management"/>
    <s v="G"/>
    <s v="Yes"/>
    <n v="1.2"/>
    <s v="Approve Remuneration Report (Non-Binding)"/>
    <s v="Incentives and Remuneration"/>
    <s v="For"/>
    <x v="2"/>
    <m/>
    <s v="No"/>
  </r>
  <r>
    <x v="530"/>
    <s v="Switzerland"/>
    <s v="CH0008742519"/>
    <n v="5533976"/>
    <s v="Annual"/>
    <d v="2023-03-28T00:00:00"/>
    <s v="Management"/>
    <s v="G"/>
    <s v="Yes"/>
    <n v="2"/>
    <s v="Approve Allocation of Income and Dividends of CHF 22 per Share"/>
    <s v="Other"/>
    <s v="For"/>
    <x v="2"/>
    <m/>
    <s v="No"/>
  </r>
  <r>
    <x v="530"/>
    <s v="Switzerland"/>
    <s v="CH0008742519"/>
    <n v="5533976"/>
    <s v="Annual"/>
    <d v="2023-03-28T00:00:00"/>
    <s v="Management"/>
    <s v="G"/>
    <s v="Yes"/>
    <n v="3"/>
    <s v="Approve Discharge of Board and Senior Management"/>
    <s v="Other"/>
    <s v="For"/>
    <x v="2"/>
    <m/>
    <s v="No"/>
  </r>
  <r>
    <x v="530"/>
    <s v="Switzerland"/>
    <s v="CH0008742519"/>
    <n v="5533976"/>
    <s v="Annual"/>
    <d v="2023-03-28T00:00:00"/>
    <s v="Management"/>
    <s v="G"/>
    <s v="Yes"/>
    <n v="4.0999999999999996"/>
    <s v="Reelect Roland Abt as Director"/>
    <s v="Election of Directors"/>
    <s v="For"/>
    <x v="2"/>
    <m/>
    <s v="No"/>
  </r>
  <r>
    <x v="530"/>
    <s v="Switzerland"/>
    <s v="CH0008742519"/>
    <n v="5533976"/>
    <s v="Annual"/>
    <d v="2023-03-28T00:00:00"/>
    <s v="Management"/>
    <s v="G"/>
    <s v="Yes"/>
    <n v="4.2"/>
    <s v="Elect Monique Bourquin as Director"/>
    <s v="Election of Directors"/>
    <s v="For"/>
    <x v="2"/>
    <m/>
    <s v="No"/>
  </r>
  <r>
    <x v="530"/>
    <s v="Switzerland"/>
    <s v="CH0008742519"/>
    <n v="5533976"/>
    <s v="Annual"/>
    <d v="2023-03-28T00:00:00"/>
    <s v="Management"/>
    <s v="G"/>
    <s v="Yes"/>
    <n v="4.3"/>
    <s v="Reelect Alain Carrupt as Director"/>
    <s v="Election of Directors"/>
    <s v="For"/>
    <x v="2"/>
    <m/>
    <s v="No"/>
  </r>
  <r>
    <x v="530"/>
    <s v="Switzerland"/>
    <s v="CH0008742519"/>
    <n v="5533976"/>
    <s v="Annual"/>
    <d v="2023-03-28T00:00:00"/>
    <s v="Management"/>
    <s v="G"/>
    <s v="Yes"/>
    <n v="4.4000000000000004"/>
    <s v="Reelect Guus Dekkers as Director"/>
    <s v="Election of Directors"/>
    <s v="For"/>
    <x v="2"/>
    <m/>
    <s v="No"/>
  </r>
  <r>
    <x v="530"/>
    <s v="Switzerland"/>
    <s v="CH0008742519"/>
    <n v="5533976"/>
    <s v="Annual"/>
    <d v="2023-03-28T00:00:00"/>
    <s v="Management"/>
    <s v="G"/>
    <s v="Yes"/>
    <n v="4.5"/>
    <s v="Reelect Frank Esser as Director"/>
    <s v="Election of Directors"/>
    <s v="For"/>
    <x v="2"/>
    <m/>
    <s v="No"/>
  </r>
  <r>
    <x v="530"/>
    <s v="Switzerland"/>
    <s v="CH0008742519"/>
    <n v="5533976"/>
    <s v="Annual"/>
    <d v="2023-03-28T00:00:00"/>
    <s v="Management"/>
    <s v="G"/>
    <s v="Yes"/>
    <n v="4.5999999999999996"/>
    <s v="Reelect Sandra Lathion-Zweifel as Director"/>
    <s v="Election of Directors"/>
    <s v="For"/>
    <x v="2"/>
    <m/>
    <s v="No"/>
  </r>
  <r>
    <x v="530"/>
    <s v="Switzerland"/>
    <s v="CH0008742519"/>
    <n v="5533976"/>
    <s v="Annual"/>
    <d v="2023-03-28T00:00:00"/>
    <s v="Management"/>
    <s v="G"/>
    <s v="Yes"/>
    <n v="4.7"/>
    <s v="Reelect Anna Mossberg as Director"/>
    <s v="Election of Directors"/>
    <s v="For"/>
    <x v="2"/>
    <m/>
    <s v="No"/>
  </r>
  <r>
    <x v="530"/>
    <s v="Switzerland"/>
    <s v="CH0008742519"/>
    <n v="5533976"/>
    <s v="Annual"/>
    <d v="2023-03-28T00:00:00"/>
    <s v="Management"/>
    <s v="G"/>
    <s v="Yes"/>
    <n v="4.8"/>
    <s v="Reelect Michael Rechsteiner as Director"/>
    <s v="Election of Directors"/>
    <s v="For"/>
    <x v="2"/>
    <m/>
    <s v="No"/>
  </r>
  <r>
    <x v="530"/>
    <s v="Switzerland"/>
    <s v="CH0008742519"/>
    <n v="5533976"/>
    <s v="Annual"/>
    <d v="2023-03-28T00:00:00"/>
    <s v="Management"/>
    <s v="G"/>
    <s v="Yes"/>
    <n v="4.9000000000000004"/>
    <s v="Reelect Michael Rechsteiner as Board Chair"/>
    <s v="Other"/>
    <s v="For"/>
    <x v="2"/>
    <m/>
    <s v="No"/>
  </r>
  <r>
    <x v="530"/>
    <s v="Switzerland"/>
    <s v="CH0008742519"/>
    <n v="5533976"/>
    <s v="Annual"/>
    <d v="2023-03-28T00:00:00"/>
    <s v="Management"/>
    <s v="G"/>
    <s v="Yes"/>
    <n v="5.0999999999999996"/>
    <s v="Reappoint Roland Abt as Member of the Compensation Committee"/>
    <s v="Other"/>
    <s v="For"/>
    <x v="2"/>
    <m/>
    <s v="No"/>
  </r>
  <r>
    <x v="530"/>
    <s v="Switzerland"/>
    <s v="CH0008742519"/>
    <n v="5533976"/>
    <s v="Annual"/>
    <d v="2023-03-28T00:00:00"/>
    <s v="Management"/>
    <s v="G"/>
    <s v="Yes"/>
    <n v="5.2"/>
    <s v="Appoint Monique Bourquin as Member of the Compensation Committee"/>
    <s v="Other"/>
    <s v="For"/>
    <x v="2"/>
    <m/>
    <s v="No"/>
  </r>
  <r>
    <x v="530"/>
    <s v="Switzerland"/>
    <s v="CH0008742519"/>
    <n v="5533976"/>
    <s v="Annual"/>
    <d v="2023-03-28T00:00:00"/>
    <s v="Management"/>
    <s v="G"/>
    <s v="Yes"/>
    <n v="5.3"/>
    <s v="Reappoint Frank Esser as Member of the Compensation Committee"/>
    <s v="Other"/>
    <s v="For"/>
    <x v="2"/>
    <m/>
    <s v="No"/>
  </r>
  <r>
    <x v="530"/>
    <s v="Switzerland"/>
    <s v="CH0008742519"/>
    <n v="5533976"/>
    <s v="Annual"/>
    <d v="2023-03-28T00:00:00"/>
    <s v="Management"/>
    <s v="G"/>
    <s v="Yes"/>
    <n v="5.4"/>
    <s v="Reappoint Michael Rechsteiner as Member of the Compensation Committee"/>
    <s v="Other"/>
    <s v="For"/>
    <x v="2"/>
    <m/>
    <s v="No"/>
  </r>
  <r>
    <x v="530"/>
    <s v="Switzerland"/>
    <s v="CH0008742519"/>
    <n v="5533976"/>
    <s v="Annual"/>
    <d v="2023-03-28T00:00:00"/>
    <s v="Management"/>
    <s v="G"/>
    <s v="Yes"/>
    <n v="6.1"/>
    <s v="Approve Remuneration of Directors in the Amount of CHF 2.5 Million"/>
    <s v="Election of Directors"/>
    <s v="For"/>
    <x v="2"/>
    <m/>
    <s v="No"/>
  </r>
  <r>
    <x v="530"/>
    <s v="Switzerland"/>
    <s v="CH0008742519"/>
    <n v="5533976"/>
    <s v="Annual"/>
    <d v="2023-03-28T00:00:00"/>
    <s v="Management"/>
    <s v="G"/>
    <s v="Yes"/>
    <n v="6.2"/>
    <s v="Approve Remuneration of Executive Committee in the Amount of CHF 10.4 Million for Fiscal Year 2023"/>
    <s v="Incentives and Remuneration"/>
    <s v="For"/>
    <x v="2"/>
    <m/>
    <s v="No"/>
  </r>
  <r>
    <x v="530"/>
    <s v="Switzerland"/>
    <s v="CH0008742519"/>
    <n v="5533976"/>
    <s v="Annual"/>
    <d v="2023-03-28T00:00:00"/>
    <s v="Management"/>
    <s v="G"/>
    <s v="Yes"/>
    <n v="6.3"/>
    <s v="Approve Remuneration of Executive Committee in the Amount of CHF 10.9 Million for Fiscal Year 2024"/>
    <s v="Incentives and Remuneration"/>
    <s v="For"/>
    <x v="2"/>
    <m/>
    <s v="No"/>
  </r>
  <r>
    <x v="530"/>
    <s v="Switzerland"/>
    <s v="CH0008742519"/>
    <n v="5533976"/>
    <s v="Annual"/>
    <d v="2023-03-28T00:00:00"/>
    <s v="Management"/>
    <s v="G"/>
    <s v="Yes"/>
    <n v="7"/>
    <s v="Designate Reber Rechtsanwaelte as Independent Proxy"/>
    <s v="Other"/>
    <s v="For"/>
    <x v="2"/>
    <m/>
    <s v="No"/>
  </r>
  <r>
    <x v="530"/>
    <s v="Switzerland"/>
    <s v="CH0008742519"/>
    <n v="5533976"/>
    <s v="Annual"/>
    <d v="2023-03-28T00:00:00"/>
    <s v="Management"/>
    <s v="G"/>
    <s v="Yes"/>
    <n v="8"/>
    <s v="Ratify PricewaterhouseCoopers AG as Auditors"/>
    <s v="Auditors"/>
    <s v="For"/>
    <x v="2"/>
    <m/>
    <s v="No"/>
  </r>
  <r>
    <x v="530"/>
    <s v="Switzerland"/>
    <s v="CH0008742519"/>
    <n v="5533976"/>
    <s v="Annual"/>
    <d v="2023-03-28T00:00:00"/>
    <s v="Management"/>
    <s v="E, S"/>
    <s v="Yes"/>
    <n v="9.1"/>
    <s v="Amend Articles Re: Sustainability Clause"/>
    <s v="Other"/>
    <s v="For"/>
    <x v="2"/>
    <m/>
    <s v="No"/>
  </r>
  <r>
    <x v="530"/>
    <s v="Switzerland"/>
    <s v="CH0008742519"/>
    <n v="5533976"/>
    <s v="Annual"/>
    <d v="2023-03-28T00:00:00"/>
    <s v="Management"/>
    <s v="G"/>
    <s v="Yes"/>
    <n v="9.1999999999999993"/>
    <s v="Amend Articles Re: Shares and Share Register"/>
    <s v="Other"/>
    <s v="For"/>
    <x v="2"/>
    <m/>
    <s v="No"/>
  </r>
  <r>
    <x v="530"/>
    <s v="Switzerland"/>
    <s v="CH0008742519"/>
    <n v="5533976"/>
    <s v="Annual"/>
    <d v="2023-03-28T00:00:00"/>
    <s v="Management"/>
    <s v="G"/>
    <s v="Yes"/>
    <n v="9.3000000000000007"/>
    <s v="Amend Articles Re: General Meeting"/>
    <s v="Other"/>
    <s v="For"/>
    <x v="2"/>
    <m/>
    <s v="No"/>
  </r>
  <r>
    <x v="530"/>
    <s v="Switzerland"/>
    <s v="CH0008742519"/>
    <n v="5533976"/>
    <s v="Annual"/>
    <d v="2023-03-28T00:00:00"/>
    <s v="Management"/>
    <s v="G"/>
    <s v="Yes"/>
    <n v="9.4"/>
    <s v="Amend Articles Re: Editorial Changes Relating to the Qualified Majority for Adoption of Resolutions"/>
    <s v="Other"/>
    <s v="For"/>
    <x v="2"/>
    <m/>
    <s v="No"/>
  </r>
  <r>
    <x v="530"/>
    <s v="Switzerland"/>
    <s v="CH0008742519"/>
    <n v="5533976"/>
    <s v="Annual"/>
    <d v="2023-03-28T00:00:00"/>
    <s v="Management"/>
    <s v="G"/>
    <s v="Yes"/>
    <n v="9.5"/>
    <s v="Amend Articles Re: Board of Directors and Executive Committee Compensation; External Mandates for Members of the Board of Directors and Executive Committee"/>
    <s v="Election of Directors"/>
    <s v="For"/>
    <x v="2"/>
    <m/>
    <s v="No"/>
  </r>
  <r>
    <x v="530"/>
    <s v="Switzerland"/>
    <s v="CH0008742519"/>
    <n v="5533976"/>
    <s v="Annual"/>
    <d v="2023-03-28T00:00:00"/>
    <s v="Management"/>
    <s v="G"/>
    <s v="Yes"/>
    <n v="9.6"/>
    <s v="Amend Articles of Association"/>
    <s v="Other"/>
    <s v="For"/>
    <x v="2"/>
    <m/>
    <s v="No"/>
  </r>
  <r>
    <x v="530"/>
    <s v="Switzerland"/>
    <s v="CH0008742519"/>
    <n v="5533976"/>
    <s v="Annual"/>
    <d v="2023-03-28T00:00:00"/>
    <s v="Management"/>
    <s v="G"/>
    <s v="Yes"/>
    <n v="10"/>
    <s v="Transact Other Business (Voting)"/>
    <s v="Other"/>
    <s v="For"/>
    <x v="1"/>
    <s v="We will not support any unspecified items included in the agenda of the general meeting of shareholders."/>
    <s v="Yes"/>
  </r>
  <r>
    <x v="531"/>
    <s v="Japan"/>
    <s v="JP3637300009"/>
    <n v="6125286"/>
    <s v="Annual"/>
    <d v="2023-03-28T00:00:00"/>
    <s v="Management"/>
    <s v="G"/>
    <s v="Yes"/>
    <n v="1"/>
    <s v="Approve Allocation of Income, with a Final Dividend of JPY 151"/>
    <s v="Other"/>
    <s v="For"/>
    <x v="2"/>
    <m/>
    <s v="No"/>
  </r>
  <r>
    <x v="531"/>
    <s v="Japan"/>
    <s v="JP3637300009"/>
    <n v="6125286"/>
    <s v="Annual"/>
    <d v="2023-03-28T00:00:00"/>
    <s v="Management"/>
    <s v="G"/>
    <s v="Yes"/>
    <n v="2.1"/>
    <s v="Elect Director Chang Ming-Jang"/>
    <s v="Election of Directors"/>
    <s v="For"/>
    <x v="2"/>
    <m/>
    <s v="No"/>
  </r>
  <r>
    <x v="531"/>
    <s v="Japan"/>
    <s v="JP3637300009"/>
    <n v="6125286"/>
    <s v="Annual"/>
    <d v="2023-03-28T00:00:00"/>
    <s v="Management"/>
    <s v="G"/>
    <s v="Yes"/>
    <n v="2.2000000000000002"/>
    <s v="Elect Director Eva Chen"/>
    <s v="Election of Directors"/>
    <s v="For"/>
    <x v="2"/>
    <m/>
    <s v="No"/>
  </r>
  <r>
    <x v="531"/>
    <s v="Japan"/>
    <s v="JP3637300009"/>
    <n v="6125286"/>
    <s v="Annual"/>
    <d v="2023-03-28T00:00:00"/>
    <s v="Management"/>
    <s v="G"/>
    <s v="Yes"/>
    <n v="2.2999999999999998"/>
    <s v="Elect Director Mahendra Negi"/>
    <s v="Election of Directors"/>
    <s v="For"/>
    <x v="2"/>
    <m/>
    <s v="No"/>
  </r>
  <r>
    <x v="531"/>
    <s v="Japan"/>
    <s v="JP3637300009"/>
    <n v="6125286"/>
    <s v="Annual"/>
    <d v="2023-03-28T00:00:00"/>
    <s v="Management"/>
    <s v="G"/>
    <s v="Yes"/>
    <n v="2.4"/>
    <s v="Elect Director Omikawa, Akihiko"/>
    <s v="Election of Directors"/>
    <s v="For"/>
    <x v="2"/>
    <m/>
    <s v="No"/>
  </r>
  <r>
    <x v="531"/>
    <s v="Japan"/>
    <s v="JP3637300009"/>
    <n v="6125286"/>
    <s v="Annual"/>
    <d v="2023-03-28T00:00:00"/>
    <s v="Management"/>
    <s v="G"/>
    <s v="Yes"/>
    <n v="2.5"/>
    <s v="Elect Director Koga, Tetsuo"/>
    <s v="Election of Directors"/>
    <s v="For"/>
    <x v="2"/>
    <m/>
    <s v="No"/>
  </r>
  <r>
    <x v="531"/>
    <s v="Japan"/>
    <s v="JP3637300009"/>
    <n v="6125286"/>
    <s v="Annual"/>
    <d v="2023-03-28T00:00:00"/>
    <s v="Management"/>
    <s v="G"/>
    <s v="Yes"/>
    <n v="2.6"/>
    <s v="Elect Director Tokuoka, Koichiro"/>
    <s v="Election of Directors"/>
    <s v="For"/>
    <x v="2"/>
    <m/>
    <s v="No"/>
  </r>
  <r>
    <x v="531"/>
    <s v="Japan"/>
    <s v="JP3637300009"/>
    <n v="6125286"/>
    <s v="Annual"/>
    <d v="2023-03-28T00:00:00"/>
    <s v="Management"/>
    <s v="G"/>
    <s v="Yes"/>
    <n v="3"/>
    <s v="Amend Articles to Change Location of Head Office"/>
    <s v="Other"/>
    <s v="For"/>
    <x v="2"/>
    <m/>
    <s v="No"/>
  </r>
  <r>
    <x v="532"/>
    <s v="Bermuda"/>
    <s v="BMG0171K1018"/>
    <s v="BRXVS60"/>
    <s v="Special"/>
    <d v="2023-03-29T00:00:00"/>
    <s v="Management"/>
    <s v="G"/>
    <s v="Yes"/>
    <n v="1"/>
    <s v="Approve 2024 Advertising Services Framework Agreement, Proposed Annual Cap and Related Transactions"/>
    <s v="Other"/>
    <s v="For"/>
    <x v="2"/>
    <m/>
    <s v="No"/>
  </r>
  <r>
    <x v="532"/>
    <s v="Bermuda"/>
    <s v="BMG0171K1018"/>
    <s v="BRXVS60"/>
    <s v="Special"/>
    <d v="2023-03-29T00:00:00"/>
    <s v="Management"/>
    <s v="G"/>
    <s v="Yes"/>
    <n v="2"/>
    <s v="Approve 2024 Framework Technical Services Agreement, Proposed Annual Cap and Related Transactions"/>
    <s v="Other"/>
    <s v="For"/>
    <x v="2"/>
    <m/>
    <s v="No"/>
  </r>
  <r>
    <x v="532"/>
    <s v="Bermuda"/>
    <s v="BMG0171K1018"/>
    <s v="BRXVS60"/>
    <s v="Special"/>
    <d v="2023-03-29T00:00:00"/>
    <s v="Management"/>
    <s v="G"/>
    <s v="Yes"/>
    <n v="3"/>
    <s v="Authorize Board to Deal With All Matters in Relation to the 2024 Advertising Services Framework Agreement, 2024 Framework Technical Services Agreement, Proposed Annual Cap and Related Transactions"/>
    <s v="Other"/>
    <s v="For"/>
    <x v="2"/>
    <m/>
    <s v="No"/>
  </r>
  <r>
    <x v="533"/>
    <s v="Austria"/>
    <s v="AT0000730007"/>
    <s v="B1WVF68"/>
    <s v="Annual"/>
    <d v="2023-03-29T00:00:00"/>
    <s v="Management"/>
    <s v="G"/>
    <s v="No"/>
    <n v="1"/>
    <s v="Receive Financial Statements and Statutory Reports for Fiscal Year 2022 (Non-Voting)"/>
    <s v="Reports"/>
    <m/>
    <x v="0"/>
    <m/>
    <s v="No"/>
  </r>
  <r>
    <x v="533"/>
    <s v="Austria"/>
    <s v="AT0000730007"/>
    <s v="B1WVF68"/>
    <s v="Annual"/>
    <d v="2023-03-29T00:00:00"/>
    <s v="Management"/>
    <s v="G"/>
    <s v="Yes"/>
    <n v="2"/>
    <s v="Approve Allocation of Income and Dividends of EUR 2.10 per Share"/>
    <s v="Other"/>
    <s v="For"/>
    <x v="2"/>
    <m/>
    <s v="No"/>
  </r>
  <r>
    <x v="533"/>
    <s v="Austria"/>
    <s v="AT0000730007"/>
    <s v="B1WVF68"/>
    <s v="Annual"/>
    <d v="2023-03-29T00:00:00"/>
    <s v="Management"/>
    <s v="G"/>
    <s v="Yes"/>
    <n v="3"/>
    <s v="Approve Discharge of Management Board for Fiscal Year 2022"/>
    <s v="Other"/>
    <s v="For"/>
    <x v="2"/>
    <m/>
    <s v="No"/>
  </r>
  <r>
    <x v="533"/>
    <s v="Austria"/>
    <s v="AT0000730007"/>
    <s v="B1WVF68"/>
    <s v="Annual"/>
    <d v="2023-03-29T00:00:00"/>
    <s v="Management"/>
    <s v="G"/>
    <s v="Yes"/>
    <n v="4"/>
    <s v="Approve Discharge of Supervisory Board for Fiscal Year 2022"/>
    <s v="Other"/>
    <s v="For"/>
    <x v="2"/>
    <m/>
    <s v="No"/>
  </r>
  <r>
    <x v="533"/>
    <s v="Austria"/>
    <s v="AT0000730007"/>
    <s v="B1WVF68"/>
    <s v="Annual"/>
    <d v="2023-03-29T00:00:00"/>
    <s v="Management"/>
    <s v="G"/>
    <s v="Yes"/>
    <n v="5"/>
    <s v="Approve Remuneration of Supervisory Board Members"/>
    <s v="Incentives and Remuneration"/>
    <s v="For"/>
    <x v="2"/>
    <m/>
    <s v="No"/>
  </r>
  <r>
    <x v="533"/>
    <s v="Austria"/>
    <s v="AT0000730007"/>
    <s v="B1WVF68"/>
    <s v="Annual"/>
    <d v="2023-03-29T00:00:00"/>
    <s v="Management"/>
    <s v="G"/>
    <s v="Yes"/>
    <n v="6"/>
    <s v="Ratify KPMG Austria GmbH as Auditors for Fiscal Year 2023"/>
    <s v="Auditors"/>
    <s v="For"/>
    <x v="2"/>
    <m/>
    <s v="No"/>
  </r>
  <r>
    <x v="533"/>
    <s v="Austria"/>
    <s v="AT0000730007"/>
    <s v="B1WVF68"/>
    <s v="Annual"/>
    <d v="2023-03-29T00:00:00"/>
    <s v="Management"/>
    <s v="G"/>
    <s v="Yes"/>
    <n v="7"/>
    <s v="Approve Remuneration Report"/>
    <s v="Incentives and Remuneration"/>
    <s v="For"/>
    <x v="1"/>
    <s v="Independence compromised with performance based pay."/>
    <s v="Yes"/>
  </r>
  <r>
    <x v="533"/>
    <s v="Austria"/>
    <s v="AT0000730007"/>
    <s v="B1WVF68"/>
    <s v="Annual"/>
    <d v="2023-03-29T00:00:00"/>
    <s v="Management"/>
    <s v="G"/>
    <s v="Yes"/>
    <n v="8"/>
    <s v="Authorize Share Repurchase Program and Reissuance or Cancellation of Repurchased Shares"/>
    <s v="Other"/>
    <s v="For"/>
    <x v="2"/>
    <m/>
    <s v="No"/>
  </r>
  <r>
    <x v="533"/>
    <s v="Austria"/>
    <s v="AT0000730007"/>
    <s v="B1WVF68"/>
    <s v="Annual"/>
    <d v="2023-03-29T00:00:00"/>
    <s v="Management"/>
    <s v="G"/>
    <s v="Yes"/>
    <n v="9"/>
    <s v="Amend Articles Re: Company Announcements"/>
    <s v="Other"/>
    <s v="For"/>
    <x v="2"/>
    <m/>
    <s v="No"/>
  </r>
  <r>
    <x v="533"/>
    <s v="Austria"/>
    <s v="AT0000730007"/>
    <s v="B1WVF68"/>
    <s v="Annual"/>
    <d v="2023-03-29T00:00:00"/>
    <s v="Management"/>
    <s v="G"/>
    <s v="Yes"/>
    <n v="10.1"/>
    <s v="New/Amended Proposals from Shareholders"/>
    <s v="Other"/>
    <s v="None"/>
    <x v="4"/>
    <m/>
    <s v="No"/>
  </r>
  <r>
    <x v="533"/>
    <s v="Austria"/>
    <s v="AT0000730007"/>
    <s v="B1WVF68"/>
    <s v="Annual"/>
    <d v="2023-03-29T00:00:00"/>
    <s v="Management"/>
    <s v="G"/>
    <s v="Yes"/>
    <n v="10.199999999999999"/>
    <s v="New/Amended Proposals from Management and Supervisory Board"/>
    <s v="Other"/>
    <s v="None"/>
    <x v="4"/>
    <m/>
    <s v="No"/>
  </r>
  <r>
    <x v="534"/>
    <s v="Turkey"/>
    <s v="TRACIMSA91F9"/>
    <s v="B03MQV5"/>
    <s v="Annual"/>
    <d v="2023-03-29T00:00:00"/>
    <s v="Management"/>
    <s v="G"/>
    <s v="Yes"/>
    <n v="1"/>
    <s v="Open Meeting and Elect Presiding Council of Meeting"/>
    <s v="Other"/>
    <s v="For"/>
    <x v="2"/>
    <m/>
    <s v="No"/>
  </r>
  <r>
    <x v="534"/>
    <s v="Turkey"/>
    <s v="TRACIMSA91F9"/>
    <s v="B03MQV5"/>
    <s v="Annual"/>
    <d v="2023-03-29T00:00:00"/>
    <s v="Management"/>
    <s v="G"/>
    <s v="Yes"/>
    <n v="2"/>
    <s v="Accept Board Report"/>
    <s v="Reports"/>
    <s v="For"/>
    <x v="2"/>
    <m/>
    <s v="No"/>
  </r>
  <r>
    <x v="534"/>
    <s v="Turkey"/>
    <s v="TRACIMSA91F9"/>
    <s v="B03MQV5"/>
    <s v="Annual"/>
    <d v="2023-03-29T00:00:00"/>
    <s v="Management"/>
    <s v="G"/>
    <s v="Yes"/>
    <n v="3"/>
    <s v="Accept Audit Report"/>
    <s v="Reports"/>
    <s v="For"/>
    <x v="2"/>
    <m/>
    <s v="No"/>
  </r>
  <r>
    <x v="534"/>
    <s v="Turkey"/>
    <s v="TRACIMSA91F9"/>
    <s v="B03MQV5"/>
    <s v="Annual"/>
    <d v="2023-03-29T00:00:00"/>
    <s v="Management"/>
    <s v="G"/>
    <s v="Yes"/>
    <n v="4"/>
    <s v="Accept Financial Statements"/>
    <s v="Other"/>
    <s v="For"/>
    <x v="2"/>
    <m/>
    <s v="No"/>
  </r>
  <r>
    <x v="534"/>
    <s v="Turkey"/>
    <s v="TRACIMSA91F9"/>
    <s v="B03MQV5"/>
    <s v="Annual"/>
    <d v="2023-03-29T00:00:00"/>
    <s v="Management"/>
    <s v="G"/>
    <s v="No"/>
    <n v="5"/>
    <s v="Receive Information on Independent Directors Provided by Capital Markets Board"/>
    <s v="Election of Directors"/>
    <m/>
    <x v="0"/>
    <m/>
    <s v="No"/>
  </r>
  <r>
    <x v="534"/>
    <s v="Turkey"/>
    <s v="TRACIMSA91F9"/>
    <s v="B03MQV5"/>
    <s v="Annual"/>
    <d v="2023-03-29T00:00:00"/>
    <s v="Management"/>
    <s v="G"/>
    <s v="Yes"/>
    <n v="6"/>
    <s v="Approve Discharge of Board"/>
    <s v="Other"/>
    <s v="For"/>
    <x v="2"/>
    <m/>
    <s v="No"/>
  </r>
  <r>
    <x v="534"/>
    <s v="Turkey"/>
    <s v="TRACIMSA91F9"/>
    <s v="B03MQV5"/>
    <s v="Annual"/>
    <d v="2023-03-29T00:00:00"/>
    <s v="Management"/>
    <s v="G"/>
    <s v="Yes"/>
    <n v="7"/>
    <s v="Approve Allocation of Income"/>
    <s v="Other"/>
    <s v="For"/>
    <x v="2"/>
    <m/>
    <s v="No"/>
  </r>
  <r>
    <x v="534"/>
    <s v="Turkey"/>
    <s v="TRACIMSA91F9"/>
    <s v="B03MQV5"/>
    <s v="Annual"/>
    <d v="2023-03-29T00:00:00"/>
    <s v="Management"/>
    <s v="G"/>
    <s v="Yes"/>
    <n v="8"/>
    <s v="Approve Director Remuneration"/>
    <s v="Election of Directors"/>
    <s v="For"/>
    <x v="1"/>
    <s v="Poor pay disclosure."/>
    <s v="Yes"/>
  </r>
  <r>
    <x v="534"/>
    <s v="Turkey"/>
    <s v="TRACIMSA91F9"/>
    <s v="B03MQV5"/>
    <s v="Annual"/>
    <d v="2023-03-29T00:00:00"/>
    <s v="Management"/>
    <s v="G"/>
    <s v="Yes"/>
    <n v="9"/>
    <s v="Ratify External Auditors"/>
    <s v="Auditors"/>
    <s v="For"/>
    <x v="2"/>
    <m/>
    <s v="No"/>
  </r>
  <r>
    <x v="534"/>
    <s v="Turkey"/>
    <s v="TRACIMSA91F9"/>
    <s v="B03MQV5"/>
    <s v="Annual"/>
    <d v="2023-03-29T00:00:00"/>
    <s v="Management"/>
    <s v="S"/>
    <s v="No"/>
    <n v="10"/>
    <s v="Receive Information on Donations Made in 2022"/>
    <s v="Other"/>
    <m/>
    <x v="0"/>
    <m/>
    <s v="No"/>
  </r>
  <r>
    <x v="534"/>
    <s v="Turkey"/>
    <s v="TRACIMSA91F9"/>
    <s v="B03MQV5"/>
    <s v="Annual"/>
    <d v="2023-03-29T00:00:00"/>
    <s v="Management"/>
    <s v="S"/>
    <s v="Yes"/>
    <n v="11"/>
    <s v="Approve Upper Limit of Donations for 2023"/>
    <s v="Other"/>
    <s v="For"/>
    <x v="1"/>
    <s v="Not enough disclosure to make an informed decision."/>
    <s v="Yes"/>
  </r>
  <r>
    <x v="534"/>
    <s v="Turkey"/>
    <s v="TRACIMSA91F9"/>
    <s v="B03MQV5"/>
    <s v="Annual"/>
    <d v="2023-03-29T00:00:00"/>
    <s v="Management"/>
    <s v="G"/>
    <s v="Yes"/>
    <n v="12"/>
    <s v="Grant Permission for Board Members to Engage in Commercial Transactions with Company and Be Involved with Companies with Similar Corporate Purpose in Accordance with Articles 395 and 396 of Turkish Commercial Law"/>
    <s v="Other"/>
    <s v="For"/>
    <x v="2"/>
    <m/>
    <s v="No"/>
  </r>
  <r>
    <x v="534"/>
    <s v="Turkey"/>
    <s v="TRACIMSA91F9"/>
    <s v="B03MQV5"/>
    <s v="Annual"/>
    <d v="2023-03-29T00:00:00"/>
    <s v="Management"/>
    <s v="G"/>
    <s v="No"/>
    <n v="13"/>
    <s v="Wishes"/>
    <s v="Other"/>
    <m/>
    <x v="0"/>
    <m/>
    <s v="No"/>
  </r>
  <r>
    <x v="535"/>
    <s v="South Korea"/>
    <s v="KR7021240007"/>
    <n v="6173401"/>
    <s v="Annual"/>
    <d v="2023-03-29T00:00:00"/>
    <s v="Management"/>
    <s v="G"/>
    <s v="Yes"/>
    <n v="1"/>
    <s v="Approve Financial Statements and Allocation of Income"/>
    <s v="Other"/>
    <s v="For"/>
    <x v="2"/>
    <m/>
    <s v="No"/>
  </r>
  <r>
    <x v="535"/>
    <s v="South Korea"/>
    <s v="KR7021240007"/>
    <n v="6173401"/>
    <s v="Annual"/>
    <d v="2023-03-29T00:00:00"/>
    <s v="Management"/>
    <s v="G"/>
    <s v="Yes"/>
    <n v="2"/>
    <s v="Amend Articles of Incorporation"/>
    <s v="Other"/>
    <s v="For"/>
    <x v="2"/>
    <m/>
    <s v="No"/>
  </r>
  <r>
    <x v="535"/>
    <s v="South Korea"/>
    <s v="KR7021240007"/>
    <n v="6173401"/>
    <s v="Annual"/>
    <d v="2023-03-29T00:00:00"/>
    <s v="Management"/>
    <s v="G"/>
    <s v="Yes"/>
    <n v="3.1"/>
    <s v="Elect Bang Jun-hyeok as Inside Director"/>
    <s v="Election of Directors"/>
    <s v="For"/>
    <x v="1"/>
    <s v="Executive Chair without sufficient counterbalance."/>
    <s v="Yes"/>
  </r>
  <r>
    <x v="535"/>
    <s v="South Korea"/>
    <s v="KR7021240007"/>
    <n v="6173401"/>
    <s v="Annual"/>
    <d v="2023-03-29T00:00:00"/>
    <s v="Management"/>
    <s v="G"/>
    <s v="Yes"/>
    <n v="3.2"/>
    <s v="Elect Seo Jang-won as Inside Director"/>
    <s v="Election of Directors"/>
    <s v="For"/>
    <x v="2"/>
    <m/>
    <s v="No"/>
  </r>
  <r>
    <x v="535"/>
    <s v="South Korea"/>
    <s v="KR7021240007"/>
    <n v="6173401"/>
    <s v="Annual"/>
    <d v="2023-03-29T00:00:00"/>
    <s v="Management"/>
    <s v="G"/>
    <s v="Yes"/>
    <n v="3.3"/>
    <s v="Elect Kim Soon-tae as Inside Director"/>
    <s v="Election of Directors"/>
    <s v="For"/>
    <x v="2"/>
    <m/>
    <s v="No"/>
  </r>
  <r>
    <x v="535"/>
    <s v="South Korea"/>
    <s v="KR7021240007"/>
    <n v="6173401"/>
    <s v="Annual"/>
    <d v="2023-03-29T00:00:00"/>
    <s v="Management"/>
    <s v="G"/>
    <s v="Yes"/>
    <n v="3.4"/>
    <s v="Elect Yoon Bu-hyeon as Outside Director"/>
    <s v="Election of Directors"/>
    <s v="For"/>
    <x v="2"/>
    <m/>
    <s v="No"/>
  </r>
  <r>
    <x v="535"/>
    <s v="South Korea"/>
    <s v="KR7021240007"/>
    <n v="6173401"/>
    <s v="Annual"/>
    <d v="2023-03-29T00:00:00"/>
    <s v="Management"/>
    <s v="G"/>
    <s v="Yes"/>
    <n v="3.5"/>
    <s v="Elect Kim Gyu-ho as Outside Director"/>
    <s v="Election of Directors"/>
    <s v="For"/>
    <x v="2"/>
    <m/>
    <s v="No"/>
  </r>
  <r>
    <x v="535"/>
    <s v="South Korea"/>
    <s v="KR7021240007"/>
    <n v="6173401"/>
    <s v="Annual"/>
    <d v="2023-03-29T00:00:00"/>
    <s v="Management"/>
    <s v="G"/>
    <s v="Yes"/>
    <n v="4"/>
    <s v="Elect Kim Jin-bae as Outside Director to Serve as an Audit Committee Member"/>
    <s v="Election of Directors"/>
    <s v="For"/>
    <x v="2"/>
    <m/>
    <s v="No"/>
  </r>
  <r>
    <x v="535"/>
    <s v="South Korea"/>
    <s v="KR7021240007"/>
    <n v="6173401"/>
    <s v="Annual"/>
    <d v="2023-03-29T00:00:00"/>
    <s v="Management"/>
    <s v="G"/>
    <s v="Yes"/>
    <n v="5.0999999999999996"/>
    <s v="Elect Yoon Bu-hyeon as a Member of Audit Committee"/>
    <s v="Other"/>
    <s v="For"/>
    <x v="2"/>
    <m/>
    <s v="No"/>
  </r>
  <r>
    <x v="535"/>
    <s v="South Korea"/>
    <s v="KR7021240007"/>
    <n v="6173401"/>
    <s v="Annual"/>
    <d v="2023-03-29T00:00:00"/>
    <s v="Management"/>
    <s v="G"/>
    <s v="Yes"/>
    <n v="5.2"/>
    <s v="Elect Lee Gil-yeon as a Member of Audit Committee"/>
    <s v="Other"/>
    <s v="For"/>
    <x v="2"/>
    <m/>
    <s v="No"/>
  </r>
  <r>
    <x v="535"/>
    <s v="South Korea"/>
    <s v="KR7021240007"/>
    <n v="6173401"/>
    <s v="Annual"/>
    <d v="2023-03-29T00:00:00"/>
    <s v="Management"/>
    <s v="G"/>
    <s v="Yes"/>
    <n v="6"/>
    <s v="Approve Total Remuneration of Inside Directors and Outside Directors"/>
    <s v="Election of Directors"/>
    <s v="For"/>
    <x v="2"/>
    <m/>
    <s v="No"/>
  </r>
  <r>
    <x v="536"/>
    <s v="Japan"/>
    <s v="JP3493400000"/>
    <n v="6250821"/>
    <s v="Annual"/>
    <d v="2023-03-29T00:00:00"/>
    <s v="Management"/>
    <s v="G"/>
    <s v="Yes"/>
    <n v="1"/>
    <s v="Approve Allocation of Income, with a Final Dividend of JPY 50"/>
    <s v="Other"/>
    <s v="For"/>
    <x v="2"/>
    <m/>
    <s v="No"/>
  </r>
  <r>
    <x v="536"/>
    <s v="Japan"/>
    <s v="JP3493400000"/>
    <n v="6250821"/>
    <s v="Annual"/>
    <d v="2023-03-29T00:00:00"/>
    <s v="Management"/>
    <s v="G"/>
    <s v="Yes"/>
    <n v="2.1"/>
    <s v="Elect Director Saito, Masayuki"/>
    <s v="Election of Directors"/>
    <s v="For"/>
    <x v="2"/>
    <m/>
    <s v="No"/>
  </r>
  <r>
    <x v="536"/>
    <s v="Japan"/>
    <s v="JP3493400000"/>
    <n v="6250821"/>
    <s v="Annual"/>
    <d v="2023-03-29T00:00:00"/>
    <s v="Management"/>
    <s v="G"/>
    <s v="Yes"/>
    <n v="2.2000000000000002"/>
    <s v="Elect Director Ino, Kaoru"/>
    <s v="Election of Directors"/>
    <s v="For"/>
    <x v="2"/>
    <m/>
    <s v="No"/>
  </r>
  <r>
    <x v="536"/>
    <s v="Japan"/>
    <s v="JP3493400000"/>
    <n v="6250821"/>
    <s v="Annual"/>
    <d v="2023-03-29T00:00:00"/>
    <s v="Management"/>
    <s v="G"/>
    <s v="Yes"/>
    <n v="2.2999999999999998"/>
    <s v="Elect Director Tamaki, Toshifumi"/>
    <s v="Election of Directors"/>
    <s v="For"/>
    <x v="2"/>
    <m/>
    <s v="No"/>
  </r>
  <r>
    <x v="536"/>
    <s v="Japan"/>
    <s v="JP3493400000"/>
    <n v="6250821"/>
    <s v="Annual"/>
    <d v="2023-03-29T00:00:00"/>
    <s v="Management"/>
    <s v="G"/>
    <s v="Yes"/>
    <n v="2.4"/>
    <s v="Elect Director Kawamura, Yoshihisa"/>
    <s v="Election of Directors"/>
    <s v="For"/>
    <x v="2"/>
    <m/>
    <s v="No"/>
  </r>
  <r>
    <x v="536"/>
    <s v="Japan"/>
    <s v="JP3493400000"/>
    <n v="6250821"/>
    <s v="Annual"/>
    <d v="2023-03-29T00:00:00"/>
    <s v="Management"/>
    <s v="G"/>
    <s v="Yes"/>
    <n v="2.5"/>
    <s v="Elect Director Asai, Takeshi"/>
    <s v="Election of Directors"/>
    <s v="For"/>
    <x v="2"/>
    <m/>
    <s v="No"/>
  </r>
  <r>
    <x v="536"/>
    <s v="Japan"/>
    <s v="JP3493400000"/>
    <n v="6250821"/>
    <s v="Annual"/>
    <d v="2023-03-29T00:00:00"/>
    <s v="Management"/>
    <s v="G"/>
    <s v="Yes"/>
    <n v="2.6"/>
    <s v="Elect Director Furuta, Shuji"/>
    <s v="Election of Directors"/>
    <s v="For"/>
    <x v="2"/>
    <m/>
    <s v="No"/>
  </r>
  <r>
    <x v="536"/>
    <s v="Japan"/>
    <s v="JP3493400000"/>
    <n v="6250821"/>
    <s v="Annual"/>
    <d v="2023-03-29T00:00:00"/>
    <s v="Management"/>
    <s v="G"/>
    <s v="Yes"/>
    <n v="2.7"/>
    <s v="Elect Director Tamura, Yoshiaki"/>
    <s v="Election of Directors"/>
    <s v="For"/>
    <x v="2"/>
    <m/>
    <s v="No"/>
  </r>
  <r>
    <x v="536"/>
    <s v="Japan"/>
    <s v="JP3493400000"/>
    <n v="6250821"/>
    <s v="Annual"/>
    <d v="2023-03-29T00:00:00"/>
    <s v="Management"/>
    <s v="G"/>
    <s v="Yes"/>
    <n v="2.8"/>
    <s v="Elect Director Shoji, Kuniko"/>
    <s v="Election of Directors"/>
    <s v="For"/>
    <x v="2"/>
    <m/>
    <s v="No"/>
  </r>
  <r>
    <x v="536"/>
    <s v="Japan"/>
    <s v="JP3493400000"/>
    <n v="6250821"/>
    <s v="Annual"/>
    <d v="2023-03-29T00:00:00"/>
    <s v="Management"/>
    <s v="G"/>
    <s v="Yes"/>
    <n v="2.9"/>
    <s v="Elect Director Fujita, Masami"/>
    <s v="Election of Directors"/>
    <s v="For"/>
    <x v="2"/>
    <m/>
    <s v="No"/>
  </r>
  <r>
    <x v="536"/>
    <s v="Japan"/>
    <s v="JP3493400000"/>
    <n v="6250821"/>
    <s v="Annual"/>
    <d v="2023-03-29T00:00:00"/>
    <s v="Management"/>
    <s v="G"/>
    <s v="Yes"/>
    <n v="3.1"/>
    <s v="Appoint Statutory Auditor Ninomiya, Hiroyuki"/>
    <s v="Auditors"/>
    <s v="For"/>
    <x v="2"/>
    <m/>
    <s v="No"/>
  </r>
  <r>
    <x v="536"/>
    <s v="Japan"/>
    <s v="JP3493400000"/>
    <n v="6250821"/>
    <s v="Annual"/>
    <d v="2023-03-29T00:00:00"/>
    <s v="Management"/>
    <s v="G"/>
    <s v="Yes"/>
    <n v="3.2"/>
    <s v="Appoint Statutory Auditor Kishigami, Keiko"/>
    <s v="Auditors"/>
    <s v="For"/>
    <x v="2"/>
    <m/>
    <s v="No"/>
  </r>
  <r>
    <x v="537"/>
    <s v="South Korea"/>
    <s v="KR7034020008"/>
    <n v="6294670"/>
    <s v="Annual"/>
    <d v="2023-03-29T00:00:00"/>
    <s v="Management"/>
    <s v="G"/>
    <s v="Yes"/>
    <n v="1"/>
    <s v="Approve Financial Statements and Allocation of Income"/>
    <s v="Other"/>
    <s v="For"/>
    <x v="1"/>
    <s v="Company has failed to publish the audited accounts in a sufficient timeframe ahead of the meeting."/>
    <s v="Yes"/>
  </r>
  <r>
    <x v="537"/>
    <s v="South Korea"/>
    <s v="KR7034020008"/>
    <n v="6294670"/>
    <s v="Annual"/>
    <d v="2023-03-29T00:00:00"/>
    <s v="Management"/>
    <s v="G"/>
    <s v="Yes"/>
    <n v="2"/>
    <s v="Amend Articles of Incorporation"/>
    <s v="Other"/>
    <s v="For"/>
    <x v="2"/>
    <m/>
    <s v="No"/>
  </r>
  <r>
    <x v="537"/>
    <s v="South Korea"/>
    <s v="KR7034020008"/>
    <n v="6294670"/>
    <s v="Annual"/>
    <d v="2023-03-29T00:00:00"/>
    <s v="Management"/>
    <s v="G"/>
    <s v="Yes"/>
    <n v="3.1"/>
    <s v="Elect Park Ji-won as Inside Director"/>
    <s v="Election of Directors"/>
    <s v="For"/>
    <x v="1"/>
    <s v="Executive Chair without sufficient counterbalance."/>
    <s v="Yes"/>
  </r>
  <r>
    <x v="537"/>
    <s v="South Korea"/>
    <s v="KR7034020008"/>
    <n v="6294670"/>
    <s v="Annual"/>
    <d v="2023-03-29T00:00:00"/>
    <s v="Management"/>
    <s v="G"/>
    <s v="Yes"/>
    <n v="3.2"/>
    <s v="Elect Lee Eun-hyeong as Outside Director"/>
    <s v="Election of Directors"/>
    <s v="For"/>
    <x v="2"/>
    <m/>
    <s v="No"/>
  </r>
  <r>
    <x v="537"/>
    <s v="South Korea"/>
    <s v="KR7034020008"/>
    <n v="6294670"/>
    <s v="Annual"/>
    <d v="2023-03-29T00:00:00"/>
    <s v="Management"/>
    <s v="G"/>
    <s v="Yes"/>
    <n v="3.3"/>
    <s v="Elect Choi Tae-hyeon as Outside Director"/>
    <s v="Election of Directors"/>
    <s v="For"/>
    <x v="2"/>
    <m/>
    <s v="No"/>
  </r>
  <r>
    <x v="537"/>
    <s v="South Korea"/>
    <s v="KR7034020008"/>
    <n v="6294670"/>
    <s v="Annual"/>
    <d v="2023-03-29T00:00:00"/>
    <s v="Management"/>
    <s v="G"/>
    <s v="Yes"/>
    <n v="4.0999999999999996"/>
    <s v="Elect Lee Eun-hyeong as a Member of Audit Committee"/>
    <s v="Other"/>
    <s v="For"/>
    <x v="2"/>
    <m/>
    <s v="No"/>
  </r>
  <r>
    <x v="537"/>
    <s v="South Korea"/>
    <s v="KR7034020008"/>
    <n v="6294670"/>
    <s v="Annual"/>
    <d v="2023-03-29T00:00:00"/>
    <s v="Management"/>
    <s v="G"/>
    <s v="Yes"/>
    <n v="4.2"/>
    <s v="Elect Choi Tae-hyeon as a Member of Audit Committee"/>
    <s v="Other"/>
    <s v="For"/>
    <x v="2"/>
    <m/>
    <s v="No"/>
  </r>
  <r>
    <x v="537"/>
    <s v="South Korea"/>
    <s v="KR7034020008"/>
    <n v="6294670"/>
    <s v="Annual"/>
    <d v="2023-03-29T00:00:00"/>
    <s v="Management"/>
    <s v="G"/>
    <s v="Yes"/>
    <n v="5"/>
    <s v="Approve Total Remuneration of Inside Directors and Outside Directors"/>
    <s v="Election of Directors"/>
    <s v="For"/>
    <x v="2"/>
    <m/>
    <s v="No"/>
  </r>
  <r>
    <x v="538"/>
    <s v="Japan"/>
    <s v="JP3166000004"/>
    <n v="6302700"/>
    <s v="Annual"/>
    <d v="2023-03-29T00:00:00"/>
    <s v="Management"/>
    <s v="G"/>
    <s v="Yes"/>
    <n v="1"/>
    <s v="Approve Allocation of Income, with a Final Dividend of JPY 108"/>
    <s v="Other"/>
    <s v="For"/>
    <x v="2"/>
    <m/>
    <s v="No"/>
  </r>
  <r>
    <x v="538"/>
    <s v="Japan"/>
    <s v="JP3166000004"/>
    <n v="6302700"/>
    <s v="Annual"/>
    <d v="2023-03-29T00:00:00"/>
    <s v="Management"/>
    <s v="G"/>
    <s v="Yes"/>
    <n v="2.1"/>
    <s v="Elect Director Maeda, Toichi"/>
    <s v="Election of Directors"/>
    <s v="For"/>
    <x v="2"/>
    <m/>
    <s v="No"/>
  </r>
  <r>
    <x v="538"/>
    <s v="Japan"/>
    <s v="JP3166000004"/>
    <n v="6302700"/>
    <s v="Annual"/>
    <d v="2023-03-29T00:00:00"/>
    <s v="Management"/>
    <s v="G"/>
    <s v="Yes"/>
    <n v="2.1"/>
    <s v="Elect Director Koge, Teiji"/>
    <s v="Election of Directors"/>
    <s v="For"/>
    <x v="2"/>
    <m/>
    <s v="No"/>
  </r>
  <r>
    <x v="538"/>
    <s v="Japan"/>
    <s v="JP3166000004"/>
    <n v="6302700"/>
    <s v="Annual"/>
    <d v="2023-03-29T00:00:00"/>
    <s v="Management"/>
    <s v="G"/>
    <s v="Yes"/>
    <n v="2.11"/>
    <s v="Elect Director Numagami, Tsuyoshi"/>
    <s v="Election of Directors"/>
    <s v="For"/>
    <x v="2"/>
    <m/>
    <s v="No"/>
  </r>
  <r>
    <x v="538"/>
    <s v="Japan"/>
    <s v="JP3166000004"/>
    <n v="6302700"/>
    <s v="Annual"/>
    <d v="2023-03-29T00:00:00"/>
    <s v="Management"/>
    <s v="G"/>
    <s v="Yes"/>
    <n v="2.2000000000000002"/>
    <s v="Elect Director Asami, Masao"/>
    <s v="Election of Directors"/>
    <s v="For"/>
    <x v="2"/>
    <m/>
    <s v="No"/>
  </r>
  <r>
    <x v="538"/>
    <s v="Japan"/>
    <s v="JP3166000004"/>
    <n v="6302700"/>
    <s v="Annual"/>
    <d v="2023-03-29T00:00:00"/>
    <s v="Management"/>
    <s v="G"/>
    <s v="Yes"/>
    <n v="2.2999999999999998"/>
    <s v="Elect Director Sawabe, Hajime"/>
    <s v="Election of Directors"/>
    <s v="For"/>
    <x v="1"/>
    <s v="Board lacks diversity."/>
    <s v="Yes"/>
  </r>
  <r>
    <x v="538"/>
    <s v="Japan"/>
    <s v="JP3166000004"/>
    <n v="6302700"/>
    <s v="Annual"/>
    <d v="2023-03-29T00:00:00"/>
    <s v="Management"/>
    <s v="G"/>
    <s v="Yes"/>
    <n v="2.4"/>
    <s v="Elect Director Oeda, Hiroshi"/>
    <s v="Election of Directors"/>
    <s v="For"/>
    <x v="2"/>
    <m/>
    <s v="No"/>
  </r>
  <r>
    <x v="538"/>
    <s v="Japan"/>
    <s v="JP3166000004"/>
    <n v="6302700"/>
    <s v="Annual"/>
    <d v="2023-03-29T00:00:00"/>
    <s v="Management"/>
    <s v="G"/>
    <s v="Yes"/>
    <n v="2.5"/>
    <s v="Elect Director Nishiyama, Junko"/>
    <s v="Election of Directors"/>
    <s v="For"/>
    <x v="2"/>
    <m/>
    <s v="No"/>
  </r>
  <r>
    <x v="538"/>
    <s v="Japan"/>
    <s v="JP3166000004"/>
    <n v="6302700"/>
    <s v="Annual"/>
    <d v="2023-03-29T00:00:00"/>
    <s v="Management"/>
    <s v="G"/>
    <s v="Yes"/>
    <n v="2.6"/>
    <s v="Elect Director Fujimoto, Mie"/>
    <s v="Election of Directors"/>
    <s v="For"/>
    <x v="2"/>
    <m/>
    <s v="No"/>
  </r>
  <r>
    <x v="538"/>
    <s v="Japan"/>
    <s v="JP3166000004"/>
    <n v="6302700"/>
    <s v="Annual"/>
    <d v="2023-03-29T00:00:00"/>
    <s v="Management"/>
    <s v="G"/>
    <s v="Yes"/>
    <n v="2.7"/>
    <s v="Elect Director Kitayama, Hisae"/>
    <s v="Election of Directors"/>
    <s v="For"/>
    <x v="2"/>
    <m/>
    <s v="No"/>
  </r>
  <r>
    <x v="538"/>
    <s v="Japan"/>
    <s v="JP3166000004"/>
    <n v="6302700"/>
    <s v="Annual"/>
    <d v="2023-03-29T00:00:00"/>
    <s v="Management"/>
    <s v="G"/>
    <s v="Yes"/>
    <n v="2.8"/>
    <s v="Elect Director Nagamine, Akihiko"/>
    <s v="Election of Directors"/>
    <s v="For"/>
    <x v="2"/>
    <m/>
    <s v="No"/>
  </r>
  <r>
    <x v="538"/>
    <s v="Japan"/>
    <s v="JP3166000004"/>
    <n v="6302700"/>
    <s v="Annual"/>
    <d v="2023-03-29T00:00:00"/>
    <s v="Management"/>
    <s v="G"/>
    <s v="Yes"/>
    <n v="2.9"/>
    <s v="Elect Director Shimamura, Takuya"/>
    <s v="Election of Directors"/>
    <s v="For"/>
    <x v="2"/>
    <m/>
    <s v="No"/>
  </r>
  <r>
    <x v="538"/>
    <s v="Japan"/>
    <s v="JP3166000004"/>
    <n v="6302700"/>
    <s v="Annual"/>
    <d v="2023-03-29T00:00:00"/>
    <s v="Management"/>
    <s v="G"/>
    <s v="Yes"/>
    <n v="3"/>
    <s v="Appoint Deloitte Touche Tohmatsu LLC as New External Audit Firm"/>
    <s v="Other"/>
    <s v="For"/>
    <x v="2"/>
    <m/>
    <s v="No"/>
  </r>
  <r>
    <x v="539"/>
    <s v="South Korea"/>
    <s v="KR7247540008"/>
    <s v="BJ321P7"/>
    <s v="Annual"/>
    <d v="2023-03-29T00:00:00"/>
    <s v="Management"/>
    <s v="G"/>
    <s v="Yes"/>
    <n v="1"/>
    <s v="Approve Financial Statements and Allocation of Income"/>
    <s v="Other"/>
    <s v="For"/>
    <x v="1"/>
    <s v="Company has failed to publish the audited accounts in a sufficient timeframe ahead of the meeting."/>
    <s v="Yes"/>
  </r>
  <r>
    <x v="539"/>
    <s v="South Korea"/>
    <s v="KR7247540008"/>
    <s v="BJ321P7"/>
    <s v="Annual"/>
    <d v="2023-03-29T00:00:00"/>
    <s v="Management"/>
    <s v="G"/>
    <s v="Yes"/>
    <n v="2"/>
    <s v="Elect Kim Soon-ju as Non-Independent Non-Executive Director"/>
    <s v="Election of Directors"/>
    <s v="For"/>
    <x v="2"/>
    <m/>
    <s v="No"/>
  </r>
  <r>
    <x v="539"/>
    <s v="South Korea"/>
    <s v="KR7247540008"/>
    <s v="BJ321P7"/>
    <s v="Annual"/>
    <d v="2023-03-29T00:00:00"/>
    <s v="Management"/>
    <s v="G"/>
    <s v="Yes"/>
    <n v="3"/>
    <s v="Approve Total Remuneration of Inside Directors and Outside Directors"/>
    <s v="Election of Directors"/>
    <s v="For"/>
    <x v="2"/>
    <m/>
    <s v="No"/>
  </r>
  <r>
    <x v="539"/>
    <s v="South Korea"/>
    <s v="KR7247540008"/>
    <s v="BJ321P7"/>
    <s v="Annual"/>
    <d v="2023-03-29T00:00:00"/>
    <s v="Management"/>
    <s v="G"/>
    <s v="Yes"/>
    <n v="4"/>
    <s v="Authorize Board to Fix Remuneration of Internal Auditor(s)"/>
    <s v="Incentives and Remuneration"/>
    <s v="For"/>
    <x v="2"/>
    <m/>
    <s v="No"/>
  </r>
  <r>
    <x v="540"/>
    <s v="Sweden"/>
    <s v="SE0016589188"/>
    <s v="BP81612"/>
    <s v="Annual"/>
    <d v="2023-03-29T00:00:00"/>
    <s v="Management"/>
    <s v="G"/>
    <s v="Yes"/>
    <n v="1"/>
    <s v="Elect Chairman of Meeting"/>
    <s v="Other"/>
    <s v="For"/>
    <x v="2"/>
    <m/>
    <s v="No"/>
  </r>
  <r>
    <x v="540"/>
    <s v="Sweden"/>
    <s v="SE0016589188"/>
    <s v="BP81612"/>
    <s v="Annual"/>
    <d v="2023-03-29T00:00:00"/>
    <s v="Management"/>
    <s v="G"/>
    <s v="Yes"/>
    <n v="2"/>
    <s v="Prepare and Approve List of Shareholders"/>
    <s v="Other"/>
    <s v="For"/>
    <x v="2"/>
    <m/>
    <s v="No"/>
  </r>
  <r>
    <x v="540"/>
    <s v="Sweden"/>
    <s v="SE0016589188"/>
    <s v="BP81612"/>
    <s v="Annual"/>
    <d v="2023-03-29T00:00:00"/>
    <s v="Management"/>
    <s v="G"/>
    <s v="Yes"/>
    <n v="3"/>
    <s v="Approve Agenda of Meeting"/>
    <s v="Other"/>
    <s v="For"/>
    <x v="2"/>
    <m/>
    <s v="No"/>
  </r>
  <r>
    <x v="540"/>
    <s v="Sweden"/>
    <s v="SE0016589188"/>
    <s v="BP81612"/>
    <s v="Annual"/>
    <d v="2023-03-29T00:00:00"/>
    <s v="Management"/>
    <s v="G"/>
    <s v="No"/>
    <n v="4"/>
    <s v="Designate Inspector(s) of Minutes of Meeting"/>
    <s v="Other"/>
    <m/>
    <x v="0"/>
    <m/>
    <s v="No"/>
  </r>
  <r>
    <x v="540"/>
    <s v="Sweden"/>
    <s v="SE0016589188"/>
    <s v="BP81612"/>
    <s v="Annual"/>
    <d v="2023-03-29T00:00:00"/>
    <s v="Management"/>
    <s v="G"/>
    <s v="Yes"/>
    <n v="5"/>
    <s v="Acknowledge Proper Convening of Meeting"/>
    <s v="Other"/>
    <s v="For"/>
    <x v="2"/>
    <m/>
    <s v="No"/>
  </r>
  <r>
    <x v="540"/>
    <s v="Sweden"/>
    <s v="SE0016589188"/>
    <s v="BP81612"/>
    <s v="Annual"/>
    <d v="2023-03-29T00:00:00"/>
    <s v="Management"/>
    <s v="G"/>
    <s v="No"/>
    <n v="6"/>
    <s v="Receive Financial Statements and Statutory Reports"/>
    <s v="Reports"/>
    <m/>
    <x v="0"/>
    <m/>
    <s v="No"/>
  </r>
  <r>
    <x v="540"/>
    <s v="Sweden"/>
    <s v="SE0016589188"/>
    <s v="BP81612"/>
    <s v="Annual"/>
    <d v="2023-03-29T00:00:00"/>
    <s v="Management"/>
    <s v="G"/>
    <s v="No"/>
    <n v="7"/>
    <s v="Receive President's Report"/>
    <s v="Reports"/>
    <m/>
    <x v="0"/>
    <m/>
    <s v="No"/>
  </r>
  <r>
    <x v="540"/>
    <s v="Sweden"/>
    <s v="SE0016589188"/>
    <s v="BP81612"/>
    <s v="Annual"/>
    <d v="2023-03-29T00:00:00"/>
    <s v="Management"/>
    <s v="G"/>
    <s v="Yes"/>
    <n v="8"/>
    <s v="Accept Financial Statements and Statutory Reports"/>
    <s v="Reports"/>
    <s v="For"/>
    <x v="2"/>
    <m/>
    <s v="No"/>
  </r>
  <r>
    <x v="540"/>
    <s v="Sweden"/>
    <s v="SE0016589188"/>
    <s v="BP81612"/>
    <s v="Annual"/>
    <d v="2023-03-29T00:00:00"/>
    <s v="Management"/>
    <s v="G"/>
    <s v="Yes"/>
    <n v="9.1"/>
    <s v="Approve Discharge of Staffan Bohman"/>
    <s v="Other"/>
    <s v="For"/>
    <x v="2"/>
    <m/>
    <s v="No"/>
  </r>
  <r>
    <x v="540"/>
    <s v="Sweden"/>
    <s v="SE0016589188"/>
    <s v="BP81612"/>
    <s v="Annual"/>
    <d v="2023-03-29T00:00:00"/>
    <s v="Management"/>
    <s v="G"/>
    <s v="Yes"/>
    <n v="9.1"/>
    <s v="Approve Discharge of Viveca Brinkenfeldt-Lever"/>
    <s v="Other"/>
    <s v="For"/>
    <x v="2"/>
    <m/>
    <s v="No"/>
  </r>
  <r>
    <x v="540"/>
    <s v="Sweden"/>
    <s v="SE0016589188"/>
    <s v="BP81612"/>
    <s v="Annual"/>
    <d v="2023-03-29T00:00:00"/>
    <s v="Management"/>
    <s v="G"/>
    <s v="Yes"/>
    <n v="9.11"/>
    <s v="Approve Discharge of Peter Ferm"/>
    <s v="Other"/>
    <s v="For"/>
    <x v="2"/>
    <m/>
    <s v="No"/>
  </r>
  <r>
    <x v="540"/>
    <s v="Sweden"/>
    <s v="SE0016589188"/>
    <s v="BP81612"/>
    <s v="Annual"/>
    <d v="2023-03-29T00:00:00"/>
    <s v="Management"/>
    <s v="G"/>
    <s v="Yes"/>
    <n v="9.1199999999999992"/>
    <s v="Approve Discharge of Ulrik Danestad"/>
    <s v="Other"/>
    <s v="For"/>
    <x v="2"/>
    <m/>
    <s v="No"/>
  </r>
  <r>
    <x v="540"/>
    <s v="Sweden"/>
    <s v="SE0016589188"/>
    <s v="BP81612"/>
    <s v="Annual"/>
    <d v="2023-03-29T00:00:00"/>
    <s v="Management"/>
    <s v="G"/>
    <s v="Yes"/>
    <n v="9.1300000000000008"/>
    <s v="Approve Discharge of Wilson Quispe"/>
    <s v="Other"/>
    <s v="For"/>
    <x v="2"/>
    <m/>
    <s v="No"/>
  </r>
  <r>
    <x v="540"/>
    <s v="Sweden"/>
    <s v="SE0016589188"/>
    <s v="BP81612"/>
    <s v="Annual"/>
    <d v="2023-03-29T00:00:00"/>
    <s v="Management"/>
    <s v="G"/>
    <s v="Yes"/>
    <n v="9.14"/>
    <s v="Approve Discharge of Jonas Samuelson as CEO"/>
    <s v="Other"/>
    <s v="For"/>
    <x v="2"/>
    <m/>
    <s v="No"/>
  </r>
  <r>
    <x v="540"/>
    <s v="Sweden"/>
    <s v="SE0016589188"/>
    <s v="BP81612"/>
    <s v="Annual"/>
    <d v="2023-03-29T00:00:00"/>
    <s v="Management"/>
    <s v="G"/>
    <s v="Yes"/>
    <n v="9.1999999999999993"/>
    <s v="Approve Discharge of Petra Hedengran"/>
    <s v="Other"/>
    <s v="For"/>
    <x v="2"/>
    <m/>
    <s v="No"/>
  </r>
  <r>
    <x v="540"/>
    <s v="Sweden"/>
    <s v="SE0016589188"/>
    <s v="BP81612"/>
    <s v="Annual"/>
    <d v="2023-03-29T00:00:00"/>
    <s v="Management"/>
    <s v="G"/>
    <s v="Yes"/>
    <n v="9.3000000000000007"/>
    <s v="Approve Discharge of Henrik Henriksson"/>
    <s v="Other"/>
    <s v="For"/>
    <x v="2"/>
    <m/>
    <s v="No"/>
  </r>
  <r>
    <x v="540"/>
    <s v="Sweden"/>
    <s v="SE0016589188"/>
    <s v="BP81612"/>
    <s v="Annual"/>
    <d v="2023-03-29T00:00:00"/>
    <s v="Management"/>
    <s v="G"/>
    <s v="Yes"/>
    <n v="9.4"/>
    <s v="Approve Discharge of Ulla Litzen"/>
    <s v="Other"/>
    <s v="For"/>
    <x v="2"/>
    <m/>
    <s v="No"/>
  </r>
  <r>
    <x v="540"/>
    <s v="Sweden"/>
    <s v="SE0016589188"/>
    <s v="BP81612"/>
    <s v="Annual"/>
    <d v="2023-03-29T00:00:00"/>
    <s v="Management"/>
    <s v="G"/>
    <s v="Yes"/>
    <n v="9.5"/>
    <s v="Approve Discharge of Karin Overbeck"/>
    <s v="Other"/>
    <s v="For"/>
    <x v="2"/>
    <m/>
    <s v="No"/>
  </r>
  <r>
    <x v="540"/>
    <s v="Sweden"/>
    <s v="SE0016589188"/>
    <s v="BP81612"/>
    <s v="Annual"/>
    <d v="2023-03-29T00:00:00"/>
    <s v="Management"/>
    <s v="G"/>
    <s v="Yes"/>
    <n v="9.6"/>
    <s v="Approve Discharge of Fredrik Persson"/>
    <s v="Other"/>
    <s v="For"/>
    <x v="2"/>
    <m/>
    <s v="No"/>
  </r>
  <r>
    <x v="540"/>
    <s v="Sweden"/>
    <s v="SE0016589188"/>
    <s v="BP81612"/>
    <s v="Annual"/>
    <d v="2023-03-29T00:00:00"/>
    <s v="Management"/>
    <s v="G"/>
    <s v="Yes"/>
    <n v="9.6999999999999993"/>
    <s v="Approve Discharge of David Porter"/>
    <s v="Other"/>
    <s v="For"/>
    <x v="2"/>
    <m/>
    <s v="No"/>
  </r>
  <r>
    <x v="540"/>
    <s v="Sweden"/>
    <s v="SE0016589188"/>
    <s v="BP81612"/>
    <s v="Annual"/>
    <d v="2023-03-29T00:00:00"/>
    <s v="Management"/>
    <s v="G"/>
    <s v="Yes"/>
    <n v="9.8000000000000007"/>
    <s v="Approve Discharge of Jonas Samuelson"/>
    <s v="Other"/>
    <s v="For"/>
    <x v="2"/>
    <m/>
    <s v="No"/>
  </r>
  <r>
    <x v="540"/>
    <s v="Sweden"/>
    <s v="SE0016589188"/>
    <s v="BP81612"/>
    <s v="Annual"/>
    <d v="2023-03-29T00:00:00"/>
    <s v="Management"/>
    <s v="G"/>
    <s v="Yes"/>
    <n v="9.9"/>
    <s v="Approve Discharge of Mina Billing"/>
    <s v="Other"/>
    <s v="For"/>
    <x v="2"/>
    <m/>
    <s v="No"/>
  </r>
  <r>
    <x v="540"/>
    <s v="Sweden"/>
    <s v="SE0016589188"/>
    <s v="BP81612"/>
    <s v="Annual"/>
    <d v="2023-03-29T00:00:00"/>
    <s v="Management"/>
    <s v="G"/>
    <s v="Yes"/>
    <n v="10"/>
    <s v="Approve Allocation of Income and Omission of Dividends"/>
    <s v="Other"/>
    <s v="For"/>
    <x v="2"/>
    <m/>
    <s v="No"/>
  </r>
  <r>
    <x v="540"/>
    <s v="Sweden"/>
    <s v="SE0016589188"/>
    <s v="BP81612"/>
    <s v="Annual"/>
    <d v="2023-03-29T00:00:00"/>
    <s v="Management"/>
    <s v="G"/>
    <s v="Yes"/>
    <n v="11"/>
    <s v="Determine Number of Members (8) and Deputy Members (0) of Board"/>
    <s v="Other"/>
    <s v="For"/>
    <x v="2"/>
    <m/>
    <s v="No"/>
  </r>
  <r>
    <x v="540"/>
    <s v="Sweden"/>
    <s v="SE0016589188"/>
    <s v="BP81612"/>
    <s v="Annual"/>
    <d v="2023-03-29T00:00:00"/>
    <s v="Management"/>
    <s v="G"/>
    <s v="Yes"/>
    <n v="12.1"/>
    <s v="Approve Remuneration of Directors in the Amount of SEK 2.4 Million for Chairman and SEK 720,000 for Other Directors; Approve Remuneration for Committee Work"/>
    <s v="Election of Directors"/>
    <s v="For"/>
    <x v="2"/>
    <m/>
    <s v="No"/>
  </r>
  <r>
    <x v="540"/>
    <s v="Sweden"/>
    <s v="SE0016589188"/>
    <s v="BP81612"/>
    <s v="Annual"/>
    <d v="2023-03-29T00:00:00"/>
    <s v="Management"/>
    <s v="G"/>
    <s v="Yes"/>
    <n v="12.2"/>
    <s v="Approve Remuneration of Auditors"/>
    <s v="Incentives and Remuneration"/>
    <s v="For"/>
    <x v="2"/>
    <m/>
    <s v="No"/>
  </r>
  <r>
    <x v="540"/>
    <s v="Sweden"/>
    <s v="SE0016589188"/>
    <s v="BP81612"/>
    <s v="Annual"/>
    <d v="2023-03-29T00:00:00"/>
    <s v="Management"/>
    <s v="G"/>
    <s v="Yes"/>
    <n v="14"/>
    <s v="Ratify PricewaterhouseCoopers AB as Auditors"/>
    <s v="Auditors"/>
    <s v="For"/>
    <x v="2"/>
    <m/>
    <s v="No"/>
  </r>
  <r>
    <x v="540"/>
    <s v="Sweden"/>
    <s v="SE0016589188"/>
    <s v="BP81612"/>
    <s v="Annual"/>
    <d v="2023-03-29T00:00:00"/>
    <s v="Management"/>
    <s v="G"/>
    <s v="Yes"/>
    <n v="15"/>
    <s v="Approve Remuneration Report"/>
    <s v="Incentives and Remuneration"/>
    <s v="For"/>
    <x v="2"/>
    <m/>
    <s v="No"/>
  </r>
  <r>
    <x v="540"/>
    <s v="Sweden"/>
    <s v="SE0016589188"/>
    <s v="BP81612"/>
    <s v="Annual"/>
    <d v="2023-03-29T00:00:00"/>
    <s v="Management"/>
    <s v="G"/>
    <s v="No"/>
    <n v="18"/>
    <s v="Close Meeting"/>
    <s v="Other"/>
    <m/>
    <x v="0"/>
    <m/>
    <s v="No"/>
  </r>
  <r>
    <x v="540"/>
    <s v="Sweden"/>
    <s v="SE0016589188"/>
    <s v="BP81612"/>
    <s v="Annual"/>
    <d v="2023-03-29T00:00:00"/>
    <s v="Management"/>
    <s v="G"/>
    <s v="Yes"/>
    <s v="13.a"/>
    <s v="Reelect Staffan Bohman as Director"/>
    <s v="Election of Directors"/>
    <s v="For"/>
    <x v="2"/>
    <m/>
    <s v="No"/>
  </r>
  <r>
    <x v="540"/>
    <s v="Sweden"/>
    <s v="SE0016589188"/>
    <s v="BP81612"/>
    <s v="Annual"/>
    <d v="2023-03-29T00:00:00"/>
    <s v="Management"/>
    <s v="G"/>
    <s v="Yes"/>
    <s v="13.b"/>
    <s v="Reelect Petra Hedengran as Director"/>
    <s v="Election of Directors"/>
    <s v="For"/>
    <x v="2"/>
    <m/>
    <s v="No"/>
  </r>
  <r>
    <x v="540"/>
    <s v="Sweden"/>
    <s v="SE0016589188"/>
    <s v="BP81612"/>
    <s v="Annual"/>
    <d v="2023-03-29T00:00:00"/>
    <s v="Management"/>
    <s v="G"/>
    <s v="Yes"/>
    <s v="13.c"/>
    <s v="Reelect Henrik Henriksson as Director"/>
    <s v="Election of Directors"/>
    <s v="For"/>
    <x v="2"/>
    <m/>
    <s v="No"/>
  </r>
  <r>
    <x v="540"/>
    <s v="Sweden"/>
    <s v="SE0016589188"/>
    <s v="BP81612"/>
    <s v="Annual"/>
    <d v="2023-03-29T00:00:00"/>
    <s v="Management"/>
    <s v="G"/>
    <s v="Yes"/>
    <s v="13.d"/>
    <s v="Reelect Ulla Litzen as Director"/>
    <s v="Election of Directors"/>
    <s v="For"/>
    <x v="2"/>
    <m/>
    <s v="No"/>
  </r>
  <r>
    <x v="540"/>
    <s v="Sweden"/>
    <s v="SE0016589188"/>
    <s v="BP81612"/>
    <s v="Annual"/>
    <d v="2023-03-29T00:00:00"/>
    <s v="Management"/>
    <s v="G"/>
    <s v="Yes"/>
    <s v="13.e"/>
    <s v="Reelect Karin Overbeck as Director"/>
    <s v="Election of Directors"/>
    <s v="For"/>
    <x v="2"/>
    <m/>
    <s v="No"/>
  </r>
  <r>
    <x v="540"/>
    <s v="Sweden"/>
    <s v="SE0016589188"/>
    <s v="BP81612"/>
    <s v="Annual"/>
    <d v="2023-03-29T00:00:00"/>
    <s v="Management"/>
    <s v="G"/>
    <s v="Yes"/>
    <s v="13.f"/>
    <s v="Reelect Fredrik Persson as Director"/>
    <s v="Election of Directors"/>
    <s v="For"/>
    <x v="2"/>
    <m/>
    <s v="No"/>
  </r>
  <r>
    <x v="540"/>
    <s v="Sweden"/>
    <s v="SE0016589188"/>
    <s v="BP81612"/>
    <s v="Annual"/>
    <d v="2023-03-29T00:00:00"/>
    <s v="Management"/>
    <s v="G"/>
    <s v="Yes"/>
    <s v="13.g"/>
    <s v="Reelect David Porter as Director"/>
    <s v="Election of Directors"/>
    <s v="For"/>
    <x v="2"/>
    <m/>
    <s v="No"/>
  </r>
  <r>
    <x v="540"/>
    <s v="Sweden"/>
    <s v="SE0016589188"/>
    <s v="BP81612"/>
    <s v="Annual"/>
    <d v="2023-03-29T00:00:00"/>
    <s v="Management"/>
    <s v="G"/>
    <s v="Yes"/>
    <s v="13.h"/>
    <s v="Reelect Jonas Samuelson as Director"/>
    <s v="Election of Directors"/>
    <s v="For"/>
    <x v="2"/>
    <m/>
    <s v="No"/>
  </r>
  <r>
    <x v="540"/>
    <s v="Sweden"/>
    <s v="SE0016589188"/>
    <s v="BP81612"/>
    <s v="Annual"/>
    <d v="2023-03-29T00:00:00"/>
    <s v="Management"/>
    <s v="G"/>
    <s v="Yes"/>
    <s v="13.i"/>
    <s v="Elect Staffan Bohman as Board Chair"/>
    <s v="Other"/>
    <s v="For"/>
    <x v="2"/>
    <m/>
    <s v="No"/>
  </r>
  <r>
    <x v="540"/>
    <s v="Sweden"/>
    <s v="SE0016589188"/>
    <s v="BP81612"/>
    <s v="Annual"/>
    <d v="2023-03-29T00:00:00"/>
    <s v="Management"/>
    <s v="G"/>
    <s v="Yes"/>
    <s v="16.a"/>
    <s v="Authorize Share Repurchase Program"/>
    <s v="Other"/>
    <s v="For"/>
    <x v="2"/>
    <m/>
    <s v="No"/>
  </r>
  <r>
    <x v="540"/>
    <s v="Sweden"/>
    <s v="SE0016589188"/>
    <s v="BP81612"/>
    <s v="Annual"/>
    <d v="2023-03-29T00:00:00"/>
    <s v="Management"/>
    <s v="G"/>
    <s v="Yes"/>
    <s v="16.b"/>
    <s v="Authorize Reissuance of Repurchased Shares"/>
    <s v="Other"/>
    <s v="For"/>
    <x v="2"/>
    <m/>
    <s v="No"/>
  </r>
  <r>
    <x v="540"/>
    <s v="Sweden"/>
    <s v="SE0016589188"/>
    <s v="BP81612"/>
    <s v="Annual"/>
    <d v="2023-03-29T00:00:00"/>
    <s v="Management"/>
    <s v="G"/>
    <s v="Yes"/>
    <s v="16.c"/>
    <s v="Approve Transfer of 1,544,925 B-Shares"/>
    <s v="Other"/>
    <s v="For"/>
    <x v="1"/>
    <s v="Concerns with the underlying stock plan. Vesting of performance awards is less than three years."/>
    <s v="Yes"/>
  </r>
  <r>
    <x v="540"/>
    <s v="Sweden"/>
    <s v="SE0016589188"/>
    <s v="BP81612"/>
    <s v="Annual"/>
    <d v="2023-03-29T00:00:00"/>
    <s v="Management"/>
    <s v="G"/>
    <s v="Yes"/>
    <s v="17.a"/>
    <s v="Approve Performance Share Plan for Key Employees"/>
    <s v="Other"/>
    <s v="For"/>
    <x v="2"/>
    <m/>
    <s v="No"/>
  </r>
  <r>
    <x v="540"/>
    <s v="Sweden"/>
    <s v="SE0016589188"/>
    <s v="BP81612"/>
    <s v="Annual"/>
    <d v="2023-03-29T00:00:00"/>
    <s v="Management"/>
    <s v="G"/>
    <s v="Yes"/>
    <s v="17.b"/>
    <s v="Approve Equity Plan Financing"/>
    <s v="Other"/>
    <s v="For"/>
    <x v="2"/>
    <m/>
    <s v="No"/>
  </r>
  <r>
    <x v="541"/>
    <s v="Spain"/>
    <s v="ES0130960018"/>
    <n v="7383072"/>
    <s v="Annual"/>
    <d v="2023-03-29T00:00:00"/>
    <s v="Management"/>
    <s v="G"/>
    <s v="Yes"/>
    <n v="1"/>
    <s v="Approve Consolidated and Standalone Financial Statements"/>
    <s v="Other"/>
    <s v="For"/>
    <x v="2"/>
    <m/>
    <s v="No"/>
  </r>
  <r>
    <x v="541"/>
    <s v="Spain"/>
    <s v="ES0130960018"/>
    <n v="7383072"/>
    <s v="Annual"/>
    <d v="2023-03-29T00:00:00"/>
    <s v="Management"/>
    <s v="E, S"/>
    <s v="Yes"/>
    <n v="2"/>
    <s v="Approve Non-Financial Information Statement"/>
    <s v="Other"/>
    <s v="For"/>
    <x v="2"/>
    <m/>
    <s v="No"/>
  </r>
  <r>
    <x v="541"/>
    <s v="Spain"/>
    <s v="ES0130960018"/>
    <n v="7383072"/>
    <s v="Annual"/>
    <d v="2023-03-29T00:00:00"/>
    <s v="Management"/>
    <s v="G"/>
    <s v="Yes"/>
    <n v="3"/>
    <s v="Approve Allocation of Income and Dividends"/>
    <s v="Other"/>
    <s v="For"/>
    <x v="2"/>
    <m/>
    <s v="No"/>
  </r>
  <r>
    <x v="541"/>
    <s v="Spain"/>
    <s v="ES0130960018"/>
    <n v="7383072"/>
    <s v="Annual"/>
    <d v="2023-03-29T00:00:00"/>
    <s v="Management"/>
    <s v="G"/>
    <s v="Yes"/>
    <n v="4"/>
    <s v="Approve Discharge of Board"/>
    <s v="Other"/>
    <s v="For"/>
    <x v="2"/>
    <m/>
    <s v="No"/>
  </r>
  <r>
    <x v="541"/>
    <s v="Spain"/>
    <s v="ES0130960018"/>
    <n v="7383072"/>
    <s v="Annual"/>
    <d v="2023-03-29T00:00:00"/>
    <s v="Management"/>
    <s v="G"/>
    <s v="Yes"/>
    <n v="5.0999999999999996"/>
    <s v="Reelect Eva Patricia Urbez Sanz as Director"/>
    <s v="Election of Directors"/>
    <s v="For"/>
    <x v="2"/>
    <m/>
    <s v="No"/>
  </r>
  <r>
    <x v="541"/>
    <s v="Spain"/>
    <s v="ES0130960018"/>
    <n v="7383072"/>
    <s v="Annual"/>
    <d v="2023-03-29T00:00:00"/>
    <s v="Management"/>
    <s v="G"/>
    <s v="Yes"/>
    <n v="5.2"/>
    <s v="Reelect Santiago Ferrer Costa as Director"/>
    <s v="Election of Directors"/>
    <s v="For"/>
    <x v="2"/>
    <m/>
    <s v="No"/>
  </r>
  <r>
    <x v="541"/>
    <s v="Spain"/>
    <s v="ES0130960018"/>
    <n v="7383072"/>
    <s v="Annual"/>
    <d v="2023-03-29T00:00:00"/>
    <s v="Management"/>
    <s v="G"/>
    <s v="Yes"/>
    <n v="5.3"/>
    <s v="Fix Number of Directors at 15"/>
    <s v="Election of Directors"/>
    <s v="For"/>
    <x v="2"/>
    <m/>
    <s v="No"/>
  </r>
  <r>
    <x v="541"/>
    <s v="Spain"/>
    <s v="ES0130960018"/>
    <n v="7383072"/>
    <s v="Annual"/>
    <d v="2023-03-29T00:00:00"/>
    <s v="Management"/>
    <s v="G"/>
    <s v="Yes"/>
    <n v="6.1"/>
    <s v="Amend Articles Re: Remuneration Committee and Sustainability and Appointments Committee"/>
    <s v="Incentives and Remuneration"/>
    <s v="For"/>
    <x v="2"/>
    <m/>
    <s v="No"/>
  </r>
  <r>
    <x v="541"/>
    <s v="Spain"/>
    <s v="ES0130960018"/>
    <n v="7383072"/>
    <s v="Annual"/>
    <d v="2023-03-29T00:00:00"/>
    <s v="Management"/>
    <s v="G"/>
    <s v="Yes"/>
    <n v="6.2"/>
    <s v="Amend Article 45 Re: Composition, Powers and Functioning of Sustainability and Appointments Committee"/>
    <s v="Other"/>
    <s v="For"/>
    <x v="2"/>
    <m/>
    <s v="No"/>
  </r>
  <r>
    <x v="541"/>
    <s v="Spain"/>
    <s v="ES0130960018"/>
    <n v="7383072"/>
    <s v="Annual"/>
    <d v="2023-03-29T00:00:00"/>
    <s v="Management"/>
    <s v="G"/>
    <s v="Yes"/>
    <n v="6.3"/>
    <s v="Add New Article 45 bis Re: Composition, Powers and Functioning of Remuneration Committee"/>
    <s v="Incentives and Remuneration"/>
    <s v="For"/>
    <x v="2"/>
    <m/>
    <s v="No"/>
  </r>
  <r>
    <x v="541"/>
    <s v="Spain"/>
    <s v="ES0130960018"/>
    <n v="7383072"/>
    <s v="Annual"/>
    <d v="2023-03-29T00:00:00"/>
    <s v="Management"/>
    <s v="G"/>
    <s v="Yes"/>
    <n v="7"/>
    <s v="Amend Article 5 of General Meeting Regulations Re: Convening of General Meetings"/>
    <s v="Other"/>
    <s v="For"/>
    <x v="2"/>
    <m/>
    <s v="No"/>
  </r>
  <r>
    <x v="541"/>
    <s v="Spain"/>
    <s v="ES0130960018"/>
    <n v="7383072"/>
    <s v="Annual"/>
    <d v="2023-03-29T00:00:00"/>
    <s v="Management"/>
    <s v="G"/>
    <s v="Yes"/>
    <n v="8"/>
    <s v="Advisory Vote on Remuneration Report"/>
    <s v="Incentives and Remuneration"/>
    <s v="For"/>
    <x v="2"/>
    <m/>
    <s v="No"/>
  </r>
  <r>
    <x v="541"/>
    <s v="Spain"/>
    <s v="ES0130960018"/>
    <n v="7383072"/>
    <s v="Annual"/>
    <d v="2023-03-29T00:00:00"/>
    <s v="Management"/>
    <s v="G"/>
    <s v="No"/>
    <n v="9"/>
    <s v="Receive Amendments to Board of Directors Regulations"/>
    <s v="Election of Directors"/>
    <m/>
    <x v="0"/>
    <m/>
    <s v="No"/>
  </r>
  <r>
    <x v="541"/>
    <s v="Spain"/>
    <s v="ES0130960018"/>
    <n v="7383072"/>
    <s v="Annual"/>
    <d v="2023-03-29T00:00:00"/>
    <s v="Management"/>
    <s v="G"/>
    <s v="Yes"/>
    <n v="10"/>
    <s v="Authorize Board to Ratify and Execute Approved Resolutions"/>
    <s v="Other"/>
    <s v="For"/>
    <x v="2"/>
    <m/>
    <s v="No"/>
  </r>
  <r>
    <x v="542"/>
    <s v="Sweden"/>
    <s v="SE0009922164"/>
    <s v="BF1K7P7"/>
    <s v="Annual"/>
    <d v="2023-03-29T00:00:00"/>
    <s v="Management"/>
    <s v="G"/>
    <s v="Yes"/>
    <n v="1"/>
    <s v="Elect Chairman of Meeting"/>
    <s v="Other"/>
    <s v="For"/>
    <x v="2"/>
    <m/>
    <s v="No"/>
  </r>
  <r>
    <x v="542"/>
    <s v="Sweden"/>
    <s v="SE0009922164"/>
    <s v="BF1K7P7"/>
    <s v="Annual"/>
    <d v="2023-03-29T00:00:00"/>
    <s v="Management"/>
    <s v="G"/>
    <s v="Yes"/>
    <n v="2"/>
    <s v="Prepare and Approve List of Shareholders"/>
    <s v="Other"/>
    <s v="For"/>
    <x v="2"/>
    <m/>
    <s v="No"/>
  </r>
  <r>
    <x v="542"/>
    <s v="Sweden"/>
    <s v="SE0009922164"/>
    <s v="BF1K7P7"/>
    <s v="Annual"/>
    <d v="2023-03-29T00:00:00"/>
    <s v="Management"/>
    <s v="G"/>
    <s v="No"/>
    <n v="3"/>
    <s v="Designate Inspector(s) of Minutes of Meeting"/>
    <s v="Other"/>
    <m/>
    <x v="0"/>
    <m/>
    <s v="No"/>
  </r>
  <r>
    <x v="542"/>
    <s v="Sweden"/>
    <s v="SE0009922164"/>
    <s v="BF1K7P7"/>
    <s v="Annual"/>
    <d v="2023-03-29T00:00:00"/>
    <s v="Management"/>
    <s v="G"/>
    <s v="Yes"/>
    <n v="4"/>
    <s v="Acknowledge Proper Convening of Meeting"/>
    <s v="Other"/>
    <s v="For"/>
    <x v="2"/>
    <m/>
    <s v="No"/>
  </r>
  <r>
    <x v="542"/>
    <s v="Sweden"/>
    <s v="SE0009922164"/>
    <s v="BF1K7P7"/>
    <s v="Annual"/>
    <d v="2023-03-29T00:00:00"/>
    <s v="Management"/>
    <s v="G"/>
    <s v="Yes"/>
    <n v="5"/>
    <s v="Approve Agenda of Meeting"/>
    <s v="Other"/>
    <s v="For"/>
    <x v="2"/>
    <m/>
    <s v="No"/>
  </r>
  <r>
    <x v="542"/>
    <s v="Sweden"/>
    <s v="SE0009922164"/>
    <s v="BF1K7P7"/>
    <s v="Annual"/>
    <d v="2023-03-29T00:00:00"/>
    <s v="Management"/>
    <s v="G"/>
    <s v="No"/>
    <n v="6"/>
    <s v="Receive Financial Statements and Statutory Reports"/>
    <s v="Reports"/>
    <m/>
    <x v="0"/>
    <m/>
    <s v="No"/>
  </r>
  <r>
    <x v="542"/>
    <s v="Sweden"/>
    <s v="SE0009922164"/>
    <s v="BF1K7P7"/>
    <s v="Annual"/>
    <d v="2023-03-29T00:00:00"/>
    <s v="Management"/>
    <s v="G"/>
    <s v="Yes"/>
    <n v="8"/>
    <s v="Determine Number of Members (9) and Deputy Members (0) of Board"/>
    <s v="Other"/>
    <s v="For"/>
    <x v="2"/>
    <m/>
    <s v="No"/>
  </r>
  <r>
    <x v="542"/>
    <s v="Sweden"/>
    <s v="SE0009922164"/>
    <s v="BF1K7P7"/>
    <s v="Annual"/>
    <d v="2023-03-29T00:00:00"/>
    <s v="Management"/>
    <s v="G"/>
    <s v="Yes"/>
    <n v="9"/>
    <s v="Determine Number of Auditors (1) and Deputy Auditors (0)"/>
    <s v="Auditors"/>
    <s v="For"/>
    <x v="2"/>
    <m/>
    <s v="No"/>
  </r>
  <r>
    <x v="542"/>
    <s v="Sweden"/>
    <s v="SE0009922164"/>
    <s v="BF1K7P7"/>
    <s v="Annual"/>
    <d v="2023-03-29T00:00:00"/>
    <s v="Management"/>
    <s v="G"/>
    <s v="Yes"/>
    <n v="12"/>
    <s v="Reelect Par Boman as Board Chair"/>
    <s v="Other"/>
    <s v="For"/>
    <x v="1"/>
    <s v="Director is considered overboarded."/>
    <s v="Yes"/>
  </r>
  <r>
    <x v="542"/>
    <s v="Sweden"/>
    <s v="SE0009922164"/>
    <s v="BF1K7P7"/>
    <s v="Annual"/>
    <d v="2023-03-29T00:00:00"/>
    <s v="Management"/>
    <s v="G"/>
    <s v="Yes"/>
    <n v="13"/>
    <s v="Ratify Ernst &amp; Young as Auditor"/>
    <s v="Auditors"/>
    <s v="For"/>
    <x v="2"/>
    <m/>
    <s v="No"/>
  </r>
  <r>
    <x v="542"/>
    <s v="Sweden"/>
    <s v="SE0009922164"/>
    <s v="BF1K7P7"/>
    <s v="Annual"/>
    <d v="2023-03-29T00:00:00"/>
    <s v="Management"/>
    <s v="G"/>
    <s v="Yes"/>
    <n v="14"/>
    <s v="Approve Remuneration Report"/>
    <s v="Incentives and Remuneration"/>
    <s v="For"/>
    <x v="2"/>
    <m/>
    <s v="No"/>
  </r>
  <r>
    <x v="542"/>
    <s v="Sweden"/>
    <s v="SE0009922164"/>
    <s v="BF1K7P7"/>
    <s v="Annual"/>
    <d v="2023-03-29T00:00:00"/>
    <s v="Management"/>
    <s v="G"/>
    <s v="Yes"/>
    <n v="15"/>
    <s v="Approve Cash-Based Incentive Program (Program 2023-2025) for Key Employees"/>
    <s v="Other"/>
    <s v="For"/>
    <x v="2"/>
    <m/>
    <s v="No"/>
  </r>
  <r>
    <x v="542"/>
    <s v="Sweden"/>
    <s v="SE0009922164"/>
    <s v="BF1K7P7"/>
    <s v="Annual"/>
    <d v="2023-03-29T00:00:00"/>
    <s v="Management"/>
    <s v="G"/>
    <s v="Yes"/>
    <s v="10.a"/>
    <s v="Approve Remuneration of Directors in the Amount of SEK 2.62 Million for Chairman and SEK 875,000 for Other Directors; Approve Remuneration for Committee Work"/>
    <s v="Election of Directors"/>
    <s v="For"/>
    <x v="2"/>
    <m/>
    <s v="No"/>
  </r>
  <r>
    <x v="542"/>
    <s v="Sweden"/>
    <s v="SE0009922164"/>
    <s v="BF1K7P7"/>
    <s v="Annual"/>
    <d v="2023-03-29T00:00:00"/>
    <s v="Management"/>
    <s v="G"/>
    <s v="Yes"/>
    <s v="10.b"/>
    <s v="Approve Remuneration of Auditors"/>
    <s v="Incentives and Remuneration"/>
    <s v="For"/>
    <x v="2"/>
    <m/>
    <s v="No"/>
  </r>
  <r>
    <x v="542"/>
    <s v="Sweden"/>
    <s v="SE0009922164"/>
    <s v="BF1K7P7"/>
    <s v="Annual"/>
    <d v="2023-03-29T00:00:00"/>
    <s v="Management"/>
    <s v="G"/>
    <s v="Yes"/>
    <s v="11.a"/>
    <s v="Reelect Ewa Bjorling as Director"/>
    <s v="Election of Directors"/>
    <s v="For"/>
    <x v="2"/>
    <m/>
    <s v="No"/>
  </r>
  <r>
    <x v="542"/>
    <s v="Sweden"/>
    <s v="SE0009922164"/>
    <s v="BF1K7P7"/>
    <s v="Annual"/>
    <d v="2023-03-29T00:00:00"/>
    <s v="Management"/>
    <s v="G"/>
    <s v="Yes"/>
    <s v="11.b"/>
    <s v="Reelect Par Boman as Director"/>
    <s v="Election of Directors"/>
    <s v="For"/>
    <x v="1"/>
    <s v="Director is considered overboarded."/>
    <s v="Yes"/>
  </r>
  <r>
    <x v="542"/>
    <s v="Sweden"/>
    <s v="SE0009922164"/>
    <s v="BF1K7P7"/>
    <s v="Annual"/>
    <d v="2023-03-29T00:00:00"/>
    <s v="Management"/>
    <s v="G"/>
    <s v="Yes"/>
    <s v="11.c"/>
    <s v="Reelect Annemarie Gardshol as Director"/>
    <s v="Election of Directors"/>
    <s v="For"/>
    <x v="2"/>
    <m/>
    <s v="No"/>
  </r>
  <r>
    <x v="542"/>
    <s v="Sweden"/>
    <s v="SE0009922164"/>
    <s v="BF1K7P7"/>
    <s v="Annual"/>
    <d v="2023-03-29T00:00:00"/>
    <s v="Management"/>
    <s v="G"/>
    <s v="Yes"/>
    <s v="11.d"/>
    <s v="Reelect Magnus Groth as Director"/>
    <s v="Election of Directors"/>
    <s v="For"/>
    <x v="2"/>
    <m/>
    <s v="No"/>
  </r>
  <r>
    <x v="542"/>
    <s v="Sweden"/>
    <s v="SE0009922164"/>
    <s v="BF1K7P7"/>
    <s v="Annual"/>
    <d v="2023-03-29T00:00:00"/>
    <s v="Management"/>
    <s v="G"/>
    <s v="Yes"/>
    <s v="11.e"/>
    <s v="Reelect Torbjorn Loof as Director"/>
    <s v="Election of Directors"/>
    <s v="For"/>
    <x v="2"/>
    <m/>
    <s v="No"/>
  </r>
  <r>
    <x v="542"/>
    <s v="Sweden"/>
    <s v="SE0009922164"/>
    <s v="BF1K7P7"/>
    <s v="Annual"/>
    <d v="2023-03-29T00:00:00"/>
    <s v="Management"/>
    <s v="G"/>
    <s v="Yes"/>
    <s v="11.f"/>
    <s v="Reelect Bert Nordberg as Director"/>
    <s v="Election of Directors"/>
    <s v="For"/>
    <x v="2"/>
    <m/>
    <s v="No"/>
  </r>
  <r>
    <x v="542"/>
    <s v="Sweden"/>
    <s v="SE0009922164"/>
    <s v="BF1K7P7"/>
    <s v="Annual"/>
    <d v="2023-03-29T00:00:00"/>
    <s v="Management"/>
    <s v="G"/>
    <s v="Yes"/>
    <s v="11.g"/>
    <s v="Reelect Barbara M. Thoralfsson as Director"/>
    <s v="Election of Directors"/>
    <s v="For"/>
    <x v="2"/>
    <m/>
    <s v="No"/>
  </r>
  <r>
    <x v="542"/>
    <s v="Sweden"/>
    <s v="SE0009922164"/>
    <s v="BF1K7P7"/>
    <s v="Annual"/>
    <d v="2023-03-29T00:00:00"/>
    <s v="Management"/>
    <s v="G"/>
    <s v="Yes"/>
    <s v="11.h"/>
    <s v="Elect Maria Carell as Director"/>
    <s v="Election of Directors"/>
    <s v="For"/>
    <x v="2"/>
    <m/>
    <s v="No"/>
  </r>
  <r>
    <x v="542"/>
    <s v="Sweden"/>
    <s v="SE0009922164"/>
    <s v="BF1K7P7"/>
    <s v="Annual"/>
    <d v="2023-03-29T00:00:00"/>
    <s v="Management"/>
    <s v="G"/>
    <s v="Yes"/>
    <s v="11.i"/>
    <s v="Elect Jan Gurander as Director"/>
    <s v="Election of Directors"/>
    <s v="For"/>
    <x v="2"/>
    <m/>
    <s v="No"/>
  </r>
  <r>
    <x v="542"/>
    <s v="Sweden"/>
    <s v="SE0009922164"/>
    <s v="BF1K7P7"/>
    <s v="Annual"/>
    <d v="2023-03-29T00:00:00"/>
    <s v="Management"/>
    <s v="G"/>
    <s v="Yes"/>
    <s v="16.a"/>
    <s v="Authorize Share Repurchase Program"/>
    <s v="Other"/>
    <s v="For"/>
    <x v="2"/>
    <m/>
    <s v="No"/>
  </r>
  <r>
    <x v="542"/>
    <s v="Sweden"/>
    <s v="SE0009922164"/>
    <s v="BF1K7P7"/>
    <s v="Annual"/>
    <d v="2023-03-29T00:00:00"/>
    <s v="Management"/>
    <s v="G"/>
    <s v="Yes"/>
    <s v="16.b"/>
    <s v="Authorize Reissuance of Repurchased Shares"/>
    <s v="Other"/>
    <s v="For"/>
    <x v="2"/>
    <m/>
    <s v="No"/>
  </r>
  <r>
    <x v="542"/>
    <s v="Sweden"/>
    <s v="SE0009922164"/>
    <s v="BF1K7P7"/>
    <s v="Annual"/>
    <d v="2023-03-29T00:00:00"/>
    <s v="Management"/>
    <s v="G"/>
    <s v="Yes"/>
    <s v="7.a"/>
    <s v="Accept Financial Statements and Statutory Reports"/>
    <s v="Reports"/>
    <s v="For"/>
    <x v="2"/>
    <m/>
    <s v="No"/>
  </r>
  <r>
    <x v="542"/>
    <s v="Sweden"/>
    <s v="SE0009922164"/>
    <s v="BF1K7P7"/>
    <s v="Annual"/>
    <d v="2023-03-29T00:00:00"/>
    <s v="Management"/>
    <s v="G"/>
    <s v="Yes"/>
    <s v="7.b"/>
    <s v="Approve Allocation of Income and Dividends of SEK 7.25 Per Share"/>
    <s v="Other"/>
    <s v="For"/>
    <x v="2"/>
    <m/>
    <s v="No"/>
  </r>
  <r>
    <x v="542"/>
    <s v="Sweden"/>
    <s v="SE0009922164"/>
    <s v="BF1K7P7"/>
    <s v="Annual"/>
    <d v="2023-03-29T00:00:00"/>
    <s v="Management"/>
    <s v="G"/>
    <s v="Yes"/>
    <s v="7.c1"/>
    <s v="Approve Discharge of Ewa Bjorling"/>
    <s v="Other"/>
    <s v="For"/>
    <x v="2"/>
    <m/>
    <s v="No"/>
  </r>
  <r>
    <x v="542"/>
    <s v="Sweden"/>
    <s v="SE0009922164"/>
    <s v="BF1K7P7"/>
    <s v="Annual"/>
    <d v="2023-03-29T00:00:00"/>
    <s v="Management"/>
    <s v="G"/>
    <s v="Yes"/>
    <s v="7.c10"/>
    <s v="Approve Discharge of Orjan Svensson"/>
    <s v="Other"/>
    <s v="For"/>
    <x v="2"/>
    <m/>
    <s v="No"/>
  </r>
  <r>
    <x v="542"/>
    <s v="Sweden"/>
    <s v="SE0009922164"/>
    <s v="BF1K7P7"/>
    <s v="Annual"/>
    <d v="2023-03-29T00:00:00"/>
    <s v="Management"/>
    <s v="G"/>
    <s v="Yes"/>
    <s v="7.c11"/>
    <s v="Approve Discharge of Lars Rebien Sorensen"/>
    <s v="Other"/>
    <s v="For"/>
    <x v="2"/>
    <m/>
    <s v="No"/>
  </r>
  <r>
    <x v="542"/>
    <s v="Sweden"/>
    <s v="SE0009922164"/>
    <s v="BF1K7P7"/>
    <s v="Annual"/>
    <d v="2023-03-29T00:00:00"/>
    <s v="Management"/>
    <s v="G"/>
    <s v="Yes"/>
    <s v="7.c12"/>
    <s v="Approve Discharge of Barbara Milian Thoralfsson"/>
    <s v="Other"/>
    <s v="For"/>
    <x v="2"/>
    <m/>
    <s v="No"/>
  </r>
  <r>
    <x v="542"/>
    <s v="Sweden"/>
    <s v="SE0009922164"/>
    <s v="BF1K7P7"/>
    <s v="Annual"/>
    <d v="2023-03-29T00:00:00"/>
    <s v="Management"/>
    <s v="G"/>
    <s v="Yes"/>
    <s v="7.c13"/>
    <s v="Approve Discharge of Niclas Thulin"/>
    <s v="Other"/>
    <s v="For"/>
    <x v="2"/>
    <m/>
    <s v="No"/>
  </r>
  <r>
    <x v="542"/>
    <s v="Sweden"/>
    <s v="SE0009922164"/>
    <s v="BF1K7P7"/>
    <s v="Annual"/>
    <d v="2023-03-29T00:00:00"/>
    <s v="Management"/>
    <s v="G"/>
    <s v="Yes"/>
    <s v="7.c14"/>
    <s v="Approve Discharge of Magnus Groth"/>
    <s v="Other"/>
    <s v="For"/>
    <x v="2"/>
    <m/>
    <s v="No"/>
  </r>
  <r>
    <x v="542"/>
    <s v="Sweden"/>
    <s v="SE0009922164"/>
    <s v="BF1K7P7"/>
    <s v="Annual"/>
    <d v="2023-03-29T00:00:00"/>
    <s v="Management"/>
    <s v="G"/>
    <s v="Yes"/>
    <s v="7.c2"/>
    <s v="Approve Discharge of Par Boman"/>
    <s v="Other"/>
    <s v="For"/>
    <x v="2"/>
    <m/>
    <s v="No"/>
  </r>
  <r>
    <x v="542"/>
    <s v="Sweden"/>
    <s v="SE0009922164"/>
    <s v="BF1K7P7"/>
    <s v="Annual"/>
    <d v="2023-03-29T00:00:00"/>
    <s v="Management"/>
    <s v="G"/>
    <s v="Yes"/>
    <s v="7.c3"/>
    <s v="Approve Discharge of Annemarie Gardshol"/>
    <s v="Other"/>
    <s v="For"/>
    <x v="2"/>
    <m/>
    <s v="No"/>
  </r>
  <r>
    <x v="542"/>
    <s v="Sweden"/>
    <s v="SE0009922164"/>
    <s v="BF1K7P7"/>
    <s v="Annual"/>
    <d v="2023-03-29T00:00:00"/>
    <s v="Management"/>
    <s v="G"/>
    <s v="Yes"/>
    <s v="7.c4"/>
    <s v="Approve Discharge of Bjorn Gulden"/>
    <s v="Other"/>
    <s v="For"/>
    <x v="2"/>
    <m/>
    <s v="No"/>
  </r>
  <r>
    <x v="542"/>
    <s v="Sweden"/>
    <s v="SE0009922164"/>
    <s v="BF1K7P7"/>
    <s v="Annual"/>
    <d v="2023-03-29T00:00:00"/>
    <s v="Management"/>
    <s v="G"/>
    <s v="Yes"/>
    <s v="7.c5"/>
    <s v="Approve Discharge of Magnus Groth"/>
    <s v="Other"/>
    <s v="For"/>
    <x v="2"/>
    <m/>
    <s v="No"/>
  </r>
  <r>
    <x v="542"/>
    <s v="Sweden"/>
    <s v="SE0009922164"/>
    <s v="BF1K7P7"/>
    <s v="Annual"/>
    <d v="2023-03-29T00:00:00"/>
    <s v="Management"/>
    <s v="G"/>
    <s v="Yes"/>
    <s v="7.c6"/>
    <s v="Approve Discharge of Susanna Lind"/>
    <s v="Other"/>
    <s v="For"/>
    <x v="2"/>
    <m/>
    <s v="No"/>
  </r>
  <r>
    <x v="542"/>
    <s v="Sweden"/>
    <s v="SE0009922164"/>
    <s v="BF1K7P7"/>
    <s v="Annual"/>
    <d v="2023-03-29T00:00:00"/>
    <s v="Management"/>
    <s v="G"/>
    <s v="Yes"/>
    <s v="7.c7"/>
    <s v="Approve Discharge of Torbjorn Loof"/>
    <s v="Other"/>
    <s v="For"/>
    <x v="2"/>
    <m/>
    <s v="No"/>
  </r>
  <r>
    <x v="542"/>
    <s v="Sweden"/>
    <s v="SE0009922164"/>
    <s v="BF1K7P7"/>
    <s v="Annual"/>
    <d v="2023-03-29T00:00:00"/>
    <s v="Management"/>
    <s v="G"/>
    <s v="Yes"/>
    <s v="7.c8"/>
    <s v="Approve Discharge of Bert Nordberg"/>
    <s v="Other"/>
    <s v="For"/>
    <x v="2"/>
    <m/>
    <s v="No"/>
  </r>
  <r>
    <x v="542"/>
    <s v="Sweden"/>
    <s v="SE0009922164"/>
    <s v="BF1K7P7"/>
    <s v="Annual"/>
    <d v="2023-03-29T00:00:00"/>
    <s v="Management"/>
    <s v="G"/>
    <s v="Yes"/>
    <s v="7.c9"/>
    <s v="Approve Discharge of Louise Svanberg"/>
    <s v="Other"/>
    <s v="For"/>
    <x v="2"/>
    <m/>
    <s v="No"/>
  </r>
  <r>
    <x v="543"/>
    <s v="South Korea"/>
    <s v="KR7383220001"/>
    <s v="BP2NF51"/>
    <s v="Annual"/>
    <d v="2023-03-29T00:00:00"/>
    <s v="Management"/>
    <s v="G"/>
    <s v="Yes"/>
    <n v="1"/>
    <s v="Approve Financial Statements and Allocation of Income"/>
    <s v="Other"/>
    <s v="For"/>
    <x v="1"/>
    <s v="Company has failed to publish the audited accounts in a sufficient timeframe ahead of the meeting."/>
    <s v="Yes"/>
  </r>
  <r>
    <x v="543"/>
    <s v="South Korea"/>
    <s v="KR7383220001"/>
    <s v="BP2NF51"/>
    <s v="Annual"/>
    <d v="2023-03-29T00:00:00"/>
    <s v="Management"/>
    <s v="G"/>
    <s v="Yes"/>
    <n v="2"/>
    <s v="Approve Total Remuneration of Inside Directors and Outside Directors"/>
    <s v="Election of Directors"/>
    <s v="For"/>
    <x v="2"/>
    <m/>
    <s v="No"/>
  </r>
  <r>
    <x v="543"/>
    <s v="South Korea"/>
    <s v="KR7383220001"/>
    <s v="BP2NF51"/>
    <s v="Annual"/>
    <d v="2023-03-29T00:00:00"/>
    <s v="Management"/>
    <s v="G"/>
    <s v="Yes"/>
    <n v="3"/>
    <s v="Authorize Board to Fix Remuneration of Internal Auditor(s)"/>
    <s v="Incentives and Remuneration"/>
    <s v="For"/>
    <x v="2"/>
    <m/>
    <s v="No"/>
  </r>
  <r>
    <x v="543"/>
    <s v="South Korea"/>
    <s v="KR7383220001"/>
    <s v="BP2NF51"/>
    <s v="Annual"/>
    <d v="2023-03-29T00:00:00"/>
    <s v="Management"/>
    <s v="G"/>
    <s v="Yes"/>
    <n v="4"/>
    <s v="Approve Terms of Retirement Pay"/>
    <s v="Other"/>
    <s v="For"/>
    <x v="2"/>
    <m/>
    <s v="No"/>
  </r>
  <r>
    <x v="544"/>
    <s v="Sweden"/>
    <s v="SE0011166974"/>
    <s v="BFM6T36"/>
    <s v="Annual"/>
    <d v="2023-03-29T00:00:00"/>
    <s v="Management"/>
    <s v="G"/>
    <s v="No"/>
    <n v="1"/>
    <s v="Open Meeting"/>
    <s v="Other"/>
    <m/>
    <x v="0"/>
    <m/>
    <s v="No"/>
  </r>
  <r>
    <x v="544"/>
    <s v="Sweden"/>
    <s v="SE0011166974"/>
    <s v="BFM6T36"/>
    <s v="Annual"/>
    <d v="2023-03-29T00:00:00"/>
    <s v="Management"/>
    <s v="G"/>
    <s v="Yes"/>
    <n v="2"/>
    <s v="Elect Chairman of Meeting"/>
    <s v="Other"/>
    <s v="For"/>
    <x v="2"/>
    <m/>
    <s v="No"/>
  </r>
  <r>
    <x v="544"/>
    <s v="Sweden"/>
    <s v="SE0011166974"/>
    <s v="BFM6T36"/>
    <s v="Annual"/>
    <d v="2023-03-29T00:00:00"/>
    <s v="Management"/>
    <s v="G"/>
    <s v="Yes"/>
    <n v="3"/>
    <s v="Prepare and Approve List of Shareholders"/>
    <s v="Other"/>
    <s v="For"/>
    <x v="2"/>
    <m/>
    <s v="No"/>
  </r>
  <r>
    <x v="544"/>
    <s v="Sweden"/>
    <s v="SE0011166974"/>
    <s v="BFM6T36"/>
    <s v="Annual"/>
    <d v="2023-03-29T00:00:00"/>
    <s v="Management"/>
    <s v="G"/>
    <s v="Yes"/>
    <n v="4"/>
    <s v="Approve Agenda of Meeting"/>
    <s v="Other"/>
    <s v="For"/>
    <x v="2"/>
    <m/>
    <s v="No"/>
  </r>
  <r>
    <x v="544"/>
    <s v="Sweden"/>
    <s v="SE0011166974"/>
    <s v="BFM6T36"/>
    <s v="Annual"/>
    <d v="2023-03-29T00:00:00"/>
    <s v="Management"/>
    <s v="G"/>
    <s v="Yes"/>
    <n v="5"/>
    <s v="Designate Jonas Gombrii and Peter Kangertas Inspector(s) of Minutes of Meeting"/>
    <s v="Other"/>
    <s v="For"/>
    <x v="2"/>
    <m/>
    <s v="No"/>
  </r>
  <r>
    <x v="544"/>
    <s v="Sweden"/>
    <s v="SE0011166974"/>
    <s v="BFM6T36"/>
    <s v="Annual"/>
    <d v="2023-03-29T00:00:00"/>
    <s v="Management"/>
    <s v="G"/>
    <s v="Yes"/>
    <n v="6"/>
    <s v="Acknowledge Proper Convening of Meeting"/>
    <s v="Other"/>
    <s v="For"/>
    <x v="2"/>
    <m/>
    <s v="No"/>
  </r>
  <r>
    <x v="544"/>
    <s v="Sweden"/>
    <s v="SE0011166974"/>
    <s v="BFM6T36"/>
    <s v="Annual"/>
    <d v="2023-03-29T00:00:00"/>
    <s v="Management"/>
    <s v="G"/>
    <s v="No"/>
    <n v="7"/>
    <s v="Receive Financial Statements and Statutory Reports"/>
    <s v="Reports"/>
    <m/>
    <x v="0"/>
    <m/>
    <s v="No"/>
  </r>
  <r>
    <x v="544"/>
    <s v="Sweden"/>
    <s v="SE0011166974"/>
    <s v="BFM6T36"/>
    <s v="Annual"/>
    <d v="2023-03-29T00:00:00"/>
    <s v="Management"/>
    <s v="G"/>
    <s v="Yes"/>
    <n v="9"/>
    <s v="Determine Number of Members (7) and Deputy Members (0) of Board"/>
    <s v="Other"/>
    <s v="For"/>
    <x v="2"/>
    <m/>
    <s v="No"/>
  </r>
  <r>
    <x v="544"/>
    <s v="Sweden"/>
    <s v="SE0011166974"/>
    <s v="BFM6T36"/>
    <s v="Annual"/>
    <d v="2023-03-29T00:00:00"/>
    <s v="Management"/>
    <s v="G"/>
    <s v="Yes"/>
    <n v="12"/>
    <s v="Ratify Deloitte as Auditor"/>
    <s v="Auditors"/>
    <s v="For"/>
    <x v="2"/>
    <m/>
    <s v="No"/>
  </r>
  <r>
    <x v="544"/>
    <s v="Sweden"/>
    <s v="SE0011166974"/>
    <s v="BFM6T36"/>
    <s v="Annual"/>
    <d v="2023-03-29T00:00:00"/>
    <s v="Management"/>
    <s v="G"/>
    <s v="Yes"/>
    <n v="13"/>
    <s v="Authorize Representatives of Four of Company's Largest Shareholders to Serve on Nominating Committee"/>
    <s v="Other"/>
    <s v="For"/>
    <x v="2"/>
    <m/>
    <s v="No"/>
  </r>
  <r>
    <x v="544"/>
    <s v="Sweden"/>
    <s v="SE0011166974"/>
    <s v="BFM6T36"/>
    <s v="Annual"/>
    <d v="2023-03-29T00:00:00"/>
    <s v="Management"/>
    <s v="G"/>
    <s v="Yes"/>
    <n v="14"/>
    <s v="Approve Remuneration Policy And Other Terms of Employment For Executive Management"/>
    <s v="Incentives and Remuneration"/>
    <s v="For"/>
    <x v="2"/>
    <m/>
    <s v="No"/>
  </r>
  <r>
    <x v="544"/>
    <s v="Sweden"/>
    <s v="SE0011166974"/>
    <s v="BFM6T36"/>
    <s v="Annual"/>
    <d v="2023-03-29T00:00:00"/>
    <s v="Management"/>
    <s v="G"/>
    <s v="Yes"/>
    <n v="15"/>
    <s v="Approve Remuneration Report"/>
    <s v="Incentives and Remuneration"/>
    <s v="For"/>
    <x v="2"/>
    <m/>
    <s v="No"/>
  </r>
  <r>
    <x v="544"/>
    <s v="Sweden"/>
    <s v="SE0011166974"/>
    <s v="BFM6T36"/>
    <s v="Annual"/>
    <d v="2023-03-29T00:00:00"/>
    <s v="Management"/>
    <s v="G"/>
    <s v="Yes"/>
    <n v="16"/>
    <s v="Authorize Share Repurchase Program and Reissuance of Repurchased Shares"/>
    <s v="Other"/>
    <s v="For"/>
    <x v="2"/>
    <m/>
    <s v="No"/>
  </r>
  <r>
    <x v="544"/>
    <s v="Sweden"/>
    <s v="SE0011166974"/>
    <s v="BFM6T36"/>
    <s v="Annual"/>
    <d v="2023-03-29T00:00:00"/>
    <s v="Management"/>
    <s v="G"/>
    <s v="No"/>
    <n v="17"/>
    <s v="Other Business"/>
    <s v="Other"/>
    <m/>
    <x v="0"/>
    <m/>
    <s v="No"/>
  </r>
  <r>
    <x v="544"/>
    <s v="Sweden"/>
    <s v="SE0011166974"/>
    <s v="BFM6T36"/>
    <s v="Annual"/>
    <d v="2023-03-29T00:00:00"/>
    <s v="Management"/>
    <s v="G"/>
    <s v="No"/>
    <n v="18"/>
    <s v="Close Meeting"/>
    <s v="Other"/>
    <m/>
    <x v="0"/>
    <m/>
    <s v="No"/>
  </r>
  <r>
    <x v="544"/>
    <s v="Sweden"/>
    <s v="SE0011166974"/>
    <s v="BFM6T36"/>
    <s v="Annual"/>
    <d v="2023-03-29T00:00:00"/>
    <s v="Management"/>
    <s v="G"/>
    <s v="Yes"/>
    <s v="10.a"/>
    <s v="Approve Remuneration of Directors in the Amount of SEK 600,000 for Chair and SEK 255,000 for Other Directors; Approve Remuneration for Committee Work"/>
    <s v="Election of Directors"/>
    <s v="For"/>
    <x v="2"/>
    <m/>
    <s v="No"/>
  </r>
  <r>
    <x v="544"/>
    <s v="Sweden"/>
    <s v="SE0011166974"/>
    <s v="BFM6T36"/>
    <s v="Annual"/>
    <d v="2023-03-29T00:00:00"/>
    <s v="Management"/>
    <s v="G"/>
    <s v="Yes"/>
    <s v="10.b"/>
    <s v="Approve Remuneration of Auditors"/>
    <s v="Incentives and Remuneration"/>
    <s v="For"/>
    <x v="2"/>
    <m/>
    <s v="No"/>
  </r>
  <r>
    <x v="544"/>
    <s v="Sweden"/>
    <s v="SE0011166974"/>
    <s v="BFM6T36"/>
    <s v="Annual"/>
    <d v="2023-03-29T00:00:00"/>
    <s v="Management"/>
    <s v="G"/>
    <s v="Yes"/>
    <s v="11.a"/>
    <s v="Reelect Anette Asklin as Director"/>
    <s v="Election of Directors"/>
    <s v="For"/>
    <x v="2"/>
    <m/>
    <s v="No"/>
  </r>
  <r>
    <x v="544"/>
    <s v="Sweden"/>
    <s v="SE0011166974"/>
    <s v="BFM6T36"/>
    <s v="Annual"/>
    <d v="2023-03-29T00:00:00"/>
    <s v="Management"/>
    <s v="G"/>
    <s v="Yes"/>
    <s v="11.b"/>
    <s v="Reelect Martha Josefsson as Director"/>
    <s v="Election of Directors"/>
    <s v="For"/>
    <x v="1"/>
    <s v="Non-independent and Audit Committee lacks sufficient independence."/>
    <s v="Yes"/>
  </r>
  <r>
    <x v="544"/>
    <s v="Sweden"/>
    <s v="SE0011166974"/>
    <s v="BFM6T36"/>
    <s v="Annual"/>
    <d v="2023-03-29T00:00:00"/>
    <s v="Management"/>
    <s v="G"/>
    <s v="Yes"/>
    <s v="11.c"/>
    <s v="Reelect Jan Litborn as Director"/>
    <s v="Election of Directors"/>
    <s v="For"/>
    <x v="1"/>
    <s v="Non-independent and Audit Committee lacks sufficient independence. Non-independent and the Remuneration Committee lacks sufficient independence."/>
    <s v="Yes"/>
  </r>
  <r>
    <x v="544"/>
    <s v="Sweden"/>
    <s v="SE0011166974"/>
    <s v="BFM6T36"/>
    <s v="Annual"/>
    <d v="2023-03-29T00:00:00"/>
    <s v="Management"/>
    <s v="G"/>
    <s v="Yes"/>
    <s v="11.d"/>
    <s v="Reelect Stina Lindh Hok as Director"/>
    <s v="Election of Directors"/>
    <s v="For"/>
    <x v="2"/>
    <m/>
    <s v="No"/>
  </r>
  <r>
    <x v="544"/>
    <s v="Sweden"/>
    <s v="SE0011166974"/>
    <s v="BFM6T36"/>
    <s v="Annual"/>
    <d v="2023-03-29T00:00:00"/>
    <s v="Management"/>
    <s v="G"/>
    <s v="Yes"/>
    <s v="11.e"/>
    <s v="Reelect Lennart Mauritzson as Director"/>
    <s v="Election of Directors"/>
    <s v="For"/>
    <x v="1"/>
    <s v="Non-independent and the Remuneration Committee lacks sufficient independence."/>
    <s v="Yes"/>
  </r>
  <r>
    <x v="544"/>
    <s v="Sweden"/>
    <s v="SE0011166974"/>
    <s v="BFM6T36"/>
    <s v="Annual"/>
    <d v="2023-03-29T00:00:00"/>
    <s v="Management"/>
    <s v="G"/>
    <s v="Yes"/>
    <s v="11.f"/>
    <s v="Reelect Mattias Johansson as Director"/>
    <s v="Election of Directors"/>
    <s v="For"/>
    <x v="2"/>
    <m/>
    <s v="No"/>
  </r>
  <r>
    <x v="544"/>
    <s v="Sweden"/>
    <s v="SE0011166974"/>
    <s v="BFM6T36"/>
    <s v="Annual"/>
    <d v="2023-03-29T00:00:00"/>
    <s v="Management"/>
    <s v="G"/>
    <s v="Yes"/>
    <s v="11.g"/>
    <s v="Reelect Anne Arenby as Director"/>
    <s v="Election of Directors"/>
    <s v="For"/>
    <x v="2"/>
    <m/>
    <s v="No"/>
  </r>
  <r>
    <x v="544"/>
    <s v="Sweden"/>
    <s v="SE0011166974"/>
    <s v="BFM6T36"/>
    <s v="Annual"/>
    <d v="2023-03-29T00:00:00"/>
    <s v="Management"/>
    <s v="G"/>
    <s v="Yes"/>
    <s v="11.h"/>
    <s v="Elect Jan Litborn as Board Chair"/>
    <s v="Other"/>
    <s v="For"/>
    <x v="1"/>
    <s v="Non-independent and Audit Committee lacks sufficient independence. Non-independent and the Remuneration Committee lacks sufficient independence."/>
    <s v="Yes"/>
  </r>
  <r>
    <x v="544"/>
    <s v="Sweden"/>
    <s v="SE0011166974"/>
    <s v="BFM6T36"/>
    <s v="Annual"/>
    <d v="2023-03-29T00:00:00"/>
    <s v="Management"/>
    <s v="G"/>
    <s v="Yes"/>
    <s v="8.a"/>
    <s v="Accept Financial Statements and Statutory Reports"/>
    <s v="Reports"/>
    <s v="For"/>
    <x v="2"/>
    <m/>
    <s v="No"/>
  </r>
  <r>
    <x v="544"/>
    <s v="Sweden"/>
    <s v="SE0011166974"/>
    <s v="BFM6T36"/>
    <s v="Annual"/>
    <d v="2023-03-29T00:00:00"/>
    <s v="Management"/>
    <s v="G"/>
    <s v="Yes"/>
    <s v="8.b"/>
    <s v="Approve Allocation of Income and Dividends of SEK 2.40 Per Share"/>
    <s v="Other"/>
    <s v="For"/>
    <x v="2"/>
    <m/>
    <s v="No"/>
  </r>
  <r>
    <x v="544"/>
    <s v="Sweden"/>
    <s v="SE0011166974"/>
    <s v="BFM6T36"/>
    <s v="Annual"/>
    <d v="2023-03-29T00:00:00"/>
    <s v="Management"/>
    <s v="G"/>
    <s v="Yes"/>
    <s v="8.c1"/>
    <s v="Approve Discharge of Jan Litborn"/>
    <s v="Other"/>
    <s v="For"/>
    <x v="2"/>
    <m/>
    <s v="No"/>
  </r>
  <r>
    <x v="544"/>
    <s v="Sweden"/>
    <s v="SE0011166974"/>
    <s v="BFM6T36"/>
    <s v="Annual"/>
    <d v="2023-03-29T00:00:00"/>
    <s v="Management"/>
    <s v="G"/>
    <s v="Yes"/>
    <s v="8.c2"/>
    <s v="Approve Discharge of Anette Asklin"/>
    <s v="Other"/>
    <s v="For"/>
    <x v="2"/>
    <m/>
    <s v="No"/>
  </r>
  <r>
    <x v="544"/>
    <s v="Sweden"/>
    <s v="SE0011166974"/>
    <s v="BFM6T36"/>
    <s v="Annual"/>
    <d v="2023-03-29T00:00:00"/>
    <s v="Management"/>
    <s v="G"/>
    <s v="Yes"/>
    <s v="8.c3"/>
    <s v="Approve Discharge of Mattias Johansson"/>
    <s v="Other"/>
    <s v="For"/>
    <x v="2"/>
    <m/>
    <s v="No"/>
  </r>
  <r>
    <x v="544"/>
    <s v="Sweden"/>
    <s v="SE0011166974"/>
    <s v="BFM6T36"/>
    <s v="Annual"/>
    <d v="2023-03-29T00:00:00"/>
    <s v="Management"/>
    <s v="G"/>
    <s v="Yes"/>
    <s v="8.c4"/>
    <s v="Approve Discharge of Martha Josefsson"/>
    <s v="Other"/>
    <s v="For"/>
    <x v="2"/>
    <m/>
    <s v="No"/>
  </r>
  <r>
    <x v="544"/>
    <s v="Sweden"/>
    <s v="SE0011166974"/>
    <s v="BFM6T36"/>
    <s v="Annual"/>
    <d v="2023-03-29T00:00:00"/>
    <s v="Management"/>
    <s v="G"/>
    <s v="Yes"/>
    <s v="8.c5"/>
    <s v="Approve Discharge of Stina Lindh Hok"/>
    <s v="Other"/>
    <s v="For"/>
    <x v="2"/>
    <m/>
    <s v="No"/>
  </r>
  <r>
    <x v="544"/>
    <s v="Sweden"/>
    <s v="SE0011166974"/>
    <s v="BFM6T36"/>
    <s v="Annual"/>
    <d v="2023-03-29T00:00:00"/>
    <s v="Management"/>
    <s v="G"/>
    <s v="Yes"/>
    <s v="8.c6"/>
    <s v="Approve Discharge of Lennart Mauritzson"/>
    <s v="Other"/>
    <s v="For"/>
    <x v="2"/>
    <m/>
    <s v="No"/>
  </r>
  <r>
    <x v="544"/>
    <s v="Sweden"/>
    <s v="SE0011166974"/>
    <s v="BFM6T36"/>
    <s v="Annual"/>
    <d v="2023-03-29T00:00:00"/>
    <s v="Management"/>
    <s v="G"/>
    <s v="Yes"/>
    <s v="8.c7"/>
    <s v="Approve Discharge of Anne Arneby"/>
    <s v="Other"/>
    <s v="For"/>
    <x v="2"/>
    <m/>
    <s v="No"/>
  </r>
  <r>
    <x v="544"/>
    <s v="Sweden"/>
    <s v="SE0011166974"/>
    <s v="BFM6T36"/>
    <s v="Annual"/>
    <d v="2023-03-29T00:00:00"/>
    <s v="Management"/>
    <s v="G"/>
    <s v="Yes"/>
    <s v="8.c8"/>
    <s v="Approve Discharge of Stefan Dahlbo"/>
    <s v="Other"/>
    <s v="For"/>
    <x v="2"/>
    <m/>
    <s v="No"/>
  </r>
  <r>
    <x v="544"/>
    <s v="Sweden"/>
    <s v="SE0011166974"/>
    <s v="BFM6T36"/>
    <s v="Annual"/>
    <d v="2023-03-29T00:00:00"/>
    <s v="Management"/>
    <s v="G"/>
    <s v="Yes"/>
    <s v="8.d"/>
    <s v="Approve Record Dates for Dividend Payment"/>
    <s v="Other"/>
    <s v="For"/>
    <x v="2"/>
    <m/>
    <s v="No"/>
  </r>
  <r>
    <x v="545"/>
    <s v="Denmark"/>
    <s v="DK0010272202"/>
    <n v="4595739"/>
    <s v="Annual"/>
    <d v="2023-03-29T00:00:00"/>
    <s v="Management"/>
    <s v="G"/>
    <s v="No"/>
    <n v="1"/>
    <s v="Receive Report of Board"/>
    <s v="Reports"/>
    <m/>
    <x v="0"/>
    <m/>
    <s v="No"/>
  </r>
  <r>
    <x v="545"/>
    <s v="Denmark"/>
    <s v="DK0010272202"/>
    <n v="4595739"/>
    <s v="Annual"/>
    <d v="2023-03-29T00:00:00"/>
    <s v="Management"/>
    <s v="G"/>
    <s v="Yes"/>
    <n v="2"/>
    <s v="Accept Financial Statements and Statutory Reports; Approve Discharge of Management and Board"/>
    <s v="Reports"/>
    <s v="For"/>
    <x v="2"/>
    <m/>
    <s v="No"/>
  </r>
  <r>
    <x v="545"/>
    <s v="Denmark"/>
    <s v="DK0010272202"/>
    <n v="4595739"/>
    <s v="Annual"/>
    <d v="2023-03-29T00:00:00"/>
    <s v="Management"/>
    <s v="G"/>
    <s v="Yes"/>
    <n v="3"/>
    <s v="Approve Allocation of Income and Omission of Dividends"/>
    <s v="Other"/>
    <s v="For"/>
    <x v="2"/>
    <m/>
    <s v="No"/>
  </r>
  <r>
    <x v="545"/>
    <s v="Denmark"/>
    <s v="DK0010272202"/>
    <n v="4595739"/>
    <s v="Annual"/>
    <d v="2023-03-29T00:00:00"/>
    <s v="Management"/>
    <s v="G"/>
    <s v="Yes"/>
    <n v="4"/>
    <s v="Approve Remuneration Report (Advisory Vote)"/>
    <s v="Incentives and Remuneration"/>
    <s v="For"/>
    <x v="2"/>
    <m/>
    <s v="No"/>
  </r>
  <r>
    <x v="545"/>
    <s v="Denmark"/>
    <s v="DK0010272202"/>
    <n v="4595739"/>
    <s v="Annual"/>
    <d v="2023-03-29T00:00:00"/>
    <s v="Management"/>
    <s v="G"/>
    <s v="Yes"/>
    <n v="6"/>
    <s v="Ratify PricewaterhouseCoopers as Auditors"/>
    <s v="Auditors"/>
    <s v="For"/>
    <x v="2"/>
    <m/>
    <s v="No"/>
  </r>
  <r>
    <x v="545"/>
    <s v="Denmark"/>
    <s v="DK0010272202"/>
    <n v="4595739"/>
    <s v="Annual"/>
    <d v="2023-03-29T00:00:00"/>
    <s v="Management"/>
    <s v="G"/>
    <s v="Yes"/>
    <n v="8"/>
    <s v="Authorize Editorial Changes to Adopted Resolutions in Connection with Registration with Danish Authorities"/>
    <s v="Other"/>
    <s v="For"/>
    <x v="2"/>
    <m/>
    <s v="No"/>
  </r>
  <r>
    <x v="545"/>
    <s v="Denmark"/>
    <s v="DK0010272202"/>
    <n v="4595739"/>
    <s v="Annual"/>
    <d v="2023-03-29T00:00:00"/>
    <s v="Management"/>
    <s v="G"/>
    <s v="No"/>
    <n v="9"/>
    <s v="Other Business"/>
    <s v="Other"/>
    <m/>
    <x v="0"/>
    <m/>
    <s v="No"/>
  </r>
  <r>
    <x v="545"/>
    <s v="Denmark"/>
    <s v="DK0010272202"/>
    <n v="4595739"/>
    <s v="Annual"/>
    <d v="2023-03-29T00:00:00"/>
    <s v="Management"/>
    <s v="G"/>
    <s v="Yes"/>
    <s v="5.a"/>
    <s v="Reelect Deirdre P. Connelly as Director"/>
    <s v="Election of Directors"/>
    <s v="For"/>
    <x v="2"/>
    <m/>
    <s v="No"/>
  </r>
  <r>
    <x v="545"/>
    <s v="Denmark"/>
    <s v="DK0010272202"/>
    <n v="4595739"/>
    <s v="Annual"/>
    <d v="2023-03-29T00:00:00"/>
    <s v="Management"/>
    <s v="G"/>
    <s v="Yes"/>
    <s v="5.b"/>
    <s v="Reelect Pernille Erenbjerg as Director"/>
    <s v="Election of Directors"/>
    <s v="For"/>
    <x v="2"/>
    <m/>
    <s v="No"/>
  </r>
  <r>
    <x v="545"/>
    <s v="Denmark"/>
    <s v="DK0010272202"/>
    <n v="4595739"/>
    <s v="Annual"/>
    <d v="2023-03-29T00:00:00"/>
    <s v="Management"/>
    <s v="G"/>
    <s v="Yes"/>
    <s v="5.c"/>
    <s v="Reelect Rolf Hoffmann as Director"/>
    <s v="Election of Directors"/>
    <s v="For"/>
    <x v="2"/>
    <m/>
    <s v="No"/>
  </r>
  <r>
    <x v="545"/>
    <s v="Denmark"/>
    <s v="DK0010272202"/>
    <n v="4595739"/>
    <s v="Annual"/>
    <d v="2023-03-29T00:00:00"/>
    <s v="Management"/>
    <s v="G"/>
    <s v="Yes"/>
    <s v="5.d"/>
    <s v="Reelect Elizabeth OFarrell as Director"/>
    <s v="Election of Directors"/>
    <s v="For"/>
    <x v="2"/>
    <m/>
    <s v="No"/>
  </r>
  <r>
    <x v="545"/>
    <s v="Denmark"/>
    <s v="DK0010272202"/>
    <n v="4595739"/>
    <s v="Annual"/>
    <d v="2023-03-29T00:00:00"/>
    <s v="Management"/>
    <s v="G"/>
    <s v="Yes"/>
    <s v="5.e"/>
    <s v="Reelect Paolo Paoletti as Director"/>
    <s v="Election of Directors"/>
    <s v="For"/>
    <x v="2"/>
    <m/>
    <s v="No"/>
  </r>
  <r>
    <x v="545"/>
    <s v="Denmark"/>
    <s v="DK0010272202"/>
    <n v="4595739"/>
    <s v="Annual"/>
    <d v="2023-03-29T00:00:00"/>
    <s v="Management"/>
    <s v="G"/>
    <s v="Yes"/>
    <s v="5.f"/>
    <s v="Reelect Anders Gersel Pedersen as Director"/>
    <s v="Election of Directors"/>
    <s v="For"/>
    <x v="2"/>
    <m/>
    <s v="No"/>
  </r>
  <r>
    <x v="545"/>
    <s v="Denmark"/>
    <s v="DK0010272202"/>
    <n v="4595739"/>
    <s v="Annual"/>
    <d v="2023-03-29T00:00:00"/>
    <s v="Management"/>
    <s v="G"/>
    <s v="Yes"/>
    <s v="7.a"/>
    <s v="Approve Remuneration of Directors in the Amount of DKK 1.2 Million for Chairman, DKK 900,000 for Vice Chairman, and DKK 600,000 for Other Directors; Approve Remuneration for Committee Work"/>
    <s v="Election of Directors"/>
    <s v="For"/>
    <x v="2"/>
    <m/>
    <s v="No"/>
  </r>
  <r>
    <x v="545"/>
    <s v="Denmark"/>
    <s v="DK0010272202"/>
    <n v="4595739"/>
    <s v="Annual"/>
    <d v="2023-03-29T00:00:00"/>
    <s v="Management"/>
    <s v="G"/>
    <s v="Yes"/>
    <s v="7.b"/>
    <s v="Amend Remuneration Policy"/>
    <s v="Incentives and Remuneration"/>
    <s v="For"/>
    <x v="2"/>
    <m/>
    <s v="No"/>
  </r>
  <r>
    <x v="545"/>
    <s v="Denmark"/>
    <s v="DK0010272202"/>
    <n v="4595739"/>
    <s v="Annual"/>
    <d v="2023-03-29T00:00:00"/>
    <s v="Management"/>
    <s v="G"/>
    <s v="Yes"/>
    <s v="7.c"/>
    <s v="Amendment to Remuneration Policy for Board of Directors and Executive Management"/>
    <s v="Election of Directors"/>
    <s v="For"/>
    <x v="2"/>
    <m/>
    <s v="No"/>
  </r>
  <r>
    <x v="545"/>
    <s v="Denmark"/>
    <s v="DK0010272202"/>
    <n v="4595739"/>
    <s v="Annual"/>
    <d v="2023-03-29T00:00:00"/>
    <s v="Management"/>
    <s v="G"/>
    <s v="Yes"/>
    <s v="7.d"/>
    <s v="Authorize Share Repurchase Program"/>
    <s v="Other"/>
    <s v="For"/>
    <x v="2"/>
    <m/>
    <s v="No"/>
  </r>
  <r>
    <x v="546"/>
    <s v="South Korea"/>
    <s v="KR7078930005"/>
    <s v="B01RJV3"/>
    <s v="Annual"/>
    <d v="2023-03-29T00:00:00"/>
    <s v="Management"/>
    <s v="G"/>
    <s v="Yes"/>
    <n v="1"/>
    <s v="Approve Financial Statements and Allocation of Income"/>
    <s v="Other"/>
    <s v="For"/>
    <x v="1"/>
    <s v="Company has failed to publish the audited accounts in a sufficient timeframe ahead of the meeting."/>
    <s v="Yes"/>
  </r>
  <r>
    <x v="546"/>
    <s v="South Korea"/>
    <s v="KR7078930005"/>
    <s v="B01RJV3"/>
    <s v="Annual"/>
    <d v="2023-03-29T00:00:00"/>
    <s v="Management"/>
    <s v="G"/>
    <s v="Yes"/>
    <n v="2"/>
    <s v="Approve Terms of Retirement Pay"/>
    <s v="Other"/>
    <s v="For"/>
    <x v="2"/>
    <m/>
    <s v="No"/>
  </r>
  <r>
    <x v="546"/>
    <s v="South Korea"/>
    <s v="KR7078930005"/>
    <s v="B01RJV3"/>
    <s v="Annual"/>
    <d v="2023-03-29T00:00:00"/>
    <s v="Management"/>
    <s v="G"/>
    <s v="Yes"/>
    <n v="3.1"/>
    <s v="Elect Heo Tae-su as Inside Director"/>
    <s v="Election of Directors"/>
    <s v="For"/>
    <x v="2"/>
    <m/>
    <s v="No"/>
  </r>
  <r>
    <x v="546"/>
    <s v="South Korea"/>
    <s v="KR7078930005"/>
    <s v="B01RJV3"/>
    <s v="Annual"/>
    <d v="2023-03-29T00:00:00"/>
    <s v="Management"/>
    <s v="G"/>
    <s v="Yes"/>
    <n v="3.2"/>
    <s v="Elect Hong Soon-gi as Inside Director"/>
    <s v="Election of Directors"/>
    <s v="For"/>
    <x v="2"/>
    <m/>
    <s v="No"/>
  </r>
  <r>
    <x v="546"/>
    <s v="South Korea"/>
    <s v="KR7078930005"/>
    <s v="B01RJV3"/>
    <s v="Annual"/>
    <d v="2023-03-29T00:00:00"/>
    <s v="Management"/>
    <s v="G"/>
    <s v="Yes"/>
    <n v="3.3"/>
    <s v="Elect Heo Yeon-su as Non-Independent Non-Executive Director"/>
    <s v="Election of Directors"/>
    <s v="For"/>
    <x v="2"/>
    <m/>
    <s v="No"/>
  </r>
  <r>
    <x v="546"/>
    <s v="South Korea"/>
    <s v="KR7078930005"/>
    <s v="B01RJV3"/>
    <s v="Annual"/>
    <d v="2023-03-29T00:00:00"/>
    <s v="Management"/>
    <s v="G"/>
    <s v="Yes"/>
    <n v="3.4"/>
    <s v="Elect Han Deok-cheol as Outside Director"/>
    <s v="Election of Directors"/>
    <s v="For"/>
    <x v="2"/>
    <m/>
    <s v="No"/>
  </r>
  <r>
    <x v="546"/>
    <s v="South Korea"/>
    <s v="KR7078930005"/>
    <s v="B01RJV3"/>
    <s v="Annual"/>
    <d v="2023-03-29T00:00:00"/>
    <s v="Management"/>
    <s v="G"/>
    <s v="Yes"/>
    <n v="4"/>
    <s v="Elect Han Deok-cheol as a Member of Audit Committee"/>
    <s v="Other"/>
    <s v="For"/>
    <x v="2"/>
    <m/>
    <s v="No"/>
  </r>
  <r>
    <x v="546"/>
    <s v="South Korea"/>
    <s v="KR7078930005"/>
    <s v="B01RJV3"/>
    <s v="Annual"/>
    <d v="2023-03-29T00:00:00"/>
    <s v="Management"/>
    <s v="G"/>
    <s v="Yes"/>
    <n v="5"/>
    <s v="Approve Total Remuneration of Inside Directors and Outside Directors"/>
    <s v="Election of Directors"/>
    <s v="For"/>
    <x v="1"/>
    <s v="Total remuneration is excessive or inadequately justified."/>
    <s v="Yes"/>
  </r>
  <r>
    <x v="547"/>
    <s v="South Korea"/>
    <s v="KR7161390000"/>
    <s v="B7T5KQ0"/>
    <s v="Annual"/>
    <d v="2023-03-29T00:00:00"/>
    <s v="Management"/>
    <s v="G"/>
    <s v="Yes"/>
    <n v="1"/>
    <s v="Approve Financial Statements and Allocation of Income"/>
    <s v="Other"/>
    <s v="For"/>
    <x v="1"/>
    <s v="Company has failed to publish the audited accounts in a sufficient timeframe ahead of the meeting."/>
    <s v="Yes"/>
  </r>
  <r>
    <x v="547"/>
    <s v="South Korea"/>
    <s v="KR7161390000"/>
    <s v="B7T5KQ0"/>
    <s v="Annual"/>
    <d v="2023-03-29T00:00:00"/>
    <s v="Management"/>
    <s v="G"/>
    <s v="Yes"/>
    <n v="2"/>
    <s v="Approve Total Remuneration of Inside Directors and Outside Directors"/>
    <s v="Election of Directors"/>
    <s v="For"/>
    <x v="2"/>
    <m/>
    <s v="No"/>
  </r>
  <r>
    <x v="548"/>
    <s v="South Korea"/>
    <s v="KR7128940004"/>
    <s v="B613DJ9"/>
    <s v="Annual"/>
    <d v="2023-03-29T00:00:00"/>
    <s v="Management"/>
    <s v="G"/>
    <s v="Yes"/>
    <n v="1"/>
    <s v="Approve Financial Statements and Allocation of Income"/>
    <s v="Other"/>
    <s v="For"/>
    <x v="1"/>
    <s v="Company has failed to publish the audited accounts in a sufficient timeframe ahead of the meeting."/>
    <s v="Yes"/>
  </r>
  <r>
    <x v="548"/>
    <s v="South Korea"/>
    <s v="KR7128940004"/>
    <s v="B613DJ9"/>
    <s v="Annual"/>
    <d v="2023-03-29T00:00:00"/>
    <s v="Management"/>
    <s v="G"/>
    <s v="Yes"/>
    <n v="2"/>
    <s v="Amend Articles of Incorporation"/>
    <s v="Other"/>
    <s v="For"/>
    <x v="2"/>
    <m/>
    <s v="No"/>
  </r>
  <r>
    <x v="548"/>
    <s v="South Korea"/>
    <s v="KR7128940004"/>
    <s v="B613DJ9"/>
    <s v="Annual"/>
    <d v="2023-03-29T00:00:00"/>
    <s v="Management"/>
    <s v="G"/>
    <s v="Yes"/>
    <n v="3.1"/>
    <s v="Elect Park Jae-hyeon as Inside Director"/>
    <s v="Election of Directors"/>
    <s v="For"/>
    <x v="2"/>
    <m/>
    <s v="No"/>
  </r>
  <r>
    <x v="548"/>
    <s v="South Korea"/>
    <s v="KR7128940004"/>
    <s v="B613DJ9"/>
    <s v="Annual"/>
    <d v="2023-03-29T00:00:00"/>
    <s v="Management"/>
    <s v="G"/>
    <s v="Yes"/>
    <n v="3.2"/>
    <s v="Elect Seo Gwi-hyeon as Inside Director"/>
    <s v="Election of Directors"/>
    <s v="For"/>
    <x v="2"/>
    <m/>
    <s v="No"/>
  </r>
  <r>
    <x v="548"/>
    <s v="South Korea"/>
    <s v="KR7128940004"/>
    <s v="B613DJ9"/>
    <s v="Annual"/>
    <d v="2023-03-29T00:00:00"/>
    <s v="Management"/>
    <s v="G"/>
    <s v="Yes"/>
    <n v="3.3"/>
    <s v="Elect Park Myeong-hui as Inside Director"/>
    <s v="Election of Directors"/>
    <s v="For"/>
    <x v="2"/>
    <m/>
    <s v="No"/>
  </r>
  <r>
    <x v="548"/>
    <s v="South Korea"/>
    <s v="KR7128940004"/>
    <s v="B613DJ9"/>
    <s v="Annual"/>
    <d v="2023-03-29T00:00:00"/>
    <s v="Management"/>
    <s v="G"/>
    <s v="Yes"/>
    <n v="3.4"/>
    <s v="Elect Yoon Young-gak as Outside Director"/>
    <s v="Election of Directors"/>
    <s v="For"/>
    <x v="2"/>
    <m/>
    <s v="No"/>
  </r>
  <r>
    <x v="548"/>
    <s v="South Korea"/>
    <s v="KR7128940004"/>
    <s v="B613DJ9"/>
    <s v="Annual"/>
    <d v="2023-03-29T00:00:00"/>
    <s v="Management"/>
    <s v="G"/>
    <s v="Yes"/>
    <n v="3.5"/>
    <s v="Elect Yoon Doh-heum as Outside Director"/>
    <s v="Election of Directors"/>
    <s v="For"/>
    <x v="2"/>
    <m/>
    <s v="No"/>
  </r>
  <r>
    <x v="548"/>
    <s v="South Korea"/>
    <s v="KR7128940004"/>
    <s v="B613DJ9"/>
    <s v="Annual"/>
    <d v="2023-03-29T00:00:00"/>
    <s v="Management"/>
    <s v="G"/>
    <s v="Yes"/>
    <n v="3.6"/>
    <s v="Elect Kim Tae-yoon as Outside Director"/>
    <s v="Election of Directors"/>
    <s v="For"/>
    <x v="2"/>
    <m/>
    <s v="No"/>
  </r>
  <r>
    <x v="548"/>
    <s v="South Korea"/>
    <s v="KR7128940004"/>
    <s v="B613DJ9"/>
    <s v="Annual"/>
    <d v="2023-03-29T00:00:00"/>
    <s v="Management"/>
    <s v="G"/>
    <s v="Yes"/>
    <n v="4.0999999999999996"/>
    <s v="Elect Yoon Young-gak as a Member of Audit Committee"/>
    <s v="Other"/>
    <s v="For"/>
    <x v="2"/>
    <m/>
    <s v="No"/>
  </r>
  <r>
    <x v="548"/>
    <s v="South Korea"/>
    <s v="KR7128940004"/>
    <s v="B613DJ9"/>
    <s v="Annual"/>
    <d v="2023-03-29T00:00:00"/>
    <s v="Management"/>
    <s v="G"/>
    <s v="Yes"/>
    <n v="4.2"/>
    <s v="Elect Kim Tae-yoon as a Member of Audit Committee"/>
    <s v="Other"/>
    <s v="For"/>
    <x v="2"/>
    <m/>
    <s v="No"/>
  </r>
  <r>
    <x v="548"/>
    <s v="South Korea"/>
    <s v="KR7128940004"/>
    <s v="B613DJ9"/>
    <s v="Annual"/>
    <d v="2023-03-29T00:00:00"/>
    <s v="Management"/>
    <s v="G"/>
    <s v="Yes"/>
    <n v="5"/>
    <s v="Approve Total Remuneration of Inside Directors and Outside Directors"/>
    <s v="Election of Directors"/>
    <s v="For"/>
    <x v="2"/>
    <m/>
    <s v="No"/>
  </r>
  <r>
    <x v="549"/>
    <s v="South Korea"/>
    <s v="KR7008930000"/>
    <n v="6146083"/>
    <s v="Annual"/>
    <d v="2023-03-29T00:00:00"/>
    <s v="Management"/>
    <s v="G"/>
    <s v="Yes"/>
    <n v="1"/>
    <s v="Approve Financial Statements and Allocation of Income"/>
    <s v="Other"/>
    <s v="For"/>
    <x v="1"/>
    <s v="Company has failed to publish the audited accounts in a sufficient timeframe ahead of the meeting."/>
    <s v="Yes"/>
  </r>
  <r>
    <x v="549"/>
    <s v="South Korea"/>
    <s v="KR7008930000"/>
    <n v="6146083"/>
    <s v="Annual"/>
    <d v="2023-03-29T00:00:00"/>
    <s v="Management"/>
    <s v="G"/>
    <s v="Yes"/>
    <n v="2"/>
    <s v="Amend Articles of Incorporation"/>
    <s v="Other"/>
    <s v="For"/>
    <x v="2"/>
    <m/>
    <s v="No"/>
  </r>
  <r>
    <x v="549"/>
    <s v="South Korea"/>
    <s v="KR7008930000"/>
    <n v="6146083"/>
    <s v="Annual"/>
    <d v="2023-03-29T00:00:00"/>
    <s v="Management"/>
    <s v="G"/>
    <s v="Yes"/>
    <n v="3.1"/>
    <s v="Elect Song Young-suk as Inside Director"/>
    <s v="Election of Directors"/>
    <s v="For"/>
    <x v="1"/>
    <s v="Executive Chair without sufficient counterbalance."/>
    <s v="Yes"/>
  </r>
  <r>
    <x v="549"/>
    <s v="South Korea"/>
    <s v="KR7008930000"/>
    <n v="6146083"/>
    <s v="Annual"/>
    <d v="2023-03-29T00:00:00"/>
    <s v="Management"/>
    <s v="G"/>
    <s v="Yes"/>
    <n v="3.2"/>
    <s v="Elect Park Jun-seok as Inside Director"/>
    <s v="Election of Directors"/>
    <s v="For"/>
    <x v="2"/>
    <m/>
    <s v="No"/>
  </r>
  <r>
    <x v="549"/>
    <s v="South Korea"/>
    <s v="KR7008930000"/>
    <n v="6146083"/>
    <s v="Annual"/>
    <d v="2023-03-29T00:00:00"/>
    <s v="Management"/>
    <s v="G"/>
    <s v="Yes"/>
    <n v="4"/>
    <s v="Approve Total Remuneration of Inside Directors and Outside Directors"/>
    <s v="Election of Directors"/>
    <s v="For"/>
    <x v="2"/>
    <m/>
    <s v="No"/>
  </r>
  <r>
    <x v="550"/>
    <s v="South Korea"/>
    <s v="KR7018880005"/>
    <s v="B00LR01"/>
    <s v="Annual"/>
    <d v="2023-03-29T00:00:00"/>
    <s v="Management"/>
    <s v="G"/>
    <s v="Yes"/>
    <n v="1"/>
    <s v="Approve Financial Statements and Allocation of Income"/>
    <s v="Other"/>
    <s v="For"/>
    <x v="1"/>
    <s v="Company has failed to publish the audited accounts in a sufficient timeframe ahead of the meeting."/>
    <s v="Yes"/>
  </r>
  <r>
    <x v="550"/>
    <s v="South Korea"/>
    <s v="KR7018880005"/>
    <s v="B00LR01"/>
    <s v="Annual"/>
    <d v="2023-03-29T00:00:00"/>
    <s v="Management"/>
    <s v="G"/>
    <s v="Yes"/>
    <n v="2"/>
    <s v="Elect Three Outside Directors (Bundled)"/>
    <s v="Election of Directors"/>
    <s v="For"/>
    <x v="1"/>
    <s v="Bundled election of directors leaves investors with an all-or-nothing choice when concerns are identified with one director, and we have concerns regarding material failure of governance and oversight at the company."/>
    <s v="Yes"/>
  </r>
  <r>
    <x v="550"/>
    <s v="South Korea"/>
    <s v="KR7018880005"/>
    <s v="B00LR01"/>
    <s v="Annual"/>
    <d v="2023-03-29T00:00:00"/>
    <s v="Management"/>
    <s v="G"/>
    <s v="Yes"/>
    <n v="3"/>
    <s v="Elect Kim Gu as a Member of Audit Committee"/>
    <s v="Other"/>
    <s v="For"/>
    <x v="2"/>
    <m/>
    <s v="No"/>
  </r>
  <r>
    <x v="550"/>
    <s v="South Korea"/>
    <s v="KR7018880005"/>
    <s v="B00LR01"/>
    <s v="Annual"/>
    <d v="2023-03-29T00:00:00"/>
    <s v="Management"/>
    <s v="G"/>
    <s v="Yes"/>
    <n v="4"/>
    <s v="Approve Total Remuneration of Inside Directors and Outside Directors"/>
    <s v="Election of Directors"/>
    <s v="For"/>
    <x v="2"/>
    <m/>
    <s v="No"/>
  </r>
  <r>
    <x v="551"/>
    <s v="South Korea"/>
    <s v="KR7000880005"/>
    <n v="6496755"/>
    <s v="Annual"/>
    <d v="2023-03-29T00:00:00"/>
    <s v="Management"/>
    <s v="G"/>
    <s v="Yes"/>
    <n v="1"/>
    <s v="Approve Financial Statements and Allocation of Income"/>
    <s v="Other"/>
    <s v="For"/>
    <x v="1"/>
    <s v="Company has failed to publish the audited accounts in a sufficient timeframe ahead of the meeting."/>
    <s v="Yes"/>
  </r>
  <r>
    <x v="551"/>
    <s v="South Korea"/>
    <s v="KR7000880005"/>
    <n v="6496755"/>
    <s v="Annual"/>
    <d v="2023-03-29T00:00:00"/>
    <s v="Management"/>
    <s v="G"/>
    <s v="Yes"/>
    <n v="2"/>
    <s v="Amend Articles of Incorporation"/>
    <s v="Other"/>
    <s v="For"/>
    <x v="2"/>
    <m/>
    <s v="No"/>
  </r>
  <r>
    <x v="551"/>
    <s v="South Korea"/>
    <s v="KR7000880005"/>
    <n v="6496755"/>
    <s v="Annual"/>
    <d v="2023-03-29T00:00:00"/>
    <s v="Management"/>
    <s v="G"/>
    <s v="Yes"/>
    <n v="3.1"/>
    <s v="Elect Kim Seung-mo as Inside Director"/>
    <s v="Election of Directors"/>
    <s v="For"/>
    <x v="2"/>
    <m/>
    <s v="No"/>
  </r>
  <r>
    <x v="551"/>
    <s v="South Korea"/>
    <s v="KR7000880005"/>
    <n v="6496755"/>
    <s v="Annual"/>
    <d v="2023-03-29T00:00:00"/>
    <s v="Management"/>
    <s v="G"/>
    <s v="Yes"/>
    <n v="3.2"/>
    <s v="Elect Edwin Feulner as Outside Director"/>
    <s v="Election of Directors"/>
    <s v="For"/>
    <x v="2"/>
    <m/>
    <s v="No"/>
  </r>
  <r>
    <x v="551"/>
    <s v="South Korea"/>
    <s v="KR7000880005"/>
    <n v="6496755"/>
    <s v="Annual"/>
    <d v="2023-03-29T00:00:00"/>
    <s v="Management"/>
    <s v="G"/>
    <s v="Yes"/>
    <n v="4"/>
    <s v="Elect Lee Yong-gyu as Outside Director to Serve as an Audit Committee Member"/>
    <s v="Election of Directors"/>
    <s v="For"/>
    <x v="2"/>
    <m/>
    <s v="No"/>
  </r>
  <r>
    <x v="551"/>
    <s v="South Korea"/>
    <s v="KR7000880005"/>
    <n v="6496755"/>
    <s v="Annual"/>
    <d v="2023-03-29T00:00:00"/>
    <s v="Management"/>
    <s v="G"/>
    <s v="Yes"/>
    <n v="5"/>
    <s v="Elect Kwon Ik-hwan as a Member of Audit Committee"/>
    <s v="Other"/>
    <s v="For"/>
    <x v="2"/>
    <m/>
    <s v="No"/>
  </r>
  <r>
    <x v="551"/>
    <s v="South Korea"/>
    <s v="KR7000880005"/>
    <n v="6496755"/>
    <s v="Annual"/>
    <d v="2023-03-29T00:00:00"/>
    <s v="Management"/>
    <s v="G"/>
    <s v="Yes"/>
    <n v="6"/>
    <s v="Approve Total Remuneration of Inside Directors and Outside Directors"/>
    <s v="Election of Directors"/>
    <s v="For"/>
    <x v="2"/>
    <m/>
    <s v="No"/>
  </r>
  <r>
    <x v="552"/>
    <s v="India"/>
    <s v="INE267A01025"/>
    <n v="6139726"/>
    <s v="Court"/>
    <d v="2023-03-29T00:00:00"/>
    <s v="Management"/>
    <s v="G"/>
    <s v="Yes"/>
    <n v="1"/>
    <s v="Approve Scheme of Arrangement"/>
    <s v="Other"/>
    <s v="For"/>
    <x v="2"/>
    <m/>
    <s v="No"/>
  </r>
  <r>
    <x v="553"/>
    <s v="Japan"/>
    <s v="JP3845770001"/>
    <s v="B3FF8W8"/>
    <s v="Annual"/>
    <d v="2023-03-29T00:00:00"/>
    <s v="Management"/>
    <s v="G"/>
    <s v="Yes"/>
    <n v="1.1000000000000001"/>
    <s v="Elect Director Sakamoto, Seishi"/>
    <s v="Election of Directors"/>
    <s v="For"/>
    <x v="2"/>
    <m/>
    <s v="No"/>
  </r>
  <r>
    <x v="553"/>
    <s v="Japan"/>
    <s v="JP3845770001"/>
    <s v="B3FF8W8"/>
    <s v="Annual"/>
    <d v="2023-03-29T00:00:00"/>
    <s v="Management"/>
    <s v="G"/>
    <s v="Yes"/>
    <n v="1.2"/>
    <s v="Elect Director Kobayashi, Yasuhiro"/>
    <s v="Election of Directors"/>
    <s v="For"/>
    <x v="1"/>
    <s v="Board lacks diversity."/>
    <s v="Yes"/>
  </r>
  <r>
    <x v="553"/>
    <s v="Japan"/>
    <s v="JP3845770001"/>
    <s v="B3FF8W8"/>
    <s v="Annual"/>
    <d v="2023-03-29T00:00:00"/>
    <s v="Management"/>
    <s v="G"/>
    <s v="Yes"/>
    <n v="1.3"/>
    <s v="Elect Director Tomozoe, Masanao"/>
    <s v="Election of Directors"/>
    <s v="For"/>
    <x v="2"/>
    <m/>
    <s v="No"/>
  </r>
  <r>
    <x v="553"/>
    <s v="Japan"/>
    <s v="JP3845770001"/>
    <s v="B3FF8W8"/>
    <s v="Annual"/>
    <d v="2023-03-29T00:00:00"/>
    <s v="Management"/>
    <s v="G"/>
    <s v="Yes"/>
    <n v="1.4"/>
    <s v="Elect Director Goto, Masahiko"/>
    <s v="Election of Directors"/>
    <s v="For"/>
    <x v="2"/>
    <m/>
    <s v="No"/>
  </r>
  <r>
    <x v="553"/>
    <s v="Japan"/>
    <s v="JP3845770001"/>
    <s v="B3FF8W8"/>
    <s v="Annual"/>
    <d v="2023-03-29T00:00:00"/>
    <s v="Management"/>
    <s v="G"/>
    <s v="Yes"/>
    <n v="1.5"/>
    <s v="Elect Director Ieta, Yasushi"/>
    <s v="Election of Directors"/>
    <s v="For"/>
    <x v="2"/>
    <m/>
    <s v="No"/>
  </r>
  <r>
    <x v="553"/>
    <s v="Japan"/>
    <s v="JP3845770001"/>
    <s v="B3FF8W8"/>
    <s v="Annual"/>
    <d v="2023-03-29T00:00:00"/>
    <s v="Management"/>
    <s v="G"/>
    <s v="Yes"/>
    <n v="1.6"/>
    <s v="Elect Director Nishiguchi, Shiro"/>
    <s v="Election of Directors"/>
    <s v="For"/>
    <x v="2"/>
    <m/>
    <s v="No"/>
  </r>
  <r>
    <x v="553"/>
    <s v="Japan"/>
    <s v="JP3845770001"/>
    <s v="B3FF8W8"/>
    <s v="Annual"/>
    <d v="2023-03-29T00:00:00"/>
    <s v="Management"/>
    <s v="G"/>
    <s v="Yes"/>
    <n v="1.7"/>
    <s v="Elect Director Maruyama, Satoru"/>
    <s v="Election of Directors"/>
    <s v="For"/>
    <x v="2"/>
    <m/>
    <s v="No"/>
  </r>
  <r>
    <x v="553"/>
    <s v="Japan"/>
    <s v="JP3845770001"/>
    <s v="B3FF8W8"/>
    <s v="Annual"/>
    <d v="2023-03-29T00:00:00"/>
    <s v="Management"/>
    <s v="G"/>
    <s v="Yes"/>
    <n v="1.8"/>
    <s v="Elect Director Yaguchi, Kyo"/>
    <s v="Election of Directors"/>
    <s v="For"/>
    <x v="2"/>
    <m/>
    <s v="No"/>
  </r>
  <r>
    <x v="553"/>
    <s v="Japan"/>
    <s v="JP3845770001"/>
    <s v="B3FF8W8"/>
    <s v="Annual"/>
    <d v="2023-03-29T00:00:00"/>
    <s v="Management"/>
    <s v="G"/>
    <s v="Yes"/>
    <n v="2"/>
    <s v="Elect Director and Audit Committee Member Tsuge, Satoe"/>
    <s v="Election of Directors"/>
    <s v="For"/>
    <x v="2"/>
    <m/>
    <s v="No"/>
  </r>
  <r>
    <x v="97"/>
    <s v="South Korea"/>
    <s v="KR7086280005"/>
    <s v="B0V3XR5"/>
    <s v="Annual"/>
    <d v="2023-03-29T00:00:00"/>
    <s v="Management"/>
    <s v="G"/>
    <s v="Yes"/>
    <n v="1"/>
    <s v="Approve Financial Statements"/>
    <s v="Other"/>
    <s v="For"/>
    <x v="1"/>
    <s v="Company has failed to publish the audited accounts in a sufficient timeframe ahead of the meeting."/>
    <s v="Yes"/>
  </r>
  <r>
    <x v="97"/>
    <s v="South Korea"/>
    <s v="KR7086280005"/>
    <s v="B0V3XR5"/>
    <s v="Annual"/>
    <d v="2023-03-29T00:00:00"/>
    <s v="Management"/>
    <s v="G"/>
    <s v="Yes"/>
    <n v="2.1"/>
    <s v="Amend Articles of Incorporation (Business Objectives)"/>
    <s v="Other"/>
    <s v="For"/>
    <x v="2"/>
    <m/>
    <s v="No"/>
  </r>
  <r>
    <x v="97"/>
    <s v="South Korea"/>
    <s v="KR7086280005"/>
    <s v="B0V3XR5"/>
    <s v="Annual"/>
    <d v="2023-03-29T00:00:00"/>
    <s v="Management"/>
    <s v="G"/>
    <s v="Yes"/>
    <n v="2.2000000000000002"/>
    <s v="Amend Articles of Incorporation (Record Date for Dividend)"/>
    <s v="Other"/>
    <s v="For"/>
    <x v="2"/>
    <m/>
    <s v="No"/>
  </r>
  <r>
    <x v="97"/>
    <s v="South Korea"/>
    <s v="KR7086280005"/>
    <s v="B0V3XR5"/>
    <s v="Annual"/>
    <d v="2023-03-29T00:00:00"/>
    <s v="Management"/>
    <s v="G"/>
    <s v="Yes"/>
    <n v="3.1"/>
    <s v="Elect Yoo Byeong-gak as Inside Director"/>
    <s v="Election of Directors"/>
    <s v="For"/>
    <x v="2"/>
    <m/>
    <s v="No"/>
  </r>
  <r>
    <x v="97"/>
    <s v="South Korea"/>
    <s v="KR7086280005"/>
    <s v="B0V3XR5"/>
    <s v="Annual"/>
    <d v="2023-03-29T00:00:00"/>
    <s v="Management"/>
    <s v="G"/>
    <s v="Yes"/>
    <n v="3.2"/>
    <s v="Elect Han Seung-hui as Outside Director"/>
    <s v="Election of Directors"/>
    <s v="For"/>
    <x v="2"/>
    <m/>
    <s v="No"/>
  </r>
  <r>
    <x v="97"/>
    <s v="South Korea"/>
    <s v="KR7086280005"/>
    <s v="B0V3XR5"/>
    <s v="Annual"/>
    <d v="2023-03-29T00:00:00"/>
    <s v="Management"/>
    <s v="G"/>
    <s v="Yes"/>
    <n v="4"/>
    <s v="Elect Han Seung-hui as a Member of Audit Committee"/>
    <s v="Other"/>
    <s v="For"/>
    <x v="2"/>
    <m/>
    <s v="No"/>
  </r>
  <r>
    <x v="97"/>
    <s v="South Korea"/>
    <s v="KR7086280005"/>
    <s v="B0V3XR5"/>
    <s v="Annual"/>
    <d v="2023-03-29T00:00:00"/>
    <s v="Management"/>
    <s v="G"/>
    <s v="Yes"/>
    <n v="5"/>
    <s v="Approve Total Remuneration of Inside Directors and Outside Directors"/>
    <s v="Election of Directors"/>
    <s v="For"/>
    <x v="2"/>
    <m/>
    <s v="No"/>
  </r>
  <r>
    <x v="554"/>
    <s v="Sweden"/>
    <s v="SE0001515552"/>
    <s v="B0LDBX7"/>
    <s v="Annual"/>
    <d v="2023-03-29T00:00:00"/>
    <s v="Management"/>
    <s v="G"/>
    <s v="No"/>
    <n v="1"/>
    <s v="Open Meeting"/>
    <s v="Other"/>
    <m/>
    <x v="0"/>
    <m/>
    <s v="No"/>
  </r>
  <r>
    <x v="554"/>
    <s v="Sweden"/>
    <s v="SE0001515552"/>
    <s v="B0LDBX7"/>
    <s v="Annual"/>
    <d v="2023-03-29T00:00:00"/>
    <s v="Management"/>
    <s v="G"/>
    <s v="Yes"/>
    <n v="2"/>
    <s v="Elect Chairman of Meeting"/>
    <s v="Other"/>
    <s v="For"/>
    <x v="2"/>
    <m/>
    <s v="No"/>
  </r>
  <r>
    <x v="554"/>
    <s v="Sweden"/>
    <s v="SE0001515552"/>
    <s v="B0LDBX7"/>
    <s v="Annual"/>
    <d v="2023-03-29T00:00:00"/>
    <s v="Management"/>
    <s v="G"/>
    <s v="Yes"/>
    <n v="3"/>
    <s v="Prepare and Approve List of Shareholders"/>
    <s v="Other"/>
    <s v="For"/>
    <x v="2"/>
    <m/>
    <s v="No"/>
  </r>
  <r>
    <x v="554"/>
    <s v="Sweden"/>
    <s v="SE0001515552"/>
    <s v="B0LDBX7"/>
    <s v="Annual"/>
    <d v="2023-03-29T00:00:00"/>
    <s v="Management"/>
    <s v="G"/>
    <s v="Yes"/>
    <n v="4"/>
    <s v="Approve Agenda of Meeting"/>
    <s v="Other"/>
    <s v="For"/>
    <x v="2"/>
    <m/>
    <s v="No"/>
  </r>
  <r>
    <x v="554"/>
    <s v="Sweden"/>
    <s v="SE0001515552"/>
    <s v="B0LDBX7"/>
    <s v="Annual"/>
    <d v="2023-03-29T00:00:00"/>
    <s v="Management"/>
    <s v="G"/>
    <s v="No"/>
    <n v="5"/>
    <s v="Designate Inspector(s) of Minutes of Meeting"/>
    <s v="Other"/>
    <m/>
    <x v="0"/>
    <m/>
    <s v="No"/>
  </r>
  <r>
    <x v="554"/>
    <s v="Sweden"/>
    <s v="SE0001515552"/>
    <s v="B0LDBX7"/>
    <s v="Annual"/>
    <d v="2023-03-29T00:00:00"/>
    <s v="Management"/>
    <s v="G"/>
    <s v="Yes"/>
    <n v="6"/>
    <s v="Acknowledge Proper Convening of Meeting"/>
    <s v="Other"/>
    <s v="For"/>
    <x v="2"/>
    <m/>
    <s v="No"/>
  </r>
  <r>
    <x v="554"/>
    <s v="Sweden"/>
    <s v="SE0001515552"/>
    <s v="B0LDBX7"/>
    <s v="Annual"/>
    <d v="2023-03-29T00:00:00"/>
    <s v="Management"/>
    <s v="G"/>
    <s v="No"/>
    <n v="7"/>
    <s v="Receive Board's and Board Committee's Reports"/>
    <s v="Reports"/>
    <m/>
    <x v="0"/>
    <m/>
    <s v="No"/>
  </r>
  <r>
    <x v="554"/>
    <s v="Sweden"/>
    <s v="SE0001515552"/>
    <s v="B0LDBX7"/>
    <s v="Annual"/>
    <d v="2023-03-29T00:00:00"/>
    <s v="Management"/>
    <s v="G"/>
    <s v="No"/>
    <n v="8"/>
    <s v="Receive Financial Statements and Statutory Reports"/>
    <s v="Reports"/>
    <m/>
    <x v="0"/>
    <m/>
    <s v="No"/>
  </r>
  <r>
    <x v="554"/>
    <s v="Sweden"/>
    <s v="SE0001515552"/>
    <s v="B0LDBX7"/>
    <s v="Annual"/>
    <d v="2023-03-29T00:00:00"/>
    <s v="Management"/>
    <s v="G"/>
    <s v="No"/>
    <n v="9"/>
    <s v="Receive Auditor's Report on Application of Guidelines for Remuneration for Executive Management"/>
    <s v="Incentives and Remuneration"/>
    <m/>
    <x v="0"/>
    <m/>
    <s v="No"/>
  </r>
  <r>
    <x v="554"/>
    <s v="Sweden"/>
    <s v="SE0001515552"/>
    <s v="B0LDBX7"/>
    <s v="Annual"/>
    <d v="2023-03-29T00:00:00"/>
    <s v="Management"/>
    <s v="G"/>
    <s v="No"/>
    <n v="11"/>
    <s v="Receive Nominating Committee's Report"/>
    <s v="Reports"/>
    <m/>
    <x v="0"/>
    <m/>
    <s v="No"/>
  </r>
  <r>
    <x v="554"/>
    <s v="Sweden"/>
    <s v="SE0001515552"/>
    <s v="B0LDBX7"/>
    <s v="Annual"/>
    <d v="2023-03-29T00:00:00"/>
    <s v="Management"/>
    <s v="G"/>
    <s v="Yes"/>
    <n v="12.1"/>
    <s v="Determine Number of Members (8) and Deputy Members (0) of Board"/>
    <s v="Other"/>
    <s v="For"/>
    <x v="2"/>
    <m/>
    <s v="No"/>
  </r>
  <r>
    <x v="554"/>
    <s v="Sweden"/>
    <s v="SE0001515552"/>
    <s v="B0LDBX7"/>
    <s v="Annual"/>
    <d v="2023-03-29T00:00:00"/>
    <s v="Management"/>
    <s v="G"/>
    <s v="Yes"/>
    <n v="12.2"/>
    <s v="Determine Number of Auditors (1) and Deputy Auditors (0)"/>
    <s v="Auditors"/>
    <s v="For"/>
    <x v="2"/>
    <m/>
    <s v="No"/>
  </r>
  <r>
    <x v="554"/>
    <s v="Sweden"/>
    <s v="SE0001515552"/>
    <s v="B0LDBX7"/>
    <s v="Annual"/>
    <d v="2023-03-29T00:00:00"/>
    <s v="Management"/>
    <s v="G"/>
    <s v="Yes"/>
    <n v="13.1"/>
    <s v="Approve Remuneration of Directors in the Amount of SEK 890,000 for Chairman and SEK 445,000 for Other Directors; Approve Remuneration for Committee Work"/>
    <s v="Election of Directors"/>
    <s v="For"/>
    <x v="2"/>
    <m/>
    <s v="No"/>
  </r>
  <r>
    <x v="554"/>
    <s v="Sweden"/>
    <s v="SE0001515552"/>
    <s v="B0LDBX7"/>
    <s v="Annual"/>
    <d v="2023-03-29T00:00:00"/>
    <s v="Management"/>
    <s v="G"/>
    <s v="Yes"/>
    <n v="13.2"/>
    <s v="Approve Remuneration of Auditors"/>
    <s v="Incentives and Remuneration"/>
    <s v="For"/>
    <x v="2"/>
    <m/>
    <s v="No"/>
  </r>
  <r>
    <x v="554"/>
    <s v="Sweden"/>
    <s v="SE0001515552"/>
    <s v="B0LDBX7"/>
    <s v="Annual"/>
    <d v="2023-03-29T00:00:00"/>
    <s v="Management"/>
    <s v="G"/>
    <s v="Yes"/>
    <n v="14.2"/>
    <s v="Reelect Katarina Martinson Chairman"/>
    <s v="Other"/>
    <s v="For"/>
    <x v="1"/>
    <s v="Non-independent Chair on majority non-independent Board. Board not sufficiently independent. Non-independent candidate and historic concerns over Board independence. Non-independent and Audit Committee lacks sufficient independence. Non-independent and the Remuneration Committee lacks sufficient independence."/>
    <s v="Yes"/>
  </r>
  <r>
    <x v="554"/>
    <s v="Sweden"/>
    <s v="SE0001515552"/>
    <s v="B0LDBX7"/>
    <s v="Annual"/>
    <d v="2023-03-29T00:00:00"/>
    <s v="Management"/>
    <s v="G"/>
    <s v="Yes"/>
    <n v="15"/>
    <s v="Ratify PricewaterhouseCoopers as Auditors"/>
    <s v="Auditors"/>
    <s v="For"/>
    <x v="2"/>
    <m/>
    <s v="No"/>
  </r>
  <r>
    <x v="554"/>
    <s v="Sweden"/>
    <s v="SE0001515552"/>
    <s v="B0LDBX7"/>
    <s v="Annual"/>
    <d v="2023-03-29T00:00:00"/>
    <s v="Management"/>
    <s v="G"/>
    <s v="Yes"/>
    <n v="16"/>
    <s v="Approve Remuneration Policy And Other Terms of Employment For Executive Management"/>
    <s v="Incentives and Remuneration"/>
    <s v="For"/>
    <x v="2"/>
    <m/>
    <s v="No"/>
  </r>
  <r>
    <x v="554"/>
    <s v="Sweden"/>
    <s v="SE0001515552"/>
    <s v="B0LDBX7"/>
    <s v="Annual"/>
    <d v="2023-03-29T00:00:00"/>
    <s v="Management"/>
    <s v="G"/>
    <s v="Yes"/>
    <n v="17"/>
    <s v="Approve Remuneration Report"/>
    <s v="Incentives and Remuneration"/>
    <s v="For"/>
    <x v="2"/>
    <m/>
    <s v="No"/>
  </r>
  <r>
    <x v="554"/>
    <s v="Sweden"/>
    <s v="SE0001515552"/>
    <s v="B0LDBX7"/>
    <s v="Annual"/>
    <d v="2023-03-29T00:00:00"/>
    <s v="Management"/>
    <s v="G"/>
    <s v="No"/>
    <n v="19"/>
    <s v="Close Meeting"/>
    <s v="Other"/>
    <m/>
    <x v="0"/>
    <m/>
    <s v="No"/>
  </r>
  <r>
    <x v="554"/>
    <s v="Sweden"/>
    <s v="SE0001515552"/>
    <s v="B0LDBX7"/>
    <s v="Annual"/>
    <d v="2023-03-29T00:00:00"/>
    <s v="Management"/>
    <s v="G"/>
    <s v="Yes"/>
    <s v="10a"/>
    <s v="Accept Financial Statements and Statutory Reports"/>
    <s v="Reports"/>
    <s v="For"/>
    <x v="2"/>
    <m/>
    <s v="No"/>
  </r>
  <r>
    <x v="554"/>
    <s v="Sweden"/>
    <s v="SE0001515552"/>
    <s v="B0LDBX7"/>
    <s v="Annual"/>
    <d v="2023-03-29T00:00:00"/>
    <s v="Management"/>
    <s v="G"/>
    <s v="Yes"/>
    <s v="10b"/>
    <s v="Approve Allocation of Income and Dividends of SEK 2.60 Per Share"/>
    <s v="Other"/>
    <s v="For"/>
    <x v="2"/>
    <m/>
    <s v="No"/>
  </r>
  <r>
    <x v="554"/>
    <s v="Sweden"/>
    <s v="SE0001515552"/>
    <s v="B0LDBX7"/>
    <s v="Annual"/>
    <d v="2023-03-29T00:00:00"/>
    <s v="Management"/>
    <s v="G"/>
    <s v="Yes"/>
    <s v="10c"/>
    <s v="Approve Record Date for Dividend Payment"/>
    <s v="Other"/>
    <s v="For"/>
    <x v="2"/>
    <m/>
    <s v="No"/>
  </r>
  <r>
    <x v="554"/>
    <s v="Sweden"/>
    <s v="SE0001515552"/>
    <s v="B0LDBX7"/>
    <s v="Annual"/>
    <d v="2023-03-29T00:00:00"/>
    <s v="Management"/>
    <s v="G"/>
    <s v="Yes"/>
    <s v="10d.1"/>
    <s v="Approve Discharge of Bo Annvik"/>
    <s v="Other"/>
    <s v="For"/>
    <x v="2"/>
    <m/>
    <s v="No"/>
  </r>
  <r>
    <x v="554"/>
    <s v="Sweden"/>
    <s v="SE0001515552"/>
    <s v="B0LDBX7"/>
    <s v="Annual"/>
    <d v="2023-03-29T00:00:00"/>
    <s v="Management"/>
    <s v="G"/>
    <s v="Yes"/>
    <s v="10d.2"/>
    <s v="Approve Discharge of Susanna Campbell"/>
    <s v="Other"/>
    <s v="For"/>
    <x v="2"/>
    <m/>
    <s v="No"/>
  </r>
  <r>
    <x v="554"/>
    <s v="Sweden"/>
    <s v="SE0001515552"/>
    <s v="B0LDBX7"/>
    <s v="Annual"/>
    <d v="2023-03-29T00:00:00"/>
    <s v="Management"/>
    <s v="G"/>
    <s v="Yes"/>
    <s v="10d.3"/>
    <s v="Approve Discharge of Anders Jernhall"/>
    <s v="Other"/>
    <s v="For"/>
    <x v="2"/>
    <m/>
    <s v="No"/>
  </r>
  <r>
    <x v="554"/>
    <s v="Sweden"/>
    <s v="SE0001515552"/>
    <s v="B0LDBX7"/>
    <s v="Annual"/>
    <d v="2023-03-29T00:00:00"/>
    <s v="Management"/>
    <s v="G"/>
    <s v="Yes"/>
    <s v="10d.4"/>
    <s v="Approve Discharge of Bengt Kjell"/>
    <s v="Other"/>
    <s v="For"/>
    <x v="2"/>
    <m/>
    <s v="No"/>
  </r>
  <r>
    <x v="554"/>
    <s v="Sweden"/>
    <s v="SE0001515552"/>
    <s v="B0LDBX7"/>
    <s v="Annual"/>
    <d v="2023-03-29T00:00:00"/>
    <s v="Management"/>
    <s v="G"/>
    <s v="Yes"/>
    <s v="10d.5"/>
    <s v="Approve Discharge of Kerstin Lindell"/>
    <s v="Other"/>
    <s v="For"/>
    <x v="2"/>
    <m/>
    <s v="No"/>
  </r>
  <r>
    <x v="554"/>
    <s v="Sweden"/>
    <s v="SE0001515552"/>
    <s v="B0LDBX7"/>
    <s v="Annual"/>
    <d v="2023-03-29T00:00:00"/>
    <s v="Management"/>
    <s v="G"/>
    <s v="Yes"/>
    <s v="10d.6"/>
    <s v="Approve Discharge of Ulf Lundahl"/>
    <s v="Other"/>
    <s v="For"/>
    <x v="2"/>
    <m/>
    <s v="No"/>
  </r>
  <r>
    <x v="554"/>
    <s v="Sweden"/>
    <s v="SE0001515552"/>
    <s v="B0LDBX7"/>
    <s v="Annual"/>
    <d v="2023-03-29T00:00:00"/>
    <s v="Management"/>
    <s v="G"/>
    <s v="Yes"/>
    <s v="10d.7"/>
    <s v="Approve Discharge of Katarina Martinson"/>
    <s v="Other"/>
    <s v="For"/>
    <x v="2"/>
    <m/>
    <s v="No"/>
  </r>
  <r>
    <x v="554"/>
    <s v="Sweden"/>
    <s v="SE0001515552"/>
    <s v="B0LDBX7"/>
    <s v="Annual"/>
    <d v="2023-03-29T00:00:00"/>
    <s v="Management"/>
    <s v="G"/>
    <s v="Yes"/>
    <s v="10d.8"/>
    <s v="Approve Discharge of Krister Mellve"/>
    <s v="Other"/>
    <s v="For"/>
    <x v="2"/>
    <m/>
    <s v="No"/>
  </r>
  <r>
    <x v="554"/>
    <s v="Sweden"/>
    <s v="SE0001515552"/>
    <s v="B0LDBX7"/>
    <s v="Annual"/>
    <d v="2023-03-29T00:00:00"/>
    <s v="Management"/>
    <s v="G"/>
    <s v="Yes"/>
    <s v="10d.9"/>
    <s v="Approve Discharge of Lars Pettersson"/>
    <s v="Other"/>
    <s v="For"/>
    <x v="2"/>
    <m/>
    <s v="No"/>
  </r>
  <r>
    <x v="554"/>
    <s v="Sweden"/>
    <s v="SE0001515552"/>
    <s v="B0LDBX7"/>
    <s v="Annual"/>
    <d v="2023-03-29T00:00:00"/>
    <s v="Management"/>
    <s v="G"/>
    <s v="Yes"/>
    <s v="14.1a"/>
    <s v="Reelect Bo Annvik as Director"/>
    <s v="Election of Directors"/>
    <s v="For"/>
    <x v="2"/>
    <m/>
    <s v="No"/>
  </r>
  <r>
    <x v="554"/>
    <s v="Sweden"/>
    <s v="SE0001515552"/>
    <s v="B0LDBX7"/>
    <s v="Annual"/>
    <d v="2023-03-29T00:00:00"/>
    <s v="Management"/>
    <s v="G"/>
    <s v="Yes"/>
    <s v="14.1b"/>
    <s v="Reelect Susanna Campbell as Director"/>
    <s v="Election of Directors"/>
    <s v="For"/>
    <x v="2"/>
    <m/>
    <s v="No"/>
  </r>
  <r>
    <x v="554"/>
    <s v="Sweden"/>
    <s v="SE0001515552"/>
    <s v="B0LDBX7"/>
    <s v="Annual"/>
    <d v="2023-03-29T00:00:00"/>
    <s v="Management"/>
    <s v="G"/>
    <s v="Yes"/>
    <s v="14.1c"/>
    <s v="Reelect Anders Jernhall as Director"/>
    <s v="Election of Directors"/>
    <s v="For"/>
    <x v="1"/>
    <s v="Non-independent candidate and historic concerns over Board independence. Non-independent and Audit Committee lacks sufficient independence."/>
    <s v="Yes"/>
  </r>
  <r>
    <x v="554"/>
    <s v="Sweden"/>
    <s v="SE0001515552"/>
    <s v="B0LDBX7"/>
    <s v="Annual"/>
    <d v="2023-03-29T00:00:00"/>
    <s v="Management"/>
    <s v="G"/>
    <s v="Yes"/>
    <s v="14.1d"/>
    <s v="Reelect Kerstin Lindell as Director"/>
    <s v="Election of Directors"/>
    <s v="For"/>
    <x v="2"/>
    <m/>
    <s v="No"/>
  </r>
  <r>
    <x v="554"/>
    <s v="Sweden"/>
    <s v="SE0001515552"/>
    <s v="B0LDBX7"/>
    <s v="Annual"/>
    <d v="2023-03-29T00:00:00"/>
    <s v="Management"/>
    <s v="G"/>
    <s v="Yes"/>
    <s v="14.1e"/>
    <s v="Reelect Ulf Lundahl as Director"/>
    <s v="Election of Directors"/>
    <s v="For"/>
    <x v="1"/>
    <s v="Non-independent candidate and historic concerns over Board independence. Chair of Audit Committee is non-independent. Non-independent and Audit Committee lacks sufficient independence. Non-independent and the Remuneration Committee lacks sufficient independence."/>
    <s v="Yes"/>
  </r>
  <r>
    <x v="554"/>
    <s v="Sweden"/>
    <s v="SE0001515552"/>
    <s v="B0LDBX7"/>
    <s v="Annual"/>
    <d v="2023-03-29T00:00:00"/>
    <s v="Management"/>
    <s v="G"/>
    <s v="Yes"/>
    <s v="14.1f"/>
    <s v="Reelect Katarina Martinson as Director"/>
    <s v="Election of Directors"/>
    <s v="For"/>
    <x v="1"/>
    <s v="Non-independent Chair on majority non-independent Board. Board not sufficiently independent. Non-independent candidate and historic concerns over Board independence. Non-independent and Audit Committee lacks sufficient independence. Non-independent and the Remuneration Committee lacks sufficient independence."/>
    <s v="Yes"/>
  </r>
  <r>
    <x v="554"/>
    <s v="Sweden"/>
    <s v="SE0001515552"/>
    <s v="B0LDBX7"/>
    <s v="Annual"/>
    <d v="2023-03-29T00:00:00"/>
    <s v="Management"/>
    <s v="G"/>
    <s v="Yes"/>
    <s v="14.1g"/>
    <s v="Reelect Krister Mellve as Director"/>
    <s v="Election of Directors"/>
    <s v="For"/>
    <x v="2"/>
    <m/>
    <s v="No"/>
  </r>
  <r>
    <x v="554"/>
    <s v="Sweden"/>
    <s v="SE0001515552"/>
    <s v="B0LDBX7"/>
    <s v="Annual"/>
    <d v="2023-03-29T00:00:00"/>
    <s v="Management"/>
    <s v="G"/>
    <s v="Yes"/>
    <s v="14.1h"/>
    <s v="Reelect Lars Pettersson as Director"/>
    <s v="Election of Directors"/>
    <s v="For"/>
    <x v="1"/>
    <s v="Non-independent candidate and historic concerns over Board independence. Non-independent and the Remuneration Committee lacks sufficient independence."/>
    <s v="Yes"/>
  </r>
  <r>
    <x v="554"/>
    <s v="Sweden"/>
    <s v="SE0001515552"/>
    <s v="B0LDBX7"/>
    <s v="Annual"/>
    <d v="2023-03-29T00:00:00"/>
    <s v="Management"/>
    <s v="G"/>
    <s v="Yes"/>
    <s v="18a"/>
    <s v="Approve Performance Share Incentive Plan LTIP 2023 for Key Employees"/>
    <s v="Other"/>
    <s v="For"/>
    <x v="2"/>
    <m/>
    <s v="No"/>
  </r>
  <r>
    <x v="554"/>
    <s v="Sweden"/>
    <s v="SE0001515552"/>
    <s v="B0LDBX7"/>
    <s v="Annual"/>
    <d v="2023-03-29T00:00:00"/>
    <s v="Management"/>
    <s v="G"/>
    <s v="Yes"/>
    <s v="18b"/>
    <s v="Approve Equity Plan Financing"/>
    <s v="Other"/>
    <s v="For"/>
    <x v="2"/>
    <m/>
    <s v="No"/>
  </r>
  <r>
    <x v="555"/>
    <s v="Colombia"/>
    <s v="COE15PA00026"/>
    <n v="2205706"/>
    <s v="Annual"/>
    <d v="2023-03-29T00:00:00"/>
    <s v="Management"/>
    <s v="G"/>
    <s v="Yes"/>
    <n v="1"/>
    <s v="Elect Chairman of Meeting"/>
    <s v="Other"/>
    <s v="For"/>
    <x v="2"/>
    <m/>
    <s v="No"/>
  </r>
  <r>
    <x v="555"/>
    <s v="Colombia"/>
    <s v="COE15PA00026"/>
    <n v="2205706"/>
    <s v="Annual"/>
    <d v="2023-03-29T00:00:00"/>
    <s v="Management"/>
    <s v="G"/>
    <s v="No"/>
    <n v="2"/>
    <s v="Present Meeting Secretary's Report Re: Minutes of Meetings Held on March 25, 2022, and May 17, 2022"/>
    <s v="Reports"/>
    <m/>
    <x v="0"/>
    <m/>
    <s v="No"/>
  </r>
  <r>
    <x v="555"/>
    <s v="Colombia"/>
    <s v="COE15PA00026"/>
    <n v="2205706"/>
    <s v="Annual"/>
    <d v="2023-03-29T00:00:00"/>
    <s v="Management"/>
    <s v="G"/>
    <s v="Yes"/>
    <n v="3"/>
    <s v="Elect Meeting Approval Committee"/>
    <s v="Other"/>
    <s v="For"/>
    <x v="2"/>
    <m/>
    <s v="No"/>
  </r>
  <r>
    <x v="555"/>
    <s v="Colombia"/>
    <s v="COE15PA00026"/>
    <n v="2205706"/>
    <s v="Annual"/>
    <d v="2023-03-29T00:00:00"/>
    <s v="Management"/>
    <s v="G"/>
    <s v="No"/>
    <n v="4"/>
    <s v="Welcome Message from Chairman and Presentation of Board Report"/>
    <s v="Reports"/>
    <m/>
    <x v="0"/>
    <m/>
    <s v="No"/>
  </r>
  <r>
    <x v="555"/>
    <s v="Colombia"/>
    <s v="COE15PA00026"/>
    <n v="2205706"/>
    <s v="Annual"/>
    <d v="2023-03-29T00:00:00"/>
    <s v="Management"/>
    <s v="G"/>
    <s v="Yes"/>
    <n v="5"/>
    <s v="Approve Management Report"/>
    <s v="Reports"/>
    <s v="For"/>
    <x v="2"/>
    <m/>
    <s v="No"/>
  </r>
  <r>
    <x v="555"/>
    <s v="Colombia"/>
    <s v="COE15PA00026"/>
    <n v="2205706"/>
    <s v="Annual"/>
    <d v="2023-03-29T00:00:00"/>
    <s v="Management"/>
    <s v="G"/>
    <s v="No"/>
    <n v="6"/>
    <s v="Present Individual and Consolidated Financial Statements"/>
    <s v="Other"/>
    <m/>
    <x v="0"/>
    <m/>
    <s v="No"/>
  </r>
  <r>
    <x v="555"/>
    <s v="Colombia"/>
    <s v="COE15PA00026"/>
    <n v="2205706"/>
    <s v="Annual"/>
    <d v="2023-03-29T00:00:00"/>
    <s v="Management"/>
    <s v="G"/>
    <s v="No"/>
    <n v="7"/>
    <s v="Present Auditor's Report"/>
    <s v="Auditors"/>
    <m/>
    <x v="0"/>
    <m/>
    <s v="No"/>
  </r>
  <r>
    <x v="555"/>
    <s v="Colombia"/>
    <s v="COE15PA00026"/>
    <n v="2205706"/>
    <s v="Annual"/>
    <d v="2023-03-29T00:00:00"/>
    <s v="Management"/>
    <s v="G"/>
    <s v="Yes"/>
    <n v="8"/>
    <s v="Approve Individual and Consolidated Financial Statements"/>
    <s v="Other"/>
    <s v="For"/>
    <x v="2"/>
    <m/>
    <s v="No"/>
  </r>
  <r>
    <x v="555"/>
    <s v="Colombia"/>
    <s v="COE15PA00026"/>
    <n v="2205706"/>
    <s v="Annual"/>
    <d v="2023-03-29T00:00:00"/>
    <s v="Management"/>
    <s v="G"/>
    <s v="Yes"/>
    <n v="9"/>
    <s v="Approve Allocation of Income and Constitution of Reserves"/>
    <s v="Other"/>
    <s v="For"/>
    <x v="2"/>
    <m/>
    <s v="No"/>
  </r>
  <r>
    <x v="555"/>
    <s v="Colombia"/>
    <s v="COE15PA00026"/>
    <n v="2205706"/>
    <s v="Annual"/>
    <d v="2023-03-29T00:00:00"/>
    <s v="Management"/>
    <s v="G"/>
    <s v="Yes"/>
    <n v="10"/>
    <s v="Approve Reallocation of Reserves"/>
    <s v="Other"/>
    <s v="For"/>
    <x v="2"/>
    <m/>
    <s v="No"/>
  </r>
  <r>
    <x v="555"/>
    <s v="Colombia"/>
    <s v="COE15PA00026"/>
    <n v="2205706"/>
    <s v="Annual"/>
    <d v="2023-03-29T00:00:00"/>
    <s v="Management"/>
    <s v="G"/>
    <s v="Yes"/>
    <n v="11"/>
    <s v="Approve Auditors and Authorize Board to Fix Their Remuneration"/>
    <s v="Incentives and Remuneration"/>
    <s v="For"/>
    <x v="2"/>
    <m/>
    <s v="No"/>
  </r>
  <r>
    <x v="555"/>
    <s v="Colombia"/>
    <s v="COE15PA00026"/>
    <n v="2205706"/>
    <s v="Annual"/>
    <d v="2023-03-29T00:00:00"/>
    <s v="Management"/>
    <s v="G"/>
    <s v="Yes"/>
    <n v="12"/>
    <s v="Elect Directors"/>
    <s v="Election of Directors"/>
    <s v="For"/>
    <x v="1"/>
    <s v="Bundled director election proposal.  Insufficient biographical disclosure."/>
    <s v="Yes"/>
  </r>
  <r>
    <x v="555"/>
    <s v="Colombia"/>
    <s v="COE15PA00026"/>
    <n v="2205706"/>
    <s v="Annual"/>
    <d v="2023-03-29T00:00:00"/>
    <s v="Management"/>
    <s v="G"/>
    <s v="Yes"/>
    <n v="13"/>
    <s v="Approve Remuneration Policy"/>
    <s v="Incentives and Remuneration"/>
    <s v="For"/>
    <x v="2"/>
    <m/>
    <s v="No"/>
  </r>
  <r>
    <x v="555"/>
    <s v="Colombia"/>
    <s v="COE15PA00026"/>
    <n v="2205706"/>
    <s v="Annual"/>
    <d v="2023-03-29T00:00:00"/>
    <s v="Management"/>
    <s v="G"/>
    <s v="Yes"/>
    <n v="14"/>
    <s v="Approve Remuneration of Directors"/>
    <s v="Election of Directors"/>
    <s v="For"/>
    <x v="2"/>
    <m/>
    <s v="No"/>
  </r>
  <r>
    <x v="555"/>
    <s v="Colombia"/>
    <s v="COE15PA00026"/>
    <n v="2205706"/>
    <s v="Annual"/>
    <d v="2023-03-29T00:00:00"/>
    <s v="Management"/>
    <s v="G"/>
    <s v="No"/>
    <n v="15"/>
    <s v="Transact Other Business (Non-Voting)"/>
    <s v="Other"/>
    <m/>
    <x v="0"/>
    <m/>
    <s v="No"/>
  </r>
  <r>
    <x v="556"/>
    <s v="USA"/>
    <s v="US47233W1099"/>
    <s v="BG0Q4Z2"/>
    <s v="Annual"/>
    <d v="2023-03-29T00:00:00"/>
    <s v="Management"/>
    <s v="G"/>
    <s v="Yes"/>
    <n v="2"/>
    <s v="Advisory Vote to Ratify Named Executive Officers' Compensation"/>
    <s v="Other"/>
    <s v="For"/>
    <x v="1"/>
    <s v="Executive pay is not aligned with performance. Poor pay disclosure."/>
    <s v="Yes"/>
  </r>
  <r>
    <x v="556"/>
    <s v="USA"/>
    <s v="US47233W1099"/>
    <s v="BG0Q4Z2"/>
    <s v="Annual"/>
    <d v="2023-03-29T00:00:00"/>
    <s v="Management"/>
    <s v="G"/>
    <s v="Yes"/>
    <n v="3"/>
    <s v="Advisory Vote on Say on Pay Frequency"/>
    <s v="Other"/>
    <s v="One Year"/>
    <x v="5"/>
    <m/>
    <s v="No"/>
  </r>
  <r>
    <x v="556"/>
    <s v="USA"/>
    <s v="US47233W1099"/>
    <s v="BG0Q4Z2"/>
    <s v="Annual"/>
    <d v="2023-03-29T00:00:00"/>
    <s v="Management"/>
    <s v="G"/>
    <s v="Yes"/>
    <n v="4"/>
    <s v="Ratify Deloitte &amp; Touche LLP as Auditors"/>
    <s v="Auditors"/>
    <s v="For"/>
    <x v="2"/>
    <m/>
    <s v="No"/>
  </r>
  <r>
    <x v="556"/>
    <s v="USA"/>
    <s v="US47233W1099"/>
    <s v="BG0Q4Z2"/>
    <s v="Annual"/>
    <d v="2023-03-29T00:00:00"/>
    <s v="Management"/>
    <s v="G"/>
    <s v="Yes"/>
    <s v="1a"/>
    <s v="Elect Director Linda L. Adamany"/>
    <s v="Election of Directors"/>
    <s v="For"/>
    <x v="2"/>
    <m/>
    <s v="No"/>
  </r>
  <r>
    <x v="556"/>
    <s v="USA"/>
    <s v="US47233W1099"/>
    <s v="BG0Q4Z2"/>
    <s v="Annual"/>
    <d v="2023-03-29T00:00:00"/>
    <s v="Management"/>
    <s v="G"/>
    <s v="Yes"/>
    <s v="1b"/>
    <s v="Elect Director Barry J. Alperin"/>
    <s v="Election of Directors"/>
    <s v="For"/>
    <x v="2"/>
    <m/>
    <s v="No"/>
  </r>
  <r>
    <x v="556"/>
    <s v="USA"/>
    <s v="US47233W1099"/>
    <s v="BG0Q4Z2"/>
    <s v="Annual"/>
    <d v="2023-03-29T00:00:00"/>
    <s v="Management"/>
    <s v="G"/>
    <s v="Yes"/>
    <s v="1c"/>
    <s v="Elect Director Robert D. Beyer"/>
    <s v="Election of Directors"/>
    <s v="For"/>
    <x v="1"/>
    <s v="Lack of responsiveness to remuneration concerns."/>
    <s v="Yes"/>
  </r>
  <r>
    <x v="556"/>
    <s v="USA"/>
    <s v="US47233W1099"/>
    <s v="BG0Q4Z2"/>
    <s v="Annual"/>
    <d v="2023-03-29T00:00:00"/>
    <s v="Management"/>
    <s v="G"/>
    <s v="Yes"/>
    <s v="1d"/>
    <s v="Elect Director Matrice Ellis Kirk"/>
    <s v="Election of Directors"/>
    <s v="For"/>
    <x v="2"/>
    <m/>
    <s v="No"/>
  </r>
  <r>
    <x v="556"/>
    <s v="USA"/>
    <s v="US47233W1099"/>
    <s v="BG0Q4Z2"/>
    <s v="Annual"/>
    <d v="2023-03-29T00:00:00"/>
    <s v="Management"/>
    <s v="G"/>
    <s v="Yes"/>
    <s v="1e"/>
    <s v="Elect Director Brian P. Friedman"/>
    <s v="Election of Directors"/>
    <s v="For"/>
    <x v="2"/>
    <m/>
    <s v="No"/>
  </r>
  <r>
    <x v="556"/>
    <s v="USA"/>
    <s v="US47233W1099"/>
    <s v="BG0Q4Z2"/>
    <s v="Annual"/>
    <d v="2023-03-29T00:00:00"/>
    <s v="Management"/>
    <s v="G"/>
    <s v="Yes"/>
    <s v="1f"/>
    <s v="Elect Director MaryAnne Gilmartin"/>
    <s v="Election of Directors"/>
    <s v="For"/>
    <x v="2"/>
    <m/>
    <s v="No"/>
  </r>
  <r>
    <x v="556"/>
    <s v="USA"/>
    <s v="US47233W1099"/>
    <s v="BG0Q4Z2"/>
    <s v="Annual"/>
    <d v="2023-03-29T00:00:00"/>
    <s v="Management"/>
    <s v="G"/>
    <s v="Yes"/>
    <s v="1g"/>
    <s v="Elect Director Richard B. Handler"/>
    <s v="Election of Directors"/>
    <s v="For"/>
    <x v="2"/>
    <m/>
    <s v="No"/>
  </r>
  <r>
    <x v="556"/>
    <s v="USA"/>
    <s v="US47233W1099"/>
    <s v="BG0Q4Z2"/>
    <s v="Annual"/>
    <d v="2023-03-29T00:00:00"/>
    <s v="Management"/>
    <s v="G"/>
    <s v="Yes"/>
    <s v="1h"/>
    <s v="Elect Director Thomas W. Jones"/>
    <s v="Election of Directors"/>
    <s v="For"/>
    <x v="2"/>
    <m/>
    <s v="No"/>
  </r>
  <r>
    <x v="556"/>
    <s v="USA"/>
    <s v="US47233W1099"/>
    <s v="BG0Q4Z2"/>
    <s v="Annual"/>
    <d v="2023-03-29T00:00:00"/>
    <s v="Management"/>
    <s v="G"/>
    <s v="Yes"/>
    <s v="1i"/>
    <s v="Elect Director Jacob M. Katz"/>
    <s v="Election of Directors"/>
    <s v="For"/>
    <x v="2"/>
    <m/>
    <s v="No"/>
  </r>
  <r>
    <x v="556"/>
    <s v="USA"/>
    <s v="US47233W1099"/>
    <s v="BG0Q4Z2"/>
    <s v="Annual"/>
    <d v="2023-03-29T00:00:00"/>
    <s v="Management"/>
    <s v="G"/>
    <s v="Yes"/>
    <s v="1j"/>
    <s v="Elect Director Michael T. O'Kane"/>
    <s v="Election of Directors"/>
    <s v="For"/>
    <x v="2"/>
    <m/>
    <s v="No"/>
  </r>
  <r>
    <x v="556"/>
    <s v="USA"/>
    <s v="US47233W1099"/>
    <s v="BG0Q4Z2"/>
    <s v="Annual"/>
    <d v="2023-03-29T00:00:00"/>
    <s v="Management"/>
    <s v="G"/>
    <s v="Yes"/>
    <s v="1k"/>
    <s v="Elect Director Joseph S. Steinberg"/>
    <s v="Election of Directors"/>
    <s v="For"/>
    <x v="2"/>
    <m/>
    <s v="No"/>
  </r>
  <r>
    <x v="556"/>
    <s v="USA"/>
    <s v="US47233W1099"/>
    <s v="BG0Q4Z2"/>
    <s v="Annual"/>
    <d v="2023-03-29T00:00:00"/>
    <s v="Management"/>
    <s v="G"/>
    <s v="Yes"/>
    <s v="1l"/>
    <s v="Elect Director Melissa V. Weiler"/>
    <s v="Election of Directors"/>
    <s v="For"/>
    <x v="2"/>
    <m/>
    <s v="No"/>
  </r>
  <r>
    <x v="557"/>
    <s v="South Korea"/>
    <s v="KR7035250000"/>
    <n v="6683449"/>
    <s v="Annual"/>
    <d v="2023-03-29T00:00:00"/>
    <s v="Management"/>
    <s v="G"/>
    <s v="Yes"/>
    <n v="1"/>
    <s v="Approve Financial Statements and Allocation of Income"/>
    <s v="Other"/>
    <s v="For"/>
    <x v="1"/>
    <s v="Company has failed to publish the audited accounts in a sufficient timeframe ahead of the meeting."/>
    <s v="Yes"/>
  </r>
  <r>
    <x v="557"/>
    <s v="South Korea"/>
    <s v="KR7035250000"/>
    <n v="6683449"/>
    <s v="Annual"/>
    <d v="2023-03-29T00:00:00"/>
    <s v="Management"/>
    <s v="G"/>
    <s v="Yes"/>
    <n v="2"/>
    <s v="Approve Total Remuneration of Inside Directors and Outside Directors"/>
    <s v="Election of Directors"/>
    <s v="For"/>
    <x v="1"/>
    <s v="Total remuneration is excessive or inadequately justified."/>
    <s v="Yes"/>
  </r>
  <r>
    <x v="558"/>
    <s v="Finland"/>
    <s v="FI0009005870"/>
    <s v="B11WFP1"/>
    <s v="Annual"/>
    <d v="2023-03-29T00:00:00"/>
    <s v="Management"/>
    <s v="G"/>
    <s v="No"/>
    <n v="1"/>
    <s v="Open Meeting"/>
    <s v="Other"/>
    <m/>
    <x v="0"/>
    <m/>
    <s v="No"/>
  </r>
  <r>
    <x v="558"/>
    <s v="Finland"/>
    <s v="FI0009005870"/>
    <s v="B11WFP1"/>
    <s v="Annual"/>
    <d v="2023-03-29T00:00:00"/>
    <s v="Management"/>
    <s v="G"/>
    <s v="No"/>
    <n v="2"/>
    <s v="Call the Meeting to Order"/>
    <s v="Other"/>
    <m/>
    <x v="0"/>
    <m/>
    <s v="No"/>
  </r>
  <r>
    <x v="558"/>
    <s v="Finland"/>
    <s v="FI0009005870"/>
    <s v="B11WFP1"/>
    <s v="Annual"/>
    <d v="2023-03-29T00:00:00"/>
    <s v="Management"/>
    <s v="G"/>
    <s v="No"/>
    <n v="3"/>
    <s v="Designate Inspector or Shareholder Representative(s) of Minutes of Meeting"/>
    <s v="Other"/>
    <m/>
    <x v="0"/>
    <m/>
    <s v="No"/>
  </r>
  <r>
    <x v="558"/>
    <s v="Finland"/>
    <s v="FI0009005870"/>
    <s v="B11WFP1"/>
    <s v="Annual"/>
    <d v="2023-03-29T00:00:00"/>
    <s v="Management"/>
    <s v="G"/>
    <s v="No"/>
    <n v="4"/>
    <s v="Acknowledge Proper Convening of Meeting"/>
    <s v="Other"/>
    <m/>
    <x v="0"/>
    <m/>
    <s v="No"/>
  </r>
  <r>
    <x v="558"/>
    <s v="Finland"/>
    <s v="FI0009005870"/>
    <s v="B11WFP1"/>
    <s v="Annual"/>
    <d v="2023-03-29T00:00:00"/>
    <s v="Management"/>
    <s v="G"/>
    <s v="No"/>
    <n v="5"/>
    <s v="Prepare and Approve List of Shareholders"/>
    <s v="Other"/>
    <m/>
    <x v="0"/>
    <m/>
    <s v="No"/>
  </r>
  <r>
    <x v="558"/>
    <s v="Finland"/>
    <s v="FI0009005870"/>
    <s v="B11WFP1"/>
    <s v="Annual"/>
    <d v="2023-03-29T00:00:00"/>
    <s v="Management"/>
    <s v="G"/>
    <s v="No"/>
    <n v="6"/>
    <s v="Receive Financial Statements and Statutory Reports"/>
    <s v="Reports"/>
    <m/>
    <x v="0"/>
    <m/>
    <s v="No"/>
  </r>
  <r>
    <x v="558"/>
    <s v="Finland"/>
    <s v="FI0009005870"/>
    <s v="B11WFP1"/>
    <s v="Annual"/>
    <d v="2023-03-29T00:00:00"/>
    <s v="Management"/>
    <s v="G"/>
    <s v="Yes"/>
    <n v="7"/>
    <s v="Accept Financial Statements and Statutory Reports"/>
    <s v="Reports"/>
    <s v="For"/>
    <x v="2"/>
    <m/>
    <s v="No"/>
  </r>
  <r>
    <x v="558"/>
    <s v="Finland"/>
    <s v="FI0009005870"/>
    <s v="B11WFP1"/>
    <s v="Annual"/>
    <d v="2023-03-29T00:00:00"/>
    <s v="Management"/>
    <s v="G"/>
    <s v="Yes"/>
    <n v="8"/>
    <s v="Approve Allocation of Income and Dividends of EUR 1.25 Per Share"/>
    <s v="Other"/>
    <s v="For"/>
    <x v="2"/>
    <m/>
    <s v="No"/>
  </r>
  <r>
    <x v="558"/>
    <s v="Finland"/>
    <s v="FI0009005870"/>
    <s v="B11WFP1"/>
    <s v="Annual"/>
    <d v="2023-03-29T00:00:00"/>
    <s v="Management"/>
    <s v="G"/>
    <s v="Yes"/>
    <n v="9"/>
    <s v="Approve Discharge of Board and President"/>
    <s v="Other"/>
    <s v="For"/>
    <x v="2"/>
    <m/>
    <s v="No"/>
  </r>
  <r>
    <x v="558"/>
    <s v="Finland"/>
    <s v="FI0009005870"/>
    <s v="B11WFP1"/>
    <s v="Annual"/>
    <d v="2023-03-29T00:00:00"/>
    <s v="Management"/>
    <s v="G"/>
    <s v="Yes"/>
    <n v="10"/>
    <s v="Approve Remuneration Report (Advisory Vote)"/>
    <s v="Incentives and Remuneration"/>
    <s v="For"/>
    <x v="1"/>
    <s v="Vesting of performance awards is less than three years. Pension contribution rates exceed 30% of salary."/>
    <s v="Yes"/>
  </r>
  <r>
    <x v="558"/>
    <s v="Finland"/>
    <s v="FI0009005870"/>
    <s v="B11WFP1"/>
    <s v="Annual"/>
    <d v="2023-03-29T00:00:00"/>
    <s v="Management"/>
    <s v="G"/>
    <s v="Yes"/>
    <n v="11"/>
    <s v="Approve Remuneration of Directors in the Amount of EUR 150,000 for Chairman, EUR 100,000 for Vice Chairman and EUR 70,000 for Other Directors; Approve Meeting Fees and Compensation for Committee Work"/>
    <s v="Election of Directors"/>
    <s v="For"/>
    <x v="2"/>
    <m/>
    <s v="No"/>
  </r>
  <r>
    <x v="558"/>
    <s v="Finland"/>
    <s v="FI0009005870"/>
    <s v="B11WFP1"/>
    <s v="Annual"/>
    <d v="2023-03-29T00:00:00"/>
    <s v="Management"/>
    <s v="G"/>
    <s v="Yes"/>
    <n v="12"/>
    <s v="Fix Number of Directors at Nine"/>
    <s v="Election of Directors"/>
    <s v="For"/>
    <x v="2"/>
    <m/>
    <s v="No"/>
  </r>
  <r>
    <x v="558"/>
    <s v="Finland"/>
    <s v="FI0009005870"/>
    <s v="B11WFP1"/>
    <s v="Annual"/>
    <d v="2023-03-29T00:00:00"/>
    <s v="Management"/>
    <s v="G"/>
    <s v="Yes"/>
    <n v="13"/>
    <s v="Reelect Pauli Anttila, Pasi Laine (Vice-Chair), Ulf Liljedahl, Niko Mokkila, Sami Piittisjarvi, Paivi Rekonen, Helene Svahn and Christoph Vitzthum (Chair) as Directors; Elect Gun Nilsson as New Director"/>
    <s v="Election of Directors"/>
    <s v="For"/>
    <x v="1"/>
    <s v="Bundled director election proposal. Director is considered overboarded."/>
    <s v="Yes"/>
  </r>
  <r>
    <x v="558"/>
    <s v="Finland"/>
    <s v="FI0009005870"/>
    <s v="B11WFP1"/>
    <s v="Annual"/>
    <d v="2023-03-29T00:00:00"/>
    <s v="Management"/>
    <s v="G"/>
    <s v="Yes"/>
    <n v="14"/>
    <s v="Approve Remuneration of Auditors"/>
    <s v="Incentives and Remuneration"/>
    <s v="For"/>
    <x v="2"/>
    <m/>
    <s v="No"/>
  </r>
  <r>
    <x v="558"/>
    <s v="Finland"/>
    <s v="FI0009005870"/>
    <s v="B11WFP1"/>
    <s v="Annual"/>
    <d v="2023-03-29T00:00:00"/>
    <s v="Management"/>
    <s v="G"/>
    <s v="Yes"/>
    <n v="15"/>
    <s v="Ratify Ernst &amp; Young as Auditor"/>
    <s v="Auditors"/>
    <s v="For"/>
    <x v="2"/>
    <m/>
    <s v="No"/>
  </r>
  <r>
    <x v="558"/>
    <s v="Finland"/>
    <s v="FI0009005870"/>
    <s v="B11WFP1"/>
    <s v="Annual"/>
    <d v="2023-03-29T00:00:00"/>
    <s v="Management"/>
    <s v="G"/>
    <s v="Yes"/>
    <n v="16"/>
    <s v="Authorize Share Repurchase Program"/>
    <s v="Other"/>
    <s v="For"/>
    <x v="2"/>
    <m/>
    <s v="No"/>
  </r>
  <r>
    <x v="558"/>
    <s v="Finland"/>
    <s v="FI0009005870"/>
    <s v="B11WFP1"/>
    <s v="Annual"/>
    <d v="2023-03-29T00:00:00"/>
    <s v="Management"/>
    <s v="G"/>
    <s v="Yes"/>
    <n v="17"/>
    <s v="Approve Issuance of up to 7.5 Million Shares without Preemptive Rights"/>
    <s v="Other"/>
    <s v="For"/>
    <x v="2"/>
    <m/>
    <s v="No"/>
  </r>
  <r>
    <x v="558"/>
    <s v="Finland"/>
    <s v="FI0009005870"/>
    <s v="B11WFP1"/>
    <s v="Annual"/>
    <d v="2023-03-29T00:00:00"/>
    <s v="Management"/>
    <s v="G"/>
    <s v="Yes"/>
    <n v="18"/>
    <s v="Authorize Reissuance of Repurchased Shares"/>
    <s v="Other"/>
    <s v="For"/>
    <x v="2"/>
    <m/>
    <s v="No"/>
  </r>
  <r>
    <x v="558"/>
    <s v="Finland"/>
    <s v="FI0009005870"/>
    <s v="B11WFP1"/>
    <s v="Annual"/>
    <d v="2023-03-29T00:00:00"/>
    <s v="Management"/>
    <s v="G"/>
    <s v="Yes"/>
    <n v="19"/>
    <s v="Approve Equity Plan Financing"/>
    <s v="Other"/>
    <s v="For"/>
    <x v="2"/>
    <m/>
    <s v="No"/>
  </r>
  <r>
    <x v="558"/>
    <s v="Finland"/>
    <s v="FI0009005870"/>
    <s v="B11WFP1"/>
    <s v="Annual"/>
    <d v="2023-03-29T00:00:00"/>
    <s v="Management"/>
    <s v="S"/>
    <s v="Yes"/>
    <n v="20"/>
    <s v="Approve Charitable Donations of up to EUR 400,000"/>
    <s v="Other"/>
    <s v="For"/>
    <x v="2"/>
    <m/>
    <s v="No"/>
  </r>
  <r>
    <x v="558"/>
    <s v="Finland"/>
    <s v="FI0009005870"/>
    <s v="B11WFP1"/>
    <s v="Annual"/>
    <d v="2023-03-29T00:00:00"/>
    <s v="Management"/>
    <s v="G"/>
    <s v="No"/>
    <n v="21"/>
    <s v="Close Meeting"/>
    <s v="Other"/>
    <m/>
    <x v="0"/>
    <m/>
    <s v="No"/>
  </r>
  <r>
    <x v="559"/>
    <s v="South Korea"/>
    <s v="KR7047810007"/>
    <s v="B3N3363"/>
    <s v="Annual"/>
    <d v="2023-03-29T00:00:00"/>
    <s v="Management"/>
    <s v="G"/>
    <s v="Yes"/>
    <n v="1"/>
    <s v="Approve Financial Statements and Allocation of Income"/>
    <s v="Other"/>
    <s v="For"/>
    <x v="1"/>
    <s v="Company has failed to publish the audited accounts in a sufficient timeframe ahead of the meeting."/>
    <s v="Yes"/>
  </r>
  <r>
    <x v="559"/>
    <s v="South Korea"/>
    <s v="KR7047810007"/>
    <s v="B3N3363"/>
    <s v="Annual"/>
    <d v="2023-03-29T00:00:00"/>
    <s v="Management"/>
    <s v="G"/>
    <s v="Yes"/>
    <n v="2.1"/>
    <s v="Elect Kim Geun-tae as Outside Director"/>
    <s v="Election of Directors"/>
    <s v="For"/>
    <x v="2"/>
    <m/>
    <s v="No"/>
  </r>
  <r>
    <x v="559"/>
    <s v="South Korea"/>
    <s v="KR7047810007"/>
    <s v="B3N3363"/>
    <s v="Annual"/>
    <d v="2023-03-29T00:00:00"/>
    <s v="Management"/>
    <s v="G"/>
    <s v="Yes"/>
    <n v="2.2000000000000002"/>
    <s v="Elect Kim Gyeong-ja as Outside Director"/>
    <s v="Election of Directors"/>
    <s v="For"/>
    <x v="2"/>
    <m/>
    <s v="No"/>
  </r>
  <r>
    <x v="559"/>
    <s v="South Korea"/>
    <s v="KR7047810007"/>
    <s v="B3N3363"/>
    <s v="Annual"/>
    <d v="2023-03-29T00:00:00"/>
    <s v="Management"/>
    <s v="G"/>
    <s v="Yes"/>
    <n v="3.1"/>
    <s v="Elect Kim Geun-tae as a Member of Audit Committee"/>
    <s v="Other"/>
    <s v="For"/>
    <x v="2"/>
    <m/>
    <s v="No"/>
  </r>
  <r>
    <x v="559"/>
    <s v="South Korea"/>
    <s v="KR7047810007"/>
    <s v="B3N3363"/>
    <s v="Annual"/>
    <d v="2023-03-29T00:00:00"/>
    <s v="Management"/>
    <s v="G"/>
    <s v="Yes"/>
    <n v="3.2"/>
    <s v="Elect Kim Gyeong-ja as a Member of Audit Committee"/>
    <s v="Other"/>
    <s v="For"/>
    <x v="2"/>
    <m/>
    <s v="No"/>
  </r>
  <r>
    <x v="559"/>
    <s v="South Korea"/>
    <s v="KR7047810007"/>
    <s v="B3N3363"/>
    <s v="Annual"/>
    <d v="2023-03-29T00:00:00"/>
    <s v="Management"/>
    <s v="G"/>
    <s v="Yes"/>
    <n v="4"/>
    <s v="Approve Total Remuneration of Inside Directors and Outside Directors"/>
    <s v="Election of Directors"/>
    <s v="For"/>
    <x v="2"/>
    <m/>
    <s v="No"/>
  </r>
  <r>
    <x v="559"/>
    <s v="South Korea"/>
    <s v="KR7047810007"/>
    <s v="B3N3363"/>
    <s v="Annual"/>
    <d v="2023-03-29T00:00:00"/>
    <s v="Management"/>
    <s v="G"/>
    <s v="Yes"/>
    <n v="5"/>
    <s v="Approve Terms of Retirement Pay"/>
    <s v="Other"/>
    <s v="For"/>
    <x v="2"/>
    <m/>
    <s v="No"/>
  </r>
  <r>
    <x v="560"/>
    <s v="South Korea"/>
    <s v="KR7036460004"/>
    <n v="6182076"/>
    <s v="Annual"/>
    <d v="2023-03-29T00:00:00"/>
    <s v="Management"/>
    <s v="G"/>
    <s v="Yes"/>
    <n v="1"/>
    <s v="Approve Financial Statements and Allocation of Income"/>
    <s v="Other"/>
    <s v="For"/>
    <x v="1"/>
    <s v="Company has failed to publish the audited accounts in a sufficient timeframe ahead of the meeting."/>
    <s v="Yes"/>
  </r>
  <r>
    <x v="560"/>
    <s v="South Korea"/>
    <s v="KR7036460004"/>
    <n v="6182076"/>
    <s v="Annual"/>
    <d v="2023-03-29T00:00:00"/>
    <s v="Management"/>
    <s v="G"/>
    <s v="Yes"/>
    <n v="2"/>
    <s v="Elect Lim Jong-soon as Inside Director"/>
    <s v="Election of Directors"/>
    <s v="For"/>
    <x v="2"/>
    <m/>
    <s v="No"/>
  </r>
  <r>
    <x v="561"/>
    <s v="Japan"/>
    <s v="JP3269600007"/>
    <n v="6497662"/>
    <s v="Annual"/>
    <d v="2023-03-29T00:00:00"/>
    <s v="Management"/>
    <s v="G"/>
    <s v="Yes"/>
    <n v="1"/>
    <s v="Approve Allocation of Income, with a Final Dividend of JPY 23"/>
    <s v="Other"/>
    <s v="For"/>
    <x v="2"/>
    <m/>
    <s v="No"/>
  </r>
  <r>
    <x v="561"/>
    <s v="Japan"/>
    <s v="JP3269600007"/>
    <n v="6497662"/>
    <s v="Annual"/>
    <d v="2023-03-29T00:00:00"/>
    <s v="Management"/>
    <s v="G"/>
    <s v="Yes"/>
    <n v="2.1"/>
    <s v="Elect Director Kawahara, Hitoshi"/>
    <s v="Election of Directors"/>
    <s v="For"/>
    <x v="2"/>
    <m/>
    <s v="No"/>
  </r>
  <r>
    <x v="561"/>
    <s v="Japan"/>
    <s v="JP3269600007"/>
    <n v="6497662"/>
    <s v="Annual"/>
    <d v="2023-03-29T00:00:00"/>
    <s v="Management"/>
    <s v="G"/>
    <s v="Yes"/>
    <n v="2.1"/>
    <s v="Elect Director Tanaka, Satoshi"/>
    <s v="Election of Directors"/>
    <s v="For"/>
    <x v="2"/>
    <m/>
    <s v="No"/>
  </r>
  <r>
    <x v="561"/>
    <s v="Japan"/>
    <s v="JP3269600007"/>
    <n v="6497662"/>
    <s v="Annual"/>
    <d v="2023-03-29T00:00:00"/>
    <s v="Management"/>
    <s v="G"/>
    <s v="Yes"/>
    <n v="2.11"/>
    <s v="Elect Director Ido, Kiyoto"/>
    <s v="Election of Directors"/>
    <s v="For"/>
    <x v="2"/>
    <m/>
    <s v="No"/>
  </r>
  <r>
    <x v="561"/>
    <s v="Japan"/>
    <s v="JP3269600007"/>
    <n v="6497662"/>
    <s v="Annual"/>
    <d v="2023-03-29T00:00:00"/>
    <s v="Management"/>
    <s v="G"/>
    <s v="Yes"/>
    <n v="2.2000000000000002"/>
    <s v="Elect Director Hayase, Hiroaya"/>
    <s v="Election of Directors"/>
    <s v="For"/>
    <x v="2"/>
    <m/>
    <s v="No"/>
  </r>
  <r>
    <x v="561"/>
    <s v="Japan"/>
    <s v="JP3269600007"/>
    <n v="6497662"/>
    <s v="Annual"/>
    <d v="2023-03-29T00:00:00"/>
    <s v="Management"/>
    <s v="G"/>
    <s v="Yes"/>
    <n v="2.2999999999999998"/>
    <s v="Elect Director Ito, Masaaki"/>
    <s v="Election of Directors"/>
    <s v="For"/>
    <x v="1"/>
    <s v="Board lacks diversity."/>
    <s v="Yes"/>
  </r>
  <r>
    <x v="561"/>
    <s v="Japan"/>
    <s v="JP3269600007"/>
    <n v="6497662"/>
    <s v="Annual"/>
    <d v="2023-03-29T00:00:00"/>
    <s v="Management"/>
    <s v="G"/>
    <s v="Yes"/>
    <n v="2.4"/>
    <s v="Elect Director Sano, Yoshimasa"/>
    <s v="Election of Directors"/>
    <s v="For"/>
    <x v="2"/>
    <m/>
    <s v="No"/>
  </r>
  <r>
    <x v="561"/>
    <s v="Japan"/>
    <s v="JP3269600007"/>
    <n v="6497662"/>
    <s v="Annual"/>
    <d v="2023-03-29T00:00:00"/>
    <s v="Management"/>
    <s v="G"/>
    <s v="Yes"/>
    <n v="2.5"/>
    <s v="Elect Director Taga, Keiji"/>
    <s v="Election of Directors"/>
    <s v="For"/>
    <x v="2"/>
    <m/>
    <s v="No"/>
  </r>
  <r>
    <x v="561"/>
    <s v="Japan"/>
    <s v="JP3269600007"/>
    <n v="6497662"/>
    <s v="Annual"/>
    <d v="2023-03-29T00:00:00"/>
    <s v="Management"/>
    <s v="G"/>
    <s v="Yes"/>
    <n v="2.6"/>
    <s v="Elect Director Matthias Gutweiler"/>
    <s v="Election of Directors"/>
    <s v="For"/>
    <x v="2"/>
    <m/>
    <s v="No"/>
  </r>
  <r>
    <x v="561"/>
    <s v="Japan"/>
    <s v="JP3269600007"/>
    <n v="6497662"/>
    <s v="Annual"/>
    <d v="2023-03-29T00:00:00"/>
    <s v="Management"/>
    <s v="G"/>
    <s v="Yes"/>
    <n v="2.7"/>
    <s v="Elect Director Takai, Nobuhiko"/>
    <s v="Election of Directors"/>
    <s v="For"/>
    <x v="2"/>
    <m/>
    <s v="No"/>
  </r>
  <r>
    <x v="561"/>
    <s v="Japan"/>
    <s v="JP3269600007"/>
    <n v="6497662"/>
    <s v="Annual"/>
    <d v="2023-03-29T00:00:00"/>
    <s v="Management"/>
    <s v="G"/>
    <s v="Yes"/>
    <n v="2.8"/>
    <s v="Elect Director Hamano, Jun"/>
    <s v="Election of Directors"/>
    <s v="For"/>
    <x v="2"/>
    <m/>
    <s v="No"/>
  </r>
  <r>
    <x v="561"/>
    <s v="Japan"/>
    <s v="JP3269600007"/>
    <n v="6497662"/>
    <s v="Annual"/>
    <d v="2023-03-29T00:00:00"/>
    <s v="Management"/>
    <s v="G"/>
    <s v="Yes"/>
    <n v="2.9"/>
    <s v="Elect Director Murata, Keiko"/>
    <s v="Election of Directors"/>
    <s v="For"/>
    <x v="2"/>
    <m/>
    <s v="No"/>
  </r>
  <r>
    <x v="561"/>
    <s v="Japan"/>
    <s v="JP3269600007"/>
    <n v="6497662"/>
    <s v="Annual"/>
    <d v="2023-03-29T00:00:00"/>
    <s v="Management"/>
    <s v="G"/>
    <s v="Yes"/>
    <n v="3.1"/>
    <s v="Appoint Statutory Auditor Yatsu, Tomomi"/>
    <s v="Auditors"/>
    <s v="For"/>
    <x v="2"/>
    <m/>
    <s v="No"/>
  </r>
  <r>
    <x v="561"/>
    <s v="Japan"/>
    <s v="JP3269600007"/>
    <n v="6497662"/>
    <s v="Annual"/>
    <d v="2023-03-29T00:00:00"/>
    <s v="Management"/>
    <s v="G"/>
    <s v="Yes"/>
    <n v="3.2"/>
    <s v="Appoint Statutory Auditor Komatsu, Kenji"/>
    <s v="Auditors"/>
    <s v="For"/>
    <x v="2"/>
    <m/>
    <s v="No"/>
  </r>
  <r>
    <x v="562"/>
    <s v="South Korea"/>
    <s v="KR7003550001"/>
    <n v="6537030"/>
    <s v="Annual"/>
    <d v="2023-03-29T00:00:00"/>
    <s v="Management"/>
    <s v="G"/>
    <s v="Yes"/>
    <n v="1"/>
    <s v="Approve Financial Statements and Allocation of Income"/>
    <s v="Other"/>
    <s v="For"/>
    <x v="1"/>
    <s v="Company has failed to publish the audited accounts in a sufficient timeframe ahead of the meeting."/>
    <s v="Yes"/>
  </r>
  <r>
    <x v="562"/>
    <s v="South Korea"/>
    <s v="KR7003550001"/>
    <n v="6537030"/>
    <s v="Annual"/>
    <d v="2023-03-29T00:00:00"/>
    <s v="Management"/>
    <s v="G"/>
    <s v="Yes"/>
    <n v="2.1"/>
    <s v="Elect Cho Seong-wook as Outside Director"/>
    <s v="Election of Directors"/>
    <s v="For"/>
    <x v="2"/>
    <m/>
    <s v="No"/>
  </r>
  <r>
    <x v="562"/>
    <s v="South Korea"/>
    <s v="KR7003550001"/>
    <n v="6537030"/>
    <s v="Annual"/>
    <d v="2023-03-29T00:00:00"/>
    <s v="Management"/>
    <s v="G"/>
    <s v="Yes"/>
    <n v="2.2000000000000002"/>
    <s v="Elect Park Jong-su as Outside Director"/>
    <s v="Election of Directors"/>
    <s v="For"/>
    <x v="2"/>
    <m/>
    <s v="No"/>
  </r>
  <r>
    <x v="562"/>
    <s v="South Korea"/>
    <s v="KR7003550001"/>
    <n v="6537030"/>
    <s v="Annual"/>
    <d v="2023-03-29T00:00:00"/>
    <s v="Management"/>
    <s v="G"/>
    <s v="Yes"/>
    <n v="3.1"/>
    <s v="Elect Cho Seong-wook as a Member of Audit Committee"/>
    <s v="Other"/>
    <s v="For"/>
    <x v="2"/>
    <m/>
    <s v="No"/>
  </r>
  <r>
    <x v="562"/>
    <s v="South Korea"/>
    <s v="KR7003550001"/>
    <n v="6537030"/>
    <s v="Annual"/>
    <d v="2023-03-29T00:00:00"/>
    <s v="Management"/>
    <s v="G"/>
    <s v="Yes"/>
    <n v="3.2"/>
    <s v="Elect Park Jong-su as a Member of Audit Committee"/>
    <s v="Other"/>
    <s v="For"/>
    <x v="2"/>
    <m/>
    <s v="No"/>
  </r>
  <r>
    <x v="562"/>
    <s v="South Korea"/>
    <s v="KR7003550001"/>
    <n v="6537030"/>
    <s v="Annual"/>
    <d v="2023-03-29T00:00:00"/>
    <s v="Management"/>
    <s v="G"/>
    <s v="Yes"/>
    <n v="4"/>
    <s v="Approve Total Remuneration of Inside Directors and Outside Directors"/>
    <s v="Election of Directors"/>
    <s v="For"/>
    <x v="1"/>
    <s v="Total remuneration is excessive or inadequately justified."/>
    <s v="Yes"/>
  </r>
  <r>
    <x v="563"/>
    <s v="South Korea"/>
    <s v="KR7011170008"/>
    <n v="6440020"/>
    <s v="Annual"/>
    <d v="2023-03-29T00:00:00"/>
    <s v="Management"/>
    <s v="G"/>
    <s v="Yes"/>
    <n v="1"/>
    <s v="Approve Financial Statements and Allocation of Income"/>
    <s v="Other"/>
    <s v="For"/>
    <x v="1"/>
    <s v="Company has failed to publish the audited accounts in a sufficient timeframe ahead of the meeting."/>
    <s v="Yes"/>
  </r>
  <r>
    <x v="563"/>
    <s v="South Korea"/>
    <s v="KR7011170008"/>
    <n v="6440020"/>
    <s v="Annual"/>
    <d v="2023-03-29T00:00:00"/>
    <s v="Management"/>
    <s v="G"/>
    <s v="Yes"/>
    <n v="2.1"/>
    <s v="Elect Shin Dong-bin as Inside Director"/>
    <s v="Election of Directors"/>
    <s v="For"/>
    <x v="1"/>
    <s v="As the longest tenured nominee on the ballot, as the recurrence of legal issues questions whether the nominee can put shareholder interests before his own."/>
    <s v="Yes"/>
  </r>
  <r>
    <x v="563"/>
    <s v="South Korea"/>
    <s v="KR7011170008"/>
    <n v="6440020"/>
    <s v="Annual"/>
    <d v="2023-03-29T00:00:00"/>
    <s v="Management"/>
    <s v="G"/>
    <s v="Yes"/>
    <n v="2.2000000000000002"/>
    <s v="Elect Kim Gyo-hyeon as Inside Director"/>
    <s v="Election of Directors"/>
    <s v="For"/>
    <x v="1"/>
    <s v="Executive Chair without sufficient counterbalance."/>
    <s v="Yes"/>
  </r>
  <r>
    <x v="563"/>
    <s v="South Korea"/>
    <s v="KR7011170008"/>
    <n v="6440020"/>
    <s v="Annual"/>
    <d v="2023-03-29T00:00:00"/>
    <s v="Management"/>
    <s v="G"/>
    <s v="Yes"/>
    <n v="2.2999999999999998"/>
    <s v="Elect Hwang Jin-gu as Inside Director"/>
    <s v="Election of Directors"/>
    <s v="For"/>
    <x v="2"/>
    <m/>
    <s v="No"/>
  </r>
  <r>
    <x v="563"/>
    <s v="South Korea"/>
    <s v="KR7011170008"/>
    <n v="6440020"/>
    <s v="Annual"/>
    <d v="2023-03-29T00:00:00"/>
    <s v="Management"/>
    <s v="G"/>
    <s v="Yes"/>
    <n v="2.4"/>
    <s v="Elect Kang Jong-won as Inside Director"/>
    <s v="Election of Directors"/>
    <s v="For"/>
    <x v="2"/>
    <m/>
    <s v="No"/>
  </r>
  <r>
    <x v="563"/>
    <s v="South Korea"/>
    <s v="KR7011170008"/>
    <n v="6440020"/>
    <s v="Annual"/>
    <d v="2023-03-29T00:00:00"/>
    <s v="Management"/>
    <s v="G"/>
    <s v="Yes"/>
    <n v="2.5"/>
    <s v="Elect Cha Gyeong-hwan as Outside Director"/>
    <s v="Election of Directors"/>
    <s v="For"/>
    <x v="2"/>
    <m/>
    <s v="No"/>
  </r>
  <r>
    <x v="563"/>
    <s v="South Korea"/>
    <s v="KR7011170008"/>
    <n v="6440020"/>
    <s v="Annual"/>
    <d v="2023-03-29T00:00:00"/>
    <s v="Management"/>
    <s v="G"/>
    <s v="Yes"/>
    <n v="3"/>
    <s v="Elect Nam Hye-jeong as Outside Director to Serve as an Audit Committee Member"/>
    <s v="Election of Directors"/>
    <s v="For"/>
    <x v="2"/>
    <m/>
    <s v="No"/>
  </r>
  <r>
    <x v="563"/>
    <s v="South Korea"/>
    <s v="KR7011170008"/>
    <n v="6440020"/>
    <s v="Annual"/>
    <d v="2023-03-29T00:00:00"/>
    <s v="Management"/>
    <s v="G"/>
    <s v="Yes"/>
    <n v="4"/>
    <s v="Approve Total Remuneration of Inside Directors and Outside Directors"/>
    <s v="Election of Directors"/>
    <s v="For"/>
    <x v="2"/>
    <m/>
    <s v="No"/>
  </r>
  <r>
    <x v="302"/>
    <s v="China"/>
    <s v="CNE1000003R8"/>
    <n v="6600879"/>
    <s v="Extraordinary Shareholders"/>
    <d v="2023-03-29T00:00:00"/>
    <s v="Management"/>
    <s v="G"/>
    <s v="Yes"/>
    <n v="1"/>
    <s v="Approve Repurchase and Cancellation of Certain Restricted Shares"/>
    <s v="Other"/>
    <s v="For"/>
    <x v="2"/>
    <m/>
    <s v="No"/>
  </r>
  <r>
    <x v="302"/>
    <s v="China"/>
    <s v="CNE1000003R8"/>
    <n v="6600879"/>
    <s v="Special"/>
    <d v="2023-03-29T00:00:00"/>
    <s v="Management"/>
    <s v="G"/>
    <s v="Yes"/>
    <n v="1"/>
    <s v="Approve Repurchase and Cancellation of Certain Restricted Shares"/>
    <s v="Other"/>
    <s v="For"/>
    <x v="2"/>
    <m/>
    <s v="No"/>
  </r>
  <r>
    <x v="564"/>
    <s v="Japan"/>
    <s v="JP3922950005"/>
    <s v="B1GHR88"/>
    <s v="Annual"/>
    <d v="2023-03-29T00:00:00"/>
    <s v="Management"/>
    <s v="G"/>
    <s v="Yes"/>
    <n v="1"/>
    <s v="Approve Allocation of Income, with a Final Dividend of JPY 7"/>
    <s v="Other"/>
    <s v="For"/>
    <x v="2"/>
    <m/>
    <s v="No"/>
  </r>
  <r>
    <x v="564"/>
    <s v="Japan"/>
    <s v="JP3922950005"/>
    <s v="B1GHR88"/>
    <s v="Annual"/>
    <d v="2023-03-29T00:00:00"/>
    <s v="Management"/>
    <s v="G"/>
    <s v="Yes"/>
    <n v="2"/>
    <s v="Amend Articles to Change Location of Head Office"/>
    <s v="Other"/>
    <s v="For"/>
    <x v="2"/>
    <m/>
    <s v="No"/>
  </r>
  <r>
    <x v="564"/>
    <s v="Japan"/>
    <s v="JP3922950005"/>
    <s v="B1GHR88"/>
    <s v="Annual"/>
    <d v="2023-03-29T00:00:00"/>
    <s v="Management"/>
    <s v="G"/>
    <s v="Yes"/>
    <n v="3.1"/>
    <s v="Elect Director Seto, Kinya"/>
    <s v="Election of Directors"/>
    <s v="For"/>
    <x v="2"/>
    <m/>
    <s v="No"/>
  </r>
  <r>
    <x v="564"/>
    <s v="Japan"/>
    <s v="JP3922950005"/>
    <s v="B1GHR88"/>
    <s v="Annual"/>
    <d v="2023-03-29T00:00:00"/>
    <s v="Management"/>
    <s v="G"/>
    <s v="Yes"/>
    <n v="3.2"/>
    <s v="Elect Director Suzuki, Masaya"/>
    <s v="Election of Directors"/>
    <s v="For"/>
    <x v="2"/>
    <m/>
    <s v="No"/>
  </r>
  <r>
    <x v="564"/>
    <s v="Japan"/>
    <s v="JP3922950005"/>
    <s v="B1GHR88"/>
    <s v="Annual"/>
    <d v="2023-03-29T00:00:00"/>
    <s v="Management"/>
    <s v="G"/>
    <s v="Yes"/>
    <n v="3.3"/>
    <s v="Elect Director Kishida, Masahiro"/>
    <s v="Election of Directors"/>
    <s v="For"/>
    <x v="2"/>
    <m/>
    <s v="No"/>
  </r>
  <r>
    <x v="564"/>
    <s v="Japan"/>
    <s v="JP3922950005"/>
    <s v="B1GHR88"/>
    <s v="Annual"/>
    <d v="2023-03-29T00:00:00"/>
    <s v="Management"/>
    <s v="G"/>
    <s v="Yes"/>
    <n v="3.4"/>
    <s v="Elect Director Ise, Tomoko"/>
    <s v="Election of Directors"/>
    <s v="For"/>
    <x v="2"/>
    <m/>
    <s v="No"/>
  </r>
  <r>
    <x v="564"/>
    <s v="Japan"/>
    <s v="JP3922950005"/>
    <s v="B1GHR88"/>
    <s v="Annual"/>
    <d v="2023-03-29T00:00:00"/>
    <s v="Management"/>
    <s v="G"/>
    <s v="Yes"/>
    <n v="3.5"/>
    <s v="Elect Director Sagiya, Mari"/>
    <s v="Election of Directors"/>
    <s v="For"/>
    <x v="2"/>
    <m/>
    <s v="No"/>
  </r>
  <r>
    <x v="564"/>
    <s v="Japan"/>
    <s v="JP3922950005"/>
    <s v="B1GHR88"/>
    <s v="Annual"/>
    <d v="2023-03-29T00:00:00"/>
    <s v="Management"/>
    <s v="G"/>
    <s v="Yes"/>
    <n v="3.6"/>
    <s v="Elect Director Miura, Hiroshi"/>
    <s v="Election of Directors"/>
    <s v="For"/>
    <x v="2"/>
    <m/>
    <s v="No"/>
  </r>
  <r>
    <x v="564"/>
    <s v="Japan"/>
    <s v="JP3922950005"/>
    <s v="B1GHR88"/>
    <s v="Annual"/>
    <d v="2023-03-29T00:00:00"/>
    <s v="Management"/>
    <s v="G"/>
    <s v="Yes"/>
    <n v="3.7"/>
    <s v="Elect Director Barry Greenhouse"/>
    <s v="Election of Directors"/>
    <s v="For"/>
    <x v="2"/>
    <m/>
    <s v="No"/>
  </r>
  <r>
    <x v="565"/>
    <s v="China"/>
    <s v="CNE100000ML7"/>
    <s v="B66DNR2"/>
    <s v="Special"/>
    <d v="2023-03-29T00:00:00"/>
    <s v="Management"/>
    <s v="G"/>
    <s v="Yes"/>
    <n v="1.1000000000000001"/>
    <s v="Elect Zhao Jinrong as Director"/>
    <s v="Election of Directors"/>
    <s v="For"/>
    <x v="2"/>
    <m/>
    <s v="No"/>
  </r>
  <r>
    <x v="565"/>
    <s v="China"/>
    <s v="CNE100000ML7"/>
    <s v="B66DNR2"/>
    <s v="Special"/>
    <d v="2023-03-29T00:00:00"/>
    <s v="Management"/>
    <s v="G"/>
    <s v="Yes"/>
    <n v="1.2"/>
    <s v="Elect Li Qian as Director"/>
    <s v="Election of Directors"/>
    <s v="For"/>
    <x v="2"/>
    <m/>
    <s v="No"/>
  </r>
  <r>
    <x v="565"/>
    <s v="China"/>
    <s v="CNE100000ML7"/>
    <s v="B66DNR2"/>
    <s v="Special"/>
    <d v="2023-03-29T00:00:00"/>
    <s v="Management"/>
    <s v="G"/>
    <s v="Yes"/>
    <n v="1.3"/>
    <s v="Elect Tao Haihong as Director"/>
    <s v="Election of Directors"/>
    <s v="For"/>
    <x v="2"/>
    <m/>
    <s v="No"/>
  </r>
  <r>
    <x v="565"/>
    <s v="China"/>
    <s v="CNE100000ML7"/>
    <s v="B66DNR2"/>
    <s v="Special"/>
    <d v="2023-03-29T00:00:00"/>
    <s v="Management"/>
    <s v="G"/>
    <s v="Yes"/>
    <n v="1.4"/>
    <s v="Elect Ye Feng as Director"/>
    <s v="Election of Directors"/>
    <s v="For"/>
    <x v="1"/>
    <s v="Non-independent and Audit Committee lacks sufficient independence."/>
    <s v="Yes"/>
  </r>
  <r>
    <x v="565"/>
    <s v="China"/>
    <s v="CNE100000ML7"/>
    <s v="B66DNR2"/>
    <s v="Special"/>
    <d v="2023-03-29T00:00:00"/>
    <s v="Management"/>
    <s v="G"/>
    <s v="Yes"/>
    <n v="1.5"/>
    <s v="Elect Sun Fuqing as Director"/>
    <s v="Election of Directors"/>
    <s v="For"/>
    <x v="2"/>
    <m/>
    <s v="No"/>
  </r>
  <r>
    <x v="565"/>
    <s v="China"/>
    <s v="CNE100000ML7"/>
    <s v="B66DNR2"/>
    <s v="Special"/>
    <d v="2023-03-29T00:00:00"/>
    <s v="Management"/>
    <s v="G"/>
    <s v="Yes"/>
    <n v="1.6"/>
    <s v="Elect Yang Liu as Director"/>
    <s v="Election of Directors"/>
    <s v="For"/>
    <x v="2"/>
    <m/>
    <s v="No"/>
  </r>
  <r>
    <x v="565"/>
    <s v="China"/>
    <s v="CNE100000ML7"/>
    <s v="B66DNR2"/>
    <s v="Special"/>
    <d v="2023-03-29T00:00:00"/>
    <s v="Management"/>
    <s v="G"/>
    <s v="Yes"/>
    <n v="1.7"/>
    <s v="Elect Ouyang Dieyun as Director"/>
    <s v="Election of Directors"/>
    <s v="For"/>
    <x v="1"/>
    <s v="Non-independent and Audit Committee lacks sufficient independence."/>
    <s v="Yes"/>
  </r>
  <r>
    <x v="565"/>
    <s v="China"/>
    <s v="CNE100000ML7"/>
    <s v="B66DNR2"/>
    <s v="Special"/>
    <d v="2023-03-29T00:00:00"/>
    <s v="Management"/>
    <s v="G"/>
    <s v="Yes"/>
    <n v="2.1"/>
    <s v="Elect Wu Hanming as Director"/>
    <s v="Election of Directors"/>
    <s v="For"/>
    <x v="2"/>
    <m/>
    <s v="No"/>
  </r>
  <r>
    <x v="565"/>
    <s v="China"/>
    <s v="CNE100000ML7"/>
    <s v="B66DNR2"/>
    <s v="Special"/>
    <d v="2023-03-29T00:00:00"/>
    <s v="Management"/>
    <s v="G"/>
    <s v="Yes"/>
    <n v="2.2000000000000002"/>
    <s v="Elect Chen Shenghua as Director"/>
    <s v="Election of Directors"/>
    <s v="For"/>
    <x v="2"/>
    <m/>
    <s v="No"/>
  </r>
  <r>
    <x v="565"/>
    <s v="China"/>
    <s v="CNE100000ML7"/>
    <s v="B66DNR2"/>
    <s v="Special"/>
    <d v="2023-03-29T00:00:00"/>
    <s v="Management"/>
    <s v="G"/>
    <s v="Yes"/>
    <n v="2.2999999999999998"/>
    <s v="Elect Luo Yi as Director"/>
    <s v="Election of Directors"/>
    <s v="For"/>
    <x v="2"/>
    <m/>
    <s v="No"/>
  </r>
  <r>
    <x v="565"/>
    <s v="China"/>
    <s v="CNE100000ML7"/>
    <s v="B66DNR2"/>
    <s v="Special"/>
    <d v="2023-03-29T00:00:00"/>
    <s v="Management"/>
    <s v="G"/>
    <s v="Yes"/>
    <n v="2.4"/>
    <s v="Elect Liu Yi as Director"/>
    <s v="Election of Directors"/>
    <s v="For"/>
    <x v="2"/>
    <m/>
    <s v="No"/>
  </r>
  <r>
    <x v="565"/>
    <s v="China"/>
    <s v="CNE100000ML7"/>
    <s v="B66DNR2"/>
    <s v="Special"/>
    <d v="2023-03-29T00:00:00"/>
    <s v="Shareholder"/>
    <s v="G"/>
    <s v="Yes"/>
    <n v="3.1"/>
    <s v="Elect Wang Jin as Supervisor"/>
    <s v="Other"/>
    <s v="For"/>
    <x v="2"/>
    <m/>
    <s v="No"/>
  </r>
  <r>
    <x v="565"/>
    <s v="China"/>
    <s v="CNE100000ML7"/>
    <s v="B66DNR2"/>
    <s v="Special"/>
    <d v="2023-03-29T00:00:00"/>
    <s v="Shareholder"/>
    <s v="G"/>
    <s v="Yes"/>
    <n v="3.2"/>
    <s v="Elect Guo Ying as Supervisor"/>
    <s v="Other"/>
    <s v="For"/>
    <x v="2"/>
    <m/>
    <s v="No"/>
  </r>
  <r>
    <x v="565"/>
    <s v="China"/>
    <s v="CNE100000ML7"/>
    <s v="B66DNR2"/>
    <s v="Special"/>
    <d v="2023-03-29T00:00:00"/>
    <s v="Management"/>
    <s v="G"/>
    <s v="Yes"/>
    <n v="4"/>
    <s v="Approve Allowance of Independent Directors"/>
    <s v="Election of Directors"/>
    <s v="For"/>
    <x v="2"/>
    <m/>
    <s v="No"/>
  </r>
  <r>
    <x v="565"/>
    <s v="China"/>
    <s v="CNE100000ML7"/>
    <s v="B66DNR2"/>
    <s v="Special"/>
    <d v="2023-03-29T00:00:00"/>
    <s v="Management"/>
    <s v="G"/>
    <s v="Yes"/>
    <n v="5"/>
    <s v="Approve Repurchase and Cancellation of Performance Shares of the Stock Options and Performance Shares Incentive Plans"/>
    <s v="Other"/>
    <s v="For"/>
    <x v="2"/>
    <m/>
    <s v="No"/>
  </r>
  <r>
    <x v="566"/>
    <s v="South Korea"/>
    <s v="KR7036570000"/>
    <n v="6264189"/>
    <s v="Annual"/>
    <d v="2023-03-29T00:00:00"/>
    <s v="Management"/>
    <s v="G"/>
    <s v="Yes"/>
    <n v="1"/>
    <s v="Approve Financial Statements and Allocation of Income"/>
    <s v="Other"/>
    <s v="For"/>
    <x v="1"/>
    <s v="We will not support proposals to approve the financial statements where the Company has failed to publish the audited accounts in a sufficient timeframe to allow for investors to make an informed decision."/>
    <s v="Yes"/>
  </r>
  <r>
    <x v="566"/>
    <s v="South Korea"/>
    <s v="KR7036570000"/>
    <n v="6264189"/>
    <s v="Annual"/>
    <d v="2023-03-29T00:00:00"/>
    <s v="Management"/>
    <s v="G"/>
    <s v="Yes"/>
    <n v="2.1"/>
    <s v="Elect Choi Young-ju as Outside Director"/>
    <s v="Election of Directors"/>
    <s v="For"/>
    <x v="2"/>
    <m/>
    <s v="No"/>
  </r>
  <r>
    <x v="566"/>
    <s v="South Korea"/>
    <s v="KR7036570000"/>
    <n v="6264189"/>
    <s v="Annual"/>
    <d v="2023-03-29T00:00:00"/>
    <s v="Management"/>
    <s v="G"/>
    <s v="Yes"/>
    <n v="2.2000000000000002"/>
    <s v="Elect Choi Jae-cheon as Outside Director"/>
    <s v="Election of Directors"/>
    <s v="For"/>
    <x v="2"/>
    <m/>
    <s v="No"/>
  </r>
  <r>
    <x v="566"/>
    <s v="South Korea"/>
    <s v="KR7036570000"/>
    <n v="6264189"/>
    <s v="Annual"/>
    <d v="2023-03-29T00:00:00"/>
    <s v="Management"/>
    <s v="G"/>
    <s v="Yes"/>
    <n v="3"/>
    <s v="Elect Jeong Gyo-hwa as Audit Committee Member"/>
    <s v="Other"/>
    <s v="For"/>
    <x v="2"/>
    <m/>
    <s v="No"/>
  </r>
  <r>
    <x v="566"/>
    <s v="South Korea"/>
    <s v="KR7036570000"/>
    <n v="6264189"/>
    <s v="Annual"/>
    <d v="2023-03-29T00:00:00"/>
    <s v="Management"/>
    <s v="G"/>
    <s v="Yes"/>
    <n v="4"/>
    <s v="Approve Total Remuneration of Inside Directors and Outside Directors"/>
    <s v="Election of Directors"/>
    <s v="For"/>
    <x v="2"/>
    <m/>
    <s v="No"/>
  </r>
  <r>
    <x v="567"/>
    <s v="Japan"/>
    <s v="JP3188200004"/>
    <n v="6267058"/>
    <s v="Annual"/>
    <d v="2023-03-29T00:00:00"/>
    <s v="Management"/>
    <s v="G"/>
    <s v="Yes"/>
    <n v="1"/>
    <s v="Approve Allocation of Income, with a Final Dividend of JPY 125"/>
    <s v="Other"/>
    <s v="For"/>
    <x v="2"/>
    <m/>
    <s v="No"/>
  </r>
  <r>
    <x v="567"/>
    <s v="Japan"/>
    <s v="JP3188200004"/>
    <n v="6267058"/>
    <s v="Annual"/>
    <d v="2023-03-29T00:00:00"/>
    <s v="Management"/>
    <s v="G"/>
    <s v="Yes"/>
    <n v="2.1"/>
    <s v="Elect Director Otsuka, Yuji"/>
    <s v="Election of Directors"/>
    <s v="For"/>
    <x v="2"/>
    <m/>
    <s v="No"/>
  </r>
  <r>
    <x v="567"/>
    <s v="Japan"/>
    <s v="JP3188200004"/>
    <n v="6267058"/>
    <s v="Annual"/>
    <d v="2023-03-29T00:00:00"/>
    <s v="Management"/>
    <s v="G"/>
    <s v="Yes"/>
    <n v="2.2000000000000002"/>
    <s v="Elect Director Katakura, Kazuyuki"/>
    <s v="Election of Directors"/>
    <s v="For"/>
    <x v="2"/>
    <m/>
    <s v="No"/>
  </r>
  <r>
    <x v="567"/>
    <s v="Japan"/>
    <s v="JP3188200004"/>
    <n v="6267058"/>
    <s v="Annual"/>
    <d v="2023-03-29T00:00:00"/>
    <s v="Management"/>
    <s v="G"/>
    <s v="Yes"/>
    <n v="2.2999999999999998"/>
    <s v="Elect Director Tsurumi, Hironobu"/>
    <s v="Election of Directors"/>
    <s v="For"/>
    <x v="2"/>
    <m/>
    <s v="No"/>
  </r>
  <r>
    <x v="567"/>
    <s v="Japan"/>
    <s v="JP3188200004"/>
    <n v="6267058"/>
    <s v="Annual"/>
    <d v="2023-03-29T00:00:00"/>
    <s v="Management"/>
    <s v="G"/>
    <s v="Yes"/>
    <n v="2.4"/>
    <s v="Elect Director Saito, Hironobu"/>
    <s v="Election of Directors"/>
    <s v="For"/>
    <x v="2"/>
    <m/>
    <s v="No"/>
  </r>
  <r>
    <x v="567"/>
    <s v="Japan"/>
    <s v="JP3188200004"/>
    <n v="6267058"/>
    <s v="Annual"/>
    <d v="2023-03-29T00:00:00"/>
    <s v="Management"/>
    <s v="G"/>
    <s v="Yes"/>
    <n v="2.5"/>
    <s v="Elect Director Sakurai, Minoru"/>
    <s v="Election of Directors"/>
    <s v="For"/>
    <x v="2"/>
    <m/>
    <s v="No"/>
  </r>
  <r>
    <x v="567"/>
    <s v="Japan"/>
    <s v="JP3188200004"/>
    <n v="6267058"/>
    <s v="Annual"/>
    <d v="2023-03-29T00:00:00"/>
    <s v="Management"/>
    <s v="G"/>
    <s v="Yes"/>
    <n v="2.6"/>
    <s v="Elect Director Makino, Jiro"/>
    <s v="Election of Directors"/>
    <s v="For"/>
    <x v="2"/>
    <m/>
    <s v="No"/>
  </r>
  <r>
    <x v="567"/>
    <s v="Japan"/>
    <s v="JP3188200004"/>
    <n v="6267058"/>
    <s v="Annual"/>
    <d v="2023-03-29T00:00:00"/>
    <s v="Management"/>
    <s v="G"/>
    <s v="Yes"/>
    <n v="2.7"/>
    <s v="Elect Director Saito, Tetsuo"/>
    <s v="Election of Directors"/>
    <s v="For"/>
    <x v="2"/>
    <m/>
    <s v="No"/>
  </r>
  <r>
    <x v="567"/>
    <s v="Japan"/>
    <s v="JP3188200004"/>
    <n v="6267058"/>
    <s v="Annual"/>
    <d v="2023-03-29T00:00:00"/>
    <s v="Management"/>
    <s v="G"/>
    <s v="Yes"/>
    <n v="2.8"/>
    <s v="Elect Director Hamabe, Makiko"/>
    <s v="Election of Directors"/>
    <s v="For"/>
    <x v="2"/>
    <m/>
    <s v="No"/>
  </r>
  <r>
    <x v="567"/>
    <s v="Japan"/>
    <s v="JP3188200004"/>
    <n v="6267058"/>
    <s v="Annual"/>
    <d v="2023-03-29T00:00:00"/>
    <s v="Management"/>
    <s v="G"/>
    <s v="Yes"/>
    <n v="3"/>
    <s v="Appoint Statutory Auditor Murata, Tatsumi"/>
    <s v="Auditors"/>
    <s v="For"/>
    <x v="2"/>
    <m/>
    <s v="No"/>
  </r>
  <r>
    <x v="567"/>
    <s v="Japan"/>
    <s v="JP3188200004"/>
    <n v="6267058"/>
    <s v="Annual"/>
    <d v="2023-03-29T00:00:00"/>
    <s v="Management"/>
    <s v="G"/>
    <s v="Yes"/>
    <n v="4"/>
    <s v="Approve Director Retirement Bonus"/>
    <s v="Election of Directors"/>
    <s v="For"/>
    <x v="2"/>
    <m/>
    <s v="No"/>
  </r>
  <r>
    <x v="568"/>
    <s v="Denmark"/>
    <s v="DK0010219153"/>
    <n v="4713490"/>
    <s v="Annual"/>
    <d v="2023-03-29T00:00:00"/>
    <s v="Management"/>
    <s v="G"/>
    <s v="No"/>
    <n v="1"/>
    <s v="Receive Report of Board"/>
    <s v="Reports"/>
    <m/>
    <x v="0"/>
    <m/>
    <s v="No"/>
  </r>
  <r>
    <x v="568"/>
    <s v="Denmark"/>
    <s v="DK0010219153"/>
    <n v="4713490"/>
    <s v="Annual"/>
    <d v="2023-03-29T00:00:00"/>
    <s v="Management"/>
    <s v="G"/>
    <s v="No"/>
    <n v="2"/>
    <s v="Receive Annual Report and Auditor's Report"/>
    <s v="Auditors"/>
    <m/>
    <x v="0"/>
    <m/>
    <s v="No"/>
  </r>
  <r>
    <x v="568"/>
    <s v="Denmark"/>
    <s v="DK0010219153"/>
    <n v="4713490"/>
    <s v="Annual"/>
    <d v="2023-03-29T00:00:00"/>
    <s v="Management"/>
    <s v="G"/>
    <s v="Yes"/>
    <n v="3"/>
    <s v="Accept Financial Statements and Statutory Reports; Approve Discharge of Management and Board"/>
    <s v="Reports"/>
    <s v="For"/>
    <x v="2"/>
    <m/>
    <s v="No"/>
  </r>
  <r>
    <x v="568"/>
    <s v="Denmark"/>
    <s v="DK0010219153"/>
    <n v="4713490"/>
    <s v="Annual"/>
    <d v="2023-03-29T00:00:00"/>
    <s v="Management"/>
    <s v="G"/>
    <s v="Yes"/>
    <n v="4"/>
    <s v="Approve Remuneration Report (Advisory Vote)"/>
    <s v="Incentives and Remuneration"/>
    <s v="For"/>
    <x v="1"/>
    <s v="Poor pay disclosure. Salary increase not adequately justified. Majority of awards vest without reference to performance conditions."/>
    <s v="Yes"/>
  </r>
  <r>
    <x v="568"/>
    <s v="Denmark"/>
    <s v="DK0010219153"/>
    <n v="4713490"/>
    <s v="Annual"/>
    <d v="2023-03-29T00:00:00"/>
    <s v="Management"/>
    <s v="G"/>
    <s v="Yes"/>
    <n v="5"/>
    <s v="Approve Remuneration of Directors for 2023/2024"/>
    <s v="Election of Directors"/>
    <s v="For"/>
    <x v="2"/>
    <m/>
    <s v="No"/>
  </r>
  <r>
    <x v="568"/>
    <s v="Denmark"/>
    <s v="DK0010219153"/>
    <n v="4713490"/>
    <s v="Annual"/>
    <d v="2023-03-29T00:00:00"/>
    <s v="Management"/>
    <s v="G"/>
    <s v="Yes"/>
    <n v="6"/>
    <s v="Approve Allocation of Income and Dividends of DKK 35 Per Share"/>
    <s v="Other"/>
    <s v="For"/>
    <x v="2"/>
    <m/>
    <s v="No"/>
  </r>
  <r>
    <x v="568"/>
    <s v="Denmark"/>
    <s v="DK0010219153"/>
    <n v="4713490"/>
    <s v="Annual"/>
    <d v="2023-03-29T00:00:00"/>
    <s v="Management"/>
    <s v="G"/>
    <s v="Yes"/>
    <n v="7.1"/>
    <s v="Elect Jes Munk Hansen as New Director"/>
    <s v="Election of Directors"/>
    <s v="For"/>
    <x v="2"/>
    <m/>
    <s v="No"/>
  </r>
  <r>
    <x v="568"/>
    <s v="Denmark"/>
    <s v="DK0010219153"/>
    <n v="4713490"/>
    <s v="Annual"/>
    <d v="2023-03-29T00:00:00"/>
    <s v="Management"/>
    <s v="G"/>
    <s v="Yes"/>
    <n v="7.2"/>
    <s v="Reelect Ilse Irene Henne as New Director"/>
    <s v="Election of Directors"/>
    <s v="For"/>
    <x v="2"/>
    <m/>
    <s v="No"/>
  </r>
  <r>
    <x v="568"/>
    <s v="Denmark"/>
    <s v="DK0010219153"/>
    <n v="4713490"/>
    <s v="Annual"/>
    <d v="2023-03-29T00:00:00"/>
    <s v="Management"/>
    <s v="G"/>
    <s v="Yes"/>
    <n v="7.3"/>
    <s v="Reelect Rebekka Glasser Herlofsen as Director"/>
    <s v="Election of Directors"/>
    <s v="For"/>
    <x v="2"/>
    <m/>
    <s v="No"/>
  </r>
  <r>
    <x v="568"/>
    <s v="Denmark"/>
    <s v="DK0010219153"/>
    <n v="4713490"/>
    <s v="Annual"/>
    <d v="2023-03-29T00:00:00"/>
    <s v="Management"/>
    <s v="G"/>
    <s v="Yes"/>
    <n v="7.4"/>
    <s v="Reelect Carsten Kahler as Director"/>
    <s v="Election of Directors"/>
    <s v="For"/>
    <x v="2"/>
    <m/>
    <s v="No"/>
  </r>
  <r>
    <x v="568"/>
    <s v="Denmark"/>
    <s v="DK0010219153"/>
    <n v="4713490"/>
    <s v="Annual"/>
    <d v="2023-03-29T00:00:00"/>
    <s v="Management"/>
    <s v="G"/>
    <s v="Yes"/>
    <n v="7.5"/>
    <s v="Reelect Thomas Kahler as Director (Chair)"/>
    <s v="Election of Directors"/>
    <s v="For"/>
    <x v="4"/>
    <s v="Non-independent and the Remuneration Committee lacks sufficient independence. Non-independent and the Nomination Committee lacks sufficient independence."/>
    <s v="Yes"/>
  </r>
  <r>
    <x v="568"/>
    <s v="Denmark"/>
    <s v="DK0010219153"/>
    <n v="4713490"/>
    <s v="Annual"/>
    <d v="2023-03-29T00:00:00"/>
    <s v="Management"/>
    <s v="G"/>
    <s v="Yes"/>
    <n v="7.6"/>
    <s v="Reelect Jorgen Tang-Jensen as Director (Deputy Chair)"/>
    <s v="Election of Directors"/>
    <s v="For"/>
    <x v="2"/>
    <m/>
    <s v="No"/>
  </r>
  <r>
    <x v="568"/>
    <s v="Denmark"/>
    <s v="DK0010219153"/>
    <n v="4713490"/>
    <s v="Annual"/>
    <d v="2023-03-29T00:00:00"/>
    <s v="Management"/>
    <s v="G"/>
    <s v="Yes"/>
    <n v="8"/>
    <s v="Ratify PricewaterhouseCoopers as Auditors"/>
    <s v="Auditors"/>
    <s v="For"/>
    <x v="2"/>
    <m/>
    <s v="No"/>
  </r>
  <r>
    <x v="568"/>
    <s v="Denmark"/>
    <s v="DK0010219153"/>
    <n v="4713490"/>
    <s v="Annual"/>
    <d v="2023-03-29T00:00:00"/>
    <s v="Management"/>
    <s v="G"/>
    <s v="No"/>
    <n v="10"/>
    <s v="Other Business"/>
    <s v="Other"/>
    <m/>
    <x v="0"/>
    <m/>
    <s v="No"/>
  </r>
  <r>
    <x v="568"/>
    <s v="Denmark"/>
    <s v="DK0010219153"/>
    <n v="4713490"/>
    <s v="Annual"/>
    <d v="2023-03-29T00:00:00"/>
    <s v="Management"/>
    <s v="G"/>
    <s v="Yes"/>
    <s v="9.a"/>
    <s v="Authorize Share Repurchase Program"/>
    <s v="Other"/>
    <s v="For"/>
    <x v="2"/>
    <m/>
    <s v="No"/>
  </r>
  <r>
    <x v="568"/>
    <s v="Denmark"/>
    <s v="DK0010219153"/>
    <n v="4713490"/>
    <s v="Annual"/>
    <d v="2023-03-29T00:00:00"/>
    <s v="Management"/>
    <s v="S"/>
    <s v="Yes"/>
    <s v="9.b"/>
    <s v="Approve Contribution of 100 MDKK to Support Foundation for Ukrainian Reconstruction"/>
    <s v="Other"/>
    <s v="For"/>
    <x v="2"/>
    <m/>
    <s v="No"/>
  </r>
  <r>
    <x v="256"/>
    <s v="China"/>
    <s v="CNE100002BF8"/>
    <s v="BYWKWP4"/>
    <s v="Special"/>
    <d v="2023-03-29T00:00:00"/>
    <s v="Management"/>
    <s v="G"/>
    <s v="Yes"/>
    <n v="1"/>
    <s v="Approve Company's Eligibility for Issuance of Shares to Specific Targets"/>
    <s v="Other"/>
    <s v="For"/>
    <x v="1"/>
    <s v="There are concerns around the potential dilution of the transaction."/>
    <s v="Yes"/>
  </r>
  <r>
    <x v="256"/>
    <s v="China"/>
    <s v="CNE100002BF8"/>
    <s v="BYWKWP4"/>
    <s v="Special"/>
    <d v="2023-03-29T00:00:00"/>
    <s v="Management"/>
    <s v="G"/>
    <s v="Yes"/>
    <n v="2.1"/>
    <s v="Approve Issue Type and Par Value"/>
    <s v="Other"/>
    <s v="For"/>
    <x v="1"/>
    <s v="There are concerns around the potential dilution of the transaction."/>
    <s v="Yes"/>
  </r>
  <r>
    <x v="256"/>
    <s v="China"/>
    <s v="CNE100002BF8"/>
    <s v="BYWKWP4"/>
    <s v="Special"/>
    <d v="2023-03-29T00:00:00"/>
    <s v="Management"/>
    <s v="G"/>
    <s v="Yes"/>
    <n v="2.1"/>
    <s v="Approve Resolution Validity Period"/>
    <s v="Other"/>
    <s v="For"/>
    <x v="1"/>
    <s v="There are concerns around the potential dilution of the transaction."/>
    <s v="Yes"/>
  </r>
  <r>
    <x v="256"/>
    <s v="China"/>
    <s v="CNE100002BF8"/>
    <s v="BYWKWP4"/>
    <s v="Special"/>
    <d v="2023-03-29T00:00:00"/>
    <s v="Management"/>
    <s v="G"/>
    <s v="Yes"/>
    <n v="2.2000000000000002"/>
    <s v="Approve Issue Manner and Issue Time"/>
    <s v="Other"/>
    <s v="For"/>
    <x v="1"/>
    <s v="There are concerns around the potential dilution of the transaction."/>
    <s v="Yes"/>
  </r>
  <r>
    <x v="256"/>
    <s v="China"/>
    <s v="CNE100002BF8"/>
    <s v="BYWKWP4"/>
    <s v="Special"/>
    <d v="2023-03-29T00:00:00"/>
    <s v="Management"/>
    <s v="G"/>
    <s v="Yes"/>
    <n v="2.2999999999999998"/>
    <s v="Approve Target Parties and Subscription Manner"/>
    <s v="Other"/>
    <s v="For"/>
    <x v="1"/>
    <s v="There are concerns around the potential dilution of the transaction."/>
    <s v="Yes"/>
  </r>
  <r>
    <x v="256"/>
    <s v="China"/>
    <s v="CNE100002BF8"/>
    <s v="BYWKWP4"/>
    <s v="Special"/>
    <d v="2023-03-29T00:00:00"/>
    <s v="Management"/>
    <s v="G"/>
    <s v="Yes"/>
    <n v="2.4"/>
    <s v="Approve Issue Price and Pricing Basis"/>
    <s v="Other"/>
    <s v="For"/>
    <x v="1"/>
    <s v="There are concerns around the potential dilution of the transaction."/>
    <s v="Yes"/>
  </r>
  <r>
    <x v="256"/>
    <s v="China"/>
    <s v="CNE100002BF8"/>
    <s v="BYWKWP4"/>
    <s v="Special"/>
    <d v="2023-03-29T00:00:00"/>
    <s v="Management"/>
    <s v="G"/>
    <s v="Yes"/>
    <n v="2.5"/>
    <s v="Approve Issue Size"/>
    <s v="Other"/>
    <s v="For"/>
    <x v="1"/>
    <s v="There are concerns around the potential dilution of the transaction."/>
    <s v="Yes"/>
  </r>
  <r>
    <x v="256"/>
    <s v="China"/>
    <s v="CNE100002BF8"/>
    <s v="BYWKWP4"/>
    <s v="Special"/>
    <d v="2023-03-29T00:00:00"/>
    <s v="Management"/>
    <s v="G"/>
    <s v="Yes"/>
    <n v="2.6"/>
    <s v="Approve Lock-up Period"/>
    <s v="Other"/>
    <s v="For"/>
    <x v="1"/>
    <s v="There are concerns around the potential dilution of the transaction."/>
    <s v="Yes"/>
  </r>
  <r>
    <x v="256"/>
    <s v="China"/>
    <s v="CNE100002BF8"/>
    <s v="BYWKWP4"/>
    <s v="Special"/>
    <d v="2023-03-29T00:00:00"/>
    <s v="Management"/>
    <s v="G"/>
    <s v="Yes"/>
    <n v="2.7"/>
    <s v="Approve Listing Location"/>
    <s v="Other"/>
    <s v="For"/>
    <x v="1"/>
    <s v="There are concerns around the potential dilution of the transaction."/>
    <s v="Yes"/>
  </r>
  <r>
    <x v="256"/>
    <s v="China"/>
    <s v="CNE100002BF8"/>
    <s v="BYWKWP4"/>
    <s v="Special"/>
    <d v="2023-03-29T00:00:00"/>
    <s v="Management"/>
    <s v="G"/>
    <s v="Yes"/>
    <n v="2.8"/>
    <s v="Approve Distribution Arrangement of Undistributed Earnings"/>
    <s v="Other"/>
    <s v="For"/>
    <x v="1"/>
    <s v="There are concerns around the potential dilution of the transaction."/>
    <s v="Yes"/>
  </r>
  <r>
    <x v="256"/>
    <s v="China"/>
    <s v="CNE100002BF8"/>
    <s v="BYWKWP4"/>
    <s v="Special"/>
    <d v="2023-03-29T00:00:00"/>
    <s v="Management"/>
    <s v="G"/>
    <s v="Yes"/>
    <n v="2.9"/>
    <s v="Approve Amount and Usage of Raised Funds"/>
    <s v="Other"/>
    <s v="For"/>
    <x v="1"/>
    <s v="There are concerns around the potential dilution of the transaction."/>
    <s v="Yes"/>
  </r>
  <r>
    <x v="256"/>
    <s v="China"/>
    <s v="CNE100002BF8"/>
    <s v="BYWKWP4"/>
    <s v="Special"/>
    <d v="2023-03-29T00:00:00"/>
    <s v="Management"/>
    <s v="G"/>
    <s v="Yes"/>
    <n v="3"/>
    <s v="Approve Plan on Issuance of Shares to Specific Targets"/>
    <s v="Other"/>
    <s v="For"/>
    <x v="1"/>
    <s v="There are concerns around the potential dilution of the transaction."/>
    <s v="Yes"/>
  </r>
  <r>
    <x v="256"/>
    <s v="China"/>
    <s v="CNE100002BF8"/>
    <s v="BYWKWP4"/>
    <s v="Special"/>
    <d v="2023-03-29T00:00:00"/>
    <s v="Management"/>
    <s v="G"/>
    <s v="Yes"/>
    <n v="4"/>
    <s v="Approve Feasibility Analysis Report on the Use of Proceeds"/>
    <s v="Reports"/>
    <s v="For"/>
    <x v="1"/>
    <s v="There are concerns around the potential dilution of the transaction."/>
    <s v="Yes"/>
  </r>
  <r>
    <x v="256"/>
    <s v="China"/>
    <s v="CNE100002BF8"/>
    <s v="BYWKWP4"/>
    <s v="Special"/>
    <d v="2023-03-29T00:00:00"/>
    <s v="Management"/>
    <s v="G"/>
    <s v="Yes"/>
    <n v="5"/>
    <s v="Approve Demonstration Analysis Report in Connection to Issuance of Shares to Specific Targets"/>
    <s v="Reports"/>
    <s v="For"/>
    <x v="1"/>
    <s v="There are concerns around the potential dilution of the transaction."/>
    <s v="Yes"/>
  </r>
  <r>
    <x v="256"/>
    <s v="China"/>
    <s v="CNE100002BF8"/>
    <s v="BYWKWP4"/>
    <s v="Special"/>
    <d v="2023-03-29T00:00:00"/>
    <s v="Management"/>
    <s v="G"/>
    <s v="Yes"/>
    <n v="6"/>
    <s v="Approve Proposal that there is No Need to Prepare a Report on Previous Usage of Raised Funds"/>
    <s v="Reports"/>
    <s v="For"/>
    <x v="1"/>
    <s v="There are concerns around the potential dilution of the transaction."/>
    <s v="Yes"/>
  </r>
  <r>
    <x v="256"/>
    <s v="China"/>
    <s v="CNE100002BF8"/>
    <s v="BYWKWP4"/>
    <s v="Special"/>
    <d v="2023-03-29T00:00:00"/>
    <s v="Management"/>
    <s v="G"/>
    <s v="Yes"/>
    <n v="7"/>
    <s v="Approve Impact of Dilution of Current Returns on Major Financial Indicators and the Relevant Measures to be Taken"/>
    <s v="Other"/>
    <s v="For"/>
    <x v="1"/>
    <s v="There are concerns around the potential dilution of the transaction."/>
    <s v="Yes"/>
  </r>
  <r>
    <x v="256"/>
    <s v="China"/>
    <s v="CNE100002BF8"/>
    <s v="BYWKWP4"/>
    <s v="Special"/>
    <d v="2023-03-29T00:00:00"/>
    <s v="Management"/>
    <s v="G"/>
    <s v="Yes"/>
    <n v="8"/>
    <s v="Approve Commitment from Controlling Shareholders, Ultimate Controllers, Company Directors and Senior Management Members Regarding Counter-dilution Measures in Connection to Issuance of Shares to Specific Targets"/>
    <s v="Election of Directors"/>
    <s v="For"/>
    <x v="1"/>
    <s v="There are concerns around the potential dilution of the transaction."/>
    <s v="Yes"/>
  </r>
  <r>
    <x v="256"/>
    <s v="China"/>
    <s v="CNE100002BF8"/>
    <s v="BYWKWP4"/>
    <s v="Special"/>
    <d v="2023-03-29T00:00:00"/>
    <s v="Management"/>
    <s v="G"/>
    <s v="Yes"/>
    <n v="9"/>
    <s v="Approve Authorization of Board to Handle All Related Matters"/>
    <s v="Other"/>
    <s v="For"/>
    <x v="1"/>
    <s v="There are concerns around the potential dilution of the transaction."/>
    <s v="Yes"/>
  </r>
  <r>
    <x v="256"/>
    <s v="China"/>
    <s v="CNE100002BF8"/>
    <s v="BYWKWP4"/>
    <s v="Special"/>
    <d v="2023-03-29T00:00:00"/>
    <s v="Management"/>
    <s v="G"/>
    <s v="Yes"/>
    <n v="10"/>
    <s v="Approve Shareholder Dividend Return Plan"/>
    <s v="Other"/>
    <s v="For"/>
    <x v="2"/>
    <m/>
    <s v="No"/>
  </r>
  <r>
    <x v="256"/>
    <s v="China"/>
    <s v="CNE100002BF8"/>
    <s v="BYWKWP4"/>
    <s v="Special"/>
    <d v="2023-03-29T00:00:00"/>
    <s v="Management"/>
    <s v="G"/>
    <s v="Yes"/>
    <n v="11"/>
    <s v="Amend Management System of Raised Funds"/>
    <s v="Other"/>
    <s v="For"/>
    <x v="1"/>
    <s v="Lack of disclosure surrounding changes to articles."/>
    <s v="Yes"/>
  </r>
  <r>
    <x v="569"/>
    <s v="Japan"/>
    <s v="JP3358000002"/>
    <n v="6804820"/>
    <s v="Annual"/>
    <d v="2023-03-29T00:00:00"/>
    <s v="Management"/>
    <s v="G"/>
    <s v="Yes"/>
    <n v="1"/>
    <s v="Approve Allocation of Income, with a Final Dividend of JPY 142.5"/>
    <s v="Other"/>
    <s v="For"/>
    <x v="2"/>
    <m/>
    <s v="No"/>
  </r>
  <r>
    <x v="569"/>
    <s v="Japan"/>
    <s v="JP3358000002"/>
    <n v="6804820"/>
    <s v="Annual"/>
    <d v="2023-03-29T00:00:00"/>
    <s v="Management"/>
    <s v="G"/>
    <s v="Yes"/>
    <n v="2"/>
    <s v="Amend Articles to Disclose Shareholder Meeting Materials on Internet"/>
    <s v="Other"/>
    <s v="For"/>
    <x v="2"/>
    <m/>
    <s v="No"/>
  </r>
  <r>
    <x v="569"/>
    <s v="Japan"/>
    <s v="JP3358000002"/>
    <n v="6804820"/>
    <s v="Annual"/>
    <d v="2023-03-29T00:00:00"/>
    <s v="Management"/>
    <s v="G"/>
    <s v="Yes"/>
    <n v="3.1"/>
    <s v="Elect Director Chia Chin Seng"/>
    <s v="Election of Directors"/>
    <s v="For"/>
    <x v="2"/>
    <m/>
    <s v="No"/>
  </r>
  <r>
    <x v="569"/>
    <s v="Japan"/>
    <s v="JP3358000002"/>
    <n v="6804820"/>
    <s v="Annual"/>
    <d v="2023-03-29T00:00:00"/>
    <s v="Management"/>
    <s v="G"/>
    <s v="Yes"/>
    <n v="3.2"/>
    <s v="Elect Director Ichijo, Kazuo"/>
    <s v="Election of Directors"/>
    <s v="For"/>
    <x v="2"/>
    <m/>
    <s v="No"/>
  </r>
  <r>
    <x v="569"/>
    <s v="Japan"/>
    <s v="JP3358000002"/>
    <n v="6804820"/>
    <s v="Annual"/>
    <d v="2023-03-29T00:00:00"/>
    <s v="Management"/>
    <s v="G"/>
    <s v="Yes"/>
    <n v="3.3"/>
    <s v="Elect Director Katsumaru, Mitsuhiro"/>
    <s v="Election of Directors"/>
    <s v="For"/>
    <x v="2"/>
    <m/>
    <s v="No"/>
  </r>
  <r>
    <x v="569"/>
    <s v="Japan"/>
    <s v="JP3358000002"/>
    <n v="6804820"/>
    <s v="Annual"/>
    <d v="2023-03-29T00:00:00"/>
    <s v="Management"/>
    <s v="G"/>
    <s v="Yes"/>
    <n v="3.4"/>
    <s v="Elect Director Sakakibara, Sadayuki"/>
    <s v="Election of Directors"/>
    <s v="For"/>
    <x v="2"/>
    <m/>
    <s v="No"/>
  </r>
  <r>
    <x v="569"/>
    <s v="Japan"/>
    <s v="JP3358000002"/>
    <n v="6804820"/>
    <s v="Annual"/>
    <d v="2023-03-29T00:00:00"/>
    <s v="Management"/>
    <s v="G"/>
    <s v="Yes"/>
    <n v="3.5"/>
    <s v="Elect Director Wada, Hiromi"/>
    <s v="Election of Directors"/>
    <s v="For"/>
    <x v="2"/>
    <m/>
    <s v="No"/>
  </r>
  <r>
    <x v="569"/>
    <s v="Japan"/>
    <s v="JP3358000002"/>
    <n v="6804820"/>
    <s v="Annual"/>
    <d v="2023-03-29T00:00:00"/>
    <s v="Management"/>
    <s v="G"/>
    <s v="Yes"/>
    <n v="4"/>
    <s v="Approve Restricted Stock Plan"/>
    <s v="Other"/>
    <s v="For"/>
    <x v="1"/>
    <s v="Lacks performance conditions."/>
    <s v="Yes"/>
  </r>
  <r>
    <x v="570"/>
    <s v="South Korea"/>
    <s v="KR7000660001"/>
    <n v="6450267"/>
    <s v="Annual"/>
    <d v="2023-03-29T00:00:00"/>
    <s v="Management"/>
    <s v="G"/>
    <s v="Yes"/>
    <n v="1"/>
    <s v="Approve Financial Statements and Allocation of Income"/>
    <s v="Other"/>
    <s v="For"/>
    <x v="2"/>
    <m/>
    <s v="No"/>
  </r>
  <r>
    <x v="570"/>
    <s v="South Korea"/>
    <s v="KR7000660001"/>
    <n v="6450267"/>
    <s v="Annual"/>
    <d v="2023-03-29T00:00:00"/>
    <s v="Management"/>
    <s v="G"/>
    <s v="Yes"/>
    <n v="2.1"/>
    <s v="Elect Han Ae-ra as Outside Director"/>
    <s v="Election of Directors"/>
    <s v="For"/>
    <x v="2"/>
    <m/>
    <s v="No"/>
  </r>
  <r>
    <x v="570"/>
    <s v="South Korea"/>
    <s v="KR7000660001"/>
    <n v="6450267"/>
    <s v="Annual"/>
    <d v="2023-03-29T00:00:00"/>
    <s v="Management"/>
    <s v="G"/>
    <s v="Yes"/>
    <n v="2.2000000000000002"/>
    <s v="Elect Kim Jeong-won as Outside Director"/>
    <s v="Election of Directors"/>
    <s v="For"/>
    <x v="2"/>
    <m/>
    <s v="No"/>
  </r>
  <r>
    <x v="570"/>
    <s v="South Korea"/>
    <s v="KR7000660001"/>
    <n v="6450267"/>
    <s v="Annual"/>
    <d v="2023-03-29T00:00:00"/>
    <s v="Management"/>
    <s v="G"/>
    <s v="Yes"/>
    <n v="2.2999999999999998"/>
    <s v="Elect Jeong Deok-gyun as Outside Director"/>
    <s v="Election of Directors"/>
    <s v="For"/>
    <x v="2"/>
    <m/>
    <s v="No"/>
  </r>
  <r>
    <x v="570"/>
    <s v="South Korea"/>
    <s v="KR7000660001"/>
    <n v="6450267"/>
    <s v="Annual"/>
    <d v="2023-03-29T00:00:00"/>
    <s v="Management"/>
    <s v="G"/>
    <s v="Yes"/>
    <n v="3.1"/>
    <s v="Elect Han Ae-ra as a Member of Audit Committee"/>
    <s v="Other"/>
    <s v="For"/>
    <x v="2"/>
    <m/>
    <s v="No"/>
  </r>
  <r>
    <x v="570"/>
    <s v="South Korea"/>
    <s v="KR7000660001"/>
    <n v="6450267"/>
    <s v="Annual"/>
    <d v="2023-03-29T00:00:00"/>
    <s v="Management"/>
    <s v="G"/>
    <s v="Yes"/>
    <n v="3.2"/>
    <s v="Elect Kim Jeong-won as a Member of Audit Committee"/>
    <s v="Other"/>
    <s v="For"/>
    <x v="2"/>
    <m/>
    <s v="No"/>
  </r>
  <r>
    <x v="570"/>
    <s v="South Korea"/>
    <s v="KR7000660001"/>
    <n v="6450267"/>
    <s v="Annual"/>
    <d v="2023-03-29T00:00:00"/>
    <s v="Management"/>
    <s v="G"/>
    <s v="Yes"/>
    <n v="4"/>
    <s v="Elect Park Seong-ha as Non-Independent Non-Executive Director"/>
    <s v="Election of Directors"/>
    <s v="For"/>
    <x v="2"/>
    <m/>
    <s v="No"/>
  </r>
  <r>
    <x v="570"/>
    <s v="South Korea"/>
    <s v="KR7000660001"/>
    <n v="6450267"/>
    <s v="Annual"/>
    <d v="2023-03-29T00:00:00"/>
    <s v="Management"/>
    <s v="G"/>
    <s v="Yes"/>
    <n v="5"/>
    <s v="Approve Total Remuneration of Inside Directors and Outside Directors"/>
    <s v="Election of Directors"/>
    <s v="For"/>
    <x v="2"/>
    <m/>
    <s v="No"/>
  </r>
  <r>
    <x v="571"/>
    <s v="South Korea"/>
    <s v="KR7034730002"/>
    <s v="B39Z8L3"/>
    <s v="Annual"/>
    <d v="2023-03-29T00:00:00"/>
    <s v="Management"/>
    <s v="G"/>
    <s v="Yes"/>
    <n v="1"/>
    <s v="Approve Financial Statements and Allocation of Income"/>
    <s v="Other"/>
    <s v="For"/>
    <x v="2"/>
    <m/>
    <s v="No"/>
  </r>
  <r>
    <x v="571"/>
    <s v="South Korea"/>
    <s v="KR7034730002"/>
    <s v="B39Z8L3"/>
    <s v="Annual"/>
    <d v="2023-03-29T00:00:00"/>
    <s v="Management"/>
    <s v="G"/>
    <s v="Yes"/>
    <n v="2"/>
    <s v="Amend Articles of Incorporation"/>
    <s v="Other"/>
    <s v="For"/>
    <x v="2"/>
    <m/>
    <s v="No"/>
  </r>
  <r>
    <x v="571"/>
    <s v="South Korea"/>
    <s v="KR7034730002"/>
    <s v="B39Z8L3"/>
    <s v="Annual"/>
    <d v="2023-03-29T00:00:00"/>
    <s v="Management"/>
    <s v="G"/>
    <s v="Yes"/>
    <n v="3.1"/>
    <s v="Elect Jang Dong-hyeon as Inside Director"/>
    <s v="Election of Directors"/>
    <s v="For"/>
    <x v="2"/>
    <m/>
    <s v="No"/>
  </r>
  <r>
    <x v="571"/>
    <s v="South Korea"/>
    <s v="KR7034730002"/>
    <s v="B39Z8L3"/>
    <s v="Annual"/>
    <d v="2023-03-29T00:00:00"/>
    <s v="Management"/>
    <s v="G"/>
    <s v="Yes"/>
    <n v="3.2"/>
    <s v="Elect Lee Seong-hyeong as Inside Director"/>
    <s v="Election of Directors"/>
    <s v="For"/>
    <x v="2"/>
    <m/>
    <s v="No"/>
  </r>
  <r>
    <x v="571"/>
    <s v="South Korea"/>
    <s v="KR7034730002"/>
    <s v="B39Z8L3"/>
    <s v="Annual"/>
    <d v="2023-03-29T00:00:00"/>
    <s v="Management"/>
    <s v="G"/>
    <s v="Yes"/>
    <n v="3.3"/>
    <s v="Elect Park Hyeon-ju as Outside Director"/>
    <s v="Election of Directors"/>
    <s v="For"/>
    <x v="2"/>
    <m/>
    <s v="No"/>
  </r>
  <r>
    <x v="571"/>
    <s v="South Korea"/>
    <s v="KR7034730002"/>
    <s v="B39Z8L3"/>
    <s v="Annual"/>
    <d v="2023-03-29T00:00:00"/>
    <s v="Management"/>
    <s v="G"/>
    <s v="Yes"/>
    <n v="4"/>
    <s v="Elect Park Hyeon-ju as a Member of Audit Committee"/>
    <s v="Other"/>
    <s v="For"/>
    <x v="2"/>
    <m/>
    <s v="No"/>
  </r>
  <r>
    <x v="571"/>
    <s v="South Korea"/>
    <s v="KR7034730002"/>
    <s v="B39Z8L3"/>
    <s v="Annual"/>
    <d v="2023-03-29T00:00:00"/>
    <s v="Management"/>
    <s v="G"/>
    <s v="Yes"/>
    <n v="5"/>
    <s v="Approve Total Remuneration of Inside Directors and Outside Directors"/>
    <s v="Election of Directors"/>
    <s v="For"/>
    <x v="1"/>
    <s v="Total remuneration is excessive or inadequately justified."/>
    <s v="Yes"/>
  </r>
  <r>
    <x v="572"/>
    <s v="South Korea"/>
    <s v="KR7001740000"/>
    <s v="B04PZG1"/>
    <s v="Annual"/>
    <d v="2023-03-29T00:00:00"/>
    <s v="Management"/>
    <s v="G"/>
    <s v="Yes"/>
    <n v="1"/>
    <s v="Approve Financial Statements and Allocation of Income"/>
    <s v="Other"/>
    <s v="For"/>
    <x v="1"/>
    <s v="Company has failed to publish the audited accounts in a sufficient timeframe ahead of the meeting."/>
    <s v="Yes"/>
  </r>
  <r>
    <x v="572"/>
    <s v="South Korea"/>
    <s v="KR7001740000"/>
    <s v="B04PZG1"/>
    <s v="Annual"/>
    <d v="2023-03-29T00:00:00"/>
    <s v="Management"/>
    <s v="G"/>
    <s v="Yes"/>
    <n v="2"/>
    <s v="Amend Articles of Incorporation"/>
    <s v="Other"/>
    <s v="For"/>
    <x v="2"/>
    <m/>
    <s v="No"/>
  </r>
  <r>
    <x v="572"/>
    <s v="South Korea"/>
    <s v="KR7001740000"/>
    <s v="B04PZG1"/>
    <s v="Annual"/>
    <d v="2023-03-29T00:00:00"/>
    <s v="Management"/>
    <s v="G"/>
    <s v="Yes"/>
    <n v="3.1"/>
    <s v="Elect Lee Ho-jeong as Inside Director"/>
    <s v="Election of Directors"/>
    <s v="For"/>
    <x v="2"/>
    <m/>
    <s v="No"/>
  </r>
  <r>
    <x v="572"/>
    <s v="South Korea"/>
    <s v="KR7001740000"/>
    <s v="B04PZG1"/>
    <s v="Annual"/>
    <d v="2023-03-29T00:00:00"/>
    <s v="Management"/>
    <s v="G"/>
    <s v="Yes"/>
    <n v="3.2"/>
    <s v="Elect Chae Su-il as Outside Director"/>
    <s v="Election of Directors"/>
    <s v="For"/>
    <x v="2"/>
    <m/>
    <s v="No"/>
  </r>
  <r>
    <x v="572"/>
    <s v="South Korea"/>
    <s v="KR7001740000"/>
    <s v="B04PZG1"/>
    <s v="Annual"/>
    <d v="2023-03-29T00:00:00"/>
    <s v="Management"/>
    <s v="G"/>
    <s v="Yes"/>
    <n v="3.3"/>
    <s v="Elect Lee Seong-hyeong as Non-Independent Non-Executive Director"/>
    <s v="Election of Directors"/>
    <s v="For"/>
    <x v="2"/>
    <m/>
    <s v="No"/>
  </r>
  <r>
    <x v="572"/>
    <s v="South Korea"/>
    <s v="KR7001740000"/>
    <s v="B04PZG1"/>
    <s v="Annual"/>
    <d v="2023-03-29T00:00:00"/>
    <s v="Management"/>
    <s v="G"/>
    <s v="Yes"/>
    <n v="4"/>
    <s v="Elect Chae Su-il as a Member of Audit Committee"/>
    <s v="Other"/>
    <s v="For"/>
    <x v="2"/>
    <m/>
    <s v="No"/>
  </r>
  <r>
    <x v="572"/>
    <s v="South Korea"/>
    <s v="KR7001740000"/>
    <s v="B04PZG1"/>
    <s v="Annual"/>
    <d v="2023-03-29T00:00:00"/>
    <s v="Management"/>
    <s v="G"/>
    <s v="Yes"/>
    <n v="5"/>
    <s v="Approve Total Remuneration of Inside Directors and Outside Directors"/>
    <s v="Election of Directors"/>
    <s v="For"/>
    <x v="2"/>
    <m/>
    <s v="No"/>
  </r>
  <r>
    <x v="572"/>
    <s v="South Korea"/>
    <s v="KR7001740000"/>
    <s v="B04PZG1"/>
    <s v="Annual"/>
    <d v="2023-03-29T00:00:00"/>
    <s v="Management"/>
    <s v="G"/>
    <s v="Yes"/>
    <n v="6"/>
    <s v="Approve Terms of Retirement Pay"/>
    <s v="Other"/>
    <s v="For"/>
    <x v="2"/>
    <m/>
    <s v="No"/>
  </r>
  <r>
    <x v="573"/>
    <s v="Sweden"/>
    <s v="SE0000113250"/>
    <n v="7142091"/>
    <s v="Annual"/>
    <d v="2023-03-29T00:00:00"/>
    <s v="Management"/>
    <s v="G"/>
    <s v="No"/>
    <n v="1"/>
    <s v="Open Meeting"/>
    <s v="Other"/>
    <m/>
    <x v="0"/>
    <m/>
    <s v="No"/>
  </r>
  <r>
    <x v="573"/>
    <s v="Sweden"/>
    <s v="SE0000113250"/>
    <n v="7142091"/>
    <s v="Annual"/>
    <d v="2023-03-29T00:00:00"/>
    <s v="Management"/>
    <s v="G"/>
    <s v="Yes"/>
    <n v="2"/>
    <s v="Elect Chairman of Meeting"/>
    <s v="Other"/>
    <s v="For"/>
    <x v="2"/>
    <m/>
    <s v="No"/>
  </r>
  <r>
    <x v="573"/>
    <s v="Sweden"/>
    <s v="SE0000113250"/>
    <n v="7142091"/>
    <s v="Annual"/>
    <d v="2023-03-29T00:00:00"/>
    <s v="Management"/>
    <s v="G"/>
    <s v="Yes"/>
    <n v="3"/>
    <s v="Prepare and Approve List of Shareholders"/>
    <s v="Other"/>
    <s v="For"/>
    <x v="2"/>
    <m/>
    <s v="No"/>
  </r>
  <r>
    <x v="573"/>
    <s v="Sweden"/>
    <s v="SE0000113250"/>
    <n v="7142091"/>
    <s v="Annual"/>
    <d v="2023-03-29T00:00:00"/>
    <s v="Management"/>
    <s v="G"/>
    <s v="Yes"/>
    <n v="4"/>
    <s v="Approve Agenda of Meeting"/>
    <s v="Other"/>
    <s v="For"/>
    <x v="2"/>
    <m/>
    <s v="No"/>
  </r>
  <r>
    <x v="573"/>
    <s v="Sweden"/>
    <s v="SE0000113250"/>
    <n v="7142091"/>
    <s v="Annual"/>
    <d v="2023-03-29T00:00:00"/>
    <s v="Management"/>
    <s v="G"/>
    <s v="No"/>
    <n v="5"/>
    <s v="Designate Inspector(s) of Minutes of Meeting"/>
    <s v="Other"/>
    <m/>
    <x v="0"/>
    <m/>
    <s v="No"/>
  </r>
  <r>
    <x v="573"/>
    <s v="Sweden"/>
    <s v="SE0000113250"/>
    <n v="7142091"/>
    <s v="Annual"/>
    <d v="2023-03-29T00:00:00"/>
    <s v="Management"/>
    <s v="G"/>
    <s v="Yes"/>
    <n v="6"/>
    <s v="Acknowledge Proper Convening of Meeting"/>
    <s v="Other"/>
    <s v="For"/>
    <x v="2"/>
    <m/>
    <s v="No"/>
  </r>
  <r>
    <x v="573"/>
    <s v="Sweden"/>
    <s v="SE0000113250"/>
    <n v="7142091"/>
    <s v="Annual"/>
    <d v="2023-03-29T00:00:00"/>
    <s v="Management"/>
    <s v="G"/>
    <s v="No"/>
    <n v="7"/>
    <s v="Receive President's Report"/>
    <s v="Reports"/>
    <m/>
    <x v="0"/>
    <m/>
    <s v="No"/>
  </r>
  <r>
    <x v="573"/>
    <s v="Sweden"/>
    <s v="SE0000113250"/>
    <n v="7142091"/>
    <s v="Annual"/>
    <d v="2023-03-29T00:00:00"/>
    <s v="Management"/>
    <s v="G"/>
    <s v="No"/>
    <n v="8"/>
    <s v="Receive Financial Statements and Statutory Reports"/>
    <s v="Reports"/>
    <m/>
    <x v="0"/>
    <m/>
    <s v="No"/>
  </r>
  <r>
    <x v="573"/>
    <s v="Sweden"/>
    <s v="SE0000113250"/>
    <n v="7142091"/>
    <s v="Annual"/>
    <d v="2023-03-29T00:00:00"/>
    <s v="Management"/>
    <s v="G"/>
    <s v="Yes"/>
    <n v="9"/>
    <s v="Accept Financial Statements and Statutory Reports"/>
    <s v="Reports"/>
    <s v="For"/>
    <x v="2"/>
    <m/>
    <s v="No"/>
  </r>
  <r>
    <x v="573"/>
    <s v="Sweden"/>
    <s v="SE0000113250"/>
    <n v="7142091"/>
    <s v="Annual"/>
    <d v="2023-03-29T00:00:00"/>
    <s v="Management"/>
    <s v="G"/>
    <s v="Yes"/>
    <n v="10"/>
    <s v="Approve Allocation of Income and Dividends of SEK 7.50 Per Share"/>
    <s v="Other"/>
    <s v="For"/>
    <x v="2"/>
    <m/>
    <s v="No"/>
  </r>
  <r>
    <x v="573"/>
    <s v="Sweden"/>
    <s v="SE0000113250"/>
    <n v="7142091"/>
    <s v="Annual"/>
    <d v="2023-03-29T00:00:00"/>
    <s v="Management"/>
    <s v="G"/>
    <s v="Yes"/>
    <n v="15"/>
    <s v="Ratify Ernst &amp; Young as Auditor"/>
    <s v="Auditors"/>
    <s v="For"/>
    <x v="2"/>
    <m/>
    <s v="No"/>
  </r>
  <r>
    <x v="573"/>
    <s v="Sweden"/>
    <s v="SE0000113250"/>
    <n v="7142091"/>
    <s v="Annual"/>
    <d v="2023-03-29T00:00:00"/>
    <s v="Management"/>
    <s v="G"/>
    <s v="Yes"/>
    <n v="16"/>
    <s v="Approve Remuneration Report"/>
    <s v="Incentives and Remuneration"/>
    <s v="For"/>
    <x v="2"/>
    <m/>
    <s v="No"/>
  </r>
  <r>
    <x v="573"/>
    <s v="Sweden"/>
    <s v="SE0000113250"/>
    <n v="7142091"/>
    <s v="Annual"/>
    <d v="2023-03-29T00:00:00"/>
    <s v="Management"/>
    <s v="G"/>
    <s v="Yes"/>
    <n v="17"/>
    <s v="Approve Remuneration Policy And Other Terms of Employment For Executive Management"/>
    <s v="Incentives and Remuneration"/>
    <s v="For"/>
    <x v="2"/>
    <m/>
    <s v="No"/>
  </r>
  <r>
    <x v="573"/>
    <s v="Sweden"/>
    <s v="SE0000113250"/>
    <n v="7142091"/>
    <s v="Annual"/>
    <d v="2023-03-29T00:00:00"/>
    <s v="Management"/>
    <s v="G"/>
    <s v="Yes"/>
    <n v="18"/>
    <s v="Approve Equity Plan Financing"/>
    <s v="Other"/>
    <s v="For"/>
    <x v="2"/>
    <m/>
    <s v="No"/>
  </r>
  <r>
    <x v="573"/>
    <s v="Sweden"/>
    <s v="SE0000113250"/>
    <n v="7142091"/>
    <s v="Annual"/>
    <d v="2023-03-29T00:00:00"/>
    <s v="Management"/>
    <s v="G"/>
    <s v="Yes"/>
    <n v="19"/>
    <s v="Authorize Class B Share Repurchase Program"/>
    <s v="Other"/>
    <s v="For"/>
    <x v="2"/>
    <m/>
    <s v="No"/>
  </r>
  <r>
    <x v="573"/>
    <s v="Sweden"/>
    <s v="SE0000113250"/>
    <n v="7142091"/>
    <s v="Annual"/>
    <d v="2023-03-29T00:00:00"/>
    <s v="Management"/>
    <s v="G"/>
    <s v="No"/>
    <n v="20"/>
    <s v="Close Meeting"/>
    <s v="Other"/>
    <m/>
    <x v="0"/>
    <m/>
    <s v="No"/>
  </r>
  <r>
    <x v="573"/>
    <s v="Sweden"/>
    <s v="SE0000113250"/>
    <n v="7142091"/>
    <s v="Annual"/>
    <d v="2023-03-29T00:00:00"/>
    <s v="Management"/>
    <s v="G"/>
    <s v="Yes"/>
    <s v="11a"/>
    <s v="Approve Discharge of Hans Biorck"/>
    <s v="Other"/>
    <s v="For"/>
    <x v="2"/>
    <m/>
    <s v="No"/>
  </r>
  <r>
    <x v="573"/>
    <s v="Sweden"/>
    <s v="SE0000113250"/>
    <n v="7142091"/>
    <s v="Annual"/>
    <d v="2023-03-29T00:00:00"/>
    <s v="Management"/>
    <s v="G"/>
    <s v="Yes"/>
    <s v="11b"/>
    <s v="Approve Discharge of Par Boman"/>
    <s v="Other"/>
    <s v="For"/>
    <x v="2"/>
    <m/>
    <s v="No"/>
  </r>
  <r>
    <x v="573"/>
    <s v="Sweden"/>
    <s v="SE0000113250"/>
    <n v="7142091"/>
    <s v="Annual"/>
    <d v="2023-03-29T00:00:00"/>
    <s v="Management"/>
    <s v="G"/>
    <s v="Yes"/>
    <s v="11c"/>
    <s v="Approve Discharge of Jan Gurander"/>
    <s v="Other"/>
    <s v="For"/>
    <x v="2"/>
    <m/>
    <s v="No"/>
  </r>
  <r>
    <x v="573"/>
    <s v="Sweden"/>
    <s v="SE0000113250"/>
    <n v="7142091"/>
    <s v="Annual"/>
    <d v="2023-03-29T00:00:00"/>
    <s v="Management"/>
    <s v="G"/>
    <s v="Yes"/>
    <s v="11d"/>
    <s v="Approve Discharge of Mats Hederos"/>
    <s v="Other"/>
    <s v="For"/>
    <x v="2"/>
    <m/>
    <s v="No"/>
  </r>
  <r>
    <x v="573"/>
    <s v="Sweden"/>
    <s v="SE0000113250"/>
    <n v="7142091"/>
    <s v="Annual"/>
    <d v="2023-03-29T00:00:00"/>
    <s v="Management"/>
    <s v="G"/>
    <s v="Yes"/>
    <s v="11e"/>
    <s v="Approve Discharge of Fredrik Lundberg"/>
    <s v="Other"/>
    <s v="For"/>
    <x v="2"/>
    <m/>
    <s v="No"/>
  </r>
  <r>
    <x v="573"/>
    <s v="Sweden"/>
    <s v="SE0000113250"/>
    <n v="7142091"/>
    <s v="Annual"/>
    <d v="2023-03-29T00:00:00"/>
    <s v="Management"/>
    <s v="G"/>
    <s v="Yes"/>
    <s v="11f"/>
    <s v="Approve Discharge of Catherine Marcus"/>
    <s v="Other"/>
    <s v="For"/>
    <x v="2"/>
    <m/>
    <s v="No"/>
  </r>
  <r>
    <x v="573"/>
    <s v="Sweden"/>
    <s v="SE0000113250"/>
    <n v="7142091"/>
    <s v="Annual"/>
    <d v="2023-03-29T00:00:00"/>
    <s v="Management"/>
    <s v="G"/>
    <s v="Yes"/>
    <s v="11g"/>
    <s v="Approve Discharge of Ann E. Massey"/>
    <s v="Other"/>
    <s v="For"/>
    <x v="2"/>
    <m/>
    <s v="No"/>
  </r>
  <r>
    <x v="573"/>
    <s v="Sweden"/>
    <s v="SE0000113250"/>
    <n v="7142091"/>
    <s v="Annual"/>
    <d v="2023-03-29T00:00:00"/>
    <s v="Management"/>
    <s v="G"/>
    <s v="Yes"/>
    <s v="11h"/>
    <s v="Approve Discharge of Asa Soderstrom Winberg"/>
    <s v="Other"/>
    <s v="For"/>
    <x v="2"/>
    <m/>
    <s v="No"/>
  </r>
  <r>
    <x v="573"/>
    <s v="Sweden"/>
    <s v="SE0000113250"/>
    <n v="7142091"/>
    <s v="Annual"/>
    <d v="2023-03-29T00:00:00"/>
    <s v="Management"/>
    <s v="G"/>
    <s v="Yes"/>
    <s v="11i"/>
    <s v="Approve Discharge of Employee Representative Ola Falt"/>
    <s v="Other"/>
    <s v="For"/>
    <x v="2"/>
    <m/>
    <s v="No"/>
  </r>
  <r>
    <x v="573"/>
    <s v="Sweden"/>
    <s v="SE0000113250"/>
    <n v="7142091"/>
    <s v="Annual"/>
    <d v="2023-03-29T00:00:00"/>
    <s v="Management"/>
    <s v="G"/>
    <s v="Yes"/>
    <s v="11j"/>
    <s v="Approve Discharge of Employee Representative Richard Horstedt"/>
    <s v="Other"/>
    <s v="For"/>
    <x v="2"/>
    <m/>
    <s v="No"/>
  </r>
  <r>
    <x v="573"/>
    <s v="Sweden"/>
    <s v="SE0000113250"/>
    <n v="7142091"/>
    <s v="Annual"/>
    <d v="2023-03-29T00:00:00"/>
    <s v="Management"/>
    <s v="G"/>
    <s v="Yes"/>
    <s v="11k"/>
    <s v="Approve Discharge of Employee Representative Yvonne Stenman"/>
    <s v="Other"/>
    <s v="For"/>
    <x v="2"/>
    <m/>
    <s v="No"/>
  </r>
  <r>
    <x v="573"/>
    <s v="Sweden"/>
    <s v="SE0000113250"/>
    <n v="7142091"/>
    <s v="Annual"/>
    <d v="2023-03-29T00:00:00"/>
    <s v="Management"/>
    <s v="G"/>
    <s v="Yes"/>
    <s v="11l"/>
    <s v="Approve Discharge of Deputy Employee Representative Goran Pajnic"/>
    <s v="Other"/>
    <s v="For"/>
    <x v="2"/>
    <m/>
    <s v="No"/>
  </r>
  <r>
    <x v="573"/>
    <s v="Sweden"/>
    <s v="SE0000113250"/>
    <n v="7142091"/>
    <s v="Annual"/>
    <d v="2023-03-29T00:00:00"/>
    <s v="Management"/>
    <s v="G"/>
    <s v="Yes"/>
    <s v="11m"/>
    <s v="Approve Discharge of Deputy Employee Representative Hans Reinholdsson"/>
    <s v="Other"/>
    <s v="For"/>
    <x v="2"/>
    <m/>
    <s v="No"/>
  </r>
  <r>
    <x v="573"/>
    <s v="Sweden"/>
    <s v="SE0000113250"/>
    <n v="7142091"/>
    <s v="Annual"/>
    <d v="2023-03-29T00:00:00"/>
    <s v="Management"/>
    <s v="G"/>
    <s v="Yes"/>
    <s v="11n"/>
    <s v="Approve Discharge of Deputy Employee Representative Anders Rattgard"/>
    <s v="Other"/>
    <s v="For"/>
    <x v="2"/>
    <m/>
    <s v="No"/>
  </r>
  <r>
    <x v="573"/>
    <s v="Sweden"/>
    <s v="SE0000113250"/>
    <n v="7142091"/>
    <s v="Annual"/>
    <d v="2023-03-29T00:00:00"/>
    <s v="Management"/>
    <s v="G"/>
    <s v="Yes"/>
    <s v="11o"/>
    <s v="Approve Discharge of President Anders Danielsson"/>
    <s v="Other"/>
    <s v="For"/>
    <x v="2"/>
    <m/>
    <s v="No"/>
  </r>
  <r>
    <x v="573"/>
    <s v="Sweden"/>
    <s v="SE0000113250"/>
    <n v="7142091"/>
    <s v="Annual"/>
    <d v="2023-03-29T00:00:00"/>
    <s v="Management"/>
    <s v="G"/>
    <s v="Yes"/>
    <s v="12a"/>
    <s v="Determine Number of Members (8) and Deputy Members (0) of Board"/>
    <s v="Other"/>
    <s v="For"/>
    <x v="2"/>
    <m/>
    <s v="No"/>
  </r>
  <r>
    <x v="573"/>
    <s v="Sweden"/>
    <s v="SE0000113250"/>
    <n v="7142091"/>
    <s v="Annual"/>
    <d v="2023-03-29T00:00:00"/>
    <s v="Management"/>
    <s v="G"/>
    <s v="Yes"/>
    <s v="12b"/>
    <s v="Determine Number of Auditors (1) and Deputy Auditors (0)"/>
    <s v="Auditors"/>
    <s v="For"/>
    <x v="2"/>
    <m/>
    <s v="No"/>
  </r>
  <r>
    <x v="573"/>
    <s v="Sweden"/>
    <s v="SE0000113250"/>
    <n v="7142091"/>
    <s v="Annual"/>
    <d v="2023-03-29T00:00:00"/>
    <s v="Management"/>
    <s v="G"/>
    <s v="Yes"/>
    <s v="13a"/>
    <s v="Approve Remuneration of Directors in the Amount of SEK 2.33 Million for Chairman and SEK 775,000 for Other Directors; Approve Remuneration for Committee Work"/>
    <s v="Election of Directors"/>
    <s v="For"/>
    <x v="2"/>
    <m/>
    <s v="No"/>
  </r>
  <r>
    <x v="573"/>
    <s v="Sweden"/>
    <s v="SE0000113250"/>
    <n v="7142091"/>
    <s v="Annual"/>
    <d v="2023-03-29T00:00:00"/>
    <s v="Management"/>
    <s v="G"/>
    <s v="Yes"/>
    <s v="13b"/>
    <s v="Approve Remuneration of Auditors"/>
    <s v="Incentives and Remuneration"/>
    <s v="For"/>
    <x v="2"/>
    <m/>
    <s v="No"/>
  </r>
  <r>
    <x v="573"/>
    <s v="Sweden"/>
    <s v="SE0000113250"/>
    <n v="7142091"/>
    <s v="Annual"/>
    <d v="2023-03-29T00:00:00"/>
    <s v="Management"/>
    <s v="G"/>
    <s v="Yes"/>
    <s v="14a"/>
    <s v="Reelect Hans Biorck as Director"/>
    <s v="Election of Directors"/>
    <s v="For"/>
    <x v="2"/>
    <m/>
    <s v="No"/>
  </r>
  <r>
    <x v="573"/>
    <s v="Sweden"/>
    <s v="SE0000113250"/>
    <n v="7142091"/>
    <s v="Annual"/>
    <d v="2023-03-29T00:00:00"/>
    <s v="Management"/>
    <s v="G"/>
    <s v="Yes"/>
    <s v="14b"/>
    <s v="Reelect Par Boman as Director"/>
    <s v="Election of Directors"/>
    <s v="For"/>
    <x v="1"/>
    <s v="Chair of Audit Committee is non-independent. Director is considered overboarded."/>
    <s v="Yes"/>
  </r>
  <r>
    <x v="573"/>
    <s v="Sweden"/>
    <s v="SE0000113250"/>
    <n v="7142091"/>
    <s v="Annual"/>
    <d v="2023-03-29T00:00:00"/>
    <s v="Management"/>
    <s v="G"/>
    <s v="Yes"/>
    <s v="14c"/>
    <s v="Reelect Jan Gurander as Director"/>
    <s v="Election of Directors"/>
    <s v="For"/>
    <x v="2"/>
    <m/>
    <s v="No"/>
  </r>
  <r>
    <x v="573"/>
    <s v="Sweden"/>
    <s v="SE0000113250"/>
    <n v="7142091"/>
    <s v="Annual"/>
    <d v="2023-03-29T00:00:00"/>
    <s v="Management"/>
    <s v="G"/>
    <s v="Yes"/>
    <s v="14d"/>
    <s v="Reelect Mats Hederos as Director"/>
    <s v="Election of Directors"/>
    <s v="For"/>
    <x v="2"/>
    <m/>
    <s v="No"/>
  </r>
  <r>
    <x v="573"/>
    <s v="Sweden"/>
    <s v="SE0000113250"/>
    <n v="7142091"/>
    <s v="Annual"/>
    <d v="2023-03-29T00:00:00"/>
    <s v="Management"/>
    <s v="G"/>
    <s v="Yes"/>
    <s v="14e"/>
    <s v="Reelect Fredrik Lundberg as Director"/>
    <s v="Election of Directors"/>
    <s v="For"/>
    <x v="1"/>
    <s v="Director is considered overboarded."/>
    <s v="Yes"/>
  </r>
  <r>
    <x v="573"/>
    <s v="Sweden"/>
    <s v="SE0000113250"/>
    <n v="7142091"/>
    <s v="Annual"/>
    <d v="2023-03-29T00:00:00"/>
    <s v="Management"/>
    <s v="G"/>
    <s v="Yes"/>
    <s v="14f"/>
    <s v="Reelect Catherine Marcus as Director"/>
    <s v="Election of Directors"/>
    <s v="For"/>
    <x v="2"/>
    <m/>
    <s v="No"/>
  </r>
  <r>
    <x v="573"/>
    <s v="Sweden"/>
    <s v="SE0000113250"/>
    <n v="7142091"/>
    <s v="Annual"/>
    <d v="2023-03-29T00:00:00"/>
    <s v="Management"/>
    <s v="G"/>
    <s v="Yes"/>
    <s v="14g"/>
    <s v="Reelect Ann E. Massey as Director"/>
    <s v="Election of Directors"/>
    <s v="For"/>
    <x v="2"/>
    <m/>
    <s v="No"/>
  </r>
  <r>
    <x v="573"/>
    <s v="Sweden"/>
    <s v="SE0000113250"/>
    <n v="7142091"/>
    <s v="Annual"/>
    <d v="2023-03-29T00:00:00"/>
    <s v="Management"/>
    <s v="G"/>
    <s v="Yes"/>
    <s v="14h"/>
    <s v="Reelect Asa Soderstrom Winberg as Director"/>
    <s v="Election of Directors"/>
    <s v="For"/>
    <x v="2"/>
    <m/>
    <s v="No"/>
  </r>
  <r>
    <x v="573"/>
    <s v="Sweden"/>
    <s v="SE0000113250"/>
    <n v="7142091"/>
    <s v="Annual"/>
    <d v="2023-03-29T00:00:00"/>
    <s v="Management"/>
    <s v="G"/>
    <s v="Yes"/>
    <s v="14i"/>
    <s v="Reelect Hans Biorck as Board Chair"/>
    <s v="Other"/>
    <s v="For"/>
    <x v="2"/>
    <m/>
    <s v="No"/>
  </r>
  <r>
    <x v="574"/>
    <s v="Luxembourg"/>
    <s v="LU1778762911"/>
    <s v="BFZ1K46"/>
    <s v="Annual/Special"/>
    <d v="2023-03-29T00:00:00"/>
    <s v="Management"/>
    <s v="G"/>
    <s v="Yes"/>
    <n v="1"/>
    <s v="Approve Consolidated Financial Statements and Statutory Reports"/>
    <s v="Reports"/>
    <s v="For"/>
    <x v="2"/>
    <m/>
    <s v="No"/>
  </r>
  <r>
    <x v="574"/>
    <s v="Luxembourg"/>
    <s v="LU1778762911"/>
    <s v="BFZ1K46"/>
    <s v="Annual/Special"/>
    <d v="2023-03-29T00:00:00"/>
    <s v="Management"/>
    <s v="G"/>
    <s v="Yes"/>
    <n v="2"/>
    <s v="Approve Allocation of Income"/>
    <s v="Other"/>
    <s v="For"/>
    <x v="2"/>
    <m/>
    <s v="No"/>
  </r>
  <r>
    <x v="574"/>
    <s v="Luxembourg"/>
    <s v="LU1778762911"/>
    <s v="BFZ1K46"/>
    <s v="Annual/Special"/>
    <d v="2023-03-29T00:00:00"/>
    <s v="Management"/>
    <s v="G"/>
    <s v="Yes"/>
    <n v="3"/>
    <s v="Approve Discharge of Directors"/>
    <s v="Election of Directors"/>
    <s v="For"/>
    <x v="2"/>
    <m/>
    <s v="No"/>
  </r>
  <r>
    <x v="574"/>
    <s v="Luxembourg"/>
    <s v="LU1778762911"/>
    <s v="BFZ1K46"/>
    <s v="Annual/Special"/>
    <d v="2023-03-29T00:00:00"/>
    <s v="Management"/>
    <s v="G"/>
    <s v="Yes"/>
    <n v="5"/>
    <s v="Appoint Ernst &amp; Young S.A. (Luxembourg) as Auditor"/>
    <s v="Auditors"/>
    <s v="For"/>
    <x v="2"/>
    <m/>
    <s v="No"/>
  </r>
  <r>
    <x v="574"/>
    <s v="Luxembourg"/>
    <s v="LU1778762911"/>
    <s v="BFZ1K46"/>
    <s v="Annual/Special"/>
    <d v="2023-03-29T00:00:00"/>
    <s v="Management"/>
    <s v="G"/>
    <s v="Yes"/>
    <n v="6"/>
    <s v="Approve Remuneration of Directors"/>
    <s v="Election of Directors"/>
    <s v="For"/>
    <x v="1"/>
    <s v="Independence compromised with performance based pay."/>
    <s v="Yes"/>
  </r>
  <r>
    <x v="574"/>
    <s v="Luxembourg"/>
    <s v="LU1778762911"/>
    <s v="BFZ1K46"/>
    <s v="Annual/Special"/>
    <d v="2023-03-29T00:00:00"/>
    <s v="Management"/>
    <s v="G"/>
    <s v="Yes"/>
    <n v="7"/>
    <s v="Authorize Guy Harles and Alexandre Gobert to Execute and Deliver, and with Full Power of Substitution, Any Documents Necessary or Useful in Connection with the Annual Filing and Registration Required by the Luxembourg Laws"/>
    <s v="Other"/>
    <s v="For"/>
    <x v="2"/>
    <m/>
    <s v="No"/>
  </r>
  <r>
    <x v="574"/>
    <s v="Luxembourg"/>
    <s v="LU1778762911"/>
    <s v="BFZ1K46"/>
    <s v="Annual/Special"/>
    <d v="2023-03-29T00:00:00"/>
    <s v="Management"/>
    <s v="G"/>
    <s v="Yes"/>
    <s v="4a"/>
    <s v="Elect Daniel Ek as A Director"/>
    <s v="Election of Directors"/>
    <s v="For"/>
    <x v="2"/>
    <m/>
    <s v="No"/>
  </r>
  <r>
    <x v="574"/>
    <s v="Luxembourg"/>
    <s v="LU1778762911"/>
    <s v="BFZ1K46"/>
    <s v="Annual/Special"/>
    <d v="2023-03-29T00:00:00"/>
    <s v="Management"/>
    <s v="G"/>
    <s v="Yes"/>
    <s v="4b"/>
    <s v="Elect Martin Lorentzon as A Director"/>
    <s v="Election of Directors"/>
    <s v="For"/>
    <x v="2"/>
    <m/>
    <s v="No"/>
  </r>
  <r>
    <x v="574"/>
    <s v="Luxembourg"/>
    <s v="LU1778762911"/>
    <s v="BFZ1K46"/>
    <s v="Annual/Special"/>
    <d v="2023-03-29T00:00:00"/>
    <s v="Management"/>
    <s v="G"/>
    <s v="Yes"/>
    <s v="4c"/>
    <s v="Elect Shishir Samir Mehrotra as A Director"/>
    <s v="Election of Directors"/>
    <s v="For"/>
    <x v="2"/>
    <m/>
    <s v="No"/>
  </r>
  <r>
    <x v="574"/>
    <s v="Luxembourg"/>
    <s v="LU1778762911"/>
    <s v="BFZ1K46"/>
    <s v="Annual/Special"/>
    <d v="2023-03-29T00:00:00"/>
    <s v="Management"/>
    <s v="G"/>
    <s v="Yes"/>
    <s v="4d"/>
    <s v="Elect Christopher Marsall as B Director"/>
    <s v="Election of Directors"/>
    <s v="For"/>
    <x v="2"/>
    <m/>
    <s v="No"/>
  </r>
  <r>
    <x v="574"/>
    <s v="Luxembourg"/>
    <s v="LU1778762911"/>
    <s v="BFZ1K46"/>
    <s v="Annual/Special"/>
    <d v="2023-03-29T00:00:00"/>
    <s v="Management"/>
    <s v="G"/>
    <s v="Yes"/>
    <s v="4e"/>
    <s v="Elect Barry McCarthy as B Director"/>
    <s v="Election of Directors"/>
    <s v="For"/>
    <x v="2"/>
    <m/>
    <s v="No"/>
  </r>
  <r>
    <x v="574"/>
    <s v="Luxembourg"/>
    <s v="LU1778762911"/>
    <s v="BFZ1K46"/>
    <s v="Annual/Special"/>
    <d v="2023-03-29T00:00:00"/>
    <s v="Management"/>
    <s v="G"/>
    <s v="Yes"/>
    <s v="4f"/>
    <s v="Elect Heidi O'Neill as B Director"/>
    <s v="Election of Directors"/>
    <s v="For"/>
    <x v="2"/>
    <m/>
    <s v="No"/>
  </r>
  <r>
    <x v="574"/>
    <s v="Luxembourg"/>
    <s v="LU1778762911"/>
    <s v="BFZ1K46"/>
    <s v="Annual/Special"/>
    <d v="2023-03-29T00:00:00"/>
    <s v="Management"/>
    <s v="G"/>
    <s v="Yes"/>
    <s v="4g"/>
    <s v="Elect Ted Sarandos as B Director"/>
    <s v="Election of Directors"/>
    <s v="For"/>
    <x v="2"/>
    <m/>
    <s v="No"/>
  </r>
  <r>
    <x v="574"/>
    <s v="Luxembourg"/>
    <s v="LU1778762911"/>
    <s v="BFZ1K46"/>
    <s v="Annual/Special"/>
    <d v="2023-03-29T00:00:00"/>
    <s v="Management"/>
    <s v="G"/>
    <s v="Yes"/>
    <s v="4h"/>
    <s v="Elect Thomas Owen Staggs as B Director"/>
    <s v="Election of Directors"/>
    <s v="For"/>
    <x v="2"/>
    <m/>
    <s v="No"/>
  </r>
  <r>
    <x v="574"/>
    <s v="Luxembourg"/>
    <s v="LU1778762911"/>
    <s v="BFZ1K46"/>
    <s v="Annual/Special"/>
    <d v="2023-03-29T00:00:00"/>
    <s v="Management"/>
    <s v="G"/>
    <s v="Yes"/>
    <s v="4i"/>
    <s v="Elect Mona Sutphen as B Director"/>
    <s v="Election of Directors"/>
    <s v="For"/>
    <x v="2"/>
    <m/>
    <s v="No"/>
  </r>
  <r>
    <x v="574"/>
    <s v="Luxembourg"/>
    <s v="LU1778762911"/>
    <s v="BFZ1K46"/>
    <s v="Annual/Special"/>
    <d v="2023-03-29T00:00:00"/>
    <s v="Management"/>
    <s v="G"/>
    <s v="Yes"/>
    <s v="4j"/>
    <s v="Elect Padmasree Warrior as B Director"/>
    <s v="Election of Directors"/>
    <s v="For"/>
    <x v="2"/>
    <m/>
    <s v="No"/>
  </r>
  <r>
    <x v="574"/>
    <s v="Luxembourg"/>
    <s v="LU1778762911"/>
    <s v="BFZ1K46"/>
    <s v="Annual/Special"/>
    <d v="2023-03-29T00:00:00"/>
    <s v="Management"/>
    <s v="G"/>
    <s v="Yes"/>
    <s v="E1"/>
    <s v="Authorize Issuance of Equity or Equity-Linked Securities without Preemptive Rights and Amend Articles of Association"/>
    <s v="Other"/>
    <s v="For"/>
    <x v="1"/>
    <s v="Share issuances without pre-emption rights exceeding 10% of issued share capital are deemed overly dilutive."/>
    <s v="Yes"/>
  </r>
  <r>
    <x v="575"/>
    <s v="Japan"/>
    <s v="JP3322930003"/>
    <s v="B0M0C89"/>
    <s v="Annual"/>
    <d v="2023-03-29T00:00:00"/>
    <s v="Management"/>
    <s v="G"/>
    <s v="Yes"/>
    <n v="1.1000000000000001"/>
    <s v="Elect Director Hashimoto, Mayuki"/>
    <s v="Election of Directors"/>
    <s v="For"/>
    <x v="1"/>
    <s v="Board lacks diversity."/>
    <s v="Yes"/>
  </r>
  <r>
    <x v="575"/>
    <s v="Japan"/>
    <s v="JP3322930003"/>
    <s v="B0M0C89"/>
    <s v="Annual"/>
    <d v="2023-03-29T00:00:00"/>
    <s v="Management"/>
    <s v="G"/>
    <s v="Yes"/>
    <n v="1.2"/>
    <s v="Elect Director Takii, Michiharu"/>
    <s v="Election of Directors"/>
    <s v="For"/>
    <x v="2"/>
    <m/>
    <s v="No"/>
  </r>
  <r>
    <x v="575"/>
    <s v="Japan"/>
    <s v="JP3322930003"/>
    <s v="B0M0C89"/>
    <s v="Annual"/>
    <d v="2023-03-29T00:00:00"/>
    <s v="Management"/>
    <s v="G"/>
    <s v="Yes"/>
    <n v="1.3"/>
    <s v="Elect Director Awa, Toshihiro"/>
    <s v="Election of Directors"/>
    <s v="For"/>
    <x v="2"/>
    <m/>
    <s v="No"/>
  </r>
  <r>
    <x v="575"/>
    <s v="Japan"/>
    <s v="JP3322930003"/>
    <s v="B0M0C89"/>
    <s v="Annual"/>
    <d v="2023-03-29T00:00:00"/>
    <s v="Management"/>
    <s v="G"/>
    <s v="Yes"/>
    <n v="1.4"/>
    <s v="Elect Director Ryuta, Jiro"/>
    <s v="Election of Directors"/>
    <s v="For"/>
    <x v="2"/>
    <m/>
    <s v="No"/>
  </r>
  <r>
    <x v="575"/>
    <s v="Japan"/>
    <s v="JP3322930003"/>
    <s v="B0M0C89"/>
    <s v="Annual"/>
    <d v="2023-03-29T00:00:00"/>
    <s v="Management"/>
    <s v="G"/>
    <s v="Yes"/>
    <n v="1.5"/>
    <s v="Elect Director Kato, Akane"/>
    <s v="Election of Directors"/>
    <s v="For"/>
    <x v="2"/>
    <m/>
    <s v="No"/>
  </r>
  <r>
    <x v="575"/>
    <s v="Japan"/>
    <s v="JP3322930003"/>
    <s v="B0M0C89"/>
    <s v="Annual"/>
    <d v="2023-03-29T00:00:00"/>
    <s v="Management"/>
    <s v="G"/>
    <s v="Yes"/>
    <n v="2"/>
    <s v="Approve Trust-Type Equity Compensation Plan"/>
    <s v="Other"/>
    <s v="For"/>
    <x v="2"/>
    <m/>
    <s v="No"/>
  </r>
  <r>
    <x v="150"/>
    <s v="China"/>
    <s v="CNE100001260"/>
    <s v="B4XB836"/>
    <s v="Special"/>
    <d v="2023-03-29T00:00:00"/>
    <s v="Management"/>
    <s v="G"/>
    <s v="Yes"/>
    <n v="1"/>
    <s v="Approve Use of Idle Own Funds for Cash Management"/>
    <s v="Other"/>
    <s v="For"/>
    <x v="2"/>
    <m/>
    <s v="No"/>
  </r>
  <r>
    <x v="150"/>
    <s v="China"/>
    <s v="CNE100001260"/>
    <s v="B4XB836"/>
    <s v="Special"/>
    <d v="2023-03-29T00:00:00"/>
    <s v="Management"/>
    <s v="G"/>
    <s v="Yes"/>
    <n v="2"/>
    <s v="Approve Application of Credit Lines"/>
    <s v="Other"/>
    <s v="For"/>
    <x v="2"/>
    <m/>
    <s v="No"/>
  </r>
  <r>
    <x v="150"/>
    <s v="China"/>
    <s v="CNE100001260"/>
    <s v="B4XB836"/>
    <s v="Special"/>
    <d v="2023-03-29T00:00:00"/>
    <s v="Management"/>
    <s v="G"/>
    <s v="Yes"/>
    <n v="3"/>
    <s v="Approve Futures Hedging Business"/>
    <s v="Other"/>
    <s v="For"/>
    <x v="2"/>
    <m/>
    <s v="No"/>
  </r>
  <r>
    <x v="150"/>
    <s v="China"/>
    <s v="CNE100001260"/>
    <s v="B4XB836"/>
    <s v="Special"/>
    <d v="2023-03-29T00:00:00"/>
    <s v="Management"/>
    <s v="G"/>
    <s v="Yes"/>
    <n v="4"/>
    <s v="Approve Company's Eligibility for Private Placement of Shares"/>
    <s v="Other"/>
    <s v="For"/>
    <x v="1"/>
    <s v="There are concerns around the potential dilution of the transaction."/>
    <s v="Yes"/>
  </r>
  <r>
    <x v="150"/>
    <s v="China"/>
    <s v="CNE100001260"/>
    <s v="B4XB836"/>
    <s v="Special"/>
    <d v="2023-03-29T00:00:00"/>
    <s v="Management"/>
    <s v="G"/>
    <s v="Yes"/>
    <n v="5.0999999999999996"/>
    <s v="Approve Issue Type and Par Value"/>
    <s v="Other"/>
    <s v="For"/>
    <x v="1"/>
    <s v="There are concerns around the potential dilution of the transaction."/>
    <s v="Yes"/>
  </r>
  <r>
    <x v="150"/>
    <s v="China"/>
    <s v="CNE100001260"/>
    <s v="B4XB836"/>
    <s v="Special"/>
    <d v="2023-03-29T00:00:00"/>
    <s v="Management"/>
    <s v="G"/>
    <s v="Yes"/>
    <n v="5.0999999999999996"/>
    <s v="Approve Resolution Validity Period"/>
    <s v="Other"/>
    <s v="For"/>
    <x v="1"/>
    <s v="There are concerns around the potential dilution of the transaction."/>
    <s v="Yes"/>
  </r>
  <r>
    <x v="150"/>
    <s v="China"/>
    <s v="CNE100001260"/>
    <s v="B4XB836"/>
    <s v="Special"/>
    <d v="2023-03-29T00:00:00"/>
    <s v="Management"/>
    <s v="G"/>
    <s v="Yes"/>
    <n v="5.2"/>
    <s v="Approve Issue Manner and Issue Time"/>
    <s v="Other"/>
    <s v="For"/>
    <x v="1"/>
    <s v="There are concerns around the potential dilution of the transaction."/>
    <s v="Yes"/>
  </r>
  <r>
    <x v="150"/>
    <s v="China"/>
    <s v="CNE100001260"/>
    <s v="B4XB836"/>
    <s v="Special"/>
    <d v="2023-03-29T00:00:00"/>
    <s v="Management"/>
    <s v="G"/>
    <s v="Yes"/>
    <n v="5.3"/>
    <s v="Approve Reference Date, Issue Price and Pricing Basis"/>
    <s v="Other"/>
    <s v="For"/>
    <x v="1"/>
    <s v="There are concerns around the potential dilution of the transaction."/>
    <s v="Yes"/>
  </r>
  <r>
    <x v="150"/>
    <s v="China"/>
    <s v="CNE100001260"/>
    <s v="B4XB836"/>
    <s v="Special"/>
    <d v="2023-03-29T00:00:00"/>
    <s v="Management"/>
    <s v="G"/>
    <s v="Yes"/>
    <n v="5.4"/>
    <s v="Approve Target Parties and Subscription Manner"/>
    <s v="Other"/>
    <s v="For"/>
    <x v="1"/>
    <s v="There are concerns around the potential dilution of the transaction."/>
    <s v="Yes"/>
  </r>
  <r>
    <x v="150"/>
    <s v="China"/>
    <s v="CNE100001260"/>
    <s v="B4XB836"/>
    <s v="Special"/>
    <d v="2023-03-29T00:00:00"/>
    <s v="Management"/>
    <s v="G"/>
    <s v="Yes"/>
    <n v="5.5"/>
    <s v="Approve Issue Scale"/>
    <s v="Other"/>
    <s v="For"/>
    <x v="1"/>
    <s v="There are concerns around the potential dilution of the transaction."/>
    <s v="Yes"/>
  </r>
  <r>
    <x v="150"/>
    <s v="China"/>
    <s v="CNE100001260"/>
    <s v="B4XB836"/>
    <s v="Special"/>
    <d v="2023-03-29T00:00:00"/>
    <s v="Management"/>
    <s v="G"/>
    <s v="Yes"/>
    <n v="5.6"/>
    <s v="Approve Lock-up Period"/>
    <s v="Other"/>
    <s v="For"/>
    <x v="1"/>
    <s v="There are concerns around the potential dilution of the transaction."/>
    <s v="Yes"/>
  </r>
  <r>
    <x v="150"/>
    <s v="China"/>
    <s v="CNE100001260"/>
    <s v="B4XB836"/>
    <s v="Special"/>
    <d v="2023-03-29T00:00:00"/>
    <s v="Management"/>
    <s v="G"/>
    <s v="Yes"/>
    <n v="5.7"/>
    <s v="Approve Listing Location"/>
    <s v="Other"/>
    <s v="For"/>
    <x v="1"/>
    <s v="There are concerns around the potential dilution of the transaction."/>
    <s v="Yes"/>
  </r>
  <r>
    <x v="150"/>
    <s v="China"/>
    <s v="CNE100001260"/>
    <s v="B4XB836"/>
    <s v="Special"/>
    <d v="2023-03-29T00:00:00"/>
    <s v="Management"/>
    <s v="G"/>
    <s v="Yes"/>
    <n v="5.8"/>
    <s v="Approve Distribution Arrangement of Undistributed Earnings"/>
    <s v="Other"/>
    <s v="For"/>
    <x v="1"/>
    <s v="There are concerns around the potential dilution of the transaction."/>
    <s v="Yes"/>
  </r>
  <r>
    <x v="150"/>
    <s v="China"/>
    <s v="CNE100001260"/>
    <s v="B4XB836"/>
    <s v="Special"/>
    <d v="2023-03-29T00:00:00"/>
    <s v="Management"/>
    <s v="G"/>
    <s v="Yes"/>
    <n v="5.9"/>
    <s v="Approve Usage of Raised Funds"/>
    <s v="Other"/>
    <s v="For"/>
    <x v="1"/>
    <s v="There are concerns around the potential dilution of the transaction."/>
    <s v="Yes"/>
  </r>
  <r>
    <x v="150"/>
    <s v="China"/>
    <s v="CNE100001260"/>
    <s v="B4XB836"/>
    <s v="Special"/>
    <d v="2023-03-29T00:00:00"/>
    <s v="Management"/>
    <s v="G"/>
    <s v="Yes"/>
    <n v="6"/>
    <s v="Approve Plan on Private Placement of Shares"/>
    <s v="Other"/>
    <s v="For"/>
    <x v="1"/>
    <s v="There are concerns around the potential dilution of the transaction."/>
    <s v="Yes"/>
  </r>
  <r>
    <x v="150"/>
    <s v="China"/>
    <s v="CNE100001260"/>
    <s v="B4XB836"/>
    <s v="Special"/>
    <d v="2023-03-29T00:00:00"/>
    <s v="Management"/>
    <s v="G"/>
    <s v="Yes"/>
    <n v="7"/>
    <s v="Approve Demonstration Analysis Report in Connection to Private Placement"/>
    <s v="Reports"/>
    <s v="For"/>
    <x v="1"/>
    <s v="There are concerns around the potential dilution of the transaction."/>
    <s v="Yes"/>
  </r>
  <r>
    <x v="150"/>
    <s v="China"/>
    <s v="CNE100001260"/>
    <s v="B4XB836"/>
    <s v="Special"/>
    <d v="2023-03-29T00:00:00"/>
    <s v="Management"/>
    <s v="G"/>
    <s v="Yes"/>
    <n v="8"/>
    <s v="Approve Feasibility Analysis Report on the Use of Proceeds"/>
    <s v="Reports"/>
    <s v="For"/>
    <x v="1"/>
    <s v="There are concerns around the potential dilution of the transaction."/>
    <s v="Yes"/>
  </r>
  <r>
    <x v="150"/>
    <s v="China"/>
    <s v="CNE100001260"/>
    <s v="B4XB836"/>
    <s v="Special"/>
    <d v="2023-03-29T00:00:00"/>
    <s v="Management"/>
    <s v="G"/>
    <s v="Yes"/>
    <n v="9"/>
    <s v="Approve Report on the Usage of Previously Raised Funds"/>
    <s v="Reports"/>
    <s v="For"/>
    <x v="1"/>
    <s v="There are concerns around the potential dilution of the transaction."/>
    <s v="Yes"/>
  </r>
  <r>
    <x v="150"/>
    <s v="China"/>
    <s v="CNE100001260"/>
    <s v="B4XB836"/>
    <s v="Special"/>
    <d v="2023-03-29T00:00:00"/>
    <s v="Management"/>
    <s v="G"/>
    <s v="Yes"/>
    <n v="10"/>
    <s v="Approve Authorization of Board to Handle All Related Matters"/>
    <s v="Other"/>
    <s v="For"/>
    <x v="1"/>
    <s v="There are concerns around the potential dilution of the transaction."/>
    <s v="Yes"/>
  </r>
  <r>
    <x v="150"/>
    <s v="China"/>
    <s v="CNE100001260"/>
    <s v="B4XB836"/>
    <s v="Special"/>
    <d v="2023-03-29T00:00:00"/>
    <s v="Management"/>
    <s v="G"/>
    <s v="Yes"/>
    <n v="11"/>
    <s v="Approve Shareholder Dividend Return Plan"/>
    <s v="Other"/>
    <s v="For"/>
    <x v="1"/>
    <s v="There are concerns around the potential dilution of the transaction."/>
    <s v="Yes"/>
  </r>
  <r>
    <x v="150"/>
    <s v="China"/>
    <s v="CNE100001260"/>
    <s v="B4XB836"/>
    <s v="Special"/>
    <d v="2023-03-29T00:00:00"/>
    <s v="Management"/>
    <s v="G"/>
    <s v="Yes"/>
    <n v="12"/>
    <s v="Approve Impact of Dilution of Current Returns on Major Financial Indicators, the Relevant Measures to be Taken and Commitment from Relevant Parties"/>
    <s v="Other"/>
    <s v="For"/>
    <x v="1"/>
    <s v="There are concerns around the potential dilution of the transaction."/>
    <s v="Yes"/>
  </r>
  <r>
    <x v="576"/>
    <s v="Sweden"/>
    <s v="SE0000108656"/>
    <n v="5959378"/>
    <s v="Annual"/>
    <d v="2023-03-29T00:00:00"/>
    <s v="Management"/>
    <s v="G"/>
    <s v="Yes"/>
    <n v="1"/>
    <s v="Elect Chairman of Meeting"/>
    <s v="Other"/>
    <s v="For"/>
    <x v="2"/>
    <m/>
    <s v="No"/>
  </r>
  <r>
    <x v="576"/>
    <s v="Sweden"/>
    <s v="SE0000108656"/>
    <n v="5959378"/>
    <s v="Annual"/>
    <d v="2023-03-29T00:00:00"/>
    <s v="Management"/>
    <s v="G"/>
    <s v="Yes"/>
    <n v="2"/>
    <s v="Prepare and Approve List of Shareholders"/>
    <s v="Other"/>
    <s v="For"/>
    <x v="2"/>
    <m/>
    <s v="No"/>
  </r>
  <r>
    <x v="576"/>
    <s v="Sweden"/>
    <s v="SE0000108656"/>
    <n v="5959378"/>
    <s v="Annual"/>
    <d v="2023-03-29T00:00:00"/>
    <s v="Management"/>
    <s v="G"/>
    <s v="Yes"/>
    <n v="3"/>
    <s v="Approve Agenda of Meeting"/>
    <s v="Other"/>
    <s v="For"/>
    <x v="2"/>
    <m/>
    <s v="No"/>
  </r>
  <r>
    <x v="576"/>
    <s v="Sweden"/>
    <s v="SE0000108656"/>
    <n v="5959378"/>
    <s v="Annual"/>
    <d v="2023-03-29T00:00:00"/>
    <s v="Management"/>
    <s v="G"/>
    <s v="Yes"/>
    <n v="4"/>
    <s v="Acknowledge Proper Convening of Meeting"/>
    <s v="Other"/>
    <s v="For"/>
    <x v="2"/>
    <m/>
    <s v="No"/>
  </r>
  <r>
    <x v="576"/>
    <s v="Sweden"/>
    <s v="SE0000108656"/>
    <n v="5959378"/>
    <s v="Annual"/>
    <d v="2023-03-29T00:00:00"/>
    <s v="Management"/>
    <s v="G"/>
    <s v="No"/>
    <n v="5"/>
    <s v="Designate Inspector(s) of Minutes of Meeting"/>
    <s v="Other"/>
    <m/>
    <x v="0"/>
    <m/>
    <s v="No"/>
  </r>
  <r>
    <x v="576"/>
    <s v="Sweden"/>
    <s v="SE0000108656"/>
    <n v="5959378"/>
    <s v="Annual"/>
    <d v="2023-03-29T00:00:00"/>
    <s v="Management"/>
    <s v="G"/>
    <s v="No"/>
    <n v="6"/>
    <s v="Receive Financial Statements and Statutory Reports"/>
    <s v="Reports"/>
    <m/>
    <x v="0"/>
    <m/>
    <s v="No"/>
  </r>
  <r>
    <x v="576"/>
    <s v="Sweden"/>
    <s v="SE0000108656"/>
    <n v="5959378"/>
    <s v="Annual"/>
    <d v="2023-03-29T00:00:00"/>
    <s v="Management"/>
    <s v="G"/>
    <s v="No"/>
    <n v="7"/>
    <s v="Receive President's Report"/>
    <s v="Reports"/>
    <m/>
    <x v="0"/>
    <m/>
    <s v="No"/>
  </r>
  <r>
    <x v="576"/>
    <s v="Sweden"/>
    <s v="SE0000108656"/>
    <n v="5959378"/>
    <s v="Annual"/>
    <d v="2023-03-29T00:00:00"/>
    <s v="Management"/>
    <s v="G"/>
    <s v="Yes"/>
    <n v="8.1"/>
    <s v="Accept Financial Statements and Statutory Reports"/>
    <s v="Reports"/>
    <s v="For"/>
    <x v="2"/>
    <m/>
    <s v="No"/>
  </r>
  <r>
    <x v="576"/>
    <s v="Sweden"/>
    <s v="SE0000108656"/>
    <n v="5959378"/>
    <s v="Annual"/>
    <d v="2023-03-29T00:00:00"/>
    <s v="Management"/>
    <s v="G"/>
    <s v="Yes"/>
    <n v="8.1999999999999993"/>
    <s v="Approve Remuneration Report"/>
    <s v="Incentives and Remuneration"/>
    <s v="For"/>
    <x v="2"/>
    <m/>
    <s v="No"/>
  </r>
  <r>
    <x v="576"/>
    <s v="Sweden"/>
    <s v="SE0000108656"/>
    <n v="5959378"/>
    <s v="Annual"/>
    <d v="2023-03-29T00:00:00"/>
    <s v="Management"/>
    <s v="G"/>
    <s v="Yes"/>
    <n v="8.4"/>
    <s v="Approve Allocation of Income and Dividends of SEK 2.70 Per Share"/>
    <s v="Other"/>
    <s v="For"/>
    <x v="2"/>
    <m/>
    <s v="No"/>
  </r>
  <r>
    <x v="576"/>
    <s v="Sweden"/>
    <s v="SE0000108656"/>
    <n v="5959378"/>
    <s v="Annual"/>
    <d v="2023-03-29T00:00:00"/>
    <s v="Management"/>
    <s v="G"/>
    <s v="Yes"/>
    <n v="9"/>
    <s v="Determine Number Directors (10) and Deputy Directors (0) of Board"/>
    <s v="Election of Directors"/>
    <s v="For"/>
    <x v="2"/>
    <m/>
    <s v="No"/>
  </r>
  <r>
    <x v="576"/>
    <s v="Sweden"/>
    <s v="SE0000108656"/>
    <n v="5959378"/>
    <s v="Annual"/>
    <d v="2023-03-29T00:00:00"/>
    <s v="Management"/>
    <s v="G"/>
    <s v="Yes"/>
    <n v="10"/>
    <s v="Approve Remuneration of Directors SEK 4.5 Million for Chairman and SEK 1.1 Million for Other Directors, Approve Remuneration for Committee Work"/>
    <s v="Election of Directors"/>
    <s v="For"/>
    <x v="2"/>
    <m/>
    <s v="No"/>
  </r>
  <r>
    <x v="576"/>
    <s v="Sweden"/>
    <s v="SE0000108656"/>
    <n v="5959378"/>
    <s v="Annual"/>
    <d v="2023-03-29T00:00:00"/>
    <s v="Management"/>
    <s v="G"/>
    <s v="Yes"/>
    <n v="11.1"/>
    <s v="Reelect Jon Fredrik Baksaas as Director"/>
    <s v="Election of Directors"/>
    <s v="For"/>
    <x v="2"/>
    <m/>
    <s v="No"/>
  </r>
  <r>
    <x v="576"/>
    <s v="Sweden"/>
    <s v="SE0000108656"/>
    <n v="5959378"/>
    <s v="Annual"/>
    <d v="2023-03-29T00:00:00"/>
    <s v="Management"/>
    <s v="G"/>
    <s v="Yes"/>
    <n v="11.1"/>
    <s v="Elect Christy Wyatt as New Director"/>
    <s v="Election of Directors"/>
    <s v="For"/>
    <x v="2"/>
    <m/>
    <s v="No"/>
  </r>
  <r>
    <x v="576"/>
    <s v="Sweden"/>
    <s v="SE0000108656"/>
    <n v="5959378"/>
    <s v="Annual"/>
    <d v="2023-03-29T00:00:00"/>
    <s v="Management"/>
    <s v="G"/>
    <s v="Yes"/>
    <n v="11.2"/>
    <s v="Reelect Jan Carlson as Director"/>
    <s v="Election of Directors"/>
    <s v="For"/>
    <x v="2"/>
    <m/>
    <s v="No"/>
  </r>
  <r>
    <x v="576"/>
    <s v="Sweden"/>
    <s v="SE0000108656"/>
    <n v="5959378"/>
    <s v="Annual"/>
    <d v="2023-03-29T00:00:00"/>
    <s v="Management"/>
    <s v="G"/>
    <s v="Yes"/>
    <n v="11.3"/>
    <s v="Reelect Carolina Dybeck Happe as Director"/>
    <s v="Election of Directors"/>
    <s v="For"/>
    <x v="2"/>
    <m/>
    <s v="No"/>
  </r>
  <r>
    <x v="576"/>
    <s v="Sweden"/>
    <s v="SE0000108656"/>
    <n v="5959378"/>
    <s v="Annual"/>
    <d v="2023-03-29T00:00:00"/>
    <s v="Management"/>
    <s v="G"/>
    <s v="Yes"/>
    <n v="11.4"/>
    <s v="Reelect Borje Ekholm as Director"/>
    <s v="Election of Directors"/>
    <s v="For"/>
    <x v="2"/>
    <m/>
    <s v="No"/>
  </r>
  <r>
    <x v="576"/>
    <s v="Sweden"/>
    <s v="SE0000108656"/>
    <n v="5959378"/>
    <s v="Annual"/>
    <d v="2023-03-29T00:00:00"/>
    <s v="Management"/>
    <s v="G"/>
    <s v="Yes"/>
    <n v="11.5"/>
    <s v="Reelect Eric A. Elzvik as Director"/>
    <s v="Election of Directors"/>
    <s v="For"/>
    <x v="2"/>
    <m/>
    <s v="No"/>
  </r>
  <r>
    <x v="576"/>
    <s v="Sweden"/>
    <s v="SE0000108656"/>
    <n v="5959378"/>
    <s v="Annual"/>
    <d v="2023-03-29T00:00:00"/>
    <s v="Management"/>
    <s v="G"/>
    <s v="Yes"/>
    <n v="11.6"/>
    <s v="Reelect Kristin S. Rinne as Director"/>
    <s v="Election of Directors"/>
    <s v="For"/>
    <x v="2"/>
    <m/>
    <s v="No"/>
  </r>
  <r>
    <x v="576"/>
    <s v="Sweden"/>
    <s v="SE0000108656"/>
    <n v="5959378"/>
    <s v="Annual"/>
    <d v="2023-03-29T00:00:00"/>
    <s v="Management"/>
    <s v="G"/>
    <s v="Yes"/>
    <n v="11.7"/>
    <s v="Reelect Helena Stjernholm as Director"/>
    <s v="Election of Directors"/>
    <s v="For"/>
    <x v="2"/>
    <m/>
    <s v="No"/>
  </r>
  <r>
    <x v="576"/>
    <s v="Sweden"/>
    <s v="SE0000108656"/>
    <n v="5959378"/>
    <s v="Annual"/>
    <d v="2023-03-29T00:00:00"/>
    <s v="Management"/>
    <s v="G"/>
    <s v="Yes"/>
    <n v="11.8"/>
    <s v="Relect Jacob Wallenberg as Director"/>
    <s v="Election of Directors"/>
    <s v="For"/>
    <x v="2"/>
    <m/>
    <s v="No"/>
  </r>
  <r>
    <x v="576"/>
    <s v="Sweden"/>
    <s v="SE0000108656"/>
    <n v="5959378"/>
    <s v="Annual"/>
    <d v="2023-03-29T00:00:00"/>
    <s v="Management"/>
    <s v="G"/>
    <s v="Yes"/>
    <n v="11.9"/>
    <s v="Elect Jonas Synnergren as New Director"/>
    <s v="Election of Directors"/>
    <s v="For"/>
    <x v="2"/>
    <m/>
    <s v="No"/>
  </r>
  <r>
    <x v="576"/>
    <s v="Sweden"/>
    <s v="SE0000108656"/>
    <n v="5959378"/>
    <s v="Annual"/>
    <d v="2023-03-29T00:00:00"/>
    <s v="Management"/>
    <s v="G"/>
    <s v="Yes"/>
    <n v="12"/>
    <s v="Elect Jan Carlson as Board Chairman"/>
    <s v="Other"/>
    <s v="For"/>
    <x v="2"/>
    <m/>
    <s v="No"/>
  </r>
  <r>
    <x v="576"/>
    <s v="Sweden"/>
    <s v="SE0000108656"/>
    <n v="5959378"/>
    <s v="Annual"/>
    <d v="2023-03-29T00:00:00"/>
    <s v="Management"/>
    <s v="G"/>
    <s v="Yes"/>
    <n v="13"/>
    <s v="Determine Number of Auditors (1)"/>
    <s v="Auditors"/>
    <s v="For"/>
    <x v="2"/>
    <m/>
    <s v="No"/>
  </r>
  <r>
    <x v="576"/>
    <s v="Sweden"/>
    <s v="SE0000108656"/>
    <n v="5959378"/>
    <s v="Annual"/>
    <d v="2023-03-29T00:00:00"/>
    <s v="Management"/>
    <s v="G"/>
    <s v="Yes"/>
    <n v="14"/>
    <s v="Approve Remuneration of Auditors"/>
    <s v="Incentives and Remuneration"/>
    <s v="For"/>
    <x v="2"/>
    <m/>
    <s v="No"/>
  </r>
  <r>
    <x v="576"/>
    <s v="Sweden"/>
    <s v="SE0000108656"/>
    <n v="5959378"/>
    <s v="Annual"/>
    <d v="2023-03-29T00:00:00"/>
    <s v="Management"/>
    <s v="G"/>
    <s v="Yes"/>
    <n v="15"/>
    <s v="Ratify Deloitte AB as Auditors"/>
    <s v="Auditors"/>
    <s v="For"/>
    <x v="2"/>
    <m/>
    <s v="No"/>
  </r>
  <r>
    <x v="576"/>
    <s v="Sweden"/>
    <s v="SE0000108656"/>
    <n v="5959378"/>
    <s v="Annual"/>
    <d v="2023-03-29T00:00:00"/>
    <s v="Management"/>
    <s v="G"/>
    <s v="Yes"/>
    <n v="16.100000000000001"/>
    <s v="Approve Long-Term Variable Compensation Program I 2023 (LTV I 2023)"/>
    <s v="Other"/>
    <s v="For"/>
    <x v="1"/>
    <s v="Vesting of performance awards is less than three years."/>
    <s v="Yes"/>
  </r>
  <r>
    <x v="576"/>
    <s v="Sweden"/>
    <s v="SE0000108656"/>
    <n v="5959378"/>
    <s v="Annual"/>
    <d v="2023-03-29T00:00:00"/>
    <s v="Management"/>
    <s v="G"/>
    <s v="Yes"/>
    <n v="16.2"/>
    <s v="Approve Equity Plan Financing LTV I 2023"/>
    <s v="Other"/>
    <s v="For"/>
    <x v="1"/>
    <s v="Concerns with the underlying stock plan."/>
    <s v="Yes"/>
  </r>
  <r>
    <x v="576"/>
    <s v="Sweden"/>
    <s v="SE0000108656"/>
    <n v="5959378"/>
    <s v="Annual"/>
    <d v="2023-03-29T00:00:00"/>
    <s v="Management"/>
    <s v="G"/>
    <s v="Yes"/>
    <n v="16.3"/>
    <s v="Approve Alternative Equity Plan Financing of LTV I 2023, if Item 16.2 is Not Approved"/>
    <s v="Other"/>
    <s v="For"/>
    <x v="1"/>
    <s v="Concerns with the underlying stock plan."/>
    <s v="Yes"/>
  </r>
  <r>
    <x v="576"/>
    <s v="Sweden"/>
    <s v="SE0000108656"/>
    <n v="5959378"/>
    <s v="Annual"/>
    <d v="2023-03-29T00:00:00"/>
    <s v="Management"/>
    <s v="G"/>
    <s v="Yes"/>
    <n v="17.100000000000001"/>
    <s v="Approve Long-Term Variable Compensation Program II 2023 (LTV II 2023)"/>
    <s v="Other"/>
    <s v="For"/>
    <x v="1"/>
    <s v="Vesting of performance awards is less than three years."/>
    <s v="Yes"/>
  </r>
  <r>
    <x v="576"/>
    <s v="Sweden"/>
    <s v="SE0000108656"/>
    <n v="5959378"/>
    <s v="Annual"/>
    <d v="2023-03-29T00:00:00"/>
    <s v="Management"/>
    <s v="G"/>
    <s v="Yes"/>
    <n v="17.2"/>
    <s v="Approve Equity Plan Financing of LTV II 2023"/>
    <s v="Other"/>
    <s v="For"/>
    <x v="1"/>
    <s v="Concerns with the underlying stock plan."/>
    <s v="Yes"/>
  </r>
  <r>
    <x v="576"/>
    <s v="Sweden"/>
    <s v="SE0000108656"/>
    <n v="5959378"/>
    <s v="Annual"/>
    <d v="2023-03-29T00:00:00"/>
    <s v="Management"/>
    <s v="G"/>
    <s v="Yes"/>
    <n v="17.3"/>
    <s v="Approve Alternative Equity Plan Financing of LTV II 2023, if Item 17.2 is Not Approved"/>
    <s v="Other"/>
    <s v="For"/>
    <x v="1"/>
    <s v="Concerns with the underlying stock plan."/>
    <s v="Yes"/>
  </r>
  <r>
    <x v="576"/>
    <s v="Sweden"/>
    <s v="SE0000108656"/>
    <n v="5959378"/>
    <s v="Annual"/>
    <d v="2023-03-29T00:00:00"/>
    <s v="Management"/>
    <s v="G"/>
    <s v="Yes"/>
    <n v="18"/>
    <s v="Approve Equity Plan Financing of LTV 2022"/>
    <s v="Other"/>
    <s v="For"/>
    <x v="2"/>
    <m/>
    <s v="No"/>
  </r>
  <r>
    <x v="576"/>
    <s v="Sweden"/>
    <s v="SE0000108656"/>
    <n v="5959378"/>
    <s v="Annual"/>
    <d v="2023-03-29T00:00:00"/>
    <s v="Management"/>
    <s v="G"/>
    <s v="Yes"/>
    <n v="19"/>
    <s v="Approve Equity Plan Financing of LTV 2021"/>
    <s v="Other"/>
    <s v="For"/>
    <x v="2"/>
    <m/>
    <s v="No"/>
  </r>
  <r>
    <x v="576"/>
    <s v="Sweden"/>
    <s v="SE0000108656"/>
    <n v="5959378"/>
    <s v="Annual"/>
    <d v="2023-03-29T00:00:00"/>
    <s v="Management"/>
    <s v="G"/>
    <s v="Yes"/>
    <n v="20.100000000000001"/>
    <s v="Approve Equity Plan Financing of LTV 2019 and 2020"/>
    <s v="Other"/>
    <s v="For"/>
    <x v="2"/>
    <m/>
    <s v="No"/>
  </r>
  <r>
    <x v="576"/>
    <s v="Sweden"/>
    <s v="SE0000108656"/>
    <n v="5959378"/>
    <s v="Annual"/>
    <d v="2023-03-29T00:00:00"/>
    <s v="Management"/>
    <s v="G"/>
    <s v="Yes"/>
    <n v="20.2"/>
    <s v="Approve Equity Plan Financing of LTV 2019 and 2020"/>
    <s v="Other"/>
    <s v="For"/>
    <x v="2"/>
    <m/>
    <s v="No"/>
  </r>
  <r>
    <x v="576"/>
    <s v="Sweden"/>
    <s v="SE0000108656"/>
    <n v="5959378"/>
    <s v="Annual"/>
    <d v="2023-03-29T00:00:00"/>
    <s v="Management"/>
    <s v="G"/>
    <s v="Yes"/>
    <n v="21"/>
    <s v="Approve Remuneration Policy And Other Terms of Employment For Executive Management"/>
    <s v="Incentives and Remuneration"/>
    <s v="For"/>
    <x v="2"/>
    <m/>
    <s v="No"/>
  </r>
  <r>
    <x v="576"/>
    <s v="Sweden"/>
    <s v="SE0000108656"/>
    <n v="5959378"/>
    <s v="Annual"/>
    <d v="2023-03-29T00:00:00"/>
    <s v="Management"/>
    <s v="G"/>
    <s v="No"/>
    <n v="22"/>
    <s v="Close Meeting"/>
    <s v="Other"/>
    <m/>
    <x v="0"/>
    <m/>
    <s v="No"/>
  </r>
  <r>
    <x v="576"/>
    <s v="Sweden"/>
    <s v="SE0000108656"/>
    <n v="5959378"/>
    <s v="Annual"/>
    <d v="2023-03-29T00:00:00"/>
    <s v="Management"/>
    <s v="G"/>
    <s v="Yes"/>
    <s v="8.3.a"/>
    <s v="Approve Discharge of Board Chairman Ronnie Leten"/>
    <s v="Other"/>
    <s v="For"/>
    <x v="1"/>
    <s v="Major concerns/investigation regarding controls or accounts."/>
    <s v="Yes"/>
  </r>
  <r>
    <x v="576"/>
    <s v="Sweden"/>
    <s v="SE0000108656"/>
    <n v="5959378"/>
    <s v="Annual"/>
    <d v="2023-03-29T00:00:00"/>
    <s v="Management"/>
    <s v="G"/>
    <s v="Yes"/>
    <s v="8.3.b"/>
    <s v="Approve Discharge of Board Member Helena Stjernholm"/>
    <s v="Other"/>
    <s v="For"/>
    <x v="1"/>
    <s v="Major concerns/investigation regarding controls or accounts."/>
    <s v="Yes"/>
  </r>
  <r>
    <x v="576"/>
    <s v="Sweden"/>
    <s v="SE0000108656"/>
    <n v="5959378"/>
    <s v="Annual"/>
    <d v="2023-03-29T00:00:00"/>
    <s v="Management"/>
    <s v="G"/>
    <s v="Yes"/>
    <s v="8.3.c"/>
    <s v="Approve Discharge of Board Member Jacob Wallenberg"/>
    <s v="Other"/>
    <s v="For"/>
    <x v="1"/>
    <s v="Major concerns/investigation regarding controls or accounts."/>
    <s v="Yes"/>
  </r>
  <r>
    <x v="576"/>
    <s v="Sweden"/>
    <s v="SE0000108656"/>
    <n v="5959378"/>
    <s v="Annual"/>
    <d v="2023-03-29T00:00:00"/>
    <s v="Management"/>
    <s v="G"/>
    <s v="Yes"/>
    <s v="8.3.d"/>
    <s v="Approve Discharge of Board Member Jon Fredrik Baksaas"/>
    <s v="Other"/>
    <s v="For"/>
    <x v="1"/>
    <s v="Major concerns/investigation regarding controls or accounts."/>
    <s v="Yes"/>
  </r>
  <r>
    <x v="576"/>
    <s v="Sweden"/>
    <s v="SE0000108656"/>
    <n v="5959378"/>
    <s v="Annual"/>
    <d v="2023-03-29T00:00:00"/>
    <s v="Management"/>
    <s v="G"/>
    <s v="Yes"/>
    <s v="8.3.e"/>
    <s v="Approve Discharge of Board Member Jan Carlson"/>
    <s v="Other"/>
    <s v="For"/>
    <x v="1"/>
    <s v="Major concerns/investigation regarding controls or accounts."/>
    <s v="Yes"/>
  </r>
  <r>
    <x v="576"/>
    <s v="Sweden"/>
    <s v="SE0000108656"/>
    <n v="5959378"/>
    <s v="Annual"/>
    <d v="2023-03-29T00:00:00"/>
    <s v="Management"/>
    <s v="G"/>
    <s v="Yes"/>
    <s v="8.3.f"/>
    <s v="Approve Discharge of Board Member Nora Denzel"/>
    <s v="Other"/>
    <s v="For"/>
    <x v="1"/>
    <s v="Major concerns/investigation regarding controls or accounts."/>
    <s v="Yes"/>
  </r>
  <r>
    <x v="576"/>
    <s v="Sweden"/>
    <s v="SE0000108656"/>
    <n v="5959378"/>
    <s v="Annual"/>
    <d v="2023-03-29T00:00:00"/>
    <s v="Management"/>
    <s v="G"/>
    <s v="Yes"/>
    <s v="8.3.g"/>
    <s v="Approve Discharge of Board Member Carolina Dybeck Happe"/>
    <s v="Other"/>
    <s v="For"/>
    <x v="2"/>
    <m/>
    <s v="No"/>
  </r>
  <r>
    <x v="576"/>
    <s v="Sweden"/>
    <s v="SE0000108656"/>
    <n v="5959378"/>
    <s v="Annual"/>
    <d v="2023-03-29T00:00:00"/>
    <s v="Management"/>
    <s v="G"/>
    <s v="Yes"/>
    <s v="8.3.h"/>
    <s v="Approve Discharge of Board Member Borje Ekholm"/>
    <s v="Other"/>
    <s v="For"/>
    <x v="1"/>
    <s v="Major concerns/investigation regarding controls or accounts."/>
    <s v="Yes"/>
  </r>
  <r>
    <x v="576"/>
    <s v="Sweden"/>
    <s v="SE0000108656"/>
    <n v="5959378"/>
    <s v="Annual"/>
    <d v="2023-03-29T00:00:00"/>
    <s v="Management"/>
    <s v="G"/>
    <s v="Yes"/>
    <s v="8.3.i"/>
    <s v="Approve Discharge of Board Member Eric A. Elzvik"/>
    <s v="Other"/>
    <s v="For"/>
    <x v="1"/>
    <s v="Major concerns/investigation regarding controls or accounts."/>
    <s v="Yes"/>
  </r>
  <r>
    <x v="576"/>
    <s v="Sweden"/>
    <s v="SE0000108656"/>
    <n v="5959378"/>
    <s v="Annual"/>
    <d v="2023-03-29T00:00:00"/>
    <s v="Management"/>
    <s v="G"/>
    <s v="Yes"/>
    <s v="8.3.j"/>
    <s v="Approve Discharge of Board Member Kurt Jofs"/>
    <s v="Other"/>
    <s v="For"/>
    <x v="1"/>
    <s v="Major concerns/investigation regarding controls or accounts."/>
    <s v="Yes"/>
  </r>
  <r>
    <x v="576"/>
    <s v="Sweden"/>
    <s v="SE0000108656"/>
    <n v="5959378"/>
    <s v="Annual"/>
    <d v="2023-03-29T00:00:00"/>
    <s v="Management"/>
    <s v="G"/>
    <s v="Yes"/>
    <s v="8.3.k"/>
    <s v="Approve Discharge of Board Member Kristin S. Rinne"/>
    <s v="Other"/>
    <s v="For"/>
    <x v="1"/>
    <s v="Major concerns/investigation regarding controls or accounts."/>
    <s v="Yes"/>
  </r>
  <r>
    <x v="576"/>
    <s v="Sweden"/>
    <s v="SE0000108656"/>
    <n v="5959378"/>
    <s v="Annual"/>
    <d v="2023-03-29T00:00:00"/>
    <s v="Management"/>
    <s v="G"/>
    <s v="Yes"/>
    <s v="8.3.l"/>
    <s v="Approve Discharge of Employee Representative Torbjorn Nyman"/>
    <s v="Other"/>
    <s v="For"/>
    <x v="1"/>
    <s v="Major concerns/investigation regarding controls or accounts."/>
    <s v="Yes"/>
  </r>
  <r>
    <x v="576"/>
    <s v="Sweden"/>
    <s v="SE0000108656"/>
    <n v="5959378"/>
    <s v="Annual"/>
    <d v="2023-03-29T00:00:00"/>
    <s v="Management"/>
    <s v="G"/>
    <s v="Yes"/>
    <s v="8.3.m"/>
    <s v="Approve Discharge of Employee Representative Anders Ripa"/>
    <s v="Other"/>
    <s v="For"/>
    <x v="1"/>
    <s v="Major concerns/investigation regarding controls or accounts."/>
    <s v="Yes"/>
  </r>
  <r>
    <x v="576"/>
    <s v="Sweden"/>
    <s v="SE0000108656"/>
    <n v="5959378"/>
    <s v="Annual"/>
    <d v="2023-03-29T00:00:00"/>
    <s v="Management"/>
    <s v="G"/>
    <s v="Yes"/>
    <s v="8.3.n"/>
    <s v="Approve Discharge of Employee Representative Kjell-Ake Soting"/>
    <s v="Other"/>
    <s v="For"/>
    <x v="1"/>
    <s v="Major concerns/investigation regarding controls or accounts."/>
    <s v="Yes"/>
  </r>
  <r>
    <x v="576"/>
    <s v="Sweden"/>
    <s v="SE0000108656"/>
    <n v="5959378"/>
    <s v="Annual"/>
    <d v="2023-03-29T00:00:00"/>
    <s v="Management"/>
    <s v="G"/>
    <s v="Yes"/>
    <s v="8.3.o"/>
    <s v="Approve Discharge of Deputy Employee Representative Ulf Rosberg"/>
    <s v="Other"/>
    <s v="For"/>
    <x v="1"/>
    <s v="Major concerns/investigation regarding controls or accounts."/>
    <s v="Yes"/>
  </r>
  <r>
    <x v="576"/>
    <s v="Sweden"/>
    <s v="SE0000108656"/>
    <n v="5959378"/>
    <s v="Annual"/>
    <d v="2023-03-29T00:00:00"/>
    <s v="Management"/>
    <s v="G"/>
    <s v="Yes"/>
    <s v="8.3.p"/>
    <s v="Approve Discharge of Deputy Employee Representative Loredana Roslund"/>
    <s v="Other"/>
    <s v="For"/>
    <x v="1"/>
    <s v="Major concerns/investigation regarding controls or accounts."/>
    <s v="Yes"/>
  </r>
  <r>
    <x v="576"/>
    <s v="Sweden"/>
    <s v="SE0000108656"/>
    <n v="5959378"/>
    <s v="Annual"/>
    <d v="2023-03-29T00:00:00"/>
    <s v="Management"/>
    <s v="G"/>
    <s v="Yes"/>
    <s v="8.3.q"/>
    <s v="Approve Discharge of Deputy Employee Representative Annika Salomonsson"/>
    <s v="Other"/>
    <s v="For"/>
    <x v="2"/>
    <m/>
    <s v="No"/>
  </r>
  <r>
    <x v="576"/>
    <s v="Sweden"/>
    <s v="SE0000108656"/>
    <n v="5959378"/>
    <s v="Annual"/>
    <d v="2023-03-29T00:00:00"/>
    <s v="Management"/>
    <s v="G"/>
    <s v="Yes"/>
    <s v="8.3.r"/>
    <s v="Approve Discharge of President Borje Ekholm"/>
    <s v="Other"/>
    <s v="For"/>
    <x v="1"/>
    <s v="Major concerns/investigation regarding controls or accounts."/>
    <s v="Yes"/>
  </r>
  <r>
    <x v="577"/>
    <s v="Thailand"/>
    <s v="TH0003010Z04"/>
    <n v="6609917"/>
    <s v="Annual"/>
    <d v="2023-03-29T00:00:00"/>
    <s v="Management"/>
    <s v="G"/>
    <s v="Yes"/>
    <n v="1"/>
    <s v="Acknowledge Annual Report"/>
    <s v="Reports"/>
    <s v="For"/>
    <x v="2"/>
    <m/>
    <s v="No"/>
  </r>
  <r>
    <x v="577"/>
    <s v="Thailand"/>
    <s v="TH0003010Z04"/>
    <n v="6609917"/>
    <s v="Annual"/>
    <d v="2023-03-29T00:00:00"/>
    <s v="Management"/>
    <s v="G"/>
    <s v="Yes"/>
    <n v="2"/>
    <s v="Approve Financial Statements"/>
    <s v="Other"/>
    <s v="For"/>
    <x v="2"/>
    <m/>
    <s v="No"/>
  </r>
  <r>
    <x v="577"/>
    <s v="Thailand"/>
    <s v="TH0003010Z04"/>
    <n v="6609917"/>
    <s v="Annual"/>
    <d v="2023-03-29T00:00:00"/>
    <s v="Management"/>
    <s v="G"/>
    <s v="Yes"/>
    <n v="3"/>
    <s v="Approve Allocation of Income"/>
    <s v="Other"/>
    <s v="For"/>
    <x v="2"/>
    <m/>
    <s v="No"/>
  </r>
  <r>
    <x v="577"/>
    <s v="Thailand"/>
    <s v="TH0003010Z04"/>
    <n v="6609917"/>
    <s v="Annual"/>
    <d v="2023-03-29T00:00:00"/>
    <s v="Management"/>
    <s v="G"/>
    <s v="Yes"/>
    <n v="4.0999999999999996"/>
    <s v="Elect Prasarn Trairatvorakul as Director"/>
    <s v="Election of Directors"/>
    <s v="For"/>
    <x v="1"/>
    <s v="Director is considered overboarded."/>
    <s v="Yes"/>
  </r>
  <r>
    <x v="577"/>
    <s v="Thailand"/>
    <s v="TH0003010Z04"/>
    <n v="6609917"/>
    <s v="Annual"/>
    <d v="2023-03-29T00:00:00"/>
    <s v="Management"/>
    <s v="G"/>
    <s v="Yes"/>
    <n v="4.2"/>
    <s v="Elect Cholanat Yanaranop as Director"/>
    <s v="Election of Directors"/>
    <s v="For"/>
    <x v="2"/>
    <m/>
    <s v="No"/>
  </r>
  <r>
    <x v="577"/>
    <s v="Thailand"/>
    <s v="TH0003010Z04"/>
    <n v="6609917"/>
    <s v="Annual"/>
    <d v="2023-03-29T00:00:00"/>
    <s v="Management"/>
    <s v="G"/>
    <s v="Yes"/>
    <n v="4.3"/>
    <s v="Elect Thapana Sirivadhanabhakdi as Director"/>
    <s v="Election of Directors"/>
    <s v="For"/>
    <x v="1"/>
    <s v="Director is considered overboarded."/>
    <s v="Yes"/>
  </r>
  <r>
    <x v="577"/>
    <s v="Thailand"/>
    <s v="TH0003010Z04"/>
    <n v="6609917"/>
    <s v="Annual"/>
    <d v="2023-03-29T00:00:00"/>
    <s v="Management"/>
    <s v="G"/>
    <s v="Yes"/>
    <n v="4.4000000000000004"/>
    <s v="Elect Roongrote Rangsiyopash as Director"/>
    <s v="Election of Directors"/>
    <s v="For"/>
    <x v="2"/>
    <m/>
    <s v="No"/>
  </r>
  <r>
    <x v="577"/>
    <s v="Thailand"/>
    <s v="TH0003010Z04"/>
    <n v="6609917"/>
    <s v="Annual"/>
    <d v="2023-03-29T00:00:00"/>
    <s v="Management"/>
    <s v="G"/>
    <s v="Yes"/>
    <n v="4.5"/>
    <s v="Elect Thammasak Sethaudom as Director"/>
    <s v="Election of Directors"/>
    <s v="For"/>
    <x v="2"/>
    <m/>
    <s v="No"/>
  </r>
  <r>
    <x v="577"/>
    <s v="Thailand"/>
    <s v="TH0003010Z04"/>
    <n v="6609917"/>
    <s v="Annual"/>
    <d v="2023-03-29T00:00:00"/>
    <s v="Management"/>
    <s v="G"/>
    <s v="Yes"/>
    <n v="5"/>
    <s v="Approve Remuneration of Directors and Sub-Committees"/>
    <s v="Election of Directors"/>
    <s v="For"/>
    <x v="2"/>
    <m/>
    <s v="No"/>
  </r>
  <r>
    <x v="577"/>
    <s v="Thailand"/>
    <s v="TH0003010Z04"/>
    <n v="6609917"/>
    <s v="Annual"/>
    <d v="2023-03-29T00:00:00"/>
    <s v="Management"/>
    <s v="G"/>
    <s v="Yes"/>
    <n v="6"/>
    <s v="Approve KPMG Phoomchai Audit Limited as Auditors and Authorize Board to Fix Their Remuneration"/>
    <s v="Incentives and Remuneration"/>
    <s v="For"/>
    <x v="2"/>
    <m/>
    <s v="No"/>
  </r>
  <r>
    <x v="577"/>
    <s v="Thailand"/>
    <s v="TH0003010Z04"/>
    <n v="6609917"/>
    <s v="Annual"/>
    <d v="2023-03-29T00:00:00"/>
    <s v="Management"/>
    <s v="G"/>
    <s v="Yes"/>
    <n v="7"/>
    <s v="Amend Articles of Association"/>
    <s v="Other"/>
    <s v="For"/>
    <x v="2"/>
    <m/>
    <s v="No"/>
  </r>
  <r>
    <x v="578"/>
    <s v="Japan"/>
    <s v="JP3582600007"/>
    <n v="6895426"/>
    <s v="Annual"/>
    <d v="2023-03-29T00:00:00"/>
    <s v="Management"/>
    <s v="G"/>
    <s v="Yes"/>
    <n v="1"/>
    <s v="Approve Allocation of Income, with a Final Dividend of JPY 36"/>
    <s v="Other"/>
    <s v="For"/>
    <x v="2"/>
    <m/>
    <s v="No"/>
  </r>
  <r>
    <x v="578"/>
    <s v="Japan"/>
    <s v="JP3582600007"/>
    <n v="6895426"/>
    <s v="Annual"/>
    <d v="2023-03-29T00:00:00"/>
    <s v="Management"/>
    <s v="G"/>
    <s v="Yes"/>
    <n v="2.1"/>
    <s v="Elect Director Tanehashi, Makio"/>
    <s v="Election of Directors"/>
    <s v="For"/>
    <x v="1"/>
    <s v="Board lacks diversity."/>
    <s v="Yes"/>
  </r>
  <r>
    <x v="578"/>
    <s v="Japan"/>
    <s v="JP3582600007"/>
    <n v="6895426"/>
    <s v="Annual"/>
    <d v="2023-03-29T00:00:00"/>
    <s v="Management"/>
    <s v="G"/>
    <s v="Yes"/>
    <n v="2.1"/>
    <s v="Elect Director Onji, Yoshimitsu"/>
    <s v="Election of Directors"/>
    <s v="For"/>
    <x v="2"/>
    <m/>
    <s v="No"/>
  </r>
  <r>
    <x v="578"/>
    <s v="Japan"/>
    <s v="JP3582600007"/>
    <n v="6895426"/>
    <s v="Annual"/>
    <d v="2023-03-29T00:00:00"/>
    <s v="Management"/>
    <s v="G"/>
    <s v="Yes"/>
    <n v="2.11"/>
    <s v="Elect Director Nakano, Takeo"/>
    <s v="Election of Directors"/>
    <s v="For"/>
    <x v="2"/>
    <m/>
    <s v="No"/>
  </r>
  <r>
    <x v="578"/>
    <s v="Japan"/>
    <s v="JP3582600007"/>
    <n v="6895426"/>
    <s v="Annual"/>
    <d v="2023-03-29T00:00:00"/>
    <s v="Management"/>
    <s v="G"/>
    <s v="Yes"/>
    <n v="2.12"/>
    <s v="Elect Director Kinoshita, Yumiko"/>
    <s v="Election of Directors"/>
    <s v="For"/>
    <x v="2"/>
    <m/>
    <s v="No"/>
  </r>
  <r>
    <x v="578"/>
    <s v="Japan"/>
    <s v="JP3582600007"/>
    <n v="6895426"/>
    <s v="Annual"/>
    <d v="2023-03-29T00:00:00"/>
    <s v="Management"/>
    <s v="G"/>
    <s v="Yes"/>
    <n v="2.2000000000000002"/>
    <s v="Elect Director Nomura, Hitoshi"/>
    <s v="Election of Directors"/>
    <s v="For"/>
    <x v="2"/>
    <m/>
    <s v="No"/>
  </r>
  <r>
    <x v="578"/>
    <s v="Japan"/>
    <s v="JP3582600007"/>
    <n v="6895426"/>
    <s v="Annual"/>
    <d v="2023-03-29T00:00:00"/>
    <s v="Management"/>
    <s v="G"/>
    <s v="Yes"/>
    <n v="2.2999999999999998"/>
    <s v="Elect Director Ozawa, Katsuhito"/>
    <s v="Election of Directors"/>
    <s v="For"/>
    <x v="2"/>
    <m/>
    <s v="No"/>
  </r>
  <r>
    <x v="578"/>
    <s v="Japan"/>
    <s v="JP3582600007"/>
    <n v="6895426"/>
    <s v="Annual"/>
    <d v="2023-03-29T00:00:00"/>
    <s v="Management"/>
    <s v="G"/>
    <s v="Yes"/>
    <n v="2.4"/>
    <s v="Elect Director Izumi, Akira"/>
    <s v="Election of Directors"/>
    <s v="For"/>
    <x v="2"/>
    <m/>
    <s v="No"/>
  </r>
  <r>
    <x v="578"/>
    <s v="Japan"/>
    <s v="JP3582600007"/>
    <n v="6895426"/>
    <s v="Annual"/>
    <d v="2023-03-29T00:00:00"/>
    <s v="Management"/>
    <s v="G"/>
    <s v="Yes"/>
    <n v="2.5"/>
    <s v="Elect Director Akita, Hideshi"/>
    <s v="Election of Directors"/>
    <s v="For"/>
    <x v="2"/>
    <m/>
    <s v="No"/>
  </r>
  <r>
    <x v="578"/>
    <s v="Japan"/>
    <s v="JP3582600007"/>
    <n v="6895426"/>
    <s v="Annual"/>
    <d v="2023-03-29T00:00:00"/>
    <s v="Management"/>
    <s v="G"/>
    <s v="Yes"/>
    <n v="2.6"/>
    <s v="Elect Director Jimbo, Takeshi"/>
    <s v="Election of Directors"/>
    <s v="For"/>
    <x v="2"/>
    <m/>
    <s v="No"/>
  </r>
  <r>
    <x v="578"/>
    <s v="Japan"/>
    <s v="JP3582600007"/>
    <n v="6895426"/>
    <s v="Annual"/>
    <d v="2023-03-29T00:00:00"/>
    <s v="Management"/>
    <s v="G"/>
    <s v="Yes"/>
    <n v="2.7"/>
    <s v="Elect Director Kobayashi, Shinjiro"/>
    <s v="Election of Directors"/>
    <s v="For"/>
    <x v="2"/>
    <m/>
    <s v="No"/>
  </r>
  <r>
    <x v="578"/>
    <s v="Japan"/>
    <s v="JP3582600007"/>
    <n v="6895426"/>
    <s v="Annual"/>
    <d v="2023-03-29T00:00:00"/>
    <s v="Management"/>
    <s v="G"/>
    <s v="Yes"/>
    <n v="2.8"/>
    <s v="Elect Director Tajima, Fumio"/>
    <s v="Election of Directors"/>
    <s v="For"/>
    <x v="2"/>
    <m/>
    <s v="No"/>
  </r>
  <r>
    <x v="578"/>
    <s v="Japan"/>
    <s v="JP3582600007"/>
    <n v="6895426"/>
    <s v="Annual"/>
    <d v="2023-03-29T00:00:00"/>
    <s v="Management"/>
    <s v="G"/>
    <s v="Yes"/>
    <n v="2.9"/>
    <s v="Elect Director Hattori, Shuichi"/>
    <s v="Election of Directors"/>
    <s v="For"/>
    <x v="2"/>
    <m/>
    <s v="No"/>
  </r>
  <r>
    <x v="578"/>
    <s v="Japan"/>
    <s v="JP3582600007"/>
    <n v="6895426"/>
    <s v="Annual"/>
    <d v="2023-03-29T00:00:00"/>
    <s v="Management"/>
    <s v="G"/>
    <s v="Yes"/>
    <n v="3.1"/>
    <s v="Appoint Statutory Auditor Jinno, Isao"/>
    <s v="Auditors"/>
    <s v="For"/>
    <x v="2"/>
    <m/>
    <s v="No"/>
  </r>
  <r>
    <x v="578"/>
    <s v="Japan"/>
    <s v="JP3582600007"/>
    <n v="6895426"/>
    <s v="Annual"/>
    <d v="2023-03-29T00:00:00"/>
    <s v="Management"/>
    <s v="G"/>
    <s v="Yes"/>
    <n v="3.2"/>
    <s v="Appoint Statutory Auditor Yamaguchi, Takao"/>
    <s v="Auditors"/>
    <s v="For"/>
    <x v="2"/>
    <m/>
    <s v="No"/>
  </r>
  <r>
    <x v="579"/>
    <s v="Japan"/>
    <s v="JP3610600003"/>
    <n v="6900182"/>
    <s v="Annual"/>
    <d v="2023-03-29T00:00:00"/>
    <s v="Management"/>
    <s v="G"/>
    <s v="Yes"/>
    <n v="1"/>
    <s v="Approve Allocation of Income, with a Final Dividend of JPY 50"/>
    <s v="Other"/>
    <s v="For"/>
    <x v="2"/>
    <m/>
    <s v="No"/>
  </r>
  <r>
    <x v="579"/>
    <s v="Japan"/>
    <s v="JP3610600003"/>
    <n v="6900182"/>
    <s v="Annual"/>
    <d v="2023-03-29T00:00:00"/>
    <s v="Management"/>
    <s v="G"/>
    <s v="Yes"/>
    <n v="2"/>
    <s v="Amend Articles to Amend Provisions on Number of Statutory Auditors"/>
    <s v="Auditors"/>
    <s v="For"/>
    <x v="2"/>
    <m/>
    <s v="No"/>
  </r>
  <r>
    <x v="579"/>
    <s v="Japan"/>
    <s v="JP3610600003"/>
    <n v="6900182"/>
    <s v="Annual"/>
    <d v="2023-03-29T00:00:00"/>
    <s v="Management"/>
    <s v="G"/>
    <s v="Yes"/>
    <n v="3.1"/>
    <s v="Elect Director Yamada, Yasuhiro"/>
    <s v="Election of Directors"/>
    <s v="For"/>
    <x v="2"/>
    <m/>
    <s v="No"/>
  </r>
  <r>
    <x v="579"/>
    <s v="Japan"/>
    <s v="JP3610600003"/>
    <n v="6900182"/>
    <s v="Annual"/>
    <d v="2023-03-29T00:00:00"/>
    <s v="Management"/>
    <s v="G"/>
    <s v="Yes"/>
    <n v="3.2"/>
    <s v="Elect Director Shimizu, Takashi"/>
    <s v="Election of Directors"/>
    <s v="For"/>
    <x v="2"/>
    <m/>
    <s v="No"/>
  </r>
  <r>
    <x v="579"/>
    <s v="Japan"/>
    <s v="JP3610600003"/>
    <n v="6900182"/>
    <s v="Annual"/>
    <d v="2023-03-29T00:00:00"/>
    <s v="Management"/>
    <s v="G"/>
    <s v="Yes"/>
    <n v="3.3"/>
    <s v="Elect Director Mitsuhata, Tatsuo"/>
    <s v="Election of Directors"/>
    <s v="For"/>
    <x v="2"/>
    <m/>
    <s v="No"/>
  </r>
  <r>
    <x v="579"/>
    <s v="Japan"/>
    <s v="JP3610600003"/>
    <n v="6900182"/>
    <s v="Annual"/>
    <d v="2023-03-29T00:00:00"/>
    <s v="Management"/>
    <s v="G"/>
    <s v="Yes"/>
    <n v="3.4"/>
    <s v="Elect Director Moriya, Satoru"/>
    <s v="Election of Directors"/>
    <s v="For"/>
    <x v="2"/>
    <m/>
    <s v="No"/>
  </r>
  <r>
    <x v="579"/>
    <s v="Japan"/>
    <s v="JP3610600003"/>
    <n v="6900182"/>
    <s v="Annual"/>
    <d v="2023-03-29T00:00:00"/>
    <s v="Management"/>
    <s v="G"/>
    <s v="Yes"/>
    <n v="3.5"/>
    <s v="Elect Director Morita, Ken"/>
    <s v="Election of Directors"/>
    <s v="For"/>
    <x v="2"/>
    <m/>
    <s v="No"/>
  </r>
  <r>
    <x v="579"/>
    <s v="Japan"/>
    <s v="JP3610600003"/>
    <n v="6900182"/>
    <s v="Annual"/>
    <d v="2023-03-29T00:00:00"/>
    <s v="Management"/>
    <s v="G"/>
    <s v="Yes"/>
    <n v="3.6"/>
    <s v="Elect Director Takeda, Atsushi"/>
    <s v="Election of Directors"/>
    <s v="For"/>
    <x v="2"/>
    <m/>
    <s v="No"/>
  </r>
  <r>
    <x v="579"/>
    <s v="Japan"/>
    <s v="JP3610600003"/>
    <n v="6900182"/>
    <s v="Annual"/>
    <d v="2023-03-29T00:00:00"/>
    <s v="Management"/>
    <s v="G"/>
    <s v="Yes"/>
    <n v="3.7"/>
    <s v="Elect Director Yoneda, Michio"/>
    <s v="Election of Directors"/>
    <s v="For"/>
    <x v="2"/>
    <m/>
    <s v="No"/>
  </r>
  <r>
    <x v="579"/>
    <s v="Japan"/>
    <s v="JP3610600003"/>
    <n v="6900182"/>
    <s v="Annual"/>
    <d v="2023-03-29T00:00:00"/>
    <s v="Management"/>
    <s v="G"/>
    <s v="Yes"/>
    <n v="3.8"/>
    <s v="Elect Director Araki, Yukiko"/>
    <s v="Election of Directors"/>
    <s v="For"/>
    <x v="2"/>
    <m/>
    <s v="No"/>
  </r>
  <r>
    <x v="579"/>
    <s v="Japan"/>
    <s v="JP3610600003"/>
    <n v="6900182"/>
    <s v="Annual"/>
    <d v="2023-03-29T00:00:00"/>
    <s v="Management"/>
    <s v="G"/>
    <s v="Yes"/>
    <n v="4.0999999999999996"/>
    <s v="Appoint Statutory Auditor Kono, Mitsunobu"/>
    <s v="Auditors"/>
    <s v="For"/>
    <x v="2"/>
    <m/>
    <s v="No"/>
  </r>
  <r>
    <x v="579"/>
    <s v="Japan"/>
    <s v="JP3610600003"/>
    <n v="6900182"/>
    <s v="Annual"/>
    <d v="2023-03-29T00:00:00"/>
    <s v="Management"/>
    <s v="G"/>
    <s v="Yes"/>
    <n v="4.2"/>
    <s v="Appoint Statutory Auditor Kitao, Yasuhiro"/>
    <s v="Auditors"/>
    <s v="For"/>
    <x v="2"/>
    <m/>
    <s v="No"/>
  </r>
  <r>
    <x v="580"/>
    <s v="Turkey"/>
    <s v="TRASISEW91Q3"/>
    <s v="B03MXR0"/>
    <s v="Annual"/>
    <d v="2023-03-29T00:00:00"/>
    <s v="Management"/>
    <s v="G"/>
    <s v="Yes"/>
    <n v="1"/>
    <s v="Open Meeting and Elect Presiding Council of Meeting"/>
    <s v="Other"/>
    <s v="For"/>
    <x v="2"/>
    <m/>
    <s v="No"/>
  </r>
  <r>
    <x v="580"/>
    <s v="Turkey"/>
    <s v="TRASISEW91Q3"/>
    <s v="B03MXR0"/>
    <s v="Annual"/>
    <d v="2023-03-29T00:00:00"/>
    <s v="Management"/>
    <s v="G"/>
    <s v="Yes"/>
    <n v="2"/>
    <s v="Accept Statutory Reports"/>
    <s v="Reports"/>
    <s v="For"/>
    <x v="2"/>
    <m/>
    <s v="No"/>
  </r>
  <r>
    <x v="580"/>
    <s v="Turkey"/>
    <s v="TRASISEW91Q3"/>
    <s v="B03MXR0"/>
    <s v="Annual"/>
    <d v="2023-03-29T00:00:00"/>
    <s v="Management"/>
    <s v="G"/>
    <s v="Yes"/>
    <n v="3"/>
    <s v="Accept Financial Statements"/>
    <s v="Other"/>
    <s v="For"/>
    <x v="2"/>
    <m/>
    <s v="No"/>
  </r>
  <r>
    <x v="580"/>
    <s v="Turkey"/>
    <s v="TRASISEW91Q3"/>
    <s v="B03MXR0"/>
    <s v="Annual"/>
    <d v="2023-03-29T00:00:00"/>
    <s v="Management"/>
    <s v="G"/>
    <s v="Yes"/>
    <n v="4"/>
    <s v="Ratify Director Appointment"/>
    <s v="Election of Directors"/>
    <s v="For"/>
    <x v="2"/>
    <m/>
    <s v="No"/>
  </r>
  <r>
    <x v="580"/>
    <s v="Turkey"/>
    <s v="TRASISEW91Q3"/>
    <s v="B03MXR0"/>
    <s v="Annual"/>
    <d v="2023-03-29T00:00:00"/>
    <s v="Management"/>
    <s v="G"/>
    <s v="Yes"/>
    <n v="5"/>
    <s v="Approve Discharge of Board"/>
    <s v="Other"/>
    <s v="For"/>
    <x v="2"/>
    <m/>
    <s v="No"/>
  </r>
  <r>
    <x v="580"/>
    <s v="Turkey"/>
    <s v="TRASISEW91Q3"/>
    <s v="B03MXR0"/>
    <s v="Annual"/>
    <d v="2023-03-29T00:00:00"/>
    <s v="Management"/>
    <s v="G"/>
    <s v="Yes"/>
    <n v="6"/>
    <s v="Elect Directors"/>
    <s v="Election of Directors"/>
    <s v="For"/>
    <x v="1"/>
    <s v="Insufficient biographical disclosure."/>
    <s v="Yes"/>
  </r>
  <r>
    <x v="580"/>
    <s v="Turkey"/>
    <s v="TRASISEW91Q3"/>
    <s v="B03MXR0"/>
    <s v="Annual"/>
    <d v="2023-03-29T00:00:00"/>
    <s v="Management"/>
    <s v="G"/>
    <s v="Yes"/>
    <n v="7"/>
    <s v="Approve Director Remuneration"/>
    <s v="Election of Directors"/>
    <s v="For"/>
    <x v="1"/>
    <s v="Poor pay disclosure."/>
    <s v="Yes"/>
  </r>
  <r>
    <x v="580"/>
    <s v="Turkey"/>
    <s v="TRASISEW91Q3"/>
    <s v="B03MXR0"/>
    <s v="Annual"/>
    <d v="2023-03-29T00:00:00"/>
    <s v="Management"/>
    <s v="G"/>
    <s v="Yes"/>
    <n v="8"/>
    <s v="Amend Company Article 15"/>
    <s v="Other"/>
    <s v="For"/>
    <x v="2"/>
    <m/>
    <s v="No"/>
  </r>
  <r>
    <x v="580"/>
    <s v="Turkey"/>
    <s v="TRASISEW91Q3"/>
    <s v="B03MXR0"/>
    <s v="Annual"/>
    <d v="2023-03-29T00:00:00"/>
    <s v="Management"/>
    <s v="G"/>
    <s v="Yes"/>
    <n v="9"/>
    <s v="Grant Permission for Board Members to Engage in Commercial Transactions with Company and Be Involved with Companies with Similar Corporate Purpose in Accordance with Articles 395 and 396 of Turkish Commercial Law"/>
    <s v="Other"/>
    <s v="For"/>
    <x v="2"/>
    <m/>
    <s v="No"/>
  </r>
  <r>
    <x v="580"/>
    <s v="Turkey"/>
    <s v="TRASISEW91Q3"/>
    <s v="B03MXR0"/>
    <s v="Annual"/>
    <d v="2023-03-29T00:00:00"/>
    <s v="Management"/>
    <s v="G"/>
    <s v="No"/>
    <n v="10"/>
    <s v="Receive Information in Accordance with Article 1.3.6 of Capital Markets Board Corporate Governance Principles"/>
    <s v="Other"/>
    <m/>
    <x v="0"/>
    <m/>
    <s v="No"/>
  </r>
  <r>
    <x v="580"/>
    <s v="Turkey"/>
    <s v="TRASISEW91Q3"/>
    <s v="B03MXR0"/>
    <s v="Annual"/>
    <d v="2023-03-29T00:00:00"/>
    <s v="Management"/>
    <s v="G"/>
    <s v="Yes"/>
    <n v="11"/>
    <s v="Approve Allocation of Income"/>
    <s v="Other"/>
    <s v="For"/>
    <x v="2"/>
    <m/>
    <s v="No"/>
  </r>
  <r>
    <x v="580"/>
    <s v="Turkey"/>
    <s v="TRASISEW91Q3"/>
    <s v="B03MXR0"/>
    <s v="Annual"/>
    <d v="2023-03-29T00:00:00"/>
    <s v="Management"/>
    <s v="G"/>
    <s v="Yes"/>
    <n v="12"/>
    <s v="Authorize Board to Distribute Advance Dividends"/>
    <s v="Other"/>
    <s v="For"/>
    <x v="2"/>
    <m/>
    <s v="No"/>
  </r>
  <r>
    <x v="580"/>
    <s v="Turkey"/>
    <s v="TRASISEW91Q3"/>
    <s v="B03MXR0"/>
    <s v="Annual"/>
    <d v="2023-03-29T00:00:00"/>
    <s v="Management"/>
    <s v="G"/>
    <s v="Yes"/>
    <n v="13"/>
    <s v="Approve Share Repurchase Program"/>
    <s v="Other"/>
    <s v="For"/>
    <x v="2"/>
    <m/>
    <s v="No"/>
  </r>
  <r>
    <x v="580"/>
    <s v="Turkey"/>
    <s v="TRASISEW91Q3"/>
    <s v="B03MXR0"/>
    <s v="Annual"/>
    <d v="2023-03-29T00:00:00"/>
    <s v="Management"/>
    <s v="G"/>
    <s v="Yes"/>
    <n v="14"/>
    <s v="Ratify External Auditors"/>
    <s v="Auditors"/>
    <s v="For"/>
    <x v="2"/>
    <m/>
    <s v="No"/>
  </r>
  <r>
    <x v="580"/>
    <s v="Turkey"/>
    <s v="TRASISEW91Q3"/>
    <s v="B03MXR0"/>
    <s v="Annual"/>
    <d v="2023-03-29T00:00:00"/>
    <s v="Management"/>
    <s v="S"/>
    <s v="Yes"/>
    <n v="15"/>
    <s v="Approve Upper Limit of Donations in 2023 and Receive Information on Donations Made in 2022"/>
    <s v="Other"/>
    <s v="For"/>
    <x v="2"/>
    <m/>
    <s v="No"/>
  </r>
  <r>
    <x v="580"/>
    <s v="Turkey"/>
    <s v="TRASISEW91Q3"/>
    <s v="B03MXR0"/>
    <s v="Annual"/>
    <d v="2023-03-29T00:00:00"/>
    <s v="Management"/>
    <s v="G"/>
    <s v="No"/>
    <n v="16"/>
    <s v="Receive Information on Guarantees, Pledges and Mortgages Provided to Third Parties"/>
    <s v="Other"/>
    <m/>
    <x v="0"/>
    <m/>
    <s v="No"/>
  </r>
  <r>
    <x v="580"/>
    <s v="Turkey"/>
    <s v="TRASISEW91Q3"/>
    <s v="B03MXR0"/>
    <s v="Annual"/>
    <d v="2023-03-29T00:00:00"/>
    <s v="Management"/>
    <s v="G"/>
    <s v="No"/>
    <n v="17"/>
    <s v="Wishes"/>
    <s v="Other"/>
    <m/>
    <x v="0"/>
    <m/>
    <s v="No"/>
  </r>
  <r>
    <x v="581"/>
    <s v="China"/>
    <s v="CNE100003MM9"/>
    <s v="BJHFJW5"/>
    <s v="Special"/>
    <d v="2023-03-30T00:00:00"/>
    <s v="Management"/>
    <s v="G"/>
    <s v="Yes"/>
    <n v="1"/>
    <s v="Elect Zhang Yu as Independent Director"/>
    <s v="Election of Directors"/>
    <s v="For"/>
    <x v="2"/>
    <m/>
    <s v="No"/>
  </r>
  <r>
    <x v="581"/>
    <s v="China"/>
    <s v="CNE100003MM9"/>
    <s v="BJHFJW5"/>
    <s v="Special"/>
    <d v="2023-03-30T00:00:00"/>
    <s v="Management"/>
    <s v="G"/>
    <s v="Yes"/>
    <n v="2.1"/>
    <s v="Elect Ouyang Dieyun as Director"/>
    <s v="Election of Directors"/>
    <s v="For"/>
    <x v="2"/>
    <m/>
    <s v="No"/>
  </r>
  <r>
    <x v="581"/>
    <s v="China"/>
    <s v="CNE100003MM9"/>
    <s v="BJHFJW5"/>
    <s v="Special"/>
    <d v="2023-03-30T00:00:00"/>
    <s v="Management"/>
    <s v="G"/>
    <s v="Yes"/>
    <n v="2.2000000000000002"/>
    <s v="Elect Cong Hai as Director"/>
    <s v="Election of Directors"/>
    <s v="For"/>
    <x v="2"/>
    <m/>
    <s v="No"/>
  </r>
  <r>
    <x v="581"/>
    <s v="China"/>
    <s v="CNE100003MM9"/>
    <s v="BJHFJW5"/>
    <s v="Special"/>
    <d v="2023-03-30T00:00:00"/>
    <s v="Management"/>
    <s v="G"/>
    <s v="Yes"/>
    <n v="2.2999999999999998"/>
    <s v="Elect Tao Heng as Director"/>
    <s v="Election of Directors"/>
    <s v="For"/>
    <x v="2"/>
    <m/>
    <s v="No"/>
  </r>
  <r>
    <x v="582"/>
    <s v="Japan"/>
    <s v="JP3112000009"/>
    <n v="6055208"/>
    <s v="Annual"/>
    <d v="2023-03-30T00:00:00"/>
    <s v="Management"/>
    <s v="G"/>
    <s v="Yes"/>
    <n v="1"/>
    <s v="Approve Allocation of Income, with a Final Dividend of JPY 105"/>
    <s v="Other"/>
    <s v="For"/>
    <x v="2"/>
    <m/>
    <s v="No"/>
  </r>
  <r>
    <x v="582"/>
    <s v="Japan"/>
    <s v="JP3112000009"/>
    <n v="6055208"/>
    <s v="Annual"/>
    <d v="2023-03-30T00:00:00"/>
    <s v="Management"/>
    <s v="G"/>
    <s v="Yes"/>
    <n v="2.1"/>
    <s v="Elect Director Shimamura, Takuya"/>
    <s v="Election of Directors"/>
    <s v="For"/>
    <x v="2"/>
    <m/>
    <s v="No"/>
  </r>
  <r>
    <x v="582"/>
    <s v="Japan"/>
    <s v="JP3112000009"/>
    <n v="6055208"/>
    <s v="Annual"/>
    <d v="2023-03-30T00:00:00"/>
    <s v="Management"/>
    <s v="G"/>
    <s v="Yes"/>
    <n v="2.2000000000000002"/>
    <s v="Elect Director Hirai, Yoshinori"/>
    <s v="Election of Directors"/>
    <s v="For"/>
    <x v="2"/>
    <m/>
    <s v="No"/>
  </r>
  <r>
    <x v="582"/>
    <s v="Japan"/>
    <s v="JP3112000009"/>
    <n v="6055208"/>
    <s v="Annual"/>
    <d v="2023-03-30T00:00:00"/>
    <s v="Management"/>
    <s v="G"/>
    <s v="Yes"/>
    <n v="2.2999999999999998"/>
    <s v="Elect Director Miyaji, Shinji"/>
    <s v="Election of Directors"/>
    <s v="For"/>
    <x v="2"/>
    <m/>
    <s v="No"/>
  </r>
  <r>
    <x v="582"/>
    <s v="Japan"/>
    <s v="JP3112000009"/>
    <n v="6055208"/>
    <s v="Annual"/>
    <d v="2023-03-30T00:00:00"/>
    <s v="Management"/>
    <s v="G"/>
    <s v="Yes"/>
    <n v="2.4"/>
    <s v="Elect Director Kurata, Hideyuki"/>
    <s v="Election of Directors"/>
    <s v="For"/>
    <x v="2"/>
    <m/>
    <s v="No"/>
  </r>
  <r>
    <x v="582"/>
    <s v="Japan"/>
    <s v="JP3112000009"/>
    <n v="6055208"/>
    <s v="Annual"/>
    <d v="2023-03-30T00:00:00"/>
    <s v="Management"/>
    <s v="G"/>
    <s v="Yes"/>
    <n v="2.5"/>
    <s v="Elect Director Yanagi, Hiroyuki"/>
    <s v="Election of Directors"/>
    <s v="For"/>
    <x v="2"/>
    <m/>
    <s v="No"/>
  </r>
  <r>
    <x v="582"/>
    <s v="Japan"/>
    <s v="JP3112000009"/>
    <n v="6055208"/>
    <s v="Annual"/>
    <d v="2023-03-30T00:00:00"/>
    <s v="Management"/>
    <s v="G"/>
    <s v="Yes"/>
    <n v="2.6"/>
    <s v="Elect Director Honda, Keiko"/>
    <s v="Election of Directors"/>
    <s v="For"/>
    <x v="2"/>
    <m/>
    <s v="No"/>
  </r>
  <r>
    <x v="582"/>
    <s v="Japan"/>
    <s v="JP3112000009"/>
    <n v="6055208"/>
    <s v="Annual"/>
    <d v="2023-03-30T00:00:00"/>
    <s v="Management"/>
    <s v="G"/>
    <s v="Yes"/>
    <n v="2.7"/>
    <s v="Elect Director Teshirogi, Isao"/>
    <s v="Election of Directors"/>
    <s v="For"/>
    <x v="2"/>
    <m/>
    <s v="No"/>
  </r>
  <r>
    <x v="582"/>
    <s v="Japan"/>
    <s v="JP3112000009"/>
    <n v="6055208"/>
    <s v="Annual"/>
    <d v="2023-03-30T00:00:00"/>
    <s v="Management"/>
    <s v="G"/>
    <s v="Yes"/>
    <n v="3.1"/>
    <s v="Appoint Statutory Auditor Kawashima, Isamu"/>
    <s v="Auditors"/>
    <s v="For"/>
    <x v="2"/>
    <m/>
    <s v="No"/>
  </r>
  <r>
    <x v="582"/>
    <s v="Japan"/>
    <s v="JP3112000009"/>
    <n v="6055208"/>
    <s v="Annual"/>
    <d v="2023-03-30T00:00:00"/>
    <s v="Management"/>
    <s v="G"/>
    <s v="Yes"/>
    <n v="3.2"/>
    <s v="Appoint Statutory Auditor Matsuyama, Haruka"/>
    <s v="Auditors"/>
    <s v="For"/>
    <x v="2"/>
    <m/>
    <s v="No"/>
  </r>
  <r>
    <x v="166"/>
    <s v="China"/>
    <s v="CNE1000001S0"/>
    <s v="B04KNF1"/>
    <s v="Extraordinary Shareholders"/>
    <d v="2023-03-30T00:00:00"/>
    <s v="Management"/>
    <s v="G"/>
    <s v="Yes"/>
    <n v="1"/>
    <s v="Elect Wang Mingyuan as Director"/>
    <s v="Election of Directors"/>
    <s v="For"/>
    <x v="2"/>
    <m/>
    <s v="No"/>
  </r>
  <r>
    <x v="583"/>
    <s v="Mexico"/>
    <s v="MX01AC100006"/>
    <n v="2823885"/>
    <s v="Annual"/>
    <d v="2023-03-30T00:00:00"/>
    <s v="Management"/>
    <s v="G"/>
    <s v="Yes"/>
    <n v="1"/>
    <s v="Approve CEO's Report on Results and Operations of Company, Auditor's Report and Board's Opinion; Approve Board's Report on Activities; Approve Report of Audit and Corporate Practices Committee; Receive Report on Adherence to Fiscal Obligations"/>
    <s v="Auditors"/>
    <s v="For"/>
    <x v="1"/>
    <s v="Company has failed to publish the audited accounts in a sufficient timeframe ahead of the meeting."/>
    <s v="Yes"/>
  </r>
  <r>
    <x v="583"/>
    <s v="Mexico"/>
    <s v="MX01AC100006"/>
    <n v="2823885"/>
    <s v="Annual"/>
    <d v="2023-03-30T00:00:00"/>
    <s v="Management"/>
    <s v="G"/>
    <s v="Yes"/>
    <n v="2"/>
    <s v="Approve Allocation of Income and Cash Dividends of MXN 3.50 Per Share"/>
    <s v="Other"/>
    <s v="For"/>
    <x v="2"/>
    <m/>
    <s v="No"/>
  </r>
  <r>
    <x v="583"/>
    <s v="Mexico"/>
    <s v="MX01AC100006"/>
    <n v="2823885"/>
    <s v="Annual"/>
    <d v="2023-03-30T00:00:00"/>
    <s v="Management"/>
    <s v="G"/>
    <s v="Yes"/>
    <n v="3"/>
    <s v="Set Maximum Amount of Share Repurchase Reserve"/>
    <s v="Other"/>
    <s v="For"/>
    <x v="2"/>
    <m/>
    <s v="No"/>
  </r>
  <r>
    <x v="583"/>
    <s v="Mexico"/>
    <s v="MX01AC100006"/>
    <n v="2823885"/>
    <s v="Annual"/>
    <d v="2023-03-30T00:00:00"/>
    <s v="Management"/>
    <s v="G"/>
    <s v="Yes"/>
    <n v="4"/>
    <s v="Authorize Reduction in Variable Portion of Capital via Cancellation of Repurchased Shares"/>
    <s v="Other"/>
    <s v="For"/>
    <x v="2"/>
    <m/>
    <s v="No"/>
  </r>
  <r>
    <x v="583"/>
    <s v="Mexico"/>
    <s v="MX01AC100006"/>
    <n v="2823885"/>
    <s v="Annual"/>
    <d v="2023-03-30T00:00:00"/>
    <s v="Management"/>
    <s v="G"/>
    <s v="Yes"/>
    <n v="5"/>
    <s v="Elect Directors, Verify their Independence Classification, Approve their Remuneration and Elect Secretaries"/>
    <s v="Election of Directors"/>
    <s v="For"/>
    <x v="1"/>
    <s v="Bundled director election proposal. Insufficient biographical disclosure."/>
    <s v="Yes"/>
  </r>
  <r>
    <x v="583"/>
    <s v="Mexico"/>
    <s v="MX01AC100006"/>
    <n v="2823885"/>
    <s v="Annual"/>
    <d v="2023-03-30T00:00:00"/>
    <s v="Management"/>
    <s v="G"/>
    <s v="Yes"/>
    <n v="6"/>
    <s v="Approve Remuneration of Board Committee Members; Elect Chairman of Audit and Corporate Practices Committee"/>
    <s v="Incentives and Remuneration"/>
    <s v="For"/>
    <x v="1"/>
    <s v="Insufficient biographical disclosure."/>
    <s v="Yes"/>
  </r>
  <r>
    <x v="583"/>
    <s v="Mexico"/>
    <s v="MX01AC100006"/>
    <n v="2823885"/>
    <s v="Annual"/>
    <d v="2023-03-30T00:00:00"/>
    <s v="Management"/>
    <s v="G"/>
    <s v="Yes"/>
    <n v="7"/>
    <s v="Appoint Legal Representatives"/>
    <s v="Other"/>
    <s v="For"/>
    <x v="2"/>
    <m/>
    <s v="No"/>
  </r>
  <r>
    <x v="583"/>
    <s v="Mexico"/>
    <s v="MX01AC100006"/>
    <n v="2823885"/>
    <s v="Annual"/>
    <d v="2023-03-30T00:00:00"/>
    <s v="Management"/>
    <s v="G"/>
    <s v="Yes"/>
    <n v="8"/>
    <s v="Approve Minutes of Meeting"/>
    <s v="Other"/>
    <s v="For"/>
    <x v="2"/>
    <m/>
    <s v="No"/>
  </r>
  <r>
    <x v="584"/>
    <s v="Spain"/>
    <s v="ES0113900J37"/>
    <n v="5705946"/>
    <s v="Annual"/>
    <d v="2023-03-30T00:00:00"/>
    <s v="Management"/>
    <s v="G"/>
    <s v="Yes"/>
    <n v="2"/>
    <s v="Approve Allocation of Income and Dividends"/>
    <s v="Other"/>
    <s v="For"/>
    <x v="2"/>
    <m/>
    <s v="No"/>
  </r>
  <r>
    <x v="584"/>
    <s v="Spain"/>
    <s v="ES0113900J37"/>
    <n v="5705946"/>
    <s v="Annual"/>
    <d v="2023-03-30T00:00:00"/>
    <s v="Management"/>
    <s v="G"/>
    <s v="Yes"/>
    <n v="4"/>
    <s v="Ratify Appointment of PricewaterhouseCoopers as Auditor"/>
    <s v="Auditors"/>
    <s v="For"/>
    <x v="2"/>
    <m/>
    <s v="No"/>
  </r>
  <r>
    <x v="584"/>
    <s v="Spain"/>
    <s v="ES0113900J37"/>
    <n v="5705946"/>
    <s v="Annual"/>
    <d v="2023-03-30T00:00:00"/>
    <s v="Management"/>
    <s v="G"/>
    <s v="Yes"/>
    <n v="7"/>
    <s v="Authorize Board to Ratify and Execute Approved Resolutions"/>
    <s v="Other"/>
    <s v="For"/>
    <x v="2"/>
    <m/>
    <s v="No"/>
  </r>
  <r>
    <x v="584"/>
    <s v="Spain"/>
    <s v="ES0113900J37"/>
    <n v="5705946"/>
    <s v="Annual"/>
    <d v="2023-03-30T00:00:00"/>
    <s v="Management"/>
    <s v="G"/>
    <s v="Yes"/>
    <s v="1.A"/>
    <s v="Approve Consolidated and Standalone Financial Statements"/>
    <s v="Other"/>
    <s v="For"/>
    <x v="2"/>
    <m/>
    <s v="No"/>
  </r>
  <r>
    <x v="584"/>
    <s v="Spain"/>
    <s v="ES0113900J37"/>
    <n v="5705946"/>
    <s v="Annual"/>
    <d v="2023-03-30T00:00:00"/>
    <s v="Management"/>
    <s v="E, S"/>
    <s v="Yes"/>
    <s v="1.B"/>
    <s v="Approve Non-Financial Information Statement"/>
    <s v="Other"/>
    <s v="For"/>
    <x v="2"/>
    <m/>
    <s v="No"/>
  </r>
  <r>
    <x v="584"/>
    <s v="Spain"/>
    <s v="ES0113900J37"/>
    <n v="5705946"/>
    <s v="Annual"/>
    <d v="2023-03-30T00:00:00"/>
    <s v="Management"/>
    <s v="G"/>
    <s v="Yes"/>
    <s v="1.C"/>
    <s v="Approve Discharge of Board"/>
    <s v="Other"/>
    <s v="For"/>
    <x v="2"/>
    <m/>
    <s v="No"/>
  </r>
  <r>
    <x v="584"/>
    <s v="Spain"/>
    <s v="ES0113900J37"/>
    <n v="5705946"/>
    <s v="Annual"/>
    <d v="2023-03-30T00:00:00"/>
    <s v="Management"/>
    <s v="G"/>
    <s v="Yes"/>
    <s v="3.A"/>
    <s v="Fix Number of Directors at 15"/>
    <s v="Election of Directors"/>
    <s v="For"/>
    <x v="2"/>
    <m/>
    <s v="No"/>
  </r>
  <r>
    <x v="584"/>
    <s v="Spain"/>
    <s v="ES0113900J37"/>
    <n v="5705946"/>
    <s v="Annual"/>
    <d v="2023-03-30T00:00:00"/>
    <s v="Management"/>
    <s v="G"/>
    <s v="Yes"/>
    <s v="3.B"/>
    <s v="Ratify Appointment of and Elect Hector Blas Grisi Checa as Director"/>
    <s v="Election of Directors"/>
    <s v="For"/>
    <x v="2"/>
    <m/>
    <s v="No"/>
  </r>
  <r>
    <x v="584"/>
    <s v="Spain"/>
    <s v="ES0113900J37"/>
    <n v="5705946"/>
    <s v="Annual"/>
    <d v="2023-03-30T00:00:00"/>
    <s v="Management"/>
    <s v="G"/>
    <s v="Yes"/>
    <s v="3.C"/>
    <s v="Ratify Appointment of and Elect Glenn Hogan Hutchins as Director"/>
    <s v="Election of Directors"/>
    <s v="For"/>
    <x v="2"/>
    <m/>
    <s v="No"/>
  </r>
  <r>
    <x v="584"/>
    <s v="Spain"/>
    <s v="ES0113900J37"/>
    <n v="5705946"/>
    <s v="Annual"/>
    <d v="2023-03-30T00:00:00"/>
    <s v="Management"/>
    <s v="G"/>
    <s v="Yes"/>
    <s v="3.D"/>
    <s v="Reelect Pamela Ann Walkden as Director"/>
    <s v="Election of Directors"/>
    <s v="For"/>
    <x v="2"/>
    <m/>
    <s v="No"/>
  </r>
  <r>
    <x v="584"/>
    <s v="Spain"/>
    <s v="ES0113900J37"/>
    <n v="5705946"/>
    <s v="Annual"/>
    <d v="2023-03-30T00:00:00"/>
    <s v="Management"/>
    <s v="G"/>
    <s v="Yes"/>
    <s v="3.E"/>
    <s v="Reelect Ana Patricia Botin-Sanz de Sautuola y O'Shea as Director"/>
    <s v="Election of Directors"/>
    <s v="For"/>
    <x v="2"/>
    <m/>
    <s v="No"/>
  </r>
  <r>
    <x v="584"/>
    <s v="Spain"/>
    <s v="ES0113900J37"/>
    <n v="5705946"/>
    <s v="Annual"/>
    <d v="2023-03-30T00:00:00"/>
    <s v="Management"/>
    <s v="G"/>
    <s v="Yes"/>
    <s v="3.F"/>
    <s v="Reelect Sol Daurella Comadran as Director"/>
    <s v="Election of Directors"/>
    <s v="For"/>
    <x v="2"/>
    <m/>
    <s v="No"/>
  </r>
  <r>
    <x v="584"/>
    <s v="Spain"/>
    <s v="ES0113900J37"/>
    <n v="5705946"/>
    <s v="Annual"/>
    <d v="2023-03-30T00:00:00"/>
    <s v="Management"/>
    <s v="G"/>
    <s v="Yes"/>
    <s v="3.G"/>
    <s v="Reelect Gina Lorenza Diez Barroso Azcarraga as Director"/>
    <s v="Election of Directors"/>
    <s v="For"/>
    <x v="2"/>
    <m/>
    <s v="No"/>
  </r>
  <r>
    <x v="584"/>
    <s v="Spain"/>
    <s v="ES0113900J37"/>
    <n v="5705946"/>
    <s v="Annual"/>
    <d v="2023-03-30T00:00:00"/>
    <s v="Management"/>
    <s v="G"/>
    <s v="Yes"/>
    <s v="3.H"/>
    <s v="Reelect Homaira Akbari as Director"/>
    <s v="Election of Directors"/>
    <s v="For"/>
    <x v="2"/>
    <m/>
    <s v="No"/>
  </r>
  <r>
    <x v="584"/>
    <s v="Spain"/>
    <s v="ES0113900J37"/>
    <n v="5705946"/>
    <s v="Annual"/>
    <d v="2023-03-30T00:00:00"/>
    <s v="Management"/>
    <s v="G"/>
    <s v="Yes"/>
    <s v="5.A"/>
    <s v="Approve Reduction in Share Capital via Amortization of Treasury Shares"/>
    <s v="Other"/>
    <s v="For"/>
    <x v="2"/>
    <m/>
    <s v="No"/>
  </r>
  <r>
    <x v="584"/>
    <s v="Spain"/>
    <s v="ES0113900J37"/>
    <n v="5705946"/>
    <s v="Annual"/>
    <d v="2023-03-30T00:00:00"/>
    <s v="Management"/>
    <s v="G"/>
    <s v="Yes"/>
    <s v="5.B"/>
    <s v="Approve Reduction in Share Capital via Amortization of Treasury Shares"/>
    <s v="Other"/>
    <s v="For"/>
    <x v="2"/>
    <m/>
    <s v="No"/>
  </r>
  <r>
    <x v="584"/>
    <s v="Spain"/>
    <s v="ES0113900J37"/>
    <n v="5705946"/>
    <s v="Annual"/>
    <d v="2023-03-30T00:00:00"/>
    <s v="Management"/>
    <s v="G"/>
    <s v="Yes"/>
    <s v="5.C"/>
    <s v="Authorize Share Repurchase Program"/>
    <s v="Other"/>
    <s v="For"/>
    <x v="2"/>
    <m/>
    <s v="No"/>
  </r>
  <r>
    <x v="584"/>
    <s v="Spain"/>
    <s v="ES0113900J37"/>
    <n v="5705946"/>
    <s v="Annual"/>
    <d v="2023-03-30T00:00:00"/>
    <s v="Management"/>
    <s v="G"/>
    <s v="Yes"/>
    <s v="5.D"/>
    <s v="Authorize Issuance of Convertible Bonds, Debentures, Warrants, and Other Debt Securities up to EUR 10 Billion with Exclusion of Preemptive Rights up to 10 Percent of Capital"/>
    <s v="Other"/>
    <s v="For"/>
    <x v="1"/>
    <s v="Share issuances with pre-emption rights exceeding 20% of issued share capital are deemed overly dilutive."/>
    <s v="Yes"/>
  </r>
  <r>
    <x v="584"/>
    <s v="Spain"/>
    <s v="ES0113900J37"/>
    <n v="5705946"/>
    <s v="Annual"/>
    <d v="2023-03-30T00:00:00"/>
    <s v="Management"/>
    <s v="G"/>
    <s v="Yes"/>
    <s v="6.A"/>
    <s v="Approve Remuneration Policy"/>
    <s v="Incentives and Remuneration"/>
    <s v="For"/>
    <x v="2"/>
    <m/>
    <s v="No"/>
  </r>
  <r>
    <x v="584"/>
    <s v="Spain"/>
    <s v="ES0113900J37"/>
    <n v="5705946"/>
    <s v="Annual"/>
    <d v="2023-03-30T00:00:00"/>
    <s v="Management"/>
    <s v="G"/>
    <s v="Yes"/>
    <s v="6.B"/>
    <s v="Approve Remuneration of Directors"/>
    <s v="Election of Directors"/>
    <s v="For"/>
    <x v="2"/>
    <m/>
    <s v="No"/>
  </r>
  <r>
    <x v="584"/>
    <s v="Spain"/>
    <s v="ES0113900J37"/>
    <n v="5705946"/>
    <s v="Annual"/>
    <d v="2023-03-30T00:00:00"/>
    <s v="Management"/>
    <s v="G"/>
    <s v="Yes"/>
    <s v="6.C"/>
    <s v="Fix Maximum Variable Compensation Ratio"/>
    <s v="Other"/>
    <s v="For"/>
    <x v="2"/>
    <m/>
    <s v="No"/>
  </r>
  <r>
    <x v="584"/>
    <s v="Spain"/>
    <s v="ES0113900J37"/>
    <n v="5705946"/>
    <s v="Annual"/>
    <d v="2023-03-30T00:00:00"/>
    <s v="Management"/>
    <s v="G"/>
    <s v="Yes"/>
    <s v="6.D"/>
    <s v="Approve Deferred Multiyear Objectives Variable Remuneration Plan"/>
    <s v="Incentives and Remuneration"/>
    <s v="For"/>
    <x v="2"/>
    <m/>
    <s v="No"/>
  </r>
  <r>
    <x v="584"/>
    <s v="Spain"/>
    <s v="ES0113900J37"/>
    <n v="5705946"/>
    <s v="Annual"/>
    <d v="2023-03-30T00:00:00"/>
    <s v="Management"/>
    <s v="G"/>
    <s v="Yes"/>
    <s v="6.E"/>
    <s v="Approve Buy-out Policy"/>
    <s v="Other"/>
    <s v="For"/>
    <x v="2"/>
    <m/>
    <s v="No"/>
  </r>
  <r>
    <x v="584"/>
    <s v="Spain"/>
    <s v="ES0113900J37"/>
    <n v="5705946"/>
    <s v="Annual"/>
    <d v="2023-03-30T00:00:00"/>
    <s v="Management"/>
    <s v="G"/>
    <s v="Yes"/>
    <s v="6.F"/>
    <s v="Advisory Vote on Remuneration Report"/>
    <s v="Incentives and Remuneration"/>
    <s v="For"/>
    <x v="2"/>
    <m/>
    <s v="No"/>
  </r>
  <r>
    <x v="585"/>
    <s v="Spain"/>
    <s v="ES0140609019"/>
    <s v="B283W97"/>
    <s v="Annual"/>
    <d v="2023-03-30T00:00:00"/>
    <s v="Management"/>
    <s v="G"/>
    <s v="Yes"/>
    <n v="1"/>
    <s v="Approve Consolidated and Standalone Financial Statements"/>
    <s v="Other"/>
    <s v="For"/>
    <x v="2"/>
    <m/>
    <s v="No"/>
  </r>
  <r>
    <x v="585"/>
    <s v="Spain"/>
    <s v="ES0140609019"/>
    <s v="B283W97"/>
    <s v="Annual"/>
    <d v="2023-03-30T00:00:00"/>
    <s v="Management"/>
    <s v="E, S"/>
    <s v="Yes"/>
    <n v="2"/>
    <s v="Approve Non-Financial Information Statement"/>
    <s v="Other"/>
    <s v="For"/>
    <x v="2"/>
    <m/>
    <s v="No"/>
  </r>
  <r>
    <x v="585"/>
    <s v="Spain"/>
    <s v="ES0140609019"/>
    <s v="B283W97"/>
    <s v="Annual"/>
    <d v="2023-03-30T00:00:00"/>
    <s v="Management"/>
    <s v="G"/>
    <s v="Yes"/>
    <n v="3"/>
    <s v="Approve Discharge of Board"/>
    <s v="Other"/>
    <s v="For"/>
    <x v="2"/>
    <m/>
    <s v="No"/>
  </r>
  <r>
    <x v="585"/>
    <s v="Spain"/>
    <s v="ES0140609019"/>
    <s v="B283W97"/>
    <s v="Annual"/>
    <d v="2023-03-30T00:00:00"/>
    <s v="Management"/>
    <s v="G"/>
    <s v="Yes"/>
    <n v="4"/>
    <s v="Approve Allocation of Income and Dividends"/>
    <s v="Other"/>
    <s v="For"/>
    <x v="2"/>
    <m/>
    <s v="No"/>
  </r>
  <r>
    <x v="585"/>
    <s v="Spain"/>
    <s v="ES0140609019"/>
    <s v="B283W97"/>
    <s v="Annual"/>
    <d v="2023-03-30T00:00:00"/>
    <s v="Management"/>
    <s v="G"/>
    <s v="Yes"/>
    <n v="5"/>
    <s v="Renew Appointment of PricewaterhouseCoopers as Auditor"/>
    <s v="Auditors"/>
    <s v="For"/>
    <x v="2"/>
    <m/>
    <s v="No"/>
  </r>
  <r>
    <x v="585"/>
    <s v="Spain"/>
    <s v="ES0140609019"/>
    <s v="B283W97"/>
    <s v="Annual"/>
    <d v="2023-03-30T00:00:00"/>
    <s v="Management"/>
    <s v="G"/>
    <s v="Yes"/>
    <n v="6.1"/>
    <s v="Reelect Gonzalo Gortazar Rotaeche as Director"/>
    <s v="Election of Directors"/>
    <s v="For"/>
    <x v="2"/>
    <m/>
    <s v="No"/>
  </r>
  <r>
    <x v="585"/>
    <s v="Spain"/>
    <s v="ES0140609019"/>
    <s v="B283W97"/>
    <s v="Annual"/>
    <d v="2023-03-30T00:00:00"/>
    <s v="Management"/>
    <s v="G"/>
    <s v="Yes"/>
    <n v="6.2"/>
    <s v="Reelect Cristina Garmendia Mendizabal as Director"/>
    <s v="Election of Directors"/>
    <s v="For"/>
    <x v="2"/>
    <m/>
    <s v="No"/>
  </r>
  <r>
    <x v="585"/>
    <s v="Spain"/>
    <s v="ES0140609019"/>
    <s v="B283W97"/>
    <s v="Annual"/>
    <d v="2023-03-30T00:00:00"/>
    <s v="Management"/>
    <s v="G"/>
    <s v="Yes"/>
    <n v="6.3"/>
    <s v="Reelect Amparo Moraleda Martinez as Director"/>
    <s v="Election of Directors"/>
    <s v="For"/>
    <x v="2"/>
    <m/>
    <s v="No"/>
  </r>
  <r>
    <x v="585"/>
    <s v="Spain"/>
    <s v="ES0140609019"/>
    <s v="B283W97"/>
    <s v="Annual"/>
    <d v="2023-03-30T00:00:00"/>
    <s v="Management"/>
    <s v="G"/>
    <s v="Yes"/>
    <n v="6.4"/>
    <s v="Elect Peter Loscher as Director"/>
    <s v="Election of Directors"/>
    <s v="For"/>
    <x v="2"/>
    <m/>
    <s v="No"/>
  </r>
  <r>
    <x v="585"/>
    <s v="Spain"/>
    <s v="ES0140609019"/>
    <s v="B283W97"/>
    <s v="Annual"/>
    <d v="2023-03-30T00:00:00"/>
    <s v="Management"/>
    <s v="G"/>
    <s v="Yes"/>
    <n v="7"/>
    <s v="Amend Remuneration Policy"/>
    <s v="Incentives and Remuneration"/>
    <s v="For"/>
    <x v="2"/>
    <m/>
    <s v="No"/>
  </r>
  <r>
    <x v="585"/>
    <s v="Spain"/>
    <s v="ES0140609019"/>
    <s v="B283W97"/>
    <s v="Annual"/>
    <d v="2023-03-30T00:00:00"/>
    <s v="Management"/>
    <s v="G"/>
    <s v="Yes"/>
    <n v="8"/>
    <s v="Approve Remuneration of Directors"/>
    <s v="Election of Directors"/>
    <s v="For"/>
    <x v="2"/>
    <m/>
    <s v="No"/>
  </r>
  <r>
    <x v="585"/>
    <s v="Spain"/>
    <s v="ES0140609019"/>
    <s v="B283W97"/>
    <s v="Annual"/>
    <d v="2023-03-30T00:00:00"/>
    <s v="Management"/>
    <s v="G"/>
    <s v="Yes"/>
    <n v="9"/>
    <s v="Approve 2023 Variable Remuneration Scheme"/>
    <s v="Incentives and Remuneration"/>
    <s v="For"/>
    <x v="2"/>
    <m/>
    <s v="No"/>
  </r>
  <r>
    <x v="585"/>
    <s v="Spain"/>
    <s v="ES0140609019"/>
    <s v="B283W97"/>
    <s v="Annual"/>
    <d v="2023-03-30T00:00:00"/>
    <s v="Management"/>
    <s v="G"/>
    <s v="Yes"/>
    <n v="10"/>
    <s v="Fix Maximum Variable Compensation Ratio"/>
    <s v="Other"/>
    <s v="For"/>
    <x v="2"/>
    <m/>
    <s v="No"/>
  </r>
  <r>
    <x v="585"/>
    <s v="Spain"/>
    <s v="ES0140609019"/>
    <s v="B283W97"/>
    <s v="Annual"/>
    <d v="2023-03-30T00:00:00"/>
    <s v="Management"/>
    <s v="G"/>
    <s v="Yes"/>
    <n v="11"/>
    <s v="Authorize Board to Ratify and Execute Approved Resolutions"/>
    <s v="Other"/>
    <s v="For"/>
    <x v="2"/>
    <m/>
    <s v="No"/>
  </r>
  <r>
    <x v="585"/>
    <s v="Spain"/>
    <s v="ES0140609019"/>
    <s v="B283W97"/>
    <s v="Annual"/>
    <d v="2023-03-30T00:00:00"/>
    <s v="Management"/>
    <s v="G"/>
    <s v="Yes"/>
    <n v="12"/>
    <s v="Advisory Vote on Remuneration Report"/>
    <s v="Incentives and Remuneration"/>
    <s v="For"/>
    <x v="2"/>
    <m/>
    <s v="No"/>
  </r>
  <r>
    <x v="586"/>
    <s v="Japan"/>
    <s v="JP3242800005"/>
    <n v="6172323"/>
    <s v="Annual"/>
    <d v="2023-03-30T00:00:00"/>
    <s v="Management"/>
    <s v="G"/>
    <s v="Yes"/>
    <n v="1"/>
    <s v="Approve Allocation of Income, with a Final Dividend of JPY 60"/>
    <s v="Other"/>
    <s v="For"/>
    <x v="2"/>
    <m/>
    <s v="No"/>
  </r>
  <r>
    <x v="586"/>
    <s v="Japan"/>
    <s v="JP3242800005"/>
    <n v="6172323"/>
    <s v="Annual"/>
    <d v="2023-03-30T00:00:00"/>
    <s v="Management"/>
    <s v="G"/>
    <s v="Yes"/>
    <n v="2.1"/>
    <s v="Elect Director Mitarai, Fujio"/>
    <s v="Election of Directors"/>
    <s v="For"/>
    <x v="1"/>
    <s v="Board lacks diversity."/>
    <s v="Yes"/>
  </r>
  <r>
    <x v="586"/>
    <s v="Japan"/>
    <s v="JP3242800005"/>
    <n v="6172323"/>
    <s v="Annual"/>
    <d v="2023-03-30T00:00:00"/>
    <s v="Management"/>
    <s v="G"/>
    <s v="Yes"/>
    <n v="2.2000000000000002"/>
    <s v="Elect Director Tanaka, Toshizo"/>
    <s v="Election of Directors"/>
    <s v="For"/>
    <x v="2"/>
    <m/>
    <s v="No"/>
  </r>
  <r>
    <x v="586"/>
    <s v="Japan"/>
    <s v="JP3242800005"/>
    <n v="6172323"/>
    <s v="Annual"/>
    <d v="2023-03-30T00:00:00"/>
    <s v="Management"/>
    <s v="G"/>
    <s v="Yes"/>
    <n v="2.2999999999999998"/>
    <s v="Elect Director Homma, Toshio"/>
    <s v="Election of Directors"/>
    <s v="For"/>
    <x v="2"/>
    <m/>
    <s v="No"/>
  </r>
  <r>
    <x v="586"/>
    <s v="Japan"/>
    <s v="JP3242800005"/>
    <n v="6172323"/>
    <s v="Annual"/>
    <d v="2023-03-30T00:00:00"/>
    <s v="Management"/>
    <s v="G"/>
    <s v="Yes"/>
    <n v="2.4"/>
    <s v="Elect Director Saida, Kunitaro"/>
    <s v="Election of Directors"/>
    <s v="For"/>
    <x v="1"/>
    <s v="Board lacks independence."/>
    <s v="Yes"/>
  </r>
  <r>
    <x v="586"/>
    <s v="Japan"/>
    <s v="JP3242800005"/>
    <n v="6172323"/>
    <s v="Annual"/>
    <d v="2023-03-30T00:00:00"/>
    <s v="Management"/>
    <s v="G"/>
    <s v="Yes"/>
    <n v="2.5"/>
    <s v="Elect Director Kawamura, Yusuke"/>
    <s v="Election of Directors"/>
    <s v="For"/>
    <x v="2"/>
    <m/>
    <s v="No"/>
  </r>
  <r>
    <x v="586"/>
    <s v="Japan"/>
    <s v="JP3242800005"/>
    <n v="6172323"/>
    <s v="Annual"/>
    <d v="2023-03-30T00:00:00"/>
    <s v="Management"/>
    <s v="G"/>
    <s v="Yes"/>
    <n v="3.1"/>
    <s v="Appoint Statutory Auditor Hatamochi, Hideya"/>
    <s v="Auditors"/>
    <s v="For"/>
    <x v="2"/>
    <m/>
    <s v="No"/>
  </r>
  <r>
    <x v="586"/>
    <s v="Japan"/>
    <s v="JP3242800005"/>
    <n v="6172323"/>
    <s v="Annual"/>
    <d v="2023-03-30T00:00:00"/>
    <s v="Management"/>
    <s v="G"/>
    <s v="Yes"/>
    <n v="3.2"/>
    <s v="Appoint Statutory Auditor Tanaka, Yutaka"/>
    <s v="Auditors"/>
    <s v="For"/>
    <x v="2"/>
    <m/>
    <s v="No"/>
  </r>
  <r>
    <x v="586"/>
    <s v="Japan"/>
    <s v="JP3242800005"/>
    <n v="6172323"/>
    <s v="Annual"/>
    <d v="2023-03-30T00:00:00"/>
    <s v="Management"/>
    <s v="G"/>
    <s v="Yes"/>
    <n v="4"/>
    <s v="Approve Annual Bonus"/>
    <s v="Other"/>
    <s v="For"/>
    <x v="2"/>
    <m/>
    <s v="No"/>
  </r>
  <r>
    <x v="587"/>
    <s v="China"/>
    <s v="CNE1000023C8"/>
    <s v="BZ1JH10"/>
    <s v="Extraordinary Shareholders"/>
    <d v="2023-03-30T00:00:00"/>
    <s v="Management"/>
    <s v="G"/>
    <s v="Yes"/>
    <n v="1"/>
    <s v="Approve Fulfilment of Conditions for the Issuance of A Shares to Specific Subscribers by the Company"/>
    <s v="Other"/>
    <s v="For"/>
    <x v="1"/>
    <s v="There are concerns around the potential dilution of the transaction."/>
    <s v="Yes"/>
  </r>
  <r>
    <x v="587"/>
    <s v="China"/>
    <s v="CNE1000023C8"/>
    <s v="BZ1JH10"/>
    <s v="Extraordinary Shareholders"/>
    <d v="2023-03-30T00:00:00"/>
    <s v="Management"/>
    <s v="G"/>
    <s v="Yes"/>
    <n v="2.0099999999999998"/>
    <s v="Approve Class and Nominal Value of Shares to be Issued"/>
    <s v="Other"/>
    <s v="For"/>
    <x v="1"/>
    <s v="There are concerns around the potential dilution of the transaction."/>
    <s v="Yes"/>
  </r>
  <r>
    <x v="587"/>
    <s v="China"/>
    <s v="CNE1000023C8"/>
    <s v="BZ1JH10"/>
    <s v="Extraordinary Shareholders"/>
    <d v="2023-03-30T00:00:00"/>
    <s v="Management"/>
    <s v="G"/>
    <s v="Yes"/>
    <n v="2.02"/>
    <s v="Approve Method and Time of Issuance"/>
    <s v="Other"/>
    <s v="For"/>
    <x v="1"/>
    <s v="There are concerns around the potential dilution of the transaction."/>
    <s v="Yes"/>
  </r>
  <r>
    <x v="587"/>
    <s v="China"/>
    <s v="CNE1000023C8"/>
    <s v="BZ1JH10"/>
    <s v="Extraordinary Shareholders"/>
    <d v="2023-03-30T00:00:00"/>
    <s v="Management"/>
    <s v="G"/>
    <s v="Yes"/>
    <n v="2.0299999999999998"/>
    <s v="Approve Target Subscribers and Subscription Method"/>
    <s v="Other"/>
    <s v="For"/>
    <x v="1"/>
    <s v="There are concerns around the potential dilution of the transaction."/>
    <s v="Yes"/>
  </r>
  <r>
    <x v="587"/>
    <s v="China"/>
    <s v="CNE1000023C8"/>
    <s v="BZ1JH10"/>
    <s v="Extraordinary Shareholders"/>
    <d v="2023-03-30T00:00:00"/>
    <s v="Management"/>
    <s v="G"/>
    <s v="Yes"/>
    <n v="2.04"/>
    <s v="Approve Pricing Base Date, Issue Price and Pricing Principles"/>
    <s v="Other"/>
    <s v="For"/>
    <x v="1"/>
    <s v="There are concerns around the potential dilution of the transaction."/>
    <s v="Yes"/>
  </r>
  <r>
    <x v="587"/>
    <s v="China"/>
    <s v="CNE1000023C8"/>
    <s v="BZ1JH10"/>
    <s v="Extraordinary Shareholders"/>
    <d v="2023-03-30T00:00:00"/>
    <s v="Management"/>
    <s v="G"/>
    <s v="Yes"/>
    <n v="2.0499999999999998"/>
    <s v="Approve Issue Size"/>
    <s v="Other"/>
    <s v="For"/>
    <x v="1"/>
    <s v="There are concerns around the potential dilution of the transaction."/>
    <s v="Yes"/>
  </r>
  <r>
    <x v="587"/>
    <s v="China"/>
    <s v="CNE1000023C8"/>
    <s v="BZ1JH10"/>
    <s v="Extraordinary Shareholders"/>
    <d v="2023-03-30T00:00:00"/>
    <s v="Management"/>
    <s v="G"/>
    <s v="Yes"/>
    <n v="2.06"/>
    <s v="Approve Lock-up Period"/>
    <s v="Other"/>
    <s v="For"/>
    <x v="1"/>
    <s v="There are concerns around the potential dilution of the transaction."/>
    <s v="Yes"/>
  </r>
  <r>
    <x v="587"/>
    <s v="China"/>
    <s v="CNE1000023C8"/>
    <s v="BZ1JH10"/>
    <s v="Extraordinary Shareholders"/>
    <d v="2023-03-30T00:00:00"/>
    <s v="Management"/>
    <s v="G"/>
    <s v="Yes"/>
    <n v="2.0699999999999998"/>
    <s v="Approve Listing Venue"/>
    <s v="Other"/>
    <s v="For"/>
    <x v="1"/>
    <s v="There are concerns around the potential dilution of the transaction."/>
    <s v="Yes"/>
  </r>
  <r>
    <x v="587"/>
    <s v="China"/>
    <s v="CNE1000023C8"/>
    <s v="BZ1JH10"/>
    <s v="Extraordinary Shareholders"/>
    <d v="2023-03-30T00:00:00"/>
    <s v="Management"/>
    <s v="G"/>
    <s v="Yes"/>
    <n v="2.08"/>
    <s v="Approve Amount and the Use of Proceeds"/>
    <s v="Other"/>
    <s v="For"/>
    <x v="1"/>
    <s v="There are concerns around the potential dilution of the transaction."/>
    <s v="Yes"/>
  </r>
  <r>
    <x v="587"/>
    <s v="China"/>
    <s v="CNE1000023C8"/>
    <s v="BZ1JH10"/>
    <s v="Extraordinary Shareholders"/>
    <d v="2023-03-30T00:00:00"/>
    <s v="Management"/>
    <s v="G"/>
    <s v="Yes"/>
    <n v="2.09"/>
    <s v="Approve Arrangement of Accumulated Undistributed Profits of the Company Prior to Completion of the Issuance to Specific Subscribers"/>
    <s v="Other"/>
    <s v="For"/>
    <x v="1"/>
    <s v="There are concerns around the potential dilution of the transaction."/>
    <s v="Yes"/>
  </r>
  <r>
    <x v="587"/>
    <s v="China"/>
    <s v="CNE1000023C8"/>
    <s v="BZ1JH10"/>
    <s v="Extraordinary Shareholders"/>
    <d v="2023-03-30T00:00:00"/>
    <s v="Management"/>
    <s v="G"/>
    <s v="Yes"/>
    <n v="2.1"/>
    <s v="Approve Validity Period of the Resolutions for the Issuance to Specific Subscribers"/>
    <s v="Other"/>
    <s v="For"/>
    <x v="1"/>
    <s v="There are concerns around the potential dilution of the transaction."/>
    <s v="Yes"/>
  </r>
  <r>
    <x v="587"/>
    <s v="China"/>
    <s v="CNE1000023C8"/>
    <s v="BZ1JH10"/>
    <s v="Extraordinary Shareholders"/>
    <d v="2023-03-30T00:00:00"/>
    <s v="Management"/>
    <s v="G"/>
    <s v="Yes"/>
    <n v="3"/>
    <s v="Approve Proposal for the Issuance of A Shares to Specific Subscribers by the Company"/>
    <s v="Other"/>
    <s v="For"/>
    <x v="1"/>
    <s v="There are concerns around the potential dilution of the transaction."/>
    <s v="Yes"/>
  </r>
  <r>
    <x v="587"/>
    <s v="China"/>
    <s v="CNE1000023C8"/>
    <s v="BZ1JH10"/>
    <s v="Extraordinary Shareholders"/>
    <d v="2023-03-30T00:00:00"/>
    <s v="Management"/>
    <s v="G"/>
    <s v="Yes"/>
    <n v="4"/>
    <s v="Approve Demonstration and Analysis Report for the Plan of the Issuance of A Shares to Specific Subscribers by the Company"/>
    <s v="Reports"/>
    <s v="For"/>
    <x v="1"/>
    <s v="There are concerns around the potential dilution of the transaction."/>
    <s v="Yes"/>
  </r>
  <r>
    <x v="587"/>
    <s v="China"/>
    <s v="CNE1000023C8"/>
    <s v="BZ1JH10"/>
    <s v="Extraordinary Shareholders"/>
    <d v="2023-03-30T00:00:00"/>
    <s v="Management"/>
    <s v="G"/>
    <s v="Yes"/>
    <n v="5"/>
    <s v="Approve Feasibility Study Report for the Use of Proceeds from the Issuance of A Shares to Specific Subscribers"/>
    <s v="Reports"/>
    <s v="For"/>
    <x v="1"/>
    <s v="There are concerns around the potential dilution of the transaction."/>
    <s v="Yes"/>
  </r>
  <r>
    <x v="587"/>
    <s v="China"/>
    <s v="CNE1000023C8"/>
    <s v="BZ1JH10"/>
    <s v="Extraordinary Shareholders"/>
    <d v="2023-03-30T00:00:00"/>
    <s v="Management"/>
    <s v="G"/>
    <s v="Yes"/>
    <n v="6"/>
    <s v="Approve Exemption of Preparation of the Report on the Use of Proceeds Previously Raised by the Company"/>
    <s v="Reports"/>
    <s v="For"/>
    <x v="1"/>
    <s v="There are concerns around the potential dilution of the transaction."/>
    <s v="Yes"/>
  </r>
  <r>
    <x v="587"/>
    <s v="China"/>
    <s v="CNE1000023C8"/>
    <s v="BZ1JH10"/>
    <s v="Extraordinary Shareholders"/>
    <d v="2023-03-30T00:00:00"/>
    <s v="Management"/>
    <s v="G"/>
    <s v="Yes"/>
    <n v="7"/>
    <s v="Approve Dilution of Current Returns by the Issuance of A Shares to Specific Subscribers and Remedial Measures and Relevant Undertakings"/>
    <s v="Other"/>
    <s v="For"/>
    <x v="1"/>
    <s v="There are concerns around the potential dilution of the transaction."/>
    <s v="Yes"/>
  </r>
  <r>
    <x v="587"/>
    <s v="China"/>
    <s v="CNE1000023C8"/>
    <s v="BZ1JH10"/>
    <s v="Extraordinary Shareholders"/>
    <d v="2023-03-30T00:00:00"/>
    <s v="Management"/>
    <s v="G"/>
    <s v="Yes"/>
    <n v="8"/>
    <s v="Approve Shareholders' Return Plan of the Company for the Next Three Years (2023-2025)"/>
    <s v="Other"/>
    <s v="For"/>
    <x v="1"/>
    <s v="There are concerns around the potential dilution of the transaction."/>
    <s v="Yes"/>
  </r>
  <r>
    <x v="587"/>
    <s v="China"/>
    <s v="CNE1000023C8"/>
    <s v="BZ1JH10"/>
    <s v="Extraordinary Shareholders"/>
    <d v="2023-03-30T00:00:00"/>
    <s v="Management"/>
    <s v="G"/>
    <s v="Yes"/>
    <n v="9"/>
    <s v="Authorize Board to Handle All Matters in Relation to the Issuance of A Shares to Specific Subscribers to be Submitted at the General Meeting and Class Meetings"/>
    <s v="Other"/>
    <s v="For"/>
    <x v="1"/>
    <s v="There are concerns around the potential dilution of the transaction."/>
    <s v="Yes"/>
  </r>
  <r>
    <x v="587"/>
    <s v="China"/>
    <s v="CNE1000023C8"/>
    <s v="BZ1JH10"/>
    <s v="Special"/>
    <d v="2023-03-30T00:00:00"/>
    <s v="Management"/>
    <s v="G"/>
    <s v="Yes"/>
    <n v="1.01"/>
    <s v="Approve Class and Nominal Value of Shares to be Issued"/>
    <s v="Other"/>
    <s v="For"/>
    <x v="1"/>
    <s v="There are concerns around the potential dilution of the transaction."/>
    <s v="Yes"/>
  </r>
  <r>
    <x v="587"/>
    <s v="China"/>
    <s v="CNE1000023C8"/>
    <s v="BZ1JH10"/>
    <s v="Special"/>
    <d v="2023-03-30T00:00:00"/>
    <s v="Management"/>
    <s v="G"/>
    <s v="Yes"/>
    <n v="1.02"/>
    <s v="Approve Method and Time of Issuance"/>
    <s v="Other"/>
    <s v="For"/>
    <x v="1"/>
    <s v="There are concerns around the potential dilution of the transaction."/>
    <s v="Yes"/>
  </r>
  <r>
    <x v="587"/>
    <s v="China"/>
    <s v="CNE1000023C8"/>
    <s v="BZ1JH10"/>
    <s v="Special"/>
    <d v="2023-03-30T00:00:00"/>
    <s v="Management"/>
    <s v="G"/>
    <s v="Yes"/>
    <n v="1.03"/>
    <s v="Approve Target Subscribers and Subscription Method"/>
    <s v="Other"/>
    <s v="For"/>
    <x v="1"/>
    <s v="There are concerns around the potential dilution of the transaction."/>
    <s v="Yes"/>
  </r>
  <r>
    <x v="587"/>
    <s v="China"/>
    <s v="CNE1000023C8"/>
    <s v="BZ1JH10"/>
    <s v="Special"/>
    <d v="2023-03-30T00:00:00"/>
    <s v="Management"/>
    <s v="G"/>
    <s v="Yes"/>
    <n v="1.04"/>
    <s v="Approve Pricing Base Date, Issue Price and Pricing Principles"/>
    <s v="Other"/>
    <s v="For"/>
    <x v="1"/>
    <s v="There are concerns around the potential dilution of the transaction."/>
    <s v="Yes"/>
  </r>
  <r>
    <x v="587"/>
    <s v="China"/>
    <s v="CNE1000023C8"/>
    <s v="BZ1JH10"/>
    <s v="Special"/>
    <d v="2023-03-30T00:00:00"/>
    <s v="Management"/>
    <s v="G"/>
    <s v="Yes"/>
    <n v="1.05"/>
    <s v="Approve Issue Size"/>
    <s v="Other"/>
    <s v="For"/>
    <x v="1"/>
    <s v="There are concerns around the potential dilution of the transaction."/>
    <s v="Yes"/>
  </r>
  <r>
    <x v="587"/>
    <s v="China"/>
    <s v="CNE1000023C8"/>
    <s v="BZ1JH10"/>
    <s v="Special"/>
    <d v="2023-03-30T00:00:00"/>
    <s v="Management"/>
    <s v="G"/>
    <s v="Yes"/>
    <n v="1.06"/>
    <s v="Approve Lock-up Period"/>
    <s v="Other"/>
    <s v="For"/>
    <x v="1"/>
    <s v="There are concerns around the potential dilution of the transaction."/>
    <s v="Yes"/>
  </r>
  <r>
    <x v="587"/>
    <s v="China"/>
    <s v="CNE1000023C8"/>
    <s v="BZ1JH10"/>
    <s v="Special"/>
    <d v="2023-03-30T00:00:00"/>
    <s v="Management"/>
    <s v="G"/>
    <s v="Yes"/>
    <n v="1.07"/>
    <s v="Approve Listing Venue"/>
    <s v="Other"/>
    <s v="For"/>
    <x v="1"/>
    <s v="There are concerns around the potential dilution of the transaction."/>
    <s v="Yes"/>
  </r>
  <r>
    <x v="587"/>
    <s v="China"/>
    <s v="CNE1000023C8"/>
    <s v="BZ1JH10"/>
    <s v="Special"/>
    <d v="2023-03-30T00:00:00"/>
    <s v="Management"/>
    <s v="G"/>
    <s v="Yes"/>
    <n v="1.08"/>
    <s v="Approve Amount and the Use of Proceeds"/>
    <s v="Other"/>
    <s v="For"/>
    <x v="1"/>
    <s v="There are concerns around the potential dilution of the transaction."/>
    <s v="Yes"/>
  </r>
  <r>
    <x v="587"/>
    <s v="China"/>
    <s v="CNE1000023C8"/>
    <s v="BZ1JH10"/>
    <s v="Special"/>
    <d v="2023-03-30T00:00:00"/>
    <s v="Management"/>
    <s v="G"/>
    <s v="Yes"/>
    <n v="1.0900000000000001"/>
    <s v="Approve Arrangement of Accumulated Undistributed Profits of the Company Prior to Completion of the Issuance to Specific Subscribers"/>
    <s v="Other"/>
    <s v="For"/>
    <x v="1"/>
    <s v="There are concerns around the potential dilution of the transaction."/>
    <s v="Yes"/>
  </r>
  <r>
    <x v="587"/>
    <s v="China"/>
    <s v="CNE1000023C8"/>
    <s v="BZ1JH10"/>
    <s v="Special"/>
    <d v="2023-03-30T00:00:00"/>
    <s v="Management"/>
    <s v="G"/>
    <s v="Yes"/>
    <n v="1.1000000000000001"/>
    <s v="Approve Validity Period of the Resolutions for the Issuance to Specific Subscribers"/>
    <s v="Other"/>
    <s v="For"/>
    <x v="1"/>
    <s v="There are concerns around the potential dilution of the transaction."/>
    <s v="Yes"/>
  </r>
  <r>
    <x v="587"/>
    <s v="China"/>
    <s v="CNE1000023C8"/>
    <s v="BZ1JH10"/>
    <s v="Special"/>
    <d v="2023-03-30T00:00:00"/>
    <s v="Management"/>
    <s v="G"/>
    <s v="Yes"/>
    <n v="2"/>
    <s v="Approve Proposal for the Issuance of A Shares to Specific Subscribers by the Company"/>
    <s v="Other"/>
    <s v="For"/>
    <x v="1"/>
    <s v="There are concerns around the potential dilution of the transaction."/>
    <s v="Yes"/>
  </r>
  <r>
    <x v="587"/>
    <s v="China"/>
    <s v="CNE1000023C8"/>
    <s v="BZ1JH10"/>
    <s v="Special"/>
    <d v="2023-03-30T00:00:00"/>
    <s v="Management"/>
    <s v="G"/>
    <s v="Yes"/>
    <n v="3"/>
    <s v="Approve Demonstration and Analysis Report for the Plan of the Issuance of A Shares to Specific Subscribers by the Company"/>
    <s v="Reports"/>
    <s v="For"/>
    <x v="1"/>
    <s v="There are concerns around the potential dilution of the transaction."/>
    <s v="Yes"/>
  </r>
  <r>
    <x v="587"/>
    <s v="China"/>
    <s v="CNE1000023C8"/>
    <s v="BZ1JH10"/>
    <s v="Special"/>
    <d v="2023-03-30T00:00:00"/>
    <s v="Management"/>
    <s v="G"/>
    <s v="Yes"/>
    <n v="4"/>
    <s v="Approve Feasibility Study Report for the Use of Proceeds from the Issuance of A Shares to Specific Subscribers"/>
    <s v="Reports"/>
    <s v="For"/>
    <x v="1"/>
    <s v="There are concerns around the potential dilution of the transaction."/>
    <s v="Yes"/>
  </r>
  <r>
    <x v="587"/>
    <s v="China"/>
    <s v="CNE1000023C8"/>
    <s v="BZ1JH10"/>
    <s v="Special"/>
    <d v="2023-03-30T00:00:00"/>
    <s v="Management"/>
    <s v="G"/>
    <s v="Yes"/>
    <n v="5"/>
    <s v="Authorize Board to Handle All Matters in Relation to the Issuance of A Shares to Specific Subscribers to be Submitted at the General Meeting and Class Meetings"/>
    <s v="Other"/>
    <s v="For"/>
    <x v="1"/>
    <s v="There are concerns around the potential dilution of the transaction."/>
    <s v="Yes"/>
  </r>
  <r>
    <x v="588"/>
    <s v="China"/>
    <s v="CNE000000T18"/>
    <n v="6042017"/>
    <s v="Special"/>
    <d v="2023-03-30T00:00:00"/>
    <s v="Management"/>
    <s v="G"/>
    <s v="Yes"/>
    <n v="1"/>
    <s v="Approve Project Investment Plan"/>
    <s v="Other"/>
    <s v="For"/>
    <x v="1"/>
    <s v="Not enough disclosure to make an informed decision."/>
    <s v="Yes"/>
  </r>
  <r>
    <x v="588"/>
    <s v="China"/>
    <s v="CNE000000T18"/>
    <n v="6042017"/>
    <s v="Special"/>
    <d v="2023-03-30T00:00:00"/>
    <s v="Management"/>
    <s v="G"/>
    <s v="Yes"/>
    <n v="2"/>
    <s v="Elect Dai Lu as Independent Director"/>
    <s v="Election of Directors"/>
    <s v="For"/>
    <x v="2"/>
    <m/>
    <s v="No"/>
  </r>
  <r>
    <x v="588"/>
    <s v="China"/>
    <s v="CNE000000T18"/>
    <n v="6042017"/>
    <s v="Special"/>
    <d v="2023-03-30T00:00:00"/>
    <s v="Shareholder"/>
    <s v="G"/>
    <s v="Yes"/>
    <n v="3"/>
    <s v="Elect Zhou Yuanping as Supervisor"/>
    <s v="Other"/>
    <s v="For"/>
    <x v="2"/>
    <m/>
    <s v="No"/>
  </r>
  <r>
    <x v="588"/>
    <s v="China"/>
    <s v="CNE000000T18"/>
    <n v="6042017"/>
    <s v="Special"/>
    <d v="2023-03-30T00:00:00"/>
    <s v="Management"/>
    <s v="G"/>
    <s v="Yes"/>
    <n v="4"/>
    <s v="Amend Management System for Providing Guarantees"/>
    <s v="Other"/>
    <s v="For"/>
    <x v="1"/>
    <s v="Lack of disclosure surrounding changes to articles."/>
    <s v="Yes"/>
  </r>
  <r>
    <x v="588"/>
    <s v="China"/>
    <s v="CNE000000T18"/>
    <n v="6042017"/>
    <s v="Special"/>
    <d v="2023-03-30T00:00:00"/>
    <s v="Management"/>
    <s v="G"/>
    <s v="Yes"/>
    <n v="5"/>
    <s v="Approve Investment in the Implementation of Green Smelting Upgrade Project"/>
    <s v="Other"/>
    <s v="For"/>
    <x v="2"/>
    <m/>
    <s v="No"/>
  </r>
  <r>
    <x v="588"/>
    <s v="China"/>
    <s v="CNE000000T18"/>
    <n v="6042017"/>
    <s v="Special"/>
    <d v="2023-03-30T00:00:00"/>
    <s v="Management"/>
    <s v="G"/>
    <s v="Yes"/>
    <n v="6"/>
    <s v="Approve Related Party Transaction Pricing Mechanism and 2022 and 2023 Related Party Transactions"/>
    <s v="Other"/>
    <s v="For"/>
    <x v="2"/>
    <m/>
    <s v="No"/>
  </r>
  <r>
    <x v="589"/>
    <s v="Denmark"/>
    <s v="DK0060227585"/>
    <s v="B573M11"/>
    <s v="Extraordinary Shareholders"/>
    <d v="2023-03-30T00:00:00"/>
    <s v="Management"/>
    <s v="G"/>
    <s v="Yes"/>
    <n v="1"/>
    <s v="Approve Merger Agreement with Novozymes A/S"/>
    <s v="Other"/>
    <s v="For"/>
    <x v="2"/>
    <m/>
    <s v="No"/>
  </r>
  <r>
    <x v="589"/>
    <s v="Denmark"/>
    <s v="DK0060227585"/>
    <s v="B573M11"/>
    <s v="Extraordinary Shareholders"/>
    <d v="2023-03-30T00:00:00"/>
    <s v="Management"/>
    <s v="G"/>
    <s v="Yes"/>
    <n v="2"/>
    <s v="Approve Indemnification of Members of the Board of Directors and Executive Management"/>
    <s v="Election of Directors"/>
    <s v="For"/>
    <x v="2"/>
    <m/>
    <s v="No"/>
  </r>
  <r>
    <x v="589"/>
    <s v="Denmark"/>
    <s v="DK0060227585"/>
    <s v="B573M11"/>
    <s v="Extraordinary Shareholders"/>
    <d v="2023-03-30T00:00:00"/>
    <s v="Management"/>
    <s v="G"/>
    <s v="Yes"/>
    <n v="3"/>
    <s v="Change Fiscal Year End to Dec. 31"/>
    <s v="Other"/>
    <s v="For"/>
    <x v="2"/>
    <m/>
    <s v="No"/>
  </r>
  <r>
    <x v="589"/>
    <s v="Denmark"/>
    <s v="DK0060227585"/>
    <s v="B573M11"/>
    <s v="Extraordinary Shareholders"/>
    <d v="2023-03-30T00:00:00"/>
    <s v="Management"/>
    <s v="G"/>
    <s v="Yes"/>
    <n v="4"/>
    <s v="Approve Remuneration of Directors for FY 2022/23"/>
    <s v="Election of Directors"/>
    <s v="For"/>
    <x v="2"/>
    <m/>
    <s v="No"/>
  </r>
  <r>
    <x v="589"/>
    <s v="Denmark"/>
    <s v="DK0060227585"/>
    <s v="B573M11"/>
    <s v="Extraordinary Shareholders"/>
    <d v="2023-03-30T00:00:00"/>
    <s v="Management"/>
    <s v="G"/>
    <s v="Yes"/>
    <n v="5"/>
    <s v="Authorize Editorial Changes to Adopted Resolutions in Connection with Registration with Danish Authorities"/>
    <s v="Other"/>
    <s v="For"/>
    <x v="2"/>
    <m/>
    <s v="No"/>
  </r>
  <r>
    <x v="590"/>
    <s v="Japan"/>
    <s v="JP3519400000"/>
    <n v="6196408"/>
    <s v="Annual"/>
    <d v="2023-03-30T00:00:00"/>
    <s v="Management"/>
    <s v="G"/>
    <s v="Yes"/>
    <n v="1"/>
    <s v="Approve Allocation of Income, with a Final Dividend of JPY 40"/>
    <s v="Other"/>
    <s v="For"/>
    <x v="2"/>
    <m/>
    <s v="No"/>
  </r>
  <r>
    <x v="590"/>
    <s v="Japan"/>
    <s v="JP3519400000"/>
    <n v="6196408"/>
    <s v="Annual"/>
    <d v="2023-03-30T00:00:00"/>
    <s v="Management"/>
    <s v="G"/>
    <s v="Yes"/>
    <n v="2.1"/>
    <s v="Elect Director Tateishi, Fumio"/>
    <s v="Election of Directors"/>
    <s v="For"/>
    <x v="2"/>
    <m/>
    <s v="No"/>
  </r>
  <r>
    <x v="590"/>
    <s v="Japan"/>
    <s v="JP3519400000"/>
    <n v="6196408"/>
    <s v="Annual"/>
    <d v="2023-03-30T00:00:00"/>
    <s v="Management"/>
    <s v="G"/>
    <s v="Yes"/>
    <n v="2.2000000000000002"/>
    <s v="Elect Director Teramoto, Hideo"/>
    <s v="Election of Directors"/>
    <s v="For"/>
    <x v="2"/>
    <m/>
    <s v="No"/>
  </r>
  <r>
    <x v="590"/>
    <s v="Japan"/>
    <s v="JP3519400000"/>
    <n v="6196408"/>
    <s v="Annual"/>
    <d v="2023-03-30T00:00:00"/>
    <s v="Management"/>
    <s v="G"/>
    <s v="Yes"/>
    <n v="2.2999999999999998"/>
    <s v="Elect Director Christoph Franz"/>
    <s v="Election of Directors"/>
    <s v="For"/>
    <x v="2"/>
    <m/>
    <s v="No"/>
  </r>
  <r>
    <x v="590"/>
    <s v="Japan"/>
    <s v="JP3519400000"/>
    <n v="6196408"/>
    <s v="Annual"/>
    <d v="2023-03-30T00:00:00"/>
    <s v="Management"/>
    <s v="G"/>
    <s v="Yes"/>
    <n v="2.4"/>
    <s v="Elect Director James H. Sabry"/>
    <s v="Election of Directors"/>
    <s v="For"/>
    <x v="2"/>
    <m/>
    <s v="No"/>
  </r>
  <r>
    <x v="590"/>
    <s v="Japan"/>
    <s v="JP3519400000"/>
    <n v="6196408"/>
    <s v="Annual"/>
    <d v="2023-03-30T00:00:00"/>
    <s v="Management"/>
    <s v="G"/>
    <s v="Yes"/>
    <n v="2.5"/>
    <s v="Elect Director Teresa A. Graham"/>
    <s v="Election of Directors"/>
    <s v="For"/>
    <x v="2"/>
    <m/>
    <s v="No"/>
  </r>
  <r>
    <x v="590"/>
    <s v="Japan"/>
    <s v="JP3519400000"/>
    <n v="6196408"/>
    <s v="Annual"/>
    <d v="2023-03-30T00:00:00"/>
    <s v="Management"/>
    <s v="G"/>
    <s v="Yes"/>
    <n v="3.1"/>
    <s v="Appoint Statutory Auditor Yamada, Shigehiro"/>
    <s v="Auditors"/>
    <s v="For"/>
    <x v="2"/>
    <m/>
    <s v="No"/>
  </r>
  <r>
    <x v="590"/>
    <s v="Japan"/>
    <s v="JP3519400000"/>
    <n v="6196408"/>
    <s v="Annual"/>
    <d v="2023-03-30T00:00:00"/>
    <s v="Management"/>
    <s v="G"/>
    <s v="Yes"/>
    <n v="3.2"/>
    <s v="Appoint Statutory Auditor Waseda, Yumiko"/>
    <s v="Auditors"/>
    <s v="For"/>
    <x v="2"/>
    <m/>
    <s v="No"/>
  </r>
  <r>
    <x v="591"/>
    <s v="USA"/>
    <s v="US1717793095"/>
    <s v="B1FLZ21"/>
    <s v="Annual"/>
    <d v="2023-03-30T00:00:00"/>
    <s v="Management"/>
    <s v="G"/>
    <s v="Yes"/>
    <n v="2"/>
    <s v="Ratify PricewaterhouseCoopers LLP as Auditors"/>
    <s v="Auditors"/>
    <s v="For"/>
    <x v="2"/>
    <m/>
    <s v="No"/>
  </r>
  <r>
    <x v="591"/>
    <s v="USA"/>
    <s v="US1717793095"/>
    <s v="B1FLZ21"/>
    <s v="Annual"/>
    <d v="2023-03-30T00:00:00"/>
    <s v="Management"/>
    <s v="G"/>
    <s v="Yes"/>
    <n v="3"/>
    <s v="Advisory Vote to Ratify Named Executive Officers' Compensation"/>
    <s v="Other"/>
    <s v="For"/>
    <x v="1"/>
    <s v="Vesting of performance awards is less than three years. Accelerated vesting of awards undermines shareholder long-term interest. Excessive severance package."/>
    <s v="Yes"/>
  </r>
  <r>
    <x v="591"/>
    <s v="USA"/>
    <s v="US1717793095"/>
    <s v="B1FLZ21"/>
    <s v="Annual"/>
    <d v="2023-03-30T00:00:00"/>
    <s v="Management"/>
    <s v="G"/>
    <s v="Yes"/>
    <n v="4"/>
    <s v="Advisory Vote on Say on Pay Frequency"/>
    <s v="Other"/>
    <s v="One Year"/>
    <x v="5"/>
    <m/>
    <s v="No"/>
  </r>
  <r>
    <x v="591"/>
    <s v="USA"/>
    <s v="US1717793095"/>
    <s v="B1FLZ21"/>
    <s v="Annual"/>
    <d v="2023-03-30T00:00:00"/>
    <s v="Management"/>
    <s v="G"/>
    <s v="Yes"/>
    <s v="1a"/>
    <s v="Elect Director Joanne B. Olsen"/>
    <s v="Election of Directors"/>
    <s v="For"/>
    <x v="2"/>
    <m/>
    <s v="No"/>
  </r>
  <r>
    <x v="591"/>
    <s v="USA"/>
    <s v="US1717793095"/>
    <s v="B1FLZ21"/>
    <s v="Annual"/>
    <d v="2023-03-30T00:00:00"/>
    <s v="Management"/>
    <s v="G"/>
    <s v="Yes"/>
    <s v="1b"/>
    <s v="Elect Director Gary B. Smith"/>
    <s v="Election of Directors"/>
    <s v="For"/>
    <x v="2"/>
    <m/>
    <s v="No"/>
  </r>
  <r>
    <x v="592"/>
    <s v="Japan"/>
    <s v="JP3551520004"/>
    <n v="6416281"/>
    <s v="Annual"/>
    <d v="2023-03-30T00:00:00"/>
    <s v="Management"/>
    <s v="G"/>
    <s v="Yes"/>
    <n v="1"/>
    <s v="Amend Articles to Adopt Board Structure with Three Committees - Clarify Director Authority on Shareholder Meetings - Amend Provisions on Number of Directors - Amend Provisions on Director Titles"/>
    <s v="Election of Directors"/>
    <s v="For"/>
    <x v="2"/>
    <m/>
    <s v="No"/>
  </r>
  <r>
    <x v="592"/>
    <s v="Japan"/>
    <s v="JP3551520004"/>
    <n v="6416281"/>
    <s v="Annual"/>
    <d v="2023-03-30T00:00:00"/>
    <s v="Management"/>
    <s v="G"/>
    <s v="Yes"/>
    <n v="2.1"/>
    <s v="Elect Director Timothy Andree"/>
    <s v="Election of Directors"/>
    <s v="For"/>
    <x v="1"/>
    <s v="Director under investigation for a breach of ethics, and there are significant concerns with corporate culture."/>
    <s v="Yes"/>
  </r>
  <r>
    <x v="592"/>
    <s v="Japan"/>
    <s v="JP3551520004"/>
    <n v="6416281"/>
    <s v="Annual"/>
    <d v="2023-03-30T00:00:00"/>
    <s v="Management"/>
    <s v="G"/>
    <s v="Yes"/>
    <n v="2.1"/>
    <s v="Elect Director Matsuda, Yuka"/>
    <s v="Election of Directors"/>
    <s v="For"/>
    <x v="2"/>
    <m/>
    <s v="No"/>
  </r>
  <r>
    <x v="592"/>
    <s v="Japan"/>
    <s v="JP3551520004"/>
    <n v="6416281"/>
    <s v="Annual"/>
    <d v="2023-03-30T00:00:00"/>
    <s v="Management"/>
    <s v="G"/>
    <s v="Yes"/>
    <n v="2.2000000000000002"/>
    <s v="Elect Director Igarashi, Hiroshi"/>
    <s v="Election of Directors"/>
    <s v="For"/>
    <x v="1"/>
    <s v="Director under investigation for a breach of ethics, and there are significant concerns with corporate culture."/>
    <s v="Yes"/>
  </r>
  <r>
    <x v="592"/>
    <s v="Japan"/>
    <s v="JP3551520004"/>
    <n v="6416281"/>
    <s v="Annual"/>
    <d v="2023-03-30T00:00:00"/>
    <s v="Management"/>
    <s v="G"/>
    <s v="Yes"/>
    <n v="2.2999999999999998"/>
    <s v="Elect Director Soga, Arinobu"/>
    <s v="Election of Directors"/>
    <s v="For"/>
    <x v="1"/>
    <s v="Director under investigation for a breach of ethics, and there are significant concerns with corporate culture."/>
    <s v="Yes"/>
  </r>
  <r>
    <x v="592"/>
    <s v="Japan"/>
    <s v="JP3551520004"/>
    <n v="6416281"/>
    <s v="Annual"/>
    <d v="2023-03-30T00:00:00"/>
    <s v="Management"/>
    <s v="G"/>
    <s v="Yes"/>
    <n v="2.4"/>
    <s v="Elect Director Nick Priday"/>
    <s v="Election of Directors"/>
    <s v="For"/>
    <x v="2"/>
    <m/>
    <s v="No"/>
  </r>
  <r>
    <x v="592"/>
    <s v="Japan"/>
    <s v="JP3551520004"/>
    <n v="6416281"/>
    <s v="Annual"/>
    <d v="2023-03-30T00:00:00"/>
    <s v="Management"/>
    <s v="G"/>
    <s v="Yes"/>
    <n v="2.5"/>
    <s v="Elect Director Matsui, Gan"/>
    <s v="Election of Directors"/>
    <s v="For"/>
    <x v="2"/>
    <m/>
    <s v="No"/>
  </r>
  <r>
    <x v="592"/>
    <s v="Japan"/>
    <s v="JP3551520004"/>
    <n v="6416281"/>
    <s v="Annual"/>
    <d v="2023-03-30T00:00:00"/>
    <s v="Management"/>
    <s v="G"/>
    <s v="Yes"/>
    <n v="2.6"/>
    <s v="Elect Director Paul Candland"/>
    <s v="Election of Directors"/>
    <s v="For"/>
    <x v="2"/>
    <m/>
    <s v="No"/>
  </r>
  <r>
    <x v="592"/>
    <s v="Japan"/>
    <s v="JP3551520004"/>
    <n v="6416281"/>
    <s v="Annual"/>
    <d v="2023-03-30T00:00:00"/>
    <s v="Management"/>
    <s v="G"/>
    <s v="Yes"/>
    <n v="2.7"/>
    <s v="Elect Director Andrew House"/>
    <s v="Election of Directors"/>
    <s v="For"/>
    <x v="2"/>
    <m/>
    <s v="No"/>
  </r>
  <r>
    <x v="592"/>
    <s v="Japan"/>
    <s v="JP3551520004"/>
    <n v="6416281"/>
    <s v="Annual"/>
    <d v="2023-03-30T00:00:00"/>
    <s v="Management"/>
    <s v="G"/>
    <s v="Yes"/>
    <n v="2.8"/>
    <s v="Elect Director Sagawa, Keiichi"/>
    <s v="Election of Directors"/>
    <s v="For"/>
    <x v="1"/>
    <s v="Board lacks diversity."/>
    <s v="Yes"/>
  </r>
  <r>
    <x v="592"/>
    <s v="Japan"/>
    <s v="JP3551520004"/>
    <n v="6416281"/>
    <s v="Annual"/>
    <d v="2023-03-30T00:00:00"/>
    <s v="Management"/>
    <s v="G"/>
    <s v="Yes"/>
    <n v="2.9"/>
    <s v="Elect Director Sogabe, Mihoko"/>
    <s v="Election of Directors"/>
    <s v="For"/>
    <x v="2"/>
    <m/>
    <s v="No"/>
  </r>
  <r>
    <x v="593"/>
    <s v="South Korea"/>
    <s v="KR7139130009"/>
    <s v="B68N347"/>
    <s v="Annual"/>
    <d v="2023-03-30T00:00:00"/>
    <s v="Management"/>
    <s v="G"/>
    <s v="Yes"/>
    <n v="1"/>
    <s v="Approve Financial Statements and Allocation of Income"/>
    <s v="Other"/>
    <s v="For"/>
    <x v="2"/>
    <m/>
    <s v="No"/>
  </r>
  <r>
    <x v="593"/>
    <s v="South Korea"/>
    <s v="KR7139130009"/>
    <s v="B68N347"/>
    <s v="Annual"/>
    <d v="2023-03-30T00:00:00"/>
    <s v="Management"/>
    <s v="G"/>
    <s v="Yes"/>
    <n v="2"/>
    <s v="Amend Articles of Incorporation"/>
    <s v="Other"/>
    <s v="For"/>
    <x v="2"/>
    <m/>
    <s v="No"/>
  </r>
  <r>
    <x v="593"/>
    <s v="South Korea"/>
    <s v="KR7139130009"/>
    <s v="B68N347"/>
    <s v="Annual"/>
    <d v="2023-03-30T00:00:00"/>
    <s v="Management"/>
    <s v="G"/>
    <s v="Yes"/>
    <n v="3.1"/>
    <s v="Elect Choi Yong-ho as Outside Director"/>
    <s v="Election of Directors"/>
    <s v="For"/>
    <x v="2"/>
    <m/>
    <s v="No"/>
  </r>
  <r>
    <x v="593"/>
    <s v="South Korea"/>
    <s v="KR7139130009"/>
    <s v="B68N347"/>
    <s v="Annual"/>
    <d v="2023-03-30T00:00:00"/>
    <s v="Management"/>
    <s v="G"/>
    <s v="Yes"/>
    <n v="3.2"/>
    <s v="Elect Noh Tae-Sik as Outside Director"/>
    <s v="Election of Directors"/>
    <s v="For"/>
    <x v="2"/>
    <m/>
    <s v="No"/>
  </r>
  <r>
    <x v="593"/>
    <s v="South Korea"/>
    <s v="KR7139130009"/>
    <s v="B68N347"/>
    <s v="Annual"/>
    <d v="2023-03-30T00:00:00"/>
    <s v="Management"/>
    <s v="G"/>
    <s v="Yes"/>
    <n v="3.3"/>
    <s v="Elect Jeong Jae-su as Outside Director"/>
    <s v="Election of Directors"/>
    <s v="For"/>
    <x v="2"/>
    <m/>
    <s v="No"/>
  </r>
  <r>
    <x v="593"/>
    <s v="South Korea"/>
    <s v="KR7139130009"/>
    <s v="B68N347"/>
    <s v="Annual"/>
    <d v="2023-03-30T00:00:00"/>
    <s v="Management"/>
    <s v="G"/>
    <s v="Yes"/>
    <n v="4"/>
    <s v="Elect Cho Dong-hwan as Outside Director to Serve as an Audit Committee Member"/>
    <s v="Election of Directors"/>
    <s v="For"/>
    <x v="2"/>
    <m/>
    <s v="No"/>
  </r>
  <r>
    <x v="593"/>
    <s v="South Korea"/>
    <s v="KR7139130009"/>
    <s v="B68N347"/>
    <s v="Annual"/>
    <d v="2023-03-30T00:00:00"/>
    <s v="Management"/>
    <s v="G"/>
    <s v="Yes"/>
    <n v="5"/>
    <s v="Elect Noh Tae-sik as a Member of Audit Committee"/>
    <s v="Other"/>
    <s v="For"/>
    <x v="2"/>
    <m/>
    <s v="No"/>
  </r>
  <r>
    <x v="593"/>
    <s v="South Korea"/>
    <s v="KR7139130009"/>
    <s v="B68N347"/>
    <s v="Annual"/>
    <d v="2023-03-30T00:00:00"/>
    <s v="Management"/>
    <s v="G"/>
    <s v="Yes"/>
    <n v="6"/>
    <s v="Approve Terms of Retirement Pay"/>
    <s v="Other"/>
    <s v="For"/>
    <x v="2"/>
    <m/>
    <s v="No"/>
  </r>
  <r>
    <x v="593"/>
    <s v="South Korea"/>
    <s v="KR7139130009"/>
    <s v="B68N347"/>
    <s v="Annual"/>
    <d v="2023-03-30T00:00:00"/>
    <s v="Management"/>
    <s v="G"/>
    <s v="Yes"/>
    <n v="7"/>
    <s v="Approve Total Remuneration of Inside Directors and Outside Directors"/>
    <s v="Election of Directors"/>
    <s v="For"/>
    <x v="2"/>
    <m/>
    <s v="No"/>
  </r>
  <r>
    <x v="222"/>
    <s v="China"/>
    <s v="CNE100000304"/>
    <n v="6278566"/>
    <s v="Extraordinary Shareholders"/>
    <d v="2023-03-30T00:00:00"/>
    <s v="Shareholder"/>
    <s v="G"/>
    <s v="Yes"/>
    <n v="1.01"/>
    <s v="Elect Liang Shuo as Supervisor"/>
    <s v="Other"/>
    <s v="For"/>
    <x v="2"/>
    <m/>
    <s v="No"/>
  </r>
  <r>
    <x v="594"/>
    <s v="Colombia"/>
    <s v="COC04PA00016"/>
    <s v="B2473N4"/>
    <s v="Annual"/>
    <d v="2023-03-30T00:00:00"/>
    <s v="Management"/>
    <s v="G"/>
    <s v="No"/>
    <n v="1"/>
    <s v="Safety Guidelines"/>
    <s v="Other"/>
    <m/>
    <x v="0"/>
    <m/>
    <s v="No"/>
  </r>
  <r>
    <x v="594"/>
    <s v="Colombia"/>
    <s v="COC04PA00016"/>
    <s v="B2473N4"/>
    <s v="Annual"/>
    <d v="2023-03-30T00:00:00"/>
    <s v="Management"/>
    <s v="G"/>
    <s v="No"/>
    <n v="2"/>
    <s v="Verify Quorum"/>
    <s v="Other"/>
    <m/>
    <x v="0"/>
    <m/>
    <s v="No"/>
  </r>
  <r>
    <x v="594"/>
    <s v="Colombia"/>
    <s v="COC04PA00016"/>
    <s v="B2473N4"/>
    <s v="Annual"/>
    <d v="2023-03-30T00:00:00"/>
    <s v="Management"/>
    <s v="G"/>
    <s v="No"/>
    <n v="3"/>
    <s v="Opening by Chief Executive Officer"/>
    <s v="Other"/>
    <m/>
    <x v="0"/>
    <m/>
    <s v="No"/>
  </r>
  <r>
    <x v="594"/>
    <s v="Colombia"/>
    <s v="COC04PA00016"/>
    <s v="B2473N4"/>
    <s v="Annual"/>
    <d v="2023-03-30T00:00:00"/>
    <s v="Management"/>
    <s v="G"/>
    <s v="Yes"/>
    <n v="4"/>
    <s v="Approve Meeting Agenda"/>
    <s v="Other"/>
    <s v="For"/>
    <x v="2"/>
    <m/>
    <s v="No"/>
  </r>
  <r>
    <x v="594"/>
    <s v="Colombia"/>
    <s v="COC04PA00016"/>
    <s v="B2473N4"/>
    <s v="Annual"/>
    <d v="2023-03-30T00:00:00"/>
    <s v="Management"/>
    <s v="G"/>
    <s v="Yes"/>
    <n v="5"/>
    <s v="Elect Chairman of Meeting"/>
    <s v="Other"/>
    <s v="For"/>
    <x v="2"/>
    <m/>
    <s v="No"/>
  </r>
  <r>
    <x v="594"/>
    <s v="Colombia"/>
    <s v="COC04PA00016"/>
    <s v="B2473N4"/>
    <s v="Annual"/>
    <d v="2023-03-30T00:00:00"/>
    <s v="Management"/>
    <s v="G"/>
    <s v="Yes"/>
    <n v="6"/>
    <s v="Appoint Committee in Charge of Scrutinizing Elections and Polling"/>
    <s v="Other"/>
    <s v="For"/>
    <x v="2"/>
    <m/>
    <s v="No"/>
  </r>
  <r>
    <x v="594"/>
    <s v="Colombia"/>
    <s v="COC04PA00016"/>
    <s v="B2473N4"/>
    <s v="Annual"/>
    <d v="2023-03-30T00:00:00"/>
    <s v="Management"/>
    <s v="G"/>
    <s v="Yes"/>
    <n v="7"/>
    <s v="Elect Meeting Approval Committee"/>
    <s v="Other"/>
    <s v="For"/>
    <x v="2"/>
    <m/>
    <s v="No"/>
  </r>
  <r>
    <x v="594"/>
    <s v="Colombia"/>
    <s v="COC04PA00016"/>
    <s v="B2473N4"/>
    <s v="Annual"/>
    <d v="2023-03-30T00:00:00"/>
    <s v="Management"/>
    <s v="G"/>
    <s v="No"/>
    <n v="8"/>
    <s v="Present Board of Directors' Report on its Operation, Development and Compliance with the Corporate Governance Code"/>
    <s v="Election of Directors"/>
    <m/>
    <x v="0"/>
    <m/>
    <s v="No"/>
  </r>
  <r>
    <x v="594"/>
    <s v="Colombia"/>
    <s v="COC04PA00016"/>
    <s v="B2473N4"/>
    <s v="Annual"/>
    <d v="2023-03-30T00:00:00"/>
    <s v="Management"/>
    <s v="G"/>
    <s v="No"/>
    <n v="9"/>
    <s v="Present 2022 Integrated Management Report"/>
    <s v="Reports"/>
    <m/>
    <x v="0"/>
    <m/>
    <s v="No"/>
  </r>
  <r>
    <x v="594"/>
    <s v="Colombia"/>
    <s v="COC04PA00016"/>
    <s v="B2473N4"/>
    <s v="Annual"/>
    <d v="2023-03-30T00:00:00"/>
    <s v="Management"/>
    <s v="G"/>
    <s v="No"/>
    <n v="10"/>
    <s v="Present Individual and Consolidated Financial Statements"/>
    <s v="Other"/>
    <m/>
    <x v="0"/>
    <m/>
    <s v="No"/>
  </r>
  <r>
    <x v="594"/>
    <s v="Colombia"/>
    <s v="COC04PA00016"/>
    <s v="B2473N4"/>
    <s v="Annual"/>
    <d v="2023-03-30T00:00:00"/>
    <s v="Management"/>
    <s v="G"/>
    <s v="No"/>
    <n v="11"/>
    <s v="Present Auditor's Report"/>
    <s v="Auditors"/>
    <m/>
    <x v="0"/>
    <m/>
    <s v="No"/>
  </r>
  <r>
    <x v="594"/>
    <s v="Colombia"/>
    <s v="COC04PA00016"/>
    <s v="B2473N4"/>
    <s v="Annual"/>
    <d v="2023-03-30T00:00:00"/>
    <s v="Management"/>
    <s v="G"/>
    <s v="Yes"/>
    <n v="12"/>
    <s v="Approve Board of Directors' Report on its Operation, Development and Compliance with the Corporate Governance Code"/>
    <s v="Election of Directors"/>
    <s v="For"/>
    <x v="2"/>
    <m/>
    <s v="No"/>
  </r>
  <r>
    <x v="594"/>
    <s v="Colombia"/>
    <s v="COC04PA00016"/>
    <s v="B2473N4"/>
    <s v="Annual"/>
    <d v="2023-03-30T00:00:00"/>
    <s v="Management"/>
    <s v="G"/>
    <s v="Yes"/>
    <n v="13"/>
    <s v="Approve 2022 Integrated Management Report"/>
    <s v="Reports"/>
    <s v="For"/>
    <x v="2"/>
    <m/>
    <s v="No"/>
  </r>
  <r>
    <x v="594"/>
    <s v="Colombia"/>
    <s v="COC04PA00016"/>
    <s v="B2473N4"/>
    <s v="Annual"/>
    <d v="2023-03-30T00:00:00"/>
    <s v="Management"/>
    <s v="G"/>
    <s v="Yes"/>
    <n v="14"/>
    <s v="Approve Individual and Consolidated Financial Statements"/>
    <s v="Other"/>
    <s v="For"/>
    <x v="2"/>
    <m/>
    <s v="No"/>
  </r>
  <r>
    <x v="594"/>
    <s v="Colombia"/>
    <s v="COC04PA00016"/>
    <s v="B2473N4"/>
    <s v="Annual"/>
    <d v="2023-03-30T00:00:00"/>
    <s v="Management"/>
    <s v="G"/>
    <s v="Yes"/>
    <n v="15"/>
    <s v="Approve Allocation of Income"/>
    <s v="Other"/>
    <s v="For"/>
    <x v="2"/>
    <m/>
    <s v="No"/>
  </r>
  <r>
    <x v="594"/>
    <s v="Colombia"/>
    <s v="COC04PA00016"/>
    <s v="B2473N4"/>
    <s v="Annual"/>
    <d v="2023-03-30T00:00:00"/>
    <s v="Management"/>
    <s v="G"/>
    <s v="Yes"/>
    <n v="16"/>
    <s v="Approve Auditors and Authorize Board to Fix Their Remuneration"/>
    <s v="Incentives and Remuneration"/>
    <s v="For"/>
    <x v="2"/>
    <m/>
    <s v="No"/>
  </r>
  <r>
    <x v="594"/>
    <s v="Colombia"/>
    <s v="COC04PA00016"/>
    <s v="B2473N4"/>
    <s v="Annual"/>
    <d v="2023-03-30T00:00:00"/>
    <s v="Management"/>
    <s v="G"/>
    <s v="Yes"/>
    <n v="17"/>
    <s v="Elect Directors"/>
    <s v="Election of Directors"/>
    <s v="For"/>
    <x v="2"/>
    <m/>
    <s v="No"/>
  </r>
  <r>
    <x v="594"/>
    <s v="Colombia"/>
    <s v="COC04PA00016"/>
    <s v="B2473N4"/>
    <s v="Annual"/>
    <d v="2023-03-30T00:00:00"/>
    <s v="Management"/>
    <s v="G"/>
    <s v="No"/>
    <n v="18"/>
    <s v="Transact Other Business (Non-Voting)"/>
    <s v="Other"/>
    <m/>
    <x v="0"/>
    <m/>
    <s v="No"/>
  </r>
  <r>
    <x v="595"/>
    <s v="Turkey"/>
    <s v="TRASAHOL91Q5"/>
    <s v="B03N0C7"/>
    <s v="Annual"/>
    <d v="2023-03-30T00:00:00"/>
    <s v="Management"/>
    <s v="G"/>
    <s v="Yes"/>
    <n v="1"/>
    <s v="Open Meeting and Elect Presiding Council of Meeting"/>
    <s v="Other"/>
    <s v="For"/>
    <x v="2"/>
    <m/>
    <s v="No"/>
  </r>
  <r>
    <x v="595"/>
    <s v="Turkey"/>
    <s v="TRASAHOL91Q5"/>
    <s v="B03N0C7"/>
    <s v="Annual"/>
    <d v="2023-03-30T00:00:00"/>
    <s v="Management"/>
    <s v="G"/>
    <s v="Yes"/>
    <n v="2"/>
    <s v="Accept Board Report"/>
    <s v="Reports"/>
    <s v="For"/>
    <x v="2"/>
    <m/>
    <s v="No"/>
  </r>
  <r>
    <x v="595"/>
    <s v="Turkey"/>
    <s v="TRASAHOL91Q5"/>
    <s v="B03N0C7"/>
    <s v="Annual"/>
    <d v="2023-03-30T00:00:00"/>
    <s v="Management"/>
    <s v="G"/>
    <s v="Yes"/>
    <n v="3"/>
    <s v="Accept Audit Report"/>
    <s v="Reports"/>
    <s v="For"/>
    <x v="2"/>
    <m/>
    <s v="No"/>
  </r>
  <r>
    <x v="595"/>
    <s v="Turkey"/>
    <s v="TRASAHOL91Q5"/>
    <s v="B03N0C7"/>
    <s v="Annual"/>
    <d v="2023-03-30T00:00:00"/>
    <s v="Management"/>
    <s v="G"/>
    <s v="Yes"/>
    <n v="4"/>
    <s v="Accept Financial Statements"/>
    <s v="Other"/>
    <s v="For"/>
    <x v="2"/>
    <m/>
    <s v="No"/>
  </r>
  <r>
    <x v="595"/>
    <s v="Turkey"/>
    <s v="TRASAHOL91Q5"/>
    <s v="B03N0C7"/>
    <s v="Annual"/>
    <d v="2023-03-30T00:00:00"/>
    <s v="Management"/>
    <s v="G"/>
    <s v="Yes"/>
    <n v="5"/>
    <s v="Approve Discharge of Board"/>
    <s v="Other"/>
    <s v="For"/>
    <x v="2"/>
    <m/>
    <s v="No"/>
  </r>
  <r>
    <x v="595"/>
    <s v="Turkey"/>
    <s v="TRASAHOL91Q5"/>
    <s v="B03N0C7"/>
    <s v="Annual"/>
    <d v="2023-03-30T00:00:00"/>
    <s v="Management"/>
    <s v="G"/>
    <s v="Yes"/>
    <n v="6"/>
    <s v="Approve Allocation of Income"/>
    <s v="Other"/>
    <s v="For"/>
    <x v="2"/>
    <m/>
    <s v="No"/>
  </r>
  <r>
    <x v="595"/>
    <s v="Turkey"/>
    <s v="TRASAHOL91Q5"/>
    <s v="B03N0C7"/>
    <s v="Annual"/>
    <d v="2023-03-30T00:00:00"/>
    <s v="Management"/>
    <s v="G"/>
    <s v="Yes"/>
    <n v="7"/>
    <s v="Elect Directors"/>
    <s v="Election of Directors"/>
    <s v="For"/>
    <x v="1"/>
    <s v="Bundled director election proposal. Insufficient biographical disclosure."/>
    <s v="Yes"/>
  </r>
  <r>
    <x v="595"/>
    <s v="Turkey"/>
    <s v="TRASAHOL91Q5"/>
    <s v="B03N0C7"/>
    <s v="Annual"/>
    <d v="2023-03-30T00:00:00"/>
    <s v="Management"/>
    <s v="G"/>
    <s v="Yes"/>
    <n v="8"/>
    <s v="Approve Director Remuneration"/>
    <s v="Election of Directors"/>
    <s v="For"/>
    <x v="2"/>
    <m/>
    <s v="No"/>
  </r>
  <r>
    <x v="595"/>
    <s v="Turkey"/>
    <s v="TRASAHOL91Q5"/>
    <s v="B03N0C7"/>
    <s v="Annual"/>
    <d v="2023-03-30T00:00:00"/>
    <s v="Management"/>
    <s v="G"/>
    <s v="Yes"/>
    <n v="9"/>
    <s v="Ratify External Auditors"/>
    <s v="Auditors"/>
    <s v="For"/>
    <x v="2"/>
    <m/>
    <s v="No"/>
  </r>
  <r>
    <x v="595"/>
    <s v="Turkey"/>
    <s v="TRASAHOL91Q5"/>
    <s v="B03N0C7"/>
    <s v="Annual"/>
    <d v="2023-03-30T00:00:00"/>
    <s v="Management"/>
    <s v="S"/>
    <s v="No"/>
    <n v="10"/>
    <s v="Receive Information on Donations Made in 2022"/>
    <s v="Other"/>
    <m/>
    <x v="0"/>
    <m/>
    <s v="No"/>
  </r>
  <r>
    <x v="595"/>
    <s v="Turkey"/>
    <s v="TRASAHOL91Q5"/>
    <s v="B03N0C7"/>
    <s v="Annual"/>
    <d v="2023-03-30T00:00:00"/>
    <s v="Management"/>
    <s v="S"/>
    <s v="Yes"/>
    <n v="11"/>
    <s v="Approve Upper Limit of Donations for 2023"/>
    <s v="Other"/>
    <s v="For"/>
    <x v="1"/>
    <s v="Not enough disclosure to make an informed decision."/>
    <s v="Yes"/>
  </r>
  <r>
    <x v="595"/>
    <s v="Turkey"/>
    <s v="TRASAHOL91Q5"/>
    <s v="B03N0C7"/>
    <s v="Annual"/>
    <d v="2023-03-30T00:00:00"/>
    <s v="Management"/>
    <s v="G"/>
    <s v="Yes"/>
    <n v="12"/>
    <s v="Approve Share Repurchase Program"/>
    <s v="Other"/>
    <s v="For"/>
    <x v="2"/>
    <m/>
    <s v="No"/>
  </r>
  <r>
    <x v="595"/>
    <s v="Turkey"/>
    <s v="TRASAHOL91Q5"/>
    <s v="B03N0C7"/>
    <s v="Annual"/>
    <d v="2023-03-30T00:00:00"/>
    <s v="Management"/>
    <s v="G"/>
    <s v="Yes"/>
    <n v="13"/>
    <s v="Grant Permission for Board Members to Engage in Commercial Transactions with Company and Be Involved with Companies with Similar Corporate Purpose in Accordance with Articles 395 and 396 of Turkish Commercial Law"/>
    <s v="Other"/>
    <s v="For"/>
    <x v="2"/>
    <m/>
    <s v="No"/>
  </r>
  <r>
    <x v="596"/>
    <s v="Turkey"/>
    <s v="TRAHEKTS91E4"/>
    <s v="B03MTG1"/>
    <s v="Annual"/>
    <d v="2023-03-30T00:00:00"/>
    <s v="Management"/>
    <s v="G"/>
    <s v="Yes"/>
    <n v="1"/>
    <s v="Open Meeting and Elect Presiding Council of Meeting"/>
    <s v="Other"/>
    <s v="For"/>
    <x v="2"/>
    <m/>
    <s v="No"/>
  </r>
  <r>
    <x v="596"/>
    <s v="Turkey"/>
    <s v="TRAHEKTS91E4"/>
    <s v="B03MTG1"/>
    <s v="Annual"/>
    <d v="2023-03-30T00:00:00"/>
    <s v="Management"/>
    <s v="G"/>
    <s v="Yes"/>
    <n v="2"/>
    <s v="Authorize Presiding Council to Sign Minutes of Meeting"/>
    <s v="Other"/>
    <s v="For"/>
    <x v="2"/>
    <m/>
    <s v="No"/>
  </r>
  <r>
    <x v="596"/>
    <s v="Turkey"/>
    <s v="TRAHEKTS91E4"/>
    <s v="B03MTG1"/>
    <s v="Annual"/>
    <d v="2023-03-30T00:00:00"/>
    <s v="Management"/>
    <s v="G"/>
    <s v="Yes"/>
    <n v="3"/>
    <s v="Accept Board Report"/>
    <s v="Reports"/>
    <s v="For"/>
    <x v="2"/>
    <m/>
    <s v="No"/>
  </r>
  <r>
    <x v="596"/>
    <s v="Turkey"/>
    <s v="TRAHEKTS91E4"/>
    <s v="B03MTG1"/>
    <s v="Annual"/>
    <d v="2023-03-30T00:00:00"/>
    <s v="Management"/>
    <s v="G"/>
    <s v="Yes"/>
    <n v="4"/>
    <s v="Accept Audit Reports"/>
    <s v="Reports"/>
    <s v="For"/>
    <x v="2"/>
    <m/>
    <s v="No"/>
  </r>
  <r>
    <x v="596"/>
    <s v="Turkey"/>
    <s v="TRAHEKTS91E4"/>
    <s v="B03MTG1"/>
    <s v="Annual"/>
    <d v="2023-03-30T00:00:00"/>
    <s v="Management"/>
    <s v="G"/>
    <s v="Yes"/>
    <n v="5"/>
    <s v="Accept Financial Statements"/>
    <s v="Other"/>
    <s v="For"/>
    <x v="2"/>
    <m/>
    <s v="No"/>
  </r>
  <r>
    <x v="596"/>
    <s v="Turkey"/>
    <s v="TRAHEKTS91E4"/>
    <s v="B03MTG1"/>
    <s v="Annual"/>
    <d v="2023-03-30T00:00:00"/>
    <s v="Management"/>
    <s v="G"/>
    <s v="Yes"/>
    <n v="6"/>
    <s v="Approve Discharge of Board"/>
    <s v="Other"/>
    <s v="For"/>
    <x v="2"/>
    <m/>
    <s v="No"/>
  </r>
  <r>
    <x v="596"/>
    <s v="Turkey"/>
    <s v="TRAHEKTS91E4"/>
    <s v="B03MTG1"/>
    <s v="Annual"/>
    <d v="2023-03-30T00:00:00"/>
    <s v="Management"/>
    <s v="G"/>
    <s v="Yes"/>
    <n v="7"/>
    <s v="Approve Allocation of Income"/>
    <s v="Other"/>
    <s v="For"/>
    <x v="2"/>
    <m/>
    <s v="No"/>
  </r>
  <r>
    <x v="596"/>
    <s v="Turkey"/>
    <s v="TRAHEKTS91E4"/>
    <s v="B03MTG1"/>
    <s v="Annual"/>
    <d v="2023-03-30T00:00:00"/>
    <s v="Management"/>
    <s v="G"/>
    <s v="Yes"/>
    <n v="8"/>
    <s v="Elect Directors"/>
    <s v="Election of Directors"/>
    <s v="For"/>
    <x v="2"/>
    <m/>
    <s v="No"/>
  </r>
  <r>
    <x v="596"/>
    <s v="Turkey"/>
    <s v="TRAHEKTS91E4"/>
    <s v="B03MTG1"/>
    <s v="Annual"/>
    <d v="2023-03-30T00:00:00"/>
    <s v="Management"/>
    <s v="G"/>
    <s v="Yes"/>
    <n v="9"/>
    <s v="Approve Director Remuneration"/>
    <s v="Election of Directors"/>
    <s v="For"/>
    <x v="1"/>
    <s v="Poor pay disclosure."/>
    <s v="Yes"/>
  </r>
  <r>
    <x v="596"/>
    <s v="Turkey"/>
    <s v="TRAHEKTS91E4"/>
    <s v="B03MTG1"/>
    <s v="Annual"/>
    <d v="2023-03-30T00:00:00"/>
    <s v="Management"/>
    <s v="G"/>
    <s v="Yes"/>
    <n v="10"/>
    <s v="Grant Permission for Board Members to Engage in Commercial Transactions with Company and Be Involved with Companies with Similar Corporate Purpose in Accordance with Articles 395 and 396 of Turkish Commercial Law"/>
    <s v="Other"/>
    <s v="For"/>
    <x v="2"/>
    <m/>
    <s v="No"/>
  </r>
  <r>
    <x v="596"/>
    <s v="Turkey"/>
    <s v="TRAHEKTS91E4"/>
    <s v="B03MTG1"/>
    <s v="Annual"/>
    <d v="2023-03-30T00:00:00"/>
    <s v="Management"/>
    <s v="G"/>
    <s v="Yes"/>
    <n v="11"/>
    <s v="Ratify External Auditors"/>
    <s v="Auditors"/>
    <s v="For"/>
    <x v="1"/>
    <s v="Not enough disclosure to make an informed decision."/>
    <s v="Yes"/>
  </r>
  <r>
    <x v="596"/>
    <s v="Turkey"/>
    <s v="TRAHEKTS91E4"/>
    <s v="B03MTG1"/>
    <s v="Annual"/>
    <d v="2023-03-30T00:00:00"/>
    <s v="Management"/>
    <s v="G"/>
    <s v="No"/>
    <n v="12"/>
    <s v="Receive Information on Guarantees, Pledges and Mortgages Provided to Third Parties"/>
    <s v="Other"/>
    <m/>
    <x v="0"/>
    <m/>
    <s v="No"/>
  </r>
  <r>
    <x v="596"/>
    <s v="Turkey"/>
    <s v="TRAHEKTS91E4"/>
    <s v="B03MTG1"/>
    <s v="Annual"/>
    <d v="2023-03-30T00:00:00"/>
    <s v="Management"/>
    <s v="S"/>
    <s v="Yes"/>
    <n v="13"/>
    <s v="Receive Information on Donations Made in 2022 and Approve Upper Limit of Donations for 2023"/>
    <s v="Other"/>
    <s v="For"/>
    <x v="1"/>
    <s v="Not enough disclosure to make an informed decision."/>
    <s v="Yes"/>
  </r>
  <r>
    <x v="596"/>
    <s v="Turkey"/>
    <s v="TRAHEKTS91E4"/>
    <s v="B03MTG1"/>
    <s v="Annual"/>
    <d v="2023-03-30T00:00:00"/>
    <s v="Management"/>
    <s v="G"/>
    <s v="Yes"/>
    <n v="14"/>
    <s v="Amend Bylaws"/>
    <s v="Other"/>
    <s v="For"/>
    <x v="1"/>
    <s v="Share issuances without pre-emption rights exceeding 10% of issued share capital are deemed overly dilutive."/>
    <s v="Yes"/>
  </r>
  <r>
    <x v="596"/>
    <s v="Turkey"/>
    <s v="TRAHEKTS91E4"/>
    <s v="B03MTG1"/>
    <s v="Annual"/>
    <d v="2023-03-30T00:00:00"/>
    <s v="Management"/>
    <s v="G"/>
    <s v="No"/>
    <n v="15"/>
    <s v="Wishes"/>
    <s v="Other"/>
    <m/>
    <x v="0"/>
    <m/>
    <s v="No"/>
  </r>
  <r>
    <x v="596"/>
    <s v="Turkey"/>
    <s v="TRAHEKTS91E4"/>
    <s v="B03MTG1"/>
    <s v="Annual"/>
    <d v="2023-03-30T00:00:00"/>
    <s v="Management"/>
    <s v="G"/>
    <s v="No"/>
    <n v="16"/>
    <s v="Close Meeting"/>
    <s v="Other"/>
    <m/>
    <x v="0"/>
    <m/>
    <s v="No"/>
  </r>
  <r>
    <x v="597"/>
    <s v="South Korea"/>
    <s v="KR7028300002"/>
    <n v="6517407"/>
    <s v="Annual"/>
    <d v="2023-03-30T00:00:00"/>
    <s v="Management"/>
    <s v="G"/>
    <s v="Yes"/>
    <n v="1"/>
    <s v="Approval of Reduction of Capital Reserve"/>
    <s v="Other"/>
    <s v="For"/>
    <x v="2"/>
    <m/>
    <s v="No"/>
  </r>
  <r>
    <x v="597"/>
    <s v="South Korea"/>
    <s v="KR7028300002"/>
    <n v="6517407"/>
    <s v="Annual"/>
    <d v="2023-03-30T00:00:00"/>
    <s v="Management"/>
    <s v="G"/>
    <s v="Yes"/>
    <n v="2"/>
    <s v="Approve Financial Statements and Allocation of Income"/>
    <s v="Other"/>
    <s v="For"/>
    <x v="1"/>
    <s v="Company has failed to publish the audited accounts in a sufficient timeframe ahead of the meeting."/>
    <s v="Yes"/>
  </r>
  <r>
    <x v="597"/>
    <s v="South Korea"/>
    <s v="KR7028300002"/>
    <n v="6517407"/>
    <s v="Annual"/>
    <d v="2023-03-30T00:00:00"/>
    <s v="Management"/>
    <s v="G"/>
    <s v="Yes"/>
    <n v="3.1"/>
    <s v="Amend Articles of Incorporation (Business Objectives)"/>
    <s v="Other"/>
    <s v="For"/>
    <x v="2"/>
    <m/>
    <s v="No"/>
  </r>
  <r>
    <x v="597"/>
    <s v="South Korea"/>
    <s v="KR7028300002"/>
    <n v="6517407"/>
    <s v="Annual"/>
    <d v="2023-03-30T00:00:00"/>
    <s v="Management"/>
    <s v="G"/>
    <s v="Yes"/>
    <n v="3.2"/>
    <s v="Amend Articles of Incorporation (Issuance of Convertible Bonds)"/>
    <s v="Other"/>
    <s v="For"/>
    <x v="1"/>
    <s v="The proposed changes are not deemed to be in the best interest of shareholders."/>
    <s v="Yes"/>
  </r>
  <r>
    <x v="597"/>
    <s v="South Korea"/>
    <s v="KR7028300002"/>
    <n v="6517407"/>
    <s v="Annual"/>
    <d v="2023-03-30T00:00:00"/>
    <s v="Management"/>
    <s v="G"/>
    <s v="Yes"/>
    <n v="3.3"/>
    <s v="Amend Articles of Incorporation (Issuance of Bonds with Warrants)"/>
    <s v="Other"/>
    <s v="For"/>
    <x v="1"/>
    <s v="The proposed changes are not deemed to be in the best interest of shareholders."/>
    <s v="Yes"/>
  </r>
  <r>
    <x v="597"/>
    <s v="South Korea"/>
    <s v="KR7028300002"/>
    <n v="6517407"/>
    <s v="Annual"/>
    <d v="2023-03-30T00:00:00"/>
    <s v="Management"/>
    <s v="G"/>
    <s v="Yes"/>
    <n v="3.4"/>
    <s v="Amend Articles of Incorporation (Establishment of Audit Committee)"/>
    <s v="Other"/>
    <s v="For"/>
    <x v="2"/>
    <m/>
    <s v="No"/>
  </r>
  <r>
    <x v="597"/>
    <s v="South Korea"/>
    <s v="KR7028300002"/>
    <n v="6517407"/>
    <s v="Annual"/>
    <d v="2023-03-30T00:00:00"/>
    <s v="Management"/>
    <s v="G"/>
    <s v="Yes"/>
    <n v="3.5"/>
    <s v="Amend Articles of Incorporation (Others)"/>
    <s v="Other"/>
    <s v="For"/>
    <x v="1"/>
    <s v="The proposed changes are not deemed to be in the best interest of shareholders."/>
    <s v="Yes"/>
  </r>
  <r>
    <x v="597"/>
    <s v="South Korea"/>
    <s v="KR7028300002"/>
    <n v="6517407"/>
    <s v="Annual"/>
    <d v="2023-03-30T00:00:00"/>
    <s v="Management"/>
    <s v="G"/>
    <s v="Yes"/>
    <n v="4"/>
    <s v="Approve Split-Off Agreement"/>
    <s v="Other"/>
    <s v="For"/>
    <x v="2"/>
    <m/>
    <s v="No"/>
  </r>
  <r>
    <x v="597"/>
    <s v="South Korea"/>
    <s v="KR7028300002"/>
    <n v="6517407"/>
    <s v="Annual"/>
    <d v="2023-03-30T00:00:00"/>
    <s v="Management"/>
    <s v="G"/>
    <s v="Yes"/>
    <n v="5.0999999999999996"/>
    <s v="Elect Jin Yang-gon as Inside Director"/>
    <s v="Election of Directors"/>
    <s v="For"/>
    <x v="1"/>
    <s v="Lack of gender diversity. Executive Chair without sufficient counterbalance."/>
    <s v="Yes"/>
  </r>
  <r>
    <x v="597"/>
    <s v="South Korea"/>
    <s v="KR7028300002"/>
    <n v="6517407"/>
    <s v="Annual"/>
    <d v="2023-03-30T00:00:00"/>
    <s v="Management"/>
    <s v="G"/>
    <s v="Yes"/>
    <n v="5.2"/>
    <s v="Elect Lim Chang-yoon as Inside Director"/>
    <s v="Election of Directors"/>
    <s v="For"/>
    <x v="2"/>
    <m/>
    <s v="No"/>
  </r>
  <r>
    <x v="597"/>
    <s v="South Korea"/>
    <s v="KR7028300002"/>
    <n v="6517407"/>
    <s v="Annual"/>
    <d v="2023-03-30T00:00:00"/>
    <s v="Management"/>
    <s v="G"/>
    <s v="Yes"/>
    <n v="5.3"/>
    <s v="Elect Baek Yoon-gi as Inside Director"/>
    <s v="Election of Directors"/>
    <s v="For"/>
    <x v="2"/>
    <m/>
    <s v="No"/>
  </r>
  <r>
    <x v="597"/>
    <s v="South Korea"/>
    <s v="KR7028300002"/>
    <n v="6517407"/>
    <s v="Annual"/>
    <d v="2023-03-30T00:00:00"/>
    <s v="Management"/>
    <s v="G"/>
    <s v="Yes"/>
    <n v="5.4"/>
    <s v="Elect Jang In-geun as Inside Director"/>
    <s v="Election of Directors"/>
    <s v="For"/>
    <x v="2"/>
    <m/>
    <s v="No"/>
  </r>
  <r>
    <x v="597"/>
    <s v="South Korea"/>
    <s v="KR7028300002"/>
    <n v="6517407"/>
    <s v="Annual"/>
    <d v="2023-03-30T00:00:00"/>
    <s v="Management"/>
    <s v="G"/>
    <s v="Yes"/>
    <n v="5.5"/>
    <s v="Elect Yang Chung-mo as Outside Director"/>
    <s v="Election of Directors"/>
    <s v="For"/>
    <x v="2"/>
    <m/>
    <s v="No"/>
  </r>
  <r>
    <x v="597"/>
    <s v="South Korea"/>
    <s v="KR7028300002"/>
    <n v="6517407"/>
    <s v="Annual"/>
    <d v="2023-03-30T00:00:00"/>
    <s v="Management"/>
    <s v="G"/>
    <s v="Yes"/>
    <n v="6"/>
    <s v="Elect Park Yeon-hwa as Outside Director to Serve as an Audit Committee Member"/>
    <s v="Election of Directors"/>
    <s v="For"/>
    <x v="2"/>
    <m/>
    <s v="No"/>
  </r>
  <r>
    <x v="597"/>
    <s v="South Korea"/>
    <s v="KR7028300002"/>
    <n v="6517407"/>
    <s v="Annual"/>
    <d v="2023-03-30T00:00:00"/>
    <s v="Management"/>
    <s v="G"/>
    <s v="Yes"/>
    <n v="7.1"/>
    <s v="Elect Choi Gyu-jun as a Member of Audit Committee"/>
    <s v="Other"/>
    <s v="For"/>
    <x v="2"/>
    <m/>
    <s v="No"/>
  </r>
  <r>
    <x v="597"/>
    <s v="South Korea"/>
    <s v="KR7028300002"/>
    <n v="6517407"/>
    <s v="Annual"/>
    <d v="2023-03-30T00:00:00"/>
    <s v="Management"/>
    <s v="G"/>
    <s v="Yes"/>
    <n v="7.2"/>
    <s v="Elect Yang Chung-mo as a Member of Audit Committee"/>
    <s v="Other"/>
    <s v="For"/>
    <x v="2"/>
    <m/>
    <s v="No"/>
  </r>
  <r>
    <x v="597"/>
    <s v="South Korea"/>
    <s v="KR7028300002"/>
    <n v="6517407"/>
    <s v="Annual"/>
    <d v="2023-03-30T00:00:00"/>
    <s v="Management"/>
    <s v="G"/>
    <s v="Yes"/>
    <n v="8"/>
    <s v="Approve Total Remuneration of Inside Directors and Outside Directors"/>
    <s v="Election of Directors"/>
    <s v="For"/>
    <x v="1"/>
    <s v="Total remuneration is excessive or inadequately justified."/>
    <s v="Yes"/>
  </r>
  <r>
    <x v="598"/>
    <s v="China"/>
    <s v="CNE100004868"/>
    <s v="BN2SCG2"/>
    <s v="Annual"/>
    <d v="2023-03-30T00:00:00"/>
    <s v="Management"/>
    <s v="G"/>
    <s v="Yes"/>
    <n v="1"/>
    <s v="Approve Report of the Board of Directors"/>
    <s v="Election of Directors"/>
    <s v="For"/>
    <x v="2"/>
    <m/>
    <s v="No"/>
  </r>
  <r>
    <x v="598"/>
    <s v="China"/>
    <s v="CNE100004868"/>
    <s v="BN2SCG2"/>
    <s v="Annual"/>
    <d v="2023-03-30T00:00:00"/>
    <s v="Management"/>
    <s v="G"/>
    <s v="Yes"/>
    <n v="2"/>
    <s v="Approve Report of the Board of Supervisors"/>
    <s v="Reports"/>
    <s v="For"/>
    <x v="2"/>
    <m/>
    <s v="No"/>
  </r>
  <r>
    <x v="598"/>
    <s v="China"/>
    <s v="CNE100004868"/>
    <s v="BN2SCG2"/>
    <s v="Annual"/>
    <d v="2023-03-30T00:00:00"/>
    <s v="Management"/>
    <s v="G"/>
    <s v="Yes"/>
    <n v="3"/>
    <s v="Approve Annual Report and Summary"/>
    <s v="Reports"/>
    <s v="For"/>
    <x v="2"/>
    <m/>
    <s v="No"/>
  </r>
  <r>
    <x v="598"/>
    <s v="China"/>
    <s v="CNE100004868"/>
    <s v="BN2SCG2"/>
    <s v="Annual"/>
    <d v="2023-03-30T00:00:00"/>
    <s v="Management"/>
    <s v="G"/>
    <s v="Yes"/>
    <n v="4"/>
    <s v="Approve Financial Statements"/>
    <s v="Other"/>
    <s v="For"/>
    <x v="2"/>
    <m/>
    <s v="No"/>
  </r>
  <r>
    <x v="598"/>
    <s v="China"/>
    <s v="CNE100004868"/>
    <s v="BN2SCG2"/>
    <s v="Annual"/>
    <d v="2023-03-30T00:00:00"/>
    <s v="Management"/>
    <s v="G"/>
    <s v="Yes"/>
    <n v="5"/>
    <s v="Approve Profit Distribution Plan"/>
    <s v="Other"/>
    <s v="For"/>
    <x v="2"/>
    <m/>
    <s v="No"/>
  </r>
  <r>
    <x v="598"/>
    <s v="China"/>
    <s v="CNE100004868"/>
    <s v="BN2SCG2"/>
    <s v="Annual"/>
    <d v="2023-03-30T00:00:00"/>
    <s v="Management"/>
    <s v="G"/>
    <s v="Yes"/>
    <n v="6"/>
    <s v="Approve Remuneration (Allowance) of Directors"/>
    <s v="Election of Directors"/>
    <s v="For"/>
    <x v="2"/>
    <m/>
    <s v="No"/>
  </r>
  <r>
    <x v="598"/>
    <s v="China"/>
    <s v="CNE100004868"/>
    <s v="BN2SCG2"/>
    <s v="Annual"/>
    <d v="2023-03-30T00:00:00"/>
    <s v="Management"/>
    <s v="G"/>
    <s v="Yes"/>
    <n v="7"/>
    <s v="Approve Remuneration (Allowance) of Supervisors"/>
    <s v="Incentives and Remuneration"/>
    <s v="For"/>
    <x v="2"/>
    <m/>
    <s v="No"/>
  </r>
  <r>
    <x v="598"/>
    <s v="China"/>
    <s v="CNE100004868"/>
    <s v="BN2SCG2"/>
    <s v="Annual"/>
    <d v="2023-03-30T00:00:00"/>
    <s v="Management"/>
    <s v="G"/>
    <s v="Yes"/>
    <n v="8"/>
    <s v="Approve to Appoint Auditor"/>
    <s v="Auditors"/>
    <s v="For"/>
    <x v="2"/>
    <m/>
    <s v="No"/>
  </r>
  <r>
    <x v="598"/>
    <s v="China"/>
    <s v="CNE100004868"/>
    <s v="BN2SCG2"/>
    <s v="Annual"/>
    <d v="2023-03-30T00:00:00"/>
    <s v="Management"/>
    <s v="G"/>
    <s v="Yes"/>
    <n v="9"/>
    <s v="Approve Use of Idle Own Funds to Invest in Entrusted Asset Management"/>
    <s v="Other"/>
    <s v="For"/>
    <x v="1"/>
    <s v="Investments expose company to undue risk."/>
    <s v="Yes"/>
  </r>
  <r>
    <x v="598"/>
    <s v="China"/>
    <s v="CNE100004868"/>
    <s v="BN2SCG2"/>
    <s v="Annual"/>
    <d v="2023-03-30T00:00:00"/>
    <s v="Management"/>
    <s v="G"/>
    <s v="Yes"/>
    <n v="10"/>
    <s v="Amend Articles of Association"/>
    <s v="Other"/>
    <s v="For"/>
    <x v="1"/>
    <s v="The proposed changes are not deemed to be in the best interest of shareholders."/>
    <s v="Yes"/>
  </r>
  <r>
    <x v="598"/>
    <s v="China"/>
    <s v="CNE100004868"/>
    <s v="BN2SCG2"/>
    <s v="Annual"/>
    <d v="2023-03-30T00:00:00"/>
    <s v="Management"/>
    <s v="G"/>
    <s v="Yes"/>
    <n v="11.1"/>
    <s v="Amend Rules and Procedures Regarding Meetings of Board of Directors"/>
    <s v="Election of Directors"/>
    <s v="For"/>
    <x v="1"/>
    <s v="Lack of disclosure surrounding changes to articles."/>
    <s v="Yes"/>
  </r>
  <r>
    <x v="598"/>
    <s v="China"/>
    <s v="CNE100004868"/>
    <s v="BN2SCG2"/>
    <s v="Annual"/>
    <d v="2023-03-30T00:00:00"/>
    <s v="Management"/>
    <s v="G"/>
    <s v="Yes"/>
    <n v="11.2"/>
    <s v="Amend Rules and Procedures Regarding General Meetings of Shareholders"/>
    <s v="Other"/>
    <s v="For"/>
    <x v="1"/>
    <s v="Lack of disclosure surrounding changes to articles."/>
    <s v="Yes"/>
  </r>
  <r>
    <x v="598"/>
    <s v="China"/>
    <s v="CNE100004868"/>
    <s v="BN2SCG2"/>
    <s v="Annual"/>
    <d v="2023-03-30T00:00:00"/>
    <s v="Management"/>
    <s v="G"/>
    <s v="Yes"/>
    <n v="11.3"/>
    <s v="Amend Working System for Independent Directors"/>
    <s v="Election of Directors"/>
    <s v="For"/>
    <x v="1"/>
    <s v="Lack of disclosure surrounding changes to articles."/>
    <s v="Yes"/>
  </r>
  <r>
    <x v="598"/>
    <s v="China"/>
    <s v="CNE100004868"/>
    <s v="BN2SCG2"/>
    <s v="Annual"/>
    <d v="2023-03-30T00:00:00"/>
    <s v="Management"/>
    <s v="G"/>
    <s v="Yes"/>
    <n v="11.4"/>
    <s v="Amend Management System for Providing External Guarantees"/>
    <s v="Other"/>
    <s v="For"/>
    <x v="1"/>
    <s v="Lack of disclosure surrounding changes to articles."/>
    <s v="Yes"/>
  </r>
  <r>
    <x v="598"/>
    <s v="China"/>
    <s v="CNE100004868"/>
    <s v="BN2SCG2"/>
    <s v="Annual"/>
    <d v="2023-03-30T00:00:00"/>
    <s v="Management"/>
    <s v="G"/>
    <s v="Yes"/>
    <n v="11.5"/>
    <s v="Amend Management System of Raised Funds"/>
    <s v="Other"/>
    <s v="For"/>
    <x v="1"/>
    <s v="Lack of disclosure surrounding changes to articles."/>
    <s v="Yes"/>
  </r>
  <r>
    <x v="598"/>
    <s v="China"/>
    <s v="CNE100004868"/>
    <s v="BN2SCG2"/>
    <s v="Annual"/>
    <d v="2023-03-30T00:00:00"/>
    <s v="Management"/>
    <s v="G"/>
    <s v="Yes"/>
    <n v="12"/>
    <s v="Approve Draft and Summary of Performance Shares Incentive Plan"/>
    <s v="Other"/>
    <s v="For"/>
    <x v="2"/>
    <m/>
    <s v="No"/>
  </r>
  <r>
    <x v="598"/>
    <s v="China"/>
    <s v="CNE100004868"/>
    <s v="BN2SCG2"/>
    <s v="Annual"/>
    <d v="2023-03-30T00:00:00"/>
    <s v="Management"/>
    <s v="G"/>
    <s v="Yes"/>
    <n v="13"/>
    <s v="Approve Performance Shares Incentive Plan Implementation Assessment Management Measures"/>
    <s v="Other"/>
    <s v="For"/>
    <x v="2"/>
    <m/>
    <s v="No"/>
  </r>
  <r>
    <x v="598"/>
    <s v="China"/>
    <s v="CNE100004868"/>
    <s v="BN2SCG2"/>
    <s v="Annual"/>
    <d v="2023-03-30T00:00:00"/>
    <s v="Management"/>
    <s v="G"/>
    <s v="Yes"/>
    <n v="14"/>
    <s v="Approve Authorization of the Board to Handle All Related Matters"/>
    <s v="Other"/>
    <s v="For"/>
    <x v="2"/>
    <m/>
    <s v="No"/>
  </r>
  <r>
    <x v="599"/>
    <s v="India"/>
    <s v="INE663F01024"/>
    <s v="B1685L0"/>
    <s v="Special"/>
    <d v="2023-03-30T00:00:00"/>
    <s v="Management"/>
    <s v="G"/>
    <s v="Yes"/>
    <n v="1"/>
    <s v="Adopt New Articles of Association"/>
    <s v="Other"/>
    <s v="For"/>
    <x v="2"/>
    <m/>
    <s v="No"/>
  </r>
  <r>
    <x v="599"/>
    <s v="India"/>
    <s v="INE663F01024"/>
    <s v="B1685L0"/>
    <s v="Special"/>
    <d v="2023-03-30T00:00:00"/>
    <s v="Management"/>
    <s v="G"/>
    <s v="Yes"/>
    <n v="2"/>
    <s v="Elect Arindam Kumar Bhattacharya as Director"/>
    <s v="Election of Directors"/>
    <s v="For"/>
    <x v="2"/>
    <m/>
    <s v="No"/>
  </r>
  <r>
    <x v="599"/>
    <s v="India"/>
    <s v="INE663F01024"/>
    <s v="B1685L0"/>
    <s v="Special"/>
    <d v="2023-03-30T00:00:00"/>
    <s v="Management"/>
    <s v="G"/>
    <s v="Yes"/>
    <n v="3"/>
    <s v="Elect Aruna Sundararajan as Director"/>
    <s v="Election of Directors"/>
    <s v="For"/>
    <x v="2"/>
    <m/>
    <s v="No"/>
  </r>
  <r>
    <x v="599"/>
    <s v="India"/>
    <s v="INE663F01024"/>
    <s v="B1685L0"/>
    <s v="Special"/>
    <d v="2023-03-30T00:00:00"/>
    <s v="Management"/>
    <s v="G"/>
    <s v="Yes"/>
    <n v="4"/>
    <s v="Elect Pawan Goyal as Director and Approve Appointment and Remuneration of Pawan Goyal as Whole-Time Director"/>
    <s v="Election of Directors"/>
    <s v="For"/>
    <x v="1"/>
    <s v="Poor pay disclosure."/>
    <s v="Yes"/>
  </r>
  <r>
    <x v="599"/>
    <s v="India"/>
    <s v="INE663F01024"/>
    <s v="B1685L0"/>
    <s v="Special"/>
    <d v="2023-03-30T00:00:00"/>
    <s v="Management"/>
    <s v="G"/>
    <s v="Yes"/>
    <n v="5"/>
    <s v="Approve Continuation of Bala C Deshpande as Non-Executive Director"/>
    <s v="Election of Directors"/>
    <s v="For"/>
    <x v="2"/>
    <m/>
    <s v="No"/>
  </r>
  <r>
    <x v="599"/>
    <s v="India"/>
    <s v="INE663F01024"/>
    <s v="B1685L0"/>
    <s v="Special"/>
    <d v="2023-03-30T00:00:00"/>
    <s v="Management"/>
    <s v="G"/>
    <s v="Yes"/>
    <n v="6"/>
    <s v="Approve Continuation of Saurabh Srivastava as Non-Executive (Non-Independent) Director"/>
    <s v="Election of Directors"/>
    <s v="For"/>
    <x v="1"/>
    <s v="Non-independent and Audit Committee lacks sufficient independence. Non-independent and the Remuneration Committee lacks sufficient independence. Non-independent and the Nomination Committee lacks sufficient independence."/>
    <s v="Yes"/>
  </r>
  <r>
    <x v="599"/>
    <s v="India"/>
    <s v="INE663F01024"/>
    <s v="B1685L0"/>
    <s v="Special"/>
    <d v="2023-03-30T00:00:00"/>
    <s v="Management"/>
    <s v="G"/>
    <s v="Yes"/>
    <n v="7"/>
    <s v="Approve Continuation of Naresh Gupta as Non-Executive (Non-Independent) Director"/>
    <s v="Election of Directors"/>
    <s v="For"/>
    <x v="1"/>
    <s v="Non-independent and Audit Committee lacks sufficient independence."/>
    <s v="Yes"/>
  </r>
  <r>
    <x v="600"/>
    <s v="India"/>
    <s v="INE571A01038"/>
    <s v="BMX7Q69"/>
    <s v="Special"/>
    <d v="2023-03-30T00:00:00"/>
    <s v="Management"/>
    <s v="G"/>
    <s v="Yes"/>
    <n v="1"/>
    <s v="Approve Appointment and Remuneration of Premchand Godha as Whole-Time Director designated as Executive Chairman"/>
    <s v="Election of Directors"/>
    <s v="For"/>
    <x v="1"/>
    <s v="Executive Chair without sufficient counterbalance."/>
    <s v="Yes"/>
  </r>
  <r>
    <x v="600"/>
    <s v="India"/>
    <s v="INE571A01038"/>
    <s v="BMX7Q69"/>
    <s v="Special"/>
    <d v="2023-03-30T00:00:00"/>
    <s v="Management"/>
    <s v="G"/>
    <s v="Yes"/>
    <n v="2"/>
    <s v="Approve Re-designation of Ajit Kumar Jain as Managing Director"/>
    <s v="Election of Directors"/>
    <s v="For"/>
    <x v="2"/>
    <m/>
    <s v="No"/>
  </r>
  <r>
    <x v="600"/>
    <s v="India"/>
    <s v="INE571A01038"/>
    <s v="BMX7Q69"/>
    <s v="Special"/>
    <d v="2023-03-30T00:00:00"/>
    <s v="Management"/>
    <s v="G"/>
    <s v="Yes"/>
    <n v="3"/>
    <s v="Approve Re-designation of Pranay Godha as Managing Director and CEO"/>
    <s v="Election of Directors"/>
    <s v="For"/>
    <x v="2"/>
    <m/>
    <s v="No"/>
  </r>
  <r>
    <x v="601"/>
    <s v="Denmark"/>
    <s v="DK0010307958"/>
    <s v="B0386J1"/>
    <s v="Annual"/>
    <d v="2023-03-30T00:00:00"/>
    <s v="Management"/>
    <s v="G"/>
    <s v="No"/>
    <s v="a"/>
    <s v="Receive Report of Board"/>
    <s v="Reports"/>
    <m/>
    <x v="0"/>
    <m/>
    <s v="No"/>
  </r>
  <r>
    <x v="601"/>
    <s v="Denmark"/>
    <s v="DK0010307958"/>
    <s v="B0386J1"/>
    <s v="Annual"/>
    <d v="2023-03-30T00:00:00"/>
    <s v="Management"/>
    <s v="G"/>
    <s v="Yes"/>
    <s v="b"/>
    <s v="Accept Financial Statements and Statutory Reports; Approve Allocation of Income"/>
    <s v="Reports"/>
    <s v="For"/>
    <x v="2"/>
    <m/>
    <s v="No"/>
  </r>
  <r>
    <x v="601"/>
    <s v="Denmark"/>
    <s v="DK0010307958"/>
    <s v="B0386J1"/>
    <s v="Annual"/>
    <d v="2023-03-30T00:00:00"/>
    <s v="Management"/>
    <s v="G"/>
    <s v="Yes"/>
    <s v="c"/>
    <s v="Approve Remuneration Report (Advisory Vote)"/>
    <s v="Incentives and Remuneration"/>
    <s v="For"/>
    <x v="2"/>
    <m/>
    <s v="No"/>
  </r>
  <r>
    <x v="601"/>
    <s v="Denmark"/>
    <s v="DK0010307958"/>
    <s v="B0386J1"/>
    <s v="Annual"/>
    <d v="2023-03-30T00:00:00"/>
    <s v="Management"/>
    <s v="G"/>
    <s v="Yes"/>
    <s v="d.1"/>
    <s v="Approve Remuneration of Committee of Representatives"/>
    <s v="Incentives and Remuneration"/>
    <s v="For"/>
    <x v="2"/>
    <m/>
    <s v="No"/>
  </r>
  <r>
    <x v="601"/>
    <s v="Denmark"/>
    <s v="DK0010307958"/>
    <s v="B0386J1"/>
    <s v="Annual"/>
    <d v="2023-03-30T00:00:00"/>
    <s v="Management"/>
    <s v="G"/>
    <s v="Yes"/>
    <s v="d.2"/>
    <s v="Approve Remuneration of Directors"/>
    <s v="Election of Directors"/>
    <s v="For"/>
    <x v="2"/>
    <m/>
    <s v="No"/>
  </r>
  <r>
    <x v="601"/>
    <s v="Denmark"/>
    <s v="DK0010307958"/>
    <s v="B0386J1"/>
    <s v="Annual"/>
    <d v="2023-03-30T00:00:00"/>
    <s v="Management"/>
    <s v="G"/>
    <s v="Yes"/>
    <s v="e"/>
    <s v="Authorize Share Repurchase Program"/>
    <s v="Other"/>
    <s v="For"/>
    <x v="2"/>
    <m/>
    <s v="No"/>
  </r>
  <r>
    <x v="601"/>
    <s v="Denmark"/>
    <s v="DK0010307958"/>
    <s v="B0386J1"/>
    <s v="Annual"/>
    <d v="2023-03-30T00:00:00"/>
    <s v="Management"/>
    <s v="G"/>
    <s v="Yes"/>
    <s v="f"/>
    <s v="Approve Guidelines for Incentive-Based Compensation for Executive Management and Board"/>
    <s v="Other"/>
    <s v="For"/>
    <x v="2"/>
    <m/>
    <s v="No"/>
  </r>
  <r>
    <x v="601"/>
    <s v="Denmark"/>
    <s v="DK0010307958"/>
    <s v="B0386J1"/>
    <s v="Annual"/>
    <d v="2023-03-30T00:00:00"/>
    <s v="Management"/>
    <s v="G"/>
    <s v="Yes"/>
    <s v="g.1"/>
    <s v="Elect Members of Committee of Representatives"/>
    <s v="Other"/>
    <s v="For"/>
    <x v="2"/>
    <m/>
    <s v="No"/>
  </r>
  <r>
    <x v="601"/>
    <s v="Denmark"/>
    <s v="DK0010307958"/>
    <s v="B0386J1"/>
    <s v="Annual"/>
    <d v="2023-03-30T00:00:00"/>
    <s v="Management"/>
    <s v="G"/>
    <s v="Yes"/>
    <s v="g.2"/>
    <s v="Elect Supervisory Board Members (Bundled)"/>
    <s v="Other"/>
    <s v="For"/>
    <x v="2"/>
    <m/>
    <s v="No"/>
  </r>
  <r>
    <x v="601"/>
    <s v="Denmark"/>
    <s v="DK0010307958"/>
    <s v="B0386J1"/>
    <s v="Annual"/>
    <d v="2023-03-30T00:00:00"/>
    <s v="Management"/>
    <s v="G"/>
    <s v="Yes"/>
    <s v="h"/>
    <s v="Ratify Ernst &amp; Young as Auditor"/>
    <s v="Auditors"/>
    <s v="For"/>
    <x v="2"/>
    <m/>
    <s v="No"/>
  </r>
  <r>
    <x v="601"/>
    <s v="Denmark"/>
    <s v="DK0010307958"/>
    <s v="B0386J1"/>
    <s v="Annual"/>
    <d v="2023-03-30T00:00:00"/>
    <s v="Management"/>
    <s v="G"/>
    <s v="Yes"/>
    <s v="i"/>
    <s v="Other Business"/>
    <s v="Other"/>
    <s v="For"/>
    <x v="4"/>
    <s v="We will not support any unspecified items included in the agenda of the general meeting of shareholders."/>
    <s v="Yes"/>
  </r>
  <r>
    <x v="602"/>
    <s v="Finland"/>
    <s v="FI0009000202"/>
    <n v="4490005"/>
    <s v="Annual"/>
    <d v="2023-03-30T00:00:00"/>
    <s v="Management"/>
    <s v="G"/>
    <s v="No"/>
    <n v="1"/>
    <s v="Open Meeting"/>
    <s v="Other"/>
    <m/>
    <x v="0"/>
    <m/>
    <s v="No"/>
  </r>
  <r>
    <x v="602"/>
    <s v="Finland"/>
    <s v="FI0009000202"/>
    <n v="4490005"/>
    <s v="Annual"/>
    <d v="2023-03-30T00:00:00"/>
    <s v="Management"/>
    <s v="G"/>
    <s v="No"/>
    <n v="2"/>
    <s v="Call the Meeting to Order"/>
    <s v="Other"/>
    <m/>
    <x v="0"/>
    <m/>
    <s v="No"/>
  </r>
  <r>
    <x v="602"/>
    <s v="Finland"/>
    <s v="FI0009000202"/>
    <n v="4490005"/>
    <s v="Annual"/>
    <d v="2023-03-30T00:00:00"/>
    <s v="Management"/>
    <s v="G"/>
    <s v="No"/>
    <n v="3"/>
    <s v="Designate Inspector or Shareholder Representative(s) of Minutes of Meeting"/>
    <s v="Other"/>
    <m/>
    <x v="0"/>
    <m/>
    <s v="No"/>
  </r>
  <r>
    <x v="602"/>
    <s v="Finland"/>
    <s v="FI0009000202"/>
    <n v="4490005"/>
    <s v="Annual"/>
    <d v="2023-03-30T00:00:00"/>
    <s v="Management"/>
    <s v="G"/>
    <s v="No"/>
    <n v="4"/>
    <s v="Acknowledge Proper Convening of Meeting"/>
    <s v="Other"/>
    <m/>
    <x v="0"/>
    <m/>
    <s v="No"/>
  </r>
  <r>
    <x v="602"/>
    <s v="Finland"/>
    <s v="FI0009000202"/>
    <n v="4490005"/>
    <s v="Annual"/>
    <d v="2023-03-30T00:00:00"/>
    <s v="Management"/>
    <s v="G"/>
    <s v="No"/>
    <n v="5"/>
    <s v="Prepare and Approve List of Shareholders"/>
    <s v="Other"/>
    <m/>
    <x v="0"/>
    <m/>
    <s v="No"/>
  </r>
  <r>
    <x v="602"/>
    <s v="Finland"/>
    <s v="FI0009000202"/>
    <n v="4490005"/>
    <s v="Annual"/>
    <d v="2023-03-30T00:00:00"/>
    <s v="Management"/>
    <s v="G"/>
    <s v="No"/>
    <n v="6"/>
    <s v="Receive CEO's Review"/>
    <s v="Other"/>
    <m/>
    <x v="0"/>
    <m/>
    <s v="No"/>
  </r>
  <r>
    <x v="602"/>
    <s v="Finland"/>
    <s v="FI0009000202"/>
    <n v="4490005"/>
    <s v="Annual"/>
    <d v="2023-03-30T00:00:00"/>
    <s v="Management"/>
    <s v="G"/>
    <s v="No"/>
    <n v="7"/>
    <s v="Receive Financial Statements and Statutory Reports"/>
    <s v="Reports"/>
    <m/>
    <x v="0"/>
    <m/>
    <s v="No"/>
  </r>
  <r>
    <x v="602"/>
    <s v="Finland"/>
    <s v="FI0009000202"/>
    <n v="4490005"/>
    <s v="Annual"/>
    <d v="2023-03-30T00:00:00"/>
    <s v="Management"/>
    <s v="G"/>
    <s v="Yes"/>
    <n v="8"/>
    <s v="Accept Financial Statements and Statutory Reports"/>
    <s v="Reports"/>
    <s v="For"/>
    <x v="2"/>
    <m/>
    <s v="No"/>
  </r>
  <r>
    <x v="602"/>
    <s v="Finland"/>
    <s v="FI0009000202"/>
    <n v="4490005"/>
    <s v="Annual"/>
    <d v="2023-03-30T00:00:00"/>
    <s v="Management"/>
    <s v="G"/>
    <s v="Yes"/>
    <n v="9"/>
    <s v="Approve Allocation of Income and Dividends of EUR 1.08 Per Share"/>
    <s v="Other"/>
    <s v="For"/>
    <x v="2"/>
    <m/>
    <s v="No"/>
  </r>
  <r>
    <x v="602"/>
    <s v="Finland"/>
    <s v="FI0009000202"/>
    <n v="4490005"/>
    <s v="Annual"/>
    <d v="2023-03-30T00:00:00"/>
    <s v="Management"/>
    <s v="G"/>
    <s v="Yes"/>
    <n v="10"/>
    <s v="Approve Discharge of Board and President"/>
    <s v="Other"/>
    <s v="For"/>
    <x v="2"/>
    <m/>
    <s v="No"/>
  </r>
  <r>
    <x v="602"/>
    <s v="Finland"/>
    <s v="FI0009000202"/>
    <n v="4490005"/>
    <s v="Annual"/>
    <d v="2023-03-30T00:00:00"/>
    <s v="Management"/>
    <s v="G"/>
    <s v="Yes"/>
    <n v="11"/>
    <s v="Approve Remuneration Report (Advisory Vote)"/>
    <s v="Incentives and Remuneration"/>
    <s v="For"/>
    <x v="1"/>
    <s v="Vesting of performance awards is less than three years. Poor pay disclosure. Pension contribution rates exceed 30% of salary."/>
    <s v="Yes"/>
  </r>
  <r>
    <x v="602"/>
    <s v="Finland"/>
    <s v="FI0009000202"/>
    <n v="4490005"/>
    <s v="Annual"/>
    <d v="2023-03-30T00:00:00"/>
    <s v="Management"/>
    <s v="G"/>
    <s v="Yes"/>
    <n v="12"/>
    <s v="Approve Remuneration of Directors in the Amount of EUR 102,000 for Chairman; EUR 63,000 for Vice Chairman, and EUR 47,500 for Other Directors; Approve Meeting Fees; Approve Remuneration for Committee Work"/>
    <s v="Election of Directors"/>
    <s v="For"/>
    <x v="2"/>
    <m/>
    <s v="No"/>
  </r>
  <r>
    <x v="602"/>
    <s v="Finland"/>
    <s v="FI0009000202"/>
    <n v="4490005"/>
    <s v="Annual"/>
    <d v="2023-03-30T00:00:00"/>
    <s v="Management"/>
    <s v="G"/>
    <s v="Yes"/>
    <n v="13"/>
    <s v="Approve Remuneration of Auditors"/>
    <s v="Incentives and Remuneration"/>
    <s v="For"/>
    <x v="2"/>
    <m/>
    <s v="No"/>
  </r>
  <r>
    <x v="602"/>
    <s v="Finland"/>
    <s v="FI0009000202"/>
    <n v="4490005"/>
    <s v="Annual"/>
    <d v="2023-03-30T00:00:00"/>
    <s v="Management"/>
    <s v="G"/>
    <s v="Yes"/>
    <n v="14"/>
    <s v="Ratify Deloitte as Auditors"/>
    <s v="Auditors"/>
    <s v="For"/>
    <x v="2"/>
    <m/>
    <s v="No"/>
  </r>
  <r>
    <x v="602"/>
    <s v="Finland"/>
    <s v="FI0009000202"/>
    <n v="4490005"/>
    <s v="Annual"/>
    <d v="2023-03-30T00:00:00"/>
    <s v="Management"/>
    <s v="G"/>
    <s v="Yes"/>
    <n v="15"/>
    <s v="Amend Articles Re: Board of Directors and Term of Office"/>
    <s v="Election of Directors"/>
    <s v="For"/>
    <x v="2"/>
    <m/>
    <s v="No"/>
  </r>
  <r>
    <x v="602"/>
    <s v="Finland"/>
    <s v="FI0009000202"/>
    <n v="4490005"/>
    <s v="Annual"/>
    <d v="2023-03-30T00:00:00"/>
    <s v="Management"/>
    <s v="G"/>
    <s v="Yes"/>
    <n v="16"/>
    <s v="Authorize Share Repurchase Program"/>
    <s v="Other"/>
    <s v="For"/>
    <x v="2"/>
    <m/>
    <s v="No"/>
  </r>
  <r>
    <x v="602"/>
    <s v="Finland"/>
    <s v="FI0009000202"/>
    <n v="4490005"/>
    <s v="Annual"/>
    <d v="2023-03-30T00:00:00"/>
    <s v="Management"/>
    <s v="G"/>
    <s v="Yes"/>
    <n v="17"/>
    <s v="Approve Issuance of up to 33 Million Class B Shares without Preemptive Rights"/>
    <s v="Other"/>
    <s v="For"/>
    <x v="2"/>
    <m/>
    <s v="No"/>
  </r>
  <r>
    <x v="602"/>
    <s v="Finland"/>
    <s v="FI0009000202"/>
    <n v="4490005"/>
    <s v="Annual"/>
    <d v="2023-03-30T00:00:00"/>
    <s v="Management"/>
    <s v="S"/>
    <s v="Yes"/>
    <n v="18"/>
    <s v="Approve Charitable Donations of up to EUR 300,000"/>
    <s v="Other"/>
    <s v="For"/>
    <x v="2"/>
    <m/>
    <s v="No"/>
  </r>
  <r>
    <x v="602"/>
    <s v="Finland"/>
    <s v="FI0009000202"/>
    <n v="4490005"/>
    <s v="Annual"/>
    <d v="2023-03-30T00:00:00"/>
    <s v="Management"/>
    <s v="G"/>
    <s v="No"/>
    <n v="19"/>
    <s v="Close Meeting"/>
    <s v="Other"/>
    <m/>
    <x v="0"/>
    <m/>
    <s v="No"/>
  </r>
  <r>
    <x v="603"/>
    <s v="Japan"/>
    <s v="JP3258000003"/>
    <n v="6493745"/>
    <s v="Annual"/>
    <d v="2023-03-30T00:00:00"/>
    <s v="Management"/>
    <s v="G"/>
    <s v="Yes"/>
    <n v="1"/>
    <s v="Approve Allocation of Income, with a Final Dividend of JPY 36.5"/>
    <s v="Other"/>
    <s v="For"/>
    <x v="2"/>
    <m/>
    <s v="No"/>
  </r>
  <r>
    <x v="603"/>
    <s v="Japan"/>
    <s v="JP3258000003"/>
    <n v="6493745"/>
    <s v="Annual"/>
    <d v="2023-03-30T00:00:00"/>
    <s v="Management"/>
    <s v="G"/>
    <s v="Yes"/>
    <n v="2"/>
    <s v="Amend Articles to Allow Virtual Only Shareholder Meetings"/>
    <s v="Other"/>
    <s v="For"/>
    <x v="1"/>
    <s v="We are not supportive of exclusively virtual meetings."/>
    <s v="Yes"/>
  </r>
  <r>
    <x v="603"/>
    <s v="Japan"/>
    <s v="JP3258000003"/>
    <n v="6493745"/>
    <s v="Annual"/>
    <d v="2023-03-30T00:00:00"/>
    <s v="Management"/>
    <s v="G"/>
    <s v="Yes"/>
    <n v="3.1"/>
    <s v="Elect Director Isozaki, Yoshinori"/>
    <s v="Election of Directors"/>
    <s v="For"/>
    <x v="2"/>
    <m/>
    <s v="No"/>
  </r>
  <r>
    <x v="603"/>
    <s v="Japan"/>
    <s v="JP3258000003"/>
    <n v="6493745"/>
    <s v="Annual"/>
    <d v="2023-03-30T00:00:00"/>
    <s v="Management"/>
    <s v="G"/>
    <s v="Yes"/>
    <n v="3.1"/>
    <s v="Elect Director Rod Eddington"/>
    <s v="Election of Directors"/>
    <s v="For"/>
    <x v="2"/>
    <m/>
    <s v="No"/>
  </r>
  <r>
    <x v="603"/>
    <s v="Japan"/>
    <s v="JP3258000003"/>
    <n v="6493745"/>
    <s v="Annual"/>
    <d v="2023-03-30T00:00:00"/>
    <s v="Management"/>
    <s v="G"/>
    <s v="Yes"/>
    <n v="3.11"/>
    <s v="Elect Director George Olcott"/>
    <s v="Election of Directors"/>
    <s v="For"/>
    <x v="2"/>
    <m/>
    <s v="No"/>
  </r>
  <r>
    <x v="603"/>
    <s v="Japan"/>
    <s v="JP3258000003"/>
    <n v="6493745"/>
    <s v="Annual"/>
    <d v="2023-03-30T00:00:00"/>
    <s v="Management"/>
    <s v="G"/>
    <s v="Yes"/>
    <n v="3.12"/>
    <s v="Elect Director Katanozaka, Shinya"/>
    <s v="Election of Directors"/>
    <s v="For"/>
    <x v="2"/>
    <m/>
    <s v="No"/>
  </r>
  <r>
    <x v="603"/>
    <s v="Japan"/>
    <s v="JP3258000003"/>
    <n v="6493745"/>
    <s v="Annual"/>
    <d v="2023-03-30T00:00:00"/>
    <s v="Management"/>
    <s v="G"/>
    <s v="Yes"/>
    <n v="3.2"/>
    <s v="Elect Director Nishimura, Keisuke"/>
    <s v="Election of Directors"/>
    <s v="For"/>
    <x v="2"/>
    <m/>
    <s v="No"/>
  </r>
  <r>
    <x v="603"/>
    <s v="Japan"/>
    <s v="JP3258000003"/>
    <n v="6493745"/>
    <s v="Annual"/>
    <d v="2023-03-30T00:00:00"/>
    <s v="Management"/>
    <s v="G"/>
    <s v="Yes"/>
    <n v="3.3"/>
    <s v="Elect Director Miyoshi, Toshiya"/>
    <s v="Election of Directors"/>
    <s v="For"/>
    <x v="2"/>
    <m/>
    <s v="No"/>
  </r>
  <r>
    <x v="603"/>
    <s v="Japan"/>
    <s v="JP3258000003"/>
    <n v="6493745"/>
    <s v="Annual"/>
    <d v="2023-03-30T00:00:00"/>
    <s v="Management"/>
    <s v="G"/>
    <s v="Yes"/>
    <n v="3.4"/>
    <s v="Elect Director Minakata, Takeshi"/>
    <s v="Election of Directors"/>
    <s v="For"/>
    <x v="2"/>
    <m/>
    <s v="No"/>
  </r>
  <r>
    <x v="603"/>
    <s v="Japan"/>
    <s v="JP3258000003"/>
    <n v="6493745"/>
    <s v="Annual"/>
    <d v="2023-03-30T00:00:00"/>
    <s v="Management"/>
    <s v="G"/>
    <s v="Yes"/>
    <n v="3.5"/>
    <s v="Elect Director Tsuboi, Junko"/>
    <s v="Election of Directors"/>
    <s v="For"/>
    <x v="2"/>
    <m/>
    <s v="No"/>
  </r>
  <r>
    <x v="603"/>
    <s v="Japan"/>
    <s v="JP3258000003"/>
    <n v="6493745"/>
    <s v="Annual"/>
    <d v="2023-03-30T00:00:00"/>
    <s v="Management"/>
    <s v="G"/>
    <s v="Yes"/>
    <n v="3.6"/>
    <s v="Elect Director Mori, Masakatsu"/>
    <s v="Election of Directors"/>
    <s v="For"/>
    <x v="1"/>
    <s v="Board lacks diversity."/>
    <s v="Yes"/>
  </r>
  <r>
    <x v="603"/>
    <s v="Japan"/>
    <s v="JP3258000003"/>
    <n v="6493745"/>
    <s v="Annual"/>
    <d v="2023-03-30T00:00:00"/>
    <s v="Management"/>
    <s v="G"/>
    <s v="Yes"/>
    <n v="3.7"/>
    <s v="Elect Director Yanagi, Hiroyuki"/>
    <s v="Election of Directors"/>
    <s v="For"/>
    <x v="2"/>
    <m/>
    <s v="No"/>
  </r>
  <r>
    <x v="603"/>
    <s v="Japan"/>
    <s v="JP3258000003"/>
    <n v="6493745"/>
    <s v="Annual"/>
    <d v="2023-03-30T00:00:00"/>
    <s v="Management"/>
    <s v="G"/>
    <s v="Yes"/>
    <n v="3.8"/>
    <s v="Elect Director Matsuda, Chieko"/>
    <s v="Election of Directors"/>
    <s v="For"/>
    <x v="2"/>
    <m/>
    <s v="No"/>
  </r>
  <r>
    <x v="603"/>
    <s v="Japan"/>
    <s v="JP3258000003"/>
    <n v="6493745"/>
    <s v="Annual"/>
    <d v="2023-03-30T00:00:00"/>
    <s v="Management"/>
    <s v="G"/>
    <s v="Yes"/>
    <n v="3.9"/>
    <s v="Elect Director Shiono, Noriko"/>
    <s v="Election of Directors"/>
    <s v="For"/>
    <x v="2"/>
    <m/>
    <s v="No"/>
  </r>
  <r>
    <x v="603"/>
    <s v="Japan"/>
    <s v="JP3258000003"/>
    <n v="6493745"/>
    <s v="Annual"/>
    <d v="2023-03-30T00:00:00"/>
    <s v="Management"/>
    <s v="G"/>
    <s v="Yes"/>
    <n v="4.0999999999999996"/>
    <s v="Appoint Statutory Auditor Ishikura, Toru"/>
    <s v="Auditors"/>
    <s v="For"/>
    <x v="2"/>
    <m/>
    <s v="No"/>
  </r>
  <r>
    <x v="603"/>
    <s v="Japan"/>
    <s v="JP3258000003"/>
    <n v="6493745"/>
    <s v="Annual"/>
    <d v="2023-03-30T00:00:00"/>
    <s v="Management"/>
    <s v="G"/>
    <s v="Yes"/>
    <n v="4.2"/>
    <s v="Appoint Statutory Auditor Ando, Yoshiko"/>
    <s v="Auditors"/>
    <s v="For"/>
    <x v="2"/>
    <m/>
    <s v="No"/>
  </r>
  <r>
    <x v="604"/>
    <s v="Japan"/>
    <s v="JP3283650004"/>
    <n v="6194468"/>
    <s v="Annual"/>
    <d v="2023-03-30T00:00:00"/>
    <s v="Management"/>
    <s v="G"/>
    <s v="Yes"/>
    <n v="1"/>
    <s v="Approve Allocation of Income, with a Final Dividend of JPY 70"/>
    <s v="Other"/>
    <s v="For"/>
    <x v="2"/>
    <m/>
    <s v="No"/>
  </r>
  <r>
    <x v="604"/>
    <s v="Japan"/>
    <s v="JP3283650004"/>
    <n v="6194468"/>
    <s v="Annual"/>
    <d v="2023-03-30T00:00:00"/>
    <s v="Management"/>
    <s v="G"/>
    <s v="Yes"/>
    <n v="2.1"/>
    <s v="Elect Director Kobayashi, Kazutoshi"/>
    <s v="Election of Directors"/>
    <s v="For"/>
    <x v="2"/>
    <m/>
    <s v="No"/>
  </r>
  <r>
    <x v="604"/>
    <s v="Japan"/>
    <s v="JP3283650004"/>
    <n v="6194468"/>
    <s v="Annual"/>
    <d v="2023-03-30T00:00:00"/>
    <s v="Management"/>
    <s v="G"/>
    <s v="Yes"/>
    <n v="2.1"/>
    <s v="Elect Director Yuasa, Norika"/>
    <s v="Election of Directors"/>
    <s v="For"/>
    <x v="2"/>
    <m/>
    <s v="No"/>
  </r>
  <r>
    <x v="604"/>
    <s v="Japan"/>
    <s v="JP3283650004"/>
    <n v="6194468"/>
    <s v="Annual"/>
    <d v="2023-03-30T00:00:00"/>
    <s v="Management"/>
    <s v="G"/>
    <s v="Yes"/>
    <n v="2.11"/>
    <s v="Elect Director Maeda, Yuko"/>
    <s v="Election of Directors"/>
    <s v="For"/>
    <x v="2"/>
    <m/>
    <s v="No"/>
  </r>
  <r>
    <x v="604"/>
    <s v="Japan"/>
    <s v="JP3283650004"/>
    <n v="6194468"/>
    <s v="Annual"/>
    <d v="2023-03-30T00:00:00"/>
    <s v="Management"/>
    <s v="G"/>
    <s v="Yes"/>
    <n v="2.12"/>
    <s v="Elect Director Suto, Miwa"/>
    <s v="Election of Directors"/>
    <s v="For"/>
    <x v="2"/>
    <m/>
    <s v="No"/>
  </r>
  <r>
    <x v="604"/>
    <s v="Japan"/>
    <s v="JP3283650004"/>
    <n v="6194468"/>
    <s v="Annual"/>
    <d v="2023-03-30T00:00:00"/>
    <s v="Management"/>
    <s v="G"/>
    <s v="Yes"/>
    <n v="2.2000000000000002"/>
    <s v="Elect Director Kobayashi, Takao"/>
    <s v="Election of Directors"/>
    <s v="For"/>
    <x v="2"/>
    <m/>
    <s v="No"/>
  </r>
  <r>
    <x v="604"/>
    <s v="Japan"/>
    <s v="JP3283650004"/>
    <n v="6194468"/>
    <s v="Annual"/>
    <d v="2023-03-30T00:00:00"/>
    <s v="Management"/>
    <s v="G"/>
    <s v="Yes"/>
    <n v="2.2999999999999998"/>
    <s v="Elect Director Kobayashi, Masanori"/>
    <s v="Election of Directors"/>
    <s v="For"/>
    <x v="2"/>
    <m/>
    <s v="No"/>
  </r>
  <r>
    <x v="604"/>
    <s v="Japan"/>
    <s v="JP3283650004"/>
    <n v="6194468"/>
    <s v="Annual"/>
    <d v="2023-03-30T00:00:00"/>
    <s v="Management"/>
    <s v="G"/>
    <s v="Yes"/>
    <n v="2.4"/>
    <s v="Elect Director Shibusawa, Koichi"/>
    <s v="Election of Directors"/>
    <s v="For"/>
    <x v="2"/>
    <m/>
    <s v="No"/>
  </r>
  <r>
    <x v="604"/>
    <s v="Japan"/>
    <s v="JP3283650004"/>
    <n v="6194468"/>
    <s v="Annual"/>
    <d v="2023-03-30T00:00:00"/>
    <s v="Management"/>
    <s v="G"/>
    <s v="Yes"/>
    <n v="2.5"/>
    <s v="Elect Director Kobayashi, Yusuke"/>
    <s v="Election of Directors"/>
    <s v="For"/>
    <x v="2"/>
    <m/>
    <s v="No"/>
  </r>
  <r>
    <x v="604"/>
    <s v="Japan"/>
    <s v="JP3283650004"/>
    <n v="6194468"/>
    <s v="Annual"/>
    <d v="2023-03-30T00:00:00"/>
    <s v="Management"/>
    <s v="G"/>
    <s v="Yes"/>
    <n v="2.6"/>
    <s v="Elect Director Mochizuki, Shinichi"/>
    <s v="Election of Directors"/>
    <s v="For"/>
    <x v="2"/>
    <m/>
    <s v="No"/>
  </r>
  <r>
    <x v="604"/>
    <s v="Japan"/>
    <s v="JP3283650004"/>
    <n v="6194468"/>
    <s v="Annual"/>
    <d v="2023-03-30T00:00:00"/>
    <s v="Management"/>
    <s v="G"/>
    <s v="Yes"/>
    <n v="2.7"/>
    <s v="Elect Director Horita, Masahiro"/>
    <s v="Election of Directors"/>
    <s v="For"/>
    <x v="2"/>
    <m/>
    <s v="No"/>
  </r>
  <r>
    <x v="604"/>
    <s v="Japan"/>
    <s v="JP3283650004"/>
    <n v="6194468"/>
    <s v="Annual"/>
    <d v="2023-03-30T00:00:00"/>
    <s v="Management"/>
    <s v="G"/>
    <s v="Yes"/>
    <n v="2.8"/>
    <s v="Elect Director Ogura, Atsuko"/>
    <s v="Election of Directors"/>
    <s v="For"/>
    <x v="2"/>
    <m/>
    <s v="No"/>
  </r>
  <r>
    <x v="604"/>
    <s v="Japan"/>
    <s v="JP3283650004"/>
    <n v="6194468"/>
    <s v="Annual"/>
    <d v="2023-03-30T00:00:00"/>
    <s v="Management"/>
    <s v="G"/>
    <s v="Yes"/>
    <n v="2.9"/>
    <s v="Elect Director Kikuma, Yukino"/>
    <s v="Election of Directors"/>
    <s v="For"/>
    <x v="2"/>
    <m/>
    <s v="No"/>
  </r>
  <r>
    <x v="604"/>
    <s v="Japan"/>
    <s v="JP3283650004"/>
    <n v="6194468"/>
    <s v="Annual"/>
    <d v="2023-03-30T00:00:00"/>
    <s v="Management"/>
    <s v="G"/>
    <s v="Yes"/>
    <n v="3.1"/>
    <s v="Appoint Statutory Auditor Onagi, Minoru"/>
    <s v="Auditors"/>
    <s v="For"/>
    <x v="2"/>
    <m/>
    <s v="No"/>
  </r>
  <r>
    <x v="604"/>
    <s v="Japan"/>
    <s v="JP3283650004"/>
    <n v="6194468"/>
    <s v="Annual"/>
    <d v="2023-03-30T00:00:00"/>
    <s v="Management"/>
    <s v="G"/>
    <s v="Yes"/>
    <n v="3.2"/>
    <s v="Appoint Statutory Auditor Miyama, Toru"/>
    <s v="Auditors"/>
    <s v="For"/>
    <x v="2"/>
    <m/>
    <s v="No"/>
  </r>
  <r>
    <x v="605"/>
    <s v="Iceland"/>
    <s v="IS0000020469"/>
    <s v="BFM0LS7"/>
    <s v="Annual"/>
    <d v="2023-03-30T00:00:00"/>
    <s v="Management"/>
    <s v="G"/>
    <s v="No"/>
    <n v="1"/>
    <s v="Receive Report of Board"/>
    <s v="Reports"/>
    <m/>
    <x v="0"/>
    <m/>
    <s v="No"/>
  </r>
  <r>
    <x v="605"/>
    <s v="Iceland"/>
    <s v="IS0000020469"/>
    <s v="BFM0LS7"/>
    <s v="Annual"/>
    <d v="2023-03-30T00:00:00"/>
    <s v="Management"/>
    <s v="G"/>
    <s v="Yes"/>
    <n v="2"/>
    <s v="Accept Financial Statements; Approve Allocation of Income and Dividends of ISK 0.4 Per Share"/>
    <s v="Other"/>
    <s v="For"/>
    <x v="2"/>
    <m/>
    <s v="No"/>
  </r>
  <r>
    <x v="605"/>
    <s v="Iceland"/>
    <s v="IS0000020469"/>
    <s v="BFM0LS7"/>
    <s v="Annual"/>
    <d v="2023-03-30T00:00:00"/>
    <s v="Management"/>
    <s v="G"/>
    <s v="Yes"/>
    <n v="3"/>
    <s v="Authorize Repurchase of Shares"/>
    <s v="Other"/>
    <s v="For"/>
    <x v="2"/>
    <m/>
    <s v="No"/>
  </r>
  <r>
    <x v="605"/>
    <s v="Iceland"/>
    <s v="IS0000020469"/>
    <s v="BFM0LS7"/>
    <s v="Annual"/>
    <d v="2023-03-30T00:00:00"/>
    <s v="Management"/>
    <s v="G"/>
    <s v="Yes"/>
    <n v="4"/>
    <s v="Approve Reduction in Share Capital via Share Cancellation"/>
    <s v="Other"/>
    <s v="For"/>
    <x v="2"/>
    <m/>
    <s v="No"/>
  </r>
  <r>
    <x v="605"/>
    <s v="Iceland"/>
    <s v="IS0000020469"/>
    <s v="BFM0LS7"/>
    <s v="Annual"/>
    <d v="2023-03-30T00:00:00"/>
    <s v="Management"/>
    <s v="G"/>
    <s v="Yes"/>
    <n v="5"/>
    <s v="Approve Remuneration Policy And Other Terms of Employment For Executive Management"/>
    <s v="Incentives and Remuneration"/>
    <s v="For"/>
    <x v="1"/>
    <s v="Majority of awards vest without reference to performance conditions. Vesting of performance awards is less than three years."/>
    <s v="Yes"/>
  </r>
  <r>
    <x v="605"/>
    <s v="Iceland"/>
    <s v="IS0000020469"/>
    <s v="BFM0LS7"/>
    <s v="Annual"/>
    <d v="2023-03-30T00:00:00"/>
    <s v="Management"/>
    <s v="G"/>
    <s v="Yes"/>
    <n v="6"/>
    <s v="Amend Articles"/>
    <s v="Other"/>
    <s v="For"/>
    <x v="2"/>
    <m/>
    <s v="No"/>
  </r>
  <r>
    <x v="605"/>
    <s v="Iceland"/>
    <s v="IS0000020469"/>
    <s v="BFM0LS7"/>
    <s v="Annual"/>
    <d v="2023-03-30T00:00:00"/>
    <s v="Management"/>
    <s v="G"/>
    <s v="Yes"/>
    <n v="7"/>
    <s v="Elect Directors and Deputy Directors"/>
    <s v="Election of Directors"/>
    <s v="For"/>
    <x v="1"/>
    <s v="Bundled director election proposal. Insufficient biographical disclosure."/>
    <s v="Yes"/>
  </r>
  <r>
    <x v="605"/>
    <s v="Iceland"/>
    <s v="IS0000020469"/>
    <s v="BFM0LS7"/>
    <s v="Annual"/>
    <d v="2023-03-30T00:00:00"/>
    <s v="Management"/>
    <s v="G"/>
    <s v="Yes"/>
    <n v="8"/>
    <s v="Ratify Auditors"/>
    <s v="Auditors"/>
    <s v="For"/>
    <x v="2"/>
    <m/>
    <s v="No"/>
  </r>
  <r>
    <x v="605"/>
    <s v="Iceland"/>
    <s v="IS0000020469"/>
    <s v="BFM0LS7"/>
    <s v="Annual"/>
    <d v="2023-03-30T00:00:00"/>
    <s v="Management"/>
    <s v="G"/>
    <s v="Yes"/>
    <n v="9"/>
    <s v="Approve Remuneration of Directors; Approve Remuneration for Committee Work"/>
    <s v="Election of Directors"/>
    <s v="For"/>
    <x v="2"/>
    <m/>
    <s v="No"/>
  </r>
  <r>
    <x v="605"/>
    <s v="Iceland"/>
    <s v="IS0000020469"/>
    <s v="BFM0LS7"/>
    <s v="Annual"/>
    <d v="2023-03-30T00:00:00"/>
    <s v="Management"/>
    <s v="G"/>
    <s v="Yes"/>
    <n v="10"/>
    <s v="Other Business (Voting)"/>
    <s v="Other"/>
    <s v="For"/>
    <x v="4"/>
    <s v="We will not support any unspecified items included in the agenda of the general meeting of shareholders."/>
    <s v="Yes"/>
  </r>
  <r>
    <x v="606"/>
    <s v="Japan"/>
    <s v="JP3965400009"/>
    <n v="6518808"/>
    <s v="Annual"/>
    <d v="2023-03-30T00:00:00"/>
    <s v="Management"/>
    <s v="G"/>
    <s v="Yes"/>
    <n v="1.1000000000000001"/>
    <s v="Elect Director Kikukawa, Masazumi"/>
    <s v="Election of Directors"/>
    <s v="For"/>
    <x v="1"/>
    <s v="Board lacks diversity."/>
    <s v="Yes"/>
  </r>
  <r>
    <x v="606"/>
    <s v="Japan"/>
    <s v="JP3965400009"/>
    <n v="6518808"/>
    <s v="Annual"/>
    <d v="2023-03-30T00:00:00"/>
    <s v="Management"/>
    <s v="G"/>
    <s v="Yes"/>
    <n v="1.1000000000000001"/>
    <s v="Elect Director Sugaya, Takako"/>
    <s v="Election of Directors"/>
    <s v="For"/>
    <x v="2"/>
    <m/>
    <s v="No"/>
  </r>
  <r>
    <x v="606"/>
    <s v="Japan"/>
    <s v="JP3965400009"/>
    <n v="6518808"/>
    <s v="Annual"/>
    <d v="2023-03-30T00:00:00"/>
    <s v="Management"/>
    <s v="G"/>
    <s v="Yes"/>
    <n v="1.1100000000000001"/>
    <s v="Elect Director Yasue, Reiko"/>
    <s v="Election of Directors"/>
    <s v="For"/>
    <x v="2"/>
    <m/>
    <s v="No"/>
  </r>
  <r>
    <x v="606"/>
    <s v="Japan"/>
    <s v="JP3965400009"/>
    <n v="6518808"/>
    <s v="Annual"/>
    <d v="2023-03-30T00:00:00"/>
    <s v="Management"/>
    <s v="G"/>
    <s v="Yes"/>
    <n v="1.2"/>
    <s v="Elect Director Takemori, Masayuki"/>
    <s v="Election of Directors"/>
    <s v="For"/>
    <x v="2"/>
    <m/>
    <s v="No"/>
  </r>
  <r>
    <x v="606"/>
    <s v="Japan"/>
    <s v="JP3965400009"/>
    <n v="6518808"/>
    <s v="Annual"/>
    <d v="2023-03-30T00:00:00"/>
    <s v="Management"/>
    <s v="G"/>
    <s v="Yes"/>
    <n v="1.3"/>
    <s v="Elect Director Suzuki, Hitoshi"/>
    <s v="Election of Directors"/>
    <s v="For"/>
    <x v="2"/>
    <m/>
    <s v="No"/>
  </r>
  <r>
    <x v="606"/>
    <s v="Japan"/>
    <s v="JP3965400009"/>
    <n v="6518808"/>
    <s v="Annual"/>
    <d v="2023-03-30T00:00:00"/>
    <s v="Management"/>
    <s v="G"/>
    <s v="Yes"/>
    <n v="1.4"/>
    <s v="Elect Director Kobayashi, Kenjiro"/>
    <s v="Election of Directors"/>
    <s v="For"/>
    <x v="2"/>
    <m/>
    <s v="No"/>
  </r>
  <r>
    <x v="606"/>
    <s v="Japan"/>
    <s v="JP3965400009"/>
    <n v="6518808"/>
    <s v="Annual"/>
    <d v="2023-03-30T00:00:00"/>
    <s v="Management"/>
    <s v="G"/>
    <s v="Yes"/>
    <n v="1.5"/>
    <s v="Elect Director Kume, Yugo"/>
    <s v="Election of Directors"/>
    <s v="For"/>
    <x v="2"/>
    <m/>
    <s v="No"/>
  </r>
  <r>
    <x v="606"/>
    <s v="Japan"/>
    <s v="JP3965400009"/>
    <n v="6518808"/>
    <s v="Annual"/>
    <d v="2023-03-30T00:00:00"/>
    <s v="Management"/>
    <s v="G"/>
    <s v="Yes"/>
    <n v="1.6"/>
    <s v="Elect Director Noritake, Fumitomo"/>
    <s v="Election of Directors"/>
    <s v="For"/>
    <x v="2"/>
    <m/>
    <s v="No"/>
  </r>
  <r>
    <x v="606"/>
    <s v="Japan"/>
    <s v="JP3965400009"/>
    <n v="6518808"/>
    <s v="Annual"/>
    <d v="2023-03-30T00:00:00"/>
    <s v="Management"/>
    <s v="G"/>
    <s v="Yes"/>
    <n v="1.7"/>
    <s v="Elect Director Fukuda, Kengo"/>
    <s v="Election of Directors"/>
    <s v="For"/>
    <x v="2"/>
    <m/>
    <s v="No"/>
  </r>
  <r>
    <x v="606"/>
    <s v="Japan"/>
    <s v="JP3965400009"/>
    <n v="6518808"/>
    <s v="Annual"/>
    <d v="2023-03-30T00:00:00"/>
    <s v="Management"/>
    <s v="G"/>
    <s v="Yes"/>
    <n v="1.8"/>
    <s v="Elect Director Uchida, Kazunari"/>
    <s v="Election of Directors"/>
    <s v="For"/>
    <x v="2"/>
    <m/>
    <s v="No"/>
  </r>
  <r>
    <x v="606"/>
    <s v="Japan"/>
    <s v="JP3965400009"/>
    <n v="6518808"/>
    <s v="Annual"/>
    <d v="2023-03-30T00:00:00"/>
    <s v="Management"/>
    <s v="G"/>
    <s v="Yes"/>
    <n v="1.9"/>
    <s v="Elect Director Shiraishi, Takashi"/>
    <s v="Election of Directors"/>
    <s v="For"/>
    <x v="2"/>
    <m/>
    <s v="No"/>
  </r>
  <r>
    <x v="606"/>
    <s v="Japan"/>
    <s v="JP3965400009"/>
    <n v="6518808"/>
    <s v="Annual"/>
    <d v="2023-03-30T00:00:00"/>
    <s v="Management"/>
    <s v="G"/>
    <s v="Yes"/>
    <n v="2.1"/>
    <s v="Appoint Statutory Auditor Mitsuidera, Naoki"/>
    <s v="Auditors"/>
    <s v="For"/>
    <x v="2"/>
    <m/>
    <s v="No"/>
  </r>
  <r>
    <x v="606"/>
    <s v="Japan"/>
    <s v="JP3965400009"/>
    <n v="6518808"/>
    <s v="Annual"/>
    <d v="2023-03-30T00:00:00"/>
    <s v="Management"/>
    <s v="G"/>
    <s v="Yes"/>
    <n v="2.2000000000000002"/>
    <s v="Appoint Statutory Auditor Ishii, Yoshitada"/>
    <s v="Auditors"/>
    <s v="For"/>
    <x v="2"/>
    <m/>
    <s v="No"/>
  </r>
  <r>
    <x v="606"/>
    <s v="Japan"/>
    <s v="JP3965400009"/>
    <n v="6518808"/>
    <s v="Annual"/>
    <d v="2023-03-30T00:00:00"/>
    <s v="Management"/>
    <s v="G"/>
    <s v="Yes"/>
    <n v="2.2999999999999998"/>
    <s v="Appoint Statutory Auditor Matsuzaki, Masatoshi"/>
    <s v="Auditors"/>
    <s v="For"/>
    <x v="2"/>
    <m/>
    <s v="No"/>
  </r>
  <r>
    <x v="606"/>
    <s v="Japan"/>
    <s v="JP3965400009"/>
    <n v="6518808"/>
    <s v="Annual"/>
    <d v="2023-03-30T00:00:00"/>
    <s v="Management"/>
    <s v="G"/>
    <s v="Yes"/>
    <n v="2.4"/>
    <s v="Appoint Statutory Auditor Sunaga, Akemi"/>
    <s v="Auditors"/>
    <s v="For"/>
    <x v="2"/>
    <m/>
    <s v="No"/>
  </r>
  <r>
    <x v="607"/>
    <s v="Japan"/>
    <s v="JP3870000001"/>
    <n v="6551030"/>
    <s v="Annual"/>
    <d v="2023-03-30T00:00:00"/>
    <s v="Management"/>
    <s v="G"/>
    <s v="Yes"/>
    <n v="1"/>
    <s v="Approve Allocation of Income, with a Final Dividend of JPY 68"/>
    <s v="Other"/>
    <s v="For"/>
    <x v="2"/>
    <m/>
    <s v="No"/>
  </r>
  <r>
    <x v="607"/>
    <s v="Japan"/>
    <s v="JP3870000001"/>
    <n v="6551030"/>
    <s v="Annual"/>
    <d v="2023-03-30T00:00:00"/>
    <s v="Management"/>
    <s v="G"/>
    <s v="Yes"/>
    <n v="2"/>
    <s v="Amend Articles to Allow Virtual Only Shareholder Meetings - Clarify Director Authority on Board Meetings"/>
    <s v="Election of Directors"/>
    <s v="For"/>
    <x v="2"/>
    <m/>
    <s v="No"/>
  </r>
  <r>
    <x v="607"/>
    <s v="Japan"/>
    <s v="JP3870000001"/>
    <n v="6551030"/>
    <s v="Annual"/>
    <d v="2023-03-30T00:00:00"/>
    <s v="Management"/>
    <s v="G"/>
    <s v="Yes"/>
    <n v="3.1"/>
    <s v="Elect Director Okoshi, Hiro"/>
    <s v="Election of Directors"/>
    <s v="For"/>
    <x v="2"/>
    <m/>
    <s v="No"/>
  </r>
  <r>
    <x v="607"/>
    <s v="Japan"/>
    <s v="JP3870000001"/>
    <n v="6551030"/>
    <s v="Annual"/>
    <d v="2023-03-30T00:00:00"/>
    <s v="Management"/>
    <s v="G"/>
    <s v="Yes"/>
    <n v="3.2"/>
    <s v="Elect Director Taniguchi, Shinichi"/>
    <s v="Election of Directors"/>
    <s v="For"/>
    <x v="1"/>
    <s v="Board lacks diversity."/>
    <s v="Yes"/>
  </r>
  <r>
    <x v="607"/>
    <s v="Japan"/>
    <s v="JP3870000001"/>
    <n v="6551030"/>
    <s v="Annual"/>
    <d v="2023-03-30T00:00:00"/>
    <s v="Management"/>
    <s v="G"/>
    <s v="Yes"/>
    <n v="3.3"/>
    <s v="Elect Director Katayama, Hirotaro"/>
    <s v="Election of Directors"/>
    <s v="For"/>
    <x v="2"/>
    <m/>
    <s v="No"/>
  </r>
  <r>
    <x v="607"/>
    <s v="Japan"/>
    <s v="JP3870000001"/>
    <n v="6551030"/>
    <s v="Annual"/>
    <d v="2023-03-30T00:00:00"/>
    <s v="Management"/>
    <s v="G"/>
    <s v="Yes"/>
    <n v="3.4"/>
    <s v="Elect Director Iyoda, Tadahito"/>
    <s v="Election of Directors"/>
    <s v="For"/>
    <x v="2"/>
    <m/>
    <s v="No"/>
  </r>
  <r>
    <x v="607"/>
    <s v="Japan"/>
    <s v="JP3870000001"/>
    <n v="6551030"/>
    <s v="Annual"/>
    <d v="2023-03-30T00:00:00"/>
    <s v="Management"/>
    <s v="G"/>
    <s v="Yes"/>
    <n v="3.5"/>
    <s v="Elect Director Miyajima, Kazuaki"/>
    <s v="Election of Directors"/>
    <s v="For"/>
    <x v="2"/>
    <m/>
    <s v="No"/>
  </r>
  <r>
    <x v="607"/>
    <s v="Japan"/>
    <s v="JP3870000001"/>
    <n v="6551030"/>
    <s v="Annual"/>
    <d v="2023-03-30T00:00:00"/>
    <s v="Management"/>
    <s v="G"/>
    <s v="Yes"/>
    <n v="3.6"/>
    <s v="Elect Director Takahashi, Toru"/>
    <s v="Election of Directors"/>
    <s v="For"/>
    <x v="2"/>
    <m/>
    <s v="No"/>
  </r>
  <r>
    <x v="607"/>
    <s v="Japan"/>
    <s v="JP3870000001"/>
    <n v="6551030"/>
    <s v="Annual"/>
    <d v="2023-03-30T00:00:00"/>
    <s v="Management"/>
    <s v="G"/>
    <s v="Yes"/>
    <n v="3.7"/>
    <s v="Elect Director Mitarai, Naoki"/>
    <s v="Election of Directors"/>
    <s v="For"/>
    <x v="2"/>
    <m/>
    <s v="No"/>
  </r>
  <r>
    <x v="607"/>
    <s v="Japan"/>
    <s v="JP3870000001"/>
    <n v="6551030"/>
    <s v="Annual"/>
    <d v="2023-03-30T00:00:00"/>
    <s v="Management"/>
    <s v="G"/>
    <s v="Yes"/>
    <n v="3.8"/>
    <s v="Elect Director Tsutsumi, Kazuhiko"/>
    <s v="Election of Directors"/>
    <s v="For"/>
    <x v="2"/>
    <m/>
    <s v="No"/>
  </r>
  <r>
    <x v="607"/>
    <s v="Japan"/>
    <s v="JP3870000001"/>
    <n v="6551030"/>
    <s v="Annual"/>
    <d v="2023-03-30T00:00:00"/>
    <s v="Management"/>
    <s v="G"/>
    <s v="Yes"/>
    <n v="3.9"/>
    <s v="Elect Director Okada, Akira"/>
    <s v="Election of Directors"/>
    <s v="For"/>
    <x v="2"/>
    <m/>
    <s v="No"/>
  </r>
  <r>
    <x v="607"/>
    <s v="Japan"/>
    <s v="JP3870000001"/>
    <n v="6551030"/>
    <s v="Annual"/>
    <d v="2023-03-30T00:00:00"/>
    <s v="Management"/>
    <s v="G"/>
    <s v="Yes"/>
    <n v="4.0999999999999996"/>
    <s v="Elect Director and Audit Committee Member Kobayashi, Katsumi"/>
    <s v="Election of Directors"/>
    <s v="For"/>
    <x v="2"/>
    <m/>
    <s v="No"/>
  </r>
  <r>
    <x v="607"/>
    <s v="Japan"/>
    <s v="JP3870000001"/>
    <n v="6551030"/>
    <s v="Annual"/>
    <d v="2023-03-30T00:00:00"/>
    <s v="Management"/>
    <s v="G"/>
    <s v="Yes"/>
    <n v="4.2"/>
    <s v="Elect Director and Audit Committee Member Asai, Takashi"/>
    <s v="Election of Directors"/>
    <s v="For"/>
    <x v="2"/>
    <m/>
    <s v="No"/>
  </r>
  <r>
    <x v="607"/>
    <s v="Japan"/>
    <s v="JP3870000001"/>
    <n v="6551030"/>
    <s v="Annual"/>
    <d v="2023-03-30T00:00:00"/>
    <s v="Management"/>
    <s v="G"/>
    <s v="Yes"/>
    <n v="4.3"/>
    <s v="Elect Director and Audit Committee Member Toyoshi, Yoko"/>
    <s v="Election of Directors"/>
    <s v="For"/>
    <x v="2"/>
    <m/>
    <s v="No"/>
  </r>
  <r>
    <x v="607"/>
    <s v="Japan"/>
    <s v="JP3870000001"/>
    <n v="6551030"/>
    <s v="Annual"/>
    <d v="2023-03-30T00:00:00"/>
    <s v="Management"/>
    <s v="G"/>
    <s v="Yes"/>
    <n v="4.4000000000000004"/>
    <s v="Elect Director and Audit Committee Member Fukuyama, Yasuko"/>
    <s v="Election of Directors"/>
    <s v="For"/>
    <x v="2"/>
    <m/>
    <s v="No"/>
  </r>
  <r>
    <x v="608"/>
    <s v="Japan"/>
    <s v="JP3733400000"/>
    <n v="6642666"/>
    <s v="Annual"/>
    <d v="2023-03-30T00:00:00"/>
    <s v="Management"/>
    <s v="G"/>
    <s v="Yes"/>
    <n v="1"/>
    <s v="Approve Allocation of Income, with a Final Dividend of JPY 60"/>
    <s v="Other"/>
    <s v="For"/>
    <x v="2"/>
    <m/>
    <s v="No"/>
  </r>
  <r>
    <x v="608"/>
    <s v="Japan"/>
    <s v="JP3733400000"/>
    <n v="6642666"/>
    <s v="Annual"/>
    <d v="2023-03-30T00:00:00"/>
    <s v="Management"/>
    <s v="G"/>
    <s v="Yes"/>
    <n v="2"/>
    <s v="Amend Articles to Clarify Director Authority on Shareholder Meetings - Remove All Provisions on Advisory Positions"/>
    <s v="Election of Directors"/>
    <s v="For"/>
    <x v="2"/>
    <m/>
    <s v="No"/>
  </r>
  <r>
    <x v="608"/>
    <s v="Japan"/>
    <s v="JP3733400000"/>
    <n v="6642666"/>
    <s v="Annual"/>
    <d v="2023-03-30T00:00:00"/>
    <s v="Management"/>
    <s v="G"/>
    <s v="Yes"/>
    <n v="3.1"/>
    <s v="Elect Director Matsumoto, Motoharu"/>
    <s v="Election of Directors"/>
    <s v="For"/>
    <x v="2"/>
    <m/>
    <s v="No"/>
  </r>
  <r>
    <x v="608"/>
    <s v="Japan"/>
    <s v="JP3733400000"/>
    <n v="6642666"/>
    <s v="Annual"/>
    <d v="2023-03-30T00:00:00"/>
    <s v="Management"/>
    <s v="G"/>
    <s v="Yes"/>
    <n v="3.2"/>
    <s v="Elect Director Kishimoto, Akira"/>
    <s v="Election of Directors"/>
    <s v="For"/>
    <x v="2"/>
    <m/>
    <s v="No"/>
  </r>
  <r>
    <x v="608"/>
    <s v="Japan"/>
    <s v="JP3733400000"/>
    <n v="6642666"/>
    <s v="Annual"/>
    <d v="2023-03-30T00:00:00"/>
    <s v="Management"/>
    <s v="G"/>
    <s v="Yes"/>
    <n v="3.3"/>
    <s v="Elect Director Yamazaki, Hiroki"/>
    <s v="Election of Directors"/>
    <s v="For"/>
    <x v="2"/>
    <m/>
    <s v="No"/>
  </r>
  <r>
    <x v="608"/>
    <s v="Japan"/>
    <s v="JP3733400000"/>
    <n v="6642666"/>
    <s v="Annual"/>
    <d v="2023-03-30T00:00:00"/>
    <s v="Management"/>
    <s v="G"/>
    <s v="Yes"/>
    <n v="3.4"/>
    <s v="Elect Director Kano, Tomonori"/>
    <s v="Election of Directors"/>
    <s v="For"/>
    <x v="2"/>
    <m/>
    <s v="No"/>
  </r>
  <r>
    <x v="608"/>
    <s v="Japan"/>
    <s v="JP3733400000"/>
    <n v="6642666"/>
    <s v="Annual"/>
    <d v="2023-03-30T00:00:00"/>
    <s v="Management"/>
    <s v="G"/>
    <s v="Yes"/>
    <n v="3.5"/>
    <s v="Elect Director Morii, Mamoru"/>
    <s v="Election of Directors"/>
    <s v="For"/>
    <x v="2"/>
    <m/>
    <s v="No"/>
  </r>
  <r>
    <x v="608"/>
    <s v="Japan"/>
    <s v="JP3733400000"/>
    <n v="6642666"/>
    <s v="Annual"/>
    <d v="2023-03-30T00:00:00"/>
    <s v="Management"/>
    <s v="G"/>
    <s v="Yes"/>
    <n v="3.6"/>
    <s v="Elect Director Urade, Reiko"/>
    <s v="Election of Directors"/>
    <s v="For"/>
    <x v="2"/>
    <m/>
    <s v="No"/>
  </r>
  <r>
    <x v="608"/>
    <s v="Japan"/>
    <s v="JP3733400000"/>
    <n v="6642666"/>
    <s v="Annual"/>
    <d v="2023-03-30T00:00:00"/>
    <s v="Management"/>
    <s v="G"/>
    <s v="Yes"/>
    <n v="3.7"/>
    <s v="Elect Director Ito, Hiroyuki"/>
    <s v="Election of Directors"/>
    <s v="For"/>
    <x v="2"/>
    <m/>
    <s v="No"/>
  </r>
  <r>
    <x v="608"/>
    <s v="Japan"/>
    <s v="JP3733400000"/>
    <n v="6642666"/>
    <s v="Annual"/>
    <d v="2023-03-30T00:00:00"/>
    <s v="Management"/>
    <s v="G"/>
    <s v="Yes"/>
    <n v="3.8"/>
    <s v="Elect Director Ito, Yoshio"/>
    <s v="Election of Directors"/>
    <s v="For"/>
    <x v="2"/>
    <m/>
    <s v="No"/>
  </r>
  <r>
    <x v="608"/>
    <s v="Japan"/>
    <s v="JP3733400000"/>
    <n v="6642666"/>
    <s v="Annual"/>
    <d v="2023-03-30T00:00:00"/>
    <s v="Management"/>
    <s v="G"/>
    <s v="Yes"/>
    <n v="4.0999999999999996"/>
    <s v="Appoint Statutory Auditor Oji, Masahiko"/>
    <s v="Auditors"/>
    <s v="For"/>
    <x v="2"/>
    <m/>
    <s v="No"/>
  </r>
  <r>
    <x v="608"/>
    <s v="Japan"/>
    <s v="JP3733400000"/>
    <n v="6642666"/>
    <s v="Annual"/>
    <d v="2023-03-30T00:00:00"/>
    <s v="Management"/>
    <s v="G"/>
    <s v="Yes"/>
    <n v="4.2"/>
    <s v="Appoint Statutory Auditor Hayashi, Yoshihisa"/>
    <s v="Auditors"/>
    <s v="For"/>
    <x v="2"/>
    <m/>
    <s v="No"/>
  </r>
  <r>
    <x v="608"/>
    <s v="Japan"/>
    <s v="JP3733400000"/>
    <n v="6642666"/>
    <s v="Annual"/>
    <d v="2023-03-30T00:00:00"/>
    <s v="Management"/>
    <s v="G"/>
    <s v="Yes"/>
    <n v="4.3"/>
    <s v="Appoint Statutory Auditor Indo, Hiroji"/>
    <s v="Auditors"/>
    <s v="For"/>
    <x v="2"/>
    <m/>
    <s v="No"/>
  </r>
  <r>
    <x v="608"/>
    <s v="Japan"/>
    <s v="JP3733400000"/>
    <n v="6642666"/>
    <s v="Annual"/>
    <d v="2023-03-30T00:00:00"/>
    <s v="Management"/>
    <s v="G"/>
    <s v="Yes"/>
    <n v="5"/>
    <s v="Appoint Alternate Statutory Auditor Watanabe, Toru"/>
    <s v="Auditors"/>
    <s v="For"/>
    <x v="2"/>
    <m/>
    <s v="No"/>
  </r>
  <r>
    <x v="608"/>
    <s v="Japan"/>
    <s v="JP3733400000"/>
    <n v="6642666"/>
    <s v="Annual"/>
    <d v="2023-03-30T00:00:00"/>
    <s v="Management"/>
    <s v="G"/>
    <s v="Yes"/>
    <n v="6"/>
    <s v="Approve Annual Bonus"/>
    <s v="Other"/>
    <s v="For"/>
    <x v="2"/>
    <m/>
    <s v="No"/>
  </r>
  <r>
    <x v="609"/>
    <s v="Japan"/>
    <s v="JP3688370000"/>
    <s v="BKSHP63"/>
    <s v="Annual"/>
    <d v="2023-03-30T00:00:00"/>
    <s v="Management"/>
    <s v="G"/>
    <s v="Yes"/>
    <n v="1.1000000000000001"/>
    <s v="Elect Director Watanabe, Kenji"/>
    <s v="Election of Directors"/>
    <s v="For"/>
    <x v="2"/>
    <m/>
    <s v="No"/>
  </r>
  <r>
    <x v="609"/>
    <s v="Japan"/>
    <s v="JP3688370000"/>
    <s v="BKSHP63"/>
    <s v="Annual"/>
    <d v="2023-03-30T00:00:00"/>
    <s v="Management"/>
    <s v="G"/>
    <s v="Yes"/>
    <n v="1.2"/>
    <s v="Elect Director Saito, Mitsuru"/>
    <s v="Election of Directors"/>
    <s v="For"/>
    <x v="2"/>
    <m/>
    <s v="No"/>
  </r>
  <r>
    <x v="609"/>
    <s v="Japan"/>
    <s v="JP3688370000"/>
    <s v="BKSHP63"/>
    <s v="Annual"/>
    <d v="2023-03-30T00:00:00"/>
    <s v="Management"/>
    <s v="G"/>
    <s v="Yes"/>
    <n v="1.3"/>
    <s v="Elect Director Akaishi, Mamoru"/>
    <s v="Election of Directors"/>
    <s v="For"/>
    <x v="2"/>
    <m/>
    <s v="No"/>
  </r>
  <r>
    <x v="609"/>
    <s v="Japan"/>
    <s v="JP3688370000"/>
    <s v="BKSHP63"/>
    <s v="Annual"/>
    <d v="2023-03-30T00:00:00"/>
    <s v="Management"/>
    <s v="G"/>
    <s v="Yes"/>
    <n v="1.4"/>
    <s v="Elect Director Yasuoka, Sadako"/>
    <s v="Election of Directors"/>
    <s v="For"/>
    <x v="2"/>
    <m/>
    <s v="No"/>
  </r>
  <r>
    <x v="609"/>
    <s v="Japan"/>
    <s v="JP3688370000"/>
    <s v="BKSHP63"/>
    <s v="Annual"/>
    <d v="2023-03-30T00:00:00"/>
    <s v="Management"/>
    <s v="G"/>
    <s v="Yes"/>
    <n v="1.5"/>
    <s v="Elect Director Shiba, Yojiro"/>
    <s v="Election of Directors"/>
    <s v="For"/>
    <x v="2"/>
    <m/>
    <s v="No"/>
  </r>
  <r>
    <x v="609"/>
    <s v="Japan"/>
    <s v="JP3688370000"/>
    <s v="BKSHP63"/>
    <s v="Annual"/>
    <d v="2023-03-30T00:00:00"/>
    <s v="Management"/>
    <s v="G"/>
    <s v="Yes"/>
    <n v="1.6"/>
    <s v="Elect Director Ito, Yumiko"/>
    <s v="Election of Directors"/>
    <s v="For"/>
    <x v="2"/>
    <m/>
    <s v="No"/>
  </r>
  <r>
    <x v="248"/>
    <s v="Denmark"/>
    <s v="DK0060336014"/>
    <s v="B798FW0"/>
    <s v="Extraordinary Shareholders"/>
    <d v="2023-03-30T00:00:00"/>
    <s v="Management"/>
    <s v="G"/>
    <s v="Yes"/>
    <n v="1"/>
    <s v="Approve Merger Agreement with Chr. Hansen Holding A/S"/>
    <s v="Other"/>
    <s v="For"/>
    <x v="2"/>
    <m/>
    <s v="No"/>
  </r>
  <r>
    <x v="248"/>
    <s v="Denmark"/>
    <s v="DK0060336014"/>
    <s v="B798FW0"/>
    <s v="Extraordinary Shareholders"/>
    <d v="2023-03-30T00:00:00"/>
    <s v="Management"/>
    <s v="G"/>
    <s v="Yes"/>
    <n v="2"/>
    <s v="Amend Articles Re: Number of Directors"/>
    <s v="Election of Directors"/>
    <s v="For"/>
    <x v="2"/>
    <m/>
    <s v="No"/>
  </r>
  <r>
    <x v="248"/>
    <s v="Denmark"/>
    <s v="DK0060336014"/>
    <s v="B798FW0"/>
    <s v="Extraordinary Shareholders"/>
    <d v="2023-03-30T00:00:00"/>
    <s v="Management"/>
    <s v="G"/>
    <s v="Yes"/>
    <n v="4"/>
    <s v="Authorize Editorial Changes to Adopted Resolutions in Connection with Registration with Danish Authorities"/>
    <s v="Other"/>
    <s v="For"/>
    <x v="2"/>
    <m/>
    <s v="No"/>
  </r>
  <r>
    <x v="248"/>
    <s v="Denmark"/>
    <s v="DK0060336014"/>
    <s v="B798FW0"/>
    <s v="Extraordinary Shareholders"/>
    <d v="2023-03-30T00:00:00"/>
    <s v="Management"/>
    <s v="G"/>
    <s v="Yes"/>
    <s v="3.a"/>
    <s v="Approve Indemnification of Members of the Board of Directors and Executive Management"/>
    <s v="Election of Directors"/>
    <s v="For"/>
    <x v="2"/>
    <m/>
    <s v="No"/>
  </r>
  <r>
    <x v="248"/>
    <s v="Denmark"/>
    <s v="DK0060336014"/>
    <s v="B798FW0"/>
    <s v="Extraordinary Shareholders"/>
    <d v="2023-03-30T00:00:00"/>
    <s v="Management"/>
    <s v="G"/>
    <s v="Yes"/>
    <s v="3.b"/>
    <s v="Amend Articles Re: Indemnification"/>
    <s v="Other"/>
    <s v="For"/>
    <x v="2"/>
    <m/>
    <s v="No"/>
  </r>
  <r>
    <x v="248"/>
    <s v="Denmark"/>
    <s v="DK0060336014"/>
    <s v="B798FW0"/>
    <s v="Extraordinary Shareholders"/>
    <d v="2023-03-30T00:00:00"/>
    <s v="Management"/>
    <s v="G"/>
    <s v="Yes"/>
    <s v="3.c"/>
    <s v="Amend Remuneration Policy"/>
    <s v="Incentives and Remuneration"/>
    <s v="For"/>
    <x v="2"/>
    <m/>
    <s v="No"/>
  </r>
  <r>
    <x v="610"/>
    <s v="Mexico"/>
    <s v="MX01OR010004"/>
    <s v="BH3T8K8"/>
    <s v="Annual"/>
    <d v="2023-03-30T00:00:00"/>
    <s v="Management"/>
    <s v="G"/>
    <s v="Yes"/>
    <n v="1.1000000000000001"/>
    <s v="Accept CEO's Report and Board's Report on Operations and Results"/>
    <s v="Reports"/>
    <s v="For"/>
    <x v="2"/>
    <m/>
    <s v="No"/>
  </r>
  <r>
    <x v="610"/>
    <s v="Mexico"/>
    <s v="MX01OR010004"/>
    <s v="BH3T8K8"/>
    <s v="Annual"/>
    <d v="2023-03-30T00:00:00"/>
    <s v="Management"/>
    <s v="G"/>
    <s v="Yes"/>
    <n v="1.2"/>
    <s v="Accept Individual and Consolidated Financial Statements"/>
    <s v="Other"/>
    <s v="For"/>
    <x v="2"/>
    <m/>
    <s v="No"/>
  </r>
  <r>
    <x v="610"/>
    <s v="Mexico"/>
    <s v="MX01OR010004"/>
    <s v="BH3T8K8"/>
    <s v="Annual"/>
    <d v="2023-03-30T00:00:00"/>
    <s v="Management"/>
    <s v="G"/>
    <s v="Yes"/>
    <n v="1.3"/>
    <s v="Accept Report on Compliance of Fiscal Obligations"/>
    <s v="Reports"/>
    <s v="For"/>
    <x v="2"/>
    <m/>
    <s v="No"/>
  </r>
  <r>
    <x v="610"/>
    <s v="Mexico"/>
    <s v="MX01OR010004"/>
    <s v="BH3T8K8"/>
    <s v="Annual"/>
    <d v="2023-03-30T00:00:00"/>
    <s v="Management"/>
    <s v="G"/>
    <s v="Yes"/>
    <n v="2.1"/>
    <s v="Accept Report of Audit Committee"/>
    <s v="Reports"/>
    <s v="For"/>
    <x v="2"/>
    <m/>
    <s v="No"/>
  </r>
  <r>
    <x v="610"/>
    <s v="Mexico"/>
    <s v="MX01OR010004"/>
    <s v="BH3T8K8"/>
    <s v="Annual"/>
    <d v="2023-03-30T00:00:00"/>
    <s v="Management"/>
    <s v="G"/>
    <s v="Yes"/>
    <n v="2.2000000000000002"/>
    <s v="Accept Report of Corporate Governance, Responsibility and Compensation Committee"/>
    <s v="Reports"/>
    <s v="For"/>
    <x v="2"/>
    <m/>
    <s v="No"/>
  </r>
  <r>
    <x v="610"/>
    <s v="Mexico"/>
    <s v="MX01OR010004"/>
    <s v="BH3T8K8"/>
    <s v="Annual"/>
    <d v="2023-03-30T00:00:00"/>
    <s v="Management"/>
    <s v="G"/>
    <s v="Yes"/>
    <n v="2.2999999999999998"/>
    <s v="Accept Report of Finance Committee"/>
    <s v="Reports"/>
    <s v="For"/>
    <x v="2"/>
    <m/>
    <s v="No"/>
  </r>
  <r>
    <x v="610"/>
    <s v="Mexico"/>
    <s v="MX01OR010004"/>
    <s v="BH3T8K8"/>
    <s v="Annual"/>
    <d v="2023-03-30T00:00:00"/>
    <s v="Management"/>
    <s v="G"/>
    <s v="Yes"/>
    <n v="3.1"/>
    <s v="Approve Allocation of Individual and Consolidated Net Profit in the Amount of USD 567 Million and USD 665 Million Respectively"/>
    <s v="Other"/>
    <s v="For"/>
    <x v="2"/>
    <m/>
    <s v="No"/>
  </r>
  <r>
    <x v="610"/>
    <s v="Mexico"/>
    <s v="MX01OR010004"/>
    <s v="BH3T8K8"/>
    <s v="Annual"/>
    <d v="2023-03-30T00:00:00"/>
    <s v="Management"/>
    <s v="G"/>
    <s v="Yes"/>
    <n v="3.2"/>
    <s v="Approve Allocation of Individual and/or Consolidated Profits Referred to in Previous Item 3.1 to Accumulated Results Account"/>
    <s v="Other"/>
    <s v="For"/>
    <x v="2"/>
    <m/>
    <s v="No"/>
  </r>
  <r>
    <x v="610"/>
    <s v="Mexico"/>
    <s v="MX01OR010004"/>
    <s v="BH3T8K8"/>
    <s v="Annual"/>
    <d v="2023-03-30T00:00:00"/>
    <s v="Management"/>
    <s v="G"/>
    <s v="Yes"/>
    <n v="3.3"/>
    <s v="Approve Ordinary Cash Dividends of USD 240 Million"/>
    <s v="Other"/>
    <s v="For"/>
    <x v="2"/>
    <m/>
    <s v="No"/>
  </r>
  <r>
    <x v="610"/>
    <s v="Mexico"/>
    <s v="MX01OR010004"/>
    <s v="BH3T8K8"/>
    <s v="Annual"/>
    <d v="2023-03-30T00:00:00"/>
    <s v="Management"/>
    <s v="G"/>
    <s v="Yes"/>
    <n v="4.0999999999999996"/>
    <s v="Ratify Antonio Del Valle Ruiz as Honorary and Lifetime Board Chairman"/>
    <s v="Other"/>
    <s v="For"/>
    <x v="2"/>
    <m/>
    <s v="No"/>
  </r>
  <r>
    <x v="610"/>
    <s v="Mexico"/>
    <s v="MX01OR010004"/>
    <s v="BH3T8K8"/>
    <s v="Annual"/>
    <d v="2023-03-30T00:00:00"/>
    <s v="Management"/>
    <s v="G"/>
    <s v="Yes"/>
    <n v="5"/>
    <s v="Approve Remuneration of Members of Board and Key Committees"/>
    <s v="Incentives and Remuneration"/>
    <s v="For"/>
    <x v="1"/>
    <s v="Total remuneration is excessive or inadequately justified."/>
    <s v="Yes"/>
  </r>
  <r>
    <x v="610"/>
    <s v="Mexico"/>
    <s v="MX01OR010004"/>
    <s v="BH3T8K8"/>
    <s v="Annual"/>
    <d v="2023-03-30T00:00:00"/>
    <s v="Management"/>
    <s v="G"/>
    <s v="Yes"/>
    <n v="6.1"/>
    <s v="Approve Cancellation of Balance of Amount Approved to be Used for Acquisition of Company's Shares"/>
    <s v="Other"/>
    <s v="For"/>
    <x v="2"/>
    <m/>
    <s v="No"/>
  </r>
  <r>
    <x v="610"/>
    <s v="Mexico"/>
    <s v="MX01OR010004"/>
    <s v="BH3T8K8"/>
    <s v="Annual"/>
    <d v="2023-03-30T00:00:00"/>
    <s v="Management"/>
    <s v="G"/>
    <s v="Yes"/>
    <n v="6.2"/>
    <s v="Set Aggregate Nominal Amount of Share Repurchase Reserve"/>
    <s v="Other"/>
    <s v="For"/>
    <x v="1"/>
    <s v="Not enough disclosure to make an informed decision."/>
    <s v="Yes"/>
  </r>
  <r>
    <x v="610"/>
    <s v="Mexico"/>
    <s v="MX01OR010004"/>
    <s v="BH3T8K8"/>
    <s v="Annual"/>
    <d v="2023-03-30T00:00:00"/>
    <s v="Management"/>
    <s v="G"/>
    <s v="Yes"/>
    <n v="7"/>
    <s v="Accept Report on Adoption or Modification of Policies in Share Repurchases of Company"/>
    <s v="Reports"/>
    <s v="For"/>
    <x v="2"/>
    <m/>
    <s v="No"/>
  </r>
  <r>
    <x v="610"/>
    <s v="Mexico"/>
    <s v="MX01OR010004"/>
    <s v="BH3T8K8"/>
    <s v="Annual"/>
    <d v="2023-03-30T00:00:00"/>
    <s v="Management"/>
    <s v="G"/>
    <s v="Yes"/>
    <n v="8"/>
    <s v="Authorize Cancellation of Repurchased Shares"/>
    <s v="Other"/>
    <s v="For"/>
    <x v="2"/>
    <m/>
    <s v="No"/>
  </r>
  <r>
    <x v="610"/>
    <s v="Mexico"/>
    <s v="MX01OR010004"/>
    <s v="BH3T8K8"/>
    <s v="Annual"/>
    <d v="2023-03-30T00:00:00"/>
    <s v="Management"/>
    <s v="G"/>
    <s v="Yes"/>
    <n v="9"/>
    <s v="Authorize Board to Ratify and Execute Approved Resolutions"/>
    <s v="Other"/>
    <s v="For"/>
    <x v="2"/>
    <m/>
    <s v="No"/>
  </r>
  <r>
    <x v="610"/>
    <s v="Mexico"/>
    <s v="MX01OR010004"/>
    <s v="BH3T8K8"/>
    <s v="Annual"/>
    <d v="2023-03-30T00:00:00"/>
    <s v="Management"/>
    <s v="G"/>
    <s v="Yes"/>
    <s v="4.2a"/>
    <s v="Elect or Ratify Juan Pablo Del Valle Perochena as Board Member"/>
    <s v="Other"/>
    <s v="For"/>
    <x v="1"/>
    <s v="Unsupportive of Executives on the Remuneration Committee."/>
    <s v="Yes"/>
  </r>
  <r>
    <x v="610"/>
    <s v="Mexico"/>
    <s v="MX01OR010004"/>
    <s v="BH3T8K8"/>
    <s v="Annual"/>
    <d v="2023-03-30T00:00:00"/>
    <s v="Management"/>
    <s v="G"/>
    <s v="Yes"/>
    <s v="4.2b"/>
    <s v="Elect or Ratify Antonio Del Valle Perochena as Board Member"/>
    <s v="Other"/>
    <s v="For"/>
    <x v="2"/>
    <m/>
    <s v="No"/>
  </r>
  <r>
    <x v="610"/>
    <s v="Mexico"/>
    <s v="MX01OR010004"/>
    <s v="BH3T8K8"/>
    <s v="Annual"/>
    <d v="2023-03-30T00:00:00"/>
    <s v="Management"/>
    <s v="G"/>
    <s v="Yes"/>
    <s v="4.2c"/>
    <s v="Elect or Ratify Maria de Guadalupe Del Valle Perochena as Board Member"/>
    <s v="Other"/>
    <s v="For"/>
    <x v="2"/>
    <m/>
    <s v="No"/>
  </r>
  <r>
    <x v="610"/>
    <s v="Mexico"/>
    <s v="MX01OR010004"/>
    <s v="BH3T8K8"/>
    <s v="Annual"/>
    <d v="2023-03-30T00:00:00"/>
    <s v="Management"/>
    <s v="G"/>
    <s v="Yes"/>
    <s v="4.2d"/>
    <s v="Elect or Ratify Francisco Javier Del Valle Perochena as Board Member"/>
    <s v="Other"/>
    <s v="For"/>
    <x v="2"/>
    <m/>
    <s v="No"/>
  </r>
  <r>
    <x v="610"/>
    <s v="Mexico"/>
    <s v="MX01OR010004"/>
    <s v="BH3T8K8"/>
    <s v="Annual"/>
    <d v="2023-03-30T00:00:00"/>
    <s v="Management"/>
    <s v="G"/>
    <s v="Yes"/>
    <s v="4.2e"/>
    <s v="Elect or Ratify Guillermo Ortiz Martinez as Board Member"/>
    <s v="Other"/>
    <s v="For"/>
    <x v="1"/>
    <s v="Director is considered overboarded."/>
    <s v="Yes"/>
  </r>
  <r>
    <x v="610"/>
    <s v="Mexico"/>
    <s v="MX01OR010004"/>
    <s v="BH3T8K8"/>
    <s v="Annual"/>
    <d v="2023-03-30T00:00:00"/>
    <s v="Management"/>
    <s v="G"/>
    <s v="Yes"/>
    <s v="4.2f"/>
    <s v="Elect or Ratify Divo Milan Haddad as Board Member"/>
    <s v="Other"/>
    <s v="For"/>
    <x v="2"/>
    <m/>
    <s v="No"/>
  </r>
  <r>
    <x v="610"/>
    <s v="Mexico"/>
    <s v="MX01OR010004"/>
    <s v="BH3T8K8"/>
    <s v="Annual"/>
    <d v="2023-03-30T00:00:00"/>
    <s v="Management"/>
    <s v="G"/>
    <s v="Yes"/>
    <s v="4.2g"/>
    <s v="Elect or Ratify Alma Rosa Moreno Razo as Board Member"/>
    <s v="Other"/>
    <s v="For"/>
    <x v="2"/>
    <m/>
    <s v="No"/>
  </r>
  <r>
    <x v="610"/>
    <s v="Mexico"/>
    <s v="MX01OR010004"/>
    <s v="BH3T8K8"/>
    <s v="Annual"/>
    <d v="2023-03-30T00:00:00"/>
    <s v="Management"/>
    <s v="G"/>
    <s v="Yes"/>
    <s v="4.2h"/>
    <s v="Elect or Ratify Maria Teresa Altagracia Arnal Machado as Board Member"/>
    <s v="Other"/>
    <s v="For"/>
    <x v="2"/>
    <m/>
    <s v="No"/>
  </r>
  <r>
    <x v="610"/>
    <s v="Mexico"/>
    <s v="MX01OR010004"/>
    <s v="BH3T8K8"/>
    <s v="Annual"/>
    <d v="2023-03-30T00:00:00"/>
    <s v="Management"/>
    <s v="G"/>
    <s v="Yes"/>
    <s v="4.2i"/>
    <s v="Elect or Ratify Jack Goldstein Ring as Board Member"/>
    <s v="Other"/>
    <s v="For"/>
    <x v="2"/>
    <m/>
    <s v="No"/>
  </r>
  <r>
    <x v="610"/>
    <s v="Mexico"/>
    <s v="MX01OR010004"/>
    <s v="BH3T8K8"/>
    <s v="Annual"/>
    <d v="2023-03-30T00:00:00"/>
    <s v="Management"/>
    <s v="G"/>
    <s v="Yes"/>
    <s v="4.2j"/>
    <s v="Elect or Ratify Edward Mark Rajkowski as Board Member"/>
    <s v="Other"/>
    <s v="For"/>
    <x v="2"/>
    <m/>
    <s v="No"/>
  </r>
  <r>
    <x v="610"/>
    <s v="Mexico"/>
    <s v="MX01OR010004"/>
    <s v="BH3T8K8"/>
    <s v="Annual"/>
    <d v="2023-03-30T00:00:00"/>
    <s v="Management"/>
    <s v="G"/>
    <s v="Yes"/>
    <s v="4.2k"/>
    <s v="Elect or Ratify Mihir Arvind Desai as Board Member"/>
    <s v="Other"/>
    <s v="For"/>
    <x v="2"/>
    <m/>
    <s v="No"/>
  </r>
  <r>
    <x v="610"/>
    <s v="Mexico"/>
    <s v="MX01OR010004"/>
    <s v="BH3T8K8"/>
    <s v="Annual"/>
    <d v="2023-03-30T00:00:00"/>
    <s v="Management"/>
    <s v="G"/>
    <s v="Yes"/>
    <s v="4.3a"/>
    <s v="Elect or Ratify Juan Pablo Del Valle Perochena as Chairman of Board of Directors"/>
    <s v="Election of Directors"/>
    <s v="For"/>
    <x v="1"/>
    <s v="Unsupportive of Executives on the Remuneration Committee."/>
    <s v="Yes"/>
  </r>
  <r>
    <x v="610"/>
    <s v="Mexico"/>
    <s v="MX01OR010004"/>
    <s v="BH3T8K8"/>
    <s v="Annual"/>
    <d v="2023-03-30T00:00:00"/>
    <s v="Management"/>
    <s v="G"/>
    <s v="Yes"/>
    <s v="4.3b"/>
    <s v="Elect or Ratify Juan Pablo Del Rio Benitez as Secretary (Non-Member) of Board"/>
    <s v="Other"/>
    <s v="For"/>
    <x v="2"/>
    <m/>
    <s v="No"/>
  </r>
  <r>
    <x v="610"/>
    <s v="Mexico"/>
    <s v="MX01OR010004"/>
    <s v="BH3T8K8"/>
    <s v="Annual"/>
    <d v="2023-03-30T00:00:00"/>
    <s v="Management"/>
    <s v="G"/>
    <s v="Yes"/>
    <s v="4.3c"/>
    <s v="Elect or Ratify Sheldon Vincent Hirt as Alternate Secretary (Non-Member) of Board"/>
    <s v="Other"/>
    <s v="For"/>
    <x v="2"/>
    <m/>
    <s v="No"/>
  </r>
  <r>
    <x v="610"/>
    <s v="Mexico"/>
    <s v="MX01OR010004"/>
    <s v="BH3T8K8"/>
    <s v="Annual"/>
    <d v="2023-03-30T00:00:00"/>
    <s v="Management"/>
    <s v="G"/>
    <s v="Yes"/>
    <s v="4.4a"/>
    <s v="Elect or Ratify Edward Mark Rajkowski as Chairman of Audit Committee"/>
    <s v="Other"/>
    <s v="For"/>
    <x v="2"/>
    <m/>
    <s v="No"/>
  </r>
  <r>
    <x v="610"/>
    <s v="Mexico"/>
    <s v="MX01OR010004"/>
    <s v="BH3T8K8"/>
    <s v="Annual"/>
    <d v="2023-03-30T00:00:00"/>
    <s v="Management"/>
    <s v="G"/>
    <s v="Yes"/>
    <s v="4.4b"/>
    <s v="Elect or Ratify Maria Teresa Altagracia Arnal Machado as Chairman of Corporate Practices, Responsability and Compensation Committee"/>
    <s v="Other"/>
    <s v="For"/>
    <x v="2"/>
    <m/>
    <s v="No"/>
  </r>
  <r>
    <x v="611"/>
    <s v="Japan"/>
    <s v="JP3188220002"/>
    <s v="B5LTM93"/>
    <s v="Annual"/>
    <d v="2023-03-30T00:00:00"/>
    <s v="Management"/>
    <s v="G"/>
    <s v="Yes"/>
    <n v="1.1000000000000001"/>
    <s v="Elect Director Otsuka, Ichiro"/>
    <s v="Election of Directors"/>
    <s v="For"/>
    <x v="2"/>
    <m/>
    <s v="No"/>
  </r>
  <r>
    <x v="611"/>
    <s v="Japan"/>
    <s v="JP3188220002"/>
    <s v="B5LTM93"/>
    <s v="Annual"/>
    <d v="2023-03-30T00:00:00"/>
    <s v="Management"/>
    <s v="G"/>
    <s v="Yes"/>
    <n v="1.1000000000000001"/>
    <s v="Elect Director Sekiguchi, Ko"/>
    <s v="Election of Directors"/>
    <s v="For"/>
    <x v="2"/>
    <m/>
    <s v="No"/>
  </r>
  <r>
    <x v="611"/>
    <s v="Japan"/>
    <s v="JP3188220002"/>
    <s v="B5LTM93"/>
    <s v="Annual"/>
    <d v="2023-03-30T00:00:00"/>
    <s v="Management"/>
    <s v="G"/>
    <s v="Yes"/>
    <n v="1.1100000000000001"/>
    <s v="Elect Director Aoki, Yoshihisa"/>
    <s v="Election of Directors"/>
    <s v="For"/>
    <x v="2"/>
    <m/>
    <s v="No"/>
  </r>
  <r>
    <x v="611"/>
    <s v="Japan"/>
    <s v="JP3188220002"/>
    <s v="B5LTM93"/>
    <s v="Annual"/>
    <d v="2023-03-30T00:00:00"/>
    <s v="Management"/>
    <s v="G"/>
    <s v="Yes"/>
    <n v="1.1200000000000001"/>
    <s v="Elect Director Mita, Mayo"/>
    <s v="Election of Directors"/>
    <s v="For"/>
    <x v="2"/>
    <m/>
    <s v="No"/>
  </r>
  <r>
    <x v="611"/>
    <s v="Japan"/>
    <s v="JP3188220002"/>
    <s v="B5LTM93"/>
    <s v="Annual"/>
    <d v="2023-03-30T00:00:00"/>
    <s v="Management"/>
    <s v="G"/>
    <s v="Yes"/>
    <n v="1.1299999999999999"/>
    <s v="Elect Director Kitachi, Tatsuaki"/>
    <s v="Election of Directors"/>
    <s v="For"/>
    <x v="2"/>
    <m/>
    <s v="No"/>
  </r>
  <r>
    <x v="611"/>
    <s v="Japan"/>
    <s v="JP3188220002"/>
    <s v="B5LTM93"/>
    <s v="Annual"/>
    <d v="2023-03-30T00:00:00"/>
    <s v="Management"/>
    <s v="G"/>
    <s v="Yes"/>
    <n v="1.2"/>
    <s v="Elect Director Higuchi, Tatsuo"/>
    <s v="Election of Directors"/>
    <s v="For"/>
    <x v="1"/>
    <s v="Board lacks diversity."/>
    <s v="Yes"/>
  </r>
  <r>
    <x v="611"/>
    <s v="Japan"/>
    <s v="JP3188220002"/>
    <s v="B5LTM93"/>
    <s v="Annual"/>
    <d v="2023-03-30T00:00:00"/>
    <s v="Management"/>
    <s v="G"/>
    <s v="Yes"/>
    <n v="1.3"/>
    <s v="Elect Director Matsuo, Yoshiro"/>
    <s v="Election of Directors"/>
    <s v="For"/>
    <x v="2"/>
    <m/>
    <s v="No"/>
  </r>
  <r>
    <x v="611"/>
    <s v="Japan"/>
    <s v="JP3188220002"/>
    <s v="B5LTM93"/>
    <s v="Annual"/>
    <d v="2023-03-30T00:00:00"/>
    <s v="Management"/>
    <s v="G"/>
    <s v="Yes"/>
    <n v="1.4"/>
    <s v="Elect Director Takagi, Shuichi"/>
    <s v="Election of Directors"/>
    <s v="For"/>
    <x v="2"/>
    <m/>
    <s v="No"/>
  </r>
  <r>
    <x v="611"/>
    <s v="Japan"/>
    <s v="JP3188220002"/>
    <s v="B5LTM93"/>
    <s v="Annual"/>
    <d v="2023-03-30T00:00:00"/>
    <s v="Management"/>
    <s v="G"/>
    <s v="Yes"/>
    <n v="1.5"/>
    <s v="Elect Director Makino, Yuko"/>
    <s v="Election of Directors"/>
    <s v="For"/>
    <x v="2"/>
    <m/>
    <s v="No"/>
  </r>
  <r>
    <x v="611"/>
    <s v="Japan"/>
    <s v="JP3188220002"/>
    <s v="B5LTM93"/>
    <s v="Annual"/>
    <d v="2023-03-30T00:00:00"/>
    <s v="Management"/>
    <s v="G"/>
    <s v="Yes"/>
    <n v="1.6"/>
    <s v="Elect Director Kobayashi, Masayuki"/>
    <s v="Election of Directors"/>
    <s v="For"/>
    <x v="2"/>
    <m/>
    <s v="No"/>
  </r>
  <r>
    <x v="611"/>
    <s v="Japan"/>
    <s v="JP3188220002"/>
    <s v="B5LTM93"/>
    <s v="Annual"/>
    <d v="2023-03-30T00:00:00"/>
    <s v="Management"/>
    <s v="G"/>
    <s v="Yes"/>
    <n v="1.7"/>
    <s v="Elect Director Tojo, Noriko"/>
    <s v="Election of Directors"/>
    <s v="For"/>
    <x v="2"/>
    <m/>
    <s v="No"/>
  </r>
  <r>
    <x v="611"/>
    <s v="Japan"/>
    <s v="JP3188220002"/>
    <s v="B5LTM93"/>
    <s v="Annual"/>
    <d v="2023-03-30T00:00:00"/>
    <s v="Management"/>
    <s v="G"/>
    <s v="Yes"/>
    <n v="1.8"/>
    <s v="Elect Director Inoue, Makoto"/>
    <s v="Election of Directors"/>
    <s v="For"/>
    <x v="2"/>
    <m/>
    <s v="No"/>
  </r>
  <r>
    <x v="611"/>
    <s v="Japan"/>
    <s v="JP3188220002"/>
    <s v="B5LTM93"/>
    <s v="Annual"/>
    <d v="2023-03-30T00:00:00"/>
    <s v="Management"/>
    <s v="G"/>
    <s v="Yes"/>
    <n v="1.9"/>
    <s v="Elect Director Matsutani, Yukio"/>
    <s v="Election of Directors"/>
    <s v="For"/>
    <x v="2"/>
    <m/>
    <s v="No"/>
  </r>
  <r>
    <x v="612"/>
    <s v="Finland"/>
    <s v="FI0009002422"/>
    <n v="4665148"/>
    <s v="Annual"/>
    <d v="2023-03-30T00:00:00"/>
    <s v="Management"/>
    <s v="G"/>
    <s v="No"/>
    <n v="1"/>
    <s v="Open Meeting"/>
    <s v="Other"/>
    <m/>
    <x v="0"/>
    <m/>
    <s v="No"/>
  </r>
  <r>
    <x v="612"/>
    <s v="Finland"/>
    <s v="FI0009002422"/>
    <n v="4665148"/>
    <s v="Annual"/>
    <d v="2023-03-30T00:00:00"/>
    <s v="Management"/>
    <s v="G"/>
    <s v="No"/>
    <n v="2"/>
    <s v="Call the Meeting to Order"/>
    <s v="Other"/>
    <m/>
    <x v="0"/>
    <m/>
    <s v="No"/>
  </r>
  <r>
    <x v="612"/>
    <s v="Finland"/>
    <s v="FI0009002422"/>
    <n v="4665148"/>
    <s v="Annual"/>
    <d v="2023-03-30T00:00:00"/>
    <s v="Management"/>
    <s v="G"/>
    <s v="No"/>
    <n v="3"/>
    <s v="Designate Inspector or Shareholder Representative(s) of Minutes of Meeting"/>
    <s v="Other"/>
    <m/>
    <x v="0"/>
    <m/>
    <s v="No"/>
  </r>
  <r>
    <x v="612"/>
    <s v="Finland"/>
    <s v="FI0009002422"/>
    <n v="4665148"/>
    <s v="Annual"/>
    <d v="2023-03-30T00:00:00"/>
    <s v="Management"/>
    <s v="G"/>
    <s v="No"/>
    <n v="4"/>
    <s v="Acknowledge Proper Convening of Meeting"/>
    <s v="Other"/>
    <m/>
    <x v="0"/>
    <m/>
    <s v="No"/>
  </r>
  <r>
    <x v="612"/>
    <s v="Finland"/>
    <s v="FI0009002422"/>
    <n v="4665148"/>
    <s v="Annual"/>
    <d v="2023-03-30T00:00:00"/>
    <s v="Management"/>
    <s v="G"/>
    <s v="No"/>
    <n v="5"/>
    <s v="Prepare and Approve List of Shareholders"/>
    <s v="Other"/>
    <m/>
    <x v="0"/>
    <m/>
    <s v="No"/>
  </r>
  <r>
    <x v="612"/>
    <s v="Finland"/>
    <s v="FI0009002422"/>
    <n v="4665148"/>
    <s v="Annual"/>
    <d v="2023-03-30T00:00:00"/>
    <s v="Management"/>
    <s v="G"/>
    <s v="No"/>
    <n v="6"/>
    <s v="Receive Financial Statements and Statutory Reports"/>
    <s v="Reports"/>
    <m/>
    <x v="0"/>
    <m/>
    <s v="No"/>
  </r>
  <r>
    <x v="612"/>
    <s v="Finland"/>
    <s v="FI0009002422"/>
    <n v="4665148"/>
    <s v="Annual"/>
    <d v="2023-03-30T00:00:00"/>
    <s v="Management"/>
    <s v="G"/>
    <s v="Yes"/>
    <n v="7"/>
    <s v="Accept Financial Statements and Statutory Reports"/>
    <s v="Reports"/>
    <s v="For"/>
    <x v="2"/>
    <m/>
    <s v="No"/>
  </r>
  <r>
    <x v="612"/>
    <s v="Finland"/>
    <s v="FI0009002422"/>
    <n v="4665148"/>
    <s v="Annual"/>
    <d v="2023-03-30T00:00:00"/>
    <s v="Management"/>
    <s v="G"/>
    <s v="Yes"/>
    <n v="8"/>
    <s v="Approve Allocation of Income and Dividends of EUR 0.25 Per Share and Additional Dividends of EUR 0.10 Per Share"/>
    <s v="Other"/>
    <s v="For"/>
    <x v="2"/>
    <m/>
    <s v="No"/>
  </r>
  <r>
    <x v="612"/>
    <s v="Finland"/>
    <s v="FI0009002422"/>
    <n v="4665148"/>
    <s v="Annual"/>
    <d v="2023-03-30T00:00:00"/>
    <s v="Management"/>
    <s v="G"/>
    <s v="Yes"/>
    <n v="9"/>
    <s v="Approve Discharge of Board and President"/>
    <s v="Other"/>
    <s v="For"/>
    <x v="2"/>
    <m/>
    <s v="No"/>
  </r>
  <r>
    <x v="612"/>
    <s v="Finland"/>
    <s v="FI0009002422"/>
    <n v="4665148"/>
    <s v="Annual"/>
    <d v="2023-03-30T00:00:00"/>
    <s v="Management"/>
    <s v="G"/>
    <s v="Yes"/>
    <n v="10"/>
    <s v="Approve Remuneration Report (Advisory Vote)"/>
    <s v="Incentives and Remuneration"/>
    <s v="For"/>
    <x v="2"/>
    <m/>
    <s v="No"/>
  </r>
  <r>
    <x v="612"/>
    <s v="Finland"/>
    <s v="FI0009002422"/>
    <n v="4665148"/>
    <s v="Annual"/>
    <d v="2023-03-30T00:00:00"/>
    <s v="Management"/>
    <s v="G"/>
    <s v="Yes"/>
    <n v="11"/>
    <s v="Approve Remuneration of Directors in the Amount of EUR 174,000 for Chairman, EUR 93,500 for Vice Chairman and EUR 72,500 for Other Directors; Approve Meeting Fees; Approve Remuneration for Committee Work"/>
    <s v="Election of Directors"/>
    <s v="For"/>
    <x v="2"/>
    <m/>
    <s v="No"/>
  </r>
  <r>
    <x v="612"/>
    <s v="Finland"/>
    <s v="FI0009002422"/>
    <n v="4665148"/>
    <s v="Annual"/>
    <d v="2023-03-30T00:00:00"/>
    <s v="Management"/>
    <s v="G"/>
    <s v="Yes"/>
    <n v="12"/>
    <s v="Fix Number of Directors at Eight"/>
    <s v="Election of Directors"/>
    <s v="For"/>
    <x v="2"/>
    <m/>
    <s v="No"/>
  </r>
  <r>
    <x v="612"/>
    <s v="Finland"/>
    <s v="FI0009002422"/>
    <n v="4665148"/>
    <s v="Annual"/>
    <d v="2023-03-30T00:00:00"/>
    <s v="Management"/>
    <s v="G"/>
    <s v="Yes"/>
    <n v="13"/>
    <s v="Reelect Heinz Jorg Fuhrmann, Kati ter Horst (Vice-Chair), Kari Jordan (Chair), Paivi Luostarinen, Petter Soderstrom, Pierre Vareille and Julia Woodhouse as Directors; Elect Jyrki Maki-Kala as New Director"/>
    <s v="Election of Directors"/>
    <s v="For"/>
    <x v="2"/>
    <m/>
    <s v="No"/>
  </r>
  <r>
    <x v="612"/>
    <s v="Finland"/>
    <s v="FI0009002422"/>
    <n v="4665148"/>
    <s v="Annual"/>
    <d v="2023-03-30T00:00:00"/>
    <s v="Management"/>
    <s v="G"/>
    <s v="Yes"/>
    <n v="14"/>
    <s v="Approve Remuneration of Auditors"/>
    <s v="Incentives and Remuneration"/>
    <s v="For"/>
    <x v="2"/>
    <m/>
    <s v="No"/>
  </r>
  <r>
    <x v="612"/>
    <s v="Finland"/>
    <s v="FI0009002422"/>
    <n v="4665148"/>
    <s v="Annual"/>
    <d v="2023-03-30T00:00:00"/>
    <s v="Management"/>
    <s v="G"/>
    <s v="Yes"/>
    <n v="15"/>
    <s v="Ratify PricewaterhouseCoopers as Auditors"/>
    <s v="Auditors"/>
    <s v="For"/>
    <x v="2"/>
    <m/>
    <s v="No"/>
  </r>
  <r>
    <x v="612"/>
    <s v="Finland"/>
    <s v="FI0009002422"/>
    <n v="4665148"/>
    <s v="Annual"/>
    <d v="2023-03-30T00:00:00"/>
    <s v="Management"/>
    <s v="G"/>
    <s v="Yes"/>
    <n v="16"/>
    <s v="Authorize Share Repurchase Program"/>
    <s v="Other"/>
    <s v="For"/>
    <x v="2"/>
    <m/>
    <s v="No"/>
  </r>
  <r>
    <x v="612"/>
    <s v="Finland"/>
    <s v="FI0009002422"/>
    <n v="4665148"/>
    <s v="Annual"/>
    <d v="2023-03-30T00:00:00"/>
    <s v="Management"/>
    <s v="G"/>
    <s v="Yes"/>
    <n v="17"/>
    <s v="Approve Issuance of up to New 45 Million Shares without Preemptive Rights"/>
    <s v="Other"/>
    <s v="For"/>
    <x v="2"/>
    <m/>
    <s v="No"/>
  </r>
  <r>
    <x v="612"/>
    <s v="Finland"/>
    <s v="FI0009002422"/>
    <n v="4665148"/>
    <s v="Annual"/>
    <d v="2023-03-30T00:00:00"/>
    <s v="Management"/>
    <s v="S"/>
    <s v="Yes"/>
    <n v="18"/>
    <s v="Approve Charitable Donations of up to EUR 500,000"/>
    <s v="Other"/>
    <s v="For"/>
    <x v="2"/>
    <m/>
    <s v="No"/>
  </r>
  <r>
    <x v="612"/>
    <s v="Finland"/>
    <s v="FI0009002422"/>
    <n v="4665148"/>
    <s v="Annual"/>
    <d v="2023-03-30T00:00:00"/>
    <s v="Management"/>
    <s v="G"/>
    <s v="No"/>
    <n v="19"/>
    <s v="Close Meeting"/>
    <s v="Other"/>
    <m/>
    <x v="0"/>
    <m/>
    <s v="No"/>
  </r>
  <r>
    <x v="351"/>
    <s v="Israel"/>
    <s v="IL0011000077"/>
    <s v="B1L3K60"/>
    <s v="Special"/>
    <d v="2023-03-30T00:00:00"/>
    <s v="Management"/>
    <s v="G"/>
    <s v="Yes"/>
    <n v="1"/>
    <s v="Approve Compensation Policy for the Directors and Officers of the Company"/>
    <s v="Election of Directors"/>
    <s v="For"/>
    <x v="1"/>
    <s v="Majority of awards vest without reference to performance conditions."/>
    <s v="Yes"/>
  </r>
  <r>
    <x v="351"/>
    <s v="Israel"/>
    <s v="IL0011000077"/>
    <s v="B1L3K60"/>
    <s v="Special"/>
    <d v="2023-03-30T00:00:00"/>
    <s v="Management"/>
    <s v="G"/>
    <s v="Yes"/>
    <n v="2"/>
    <s v="Approve Adjustment Grant to Harel Locker, Chairman"/>
    <s v="Other"/>
    <s v="For"/>
    <x v="2"/>
    <m/>
    <s v="No"/>
  </r>
  <r>
    <x v="351"/>
    <s v="Israel"/>
    <s v="IL0011000077"/>
    <s v="B1L3K60"/>
    <s v="Special"/>
    <d v="2023-03-30T00:00:00"/>
    <s v="Management"/>
    <s v="G"/>
    <s v="Yes"/>
    <s v="A"/>
    <s v="Vote FOR if you are a controlling shareholder or have a personal interest in one or several resolutions, as indicated in the proxy card; otherwise, vote AGAINST. You may not abstain. If you vote FOR, please provide an explanation to your account manager"/>
    <s v="Other"/>
    <s v="None"/>
    <x v="1"/>
    <m/>
    <s v="No"/>
  </r>
  <r>
    <x v="351"/>
    <s v="Israel"/>
    <s v="IL0011000077"/>
    <s v="B1L3K60"/>
    <s v="Special"/>
    <d v="2023-03-30T00:00:00"/>
    <s v="Management"/>
    <s v="G"/>
    <s v="Yes"/>
    <s v="B1"/>
    <s v="If you are an Interest Holder as defined in Section 1 of the Securities Law, 1968, vote FOR.  Otherwise, vote against."/>
    <s v="Other"/>
    <s v="None"/>
    <x v="1"/>
    <m/>
    <s v="No"/>
  </r>
  <r>
    <x v="351"/>
    <s v="Israel"/>
    <s v="IL0011000077"/>
    <s v="B1L3K60"/>
    <s v="Special"/>
    <d v="2023-03-30T00:00:00"/>
    <s v="Management"/>
    <s v="G"/>
    <s v="Yes"/>
    <s v="B2"/>
    <s v="If you are a Senior Officer as defined in Section 37(D) of the Securities Law, 1968, vote FOR. Otherwise, vote against."/>
    <s v="Other"/>
    <s v="None"/>
    <x v="1"/>
    <m/>
    <s v="No"/>
  </r>
  <r>
    <x v="351"/>
    <s v="Israel"/>
    <s v="IL0011000077"/>
    <s v="B1L3K60"/>
    <s v="Special"/>
    <d v="2023-03-30T00:00:00"/>
    <s v="Management"/>
    <s v="G"/>
    <s v="Yes"/>
    <s v="B3"/>
    <s v="If you are an Institutional Investor as defined in Regulation 1 of the Supervision Financial Services Regulations 2009 or a Manager of a Joint Investment Trust Fund as defined in the Joint Investment Trust Law, 1994, vote FOR. Otherwise, vote against."/>
    <s v="Other"/>
    <s v="None"/>
    <x v="2"/>
    <m/>
    <s v="No"/>
  </r>
  <r>
    <x v="613"/>
    <s v="South Korea"/>
    <s v="KR7263750002"/>
    <s v="BYX56S9"/>
    <s v="Annual"/>
    <d v="2023-03-30T00:00:00"/>
    <s v="Management"/>
    <s v="G"/>
    <s v="Yes"/>
    <n v="1"/>
    <s v="Approve Financial Statements and Allocation of Income"/>
    <s v="Other"/>
    <s v="For"/>
    <x v="1"/>
    <s v="Company has failed to publish the audited accounts in a sufficient time-frame ahead of the meeting."/>
    <s v="Yes"/>
  </r>
  <r>
    <x v="613"/>
    <s v="South Korea"/>
    <s v="KR7263750002"/>
    <s v="BYX56S9"/>
    <s v="Annual"/>
    <d v="2023-03-30T00:00:00"/>
    <s v="Management"/>
    <s v="G"/>
    <s v="Yes"/>
    <n v="2"/>
    <s v="Elect Lee Seon-hui as Outside Director"/>
    <s v="Election of Directors"/>
    <s v="For"/>
    <x v="2"/>
    <m/>
    <s v="No"/>
  </r>
  <r>
    <x v="613"/>
    <s v="South Korea"/>
    <s v="KR7263750002"/>
    <s v="BYX56S9"/>
    <s v="Annual"/>
    <d v="2023-03-30T00:00:00"/>
    <s v="Management"/>
    <s v="G"/>
    <s v="Yes"/>
    <n v="3"/>
    <s v="Approve Total Remuneration of Inside Directors and Outside Directors"/>
    <s v="Election of Directors"/>
    <s v="For"/>
    <x v="2"/>
    <m/>
    <s v="No"/>
  </r>
  <r>
    <x v="613"/>
    <s v="South Korea"/>
    <s v="KR7263750002"/>
    <s v="BYX56S9"/>
    <s v="Annual"/>
    <d v="2023-03-30T00:00:00"/>
    <s v="Management"/>
    <s v="G"/>
    <s v="Yes"/>
    <n v="4"/>
    <s v="Authorize Board to Fix Remuneration of Internal Auditor(s)"/>
    <s v="Incentives and Remuneration"/>
    <s v="For"/>
    <x v="2"/>
    <m/>
    <s v="No"/>
  </r>
  <r>
    <x v="614"/>
    <s v="Turkey"/>
    <s v="TREPEGS00016"/>
    <s v="B9J4ZK0"/>
    <s v="Annual"/>
    <d v="2023-03-30T00:00:00"/>
    <s v="Management"/>
    <s v="G"/>
    <s v="Yes"/>
    <n v="1"/>
    <s v="Open Meeting and Elect Presiding Council of Meeting"/>
    <s v="Other"/>
    <s v="For"/>
    <x v="2"/>
    <m/>
    <s v="No"/>
  </r>
  <r>
    <x v="614"/>
    <s v="Turkey"/>
    <s v="TREPEGS00016"/>
    <s v="B9J4ZK0"/>
    <s v="Annual"/>
    <d v="2023-03-30T00:00:00"/>
    <s v="Management"/>
    <s v="G"/>
    <s v="Yes"/>
    <n v="2"/>
    <s v="Ratify Director Appointment"/>
    <s v="Election of Directors"/>
    <s v="For"/>
    <x v="2"/>
    <m/>
    <s v="No"/>
  </r>
  <r>
    <x v="614"/>
    <s v="Turkey"/>
    <s v="TREPEGS00016"/>
    <s v="B9J4ZK0"/>
    <s v="Annual"/>
    <d v="2023-03-30T00:00:00"/>
    <s v="Management"/>
    <s v="G"/>
    <s v="Yes"/>
    <n v="3"/>
    <s v="Accept Financial Statements and Statutory Reports"/>
    <s v="Reports"/>
    <s v="For"/>
    <x v="2"/>
    <m/>
    <s v="No"/>
  </r>
  <r>
    <x v="614"/>
    <s v="Turkey"/>
    <s v="TREPEGS00016"/>
    <s v="B9J4ZK0"/>
    <s v="Annual"/>
    <d v="2023-03-30T00:00:00"/>
    <s v="Management"/>
    <s v="G"/>
    <s v="Yes"/>
    <n v="4"/>
    <s v="Approve Discharge of Board"/>
    <s v="Other"/>
    <s v="For"/>
    <x v="2"/>
    <m/>
    <s v="No"/>
  </r>
  <r>
    <x v="614"/>
    <s v="Turkey"/>
    <s v="TREPEGS00016"/>
    <s v="B9J4ZK0"/>
    <s v="Annual"/>
    <d v="2023-03-30T00:00:00"/>
    <s v="Management"/>
    <s v="G"/>
    <s v="Yes"/>
    <n v="5"/>
    <s v="Approve Allocation of Income"/>
    <s v="Other"/>
    <s v="For"/>
    <x v="2"/>
    <m/>
    <s v="No"/>
  </r>
  <r>
    <x v="614"/>
    <s v="Turkey"/>
    <s v="TREPEGS00016"/>
    <s v="B9J4ZK0"/>
    <s v="Annual"/>
    <d v="2023-03-30T00:00:00"/>
    <s v="Management"/>
    <s v="G"/>
    <s v="Yes"/>
    <n v="6"/>
    <s v="Amend Article 6 Re: Capital Related"/>
    <s v="Other"/>
    <s v="For"/>
    <x v="1"/>
    <s v="The proposed changes are not deemed to be in the best interest of  shareholders."/>
    <s v="Yes"/>
  </r>
  <r>
    <x v="614"/>
    <s v="Turkey"/>
    <s v="TREPEGS00016"/>
    <s v="B9J4ZK0"/>
    <s v="Annual"/>
    <d v="2023-03-30T00:00:00"/>
    <s v="Management"/>
    <s v="G"/>
    <s v="Yes"/>
    <n v="7"/>
    <s v="Elect Directors"/>
    <s v="Election of Directors"/>
    <s v="For"/>
    <x v="1"/>
    <s v="Bundled director election proposal. Executive Chair without sufficient counterbalance. Chair of Audit Committee is non-independent. Non-independent and Audit Committee lacks sufficient independence. Director is considered overboarded."/>
    <s v="Yes"/>
  </r>
  <r>
    <x v="614"/>
    <s v="Turkey"/>
    <s v="TREPEGS00016"/>
    <s v="B9J4ZK0"/>
    <s v="Annual"/>
    <d v="2023-03-30T00:00:00"/>
    <s v="Management"/>
    <s v="G"/>
    <s v="Yes"/>
    <n v="8"/>
    <s v="Approve Director Remuneration"/>
    <s v="Election of Directors"/>
    <s v="For"/>
    <x v="2"/>
    <m/>
    <s v="No"/>
  </r>
  <r>
    <x v="614"/>
    <s v="Turkey"/>
    <s v="TREPEGS00016"/>
    <s v="B9J4ZK0"/>
    <s v="Annual"/>
    <d v="2023-03-30T00:00:00"/>
    <s v="Management"/>
    <s v="G"/>
    <s v="Yes"/>
    <n v="9"/>
    <s v="Grant Permission for Board Members to Engage in Commercial Transactions with Company and Be Involved with Companies with Similar Corporate Purpose in Accordance with Articles 395 and 396 of Turkish Commercial Law"/>
    <s v="Other"/>
    <s v="For"/>
    <x v="2"/>
    <m/>
    <s v="No"/>
  </r>
  <r>
    <x v="614"/>
    <s v="Turkey"/>
    <s v="TREPEGS00016"/>
    <s v="B9J4ZK0"/>
    <s v="Annual"/>
    <d v="2023-03-30T00:00:00"/>
    <s v="Management"/>
    <s v="G"/>
    <s v="Yes"/>
    <n v="10"/>
    <s v="Ratify External Auditors"/>
    <s v="Auditors"/>
    <s v="For"/>
    <x v="2"/>
    <m/>
    <s v="No"/>
  </r>
  <r>
    <x v="614"/>
    <s v="Turkey"/>
    <s v="TREPEGS00016"/>
    <s v="B9J4ZK0"/>
    <s v="Annual"/>
    <d v="2023-03-30T00:00:00"/>
    <s v="Management"/>
    <s v="S"/>
    <s v="Yes"/>
    <n v="11"/>
    <s v="Approve Donation Policy"/>
    <s v="Other"/>
    <s v="For"/>
    <x v="2"/>
    <m/>
    <s v="No"/>
  </r>
  <r>
    <x v="614"/>
    <s v="Turkey"/>
    <s v="TREPEGS00016"/>
    <s v="B9J4ZK0"/>
    <s v="Annual"/>
    <d v="2023-03-30T00:00:00"/>
    <s v="Management"/>
    <s v="S"/>
    <s v="Yes"/>
    <n v="12"/>
    <s v="Approve Donations for Earthquake Relief Efforts and Upper Limit of Donations for 2023, Receive Information Donations Made in 2022"/>
    <s v="Other"/>
    <s v="For"/>
    <x v="2"/>
    <m/>
    <s v="No"/>
  </r>
  <r>
    <x v="614"/>
    <s v="Turkey"/>
    <s v="TREPEGS00016"/>
    <s v="B9J4ZK0"/>
    <s v="Annual"/>
    <d v="2023-03-30T00:00:00"/>
    <s v="Management"/>
    <s v="G"/>
    <s v="No"/>
    <n v="13"/>
    <s v="Receive Information on Remuneration Policy and Disclosure Policy"/>
    <s v="Incentives and Remuneration"/>
    <m/>
    <x v="0"/>
    <m/>
    <s v="No"/>
  </r>
  <r>
    <x v="614"/>
    <s v="Turkey"/>
    <s v="TREPEGS00016"/>
    <s v="B9J4ZK0"/>
    <s v="Annual"/>
    <d v="2023-03-30T00:00:00"/>
    <s v="Management"/>
    <s v="G"/>
    <s v="No"/>
    <n v="14"/>
    <s v="Receive Information in Accordance with Article 1.3.6 of Capital Market Board Corporate Governance Principles"/>
    <s v="Other"/>
    <m/>
    <x v="0"/>
    <m/>
    <s v="No"/>
  </r>
  <r>
    <x v="614"/>
    <s v="Turkey"/>
    <s v="TREPEGS00016"/>
    <s v="B9J4ZK0"/>
    <s v="Annual"/>
    <d v="2023-03-30T00:00:00"/>
    <s v="Management"/>
    <s v="G"/>
    <s v="No"/>
    <n v="15"/>
    <s v="Receive Information on Guarantees, Pledges and Mortgages Provided to Third Parties"/>
    <s v="Other"/>
    <m/>
    <x v="0"/>
    <m/>
    <s v="No"/>
  </r>
  <r>
    <x v="614"/>
    <s v="Turkey"/>
    <s v="TREPEGS00016"/>
    <s v="B9J4ZK0"/>
    <s v="Annual"/>
    <d v="2023-03-30T00:00:00"/>
    <s v="Management"/>
    <s v="G"/>
    <s v="No"/>
    <n v="16"/>
    <s v="Close Meeting"/>
    <s v="Other"/>
    <m/>
    <x v="0"/>
    <m/>
    <s v="No"/>
  </r>
  <r>
    <x v="615"/>
    <s v="Greece"/>
    <s v="GRS434003000"/>
    <n v="7268298"/>
    <s v="Extraordinary Shareholders"/>
    <d v="2023-03-30T00:00:00"/>
    <s v="Management"/>
    <s v="G"/>
    <s v="Yes"/>
    <n v="1"/>
    <s v="Approve Spin-Off Agreement"/>
    <s v="Other"/>
    <s v="For"/>
    <x v="2"/>
    <m/>
    <s v="No"/>
  </r>
  <r>
    <x v="615"/>
    <s v="Greece"/>
    <s v="GRS434003000"/>
    <n v="7268298"/>
    <s v="Extraordinary Shareholders"/>
    <d v="2023-03-30T00:00:00"/>
    <s v="Management"/>
    <s v="G"/>
    <s v="No"/>
    <n v="2"/>
    <s v="Various Announcements"/>
    <s v="Other"/>
    <m/>
    <x v="0"/>
    <m/>
    <s v="No"/>
  </r>
  <r>
    <x v="616"/>
    <s v="Austria"/>
    <s v="AT0000606306"/>
    <s v="B0704T9"/>
    <s v="Annual"/>
    <d v="2023-03-30T00:00:00"/>
    <s v="Management"/>
    <s v="G"/>
    <s v="No"/>
    <n v="1"/>
    <s v="Receive Financial Statements and Statutory Reports for Fiscal Year 2022 (Non-Voting)"/>
    <s v="Reports"/>
    <m/>
    <x v="0"/>
    <m/>
    <s v="No"/>
  </r>
  <r>
    <x v="616"/>
    <s v="Austria"/>
    <s v="AT0000606306"/>
    <s v="B0704T9"/>
    <s v="Annual"/>
    <d v="2023-03-30T00:00:00"/>
    <s v="Management"/>
    <s v="G"/>
    <s v="Yes"/>
    <n v="2"/>
    <s v="Approve Allocation of Income and Omission of Dividends"/>
    <s v="Other"/>
    <s v="For"/>
    <x v="2"/>
    <m/>
    <s v="No"/>
  </r>
  <r>
    <x v="616"/>
    <s v="Austria"/>
    <s v="AT0000606306"/>
    <s v="B0704T9"/>
    <s v="Annual"/>
    <d v="2023-03-30T00:00:00"/>
    <s v="Management"/>
    <s v="G"/>
    <s v="Yes"/>
    <n v="3"/>
    <s v="Approve Remuneration Report"/>
    <s v="Incentives and Remuneration"/>
    <s v="For"/>
    <x v="2"/>
    <m/>
    <s v="No"/>
  </r>
  <r>
    <x v="616"/>
    <s v="Austria"/>
    <s v="AT0000606306"/>
    <s v="B0704T9"/>
    <s v="Annual"/>
    <d v="2023-03-30T00:00:00"/>
    <s v="Management"/>
    <s v="G"/>
    <s v="Yes"/>
    <n v="4"/>
    <s v="Approve Discharge of Management Board for Fiscal Year 2022"/>
    <s v="Other"/>
    <s v="For"/>
    <x v="2"/>
    <m/>
    <s v="No"/>
  </r>
  <r>
    <x v="616"/>
    <s v="Austria"/>
    <s v="AT0000606306"/>
    <s v="B0704T9"/>
    <s v="Annual"/>
    <d v="2023-03-30T00:00:00"/>
    <s v="Management"/>
    <s v="G"/>
    <s v="Yes"/>
    <n v="5"/>
    <s v="Approve Discharge of Supervisory Board for Fiscal Year 2022"/>
    <s v="Other"/>
    <s v="For"/>
    <x v="2"/>
    <m/>
    <s v="No"/>
  </r>
  <r>
    <x v="616"/>
    <s v="Austria"/>
    <s v="AT0000606306"/>
    <s v="B0704T9"/>
    <s v="Annual"/>
    <d v="2023-03-30T00:00:00"/>
    <s v="Management"/>
    <s v="G"/>
    <s v="Yes"/>
    <n v="6"/>
    <s v="Ratify Deloitte Audit Wirtschaftspruefungs GmbH as Auditors for Fiscal Year 2024"/>
    <s v="Auditors"/>
    <s v="For"/>
    <x v="2"/>
    <m/>
    <s v="No"/>
  </r>
  <r>
    <x v="616"/>
    <s v="Austria"/>
    <s v="AT0000606306"/>
    <s v="B0704T9"/>
    <s v="Annual"/>
    <d v="2023-03-30T00:00:00"/>
    <s v="Management"/>
    <s v="G"/>
    <s v="Yes"/>
    <n v="7"/>
    <s v="Elect Andrea Gaal as Supervisory Board Member"/>
    <s v="Other"/>
    <s v="For"/>
    <x v="1"/>
    <s v="Service contract exceeds four years."/>
    <s v="Yes"/>
  </r>
  <r>
    <x v="617"/>
    <s v="Japan"/>
    <s v="JP3967200001"/>
    <n v="6229597"/>
    <s v="Annual"/>
    <d v="2023-03-30T00:00:00"/>
    <s v="Management"/>
    <s v="G"/>
    <s v="Yes"/>
    <n v="1"/>
    <s v="Amend Articles to Amend Business Lines"/>
    <s v="Other"/>
    <s v="For"/>
    <x v="2"/>
    <m/>
    <s v="No"/>
  </r>
  <r>
    <x v="617"/>
    <s v="Japan"/>
    <s v="JP3967200001"/>
    <n v="6229597"/>
    <s v="Annual"/>
    <d v="2023-03-30T00:00:00"/>
    <s v="Management"/>
    <s v="G"/>
    <s v="Yes"/>
    <n v="2.1"/>
    <s v="Elect Director Mikitani, Hiroshi"/>
    <s v="Election of Directors"/>
    <s v="For"/>
    <x v="1"/>
    <s v="Board lacks diversity."/>
    <s v="Yes"/>
  </r>
  <r>
    <x v="617"/>
    <s v="Japan"/>
    <s v="JP3967200001"/>
    <n v="6229597"/>
    <s v="Annual"/>
    <d v="2023-03-30T00:00:00"/>
    <s v="Management"/>
    <s v="G"/>
    <s v="Yes"/>
    <n v="2.1"/>
    <s v="Elect Director Ando, Takaharu"/>
    <s v="Election of Directors"/>
    <s v="For"/>
    <x v="2"/>
    <m/>
    <s v="No"/>
  </r>
  <r>
    <x v="617"/>
    <s v="Japan"/>
    <s v="JP3967200001"/>
    <n v="6229597"/>
    <s v="Annual"/>
    <d v="2023-03-30T00:00:00"/>
    <s v="Management"/>
    <s v="G"/>
    <s v="Yes"/>
    <n v="2.11"/>
    <s v="Elect Director Tsedal Neeley"/>
    <s v="Election of Directors"/>
    <s v="For"/>
    <x v="2"/>
    <m/>
    <s v="No"/>
  </r>
  <r>
    <x v="617"/>
    <s v="Japan"/>
    <s v="JP3967200001"/>
    <n v="6229597"/>
    <s v="Annual"/>
    <d v="2023-03-30T00:00:00"/>
    <s v="Management"/>
    <s v="G"/>
    <s v="Yes"/>
    <n v="2.12"/>
    <s v="Elect Director Habuka, Shigeki"/>
    <s v="Election of Directors"/>
    <s v="For"/>
    <x v="2"/>
    <m/>
    <s v="No"/>
  </r>
  <r>
    <x v="617"/>
    <s v="Japan"/>
    <s v="JP3967200001"/>
    <n v="6229597"/>
    <s v="Annual"/>
    <d v="2023-03-30T00:00:00"/>
    <s v="Management"/>
    <s v="G"/>
    <s v="Yes"/>
    <n v="2.2000000000000002"/>
    <s v="Elect Director Hosaka, Masayuki"/>
    <s v="Election of Directors"/>
    <s v="For"/>
    <x v="2"/>
    <m/>
    <s v="No"/>
  </r>
  <r>
    <x v="617"/>
    <s v="Japan"/>
    <s v="JP3967200001"/>
    <n v="6229597"/>
    <s v="Annual"/>
    <d v="2023-03-30T00:00:00"/>
    <s v="Management"/>
    <s v="G"/>
    <s v="Yes"/>
    <n v="2.2999999999999998"/>
    <s v="Elect Director Hyakuno, Kentaro"/>
    <s v="Election of Directors"/>
    <s v="For"/>
    <x v="2"/>
    <m/>
    <s v="No"/>
  </r>
  <r>
    <x v="617"/>
    <s v="Japan"/>
    <s v="JP3967200001"/>
    <n v="6229597"/>
    <s v="Annual"/>
    <d v="2023-03-30T00:00:00"/>
    <s v="Management"/>
    <s v="G"/>
    <s v="Yes"/>
    <n v="2.4"/>
    <s v="Elect Director Takeda, Kazunori"/>
    <s v="Election of Directors"/>
    <s v="For"/>
    <x v="2"/>
    <m/>
    <s v="No"/>
  </r>
  <r>
    <x v="617"/>
    <s v="Japan"/>
    <s v="JP3967200001"/>
    <n v="6229597"/>
    <s v="Annual"/>
    <d v="2023-03-30T00:00:00"/>
    <s v="Management"/>
    <s v="G"/>
    <s v="Yes"/>
    <n v="2.5"/>
    <s v="Elect Director Hirose, Kenji"/>
    <s v="Election of Directors"/>
    <s v="For"/>
    <x v="2"/>
    <m/>
    <s v="No"/>
  </r>
  <r>
    <x v="617"/>
    <s v="Japan"/>
    <s v="JP3967200001"/>
    <n v="6229597"/>
    <s v="Annual"/>
    <d v="2023-03-30T00:00:00"/>
    <s v="Management"/>
    <s v="G"/>
    <s v="Yes"/>
    <n v="2.6"/>
    <s v="Elect Director Sarah J. M. Whitley"/>
    <s v="Election of Directors"/>
    <s v="For"/>
    <x v="2"/>
    <m/>
    <s v="No"/>
  </r>
  <r>
    <x v="617"/>
    <s v="Japan"/>
    <s v="JP3967200001"/>
    <n v="6229597"/>
    <s v="Annual"/>
    <d v="2023-03-30T00:00:00"/>
    <s v="Management"/>
    <s v="G"/>
    <s v="Yes"/>
    <n v="2.7"/>
    <s v="Elect Director Charles B. Baxter"/>
    <s v="Election of Directors"/>
    <s v="For"/>
    <x v="2"/>
    <m/>
    <s v="No"/>
  </r>
  <r>
    <x v="617"/>
    <s v="Japan"/>
    <s v="JP3967200001"/>
    <n v="6229597"/>
    <s v="Annual"/>
    <d v="2023-03-30T00:00:00"/>
    <s v="Management"/>
    <s v="G"/>
    <s v="Yes"/>
    <n v="2.8"/>
    <s v="Elect Director Mitachi, Takashi"/>
    <s v="Election of Directors"/>
    <s v="For"/>
    <x v="2"/>
    <m/>
    <s v="No"/>
  </r>
  <r>
    <x v="617"/>
    <s v="Japan"/>
    <s v="JP3967200001"/>
    <n v="6229597"/>
    <s v="Annual"/>
    <d v="2023-03-30T00:00:00"/>
    <s v="Management"/>
    <s v="G"/>
    <s v="Yes"/>
    <n v="2.9"/>
    <s v="Elect Director Murai, Jun"/>
    <s v="Election of Directors"/>
    <s v="For"/>
    <x v="2"/>
    <m/>
    <s v="No"/>
  </r>
  <r>
    <x v="617"/>
    <s v="Japan"/>
    <s v="JP3967200001"/>
    <n v="6229597"/>
    <s v="Annual"/>
    <d v="2023-03-30T00:00:00"/>
    <s v="Management"/>
    <s v="G"/>
    <s v="Yes"/>
    <n v="3.1"/>
    <s v="Appoint Statutory Auditor Naganuma, Yoshito"/>
    <s v="Auditors"/>
    <s v="For"/>
    <x v="2"/>
    <m/>
    <s v="No"/>
  </r>
  <r>
    <x v="617"/>
    <s v="Japan"/>
    <s v="JP3967200001"/>
    <n v="6229597"/>
    <s v="Annual"/>
    <d v="2023-03-30T00:00:00"/>
    <s v="Management"/>
    <s v="G"/>
    <s v="Yes"/>
    <n v="3.2"/>
    <s v="Appoint Statutory Auditor Kataoka, Maki"/>
    <s v="Auditors"/>
    <s v="For"/>
    <x v="2"/>
    <m/>
    <s v="No"/>
  </r>
  <r>
    <x v="617"/>
    <s v="Japan"/>
    <s v="JP3967200001"/>
    <n v="6229597"/>
    <s v="Annual"/>
    <d v="2023-03-30T00:00:00"/>
    <s v="Management"/>
    <s v="G"/>
    <s v="Yes"/>
    <n v="4"/>
    <s v="Approve Compensation Ceiling for Directors"/>
    <s v="Election of Directors"/>
    <s v="For"/>
    <x v="2"/>
    <m/>
    <s v="No"/>
  </r>
  <r>
    <x v="618"/>
    <s v="Japan"/>
    <s v="JP3164720009"/>
    <n v="6635677"/>
    <s v="Annual"/>
    <d v="2023-03-30T00:00:00"/>
    <s v="Management"/>
    <s v="G"/>
    <s v="Yes"/>
    <n v="1.1000000000000001"/>
    <s v="Elect Director Shibata, Hidetoshi"/>
    <s v="Election of Directors"/>
    <s v="For"/>
    <x v="1"/>
    <s v="Board lacks diversity."/>
    <s v="Yes"/>
  </r>
  <r>
    <x v="618"/>
    <s v="Japan"/>
    <s v="JP3164720009"/>
    <n v="6635677"/>
    <s v="Annual"/>
    <d v="2023-03-30T00:00:00"/>
    <s v="Management"/>
    <s v="G"/>
    <s v="Yes"/>
    <n v="1.2"/>
    <s v="Elect Director Iwasaki, Jiro"/>
    <s v="Election of Directors"/>
    <s v="For"/>
    <x v="2"/>
    <m/>
    <s v="No"/>
  </r>
  <r>
    <x v="618"/>
    <s v="Japan"/>
    <s v="JP3164720009"/>
    <n v="6635677"/>
    <s v="Annual"/>
    <d v="2023-03-30T00:00:00"/>
    <s v="Management"/>
    <s v="G"/>
    <s v="Yes"/>
    <n v="1.3"/>
    <s v="Elect Director Selena Loh Lacroix"/>
    <s v="Election of Directors"/>
    <s v="For"/>
    <x v="2"/>
    <m/>
    <s v="No"/>
  </r>
  <r>
    <x v="618"/>
    <s v="Japan"/>
    <s v="JP3164720009"/>
    <n v="6635677"/>
    <s v="Annual"/>
    <d v="2023-03-30T00:00:00"/>
    <s v="Management"/>
    <s v="G"/>
    <s v="Yes"/>
    <n v="1.4"/>
    <s v="Elect Director Yamamoto, Noboru"/>
    <s v="Election of Directors"/>
    <s v="For"/>
    <x v="2"/>
    <m/>
    <s v="No"/>
  </r>
  <r>
    <x v="618"/>
    <s v="Japan"/>
    <s v="JP3164720009"/>
    <n v="6635677"/>
    <s v="Annual"/>
    <d v="2023-03-30T00:00:00"/>
    <s v="Management"/>
    <s v="G"/>
    <s v="Yes"/>
    <n v="1.5"/>
    <s v="Elect Director Hirano, Takuya"/>
    <s v="Election of Directors"/>
    <s v="For"/>
    <x v="2"/>
    <m/>
    <s v="No"/>
  </r>
  <r>
    <x v="618"/>
    <s v="Japan"/>
    <s v="JP3164720009"/>
    <n v="6635677"/>
    <s v="Annual"/>
    <d v="2023-03-30T00:00:00"/>
    <s v="Management"/>
    <s v="G"/>
    <s v="Yes"/>
    <n v="2"/>
    <s v="Approve Qualified Employee Stock Purchase Plan"/>
    <s v="Other"/>
    <s v="For"/>
    <x v="2"/>
    <m/>
    <s v="No"/>
  </r>
  <r>
    <x v="619"/>
    <s v="Japan"/>
    <s v="JP3368000000"/>
    <n v="6805469"/>
    <s v="Annual"/>
    <d v="2023-03-30T00:00:00"/>
    <s v="Management"/>
    <s v="G"/>
    <s v="Yes"/>
    <n v="1"/>
    <s v="Approve Allocation of Income, with a Final Dividend of JPY 65"/>
    <s v="Other"/>
    <s v="For"/>
    <x v="2"/>
    <m/>
    <s v="No"/>
  </r>
  <r>
    <x v="619"/>
    <s v="Japan"/>
    <s v="JP3368000000"/>
    <n v="6805469"/>
    <s v="Annual"/>
    <d v="2023-03-30T00:00:00"/>
    <s v="Management"/>
    <s v="G"/>
    <s v="Yes"/>
    <n v="2.1"/>
    <s v="Elect Director Morikawa, Kohei"/>
    <s v="Election of Directors"/>
    <s v="For"/>
    <x v="2"/>
    <m/>
    <s v="No"/>
  </r>
  <r>
    <x v="619"/>
    <s v="Japan"/>
    <s v="JP3368000000"/>
    <n v="6805469"/>
    <s v="Annual"/>
    <d v="2023-03-30T00:00:00"/>
    <s v="Management"/>
    <s v="G"/>
    <s v="Yes"/>
    <n v="2.2000000000000002"/>
    <s v="Elect Director Takahashi, Hidehito"/>
    <s v="Election of Directors"/>
    <s v="For"/>
    <x v="2"/>
    <m/>
    <s v="No"/>
  </r>
  <r>
    <x v="619"/>
    <s v="Japan"/>
    <s v="JP3368000000"/>
    <n v="6805469"/>
    <s v="Annual"/>
    <d v="2023-03-30T00:00:00"/>
    <s v="Management"/>
    <s v="G"/>
    <s v="Yes"/>
    <n v="2.2999999999999998"/>
    <s v="Elect Director Kamiguchi, Keiichi"/>
    <s v="Election of Directors"/>
    <s v="For"/>
    <x v="2"/>
    <m/>
    <s v="No"/>
  </r>
  <r>
    <x v="619"/>
    <s v="Japan"/>
    <s v="JP3368000000"/>
    <n v="6805469"/>
    <s v="Annual"/>
    <d v="2023-03-30T00:00:00"/>
    <s v="Management"/>
    <s v="G"/>
    <s v="Yes"/>
    <n v="2.4"/>
    <s v="Elect Director Somemiya, Hideki"/>
    <s v="Election of Directors"/>
    <s v="For"/>
    <x v="2"/>
    <m/>
    <s v="No"/>
  </r>
  <r>
    <x v="619"/>
    <s v="Japan"/>
    <s v="JP3368000000"/>
    <n v="6805469"/>
    <s v="Annual"/>
    <d v="2023-03-30T00:00:00"/>
    <s v="Management"/>
    <s v="G"/>
    <s v="Yes"/>
    <n v="2.5"/>
    <s v="Elect Director Maoka, Tomomitsu"/>
    <s v="Election of Directors"/>
    <s v="For"/>
    <x v="2"/>
    <m/>
    <s v="No"/>
  </r>
  <r>
    <x v="619"/>
    <s v="Japan"/>
    <s v="JP3368000000"/>
    <n v="6805469"/>
    <s v="Annual"/>
    <d v="2023-03-30T00:00:00"/>
    <s v="Management"/>
    <s v="G"/>
    <s v="Yes"/>
    <n v="2.6"/>
    <s v="Elect Director Nishioka, Kiyoshi"/>
    <s v="Election of Directors"/>
    <s v="For"/>
    <x v="2"/>
    <m/>
    <s v="No"/>
  </r>
  <r>
    <x v="619"/>
    <s v="Japan"/>
    <s v="JP3368000000"/>
    <n v="6805469"/>
    <s v="Annual"/>
    <d v="2023-03-30T00:00:00"/>
    <s v="Management"/>
    <s v="G"/>
    <s v="Yes"/>
    <n v="2.7"/>
    <s v="Elect Director Isshiki, Kozo"/>
    <s v="Election of Directors"/>
    <s v="For"/>
    <x v="2"/>
    <m/>
    <s v="No"/>
  </r>
  <r>
    <x v="619"/>
    <s v="Japan"/>
    <s v="JP3368000000"/>
    <n v="6805469"/>
    <s v="Annual"/>
    <d v="2023-03-30T00:00:00"/>
    <s v="Management"/>
    <s v="G"/>
    <s v="Yes"/>
    <n v="2.8"/>
    <s v="Elect Director Morikawa, Noriko"/>
    <s v="Election of Directors"/>
    <s v="For"/>
    <x v="2"/>
    <m/>
    <s v="No"/>
  </r>
  <r>
    <x v="619"/>
    <s v="Japan"/>
    <s v="JP3368000000"/>
    <n v="6805469"/>
    <s v="Annual"/>
    <d v="2023-03-30T00:00:00"/>
    <s v="Management"/>
    <s v="G"/>
    <s v="Yes"/>
    <n v="2.9"/>
    <s v="Elect Director Tsuneishi, Tetsuo"/>
    <s v="Election of Directors"/>
    <s v="For"/>
    <x v="2"/>
    <m/>
    <s v="No"/>
  </r>
  <r>
    <x v="619"/>
    <s v="Japan"/>
    <s v="JP3368000000"/>
    <n v="6805469"/>
    <s v="Annual"/>
    <d v="2023-03-30T00:00:00"/>
    <s v="Management"/>
    <s v="G"/>
    <s v="Yes"/>
    <n v="3"/>
    <s v="Appoint Statutory Auditor Kato, Toshiharu"/>
    <s v="Auditors"/>
    <s v="For"/>
    <x v="2"/>
    <m/>
    <s v="No"/>
  </r>
  <r>
    <x v="620"/>
    <s v="India"/>
    <s v="INE123W01016"/>
    <s v="BZ60N32"/>
    <s v="Special"/>
    <d v="2023-03-30T00:00:00"/>
    <s v="Management"/>
    <s v="G"/>
    <s v="Yes"/>
    <n v="1"/>
    <s v="Approve Material Related Party Transactions for Purchase and/or Sale of Investments"/>
    <s v="Other"/>
    <s v="For"/>
    <x v="2"/>
    <m/>
    <s v="No"/>
  </r>
  <r>
    <x v="620"/>
    <s v="India"/>
    <s v="INE123W01016"/>
    <s v="BZ60N32"/>
    <s v="Special"/>
    <d v="2023-03-30T00:00:00"/>
    <s v="Management"/>
    <s v="G"/>
    <s v="Yes"/>
    <n v="2"/>
    <s v="Approve Material Related Party Transaction with State Bank of India"/>
    <s v="Other"/>
    <s v="For"/>
    <x v="2"/>
    <m/>
    <s v="No"/>
  </r>
  <r>
    <x v="621"/>
    <s v="China"/>
    <s v="CNE100000T40"/>
    <s v="B4YXJ49"/>
    <s v="Special"/>
    <d v="2023-03-30T00:00:00"/>
    <s v="Management"/>
    <s v="G"/>
    <s v="Yes"/>
    <n v="1"/>
    <s v="Approve Company's Eligibility for Private Placement of Shares"/>
    <s v="Other"/>
    <s v="For"/>
    <x v="1"/>
    <s v="There are concerns around the potential dilution of the transaction."/>
    <s v="Yes"/>
  </r>
  <r>
    <x v="621"/>
    <s v="China"/>
    <s v="CNE100000T40"/>
    <s v="B4YXJ49"/>
    <s v="Special"/>
    <d v="2023-03-30T00:00:00"/>
    <s v="Management"/>
    <s v="G"/>
    <s v="Yes"/>
    <n v="2.1"/>
    <s v="Approve Issue Type and Par Value"/>
    <s v="Other"/>
    <s v="For"/>
    <x v="1"/>
    <s v="There are concerns around the potential dilution of the transaction."/>
    <s v="Yes"/>
  </r>
  <r>
    <x v="621"/>
    <s v="China"/>
    <s v="CNE100000T40"/>
    <s v="B4YXJ49"/>
    <s v="Special"/>
    <d v="2023-03-30T00:00:00"/>
    <s v="Management"/>
    <s v="G"/>
    <s v="Yes"/>
    <n v="2.1"/>
    <s v="Approve Resolution Validity Period"/>
    <s v="Other"/>
    <s v="For"/>
    <x v="1"/>
    <s v="There are concerns around the potential dilution of the transaction."/>
    <s v="Yes"/>
  </r>
  <r>
    <x v="621"/>
    <s v="China"/>
    <s v="CNE100000T40"/>
    <s v="B4YXJ49"/>
    <s v="Special"/>
    <d v="2023-03-30T00:00:00"/>
    <s v="Management"/>
    <s v="G"/>
    <s v="Yes"/>
    <n v="2.2000000000000002"/>
    <s v="Approve Issue Manner and Period"/>
    <s v="Other"/>
    <s v="For"/>
    <x v="1"/>
    <s v="There are concerns around the potential dilution of the transaction."/>
    <s v="Yes"/>
  </r>
  <r>
    <x v="621"/>
    <s v="China"/>
    <s v="CNE100000T40"/>
    <s v="B4YXJ49"/>
    <s v="Special"/>
    <d v="2023-03-30T00:00:00"/>
    <s v="Management"/>
    <s v="G"/>
    <s v="Yes"/>
    <n v="2.2999999999999998"/>
    <s v="Approve Target Parties and Subscription Manner"/>
    <s v="Other"/>
    <s v="For"/>
    <x v="1"/>
    <s v="There are concerns around the potential dilution of the transaction."/>
    <s v="Yes"/>
  </r>
  <r>
    <x v="621"/>
    <s v="China"/>
    <s v="CNE100000T40"/>
    <s v="B4YXJ49"/>
    <s v="Special"/>
    <d v="2023-03-30T00:00:00"/>
    <s v="Management"/>
    <s v="G"/>
    <s v="Yes"/>
    <n v="2.4"/>
    <s v="Approve Reference Date, Issue Price and Pricing Basis"/>
    <s v="Other"/>
    <s v="For"/>
    <x v="1"/>
    <s v="There are concerns around the potential dilution of the transaction."/>
    <s v="Yes"/>
  </r>
  <r>
    <x v="621"/>
    <s v="China"/>
    <s v="CNE100000T40"/>
    <s v="B4YXJ49"/>
    <s v="Special"/>
    <d v="2023-03-30T00:00:00"/>
    <s v="Management"/>
    <s v="G"/>
    <s v="Yes"/>
    <n v="2.5"/>
    <s v="Approve Issue Scale"/>
    <s v="Other"/>
    <s v="For"/>
    <x v="1"/>
    <s v="There are concerns around the potential dilution of the transaction."/>
    <s v="Yes"/>
  </r>
  <r>
    <x v="621"/>
    <s v="China"/>
    <s v="CNE100000T40"/>
    <s v="B4YXJ49"/>
    <s v="Special"/>
    <d v="2023-03-30T00:00:00"/>
    <s v="Management"/>
    <s v="G"/>
    <s v="Yes"/>
    <n v="2.6"/>
    <s v="Approve Restriction Period Arrangement"/>
    <s v="Other"/>
    <s v="For"/>
    <x v="1"/>
    <s v="There are concerns around the potential dilution of the transaction."/>
    <s v="Yes"/>
  </r>
  <r>
    <x v="621"/>
    <s v="China"/>
    <s v="CNE100000T40"/>
    <s v="B4YXJ49"/>
    <s v="Special"/>
    <d v="2023-03-30T00:00:00"/>
    <s v="Management"/>
    <s v="G"/>
    <s v="Yes"/>
    <n v="2.7"/>
    <s v="Approve Listing Location"/>
    <s v="Other"/>
    <s v="For"/>
    <x v="1"/>
    <s v="There are concerns around the potential dilution of the transaction."/>
    <s v="Yes"/>
  </r>
  <r>
    <x v="621"/>
    <s v="China"/>
    <s v="CNE100000T40"/>
    <s v="B4YXJ49"/>
    <s v="Special"/>
    <d v="2023-03-30T00:00:00"/>
    <s v="Management"/>
    <s v="G"/>
    <s v="Yes"/>
    <n v="2.8"/>
    <s v="Approve Raised Funds Investment Project"/>
    <s v="Other"/>
    <s v="For"/>
    <x v="1"/>
    <s v="There are concerns around the potential dilution of the transaction."/>
    <s v="Yes"/>
  </r>
  <r>
    <x v="621"/>
    <s v="China"/>
    <s v="CNE100000T40"/>
    <s v="B4YXJ49"/>
    <s v="Special"/>
    <d v="2023-03-30T00:00:00"/>
    <s v="Management"/>
    <s v="G"/>
    <s v="Yes"/>
    <n v="2.9"/>
    <s v="Approve Distribution Arrangement of Undistributed Earnings"/>
    <s v="Other"/>
    <s v="For"/>
    <x v="1"/>
    <s v="There are concerns around the potential dilution of the transaction."/>
    <s v="Yes"/>
  </r>
  <r>
    <x v="621"/>
    <s v="China"/>
    <s v="CNE100000T40"/>
    <s v="B4YXJ49"/>
    <s v="Special"/>
    <d v="2023-03-30T00:00:00"/>
    <s v="Management"/>
    <s v="G"/>
    <s v="Yes"/>
    <n v="3"/>
    <s v="Approve Plan on Private Placement of Shares"/>
    <s v="Other"/>
    <s v="For"/>
    <x v="1"/>
    <s v="There are concerns around the potential dilution of the transaction."/>
    <s v="Yes"/>
  </r>
  <r>
    <x v="621"/>
    <s v="China"/>
    <s v="CNE100000T40"/>
    <s v="B4YXJ49"/>
    <s v="Special"/>
    <d v="2023-03-30T00:00:00"/>
    <s v="Management"/>
    <s v="G"/>
    <s v="Yes"/>
    <n v="4"/>
    <s v="Approve Demonstration Analysis Report in Connection to Private Placement"/>
    <s v="Reports"/>
    <s v="For"/>
    <x v="1"/>
    <s v="There are concerns around the potential dilution of the transaction."/>
    <s v="Yes"/>
  </r>
  <r>
    <x v="621"/>
    <s v="China"/>
    <s v="CNE100000T40"/>
    <s v="B4YXJ49"/>
    <s v="Special"/>
    <d v="2023-03-30T00:00:00"/>
    <s v="Management"/>
    <s v="G"/>
    <s v="Yes"/>
    <n v="5"/>
    <s v="Approve Feasibility Analysis Report on the Use of Proceeds"/>
    <s v="Reports"/>
    <s v="For"/>
    <x v="1"/>
    <s v="There are concerns around the potential dilution of the transaction."/>
    <s v="Yes"/>
  </r>
  <r>
    <x v="621"/>
    <s v="China"/>
    <s v="CNE100000T40"/>
    <s v="B4YXJ49"/>
    <s v="Special"/>
    <d v="2023-03-30T00:00:00"/>
    <s v="Management"/>
    <s v="G"/>
    <s v="Yes"/>
    <n v="6"/>
    <s v="Approve Impact of Dilution of Current Returns on Major Financial Indicators and the Relevant Measures to be Taken"/>
    <s v="Other"/>
    <s v="For"/>
    <x v="1"/>
    <s v="There are concerns around the potential dilution of the transaction."/>
    <s v="Yes"/>
  </r>
  <r>
    <x v="621"/>
    <s v="China"/>
    <s v="CNE100000T40"/>
    <s v="B4YXJ49"/>
    <s v="Special"/>
    <d v="2023-03-30T00:00:00"/>
    <s v="Management"/>
    <s v="G"/>
    <s v="Yes"/>
    <n v="7"/>
    <s v="Approve Report on the Usage of Previously Raised Funds"/>
    <s v="Reports"/>
    <s v="For"/>
    <x v="1"/>
    <s v="There are concerns around the potential dilution of the transaction."/>
    <s v="Yes"/>
  </r>
  <r>
    <x v="621"/>
    <s v="China"/>
    <s v="CNE100000T40"/>
    <s v="B4YXJ49"/>
    <s v="Special"/>
    <d v="2023-03-30T00:00:00"/>
    <s v="Management"/>
    <s v="G"/>
    <s v="Yes"/>
    <n v="8"/>
    <s v="Approve Shareholder Return Plan"/>
    <s v="Other"/>
    <s v="For"/>
    <x v="1"/>
    <s v="There are concerns around the potential dilution of the transaction."/>
    <s v="Yes"/>
  </r>
  <r>
    <x v="621"/>
    <s v="China"/>
    <s v="CNE100000T40"/>
    <s v="B4YXJ49"/>
    <s v="Special"/>
    <d v="2023-03-30T00:00:00"/>
    <s v="Management"/>
    <s v="G"/>
    <s v="Yes"/>
    <n v="9"/>
    <s v="Approve Authorization of Board to Handle All Related Matters"/>
    <s v="Other"/>
    <s v="For"/>
    <x v="1"/>
    <s v="There are concerns around the potential dilution of the transaction."/>
    <s v="Yes"/>
  </r>
  <r>
    <x v="622"/>
    <s v="South Korea"/>
    <s v="KR7096770003"/>
    <s v="B232R05"/>
    <s v="Annual"/>
    <d v="2023-03-30T00:00:00"/>
    <s v="Management"/>
    <s v="G"/>
    <s v="Yes"/>
    <n v="1"/>
    <s v="Approve Financial Statements and Allocation of Income"/>
    <s v="Other"/>
    <s v="For"/>
    <x v="1"/>
    <s v="Company has failed to publish the audited accounts in a sufficient timeframe ahead of the meeting."/>
    <s v="Yes"/>
  </r>
  <r>
    <x v="622"/>
    <s v="South Korea"/>
    <s v="KR7096770003"/>
    <s v="B232R05"/>
    <s v="Annual"/>
    <d v="2023-03-30T00:00:00"/>
    <s v="Management"/>
    <s v="G"/>
    <s v="Yes"/>
    <n v="2.1"/>
    <s v="Elect Kim Jun as Inside Director"/>
    <s v="Election of Directors"/>
    <s v="For"/>
    <x v="2"/>
    <m/>
    <s v="No"/>
  </r>
  <r>
    <x v="622"/>
    <s v="South Korea"/>
    <s v="KR7096770003"/>
    <s v="B232R05"/>
    <s v="Annual"/>
    <d v="2023-03-30T00:00:00"/>
    <s v="Management"/>
    <s v="G"/>
    <s v="Yes"/>
    <n v="2.2000000000000002"/>
    <s v="Elect Kim Ju-yeon as Outside Director"/>
    <s v="Election of Directors"/>
    <s v="For"/>
    <x v="2"/>
    <m/>
    <s v="No"/>
  </r>
  <r>
    <x v="622"/>
    <s v="South Korea"/>
    <s v="KR7096770003"/>
    <s v="B232R05"/>
    <s v="Annual"/>
    <d v="2023-03-30T00:00:00"/>
    <s v="Management"/>
    <s v="G"/>
    <s v="Yes"/>
    <n v="2.2999999999999998"/>
    <s v="Elect Lee Bok-hui as Outside Director"/>
    <s v="Election of Directors"/>
    <s v="For"/>
    <x v="2"/>
    <m/>
    <s v="No"/>
  </r>
  <r>
    <x v="622"/>
    <s v="South Korea"/>
    <s v="KR7096770003"/>
    <s v="B232R05"/>
    <s v="Annual"/>
    <d v="2023-03-30T00:00:00"/>
    <s v="Management"/>
    <s v="G"/>
    <s v="Yes"/>
    <n v="3"/>
    <s v="Elect Park Jin-hoe as a Member of Audit Committee"/>
    <s v="Other"/>
    <s v="For"/>
    <x v="2"/>
    <m/>
    <s v="No"/>
  </r>
  <r>
    <x v="622"/>
    <s v="South Korea"/>
    <s v="KR7096770003"/>
    <s v="B232R05"/>
    <s v="Annual"/>
    <d v="2023-03-30T00:00:00"/>
    <s v="Management"/>
    <s v="G"/>
    <s v="Yes"/>
    <n v="4"/>
    <s v="Approve Total Remuneration of Inside Directors and Outside Directors"/>
    <s v="Election of Directors"/>
    <s v="For"/>
    <x v="1"/>
    <s v="Total remuneration is excessive or inadequately justified."/>
    <s v="Yes"/>
  </r>
  <r>
    <x v="623"/>
    <s v="South Korea"/>
    <s v="KR7402340004"/>
    <s v="BMG3GS6"/>
    <s v="Annual"/>
    <d v="2023-03-30T00:00:00"/>
    <s v="Management"/>
    <s v="G"/>
    <s v="Yes"/>
    <n v="1"/>
    <s v="Approve Financial Statements and Allocation of Income"/>
    <s v="Other"/>
    <s v="For"/>
    <x v="2"/>
    <m/>
    <s v="No"/>
  </r>
  <r>
    <x v="623"/>
    <s v="South Korea"/>
    <s v="KR7402340004"/>
    <s v="BMG3GS6"/>
    <s v="Annual"/>
    <d v="2023-03-30T00:00:00"/>
    <s v="Management"/>
    <s v="G"/>
    <s v="Yes"/>
    <n v="2.1"/>
    <s v="Elect Park Seong-ha as Inside Director"/>
    <s v="Election of Directors"/>
    <s v="For"/>
    <x v="1"/>
    <s v="Unsupportive of Executives on the Remuneration Committee."/>
    <s v="Yes"/>
  </r>
  <r>
    <x v="623"/>
    <s v="South Korea"/>
    <s v="KR7402340004"/>
    <s v="BMG3GS6"/>
    <s v="Annual"/>
    <d v="2023-03-30T00:00:00"/>
    <s v="Management"/>
    <s v="G"/>
    <s v="Yes"/>
    <n v="2.2000000000000002"/>
    <s v="Elect Lee Seong-hyeong as Non-Independent Non-Executive Director"/>
    <s v="Election of Directors"/>
    <s v="For"/>
    <x v="2"/>
    <m/>
    <s v="No"/>
  </r>
  <r>
    <x v="623"/>
    <s v="South Korea"/>
    <s v="KR7402340004"/>
    <s v="BMG3GS6"/>
    <s v="Annual"/>
    <d v="2023-03-30T00:00:00"/>
    <s v="Management"/>
    <s v="G"/>
    <s v="Yes"/>
    <n v="3"/>
    <s v="Approve Total Remuneration of Inside Directors and Outside Directors"/>
    <s v="Election of Directors"/>
    <s v="For"/>
    <x v="2"/>
    <m/>
    <s v="No"/>
  </r>
  <r>
    <x v="623"/>
    <s v="South Korea"/>
    <s v="KR7402340004"/>
    <s v="BMG3GS6"/>
    <s v="Annual"/>
    <d v="2023-03-30T00:00:00"/>
    <s v="Management"/>
    <s v="G"/>
    <s v="Yes"/>
    <n v="4"/>
    <s v="Approval of Reduction of Capital Reserve"/>
    <s v="Other"/>
    <s v="For"/>
    <x v="2"/>
    <m/>
    <s v="No"/>
  </r>
  <r>
    <x v="624"/>
    <s v="Japan"/>
    <s v="JP3396210001"/>
    <s v="BQQD167"/>
    <s v="Annual"/>
    <d v="2023-03-30T00:00:00"/>
    <s v="Management"/>
    <s v="G"/>
    <s v="Yes"/>
    <n v="1"/>
    <s v="Amend Articles to Adopt Board Structure with Audit Committee - Clarify Director Authority on Shareholder Meetings - Amend Provisions on Number of Directors - Authorize Directors to Execute Day to Day Operations without Full Board Approval"/>
    <s v="Election of Directors"/>
    <s v="For"/>
    <x v="2"/>
    <m/>
    <s v="No"/>
  </r>
  <r>
    <x v="624"/>
    <s v="Japan"/>
    <s v="JP3396210001"/>
    <s v="BQQD167"/>
    <s v="Annual"/>
    <d v="2023-03-30T00:00:00"/>
    <s v="Management"/>
    <s v="G"/>
    <s v="Yes"/>
    <n v="2.1"/>
    <s v="Elect Director Tani, Makoto"/>
    <s v="Election of Directors"/>
    <s v="For"/>
    <x v="2"/>
    <m/>
    <s v="No"/>
  </r>
  <r>
    <x v="624"/>
    <s v="Japan"/>
    <s v="JP3396210001"/>
    <s v="BQQD167"/>
    <s v="Annual"/>
    <d v="2023-03-30T00:00:00"/>
    <s v="Management"/>
    <s v="G"/>
    <s v="Yes"/>
    <n v="2.2000000000000002"/>
    <s v="Elect Director Kanaya, Minoru"/>
    <s v="Election of Directors"/>
    <s v="For"/>
    <x v="2"/>
    <m/>
    <s v="No"/>
  </r>
  <r>
    <x v="624"/>
    <s v="Japan"/>
    <s v="JP3396210001"/>
    <s v="BQQD167"/>
    <s v="Annual"/>
    <d v="2023-03-30T00:00:00"/>
    <s v="Management"/>
    <s v="G"/>
    <s v="Yes"/>
    <n v="2.2999999999999998"/>
    <s v="Elect Director Nishijo, Atsushi"/>
    <s v="Election of Directors"/>
    <s v="For"/>
    <x v="2"/>
    <m/>
    <s v="No"/>
  </r>
  <r>
    <x v="624"/>
    <s v="Japan"/>
    <s v="JP3396210001"/>
    <s v="BQQD167"/>
    <s v="Annual"/>
    <d v="2023-03-30T00:00:00"/>
    <s v="Management"/>
    <s v="G"/>
    <s v="Yes"/>
    <n v="2.4"/>
    <s v="Elect Director Tahara, Fumio"/>
    <s v="Election of Directors"/>
    <s v="For"/>
    <x v="2"/>
    <m/>
    <s v="No"/>
  </r>
  <r>
    <x v="624"/>
    <s v="Japan"/>
    <s v="JP3396210001"/>
    <s v="BQQD167"/>
    <s v="Annual"/>
    <d v="2023-03-30T00:00:00"/>
    <s v="Management"/>
    <s v="G"/>
    <s v="Yes"/>
    <n v="2.5"/>
    <s v="Elect Director Sano, Ayako"/>
    <s v="Election of Directors"/>
    <s v="For"/>
    <x v="2"/>
    <m/>
    <s v="No"/>
  </r>
  <r>
    <x v="624"/>
    <s v="Japan"/>
    <s v="JP3396210001"/>
    <s v="BQQD167"/>
    <s v="Annual"/>
    <d v="2023-03-30T00:00:00"/>
    <s v="Management"/>
    <s v="G"/>
    <s v="Yes"/>
    <n v="3.1"/>
    <s v="Elect Director and Audit Committee Member Suzuki, Makoto"/>
    <s v="Election of Directors"/>
    <s v="For"/>
    <x v="2"/>
    <m/>
    <s v="No"/>
  </r>
  <r>
    <x v="624"/>
    <s v="Japan"/>
    <s v="JP3396210001"/>
    <s v="BQQD167"/>
    <s v="Annual"/>
    <d v="2023-03-30T00:00:00"/>
    <s v="Management"/>
    <s v="G"/>
    <s v="Yes"/>
    <n v="3.2"/>
    <s v="Elect Director and Audit Committee Member Aoyagi, Tatsuya"/>
    <s v="Election of Directors"/>
    <s v="For"/>
    <x v="2"/>
    <m/>
    <s v="No"/>
  </r>
  <r>
    <x v="624"/>
    <s v="Japan"/>
    <s v="JP3396210001"/>
    <s v="BQQD167"/>
    <s v="Annual"/>
    <d v="2023-03-30T00:00:00"/>
    <s v="Management"/>
    <s v="G"/>
    <s v="Yes"/>
    <n v="3.3"/>
    <s v="Elect Director and Audit Committee Member Okuhara, Reiko"/>
    <s v="Election of Directors"/>
    <s v="For"/>
    <x v="2"/>
    <m/>
    <s v="No"/>
  </r>
  <r>
    <x v="624"/>
    <s v="Japan"/>
    <s v="JP3396210001"/>
    <s v="BQQD167"/>
    <s v="Annual"/>
    <d v="2023-03-30T00:00:00"/>
    <s v="Management"/>
    <s v="G"/>
    <s v="Yes"/>
    <n v="4"/>
    <s v="Approve Compensation Ceiling for Directors Who Are Not Audit Committee Members"/>
    <s v="Election of Directors"/>
    <s v="For"/>
    <x v="2"/>
    <m/>
    <s v="No"/>
  </r>
  <r>
    <x v="624"/>
    <s v="Japan"/>
    <s v="JP3396210001"/>
    <s v="BQQD167"/>
    <s v="Annual"/>
    <d v="2023-03-30T00:00:00"/>
    <s v="Management"/>
    <s v="G"/>
    <s v="Yes"/>
    <n v="5"/>
    <s v="Approve Compensation Ceiling for Directors Who Are Audit Committee Members"/>
    <s v="Election of Directors"/>
    <s v="For"/>
    <x v="2"/>
    <m/>
    <s v="No"/>
  </r>
  <r>
    <x v="624"/>
    <s v="Japan"/>
    <s v="JP3396210001"/>
    <s v="BQQD167"/>
    <s v="Annual"/>
    <d v="2023-03-30T00:00:00"/>
    <s v="Management"/>
    <s v="G"/>
    <s v="Yes"/>
    <n v="6"/>
    <s v="Approve Accounting Transfers"/>
    <s v="Other"/>
    <s v="For"/>
    <x v="2"/>
    <m/>
    <s v="No"/>
  </r>
  <r>
    <x v="625"/>
    <s v="South Korea"/>
    <s v="KR7336370002"/>
    <s v="BJVLVG7"/>
    <s v="Annual"/>
    <d v="2023-03-30T00:00:00"/>
    <s v="Management"/>
    <s v="G"/>
    <s v="Yes"/>
    <n v="1"/>
    <s v="Approve Financial Statements and Allocation of Income"/>
    <s v="Other"/>
    <s v="For"/>
    <x v="1"/>
    <s v="Company has failed to publish the audited accounts in a sufficient timeframe ahead of the meeting."/>
    <s v="Yes"/>
  </r>
  <r>
    <x v="625"/>
    <s v="South Korea"/>
    <s v="KR7336370002"/>
    <s v="BJVLVG7"/>
    <s v="Annual"/>
    <d v="2023-03-30T00:00:00"/>
    <s v="Management"/>
    <s v="G"/>
    <s v="Yes"/>
    <n v="2.1"/>
    <s v="Elect Jin Dae-je as Inside Director"/>
    <s v="Election of Directors"/>
    <s v="For"/>
    <x v="1"/>
    <s v="Executive Chair without sufficient counterbalance."/>
    <s v="Yes"/>
  </r>
  <r>
    <x v="625"/>
    <s v="South Korea"/>
    <s v="KR7336370002"/>
    <s v="BJVLVG7"/>
    <s v="Annual"/>
    <d v="2023-03-30T00:00:00"/>
    <s v="Management"/>
    <s v="G"/>
    <s v="Yes"/>
    <n v="2.2999999999999998"/>
    <s v="Elect Park Hae-chun as Outside Director"/>
    <s v="Election of Directors"/>
    <s v="For"/>
    <x v="2"/>
    <m/>
    <s v="No"/>
  </r>
  <r>
    <x v="625"/>
    <s v="South Korea"/>
    <s v="KR7336370002"/>
    <s v="BJVLVG7"/>
    <s v="Annual"/>
    <d v="2023-03-30T00:00:00"/>
    <s v="Management"/>
    <s v="G"/>
    <s v="Yes"/>
    <n v="3"/>
    <s v="Elect Park Hae-chun as a Member of Audit Committee"/>
    <s v="Other"/>
    <s v="For"/>
    <x v="2"/>
    <m/>
    <s v="No"/>
  </r>
  <r>
    <x v="625"/>
    <s v="South Korea"/>
    <s v="KR7336370002"/>
    <s v="BJVLVG7"/>
    <s v="Annual"/>
    <d v="2023-03-30T00:00:00"/>
    <s v="Management"/>
    <s v="G"/>
    <s v="Yes"/>
    <n v="4"/>
    <s v="Approve Total Remuneration of Inside Directors and Outside Directors"/>
    <s v="Election of Directors"/>
    <s v="For"/>
    <x v="2"/>
    <m/>
    <s v="No"/>
  </r>
  <r>
    <x v="625"/>
    <s v="South Korea"/>
    <s v="KR7336370002"/>
    <s v="BJVLVG7"/>
    <s v="Annual"/>
    <d v="2023-03-30T00:00:00"/>
    <s v="Management"/>
    <s v="G"/>
    <s v="Yes"/>
    <n v="5"/>
    <s v="Approve Stock Option Grants"/>
    <s v="Other"/>
    <s v="For"/>
    <x v="1"/>
    <s v="Majority of awards vest without reference to performance conditions."/>
    <s v="Yes"/>
  </r>
  <r>
    <x v="625"/>
    <s v="South Korea"/>
    <s v="KR7336370002"/>
    <s v="BJVLVG7"/>
    <s v="Annual"/>
    <d v="2023-03-30T00:00:00"/>
    <s v="Management"/>
    <s v="G"/>
    <s v="Yes"/>
    <s v="2.2.1"/>
    <s v="Elect Lee Nam-hyeok as Non-Independent Non-Executive Director"/>
    <s v="Election of Directors"/>
    <s v="For"/>
    <x v="2"/>
    <m/>
    <s v="No"/>
  </r>
  <r>
    <x v="625"/>
    <s v="South Korea"/>
    <s v="KR7336370002"/>
    <s v="BJVLVG7"/>
    <s v="Annual"/>
    <d v="2023-03-30T00:00:00"/>
    <s v="Management"/>
    <s v="G"/>
    <s v="Yes"/>
    <s v="2.2.2"/>
    <s v="Elect Lee Sang-il as Non-Independent Non-Executive Director"/>
    <s v="Election of Directors"/>
    <s v="For"/>
    <x v="2"/>
    <m/>
    <s v="No"/>
  </r>
  <r>
    <x v="626"/>
    <s v="Japan"/>
    <s v="JP3409800004"/>
    <n v="6858861"/>
    <s v="Annual"/>
    <d v="2023-03-30T00:00:00"/>
    <s v="Management"/>
    <s v="G"/>
    <s v="Yes"/>
    <n v="1"/>
    <s v="Approve Allocation of Income, with a Final Dividend of JPY 65"/>
    <s v="Other"/>
    <s v="For"/>
    <x v="2"/>
    <m/>
    <s v="No"/>
  </r>
  <r>
    <x v="626"/>
    <s v="Japan"/>
    <s v="JP3409800004"/>
    <n v="6858861"/>
    <s v="Annual"/>
    <d v="2023-03-30T00:00:00"/>
    <s v="Management"/>
    <s v="G"/>
    <s v="Yes"/>
    <n v="2"/>
    <s v="Amend Articles to Amend Business Lines"/>
    <s v="Other"/>
    <s v="For"/>
    <x v="2"/>
    <m/>
    <s v="No"/>
  </r>
  <r>
    <x v="626"/>
    <s v="Japan"/>
    <s v="JP3409800004"/>
    <n v="6858861"/>
    <s v="Annual"/>
    <d v="2023-03-30T00:00:00"/>
    <s v="Management"/>
    <s v="G"/>
    <s v="Yes"/>
    <n v="3.1"/>
    <s v="Elect Director Ichikawa, Akira"/>
    <s v="Election of Directors"/>
    <s v="For"/>
    <x v="2"/>
    <m/>
    <s v="No"/>
  </r>
  <r>
    <x v="626"/>
    <s v="Japan"/>
    <s v="JP3409800004"/>
    <n v="6858861"/>
    <s v="Annual"/>
    <d v="2023-03-30T00:00:00"/>
    <s v="Management"/>
    <s v="G"/>
    <s v="Yes"/>
    <n v="3.2"/>
    <s v="Elect Director Mitsuyoshi, Toshiro"/>
    <s v="Election of Directors"/>
    <s v="For"/>
    <x v="2"/>
    <m/>
    <s v="No"/>
  </r>
  <r>
    <x v="626"/>
    <s v="Japan"/>
    <s v="JP3409800004"/>
    <n v="6858861"/>
    <s v="Annual"/>
    <d v="2023-03-30T00:00:00"/>
    <s v="Management"/>
    <s v="G"/>
    <s v="Yes"/>
    <n v="3.3"/>
    <s v="Elect Director Sato, Tatsuru"/>
    <s v="Election of Directors"/>
    <s v="For"/>
    <x v="2"/>
    <m/>
    <s v="No"/>
  </r>
  <r>
    <x v="626"/>
    <s v="Japan"/>
    <s v="JP3409800004"/>
    <n v="6858861"/>
    <s v="Annual"/>
    <d v="2023-03-30T00:00:00"/>
    <s v="Management"/>
    <s v="G"/>
    <s v="Yes"/>
    <n v="3.4"/>
    <s v="Elect Director Kawata, Tatsumi"/>
    <s v="Election of Directors"/>
    <s v="For"/>
    <x v="2"/>
    <m/>
    <s v="No"/>
  </r>
  <r>
    <x v="626"/>
    <s v="Japan"/>
    <s v="JP3409800004"/>
    <n v="6858861"/>
    <s v="Annual"/>
    <d v="2023-03-30T00:00:00"/>
    <s v="Management"/>
    <s v="G"/>
    <s v="Yes"/>
    <n v="3.5"/>
    <s v="Elect Director Kawamura, Atsushi"/>
    <s v="Election of Directors"/>
    <s v="For"/>
    <x v="2"/>
    <m/>
    <s v="No"/>
  </r>
  <r>
    <x v="626"/>
    <s v="Japan"/>
    <s v="JP3409800004"/>
    <n v="6858861"/>
    <s v="Annual"/>
    <d v="2023-03-30T00:00:00"/>
    <s v="Management"/>
    <s v="G"/>
    <s v="Yes"/>
    <n v="3.6"/>
    <s v="Elect Director Takahashi, Ikuro"/>
    <s v="Election of Directors"/>
    <s v="For"/>
    <x v="2"/>
    <m/>
    <s v="No"/>
  </r>
  <r>
    <x v="626"/>
    <s v="Japan"/>
    <s v="JP3409800004"/>
    <n v="6858861"/>
    <s v="Annual"/>
    <d v="2023-03-30T00:00:00"/>
    <s v="Management"/>
    <s v="G"/>
    <s v="Yes"/>
    <n v="3.7"/>
    <s v="Elect Director Yamashita, Izumi"/>
    <s v="Election of Directors"/>
    <s v="For"/>
    <x v="2"/>
    <m/>
    <s v="No"/>
  </r>
  <r>
    <x v="626"/>
    <s v="Japan"/>
    <s v="JP3409800004"/>
    <n v="6858861"/>
    <s v="Annual"/>
    <d v="2023-03-30T00:00:00"/>
    <s v="Management"/>
    <s v="G"/>
    <s v="Yes"/>
    <n v="3.8"/>
    <s v="Elect Director Kurihara, Mitsue"/>
    <s v="Election of Directors"/>
    <s v="For"/>
    <x v="2"/>
    <m/>
    <s v="No"/>
  </r>
  <r>
    <x v="626"/>
    <s v="Japan"/>
    <s v="JP3409800004"/>
    <n v="6858861"/>
    <s v="Annual"/>
    <d v="2023-03-30T00:00:00"/>
    <s v="Management"/>
    <s v="G"/>
    <s v="Yes"/>
    <n v="3.9"/>
    <s v="Elect Director Toyoda, Yuko"/>
    <s v="Election of Directors"/>
    <s v="For"/>
    <x v="2"/>
    <m/>
    <s v="No"/>
  </r>
  <r>
    <x v="626"/>
    <s v="Japan"/>
    <s v="JP3409800004"/>
    <n v="6858861"/>
    <s v="Annual"/>
    <d v="2023-03-30T00:00:00"/>
    <s v="Management"/>
    <s v="G"/>
    <s v="Yes"/>
    <n v="4"/>
    <s v="Appoint Statutory Auditor Kakumoto, Toshio"/>
    <s v="Auditors"/>
    <s v="For"/>
    <x v="2"/>
    <m/>
    <s v="No"/>
  </r>
  <r>
    <x v="627"/>
    <s v="Sweden"/>
    <s v="SE0000112724"/>
    <s v="B1VVGZ5"/>
    <s v="Annual"/>
    <d v="2023-03-30T00:00:00"/>
    <s v="Management"/>
    <s v="G"/>
    <s v="Yes"/>
    <n v="1"/>
    <s v="Elect Chairman of Meeting"/>
    <s v="Other"/>
    <s v="For"/>
    <x v="2"/>
    <m/>
    <s v="No"/>
  </r>
  <r>
    <x v="627"/>
    <s v="Sweden"/>
    <s v="SE0000112724"/>
    <s v="B1VVGZ5"/>
    <s v="Annual"/>
    <d v="2023-03-30T00:00:00"/>
    <s v="Management"/>
    <s v="G"/>
    <s v="Yes"/>
    <n v="2"/>
    <s v="Prepare and Approve List of Shareholders"/>
    <s v="Other"/>
    <s v="For"/>
    <x v="2"/>
    <m/>
    <s v="No"/>
  </r>
  <r>
    <x v="627"/>
    <s v="Sweden"/>
    <s v="SE0000112724"/>
    <s v="B1VVGZ5"/>
    <s v="Annual"/>
    <d v="2023-03-30T00:00:00"/>
    <s v="Management"/>
    <s v="G"/>
    <s v="No"/>
    <n v="3"/>
    <s v="Designate Inspector(s) of Minutes of Meeting"/>
    <s v="Other"/>
    <m/>
    <x v="0"/>
    <m/>
    <s v="No"/>
  </r>
  <r>
    <x v="627"/>
    <s v="Sweden"/>
    <s v="SE0000112724"/>
    <s v="B1VVGZ5"/>
    <s v="Annual"/>
    <d v="2023-03-30T00:00:00"/>
    <s v="Management"/>
    <s v="G"/>
    <s v="Yes"/>
    <n v="4"/>
    <s v="Acknowledge Proper Convening of Meeting"/>
    <s v="Other"/>
    <s v="For"/>
    <x v="2"/>
    <m/>
    <s v="No"/>
  </r>
  <r>
    <x v="627"/>
    <s v="Sweden"/>
    <s v="SE0000112724"/>
    <s v="B1VVGZ5"/>
    <s v="Annual"/>
    <d v="2023-03-30T00:00:00"/>
    <s v="Management"/>
    <s v="G"/>
    <s v="Yes"/>
    <n v="5"/>
    <s v="Approve Agenda of Meeting"/>
    <s v="Other"/>
    <s v="For"/>
    <x v="2"/>
    <m/>
    <s v="No"/>
  </r>
  <r>
    <x v="627"/>
    <s v="Sweden"/>
    <s v="SE0000112724"/>
    <s v="B1VVGZ5"/>
    <s v="Annual"/>
    <d v="2023-03-30T00:00:00"/>
    <s v="Management"/>
    <s v="G"/>
    <s v="No"/>
    <n v="6"/>
    <s v="Receive Financial Statements and Statutory Reports"/>
    <s v="Reports"/>
    <m/>
    <x v="0"/>
    <m/>
    <s v="No"/>
  </r>
  <r>
    <x v="627"/>
    <s v="Sweden"/>
    <s v="SE0000112724"/>
    <s v="B1VVGZ5"/>
    <s v="Annual"/>
    <d v="2023-03-30T00:00:00"/>
    <s v="Management"/>
    <s v="G"/>
    <s v="No"/>
    <n v="7"/>
    <s v="Receive President's Report"/>
    <s v="Reports"/>
    <m/>
    <x v="0"/>
    <m/>
    <s v="No"/>
  </r>
  <r>
    <x v="627"/>
    <s v="Sweden"/>
    <s v="SE0000112724"/>
    <s v="B1VVGZ5"/>
    <s v="Annual"/>
    <d v="2023-03-30T00:00:00"/>
    <s v="Management"/>
    <s v="G"/>
    <s v="Yes"/>
    <n v="9"/>
    <s v="Determine Number of Directors (10) and Deputy Directors (0) of Board"/>
    <s v="Election of Directors"/>
    <s v="For"/>
    <x v="2"/>
    <m/>
    <s v="No"/>
  </r>
  <r>
    <x v="627"/>
    <s v="Sweden"/>
    <s v="SE0000112724"/>
    <s v="B1VVGZ5"/>
    <s v="Annual"/>
    <d v="2023-03-30T00:00:00"/>
    <s v="Management"/>
    <s v="G"/>
    <s v="Yes"/>
    <n v="10"/>
    <s v="Determine Number of Auditors (1) and Deputy Auditors (0)"/>
    <s v="Auditors"/>
    <s v="For"/>
    <x v="2"/>
    <m/>
    <s v="No"/>
  </r>
  <r>
    <x v="627"/>
    <s v="Sweden"/>
    <s v="SE0000112724"/>
    <s v="B1VVGZ5"/>
    <s v="Annual"/>
    <d v="2023-03-30T00:00:00"/>
    <s v="Management"/>
    <s v="G"/>
    <s v="Yes"/>
    <n v="11.1"/>
    <s v="Approve Remuneration of Directors in the Amount of SEK 2.089Million for Chairman and SEK 695,000 for Other Directors; Approve Remuneration for Committee Work"/>
    <s v="Election of Directors"/>
    <s v="For"/>
    <x v="2"/>
    <m/>
    <s v="No"/>
  </r>
  <r>
    <x v="627"/>
    <s v="Sweden"/>
    <s v="SE0000112724"/>
    <s v="B1VVGZ5"/>
    <s v="Annual"/>
    <d v="2023-03-30T00:00:00"/>
    <s v="Management"/>
    <s v="G"/>
    <s v="Yes"/>
    <n v="11.2"/>
    <s v="Approve Remuneration of Auditors"/>
    <s v="Incentives and Remuneration"/>
    <s v="For"/>
    <x v="2"/>
    <m/>
    <s v="No"/>
  </r>
  <r>
    <x v="627"/>
    <s v="Sweden"/>
    <s v="SE0000112724"/>
    <s v="B1VVGZ5"/>
    <s v="Annual"/>
    <d v="2023-03-30T00:00:00"/>
    <s v="Management"/>
    <s v="G"/>
    <s v="Yes"/>
    <n v="12.1"/>
    <s v="Reelect Asa Bergman as Director"/>
    <s v="Election of Directors"/>
    <s v="For"/>
    <x v="2"/>
    <m/>
    <s v="No"/>
  </r>
  <r>
    <x v="627"/>
    <s v="Sweden"/>
    <s v="SE0000112724"/>
    <s v="B1VVGZ5"/>
    <s v="Annual"/>
    <d v="2023-03-30T00:00:00"/>
    <s v="Management"/>
    <s v="G"/>
    <s v="Yes"/>
    <n v="12.1"/>
    <s v="Reelect Karl Aberg as Director"/>
    <s v="Election of Directors"/>
    <s v="For"/>
    <x v="2"/>
    <m/>
    <s v="No"/>
  </r>
  <r>
    <x v="627"/>
    <s v="Sweden"/>
    <s v="SE0000112724"/>
    <s v="B1VVGZ5"/>
    <s v="Annual"/>
    <d v="2023-03-30T00:00:00"/>
    <s v="Management"/>
    <s v="G"/>
    <s v="Yes"/>
    <n v="12.2"/>
    <s v="Reelect Par Boman as Director"/>
    <s v="Election of Directors"/>
    <s v="For"/>
    <x v="1"/>
    <s v="Non-independent and Audit Committee lacks sufficient independence. Director is considered overboarded."/>
    <s v="Yes"/>
  </r>
  <r>
    <x v="627"/>
    <s v="Sweden"/>
    <s v="SE0000112724"/>
    <s v="B1VVGZ5"/>
    <s v="Annual"/>
    <d v="2023-03-30T00:00:00"/>
    <s v="Management"/>
    <s v="G"/>
    <s v="Yes"/>
    <n v="12.3"/>
    <s v="Reelect Lennart Evrell as Director"/>
    <s v="Election of Directors"/>
    <s v="For"/>
    <x v="2"/>
    <m/>
    <s v="No"/>
  </r>
  <r>
    <x v="627"/>
    <s v="Sweden"/>
    <s v="SE0000112724"/>
    <s v="B1VVGZ5"/>
    <s v="Annual"/>
    <d v="2023-03-30T00:00:00"/>
    <s v="Management"/>
    <s v="G"/>
    <s v="Yes"/>
    <n v="12.4"/>
    <s v="Reelect Annemarie Gardshol as Director"/>
    <s v="Election of Directors"/>
    <s v="For"/>
    <x v="2"/>
    <m/>
    <s v="No"/>
  </r>
  <r>
    <x v="627"/>
    <s v="Sweden"/>
    <s v="SE0000112724"/>
    <s v="B1VVGZ5"/>
    <s v="Annual"/>
    <d v="2023-03-30T00:00:00"/>
    <s v="Management"/>
    <s v="G"/>
    <s v="Yes"/>
    <n v="12.5"/>
    <s v="Reelect Carina Hakansson as Director"/>
    <s v="Election of Directors"/>
    <s v="For"/>
    <x v="2"/>
    <m/>
    <s v="No"/>
  </r>
  <r>
    <x v="627"/>
    <s v="Sweden"/>
    <s v="SE0000112724"/>
    <s v="B1VVGZ5"/>
    <s v="Annual"/>
    <d v="2023-03-30T00:00:00"/>
    <s v="Management"/>
    <s v="G"/>
    <s v="Yes"/>
    <n v="12.6"/>
    <s v="Reelect Ulf Larsson as Director"/>
    <s v="Election of Directors"/>
    <s v="For"/>
    <x v="2"/>
    <m/>
    <s v="No"/>
  </r>
  <r>
    <x v="627"/>
    <s v="Sweden"/>
    <s v="SE0000112724"/>
    <s v="B1VVGZ5"/>
    <s v="Annual"/>
    <d v="2023-03-30T00:00:00"/>
    <s v="Management"/>
    <s v="G"/>
    <s v="Yes"/>
    <n v="12.7"/>
    <s v="Reelect Martin Lindqvist as Director"/>
    <s v="Election of Directors"/>
    <s v="For"/>
    <x v="2"/>
    <m/>
    <s v="No"/>
  </r>
  <r>
    <x v="627"/>
    <s v="Sweden"/>
    <s v="SE0000112724"/>
    <s v="B1VVGZ5"/>
    <s v="Annual"/>
    <d v="2023-03-30T00:00:00"/>
    <s v="Management"/>
    <s v="G"/>
    <s v="Yes"/>
    <n v="12.8"/>
    <s v="Reelect Anders Sundstrom as Director"/>
    <s v="Election of Directors"/>
    <s v="For"/>
    <x v="2"/>
    <m/>
    <s v="No"/>
  </r>
  <r>
    <x v="627"/>
    <s v="Sweden"/>
    <s v="SE0000112724"/>
    <s v="B1VVGZ5"/>
    <s v="Annual"/>
    <d v="2023-03-30T00:00:00"/>
    <s v="Management"/>
    <s v="G"/>
    <s v="Yes"/>
    <n v="12.9"/>
    <s v="Reelect Barbara M. Thoralfsson as Director"/>
    <s v="Election of Directors"/>
    <s v="For"/>
    <x v="1"/>
    <s v="Chair of Audit Committee is non-independent. Non-independent and Audit Committee lacks sufficient independence."/>
    <s v="Yes"/>
  </r>
  <r>
    <x v="627"/>
    <s v="Sweden"/>
    <s v="SE0000112724"/>
    <s v="B1VVGZ5"/>
    <s v="Annual"/>
    <d v="2023-03-30T00:00:00"/>
    <s v="Management"/>
    <s v="G"/>
    <s v="Yes"/>
    <n v="13"/>
    <s v="Reelect Par Boman as Board Chair"/>
    <s v="Other"/>
    <s v="For"/>
    <x v="1"/>
    <s v="Non-independent and Audit Committee lacks sufficient independence. Director is considered overboarded."/>
    <s v="Yes"/>
  </r>
  <r>
    <x v="627"/>
    <s v="Sweden"/>
    <s v="SE0000112724"/>
    <s v="B1VVGZ5"/>
    <s v="Annual"/>
    <d v="2023-03-30T00:00:00"/>
    <s v="Management"/>
    <s v="G"/>
    <s v="Yes"/>
    <n v="14"/>
    <s v="Ratify Ernst &amp; Young as Auditor"/>
    <s v="Auditors"/>
    <s v="For"/>
    <x v="2"/>
    <m/>
    <s v="No"/>
  </r>
  <r>
    <x v="627"/>
    <s v="Sweden"/>
    <s v="SE0000112724"/>
    <s v="B1VVGZ5"/>
    <s v="Annual"/>
    <d v="2023-03-30T00:00:00"/>
    <s v="Management"/>
    <s v="G"/>
    <s v="Yes"/>
    <n v="15"/>
    <s v="Approve Remuneration Report"/>
    <s v="Incentives and Remuneration"/>
    <s v="For"/>
    <x v="2"/>
    <m/>
    <s v="No"/>
  </r>
  <r>
    <x v="627"/>
    <s v="Sweden"/>
    <s v="SE0000112724"/>
    <s v="B1VVGZ5"/>
    <s v="Annual"/>
    <d v="2023-03-30T00:00:00"/>
    <s v="Management"/>
    <s v="G"/>
    <s v="Yes"/>
    <n v="16"/>
    <s v="Approve Cash-Based Incentive Program (Program 2023-2025) for Key Employees"/>
    <s v="Other"/>
    <s v="For"/>
    <x v="2"/>
    <m/>
    <s v="No"/>
  </r>
  <r>
    <x v="627"/>
    <s v="Sweden"/>
    <s v="SE0000112724"/>
    <s v="B1VVGZ5"/>
    <s v="Annual"/>
    <d v="2023-03-30T00:00:00"/>
    <s v="Management"/>
    <s v="G"/>
    <s v="No"/>
    <n v="17"/>
    <s v="Close Meeting"/>
    <s v="Other"/>
    <m/>
    <x v="0"/>
    <m/>
    <s v="No"/>
  </r>
  <r>
    <x v="627"/>
    <s v="Sweden"/>
    <s v="SE0000112724"/>
    <s v="B1VVGZ5"/>
    <s v="Annual"/>
    <d v="2023-03-30T00:00:00"/>
    <s v="Management"/>
    <s v="G"/>
    <s v="Yes"/>
    <s v="8.a"/>
    <s v="Accept Financial Statements and Statutory Reports"/>
    <s v="Reports"/>
    <s v="For"/>
    <x v="2"/>
    <m/>
    <s v="No"/>
  </r>
  <r>
    <x v="627"/>
    <s v="Sweden"/>
    <s v="SE0000112724"/>
    <s v="B1VVGZ5"/>
    <s v="Annual"/>
    <d v="2023-03-30T00:00:00"/>
    <s v="Management"/>
    <s v="G"/>
    <s v="Yes"/>
    <s v="8.b"/>
    <s v="Approve Allocation of Income and Dividends of SEK 2.50 Per Share"/>
    <s v="Other"/>
    <s v="For"/>
    <x v="2"/>
    <m/>
    <s v="No"/>
  </r>
  <r>
    <x v="627"/>
    <s v="Sweden"/>
    <s v="SE0000112724"/>
    <s v="B1VVGZ5"/>
    <s v="Annual"/>
    <d v="2023-03-30T00:00:00"/>
    <s v="Management"/>
    <s v="G"/>
    <s v="Yes"/>
    <s v="8.c1"/>
    <s v="Approve Discharge of Charlotte Bengtsson"/>
    <s v="Other"/>
    <s v="For"/>
    <x v="2"/>
    <m/>
    <s v="No"/>
  </r>
  <r>
    <x v="627"/>
    <s v="Sweden"/>
    <s v="SE0000112724"/>
    <s v="B1VVGZ5"/>
    <s v="Annual"/>
    <d v="2023-03-30T00:00:00"/>
    <s v="Management"/>
    <s v="G"/>
    <s v="Yes"/>
    <s v="8.c10"/>
    <s v="Approve Discharge of Anders Sundstrom"/>
    <s v="Other"/>
    <s v="For"/>
    <x v="2"/>
    <m/>
    <s v="No"/>
  </r>
  <r>
    <x v="627"/>
    <s v="Sweden"/>
    <s v="SE0000112724"/>
    <s v="B1VVGZ5"/>
    <s v="Annual"/>
    <d v="2023-03-30T00:00:00"/>
    <s v="Management"/>
    <s v="G"/>
    <s v="Yes"/>
    <s v="8.c11"/>
    <s v="Approve Discharge of Barbara M. Thoralfsson"/>
    <s v="Other"/>
    <s v="For"/>
    <x v="2"/>
    <m/>
    <s v="No"/>
  </r>
  <r>
    <x v="627"/>
    <s v="Sweden"/>
    <s v="SE0000112724"/>
    <s v="B1VVGZ5"/>
    <s v="Annual"/>
    <d v="2023-03-30T00:00:00"/>
    <s v="Management"/>
    <s v="G"/>
    <s v="Yes"/>
    <s v="8.c12"/>
    <s v="Approve Discharge of Karl Aberg"/>
    <s v="Other"/>
    <s v="For"/>
    <x v="2"/>
    <m/>
    <s v="No"/>
  </r>
  <r>
    <x v="627"/>
    <s v="Sweden"/>
    <s v="SE0000112724"/>
    <s v="B1VVGZ5"/>
    <s v="Annual"/>
    <d v="2023-03-30T00:00:00"/>
    <s v="Management"/>
    <s v="G"/>
    <s v="Yes"/>
    <s v="8.c13"/>
    <s v="Approve Discharge of Employee Representative Niclas Andersson"/>
    <s v="Other"/>
    <s v="For"/>
    <x v="2"/>
    <m/>
    <s v="No"/>
  </r>
  <r>
    <x v="627"/>
    <s v="Sweden"/>
    <s v="SE0000112724"/>
    <s v="B1VVGZ5"/>
    <s v="Annual"/>
    <d v="2023-03-30T00:00:00"/>
    <s v="Management"/>
    <s v="G"/>
    <s v="Yes"/>
    <s v="8.c14"/>
    <s v="Approve Discharge of Employee Representative Roger Bostrom"/>
    <s v="Other"/>
    <s v="For"/>
    <x v="2"/>
    <m/>
    <s v="No"/>
  </r>
  <r>
    <x v="627"/>
    <s v="Sweden"/>
    <s v="SE0000112724"/>
    <s v="B1VVGZ5"/>
    <s v="Annual"/>
    <d v="2023-03-30T00:00:00"/>
    <s v="Management"/>
    <s v="G"/>
    <s v="Yes"/>
    <s v="8.c15"/>
    <s v="Approve Discharge of Employee Representative Maria Jonsson"/>
    <s v="Other"/>
    <s v="For"/>
    <x v="2"/>
    <m/>
    <s v="No"/>
  </r>
  <r>
    <x v="627"/>
    <s v="Sweden"/>
    <s v="SE0000112724"/>
    <s v="B1VVGZ5"/>
    <s v="Annual"/>
    <d v="2023-03-30T00:00:00"/>
    <s v="Management"/>
    <s v="G"/>
    <s v="Yes"/>
    <s v="8.c16"/>
    <s v="Approve Discharge of Employee Representative Johanna Viklund Linden"/>
    <s v="Other"/>
    <s v="For"/>
    <x v="2"/>
    <m/>
    <s v="No"/>
  </r>
  <r>
    <x v="627"/>
    <s v="Sweden"/>
    <s v="SE0000112724"/>
    <s v="B1VVGZ5"/>
    <s v="Annual"/>
    <d v="2023-03-30T00:00:00"/>
    <s v="Management"/>
    <s v="G"/>
    <s v="Yes"/>
    <s v="8.c17"/>
    <s v="Approve Discharge of Deputy Employee Representative Stefan Lundkvist"/>
    <s v="Other"/>
    <s v="For"/>
    <x v="2"/>
    <m/>
    <s v="No"/>
  </r>
  <r>
    <x v="627"/>
    <s v="Sweden"/>
    <s v="SE0000112724"/>
    <s v="B1VVGZ5"/>
    <s v="Annual"/>
    <d v="2023-03-30T00:00:00"/>
    <s v="Management"/>
    <s v="G"/>
    <s v="Yes"/>
    <s v="8.c18"/>
    <s v="Approve Discharge of Deputy Employee Representative Malin Marklund"/>
    <s v="Other"/>
    <s v="For"/>
    <x v="2"/>
    <m/>
    <s v="No"/>
  </r>
  <r>
    <x v="627"/>
    <s v="Sweden"/>
    <s v="SE0000112724"/>
    <s v="B1VVGZ5"/>
    <s v="Annual"/>
    <d v="2023-03-30T00:00:00"/>
    <s v="Management"/>
    <s v="G"/>
    <s v="Yes"/>
    <s v="8.c19"/>
    <s v="Approve Discharge of Deputy Employee Representative Peter Olsson"/>
    <s v="Other"/>
    <s v="For"/>
    <x v="2"/>
    <m/>
    <s v="No"/>
  </r>
  <r>
    <x v="627"/>
    <s v="Sweden"/>
    <s v="SE0000112724"/>
    <s v="B1VVGZ5"/>
    <s v="Annual"/>
    <d v="2023-03-30T00:00:00"/>
    <s v="Management"/>
    <s v="G"/>
    <s v="Yes"/>
    <s v="8.c2"/>
    <s v="Approve Discharge of Asa Bergman"/>
    <s v="Other"/>
    <s v="For"/>
    <x v="2"/>
    <m/>
    <s v="No"/>
  </r>
  <r>
    <x v="627"/>
    <s v="Sweden"/>
    <s v="SE0000112724"/>
    <s v="B1VVGZ5"/>
    <s v="Annual"/>
    <d v="2023-03-30T00:00:00"/>
    <s v="Management"/>
    <s v="G"/>
    <s v="Yes"/>
    <s v="8.c20"/>
    <s v="Approve Discharge of CEO Ulf Larsson"/>
    <s v="Other"/>
    <s v="For"/>
    <x v="2"/>
    <m/>
    <s v="No"/>
  </r>
  <r>
    <x v="627"/>
    <s v="Sweden"/>
    <s v="SE0000112724"/>
    <s v="B1VVGZ5"/>
    <s v="Annual"/>
    <d v="2023-03-30T00:00:00"/>
    <s v="Management"/>
    <s v="G"/>
    <s v="Yes"/>
    <s v="8.c3"/>
    <s v="Approve Discharge of Par Boman"/>
    <s v="Other"/>
    <s v="For"/>
    <x v="2"/>
    <m/>
    <s v="No"/>
  </r>
  <r>
    <x v="627"/>
    <s v="Sweden"/>
    <s v="SE0000112724"/>
    <s v="B1VVGZ5"/>
    <s v="Annual"/>
    <d v="2023-03-30T00:00:00"/>
    <s v="Management"/>
    <s v="G"/>
    <s v="Yes"/>
    <s v="8.c4"/>
    <s v="Approve Discharge of Lennart Evrell"/>
    <s v="Other"/>
    <s v="For"/>
    <x v="2"/>
    <m/>
    <s v="No"/>
  </r>
  <r>
    <x v="627"/>
    <s v="Sweden"/>
    <s v="SE0000112724"/>
    <s v="B1VVGZ5"/>
    <s v="Annual"/>
    <d v="2023-03-30T00:00:00"/>
    <s v="Management"/>
    <s v="G"/>
    <s v="Yes"/>
    <s v="8.c5"/>
    <s v="Approve Discharge of Annemarie Gardshol"/>
    <s v="Other"/>
    <s v="For"/>
    <x v="2"/>
    <m/>
    <s v="No"/>
  </r>
  <r>
    <x v="627"/>
    <s v="Sweden"/>
    <s v="SE0000112724"/>
    <s v="B1VVGZ5"/>
    <s v="Annual"/>
    <d v="2023-03-30T00:00:00"/>
    <s v="Management"/>
    <s v="G"/>
    <s v="Yes"/>
    <s v="8.c6"/>
    <s v="Approve Discharge of Carina Hakansson"/>
    <s v="Other"/>
    <s v="For"/>
    <x v="2"/>
    <m/>
    <s v="No"/>
  </r>
  <r>
    <x v="627"/>
    <s v="Sweden"/>
    <s v="SE0000112724"/>
    <s v="B1VVGZ5"/>
    <s v="Annual"/>
    <d v="2023-03-30T00:00:00"/>
    <s v="Management"/>
    <s v="G"/>
    <s v="Yes"/>
    <s v="8.c7"/>
    <s v="Approve Discharge of Ulf Larsson (as board member)"/>
    <s v="Other"/>
    <s v="For"/>
    <x v="2"/>
    <m/>
    <s v="No"/>
  </r>
  <r>
    <x v="627"/>
    <s v="Sweden"/>
    <s v="SE0000112724"/>
    <s v="B1VVGZ5"/>
    <s v="Annual"/>
    <d v="2023-03-30T00:00:00"/>
    <s v="Management"/>
    <s v="G"/>
    <s v="Yes"/>
    <s v="8.c8"/>
    <s v="Approve Discharge of Martin Lindqvist"/>
    <s v="Other"/>
    <s v="For"/>
    <x v="2"/>
    <m/>
    <s v="No"/>
  </r>
  <r>
    <x v="627"/>
    <s v="Sweden"/>
    <s v="SE0000112724"/>
    <s v="B1VVGZ5"/>
    <s v="Annual"/>
    <d v="2023-03-30T00:00:00"/>
    <s v="Management"/>
    <s v="G"/>
    <s v="Yes"/>
    <s v="8.c9"/>
    <s v="Approve Discharge of Bert Nordberg"/>
    <s v="Other"/>
    <s v="For"/>
    <x v="2"/>
    <m/>
    <s v="No"/>
  </r>
  <r>
    <x v="628"/>
    <s v="Sweden"/>
    <s v="SE0000242455"/>
    <n v="4846523"/>
    <s v="Annual"/>
    <d v="2023-03-30T00:00:00"/>
    <s v="Management"/>
    <s v="G"/>
    <s v="No"/>
    <n v="1"/>
    <s v="Open Meeting"/>
    <s v="Other"/>
    <m/>
    <x v="0"/>
    <m/>
    <s v="No"/>
  </r>
  <r>
    <x v="628"/>
    <s v="Sweden"/>
    <s v="SE0000242455"/>
    <n v="4846523"/>
    <s v="Annual"/>
    <d v="2023-03-30T00:00:00"/>
    <s v="Management"/>
    <s v="G"/>
    <s v="Yes"/>
    <n v="2"/>
    <s v="Elect Chairman of Meeting"/>
    <s v="Other"/>
    <s v="For"/>
    <x v="2"/>
    <m/>
    <s v="No"/>
  </r>
  <r>
    <x v="628"/>
    <s v="Sweden"/>
    <s v="SE0000242455"/>
    <n v="4846523"/>
    <s v="Annual"/>
    <d v="2023-03-30T00:00:00"/>
    <s v="Management"/>
    <s v="G"/>
    <s v="No"/>
    <n v="3"/>
    <s v="Prepare and Approve List of Shareholders"/>
    <s v="Other"/>
    <m/>
    <x v="0"/>
    <m/>
    <s v="No"/>
  </r>
  <r>
    <x v="628"/>
    <s v="Sweden"/>
    <s v="SE0000242455"/>
    <n v="4846523"/>
    <s v="Annual"/>
    <d v="2023-03-30T00:00:00"/>
    <s v="Management"/>
    <s v="G"/>
    <s v="Yes"/>
    <n v="4"/>
    <s v="Approve Agenda of Meeting"/>
    <s v="Other"/>
    <s v="For"/>
    <x v="2"/>
    <m/>
    <s v="No"/>
  </r>
  <r>
    <x v="628"/>
    <s v="Sweden"/>
    <s v="SE0000242455"/>
    <n v="4846523"/>
    <s v="Annual"/>
    <d v="2023-03-30T00:00:00"/>
    <s v="Management"/>
    <s v="G"/>
    <s v="No"/>
    <n v="5"/>
    <s v="Designate Inspectors of Minutes of Meeting"/>
    <s v="Other"/>
    <m/>
    <x v="0"/>
    <m/>
    <s v="No"/>
  </r>
  <r>
    <x v="628"/>
    <s v="Sweden"/>
    <s v="SE0000242455"/>
    <n v="4846523"/>
    <s v="Annual"/>
    <d v="2023-03-30T00:00:00"/>
    <s v="Management"/>
    <s v="G"/>
    <s v="Yes"/>
    <n v="6"/>
    <s v="Acknowledge Proper Convening of Meeting"/>
    <s v="Other"/>
    <s v="For"/>
    <x v="2"/>
    <m/>
    <s v="No"/>
  </r>
  <r>
    <x v="628"/>
    <s v="Sweden"/>
    <s v="SE0000242455"/>
    <n v="4846523"/>
    <s v="Annual"/>
    <d v="2023-03-30T00:00:00"/>
    <s v="Management"/>
    <s v="G"/>
    <s v="Yes"/>
    <n v="8"/>
    <s v="Accept Financial Statements and Statutory Reports"/>
    <s v="Reports"/>
    <s v="For"/>
    <x v="2"/>
    <m/>
    <s v="No"/>
  </r>
  <r>
    <x v="628"/>
    <s v="Sweden"/>
    <s v="SE0000242455"/>
    <n v="4846523"/>
    <s v="Annual"/>
    <d v="2023-03-30T00:00:00"/>
    <s v="Management"/>
    <s v="G"/>
    <s v="Yes"/>
    <n v="9"/>
    <s v="Approve Allocation of Income and Dividends of SEK 9.75 Per Share"/>
    <s v="Other"/>
    <s v="For"/>
    <x v="2"/>
    <m/>
    <s v="No"/>
  </r>
  <r>
    <x v="628"/>
    <s v="Sweden"/>
    <s v="SE0000242455"/>
    <n v="4846523"/>
    <s v="Annual"/>
    <d v="2023-03-30T00:00:00"/>
    <s v="Management"/>
    <s v="G"/>
    <s v="Yes"/>
    <n v="11"/>
    <s v="Determine Number of Members (11) and Deputy Members of Board (0)"/>
    <s v="Other"/>
    <s v="For"/>
    <x v="2"/>
    <m/>
    <s v="No"/>
  </r>
  <r>
    <x v="628"/>
    <s v="Sweden"/>
    <s v="SE0000242455"/>
    <n v="4846523"/>
    <s v="Annual"/>
    <d v="2023-03-30T00:00:00"/>
    <s v="Management"/>
    <s v="G"/>
    <s v="Yes"/>
    <n v="12"/>
    <s v="Approve Remuneration of Directors in the Amount of SEK 3 Million for Chairman, SEK 1 Million for Vice Chairman and SEK 709,000 for Other Directors; Approve Remuneration for Committee Work; Approve Remuneration of Auditors"/>
    <s v="Election of Directors"/>
    <s v="For"/>
    <x v="2"/>
    <m/>
    <s v="No"/>
  </r>
  <r>
    <x v="628"/>
    <s v="Sweden"/>
    <s v="SE0000242455"/>
    <n v="4846523"/>
    <s v="Annual"/>
    <d v="2023-03-30T00:00:00"/>
    <s v="Management"/>
    <s v="G"/>
    <s v="Yes"/>
    <n v="14"/>
    <s v="Elect Goran Persson as Board Chairman"/>
    <s v="Other"/>
    <s v="For"/>
    <x v="2"/>
    <m/>
    <s v="No"/>
  </r>
  <r>
    <x v="628"/>
    <s v="Sweden"/>
    <s v="SE0000242455"/>
    <n v="4846523"/>
    <s v="Annual"/>
    <d v="2023-03-30T00:00:00"/>
    <s v="Management"/>
    <s v="G"/>
    <s v="Yes"/>
    <n v="15"/>
    <s v="Ratify PricewaterhouseCoopers as Auditors"/>
    <s v="Auditors"/>
    <s v="For"/>
    <x v="2"/>
    <m/>
    <s v="No"/>
  </r>
  <r>
    <x v="628"/>
    <s v="Sweden"/>
    <s v="SE0000242455"/>
    <n v="4846523"/>
    <s v="Annual"/>
    <d v="2023-03-30T00:00:00"/>
    <s v="Management"/>
    <s v="G"/>
    <s v="Yes"/>
    <n v="16"/>
    <s v="Approve Nomination Committee Procedures"/>
    <s v="Other"/>
    <s v="For"/>
    <x v="2"/>
    <m/>
    <s v="No"/>
  </r>
  <r>
    <x v="628"/>
    <s v="Sweden"/>
    <s v="SE0000242455"/>
    <n v="4846523"/>
    <s v="Annual"/>
    <d v="2023-03-30T00:00:00"/>
    <s v="Management"/>
    <s v="G"/>
    <s v="Yes"/>
    <n v="17"/>
    <s v="Approve Remuneration Policy And Other Terms of Employment For Executive Management"/>
    <s v="Incentives and Remuneration"/>
    <s v="For"/>
    <x v="2"/>
    <m/>
    <s v="No"/>
  </r>
  <r>
    <x v="628"/>
    <s v="Sweden"/>
    <s v="SE0000242455"/>
    <n v="4846523"/>
    <s v="Annual"/>
    <d v="2023-03-30T00:00:00"/>
    <s v="Management"/>
    <s v="G"/>
    <s v="Yes"/>
    <n v="18"/>
    <s v="Authorize Repurchase Authorization for Trading in Own Shares"/>
    <s v="Other"/>
    <s v="For"/>
    <x v="2"/>
    <m/>
    <s v="No"/>
  </r>
  <r>
    <x v="628"/>
    <s v="Sweden"/>
    <s v="SE0000242455"/>
    <n v="4846523"/>
    <s v="Annual"/>
    <d v="2023-03-30T00:00:00"/>
    <s v="Management"/>
    <s v="G"/>
    <s v="Yes"/>
    <n v="19"/>
    <s v="Authorize Share Repurchase Program"/>
    <s v="Other"/>
    <s v="For"/>
    <x v="2"/>
    <m/>
    <s v="No"/>
  </r>
  <r>
    <x v="628"/>
    <s v="Sweden"/>
    <s v="SE0000242455"/>
    <n v="4846523"/>
    <s v="Annual"/>
    <d v="2023-03-30T00:00:00"/>
    <s v="Management"/>
    <s v="G"/>
    <s v="Yes"/>
    <n v="20"/>
    <s v="Approve Issuance of Convertibles without Preemptive Rights"/>
    <s v="Other"/>
    <s v="For"/>
    <x v="2"/>
    <m/>
    <s v="No"/>
  </r>
  <r>
    <x v="628"/>
    <s v="Sweden"/>
    <s v="SE0000242455"/>
    <n v="4846523"/>
    <s v="Annual"/>
    <d v="2023-03-30T00:00:00"/>
    <s v="Management"/>
    <s v="G"/>
    <s v="Yes"/>
    <n v="22"/>
    <s v="Approve Remuneration Report"/>
    <s v="Incentives and Remuneration"/>
    <s v="For"/>
    <x v="2"/>
    <m/>
    <s v="No"/>
  </r>
  <r>
    <x v="628"/>
    <s v="Sweden"/>
    <s v="SE0000242455"/>
    <n v="4846523"/>
    <s v="Annual"/>
    <d v="2023-03-30T00:00:00"/>
    <s v="Shareholder"/>
    <s v="G"/>
    <s v="Yes"/>
    <n v="23"/>
    <s v="Change Bank Software"/>
    <s v="Other"/>
    <s v="Against"/>
    <x v="1"/>
    <m/>
    <s v="No"/>
  </r>
  <r>
    <x v="628"/>
    <s v="Sweden"/>
    <s v="SE0000242455"/>
    <n v="4846523"/>
    <s v="Annual"/>
    <d v="2023-03-30T00:00:00"/>
    <s v="Shareholder"/>
    <s v="G"/>
    <s v="Yes"/>
    <n v="24"/>
    <s v="Allocation of funds"/>
    <s v="Other"/>
    <s v="Against"/>
    <x v="1"/>
    <m/>
    <s v="No"/>
  </r>
  <r>
    <x v="628"/>
    <s v="Sweden"/>
    <s v="SE0000242455"/>
    <n v="4846523"/>
    <s v="Annual"/>
    <d v="2023-03-30T00:00:00"/>
    <s v="Shareholder"/>
    <s v="G"/>
    <s v="Yes"/>
    <n v="25"/>
    <s v="Establishment of a Chamber of Commerce"/>
    <s v="Other"/>
    <s v="Against"/>
    <x v="1"/>
    <m/>
    <s v="No"/>
  </r>
  <r>
    <x v="628"/>
    <s v="Sweden"/>
    <s v="SE0000242455"/>
    <n v="4846523"/>
    <s v="Annual"/>
    <d v="2023-03-30T00:00:00"/>
    <s v="Shareholder"/>
    <s v="E"/>
    <s v="Yes"/>
    <n v="26"/>
    <s v="Stop Financing Fossil Companies That Expand Extraction and Lack Robust Fossil Phase-Out Plans in Line with 1.5 Degrees"/>
    <s v="Other"/>
    <s v="None"/>
    <x v="1"/>
    <m/>
    <s v="No"/>
  </r>
  <r>
    <x v="628"/>
    <s v="Sweden"/>
    <s v="SE0000242455"/>
    <n v="4846523"/>
    <s v="Annual"/>
    <d v="2023-03-30T00:00:00"/>
    <s v="Management"/>
    <s v="G"/>
    <s v="Yes"/>
    <s v="10.a"/>
    <s v="Approve Discharge of Bo Bengtsson"/>
    <s v="Other"/>
    <s v="For"/>
    <x v="2"/>
    <m/>
    <s v="No"/>
  </r>
  <r>
    <x v="628"/>
    <s v="Sweden"/>
    <s v="SE0000242455"/>
    <n v="4846523"/>
    <s v="Annual"/>
    <d v="2023-03-30T00:00:00"/>
    <s v="Management"/>
    <s v="G"/>
    <s v="Yes"/>
    <s v="10.b"/>
    <s v="Approve Discharge of Goran Bengtson"/>
    <s v="Other"/>
    <s v="For"/>
    <x v="2"/>
    <m/>
    <s v="No"/>
  </r>
  <r>
    <x v="628"/>
    <s v="Sweden"/>
    <s v="SE0000242455"/>
    <n v="4846523"/>
    <s v="Annual"/>
    <d v="2023-03-30T00:00:00"/>
    <s v="Management"/>
    <s v="G"/>
    <s v="Yes"/>
    <s v="10.c"/>
    <s v="Approve Discharge of Annika Creutzer"/>
    <s v="Other"/>
    <s v="For"/>
    <x v="2"/>
    <m/>
    <s v="No"/>
  </r>
  <r>
    <x v="628"/>
    <s v="Sweden"/>
    <s v="SE0000242455"/>
    <n v="4846523"/>
    <s v="Annual"/>
    <d v="2023-03-30T00:00:00"/>
    <s v="Management"/>
    <s v="G"/>
    <s v="Yes"/>
    <s v="10.d"/>
    <s v="Approve Discharge of Hans Eckerstrom"/>
    <s v="Other"/>
    <s v="For"/>
    <x v="2"/>
    <m/>
    <s v="No"/>
  </r>
  <r>
    <x v="628"/>
    <s v="Sweden"/>
    <s v="SE0000242455"/>
    <n v="4846523"/>
    <s v="Annual"/>
    <d v="2023-03-30T00:00:00"/>
    <s v="Management"/>
    <s v="G"/>
    <s v="Yes"/>
    <s v="10.e"/>
    <s v="Approve Discharge of Kerstin Hermansson"/>
    <s v="Other"/>
    <s v="For"/>
    <x v="2"/>
    <m/>
    <s v="No"/>
  </r>
  <r>
    <x v="628"/>
    <s v="Sweden"/>
    <s v="SE0000242455"/>
    <n v="4846523"/>
    <s v="Annual"/>
    <d v="2023-03-30T00:00:00"/>
    <s v="Management"/>
    <s v="G"/>
    <s v="Yes"/>
    <s v="10.f"/>
    <s v="Approve Discharge of Helena Liljedahl"/>
    <s v="Other"/>
    <s v="For"/>
    <x v="2"/>
    <m/>
    <s v="No"/>
  </r>
  <r>
    <x v="628"/>
    <s v="Sweden"/>
    <s v="SE0000242455"/>
    <n v="4846523"/>
    <s v="Annual"/>
    <d v="2023-03-30T00:00:00"/>
    <s v="Management"/>
    <s v="G"/>
    <s v="Yes"/>
    <s v="10.g"/>
    <s v="Approve Discharge of Bengt Erik Lindgren"/>
    <s v="Other"/>
    <s v="For"/>
    <x v="2"/>
    <m/>
    <s v="No"/>
  </r>
  <r>
    <x v="628"/>
    <s v="Sweden"/>
    <s v="SE0000242455"/>
    <n v="4846523"/>
    <s v="Annual"/>
    <d v="2023-03-30T00:00:00"/>
    <s v="Management"/>
    <s v="G"/>
    <s v="Yes"/>
    <s v="10.h"/>
    <s v="Approve Discharge of Anna Mossberg"/>
    <s v="Other"/>
    <s v="For"/>
    <x v="2"/>
    <m/>
    <s v="No"/>
  </r>
  <r>
    <x v="628"/>
    <s v="Sweden"/>
    <s v="SE0000242455"/>
    <n v="4846523"/>
    <s v="Annual"/>
    <d v="2023-03-30T00:00:00"/>
    <s v="Management"/>
    <s v="G"/>
    <s v="Yes"/>
    <s v="10.i"/>
    <s v="Approve Discharge of Per Olof Nyman"/>
    <s v="Other"/>
    <s v="For"/>
    <x v="2"/>
    <m/>
    <s v="No"/>
  </r>
  <r>
    <x v="628"/>
    <s v="Sweden"/>
    <s v="SE0000242455"/>
    <n v="4846523"/>
    <s v="Annual"/>
    <d v="2023-03-30T00:00:00"/>
    <s v="Management"/>
    <s v="G"/>
    <s v="Yes"/>
    <s v="10.j"/>
    <s v="Approve Discharge of Biljana Pehrsson"/>
    <s v="Other"/>
    <s v="For"/>
    <x v="2"/>
    <m/>
    <s v="No"/>
  </r>
  <r>
    <x v="628"/>
    <s v="Sweden"/>
    <s v="SE0000242455"/>
    <n v="4846523"/>
    <s v="Annual"/>
    <d v="2023-03-30T00:00:00"/>
    <s v="Management"/>
    <s v="G"/>
    <s v="Yes"/>
    <s v="10.k"/>
    <s v="Approve Discharge of Goran Persson"/>
    <s v="Other"/>
    <s v="For"/>
    <x v="2"/>
    <m/>
    <s v="No"/>
  </r>
  <r>
    <x v="628"/>
    <s v="Sweden"/>
    <s v="SE0000242455"/>
    <n v="4846523"/>
    <s v="Annual"/>
    <d v="2023-03-30T00:00:00"/>
    <s v="Management"/>
    <s v="G"/>
    <s v="Yes"/>
    <s v="10.l"/>
    <s v="Approve Discharge of Biorn Riese"/>
    <s v="Other"/>
    <s v="For"/>
    <x v="2"/>
    <m/>
    <s v="No"/>
  </r>
  <r>
    <x v="628"/>
    <s v="Sweden"/>
    <s v="SE0000242455"/>
    <n v="4846523"/>
    <s v="Annual"/>
    <d v="2023-03-30T00:00:00"/>
    <s v="Management"/>
    <s v="G"/>
    <s v="Yes"/>
    <s v="10.m"/>
    <s v="Approve Discharge of Bo Magnusson"/>
    <s v="Other"/>
    <s v="For"/>
    <x v="2"/>
    <m/>
    <s v="No"/>
  </r>
  <r>
    <x v="628"/>
    <s v="Sweden"/>
    <s v="SE0000242455"/>
    <n v="4846523"/>
    <s v="Annual"/>
    <d v="2023-03-30T00:00:00"/>
    <s v="Management"/>
    <s v="G"/>
    <s v="Yes"/>
    <s v="10.n"/>
    <s v="Approve Discharge of Jens Henriksson"/>
    <s v="Other"/>
    <s v="For"/>
    <x v="2"/>
    <m/>
    <s v="No"/>
  </r>
  <r>
    <x v="628"/>
    <s v="Sweden"/>
    <s v="SE0000242455"/>
    <n v="4846523"/>
    <s v="Annual"/>
    <d v="2023-03-30T00:00:00"/>
    <s v="Management"/>
    <s v="G"/>
    <s v="Yes"/>
    <s v="10.o"/>
    <s v="Approve Discharge of Roger Ljung"/>
    <s v="Other"/>
    <s v="For"/>
    <x v="2"/>
    <m/>
    <s v="No"/>
  </r>
  <r>
    <x v="628"/>
    <s v="Sweden"/>
    <s v="SE0000242455"/>
    <n v="4846523"/>
    <s v="Annual"/>
    <d v="2023-03-30T00:00:00"/>
    <s v="Management"/>
    <s v="G"/>
    <s v="Yes"/>
    <s v="10.p"/>
    <s v="Approve Discharge of Ake Skoglund"/>
    <s v="Other"/>
    <s v="For"/>
    <x v="2"/>
    <m/>
    <s v="No"/>
  </r>
  <r>
    <x v="628"/>
    <s v="Sweden"/>
    <s v="SE0000242455"/>
    <n v="4846523"/>
    <s v="Annual"/>
    <d v="2023-03-30T00:00:00"/>
    <s v="Management"/>
    <s v="G"/>
    <s v="Yes"/>
    <s v="10.q"/>
    <s v="Approve Discharge of Henrik Joelsson"/>
    <s v="Other"/>
    <s v="For"/>
    <x v="2"/>
    <m/>
    <s v="No"/>
  </r>
  <r>
    <x v="628"/>
    <s v="Sweden"/>
    <s v="SE0000242455"/>
    <n v="4846523"/>
    <s v="Annual"/>
    <d v="2023-03-30T00:00:00"/>
    <s v="Management"/>
    <s v="G"/>
    <s v="Yes"/>
    <s v="10.r"/>
    <s v="Approve Discharge of Camilla Linder"/>
    <s v="Other"/>
    <s v="For"/>
    <x v="2"/>
    <m/>
    <s v="No"/>
  </r>
  <r>
    <x v="628"/>
    <s v="Sweden"/>
    <s v="SE0000242455"/>
    <n v="4846523"/>
    <s v="Annual"/>
    <d v="2023-03-30T00:00:00"/>
    <s v="Management"/>
    <s v="G"/>
    <s v="Yes"/>
    <s v="13.a"/>
    <s v="Reelect Goran Bengtsson as Director"/>
    <s v="Election of Directors"/>
    <s v="For"/>
    <x v="2"/>
    <m/>
    <s v="No"/>
  </r>
  <r>
    <x v="628"/>
    <s v="Sweden"/>
    <s v="SE0000242455"/>
    <n v="4846523"/>
    <s v="Annual"/>
    <d v="2023-03-30T00:00:00"/>
    <s v="Management"/>
    <s v="G"/>
    <s v="Yes"/>
    <s v="13.b"/>
    <s v="Reelect Annika Creutzer as Director"/>
    <s v="Election of Directors"/>
    <s v="For"/>
    <x v="2"/>
    <m/>
    <s v="No"/>
  </r>
  <r>
    <x v="628"/>
    <s v="Sweden"/>
    <s v="SE0000242455"/>
    <n v="4846523"/>
    <s v="Annual"/>
    <d v="2023-03-30T00:00:00"/>
    <s v="Management"/>
    <s v="G"/>
    <s v="Yes"/>
    <s v="13.c"/>
    <s v="Reelect Hans Eckerstrom as Director"/>
    <s v="Election of Directors"/>
    <s v="For"/>
    <x v="2"/>
    <m/>
    <s v="No"/>
  </r>
  <r>
    <x v="628"/>
    <s v="Sweden"/>
    <s v="SE0000242455"/>
    <n v="4846523"/>
    <s v="Annual"/>
    <d v="2023-03-30T00:00:00"/>
    <s v="Management"/>
    <s v="G"/>
    <s v="Yes"/>
    <s v="13.d"/>
    <s v="Reelect Kerstin Hermansson as Director"/>
    <s v="Election of Directors"/>
    <s v="For"/>
    <x v="2"/>
    <m/>
    <s v="No"/>
  </r>
  <r>
    <x v="628"/>
    <s v="Sweden"/>
    <s v="SE0000242455"/>
    <n v="4846523"/>
    <s v="Annual"/>
    <d v="2023-03-30T00:00:00"/>
    <s v="Management"/>
    <s v="G"/>
    <s v="Yes"/>
    <s v="13.e"/>
    <s v="Reelect Helena Liljedahl as Director"/>
    <s v="Election of Directors"/>
    <s v="For"/>
    <x v="2"/>
    <m/>
    <s v="No"/>
  </r>
  <r>
    <x v="628"/>
    <s v="Sweden"/>
    <s v="SE0000242455"/>
    <n v="4846523"/>
    <s v="Annual"/>
    <d v="2023-03-30T00:00:00"/>
    <s v="Management"/>
    <s v="G"/>
    <s v="Yes"/>
    <s v="13.f"/>
    <s v="Reelect Bengt Erik Lindgren as Director"/>
    <s v="Election of Directors"/>
    <s v="For"/>
    <x v="2"/>
    <m/>
    <s v="No"/>
  </r>
  <r>
    <x v="628"/>
    <s v="Sweden"/>
    <s v="SE0000242455"/>
    <n v="4846523"/>
    <s v="Annual"/>
    <d v="2023-03-30T00:00:00"/>
    <s v="Management"/>
    <s v="G"/>
    <s v="Yes"/>
    <s v="13.g"/>
    <s v="Reelect Anna Mossberg as Director"/>
    <s v="Election of Directors"/>
    <s v="For"/>
    <x v="2"/>
    <m/>
    <s v="No"/>
  </r>
  <r>
    <x v="628"/>
    <s v="Sweden"/>
    <s v="SE0000242455"/>
    <n v="4846523"/>
    <s v="Annual"/>
    <d v="2023-03-30T00:00:00"/>
    <s v="Management"/>
    <s v="G"/>
    <s v="Yes"/>
    <s v="13.h"/>
    <s v="Reelect Per Olof Nyman as Director"/>
    <s v="Election of Directors"/>
    <s v="For"/>
    <x v="2"/>
    <m/>
    <s v="No"/>
  </r>
  <r>
    <x v="628"/>
    <s v="Sweden"/>
    <s v="SE0000242455"/>
    <n v="4846523"/>
    <s v="Annual"/>
    <d v="2023-03-30T00:00:00"/>
    <s v="Management"/>
    <s v="G"/>
    <s v="Yes"/>
    <s v="13.i"/>
    <s v="Reelect Biljana Pehrsson as Director"/>
    <s v="Election of Directors"/>
    <s v="For"/>
    <x v="2"/>
    <m/>
    <s v="No"/>
  </r>
  <r>
    <x v="628"/>
    <s v="Sweden"/>
    <s v="SE0000242455"/>
    <n v="4846523"/>
    <s v="Annual"/>
    <d v="2023-03-30T00:00:00"/>
    <s v="Management"/>
    <s v="G"/>
    <s v="Yes"/>
    <s v="13.j"/>
    <s v="Reelect Goran Persson as Director"/>
    <s v="Election of Directors"/>
    <s v="For"/>
    <x v="2"/>
    <m/>
    <s v="No"/>
  </r>
  <r>
    <x v="628"/>
    <s v="Sweden"/>
    <s v="SE0000242455"/>
    <n v="4846523"/>
    <s v="Annual"/>
    <d v="2023-03-30T00:00:00"/>
    <s v="Management"/>
    <s v="G"/>
    <s v="Yes"/>
    <s v="13.k"/>
    <s v="Reelect Biorn Riese as Director"/>
    <s v="Election of Directors"/>
    <s v="For"/>
    <x v="2"/>
    <m/>
    <s v="No"/>
  </r>
  <r>
    <x v="628"/>
    <s v="Sweden"/>
    <s v="SE0000242455"/>
    <n v="4846523"/>
    <s v="Annual"/>
    <d v="2023-03-30T00:00:00"/>
    <s v="Management"/>
    <s v="G"/>
    <s v="Yes"/>
    <s v="21.a"/>
    <s v="Approve Common Deferred Share Bonus Plan (Eken 2023)"/>
    <s v="Other"/>
    <s v="For"/>
    <x v="2"/>
    <m/>
    <s v="No"/>
  </r>
  <r>
    <x v="628"/>
    <s v="Sweden"/>
    <s v="SE0000242455"/>
    <n v="4846523"/>
    <s v="Annual"/>
    <d v="2023-03-30T00:00:00"/>
    <s v="Management"/>
    <s v="G"/>
    <s v="Yes"/>
    <s v="21.b"/>
    <s v="Approve Deferred Share Bonus Plan for Key Employees (IP 2023)"/>
    <s v="Other"/>
    <s v="For"/>
    <x v="2"/>
    <m/>
    <s v="No"/>
  </r>
  <r>
    <x v="628"/>
    <s v="Sweden"/>
    <s v="SE0000242455"/>
    <n v="4846523"/>
    <s v="Annual"/>
    <d v="2023-03-30T00:00:00"/>
    <s v="Management"/>
    <s v="G"/>
    <s v="Yes"/>
    <s v="21.c"/>
    <s v="Approve Equity Plan Financing"/>
    <s v="Other"/>
    <s v="For"/>
    <x v="2"/>
    <m/>
    <s v="No"/>
  </r>
  <r>
    <x v="628"/>
    <s v="Sweden"/>
    <s v="SE0000242455"/>
    <n v="4846523"/>
    <s v="Annual"/>
    <d v="2023-03-30T00:00:00"/>
    <s v="Management"/>
    <s v="G"/>
    <s v="No"/>
    <s v="7.a"/>
    <s v="Receive Financial Statements and Statutory Reports"/>
    <s v="Reports"/>
    <m/>
    <x v="0"/>
    <m/>
    <s v="No"/>
  </r>
  <r>
    <x v="628"/>
    <s v="Sweden"/>
    <s v="SE0000242455"/>
    <n v="4846523"/>
    <s v="Annual"/>
    <d v="2023-03-30T00:00:00"/>
    <s v="Management"/>
    <s v="G"/>
    <s v="No"/>
    <s v="7.b"/>
    <s v="Receive Auditor's Reports"/>
    <s v="Reports"/>
    <m/>
    <x v="0"/>
    <m/>
    <s v="No"/>
  </r>
  <r>
    <x v="629"/>
    <s v="Spain"/>
    <s v="ES0178430E18"/>
    <n v="5732524"/>
    <s v="Annual"/>
    <d v="2023-03-30T00:00:00"/>
    <s v="Management"/>
    <s v="G"/>
    <s v="Yes"/>
    <n v="1.1000000000000001"/>
    <s v="Approve Consolidated and Standalone Financial Statements"/>
    <s v="Other"/>
    <s v="For"/>
    <x v="2"/>
    <m/>
    <s v="No"/>
  </r>
  <r>
    <x v="629"/>
    <s v="Spain"/>
    <s v="ES0178430E18"/>
    <n v="5732524"/>
    <s v="Annual"/>
    <d v="2023-03-30T00:00:00"/>
    <s v="Management"/>
    <s v="E, S"/>
    <s v="Yes"/>
    <n v="1.2"/>
    <s v="Approve Non-Financial Information Statement"/>
    <s v="Other"/>
    <s v="For"/>
    <x v="2"/>
    <m/>
    <s v="No"/>
  </r>
  <r>
    <x v="629"/>
    <s v="Spain"/>
    <s v="ES0178430E18"/>
    <n v="5732524"/>
    <s v="Annual"/>
    <d v="2023-03-30T00:00:00"/>
    <s v="Management"/>
    <s v="G"/>
    <s v="Yes"/>
    <n v="1.3"/>
    <s v="Approve Discharge of Board"/>
    <s v="Other"/>
    <s v="For"/>
    <x v="2"/>
    <m/>
    <s v="No"/>
  </r>
  <r>
    <x v="629"/>
    <s v="Spain"/>
    <s v="ES0178430E18"/>
    <n v="5732524"/>
    <s v="Annual"/>
    <d v="2023-03-30T00:00:00"/>
    <s v="Management"/>
    <s v="G"/>
    <s v="Yes"/>
    <n v="2"/>
    <s v="Approve Treatment of Net Loss"/>
    <s v="Other"/>
    <s v="For"/>
    <x v="2"/>
    <m/>
    <s v="No"/>
  </r>
  <r>
    <x v="629"/>
    <s v="Spain"/>
    <s v="ES0178430E18"/>
    <n v="5732524"/>
    <s v="Annual"/>
    <d v="2023-03-30T00:00:00"/>
    <s v="Management"/>
    <s v="G"/>
    <s v="Yes"/>
    <n v="3"/>
    <s v="Renew Appointment of PricewaterhouseCoopers as Auditor"/>
    <s v="Auditors"/>
    <s v="For"/>
    <x v="2"/>
    <m/>
    <s v="No"/>
  </r>
  <r>
    <x v="629"/>
    <s v="Spain"/>
    <s v="ES0178430E18"/>
    <n v="5732524"/>
    <s v="Annual"/>
    <d v="2023-03-30T00:00:00"/>
    <s v="Management"/>
    <s v="G"/>
    <s v="Yes"/>
    <n v="4"/>
    <s v="Approve Reduction in Share Capital via Amortization of Treasury Shares"/>
    <s v="Other"/>
    <s v="For"/>
    <x v="2"/>
    <m/>
    <s v="No"/>
  </r>
  <r>
    <x v="629"/>
    <s v="Spain"/>
    <s v="ES0178430E18"/>
    <n v="5732524"/>
    <s v="Annual"/>
    <d v="2023-03-30T00:00:00"/>
    <s v="Management"/>
    <s v="G"/>
    <s v="Yes"/>
    <n v="5"/>
    <s v="Approve Dividends Charged Against Unrestricted Reserves"/>
    <s v="Other"/>
    <s v="For"/>
    <x v="2"/>
    <m/>
    <s v="No"/>
  </r>
  <r>
    <x v="629"/>
    <s v="Spain"/>
    <s v="ES0178430E18"/>
    <n v="5732524"/>
    <s v="Annual"/>
    <d v="2023-03-30T00:00:00"/>
    <s v="Management"/>
    <s v="G"/>
    <s v="Yes"/>
    <n v="6"/>
    <s v="Authorize Share Repurchase Program"/>
    <s v="Other"/>
    <s v="For"/>
    <x v="2"/>
    <m/>
    <s v="No"/>
  </r>
  <r>
    <x v="629"/>
    <s v="Spain"/>
    <s v="ES0178430E18"/>
    <n v="5732524"/>
    <s v="Annual"/>
    <d v="2023-03-30T00:00:00"/>
    <s v="Management"/>
    <s v="G"/>
    <s v="Yes"/>
    <n v="7"/>
    <s v="Approve Remuneration Policy"/>
    <s v="Incentives and Remuneration"/>
    <s v="For"/>
    <x v="1"/>
    <s v="Excessive severance package. Pension contribution rates exceed 30% of salary."/>
    <s v="Yes"/>
  </r>
  <r>
    <x v="629"/>
    <s v="Spain"/>
    <s v="ES0178430E18"/>
    <n v="5732524"/>
    <s v="Annual"/>
    <d v="2023-03-30T00:00:00"/>
    <s v="Management"/>
    <s v="G"/>
    <s v="Yes"/>
    <n v="8"/>
    <s v="Authorize Board to Ratify and Execute Approved Resolutions"/>
    <s v="Other"/>
    <s v="For"/>
    <x v="2"/>
    <m/>
    <s v="No"/>
  </r>
  <r>
    <x v="629"/>
    <s v="Spain"/>
    <s v="ES0178430E18"/>
    <n v="5732524"/>
    <s v="Annual"/>
    <d v="2023-03-30T00:00:00"/>
    <s v="Management"/>
    <s v="G"/>
    <s v="Yes"/>
    <n v="9"/>
    <s v="Advisory Vote on Remuneration Report"/>
    <s v="Incentives and Remuneration"/>
    <s v="For"/>
    <x v="2"/>
    <m/>
    <s v="No"/>
  </r>
  <r>
    <x v="630"/>
    <s v="Japan"/>
    <s v="JP3955800002"/>
    <n v="6986461"/>
    <s v="Annual"/>
    <d v="2023-03-30T00:00:00"/>
    <s v="Management"/>
    <s v="G"/>
    <s v="Yes"/>
    <n v="1"/>
    <s v="Approve Allocation of Income, with a Final Dividend of JPY 33"/>
    <s v="Other"/>
    <s v="For"/>
    <x v="2"/>
    <m/>
    <s v="No"/>
  </r>
  <r>
    <x v="630"/>
    <s v="Japan"/>
    <s v="JP3955800002"/>
    <n v="6986461"/>
    <s v="Annual"/>
    <d v="2023-03-30T00:00:00"/>
    <s v="Management"/>
    <s v="G"/>
    <s v="Yes"/>
    <n v="2"/>
    <s v="Amend Articles to Change Location of Head Office - Adopt Board Structure with Audit Committee - Amend Provisions on Number of Directors - Indemnify Directors - Authorize Board to Determine Income Allocation"/>
    <s v="Election of Directors"/>
    <s v="For"/>
    <x v="2"/>
    <m/>
    <s v="No"/>
  </r>
  <r>
    <x v="630"/>
    <s v="Japan"/>
    <s v="JP3955800002"/>
    <n v="6986461"/>
    <s v="Annual"/>
    <d v="2023-03-30T00:00:00"/>
    <s v="Management"/>
    <s v="G"/>
    <s v="Yes"/>
    <n v="3.1"/>
    <s v="Elect Director Yamaishi, Masataka"/>
    <s v="Election of Directors"/>
    <s v="For"/>
    <x v="1"/>
    <s v="Board lacks diversity."/>
    <s v="Yes"/>
  </r>
  <r>
    <x v="630"/>
    <s v="Japan"/>
    <s v="JP3955800002"/>
    <n v="6986461"/>
    <s v="Annual"/>
    <d v="2023-03-30T00:00:00"/>
    <s v="Management"/>
    <s v="G"/>
    <s v="Yes"/>
    <n v="3.1"/>
    <s v="Elect Director Shimizu, Megumi"/>
    <s v="Election of Directors"/>
    <s v="For"/>
    <x v="2"/>
    <m/>
    <s v="No"/>
  </r>
  <r>
    <x v="630"/>
    <s v="Japan"/>
    <s v="JP3955800002"/>
    <n v="6986461"/>
    <s v="Annual"/>
    <d v="2023-03-30T00:00:00"/>
    <s v="Management"/>
    <s v="G"/>
    <s v="Yes"/>
    <n v="3.11"/>
    <s v="Elect Director Furukawa, Junichi"/>
    <s v="Election of Directors"/>
    <s v="For"/>
    <x v="2"/>
    <m/>
    <s v="No"/>
  </r>
  <r>
    <x v="630"/>
    <s v="Japan"/>
    <s v="JP3955800002"/>
    <n v="6986461"/>
    <s v="Annual"/>
    <d v="2023-03-30T00:00:00"/>
    <s v="Management"/>
    <s v="G"/>
    <s v="Yes"/>
    <n v="3.2"/>
    <s v="Elect Director Nitin Mantri"/>
    <s v="Election of Directors"/>
    <s v="For"/>
    <x v="2"/>
    <m/>
    <s v="No"/>
  </r>
  <r>
    <x v="630"/>
    <s v="Japan"/>
    <s v="JP3955800002"/>
    <n v="6986461"/>
    <s v="Annual"/>
    <d v="2023-03-30T00:00:00"/>
    <s v="Management"/>
    <s v="G"/>
    <s v="Yes"/>
    <n v="3.3"/>
    <s v="Elect Director Seimiya, Shinji"/>
    <s v="Election of Directors"/>
    <s v="For"/>
    <x v="2"/>
    <m/>
    <s v="No"/>
  </r>
  <r>
    <x v="630"/>
    <s v="Japan"/>
    <s v="JP3955800002"/>
    <n v="6986461"/>
    <s v="Annual"/>
    <d v="2023-03-30T00:00:00"/>
    <s v="Management"/>
    <s v="G"/>
    <s v="Yes"/>
    <n v="3.4"/>
    <s v="Elect Director Miyamoto, Tomoaki"/>
    <s v="Election of Directors"/>
    <s v="For"/>
    <x v="2"/>
    <m/>
    <s v="No"/>
  </r>
  <r>
    <x v="630"/>
    <s v="Japan"/>
    <s v="JP3955800002"/>
    <n v="6986461"/>
    <s v="Annual"/>
    <d v="2023-03-30T00:00:00"/>
    <s v="Management"/>
    <s v="G"/>
    <s v="Yes"/>
    <n v="3.5"/>
    <s v="Elect Director Nakamura, Yoshikuni"/>
    <s v="Election of Directors"/>
    <s v="For"/>
    <x v="2"/>
    <m/>
    <s v="No"/>
  </r>
  <r>
    <x v="630"/>
    <s v="Japan"/>
    <s v="JP3955800002"/>
    <n v="6986461"/>
    <s v="Annual"/>
    <d v="2023-03-30T00:00:00"/>
    <s v="Management"/>
    <s v="G"/>
    <s v="Yes"/>
    <n v="3.6"/>
    <s v="Elect Director Yuki, Masahiro"/>
    <s v="Election of Directors"/>
    <s v="For"/>
    <x v="2"/>
    <m/>
    <s v="No"/>
  </r>
  <r>
    <x v="630"/>
    <s v="Japan"/>
    <s v="JP3955800002"/>
    <n v="6986461"/>
    <s v="Annual"/>
    <d v="2023-03-30T00:00:00"/>
    <s v="Management"/>
    <s v="G"/>
    <s v="Yes"/>
    <n v="3.7"/>
    <s v="Elect Director Okada, Hideichi"/>
    <s v="Election of Directors"/>
    <s v="For"/>
    <x v="2"/>
    <m/>
    <s v="No"/>
  </r>
  <r>
    <x v="630"/>
    <s v="Japan"/>
    <s v="JP3955800002"/>
    <n v="6986461"/>
    <s v="Annual"/>
    <d v="2023-03-30T00:00:00"/>
    <s v="Management"/>
    <s v="G"/>
    <s v="Yes"/>
    <n v="3.8"/>
    <s v="Elect Director Hori, Masatoshi"/>
    <s v="Election of Directors"/>
    <s v="For"/>
    <x v="2"/>
    <m/>
    <s v="No"/>
  </r>
  <r>
    <x v="630"/>
    <s v="Japan"/>
    <s v="JP3955800002"/>
    <n v="6986461"/>
    <s v="Annual"/>
    <d v="2023-03-30T00:00:00"/>
    <s v="Management"/>
    <s v="G"/>
    <s v="Yes"/>
    <n v="3.9"/>
    <s v="Elect Director Kaneko, Hiroko"/>
    <s v="Election of Directors"/>
    <s v="For"/>
    <x v="2"/>
    <m/>
    <s v="No"/>
  </r>
  <r>
    <x v="630"/>
    <s v="Japan"/>
    <s v="JP3955800002"/>
    <n v="6986461"/>
    <s v="Annual"/>
    <d v="2023-03-30T00:00:00"/>
    <s v="Management"/>
    <s v="G"/>
    <s v="Yes"/>
    <n v="4.0999999999999996"/>
    <s v="Elect Director and Audit Committee Member Matsuo, Gota"/>
    <s v="Election of Directors"/>
    <s v="For"/>
    <x v="2"/>
    <m/>
    <s v="No"/>
  </r>
  <r>
    <x v="630"/>
    <s v="Japan"/>
    <s v="JP3955800002"/>
    <n v="6986461"/>
    <s v="Annual"/>
    <d v="2023-03-30T00:00:00"/>
    <s v="Management"/>
    <s v="G"/>
    <s v="Yes"/>
    <n v="4.2"/>
    <s v="Elect Director and Audit Committee Member Uchida, Hisao"/>
    <s v="Election of Directors"/>
    <s v="For"/>
    <x v="2"/>
    <m/>
    <s v="No"/>
  </r>
  <r>
    <x v="630"/>
    <s v="Japan"/>
    <s v="JP3955800002"/>
    <n v="6986461"/>
    <s v="Annual"/>
    <d v="2023-03-30T00:00:00"/>
    <s v="Management"/>
    <s v="G"/>
    <s v="Yes"/>
    <n v="4.3"/>
    <s v="Elect Director and Audit Committee Member Kono, Hirokazu"/>
    <s v="Election of Directors"/>
    <s v="For"/>
    <x v="2"/>
    <m/>
    <s v="No"/>
  </r>
  <r>
    <x v="630"/>
    <s v="Japan"/>
    <s v="JP3955800002"/>
    <n v="6986461"/>
    <s v="Annual"/>
    <d v="2023-03-30T00:00:00"/>
    <s v="Management"/>
    <s v="G"/>
    <s v="Yes"/>
    <n v="4.4000000000000004"/>
    <s v="Elect Director and Audit Committee Member Kamei, Atsushi"/>
    <s v="Election of Directors"/>
    <s v="For"/>
    <x v="2"/>
    <m/>
    <s v="No"/>
  </r>
  <r>
    <x v="630"/>
    <s v="Japan"/>
    <s v="JP3955800002"/>
    <n v="6986461"/>
    <s v="Annual"/>
    <d v="2023-03-30T00:00:00"/>
    <s v="Management"/>
    <s v="G"/>
    <s v="Yes"/>
    <n v="4.5"/>
    <s v="Elect Director and Audit Committee Member Kimura, Hiroki"/>
    <s v="Election of Directors"/>
    <s v="For"/>
    <x v="2"/>
    <m/>
    <s v="No"/>
  </r>
  <r>
    <x v="630"/>
    <s v="Japan"/>
    <s v="JP3955800002"/>
    <n v="6986461"/>
    <s v="Annual"/>
    <d v="2023-03-30T00:00:00"/>
    <s v="Management"/>
    <s v="G"/>
    <s v="Yes"/>
    <n v="5"/>
    <s v="Elect Alternate Director and Audit Committee Member Furukawa, Junichi"/>
    <s v="Election of Directors"/>
    <s v="For"/>
    <x v="2"/>
    <m/>
    <s v="No"/>
  </r>
  <r>
    <x v="630"/>
    <s v="Japan"/>
    <s v="JP3955800002"/>
    <n v="6986461"/>
    <s v="Annual"/>
    <d v="2023-03-30T00:00:00"/>
    <s v="Management"/>
    <s v="G"/>
    <s v="Yes"/>
    <n v="6"/>
    <s v="Approve Compensation Ceiling for Directors Who Are Not Audit Committee Members"/>
    <s v="Election of Directors"/>
    <s v="For"/>
    <x v="2"/>
    <m/>
    <s v="No"/>
  </r>
  <r>
    <x v="630"/>
    <s v="Japan"/>
    <s v="JP3955800002"/>
    <n v="6986461"/>
    <s v="Annual"/>
    <d v="2023-03-30T00:00:00"/>
    <s v="Management"/>
    <s v="G"/>
    <s v="Yes"/>
    <n v="7"/>
    <s v="Approve Compensation Ceiling for Directors Who Are Audit Committee Members"/>
    <s v="Election of Directors"/>
    <s v="For"/>
    <x v="2"/>
    <m/>
    <s v="No"/>
  </r>
  <r>
    <x v="630"/>
    <s v="Japan"/>
    <s v="JP3955800002"/>
    <n v="6986461"/>
    <s v="Annual"/>
    <d v="2023-03-30T00:00:00"/>
    <s v="Management"/>
    <s v="G"/>
    <s v="Yes"/>
    <n v="8"/>
    <s v="Approve Restricted Stock Plan"/>
    <s v="Other"/>
    <s v="For"/>
    <x v="1"/>
    <s v="Lacks performance conditions."/>
    <s v="Yes"/>
  </r>
  <r>
    <x v="631"/>
    <s v="Japan"/>
    <s v="JP3560800009"/>
    <n v="6894003"/>
    <s v="Annual"/>
    <d v="2023-03-30T00:00:00"/>
    <s v="Management"/>
    <s v="G"/>
    <s v="Yes"/>
    <n v="1"/>
    <s v="Approve Allocation of Income, with a Final Dividend of JPY 15"/>
    <s v="Other"/>
    <s v="For"/>
    <x v="2"/>
    <m/>
    <s v="No"/>
  </r>
  <r>
    <x v="631"/>
    <s v="Japan"/>
    <s v="JP3560800009"/>
    <n v="6894003"/>
    <s v="Annual"/>
    <d v="2023-03-30T00:00:00"/>
    <s v="Management"/>
    <s v="G"/>
    <s v="Yes"/>
    <n v="2.1"/>
    <s v="Elect Director Nagasaka, Hajime"/>
    <s v="Election of Directors"/>
    <s v="For"/>
    <x v="2"/>
    <m/>
    <s v="No"/>
  </r>
  <r>
    <x v="631"/>
    <s v="Japan"/>
    <s v="JP3560800009"/>
    <n v="6894003"/>
    <s v="Annual"/>
    <d v="2023-03-30T00:00:00"/>
    <s v="Management"/>
    <s v="G"/>
    <s v="Yes"/>
    <n v="2.2000000000000002"/>
    <s v="Elect Director Tsuji, Masafumi"/>
    <s v="Election of Directors"/>
    <s v="For"/>
    <x v="2"/>
    <m/>
    <s v="No"/>
  </r>
  <r>
    <x v="631"/>
    <s v="Japan"/>
    <s v="JP3560800009"/>
    <n v="6894003"/>
    <s v="Annual"/>
    <d v="2023-03-30T00:00:00"/>
    <s v="Management"/>
    <s v="G"/>
    <s v="Yes"/>
    <n v="2.2999999999999998"/>
    <s v="Elect Director Yamaguchi, Katsuyuki"/>
    <s v="Election of Directors"/>
    <s v="For"/>
    <x v="2"/>
    <m/>
    <s v="No"/>
  </r>
  <r>
    <x v="631"/>
    <s v="Japan"/>
    <s v="JP3560800009"/>
    <n v="6894003"/>
    <s v="Annual"/>
    <d v="2023-03-30T00:00:00"/>
    <s v="Management"/>
    <s v="G"/>
    <s v="Yes"/>
    <n v="2.4"/>
    <s v="Elect Director Yamamoto, Shunji"/>
    <s v="Election of Directors"/>
    <s v="For"/>
    <x v="2"/>
    <m/>
    <s v="No"/>
  </r>
  <r>
    <x v="631"/>
    <s v="Japan"/>
    <s v="JP3560800009"/>
    <n v="6894003"/>
    <s v="Annual"/>
    <d v="2023-03-30T00:00:00"/>
    <s v="Management"/>
    <s v="G"/>
    <s v="Yes"/>
    <n v="2.5"/>
    <s v="Elect Director Yamazaki, Tatsuhiko"/>
    <s v="Election of Directors"/>
    <s v="For"/>
    <x v="2"/>
    <m/>
    <s v="No"/>
  </r>
  <r>
    <x v="631"/>
    <s v="Japan"/>
    <s v="JP3560800009"/>
    <n v="6894003"/>
    <s v="Annual"/>
    <d v="2023-03-30T00:00:00"/>
    <s v="Management"/>
    <s v="G"/>
    <s v="Yes"/>
    <n v="2.6"/>
    <s v="Elect Director Kambayashi, Nobumitsu"/>
    <s v="Election of Directors"/>
    <s v="For"/>
    <x v="2"/>
    <m/>
    <s v="No"/>
  </r>
  <r>
    <x v="631"/>
    <s v="Japan"/>
    <s v="JP3560800009"/>
    <n v="6894003"/>
    <s v="Annual"/>
    <d v="2023-03-30T00:00:00"/>
    <s v="Management"/>
    <s v="G"/>
    <s v="Yes"/>
    <n v="2.7"/>
    <s v="Elect Director Asada, Mayumi"/>
    <s v="Election of Directors"/>
    <s v="For"/>
    <x v="2"/>
    <m/>
    <s v="No"/>
  </r>
  <r>
    <x v="631"/>
    <s v="Japan"/>
    <s v="JP3560800009"/>
    <n v="6894003"/>
    <s v="Annual"/>
    <d v="2023-03-30T00:00:00"/>
    <s v="Management"/>
    <s v="G"/>
    <s v="Yes"/>
    <n v="2.8"/>
    <s v="Elect Director Miyazaki, Toshiro"/>
    <s v="Election of Directors"/>
    <s v="For"/>
    <x v="2"/>
    <m/>
    <s v="No"/>
  </r>
  <r>
    <x v="631"/>
    <s v="Japan"/>
    <s v="JP3560800009"/>
    <n v="6894003"/>
    <s v="Annual"/>
    <d v="2023-03-30T00:00:00"/>
    <s v="Management"/>
    <s v="G"/>
    <s v="Yes"/>
    <n v="3.1"/>
    <s v="Appoint Statutory Auditor Serizawa, Yuji"/>
    <s v="Auditors"/>
    <s v="For"/>
    <x v="2"/>
    <m/>
    <s v="No"/>
  </r>
  <r>
    <x v="631"/>
    <s v="Japan"/>
    <s v="JP3560800009"/>
    <n v="6894003"/>
    <s v="Annual"/>
    <d v="2023-03-30T00:00:00"/>
    <s v="Management"/>
    <s v="G"/>
    <s v="Yes"/>
    <n v="3.2"/>
    <s v="Appoint Statutory Auditor Matsushima, Yoshinori"/>
    <s v="Auditors"/>
    <s v="For"/>
    <x v="2"/>
    <m/>
    <s v="No"/>
  </r>
  <r>
    <x v="631"/>
    <s v="Japan"/>
    <s v="JP3560800009"/>
    <n v="6894003"/>
    <s v="Annual"/>
    <d v="2023-03-30T00:00:00"/>
    <s v="Management"/>
    <s v="G"/>
    <s v="Yes"/>
    <n v="4"/>
    <s v="Appoint Alternate Statutory Auditor Onuma, Toshiya"/>
    <s v="Auditors"/>
    <s v="For"/>
    <x v="2"/>
    <m/>
    <s v="No"/>
  </r>
  <r>
    <x v="632"/>
    <s v="Japan"/>
    <s v="JP3571800006"/>
    <n v="6894898"/>
    <s v="Annual"/>
    <d v="2023-03-30T00:00:00"/>
    <s v="Management"/>
    <s v="G"/>
    <s v="Yes"/>
    <n v="1"/>
    <s v="Approve Allocation of Income, with a Final Dividend of JPY 82"/>
    <s v="Other"/>
    <s v="For"/>
    <x v="2"/>
    <m/>
    <s v="No"/>
  </r>
  <r>
    <x v="632"/>
    <s v="Japan"/>
    <s v="JP3571800006"/>
    <n v="6894898"/>
    <s v="Annual"/>
    <d v="2023-03-30T00:00:00"/>
    <s v="Management"/>
    <s v="G"/>
    <s v="Yes"/>
    <n v="2"/>
    <s v="Amend Articles to Adopt Board Structure with Audit Committee - Amend Provisions on Number of Directors - Authorize Directors to Execute Day to Day Operations without Full Board Approval"/>
    <s v="Election of Directors"/>
    <s v="For"/>
    <x v="2"/>
    <m/>
    <s v="No"/>
  </r>
  <r>
    <x v="632"/>
    <s v="Japan"/>
    <s v="JP3571800006"/>
    <n v="6894898"/>
    <s v="Annual"/>
    <d v="2023-03-30T00:00:00"/>
    <s v="Management"/>
    <s v="G"/>
    <s v="Yes"/>
    <n v="3.1"/>
    <s v="Elect Director Taneichi, Noriaki"/>
    <s v="Election of Directors"/>
    <s v="For"/>
    <x v="1"/>
    <s v="Board lacks diversity."/>
    <s v="Yes"/>
  </r>
  <r>
    <x v="632"/>
    <s v="Japan"/>
    <s v="JP3571800006"/>
    <n v="6894898"/>
    <s v="Annual"/>
    <d v="2023-03-30T00:00:00"/>
    <s v="Management"/>
    <s v="G"/>
    <s v="Yes"/>
    <n v="3.2"/>
    <s v="Elect Director Sato, Harutoshi"/>
    <s v="Election of Directors"/>
    <s v="For"/>
    <x v="2"/>
    <m/>
    <s v="No"/>
  </r>
  <r>
    <x v="632"/>
    <s v="Japan"/>
    <s v="JP3571800006"/>
    <n v="6894898"/>
    <s v="Annual"/>
    <d v="2023-03-30T00:00:00"/>
    <s v="Management"/>
    <s v="G"/>
    <s v="Yes"/>
    <n v="3.3"/>
    <s v="Elect Director Narumi, Yusuke"/>
    <s v="Election of Directors"/>
    <s v="For"/>
    <x v="2"/>
    <m/>
    <s v="No"/>
  </r>
  <r>
    <x v="632"/>
    <s v="Japan"/>
    <s v="JP3571800006"/>
    <n v="6894898"/>
    <s v="Annual"/>
    <d v="2023-03-30T00:00:00"/>
    <s v="Management"/>
    <s v="G"/>
    <s v="Yes"/>
    <n v="3.4"/>
    <s v="Elect Director Doi, Kosuke"/>
    <s v="Election of Directors"/>
    <s v="For"/>
    <x v="2"/>
    <m/>
    <s v="No"/>
  </r>
  <r>
    <x v="632"/>
    <s v="Japan"/>
    <s v="JP3571800006"/>
    <n v="6894898"/>
    <s v="Annual"/>
    <d v="2023-03-30T00:00:00"/>
    <s v="Management"/>
    <s v="G"/>
    <s v="Yes"/>
    <n v="3.5"/>
    <s v="Elect Director Kurimoto, Hiroshi"/>
    <s v="Election of Directors"/>
    <s v="For"/>
    <x v="2"/>
    <m/>
    <s v="No"/>
  </r>
  <r>
    <x v="632"/>
    <s v="Japan"/>
    <s v="JP3571800006"/>
    <n v="6894898"/>
    <s v="Annual"/>
    <d v="2023-03-30T00:00:00"/>
    <s v="Management"/>
    <s v="G"/>
    <s v="Yes"/>
    <n v="3.6"/>
    <s v="Elect Director Yamamoto, Hirotaka"/>
    <s v="Election of Directors"/>
    <s v="For"/>
    <x v="2"/>
    <m/>
    <s v="No"/>
  </r>
  <r>
    <x v="632"/>
    <s v="Japan"/>
    <s v="JP3571800006"/>
    <n v="6894898"/>
    <s v="Annual"/>
    <d v="2023-03-30T00:00:00"/>
    <s v="Management"/>
    <s v="G"/>
    <s v="Yes"/>
    <n v="4.0999999999999996"/>
    <s v="Elect Director and Audit Committee Member Tokutake, Nobuo"/>
    <s v="Election of Directors"/>
    <s v="For"/>
    <x v="2"/>
    <m/>
    <s v="No"/>
  </r>
  <r>
    <x v="632"/>
    <s v="Japan"/>
    <s v="JP3571800006"/>
    <n v="6894898"/>
    <s v="Annual"/>
    <d v="2023-03-30T00:00:00"/>
    <s v="Management"/>
    <s v="G"/>
    <s v="Yes"/>
    <n v="4.2"/>
    <s v="Elect Director and Audit Committee Member Sekiguchi, Noriko"/>
    <s v="Election of Directors"/>
    <s v="For"/>
    <x v="2"/>
    <m/>
    <s v="No"/>
  </r>
  <r>
    <x v="632"/>
    <s v="Japan"/>
    <s v="JP3571800006"/>
    <n v="6894898"/>
    <s v="Annual"/>
    <d v="2023-03-30T00:00:00"/>
    <s v="Management"/>
    <s v="G"/>
    <s v="Yes"/>
    <n v="4.3"/>
    <s v="Elect Director and Audit Committee Member Ichiyanagi, Kazuo"/>
    <s v="Election of Directors"/>
    <s v="For"/>
    <x v="2"/>
    <m/>
    <s v="No"/>
  </r>
  <r>
    <x v="632"/>
    <s v="Japan"/>
    <s v="JP3571800006"/>
    <n v="6894898"/>
    <s v="Annual"/>
    <d v="2023-03-30T00:00:00"/>
    <s v="Management"/>
    <s v="G"/>
    <s v="Yes"/>
    <n v="4.4000000000000004"/>
    <s v="Elect Director and Audit Committee Member Ando, Hisashi"/>
    <s v="Election of Directors"/>
    <s v="For"/>
    <x v="2"/>
    <m/>
    <s v="No"/>
  </r>
  <r>
    <x v="632"/>
    <s v="Japan"/>
    <s v="JP3571800006"/>
    <n v="6894898"/>
    <s v="Annual"/>
    <d v="2023-03-30T00:00:00"/>
    <s v="Management"/>
    <s v="G"/>
    <s v="Yes"/>
    <n v="5"/>
    <s v="Approve Fixed Cash Compensation Ceiling and Performance-Based Cash Compensation Ceiling for Directors Who Are Not Audit Committee Members"/>
    <s v="Election of Directors"/>
    <s v="For"/>
    <x v="2"/>
    <m/>
    <s v="No"/>
  </r>
  <r>
    <x v="632"/>
    <s v="Japan"/>
    <s v="JP3571800006"/>
    <n v="6894898"/>
    <s v="Annual"/>
    <d v="2023-03-30T00:00:00"/>
    <s v="Management"/>
    <s v="G"/>
    <s v="Yes"/>
    <n v="6"/>
    <s v="Approve Compensation Ceiling for Directors Who Are Audit Committee Members"/>
    <s v="Election of Directors"/>
    <s v="For"/>
    <x v="2"/>
    <m/>
    <s v="No"/>
  </r>
  <r>
    <x v="632"/>
    <s v="Japan"/>
    <s v="JP3571800006"/>
    <n v="6894898"/>
    <s v="Annual"/>
    <d v="2023-03-30T00:00:00"/>
    <s v="Management"/>
    <s v="G"/>
    <s v="Yes"/>
    <n v="7"/>
    <s v="Approve Performance Share Plan and Restricted Stock Plan"/>
    <s v="Other"/>
    <s v="For"/>
    <x v="2"/>
    <m/>
    <s v="No"/>
  </r>
  <r>
    <x v="633"/>
    <s v="Denmark"/>
    <s v="DK0060636678"/>
    <s v="BXDZ972"/>
    <s v="Annual"/>
    <d v="2023-03-30T00:00:00"/>
    <s v="Management"/>
    <s v="G"/>
    <s v="No"/>
    <n v="1"/>
    <s v="Receive Report of Board"/>
    <s v="Reports"/>
    <m/>
    <x v="0"/>
    <m/>
    <s v="No"/>
  </r>
  <r>
    <x v="633"/>
    <s v="Denmark"/>
    <s v="DK0060636678"/>
    <s v="BXDZ972"/>
    <s v="Annual"/>
    <d v="2023-03-30T00:00:00"/>
    <s v="Management"/>
    <s v="G"/>
    <s v="Yes"/>
    <n v="3"/>
    <s v="Approve Allocation of Income and Omission of Dividends"/>
    <s v="Other"/>
    <s v="For"/>
    <x v="2"/>
    <m/>
    <s v="No"/>
  </r>
  <r>
    <x v="633"/>
    <s v="Denmark"/>
    <s v="DK0060636678"/>
    <s v="BXDZ972"/>
    <s v="Annual"/>
    <d v="2023-03-30T00:00:00"/>
    <s v="Management"/>
    <s v="G"/>
    <s v="Yes"/>
    <n v="4"/>
    <s v="Approve Remuneration Report (Advisory Vote)"/>
    <s v="Incentives and Remuneration"/>
    <s v="For"/>
    <x v="2"/>
    <m/>
    <s v="No"/>
  </r>
  <r>
    <x v="633"/>
    <s v="Denmark"/>
    <s v="DK0060636678"/>
    <s v="BXDZ972"/>
    <s v="Annual"/>
    <d v="2023-03-30T00:00:00"/>
    <s v="Management"/>
    <s v="G"/>
    <s v="Yes"/>
    <n v="5"/>
    <s v="Approve Remuneration of Directors in the Amount of DKK 1.35 Million for Chairman, DKK 900,000 for Vice Chairman, and DKK 450,000 for Other Directors; Approve Remuneration for Committee Work"/>
    <s v="Election of Directors"/>
    <s v="For"/>
    <x v="2"/>
    <m/>
    <s v="No"/>
  </r>
  <r>
    <x v="633"/>
    <s v="Denmark"/>
    <s v="DK0060636678"/>
    <s v="BXDZ972"/>
    <s v="Annual"/>
    <d v="2023-03-30T00:00:00"/>
    <s v="Management"/>
    <s v="G"/>
    <s v="Yes"/>
    <n v="7.1"/>
    <s v="Reelect Jukka Pertola as Member of Board"/>
    <s v="Other"/>
    <s v="For"/>
    <x v="4"/>
    <s v="Director is considered overboarded."/>
    <s v="Yes"/>
  </r>
  <r>
    <x v="633"/>
    <s v="Denmark"/>
    <s v="DK0060636678"/>
    <s v="BXDZ972"/>
    <s v="Annual"/>
    <d v="2023-03-30T00:00:00"/>
    <s v="Management"/>
    <s v="G"/>
    <s v="Yes"/>
    <n v="7.2"/>
    <s v="Reelect Mari Thjomoe as Member of Board"/>
    <s v="Other"/>
    <s v="For"/>
    <x v="2"/>
    <m/>
    <s v="No"/>
  </r>
  <r>
    <x v="633"/>
    <s v="Denmark"/>
    <s v="DK0060636678"/>
    <s v="BXDZ972"/>
    <s v="Annual"/>
    <d v="2023-03-30T00:00:00"/>
    <s v="Management"/>
    <s v="G"/>
    <s v="Yes"/>
    <n v="7.3"/>
    <s v="Reelect Carl-Viggo Ostlund as Member of Board"/>
    <s v="Other"/>
    <s v="For"/>
    <x v="2"/>
    <m/>
    <s v="No"/>
  </r>
  <r>
    <x v="633"/>
    <s v="Denmark"/>
    <s v="DK0060636678"/>
    <s v="BXDZ972"/>
    <s v="Annual"/>
    <d v="2023-03-30T00:00:00"/>
    <s v="Management"/>
    <s v="G"/>
    <s v="Yes"/>
    <n v="7.4"/>
    <s v="Reelect Mengmeng Du as Member of Board"/>
    <s v="Other"/>
    <s v="For"/>
    <x v="2"/>
    <m/>
    <s v="No"/>
  </r>
  <r>
    <x v="633"/>
    <s v="Denmark"/>
    <s v="DK0060636678"/>
    <s v="BXDZ972"/>
    <s v="Annual"/>
    <d v="2023-03-30T00:00:00"/>
    <s v="Management"/>
    <s v="G"/>
    <s v="Yes"/>
    <n v="7.5"/>
    <s v="Elect Thomas Hofman-Bang as Director"/>
    <s v="Election of Directors"/>
    <s v="For"/>
    <x v="2"/>
    <m/>
    <s v="No"/>
  </r>
  <r>
    <x v="633"/>
    <s v="Denmark"/>
    <s v="DK0060636678"/>
    <s v="BXDZ972"/>
    <s v="Annual"/>
    <d v="2023-03-30T00:00:00"/>
    <s v="Management"/>
    <s v="G"/>
    <s v="Yes"/>
    <n v="7.6"/>
    <s v="Elect Steffen Kragh as Director"/>
    <s v="Election of Directors"/>
    <s v="For"/>
    <x v="2"/>
    <m/>
    <s v="No"/>
  </r>
  <r>
    <x v="633"/>
    <s v="Denmark"/>
    <s v="DK0060636678"/>
    <s v="BXDZ972"/>
    <s v="Annual"/>
    <d v="2023-03-30T00:00:00"/>
    <s v="Management"/>
    <s v="G"/>
    <s v="Yes"/>
    <n v="8"/>
    <s v="Ratify PricewaterhouseCoopers as Auditor"/>
    <s v="Auditors"/>
    <s v="For"/>
    <x v="2"/>
    <m/>
    <s v="No"/>
  </r>
  <r>
    <x v="633"/>
    <s v="Denmark"/>
    <s v="DK0060636678"/>
    <s v="BXDZ972"/>
    <s v="Annual"/>
    <d v="2023-03-30T00:00:00"/>
    <s v="Management"/>
    <s v="G"/>
    <s v="Yes"/>
    <n v="9"/>
    <s v="Authorize Editorial Changes to Adopted Resolutions in Connection with Registration with Danish Authorities"/>
    <s v="Other"/>
    <s v="For"/>
    <x v="2"/>
    <m/>
    <s v="No"/>
  </r>
  <r>
    <x v="633"/>
    <s v="Denmark"/>
    <s v="DK0060636678"/>
    <s v="BXDZ972"/>
    <s v="Annual"/>
    <d v="2023-03-30T00:00:00"/>
    <s v="Management"/>
    <s v="G"/>
    <s v="No"/>
    <n v="10"/>
    <s v="Other Business"/>
    <s v="Other"/>
    <m/>
    <x v="0"/>
    <m/>
    <s v="No"/>
  </r>
  <r>
    <x v="633"/>
    <s v="Denmark"/>
    <s v="DK0060636678"/>
    <s v="BXDZ972"/>
    <s v="Annual"/>
    <d v="2023-03-30T00:00:00"/>
    <s v="Management"/>
    <s v="G"/>
    <s v="Yes"/>
    <s v="2.a"/>
    <s v="Accept Financial Statements and Statutory Reports"/>
    <s v="Reports"/>
    <s v="For"/>
    <x v="2"/>
    <m/>
    <s v="No"/>
  </r>
  <r>
    <x v="633"/>
    <s v="Denmark"/>
    <s v="DK0060636678"/>
    <s v="BXDZ972"/>
    <s v="Annual"/>
    <d v="2023-03-30T00:00:00"/>
    <s v="Management"/>
    <s v="G"/>
    <s v="Yes"/>
    <s v="2.b"/>
    <s v="Approve Discharge of Management and Board"/>
    <s v="Other"/>
    <s v="For"/>
    <x v="2"/>
    <m/>
    <s v="No"/>
  </r>
  <r>
    <x v="633"/>
    <s v="Denmark"/>
    <s v="DK0060636678"/>
    <s v="BXDZ972"/>
    <s v="Annual"/>
    <d v="2023-03-30T00:00:00"/>
    <s v="Management"/>
    <s v="G"/>
    <s v="Yes"/>
    <s v="6.a"/>
    <s v="Approve DKK 99 Million Reduction in Share Capital via Share Cancellation"/>
    <s v="Other"/>
    <s v="For"/>
    <x v="2"/>
    <m/>
    <s v="No"/>
  </r>
  <r>
    <x v="633"/>
    <s v="Denmark"/>
    <s v="DK0060636678"/>
    <s v="BXDZ972"/>
    <s v="Annual"/>
    <d v="2023-03-30T00:00:00"/>
    <s v="Management"/>
    <s v="G"/>
    <s v="Yes"/>
    <s v="6.b"/>
    <s v="Approve Creation of DKK 317.4 Million Pool of Capital with Preemptive Rights; Approve Creation of DKK 314.4 Million Pool of Capital without Preemptive Rights; Maximum Increase in Share Capital under Both Authorizations up to DKK 314.4 Million"/>
    <s v="Other"/>
    <s v="For"/>
    <x v="2"/>
    <m/>
    <s v="No"/>
  </r>
  <r>
    <x v="633"/>
    <s v="Denmark"/>
    <s v="DK0060636678"/>
    <s v="BXDZ972"/>
    <s v="Annual"/>
    <d v="2023-03-30T00:00:00"/>
    <s v="Management"/>
    <s v="G"/>
    <s v="Yes"/>
    <s v="6.c"/>
    <s v="Authorize Share Repurchase Program"/>
    <s v="Other"/>
    <s v="For"/>
    <x v="2"/>
    <m/>
    <s v="No"/>
  </r>
  <r>
    <x v="633"/>
    <s v="Denmark"/>
    <s v="DK0060636678"/>
    <s v="BXDZ972"/>
    <s v="Annual"/>
    <d v="2023-03-30T00:00:00"/>
    <s v="Management"/>
    <s v="G"/>
    <s v="Yes"/>
    <s v="6.d"/>
    <s v="Approve Guidelines for Incentive-Based Compensation for Executive Management and Board"/>
    <s v="Other"/>
    <s v="For"/>
    <x v="2"/>
    <m/>
    <s v="No"/>
  </r>
  <r>
    <x v="634"/>
    <s v="Turkey"/>
    <s v="TRAISCTR91N2"/>
    <s v="B03MYS8"/>
    <s v="Annual"/>
    <d v="2023-03-30T00:00:00"/>
    <s v="Management"/>
    <s v="G"/>
    <s v="Yes"/>
    <n v="1"/>
    <s v="Open Meeting and Elect Presiding Council of Meeting"/>
    <s v="Other"/>
    <s v="For"/>
    <x v="2"/>
    <m/>
    <s v="No"/>
  </r>
  <r>
    <x v="634"/>
    <s v="Turkey"/>
    <s v="TRAISCTR91N2"/>
    <s v="B03MYS8"/>
    <s v="Annual"/>
    <d v="2023-03-30T00:00:00"/>
    <s v="Management"/>
    <s v="G"/>
    <s v="Yes"/>
    <n v="2"/>
    <s v="Accept Financial Statements and Statutory Reports"/>
    <s v="Reports"/>
    <s v="For"/>
    <x v="2"/>
    <m/>
    <s v="No"/>
  </r>
  <r>
    <x v="634"/>
    <s v="Turkey"/>
    <s v="TRAISCTR91N2"/>
    <s v="B03MYS8"/>
    <s v="Annual"/>
    <d v="2023-03-30T00:00:00"/>
    <s v="Management"/>
    <s v="G"/>
    <s v="Yes"/>
    <n v="3"/>
    <s v="Approve Discharge of Board"/>
    <s v="Other"/>
    <s v="For"/>
    <x v="2"/>
    <m/>
    <s v="No"/>
  </r>
  <r>
    <x v="634"/>
    <s v="Turkey"/>
    <s v="TRAISCTR91N2"/>
    <s v="B03MYS8"/>
    <s v="Annual"/>
    <d v="2023-03-30T00:00:00"/>
    <s v="Management"/>
    <s v="G"/>
    <s v="Yes"/>
    <n v="4"/>
    <s v="Approve Allocation of Income"/>
    <s v="Other"/>
    <s v="For"/>
    <x v="2"/>
    <m/>
    <s v="No"/>
  </r>
  <r>
    <x v="634"/>
    <s v="Turkey"/>
    <s v="TRAISCTR91N2"/>
    <s v="B03MYS8"/>
    <s v="Annual"/>
    <d v="2023-03-30T00:00:00"/>
    <s v="Management"/>
    <s v="G"/>
    <s v="Yes"/>
    <n v="5"/>
    <s v="Approve Director Remuneration"/>
    <s v="Election of Directors"/>
    <s v="For"/>
    <x v="1"/>
    <s v="Poor pay disclosure."/>
    <s v="Yes"/>
  </r>
  <r>
    <x v="634"/>
    <s v="Turkey"/>
    <s v="TRAISCTR91N2"/>
    <s v="B03MYS8"/>
    <s v="Annual"/>
    <d v="2023-03-30T00:00:00"/>
    <s v="Management"/>
    <s v="G"/>
    <s v="Yes"/>
    <n v="6"/>
    <s v="Elect Directors"/>
    <s v="Election of Directors"/>
    <s v="For"/>
    <x v="1"/>
    <s v="Bundled director election proposal. Board not sufficiently independent. Non-independent Chair on majority non-independent Board. Non-independent and the Remuneration Committee lacks sufficient independence. Non-independent and the Nomination Committee lacks sufficient independence. Non-independent candidate and historic concerns over Board independence."/>
    <s v="Yes"/>
  </r>
  <r>
    <x v="634"/>
    <s v="Turkey"/>
    <s v="TRAISCTR91N2"/>
    <s v="B03MYS8"/>
    <s v="Annual"/>
    <d v="2023-03-30T00:00:00"/>
    <s v="Management"/>
    <s v="G"/>
    <s v="Yes"/>
    <n v="7"/>
    <s v="Ratify External Auditors"/>
    <s v="Auditors"/>
    <s v="For"/>
    <x v="2"/>
    <m/>
    <s v="No"/>
  </r>
  <r>
    <x v="634"/>
    <s v="Turkey"/>
    <s v="TRAISCTR91N2"/>
    <s v="B03MYS8"/>
    <s v="Annual"/>
    <d v="2023-03-30T00:00:00"/>
    <s v="Management"/>
    <s v="G"/>
    <s v="Yes"/>
    <n v="8"/>
    <s v="Grant Permission for Board Members to Engage in Commercial Transactions with Company and Be Involved with Companies with Similar Corporate Purpose in Accordance with Articles 395 and 396 of Turkish Commercial Law"/>
    <s v="Other"/>
    <s v="For"/>
    <x v="2"/>
    <m/>
    <s v="No"/>
  </r>
  <r>
    <x v="634"/>
    <s v="Turkey"/>
    <s v="TRAISCTR91N2"/>
    <s v="B03MYS8"/>
    <s v="Annual"/>
    <d v="2023-03-30T00:00:00"/>
    <s v="Management"/>
    <s v="G"/>
    <s v="Yes"/>
    <n v="9"/>
    <s v="Authorize Share Capital Increase with Preemptive Rights"/>
    <s v="Other"/>
    <s v="For"/>
    <x v="1"/>
    <s v="Share issuances with pre-emption rights exceeding 20% of issued share capital are deemed overly dilutive."/>
    <s v="Yes"/>
  </r>
  <r>
    <x v="634"/>
    <s v="Turkey"/>
    <s v="TRAISCTR91N2"/>
    <s v="B03MYS8"/>
    <s v="Annual"/>
    <d v="2023-03-30T00:00:00"/>
    <s v="Management"/>
    <s v="S"/>
    <s v="Yes"/>
    <n v="10"/>
    <s v="Approve Donations for Earthquake Relief Efforts"/>
    <s v="Other"/>
    <s v="For"/>
    <x v="2"/>
    <m/>
    <s v="No"/>
  </r>
  <r>
    <x v="634"/>
    <s v="Turkey"/>
    <s v="TRAISCTR91N2"/>
    <s v="B03MYS8"/>
    <s v="Annual"/>
    <d v="2023-03-30T00:00:00"/>
    <s v="Management"/>
    <s v="S"/>
    <s v="No"/>
    <n v="11"/>
    <s v="Receive Information on Donations Made in 2022"/>
    <s v="Other"/>
    <m/>
    <x v="0"/>
    <m/>
    <s v="No"/>
  </r>
  <r>
    <x v="634"/>
    <s v="Turkey"/>
    <s v="TRAISCTR91N2"/>
    <s v="B03MYS8"/>
    <s v="Annual"/>
    <d v="2023-03-30T00:00:00"/>
    <s v="Management"/>
    <s v="G"/>
    <s v="No"/>
    <n v="12"/>
    <s v="Receive Information in Accordance with Article 1.3.6 of the Corporate Governance Principles of the Capital Market Board"/>
    <s v="Other"/>
    <m/>
    <x v="0"/>
    <m/>
    <s v="No"/>
  </r>
  <r>
    <x v="634"/>
    <s v="Turkey"/>
    <s v="TRAISCTR91N2"/>
    <s v="B03MYS8"/>
    <s v="Annual"/>
    <d v="2023-03-30T00:00:00"/>
    <s v="Management"/>
    <s v="G"/>
    <s v="No"/>
    <n v="13"/>
    <s v="Receive Information on Share Repurchase Program"/>
    <s v="Other"/>
    <m/>
    <x v="0"/>
    <m/>
    <s v="No"/>
  </r>
  <r>
    <x v="634"/>
    <s v="Turkey"/>
    <s v="TRAISCTR91N2"/>
    <s v="B03MYS8"/>
    <s v="Annual"/>
    <d v="2023-03-30T00:00:00"/>
    <s v="Management"/>
    <s v="S"/>
    <s v="No"/>
    <n v="14"/>
    <s v="Receive Information on Company Policy of Lower Carbon Emission"/>
    <s v="Other"/>
    <m/>
    <x v="0"/>
    <m/>
    <s v="No"/>
  </r>
  <r>
    <x v="635"/>
    <s v="Mexico"/>
    <s v="MX01WA000038"/>
    <s v="BW1YVH8"/>
    <s v="Annual"/>
    <d v="2023-03-30T00:00:00"/>
    <s v="Management"/>
    <s v="G"/>
    <s v="Yes"/>
    <n v="2"/>
    <s v="Approve Consolidated Financial Statements"/>
    <s v="Other"/>
    <s v="For"/>
    <x v="2"/>
    <m/>
    <s v="No"/>
  </r>
  <r>
    <x v="635"/>
    <s v="Mexico"/>
    <s v="MX01WA000038"/>
    <s v="BW1YVH8"/>
    <s v="Annual"/>
    <d v="2023-03-30T00:00:00"/>
    <s v="Management"/>
    <s v="G"/>
    <s v="Yes"/>
    <n v="4"/>
    <s v="Approve Report on Share Repurchase Reserves"/>
    <s v="Reports"/>
    <s v="For"/>
    <x v="2"/>
    <m/>
    <s v="No"/>
  </r>
  <r>
    <x v="635"/>
    <s v="Mexico"/>
    <s v="MX01WA000038"/>
    <s v="BW1YVH8"/>
    <s v="Annual"/>
    <d v="2023-03-30T00:00:00"/>
    <s v="Management"/>
    <s v="G"/>
    <s v="Yes"/>
    <n v="6"/>
    <s v="Authorize Board to Ratify and Execute Approved Resolutions"/>
    <s v="Other"/>
    <s v="For"/>
    <x v="2"/>
    <m/>
    <s v="No"/>
  </r>
  <r>
    <x v="635"/>
    <s v="Mexico"/>
    <s v="MX01WA000038"/>
    <s v="BW1YVH8"/>
    <s v="Annual"/>
    <d v="2023-03-30T00:00:00"/>
    <s v="Management"/>
    <s v="G"/>
    <s v="Yes"/>
    <s v="1a"/>
    <s v="Approve Report of Audit and Corporate Practices Committees"/>
    <s v="Reports"/>
    <s v="For"/>
    <x v="2"/>
    <m/>
    <s v="No"/>
  </r>
  <r>
    <x v="635"/>
    <s v="Mexico"/>
    <s v="MX01WA000038"/>
    <s v="BW1YVH8"/>
    <s v="Annual"/>
    <d v="2023-03-30T00:00:00"/>
    <s v="Management"/>
    <s v="G"/>
    <s v="Yes"/>
    <s v="1b"/>
    <s v="Approve CEO's Report"/>
    <s v="Reports"/>
    <s v="For"/>
    <x v="2"/>
    <m/>
    <s v="No"/>
  </r>
  <r>
    <x v="635"/>
    <s v="Mexico"/>
    <s v="MX01WA000038"/>
    <s v="BW1YVH8"/>
    <s v="Annual"/>
    <d v="2023-03-30T00:00:00"/>
    <s v="Management"/>
    <s v="G"/>
    <s v="Yes"/>
    <s v="1c"/>
    <s v="Approve Board Opinion on CEO's Report"/>
    <s v="Reports"/>
    <s v="For"/>
    <x v="2"/>
    <m/>
    <s v="No"/>
  </r>
  <r>
    <x v="635"/>
    <s v="Mexico"/>
    <s v="MX01WA000038"/>
    <s v="BW1YVH8"/>
    <s v="Annual"/>
    <d v="2023-03-30T00:00:00"/>
    <s v="Management"/>
    <s v="G"/>
    <s v="Yes"/>
    <s v="1d"/>
    <s v="Approve Board of Directors' Report"/>
    <s v="Election of Directors"/>
    <s v="For"/>
    <x v="2"/>
    <m/>
    <s v="No"/>
  </r>
  <r>
    <x v="635"/>
    <s v="Mexico"/>
    <s v="MX01WA000038"/>
    <s v="BW1YVH8"/>
    <s v="Annual"/>
    <d v="2023-03-30T00:00:00"/>
    <s v="Management"/>
    <s v="G"/>
    <s v="Yes"/>
    <s v="1e"/>
    <s v="Approve Report Re: Employee Stock Purchase Plan"/>
    <s v="Reports"/>
    <s v="For"/>
    <x v="2"/>
    <m/>
    <s v="No"/>
  </r>
  <r>
    <x v="635"/>
    <s v="Mexico"/>
    <s v="MX01WA000038"/>
    <s v="BW1YVH8"/>
    <s v="Annual"/>
    <d v="2023-03-30T00:00:00"/>
    <s v="Management"/>
    <s v="G"/>
    <s v="Yes"/>
    <s v="3a"/>
    <s v="Approve Allocation of Income"/>
    <s v="Other"/>
    <s v="For"/>
    <x v="2"/>
    <m/>
    <s v="No"/>
  </r>
  <r>
    <x v="635"/>
    <s v="Mexico"/>
    <s v="MX01WA000038"/>
    <s v="BW1YVH8"/>
    <s v="Annual"/>
    <d v="2023-03-30T00:00:00"/>
    <s v="Management"/>
    <s v="G"/>
    <s v="Yes"/>
    <s v="3b"/>
    <s v="Approve Ordinary Dividend of MXN 1.12 Per Share"/>
    <s v="Other"/>
    <s v="For"/>
    <x v="2"/>
    <m/>
    <s v="No"/>
  </r>
  <r>
    <x v="635"/>
    <s v="Mexico"/>
    <s v="MX01WA000038"/>
    <s v="BW1YVH8"/>
    <s v="Annual"/>
    <d v="2023-03-30T00:00:00"/>
    <s v="Management"/>
    <s v="G"/>
    <s v="Yes"/>
    <s v="3c"/>
    <s v="Approve Extraordinary Dividend of MXN 1.57 Per Share"/>
    <s v="Other"/>
    <s v="For"/>
    <x v="2"/>
    <m/>
    <s v="No"/>
  </r>
  <r>
    <x v="635"/>
    <s v="Mexico"/>
    <s v="MX01WA000038"/>
    <s v="BW1YVH8"/>
    <s v="Annual"/>
    <d v="2023-03-30T00:00:00"/>
    <s v="Management"/>
    <s v="G"/>
    <s v="Yes"/>
    <s v="5a1"/>
    <s v="Accept Resignation of Blanca Trevino as Director"/>
    <s v="Election of Directors"/>
    <s v="For"/>
    <x v="2"/>
    <m/>
    <s v="No"/>
  </r>
  <r>
    <x v="635"/>
    <s v="Mexico"/>
    <s v="MX01WA000038"/>
    <s v="BW1YVH8"/>
    <s v="Annual"/>
    <d v="2023-03-30T00:00:00"/>
    <s v="Management"/>
    <s v="G"/>
    <s v="Yes"/>
    <s v="5b1"/>
    <s v="Ratify Maria Teresa Arnal as Director"/>
    <s v="Election of Directors"/>
    <s v="For"/>
    <x v="2"/>
    <m/>
    <s v="No"/>
  </r>
  <r>
    <x v="635"/>
    <s v="Mexico"/>
    <s v="MX01WA000038"/>
    <s v="BW1YVH8"/>
    <s v="Annual"/>
    <d v="2023-03-30T00:00:00"/>
    <s v="Management"/>
    <s v="G"/>
    <s v="Yes"/>
    <s v="5b10"/>
    <s v="Ratify Karthik Raghupathy as Director"/>
    <s v="Election of Directors"/>
    <s v="For"/>
    <x v="2"/>
    <m/>
    <s v="No"/>
  </r>
  <r>
    <x v="635"/>
    <s v="Mexico"/>
    <s v="MX01WA000038"/>
    <s v="BW1YVH8"/>
    <s v="Annual"/>
    <d v="2023-03-30T00:00:00"/>
    <s v="Management"/>
    <s v="G"/>
    <s v="Yes"/>
    <s v="5b11"/>
    <s v="Ratify Tom Ward as Director"/>
    <s v="Election of Directors"/>
    <s v="For"/>
    <x v="2"/>
    <m/>
    <s v="No"/>
  </r>
  <r>
    <x v="635"/>
    <s v="Mexico"/>
    <s v="MX01WA000038"/>
    <s v="BW1YVH8"/>
    <s v="Annual"/>
    <d v="2023-03-30T00:00:00"/>
    <s v="Management"/>
    <s v="G"/>
    <s v="Yes"/>
    <s v="5b2"/>
    <s v="Ratify Adolfo Cerezo as Director"/>
    <s v="Election of Directors"/>
    <s v="For"/>
    <x v="2"/>
    <m/>
    <s v="No"/>
  </r>
  <r>
    <x v="635"/>
    <s v="Mexico"/>
    <s v="MX01WA000038"/>
    <s v="BW1YVH8"/>
    <s v="Annual"/>
    <d v="2023-03-30T00:00:00"/>
    <s v="Management"/>
    <s v="G"/>
    <s v="Yes"/>
    <s v="5b3"/>
    <s v="Ratify Ernesto Cervera as Director"/>
    <s v="Election of Directors"/>
    <s v="For"/>
    <x v="2"/>
    <m/>
    <s v="No"/>
  </r>
  <r>
    <x v="635"/>
    <s v="Mexico"/>
    <s v="MX01WA000038"/>
    <s v="BW1YVH8"/>
    <s v="Annual"/>
    <d v="2023-03-30T00:00:00"/>
    <s v="Management"/>
    <s v="G"/>
    <s v="Yes"/>
    <s v="5b4"/>
    <s v="Ratify Kirsten Evans as Director"/>
    <s v="Election of Directors"/>
    <s v="For"/>
    <x v="2"/>
    <m/>
    <s v="No"/>
  </r>
  <r>
    <x v="635"/>
    <s v="Mexico"/>
    <s v="MX01WA000038"/>
    <s v="BW1YVH8"/>
    <s v="Annual"/>
    <d v="2023-03-30T00:00:00"/>
    <s v="Management"/>
    <s v="G"/>
    <s v="Yes"/>
    <s v="5b5"/>
    <s v="Ratify Eric Perez Grovas as Director"/>
    <s v="Election of Directors"/>
    <s v="For"/>
    <x v="2"/>
    <m/>
    <s v="No"/>
  </r>
  <r>
    <x v="635"/>
    <s v="Mexico"/>
    <s v="MX01WA000038"/>
    <s v="BW1YVH8"/>
    <s v="Annual"/>
    <d v="2023-03-30T00:00:00"/>
    <s v="Management"/>
    <s v="G"/>
    <s v="Yes"/>
    <s v="5b6"/>
    <s v="Ratify Leigh Hopkins as Director"/>
    <s v="Election of Directors"/>
    <s v="For"/>
    <x v="2"/>
    <m/>
    <s v="No"/>
  </r>
  <r>
    <x v="635"/>
    <s v="Mexico"/>
    <s v="MX01WA000038"/>
    <s v="BW1YVH8"/>
    <s v="Annual"/>
    <d v="2023-03-30T00:00:00"/>
    <s v="Management"/>
    <s v="G"/>
    <s v="Yes"/>
    <s v="5b7"/>
    <s v="Ratify Elizabeth Kwo as Director"/>
    <s v="Election of Directors"/>
    <s v="For"/>
    <x v="2"/>
    <m/>
    <s v="No"/>
  </r>
  <r>
    <x v="635"/>
    <s v="Mexico"/>
    <s v="MX01WA000038"/>
    <s v="BW1YVH8"/>
    <s v="Annual"/>
    <d v="2023-03-30T00:00:00"/>
    <s v="Management"/>
    <s v="G"/>
    <s v="Yes"/>
    <s v="5b8"/>
    <s v="Ratify Guilherme Loureiro as Director"/>
    <s v="Election of Directors"/>
    <s v="For"/>
    <x v="2"/>
    <m/>
    <s v="No"/>
  </r>
  <r>
    <x v="635"/>
    <s v="Mexico"/>
    <s v="MX01WA000038"/>
    <s v="BW1YVH8"/>
    <s v="Annual"/>
    <d v="2023-03-30T00:00:00"/>
    <s v="Management"/>
    <s v="G"/>
    <s v="Yes"/>
    <s v="5b9"/>
    <s v="Ratify Judith McKenna as Board Chairman"/>
    <s v="Other"/>
    <s v="For"/>
    <x v="2"/>
    <m/>
    <s v="No"/>
  </r>
  <r>
    <x v="635"/>
    <s v="Mexico"/>
    <s v="MX01WA000038"/>
    <s v="BW1YVH8"/>
    <s v="Annual"/>
    <d v="2023-03-30T00:00:00"/>
    <s v="Management"/>
    <s v="G"/>
    <s v="Yes"/>
    <s v="5c1"/>
    <s v="Ratify Adolfo Cerezo as Chairman of Audit and Corporate Practices Committees"/>
    <s v="Other"/>
    <s v="For"/>
    <x v="2"/>
    <m/>
    <s v="No"/>
  </r>
  <r>
    <x v="635"/>
    <s v="Mexico"/>
    <s v="MX01WA000038"/>
    <s v="BW1YVH8"/>
    <s v="Annual"/>
    <d v="2023-03-30T00:00:00"/>
    <s v="Management"/>
    <s v="G"/>
    <s v="Yes"/>
    <s v="5c2"/>
    <s v="Approve Discharge of Board of Directors and Officers"/>
    <s v="Election of Directors"/>
    <s v="For"/>
    <x v="2"/>
    <m/>
    <s v="No"/>
  </r>
  <r>
    <x v="635"/>
    <s v="Mexico"/>
    <s v="MX01WA000038"/>
    <s v="BW1YVH8"/>
    <s v="Annual"/>
    <d v="2023-03-30T00:00:00"/>
    <s v="Management"/>
    <s v="G"/>
    <s v="Yes"/>
    <s v="5c3"/>
    <s v="Approve Directors and Officers Liability"/>
    <s v="Election of Directors"/>
    <s v="For"/>
    <x v="2"/>
    <m/>
    <s v="No"/>
  </r>
  <r>
    <x v="635"/>
    <s v="Mexico"/>
    <s v="MX01WA000038"/>
    <s v="BW1YVH8"/>
    <s v="Annual"/>
    <d v="2023-03-30T00:00:00"/>
    <s v="Management"/>
    <s v="G"/>
    <s v="Yes"/>
    <s v="5d1"/>
    <s v="Approve Remuneration of Board Chairman"/>
    <s v="Incentives and Remuneration"/>
    <s v="For"/>
    <x v="2"/>
    <m/>
    <s v="No"/>
  </r>
  <r>
    <x v="635"/>
    <s v="Mexico"/>
    <s v="MX01WA000038"/>
    <s v="BW1YVH8"/>
    <s v="Annual"/>
    <d v="2023-03-30T00:00:00"/>
    <s v="Management"/>
    <s v="G"/>
    <s v="Yes"/>
    <s v="5d2"/>
    <s v="Approve Remuneration of Director"/>
    <s v="Election of Directors"/>
    <s v="For"/>
    <x v="2"/>
    <m/>
    <s v="No"/>
  </r>
  <r>
    <x v="635"/>
    <s v="Mexico"/>
    <s v="MX01WA000038"/>
    <s v="BW1YVH8"/>
    <s v="Annual"/>
    <d v="2023-03-30T00:00:00"/>
    <s v="Management"/>
    <s v="G"/>
    <s v="Yes"/>
    <s v="5d3"/>
    <s v="Approve Remuneration of Chairman of Audit and Corporate Practices Committees"/>
    <s v="Incentives and Remuneration"/>
    <s v="For"/>
    <x v="2"/>
    <m/>
    <s v="No"/>
  </r>
  <r>
    <x v="635"/>
    <s v="Mexico"/>
    <s v="MX01WA000038"/>
    <s v="BW1YVH8"/>
    <s v="Annual"/>
    <d v="2023-03-30T00:00:00"/>
    <s v="Management"/>
    <s v="G"/>
    <s v="Yes"/>
    <s v="5d4"/>
    <s v="Approve Remuneration of Member of Audit and Corporate Practices Committees"/>
    <s v="Incentives and Remuneration"/>
    <s v="For"/>
    <x v="2"/>
    <m/>
    <s v="No"/>
  </r>
  <r>
    <x v="636"/>
    <s v="Cayman Islands"/>
    <s v="KYG8851G1001"/>
    <s v="BP6PRB3"/>
    <s v="Extraordinary Shareholders"/>
    <d v="2023-03-31T00:00:00"/>
    <s v="Management"/>
    <s v="G"/>
    <s v="Yes"/>
    <n v="1"/>
    <s v="Approve Change of English Name and Adopt Chinese Name as Dual Foreign Name of the Company"/>
    <s v="Other"/>
    <s v="For"/>
    <x v="2"/>
    <m/>
    <s v="No"/>
  </r>
  <r>
    <x v="636"/>
    <s v="Cayman Islands"/>
    <s v="KYG8851G1001"/>
    <s v="BP6PRB3"/>
    <s v="Extraordinary Shareholders"/>
    <d v="2023-03-31T00:00:00"/>
    <s v="Management"/>
    <s v="G"/>
    <s v="Yes"/>
    <n v="2"/>
    <s v="Approve Variation of Share Capital"/>
    <s v="Other"/>
    <s v="For"/>
    <x v="2"/>
    <m/>
    <s v="No"/>
  </r>
  <r>
    <x v="636"/>
    <s v="Cayman Islands"/>
    <s v="KYG8851G1001"/>
    <s v="BP6PRB3"/>
    <s v="Extraordinary Shareholders"/>
    <d v="2023-03-31T00:00:00"/>
    <s v="Management"/>
    <s v="G"/>
    <s v="Yes"/>
    <n v="3"/>
    <s v="Approve the Adoption of the Third Amended and Restated Memorandum of Association and Articles of Association"/>
    <s v="Other"/>
    <s v="For"/>
    <x v="1"/>
    <s v="We are not supportive of exclusively virtual meetings."/>
    <s v="Yes"/>
  </r>
  <r>
    <x v="637"/>
    <s v="USA"/>
    <s v="US00766T1007"/>
    <s v="B1VZ431"/>
    <s v="Annual"/>
    <d v="2023-03-31T00:00:00"/>
    <s v="Management"/>
    <s v="G"/>
    <s v="Yes"/>
    <n v="1.1000000000000001"/>
    <s v="Elect Director Bradley W. Buss"/>
    <s v="Election of Directors"/>
    <s v="For"/>
    <x v="2"/>
    <m/>
    <s v="No"/>
  </r>
  <r>
    <x v="637"/>
    <s v="USA"/>
    <s v="US00766T1007"/>
    <s v="B1VZ431"/>
    <s v="Annual"/>
    <d v="2023-03-31T00:00:00"/>
    <s v="Management"/>
    <s v="G"/>
    <s v="Yes"/>
    <n v="1.2"/>
    <s v="Elect Director Lydia H. Kennard"/>
    <s v="Election of Directors"/>
    <s v="For"/>
    <x v="2"/>
    <m/>
    <s v="No"/>
  </r>
  <r>
    <x v="637"/>
    <s v="USA"/>
    <s v="US00766T1007"/>
    <s v="B1VZ431"/>
    <s v="Annual"/>
    <d v="2023-03-31T00:00:00"/>
    <s v="Management"/>
    <s v="G"/>
    <s v="Yes"/>
    <n v="1.3"/>
    <s v="Elect Director Kristy Pipes"/>
    <s v="Election of Directors"/>
    <s v="For"/>
    <x v="2"/>
    <m/>
    <s v="No"/>
  </r>
  <r>
    <x v="637"/>
    <s v="USA"/>
    <s v="US00766T1007"/>
    <s v="B1VZ431"/>
    <s v="Annual"/>
    <d v="2023-03-31T00:00:00"/>
    <s v="Management"/>
    <s v="G"/>
    <s v="Yes"/>
    <n v="1.4"/>
    <s v="Elect Director Troy Rudd"/>
    <s v="Election of Directors"/>
    <s v="For"/>
    <x v="2"/>
    <m/>
    <s v="No"/>
  </r>
  <r>
    <x v="637"/>
    <s v="USA"/>
    <s v="US00766T1007"/>
    <s v="B1VZ431"/>
    <s v="Annual"/>
    <d v="2023-03-31T00:00:00"/>
    <s v="Management"/>
    <s v="G"/>
    <s v="Yes"/>
    <n v="1.5"/>
    <s v="Elect Director Douglas W. Stotlar"/>
    <s v="Election of Directors"/>
    <s v="For"/>
    <x v="2"/>
    <m/>
    <s v="No"/>
  </r>
  <r>
    <x v="637"/>
    <s v="USA"/>
    <s v="US00766T1007"/>
    <s v="B1VZ431"/>
    <s v="Annual"/>
    <d v="2023-03-31T00:00:00"/>
    <s v="Management"/>
    <s v="G"/>
    <s v="Yes"/>
    <n v="1.6"/>
    <s v="Elect Director Daniel R. Tishman"/>
    <s v="Election of Directors"/>
    <s v="For"/>
    <x v="2"/>
    <m/>
    <s v="No"/>
  </r>
  <r>
    <x v="637"/>
    <s v="USA"/>
    <s v="US00766T1007"/>
    <s v="B1VZ431"/>
    <s v="Annual"/>
    <d v="2023-03-31T00:00:00"/>
    <s v="Management"/>
    <s v="G"/>
    <s v="Yes"/>
    <n v="1.7"/>
    <s v="Elect Director Sander van't Noordende"/>
    <s v="Election of Directors"/>
    <s v="For"/>
    <x v="2"/>
    <m/>
    <s v="No"/>
  </r>
  <r>
    <x v="637"/>
    <s v="USA"/>
    <s v="US00766T1007"/>
    <s v="B1VZ431"/>
    <s v="Annual"/>
    <d v="2023-03-31T00:00:00"/>
    <s v="Management"/>
    <s v="G"/>
    <s v="Yes"/>
    <n v="1.8"/>
    <s v="Elect Director Janet C. Wolfenbarger"/>
    <s v="Election of Directors"/>
    <s v="For"/>
    <x v="2"/>
    <m/>
    <s v="No"/>
  </r>
  <r>
    <x v="637"/>
    <s v="USA"/>
    <s v="US00766T1007"/>
    <s v="B1VZ431"/>
    <s v="Annual"/>
    <d v="2023-03-31T00:00:00"/>
    <s v="Management"/>
    <s v="G"/>
    <s v="Yes"/>
    <n v="2"/>
    <s v="Ratify Ernst &amp; Young LLP as Auditors"/>
    <s v="Auditors"/>
    <s v="For"/>
    <x v="2"/>
    <m/>
    <s v="No"/>
  </r>
  <r>
    <x v="637"/>
    <s v="USA"/>
    <s v="US00766T1007"/>
    <s v="B1VZ431"/>
    <s v="Annual"/>
    <d v="2023-03-31T00:00:00"/>
    <s v="Management"/>
    <s v="G"/>
    <s v="Yes"/>
    <n v="3"/>
    <s v="Advisory Vote to Ratify Named Executive Officers' Compensation"/>
    <s v="Other"/>
    <s v="For"/>
    <x v="1"/>
    <s v="Vesting of performance awards is less than three years."/>
    <s v="Yes"/>
  </r>
  <r>
    <x v="637"/>
    <s v="USA"/>
    <s v="US00766T1007"/>
    <s v="B1VZ431"/>
    <s v="Annual"/>
    <d v="2023-03-31T00:00:00"/>
    <s v="Management"/>
    <s v="G"/>
    <s v="Yes"/>
    <n v="4"/>
    <s v="Advisory Vote on Say on Pay Frequency"/>
    <s v="Other"/>
    <s v="One Year"/>
    <x v="5"/>
    <m/>
    <s v="No"/>
  </r>
  <r>
    <x v="638"/>
    <s v="Australia"/>
    <s v="AU000000AMP6"/>
    <n v="6709958"/>
    <s v="Annual"/>
    <d v="2023-03-31T00:00:00"/>
    <s v="Management"/>
    <s v="G"/>
    <s v="Yes"/>
    <n v="3"/>
    <s v="Approve Remuneration Report"/>
    <s v="Incentives and Remuneration"/>
    <s v="For"/>
    <x v="1"/>
    <s v="Executive pay is not aligned with performance. Short term awards are greater than long term incentives. Poor pay disclosure. Excessive pay quantum."/>
    <s v="Yes"/>
  </r>
  <r>
    <x v="638"/>
    <s v="Australia"/>
    <s v="AU000000AMP6"/>
    <n v="6709958"/>
    <s v="Annual"/>
    <d v="2023-03-31T00:00:00"/>
    <s v="Management"/>
    <s v="G"/>
    <s v="Yes"/>
    <n v="4"/>
    <s v="Approve Grant of Performance Rights to Alexis George"/>
    <s v="Other"/>
    <s v="For"/>
    <x v="1"/>
    <s v="Excessive pay quantum."/>
    <s v="Yes"/>
  </r>
  <r>
    <x v="638"/>
    <s v="Australia"/>
    <s v="AU000000AMP6"/>
    <n v="6709958"/>
    <s v="Annual"/>
    <d v="2023-03-31T00:00:00"/>
    <s v="Management"/>
    <s v="G"/>
    <s v="Yes"/>
    <n v="5"/>
    <s v="Approve to Exceed 10/12 Buyback Limit"/>
    <s v="Other"/>
    <s v="For"/>
    <x v="2"/>
    <m/>
    <s v="No"/>
  </r>
  <r>
    <x v="638"/>
    <s v="Australia"/>
    <s v="AU000000AMP6"/>
    <n v="6709958"/>
    <s v="Annual"/>
    <d v="2023-03-31T00:00:00"/>
    <s v="Management"/>
    <s v="G"/>
    <s v="Yes"/>
    <s v="2a"/>
    <s v="Elect Debra Hazelton as Director"/>
    <s v="Election of Directors"/>
    <s v="For"/>
    <x v="2"/>
    <m/>
    <s v="No"/>
  </r>
  <r>
    <x v="638"/>
    <s v="Australia"/>
    <s v="AU000000AMP6"/>
    <n v="6709958"/>
    <s v="Annual"/>
    <d v="2023-03-31T00:00:00"/>
    <s v="Management"/>
    <s v="G"/>
    <s v="Yes"/>
    <s v="2b"/>
    <s v="Elect Rahoul Chowdry as Director"/>
    <s v="Election of Directors"/>
    <s v="For"/>
    <x v="2"/>
    <m/>
    <s v="No"/>
  </r>
  <r>
    <x v="638"/>
    <s v="Australia"/>
    <s v="AU000000AMP6"/>
    <n v="6709958"/>
    <s v="Annual"/>
    <d v="2023-03-31T00:00:00"/>
    <s v="Management"/>
    <s v="G"/>
    <s v="Yes"/>
    <s v="2c"/>
    <s v="Elect Michael Sammells as Director"/>
    <s v="Election of Directors"/>
    <s v="For"/>
    <x v="2"/>
    <m/>
    <s v="No"/>
  </r>
  <r>
    <x v="638"/>
    <s v="Australia"/>
    <s v="AU000000AMP6"/>
    <n v="6709958"/>
    <s v="Annual"/>
    <d v="2023-03-31T00:00:00"/>
    <s v="Management"/>
    <s v="G"/>
    <s v="Yes"/>
    <s v="2d"/>
    <s v="Elect Andrew Best as Director"/>
    <s v="Election of Directors"/>
    <s v="For"/>
    <x v="2"/>
    <m/>
    <s v="No"/>
  </r>
  <r>
    <x v="639"/>
    <s v="Austria"/>
    <s v="AT0000BAWAG2"/>
    <s v="BZ1GZ06"/>
    <s v="Annual"/>
    <d v="2023-03-31T00:00:00"/>
    <s v="Management"/>
    <s v="G"/>
    <s v="No"/>
    <n v="1"/>
    <s v="Receive Financial Statements and Statutory Reports for Fiscal Year 2022 (Non-Voting)"/>
    <s v="Reports"/>
    <m/>
    <x v="0"/>
    <m/>
    <s v="No"/>
  </r>
  <r>
    <x v="639"/>
    <s v="Austria"/>
    <s v="AT0000BAWAG2"/>
    <s v="BZ1GZ06"/>
    <s v="Annual"/>
    <d v="2023-03-31T00:00:00"/>
    <s v="Management"/>
    <s v="G"/>
    <s v="Yes"/>
    <n v="2"/>
    <s v="Approve Allocation of Income and Dividends of EUR 3.70 per Share"/>
    <s v="Other"/>
    <s v="For"/>
    <x v="2"/>
    <m/>
    <s v="No"/>
  </r>
  <r>
    <x v="639"/>
    <s v="Austria"/>
    <s v="AT0000BAWAG2"/>
    <s v="BZ1GZ06"/>
    <s v="Annual"/>
    <d v="2023-03-31T00:00:00"/>
    <s v="Management"/>
    <s v="G"/>
    <s v="Yes"/>
    <n v="3"/>
    <s v="Approve Discharge of Management Board for Fiscal Year 2022"/>
    <s v="Other"/>
    <s v="For"/>
    <x v="2"/>
    <m/>
    <s v="No"/>
  </r>
  <r>
    <x v="639"/>
    <s v="Austria"/>
    <s v="AT0000BAWAG2"/>
    <s v="BZ1GZ06"/>
    <s v="Annual"/>
    <d v="2023-03-31T00:00:00"/>
    <s v="Management"/>
    <s v="G"/>
    <s v="Yes"/>
    <n v="4"/>
    <s v="Approve Discharge of Supervisory Board for Fiscal Year 2022"/>
    <s v="Other"/>
    <s v="For"/>
    <x v="2"/>
    <m/>
    <s v="No"/>
  </r>
  <r>
    <x v="639"/>
    <s v="Austria"/>
    <s v="AT0000BAWAG2"/>
    <s v="BZ1GZ06"/>
    <s v="Annual"/>
    <d v="2023-03-31T00:00:00"/>
    <s v="Management"/>
    <s v="G"/>
    <s v="Yes"/>
    <n v="5"/>
    <s v="Ratify KPMG Austria GmbH as Auditors for Fiscal Year 2024"/>
    <s v="Auditors"/>
    <s v="For"/>
    <x v="2"/>
    <m/>
    <s v="No"/>
  </r>
  <r>
    <x v="639"/>
    <s v="Austria"/>
    <s v="AT0000BAWAG2"/>
    <s v="BZ1GZ06"/>
    <s v="Annual"/>
    <d v="2023-03-31T00:00:00"/>
    <s v="Management"/>
    <s v="G"/>
    <s v="Yes"/>
    <n v="6"/>
    <s v="Approve Remuneration Report"/>
    <s v="Incentives and Remuneration"/>
    <s v="For"/>
    <x v="2"/>
    <m/>
    <s v="No"/>
  </r>
  <r>
    <x v="639"/>
    <s v="Austria"/>
    <s v="AT0000BAWAG2"/>
    <s v="BZ1GZ06"/>
    <s v="Annual"/>
    <d v="2023-03-31T00:00:00"/>
    <s v="Management"/>
    <s v="G"/>
    <s v="Yes"/>
    <n v="7"/>
    <s v="Authorize Share Repurchase Program and Reissuance or Cancellation of Repurchased Shares"/>
    <s v="Other"/>
    <s v="For"/>
    <x v="2"/>
    <m/>
    <s v="No"/>
  </r>
  <r>
    <x v="639"/>
    <s v="Austria"/>
    <s v="AT0000BAWAG2"/>
    <s v="BZ1GZ06"/>
    <s v="Annual"/>
    <d v="2023-03-31T00:00:00"/>
    <s v="Management"/>
    <s v="G"/>
    <s v="Yes"/>
    <n v="8"/>
    <s v="Approve Virtual-Only or Hybrid Shareholder Meetings"/>
    <s v="Other"/>
    <s v="For"/>
    <x v="1"/>
    <s v="We are not supportive of exclusively virtual meetings."/>
    <s v="Yes"/>
  </r>
  <r>
    <x v="639"/>
    <s v="Austria"/>
    <s v="AT0000BAWAG2"/>
    <s v="BZ1GZ06"/>
    <s v="Annual"/>
    <d v="2023-03-31T00:00:00"/>
    <s v="Management"/>
    <s v="G"/>
    <s v="Yes"/>
    <n v="9.1"/>
    <s v="New/Amended Proposals from Management and Supervisory Board"/>
    <s v="Other"/>
    <s v="None"/>
    <x v="4"/>
    <m/>
    <s v="No"/>
  </r>
  <r>
    <x v="639"/>
    <s v="Austria"/>
    <s v="AT0000BAWAG2"/>
    <s v="BZ1GZ06"/>
    <s v="Annual"/>
    <d v="2023-03-31T00:00:00"/>
    <s v="Management"/>
    <s v="G"/>
    <s v="Yes"/>
    <n v="9.1999999999999993"/>
    <s v="New/Amended Proposals from Shareholders"/>
    <s v="Other"/>
    <s v="None"/>
    <x v="4"/>
    <m/>
    <s v="No"/>
  </r>
  <r>
    <x v="640"/>
    <s v="China"/>
    <s v="CNE100003662"/>
    <s v="BF7L9J2"/>
    <s v="Annual"/>
    <d v="2023-03-31T00:00:00"/>
    <s v="Management"/>
    <s v="G"/>
    <s v="Yes"/>
    <n v="1"/>
    <s v="Approve Annual Report and Summary"/>
    <s v="Reports"/>
    <s v="For"/>
    <x v="2"/>
    <m/>
    <s v="No"/>
  </r>
  <r>
    <x v="640"/>
    <s v="China"/>
    <s v="CNE100003662"/>
    <s v="BF7L9J2"/>
    <s v="Annual"/>
    <d v="2023-03-31T00:00:00"/>
    <s v="Management"/>
    <s v="G"/>
    <s v="Yes"/>
    <n v="2"/>
    <s v="Approve Report of the Board of Directors"/>
    <s v="Election of Directors"/>
    <s v="For"/>
    <x v="2"/>
    <m/>
    <s v="No"/>
  </r>
  <r>
    <x v="640"/>
    <s v="China"/>
    <s v="CNE100003662"/>
    <s v="BF7L9J2"/>
    <s v="Annual"/>
    <d v="2023-03-31T00:00:00"/>
    <s v="Management"/>
    <s v="G"/>
    <s v="Yes"/>
    <n v="3"/>
    <s v="Approve Report of the Board of Supervisors"/>
    <s v="Reports"/>
    <s v="For"/>
    <x v="2"/>
    <m/>
    <s v="No"/>
  </r>
  <r>
    <x v="640"/>
    <s v="China"/>
    <s v="CNE100003662"/>
    <s v="BF7L9J2"/>
    <s v="Annual"/>
    <d v="2023-03-31T00:00:00"/>
    <s v="Management"/>
    <s v="G"/>
    <s v="Yes"/>
    <n v="4"/>
    <s v="Approve Profit Distribution and Capitalization of Capital Reserves Plan"/>
    <s v="Other"/>
    <s v="For"/>
    <x v="2"/>
    <m/>
    <s v="No"/>
  </r>
  <r>
    <x v="640"/>
    <s v="China"/>
    <s v="CNE100003662"/>
    <s v="BF7L9J2"/>
    <s v="Annual"/>
    <d v="2023-03-31T00:00:00"/>
    <s v="Management"/>
    <s v="G"/>
    <s v="Yes"/>
    <n v="5"/>
    <s v="Approve Financial Statements"/>
    <s v="Other"/>
    <s v="For"/>
    <x v="2"/>
    <m/>
    <s v="No"/>
  </r>
  <r>
    <x v="640"/>
    <s v="China"/>
    <s v="CNE100003662"/>
    <s v="BF7L9J2"/>
    <s v="Annual"/>
    <d v="2023-03-31T00:00:00"/>
    <s v="Management"/>
    <s v="G"/>
    <s v="Yes"/>
    <n v="6"/>
    <s v="Approve 2022 and 2023 Remuneration of Directors"/>
    <s v="Election of Directors"/>
    <s v="For"/>
    <x v="2"/>
    <m/>
    <s v="No"/>
  </r>
  <r>
    <x v="640"/>
    <s v="China"/>
    <s v="CNE100003662"/>
    <s v="BF7L9J2"/>
    <s v="Annual"/>
    <d v="2023-03-31T00:00:00"/>
    <s v="Management"/>
    <s v="G"/>
    <s v="Yes"/>
    <n v="7"/>
    <s v="Approve 2022 and 2023 Remuneration of Supervisors"/>
    <s v="Incentives and Remuneration"/>
    <s v="For"/>
    <x v="2"/>
    <m/>
    <s v="No"/>
  </r>
  <r>
    <x v="640"/>
    <s v="China"/>
    <s v="CNE100003662"/>
    <s v="BF7L9J2"/>
    <s v="Annual"/>
    <d v="2023-03-31T00:00:00"/>
    <s v="Management"/>
    <s v="G"/>
    <s v="Yes"/>
    <n v="8"/>
    <s v="Approve Purchase of Liability Insurance for Directors, Supervisors and Senior Management Members"/>
    <s v="Election of Directors"/>
    <s v="For"/>
    <x v="2"/>
    <m/>
    <s v="No"/>
  </r>
  <r>
    <x v="640"/>
    <s v="China"/>
    <s v="CNE100003662"/>
    <s v="BF7L9J2"/>
    <s v="Annual"/>
    <d v="2023-03-31T00:00:00"/>
    <s v="Management"/>
    <s v="G"/>
    <s v="Yes"/>
    <n v="9"/>
    <s v="Approve to Appoint Auditor"/>
    <s v="Auditors"/>
    <s v="For"/>
    <x v="2"/>
    <m/>
    <s v="No"/>
  </r>
  <r>
    <x v="640"/>
    <s v="China"/>
    <s v="CNE100003662"/>
    <s v="BF7L9J2"/>
    <s v="Annual"/>
    <d v="2023-03-31T00:00:00"/>
    <s v="Management"/>
    <s v="G"/>
    <s v="Yes"/>
    <n v="10"/>
    <s v="Approve Related Party Transaction"/>
    <s v="Other"/>
    <s v="For"/>
    <x v="2"/>
    <m/>
    <s v="No"/>
  </r>
  <r>
    <x v="640"/>
    <s v="China"/>
    <s v="CNE100003662"/>
    <s v="BF7L9J2"/>
    <s v="Annual"/>
    <d v="2023-03-31T00:00:00"/>
    <s v="Management"/>
    <s v="G"/>
    <s v="Yes"/>
    <n v="11"/>
    <s v="Approve Application of Credit Lines"/>
    <s v="Other"/>
    <s v="For"/>
    <x v="1"/>
    <s v="The proposed transaction is not in the best interest of existing shareholders."/>
    <s v="Yes"/>
  </r>
  <r>
    <x v="640"/>
    <s v="China"/>
    <s v="CNE100003662"/>
    <s v="BF7L9J2"/>
    <s v="Annual"/>
    <d v="2023-03-31T00:00:00"/>
    <s v="Management"/>
    <s v="G"/>
    <s v="Yes"/>
    <n v="12"/>
    <s v="Approve Estimated Amount of Guarantees"/>
    <s v="Other"/>
    <s v="For"/>
    <x v="1"/>
    <s v="Terms of the guarantee are deemed not to be in the best interest of shareholders."/>
    <s v="Yes"/>
  </r>
  <r>
    <x v="640"/>
    <s v="China"/>
    <s v="CNE100003662"/>
    <s v="BF7L9J2"/>
    <s v="Annual"/>
    <d v="2023-03-31T00:00:00"/>
    <s v="Management"/>
    <s v="G"/>
    <s v="Yes"/>
    <n v="13"/>
    <s v="Approve Hedging Plan"/>
    <s v="Other"/>
    <s v="For"/>
    <x v="2"/>
    <m/>
    <s v="No"/>
  </r>
  <r>
    <x v="640"/>
    <s v="China"/>
    <s v="CNE100003662"/>
    <s v="BF7L9J2"/>
    <s v="Annual"/>
    <d v="2023-03-31T00:00:00"/>
    <s v="Management"/>
    <s v="G"/>
    <s v="Yes"/>
    <n v="14"/>
    <s v="Approve Repurchase and Cancellation of Performance Shares Deliberated at the 11th Meeting of the Board of Directors"/>
    <s v="Election of Directors"/>
    <s v="For"/>
    <x v="2"/>
    <m/>
    <s v="No"/>
  </r>
  <r>
    <x v="640"/>
    <s v="China"/>
    <s v="CNE100003662"/>
    <s v="BF7L9J2"/>
    <s v="Annual"/>
    <d v="2023-03-31T00:00:00"/>
    <s v="Management"/>
    <s v="G"/>
    <s v="Yes"/>
    <n v="15"/>
    <s v="Approve Repurchase and Cancellation of Performance Shares Deliberated at the 17th Meeting of the Board of Directors"/>
    <s v="Election of Directors"/>
    <s v="For"/>
    <x v="2"/>
    <m/>
    <s v="No"/>
  </r>
  <r>
    <x v="640"/>
    <s v="China"/>
    <s v="CNE100003662"/>
    <s v="BF7L9J2"/>
    <s v="Annual"/>
    <d v="2023-03-31T00:00:00"/>
    <s v="Management"/>
    <s v="G"/>
    <s v="Yes"/>
    <n v="16"/>
    <s v="Approve Change in Registered Capital and Amendment of Articles of Association Deliberated at the 16th Meeting of the Board of Directors"/>
    <s v="Election of Directors"/>
    <s v="For"/>
    <x v="2"/>
    <m/>
    <s v="No"/>
  </r>
  <r>
    <x v="640"/>
    <s v="China"/>
    <s v="CNE100003662"/>
    <s v="BF7L9J2"/>
    <s v="Annual"/>
    <d v="2023-03-31T00:00:00"/>
    <s v="Management"/>
    <s v="G"/>
    <s v="Yes"/>
    <n v="17"/>
    <s v="Approve Change in Registered Capital and Amendment of Articles of Association Deliberated at the 17th Meeting of the Board of Directors"/>
    <s v="Election of Directors"/>
    <s v="For"/>
    <x v="2"/>
    <m/>
    <s v="No"/>
  </r>
  <r>
    <x v="640"/>
    <s v="China"/>
    <s v="CNE100003662"/>
    <s v="BF7L9J2"/>
    <s v="Annual"/>
    <d v="2023-03-31T00:00:00"/>
    <s v="Management"/>
    <s v="G"/>
    <s v="Yes"/>
    <n v="18"/>
    <s v="Approve Formulation of External Donation Management System"/>
    <s v="Other"/>
    <s v="For"/>
    <x v="2"/>
    <m/>
    <s v="No"/>
  </r>
  <r>
    <x v="640"/>
    <s v="China"/>
    <s v="CNE100003662"/>
    <s v="BF7L9J2"/>
    <s v="Annual"/>
    <d v="2023-03-31T00:00:00"/>
    <s v="Management"/>
    <s v="G"/>
    <s v="Yes"/>
    <n v="19"/>
    <s v="Amend the Currency Fund Management System"/>
    <s v="Other"/>
    <s v="For"/>
    <x v="1"/>
    <s v="Lack of disclosure surrounding changes to articles."/>
    <s v="Yes"/>
  </r>
  <r>
    <x v="640"/>
    <s v="China"/>
    <s v="CNE100003662"/>
    <s v="BF7L9J2"/>
    <s v="Annual"/>
    <d v="2023-03-31T00:00:00"/>
    <s v="Management"/>
    <s v="G"/>
    <s v="Yes"/>
    <n v="20"/>
    <s v="Amend Management System for Providing External Guarantees"/>
    <s v="Other"/>
    <s v="For"/>
    <x v="1"/>
    <s v="Lack of disclosure surrounding changes to articles."/>
    <s v="Yes"/>
  </r>
  <r>
    <x v="641"/>
    <s v="Singapore"/>
    <s v="SG1L01001701"/>
    <n v="6175203"/>
    <s v="Annual"/>
    <d v="2023-03-31T00:00:00"/>
    <s v="Management"/>
    <s v="G"/>
    <s v="Yes"/>
    <n v="1"/>
    <s v="Adopt Financial Statements and Directors' and Auditors' Reports"/>
    <s v="Election of Directors"/>
    <s v="For"/>
    <x v="2"/>
    <m/>
    <s v="No"/>
  </r>
  <r>
    <x v="641"/>
    <s v="Singapore"/>
    <s v="SG1L01001701"/>
    <n v="6175203"/>
    <s v="Annual"/>
    <d v="2023-03-31T00:00:00"/>
    <s v="Management"/>
    <s v="G"/>
    <s v="Yes"/>
    <n v="2"/>
    <s v="Approve Final and Special Dividend"/>
    <s v="Other"/>
    <s v="For"/>
    <x v="2"/>
    <m/>
    <s v="No"/>
  </r>
  <r>
    <x v="641"/>
    <s v="Singapore"/>
    <s v="SG1L01001701"/>
    <n v="6175203"/>
    <s v="Annual"/>
    <d v="2023-03-31T00:00:00"/>
    <s v="Management"/>
    <s v="G"/>
    <s v="Yes"/>
    <n v="3"/>
    <s v="Approve Directors' Remuneration"/>
    <s v="Election of Directors"/>
    <s v="For"/>
    <x v="2"/>
    <m/>
    <s v="No"/>
  </r>
  <r>
    <x v="641"/>
    <s v="Singapore"/>
    <s v="SG1L01001701"/>
    <n v="6175203"/>
    <s v="Annual"/>
    <d v="2023-03-31T00:00:00"/>
    <s v="Management"/>
    <s v="G"/>
    <s v="Yes"/>
    <n v="4"/>
    <s v="Approve PricewaterhouseCoopers LLP as Auditors and Authorize Board to Fix Their Remuneration"/>
    <s v="Incentives and Remuneration"/>
    <s v="For"/>
    <x v="2"/>
    <m/>
    <s v="No"/>
  </r>
  <r>
    <x v="641"/>
    <s v="Singapore"/>
    <s v="SG1L01001701"/>
    <n v="6175203"/>
    <s v="Annual"/>
    <d v="2023-03-31T00:00:00"/>
    <s v="Management"/>
    <s v="G"/>
    <s v="Yes"/>
    <n v="5"/>
    <s v="Elect Peter Seah Lim Huat as Director"/>
    <s v="Election of Directors"/>
    <s v="For"/>
    <x v="2"/>
    <m/>
    <s v="No"/>
  </r>
  <r>
    <x v="641"/>
    <s v="Singapore"/>
    <s v="SG1L01001701"/>
    <n v="6175203"/>
    <s v="Annual"/>
    <d v="2023-03-31T00:00:00"/>
    <s v="Management"/>
    <s v="G"/>
    <s v="Yes"/>
    <n v="6"/>
    <s v="Elect Punita Lal as Director"/>
    <s v="Election of Directors"/>
    <s v="For"/>
    <x v="2"/>
    <m/>
    <s v="No"/>
  </r>
  <r>
    <x v="641"/>
    <s v="Singapore"/>
    <s v="SG1L01001701"/>
    <n v="6175203"/>
    <s v="Annual"/>
    <d v="2023-03-31T00:00:00"/>
    <s v="Management"/>
    <s v="G"/>
    <s v="Yes"/>
    <n v="7"/>
    <s v="Elect Anthony Lim Weng Kin as Director"/>
    <s v="Election of Directors"/>
    <s v="For"/>
    <x v="2"/>
    <m/>
    <s v="No"/>
  </r>
  <r>
    <x v="641"/>
    <s v="Singapore"/>
    <s v="SG1L01001701"/>
    <n v="6175203"/>
    <s v="Annual"/>
    <d v="2023-03-31T00:00:00"/>
    <s v="Management"/>
    <s v="G"/>
    <s v="Yes"/>
    <n v="8"/>
    <s v="Approve Grant of Awards and Issuance of Shares Under the DBSH Share Plan"/>
    <s v="Other"/>
    <s v="For"/>
    <x v="1"/>
    <s v="Majority of awards vest without reference to performance conditions.  Vesting of performance awards is less than three years."/>
    <s v="Yes"/>
  </r>
  <r>
    <x v="641"/>
    <s v="Singapore"/>
    <s v="SG1L01001701"/>
    <n v="6175203"/>
    <s v="Annual"/>
    <d v="2023-03-31T00:00:00"/>
    <s v="Management"/>
    <s v="G"/>
    <s v="Yes"/>
    <n v="9"/>
    <s v="Approve Grant of Awards and Issuance of Shares Under the California Sub-Plan to the DBSH Share Plan"/>
    <s v="Other"/>
    <s v="For"/>
    <x v="1"/>
    <s v="Majority of awards vest without reference to performance conditions.  Vesting of performance awards is less than three years."/>
    <s v="Yes"/>
  </r>
  <r>
    <x v="641"/>
    <s v="Singapore"/>
    <s v="SG1L01001701"/>
    <n v="6175203"/>
    <s v="Annual"/>
    <d v="2023-03-31T00:00:00"/>
    <s v="Management"/>
    <s v="G"/>
    <s v="Yes"/>
    <n v="10"/>
    <s v="Approve Issuance of Equity or Equity-Linked Securities with or without Preemptive Rights"/>
    <s v="Other"/>
    <s v="For"/>
    <x v="1"/>
    <s v="Share issuances with pre-emption rights exceeding 20% of issued share capital are deemed overly dilutive."/>
    <s v="Yes"/>
  </r>
  <r>
    <x v="641"/>
    <s v="Singapore"/>
    <s v="SG1L01001701"/>
    <n v="6175203"/>
    <s v="Annual"/>
    <d v="2023-03-31T00:00:00"/>
    <s v="Management"/>
    <s v="G"/>
    <s v="Yes"/>
    <n v="11"/>
    <s v="Approve Issuance of Shares Pursuant to the DBSH Scrip Dividend Scheme"/>
    <s v="Other"/>
    <s v="For"/>
    <x v="2"/>
    <m/>
    <s v="No"/>
  </r>
  <r>
    <x v="641"/>
    <s v="Singapore"/>
    <s v="SG1L01001701"/>
    <n v="6175203"/>
    <s v="Annual"/>
    <d v="2023-03-31T00:00:00"/>
    <s v="Management"/>
    <s v="G"/>
    <s v="Yes"/>
    <n v="12"/>
    <s v="Authorize Share Repurchase Program"/>
    <s v="Other"/>
    <s v="For"/>
    <x v="2"/>
    <m/>
    <s v="No"/>
  </r>
  <r>
    <x v="642"/>
    <s v="Turkey"/>
    <s v="TRAEREGL91G3"/>
    <s v="B03MS97"/>
    <s v="Annual"/>
    <d v="2023-03-31T00:00:00"/>
    <s v="Management"/>
    <s v="G"/>
    <s v="Yes"/>
    <n v="1"/>
    <s v="Open Meeting and Elect Presiding Council of Meeting"/>
    <s v="Other"/>
    <s v="For"/>
    <x v="2"/>
    <m/>
    <s v="No"/>
  </r>
  <r>
    <x v="642"/>
    <s v="Turkey"/>
    <s v="TRAEREGL91G3"/>
    <s v="B03MS97"/>
    <s v="Annual"/>
    <d v="2023-03-31T00:00:00"/>
    <s v="Management"/>
    <s v="G"/>
    <s v="Yes"/>
    <n v="2"/>
    <s v="Authorize Presiding Council to Sign Minutes of Meeting"/>
    <s v="Other"/>
    <s v="For"/>
    <x v="2"/>
    <m/>
    <s v="No"/>
  </r>
  <r>
    <x v="642"/>
    <s v="Turkey"/>
    <s v="TRAEREGL91G3"/>
    <s v="B03MS97"/>
    <s v="Annual"/>
    <d v="2023-03-31T00:00:00"/>
    <s v="Management"/>
    <s v="G"/>
    <s v="Yes"/>
    <n v="3"/>
    <s v="Accept Board Report"/>
    <s v="Reports"/>
    <s v="For"/>
    <x v="2"/>
    <m/>
    <s v="No"/>
  </r>
  <r>
    <x v="642"/>
    <s v="Turkey"/>
    <s v="TRAEREGL91G3"/>
    <s v="B03MS97"/>
    <s v="Annual"/>
    <d v="2023-03-31T00:00:00"/>
    <s v="Management"/>
    <s v="G"/>
    <s v="Yes"/>
    <n v="4"/>
    <s v="Accept Audit Report"/>
    <s v="Reports"/>
    <s v="For"/>
    <x v="2"/>
    <m/>
    <s v="No"/>
  </r>
  <r>
    <x v="642"/>
    <s v="Turkey"/>
    <s v="TRAEREGL91G3"/>
    <s v="B03MS97"/>
    <s v="Annual"/>
    <d v="2023-03-31T00:00:00"/>
    <s v="Management"/>
    <s v="G"/>
    <s v="Yes"/>
    <n v="5"/>
    <s v="Accept Financial Statements"/>
    <s v="Other"/>
    <s v="For"/>
    <x v="2"/>
    <m/>
    <s v="No"/>
  </r>
  <r>
    <x v="642"/>
    <s v="Turkey"/>
    <s v="TRAEREGL91G3"/>
    <s v="B03MS97"/>
    <s v="Annual"/>
    <d v="2023-03-31T00:00:00"/>
    <s v="Management"/>
    <s v="G"/>
    <s v="Yes"/>
    <n v="6"/>
    <s v="Approve Discharge of Board"/>
    <s v="Other"/>
    <s v="For"/>
    <x v="2"/>
    <m/>
    <s v="No"/>
  </r>
  <r>
    <x v="642"/>
    <s v="Turkey"/>
    <s v="TRAEREGL91G3"/>
    <s v="B03MS97"/>
    <s v="Annual"/>
    <d v="2023-03-31T00:00:00"/>
    <s v="Management"/>
    <s v="G"/>
    <s v="Yes"/>
    <n v="7"/>
    <s v="Approve Allocation of Income"/>
    <s v="Other"/>
    <s v="For"/>
    <x v="2"/>
    <m/>
    <s v="No"/>
  </r>
  <r>
    <x v="642"/>
    <s v="Turkey"/>
    <s v="TRAEREGL91G3"/>
    <s v="B03MS97"/>
    <s v="Annual"/>
    <d v="2023-03-31T00:00:00"/>
    <s v="Management"/>
    <s v="G"/>
    <s v="Yes"/>
    <n v="8"/>
    <s v="Elect Directors"/>
    <s v="Election of Directors"/>
    <s v="For"/>
    <x v="2"/>
    <m/>
    <s v="No"/>
  </r>
  <r>
    <x v="642"/>
    <s v="Turkey"/>
    <s v="TRAEREGL91G3"/>
    <s v="B03MS97"/>
    <s v="Annual"/>
    <d v="2023-03-31T00:00:00"/>
    <s v="Management"/>
    <s v="G"/>
    <s v="Yes"/>
    <n v="9"/>
    <s v="Approve Director Remuneration"/>
    <s v="Election of Directors"/>
    <s v="For"/>
    <x v="1"/>
    <s v="Poor pay disclosure."/>
    <s v="Yes"/>
  </r>
  <r>
    <x v="642"/>
    <s v="Turkey"/>
    <s v="TRAEREGL91G3"/>
    <s v="B03MS97"/>
    <s v="Annual"/>
    <d v="2023-03-31T00:00:00"/>
    <s v="Management"/>
    <s v="G"/>
    <s v="Yes"/>
    <n v="10"/>
    <s v="Grant Permission for Board Members to Engage in Commercial Transactions with Company and Be Involved with Companies with Similar Corporate Purpose in Accordance with Articles 395 and 396 of Turkish Commercial Law"/>
    <s v="Other"/>
    <s v="For"/>
    <x v="2"/>
    <m/>
    <s v="No"/>
  </r>
  <r>
    <x v="642"/>
    <s v="Turkey"/>
    <s v="TRAEREGL91G3"/>
    <s v="B03MS97"/>
    <s v="Annual"/>
    <d v="2023-03-31T00:00:00"/>
    <s v="Management"/>
    <s v="G"/>
    <s v="Yes"/>
    <n v="11"/>
    <s v="Ratify External Auditors"/>
    <s v="Auditors"/>
    <s v="For"/>
    <x v="1"/>
    <s v="Not enough disclosure to make an informed decision."/>
    <s v="Yes"/>
  </r>
  <r>
    <x v="642"/>
    <s v="Turkey"/>
    <s v="TRAEREGL91G3"/>
    <s v="B03MS97"/>
    <s v="Annual"/>
    <d v="2023-03-31T00:00:00"/>
    <s v="Management"/>
    <s v="G"/>
    <s v="No"/>
    <n v="12"/>
    <s v="Receive Information on Guarantees, Pledges and Mortgages Provided to Third Parties"/>
    <s v="Other"/>
    <m/>
    <x v="0"/>
    <m/>
    <s v="No"/>
  </r>
  <r>
    <x v="642"/>
    <s v="Turkey"/>
    <s v="TRAEREGL91G3"/>
    <s v="B03MS97"/>
    <s v="Annual"/>
    <d v="2023-03-31T00:00:00"/>
    <s v="Management"/>
    <s v="S"/>
    <s v="Yes"/>
    <n v="13"/>
    <s v="Approve Upper Limit of Donations for 2023 and Receive Information on Donations Made in 2022"/>
    <s v="Other"/>
    <s v="For"/>
    <x v="1"/>
    <s v="Not enough disclosure to make an informed decision."/>
    <s v="Yes"/>
  </r>
  <r>
    <x v="642"/>
    <s v="Turkey"/>
    <s v="TRAEREGL91G3"/>
    <s v="B03MS97"/>
    <s v="Annual"/>
    <d v="2023-03-31T00:00:00"/>
    <s v="Management"/>
    <s v="G"/>
    <s v="Yes"/>
    <n v="14"/>
    <s v="Approve Share Repurchase Program"/>
    <s v="Other"/>
    <s v="For"/>
    <x v="2"/>
    <m/>
    <s v="No"/>
  </r>
  <r>
    <x v="642"/>
    <s v="Turkey"/>
    <s v="TRAEREGL91G3"/>
    <s v="B03MS97"/>
    <s v="Annual"/>
    <d v="2023-03-31T00:00:00"/>
    <s v="Management"/>
    <s v="G"/>
    <s v="No"/>
    <n v="15"/>
    <s v="Close Meeting"/>
    <s v="Other"/>
    <m/>
    <x v="0"/>
    <m/>
    <s v="No"/>
  </r>
  <r>
    <x v="135"/>
    <s v="China"/>
    <s v="CNE100000GS4"/>
    <s v="B4TSW28"/>
    <s v="Special"/>
    <d v="2023-03-31T00:00:00"/>
    <s v="Management"/>
    <s v="G"/>
    <s v="Yes"/>
    <n v="1"/>
    <s v="Approve Provision of Guarantee"/>
    <s v="Other"/>
    <s v="For"/>
    <x v="2"/>
    <m/>
    <s v="No"/>
  </r>
  <r>
    <x v="643"/>
    <s v="Mexico"/>
    <s v="MXP320321310"/>
    <n v="2242059"/>
    <s v="Annual"/>
    <d v="2023-03-31T00:00:00"/>
    <s v="Management"/>
    <s v="G"/>
    <s v="Yes"/>
    <n v="1"/>
    <s v="Approve Financial Statements and Statutory Reports"/>
    <s v="Reports"/>
    <s v="For"/>
    <x v="1"/>
    <s v="Company has failed to publish the audited accounts in a sufficient timeframe ahead of the meeting."/>
    <s v="Yes"/>
  </r>
  <r>
    <x v="643"/>
    <s v="Mexico"/>
    <s v="MXP320321310"/>
    <n v="2242059"/>
    <s v="Annual"/>
    <d v="2023-03-31T00:00:00"/>
    <s v="Management"/>
    <s v="G"/>
    <s v="Yes"/>
    <n v="2"/>
    <s v="Approve Allocation of Income and Cash Dividends"/>
    <s v="Other"/>
    <s v="For"/>
    <x v="2"/>
    <m/>
    <s v="No"/>
  </r>
  <r>
    <x v="643"/>
    <s v="Mexico"/>
    <s v="MXP320321310"/>
    <n v="2242059"/>
    <s v="Annual"/>
    <d v="2023-03-31T00:00:00"/>
    <s v="Management"/>
    <s v="G"/>
    <s v="Yes"/>
    <n v="3"/>
    <s v="Set Maximum Amount of Share Repurchase Reserve"/>
    <s v="Other"/>
    <s v="For"/>
    <x v="2"/>
    <m/>
    <s v="No"/>
  </r>
  <r>
    <x v="643"/>
    <s v="Mexico"/>
    <s v="MXP320321310"/>
    <n v="2242059"/>
    <s v="Annual"/>
    <d v="2023-03-31T00:00:00"/>
    <s v="Management"/>
    <s v="G"/>
    <s v="Yes"/>
    <n v="5"/>
    <s v="Approve Remuneration of Directors; Verify Director's Independence Classification, and Approve Remuneration of Chairman and Secretaries"/>
    <s v="Election of Directors"/>
    <s v="For"/>
    <x v="2"/>
    <m/>
    <s v="No"/>
  </r>
  <r>
    <x v="643"/>
    <s v="Mexico"/>
    <s v="MXP320321310"/>
    <n v="2242059"/>
    <s v="Annual"/>
    <d v="2023-03-31T00:00:00"/>
    <s v="Management"/>
    <s v="G"/>
    <s v="Yes"/>
    <n v="6"/>
    <s v="Elect Members and Chairmen of Operation and Strategy, Audit, and Corporate Practices and Nominations Committees; Approve Their Remuneration"/>
    <s v="Incentives and Remuneration"/>
    <s v="For"/>
    <x v="2"/>
    <m/>
    <s v="No"/>
  </r>
  <r>
    <x v="643"/>
    <s v="Mexico"/>
    <s v="MXP320321310"/>
    <n v="2242059"/>
    <s v="Annual"/>
    <d v="2023-03-31T00:00:00"/>
    <s v="Management"/>
    <s v="G"/>
    <s v="Yes"/>
    <n v="7"/>
    <s v="Authorize Board to Ratify and Execute Approved Resolutions"/>
    <s v="Other"/>
    <s v="For"/>
    <x v="2"/>
    <m/>
    <s v="No"/>
  </r>
  <r>
    <x v="643"/>
    <s v="Mexico"/>
    <s v="MXP320321310"/>
    <n v="2242059"/>
    <s v="Annual"/>
    <d v="2023-03-31T00:00:00"/>
    <s v="Management"/>
    <s v="G"/>
    <s v="Yes"/>
    <n v="8"/>
    <s v="Approve Minutes of Meeting"/>
    <s v="Other"/>
    <s v="For"/>
    <x v="2"/>
    <m/>
    <s v="No"/>
  </r>
  <r>
    <x v="643"/>
    <s v="Mexico"/>
    <s v="MXP320321310"/>
    <n v="2242059"/>
    <s v="Annual"/>
    <d v="2023-03-31T00:00:00"/>
    <s v="Management"/>
    <s v="G"/>
    <s v="Yes"/>
    <s v="4.a"/>
    <s v="Elect Jose Antonio Fernandez Carbajal as Director"/>
    <s v="Election of Directors"/>
    <s v="For"/>
    <x v="1"/>
    <s v="Executive Chair without sufficient counterbalance."/>
    <s v="Yes"/>
  </r>
  <r>
    <x v="643"/>
    <s v="Mexico"/>
    <s v="MXP320321310"/>
    <n v="2242059"/>
    <s v="Annual"/>
    <d v="2023-03-31T00:00:00"/>
    <s v="Management"/>
    <s v="G"/>
    <s v="Yes"/>
    <s v="4.b"/>
    <s v="Elect Eva Maria Garza Laguera Gonda as Director"/>
    <s v="Election of Directors"/>
    <s v="For"/>
    <x v="2"/>
    <m/>
    <s v="No"/>
  </r>
  <r>
    <x v="643"/>
    <s v="Mexico"/>
    <s v="MXP320321310"/>
    <n v="2242059"/>
    <s v="Annual"/>
    <d v="2023-03-31T00:00:00"/>
    <s v="Management"/>
    <s v="G"/>
    <s v="Yes"/>
    <s v="4.c"/>
    <s v="Elect Paulina Garza Laguera Gonda as Director"/>
    <s v="Election of Directors"/>
    <s v="For"/>
    <x v="2"/>
    <m/>
    <s v="No"/>
  </r>
  <r>
    <x v="643"/>
    <s v="Mexico"/>
    <s v="MXP320321310"/>
    <n v="2242059"/>
    <s v="Annual"/>
    <d v="2023-03-31T00:00:00"/>
    <s v="Management"/>
    <s v="G"/>
    <s v="Yes"/>
    <s v="4.d"/>
    <s v="Elect Francisco Jose Calderon Rojas as Director"/>
    <s v="Election of Directors"/>
    <s v="For"/>
    <x v="2"/>
    <m/>
    <s v="No"/>
  </r>
  <r>
    <x v="643"/>
    <s v="Mexico"/>
    <s v="MXP320321310"/>
    <n v="2242059"/>
    <s v="Annual"/>
    <d v="2023-03-31T00:00:00"/>
    <s v="Management"/>
    <s v="G"/>
    <s v="Yes"/>
    <s v="4.e"/>
    <s v="Elect Alfonso Garza Garza as Director"/>
    <s v="Election of Directors"/>
    <s v="For"/>
    <x v="2"/>
    <m/>
    <s v="No"/>
  </r>
  <r>
    <x v="643"/>
    <s v="Mexico"/>
    <s v="MXP320321310"/>
    <n v="2242059"/>
    <s v="Annual"/>
    <d v="2023-03-31T00:00:00"/>
    <s v="Management"/>
    <s v="G"/>
    <s v="Yes"/>
    <s v="4.f"/>
    <s v="Elect Bertha Paula Michel Gonzalez as Director"/>
    <s v="Election of Directors"/>
    <s v="For"/>
    <x v="2"/>
    <m/>
    <s v="No"/>
  </r>
  <r>
    <x v="643"/>
    <s v="Mexico"/>
    <s v="MXP320321310"/>
    <n v="2242059"/>
    <s v="Annual"/>
    <d v="2023-03-31T00:00:00"/>
    <s v="Management"/>
    <s v="G"/>
    <s v="Yes"/>
    <s v="4.g"/>
    <s v="Elect Alejandro Bailleres Gual as Director"/>
    <s v="Election of Directors"/>
    <s v="For"/>
    <x v="1"/>
    <s v="Director is considered overboarded."/>
    <s v="Yes"/>
  </r>
  <r>
    <x v="643"/>
    <s v="Mexico"/>
    <s v="MXP320321310"/>
    <n v="2242059"/>
    <s v="Annual"/>
    <d v="2023-03-31T00:00:00"/>
    <s v="Management"/>
    <s v="G"/>
    <s v="Yes"/>
    <s v="4.h"/>
    <s v="Elect Barbara Garza Laguera Gonda as Director"/>
    <s v="Election of Directors"/>
    <s v="For"/>
    <x v="2"/>
    <m/>
    <s v="No"/>
  </r>
  <r>
    <x v="643"/>
    <s v="Mexico"/>
    <s v="MXP320321310"/>
    <n v="2242059"/>
    <s v="Annual"/>
    <d v="2023-03-31T00:00:00"/>
    <s v="Management"/>
    <s v="G"/>
    <s v="Yes"/>
    <s v="4.i"/>
    <s v="Elect Enrique F. Senior Hernandez as Director"/>
    <s v="Election of Directors"/>
    <s v="For"/>
    <x v="2"/>
    <m/>
    <s v="No"/>
  </r>
  <r>
    <x v="643"/>
    <s v="Mexico"/>
    <s v="MXP320321310"/>
    <n v="2242059"/>
    <s v="Annual"/>
    <d v="2023-03-31T00:00:00"/>
    <s v="Management"/>
    <s v="G"/>
    <s v="Yes"/>
    <s v="4.j"/>
    <s v="Elect Michael Larson as Director"/>
    <s v="Election of Directors"/>
    <s v="For"/>
    <x v="2"/>
    <m/>
    <s v="No"/>
  </r>
  <r>
    <x v="643"/>
    <s v="Mexico"/>
    <s v="MXP320321310"/>
    <n v="2242059"/>
    <s v="Annual"/>
    <d v="2023-03-31T00:00:00"/>
    <s v="Management"/>
    <s v="G"/>
    <s v="Yes"/>
    <s v="4.k"/>
    <s v="Elect Ricardo E. Saldivar Escajadillo as Director"/>
    <s v="Election of Directors"/>
    <s v="For"/>
    <x v="2"/>
    <m/>
    <s v="No"/>
  </r>
  <r>
    <x v="643"/>
    <s v="Mexico"/>
    <s v="MXP320321310"/>
    <n v="2242059"/>
    <s v="Annual"/>
    <d v="2023-03-31T00:00:00"/>
    <s v="Management"/>
    <s v="G"/>
    <s v="Yes"/>
    <s v="4.l"/>
    <s v="Elect Alfonso Gonzalez Migoya as Director"/>
    <s v="Election of Directors"/>
    <s v="For"/>
    <x v="2"/>
    <m/>
    <s v="No"/>
  </r>
  <r>
    <x v="643"/>
    <s v="Mexico"/>
    <s v="MXP320321310"/>
    <n v="2242059"/>
    <s v="Annual"/>
    <d v="2023-03-31T00:00:00"/>
    <s v="Management"/>
    <s v="G"/>
    <s v="Yes"/>
    <s v="4.m"/>
    <s v="Elect Victor Alberto Tiburcio Celorio as Director"/>
    <s v="Election of Directors"/>
    <s v="For"/>
    <x v="2"/>
    <m/>
    <s v="No"/>
  </r>
  <r>
    <x v="643"/>
    <s v="Mexico"/>
    <s v="MXP320321310"/>
    <n v="2242059"/>
    <s v="Annual"/>
    <d v="2023-03-31T00:00:00"/>
    <s v="Management"/>
    <s v="G"/>
    <s v="Yes"/>
    <s v="4.n"/>
    <s v="Elect Daniel Alegre as Director"/>
    <s v="Election of Directors"/>
    <s v="For"/>
    <x v="2"/>
    <m/>
    <s v="No"/>
  </r>
  <r>
    <x v="643"/>
    <s v="Mexico"/>
    <s v="MXP320321310"/>
    <n v="2242059"/>
    <s v="Annual"/>
    <d v="2023-03-31T00:00:00"/>
    <s v="Management"/>
    <s v="G"/>
    <s v="Yes"/>
    <s v="4.o"/>
    <s v="Elect Gibu Thomas as Director"/>
    <s v="Election of Directors"/>
    <s v="For"/>
    <x v="2"/>
    <m/>
    <s v="No"/>
  </r>
  <r>
    <x v="643"/>
    <s v="Mexico"/>
    <s v="MXP320321310"/>
    <n v="2242059"/>
    <s v="Annual"/>
    <d v="2023-03-31T00:00:00"/>
    <s v="Management"/>
    <s v="G"/>
    <s v="Yes"/>
    <s v="4.p"/>
    <s v="Elect Michael Kahn as Alternate Director"/>
    <s v="Election of Directors"/>
    <s v="For"/>
    <x v="2"/>
    <m/>
    <s v="No"/>
  </r>
  <r>
    <x v="643"/>
    <s v="Mexico"/>
    <s v="MXP320321310"/>
    <n v="2242059"/>
    <s v="Annual"/>
    <d v="2023-03-31T00:00:00"/>
    <s v="Management"/>
    <s v="G"/>
    <s v="Yes"/>
    <s v="4.q"/>
    <s v="Elect Francisco Zambrano Rodriguez as Alternate Director"/>
    <s v="Election of Directors"/>
    <s v="For"/>
    <x v="2"/>
    <m/>
    <s v="No"/>
  </r>
  <r>
    <x v="643"/>
    <s v="Mexico"/>
    <s v="MXP320321310"/>
    <n v="2242059"/>
    <s v="Annual"/>
    <d v="2023-03-31T00:00:00"/>
    <s v="Management"/>
    <s v="G"/>
    <s v="Yes"/>
    <s v="4.r"/>
    <s v="Elect Jaime A. El Koury as Alternate Director"/>
    <s v="Election of Directors"/>
    <s v="For"/>
    <x v="2"/>
    <m/>
    <s v="No"/>
  </r>
  <r>
    <x v="643"/>
    <s v="Mexico"/>
    <s v="MXP320321310"/>
    <n v="2242059"/>
    <s v="Extraordinary Shareholders"/>
    <d v="2023-03-31T00:00:00"/>
    <s v="Management"/>
    <s v="G"/>
    <s v="Yes"/>
    <n v="1"/>
    <s v="Amend Article 25 Re: Decrease in Board Size"/>
    <s v="Other"/>
    <s v="For"/>
    <x v="2"/>
    <m/>
    <s v="No"/>
  </r>
  <r>
    <x v="643"/>
    <s v="Mexico"/>
    <s v="MXP320321310"/>
    <n v="2242059"/>
    <s v="Extraordinary Shareholders"/>
    <d v="2023-03-31T00:00:00"/>
    <s v="Management"/>
    <s v="G"/>
    <s v="Yes"/>
    <n v="2"/>
    <s v="Authorize Board to Ratify and Execute Approved Resolutions"/>
    <s v="Other"/>
    <s v="For"/>
    <x v="2"/>
    <m/>
    <s v="No"/>
  </r>
  <r>
    <x v="643"/>
    <s v="Mexico"/>
    <s v="MXP320321310"/>
    <n v="2242059"/>
    <s v="Extraordinary Shareholders"/>
    <d v="2023-03-31T00:00:00"/>
    <s v="Management"/>
    <s v="G"/>
    <s v="Yes"/>
    <n v="3"/>
    <s v="Approve Minutes of Meeting"/>
    <s v="Other"/>
    <s v="For"/>
    <x v="2"/>
    <m/>
    <s v="No"/>
  </r>
  <r>
    <x v="644"/>
    <s v="China"/>
    <s v="CNE100003JZ7"/>
    <s v="BJRL1V6"/>
    <s v="Special"/>
    <d v="2023-03-31T00:00:00"/>
    <s v="Management"/>
    <s v="G"/>
    <s v="Yes"/>
    <n v="1"/>
    <s v="Approve Change in Partial Raised Funds Investment Projects"/>
    <s v="Other"/>
    <s v="For"/>
    <x v="2"/>
    <m/>
    <s v="No"/>
  </r>
  <r>
    <x v="645"/>
    <s v="Thailand"/>
    <s v="TH6488010005"/>
    <s v="BWX43R0"/>
    <s v="Annual"/>
    <d v="2023-03-31T00:00:00"/>
    <s v="Management"/>
    <s v="G"/>
    <s v="Yes"/>
    <n v="1"/>
    <s v="Acknowledge Operating Results and Approve Financial Statements"/>
    <s v="Other"/>
    <s v="For"/>
    <x v="2"/>
    <m/>
    <s v="No"/>
  </r>
  <r>
    <x v="645"/>
    <s v="Thailand"/>
    <s v="TH6488010005"/>
    <s v="BWX43R0"/>
    <s v="Annual"/>
    <d v="2023-03-31T00:00:00"/>
    <s v="Management"/>
    <s v="G"/>
    <s v="Yes"/>
    <n v="2"/>
    <s v="Approve Allocation of Income, Legal Reserve and Dividend Payment"/>
    <s v="Other"/>
    <s v="For"/>
    <x v="2"/>
    <m/>
    <s v="No"/>
  </r>
  <r>
    <x v="645"/>
    <s v="Thailand"/>
    <s v="TH6488010005"/>
    <s v="BWX43R0"/>
    <s v="Annual"/>
    <d v="2023-03-31T00:00:00"/>
    <s v="Management"/>
    <s v="G"/>
    <s v="Yes"/>
    <n v="3"/>
    <s v="Approve PricewaterhouseCoopers ABAS Company Limited as Auditors and Authorize Board to Fix Their Remuneration"/>
    <s v="Incentives and Remuneration"/>
    <s v="For"/>
    <x v="2"/>
    <m/>
    <s v="No"/>
  </r>
  <r>
    <x v="645"/>
    <s v="Thailand"/>
    <s v="TH6488010005"/>
    <s v="BWX43R0"/>
    <s v="Annual"/>
    <d v="2023-03-31T00:00:00"/>
    <s v="Management"/>
    <s v="G"/>
    <s v="Yes"/>
    <n v="4"/>
    <s v="Amend Articles of Association"/>
    <s v="Other"/>
    <s v="For"/>
    <x v="2"/>
    <m/>
    <s v="No"/>
  </r>
  <r>
    <x v="645"/>
    <s v="Thailand"/>
    <s v="TH6488010005"/>
    <s v="BWX43R0"/>
    <s v="Annual"/>
    <d v="2023-03-31T00:00:00"/>
    <s v="Management"/>
    <s v="G"/>
    <s v="Yes"/>
    <n v="5"/>
    <s v="Approve Remuneration of Directors"/>
    <s v="Election of Directors"/>
    <s v="For"/>
    <x v="2"/>
    <m/>
    <s v="No"/>
  </r>
  <r>
    <x v="645"/>
    <s v="Thailand"/>
    <s v="TH6488010005"/>
    <s v="BWX43R0"/>
    <s v="Annual"/>
    <d v="2023-03-31T00:00:00"/>
    <s v="Management"/>
    <s v="G"/>
    <s v="Yes"/>
    <n v="6.1"/>
    <s v="Elect Prachaphat Vatchanaratna as Director"/>
    <s v="Election of Directors"/>
    <s v="For"/>
    <x v="2"/>
    <m/>
    <s v="No"/>
  </r>
  <r>
    <x v="645"/>
    <s v="Thailand"/>
    <s v="TH6488010005"/>
    <s v="BWX43R0"/>
    <s v="Annual"/>
    <d v="2023-03-31T00:00:00"/>
    <s v="Management"/>
    <s v="G"/>
    <s v="Yes"/>
    <n v="6.2"/>
    <s v="Elect Pantip Sripimol as Director"/>
    <s v="Election of Directors"/>
    <s v="For"/>
    <x v="2"/>
    <m/>
    <s v="No"/>
  </r>
  <r>
    <x v="645"/>
    <s v="Thailand"/>
    <s v="TH6488010005"/>
    <s v="BWX43R0"/>
    <s v="Annual"/>
    <d v="2023-03-31T00:00:00"/>
    <s v="Management"/>
    <s v="G"/>
    <s v="Yes"/>
    <n v="6.3"/>
    <s v="Elect Somchai Meesen as Director"/>
    <s v="Election of Directors"/>
    <s v="For"/>
    <x v="2"/>
    <m/>
    <s v="No"/>
  </r>
  <r>
    <x v="645"/>
    <s v="Thailand"/>
    <s v="TH6488010005"/>
    <s v="BWX43R0"/>
    <s v="Annual"/>
    <d v="2023-03-31T00:00:00"/>
    <s v="Management"/>
    <s v="G"/>
    <s v="Yes"/>
    <n v="6.4"/>
    <s v="Elect Peekthong Thongyai as Director"/>
    <s v="Election of Directors"/>
    <s v="For"/>
    <x v="2"/>
    <m/>
    <s v="No"/>
  </r>
  <r>
    <x v="645"/>
    <s v="Thailand"/>
    <s v="TH6488010005"/>
    <s v="BWX43R0"/>
    <s v="Annual"/>
    <d v="2023-03-31T00:00:00"/>
    <s v="Management"/>
    <s v="G"/>
    <s v="Yes"/>
    <n v="6.5"/>
    <s v="Elect Pannalin Mahawongtikul as Director"/>
    <s v="Election of Directors"/>
    <s v="For"/>
    <x v="2"/>
    <m/>
    <s v="No"/>
  </r>
  <r>
    <x v="645"/>
    <s v="Thailand"/>
    <s v="TH6488010005"/>
    <s v="BWX43R0"/>
    <s v="Annual"/>
    <d v="2023-03-31T00:00:00"/>
    <s v="Management"/>
    <s v="G"/>
    <s v="Yes"/>
    <n v="7"/>
    <s v="Other Business"/>
    <s v="Other"/>
    <s v="For"/>
    <x v="4"/>
    <s v="We will not support any unspecified items included in the agenda of the general meeting of shareholders."/>
    <s v="Yes"/>
  </r>
  <r>
    <x v="646"/>
    <s v="India"/>
    <s v="INE009A01021"/>
    <n v="6205122"/>
    <s v="Special"/>
    <d v="2023-03-31T00:00:00"/>
    <s v="Management"/>
    <s v="G"/>
    <s v="Yes"/>
    <n v="1"/>
    <s v="Elect Govind Vaidiram Iyer as Director"/>
    <s v="Election of Directors"/>
    <s v="For"/>
    <x v="2"/>
    <m/>
    <s v="No"/>
  </r>
  <r>
    <x v="647"/>
    <s v="Turkey"/>
    <s v="TREISDC00020"/>
    <s v="BYYD6Q0"/>
    <s v="Annual"/>
    <d v="2023-03-31T00:00:00"/>
    <s v="Management"/>
    <s v="G"/>
    <s v="Yes"/>
    <n v="1"/>
    <s v="Open Meeting and Elect Presiding Council of Meeting"/>
    <s v="Other"/>
    <s v="For"/>
    <x v="2"/>
    <m/>
    <s v="No"/>
  </r>
  <r>
    <x v="647"/>
    <s v="Turkey"/>
    <s v="TREISDC00020"/>
    <s v="BYYD6Q0"/>
    <s v="Annual"/>
    <d v="2023-03-31T00:00:00"/>
    <s v="Management"/>
    <s v="G"/>
    <s v="Yes"/>
    <n v="2"/>
    <s v="Authorize Presiding Council to Sign Minutes of Meeting"/>
    <s v="Other"/>
    <s v="For"/>
    <x v="2"/>
    <m/>
    <s v="No"/>
  </r>
  <r>
    <x v="647"/>
    <s v="Turkey"/>
    <s v="TREISDC00020"/>
    <s v="BYYD6Q0"/>
    <s v="Annual"/>
    <d v="2023-03-31T00:00:00"/>
    <s v="Management"/>
    <s v="G"/>
    <s v="Yes"/>
    <n v="3"/>
    <s v="Accept Board Report"/>
    <s v="Reports"/>
    <s v="For"/>
    <x v="2"/>
    <m/>
    <s v="No"/>
  </r>
  <r>
    <x v="647"/>
    <s v="Turkey"/>
    <s v="TREISDC00020"/>
    <s v="BYYD6Q0"/>
    <s v="Annual"/>
    <d v="2023-03-31T00:00:00"/>
    <s v="Management"/>
    <s v="G"/>
    <s v="Yes"/>
    <n v="4"/>
    <s v="Accept Audit Report"/>
    <s v="Reports"/>
    <s v="For"/>
    <x v="2"/>
    <m/>
    <s v="No"/>
  </r>
  <r>
    <x v="647"/>
    <s v="Turkey"/>
    <s v="TREISDC00020"/>
    <s v="BYYD6Q0"/>
    <s v="Annual"/>
    <d v="2023-03-31T00:00:00"/>
    <s v="Management"/>
    <s v="G"/>
    <s v="Yes"/>
    <n v="5"/>
    <s v="Accept Financial Statements"/>
    <s v="Other"/>
    <s v="For"/>
    <x v="2"/>
    <m/>
    <s v="No"/>
  </r>
  <r>
    <x v="647"/>
    <s v="Turkey"/>
    <s v="TREISDC00020"/>
    <s v="BYYD6Q0"/>
    <s v="Annual"/>
    <d v="2023-03-31T00:00:00"/>
    <s v="Management"/>
    <s v="G"/>
    <s v="Yes"/>
    <n v="6"/>
    <s v="Approve Discharge of Board"/>
    <s v="Other"/>
    <s v="For"/>
    <x v="2"/>
    <m/>
    <s v="No"/>
  </r>
  <r>
    <x v="647"/>
    <s v="Turkey"/>
    <s v="TREISDC00020"/>
    <s v="BYYD6Q0"/>
    <s v="Annual"/>
    <d v="2023-03-31T00:00:00"/>
    <s v="Management"/>
    <s v="G"/>
    <s v="Yes"/>
    <n v="7"/>
    <s v="Approve Allocation of Income"/>
    <s v="Other"/>
    <s v="For"/>
    <x v="2"/>
    <m/>
    <s v="No"/>
  </r>
  <r>
    <x v="647"/>
    <s v="Turkey"/>
    <s v="TREISDC00020"/>
    <s v="BYYD6Q0"/>
    <s v="Annual"/>
    <d v="2023-03-31T00:00:00"/>
    <s v="Management"/>
    <s v="G"/>
    <s v="Yes"/>
    <n v="8"/>
    <s v="Elect Directors"/>
    <s v="Election of Directors"/>
    <s v="For"/>
    <x v="2"/>
    <m/>
    <s v="No"/>
  </r>
  <r>
    <x v="647"/>
    <s v="Turkey"/>
    <s v="TREISDC00020"/>
    <s v="BYYD6Q0"/>
    <s v="Annual"/>
    <d v="2023-03-31T00:00:00"/>
    <s v="Management"/>
    <s v="G"/>
    <s v="Yes"/>
    <n v="9"/>
    <s v="Approve Director Remuneration"/>
    <s v="Election of Directors"/>
    <s v="For"/>
    <x v="1"/>
    <s v="Poor pay disclosure."/>
    <s v="Yes"/>
  </r>
  <r>
    <x v="647"/>
    <s v="Turkey"/>
    <s v="TREISDC00020"/>
    <s v="BYYD6Q0"/>
    <s v="Annual"/>
    <d v="2023-03-31T00:00:00"/>
    <s v="Management"/>
    <s v="G"/>
    <s v="Yes"/>
    <n v="10"/>
    <s v="Grant Permission for Board Members to Engage in Commercial Transactions with Company and Be Involved with Companies with Similar Corporate Purpose in Accordance with Articles 395 and 396 of Turkish Commercial Law"/>
    <s v="Other"/>
    <s v="For"/>
    <x v="2"/>
    <m/>
    <s v="No"/>
  </r>
  <r>
    <x v="647"/>
    <s v="Turkey"/>
    <s v="TREISDC00020"/>
    <s v="BYYD6Q0"/>
    <s v="Annual"/>
    <d v="2023-03-31T00:00:00"/>
    <s v="Management"/>
    <s v="G"/>
    <s v="Yes"/>
    <n v="11"/>
    <s v="Ratify External Auditors"/>
    <s v="Auditors"/>
    <s v="For"/>
    <x v="1"/>
    <s v="Not enough disclosure to make an informed decision."/>
    <s v="Yes"/>
  </r>
  <r>
    <x v="647"/>
    <s v="Turkey"/>
    <s v="TREISDC00020"/>
    <s v="BYYD6Q0"/>
    <s v="Annual"/>
    <d v="2023-03-31T00:00:00"/>
    <s v="Management"/>
    <s v="G"/>
    <s v="No"/>
    <n v="12"/>
    <s v="Receive Information on Guarantees, Pledges and Mortgages Provided to Third Parties"/>
    <s v="Other"/>
    <m/>
    <x v="0"/>
    <m/>
    <s v="No"/>
  </r>
  <r>
    <x v="647"/>
    <s v="Turkey"/>
    <s v="TREISDC00020"/>
    <s v="BYYD6Q0"/>
    <s v="Annual"/>
    <d v="2023-03-31T00:00:00"/>
    <s v="Management"/>
    <s v="S"/>
    <s v="Yes"/>
    <n v="13"/>
    <s v="Approve Upper Limit of Donations for 2023 and Receive Information on Donations Made in 2022"/>
    <s v="Other"/>
    <s v="For"/>
    <x v="1"/>
    <s v="Not enough disclosure to make an informed decision."/>
    <s v="Yes"/>
  </r>
  <r>
    <x v="647"/>
    <s v="Turkey"/>
    <s v="TREISDC00020"/>
    <s v="BYYD6Q0"/>
    <s v="Annual"/>
    <d v="2023-03-31T00:00:00"/>
    <s v="Management"/>
    <s v="G"/>
    <s v="No"/>
    <n v="14"/>
    <s v="Close Meeting"/>
    <s v="Other"/>
    <m/>
    <x v="0"/>
    <m/>
    <s v="No"/>
  </r>
  <r>
    <x v="648"/>
    <s v="India"/>
    <s v="INE883A01011"/>
    <n v="6214128"/>
    <s v="Special"/>
    <d v="2023-03-31T00:00:00"/>
    <s v="Management"/>
    <s v="G"/>
    <s v="Yes"/>
    <n v="1"/>
    <s v="Approve Reappointment and Remuneration of Arun Mammen as Managing Director (with theDesignation Vice Chairman and Managing Director or such other Designation as Approved by the Board from time to time)"/>
    <s v="Election of Directors"/>
    <s v="For"/>
    <x v="1"/>
    <s v="Executive pay is not aligned with performance. Poor pay disclosure."/>
    <s v="Yes"/>
  </r>
  <r>
    <x v="648"/>
    <s v="India"/>
    <s v="INE883A01011"/>
    <n v="6214128"/>
    <s v="Special"/>
    <d v="2023-03-31T00:00:00"/>
    <s v="Management"/>
    <s v="G"/>
    <s v="Yes"/>
    <n v="2"/>
    <s v="Elect Arun Vasu as Director"/>
    <s v="Election of Directors"/>
    <s v="For"/>
    <x v="2"/>
    <m/>
    <s v="No"/>
  </r>
  <r>
    <x v="648"/>
    <s v="India"/>
    <s v="INE883A01011"/>
    <n v="6214128"/>
    <s v="Special"/>
    <d v="2023-03-31T00:00:00"/>
    <s v="Management"/>
    <s v="G"/>
    <s v="Yes"/>
    <n v="3"/>
    <s v="Elect Vikram Chesetty as Director"/>
    <s v="Election of Directors"/>
    <s v="For"/>
    <x v="2"/>
    <m/>
    <s v="No"/>
  </r>
  <r>
    <x v="648"/>
    <s v="India"/>
    <s v="INE883A01011"/>
    <n v="6214128"/>
    <s v="Special"/>
    <d v="2023-03-31T00:00:00"/>
    <s v="Management"/>
    <s v="G"/>
    <s v="Yes"/>
    <n v="4"/>
    <s v="Elect Prasad Oommen as Director"/>
    <s v="Election of Directors"/>
    <s v="For"/>
    <x v="2"/>
    <m/>
    <s v="No"/>
  </r>
  <r>
    <x v="649"/>
    <s v="China"/>
    <s v="CNE100001T23"/>
    <s v="BQZF2S3"/>
    <s v="Annual"/>
    <d v="2023-03-31T00:00:00"/>
    <s v="Management"/>
    <s v="G"/>
    <s v="Yes"/>
    <n v="1"/>
    <s v="Approve Report of the Board of Directors"/>
    <s v="Election of Directors"/>
    <s v="For"/>
    <x v="2"/>
    <m/>
    <s v="No"/>
  </r>
  <r>
    <x v="649"/>
    <s v="China"/>
    <s v="CNE100001T23"/>
    <s v="BQZF2S3"/>
    <s v="Annual"/>
    <d v="2023-03-31T00:00:00"/>
    <s v="Management"/>
    <s v="G"/>
    <s v="Yes"/>
    <n v="2"/>
    <s v="Approve Report of the Board of Supervisors"/>
    <s v="Reports"/>
    <s v="For"/>
    <x v="2"/>
    <m/>
    <s v="No"/>
  </r>
  <r>
    <x v="649"/>
    <s v="China"/>
    <s v="CNE100001T23"/>
    <s v="BQZF2S3"/>
    <s v="Annual"/>
    <d v="2023-03-31T00:00:00"/>
    <s v="Management"/>
    <s v="G"/>
    <s v="Yes"/>
    <n v="3"/>
    <s v="Approve Annual Report and Summary"/>
    <s v="Reports"/>
    <s v="For"/>
    <x v="2"/>
    <m/>
    <s v="No"/>
  </r>
  <r>
    <x v="649"/>
    <s v="China"/>
    <s v="CNE100001T23"/>
    <s v="BQZF2S3"/>
    <s v="Annual"/>
    <d v="2023-03-31T00:00:00"/>
    <s v="Management"/>
    <s v="G"/>
    <s v="Yes"/>
    <n v="4"/>
    <s v="Approve Financial Statements"/>
    <s v="Other"/>
    <s v="For"/>
    <x v="2"/>
    <m/>
    <s v="No"/>
  </r>
  <r>
    <x v="649"/>
    <s v="China"/>
    <s v="CNE100001T23"/>
    <s v="BQZF2S3"/>
    <s v="Annual"/>
    <d v="2023-03-31T00:00:00"/>
    <s v="Management"/>
    <s v="G"/>
    <s v="Yes"/>
    <n v="5"/>
    <s v="Approve Financial Budget Report"/>
    <s v="Reports"/>
    <s v="For"/>
    <x v="1"/>
    <s v="Not enough disclosure to make an informed decision."/>
    <s v="Yes"/>
  </r>
  <r>
    <x v="649"/>
    <s v="China"/>
    <s v="CNE100001T23"/>
    <s v="BQZF2S3"/>
    <s v="Annual"/>
    <d v="2023-03-31T00:00:00"/>
    <s v="Management"/>
    <s v="G"/>
    <s v="Yes"/>
    <n v="6"/>
    <s v="Approve Profit Distribution Plan"/>
    <s v="Other"/>
    <s v="For"/>
    <x v="2"/>
    <m/>
    <s v="No"/>
  </r>
  <r>
    <x v="649"/>
    <s v="China"/>
    <s v="CNE100001T23"/>
    <s v="BQZF2S3"/>
    <s v="Annual"/>
    <d v="2023-03-31T00:00:00"/>
    <s v="Management"/>
    <s v="G"/>
    <s v="Yes"/>
    <n v="7"/>
    <s v="Approve to Appoint Auditor"/>
    <s v="Auditors"/>
    <s v="For"/>
    <x v="2"/>
    <m/>
    <s v="No"/>
  </r>
  <r>
    <x v="649"/>
    <s v="China"/>
    <s v="CNE100001T23"/>
    <s v="BQZF2S3"/>
    <s v="Annual"/>
    <d v="2023-03-31T00:00:00"/>
    <s v="Management"/>
    <s v="G"/>
    <s v="Yes"/>
    <n v="8"/>
    <s v="Approve Report of the Independent Directors"/>
    <s v="Election of Directors"/>
    <s v="For"/>
    <x v="2"/>
    <m/>
    <s v="No"/>
  </r>
  <r>
    <x v="649"/>
    <s v="China"/>
    <s v="CNE100001T23"/>
    <s v="BQZF2S3"/>
    <s v="Annual"/>
    <d v="2023-03-31T00:00:00"/>
    <s v="Management"/>
    <s v="G"/>
    <s v="Yes"/>
    <n v="9"/>
    <s v="Approve Raw Material Futures Hedging Business"/>
    <s v="Other"/>
    <s v="For"/>
    <x v="2"/>
    <m/>
    <s v="No"/>
  </r>
  <r>
    <x v="649"/>
    <s v="China"/>
    <s v="CNE100001T23"/>
    <s v="BQZF2S3"/>
    <s v="Annual"/>
    <d v="2023-03-31T00:00:00"/>
    <s v="Management"/>
    <s v="G"/>
    <s v="Yes"/>
    <n v="10"/>
    <s v="Approve Foreign Exchange Hedging Business"/>
    <s v="Other"/>
    <s v="For"/>
    <x v="2"/>
    <m/>
    <s v="No"/>
  </r>
  <r>
    <x v="649"/>
    <s v="China"/>
    <s v="CNE100001T23"/>
    <s v="BQZF2S3"/>
    <s v="Annual"/>
    <d v="2023-03-31T00:00:00"/>
    <s v="Management"/>
    <s v="G"/>
    <s v="Yes"/>
    <n v="11"/>
    <s v="Approve OIMS Incentive Fund Utilization Plan"/>
    <s v="Other"/>
    <s v="For"/>
    <x v="2"/>
    <m/>
    <s v="No"/>
  </r>
  <r>
    <x v="649"/>
    <s v="China"/>
    <s v="CNE100001T23"/>
    <s v="BQZF2S3"/>
    <s v="Annual"/>
    <d v="2023-03-31T00:00:00"/>
    <s v="Management"/>
    <s v="G"/>
    <s v="Yes"/>
    <n v="12"/>
    <s v="Approve Adjustment of Investment and Construction Plan of Dongfang Cable Ultra-high Voltage Submarine Cable South Industrial Base Project"/>
    <s v="Other"/>
    <s v="For"/>
    <x v="2"/>
    <m/>
    <s v="No"/>
  </r>
  <r>
    <x v="615"/>
    <s v="Greece"/>
    <s v="GRS434003000"/>
    <n v="7268298"/>
    <s v="Extraordinary Shareholders"/>
    <d v="2023-03-31T00:00:00"/>
    <s v="Management"/>
    <s v="G"/>
    <s v="Yes"/>
    <n v="1"/>
    <s v="Elect Member of Audit Committee"/>
    <s v="Other"/>
    <s v="For"/>
    <x v="2"/>
    <m/>
    <s v="No"/>
  </r>
  <r>
    <x v="615"/>
    <s v="Greece"/>
    <s v="GRS434003000"/>
    <n v="7268298"/>
    <s v="Extraordinary Shareholders"/>
    <d v="2023-03-31T00:00:00"/>
    <s v="Management"/>
    <s v="G"/>
    <s v="Yes"/>
    <n v="2"/>
    <s v="Elect Members; Approve Type and Composition of the Audit Committee"/>
    <s v="Other"/>
    <s v="For"/>
    <x v="2"/>
    <m/>
    <s v="No"/>
  </r>
  <r>
    <x v="615"/>
    <s v="Greece"/>
    <s v="GRS434003000"/>
    <n v="7268298"/>
    <s v="Extraordinary Shareholders"/>
    <d v="2023-03-31T00:00:00"/>
    <s v="Management"/>
    <s v="G"/>
    <s v="Yes"/>
    <n v="3"/>
    <s v="Amend Company Articles 8 and 18b"/>
    <s v="Other"/>
    <s v="For"/>
    <x v="2"/>
    <m/>
    <s v="No"/>
  </r>
  <r>
    <x v="615"/>
    <s v="Greece"/>
    <s v="GRS434003000"/>
    <n v="7268298"/>
    <s v="Extraordinary Shareholders"/>
    <d v="2023-03-31T00:00:00"/>
    <s v="Management"/>
    <s v="G"/>
    <s v="No"/>
    <n v="4"/>
    <s v="Various Announcements"/>
    <s v="Other"/>
    <m/>
    <x v="0"/>
    <m/>
    <s v="No"/>
  </r>
  <r>
    <x v="650"/>
    <s v="Turkey"/>
    <s v="TRETAVH00018"/>
    <s v="B1RMFT9"/>
    <s v="Annual"/>
    <d v="2023-03-31T00:00:00"/>
    <s v="Management"/>
    <s v="G"/>
    <s v="Yes"/>
    <n v="1"/>
    <s v="Open Meeting, Elect Presiding Council of Meeting and Authorize Presiding Council to Sign Minutes of Meeting"/>
    <s v="Other"/>
    <s v="For"/>
    <x v="2"/>
    <m/>
    <s v="No"/>
  </r>
  <r>
    <x v="650"/>
    <s v="Turkey"/>
    <s v="TRETAVH00018"/>
    <s v="B1RMFT9"/>
    <s v="Annual"/>
    <d v="2023-03-31T00:00:00"/>
    <s v="Management"/>
    <s v="G"/>
    <s v="Yes"/>
    <n v="2"/>
    <s v="Accept Board Report"/>
    <s v="Reports"/>
    <s v="For"/>
    <x v="2"/>
    <m/>
    <s v="No"/>
  </r>
  <r>
    <x v="650"/>
    <s v="Turkey"/>
    <s v="TRETAVH00018"/>
    <s v="B1RMFT9"/>
    <s v="Annual"/>
    <d v="2023-03-31T00:00:00"/>
    <s v="Management"/>
    <s v="G"/>
    <s v="Yes"/>
    <n v="3"/>
    <s v="Accept Audit Report"/>
    <s v="Reports"/>
    <s v="For"/>
    <x v="2"/>
    <m/>
    <s v="No"/>
  </r>
  <r>
    <x v="650"/>
    <s v="Turkey"/>
    <s v="TRETAVH00018"/>
    <s v="B1RMFT9"/>
    <s v="Annual"/>
    <d v="2023-03-31T00:00:00"/>
    <s v="Management"/>
    <s v="G"/>
    <s v="Yes"/>
    <n v="4"/>
    <s v="Accept Financial Statements"/>
    <s v="Other"/>
    <s v="For"/>
    <x v="2"/>
    <m/>
    <s v="No"/>
  </r>
  <r>
    <x v="650"/>
    <s v="Turkey"/>
    <s v="TRETAVH00018"/>
    <s v="B1RMFT9"/>
    <s v="Annual"/>
    <d v="2023-03-31T00:00:00"/>
    <s v="Management"/>
    <s v="G"/>
    <s v="Yes"/>
    <n v="5"/>
    <s v="Approve Discharge of Board"/>
    <s v="Other"/>
    <s v="For"/>
    <x v="2"/>
    <m/>
    <s v="No"/>
  </r>
  <r>
    <x v="650"/>
    <s v="Turkey"/>
    <s v="TRETAVH00018"/>
    <s v="B1RMFT9"/>
    <s v="Annual"/>
    <d v="2023-03-31T00:00:00"/>
    <s v="Management"/>
    <s v="G"/>
    <s v="Yes"/>
    <n v="6"/>
    <s v="Approve Allocation of Income"/>
    <s v="Other"/>
    <s v="For"/>
    <x v="2"/>
    <m/>
    <s v="No"/>
  </r>
  <r>
    <x v="650"/>
    <s v="Turkey"/>
    <s v="TRETAVH00018"/>
    <s v="B1RMFT9"/>
    <s v="Annual"/>
    <d v="2023-03-31T00:00:00"/>
    <s v="Management"/>
    <s v="G"/>
    <s v="Yes"/>
    <n v="7"/>
    <s v="Approve Remuneration Policy"/>
    <s v="Incentives and Remuneration"/>
    <s v="For"/>
    <x v="2"/>
    <m/>
    <s v="No"/>
  </r>
  <r>
    <x v="650"/>
    <s v="Turkey"/>
    <s v="TRETAVH00018"/>
    <s v="B1RMFT9"/>
    <s v="Annual"/>
    <d v="2023-03-31T00:00:00"/>
    <s v="Management"/>
    <s v="G"/>
    <s v="Yes"/>
    <n v="8"/>
    <s v="Approve Disclosure Policy"/>
    <s v="Other"/>
    <s v="For"/>
    <x v="2"/>
    <m/>
    <s v="No"/>
  </r>
  <r>
    <x v="650"/>
    <s v="Turkey"/>
    <s v="TRETAVH00018"/>
    <s v="B1RMFT9"/>
    <s v="Annual"/>
    <d v="2023-03-31T00:00:00"/>
    <s v="Management"/>
    <s v="G"/>
    <s v="Yes"/>
    <n v="9"/>
    <s v="Approve Director Remuneration"/>
    <s v="Election of Directors"/>
    <s v="For"/>
    <x v="2"/>
    <m/>
    <s v="No"/>
  </r>
  <r>
    <x v="650"/>
    <s v="Turkey"/>
    <s v="TRETAVH00018"/>
    <s v="B1RMFT9"/>
    <s v="Annual"/>
    <d v="2023-03-31T00:00:00"/>
    <s v="Management"/>
    <s v="G"/>
    <s v="Yes"/>
    <n v="10"/>
    <s v="Ratify External Auditors"/>
    <s v="Auditors"/>
    <s v="For"/>
    <x v="2"/>
    <m/>
    <s v="No"/>
  </r>
  <r>
    <x v="650"/>
    <s v="Turkey"/>
    <s v="TRETAVH00018"/>
    <s v="B1RMFT9"/>
    <s v="Annual"/>
    <d v="2023-03-31T00:00:00"/>
    <s v="Management"/>
    <s v="S"/>
    <s v="Yes"/>
    <n v="11"/>
    <s v="Approve Upper Limit of Donations for 2023 and Receive Information on Donations Made in 2022"/>
    <s v="Other"/>
    <s v="For"/>
    <x v="2"/>
    <m/>
    <s v="No"/>
  </r>
  <r>
    <x v="650"/>
    <s v="Turkey"/>
    <s v="TRETAVH00018"/>
    <s v="B1RMFT9"/>
    <s v="Annual"/>
    <d v="2023-03-31T00:00:00"/>
    <s v="Management"/>
    <s v="G"/>
    <s v="No"/>
    <n v="12"/>
    <s v="Receive Information on Related Party Transactions"/>
    <s v="Other"/>
    <m/>
    <x v="0"/>
    <m/>
    <s v="No"/>
  </r>
  <r>
    <x v="650"/>
    <s v="Turkey"/>
    <s v="TRETAVH00018"/>
    <s v="B1RMFT9"/>
    <s v="Annual"/>
    <d v="2023-03-31T00:00:00"/>
    <s v="Management"/>
    <s v="G"/>
    <s v="No"/>
    <n v="13"/>
    <s v="Receive Information on Guarantees, Pledges and Mortgages Provided to Third Parties"/>
    <s v="Other"/>
    <m/>
    <x v="0"/>
    <m/>
    <s v="No"/>
  </r>
  <r>
    <x v="650"/>
    <s v="Turkey"/>
    <s v="TRETAVH00018"/>
    <s v="B1RMFT9"/>
    <s v="Annual"/>
    <d v="2023-03-31T00:00:00"/>
    <s v="Management"/>
    <s v="G"/>
    <s v="Yes"/>
    <n v="14"/>
    <s v="Grant Permission for Board Members to Engage in Commercial Transactions with Company and Be Involved with Companies with Similar Corporate Purpose in Accordance with Articles 395 and 396 of Turkish Commercial Law"/>
    <s v="Other"/>
    <s v="For"/>
    <x v="2"/>
    <m/>
    <s v="No"/>
  </r>
  <r>
    <x v="650"/>
    <s v="Turkey"/>
    <s v="TRETAVH00018"/>
    <s v="B1RMFT9"/>
    <s v="Annual"/>
    <d v="2023-03-31T00:00:00"/>
    <s v="Management"/>
    <s v="G"/>
    <s v="No"/>
    <n v="15"/>
    <s v="Wishes"/>
    <s v="Other"/>
    <m/>
    <x v="0"/>
    <m/>
    <s v="No"/>
  </r>
  <r>
    <x v="650"/>
    <s v="Turkey"/>
    <s v="TRETAVH00018"/>
    <s v="B1RMFT9"/>
    <s v="Annual"/>
    <d v="2023-03-31T00:00:00"/>
    <s v="Management"/>
    <s v="G"/>
    <s v="No"/>
    <n v="16"/>
    <s v="Close Meeting"/>
    <s v="Other"/>
    <m/>
    <x v="0"/>
    <m/>
    <s v="No"/>
  </r>
  <r>
    <x v="651"/>
    <s v="Italy"/>
    <s v="IT0005239360"/>
    <s v="BYMXPS7"/>
    <s v="Annual/Special"/>
    <d v="2023-03-31T00:00:00"/>
    <s v="Management"/>
    <s v="G"/>
    <s v="Yes"/>
    <n v="1"/>
    <s v="Accept Financial Statements and Statutory Reports"/>
    <s v="Reports"/>
    <s v="For"/>
    <x v="2"/>
    <m/>
    <s v="No"/>
  </r>
  <r>
    <x v="651"/>
    <s v="Italy"/>
    <s v="IT0005239360"/>
    <s v="BYMXPS7"/>
    <s v="Annual/Special"/>
    <d v="2023-03-31T00:00:00"/>
    <s v="Management"/>
    <s v="G"/>
    <s v="Yes"/>
    <n v="1"/>
    <s v="Authorize Board to Increase Capital to Service the 2017-2019 LTI Plan and Amend Capital Increases Authorizations to Service the 2018 to 2021 Group Incentive Systems"/>
    <s v="Other"/>
    <s v="For"/>
    <x v="2"/>
    <m/>
    <s v="No"/>
  </r>
  <r>
    <x v="651"/>
    <s v="Italy"/>
    <s v="IT0005239360"/>
    <s v="BYMXPS7"/>
    <s v="Annual/Special"/>
    <d v="2023-03-31T00:00:00"/>
    <s v="Management"/>
    <s v="G"/>
    <s v="Yes"/>
    <n v="2"/>
    <s v="Approve Allocation of Income"/>
    <s v="Other"/>
    <s v="For"/>
    <x v="2"/>
    <m/>
    <s v="No"/>
  </r>
  <r>
    <x v="651"/>
    <s v="Italy"/>
    <s v="IT0005239360"/>
    <s v="BYMXPS7"/>
    <s v="Annual/Special"/>
    <d v="2023-03-31T00:00:00"/>
    <s v="Management"/>
    <s v="G"/>
    <s v="Yes"/>
    <n v="2"/>
    <s v="Authorize Board to Increase Capital to Service the 2022 Group Incentive System"/>
    <s v="Other"/>
    <s v="For"/>
    <x v="2"/>
    <m/>
    <s v="No"/>
  </r>
  <r>
    <x v="651"/>
    <s v="Italy"/>
    <s v="IT0005239360"/>
    <s v="BYMXPS7"/>
    <s v="Annual/Special"/>
    <d v="2023-03-31T00:00:00"/>
    <s v="Management"/>
    <s v="G"/>
    <s v="Yes"/>
    <n v="3"/>
    <s v="Approve Elimination of Negative Reserves"/>
    <s v="Other"/>
    <s v="For"/>
    <x v="2"/>
    <m/>
    <s v="No"/>
  </r>
  <r>
    <x v="651"/>
    <s v="Italy"/>
    <s v="IT0005239360"/>
    <s v="BYMXPS7"/>
    <s v="Annual/Special"/>
    <d v="2023-03-31T00:00:00"/>
    <s v="Management"/>
    <s v="G"/>
    <s v="Yes"/>
    <n v="3"/>
    <s v="Authorize Cancellation of Treasury Shares without Reduction of Share Capital"/>
    <s v="Other"/>
    <s v="For"/>
    <x v="2"/>
    <m/>
    <s v="No"/>
  </r>
  <r>
    <x v="651"/>
    <s v="Italy"/>
    <s v="IT0005239360"/>
    <s v="BYMXPS7"/>
    <s v="Annual/Special"/>
    <d v="2023-03-31T00:00:00"/>
    <s v="Management"/>
    <s v="G"/>
    <s v="Yes"/>
    <n v="4"/>
    <s v="Authorize Share Repurchase Program"/>
    <s v="Other"/>
    <s v="For"/>
    <x v="2"/>
    <m/>
    <s v="No"/>
  </r>
  <r>
    <x v="651"/>
    <s v="Italy"/>
    <s v="IT0005239360"/>
    <s v="BYMXPS7"/>
    <s v="Annual/Special"/>
    <d v="2023-03-31T00:00:00"/>
    <s v="Management"/>
    <s v="G"/>
    <s v="Yes"/>
    <n v="5"/>
    <s v="Approve Remuneration Policy"/>
    <s v="Incentives and Remuneration"/>
    <s v="For"/>
    <x v="1"/>
    <s v="Excessive pay quantum. Salary increase not adequately justified."/>
    <s v="Yes"/>
  </r>
  <r>
    <x v="651"/>
    <s v="Italy"/>
    <s v="IT0005239360"/>
    <s v="BYMXPS7"/>
    <s v="Annual/Special"/>
    <d v="2023-03-31T00:00:00"/>
    <s v="Management"/>
    <s v="G"/>
    <s v="Yes"/>
    <n v="6"/>
    <s v="Approve Second Section of the Remuneration Report"/>
    <s v="Incentives and Remuneration"/>
    <s v="For"/>
    <x v="2"/>
    <m/>
    <s v="No"/>
  </r>
  <r>
    <x v="651"/>
    <s v="Italy"/>
    <s v="IT0005239360"/>
    <s v="BYMXPS7"/>
    <s v="Annual/Special"/>
    <d v="2023-03-31T00:00:00"/>
    <s v="Management"/>
    <s v="G"/>
    <s v="Yes"/>
    <n v="7"/>
    <s v="Approve 2023 Group Incentive System"/>
    <s v="Other"/>
    <s v="For"/>
    <x v="1"/>
    <s v="Excessive pay quantum."/>
    <s v="Yes"/>
  </r>
  <r>
    <x v="651"/>
    <s v="Italy"/>
    <s v="IT0005239360"/>
    <s v="BYMXPS7"/>
    <s v="Annual/Special"/>
    <d v="2023-03-31T00:00:00"/>
    <s v="Management"/>
    <s v="G"/>
    <s v="Yes"/>
    <n v="8"/>
    <s v="Approve Fixed-Variable Compensation Ratio"/>
    <s v="Other"/>
    <s v="For"/>
    <x v="2"/>
    <m/>
    <s v="No"/>
  </r>
  <r>
    <x v="651"/>
    <s v="Italy"/>
    <s v="IT0005239360"/>
    <s v="BYMXPS7"/>
    <s v="Annual/Special"/>
    <d v="2023-03-31T00:00:00"/>
    <s v="Management"/>
    <s v="G"/>
    <s v="Yes"/>
    <n v="9"/>
    <s v="Approve Decrease in Size of Board from 13 to 12"/>
    <s v="Other"/>
    <s v="For"/>
    <x v="2"/>
    <m/>
    <s v="No"/>
  </r>
  <r>
    <x v="651"/>
    <s v="Italy"/>
    <s v="IT0005239360"/>
    <s v="BYMXPS7"/>
    <s v="Annual/Special"/>
    <d v="2023-03-31T00:00:00"/>
    <s v="Management"/>
    <s v="G"/>
    <s v="Yes"/>
    <s v="A"/>
    <s v="Deliberations on Possible Legal Action Against Directors if Presented by Shareholders"/>
    <s v="Election of Directors"/>
    <s v="None"/>
    <x v="4"/>
    <m/>
    <s v="N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A975793-44BA-4ADC-8971-D32D2FF0C6D4}"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N3:R10" firstHeaderRow="1" firstDataRow="2" firstDataCol="1"/>
  <pivotFields count="16">
    <pivotField showAll="0">
      <items count="93">
        <item m="1" x="39"/>
        <item m="1" x="29"/>
        <item m="1" x="63"/>
        <item m="1" x="18"/>
        <item m="1" x="53"/>
        <item m="1" x="79"/>
        <item m="1" x="38"/>
        <item m="1" x="32"/>
        <item m="1" x="51"/>
        <item m="1" x="75"/>
        <item m="1" x="45"/>
        <item m="1" x="27"/>
        <item m="1" x="72"/>
        <item x="3"/>
        <item m="1" x="89"/>
        <item m="1" x="80"/>
        <item m="1" x="50"/>
        <item m="1" x="34"/>
        <item m="1" x="21"/>
        <item m="1" x="28"/>
        <item m="1" x="64"/>
        <item m="1" x="58"/>
        <item m="1" x="86"/>
        <item m="1" x="48"/>
        <item m="1" x="73"/>
        <item m="1" x="25"/>
        <item m="1" x="56"/>
        <item m="1" x="30"/>
        <item m="1" x="16"/>
        <item m="1" x="59"/>
        <item m="1" x="47"/>
        <item m="1" x="26"/>
        <item m="1" x="78"/>
        <item m="1" x="62"/>
        <item m="1" x="85"/>
        <item m="1" x="40"/>
        <item x="13"/>
        <item m="1" x="36"/>
        <item m="1" x="91"/>
        <item m="1" x="35"/>
        <item m="1" x="31"/>
        <item m="1" x="69"/>
        <item m="1" x="76"/>
        <item m="1" x="70"/>
        <item m="1" x="66"/>
        <item m="1" x="77"/>
        <item m="1" x="84"/>
        <item m="1" x="46"/>
        <item m="1" x="17"/>
        <item m="1" x="37"/>
        <item m="1" x="41"/>
        <item m="1" x="54"/>
        <item m="1" x="19"/>
        <item m="1" x="44"/>
        <item m="1" x="52"/>
        <item m="1" x="43"/>
        <item m="1" x="71"/>
        <item m="1" x="33"/>
        <item m="1" x="24"/>
        <item m="1" x="61"/>
        <item m="1" x="42"/>
        <item m="1" x="68"/>
        <item m="1" x="65"/>
        <item m="1" x="57"/>
        <item m="1" x="88"/>
        <item m="1" x="67"/>
        <item m="1" x="22"/>
        <item m="1" x="83"/>
        <item m="1" x="81"/>
        <item m="1" x="49"/>
        <item m="1" x="23"/>
        <item m="1" x="74"/>
        <item h="1" x="15"/>
        <item m="1" x="20"/>
        <item m="1" x="87"/>
        <item m="1" x="60"/>
        <item m="1" x="90"/>
        <item m="1" x="82"/>
        <item x="0"/>
        <item m="1" x="55"/>
        <item x="1"/>
        <item x="2"/>
        <item x="4"/>
        <item x="5"/>
        <item x="6"/>
        <item x="7"/>
        <item x="8"/>
        <item x="9"/>
        <item x="10"/>
        <item x="11"/>
        <item x="12"/>
        <item x="14"/>
        <item t="default"/>
      </items>
    </pivotField>
    <pivotField showAll="0"/>
    <pivotField showAll="0">
      <items count="22">
        <item x="0"/>
        <item x="1"/>
        <item x="12"/>
        <item x="11"/>
        <item x="9"/>
        <item x="4"/>
        <item x="10"/>
        <item x="5"/>
        <item x="8"/>
        <item x="3"/>
        <item x="2"/>
        <item x="6"/>
        <item x="7"/>
        <item m="1" x="14"/>
        <item m="1" x="17"/>
        <item m="1" x="20"/>
        <item m="1" x="16"/>
        <item m="1" x="15"/>
        <item m="1" x="19"/>
        <item m="1" x="18"/>
        <item x="13"/>
        <item t="default"/>
      </items>
    </pivotField>
    <pivotField showAll="0"/>
    <pivotField showAll="0"/>
    <pivotField showAll="0"/>
    <pivotField showAll="0"/>
    <pivotField showAll="0"/>
    <pivotField showAll="0"/>
    <pivotField showAll="0"/>
    <pivotField axis="axisRow" showAll="0">
      <items count="7">
        <item x="4"/>
        <item x="3"/>
        <item x="1"/>
        <item x="2"/>
        <item x="0"/>
        <item h="1" x="5"/>
        <item t="default"/>
      </items>
    </pivotField>
    <pivotField showAll="0"/>
    <pivotField showAll="0"/>
    <pivotField axis="axisCol" dataField="1" showAll="0">
      <items count="14">
        <item m="1" x="4"/>
        <item m="1" x="7"/>
        <item m="1" x="11"/>
        <item m="1" x="10"/>
        <item m="1" x="9"/>
        <item m="1" x="12"/>
        <item x="2"/>
        <item x="1"/>
        <item m="1" x="6"/>
        <item x="0"/>
        <item m="1" x="5"/>
        <item m="1" x="8"/>
        <item x="3"/>
        <item t="default"/>
      </items>
    </pivotField>
    <pivotField showAll="0"/>
    <pivotField showAll="0"/>
  </pivotFields>
  <rowFields count="1">
    <field x="10"/>
  </rowFields>
  <rowItems count="6">
    <i>
      <x/>
    </i>
    <i>
      <x v="1"/>
    </i>
    <i>
      <x v="2"/>
    </i>
    <i>
      <x v="3"/>
    </i>
    <i>
      <x v="4"/>
    </i>
    <i t="grand">
      <x/>
    </i>
  </rowItems>
  <colFields count="1">
    <field x="13"/>
  </colFields>
  <colItems count="4">
    <i>
      <x v="6"/>
    </i>
    <i>
      <x v="7"/>
    </i>
    <i>
      <x v="9"/>
    </i>
    <i t="grand">
      <x/>
    </i>
  </colItems>
  <dataFields count="1">
    <dataField name="Count of Vote Instruction"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5D26AE8-110D-495E-A0AD-8E421A859571}"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H3:H34" firstHeaderRow="1" firstDataRow="1" firstDataCol="1"/>
  <pivotFields count="16">
    <pivotField axis="axisRow" showAll="0">
      <items count="93">
        <item m="1" x="39"/>
        <item m="1" x="29"/>
        <item m="1" x="63"/>
        <item m="1" x="18"/>
        <item m="1" x="53"/>
        <item m="1" x="79"/>
        <item m="1" x="38"/>
        <item m="1" x="32"/>
        <item m="1" x="51"/>
        <item m="1" x="75"/>
        <item m="1" x="45"/>
        <item m="1" x="27"/>
        <item m="1" x="72"/>
        <item x="3"/>
        <item m="1" x="89"/>
        <item m="1" x="80"/>
        <item m="1" x="50"/>
        <item m="1" x="34"/>
        <item m="1" x="21"/>
        <item m="1" x="28"/>
        <item m="1" x="64"/>
        <item m="1" x="58"/>
        <item m="1" x="86"/>
        <item m="1" x="48"/>
        <item m="1" x="73"/>
        <item m="1" x="25"/>
        <item m="1" x="56"/>
        <item m="1" x="30"/>
        <item m="1" x="16"/>
        <item m="1" x="59"/>
        <item m="1" x="47"/>
        <item m="1" x="26"/>
        <item m="1" x="78"/>
        <item m="1" x="62"/>
        <item m="1" x="85"/>
        <item m="1" x="40"/>
        <item x="13"/>
        <item m="1" x="36"/>
        <item m="1" x="91"/>
        <item m="1" x="35"/>
        <item m="1" x="31"/>
        <item m="1" x="69"/>
        <item m="1" x="76"/>
        <item m="1" x="70"/>
        <item m="1" x="66"/>
        <item m="1" x="77"/>
        <item m="1" x="84"/>
        <item m="1" x="46"/>
        <item m="1" x="17"/>
        <item m="1" x="37"/>
        <item m="1" x="41"/>
        <item m="1" x="54"/>
        <item m="1" x="19"/>
        <item m="1" x="44"/>
        <item m="1" x="52"/>
        <item m="1" x="43"/>
        <item m="1" x="71"/>
        <item m="1" x="33"/>
        <item m="1" x="24"/>
        <item m="1" x="61"/>
        <item m="1" x="42"/>
        <item m="1" x="68"/>
        <item m="1" x="65"/>
        <item m="1" x="57"/>
        <item m="1" x="88"/>
        <item m="1" x="67"/>
        <item m="1" x="22"/>
        <item m="1" x="83"/>
        <item m="1" x="81"/>
        <item m="1" x="49"/>
        <item m="1" x="23"/>
        <item m="1" x="74"/>
        <item h="1" x="15"/>
        <item m="1" x="20"/>
        <item m="1" x="87"/>
        <item m="1" x="60"/>
        <item m="1" x="90"/>
        <item m="1" x="82"/>
        <item x="0"/>
        <item m="1" x="55"/>
        <item x="1"/>
        <item x="2"/>
        <item x="4"/>
        <item x="5"/>
        <item x="6"/>
        <item x="7"/>
        <item x="8"/>
        <item x="9"/>
        <item x="10"/>
        <item x="11"/>
        <item x="12"/>
        <item x="14"/>
        <item t="default"/>
      </items>
    </pivotField>
    <pivotField showAll="0"/>
    <pivotField axis="axisRow" showAll="0">
      <items count="22">
        <item x="0"/>
        <item x="1"/>
        <item x="12"/>
        <item x="11"/>
        <item x="9"/>
        <item x="4"/>
        <item x="10"/>
        <item x="5"/>
        <item x="8"/>
        <item x="3"/>
        <item x="2"/>
        <item x="6"/>
        <item x="7"/>
        <item m="1" x="14"/>
        <item m="1" x="17"/>
        <item m="1" x="20"/>
        <item m="1" x="16"/>
        <item m="1" x="15"/>
        <item m="1" x="19"/>
        <item m="1" x="18"/>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2"/>
  </rowFields>
  <rowItems count="31">
    <i>
      <x v="13"/>
    </i>
    <i r="1">
      <x v="9"/>
    </i>
    <i>
      <x v="36"/>
    </i>
    <i r="1">
      <x v="2"/>
    </i>
    <i>
      <x v="78"/>
    </i>
    <i r="1">
      <x/>
    </i>
    <i>
      <x v="80"/>
    </i>
    <i r="1">
      <x v="1"/>
    </i>
    <i>
      <x v="81"/>
    </i>
    <i r="1">
      <x v="10"/>
    </i>
    <i>
      <x v="82"/>
    </i>
    <i r="1">
      <x v="5"/>
    </i>
    <i>
      <x v="83"/>
    </i>
    <i r="1">
      <x v="7"/>
    </i>
    <i>
      <x v="84"/>
    </i>
    <i r="1">
      <x v="11"/>
    </i>
    <i>
      <x v="85"/>
    </i>
    <i r="1">
      <x v="12"/>
    </i>
    <i>
      <x v="86"/>
    </i>
    <i r="1">
      <x v="8"/>
    </i>
    <i>
      <x v="87"/>
    </i>
    <i r="1">
      <x v="4"/>
    </i>
    <i>
      <x v="88"/>
    </i>
    <i r="1">
      <x v="6"/>
    </i>
    <i>
      <x v="89"/>
    </i>
    <i r="1">
      <x v="12"/>
    </i>
    <i>
      <x v="90"/>
    </i>
    <i r="1">
      <x v="3"/>
    </i>
    <i>
      <x v="91"/>
    </i>
    <i r="1">
      <x v="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4A43E79-C9F1-4045-B24A-FAC9F09C2BD1}" name="PivotTable8"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E20" firstHeaderRow="1" firstDataRow="2" firstDataCol="1"/>
  <pivotFields count="16">
    <pivotField axis="axisRow" showAll="0">
      <items count="93">
        <item m="1" x="39"/>
        <item m="1" x="29"/>
        <item m="1" x="63"/>
        <item m="1" x="18"/>
        <item m="1" x="53"/>
        <item m="1" x="79"/>
        <item m="1" x="38"/>
        <item m="1" x="32"/>
        <item m="1" x="51"/>
        <item m="1" x="75"/>
        <item m="1" x="45"/>
        <item m="1" x="27"/>
        <item m="1" x="72"/>
        <item x="3"/>
        <item m="1" x="89"/>
        <item m="1" x="80"/>
        <item m="1" x="50"/>
        <item m="1" x="34"/>
        <item m="1" x="21"/>
        <item m="1" x="28"/>
        <item m="1" x="64"/>
        <item m="1" x="58"/>
        <item m="1" x="86"/>
        <item m="1" x="48"/>
        <item m="1" x="73"/>
        <item m="1" x="25"/>
        <item m="1" x="56"/>
        <item m="1" x="30"/>
        <item m="1" x="16"/>
        <item m="1" x="59"/>
        <item m="1" x="47"/>
        <item m="1" x="26"/>
        <item m="1" x="78"/>
        <item m="1" x="62"/>
        <item m="1" x="85"/>
        <item m="1" x="40"/>
        <item x="13"/>
        <item m="1" x="36"/>
        <item m="1" x="91"/>
        <item m="1" x="35"/>
        <item m="1" x="31"/>
        <item m="1" x="69"/>
        <item m="1" x="76"/>
        <item m="1" x="70"/>
        <item m="1" x="66"/>
        <item m="1" x="77"/>
        <item m="1" x="84"/>
        <item m="1" x="46"/>
        <item m="1" x="17"/>
        <item m="1" x="37"/>
        <item m="1" x="41"/>
        <item m="1" x="54"/>
        <item m="1" x="19"/>
        <item m="1" x="44"/>
        <item m="1" x="52"/>
        <item m="1" x="43"/>
        <item m="1" x="71"/>
        <item m="1" x="33"/>
        <item m="1" x="24"/>
        <item m="1" x="61"/>
        <item m="1" x="42"/>
        <item m="1" x="68"/>
        <item m="1" x="65"/>
        <item m="1" x="57"/>
        <item m="1" x="88"/>
        <item m="1" x="67"/>
        <item m="1" x="22"/>
        <item m="1" x="83"/>
        <item m="1" x="81"/>
        <item m="1" x="49"/>
        <item m="1" x="23"/>
        <item m="1" x="74"/>
        <item x="15"/>
        <item m="1" x="20"/>
        <item m="1" x="87"/>
        <item m="1" x="60"/>
        <item m="1" x="90"/>
        <item m="1" x="82"/>
        <item x="0"/>
        <item m="1" x="55"/>
        <item x="1"/>
        <item x="2"/>
        <item x="4"/>
        <item x="5"/>
        <item x="6"/>
        <item x="7"/>
        <item x="8"/>
        <item x="9"/>
        <item x="10"/>
        <item x="11"/>
        <item x="12"/>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14">
        <item m="1" x="4"/>
        <item x="2"/>
        <item x="1"/>
        <item x="0"/>
        <item h="1" x="3"/>
        <item h="1" m="1" x="6"/>
        <item h="1" m="1" x="9"/>
        <item h="1" m="1" x="5"/>
        <item h="1" m="1" x="7"/>
        <item h="1" m="1" x="10"/>
        <item h="1" m="1" x="12"/>
        <item h="1" m="1" x="11"/>
        <item h="1" m="1" x="8"/>
        <item t="default"/>
      </items>
    </pivotField>
    <pivotField showAll="0"/>
    <pivotField showAll="0"/>
  </pivotFields>
  <rowFields count="1">
    <field x="0"/>
  </rowFields>
  <rowItems count="16">
    <i>
      <x v="13"/>
    </i>
    <i>
      <x v="36"/>
    </i>
    <i>
      <x v="78"/>
    </i>
    <i>
      <x v="80"/>
    </i>
    <i>
      <x v="81"/>
    </i>
    <i>
      <x v="82"/>
    </i>
    <i>
      <x v="83"/>
    </i>
    <i>
      <x v="84"/>
    </i>
    <i>
      <x v="85"/>
    </i>
    <i>
      <x v="86"/>
    </i>
    <i>
      <x v="87"/>
    </i>
    <i>
      <x v="88"/>
    </i>
    <i>
      <x v="89"/>
    </i>
    <i>
      <x v="90"/>
    </i>
    <i>
      <x v="91"/>
    </i>
    <i t="grand">
      <x/>
    </i>
  </rowItems>
  <colFields count="1">
    <field x="13"/>
  </colFields>
  <colItems count="4">
    <i>
      <x v="1"/>
    </i>
    <i>
      <x v="2"/>
    </i>
    <i>
      <x v="3"/>
    </i>
    <i t="grand">
      <x/>
    </i>
  </colItems>
  <dataFields count="1">
    <dataField name="Count of Vote Instruction"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060DB96-C5EB-4757-AEB3-F02654EB6A09}" name="PivotTable7"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I3:I24" firstHeaderRow="1" firstDataRow="1" firstDataCol="1"/>
  <pivotFields count="15">
    <pivotField axis="axisRow" showAll="0">
      <items count="11">
        <item x="7"/>
        <item x="0"/>
        <item x="1"/>
        <item x="2"/>
        <item x="3"/>
        <item x="4"/>
        <item x="5"/>
        <item x="6"/>
        <item x="8"/>
        <item x="9"/>
        <item t="default"/>
      </items>
    </pivotField>
    <pivotField showAll="0"/>
    <pivotField axis="axisRow" showAll="0">
      <items count="10">
        <item x="0"/>
        <item x="1"/>
        <item x="2"/>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0"/>
  </rowFields>
  <rowItems count="21">
    <i>
      <x/>
    </i>
    <i r="1">
      <x v="1"/>
    </i>
    <i>
      <x v="1"/>
    </i>
    <i r="1">
      <x v="2"/>
    </i>
    <i>
      <x v="2"/>
    </i>
    <i r="1">
      <x v="3"/>
    </i>
    <i>
      <x v="3"/>
    </i>
    <i r="1">
      <x v="4"/>
    </i>
    <i>
      <x v="4"/>
    </i>
    <i r="1">
      <x v="5"/>
    </i>
    <i>
      <x v="5"/>
    </i>
    <i r="1">
      <x v="6"/>
    </i>
    <i r="1">
      <x v="7"/>
    </i>
    <i>
      <x v="6"/>
    </i>
    <i r="1">
      <x/>
    </i>
    <i>
      <x v="7"/>
    </i>
    <i r="1">
      <x v="8"/>
    </i>
    <i>
      <x v="8"/>
    </i>
    <i r="1">
      <x v="2"/>
    </i>
    <i r="1">
      <x v="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EADCECB-35A9-48B8-9510-3E4B7DF303BE}" name="PivotTable5"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G15" firstHeaderRow="1" firstDataRow="2" firstDataCol="1"/>
  <pivotFields count="15">
    <pivotField axis="axisRow" showAll="0">
      <items count="11">
        <item x="7"/>
        <item x="0"/>
        <item x="1"/>
        <item x="2"/>
        <item x="3"/>
        <item x="4"/>
        <item x="5"/>
        <item x="6"/>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2"/>
        <item x="0"/>
        <item x="3"/>
        <item x="1"/>
        <item x="4"/>
        <item t="default"/>
      </items>
    </pivotField>
  </pivotFields>
  <rowFields count="1">
    <field x="0"/>
  </rowFields>
  <rowItems count="11">
    <i>
      <x/>
    </i>
    <i>
      <x v="1"/>
    </i>
    <i>
      <x v="2"/>
    </i>
    <i>
      <x v="3"/>
    </i>
    <i>
      <x v="4"/>
    </i>
    <i>
      <x v="5"/>
    </i>
    <i>
      <x v="6"/>
    </i>
    <i>
      <x v="7"/>
    </i>
    <i>
      <x v="8"/>
    </i>
    <i>
      <x v="9"/>
    </i>
    <i t="grand">
      <x/>
    </i>
  </rowItems>
  <colFields count="1">
    <field x="14"/>
  </colFields>
  <colItems count="6">
    <i>
      <x/>
    </i>
    <i>
      <x v="1"/>
    </i>
    <i>
      <x v="2"/>
    </i>
    <i>
      <x v="3"/>
    </i>
    <i>
      <x v="4"/>
    </i>
    <i t="grand">
      <x/>
    </i>
  </colItems>
  <dataFields count="1">
    <dataField name="Count of Vote Instruction"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A0816DB-9350-48B8-B0DC-34F90B6C2E60}" name="PivotTable8"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O3:U10" firstHeaderRow="1" firstDataRow="2" firstDataCol="1"/>
  <pivotFields count="15">
    <pivotField showAll="0"/>
    <pivotField showAll="0"/>
    <pivotField showAll="0"/>
    <pivotField showAll="0"/>
    <pivotField showAll="0"/>
    <pivotField showAll="0"/>
    <pivotField showAll="0"/>
    <pivotField showAll="0"/>
    <pivotField showAll="0"/>
    <pivotField showAll="0"/>
    <pivotField axis="axisRow" showAll="0">
      <items count="7">
        <item x="4"/>
        <item x="0"/>
        <item x="2"/>
        <item x="1"/>
        <item m="1" x="5"/>
        <item x="3"/>
        <item t="default"/>
      </items>
    </pivotField>
    <pivotField showAll="0"/>
    <pivotField showAll="0"/>
    <pivotField showAll="0"/>
    <pivotField axis="axisCol" dataField="1" showAll="0">
      <items count="6">
        <item x="2"/>
        <item x="0"/>
        <item x="3"/>
        <item x="1"/>
        <item x="4"/>
        <item t="default"/>
      </items>
    </pivotField>
  </pivotFields>
  <rowFields count="1">
    <field x="10"/>
  </rowFields>
  <rowItems count="6">
    <i>
      <x/>
    </i>
    <i>
      <x v="1"/>
    </i>
    <i>
      <x v="2"/>
    </i>
    <i>
      <x v="3"/>
    </i>
    <i>
      <x v="5"/>
    </i>
    <i t="grand">
      <x/>
    </i>
  </rowItems>
  <colFields count="1">
    <field x="14"/>
  </colFields>
  <colItems count="6">
    <i>
      <x/>
    </i>
    <i>
      <x v="1"/>
    </i>
    <i>
      <x v="2"/>
    </i>
    <i>
      <x v="3"/>
    </i>
    <i>
      <x v="4"/>
    </i>
    <i t="grand">
      <x/>
    </i>
  </colItems>
  <dataFields count="1">
    <dataField name="Count of Vote Instruction" fld="1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6D4035E-66D5-46F2-A0D6-AF76FE223D23}" name="PivotTable4"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N4:T11" firstHeaderRow="1" firstDataRow="2" firstDataCol="1"/>
  <pivotFields count="17">
    <pivotField showAll="0"/>
    <pivotField showAll="0"/>
    <pivotField showAll="0"/>
    <pivotField showAll="0"/>
    <pivotField showAll="0"/>
    <pivotField showAll="0"/>
    <pivotField showAll="0"/>
    <pivotField showAll="0"/>
    <pivotField showAll="0"/>
    <pivotField showAll="0"/>
    <pivotField showAll="0"/>
    <pivotField axis="axisRow" showAll="0">
      <items count="7">
        <item x="5"/>
        <item x="0"/>
        <item x="1"/>
        <item x="2"/>
        <item x="3"/>
        <item x="4"/>
        <item t="default"/>
      </items>
    </pivotField>
    <pivotField showAll="0"/>
    <pivotField axis="axisCol" dataField="1" showAll="0">
      <items count="7">
        <item x="1"/>
        <item x="2"/>
        <item h="1" x="0"/>
        <item x="4"/>
        <item x="3"/>
        <item x="5"/>
        <item t="default"/>
      </items>
    </pivotField>
    <pivotField showAll="0"/>
    <pivotField showAll="0"/>
    <pivotField showAll="0"/>
  </pivotFields>
  <rowFields count="1">
    <field x="11"/>
  </rowFields>
  <rowItems count="6">
    <i>
      <x v="1"/>
    </i>
    <i>
      <x v="2"/>
    </i>
    <i>
      <x v="3"/>
    </i>
    <i>
      <x v="4"/>
    </i>
    <i>
      <x v="5"/>
    </i>
    <i t="grand">
      <x/>
    </i>
  </rowItems>
  <colFields count="1">
    <field x="13"/>
  </colFields>
  <colItems count="6">
    <i>
      <x/>
    </i>
    <i>
      <x v="1"/>
    </i>
    <i>
      <x v="3"/>
    </i>
    <i>
      <x v="4"/>
    </i>
    <i>
      <x v="5"/>
    </i>
    <i t="grand">
      <x/>
    </i>
  </colItems>
  <dataFields count="1">
    <dataField name="Count of Vote Instruction" fld="13" subtotal="count" baseField="0" baseItem="0"/>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AB7A2B9-104C-4726-9A90-13CD005DA2CF}" name="PivotTable6"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K4:K786" firstHeaderRow="1" firstDataRow="1" firstDataCol="1"/>
  <pivotFields count="17">
    <pivotField axis="axisRow" showAll="0">
      <items count="654">
        <item x="13"/>
        <item x="276"/>
        <item x="203"/>
        <item x="175"/>
        <item x="68"/>
        <item x="581"/>
        <item x="132"/>
        <item x="14"/>
        <item x="48"/>
        <item x="88"/>
        <item x="337"/>
        <item x="384"/>
        <item x="166"/>
        <item x="385"/>
        <item x="140"/>
        <item x="316"/>
        <item x="317"/>
        <item x="151"/>
        <item x="533"/>
        <item x="200"/>
        <item x="491"/>
        <item x="583"/>
        <item x="73"/>
        <item x="49"/>
        <item x="250"/>
        <item x="153"/>
        <item x="167"/>
        <item x="35"/>
        <item x="54"/>
        <item x="240"/>
        <item x="50"/>
        <item x="210"/>
        <item x="168"/>
        <item x="169"/>
        <item x="51"/>
        <item x="254"/>
        <item x="377"/>
        <item x="585"/>
        <item x="170"/>
        <item x="192"/>
        <item x="154"/>
        <item x="498"/>
        <item x="171"/>
        <item x="266"/>
        <item x="379"/>
        <item x="299"/>
        <item x="30"/>
        <item x="112"/>
        <item x="26"/>
        <item x="255"/>
        <item x="339"/>
        <item x="36"/>
        <item x="588"/>
        <item x="4"/>
        <item x="180"/>
        <item x="128"/>
        <item x="1"/>
        <item x="267"/>
        <item x="326"/>
        <item x="281"/>
        <item x="282"/>
        <item x="176"/>
        <item x="640"/>
        <item x="341"/>
        <item x="501"/>
        <item x="204"/>
        <item x="155"/>
        <item x="221"/>
        <item x="214"/>
        <item x="283"/>
        <item x="70"/>
        <item x="594"/>
        <item x="539"/>
        <item x="423"/>
        <item x="135"/>
        <item x="201"/>
        <item x="9"/>
        <item x="643"/>
        <item x="345"/>
        <item x="387"/>
        <item x="644"/>
        <item x="645"/>
        <item x="76"/>
        <item x="56"/>
        <item x="156"/>
        <item x="178"/>
        <item x="286"/>
        <item x="268"/>
        <item x="71"/>
        <item x="301"/>
        <item x="380"/>
        <item x="215"/>
        <item x="223"/>
        <item x="309"/>
        <item x="252"/>
        <item x="225"/>
        <item x="235"/>
        <item x="362"/>
        <item x="16"/>
        <item x="269"/>
        <item x="598"/>
        <item x="24"/>
        <item x="599"/>
        <item x="646"/>
        <item x="318"/>
        <item x="480"/>
        <item x="509"/>
        <item x="555"/>
        <item x="2"/>
        <item x="242"/>
        <item x="114"/>
        <item x="129"/>
        <item x="27"/>
        <item x="115"/>
        <item x="271"/>
        <item x="601"/>
        <item x="602"/>
        <item x="406"/>
        <item x="558"/>
        <item x="77"/>
        <item x="31"/>
        <item x="288"/>
        <item x="37"/>
        <item x="482"/>
        <item x="141"/>
        <item x="20"/>
        <item x="130"/>
        <item x="289"/>
        <item x="302"/>
        <item x="368"/>
        <item x="58"/>
        <item x="136"/>
        <item x="0"/>
        <item x="217"/>
        <item x="410"/>
        <item x="648"/>
        <item x="63"/>
        <item x="565"/>
        <item x="64"/>
        <item x="32"/>
        <item x="435"/>
        <item x="391"/>
        <item x="38"/>
        <item x="610"/>
        <item x="261"/>
        <item x="120"/>
        <item x="351"/>
        <item x="110"/>
        <item x="39"/>
        <item x="53"/>
        <item x="615"/>
        <item x="189"/>
        <item x="10"/>
        <item x="471"/>
        <item x="472"/>
        <item x="40"/>
        <item x="522"/>
        <item x="256"/>
        <item x="229"/>
        <item x="160"/>
        <item x="41"/>
        <item x="17"/>
        <item x="66"/>
        <item x="117"/>
        <item x="244"/>
        <item x="67"/>
        <item x="202"/>
        <item x="239"/>
        <item x="174"/>
        <item x="42"/>
        <item x="621"/>
        <item x="147"/>
        <item x="43"/>
        <item x="262"/>
        <item x="526"/>
        <item x="574"/>
        <item x="257"/>
        <item x="150"/>
        <item x="7"/>
        <item x="44"/>
        <item x="357"/>
        <item x="183"/>
        <item x="177"/>
        <item x="253"/>
        <item x="121"/>
        <item x="19"/>
        <item x="629"/>
        <item x="85"/>
        <item x="25"/>
        <item x="294"/>
        <item x="651"/>
        <item x="29"/>
        <item x="488"/>
        <item x="635"/>
        <item x="376"/>
        <item x="314"/>
        <item x="127"/>
        <item x="45"/>
        <item x="122"/>
        <item x="315"/>
        <item x="22"/>
        <item x="469"/>
        <item x="47"/>
        <item x="297"/>
        <item x="72"/>
        <item x="33"/>
        <item x="652"/>
        <item x="425"/>
        <item x="89"/>
        <item x="181"/>
        <item x="74"/>
        <item x="277"/>
        <item x="305"/>
        <item x="293"/>
        <item x="227"/>
        <item x="162"/>
        <item x="328"/>
        <item x="364"/>
        <item x="459"/>
        <item x="60"/>
        <item x="57"/>
        <item x="109"/>
        <item x="93"/>
        <item x="398"/>
        <item x="75"/>
        <item x="157"/>
        <item x="236"/>
        <item x="6"/>
        <item x="532"/>
        <item x="5"/>
        <item x="600"/>
        <item x="467"/>
        <item x="525"/>
        <item x="307"/>
        <item x="389"/>
        <item x="3"/>
        <item x="199"/>
        <item x="275"/>
        <item x="474"/>
        <item x="173"/>
        <item x="388"/>
        <item x="620"/>
        <item x="106"/>
        <item x="198"/>
        <item x="330"/>
        <item x="113"/>
        <item x="559"/>
        <item x="417"/>
        <item x="246"/>
        <item x="111"/>
        <item x="231"/>
        <item x="340"/>
        <item x="551"/>
        <item x="306"/>
        <item x="504"/>
        <item x="392"/>
        <item x="179"/>
        <item x="228"/>
        <item x="332"/>
        <item x="382"/>
        <item x="304"/>
        <item x="258"/>
        <item x="232"/>
        <item x="344"/>
        <item x="589"/>
        <item x="285"/>
        <item x="481"/>
        <item x="490"/>
        <item x="476"/>
        <item x="245"/>
        <item x="560"/>
        <item x="420"/>
        <item x="557"/>
        <item x="313"/>
        <item x="213"/>
        <item x="233"/>
        <item x="329"/>
        <item x="447"/>
        <item x="206"/>
        <item x="79"/>
        <item x="310"/>
        <item x="139"/>
        <item x="8"/>
        <item x="11"/>
        <item x="12"/>
        <item x="15"/>
        <item x="18"/>
        <item x="21"/>
        <item x="23"/>
        <item x="28"/>
        <item x="34"/>
        <item x="46"/>
        <item x="52"/>
        <item x="55"/>
        <item x="59"/>
        <item x="61"/>
        <item x="62"/>
        <item x="65"/>
        <item x="69"/>
        <item x="78"/>
        <item x="80"/>
        <item x="81"/>
        <item x="82"/>
        <item x="83"/>
        <item x="84"/>
        <item x="86"/>
        <item x="87"/>
        <item x="90"/>
        <item x="91"/>
        <item x="92"/>
        <item x="94"/>
        <item x="95"/>
        <item x="96"/>
        <item x="97"/>
        <item x="98"/>
        <item x="99"/>
        <item x="100"/>
        <item x="101"/>
        <item x="102"/>
        <item x="103"/>
        <item x="104"/>
        <item x="105"/>
        <item x="107"/>
        <item x="108"/>
        <item x="116"/>
        <item x="118"/>
        <item x="119"/>
        <item x="123"/>
        <item x="124"/>
        <item x="125"/>
        <item x="126"/>
        <item x="131"/>
        <item x="133"/>
        <item x="134"/>
        <item x="137"/>
        <item x="138"/>
        <item x="142"/>
        <item x="143"/>
        <item x="144"/>
        <item x="145"/>
        <item x="146"/>
        <item x="148"/>
        <item x="149"/>
        <item x="152"/>
        <item x="158"/>
        <item x="159"/>
        <item x="161"/>
        <item x="163"/>
        <item x="164"/>
        <item x="165"/>
        <item x="172"/>
        <item x="182"/>
        <item x="184"/>
        <item x="185"/>
        <item x="186"/>
        <item x="187"/>
        <item x="188"/>
        <item x="190"/>
        <item x="191"/>
        <item x="193"/>
        <item x="194"/>
        <item x="195"/>
        <item x="196"/>
        <item x="197"/>
        <item x="205"/>
        <item x="207"/>
        <item x="208"/>
        <item x="209"/>
        <item x="211"/>
        <item x="212"/>
        <item x="216"/>
        <item x="218"/>
        <item x="219"/>
        <item x="220"/>
        <item x="222"/>
        <item x="224"/>
        <item x="226"/>
        <item x="230"/>
        <item x="234"/>
        <item x="237"/>
        <item x="238"/>
        <item x="241"/>
        <item x="243"/>
        <item x="247"/>
        <item x="248"/>
        <item x="249"/>
        <item x="251"/>
        <item x="259"/>
        <item x="260"/>
        <item x="263"/>
        <item x="264"/>
        <item x="265"/>
        <item x="270"/>
        <item x="272"/>
        <item x="273"/>
        <item x="274"/>
        <item x="278"/>
        <item x="279"/>
        <item x="280"/>
        <item x="284"/>
        <item x="287"/>
        <item x="290"/>
        <item x="291"/>
        <item x="292"/>
        <item x="295"/>
        <item x="296"/>
        <item x="298"/>
        <item x="300"/>
        <item x="303"/>
        <item x="308"/>
        <item x="311"/>
        <item x="312"/>
        <item x="319"/>
        <item x="320"/>
        <item x="321"/>
        <item x="322"/>
        <item x="323"/>
        <item x="324"/>
        <item x="325"/>
        <item x="327"/>
        <item x="331"/>
        <item x="333"/>
        <item x="334"/>
        <item x="335"/>
        <item x="336"/>
        <item x="338"/>
        <item x="342"/>
        <item x="343"/>
        <item x="346"/>
        <item x="347"/>
        <item x="348"/>
        <item x="349"/>
        <item x="350"/>
        <item x="352"/>
        <item x="353"/>
        <item x="354"/>
        <item x="355"/>
        <item x="356"/>
        <item x="358"/>
        <item x="359"/>
        <item x="360"/>
        <item x="361"/>
        <item x="363"/>
        <item x="365"/>
        <item x="366"/>
        <item x="367"/>
        <item x="369"/>
        <item x="370"/>
        <item x="371"/>
        <item x="372"/>
        <item x="373"/>
        <item x="374"/>
        <item x="375"/>
        <item x="378"/>
        <item x="381"/>
        <item x="383"/>
        <item x="386"/>
        <item x="390"/>
        <item x="393"/>
        <item x="394"/>
        <item x="395"/>
        <item x="396"/>
        <item x="397"/>
        <item x="399"/>
        <item x="400"/>
        <item x="401"/>
        <item x="402"/>
        <item x="403"/>
        <item x="404"/>
        <item x="405"/>
        <item x="407"/>
        <item x="408"/>
        <item x="409"/>
        <item x="411"/>
        <item x="412"/>
        <item x="413"/>
        <item x="414"/>
        <item x="415"/>
        <item x="416"/>
        <item x="418"/>
        <item x="419"/>
        <item x="421"/>
        <item x="422"/>
        <item x="424"/>
        <item x="426"/>
        <item x="427"/>
        <item x="428"/>
        <item x="429"/>
        <item x="430"/>
        <item x="431"/>
        <item x="432"/>
        <item x="433"/>
        <item x="434"/>
        <item x="436"/>
        <item x="437"/>
        <item x="438"/>
        <item x="439"/>
        <item x="440"/>
        <item x="441"/>
        <item x="442"/>
        <item x="443"/>
        <item x="444"/>
        <item x="445"/>
        <item x="446"/>
        <item x="448"/>
        <item x="449"/>
        <item x="450"/>
        <item x="451"/>
        <item x="452"/>
        <item x="453"/>
        <item x="454"/>
        <item x="455"/>
        <item x="456"/>
        <item x="457"/>
        <item x="458"/>
        <item x="460"/>
        <item x="461"/>
        <item x="462"/>
        <item x="463"/>
        <item x="464"/>
        <item x="465"/>
        <item x="466"/>
        <item x="468"/>
        <item x="470"/>
        <item x="473"/>
        <item x="475"/>
        <item x="477"/>
        <item x="478"/>
        <item x="479"/>
        <item x="483"/>
        <item x="484"/>
        <item x="485"/>
        <item x="486"/>
        <item x="487"/>
        <item x="489"/>
        <item x="492"/>
        <item x="493"/>
        <item x="494"/>
        <item x="495"/>
        <item x="496"/>
        <item x="497"/>
        <item x="499"/>
        <item x="500"/>
        <item x="502"/>
        <item x="503"/>
        <item x="505"/>
        <item x="506"/>
        <item x="507"/>
        <item x="508"/>
        <item x="510"/>
        <item x="511"/>
        <item x="512"/>
        <item x="513"/>
        <item x="514"/>
        <item x="515"/>
        <item x="516"/>
        <item x="517"/>
        <item x="518"/>
        <item x="519"/>
        <item x="520"/>
        <item x="521"/>
        <item x="523"/>
        <item x="524"/>
        <item x="527"/>
        <item x="528"/>
        <item x="529"/>
        <item x="530"/>
        <item x="531"/>
        <item x="534"/>
        <item x="535"/>
        <item x="536"/>
        <item x="537"/>
        <item x="538"/>
        <item x="540"/>
        <item x="541"/>
        <item x="542"/>
        <item x="543"/>
        <item x="544"/>
        <item x="545"/>
        <item x="546"/>
        <item x="547"/>
        <item x="548"/>
        <item x="549"/>
        <item x="550"/>
        <item x="552"/>
        <item x="553"/>
        <item x="554"/>
        <item x="556"/>
        <item x="561"/>
        <item x="562"/>
        <item x="563"/>
        <item x="564"/>
        <item x="566"/>
        <item x="567"/>
        <item x="568"/>
        <item x="569"/>
        <item x="570"/>
        <item x="571"/>
        <item x="572"/>
        <item x="573"/>
        <item x="575"/>
        <item x="576"/>
        <item x="577"/>
        <item x="578"/>
        <item x="579"/>
        <item x="580"/>
        <item x="582"/>
        <item x="584"/>
        <item x="586"/>
        <item x="587"/>
        <item x="590"/>
        <item x="591"/>
        <item x="592"/>
        <item x="593"/>
        <item x="595"/>
        <item x="596"/>
        <item x="597"/>
        <item x="603"/>
        <item x="604"/>
        <item x="605"/>
        <item x="606"/>
        <item x="607"/>
        <item x="608"/>
        <item x="609"/>
        <item x="611"/>
        <item x="612"/>
        <item x="613"/>
        <item x="614"/>
        <item x="616"/>
        <item x="617"/>
        <item x="618"/>
        <item x="619"/>
        <item x="622"/>
        <item x="623"/>
        <item x="624"/>
        <item x="625"/>
        <item x="626"/>
        <item x="627"/>
        <item x="628"/>
        <item x="630"/>
        <item x="631"/>
        <item x="632"/>
        <item x="633"/>
        <item x="634"/>
        <item x="636"/>
        <item x="637"/>
        <item x="638"/>
        <item x="639"/>
        <item x="641"/>
        <item x="642"/>
        <item x="647"/>
        <item x="649"/>
        <item x="650"/>
        <item t="default"/>
      </items>
    </pivotField>
    <pivotField showAll="0"/>
    <pivotField showAll="0"/>
    <pivotField showAll="0"/>
    <pivotField showAll="0"/>
    <pivotField axis="axisRow" showAll="0">
      <items count="369">
        <item h="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h="1" x="367"/>
        <item t="default"/>
      </items>
    </pivotField>
    <pivotField showAll="0"/>
    <pivotField showAll="0"/>
    <pivotField showAll="0"/>
    <pivotField showAll="0"/>
    <pivotField showAll="0"/>
    <pivotField showAll="0"/>
    <pivotField showAll="0"/>
    <pivotField showAll="0"/>
    <pivotField showAll="0"/>
    <pivotField showAll="0"/>
    <pivotField showAll="0">
      <items count="15">
        <item sd="0" x="0"/>
        <item sd="0" x="1"/>
        <item sd="0" x="2"/>
        <item sd="0" x="3"/>
        <item sd="0" x="4"/>
        <item sd="0" x="5"/>
        <item sd="0" x="6"/>
        <item sd="0" x="7"/>
        <item sd="0" x="8"/>
        <item sd="0" x="9"/>
        <item sd="0" x="10"/>
        <item sd="0" x="11"/>
        <item sd="0" x="12"/>
        <item sd="0" x="13"/>
        <item t="default"/>
      </items>
    </pivotField>
  </pivotFields>
  <rowFields count="2">
    <field x="5"/>
    <field x="0"/>
  </rowFields>
  <rowItems count="782">
    <i>
      <x v="3"/>
    </i>
    <i r="1">
      <x v="132"/>
    </i>
    <i>
      <x v="4"/>
    </i>
    <i r="1">
      <x v="56"/>
    </i>
    <i r="1">
      <x v="108"/>
    </i>
    <i>
      <x v="5"/>
    </i>
    <i r="1">
      <x v="53"/>
    </i>
    <i r="1">
      <x v="178"/>
    </i>
    <i r="1">
      <x v="227"/>
    </i>
    <i r="1">
      <x v="229"/>
    </i>
    <i r="1">
      <x v="235"/>
    </i>
    <i>
      <x v="6"/>
    </i>
    <i r="1">
      <x v="76"/>
    </i>
    <i r="1">
      <x v="152"/>
    </i>
    <i r="1">
      <x v="282"/>
    </i>
    <i r="1">
      <x v="283"/>
    </i>
    <i r="1">
      <x v="284"/>
    </i>
    <i>
      <x v="9"/>
    </i>
    <i r="1">
      <x/>
    </i>
    <i r="1">
      <x v="7"/>
    </i>
    <i r="1">
      <x v="98"/>
    </i>
    <i r="1">
      <x v="161"/>
    </i>
    <i r="1">
      <x v="185"/>
    </i>
    <i r="1">
      <x v="285"/>
    </i>
    <i r="1">
      <x v="286"/>
    </i>
    <i>
      <x v="10"/>
    </i>
    <i r="1">
      <x v="125"/>
    </i>
    <i r="1">
      <x v="200"/>
    </i>
    <i r="1">
      <x v="287"/>
    </i>
    <i>
      <x v="11"/>
    </i>
    <i r="1">
      <x v="101"/>
    </i>
    <i r="1">
      <x v="188"/>
    </i>
    <i r="1">
      <x v="288"/>
    </i>
    <i>
      <x v="12"/>
    </i>
    <i r="1">
      <x v="48"/>
    </i>
    <i r="1">
      <x v="112"/>
    </i>
    <i r="1">
      <x v="191"/>
    </i>
    <i r="1">
      <x v="289"/>
    </i>
    <i>
      <x v="13"/>
    </i>
    <i r="1">
      <x v="46"/>
    </i>
    <i r="1">
      <x v="120"/>
    </i>
    <i r="1">
      <x v="139"/>
    </i>
    <i r="1">
      <x v="205"/>
    </i>
    <i r="1">
      <x v="290"/>
    </i>
    <i>
      <x v="16"/>
    </i>
    <i r="1">
      <x v="27"/>
    </i>
    <i r="1">
      <x v="51"/>
    </i>
    <i r="1">
      <x v="122"/>
    </i>
    <i r="1">
      <x v="142"/>
    </i>
    <i r="1">
      <x v="148"/>
    </i>
    <i r="1">
      <x v="155"/>
    </i>
    <i r="1">
      <x v="160"/>
    </i>
    <i r="1">
      <x v="169"/>
    </i>
    <i r="1">
      <x v="172"/>
    </i>
    <i r="1">
      <x v="179"/>
    </i>
    <i r="1">
      <x v="197"/>
    </i>
    <i r="1">
      <x v="202"/>
    </i>
    <i r="1">
      <x v="291"/>
    </i>
    <i>
      <x v="17"/>
    </i>
    <i r="1">
      <x v="8"/>
    </i>
    <i r="1">
      <x v="23"/>
    </i>
    <i r="1">
      <x v="30"/>
    </i>
    <i r="1">
      <x v="34"/>
    </i>
    <i r="1">
      <x v="149"/>
    </i>
    <i r="1">
      <x v="292"/>
    </i>
    <i>
      <x v="18"/>
    </i>
    <i r="1">
      <x v="28"/>
    </i>
    <i r="1">
      <x v="83"/>
    </i>
    <i r="1">
      <x v="130"/>
    </i>
    <i r="1">
      <x v="219"/>
    </i>
    <i r="1">
      <x v="220"/>
    </i>
    <i r="1">
      <x v="293"/>
    </i>
    <i r="1">
      <x v="294"/>
    </i>
    <i>
      <x v="19"/>
    </i>
    <i r="1">
      <x v="136"/>
    </i>
    <i r="1">
      <x v="138"/>
    </i>
    <i r="1">
      <x v="162"/>
    </i>
    <i r="1">
      <x v="165"/>
    </i>
    <i r="1">
      <x v="295"/>
    </i>
    <i r="1">
      <x v="296"/>
    </i>
    <i r="1">
      <x v="297"/>
    </i>
    <i>
      <x v="20"/>
    </i>
    <i r="1">
      <x v="4"/>
    </i>
    <i r="1">
      <x v="70"/>
    </i>
    <i r="1">
      <x v="88"/>
    </i>
    <i r="1">
      <x v="204"/>
    </i>
    <i r="1">
      <x v="298"/>
    </i>
    <i>
      <x v="21"/>
    </i>
    <i r="1">
      <x v="22"/>
    </i>
    <i r="1">
      <x v="82"/>
    </i>
    <i r="1">
      <x v="210"/>
    </i>
    <i r="1">
      <x v="224"/>
    </i>
    <i>
      <x v="23"/>
    </i>
    <i r="1">
      <x v="119"/>
    </i>
    <i r="1">
      <x v="299"/>
    </i>
    <i>
      <x v="24"/>
    </i>
    <i r="1">
      <x v="187"/>
    </i>
    <i r="1">
      <x v="279"/>
    </i>
    <i r="1">
      <x v="300"/>
    </i>
    <i r="1">
      <x v="301"/>
    </i>
    <i r="1">
      <x v="302"/>
    </i>
    <i r="1">
      <x v="303"/>
    </i>
    <i r="1">
      <x v="304"/>
    </i>
    <i r="1">
      <x v="305"/>
    </i>
    <i>
      <x v="25"/>
    </i>
    <i r="1">
      <x v="9"/>
    </i>
    <i r="1">
      <x v="208"/>
    </i>
    <i r="1">
      <x v="306"/>
    </i>
    <i r="1">
      <x v="307"/>
    </i>
    <i r="1">
      <x v="308"/>
    </i>
    <i r="1">
      <x v="309"/>
    </i>
    <i>
      <x v="26"/>
    </i>
    <i r="1">
      <x v="222"/>
    </i>
    <i r="1">
      <x v="310"/>
    </i>
    <i r="1">
      <x v="311"/>
    </i>
    <i r="1">
      <x v="312"/>
    </i>
    <i r="1">
      <x v="313"/>
    </i>
    <i r="1">
      <x v="314"/>
    </i>
    <i r="1">
      <x v="315"/>
    </i>
    <i r="1">
      <x v="316"/>
    </i>
    <i r="1">
      <x v="317"/>
    </i>
    <i r="1">
      <x v="318"/>
    </i>
    <i r="1">
      <x v="319"/>
    </i>
    <i r="1">
      <x v="320"/>
    </i>
    <i>
      <x v="27"/>
    </i>
    <i r="1">
      <x v="242"/>
    </i>
    <i r="1">
      <x v="321"/>
    </i>
    <i r="1">
      <x v="322"/>
    </i>
    <i r="1">
      <x v="323"/>
    </i>
    <i>
      <x v="28"/>
    </i>
    <i r="1">
      <x v="147"/>
    </i>
    <i r="1">
      <x v="221"/>
    </i>
    <i>
      <x v="30"/>
    </i>
    <i r="1">
      <x v="47"/>
    </i>
    <i r="1">
      <x v="110"/>
    </i>
    <i r="1">
      <x v="113"/>
    </i>
    <i r="1">
      <x v="163"/>
    </i>
    <i r="1">
      <x v="202"/>
    </i>
    <i r="1">
      <x v="245"/>
    </i>
    <i r="1">
      <x v="249"/>
    </i>
    <i r="1">
      <x v="324"/>
    </i>
    <i>
      <x v="31"/>
    </i>
    <i r="1">
      <x v="145"/>
    </i>
    <i r="1">
      <x v="184"/>
    </i>
    <i r="1">
      <x v="198"/>
    </i>
    <i r="1">
      <x v="325"/>
    </i>
    <i r="1">
      <x v="326"/>
    </i>
    <i>
      <x v="32"/>
    </i>
    <i r="1">
      <x v="196"/>
    </i>
    <i r="1">
      <x v="327"/>
    </i>
    <i r="1">
      <x v="328"/>
    </i>
    <i r="1">
      <x v="329"/>
    </i>
    <i r="1">
      <x v="330"/>
    </i>
    <i>
      <x v="33"/>
    </i>
    <i r="1">
      <x v="55"/>
    </i>
    <i r="1">
      <x v="111"/>
    </i>
    <i r="1">
      <x v="126"/>
    </i>
    <i r="1">
      <x v="331"/>
    </i>
    <i>
      <x v="34"/>
    </i>
    <i r="1">
      <x v="6"/>
    </i>
    <i r="1">
      <x v="74"/>
    </i>
    <i r="1">
      <x v="131"/>
    </i>
    <i r="1">
      <x v="172"/>
    </i>
    <i r="1">
      <x v="281"/>
    </i>
    <i r="1">
      <x v="332"/>
    </i>
    <i r="1">
      <x v="333"/>
    </i>
    <i r="1">
      <x v="334"/>
    </i>
    <i r="1">
      <x v="335"/>
    </i>
    <i>
      <x v="37"/>
    </i>
    <i r="1">
      <x v="7"/>
    </i>
    <i r="1">
      <x v="14"/>
    </i>
    <i r="1">
      <x v="124"/>
    </i>
    <i>
      <x v="38"/>
    </i>
    <i r="1">
      <x v="142"/>
    </i>
    <i r="1">
      <x v="171"/>
    </i>
    <i r="1">
      <x v="177"/>
    </i>
    <i r="1">
      <x v="336"/>
    </i>
    <i r="1">
      <x v="337"/>
    </i>
    <i r="1">
      <x v="338"/>
    </i>
    <i r="1">
      <x v="339"/>
    </i>
    <i r="1">
      <x v="340"/>
    </i>
    <i r="1">
      <x v="341"/>
    </i>
    <i r="1">
      <x v="342"/>
    </i>
    <i>
      <x v="39"/>
    </i>
    <i r="1">
      <x v="17"/>
    </i>
    <i r="1">
      <x v="25"/>
    </i>
    <i r="1">
      <x v="40"/>
    </i>
    <i r="1">
      <x v="66"/>
    </i>
    <i r="1">
      <x v="84"/>
    </i>
    <i r="1">
      <x v="159"/>
    </i>
    <i r="1">
      <x v="225"/>
    </i>
    <i r="1">
      <x v="343"/>
    </i>
    <i r="1">
      <x v="344"/>
    </i>
    <i r="1">
      <x v="345"/>
    </i>
    <i>
      <x v="40"/>
    </i>
    <i r="1">
      <x v="215"/>
    </i>
    <i r="1">
      <x v="346"/>
    </i>
    <i r="1">
      <x v="347"/>
    </i>
    <i r="1">
      <x v="348"/>
    </i>
    <i r="1">
      <x v="349"/>
    </i>
    <i>
      <x v="41"/>
    </i>
    <i r="1">
      <x v="12"/>
    </i>
    <i r="1">
      <x v="26"/>
    </i>
    <i r="1">
      <x v="32"/>
    </i>
    <i r="1">
      <x v="33"/>
    </i>
    <i r="1">
      <x v="38"/>
    </i>
    <i r="1">
      <x v="42"/>
    </i>
    <i r="1">
      <x v="110"/>
    </i>
    <i r="1">
      <x v="168"/>
    </i>
    <i r="1">
      <x v="239"/>
    </i>
    <i r="1">
      <x v="350"/>
    </i>
    <i>
      <x v="43"/>
    </i>
    <i r="1">
      <x v="3"/>
    </i>
    <i r="1">
      <x v="61"/>
    </i>
    <i r="1">
      <x v="182"/>
    </i>
    <i>
      <x v="44"/>
    </i>
    <i r="1">
      <x v="85"/>
    </i>
    <i r="1">
      <x v="256"/>
    </i>
    <i>
      <x v="45"/>
    </i>
    <i r="1">
      <x v="54"/>
    </i>
    <i r="1">
      <x v="122"/>
    </i>
    <i r="1">
      <x v="181"/>
    </i>
    <i r="1">
      <x v="209"/>
    </i>
    <i r="1">
      <x v="351"/>
    </i>
    <i r="1">
      <x v="352"/>
    </i>
    <i r="1">
      <x v="353"/>
    </i>
    <i>
      <x v="46"/>
    </i>
    <i r="1">
      <x v="151"/>
    </i>
    <i r="1">
      <x v="354"/>
    </i>
    <i r="1">
      <x v="355"/>
    </i>
    <i r="1">
      <x v="356"/>
    </i>
    <i r="1">
      <x v="357"/>
    </i>
    <i>
      <x v="47"/>
    </i>
    <i r="1">
      <x v="39"/>
    </i>
    <i r="1">
      <x v="74"/>
    </i>
    <i r="1">
      <x v="205"/>
    </i>
    <i r="1">
      <x v="358"/>
    </i>
    <i r="1">
      <x v="359"/>
    </i>
    <i r="1">
      <x v="360"/>
    </i>
    <i r="1">
      <x v="361"/>
    </i>
    <i r="1">
      <x v="362"/>
    </i>
    <i>
      <x v="48"/>
    </i>
    <i r="1">
      <x v="243"/>
    </i>
    <i r="1">
      <x v="363"/>
    </i>
    <i>
      <x v="49"/>
    </i>
    <i r="1">
      <x v="236"/>
    </i>
    <i>
      <x v="51"/>
    </i>
    <i r="1">
      <x v="19"/>
    </i>
    <i r="1">
      <x v="75"/>
    </i>
    <i r="1">
      <x v="166"/>
    </i>
    <i r="1">
      <x v="178"/>
    </i>
    <i>
      <x v="52"/>
    </i>
    <i r="1">
      <x v="2"/>
    </i>
    <i r="1">
      <x v="65"/>
    </i>
    <i r="1">
      <x v="278"/>
    </i>
    <i r="1">
      <x v="364"/>
    </i>
    <i r="1">
      <x v="365"/>
    </i>
    <i r="1">
      <x v="366"/>
    </i>
    <i r="1">
      <x v="367"/>
    </i>
    <i>
      <x v="53"/>
    </i>
    <i r="1">
      <x v="31"/>
    </i>
    <i r="1">
      <x v="151"/>
    </i>
    <i r="1">
      <x v="368"/>
    </i>
    <i r="1">
      <x v="369"/>
    </i>
    <i>
      <x v="54"/>
    </i>
    <i r="1">
      <x v="68"/>
    </i>
    <i r="1">
      <x v="91"/>
    </i>
    <i r="1">
      <x v="133"/>
    </i>
    <i r="1">
      <x v="274"/>
    </i>
    <i r="1">
      <x v="370"/>
    </i>
    <i r="1">
      <x v="371"/>
    </i>
    <i r="1">
      <x v="372"/>
    </i>
    <i>
      <x v="55"/>
    </i>
    <i r="1">
      <x v="67"/>
    </i>
    <i r="1">
      <x v="92"/>
    </i>
    <i r="1">
      <x v="95"/>
    </i>
    <i r="1">
      <x v="172"/>
    </i>
    <i r="1">
      <x v="373"/>
    </i>
    <i r="1">
      <x v="374"/>
    </i>
    <i r="1">
      <x v="375"/>
    </i>
    <i r="1">
      <x v="376"/>
    </i>
    <i>
      <x v="56"/>
    </i>
    <i r="1">
      <x v="214"/>
    </i>
    <i>
      <x v="58"/>
    </i>
    <i r="1">
      <x v="32"/>
    </i>
    <i r="1">
      <x v="155"/>
    </i>
    <i r="1">
      <x v="158"/>
    </i>
    <i r="1">
      <x v="165"/>
    </i>
    <i r="1">
      <x v="250"/>
    </i>
    <i r="1">
      <x v="257"/>
    </i>
    <i r="1">
      <x v="262"/>
    </i>
    <i r="1">
      <x v="377"/>
    </i>
    <i>
      <x v="59"/>
    </i>
    <i r="1">
      <x v="96"/>
    </i>
    <i r="1">
      <x v="167"/>
    </i>
    <i r="1">
      <x v="177"/>
    </i>
    <i r="1">
      <x v="226"/>
    </i>
    <i r="1">
      <x v="275"/>
    </i>
    <i r="1">
      <x v="378"/>
    </i>
    <i r="1">
      <x v="379"/>
    </i>
    <i r="1">
      <x v="380"/>
    </i>
    <i>
      <x v="61"/>
    </i>
    <i r="1">
      <x v="29"/>
    </i>
    <i r="1">
      <x v="109"/>
    </i>
    <i r="1">
      <x v="164"/>
    </i>
    <i r="1">
      <x v="269"/>
    </i>
    <i r="1">
      <x v="381"/>
    </i>
    <i r="1">
      <x v="382"/>
    </i>
    <i>
      <x v="62"/>
    </i>
    <i r="1">
      <x v="248"/>
    </i>
    <i r="1">
      <x v="383"/>
    </i>
    <i r="1">
      <x v="384"/>
    </i>
    <i r="1">
      <x v="385"/>
    </i>
    <i>
      <x v="63"/>
    </i>
    <i r="1">
      <x v="24"/>
    </i>
    <i r="1">
      <x v="94"/>
    </i>
    <i r="1">
      <x v="386"/>
    </i>
    <i>
      <x v="64"/>
    </i>
    <i r="1">
      <x v="183"/>
    </i>
    <i>
      <x v="66"/>
    </i>
    <i r="1">
      <x v="35"/>
    </i>
    <i r="1">
      <x v="49"/>
    </i>
    <i r="1">
      <x v="74"/>
    </i>
    <i r="1">
      <x v="157"/>
    </i>
    <i r="1">
      <x v="176"/>
    </i>
    <i r="1">
      <x v="261"/>
    </i>
    <i>
      <x v="67"/>
    </i>
    <i r="1">
      <x v="144"/>
    </i>
    <i r="1">
      <x v="173"/>
    </i>
    <i r="1">
      <x v="387"/>
    </i>
    <i r="1">
      <x v="388"/>
    </i>
    <i r="1">
      <x v="389"/>
    </i>
    <i r="1">
      <x v="390"/>
    </i>
    <i>
      <x v="68"/>
    </i>
    <i r="1">
      <x v="43"/>
    </i>
    <i r="1">
      <x v="57"/>
    </i>
    <i r="1">
      <x v="87"/>
    </i>
    <i r="1">
      <x v="99"/>
    </i>
    <i r="1">
      <x v="112"/>
    </i>
    <i r="1">
      <x v="114"/>
    </i>
    <i r="1">
      <x v="227"/>
    </i>
    <i r="1">
      <x v="237"/>
    </i>
    <i r="1">
      <x v="391"/>
    </i>
    <i r="1">
      <x v="392"/>
    </i>
    <i r="1">
      <x v="393"/>
    </i>
    <i r="1">
      <x v="394"/>
    </i>
    <i r="1">
      <x v="395"/>
    </i>
    <i>
      <x v="69"/>
    </i>
    <i r="1">
      <x v="1"/>
    </i>
    <i r="1">
      <x v="59"/>
    </i>
    <i r="1">
      <x v="60"/>
    </i>
    <i r="1">
      <x v="69"/>
    </i>
    <i r="1">
      <x v="86"/>
    </i>
    <i r="1">
      <x v="121"/>
    </i>
    <i r="1">
      <x v="127"/>
    </i>
    <i r="1">
      <x v="172"/>
    </i>
    <i r="1">
      <x v="189"/>
    </i>
    <i r="1">
      <x v="203"/>
    </i>
    <i r="1">
      <x v="211"/>
    </i>
    <i r="1">
      <x v="213"/>
    </i>
    <i r="1">
      <x v="265"/>
    </i>
    <i r="1">
      <x v="396"/>
    </i>
    <i r="1">
      <x v="397"/>
    </i>
    <i r="1">
      <x v="398"/>
    </i>
    <i r="1">
      <x v="399"/>
    </i>
    <i r="1">
      <x v="400"/>
    </i>
    <i r="1">
      <x v="401"/>
    </i>
    <i r="1">
      <x v="402"/>
    </i>
    <i r="1">
      <x v="403"/>
    </i>
    <i r="1">
      <x v="404"/>
    </i>
    <i r="1">
      <x v="405"/>
    </i>
    <i>
      <x v="70"/>
    </i>
    <i r="1">
      <x v="45"/>
    </i>
    <i r="1">
      <x v="89"/>
    </i>
    <i r="1">
      <x v="124"/>
    </i>
    <i r="1">
      <x v="128"/>
    </i>
    <i r="1">
      <x v="149"/>
    </i>
    <i r="1">
      <x v="179"/>
    </i>
    <i r="1">
      <x v="212"/>
    </i>
    <i r="1">
      <x v="260"/>
    </i>
    <i r="1">
      <x v="406"/>
    </i>
    <i r="1">
      <x v="407"/>
    </i>
    <i r="1">
      <x v="408"/>
    </i>
    <i>
      <x v="71"/>
    </i>
    <i r="1">
      <x v="253"/>
    </i>
    <i>
      <x v="72"/>
    </i>
    <i r="1">
      <x v="233"/>
    </i>
    <i>
      <x v="73"/>
    </i>
    <i r="1">
      <x v="66"/>
    </i>
    <i r="1">
      <x v="93"/>
    </i>
    <i r="1">
      <x v="108"/>
    </i>
    <i r="1">
      <x v="152"/>
    </i>
    <i r="1">
      <x v="195"/>
    </i>
    <i r="1">
      <x v="199"/>
    </i>
    <i r="1">
      <x v="273"/>
    </i>
    <i r="1">
      <x v="280"/>
    </i>
    <i r="1">
      <x v="409"/>
    </i>
    <i r="1">
      <x v="410"/>
    </i>
    <i r="1">
      <x v="411"/>
    </i>
    <i>
      <x v="74"/>
    </i>
    <i r="1">
      <x v="15"/>
    </i>
    <i r="1">
      <x v="16"/>
    </i>
    <i r="1">
      <x v="104"/>
    </i>
    <i r="1">
      <x v="412"/>
    </i>
    <i r="1">
      <x v="413"/>
    </i>
    <i r="1">
      <x v="414"/>
    </i>
    <i r="1">
      <x v="415"/>
    </i>
    <i r="1">
      <x v="416"/>
    </i>
    <i>
      <x v="75"/>
    </i>
    <i r="1">
      <x v="58"/>
    </i>
    <i r="1">
      <x v="166"/>
    </i>
    <i r="1">
      <x v="196"/>
    </i>
    <i r="1">
      <x v="216"/>
    </i>
    <i r="1">
      <x v="244"/>
    </i>
    <i r="1">
      <x v="258"/>
    </i>
    <i r="1">
      <x v="276"/>
    </i>
    <i r="1">
      <x v="417"/>
    </i>
    <i r="1">
      <x v="418"/>
    </i>
    <i r="1">
      <x v="419"/>
    </i>
    <i r="1">
      <x v="420"/>
    </i>
    <i r="1">
      <x v="421"/>
    </i>
    <i r="1">
      <x v="422"/>
    </i>
    <i r="1">
      <x v="423"/>
    </i>
    <i r="1">
      <x v="424"/>
    </i>
    <i>
      <x v="76"/>
    </i>
    <i r="1">
      <x v="10"/>
    </i>
    <i r="1">
      <x v="50"/>
    </i>
    <i r="1">
      <x v="53"/>
    </i>
    <i r="1">
      <x v="63"/>
    </i>
    <i r="1">
      <x v="78"/>
    </i>
    <i r="1">
      <x v="146"/>
    </i>
    <i r="1">
      <x v="180"/>
    </i>
    <i r="1">
      <x v="251"/>
    </i>
    <i r="1">
      <x v="263"/>
    </i>
    <i r="1">
      <x v="294"/>
    </i>
    <i r="1">
      <x v="425"/>
    </i>
    <i r="1">
      <x v="426"/>
    </i>
    <i r="1">
      <x v="427"/>
    </i>
    <i r="1">
      <x v="428"/>
    </i>
    <i r="1">
      <x v="429"/>
    </i>
    <i r="1">
      <x v="430"/>
    </i>
    <i r="1">
      <x v="431"/>
    </i>
    <i r="1">
      <x v="432"/>
    </i>
    <i r="1">
      <x v="433"/>
    </i>
    <i r="1">
      <x v="434"/>
    </i>
    <i r="1">
      <x v="435"/>
    </i>
    <i r="1">
      <x v="436"/>
    </i>
    <i r="1">
      <x v="437"/>
    </i>
    <i r="1">
      <x v="438"/>
    </i>
    <i>
      <x v="77"/>
    </i>
    <i r="1">
      <x v="84"/>
    </i>
    <i r="1">
      <x v="97"/>
    </i>
    <i r="1">
      <x v="129"/>
    </i>
    <i r="1">
      <x v="142"/>
    </i>
    <i r="1">
      <x v="194"/>
    </i>
    <i r="1">
      <x v="217"/>
    </i>
    <i r="1">
      <x v="382"/>
    </i>
    <i r="1">
      <x v="439"/>
    </i>
    <i r="1">
      <x v="440"/>
    </i>
    <i r="1">
      <x v="441"/>
    </i>
    <i r="1">
      <x v="442"/>
    </i>
    <i r="1">
      <x v="443"/>
    </i>
    <i r="1">
      <x v="444"/>
    </i>
    <i r="1">
      <x v="445"/>
    </i>
    <i r="1">
      <x v="446"/>
    </i>
    <i r="1">
      <x v="447"/>
    </i>
    <i r="1">
      <x v="448"/>
    </i>
    <i r="1">
      <x v="449"/>
    </i>
    <i r="1">
      <x v="450"/>
    </i>
    <i r="1">
      <x v="451"/>
    </i>
    <i r="1">
      <x v="452"/>
    </i>
    <i>
      <x v="78"/>
    </i>
    <i r="1">
      <x v="36"/>
    </i>
    <i r="1">
      <x v="453"/>
    </i>
    <i>
      <x v="80"/>
    </i>
    <i r="1">
      <x v="44"/>
    </i>
    <i r="1">
      <x v="90"/>
    </i>
    <i r="1">
      <x v="259"/>
    </i>
    <i r="1">
      <x v="454"/>
    </i>
    <i r="1">
      <x v="455"/>
    </i>
    <i>
      <x v="81"/>
    </i>
    <i r="1">
      <x v="11"/>
    </i>
    <i r="1">
      <x v="13"/>
    </i>
    <i r="1">
      <x v="79"/>
    </i>
    <i r="1">
      <x v="141"/>
    </i>
    <i r="1">
      <x v="167"/>
    </i>
    <i r="1">
      <x v="210"/>
    </i>
    <i r="1">
      <x v="223"/>
    </i>
    <i r="1">
      <x v="234"/>
    </i>
    <i r="1">
      <x v="240"/>
    </i>
    <i r="1">
      <x v="255"/>
    </i>
    <i r="1">
      <x v="324"/>
    </i>
    <i r="1">
      <x v="456"/>
    </i>
    <i r="1">
      <x v="457"/>
    </i>
    <i r="1">
      <x v="458"/>
    </i>
    <i r="1">
      <x v="459"/>
    </i>
    <i r="1">
      <x v="460"/>
    </i>
    <i r="1">
      <x v="461"/>
    </i>
    <i r="1">
      <x v="462"/>
    </i>
    <i>
      <x v="82"/>
    </i>
    <i r="1">
      <x v="117"/>
    </i>
    <i r="1">
      <x v="134"/>
    </i>
    <i r="1">
      <x v="159"/>
    </i>
    <i r="1">
      <x v="463"/>
    </i>
    <i r="1">
      <x v="464"/>
    </i>
    <i r="1">
      <x v="465"/>
    </i>
    <i r="1">
      <x v="466"/>
    </i>
    <i r="1">
      <x v="467"/>
    </i>
    <i r="1">
      <x v="468"/>
    </i>
    <i r="1">
      <x v="469"/>
    </i>
    <i r="1">
      <x v="470"/>
    </i>
    <i r="1">
      <x v="471"/>
    </i>
    <i r="1">
      <x v="472"/>
    </i>
    <i r="1">
      <x v="473"/>
    </i>
    <i r="1">
      <x v="474"/>
    </i>
    <i r="1">
      <x v="475"/>
    </i>
    <i r="1">
      <x v="476"/>
    </i>
    <i r="1">
      <x v="477"/>
    </i>
    <i r="1">
      <x v="478"/>
    </i>
    <i>
      <x v="83"/>
    </i>
    <i r="1">
      <x v="73"/>
    </i>
    <i r="1">
      <x v="113"/>
    </i>
    <i r="1">
      <x v="140"/>
    </i>
    <i r="1">
      <x v="207"/>
    </i>
    <i r="1">
      <x v="247"/>
    </i>
    <i r="1">
      <x v="256"/>
    </i>
    <i r="1">
      <x v="271"/>
    </i>
    <i r="1">
      <x v="479"/>
    </i>
    <i r="1">
      <x v="480"/>
    </i>
    <i r="1">
      <x v="481"/>
    </i>
    <i r="1">
      <x v="482"/>
    </i>
    <i r="1">
      <x v="483"/>
    </i>
    <i r="1">
      <x v="484"/>
    </i>
    <i r="1">
      <x v="485"/>
    </i>
    <i r="1">
      <x v="486"/>
    </i>
    <i r="1">
      <x v="487"/>
    </i>
    <i r="1">
      <x v="488"/>
    </i>
    <i r="1">
      <x v="489"/>
    </i>
    <i r="1">
      <x v="490"/>
    </i>
    <i r="1">
      <x v="491"/>
    </i>
    <i r="1">
      <x v="492"/>
    </i>
    <i r="1">
      <x v="493"/>
    </i>
    <i r="1">
      <x v="494"/>
    </i>
    <i r="1">
      <x v="495"/>
    </i>
    <i r="1">
      <x v="496"/>
    </i>
    <i r="1">
      <x v="497"/>
    </i>
    <i r="1">
      <x v="498"/>
    </i>
    <i r="1">
      <x v="499"/>
    </i>
    <i r="1">
      <x v="500"/>
    </i>
    <i r="1">
      <x v="501"/>
    </i>
    <i r="1">
      <x v="502"/>
    </i>
    <i>
      <x v="84"/>
    </i>
    <i r="1">
      <x v="131"/>
    </i>
    <i r="1">
      <x v="201"/>
    </i>
    <i r="1">
      <x v="218"/>
    </i>
    <i r="1">
      <x v="231"/>
    </i>
    <i r="1">
      <x v="277"/>
    </i>
    <i r="1">
      <x v="503"/>
    </i>
    <i r="1">
      <x v="504"/>
    </i>
    <i r="1">
      <x v="505"/>
    </i>
    <i r="1">
      <x v="506"/>
    </i>
    <i r="1">
      <x v="507"/>
    </i>
    <i r="1">
      <x v="508"/>
    </i>
    <i r="1">
      <x v="509"/>
    </i>
    <i r="1">
      <x v="510"/>
    </i>
    <i r="1">
      <x v="511"/>
    </i>
    <i r="1">
      <x v="512"/>
    </i>
    <i r="1">
      <x v="513"/>
    </i>
    <i r="1">
      <x v="514"/>
    </i>
    <i r="1">
      <x v="515"/>
    </i>
    <i r="1">
      <x v="516"/>
    </i>
    <i r="1">
      <x v="517"/>
    </i>
    <i r="1">
      <x v="518"/>
    </i>
    <i r="1">
      <x v="519"/>
    </i>
    <i r="1">
      <x v="520"/>
    </i>
    <i r="1">
      <x v="521"/>
    </i>
    <i r="1">
      <x v="522"/>
    </i>
    <i>
      <x v="85"/>
    </i>
    <i r="1">
      <x v="523"/>
    </i>
    <i>
      <x v="86"/>
    </i>
    <i r="1">
      <x v="153"/>
    </i>
    <i r="1">
      <x v="154"/>
    </i>
    <i>
      <x v="87"/>
    </i>
    <i r="1">
      <x v="51"/>
    </i>
    <i r="1">
      <x v="105"/>
    </i>
    <i r="1">
      <x v="123"/>
    </i>
    <i r="1">
      <x v="192"/>
    </i>
    <i r="1">
      <x v="238"/>
    </i>
    <i r="1">
      <x v="249"/>
    </i>
    <i r="1">
      <x v="266"/>
    </i>
    <i r="1">
      <x v="268"/>
    </i>
    <i r="1">
      <x v="524"/>
    </i>
    <i r="1">
      <x v="525"/>
    </i>
    <i r="1">
      <x v="526"/>
    </i>
    <i r="1">
      <x v="527"/>
    </i>
    <i r="1">
      <x v="528"/>
    </i>
    <i r="1">
      <x v="529"/>
    </i>
    <i r="1">
      <x v="530"/>
    </i>
    <i r="1">
      <x v="531"/>
    </i>
    <i r="1">
      <x v="532"/>
    </i>
    <i r="1">
      <x v="533"/>
    </i>
    <i>
      <x v="88"/>
    </i>
    <i r="1">
      <x v="20"/>
    </i>
    <i r="1">
      <x v="41"/>
    </i>
    <i r="1">
      <x v="64"/>
    </i>
    <i r="1">
      <x v="65"/>
    </i>
    <i r="1">
      <x v="106"/>
    </i>
    <i r="1">
      <x v="156"/>
    </i>
    <i r="1">
      <x v="174"/>
    </i>
    <i r="1">
      <x v="232"/>
    </i>
    <i r="1">
      <x v="254"/>
    </i>
    <i r="1">
      <x v="257"/>
    </i>
    <i r="1">
      <x v="267"/>
    </i>
    <i r="1">
      <x v="350"/>
    </i>
    <i r="1">
      <x v="534"/>
    </i>
    <i r="1">
      <x v="535"/>
    </i>
    <i r="1">
      <x v="536"/>
    </i>
    <i r="1">
      <x v="537"/>
    </i>
    <i r="1">
      <x v="538"/>
    </i>
    <i r="1">
      <x v="539"/>
    </i>
    <i r="1">
      <x v="540"/>
    </i>
    <i r="1">
      <x v="541"/>
    </i>
    <i r="1">
      <x v="542"/>
    </i>
    <i r="1">
      <x v="543"/>
    </i>
    <i r="1">
      <x v="544"/>
    </i>
    <i r="1">
      <x v="545"/>
    </i>
    <i r="1">
      <x v="546"/>
    </i>
    <i r="1">
      <x v="547"/>
    </i>
    <i r="1">
      <x v="548"/>
    </i>
    <i r="1">
      <x v="549"/>
    </i>
    <i r="1">
      <x v="550"/>
    </i>
    <i r="1">
      <x v="551"/>
    </i>
    <i r="1">
      <x v="552"/>
    </i>
    <i r="1">
      <x v="553"/>
    </i>
    <i r="1">
      <x v="554"/>
    </i>
    <i r="1">
      <x v="555"/>
    </i>
    <i r="1">
      <x v="556"/>
    </i>
    <i r="1">
      <x v="557"/>
    </i>
    <i r="1">
      <x v="558"/>
    </i>
    <i r="1">
      <x v="559"/>
    </i>
    <i r="1">
      <x v="560"/>
    </i>
    <i r="1">
      <x v="561"/>
    </i>
    <i r="1">
      <x v="562"/>
    </i>
    <i r="1">
      <x v="563"/>
    </i>
    <i r="1">
      <x v="564"/>
    </i>
    <i r="1">
      <x v="565"/>
    </i>
    <i r="1">
      <x v="566"/>
    </i>
    <i r="1">
      <x v="567"/>
    </i>
    <i>
      <x v="89"/>
    </i>
    <i r="1">
      <x v="18"/>
    </i>
    <i r="1">
      <x v="72"/>
    </i>
    <i r="1">
      <x v="107"/>
    </i>
    <i r="1">
      <x v="118"/>
    </i>
    <i r="1">
      <x v="128"/>
    </i>
    <i r="1">
      <x v="137"/>
    </i>
    <i r="1">
      <x v="157"/>
    </i>
    <i r="1">
      <x v="175"/>
    </i>
    <i r="1">
      <x v="177"/>
    </i>
    <i r="1">
      <x v="228"/>
    </i>
    <i r="1">
      <x v="246"/>
    </i>
    <i r="1">
      <x v="252"/>
    </i>
    <i r="1">
      <x v="270"/>
    </i>
    <i r="1">
      <x v="272"/>
    </i>
    <i r="1">
      <x v="313"/>
    </i>
    <i r="1">
      <x v="568"/>
    </i>
    <i r="1">
      <x v="569"/>
    </i>
    <i r="1">
      <x v="570"/>
    </i>
    <i r="1">
      <x v="571"/>
    </i>
    <i r="1">
      <x v="572"/>
    </i>
    <i r="1">
      <x v="573"/>
    </i>
    <i r="1">
      <x v="574"/>
    </i>
    <i r="1">
      <x v="575"/>
    </i>
    <i r="1">
      <x v="576"/>
    </i>
    <i r="1">
      <x v="577"/>
    </i>
    <i r="1">
      <x v="578"/>
    </i>
    <i r="1">
      <x v="579"/>
    </i>
    <i r="1">
      <x v="580"/>
    </i>
    <i r="1">
      <x v="581"/>
    </i>
    <i r="1">
      <x v="582"/>
    </i>
    <i r="1">
      <x v="583"/>
    </i>
    <i r="1">
      <x v="584"/>
    </i>
    <i r="1">
      <x v="585"/>
    </i>
    <i r="1">
      <x v="586"/>
    </i>
    <i r="1">
      <x v="587"/>
    </i>
    <i r="1">
      <x v="588"/>
    </i>
    <i r="1">
      <x v="589"/>
    </i>
    <i r="1">
      <x v="590"/>
    </i>
    <i r="1">
      <x v="591"/>
    </i>
    <i r="1">
      <x v="592"/>
    </i>
    <i r="1">
      <x v="593"/>
    </i>
    <i r="1">
      <x v="594"/>
    </i>
    <i r="1">
      <x v="595"/>
    </i>
    <i r="1">
      <x v="596"/>
    </i>
    <i r="1">
      <x v="597"/>
    </i>
    <i r="1">
      <x v="598"/>
    </i>
    <i r="1">
      <x v="599"/>
    </i>
    <i r="1">
      <x v="600"/>
    </i>
    <i r="1">
      <x v="601"/>
    </i>
    <i r="1">
      <x v="602"/>
    </i>
    <i r="1">
      <x v="603"/>
    </i>
    <i r="1">
      <x v="604"/>
    </i>
    <i r="1">
      <x v="605"/>
    </i>
    <i>
      <x v="90"/>
    </i>
    <i r="1">
      <x v="5"/>
    </i>
    <i r="1">
      <x v="12"/>
    </i>
    <i r="1">
      <x v="21"/>
    </i>
    <i r="1">
      <x v="37"/>
    </i>
    <i r="1">
      <x v="52"/>
    </i>
    <i r="1">
      <x v="71"/>
    </i>
    <i r="1">
      <x v="100"/>
    </i>
    <i r="1">
      <x v="102"/>
    </i>
    <i r="1">
      <x v="115"/>
    </i>
    <i r="1">
      <x v="116"/>
    </i>
    <i r="1">
      <x v="143"/>
    </i>
    <i r="1">
      <x v="146"/>
    </i>
    <i r="1">
      <x v="150"/>
    </i>
    <i r="1">
      <x v="170"/>
    </i>
    <i r="1">
      <x v="186"/>
    </i>
    <i r="1">
      <x v="193"/>
    </i>
    <i r="1">
      <x v="230"/>
    </i>
    <i r="1">
      <x v="241"/>
    </i>
    <i r="1">
      <x v="264"/>
    </i>
    <i r="1">
      <x v="374"/>
    </i>
    <i r="1">
      <x v="384"/>
    </i>
    <i r="1">
      <x v="606"/>
    </i>
    <i r="1">
      <x v="607"/>
    </i>
    <i r="1">
      <x v="608"/>
    </i>
    <i r="1">
      <x v="609"/>
    </i>
    <i r="1">
      <x v="610"/>
    </i>
    <i r="1">
      <x v="611"/>
    </i>
    <i r="1">
      <x v="612"/>
    </i>
    <i r="1">
      <x v="613"/>
    </i>
    <i r="1">
      <x v="614"/>
    </i>
    <i r="1">
      <x v="615"/>
    </i>
    <i r="1">
      <x v="616"/>
    </i>
    <i r="1">
      <x v="617"/>
    </i>
    <i r="1">
      <x v="618"/>
    </i>
    <i r="1">
      <x v="619"/>
    </i>
    <i r="1">
      <x v="620"/>
    </i>
    <i r="1">
      <x v="621"/>
    </i>
    <i r="1">
      <x v="622"/>
    </i>
    <i r="1">
      <x v="623"/>
    </i>
    <i r="1">
      <x v="624"/>
    </i>
    <i r="1">
      <x v="625"/>
    </i>
    <i r="1">
      <x v="626"/>
    </i>
    <i r="1">
      <x v="627"/>
    </i>
    <i r="1">
      <x v="628"/>
    </i>
    <i r="1">
      <x v="629"/>
    </i>
    <i r="1">
      <x v="630"/>
    </i>
    <i r="1">
      <x v="631"/>
    </i>
    <i r="1">
      <x v="632"/>
    </i>
    <i r="1">
      <x v="633"/>
    </i>
    <i r="1">
      <x v="634"/>
    </i>
    <i r="1">
      <x v="635"/>
    </i>
    <i r="1">
      <x v="636"/>
    </i>
    <i r="1">
      <x v="637"/>
    </i>
    <i r="1">
      <x v="638"/>
    </i>
    <i r="1">
      <x v="639"/>
    </i>
    <i r="1">
      <x v="640"/>
    </i>
    <i r="1">
      <x v="641"/>
    </i>
    <i r="1">
      <x v="642"/>
    </i>
    <i r="1">
      <x v="643"/>
    </i>
    <i>
      <x v="91"/>
    </i>
    <i r="1">
      <x v="62"/>
    </i>
    <i r="1">
      <x v="74"/>
    </i>
    <i r="1">
      <x v="77"/>
    </i>
    <i r="1">
      <x v="80"/>
    </i>
    <i r="1">
      <x v="81"/>
    </i>
    <i r="1">
      <x v="103"/>
    </i>
    <i r="1">
      <x v="135"/>
    </i>
    <i r="1">
      <x v="150"/>
    </i>
    <i r="1">
      <x v="190"/>
    </i>
    <i r="1">
      <x v="644"/>
    </i>
    <i r="1">
      <x v="645"/>
    </i>
    <i r="1">
      <x v="646"/>
    </i>
    <i r="1">
      <x v="647"/>
    </i>
    <i r="1">
      <x v="648"/>
    </i>
    <i r="1">
      <x v="649"/>
    </i>
    <i r="1">
      <x v="650"/>
    </i>
    <i r="1">
      <x v="651"/>
    </i>
    <i r="1">
      <x v="65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F25F0F0-6264-4E9F-AE8E-D85DF1BEA2B8}" name="PivotTable5" cacheId="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G656" firstHeaderRow="1" firstDataRow="2" firstDataCol="1"/>
  <pivotFields count="16">
    <pivotField axis="axisRow" showAll="0">
      <items count="653">
        <item x="13"/>
        <item x="203"/>
        <item x="68"/>
        <item x="132"/>
        <item x="384"/>
        <item x="166"/>
        <item x="316"/>
        <item x="151"/>
        <item x="200"/>
        <item x="167"/>
        <item x="210"/>
        <item x="254"/>
        <item x="377"/>
        <item x="192"/>
        <item x="154"/>
        <item x="266"/>
        <item x="379"/>
        <item x="26"/>
        <item x="255"/>
        <item x="36"/>
        <item x="588"/>
        <item x="180"/>
        <item x="128"/>
        <item x="267"/>
        <item x="326"/>
        <item x="281"/>
        <item x="640"/>
        <item x="341"/>
        <item x="501"/>
        <item x="204"/>
        <item x="221"/>
        <item x="214"/>
        <item x="70"/>
        <item x="594"/>
        <item x="135"/>
        <item x="201"/>
        <item x="345"/>
        <item x="387"/>
        <item x="644"/>
        <item x="56"/>
        <item x="156"/>
        <item x="178"/>
        <item x="286"/>
        <item x="268"/>
        <item x="71"/>
        <item x="301"/>
        <item x="215"/>
        <item x="309"/>
        <item x="252"/>
        <item x="598"/>
        <item x="646"/>
        <item x="480"/>
        <item x="509"/>
        <item x="2"/>
        <item x="242"/>
        <item x="114"/>
        <item x="27"/>
        <item x="115"/>
        <item x="37"/>
        <item x="141"/>
        <item x="20"/>
        <item x="130"/>
        <item x="289"/>
        <item x="302"/>
        <item x="58"/>
        <item x="136"/>
        <item x="217"/>
        <item x="648"/>
        <item x="64"/>
        <item x="32"/>
        <item x="435"/>
        <item x="38"/>
        <item x="110"/>
        <item x="39"/>
        <item x="53"/>
        <item x="615"/>
        <item x="189"/>
        <item x="10"/>
        <item x="471"/>
        <item x="40"/>
        <item x="229"/>
        <item x="160"/>
        <item x="17"/>
        <item x="117"/>
        <item x="244"/>
        <item x="239"/>
        <item x="174"/>
        <item x="147"/>
        <item x="43"/>
        <item x="257"/>
        <item x="150"/>
        <item x="44"/>
        <item x="357"/>
        <item x="25"/>
        <item x="29"/>
        <item x="376"/>
        <item x="314"/>
        <item x="127"/>
        <item x="45"/>
        <item x="315"/>
        <item x="22"/>
        <item x="47"/>
        <item x="297"/>
        <item x="72"/>
        <item x="33"/>
        <item x="425"/>
        <item x="181"/>
        <item x="227"/>
        <item x="328"/>
        <item x="364"/>
        <item x="93"/>
        <item x="600"/>
        <item x="467"/>
        <item x="307"/>
        <item x="3"/>
        <item x="113"/>
        <item x="340"/>
        <item x="306"/>
        <item x="504"/>
        <item x="392"/>
        <item x="179"/>
        <item x="228"/>
        <item x="332"/>
        <item x="382"/>
        <item x="304"/>
        <item x="258"/>
        <item x="232"/>
        <item x="344"/>
        <item x="589"/>
        <item x="285"/>
        <item x="481"/>
        <item x="490"/>
        <item x="476"/>
        <item x="245"/>
        <item x="560"/>
        <item x="420"/>
        <item x="557"/>
        <item x="313"/>
        <item x="213"/>
        <item x="233"/>
        <item x="329"/>
        <item x="447"/>
        <item x="206"/>
        <item x="79"/>
        <item x="310"/>
        <item x="139"/>
        <item x="0"/>
        <item x="1"/>
        <item x="4"/>
        <item x="5"/>
        <item x="6"/>
        <item x="7"/>
        <item x="8"/>
        <item x="9"/>
        <item x="11"/>
        <item x="12"/>
        <item x="14"/>
        <item x="15"/>
        <item x="16"/>
        <item x="18"/>
        <item x="19"/>
        <item x="21"/>
        <item x="23"/>
        <item x="24"/>
        <item x="28"/>
        <item x="30"/>
        <item x="31"/>
        <item x="34"/>
        <item x="35"/>
        <item x="41"/>
        <item x="42"/>
        <item x="46"/>
        <item x="48"/>
        <item x="49"/>
        <item x="50"/>
        <item x="51"/>
        <item x="52"/>
        <item x="54"/>
        <item x="55"/>
        <item x="57"/>
        <item x="59"/>
        <item x="60"/>
        <item x="61"/>
        <item x="62"/>
        <item x="63"/>
        <item x="65"/>
        <item x="66"/>
        <item x="67"/>
        <item x="69"/>
        <item x="73"/>
        <item x="74"/>
        <item x="75"/>
        <item x="76"/>
        <item x="77"/>
        <item x="78"/>
        <item x="80"/>
        <item x="81"/>
        <item x="82"/>
        <item x="83"/>
        <item x="84"/>
        <item x="85"/>
        <item x="86"/>
        <item x="87"/>
        <item x="88"/>
        <item x="89"/>
        <item x="90"/>
        <item x="91"/>
        <item x="92"/>
        <item x="94"/>
        <item x="95"/>
        <item x="96"/>
        <item x="97"/>
        <item x="98"/>
        <item x="99"/>
        <item x="100"/>
        <item x="101"/>
        <item x="102"/>
        <item x="103"/>
        <item x="104"/>
        <item x="105"/>
        <item x="106"/>
        <item x="107"/>
        <item x="108"/>
        <item x="109"/>
        <item x="111"/>
        <item x="112"/>
        <item x="116"/>
        <item x="118"/>
        <item x="119"/>
        <item x="120"/>
        <item x="121"/>
        <item x="122"/>
        <item x="123"/>
        <item x="124"/>
        <item x="125"/>
        <item x="126"/>
        <item x="129"/>
        <item x="131"/>
        <item x="133"/>
        <item x="134"/>
        <item x="137"/>
        <item x="138"/>
        <item x="140"/>
        <item x="142"/>
        <item x="143"/>
        <item x="144"/>
        <item x="145"/>
        <item x="146"/>
        <item x="148"/>
        <item x="149"/>
        <item x="152"/>
        <item x="153"/>
        <item x="155"/>
        <item x="157"/>
        <item x="158"/>
        <item x="159"/>
        <item x="161"/>
        <item x="162"/>
        <item x="163"/>
        <item x="164"/>
        <item x="165"/>
        <item x="168"/>
        <item x="169"/>
        <item x="170"/>
        <item x="171"/>
        <item x="172"/>
        <item x="173"/>
        <item x="175"/>
        <item x="176"/>
        <item x="177"/>
        <item x="182"/>
        <item x="183"/>
        <item x="184"/>
        <item x="185"/>
        <item x="186"/>
        <item x="187"/>
        <item x="188"/>
        <item x="190"/>
        <item x="191"/>
        <item x="193"/>
        <item x="194"/>
        <item x="195"/>
        <item x="196"/>
        <item x="197"/>
        <item x="198"/>
        <item x="199"/>
        <item x="202"/>
        <item x="205"/>
        <item x="207"/>
        <item x="208"/>
        <item x="209"/>
        <item x="211"/>
        <item x="212"/>
        <item x="216"/>
        <item x="218"/>
        <item x="219"/>
        <item x="220"/>
        <item x="222"/>
        <item x="223"/>
        <item x="224"/>
        <item x="225"/>
        <item x="226"/>
        <item x="230"/>
        <item x="231"/>
        <item x="234"/>
        <item x="235"/>
        <item x="236"/>
        <item x="237"/>
        <item x="238"/>
        <item x="240"/>
        <item x="241"/>
        <item x="243"/>
        <item x="246"/>
        <item x="247"/>
        <item x="248"/>
        <item x="249"/>
        <item x="250"/>
        <item x="251"/>
        <item x="253"/>
        <item x="256"/>
        <item x="259"/>
        <item x="260"/>
        <item x="261"/>
        <item x="262"/>
        <item x="263"/>
        <item x="264"/>
        <item x="265"/>
        <item x="269"/>
        <item x="270"/>
        <item x="271"/>
        <item x="272"/>
        <item x="273"/>
        <item x="274"/>
        <item x="275"/>
        <item x="276"/>
        <item x="277"/>
        <item x="278"/>
        <item x="279"/>
        <item x="280"/>
        <item x="282"/>
        <item x="283"/>
        <item x="284"/>
        <item x="287"/>
        <item x="288"/>
        <item x="290"/>
        <item x="291"/>
        <item x="292"/>
        <item x="293"/>
        <item x="294"/>
        <item x="295"/>
        <item x="296"/>
        <item x="298"/>
        <item x="299"/>
        <item x="300"/>
        <item x="303"/>
        <item x="305"/>
        <item x="308"/>
        <item x="311"/>
        <item x="312"/>
        <item x="317"/>
        <item x="318"/>
        <item x="319"/>
        <item x="320"/>
        <item x="321"/>
        <item x="322"/>
        <item x="323"/>
        <item x="324"/>
        <item x="325"/>
        <item x="327"/>
        <item x="330"/>
        <item x="331"/>
        <item x="333"/>
        <item x="334"/>
        <item x="335"/>
        <item x="336"/>
        <item x="337"/>
        <item x="338"/>
        <item x="339"/>
        <item x="342"/>
        <item x="343"/>
        <item x="346"/>
        <item x="347"/>
        <item x="348"/>
        <item x="349"/>
        <item x="350"/>
        <item x="351"/>
        <item x="352"/>
        <item x="353"/>
        <item x="354"/>
        <item x="355"/>
        <item x="356"/>
        <item x="358"/>
        <item x="359"/>
        <item x="360"/>
        <item x="361"/>
        <item x="362"/>
        <item x="363"/>
        <item x="365"/>
        <item x="366"/>
        <item x="367"/>
        <item x="368"/>
        <item x="369"/>
        <item x="370"/>
        <item x="371"/>
        <item x="372"/>
        <item x="373"/>
        <item x="374"/>
        <item x="375"/>
        <item x="378"/>
        <item x="380"/>
        <item x="381"/>
        <item x="383"/>
        <item x="385"/>
        <item x="386"/>
        <item x="388"/>
        <item x="389"/>
        <item x="390"/>
        <item x="391"/>
        <item x="393"/>
        <item x="394"/>
        <item x="395"/>
        <item x="396"/>
        <item x="397"/>
        <item x="398"/>
        <item x="399"/>
        <item x="400"/>
        <item x="401"/>
        <item x="402"/>
        <item x="403"/>
        <item x="404"/>
        <item x="405"/>
        <item x="406"/>
        <item x="407"/>
        <item x="408"/>
        <item x="409"/>
        <item x="410"/>
        <item x="411"/>
        <item x="412"/>
        <item x="413"/>
        <item x="414"/>
        <item x="415"/>
        <item x="416"/>
        <item x="417"/>
        <item x="418"/>
        <item x="419"/>
        <item x="421"/>
        <item x="422"/>
        <item x="423"/>
        <item x="424"/>
        <item x="426"/>
        <item x="427"/>
        <item x="428"/>
        <item x="429"/>
        <item x="430"/>
        <item x="431"/>
        <item x="432"/>
        <item x="433"/>
        <item x="434"/>
        <item x="436"/>
        <item x="437"/>
        <item x="438"/>
        <item x="439"/>
        <item x="440"/>
        <item x="441"/>
        <item x="442"/>
        <item x="443"/>
        <item x="444"/>
        <item x="445"/>
        <item x="446"/>
        <item x="448"/>
        <item x="449"/>
        <item x="450"/>
        <item x="451"/>
        <item x="452"/>
        <item x="453"/>
        <item x="454"/>
        <item x="455"/>
        <item x="456"/>
        <item x="457"/>
        <item x="458"/>
        <item x="459"/>
        <item x="460"/>
        <item x="461"/>
        <item x="462"/>
        <item x="463"/>
        <item x="464"/>
        <item x="465"/>
        <item x="466"/>
        <item x="468"/>
        <item x="469"/>
        <item x="470"/>
        <item x="472"/>
        <item x="473"/>
        <item x="474"/>
        <item x="475"/>
        <item x="477"/>
        <item x="478"/>
        <item x="479"/>
        <item x="482"/>
        <item x="483"/>
        <item x="484"/>
        <item x="485"/>
        <item x="486"/>
        <item x="487"/>
        <item x="488"/>
        <item x="489"/>
        <item x="491"/>
        <item x="492"/>
        <item x="493"/>
        <item x="494"/>
        <item x="495"/>
        <item x="496"/>
        <item x="497"/>
        <item x="498"/>
        <item x="499"/>
        <item x="500"/>
        <item x="502"/>
        <item x="503"/>
        <item x="505"/>
        <item x="506"/>
        <item x="507"/>
        <item x="508"/>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8"/>
        <item x="559"/>
        <item x="561"/>
        <item x="562"/>
        <item x="563"/>
        <item x="564"/>
        <item x="565"/>
        <item x="566"/>
        <item x="567"/>
        <item x="568"/>
        <item x="569"/>
        <item x="570"/>
        <item x="571"/>
        <item x="572"/>
        <item x="573"/>
        <item x="574"/>
        <item x="575"/>
        <item x="576"/>
        <item x="577"/>
        <item x="578"/>
        <item x="579"/>
        <item x="580"/>
        <item x="581"/>
        <item x="582"/>
        <item x="583"/>
        <item x="584"/>
        <item x="585"/>
        <item x="586"/>
        <item x="587"/>
        <item x="590"/>
        <item x="591"/>
        <item x="592"/>
        <item x="593"/>
        <item x="595"/>
        <item x="596"/>
        <item x="597"/>
        <item x="599"/>
        <item x="601"/>
        <item x="602"/>
        <item x="603"/>
        <item x="604"/>
        <item x="605"/>
        <item x="606"/>
        <item x="607"/>
        <item x="608"/>
        <item x="609"/>
        <item x="610"/>
        <item x="611"/>
        <item x="612"/>
        <item x="613"/>
        <item x="614"/>
        <item x="616"/>
        <item x="617"/>
        <item x="618"/>
        <item x="619"/>
        <item x="620"/>
        <item x="621"/>
        <item x="622"/>
        <item x="623"/>
        <item x="624"/>
        <item x="625"/>
        <item x="626"/>
        <item x="627"/>
        <item x="628"/>
        <item x="629"/>
        <item x="630"/>
        <item x="631"/>
        <item x="632"/>
        <item x="633"/>
        <item x="634"/>
        <item x="635"/>
        <item x="636"/>
        <item x="637"/>
        <item x="638"/>
        <item x="639"/>
        <item x="641"/>
        <item x="642"/>
        <item x="643"/>
        <item x="645"/>
        <item x="647"/>
        <item x="649"/>
        <item x="650"/>
        <item x="65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7">
        <item x="1"/>
        <item x="2"/>
        <item h="1" x="0"/>
        <item x="4"/>
        <item x="3"/>
        <item x="5"/>
        <item t="default"/>
      </items>
    </pivotField>
    <pivotField showAll="0"/>
    <pivotField showAll="0"/>
  </pivotFields>
  <rowFields count="1">
    <field x="0"/>
  </rowFields>
  <rowItems count="6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t="grand">
      <x/>
    </i>
  </rowItems>
  <colFields count="1">
    <field x="13"/>
  </colFields>
  <colItems count="6">
    <i>
      <x/>
    </i>
    <i>
      <x v="1"/>
    </i>
    <i>
      <x v="3"/>
    </i>
    <i>
      <x v="4"/>
    </i>
    <i>
      <x v="5"/>
    </i>
    <i t="grand">
      <x/>
    </i>
  </colItems>
  <dataFields count="1">
    <dataField name="Count of Vote Instruction" fld="13" subtotal="count"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15B55F0-E3CF-4113-8331-75B0B5879737}" name="Table17" displayName="Table17" ref="A1:P687" totalsRowShown="0">
  <autoFilter ref="A1:P687" xr:uid="{715B55F0-E3CF-4113-8331-75B0B5879737}"/>
  <sortState xmlns:xlrd2="http://schemas.microsoft.com/office/spreadsheetml/2017/richdata2" ref="A2:P687">
    <sortCondition ref="A2:A687"/>
  </sortState>
  <tableColumns count="16">
    <tableColumn id="1" xr3:uid="{F77F0869-61F1-4E63-B1B5-856424C044AE}" name="Issuer Name"/>
    <tableColumn id="2" xr3:uid="{BD42E11E-5ED9-4CB5-B282-8C4195B25F57}" name="Ticker"/>
    <tableColumn id="3" xr3:uid="{AEEB8BCE-88A1-4DF4-B7B2-E2061C8BD60D}" name="Meeting Date"/>
    <tableColumn id="4" xr3:uid="{A49DE478-8E3F-45C5-8E35-C9244BA7E912}" name="Country"/>
    <tableColumn id="5" xr3:uid="{5E7CABCB-4165-45CD-A134-CE462F68CF84}" name="Primary Security ID"/>
    <tableColumn id="6" xr3:uid="{8AC1EAD4-17E7-4BFC-B0E1-240979D2CA86}" name="Meeting Type"/>
    <tableColumn id="7" xr3:uid="{2ABC4986-4B97-42CC-B099-3E55B04FCB40}" name="Record Date"/>
    <tableColumn id="8" xr3:uid="{D19E7514-C364-4037-9531-F8EA2F238186}" name="Primary ISIN"/>
    <tableColumn id="9" xr3:uid="{87756E85-00BC-4671-A8CC-D23717C5E6B2}" name="Proposal Number"/>
    <tableColumn id="10" xr3:uid="{6FAC78FF-375F-46A4-9DCA-1A4CAB08C4FF}" name="Proposal Text"/>
    <tableColumn id="16" xr3:uid="{CAAA7CE2-1FBC-4E99-8AAF-21C7E5956ECF}" name="Vote Categorisation"/>
    <tableColumn id="15" xr3:uid="{AEE45667-6E34-4FDD-92B8-00D316E2B5E1}" name="Proponent"/>
    <tableColumn id="11" xr3:uid="{D6F0952B-D6C5-43F0-AC1F-61154553B1F2}" name="Mgmt Rec"/>
    <tableColumn id="12" xr3:uid="{45ABF9BF-E730-4584-BB19-0D12123DA7B1}" name="Vote Instruction"/>
    <tableColumn id="13" xr3:uid="{895FB754-2296-444D-95EA-48C8ECA910C7}" name="Blended Rationale"/>
    <tableColumn id="14" xr3:uid="{B3779A5F-4D99-480C-86F8-F8789EB7A1F0}" name="Column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DB189F0-24C3-4EC5-B894-6E1E096EAABC}" name="Table11" displayName="Table11" ref="A1:O652" totalsRowShown="0" headerRowDxfId="20" dataDxfId="19">
  <autoFilter ref="A1:O652" xr:uid="{5DB189F0-24C3-4EC5-B894-6E1E096EAABC}"/>
  <sortState xmlns:xlrd2="http://schemas.microsoft.com/office/spreadsheetml/2017/richdata2" ref="A2:O652">
    <sortCondition ref="J2:J652"/>
  </sortState>
  <tableColumns count="15">
    <tableColumn id="1" xr3:uid="{947FA654-29A5-4D30-B0FD-46D23ECFD24C}" name="Issuer Name" dataDxfId="18"/>
    <tableColumn id="2" xr3:uid="{030F7F84-5AEC-412D-B0E7-26F5A2FB1D44}" name="Ticker" dataDxfId="17"/>
    <tableColumn id="3" xr3:uid="{79CE196C-DF42-4713-8E6B-2286DF4066D5}" name="Meeting Date" dataDxfId="16"/>
    <tableColumn id="4" xr3:uid="{4CCFAF6C-7522-42BC-BEC2-9A7EBB915D4D}" name="Country" dataDxfId="15"/>
    <tableColumn id="5" xr3:uid="{6597870F-1C27-4E5E-BC56-BA1224B0F965}" name="Primary Security ID" dataDxfId="14"/>
    <tableColumn id="6" xr3:uid="{9DBB8AED-2780-4783-B160-0FC76109FAA3}" name="Meeting Type" dataDxfId="13"/>
    <tableColumn id="7" xr3:uid="{392C1466-C87A-4A7F-B65D-23C74328697A}" name="Record Date" dataDxfId="12"/>
    <tableColumn id="8" xr3:uid="{587FC2EA-581C-4320-BB80-20FB6CF0040C}" name="Shares Voted" dataDxfId="11"/>
    <tableColumn id="9" xr3:uid="{39770566-BA3D-4266-808E-F5F8E222014A}" name="Proposal Number" dataDxfId="10"/>
    <tableColumn id="10" xr3:uid="{FAAD31E8-6256-4712-8807-3E404466AE48}" name="Proposal Text" dataDxfId="9"/>
    <tableColumn id="15" xr3:uid="{6BC05468-6EE9-41DD-9EB7-ADF8A6072EDB}" name="Vote Categorisation" dataDxfId="8"/>
    <tableColumn id="11" xr3:uid="{FC7296CE-BC6B-4A9C-A910-D8CB7FDD5DF6}" name="Proponent" dataDxfId="7"/>
    <tableColumn id="12" xr3:uid="{B37825EF-7D64-4203-995A-E712AF50B377}" name="Mgmt Rec" dataDxfId="6"/>
    <tableColumn id="13" xr3:uid="{2367E5A3-2168-4C38-B483-6D9A9E352D01}" name="Voting Policy Rec" dataDxfId="5"/>
    <tableColumn id="14" xr3:uid="{0250FD2C-2C16-4EB0-84CC-99E5F699FCA6}" name="Vote Instruction" dataDxfId="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4"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5B709-FB88-4049-9BC1-DA2DE5CA7B24}">
  <sheetPr>
    <tabColor rgb="FFFFC000"/>
  </sheetPr>
  <dimension ref="A1:Q45"/>
  <sheetViews>
    <sheetView topLeftCell="B1" zoomScaleNormal="100" workbookViewId="0">
      <pane ySplit="8" topLeftCell="A35" activePane="bottomLeft" state="frozen"/>
      <selection activeCell="B1" sqref="B1"/>
      <selection pane="bottomLeft" activeCell="B28" sqref="B28"/>
    </sheetView>
  </sheetViews>
  <sheetFormatPr defaultColWidth="8.7109375" defaultRowHeight="21" customHeight="1" x14ac:dyDescent="0.25"/>
  <cols>
    <col min="1" max="1" width="8.5703125" hidden="1" customWidth="1"/>
    <col min="2" max="2" width="10.7109375" customWidth="1"/>
    <col min="3" max="3" width="45.85546875" customWidth="1"/>
    <col min="4" max="4" width="13.140625" bestFit="1" customWidth="1"/>
    <col min="5" max="5" width="13" customWidth="1"/>
    <col min="6" max="6" width="10.85546875" bestFit="1" customWidth="1"/>
    <col min="7" max="7" width="9.5703125" bestFit="1" customWidth="1"/>
    <col min="8" max="8" width="7.5703125" bestFit="1" customWidth="1"/>
    <col min="9" max="9" width="10.7109375" bestFit="1" customWidth="1"/>
    <col min="10" max="10" width="57" bestFit="1" customWidth="1"/>
    <col min="13" max="13" width="38" bestFit="1" customWidth="1"/>
    <col min="14" max="14" width="15.85546875" customWidth="1"/>
    <col min="15" max="15" width="5" bestFit="1" customWidth="1"/>
    <col min="16" max="16" width="10.7109375" customWidth="1"/>
    <col min="17" max="17" width="12" customWidth="1"/>
  </cols>
  <sheetData>
    <row r="1" spans="1:12" ht="21" customHeight="1" thickBot="1" x14ac:dyDescent="0.3">
      <c r="A1" s="74" t="s">
        <v>42</v>
      </c>
      <c r="B1" s="74" t="s">
        <v>41</v>
      </c>
      <c r="C1" s="74" t="s">
        <v>19</v>
      </c>
      <c r="D1" s="74" t="s">
        <v>20</v>
      </c>
      <c r="E1" s="72" t="s">
        <v>21</v>
      </c>
      <c r="F1" s="76" t="s">
        <v>22</v>
      </c>
      <c r="G1" s="77"/>
      <c r="H1" s="77"/>
      <c r="I1" s="31"/>
      <c r="J1" s="72" t="s">
        <v>371</v>
      </c>
      <c r="K1" s="13"/>
    </row>
    <row r="2" spans="1:12" ht="21" customHeight="1" thickBot="1" x14ac:dyDescent="0.3">
      <c r="A2" s="75"/>
      <c r="B2" s="75"/>
      <c r="C2" s="75"/>
      <c r="D2" s="75"/>
      <c r="E2" s="73"/>
      <c r="F2" s="4" t="s">
        <v>2</v>
      </c>
      <c r="G2" s="4" t="s">
        <v>3</v>
      </c>
      <c r="H2" s="15" t="s">
        <v>13</v>
      </c>
      <c r="I2" s="30" t="s">
        <v>27</v>
      </c>
      <c r="J2" s="73"/>
      <c r="K2" s="13"/>
    </row>
    <row r="3" spans="1:12" ht="21" customHeight="1" thickBot="1" x14ac:dyDescent="0.3">
      <c r="A3">
        <v>8</v>
      </c>
      <c r="B3" s="29" t="s">
        <v>40</v>
      </c>
      <c r="C3" s="29" t="s">
        <v>25</v>
      </c>
      <c r="D3" s="5" t="s">
        <v>26</v>
      </c>
      <c r="E3" s="22">
        <v>11</v>
      </c>
      <c r="F3" s="7">
        <v>146</v>
      </c>
      <c r="G3" s="7">
        <v>16</v>
      </c>
      <c r="H3" s="25">
        <v>7</v>
      </c>
      <c r="I3" s="19">
        <f t="shared" ref="I3:I8" si="0">SUM(F3:H3)</f>
        <v>169</v>
      </c>
      <c r="J3" s="19" t="s">
        <v>3957</v>
      </c>
      <c r="K3" s="13"/>
    </row>
    <row r="4" spans="1:12" ht="21" customHeight="1" thickBot="1" x14ac:dyDescent="0.3">
      <c r="A4">
        <v>15</v>
      </c>
      <c r="B4" s="28" t="s">
        <v>632</v>
      </c>
      <c r="C4" s="28" t="s">
        <v>633</v>
      </c>
      <c r="D4" s="27" t="s">
        <v>24</v>
      </c>
      <c r="E4" s="26"/>
      <c r="F4" s="7"/>
      <c r="G4" s="7"/>
      <c r="H4" s="25"/>
      <c r="I4" s="19">
        <f t="shared" si="0"/>
        <v>0</v>
      </c>
      <c r="J4" s="19" t="s">
        <v>635</v>
      </c>
      <c r="K4" s="13"/>
    </row>
    <row r="5" spans="1:12" ht="21" customHeight="1" thickBot="1" x14ac:dyDescent="0.3">
      <c r="A5">
        <v>23</v>
      </c>
      <c r="B5" s="24" t="s">
        <v>39</v>
      </c>
      <c r="C5" s="24" t="s">
        <v>38</v>
      </c>
      <c r="D5" s="23" t="s">
        <v>36</v>
      </c>
      <c r="E5" s="22">
        <v>15</v>
      </c>
      <c r="F5" s="21">
        <v>184</v>
      </c>
      <c r="G5" s="7">
        <v>6</v>
      </c>
      <c r="H5" s="20">
        <v>1</v>
      </c>
      <c r="I5" s="19">
        <f t="shared" si="0"/>
        <v>191</v>
      </c>
      <c r="J5" s="19"/>
      <c r="K5" s="14"/>
      <c r="L5" s="13"/>
    </row>
    <row r="6" spans="1:12" ht="21" customHeight="1" thickBot="1" x14ac:dyDescent="0.3">
      <c r="A6">
        <v>3</v>
      </c>
      <c r="B6" s="32"/>
      <c r="C6" s="33" t="s">
        <v>634</v>
      </c>
      <c r="D6" s="23" t="s">
        <v>23</v>
      </c>
      <c r="E6" s="22"/>
      <c r="F6" s="21"/>
      <c r="G6" s="7"/>
      <c r="H6" s="20"/>
      <c r="I6" s="19">
        <f>SUM(F6:H6)</f>
        <v>0</v>
      </c>
      <c r="J6" s="19" t="s">
        <v>636</v>
      </c>
      <c r="K6" s="13"/>
    </row>
    <row r="7" spans="1:12" ht="21" customHeight="1" thickBot="1" x14ac:dyDescent="0.3">
      <c r="B7" s="29"/>
      <c r="C7" s="29" t="s">
        <v>630</v>
      </c>
      <c r="D7" s="5" t="s">
        <v>631</v>
      </c>
      <c r="E7" s="46">
        <v>706</v>
      </c>
      <c r="F7" s="47">
        <v>5432</v>
      </c>
      <c r="G7" s="47">
        <v>1042</v>
      </c>
      <c r="H7" s="20">
        <v>186</v>
      </c>
      <c r="I7" s="50">
        <f t="shared" si="0"/>
        <v>6660</v>
      </c>
      <c r="J7" s="19" t="s">
        <v>10116</v>
      </c>
      <c r="K7" s="14"/>
      <c r="L7" s="13"/>
    </row>
    <row r="8" spans="1:12" ht="21" customHeight="1" thickBot="1" x14ac:dyDescent="0.3">
      <c r="B8" s="6"/>
      <c r="C8" s="6" t="s">
        <v>27</v>
      </c>
      <c r="D8" s="5"/>
      <c r="E8" s="52">
        <f>SUM(E3:E7)</f>
        <v>732</v>
      </c>
      <c r="F8" s="52">
        <f>SUM(F3:F7)</f>
        <v>5762</v>
      </c>
      <c r="G8" s="52">
        <f>SUM(G3:G7)</f>
        <v>1064</v>
      </c>
      <c r="H8" s="7">
        <f>SUM(H3:H7)</f>
        <v>194</v>
      </c>
      <c r="I8" s="51">
        <f t="shared" si="0"/>
        <v>7020</v>
      </c>
      <c r="J8" s="18"/>
      <c r="K8" s="13"/>
    </row>
    <row r="10" spans="1:12" ht="21" customHeight="1" x14ac:dyDescent="0.25">
      <c r="B10" s="34" t="s">
        <v>637</v>
      </c>
      <c r="J10" s="13"/>
    </row>
    <row r="11" spans="1:12" ht="21" customHeight="1" x14ac:dyDescent="0.25">
      <c r="B11" s="71" t="s">
        <v>3958</v>
      </c>
      <c r="C11" s="71"/>
      <c r="D11" s="71"/>
      <c r="E11" s="71"/>
      <c r="F11" s="71"/>
      <c r="J11" s="13"/>
    </row>
    <row r="12" spans="1:12" ht="21" customHeight="1" x14ac:dyDescent="0.25">
      <c r="B12" s="71"/>
      <c r="C12" s="71"/>
      <c r="D12" s="71"/>
      <c r="E12" s="71"/>
      <c r="F12" s="71"/>
      <c r="J12" s="13"/>
      <c r="K12" s="36"/>
    </row>
    <row r="13" spans="1:12" ht="21" customHeight="1" x14ac:dyDescent="0.25">
      <c r="B13" s="71"/>
      <c r="C13" s="71"/>
      <c r="D13" s="71"/>
      <c r="E13" s="71"/>
      <c r="F13" s="71"/>
      <c r="J13" s="13"/>
    </row>
    <row r="14" spans="1:12" ht="21" customHeight="1" thickBot="1" x14ac:dyDescent="0.3">
      <c r="J14" s="13"/>
      <c r="K14" s="13"/>
    </row>
    <row r="15" spans="1:12" ht="30.75" thickBot="1" x14ac:dyDescent="0.3">
      <c r="C15" s="37" t="s">
        <v>642</v>
      </c>
      <c r="D15" s="38" t="s">
        <v>22</v>
      </c>
      <c r="F15" s="35"/>
      <c r="G15" s="35"/>
      <c r="J15" s="13"/>
    </row>
    <row r="16" spans="1:12" ht="21" customHeight="1" thickBot="1" x14ac:dyDescent="0.3">
      <c r="C16" s="39" t="s">
        <v>640</v>
      </c>
      <c r="D16" s="40">
        <f>GETPIVOTDATA("Vote Instruction",'Newton GE Pivot'!$O$4,"Vote Categorisation","Election of Directors")</f>
        <v>77</v>
      </c>
      <c r="F16" s="35"/>
      <c r="J16" s="13"/>
    </row>
    <row r="17" spans="2:17" ht="21" customHeight="1" thickBot="1" x14ac:dyDescent="0.3">
      <c r="C17" s="39" t="s">
        <v>641</v>
      </c>
      <c r="D17" s="40">
        <f>GETPIVOTDATA("Vote Instruction",'Newton GE Pivot'!$O$4,"Vote Categorisation","Incentives and Remuneration")</f>
        <v>6</v>
      </c>
      <c r="J17" s="13"/>
    </row>
    <row r="18" spans="2:17" ht="21" customHeight="1" thickBot="1" x14ac:dyDescent="0.3">
      <c r="C18" s="39" t="s">
        <v>638</v>
      </c>
      <c r="D18" s="40">
        <f>GETPIVOTDATA("Vote Instruction",'Newton GE Pivot'!$O$4,"Vote Categorisation","Reports")</f>
        <v>5</v>
      </c>
      <c r="J18" s="13"/>
    </row>
    <row r="19" spans="2:17" ht="21" customHeight="1" thickBot="1" x14ac:dyDescent="0.3">
      <c r="C19" s="39" t="s">
        <v>639</v>
      </c>
      <c r="D19" s="40">
        <f>GETPIVOTDATA("Vote Instruction",'Newton GE Pivot'!$O$4,"Vote Categorisation","Auditors")</f>
        <v>6</v>
      </c>
      <c r="J19" s="13"/>
    </row>
    <row r="20" spans="2:17" ht="21" customHeight="1" thickBot="1" x14ac:dyDescent="0.3">
      <c r="C20" s="41" t="s">
        <v>13</v>
      </c>
      <c r="D20" s="42">
        <f>GETPIVOTDATA("Vote Instruction",'Newton GE Pivot'!$O$4,"Vote Categorisation","Other")</f>
        <v>75</v>
      </c>
      <c r="J20" s="13"/>
    </row>
    <row r="21" spans="2:17" ht="21" customHeight="1" x14ac:dyDescent="0.25">
      <c r="J21" s="13"/>
    </row>
    <row r="22" spans="2:17" ht="21" customHeight="1" x14ac:dyDescent="0.25">
      <c r="B22" s="49" t="s">
        <v>3187</v>
      </c>
      <c r="J22" s="13"/>
    </row>
    <row r="23" spans="2:17" ht="21" customHeight="1" x14ac:dyDescent="0.25">
      <c r="B23" s="71" t="s">
        <v>10115</v>
      </c>
      <c r="C23" s="71"/>
      <c r="D23" s="71"/>
      <c r="E23" s="71"/>
      <c r="F23" s="71"/>
      <c r="H23" s="35"/>
      <c r="J23" s="13"/>
    </row>
    <row r="24" spans="2:17" ht="21" customHeight="1" x14ac:dyDescent="0.25">
      <c r="B24" s="71"/>
      <c r="C24" s="71"/>
      <c r="D24" s="71"/>
      <c r="E24" s="71"/>
      <c r="F24" s="71"/>
      <c r="H24" s="35"/>
      <c r="J24" s="13"/>
    </row>
    <row r="25" spans="2:17" ht="21" customHeight="1" x14ac:dyDescent="0.25">
      <c r="B25" s="71"/>
      <c r="C25" s="71"/>
      <c r="D25" s="71"/>
      <c r="E25" s="71"/>
      <c r="F25" s="71"/>
      <c r="J25" s="16"/>
    </row>
    <row r="26" spans="2:17" ht="21" customHeight="1" thickBot="1" x14ac:dyDescent="0.3">
      <c r="C26" s="16"/>
      <c r="J26" s="16"/>
      <c r="Q26" s="16"/>
    </row>
    <row r="27" spans="2:17" ht="30.75" thickBot="1" x14ac:dyDescent="0.3">
      <c r="C27" s="37" t="s">
        <v>642</v>
      </c>
      <c r="D27" s="38" t="s">
        <v>22</v>
      </c>
      <c r="H27" s="35"/>
      <c r="Q27" s="16"/>
    </row>
    <row r="28" spans="2:17" ht="21" customHeight="1" thickBot="1" x14ac:dyDescent="0.3">
      <c r="C28" s="39" t="s">
        <v>640</v>
      </c>
      <c r="D28" s="53">
        <f>GETPIVOTDATA("Vote Instruction",'UBS Pivot'!$N$4,"Vote Categorisation","Election of Directors")</f>
        <v>2798</v>
      </c>
      <c r="H28" s="35"/>
      <c r="O28" s="35"/>
    </row>
    <row r="29" spans="2:17" ht="21" customHeight="1" thickBot="1" x14ac:dyDescent="0.3">
      <c r="C29" s="39" t="s">
        <v>641</v>
      </c>
      <c r="D29" s="53">
        <f>GETPIVOTDATA("Vote Instruction",'UBS Pivot'!$N$4,"Vote Categorisation","Incentives and Remuneration")</f>
        <v>262</v>
      </c>
      <c r="J29" s="16"/>
      <c r="M29" s="35"/>
      <c r="O29" s="35"/>
    </row>
    <row r="30" spans="2:17" ht="21" customHeight="1" thickBot="1" x14ac:dyDescent="0.3">
      <c r="C30" s="39" t="s">
        <v>638</v>
      </c>
      <c r="D30" s="53">
        <f>GETPIVOTDATA("Vote Instruction",'UBS Pivot'!$N$4,"Vote Categorisation","Reports")</f>
        <v>234</v>
      </c>
      <c r="J30" s="16"/>
      <c r="M30" s="35"/>
      <c r="O30" s="35"/>
    </row>
    <row r="31" spans="2:17" ht="21" customHeight="1" thickBot="1" x14ac:dyDescent="0.3">
      <c r="C31" s="39" t="s">
        <v>639</v>
      </c>
      <c r="D31" s="53">
        <f>GETPIVOTDATA("Vote Instruction",'UBS Pivot'!$N$4,"Vote Categorisation","Auditors")</f>
        <v>289</v>
      </c>
      <c r="H31" s="35"/>
      <c r="Q31" s="16"/>
    </row>
    <row r="32" spans="2:17" ht="21" customHeight="1" thickBot="1" x14ac:dyDescent="0.3">
      <c r="C32" s="41" t="s">
        <v>13</v>
      </c>
      <c r="D32" s="54">
        <f>GETPIVOTDATA("Vote Instruction",'UBS Pivot'!$N$4,"Vote Categorisation","Other")</f>
        <v>3077</v>
      </c>
      <c r="H32" s="35"/>
      <c r="Q32" s="16"/>
    </row>
    <row r="33" spans="2:15" ht="21" customHeight="1" x14ac:dyDescent="0.25">
      <c r="C33" s="16"/>
      <c r="H33" s="35"/>
      <c r="M33" s="35"/>
      <c r="O33" s="35"/>
    </row>
    <row r="34" spans="2:15" ht="21" customHeight="1" x14ac:dyDescent="0.25">
      <c r="C34" s="16"/>
      <c r="J34" s="16"/>
      <c r="M34" s="35"/>
      <c r="O34" s="35"/>
    </row>
    <row r="35" spans="2:15" ht="21" customHeight="1" x14ac:dyDescent="0.25">
      <c r="B35" s="49" t="s">
        <v>3186</v>
      </c>
      <c r="C35" s="16"/>
      <c r="J35" s="16"/>
      <c r="M35" s="35"/>
      <c r="O35" s="35"/>
    </row>
    <row r="36" spans="2:15" ht="21" customHeight="1" x14ac:dyDescent="0.25">
      <c r="B36" s="71" t="s">
        <v>3719</v>
      </c>
      <c r="C36" s="71"/>
      <c r="D36" s="71"/>
      <c r="E36" s="71"/>
      <c r="F36" s="71"/>
      <c r="H36" s="35"/>
    </row>
    <row r="37" spans="2:15" ht="21" customHeight="1" x14ac:dyDescent="0.25">
      <c r="B37" s="71"/>
      <c r="C37" s="71"/>
      <c r="D37" s="71"/>
      <c r="E37" s="71"/>
      <c r="F37" s="71"/>
      <c r="H37" s="35"/>
    </row>
    <row r="38" spans="2:15" ht="21" customHeight="1" x14ac:dyDescent="0.25">
      <c r="B38" s="71"/>
      <c r="C38" s="71"/>
      <c r="D38" s="71"/>
      <c r="E38" s="71"/>
      <c r="F38" s="71"/>
      <c r="H38" s="35"/>
    </row>
    <row r="39" spans="2:15" ht="21" customHeight="1" thickBot="1" x14ac:dyDescent="0.3"/>
    <row r="40" spans="2:15" ht="30.75" thickBot="1" x14ac:dyDescent="0.3">
      <c r="C40" s="37" t="s">
        <v>642</v>
      </c>
      <c r="D40" s="38" t="s">
        <v>22</v>
      </c>
      <c r="H40" s="35"/>
    </row>
    <row r="41" spans="2:15" ht="21" customHeight="1" thickBot="1" x14ac:dyDescent="0.3">
      <c r="C41" s="39" t="s">
        <v>640</v>
      </c>
      <c r="D41" s="53">
        <f>GETPIVOTDATA("Vote Instruction",'Blackrock Pivot'!$N$3,"Vote Categorisation","Election of Directors")</f>
        <v>72</v>
      </c>
      <c r="H41" s="35"/>
    </row>
    <row r="42" spans="2:15" ht="21" customHeight="1" thickBot="1" x14ac:dyDescent="0.3">
      <c r="C42" s="39" t="s">
        <v>641</v>
      </c>
      <c r="D42" s="53">
        <f>GETPIVOTDATA("Vote Instruction",'Blackrock Pivot'!$N$3,"Vote Categorisation","Incentives and Remuneration")</f>
        <v>23</v>
      </c>
      <c r="H42" s="35"/>
    </row>
    <row r="43" spans="2:15" ht="21" customHeight="1" thickBot="1" x14ac:dyDescent="0.3">
      <c r="C43" s="39" t="s">
        <v>638</v>
      </c>
      <c r="D43" s="53">
        <f>GETPIVOTDATA("Vote Instruction",'Blackrock Pivot'!$N$3,"Vote Categorisation","Reports")</f>
        <v>13</v>
      </c>
    </row>
    <row r="44" spans="2:15" ht="21" customHeight="1" thickBot="1" x14ac:dyDescent="0.3">
      <c r="C44" s="39" t="s">
        <v>639</v>
      </c>
      <c r="D44" s="53">
        <f>GETPIVOTDATA("Vote Instruction",'Blackrock Pivot'!$N$3,"Vote Categorisation","Auditors")</f>
        <v>11</v>
      </c>
    </row>
    <row r="45" spans="2:15" ht="21" customHeight="1" thickBot="1" x14ac:dyDescent="0.3">
      <c r="C45" s="41" t="s">
        <v>13</v>
      </c>
      <c r="D45" s="54">
        <f>GETPIVOTDATA("Vote Instruction",'Blackrock Pivot'!$N$3,"Vote Categorisation","Other")</f>
        <v>72</v>
      </c>
    </row>
  </sheetData>
  <mergeCells count="10">
    <mergeCell ref="B11:F13"/>
    <mergeCell ref="B23:F25"/>
    <mergeCell ref="B36:F38"/>
    <mergeCell ref="J1:J2"/>
    <mergeCell ref="A1:A2"/>
    <mergeCell ref="C1:C2"/>
    <mergeCell ref="D1:D2"/>
    <mergeCell ref="E1:E2"/>
    <mergeCell ref="F1:H1"/>
    <mergeCell ref="B1:B2"/>
  </mergeCells>
  <pageMargins left="0.7" right="0.7" top="0.75" bottom="0.75" header="0.3" footer="0.3"/>
  <pageSetup paperSize="9" orientation="portrait" horizontalDpi="360" verticalDpi="36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2D0E-48A1-423B-8456-73451DE91AE2}">
  <dimension ref="A2:F2773"/>
  <sheetViews>
    <sheetView workbookViewId="0">
      <selection activeCell="B18" sqref="B18"/>
    </sheetView>
  </sheetViews>
  <sheetFormatPr defaultRowHeight="15" x14ac:dyDescent="0.25"/>
  <cols>
    <col min="3" max="3" width="61.140625" bestFit="1" customWidth="1"/>
    <col min="4" max="4" width="43" bestFit="1" customWidth="1"/>
    <col min="5" max="5" width="5.42578125" bestFit="1" customWidth="1"/>
  </cols>
  <sheetData>
    <row r="2" spans="1:6" x14ac:dyDescent="0.25">
      <c r="A2" t="s">
        <v>3188</v>
      </c>
      <c r="B2" t="s">
        <v>3189</v>
      </c>
      <c r="C2" t="s">
        <v>631</v>
      </c>
      <c r="D2" t="s">
        <v>26</v>
      </c>
      <c r="E2" t="s">
        <v>3190</v>
      </c>
      <c r="F2" t="s">
        <v>36</v>
      </c>
    </row>
    <row r="3" spans="1:6" x14ac:dyDescent="0.25">
      <c r="A3">
        <f>COUNTIF(F:F,C3)</f>
        <v>0</v>
      </c>
      <c r="B3">
        <f>COUNTIF(D:D,C3)</f>
        <v>0</v>
      </c>
      <c r="C3" t="s">
        <v>1969</v>
      </c>
      <c r="D3" s="2" t="s">
        <v>143</v>
      </c>
      <c r="E3">
        <f>COUNTIF(F:F,D3)</f>
        <v>0</v>
      </c>
      <c r="F3" t="s">
        <v>207</v>
      </c>
    </row>
    <row r="4" spans="1:6" x14ac:dyDescent="0.25">
      <c r="A4">
        <f t="shared" ref="A4:A67" si="0">COUNTIF(F:F,C4)</f>
        <v>0</v>
      </c>
      <c r="B4">
        <f>COUNTIF(D:D,C4)</f>
        <v>0</v>
      </c>
      <c r="C4" t="s">
        <v>390</v>
      </c>
      <c r="D4" s="2" t="s">
        <v>295</v>
      </c>
      <c r="E4">
        <f t="shared" ref="E4:E50" si="1">COUNTIF(F:F,D4)</f>
        <v>0</v>
      </c>
      <c r="F4" t="s">
        <v>209</v>
      </c>
    </row>
    <row r="5" spans="1:6" x14ac:dyDescent="0.25">
      <c r="A5">
        <f t="shared" si="0"/>
        <v>0</v>
      </c>
      <c r="B5">
        <f>COUNTIF(D:D,C5)</f>
        <v>0</v>
      </c>
      <c r="C5" t="s">
        <v>168</v>
      </c>
      <c r="D5" s="2" t="s">
        <v>381</v>
      </c>
      <c r="E5">
        <f t="shared" si="1"/>
        <v>0</v>
      </c>
      <c r="F5" t="s">
        <v>210</v>
      </c>
    </row>
    <row r="6" spans="1:6" x14ac:dyDescent="0.25">
      <c r="A6">
        <f t="shared" si="0"/>
        <v>0</v>
      </c>
      <c r="B6">
        <f t="shared" ref="B6:B69" si="2">COUNTIF(D:D,C6)</f>
        <v>0</v>
      </c>
      <c r="C6" t="s">
        <v>2807</v>
      </c>
      <c r="D6" s="2" t="s">
        <v>190</v>
      </c>
      <c r="E6">
        <f t="shared" si="1"/>
        <v>0</v>
      </c>
      <c r="F6" t="s">
        <v>211</v>
      </c>
    </row>
    <row r="7" spans="1:6" x14ac:dyDescent="0.25">
      <c r="A7">
        <f t="shared" si="0"/>
        <v>0</v>
      </c>
      <c r="B7">
        <f t="shared" si="2"/>
        <v>0</v>
      </c>
      <c r="C7" t="s">
        <v>819</v>
      </c>
      <c r="D7" s="2" t="s">
        <v>177</v>
      </c>
      <c r="E7">
        <f t="shared" si="1"/>
        <v>0</v>
      </c>
      <c r="F7" t="s">
        <v>175</v>
      </c>
    </row>
    <row r="8" spans="1:6" x14ac:dyDescent="0.25">
      <c r="A8">
        <f t="shared" si="0"/>
        <v>0</v>
      </c>
      <c r="B8">
        <f t="shared" si="2"/>
        <v>0</v>
      </c>
      <c r="C8" t="s">
        <v>1203</v>
      </c>
      <c r="D8" s="2" t="s">
        <v>299</v>
      </c>
      <c r="E8">
        <f t="shared" si="1"/>
        <v>0</v>
      </c>
      <c r="F8" t="s">
        <v>213</v>
      </c>
    </row>
    <row r="9" spans="1:6" x14ac:dyDescent="0.25">
      <c r="A9">
        <f t="shared" si="0"/>
        <v>0</v>
      </c>
      <c r="B9">
        <f t="shared" si="2"/>
        <v>0</v>
      </c>
      <c r="C9" t="s">
        <v>1679</v>
      </c>
      <c r="D9" s="2" t="s">
        <v>278</v>
      </c>
      <c r="E9">
        <f t="shared" si="1"/>
        <v>0</v>
      </c>
      <c r="F9" t="s">
        <v>214</v>
      </c>
    </row>
    <row r="10" spans="1:6" x14ac:dyDescent="0.25">
      <c r="A10">
        <f t="shared" si="0"/>
        <v>0</v>
      </c>
      <c r="B10">
        <f t="shared" si="2"/>
        <v>0</v>
      </c>
      <c r="C10" t="s">
        <v>1970</v>
      </c>
      <c r="D10" s="2" t="s">
        <v>339</v>
      </c>
      <c r="E10">
        <f t="shared" si="1"/>
        <v>0</v>
      </c>
      <c r="F10" t="s">
        <v>215</v>
      </c>
    </row>
    <row r="11" spans="1:6" x14ac:dyDescent="0.25">
      <c r="A11">
        <f t="shared" si="0"/>
        <v>0</v>
      </c>
      <c r="B11">
        <f t="shared" si="2"/>
        <v>0</v>
      </c>
      <c r="C11" t="s">
        <v>1428</v>
      </c>
      <c r="D11" s="2" t="s">
        <v>279</v>
      </c>
      <c r="E11">
        <f t="shared" si="1"/>
        <v>0</v>
      </c>
      <c r="F11" t="s">
        <v>216</v>
      </c>
    </row>
    <row r="12" spans="1:6" x14ac:dyDescent="0.25">
      <c r="A12">
        <f t="shared" si="0"/>
        <v>0</v>
      </c>
      <c r="B12">
        <f t="shared" si="2"/>
        <v>0</v>
      </c>
      <c r="C12" t="s">
        <v>1428</v>
      </c>
      <c r="D12" s="2" t="s">
        <v>269</v>
      </c>
      <c r="E12">
        <f t="shared" si="1"/>
        <v>0</v>
      </c>
      <c r="F12" t="s">
        <v>218</v>
      </c>
    </row>
    <row r="13" spans="1:6" x14ac:dyDescent="0.25">
      <c r="A13">
        <f t="shared" si="0"/>
        <v>0</v>
      </c>
      <c r="B13">
        <f t="shared" si="2"/>
        <v>1</v>
      </c>
      <c r="C13" t="s">
        <v>143</v>
      </c>
      <c r="D13" s="2" t="s">
        <v>150</v>
      </c>
      <c r="E13">
        <f t="shared" si="1"/>
        <v>0</v>
      </c>
      <c r="F13" t="s">
        <v>219</v>
      </c>
    </row>
    <row r="14" spans="1:6" x14ac:dyDescent="0.25">
      <c r="A14">
        <f t="shared" si="0"/>
        <v>0</v>
      </c>
      <c r="B14">
        <f t="shared" si="2"/>
        <v>0</v>
      </c>
      <c r="C14" t="s">
        <v>375</v>
      </c>
      <c r="D14" s="2" t="s">
        <v>351</v>
      </c>
      <c r="E14">
        <f t="shared" si="1"/>
        <v>0</v>
      </c>
      <c r="F14" t="s">
        <v>222</v>
      </c>
    </row>
    <row r="15" spans="1:6" x14ac:dyDescent="0.25">
      <c r="A15">
        <f t="shared" si="0"/>
        <v>0</v>
      </c>
      <c r="B15">
        <f t="shared" si="2"/>
        <v>0</v>
      </c>
      <c r="C15" t="s">
        <v>2238</v>
      </c>
      <c r="D15" s="2" t="s">
        <v>386</v>
      </c>
      <c r="E15">
        <f t="shared" si="1"/>
        <v>0</v>
      </c>
      <c r="F15" t="s">
        <v>223</v>
      </c>
    </row>
    <row r="16" spans="1:6" x14ac:dyDescent="0.25">
      <c r="A16">
        <f t="shared" si="0"/>
        <v>0</v>
      </c>
      <c r="B16">
        <f t="shared" si="2"/>
        <v>0</v>
      </c>
      <c r="C16" t="s">
        <v>1800</v>
      </c>
      <c r="D16" s="2" t="s">
        <v>161</v>
      </c>
      <c r="E16">
        <f t="shared" si="1"/>
        <v>0</v>
      </c>
      <c r="F16" t="s">
        <v>224</v>
      </c>
    </row>
    <row r="17" spans="1:6" x14ac:dyDescent="0.25">
      <c r="A17">
        <f t="shared" si="0"/>
        <v>0</v>
      </c>
      <c r="B17">
        <f t="shared" si="2"/>
        <v>0</v>
      </c>
      <c r="C17" t="s">
        <v>2484</v>
      </c>
      <c r="D17" s="2" t="s">
        <v>377</v>
      </c>
      <c r="E17">
        <f t="shared" si="1"/>
        <v>0</v>
      </c>
      <c r="F17" t="s">
        <v>225</v>
      </c>
    </row>
    <row r="18" spans="1:6" x14ac:dyDescent="0.25">
      <c r="A18">
        <f t="shared" si="0"/>
        <v>0</v>
      </c>
      <c r="B18">
        <f t="shared" si="2"/>
        <v>0</v>
      </c>
      <c r="C18" t="s">
        <v>348</v>
      </c>
      <c r="D18" s="2" t="s">
        <v>281</v>
      </c>
      <c r="E18">
        <f t="shared" si="1"/>
        <v>0</v>
      </c>
      <c r="F18" t="s">
        <v>226</v>
      </c>
    </row>
    <row r="19" spans="1:6" x14ac:dyDescent="0.25">
      <c r="A19">
        <f t="shared" si="0"/>
        <v>0</v>
      </c>
      <c r="B19">
        <f t="shared" si="2"/>
        <v>0</v>
      </c>
      <c r="C19" t="s">
        <v>1062</v>
      </c>
      <c r="D19" s="2" t="s">
        <v>382</v>
      </c>
      <c r="E19">
        <f t="shared" si="1"/>
        <v>0</v>
      </c>
      <c r="F19" t="s">
        <v>227</v>
      </c>
    </row>
    <row r="20" spans="1:6" x14ac:dyDescent="0.25">
      <c r="A20">
        <f t="shared" si="0"/>
        <v>0</v>
      </c>
      <c r="B20">
        <f t="shared" si="2"/>
        <v>0</v>
      </c>
      <c r="C20" t="s">
        <v>628</v>
      </c>
      <c r="D20" s="2" t="s">
        <v>388</v>
      </c>
      <c r="E20">
        <f t="shared" si="1"/>
        <v>0</v>
      </c>
      <c r="F20" t="s">
        <v>228</v>
      </c>
    </row>
    <row r="21" spans="1:6" x14ac:dyDescent="0.25">
      <c r="A21">
        <f t="shared" si="0"/>
        <v>0</v>
      </c>
      <c r="B21">
        <f t="shared" si="2"/>
        <v>0</v>
      </c>
      <c r="C21" t="s">
        <v>2453</v>
      </c>
      <c r="D21" s="2" t="s">
        <v>291</v>
      </c>
      <c r="E21">
        <f t="shared" si="1"/>
        <v>0</v>
      </c>
      <c r="F21" t="s">
        <v>229</v>
      </c>
    </row>
    <row r="22" spans="1:6" x14ac:dyDescent="0.25">
      <c r="A22">
        <f t="shared" si="0"/>
        <v>0</v>
      </c>
      <c r="B22">
        <f t="shared" si="2"/>
        <v>0</v>
      </c>
      <c r="C22" t="s">
        <v>1971</v>
      </c>
      <c r="D22" s="2" t="s">
        <v>284</v>
      </c>
      <c r="E22">
        <f t="shared" si="1"/>
        <v>0</v>
      </c>
      <c r="F22" t="s">
        <v>231</v>
      </c>
    </row>
    <row r="23" spans="1:6" x14ac:dyDescent="0.25">
      <c r="A23">
        <f t="shared" si="0"/>
        <v>0</v>
      </c>
      <c r="B23">
        <f t="shared" si="2"/>
        <v>0</v>
      </c>
      <c r="C23" t="s">
        <v>988</v>
      </c>
      <c r="D23" s="2" t="s">
        <v>266</v>
      </c>
      <c r="E23">
        <f t="shared" si="1"/>
        <v>0</v>
      </c>
      <c r="F23" t="s">
        <v>233</v>
      </c>
    </row>
    <row r="24" spans="1:6" x14ac:dyDescent="0.25">
      <c r="A24">
        <f t="shared" si="0"/>
        <v>0</v>
      </c>
      <c r="B24">
        <f t="shared" si="2"/>
        <v>0</v>
      </c>
      <c r="C24" t="s">
        <v>2808</v>
      </c>
      <c r="D24" s="2" t="s">
        <v>267</v>
      </c>
      <c r="E24">
        <f t="shared" si="1"/>
        <v>0</v>
      </c>
      <c r="F24" t="s">
        <v>234</v>
      </c>
    </row>
    <row r="25" spans="1:6" x14ac:dyDescent="0.25">
      <c r="A25">
        <f t="shared" si="0"/>
        <v>0</v>
      </c>
      <c r="B25">
        <f t="shared" si="2"/>
        <v>0</v>
      </c>
      <c r="C25" t="s">
        <v>2047</v>
      </c>
      <c r="D25" s="2" t="s">
        <v>315</v>
      </c>
      <c r="E25">
        <f t="shared" si="1"/>
        <v>0</v>
      </c>
      <c r="F25" t="s">
        <v>235</v>
      </c>
    </row>
    <row r="26" spans="1:6" x14ac:dyDescent="0.25">
      <c r="A26">
        <f t="shared" si="0"/>
        <v>0</v>
      </c>
      <c r="B26">
        <f t="shared" si="2"/>
        <v>0</v>
      </c>
      <c r="C26" t="s">
        <v>2667</v>
      </c>
      <c r="D26" s="2" t="s">
        <v>352</v>
      </c>
      <c r="E26">
        <f t="shared" si="1"/>
        <v>0</v>
      </c>
      <c r="F26" t="s">
        <v>236</v>
      </c>
    </row>
    <row r="27" spans="1:6" x14ac:dyDescent="0.25">
      <c r="A27">
        <f t="shared" si="0"/>
        <v>0</v>
      </c>
      <c r="B27">
        <f t="shared" si="2"/>
        <v>0</v>
      </c>
      <c r="C27" t="s">
        <v>2568</v>
      </c>
      <c r="D27" s="2" t="s">
        <v>379</v>
      </c>
      <c r="E27">
        <f t="shared" si="1"/>
        <v>0</v>
      </c>
      <c r="F27" t="s">
        <v>237</v>
      </c>
    </row>
    <row r="28" spans="1:6" x14ac:dyDescent="0.25">
      <c r="A28">
        <f t="shared" si="0"/>
        <v>0</v>
      </c>
      <c r="B28">
        <f t="shared" si="2"/>
        <v>0</v>
      </c>
      <c r="C28" t="s">
        <v>2394</v>
      </c>
      <c r="D28" s="2" t="s">
        <v>268</v>
      </c>
      <c r="E28">
        <f t="shared" si="1"/>
        <v>0</v>
      </c>
      <c r="F28" t="s">
        <v>238</v>
      </c>
    </row>
    <row r="29" spans="1:6" x14ac:dyDescent="0.25">
      <c r="A29">
        <f t="shared" si="0"/>
        <v>0</v>
      </c>
      <c r="B29">
        <f t="shared" si="2"/>
        <v>0</v>
      </c>
      <c r="C29" t="s">
        <v>1429</v>
      </c>
      <c r="D29" s="2" t="s">
        <v>385</v>
      </c>
      <c r="E29">
        <f t="shared" si="1"/>
        <v>0</v>
      </c>
      <c r="F29" t="s">
        <v>239</v>
      </c>
    </row>
    <row r="30" spans="1:6" x14ac:dyDescent="0.25">
      <c r="A30">
        <f t="shared" si="0"/>
        <v>0</v>
      </c>
      <c r="B30">
        <f t="shared" si="2"/>
        <v>0</v>
      </c>
      <c r="C30" t="s">
        <v>1204</v>
      </c>
      <c r="D30" s="2" t="s">
        <v>146</v>
      </c>
      <c r="E30">
        <f t="shared" si="1"/>
        <v>0</v>
      </c>
      <c r="F30" t="s">
        <v>240</v>
      </c>
    </row>
    <row r="31" spans="1:6" x14ac:dyDescent="0.25">
      <c r="A31">
        <f t="shared" si="0"/>
        <v>0</v>
      </c>
      <c r="B31">
        <f t="shared" si="2"/>
        <v>0</v>
      </c>
      <c r="C31" t="s">
        <v>1204</v>
      </c>
      <c r="D31" s="2" t="s">
        <v>294</v>
      </c>
      <c r="E31">
        <f t="shared" si="1"/>
        <v>0</v>
      </c>
      <c r="F31" t="s">
        <v>241</v>
      </c>
    </row>
    <row r="32" spans="1:6" x14ac:dyDescent="0.25">
      <c r="A32">
        <f t="shared" si="0"/>
        <v>0</v>
      </c>
      <c r="B32">
        <f t="shared" si="2"/>
        <v>0</v>
      </c>
      <c r="C32" t="s">
        <v>3155</v>
      </c>
      <c r="D32" s="2" t="s">
        <v>361</v>
      </c>
      <c r="E32">
        <f t="shared" si="1"/>
        <v>0</v>
      </c>
      <c r="F32" t="s">
        <v>242</v>
      </c>
    </row>
    <row r="33" spans="1:6" x14ac:dyDescent="0.25">
      <c r="A33">
        <f t="shared" si="0"/>
        <v>0</v>
      </c>
      <c r="B33">
        <f t="shared" si="2"/>
        <v>0</v>
      </c>
      <c r="C33" t="s">
        <v>1354</v>
      </c>
      <c r="D33" s="2" t="s">
        <v>181</v>
      </c>
      <c r="E33">
        <f t="shared" si="1"/>
        <v>0</v>
      </c>
      <c r="F33" t="s">
        <v>243</v>
      </c>
    </row>
    <row r="34" spans="1:6" x14ac:dyDescent="0.25">
      <c r="A34">
        <f t="shared" si="0"/>
        <v>0</v>
      </c>
      <c r="B34">
        <f t="shared" si="2"/>
        <v>0</v>
      </c>
      <c r="C34" t="s">
        <v>1355</v>
      </c>
      <c r="D34" s="2" t="s">
        <v>313</v>
      </c>
      <c r="E34">
        <f t="shared" si="1"/>
        <v>0</v>
      </c>
      <c r="F34" t="s">
        <v>244</v>
      </c>
    </row>
    <row r="35" spans="1:6" x14ac:dyDescent="0.25">
      <c r="A35">
        <f t="shared" si="0"/>
        <v>0</v>
      </c>
      <c r="B35">
        <f t="shared" si="2"/>
        <v>0</v>
      </c>
      <c r="C35" t="s">
        <v>1358</v>
      </c>
      <c r="D35" s="2" t="s">
        <v>378</v>
      </c>
      <c r="E35">
        <f t="shared" si="1"/>
        <v>0</v>
      </c>
      <c r="F35" t="s">
        <v>245</v>
      </c>
    </row>
    <row r="36" spans="1:6" x14ac:dyDescent="0.25">
      <c r="A36">
        <f t="shared" si="0"/>
        <v>0</v>
      </c>
      <c r="B36">
        <f t="shared" si="2"/>
        <v>0</v>
      </c>
      <c r="C36" t="s">
        <v>850</v>
      </c>
      <c r="D36" s="2" t="s">
        <v>276</v>
      </c>
      <c r="E36">
        <f t="shared" si="1"/>
        <v>0</v>
      </c>
      <c r="F36" t="s">
        <v>246</v>
      </c>
    </row>
    <row r="37" spans="1:6" x14ac:dyDescent="0.25">
      <c r="A37">
        <f t="shared" si="0"/>
        <v>0</v>
      </c>
      <c r="B37">
        <f t="shared" si="2"/>
        <v>0</v>
      </c>
      <c r="C37" t="s">
        <v>288</v>
      </c>
      <c r="D37" s="2" t="s">
        <v>387</v>
      </c>
      <c r="E37">
        <f t="shared" si="1"/>
        <v>0</v>
      </c>
      <c r="F37" t="s">
        <v>247</v>
      </c>
    </row>
    <row r="38" spans="1:6" x14ac:dyDescent="0.25">
      <c r="A38">
        <f t="shared" si="0"/>
        <v>0</v>
      </c>
      <c r="B38">
        <f t="shared" si="2"/>
        <v>0</v>
      </c>
      <c r="C38" t="s">
        <v>451</v>
      </c>
      <c r="D38" s="2" t="s">
        <v>353</v>
      </c>
      <c r="E38">
        <f t="shared" si="1"/>
        <v>0</v>
      </c>
      <c r="F38" t="s">
        <v>248</v>
      </c>
    </row>
    <row r="39" spans="1:6" x14ac:dyDescent="0.25">
      <c r="A39">
        <f t="shared" si="0"/>
        <v>0</v>
      </c>
      <c r="B39">
        <f t="shared" si="2"/>
        <v>0</v>
      </c>
      <c r="C39" t="s">
        <v>891</v>
      </c>
      <c r="D39" s="2" t="s">
        <v>113</v>
      </c>
      <c r="E39">
        <f t="shared" si="1"/>
        <v>0</v>
      </c>
      <c r="F39" t="s">
        <v>249</v>
      </c>
    </row>
    <row r="40" spans="1:6" x14ac:dyDescent="0.25">
      <c r="A40">
        <f t="shared" si="0"/>
        <v>0</v>
      </c>
      <c r="B40">
        <f t="shared" si="2"/>
        <v>0</v>
      </c>
      <c r="C40" t="s">
        <v>1972</v>
      </c>
      <c r="E40">
        <f t="shared" si="1"/>
        <v>0</v>
      </c>
      <c r="F40" t="s">
        <v>250</v>
      </c>
    </row>
    <row r="41" spans="1:6" x14ac:dyDescent="0.25">
      <c r="A41">
        <f t="shared" si="0"/>
        <v>0</v>
      </c>
      <c r="B41">
        <f t="shared" si="2"/>
        <v>0</v>
      </c>
      <c r="C41" t="s">
        <v>2603</v>
      </c>
      <c r="E41">
        <f t="shared" si="1"/>
        <v>0</v>
      </c>
      <c r="F41" t="s">
        <v>251</v>
      </c>
    </row>
    <row r="42" spans="1:6" x14ac:dyDescent="0.25">
      <c r="A42">
        <f t="shared" si="0"/>
        <v>0</v>
      </c>
      <c r="B42">
        <f t="shared" si="2"/>
        <v>0</v>
      </c>
      <c r="C42" t="s">
        <v>1876</v>
      </c>
      <c r="E42">
        <f t="shared" si="1"/>
        <v>0</v>
      </c>
      <c r="F42" t="s">
        <v>252</v>
      </c>
    </row>
    <row r="43" spans="1:6" x14ac:dyDescent="0.25">
      <c r="A43">
        <f t="shared" si="0"/>
        <v>0</v>
      </c>
      <c r="B43">
        <f t="shared" si="2"/>
        <v>0</v>
      </c>
      <c r="C43" t="s">
        <v>1136</v>
      </c>
      <c r="E43">
        <f t="shared" si="1"/>
        <v>0</v>
      </c>
      <c r="F43" t="s">
        <v>253</v>
      </c>
    </row>
    <row r="44" spans="1:6" x14ac:dyDescent="0.25">
      <c r="A44">
        <f t="shared" si="0"/>
        <v>0</v>
      </c>
      <c r="B44">
        <f t="shared" si="2"/>
        <v>0</v>
      </c>
      <c r="C44" t="s">
        <v>2239</v>
      </c>
      <c r="E44">
        <f t="shared" si="1"/>
        <v>0</v>
      </c>
      <c r="F44" t="s">
        <v>254</v>
      </c>
    </row>
    <row r="45" spans="1:6" x14ac:dyDescent="0.25">
      <c r="A45">
        <f t="shared" si="0"/>
        <v>0</v>
      </c>
      <c r="B45">
        <f t="shared" si="2"/>
        <v>0</v>
      </c>
      <c r="C45" t="s">
        <v>2918</v>
      </c>
      <c r="E45">
        <f t="shared" si="1"/>
        <v>0</v>
      </c>
      <c r="F45" t="s">
        <v>255</v>
      </c>
    </row>
    <row r="46" spans="1:6" x14ac:dyDescent="0.25">
      <c r="A46">
        <f t="shared" si="0"/>
        <v>0</v>
      </c>
      <c r="B46">
        <f t="shared" si="2"/>
        <v>0</v>
      </c>
      <c r="C46" t="s">
        <v>2395</v>
      </c>
      <c r="E46">
        <f t="shared" si="1"/>
        <v>0</v>
      </c>
      <c r="F46" t="s">
        <v>256</v>
      </c>
    </row>
    <row r="47" spans="1:6" x14ac:dyDescent="0.25">
      <c r="A47">
        <f t="shared" si="0"/>
        <v>0</v>
      </c>
      <c r="B47">
        <f t="shared" si="2"/>
        <v>0</v>
      </c>
      <c r="C47" t="s">
        <v>1064</v>
      </c>
      <c r="E47">
        <f t="shared" si="1"/>
        <v>0</v>
      </c>
      <c r="F47" t="s">
        <v>257</v>
      </c>
    </row>
    <row r="48" spans="1:6" x14ac:dyDescent="0.25">
      <c r="A48">
        <f t="shared" si="0"/>
        <v>0</v>
      </c>
      <c r="B48">
        <f t="shared" si="2"/>
        <v>0</v>
      </c>
      <c r="C48" t="s">
        <v>1285</v>
      </c>
      <c r="E48">
        <f t="shared" si="1"/>
        <v>0</v>
      </c>
      <c r="F48" t="s">
        <v>258</v>
      </c>
    </row>
    <row r="49" spans="1:6" x14ac:dyDescent="0.25">
      <c r="A49">
        <f t="shared" si="0"/>
        <v>0</v>
      </c>
      <c r="B49">
        <f t="shared" si="2"/>
        <v>0</v>
      </c>
      <c r="C49" t="s">
        <v>1285</v>
      </c>
      <c r="E49">
        <f t="shared" si="1"/>
        <v>0</v>
      </c>
      <c r="F49" t="s">
        <v>259</v>
      </c>
    </row>
    <row r="50" spans="1:6" x14ac:dyDescent="0.25">
      <c r="A50">
        <f t="shared" si="0"/>
        <v>0</v>
      </c>
      <c r="B50">
        <f t="shared" si="2"/>
        <v>0</v>
      </c>
      <c r="C50" t="s">
        <v>346</v>
      </c>
      <c r="E50">
        <f t="shared" si="1"/>
        <v>0</v>
      </c>
      <c r="F50" t="s">
        <v>260</v>
      </c>
    </row>
    <row r="51" spans="1:6" x14ac:dyDescent="0.25">
      <c r="A51">
        <f t="shared" si="0"/>
        <v>0</v>
      </c>
      <c r="B51">
        <f t="shared" si="2"/>
        <v>0</v>
      </c>
      <c r="C51" t="s">
        <v>2173</v>
      </c>
    </row>
    <row r="52" spans="1:6" x14ac:dyDescent="0.25">
      <c r="A52">
        <f t="shared" si="0"/>
        <v>0</v>
      </c>
      <c r="B52">
        <f t="shared" si="2"/>
        <v>0</v>
      </c>
      <c r="C52" t="s">
        <v>2110</v>
      </c>
    </row>
    <row r="53" spans="1:6" x14ac:dyDescent="0.25">
      <c r="A53">
        <f t="shared" si="0"/>
        <v>0</v>
      </c>
      <c r="B53">
        <f t="shared" si="2"/>
        <v>0</v>
      </c>
      <c r="C53" t="s">
        <v>1973</v>
      </c>
    </row>
    <row r="54" spans="1:6" x14ac:dyDescent="0.25">
      <c r="A54">
        <f t="shared" si="0"/>
        <v>0</v>
      </c>
      <c r="B54">
        <f t="shared" si="2"/>
        <v>0</v>
      </c>
      <c r="C54" t="s">
        <v>1680</v>
      </c>
    </row>
    <row r="55" spans="1:6" x14ac:dyDescent="0.25">
      <c r="A55">
        <f t="shared" si="0"/>
        <v>0</v>
      </c>
      <c r="B55">
        <f t="shared" si="2"/>
        <v>0</v>
      </c>
      <c r="C55" t="s">
        <v>2174</v>
      </c>
    </row>
    <row r="56" spans="1:6" x14ac:dyDescent="0.25">
      <c r="A56">
        <f t="shared" si="0"/>
        <v>0</v>
      </c>
      <c r="B56">
        <f t="shared" si="2"/>
        <v>0</v>
      </c>
      <c r="C56" t="s">
        <v>2174</v>
      </c>
    </row>
    <row r="57" spans="1:6" x14ac:dyDescent="0.25">
      <c r="A57">
        <f t="shared" si="0"/>
        <v>0</v>
      </c>
      <c r="B57">
        <f t="shared" si="2"/>
        <v>0</v>
      </c>
      <c r="C57" t="s">
        <v>1827</v>
      </c>
    </row>
    <row r="58" spans="1:6" x14ac:dyDescent="0.25">
      <c r="A58">
        <f t="shared" si="0"/>
        <v>0</v>
      </c>
      <c r="B58">
        <f t="shared" si="2"/>
        <v>0</v>
      </c>
      <c r="C58" t="s">
        <v>531</v>
      </c>
    </row>
    <row r="59" spans="1:6" x14ac:dyDescent="0.25">
      <c r="A59">
        <f t="shared" si="0"/>
        <v>0</v>
      </c>
      <c r="B59">
        <f t="shared" si="2"/>
        <v>0</v>
      </c>
      <c r="C59" t="s">
        <v>1347</v>
      </c>
    </row>
    <row r="60" spans="1:6" x14ac:dyDescent="0.25">
      <c r="A60">
        <f t="shared" si="0"/>
        <v>0</v>
      </c>
      <c r="B60">
        <f t="shared" si="2"/>
        <v>0</v>
      </c>
      <c r="C60" t="s">
        <v>1205</v>
      </c>
    </row>
    <row r="61" spans="1:6" x14ac:dyDescent="0.25">
      <c r="A61">
        <f t="shared" si="0"/>
        <v>0</v>
      </c>
      <c r="B61">
        <f t="shared" si="2"/>
        <v>0</v>
      </c>
      <c r="C61" t="s">
        <v>1877</v>
      </c>
    </row>
    <row r="62" spans="1:6" x14ac:dyDescent="0.25">
      <c r="A62">
        <f t="shared" si="0"/>
        <v>0</v>
      </c>
      <c r="B62">
        <f t="shared" si="2"/>
        <v>0</v>
      </c>
      <c r="C62" t="s">
        <v>2998</v>
      </c>
    </row>
    <row r="63" spans="1:6" x14ac:dyDescent="0.25">
      <c r="A63">
        <f t="shared" si="0"/>
        <v>0</v>
      </c>
      <c r="B63">
        <f t="shared" si="2"/>
        <v>0</v>
      </c>
      <c r="C63" t="s">
        <v>990</v>
      </c>
    </row>
    <row r="64" spans="1:6" x14ac:dyDescent="0.25">
      <c r="A64">
        <f t="shared" si="0"/>
        <v>0</v>
      </c>
      <c r="B64">
        <f t="shared" si="2"/>
        <v>0</v>
      </c>
      <c r="C64" t="s">
        <v>1286</v>
      </c>
    </row>
    <row r="65" spans="1:3" x14ac:dyDescent="0.25">
      <c r="A65">
        <f t="shared" si="0"/>
        <v>0</v>
      </c>
      <c r="B65">
        <f t="shared" si="2"/>
        <v>0</v>
      </c>
      <c r="C65" t="s">
        <v>3079</v>
      </c>
    </row>
    <row r="66" spans="1:3" x14ac:dyDescent="0.25">
      <c r="A66">
        <f t="shared" si="0"/>
        <v>0</v>
      </c>
      <c r="B66">
        <f t="shared" si="2"/>
        <v>0</v>
      </c>
      <c r="C66" t="s">
        <v>3080</v>
      </c>
    </row>
    <row r="67" spans="1:3" x14ac:dyDescent="0.25">
      <c r="A67">
        <f t="shared" si="0"/>
        <v>0</v>
      </c>
      <c r="B67">
        <f t="shared" si="2"/>
        <v>0</v>
      </c>
      <c r="C67" t="s">
        <v>725</v>
      </c>
    </row>
    <row r="68" spans="1:3" x14ac:dyDescent="0.25">
      <c r="A68">
        <f t="shared" ref="A68:A131" si="3">COUNTIF(F:F,C68)</f>
        <v>0</v>
      </c>
      <c r="B68">
        <f t="shared" si="2"/>
        <v>1</v>
      </c>
      <c r="C68" t="s">
        <v>295</v>
      </c>
    </row>
    <row r="69" spans="1:3" x14ac:dyDescent="0.25">
      <c r="A69">
        <f t="shared" si="3"/>
        <v>0</v>
      </c>
      <c r="B69">
        <f t="shared" si="2"/>
        <v>0</v>
      </c>
      <c r="C69" t="s">
        <v>2361</v>
      </c>
    </row>
    <row r="70" spans="1:3" x14ac:dyDescent="0.25">
      <c r="A70">
        <f t="shared" si="3"/>
        <v>0</v>
      </c>
      <c r="B70">
        <f t="shared" ref="B70:B133" si="4">COUNTIF(D:D,C70)</f>
        <v>0</v>
      </c>
      <c r="C70" t="s">
        <v>2175</v>
      </c>
    </row>
    <row r="71" spans="1:3" x14ac:dyDescent="0.25">
      <c r="A71">
        <f t="shared" si="3"/>
        <v>0</v>
      </c>
      <c r="B71">
        <f t="shared" si="4"/>
        <v>0</v>
      </c>
      <c r="C71" t="s">
        <v>2135</v>
      </c>
    </row>
    <row r="72" spans="1:3" x14ac:dyDescent="0.25">
      <c r="A72">
        <f t="shared" si="3"/>
        <v>0</v>
      </c>
      <c r="B72">
        <f t="shared" si="4"/>
        <v>0</v>
      </c>
      <c r="C72" t="s">
        <v>1391</v>
      </c>
    </row>
    <row r="73" spans="1:3" x14ac:dyDescent="0.25">
      <c r="A73">
        <f t="shared" si="3"/>
        <v>0</v>
      </c>
      <c r="B73">
        <f t="shared" si="4"/>
        <v>0</v>
      </c>
      <c r="C73" t="s">
        <v>1392</v>
      </c>
    </row>
    <row r="74" spans="1:3" x14ac:dyDescent="0.25">
      <c r="A74">
        <f t="shared" si="3"/>
        <v>0</v>
      </c>
      <c r="B74">
        <f t="shared" si="4"/>
        <v>0</v>
      </c>
      <c r="C74" t="s">
        <v>2999</v>
      </c>
    </row>
    <row r="75" spans="1:3" x14ac:dyDescent="0.25">
      <c r="A75">
        <f t="shared" si="3"/>
        <v>0</v>
      </c>
      <c r="B75">
        <f t="shared" si="4"/>
        <v>0</v>
      </c>
      <c r="C75" t="s">
        <v>820</v>
      </c>
    </row>
    <row r="76" spans="1:3" x14ac:dyDescent="0.25">
      <c r="A76">
        <f t="shared" si="3"/>
        <v>0</v>
      </c>
      <c r="B76">
        <f t="shared" si="4"/>
        <v>0</v>
      </c>
      <c r="C76" t="s">
        <v>2668</v>
      </c>
    </row>
    <row r="77" spans="1:3" x14ac:dyDescent="0.25">
      <c r="A77">
        <f t="shared" si="3"/>
        <v>0</v>
      </c>
      <c r="B77">
        <f t="shared" si="4"/>
        <v>0</v>
      </c>
      <c r="C77" t="s">
        <v>574</v>
      </c>
    </row>
    <row r="78" spans="1:3" x14ac:dyDescent="0.25">
      <c r="A78">
        <f t="shared" si="3"/>
        <v>0</v>
      </c>
      <c r="B78">
        <f t="shared" si="4"/>
        <v>0</v>
      </c>
      <c r="C78" t="s">
        <v>2855</v>
      </c>
    </row>
    <row r="79" spans="1:3" x14ac:dyDescent="0.25">
      <c r="A79">
        <f t="shared" si="3"/>
        <v>0</v>
      </c>
      <c r="B79">
        <f t="shared" si="4"/>
        <v>0</v>
      </c>
      <c r="C79" t="s">
        <v>1681</v>
      </c>
    </row>
    <row r="80" spans="1:3" x14ac:dyDescent="0.25">
      <c r="A80">
        <f t="shared" si="3"/>
        <v>0</v>
      </c>
      <c r="B80">
        <f t="shared" si="4"/>
        <v>0</v>
      </c>
      <c r="C80" t="s">
        <v>1029</v>
      </c>
    </row>
    <row r="81" spans="1:3" x14ac:dyDescent="0.25">
      <c r="A81">
        <f t="shared" si="3"/>
        <v>0</v>
      </c>
      <c r="B81">
        <f t="shared" si="4"/>
        <v>0</v>
      </c>
      <c r="C81" t="s">
        <v>1536</v>
      </c>
    </row>
    <row r="82" spans="1:3" x14ac:dyDescent="0.25">
      <c r="A82">
        <f t="shared" si="3"/>
        <v>0</v>
      </c>
      <c r="B82">
        <f t="shared" si="4"/>
        <v>0</v>
      </c>
      <c r="C82" t="s">
        <v>2240</v>
      </c>
    </row>
    <row r="83" spans="1:3" x14ac:dyDescent="0.25">
      <c r="A83">
        <f t="shared" si="3"/>
        <v>0</v>
      </c>
      <c r="B83">
        <f t="shared" si="4"/>
        <v>0</v>
      </c>
      <c r="C83" t="s">
        <v>1430</v>
      </c>
    </row>
    <row r="84" spans="1:3" x14ac:dyDescent="0.25">
      <c r="A84">
        <f t="shared" si="3"/>
        <v>0</v>
      </c>
      <c r="B84">
        <f t="shared" si="4"/>
        <v>1</v>
      </c>
      <c r="C84" t="s">
        <v>381</v>
      </c>
    </row>
    <row r="85" spans="1:3" x14ac:dyDescent="0.25">
      <c r="A85">
        <f t="shared" si="3"/>
        <v>0</v>
      </c>
      <c r="B85">
        <f t="shared" si="4"/>
        <v>0</v>
      </c>
      <c r="C85" t="s">
        <v>1431</v>
      </c>
    </row>
    <row r="86" spans="1:3" x14ac:dyDescent="0.25">
      <c r="A86">
        <f t="shared" si="3"/>
        <v>0</v>
      </c>
      <c r="B86">
        <f t="shared" si="4"/>
        <v>0</v>
      </c>
      <c r="C86" t="s">
        <v>1137</v>
      </c>
    </row>
    <row r="87" spans="1:3" x14ac:dyDescent="0.25">
      <c r="A87">
        <f t="shared" si="3"/>
        <v>0</v>
      </c>
      <c r="B87">
        <f t="shared" si="4"/>
        <v>0</v>
      </c>
      <c r="C87" t="s">
        <v>1828</v>
      </c>
    </row>
    <row r="88" spans="1:3" x14ac:dyDescent="0.25">
      <c r="A88">
        <f t="shared" si="3"/>
        <v>0</v>
      </c>
      <c r="B88">
        <f t="shared" si="4"/>
        <v>0</v>
      </c>
      <c r="C88" t="s">
        <v>1083</v>
      </c>
    </row>
    <row r="89" spans="1:3" x14ac:dyDescent="0.25">
      <c r="A89">
        <f t="shared" si="3"/>
        <v>0</v>
      </c>
      <c r="B89">
        <f t="shared" si="4"/>
        <v>0</v>
      </c>
      <c r="C89" t="s">
        <v>3000</v>
      </c>
    </row>
    <row r="90" spans="1:3" x14ac:dyDescent="0.25">
      <c r="A90">
        <f t="shared" si="3"/>
        <v>0</v>
      </c>
      <c r="B90">
        <f t="shared" si="4"/>
        <v>0</v>
      </c>
      <c r="C90" t="s">
        <v>2417</v>
      </c>
    </row>
    <row r="91" spans="1:3" x14ac:dyDescent="0.25">
      <c r="A91">
        <f t="shared" si="3"/>
        <v>0</v>
      </c>
      <c r="B91">
        <f t="shared" si="4"/>
        <v>0</v>
      </c>
      <c r="C91" t="s">
        <v>1878</v>
      </c>
    </row>
    <row r="92" spans="1:3" x14ac:dyDescent="0.25">
      <c r="A92">
        <f t="shared" si="3"/>
        <v>0</v>
      </c>
      <c r="B92">
        <f t="shared" si="4"/>
        <v>0</v>
      </c>
      <c r="C92" t="s">
        <v>851</v>
      </c>
    </row>
    <row r="93" spans="1:3" x14ac:dyDescent="0.25">
      <c r="A93">
        <f t="shared" si="3"/>
        <v>0</v>
      </c>
      <c r="B93">
        <f t="shared" si="4"/>
        <v>0</v>
      </c>
      <c r="C93" t="s">
        <v>2707</v>
      </c>
    </row>
    <row r="94" spans="1:3" x14ac:dyDescent="0.25">
      <c r="A94">
        <f t="shared" si="3"/>
        <v>0</v>
      </c>
      <c r="B94">
        <f t="shared" si="4"/>
        <v>0</v>
      </c>
      <c r="C94" t="s">
        <v>2529</v>
      </c>
    </row>
    <row r="95" spans="1:3" x14ac:dyDescent="0.25">
      <c r="A95">
        <f t="shared" si="3"/>
        <v>0</v>
      </c>
      <c r="B95">
        <f t="shared" si="4"/>
        <v>0</v>
      </c>
      <c r="C95" t="s">
        <v>1682</v>
      </c>
    </row>
    <row r="96" spans="1:3" x14ac:dyDescent="0.25">
      <c r="A96">
        <f t="shared" si="3"/>
        <v>0</v>
      </c>
      <c r="B96">
        <f t="shared" si="4"/>
        <v>0</v>
      </c>
      <c r="C96" t="s">
        <v>548</v>
      </c>
    </row>
    <row r="97" spans="1:3" x14ac:dyDescent="0.25">
      <c r="A97">
        <f t="shared" si="3"/>
        <v>0</v>
      </c>
      <c r="B97">
        <f t="shared" si="4"/>
        <v>0</v>
      </c>
      <c r="C97" t="s">
        <v>2809</v>
      </c>
    </row>
    <row r="98" spans="1:3" x14ac:dyDescent="0.25">
      <c r="A98">
        <f t="shared" si="3"/>
        <v>0</v>
      </c>
      <c r="B98">
        <f t="shared" si="4"/>
        <v>0</v>
      </c>
      <c r="C98" t="s">
        <v>1548</v>
      </c>
    </row>
    <row r="99" spans="1:3" x14ac:dyDescent="0.25">
      <c r="A99">
        <f t="shared" si="3"/>
        <v>0</v>
      </c>
      <c r="B99">
        <f t="shared" si="4"/>
        <v>0</v>
      </c>
      <c r="C99" t="s">
        <v>2669</v>
      </c>
    </row>
    <row r="100" spans="1:3" x14ac:dyDescent="0.25">
      <c r="A100">
        <f t="shared" si="3"/>
        <v>0</v>
      </c>
      <c r="B100">
        <f t="shared" si="4"/>
        <v>0</v>
      </c>
      <c r="C100" t="s">
        <v>1974</v>
      </c>
    </row>
    <row r="101" spans="1:3" x14ac:dyDescent="0.25">
      <c r="A101">
        <f t="shared" si="3"/>
        <v>0</v>
      </c>
      <c r="B101">
        <f t="shared" si="4"/>
        <v>0</v>
      </c>
      <c r="C101" t="s">
        <v>1359</v>
      </c>
    </row>
    <row r="102" spans="1:3" x14ac:dyDescent="0.25">
      <c r="A102">
        <f t="shared" si="3"/>
        <v>0</v>
      </c>
      <c r="B102">
        <f t="shared" si="4"/>
        <v>0</v>
      </c>
      <c r="C102" t="s">
        <v>350</v>
      </c>
    </row>
    <row r="103" spans="1:3" x14ac:dyDescent="0.25">
      <c r="A103">
        <f t="shared" si="3"/>
        <v>0</v>
      </c>
      <c r="B103">
        <f t="shared" si="4"/>
        <v>0</v>
      </c>
      <c r="C103" t="s">
        <v>2771</v>
      </c>
    </row>
    <row r="104" spans="1:3" x14ac:dyDescent="0.25">
      <c r="A104">
        <f t="shared" si="3"/>
        <v>0</v>
      </c>
      <c r="B104">
        <f t="shared" si="4"/>
        <v>0</v>
      </c>
      <c r="C104" t="s">
        <v>902</v>
      </c>
    </row>
    <row r="105" spans="1:3" x14ac:dyDescent="0.25">
      <c r="A105">
        <f t="shared" si="3"/>
        <v>0</v>
      </c>
      <c r="B105">
        <f t="shared" si="4"/>
        <v>0</v>
      </c>
      <c r="C105" t="s">
        <v>902</v>
      </c>
    </row>
    <row r="106" spans="1:3" x14ac:dyDescent="0.25">
      <c r="A106">
        <f t="shared" si="3"/>
        <v>0</v>
      </c>
      <c r="B106">
        <f t="shared" si="4"/>
        <v>0</v>
      </c>
      <c r="C106" t="s">
        <v>460</v>
      </c>
    </row>
    <row r="107" spans="1:3" x14ac:dyDescent="0.25">
      <c r="A107">
        <f t="shared" si="3"/>
        <v>0</v>
      </c>
      <c r="B107">
        <f t="shared" si="4"/>
        <v>0</v>
      </c>
      <c r="C107" t="s">
        <v>821</v>
      </c>
    </row>
    <row r="108" spans="1:3" x14ac:dyDescent="0.25">
      <c r="A108">
        <f t="shared" si="3"/>
        <v>0</v>
      </c>
      <c r="B108">
        <f t="shared" si="4"/>
        <v>0</v>
      </c>
      <c r="C108" t="s">
        <v>821</v>
      </c>
    </row>
    <row r="109" spans="1:3" x14ac:dyDescent="0.25">
      <c r="A109">
        <f t="shared" si="3"/>
        <v>0</v>
      </c>
      <c r="B109">
        <f t="shared" si="4"/>
        <v>0</v>
      </c>
      <c r="C109" t="s">
        <v>1879</v>
      </c>
    </row>
    <row r="110" spans="1:3" x14ac:dyDescent="0.25">
      <c r="A110">
        <f t="shared" si="3"/>
        <v>0</v>
      </c>
      <c r="B110">
        <f t="shared" si="4"/>
        <v>1</v>
      </c>
      <c r="C110" t="s">
        <v>190</v>
      </c>
    </row>
    <row r="111" spans="1:3" x14ac:dyDescent="0.25">
      <c r="A111">
        <f t="shared" si="3"/>
        <v>0</v>
      </c>
      <c r="B111">
        <f t="shared" si="4"/>
        <v>0</v>
      </c>
      <c r="C111" t="s">
        <v>2856</v>
      </c>
    </row>
    <row r="112" spans="1:3" x14ac:dyDescent="0.25">
      <c r="A112">
        <f t="shared" si="3"/>
        <v>0</v>
      </c>
      <c r="B112">
        <f t="shared" si="4"/>
        <v>0</v>
      </c>
      <c r="C112" t="s">
        <v>1287</v>
      </c>
    </row>
    <row r="113" spans="1:3" x14ac:dyDescent="0.25">
      <c r="A113">
        <f t="shared" si="3"/>
        <v>0</v>
      </c>
      <c r="B113">
        <f t="shared" si="4"/>
        <v>0</v>
      </c>
      <c r="C113" t="s">
        <v>2810</v>
      </c>
    </row>
    <row r="114" spans="1:3" x14ac:dyDescent="0.25">
      <c r="A114">
        <f t="shared" si="3"/>
        <v>0</v>
      </c>
      <c r="B114">
        <f t="shared" si="4"/>
        <v>0</v>
      </c>
      <c r="C114" t="s">
        <v>2630</v>
      </c>
    </row>
    <row r="115" spans="1:3" x14ac:dyDescent="0.25">
      <c r="A115">
        <f t="shared" si="3"/>
        <v>0</v>
      </c>
      <c r="B115">
        <f t="shared" si="4"/>
        <v>1</v>
      </c>
      <c r="C115" t="s">
        <v>177</v>
      </c>
    </row>
    <row r="116" spans="1:3" x14ac:dyDescent="0.25">
      <c r="A116">
        <f t="shared" si="3"/>
        <v>0</v>
      </c>
      <c r="B116">
        <f t="shared" si="4"/>
        <v>0</v>
      </c>
      <c r="C116" t="s">
        <v>1084</v>
      </c>
    </row>
    <row r="117" spans="1:3" x14ac:dyDescent="0.25">
      <c r="A117">
        <f t="shared" si="3"/>
        <v>0</v>
      </c>
      <c r="B117">
        <f t="shared" si="4"/>
        <v>0</v>
      </c>
      <c r="C117" t="s">
        <v>1084</v>
      </c>
    </row>
    <row r="118" spans="1:3" x14ac:dyDescent="0.25">
      <c r="A118">
        <f t="shared" si="3"/>
        <v>0</v>
      </c>
      <c r="B118">
        <f t="shared" si="4"/>
        <v>0</v>
      </c>
      <c r="C118" t="s">
        <v>3001</v>
      </c>
    </row>
    <row r="119" spans="1:3" x14ac:dyDescent="0.25">
      <c r="A119">
        <f t="shared" si="3"/>
        <v>0</v>
      </c>
      <c r="B119">
        <f t="shared" si="4"/>
        <v>0</v>
      </c>
      <c r="C119" t="s">
        <v>2811</v>
      </c>
    </row>
    <row r="120" spans="1:3" x14ac:dyDescent="0.25">
      <c r="A120">
        <f t="shared" si="3"/>
        <v>0</v>
      </c>
      <c r="B120">
        <f t="shared" si="4"/>
        <v>1</v>
      </c>
      <c r="C120" t="s">
        <v>299</v>
      </c>
    </row>
    <row r="121" spans="1:3" x14ac:dyDescent="0.25">
      <c r="A121">
        <f t="shared" si="3"/>
        <v>0</v>
      </c>
      <c r="B121">
        <f t="shared" si="4"/>
        <v>0</v>
      </c>
      <c r="C121" t="s">
        <v>1288</v>
      </c>
    </row>
    <row r="122" spans="1:3" x14ac:dyDescent="0.25">
      <c r="A122">
        <f t="shared" si="3"/>
        <v>0</v>
      </c>
      <c r="B122">
        <f t="shared" si="4"/>
        <v>0</v>
      </c>
      <c r="C122" t="s">
        <v>1288</v>
      </c>
    </row>
    <row r="123" spans="1:3" x14ac:dyDescent="0.25">
      <c r="A123">
        <f t="shared" si="3"/>
        <v>0</v>
      </c>
      <c r="B123">
        <f t="shared" si="4"/>
        <v>0</v>
      </c>
      <c r="C123" t="s">
        <v>2670</v>
      </c>
    </row>
    <row r="124" spans="1:3" x14ac:dyDescent="0.25">
      <c r="A124">
        <f t="shared" si="3"/>
        <v>0</v>
      </c>
      <c r="B124">
        <f t="shared" si="4"/>
        <v>0</v>
      </c>
      <c r="C124" t="s">
        <v>573</v>
      </c>
    </row>
    <row r="125" spans="1:3" x14ac:dyDescent="0.25">
      <c r="A125">
        <f t="shared" si="3"/>
        <v>0</v>
      </c>
      <c r="B125">
        <f t="shared" si="4"/>
        <v>0</v>
      </c>
      <c r="C125" t="s">
        <v>1683</v>
      </c>
    </row>
    <row r="126" spans="1:3" x14ac:dyDescent="0.25">
      <c r="A126">
        <f t="shared" si="3"/>
        <v>0</v>
      </c>
      <c r="B126">
        <f t="shared" si="4"/>
        <v>0</v>
      </c>
      <c r="C126" t="s">
        <v>949</v>
      </c>
    </row>
    <row r="127" spans="1:3" x14ac:dyDescent="0.25">
      <c r="A127">
        <f t="shared" si="3"/>
        <v>0</v>
      </c>
      <c r="B127">
        <f t="shared" si="4"/>
        <v>0</v>
      </c>
      <c r="C127" t="s">
        <v>2485</v>
      </c>
    </row>
    <row r="128" spans="1:3" x14ac:dyDescent="0.25">
      <c r="A128">
        <f t="shared" si="3"/>
        <v>0</v>
      </c>
      <c r="B128">
        <f t="shared" si="4"/>
        <v>0</v>
      </c>
      <c r="C128" t="s">
        <v>1432</v>
      </c>
    </row>
    <row r="129" spans="1:3" x14ac:dyDescent="0.25">
      <c r="A129">
        <f t="shared" si="3"/>
        <v>0</v>
      </c>
      <c r="B129">
        <f t="shared" si="4"/>
        <v>0</v>
      </c>
      <c r="C129" t="s">
        <v>2136</v>
      </c>
    </row>
    <row r="130" spans="1:3" x14ac:dyDescent="0.25">
      <c r="A130">
        <f t="shared" si="3"/>
        <v>0</v>
      </c>
      <c r="B130">
        <f t="shared" si="4"/>
        <v>0</v>
      </c>
      <c r="C130" t="s">
        <v>2486</v>
      </c>
    </row>
    <row r="131" spans="1:3" x14ac:dyDescent="0.25">
      <c r="A131">
        <f t="shared" si="3"/>
        <v>0</v>
      </c>
      <c r="B131">
        <f t="shared" si="4"/>
        <v>0</v>
      </c>
      <c r="C131" t="s">
        <v>1085</v>
      </c>
    </row>
    <row r="132" spans="1:3" x14ac:dyDescent="0.25">
      <c r="A132">
        <f t="shared" ref="A132:A195" si="5">COUNTIF(F:F,C132)</f>
        <v>0</v>
      </c>
      <c r="B132">
        <f t="shared" si="4"/>
        <v>0</v>
      </c>
      <c r="C132" t="s">
        <v>2569</v>
      </c>
    </row>
    <row r="133" spans="1:3" x14ac:dyDescent="0.25">
      <c r="A133">
        <f t="shared" si="5"/>
        <v>0</v>
      </c>
      <c r="B133">
        <f t="shared" si="4"/>
        <v>0</v>
      </c>
      <c r="C133" t="s">
        <v>1360</v>
      </c>
    </row>
    <row r="134" spans="1:3" x14ac:dyDescent="0.25">
      <c r="A134">
        <f t="shared" si="5"/>
        <v>0</v>
      </c>
      <c r="B134">
        <f t="shared" ref="B134:B197" si="6">COUNTIF(D:D,C134)</f>
        <v>0</v>
      </c>
      <c r="C134" t="s">
        <v>1880</v>
      </c>
    </row>
    <row r="135" spans="1:3" x14ac:dyDescent="0.25">
      <c r="A135">
        <f t="shared" si="5"/>
        <v>0</v>
      </c>
      <c r="B135">
        <f t="shared" si="6"/>
        <v>0</v>
      </c>
      <c r="C135" t="s">
        <v>1361</v>
      </c>
    </row>
    <row r="136" spans="1:3" x14ac:dyDescent="0.25">
      <c r="A136">
        <f t="shared" si="5"/>
        <v>0</v>
      </c>
      <c r="B136">
        <f t="shared" si="6"/>
        <v>0</v>
      </c>
      <c r="C136" t="s">
        <v>1617</v>
      </c>
    </row>
    <row r="137" spans="1:3" x14ac:dyDescent="0.25">
      <c r="A137">
        <f t="shared" si="5"/>
        <v>0</v>
      </c>
      <c r="B137">
        <f t="shared" si="6"/>
        <v>0</v>
      </c>
      <c r="C137" t="s">
        <v>1881</v>
      </c>
    </row>
    <row r="138" spans="1:3" x14ac:dyDescent="0.25">
      <c r="A138">
        <f t="shared" si="5"/>
        <v>0</v>
      </c>
      <c r="B138">
        <f t="shared" si="6"/>
        <v>0</v>
      </c>
      <c r="C138" t="s">
        <v>1618</v>
      </c>
    </row>
    <row r="139" spans="1:3" x14ac:dyDescent="0.25">
      <c r="A139">
        <f t="shared" si="5"/>
        <v>0</v>
      </c>
      <c r="B139">
        <f t="shared" si="6"/>
        <v>0</v>
      </c>
      <c r="C139" t="s">
        <v>1829</v>
      </c>
    </row>
    <row r="140" spans="1:3" x14ac:dyDescent="0.25">
      <c r="A140">
        <f t="shared" si="5"/>
        <v>0</v>
      </c>
      <c r="B140">
        <f t="shared" si="6"/>
        <v>0</v>
      </c>
      <c r="C140" t="s">
        <v>443</v>
      </c>
    </row>
    <row r="141" spans="1:3" x14ac:dyDescent="0.25">
      <c r="A141">
        <f t="shared" si="5"/>
        <v>0</v>
      </c>
      <c r="B141">
        <f t="shared" si="6"/>
        <v>0</v>
      </c>
      <c r="C141" t="s">
        <v>1433</v>
      </c>
    </row>
    <row r="142" spans="1:3" x14ac:dyDescent="0.25">
      <c r="A142">
        <f t="shared" si="5"/>
        <v>0</v>
      </c>
      <c r="B142">
        <f t="shared" si="6"/>
        <v>0</v>
      </c>
      <c r="C142" t="s">
        <v>174</v>
      </c>
    </row>
    <row r="143" spans="1:3" x14ac:dyDescent="0.25">
      <c r="A143">
        <f t="shared" si="5"/>
        <v>0</v>
      </c>
      <c r="B143">
        <f t="shared" si="6"/>
        <v>0</v>
      </c>
      <c r="C143" t="s">
        <v>502</v>
      </c>
    </row>
    <row r="144" spans="1:3" x14ac:dyDescent="0.25">
      <c r="A144">
        <f t="shared" si="5"/>
        <v>0</v>
      </c>
      <c r="B144">
        <f t="shared" si="6"/>
        <v>0</v>
      </c>
      <c r="C144" t="s">
        <v>822</v>
      </c>
    </row>
    <row r="145" spans="1:3" x14ac:dyDescent="0.25">
      <c r="A145">
        <f t="shared" si="5"/>
        <v>0</v>
      </c>
      <c r="B145">
        <f t="shared" si="6"/>
        <v>0</v>
      </c>
      <c r="C145" t="s">
        <v>2048</v>
      </c>
    </row>
    <row r="146" spans="1:3" x14ac:dyDescent="0.25">
      <c r="A146">
        <f t="shared" si="5"/>
        <v>0</v>
      </c>
      <c r="B146">
        <f t="shared" si="6"/>
        <v>0</v>
      </c>
      <c r="C146" t="s">
        <v>1882</v>
      </c>
    </row>
    <row r="147" spans="1:3" x14ac:dyDescent="0.25">
      <c r="A147">
        <f t="shared" si="5"/>
        <v>0</v>
      </c>
      <c r="B147">
        <f t="shared" si="6"/>
        <v>0</v>
      </c>
      <c r="C147" t="s">
        <v>1684</v>
      </c>
    </row>
    <row r="148" spans="1:3" x14ac:dyDescent="0.25">
      <c r="A148">
        <f t="shared" si="5"/>
        <v>0</v>
      </c>
      <c r="B148">
        <f t="shared" si="6"/>
        <v>0</v>
      </c>
      <c r="C148" t="s">
        <v>2919</v>
      </c>
    </row>
    <row r="149" spans="1:3" x14ac:dyDescent="0.25">
      <c r="A149">
        <f t="shared" si="5"/>
        <v>0</v>
      </c>
      <c r="B149">
        <f t="shared" si="6"/>
        <v>0</v>
      </c>
      <c r="C149" t="s">
        <v>1883</v>
      </c>
    </row>
    <row r="150" spans="1:3" x14ac:dyDescent="0.25">
      <c r="A150">
        <f t="shared" si="5"/>
        <v>0</v>
      </c>
      <c r="B150">
        <f t="shared" si="6"/>
        <v>0</v>
      </c>
      <c r="C150" t="s">
        <v>2760</v>
      </c>
    </row>
    <row r="151" spans="1:3" x14ac:dyDescent="0.25">
      <c r="A151">
        <f t="shared" si="5"/>
        <v>0</v>
      </c>
      <c r="B151">
        <f t="shared" si="6"/>
        <v>0</v>
      </c>
      <c r="C151" t="s">
        <v>727</v>
      </c>
    </row>
    <row r="152" spans="1:3" x14ac:dyDescent="0.25">
      <c r="A152">
        <f t="shared" si="5"/>
        <v>0</v>
      </c>
      <c r="B152">
        <f t="shared" si="6"/>
        <v>0</v>
      </c>
      <c r="C152" t="s">
        <v>912</v>
      </c>
    </row>
    <row r="153" spans="1:3" x14ac:dyDescent="0.25">
      <c r="A153">
        <f t="shared" si="5"/>
        <v>0</v>
      </c>
      <c r="B153">
        <f t="shared" si="6"/>
        <v>0</v>
      </c>
      <c r="C153" t="s">
        <v>2241</v>
      </c>
    </row>
    <row r="154" spans="1:3" x14ac:dyDescent="0.25">
      <c r="A154">
        <f t="shared" si="5"/>
        <v>0</v>
      </c>
      <c r="B154">
        <f t="shared" si="6"/>
        <v>0</v>
      </c>
      <c r="C154" t="s">
        <v>493</v>
      </c>
    </row>
    <row r="155" spans="1:3" x14ac:dyDescent="0.25">
      <c r="A155">
        <f t="shared" si="5"/>
        <v>0</v>
      </c>
      <c r="B155">
        <f t="shared" si="6"/>
        <v>0</v>
      </c>
      <c r="C155" t="s">
        <v>263</v>
      </c>
    </row>
    <row r="156" spans="1:3" x14ac:dyDescent="0.25">
      <c r="A156">
        <f t="shared" si="5"/>
        <v>0</v>
      </c>
      <c r="B156">
        <f t="shared" si="6"/>
        <v>0</v>
      </c>
      <c r="C156" t="s">
        <v>1801</v>
      </c>
    </row>
    <row r="157" spans="1:3" x14ac:dyDescent="0.25">
      <c r="A157">
        <f t="shared" si="5"/>
        <v>0</v>
      </c>
      <c r="B157">
        <f t="shared" si="6"/>
        <v>0</v>
      </c>
      <c r="C157" t="s">
        <v>1138</v>
      </c>
    </row>
    <row r="158" spans="1:3" x14ac:dyDescent="0.25">
      <c r="A158">
        <f t="shared" si="5"/>
        <v>0</v>
      </c>
      <c r="B158">
        <f t="shared" si="6"/>
        <v>0</v>
      </c>
      <c r="C158" t="s">
        <v>2362</v>
      </c>
    </row>
    <row r="159" spans="1:3" x14ac:dyDescent="0.25">
      <c r="A159">
        <f t="shared" si="5"/>
        <v>0</v>
      </c>
      <c r="B159">
        <f t="shared" si="6"/>
        <v>0</v>
      </c>
      <c r="C159" t="s">
        <v>2302</v>
      </c>
    </row>
    <row r="160" spans="1:3" x14ac:dyDescent="0.25">
      <c r="A160">
        <f t="shared" si="5"/>
        <v>0</v>
      </c>
      <c r="B160">
        <f t="shared" si="6"/>
        <v>0</v>
      </c>
      <c r="C160" t="s">
        <v>2049</v>
      </c>
    </row>
    <row r="161" spans="1:3" x14ac:dyDescent="0.25">
      <c r="A161">
        <f t="shared" si="5"/>
        <v>0</v>
      </c>
      <c r="B161">
        <f t="shared" si="6"/>
        <v>0</v>
      </c>
      <c r="C161" t="s">
        <v>1884</v>
      </c>
    </row>
    <row r="162" spans="1:3" x14ac:dyDescent="0.25">
      <c r="A162">
        <f t="shared" si="5"/>
        <v>0</v>
      </c>
      <c r="B162">
        <f t="shared" si="6"/>
        <v>0</v>
      </c>
      <c r="C162" t="s">
        <v>1685</v>
      </c>
    </row>
    <row r="163" spans="1:3" x14ac:dyDescent="0.25">
      <c r="A163">
        <f t="shared" si="5"/>
        <v>0</v>
      </c>
      <c r="B163">
        <f t="shared" si="6"/>
        <v>0</v>
      </c>
      <c r="C163" t="s">
        <v>1619</v>
      </c>
    </row>
    <row r="164" spans="1:3" x14ac:dyDescent="0.25">
      <c r="A164">
        <f t="shared" si="5"/>
        <v>0</v>
      </c>
      <c r="B164">
        <f t="shared" si="6"/>
        <v>0</v>
      </c>
      <c r="C164" t="s">
        <v>554</v>
      </c>
    </row>
    <row r="165" spans="1:3" x14ac:dyDescent="0.25">
      <c r="A165">
        <f t="shared" si="5"/>
        <v>0</v>
      </c>
      <c r="B165">
        <f t="shared" si="6"/>
        <v>0</v>
      </c>
      <c r="C165" t="s">
        <v>629</v>
      </c>
    </row>
    <row r="166" spans="1:3" x14ac:dyDescent="0.25">
      <c r="A166">
        <f t="shared" si="5"/>
        <v>0</v>
      </c>
      <c r="B166">
        <f t="shared" si="6"/>
        <v>0</v>
      </c>
      <c r="C166" t="s">
        <v>1620</v>
      </c>
    </row>
    <row r="167" spans="1:3" x14ac:dyDescent="0.25">
      <c r="A167">
        <f t="shared" si="5"/>
        <v>0</v>
      </c>
      <c r="B167">
        <f t="shared" si="6"/>
        <v>0</v>
      </c>
      <c r="C167" t="s">
        <v>2708</v>
      </c>
    </row>
    <row r="168" spans="1:3" x14ac:dyDescent="0.25">
      <c r="A168">
        <f t="shared" si="5"/>
        <v>0</v>
      </c>
      <c r="B168">
        <f t="shared" si="6"/>
        <v>0</v>
      </c>
      <c r="C168" t="s">
        <v>2812</v>
      </c>
    </row>
    <row r="169" spans="1:3" x14ac:dyDescent="0.25">
      <c r="A169">
        <f t="shared" si="5"/>
        <v>0</v>
      </c>
      <c r="B169">
        <f t="shared" si="6"/>
        <v>0</v>
      </c>
      <c r="C169" t="s">
        <v>500</v>
      </c>
    </row>
    <row r="170" spans="1:3" x14ac:dyDescent="0.25">
      <c r="A170">
        <f t="shared" si="5"/>
        <v>0</v>
      </c>
      <c r="B170">
        <f t="shared" si="6"/>
        <v>0</v>
      </c>
      <c r="C170" t="s">
        <v>465</v>
      </c>
    </row>
    <row r="171" spans="1:3" x14ac:dyDescent="0.25">
      <c r="A171">
        <f t="shared" si="5"/>
        <v>0</v>
      </c>
      <c r="B171">
        <f t="shared" si="6"/>
        <v>0</v>
      </c>
      <c r="C171" t="s">
        <v>2465</v>
      </c>
    </row>
    <row r="172" spans="1:3" x14ac:dyDescent="0.25">
      <c r="A172">
        <f t="shared" si="5"/>
        <v>0</v>
      </c>
      <c r="B172">
        <f t="shared" si="6"/>
        <v>0</v>
      </c>
      <c r="C172" t="s">
        <v>2303</v>
      </c>
    </row>
    <row r="173" spans="1:3" x14ac:dyDescent="0.25">
      <c r="A173">
        <f t="shared" si="5"/>
        <v>0</v>
      </c>
      <c r="B173">
        <f t="shared" si="6"/>
        <v>0</v>
      </c>
      <c r="C173" t="s">
        <v>1764</v>
      </c>
    </row>
    <row r="174" spans="1:3" x14ac:dyDescent="0.25">
      <c r="A174">
        <f t="shared" si="5"/>
        <v>0</v>
      </c>
      <c r="B174">
        <f t="shared" si="6"/>
        <v>0</v>
      </c>
      <c r="C174" t="s">
        <v>1393</v>
      </c>
    </row>
    <row r="175" spans="1:3" x14ac:dyDescent="0.25">
      <c r="A175">
        <f t="shared" si="5"/>
        <v>0</v>
      </c>
      <c r="B175">
        <f t="shared" si="6"/>
        <v>0</v>
      </c>
      <c r="C175" t="s">
        <v>1139</v>
      </c>
    </row>
    <row r="176" spans="1:3" x14ac:dyDescent="0.25">
      <c r="A176">
        <f t="shared" si="5"/>
        <v>0</v>
      </c>
      <c r="B176">
        <f t="shared" si="6"/>
        <v>0</v>
      </c>
      <c r="C176" t="s">
        <v>823</v>
      </c>
    </row>
    <row r="177" spans="1:3" x14ac:dyDescent="0.25">
      <c r="A177">
        <f t="shared" si="5"/>
        <v>0</v>
      </c>
      <c r="B177">
        <f t="shared" si="6"/>
        <v>0</v>
      </c>
      <c r="C177" t="s">
        <v>2349</v>
      </c>
    </row>
    <row r="178" spans="1:3" x14ac:dyDescent="0.25">
      <c r="A178">
        <f t="shared" si="5"/>
        <v>0</v>
      </c>
      <c r="B178">
        <f t="shared" si="6"/>
        <v>0</v>
      </c>
      <c r="C178" t="s">
        <v>481</v>
      </c>
    </row>
    <row r="179" spans="1:3" x14ac:dyDescent="0.25">
      <c r="A179">
        <f t="shared" si="5"/>
        <v>0</v>
      </c>
      <c r="B179">
        <f t="shared" si="6"/>
        <v>0</v>
      </c>
      <c r="C179" t="s">
        <v>645</v>
      </c>
    </row>
    <row r="180" spans="1:3" x14ac:dyDescent="0.25">
      <c r="A180">
        <f t="shared" si="5"/>
        <v>0</v>
      </c>
      <c r="B180">
        <f t="shared" si="6"/>
        <v>0</v>
      </c>
      <c r="C180" t="s">
        <v>1686</v>
      </c>
    </row>
    <row r="181" spans="1:3" x14ac:dyDescent="0.25">
      <c r="A181">
        <f t="shared" si="5"/>
        <v>0</v>
      </c>
      <c r="B181">
        <f t="shared" si="6"/>
        <v>0</v>
      </c>
      <c r="C181" t="s">
        <v>1394</v>
      </c>
    </row>
    <row r="182" spans="1:3" x14ac:dyDescent="0.25">
      <c r="A182">
        <f t="shared" si="5"/>
        <v>0</v>
      </c>
      <c r="B182">
        <f t="shared" si="6"/>
        <v>0</v>
      </c>
      <c r="C182" t="s">
        <v>1395</v>
      </c>
    </row>
    <row r="183" spans="1:3" x14ac:dyDescent="0.25">
      <c r="A183">
        <f t="shared" si="5"/>
        <v>0</v>
      </c>
      <c r="B183">
        <f t="shared" si="6"/>
        <v>0</v>
      </c>
      <c r="C183" t="s">
        <v>1434</v>
      </c>
    </row>
    <row r="184" spans="1:3" x14ac:dyDescent="0.25">
      <c r="A184">
        <f t="shared" si="5"/>
        <v>0</v>
      </c>
      <c r="B184">
        <f t="shared" si="6"/>
        <v>0</v>
      </c>
      <c r="C184" t="s">
        <v>1975</v>
      </c>
    </row>
    <row r="185" spans="1:3" x14ac:dyDescent="0.25">
      <c r="A185">
        <f t="shared" si="5"/>
        <v>0</v>
      </c>
      <c r="B185">
        <f t="shared" si="6"/>
        <v>0</v>
      </c>
      <c r="C185" t="s">
        <v>1362</v>
      </c>
    </row>
    <row r="186" spans="1:3" x14ac:dyDescent="0.25">
      <c r="A186">
        <f t="shared" si="5"/>
        <v>0</v>
      </c>
      <c r="B186">
        <f t="shared" si="6"/>
        <v>0</v>
      </c>
      <c r="C186" t="s">
        <v>1549</v>
      </c>
    </row>
    <row r="187" spans="1:3" x14ac:dyDescent="0.25">
      <c r="A187">
        <f t="shared" si="5"/>
        <v>0</v>
      </c>
      <c r="B187">
        <f t="shared" si="6"/>
        <v>0</v>
      </c>
      <c r="C187" t="s">
        <v>2363</v>
      </c>
    </row>
    <row r="188" spans="1:3" x14ac:dyDescent="0.25">
      <c r="A188">
        <f t="shared" si="5"/>
        <v>0</v>
      </c>
      <c r="B188">
        <f t="shared" si="6"/>
        <v>0</v>
      </c>
      <c r="C188" t="s">
        <v>1976</v>
      </c>
    </row>
    <row r="189" spans="1:3" x14ac:dyDescent="0.25">
      <c r="A189">
        <f t="shared" si="5"/>
        <v>0</v>
      </c>
      <c r="B189">
        <f t="shared" si="6"/>
        <v>0</v>
      </c>
      <c r="C189" t="s">
        <v>3081</v>
      </c>
    </row>
    <row r="190" spans="1:3" x14ac:dyDescent="0.25">
      <c r="A190">
        <f t="shared" si="5"/>
        <v>0</v>
      </c>
      <c r="B190">
        <f t="shared" si="6"/>
        <v>0</v>
      </c>
      <c r="C190" t="s">
        <v>486</v>
      </c>
    </row>
    <row r="191" spans="1:3" x14ac:dyDescent="0.25">
      <c r="A191">
        <f t="shared" si="5"/>
        <v>0</v>
      </c>
      <c r="B191">
        <f t="shared" si="6"/>
        <v>0</v>
      </c>
      <c r="C191" t="s">
        <v>1550</v>
      </c>
    </row>
    <row r="192" spans="1:3" x14ac:dyDescent="0.25">
      <c r="A192">
        <f t="shared" si="5"/>
        <v>0</v>
      </c>
      <c r="B192">
        <f t="shared" si="6"/>
        <v>0</v>
      </c>
      <c r="C192" t="s">
        <v>2920</v>
      </c>
    </row>
    <row r="193" spans="1:3" x14ac:dyDescent="0.25">
      <c r="A193">
        <f t="shared" si="5"/>
        <v>0</v>
      </c>
      <c r="B193">
        <f t="shared" si="6"/>
        <v>0</v>
      </c>
      <c r="C193" t="s">
        <v>318</v>
      </c>
    </row>
    <row r="194" spans="1:3" x14ac:dyDescent="0.25">
      <c r="A194">
        <f t="shared" si="5"/>
        <v>0</v>
      </c>
      <c r="B194">
        <f t="shared" si="6"/>
        <v>0</v>
      </c>
      <c r="C194" t="s">
        <v>413</v>
      </c>
    </row>
    <row r="195" spans="1:3" x14ac:dyDescent="0.25">
      <c r="A195">
        <f t="shared" si="5"/>
        <v>0</v>
      </c>
      <c r="B195">
        <f t="shared" si="6"/>
        <v>0</v>
      </c>
      <c r="C195" t="s">
        <v>1206</v>
      </c>
    </row>
    <row r="196" spans="1:3" x14ac:dyDescent="0.25">
      <c r="A196">
        <f t="shared" ref="A196:A259" si="7">COUNTIF(F:F,C196)</f>
        <v>0</v>
      </c>
      <c r="B196">
        <f t="shared" si="6"/>
        <v>0</v>
      </c>
      <c r="C196" t="s">
        <v>1030</v>
      </c>
    </row>
    <row r="197" spans="1:3" x14ac:dyDescent="0.25">
      <c r="A197">
        <f t="shared" si="7"/>
        <v>0</v>
      </c>
      <c r="B197">
        <f t="shared" si="6"/>
        <v>0</v>
      </c>
      <c r="C197" t="s">
        <v>586</v>
      </c>
    </row>
    <row r="198" spans="1:3" x14ac:dyDescent="0.25">
      <c r="A198">
        <f t="shared" si="7"/>
        <v>0</v>
      </c>
      <c r="B198">
        <f t="shared" ref="B198:B261" si="8">COUNTIF(D:D,C198)</f>
        <v>0</v>
      </c>
      <c r="C198" t="s">
        <v>2178</v>
      </c>
    </row>
    <row r="199" spans="1:3" x14ac:dyDescent="0.25">
      <c r="A199">
        <f t="shared" si="7"/>
        <v>0</v>
      </c>
      <c r="B199">
        <f t="shared" si="8"/>
        <v>0</v>
      </c>
      <c r="C199" t="s">
        <v>2857</v>
      </c>
    </row>
    <row r="200" spans="1:3" x14ac:dyDescent="0.25">
      <c r="A200">
        <f t="shared" si="7"/>
        <v>0</v>
      </c>
      <c r="B200">
        <f t="shared" si="8"/>
        <v>0</v>
      </c>
      <c r="C200" t="s">
        <v>3082</v>
      </c>
    </row>
    <row r="201" spans="1:3" x14ac:dyDescent="0.25">
      <c r="A201">
        <f t="shared" si="7"/>
        <v>0</v>
      </c>
      <c r="B201">
        <f t="shared" si="8"/>
        <v>0</v>
      </c>
      <c r="C201" t="s">
        <v>950</v>
      </c>
    </row>
    <row r="202" spans="1:3" x14ac:dyDescent="0.25">
      <c r="A202">
        <f t="shared" si="7"/>
        <v>0</v>
      </c>
      <c r="B202">
        <f t="shared" si="8"/>
        <v>0</v>
      </c>
      <c r="C202" t="s">
        <v>950</v>
      </c>
    </row>
    <row r="203" spans="1:3" x14ac:dyDescent="0.25">
      <c r="A203">
        <f t="shared" si="7"/>
        <v>0</v>
      </c>
      <c r="B203">
        <f t="shared" si="8"/>
        <v>0</v>
      </c>
      <c r="C203" t="s">
        <v>1802</v>
      </c>
    </row>
    <row r="204" spans="1:3" x14ac:dyDescent="0.25">
      <c r="A204">
        <f t="shared" si="7"/>
        <v>0</v>
      </c>
      <c r="B204">
        <f t="shared" si="8"/>
        <v>0</v>
      </c>
      <c r="C204" t="s">
        <v>1551</v>
      </c>
    </row>
    <row r="205" spans="1:3" x14ac:dyDescent="0.25">
      <c r="A205">
        <f t="shared" si="7"/>
        <v>0</v>
      </c>
      <c r="B205">
        <f t="shared" si="8"/>
        <v>0</v>
      </c>
      <c r="C205" t="s">
        <v>2530</v>
      </c>
    </row>
    <row r="206" spans="1:3" x14ac:dyDescent="0.25">
      <c r="A206">
        <f t="shared" si="7"/>
        <v>0</v>
      </c>
      <c r="B206">
        <f t="shared" si="8"/>
        <v>0</v>
      </c>
      <c r="C206" t="s">
        <v>277</v>
      </c>
    </row>
    <row r="207" spans="1:3" x14ac:dyDescent="0.25">
      <c r="A207">
        <f t="shared" si="7"/>
        <v>0</v>
      </c>
      <c r="B207">
        <f t="shared" si="8"/>
        <v>0</v>
      </c>
      <c r="C207" t="s">
        <v>2364</v>
      </c>
    </row>
    <row r="208" spans="1:3" x14ac:dyDescent="0.25">
      <c r="A208">
        <f t="shared" si="7"/>
        <v>0</v>
      </c>
      <c r="B208">
        <f t="shared" si="8"/>
        <v>0</v>
      </c>
      <c r="C208" t="s">
        <v>523</v>
      </c>
    </row>
    <row r="209" spans="1:3" x14ac:dyDescent="0.25">
      <c r="A209">
        <f t="shared" si="7"/>
        <v>0</v>
      </c>
      <c r="B209">
        <f t="shared" si="8"/>
        <v>0</v>
      </c>
      <c r="C209" t="s">
        <v>1140</v>
      </c>
    </row>
    <row r="210" spans="1:3" x14ac:dyDescent="0.25">
      <c r="A210">
        <f t="shared" si="7"/>
        <v>0</v>
      </c>
      <c r="B210">
        <f t="shared" si="8"/>
        <v>0</v>
      </c>
      <c r="C210" t="s">
        <v>1031</v>
      </c>
    </row>
    <row r="211" spans="1:3" x14ac:dyDescent="0.25">
      <c r="A211">
        <f t="shared" si="7"/>
        <v>0</v>
      </c>
      <c r="B211">
        <f t="shared" si="8"/>
        <v>0</v>
      </c>
      <c r="C211" t="s">
        <v>1141</v>
      </c>
    </row>
    <row r="212" spans="1:3" x14ac:dyDescent="0.25">
      <c r="A212">
        <f t="shared" si="7"/>
        <v>0</v>
      </c>
      <c r="B212">
        <f t="shared" si="8"/>
        <v>0</v>
      </c>
      <c r="C212" t="s">
        <v>1086</v>
      </c>
    </row>
    <row r="213" spans="1:3" x14ac:dyDescent="0.25">
      <c r="A213">
        <f t="shared" si="7"/>
        <v>0</v>
      </c>
      <c r="B213">
        <f t="shared" si="8"/>
        <v>0</v>
      </c>
      <c r="C213" t="s">
        <v>1687</v>
      </c>
    </row>
    <row r="214" spans="1:3" x14ac:dyDescent="0.25">
      <c r="A214">
        <f t="shared" si="7"/>
        <v>0</v>
      </c>
      <c r="B214">
        <f t="shared" si="8"/>
        <v>0</v>
      </c>
      <c r="C214" t="s">
        <v>466</v>
      </c>
    </row>
    <row r="215" spans="1:3" x14ac:dyDescent="0.25">
      <c r="A215">
        <f t="shared" si="7"/>
        <v>0</v>
      </c>
      <c r="B215">
        <f t="shared" si="8"/>
        <v>0</v>
      </c>
      <c r="C215" t="s">
        <v>358</v>
      </c>
    </row>
    <row r="216" spans="1:3" x14ac:dyDescent="0.25">
      <c r="A216">
        <f t="shared" si="7"/>
        <v>0</v>
      </c>
      <c r="B216">
        <f t="shared" si="8"/>
        <v>0</v>
      </c>
      <c r="C216" t="s">
        <v>646</v>
      </c>
    </row>
    <row r="217" spans="1:3" x14ac:dyDescent="0.25">
      <c r="A217">
        <f t="shared" si="7"/>
        <v>0</v>
      </c>
      <c r="B217">
        <f t="shared" si="8"/>
        <v>0</v>
      </c>
      <c r="C217" t="s">
        <v>646</v>
      </c>
    </row>
    <row r="218" spans="1:3" x14ac:dyDescent="0.25">
      <c r="A218">
        <f t="shared" si="7"/>
        <v>0</v>
      </c>
      <c r="B218">
        <f t="shared" si="8"/>
        <v>1</v>
      </c>
      <c r="C218" t="s">
        <v>278</v>
      </c>
    </row>
    <row r="219" spans="1:3" x14ac:dyDescent="0.25">
      <c r="A219">
        <f t="shared" si="7"/>
        <v>0</v>
      </c>
      <c r="B219">
        <f t="shared" si="8"/>
        <v>0</v>
      </c>
      <c r="C219" t="s">
        <v>2813</v>
      </c>
    </row>
    <row r="220" spans="1:3" x14ac:dyDescent="0.25">
      <c r="A220">
        <f t="shared" si="7"/>
        <v>0</v>
      </c>
      <c r="B220">
        <f t="shared" si="8"/>
        <v>0</v>
      </c>
      <c r="C220" t="s">
        <v>2487</v>
      </c>
    </row>
    <row r="221" spans="1:3" x14ac:dyDescent="0.25">
      <c r="A221">
        <f t="shared" si="7"/>
        <v>0</v>
      </c>
      <c r="B221">
        <f t="shared" si="8"/>
        <v>0</v>
      </c>
      <c r="C221" t="s">
        <v>1435</v>
      </c>
    </row>
    <row r="222" spans="1:3" x14ac:dyDescent="0.25">
      <c r="A222">
        <f t="shared" si="7"/>
        <v>0</v>
      </c>
      <c r="B222">
        <f t="shared" si="8"/>
        <v>0</v>
      </c>
      <c r="C222" t="s">
        <v>1435</v>
      </c>
    </row>
    <row r="223" spans="1:3" x14ac:dyDescent="0.25">
      <c r="A223">
        <f t="shared" si="7"/>
        <v>0</v>
      </c>
      <c r="B223">
        <f t="shared" si="8"/>
        <v>0</v>
      </c>
      <c r="C223" t="s">
        <v>178</v>
      </c>
    </row>
    <row r="224" spans="1:3" x14ac:dyDescent="0.25">
      <c r="A224">
        <f t="shared" si="7"/>
        <v>0</v>
      </c>
      <c r="B224">
        <f t="shared" si="8"/>
        <v>0</v>
      </c>
      <c r="C224" t="s">
        <v>1291</v>
      </c>
    </row>
    <row r="225" spans="1:3" x14ac:dyDescent="0.25">
      <c r="A225">
        <f t="shared" si="7"/>
        <v>0</v>
      </c>
      <c r="B225">
        <f t="shared" si="8"/>
        <v>0</v>
      </c>
      <c r="C225" t="s">
        <v>1087</v>
      </c>
    </row>
    <row r="226" spans="1:3" x14ac:dyDescent="0.25">
      <c r="A226">
        <f t="shared" si="7"/>
        <v>0</v>
      </c>
      <c r="B226">
        <f t="shared" si="8"/>
        <v>0</v>
      </c>
      <c r="C226" t="s">
        <v>504</v>
      </c>
    </row>
    <row r="227" spans="1:3" x14ac:dyDescent="0.25">
      <c r="A227">
        <f t="shared" si="7"/>
        <v>0</v>
      </c>
      <c r="B227">
        <f t="shared" si="8"/>
        <v>0</v>
      </c>
      <c r="C227" t="s">
        <v>575</v>
      </c>
    </row>
    <row r="228" spans="1:3" x14ac:dyDescent="0.25">
      <c r="A228">
        <f t="shared" si="7"/>
        <v>0</v>
      </c>
      <c r="B228">
        <f t="shared" si="8"/>
        <v>0</v>
      </c>
      <c r="C228" t="s">
        <v>2350</v>
      </c>
    </row>
    <row r="229" spans="1:3" x14ac:dyDescent="0.25">
      <c r="A229">
        <f t="shared" si="7"/>
        <v>0</v>
      </c>
      <c r="B229">
        <f t="shared" si="8"/>
        <v>0</v>
      </c>
      <c r="C229" t="s">
        <v>2671</v>
      </c>
    </row>
    <row r="230" spans="1:3" x14ac:dyDescent="0.25">
      <c r="A230">
        <f t="shared" si="7"/>
        <v>0</v>
      </c>
      <c r="B230">
        <f t="shared" si="8"/>
        <v>0</v>
      </c>
      <c r="C230" t="s">
        <v>2242</v>
      </c>
    </row>
    <row r="231" spans="1:3" x14ac:dyDescent="0.25">
      <c r="A231">
        <f t="shared" si="7"/>
        <v>0</v>
      </c>
      <c r="B231">
        <f t="shared" si="8"/>
        <v>0</v>
      </c>
      <c r="C231" t="s">
        <v>1552</v>
      </c>
    </row>
    <row r="232" spans="1:3" x14ac:dyDescent="0.25">
      <c r="A232">
        <f t="shared" si="7"/>
        <v>0</v>
      </c>
      <c r="B232">
        <f t="shared" si="8"/>
        <v>0</v>
      </c>
      <c r="C232" t="s">
        <v>414</v>
      </c>
    </row>
    <row r="233" spans="1:3" x14ac:dyDescent="0.25">
      <c r="A233">
        <f t="shared" si="7"/>
        <v>0</v>
      </c>
      <c r="B233">
        <f t="shared" si="8"/>
        <v>0</v>
      </c>
      <c r="C233" t="s">
        <v>1977</v>
      </c>
    </row>
    <row r="234" spans="1:3" x14ac:dyDescent="0.25">
      <c r="A234">
        <f t="shared" si="7"/>
        <v>0</v>
      </c>
      <c r="B234">
        <f t="shared" si="8"/>
        <v>0</v>
      </c>
      <c r="C234" t="s">
        <v>1688</v>
      </c>
    </row>
    <row r="235" spans="1:3" x14ac:dyDescent="0.25">
      <c r="A235">
        <f t="shared" si="7"/>
        <v>0</v>
      </c>
      <c r="B235">
        <f t="shared" si="8"/>
        <v>0</v>
      </c>
      <c r="C235" t="s">
        <v>2921</v>
      </c>
    </row>
    <row r="236" spans="1:3" x14ac:dyDescent="0.25">
      <c r="A236">
        <f t="shared" si="7"/>
        <v>0</v>
      </c>
      <c r="B236">
        <f t="shared" si="8"/>
        <v>0</v>
      </c>
      <c r="C236" t="s">
        <v>1207</v>
      </c>
    </row>
    <row r="237" spans="1:3" x14ac:dyDescent="0.25">
      <c r="A237">
        <f t="shared" si="7"/>
        <v>0</v>
      </c>
      <c r="B237">
        <f t="shared" si="8"/>
        <v>0</v>
      </c>
      <c r="C237" t="s">
        <v>903</v>
      </c>
    </row>
    <row r="238" spans="1:3" x14ac:dyDescent="0.25">
      <c r="A238">
        <f t="shared" si="7"/>
        <v>0</v>
      </c>
      <c r="B238">
        <f t="shared" si="8"/>
        <v>0</v>
      </c>
      <c r="C238" t="s">
        <v>903</v>
      </c>
    </row>
    <row r="239" spans="1:3" x14ac:dyDescent="0.25">
      <c r="A239">
        <f t="shared" si="7"/>
        <v>0</v>
      </c>
      <c r="B239">
        <f t="shared" si="8"/>
        <v>0</v>
      </c>
      <c r="C239" t="s">
        <v>2050</v>
      </c>
    </row>
    <row r="240" spans="1:3" x14ac:dyDescent="0.25">
      <c r="A240">
        <f t="shared" si="7"/>
        <v>0</v>
      </c>
      <c r="B240">
        <f t="shared" si="8"/>
        <v>0</v>
      </c>
      <c r="C240" t="s">
        <v>2050</v>
      </c>
    </row>
    <row r="241" spans="1:3" x14ac:dyDescent="0.25">
      <c r="A241">
        <f t="shared" si="7"/>
        <v>0</v>
      </c>
      <c r="B241">
        <f t="shared" si="8"/>
        <v>0</v>
      </c>
      <c r="C241" t="s">
        <v>2304</v>
      </c>
    </row>
    <row r="242" spans="1:3" x14ac:dyDescent="0.25">
      <c r="A242">
        <f t="shared" si="7"/>
        <v>0</v>
      </c>
      <c r="B242">
        <f t="shared" si="8"/>
        <v>0</v>
      </c>
      <c r="C242" t="s">
        <v>1689</v>
      </c>
    </row>
    <row r="243" spans="1:3" x14ac:dyDescent="0.25">
      <c r="A243">
        <f t="shared" si="7"/>
        <v>0</v>
      </c>
      <c r="B243">
        <f t="shared" si="8"/>
        <v>0</v>
      </c>
      <c r="C243" t="s">
        <v>2179</v>
      </c>
    </row>
    <row r="244" spans="1:3" x14ac:dyDescent="0.25">
      <c r="A244">
        <f t="shared" si="7"/>
        <v>0</v>
      </c>
      <c r="B244">
        <f t="shared" si="8"/>
        <v>0</v>
      </c>
      <c r="C244" t="s">
        <v>1690</v>
      </c>
    </row>
    <row r="245" spans="1:3" x14ac:dyDescent="0.25">
      <c r="A245">
        <f t="shared" si="7"/>
        <v>0</v>
      </c>
      <c r="B245">
        <f t="shared" si="8"/>
        <v>0</v>
      </c>
      <c r="C245" t="s">
        <v>285</v>
      </c>
    </row>
    <row r="246" spans="1:3" x14ac:dyDescent="0.25">
      <c r="A246">
        <f t="shared" si="7"/>
        <v>0</v>
      </c>
      <c r="B246">
        <f t="shared" si="8"/>
        <v>0</v>
      </c>
      <c r="C246" t="s">
        <v>1208</v>
      </c>
    </row>
    <row r="247" spans="1:3" x14ac:dyDescent="0.25">
      <c r="A247">
        <f t="shared" si="7"/>
        <v>0</v>
      </c>
      <c r="B247">
        <f t="shared" si="8"/>
        <v>0</v>
      </c>
      <c r="C247" t="s">
        <v>2488</v>
      </c>
    </row>
    <row r="248" spans="1:3" x14ac:dyDescent="0.25">
      <c r="A248">
        <f t="shared" si="7"/>
        <v>0</v>
      </c>
      <c r="B248">
        <f t="shared" si="8"/>
        <v>0</v>
      </c>
      <c r="C248" t="s">
        <v>2243</v>
      </c>
    </row>
    <row r="249" spans="1:3" x14ac:dyDescent="0.25">
      <c r="A249">
        <f t="shared" si="7"/>
        <v>0</v>
      </c>
      <c r="B249">
        <f t="shared" si="8"/>
        <v>0</v>
      </c>
      <c r="C249" t="s">
        <v>759</v>
      </c>
    </row>
    <row r="250" spans="1:3" x14ac:dyDescent="0.25">
      <c r="A250">
        <f t="shared" si="7"/>
        <v>0</v>
      </c>
      <c r="B250">
        <f t="shared" si="8"/>
        <v>0</v>
      </c>
      <c r="C250" t="s">
        <v>1436</v>
      </c>
    </row>
    <row r="251" spans="1:3" x14ac:dyDescent="0.25">
      <c r="A251">
        <f t="shared" si="7"/>
        <v>0</v>
      </c>
      <c r="B251">
        <f t="shared" si="8"/>
        <v>0</v>
      </c>
      <c r="C251" t="s">
        <v>1292</v>
      </c>
    </row>
    <row r="252" spans="1:3" x14ac:dyDescent="0.25">
      <c r="A252">
        <f t="shared" si="7"/>
        <v>0</v>
      </c>
      <c r="B252">
        <f t="shared" si="8"/>
        <v>0</v>
      </c>
      <c r="C252" t="s">
        <v>1142</v>
      </c>
    </row>
    <row r="253" spans="1:3" x14ac:dyDescent="0.25">
      <c r="A253">
        <f t="shared" si="7"/>
        <v>0</v>
      </c>
      <c r="B253">
        <f t="shared" si="8"/>
        <v>0</v>
      </c>
      <c r="C253" t="s">
        <v>2858</v>
      </c>
    </row>
    <row r="254" spans="1:3" x14ac:dyDescent="0.25">
      <c r="A254">
        <f t="shared" si="7"/>
        <v>0</v>
      </c>
      <c r="B254">
        <f t="shared" si="8"/>
        <v>0</v>
      </c>
      <c r="C254" t="s">
        <v>452</v>
      </c>
    </row>
    <row r="255" spans="1:3" x14ac:dyDescent="0.25">
      <c r="A255">
        <f t="shared" si="7"/>
        <v>0</v>
      </c>
      <c r="B255">
        <f t="shared" si="8"/>
        <v>0</v>
      </c>
      <c r="C255" t="s">
        <v>1830</v>
      </c>
    </row>
    <row r="256" spans="1:3" x14ac:dyDescent="0.25">
      <c r="A256">
        <f t="shared" si="7"/>
        <v>0</v>
      </c>
      <c r="B256">
        <f t="shared" si="8"/>
        <v>0</v>
      </c>
      <c r="C256" t="s">
        <v>1143</v>
      </c>
    </row>
    <row r="257" spans="1:3" x14ac:dyDescent="0.25">
      <c r="A257">
        <f t="shared" si="7"/>
        <v>0</v>
      </c>
      <c r="B257">
        <f t="shared" si="8"/>
        <v>0</v>
      </c>
      <c r="C257" t="s">
        <v>1437</v>
      </c>
    </row>
    <row r="258" spans="1:3" x14ac:dyDescent="0.25">
      <c r="A258">
        <f t="shared" si="7"/>
        <v>0</v>
      </c>
      <c r="B258">
        <f t="shared" si="8"/>
        <v>0</v>
      </c>
      <c r="C258" t="s">
        <v>2814</v>
      </c>
    </row>
    <row r="259" spans="1:3" x14ac:dyDescent="0.25">
      <c r="A259">
        <f t="shared" si="7"/>
        <v>0</v>
      </c>
      <c r="B259">
        <f t="shared" si="8"/>
        <v>0</v>
      </c>
      <c r="C259" t="s">
        <v>2815</v>
      </c>
    </row>
    <row r="260" spans="1:3" x14ac:dyDescent="0.25">
      <c r="A260">
        <f t="shared" ref="A260:A323" si="9">COUNTIF(F:F,C260)</f>
        <v>0</v>
      </c>
      <c r="B260">
        <f t="shared" si="8"/>
        <v>0</v>
      </c>
      <c r="C260" t="s">
        <v>1831</v>
      </c>
    </row>
    <row r="261" spans="1:3" x14ac:dyDescent="0.25">
      <c r="A261">
        <f t="shared" si="9"/>
        <v>0</v>
      </c>
      <c r="B261">
        <f t="shared" si="8"/>
        <v>0</v>
      </c>
      <c r="C261" t="s">
        <v>1144</v>
      </c>
    </row>
    <row r="262" spans="1:3" x14ac:dyDescent="0.25">
      <c r="A262">
        <f t="shared" si="9"/>
        <v>0</v>
      </c>
      <c r="B262">
        <f t="shared" ref="B262:B325" si="10">COUNTIF(D:D,C262)</f>
        <v>0</v>
      </c>
      <c r="C262" t="s">
        <v>1293</v>
      </c>
    </row>
    <row r="263" spans="1:3" x14ac:dyDescent="0.25">
      <c r="A263">
        <f t="shared" si="9"/>
        <v>0</v>
      </c>
      <c r="B263">
        <f t="shared" si="10"/>
        <v>0</v>
      </c>
      <c r="C263" t="s">
        <v>728</v>
      </c>
    </row>
    <row r="264" spans="1:3" x14ac:dyDescent="0.25">
      <c r="A264">
        <f t="shared" si="9"/>
        <v>0</v>
      </c>
      <c r="B264">
        <f t="shared" si="10"/>
        <v>0</v>
      </c>
      <c r="C264" t="s">
        <v>1396</v>
      </c>
    </row>
    <row r="265" spans="1:3" x14ac:dyDescent="0.25">
      <c r="A265">
        <f t="shared" si="9"/>
        <v>0</v>
      </c>
      <c r="B265">
        <f t="shared" si="10"/>
        <v>0</v>
      </c>
      <c r="C265" t="s">
        <v>1145</v>
      </c>
    </row>
    <row r="266" spans="1:3" x14ac:dyDescent="0.25">
      <c r="A266">
        <f t="shared" si="9"/>
        <v>0</v>
      </c>
      <c r="B266">
        <f t="shared" si="10"/>
        <v>0</v>
      </c>
      <c r="C266" t="s">
        <v>2761</v>
      </c>
    </row>
    <row r="267" spans="1:3" x14ac:dyDescent="0.25">
      <c r="A267">
        <f t="shared" si="9"/>
        <v>0</v>
      </c>
      <c r="B267">
        <f t="shared" si="10"/>
        <v>0</v>
      </c>
      <c r="C267" t="s">
        <v>824</v>
      </c>
    </row>
    <row r="268" spans="1:3" x14ac:dyDescent="0.25">
      <c r="A268">
        <f t="shared" si="9"/>
        <v>0</v>
      </c>
      <c r="B268">
        <f t="shared" si="10"/>
        <v>0</v>
      </c>
      <c r="C268" t="s">
        <v>825</v>
      </c>
    </row>
    <row r="269" spans="1:3" x14ac:dyDescent="0.25">
      <c r="A269">
        <f t="shared" si="9"/>
        <v>0</v>
      </c>
      <c r="B269">
        <f t="shared" si="10"/>
        <v>0</v>
      </c>
      <c r="C269" t="s">
        <v>673</v>
      </c>
    </row>
    <row r="270" spans="1:3" x14ac:dyDescent="0.25">
      <c r="A270">
        <f t="shared" si="9"/>
        <v>0</v>
      </c>
      <c r="B270">
        <f t="shared" si="10"/>
        <v>0</v>
      </c>
      <c r="C270" t="s">
        <v>801</v>
      </c>
    </row>
    <row r="271" spans="1:3" x14ac:dyDescent="0.25">
      <c r="A271">
        <f t="shared" si="9"/>
        <v>0</v>
      </c>
      <c r="B271">
        <f t="shared" si="10"/>
        <v>0</v>
      </c>
      <c r="C271" t="s">
        <v>924</v>
      </c>
    </row>
    <row r="272" spans="1:3" x14ac:dyDescent="0.25">
      <c r="A272">
        <f t="shared" si="9"/>
        <v>0</v>
      </c>
      <c r="B272">
        <f t="shared" si="10"/>
        <v>0</v>
      </c>
      <c r="C272" t="s">
        <v>1088</v>
      </c>
    </row>
    <row r="273" spans="1:3" x14ac:dyDescent="0.25">
      <c r="A273">
        <f t="shared" si="9"/>
        <v>0</v>
      </c>
      <c r="B273">
        <f t="shared" si="10"/>
        <v>0</v>
      </c>
      <c r="C273" t="s">
        <v>2980</v>
      </c>
    </row>
    <row r="274" spans="1:3" x14ac:dyDescent="0.25">
      <c r="A274">
        <f t="shared" si="9"/>
        <v>0</v>
      </c>
      <c r="B274">
        <f t="shared" si="10"/>
        <v>0</v>
      </c>
      <c r="C274" t="s">
        <v>2051</v>
      </c>
    </row>
    <row r="275" spans="1:3" x14ac:dyDescent="0.25">
      <c r="A275">
        <f t="shared" si="9"/>
        <v>0</v>
      </c>
      <c r="B275">
        <f t="shared" si="10"/>
        <v>0</v>
      </c>
      <c r="C275" t="s">
        <v>3156</v>
      </c>
    </row>
    <row r="276" spans="1:3" x14ac:dyDescent="0.25">
      <c r="A276">
        <f t="shared" si="9"/>
        <v>0</v>
      </c>
      <c r="B276">
        <f t="shared" si="10"/>
        <v>0</v>
      </c>
      <c r="C276" t="s">
        <v>3002</v>
      </c>
    </row>
    <row r="277" spans="1:3" x14ac:dyDescent="0.25">
      <c r="A277">
        <f t="shared" si="9"/>
        <v>0</v>
      </c>
      <c r="B277">
        <f t="shared" si="10"/>
        <v>0</v>
      </c>
      <c r="C277" t="s">
        <v>2052</v>
      </c>
    </row>
    <row r="278" spans="1:3" x14ac:dyDescent="0.25">
      <c r="A278">
        <f t="shared" si="9"/>
        <v>0</v>
      </c>
      <c r="B278">
        <f t="shared" si="10"/>
        <v>0</v>
      </c>
      <c r="C278" t="s">
        <v>1294</v>
      </c>
    </row>
    <row r="279" spans="1:3" x14ac:dyDescent="0.25">
      <c r="A279">
        <f t="shared" si="9"/>
        <v>0</v>
      </c>
      <c r="B279">
        <f t="shared" si="10"/>
        <v>0</v>
      </c>
      <c r="C279" t="s">
        <v>524</v>
      </c>
    </row>
    <row r="280" spans="1:3" x14ac:dyDescent="0.25">
      <c r="A280">
        <f t="shared" si="9"/>
        <v>0</v>
      </c>
      <c r="B280">
        <f t="shared" si="10"/>
        <v>0</v>
      </c>
      <c r="C280" t="s">
        <v>1621</v>
      </c>
    </row>
    <row r="281" spans="1:3" x14ac:dyDescent="0.25">
      <c r="A281">
        <f t="shared" si="9"/>
        <v>0</v>
      </c>
      <c r="B281">
        <f t="shared" si="10"/>
        <v>0</v>
      </c>
      <c r="C281" t="s">
        <v>398</v>
      </c>
    </row>
    <row r="282" spans="1:3" x14ac:dyDescent="0.25">
      <c r="A282">
        <f t="shared" si="9"/>
        <v>0</v>
      </c>
      <c r="B282">
        <f t="shared" si="10"/>
        <v>0</v>
      </c>
      <c r="C282" t="s">
        <v>1885</v>
      </c>
    </row>
    <row r="283" spans="1:3" x14ac:dyDescent="0.25">
      <c r="A283">
        <f t="shared" si="9"/>
        <v>0</v>
      </c>
      <c r="B283">
        <f t="shared" si="10"/>
        <v>0</v>
      </c>
      <c r="C283" t="s">
        <v>1553</v>
      </c>
    </row>
    <row r="284" spans="1:3" x14ac:dyDescent="0.25">
      <c r="A284">
        <f t="shared" si="9"/>
        <v>0</v>
      </c>
      <c r="B284">
        <f t="shared" si="10"/>
        <v>0</v>
      </c>
      <c r="C284" t="s">
        <v>1553</v>
      </c>
    </row>
    <row r="285" spans="1:3" x14ac:dyDescent="0.25">
      <c r="A285">
        <f t="shared" si="9"/>
        <v>0</v>
      </c>
      <c r="B285">
        <f t="shared" si="10"/>
        <v>0</v>
      </c>
      <c r="C285" t="s">
        <v>2709</v>
      </c>
    </row>
    <row r="286" spans="1:3" x14ac:dyDescent="0.25">
      <c r="A286">
        <f t="shared" si="9"/>
        <v>0</v>
      </c>
      <c r="B286">
        <f t="shared" si="10"/>
        <v>0</v>
      </c>
      <c r="C286" t="s">
        <v>1209</v>
      </c>
    </row>
    <row r="287" spans="1:3" x14ac:dyDescent="0.25">
      <c r="A287">
        <f t="shared" si="9"/>
        <v>0</v>
      </c>
      <c r="B287">
        <f t="shared" si="10"/>
        <v>0</v>
      </c>
      <c r="C287" t="s">
        <v>501</v>
      </c>
    </row>
    <row r="288" spans="1:3" x14ac:dyDescent="0.25">
      <c r="A288">
        <f t="shared" si="9"/>
        <v>0</v>
      </c>
      <c r="B288">
        <f t="shared" si="10"/>
        <v>0</v>
      </c>
      <c r="C288" t="s">
        <v>1886</v>
      </c>
    </row>
    <row r="289" spans="1:3" x14ac:dyDescent="0.25">
      <c r="A289">
        <f t="shared" si="9"/>
        <v>0</v>
      </c>
      <c r="B289">
        <f t="shared" si="10"/>
        <v>0</v>
      </c>
      <c r="C289" t="s">
        <v>647</v>
      </c>
    </row>
    <row r="290" spans="1:3" x14ac:dyDescent="0.25">
      <c r="A290">
        <f t="shared" si="9"/>
        <v>0</v>
      </c>
      <c r="B290">
        <f t="shared" si="10"/>
        <v>0</v>
      </c>
      <c r="C290" t="s">
        <v>1438</v>
      </c>
    </row>
    <row r="291" spans="1:3" x14ac:dyDescent="0.25">
      <c r="A291">
        <f t="shared" si="9"/>
        <v>0</v>
      </c>
      <c r="B291">
        <f t="shared" si="10"/>
        <v>0</v>
      </c>
      <c r="C291" t="s">
        <v>2593</v>
      </c>
    </row>
    <row r="292" spans="1:3" x14ac:dyDescent="0.25">
      <c r="A292">
        <f t="shared" si="9"/>
        <v>0</v>
      </c>
      <c r="B292">
        <f t="shared" si="10"/>
        <v>0</v>
      </c>
      <c r="C292" t="s">
        <v>2053</v>
      </c>
    </row>
    <row r="293" spans="1:3" x14ac:dyDescent="0.25">
      <c r="A293">
        <f t="shared" si="9"/>
        <v>0</v>
      </c>
      <c r="B293">
        <f t="shared" si="10"/>
        <v>1</v>
      </c>
      <c r="C293" t="s">
        <v>339</v>
      </c>
    </row>
    <row r="294" spans="1:3" x14ac:dyDescent="0.25">
      <c r="A294">
        <f t="shared" si="9"/>
        <v>0</v>
      </c>
      <c r="B294">
        <f t="shared" si="10"/>
        <v>0</v>
      </c>
      <c r="C294" t="s">
        <v>1363</v>
      </c>
    </row>
    <row r="295" spans="1:3" x14ac:dyDescent="0.25">
      <c r="A295">
        <f t="shared" si="9"/>
        <v>0</v>
      </c>
      <c r="B295">
        <f t="shared" si="10"/>
        <v>0</v>
      </c>
      <c r="C295" t="s">
        <v>1295</v>
      </c>
    </row>
    <row r="296" spans="1:3" x14ac:dyDescent="0.25">
      <c r="A296">
        <f t="shared" si="9"/>
        <v>0</v>
      </c>
      <c r="B296">
        <f t="shared" si="10"/>
        <v>0</v>
      </c>
      <c r="C296" t="s">
        <v>1691</v>
      </c>
    </row>
    <row r="297" spans="1:3" x14ac:dyDescent="0.25">
      <c r="A297">
        <f t="shared" si="9"/>
        <v>0</v>
      </c>
      <c r="B297">
        <f t="shared" si="10"/>
        <v>0</v>
      </c>
      <c r="C297" t="s">
        <v>2772</v>
      </c>
    </row>
    <row r="298" spans="1:3" x14ac:dyDescent="0.25">
      <c r="A298">
        <f t="shared" si="9"/>
        <v>0</v>
      </c>
      <c r="B298">
        <f t="shared" si="10"/>
        <v>0</v>
      </c>
      <c r="C298" t="s">
        <v>1364</v>
      </c>
    </row>
    <row r="299" spans="1:3" x14ac:dyDescent="0.25">
      <c r="A299">
        <f t="shared" si="9"/>
        <v>0</v>
      </c>
      <c r="B299">
        <f t="shared" si="10"/>
        <v>0</v>
      </c>
      <c r="C299" t="s">
        <v>2305</v>
      </c>
    </row>
    <row r="300" spans="1:3" x14ac:dyDescent="0.25">
      <c r="A300">
        <f t="shared" si="9"/>
        <v>0</v>
      </c>
      <c r="B300">
        <f t="shared" si="10"/>
        <v>1</v>
      </c>
      <c r="C300" t="s">
        <v>279</v>
      </c>
    </row>
    <row r="301" spans="1:3" x14ac:dyDescent="0.25">
      <c r="A301">
        <f t="shared" si="9"/>
        <v>0</v>
      </c>
      <c r="B301">
        <f t="shared" si="10"/>
        <v>0</v>
      </c>
      <c r="C301" t="s">
        <v>1622</v>
      </c>
    </row>
    <row r="302" spans="1:3" x14ac:dyDescent="0.25">
      <c r="A302">
        <f t="shared" si="9"/>
        <v>0</v>
      </c>
      <c r="B302">
        <f t="shared" si="10"/>
        <v>0</v>
      </c>
      <c r="C302" t="s">
        <v>1555</v>
      </c>
    </row>
    <row r="303" spans="1:3" x14ac:dyDescent="0.25">
      <c r="A303">
        <f t="shared" si="9"/>
        <v>0</v>
      </c>
      <c r="B303">
        <f t="shared" si="10"/>
        <v>0</v>
      </c>
      <c r="C303" t="s">
        <v>160</v>
      </c>
    </row>
    <row r="304" spans="1:3" x14ac:dyDescent="0.25">
      <c r="A304">
        <f t="shared" si="9"/>
        <v>0</v>
      </c>
      <c r="B304">
        <f t="shared" si="10"/>
        <v>0</v>
      </c>
      <c r="C304" t="s">
        <v>1032</v>
      </c>
    </row>
    <row r="305" spans="1:3" x14ac:dyDescent="0.25">
      <c r="A305">
        <f t="shared" si="9"/>
        <v>0</v>
      </c>
      <c r="B305">
        <f t="shared" si="10"/>
        <v>0</v>
      </c>
      <c r="C305" t="s">
        <v>2418</v>
      </c>
    </row>
    <row r="306" spans="1:3" x14ac:dyDescent="0.25">
      <c r="A306">
        <f t="shared" si="9"/>
        <v>0</v>
      </c>
      <c r="B306">
        <f t="shared" si="10"/>
        <v>0</v>
      </c>
      <c r="C306" t="s">
        <v>892</v>
      </c>
    </row>
    <row r="307" spans="1:3" x14ac:dyDescent="0.25">
      <c r="A307">
        <f t="shared" si="9"/>
        <v>0</v>
      </c>
      <c r="B307">
        <f t="shared" si="10"/>
        <v>0</v>
      </c>
      <c r="C307" t="s">
        <v>2816</v>
      </c>
    </row>
    <row r="308" spans="1:3" x14ac:dyDescent="0.25">
      <c r="A308">
        <f t="shared" si="9"/>
        <v>0</v>
      </c>
      <c r="B308">
        <f t="shared" si="10"/>
        <v>0</v>
      </c>
      <c r="C308" t="s">
        <v>2859</v>
      </c>
    </row>
    <row r="309" spans="1:3" x14ac:dyDescent="0.25">
      <c r="A309">
        <f t="shared" si="9"/>
        <v>0</v>
      </c>
      <c r="B309">
        <f t="shared" si="10"/>
        <v>0</v>
      </c>
      <c r="C309" t="s">
        <v>803</v>
      </c>
    </row>
    <row r="310" spans="1:3" x14ac:dyDescent="0.25">
      <c r="A310">
        <f t="shared" si="9"/>
        <v>0</v>
      </c>
      <c r="B310">
        <f t="shared" si="10"/>
        <v>0</v>
      </c>
      <c r="C310" t="s">
        <v>803</v>
      </c>
    </row>
    <row r="311" spans="1:3" x14ac:dyDescent="0.25">
      <c r="A311">
        <f t="shared" si="9"/>
        <v>0</v>
      </c>
      <c r="B311">
        <f t="shared" si="10"/>
        <v>0</v>
      </c>
      <c r="C311" t="s">
        <v>803</v>
      </c>
    </row>
    <row r="312" spans="1:3" x14ac:dyDescent="0.25">
      <c r="A312">
        <f t="shared" si="9"/>
        <v>0</v>
      </c>
      <c r="B312">
        <f t="shared" si="10"/>
        <v>0</v>
      </c>
      <c r="C312" t="s">
        <v>760</v>
      </c>
    </row>
    <row r="313" spans="1:3" x14ac:dyDescent="0.25">
      <c r="A313">
        <f t="shared" si="9"/>
        <v>0</v>
      </c>
      <c r="B313">
        <f t="shared" si="10"/>
        <v>0</v>
      </c>
      <c r="C313" t="s">
        <v>760</v>
      </c>
    </row>
    <row r="314" spans="1:3" x14ac:dyDescent="0.25">
      <c r="A314">
        <f t="shared" si="9"/>
        <v>0</v>
      </c>
      <c r="B314">
        <f t="shared" si="10"/>
        <v>0</v>
      </c>
      <c r="C314" t="s">
        <v>2710</v>
      </c>
    </row>
    <row r="315" spans="1:3" x14ac:dyDescent="0.25">
      <c r="A315">
        <f t="shared" si="9"/>
        <v>0</v>
      </c>
      <c r="B315">
        <f t="shared" si="10"/>
        <v>0</v>
      </c>
      <c r="C315" t="s">
        <v>2489</v>
      </c>
    </row>
    <row r="316" spans="1:3" x14ac:dyDescent="0.25">
      <c r="A316">
        <f t="shared" si="9"/>
        <v>0</v>
      </c>
      <c r="B316">
        <f t="shared" si="10"/>
        <v>0</v>
      </c>
      <c r="C316" t="s">
        <v>1210</v>
      </c>
    </row>
    <row r="317" spans="1:3" x14ac:dyDescent="0.25">
      <c r="A317">
        <f t="shared" si="9"/>
        <v>0</v>
      </c>
      <c r="B317">
        <f t="shared" si="10"/>
        <v>0</v>
      </c>
      <c r="C317" t="s">
        <v>826</v>
      </c>
    </row>
    <row r="318" spans="1:3" x14ac:dyDescent="0.25">
      <c r="A318">
        <f t="shared" si="9"/>
        <v>0</v>
      </c>
      <c r="B318">
        <f t="shared" si="10"/>
        <v>0</v>
      </c>
      <c r="C318" t="s">
        <v>1978</v>
      </c>
    </row>
    <row r="319" spans="1:3" x14ac:dyDescent="0.25">
      <c r="A319">
        <f t="shared" si="9"/>
        <v>0</v>
      </c>
      <c r="B319">
        <f t="shared" si="10"/>
        <v>0</v>
      </c>
      <c r="C319" t="s">
        <v>2180</v>
      </c>
    </row>
    <row r="320" spans="1:3" x14ac:dyDescent="0.25">
      <c r="A320">
        <f t="shared" si="9"/>
        <v>0</v>
      </c>
      <c r="B320">
        <f t="shared" si="10"/>
        <v>0</v>
      </c>
      <c r="C320" t="s">
        <v>2365</v>
      </c>
    </row>
    <row r="321" spans="1:3" x14ac:dyDescent="0.25">
      <c r="A321">
        <f t="shared" si="9"/>
        <v>0</v>
      </c>
      <c r="B321">
        <f t="shared" si="10"/>
        <v>0</v>
      </c>
      <c r="C321" t="s">
        <v>3157</v>
      </c>
    </row>
    <row r="322" spans="1:3" x14ac:dyDescent="0.25">
      <c r="A322">
        <f t="shared" si="9"/>
        <v>0</v>
      </c>
      <c r="B322">
        <f t="shared" si="10"/>
        <v>0</v>
      </c>
      <c r="C322" t="s">
        <v>2181</v>
      </c>
    </row>
    <row r="323" spans="1:3" x14ac:dyDescent="0.25">
      <c r="A323">
        <f t="shared" si="9"/>
        <v>0</v>
      </c>
      <c r="B323">
        <f t="shared" si="10"/>
        <v>0</v>
      </c>
      <c r="C323" t="s">
        <v>3003</v>
      </c>
    </row>
    <row r="324" spans="1:3" x14ac:dyDescent="0.25">
      <c r="A324">
        <f t="shared" ref="A324:A387" si="11">COUNTIF(F:F,C324)</f>
        <v>0</v>
      </c>
      <c r="B324">
        <f t="shared" si="10"/>
        <v>0</v>
      </c>
      <c r="C324" t="s">
        <v>2976</v>
      </c>
    </row>
    <row r="325" spans="1:3" x14ac:dyDescent="0.25">
      <c r="A325">
        <f t="shared" si="11"/>
        <v>0</v>
      </c>
      <c r="B325">
        <f t="shared" si="10"/>
        <v>0</v>
      </c>
      <c r="C325" t="s">
        <v>1344</v>
      </c>
    </row>
    <row r="326" spans="1:3" x14ac:dyDescent="0.25">
      <c r="A326">
        <f t="shared" si="11"/>
        <v>0</v>
      </c>
      <c r="B326">
        <f t="shared" ref="B326:B389" si="12">COUNTIF(D:D,C326)</f>
        <v>0</v>
      </c>
      <c r="C326" t="s">
        <v>991</v>
      </c>
    </row>
    <row r="327" spans="1:3" x14ac:dyDescent="0.25">
      <c r="A327">
        <f t="shared" si="11"/>
        <v>0</v>
      </c>
      <c r="B327">
        <f t="shared" si="12"/>
        <v>0</v>
      </c>
      <c r="C327" t="s">
        <v>2531</v>
      </c>
    </row>
    <row r="328" spans="1:3" x14ac:dyDescent="0.25">
      <c r="A328">
        <f t="shared" si="11"/>
        <v>0</v>
      </c>
      <c r="B328">
        <f t="shared" si="12"/>
        <v>0</v>
      </c>
      <c r="C328" t="s">
        <v>1211</v>
      </c>
    </row>
    <row r="329" spans="1:3" x14ac:dyDescent="0.25">
      <c r="A329">
        <f t="shared" si="11"/>
        <v>0</v>
      </c>
      <c r="B329">
        <f t="shared" si="12"/>
        <v>0</v>
      </c>
      <c r="C329" t="s">
        <v>2631</v>
      </c>
    </row>
    <row r="330" spans="1:3" x14ac:dyDescent="0.25">
      <c r="A330">
        <f t="shared" si="11"/>
        <v>0</v>
      </c>
      <c r="B330">
        <f t="shared" si="12"/>
        <v>0</v>
      </c>
      <c r="C330" t="s">
        <v>908</v>
      </c>
    </row>
    <row r="331" spans="1:3" x14ac:dyDescent="0.25">
      <c r="A331">
        <f t="shared" si="11"/>
        <v>0</v>
      </c>
      <c r="B331">
        <f t="shared" si="12"/>
        <v>0</v>
      </c>
      <c r="C331" t="s">
        <v>908</v>
      </c>
    </row>
    <row r="332" spans="1:3" x14ac:dyDescent="0.25">
      <c r="A332">
        <f t="shared" si="11"/>
        <v>0</v>
      </c>
      <c r="B332">
        <f t="shared" si="12"/>
        <v>0</v>
      </c>
      <c r="C332" t="s">
        <v>908</v>
      </c>
    </row>
    <row r="333" spans="1:3" x14ac:dyDescent="0.25">
      <c r="A333">
        <f t="shared" si="11"/>
        <v>0</v>
      </c>
      <c r="B333">
        <f t="shared" si="12"/>
        <v>0</v>
      </c>
      <c r="C333" t="s">
        <v>521</v>
      </c>
    </row>
    <row r="334" spans="1:3" x14ac:dyDescent="0.25">
      <c r="A334">
        <f t="shared" si="11"/>
        <v>0</v>
      </c>
      <c r="B334">
        <f t="shared" si="12"/>
        <v>0</v>
      </c>
      <c r="C334" t="s">
        <v>1623</v>
      </c>
    </row>
    <row r="335" spans="1:3" x14ac:dyDescent="0.25">
      <c r="A335">
        <f t="shared" si="11"/>
        <v>0</v>
      </c>
      <c r="B335">
        <f t="shared" si="12"/>
        <v>0</v>
      </c>
      <c r="C335" t="s">
        <v>3158</v>
      </c>
    </row>
    <row r="336" spans="1:3" x14ac:dyDescent="0.25">
      <c r="A336">
        <f t="shared" si="11"/>
        <v>0</v>
      </c>
      <c r="B336">
        <f t="shared" si="12"/>
        <v>0</v>
      </c>
      <c r="C336" t="s">
        <v>1556</v>
      </c>
    </row>
    <row r="337" spans="1:3" x14ac:dyDescent="0.25">
      <c r="A337">
        <f t="shared" si="11"/>
        <v>0</v>
      </c>
      <c r="B337">
        <f t="shared" si="12"/>
        <v>0</v>
      </c>
      <c r="C337" t="s">
        <v>2466</v>
      </c>
    </row>
    <row r="338" spans="1:3" x14ac:dyDescent="0.25">
      <c r="A338">
        <f t="shared" si="11"/>
        <v>0</v>
      </c>
      <c r="B338">
        <f t="shared" si="12"/>
        <v>0</v>
      </c>
      <c r="C338" t="s">
        <v>2632</v>
      </c>
    </row>
    <row r="339" spans="1:3" x14ac:dyDescent="0.25">
      <c r="A339">
        <f t="shared" si="11"/>
        <v>0</v>
      </c>
      <c r="B339">
        <f t="shared" si="12"/>
        <v>0</v>
      </c>
      <c r="C339" t="s">
        <v>2137</v>
      </c>
    </row>
    <row r="340" spans="1:3" x14ac:dyDescent="0.25">
      <c r="A340">
        <f t="shared" si="11"/>
        <v>0</v>
      </c>
      <c r="B340">
        <f t="shared" si="12"/>
        <v>0</v>
      </c>
      <c r="C340" t="s">
        <v>2111</v>
      </c>
    </row>
    <row r="341" spans="1:3" x14ac:dyDescent="0.25">
      <c r="A341">
        <f t="shared" si="11"/>
        <v>0</v>
      </c>
      <c r="B341">
        <f t="shared" si="12"/>
        <v>0</v>
      </c>
      <c r="C341" t="s">
        <v>1089</v>
      </c>
    </row>
    <row r="342" spans="1:3" x14ac:dyDescent="0.25">
      <c r="A342">
        <f t="shared" si="11"/>
        <v>0</v>
      </c>
      <c r="B342">
        <f t="shared" si="12"/>
        <v>0</v>
      </c>
      <c r="C342" t="s">
        <v>2672</v>
      </c>
    </row>
    <row r="343" spans="1:3" x14ac:dyDescent="0.25">
      <c r="A343">
        <f t="shared" si="11"/>
        <v>0</v>
      </c>
      <c r="B343">
        <f t="shared" si="12"/>
        <v>0</v>
      </c>
      <c r="C343" t="s">
        <v>1803</v>
      </c>
    </row>
    <row r="344" spans="1:3" x14ac:dyDescent="0.25">
      <c r="A344">
        <f t="shared" si="11"/>
        <v>0</v>
      </c>
      <c r="B344">
        <f t="shared" si="12"/>
        <v>0</v>
      </c>
      <c r="C344" t="s">
        <v>1090</v>
      </c>
    </row>
    <row r="345" spans="1:3" x14ac:dyDescent="0.25">
      <c r="A345">
        <f t="shared" si="11"/>
        <v>0</v>
      </c>
      <c r="B345">
        <f t="shared" si="12"/>
        <v>0</v>
      </c>
      <c r="C345" t="s">
        <v>2633</v>
      </c>
    </row>
    <row r="346" spans="1:3" x14ac:dyDescent="0.25">
      <c r="A346">
        <f t="shared" si="11"/>
        <v>0</v>
      </c>
      <c r="B346">
        <f t="shared" si="12"/>
        <v>0</v>
      </c>
      <c r="C346" t="s">
        <v>2817</v>
      </c>
    </row>
    <row r="347" spans="1:3" x14ac:dyDescent="0.25">
      <c r="A347">
        <f t="shared" si="11"/>
        <v>0</v>
      </c>
      <c r="B347">
        <f t="shared" si="12"/>
        <v>0</v>
      </c>
      <c r="C347" t="s">
        <v>300</v>
      </c>
    </row>
    <row r="348" spans="1:3" x14ac:dyDescent="0.25">
      <c r="A348">
        <f t="shared" si="11"/>
        <v>0</v>
      </c>
      <c r="B348">
        <f t="shared" si="12"/>
        <v>0</v>
      </c>
      <c r="C348" t="s">
        <v>2673</v>
      </c>
    </row>
    <row r="349" spans="1:3" x14ac:dyDescent="0.25">
      <c r="A349">
        <f t="shared" si="11"/>
        <v>0</v>
      </c>
      <c r="B349">
        <f t="shared" si="12"/>
        <v>0</v>
      </c>
      <c r="C349" t="s">
        <v>2604</v>
      </c>
    </row>
    <row r="350" spans="1:3" x14ac:dyDescent="0.25">
      <c r="A350">
        <f t="shared" si="11"/>
        <v>0</v>
      </c>
      <c r="B350">
        <f t="shared" si="12"/>
        <v>0</v>
      </c>
      <c r="C350" t="s">
        <v>992</v>
      </c>
    </row>
    <row r="351" spans="1:3" x14ac:dyDescent="0.25">
      <c r="A351">
        <f t="shared" si="11"/>
        <v>0</v>
      </c>
      <c r="B351">
        <f t="shared" si="12"/>
        <v>0</v>
      </c>
      <c r="C351" t="s">
        <v>343</v>
      </c>
    </row>
    <row r="352" spans="1:3" x14ac:dyDescent="0.25">
      <c r="A352">
        <f t="shared" si="11"/>
        <v>0</v>
      </c>
      <c r="B352">
        <f t="shared" si="12"/>
        <v>0</v>
      </c>
      <c r="C352" t="s">
        <v>2532</v>
      </c>
    </row>
    <row r="353" spans="1:3" x14ac:dyDescent="0.25">
      <c r="A353">
        <f t="shared" si="11"/>
        <v>0</v>
      </c>
      <c r="B353">
        <f t="shared" si="12"/>
        <v>0</v>
      </c>
      <c r="C353" t="s">
        <v>3083</v>
      </c>
    </row>
    <row r="354" spans="1:3" x14ac:dyDescent="0.25">
      <c r="A354">
        <f t="shared" si="11"/>
        <v>0</v>
      </c>
      <c r="B354">
        <f t="shared" si="12"/>
        <v>0</v>
      </c>
      <c r="C354" t="s">
        <v>1213</v>
      </c>
    </row>
    <row r="355" spans="1:3" x14ac:dyDescent="0.25">
      <c r="A355">
        <f t="shared" si="11"/>
        <v>0</v>
      </c>
      <c r="B355">
        <f t="shared" si="12"/>
        <v>0</v>
      </c>
      <c r="C355" t="s">
        <v>469</v>
      </c>
    </row>
    <row r="356" spans="1:3" x14ac:dyDescent="0.25">
      <c r="A356">
        <f t="shared" si="11"/>
        <v>0</v>
      </c>
      <c r="B356">
        <f t="shared" si="12"/>
        <v>0</v>
      </c>
      <c r="C356" t="s">
        <v>1214</v>
      </c>
    </row>
    <row r="357" spans="1:3" x14ac:dyDescent="0.25">
      <c r="A357">
        <f t="shared" si="11"/>
        <v>0</v>
      </c>
      <c r="B357">
        <f t="shared" si="12"/>
        <v>0</v>
      </c>
      <c r="C357" t="s">
        <v>2182</v>
      </c>
    </row>
    <row r="358" spans="1:3" x14ac:dyDescent="0.25">
      <c r="A358">
        <f t="shared" si="11"/>
        <v>0</v>
      </c>
      <c r="B358">
        <f t="shared" si="12"/>
        <v>0</v>
      </c>
      <c r="C358" t="s">
        <v>1439</v>
      </c>
    </row>
    <row r="359" spans="1:3" x14ac:dyDescent="0.25">
      <c r="A359">
        <f t="shared" si="11"/>
        <v>0</v>
      </c>
      <c r="B359">
        <f t="shared" si="12"/>
        <v>0</v>
      </c>
      <c r="C359" t="s">
        <v>2533</v>
      </c>
    </row>
    <row r="360" spans="1:3" x14ac:dyDescent="0.25">
      <c r="A360">
        <f t="shared" si="11"/>
        <v>0</v>
      </c>
      <c r="B360">
        <f t="shared" si="12"/>
        <v>0</v>
      </c>
      <c r="C360" t="s">
        <v>444</v>
      </c>
    </row>
    <row r="361" spans="1:3" x14ac:dyDescent="0.25">
      <c r="A361">
        <f t="shared" si="11"/>
        <v>0</v>
      </c>
      <c r="B361">
        <f t="shared" si="12"/>
        <v>0</v>
      </c>
      <c r="C361" t="s">
        <v>729</v>
      </c>
    </row>
    <row r="362" spans="1:3" x14ac:dyDescent="0.25">
      <c r="A362">
        <f t="shared" si="11"/>
        <v>0</v>
      </c>
      <c r="B362">
        <f t="shared" si="12"/>
        <v>0</v>
      </c>
      <c r="C362" t="s">
        <v>1979</v>
      </c>
    </row>
    <row r="363" spans="1:3" x14ac:dyDescent="0.25">
      <c r="A363">
        <f t="shared" si="11"/>
        <v>0</v>
      </c>
      <c r="B363">
        <f t="shared" si="12"/>
        <v>0</v>
      </c>
      <c r="C363" t="s">
        <v>1440</v>
      </c>
    </row>
    <row r="364" spans="1:3" x14ac:dyDescent="0.25">
      <c r="A364">
        <f t="shared" si="11"/>
        <v>0</v>
      </c>
      <c r="B364">
        <f t="shared" si="12"/>
        <v>0</v>
      </c>
      <c r="C364" t="s">
        <v>1215</v>
      </c>
    </row>
    <row r="365" spans="1:3" x14ac:dyDescent="0.25">
      <c r="A365">
        <f t="shared" si="11"/>
        <v>0</v>
      </c>
      <c r="B365">
        <f t="shared" si="12"/>
        <v>0</v>
      </c>
      <c r="C365" t="s">
        <v>289</v>
      </c>
    </row>
    <row r="366" spans="1:3" x14ac:dyDescent="0.25">
      <c r="A366">
        <f t="shared" si="11"/>
        <v>0</v>
      </c>
      <c r="B366">
        <f t="shared" si="12"/>
        <v>0</v>
      </c>
      <c r="C366" t="s">
        <v>951</v>
      </c>
    </row>
    <row r="367" spans="1:3" x14ac:dyDescent="0.25">
      <c r="A367">
        <f t="shared" si="11"/>
        <v>0</v>
      </c>
      <c r="B367">
        <f t="shared" si="12"/>
        <v>0</v>
      </c>
      <c r="C367" t="s">
        <v>487</v>
      </c>
    </row>
    <row r="368" spans="1:3" x14ac:dyDescent="0.25">
      <c r="A368">
        <f t="shared" si="11"/>
        <v>0</v>
      </c>
      <c r="B368">
        <f t="shared" si="12"/>
        <v>0</v>
      </c>
      <c r="C368" t="s">
        <v>1887</v>
      </c>
    </row>
    <row r="369" spans="1:3" x14ac:dyDescent="0.25">
      <c r="A369">
        <f t="shared" si="11"/>
        <v>0</v>
      </c>
      <c r="B369">
        <f t="shared" si="12"/>
        <v>0</v>
      </c>
      <c r="C369" t="s">
        <v>2138</v>
      </c>
    </row>
    <row r="370" spans="1:3" x14ac:dyDescent="0.25">
      <c r="A370">
        <f t="shared" si="11"/>
        <v>0</v>
      </c>
      <c r="B370">
        <f t="shared" si="12"/>
        <v>0</v>
      </c>
      <c r="C370" t="s">
        <v>2534</v>
      </c>
    </row>
    <row r="371" spans="1:3" x14ac:dyDescent="0.25">
      <c r="A371">
        <f t="shared" si="11"/>
        <v>0</v>
      </c>
      <c r="B371">
        <f t="shared" si="12"/>
        <v>0</v>
      </c>
      <c r="C371" t="s">
        <v>2818</v>
      </c>
    </row>
    <row r="372" spans="1:3" x14ac:dyDescent="0.25">
      <c r="A372">
        <f t="shared" si="11"/>
        <v>0</v>
      </c>
      <c r="B372">
        <f t="shared" si="12"/>
        <v>0</v>
      </c>
      <c r="C372" t="s">
        <v>2490</v>
      </c>
    </row>
    <row r="373" spans="1:3" x14ac:dyDescent="0.25">
      <c r="A373">
        <f t="shared" si="11"/>
        <v>0</v>
      </c>
      <c r="B373">
        <f t="shared" si="12"/>
        <v>0</v>
      </c>
      <c r="C373" t="s">
        <v>280</v>
      </c>
    </row>
    <row r="374" spans="1:3" x14ac:dyDescent="0.25">
      <c r="A374">
        <f t="shared" si="11"/>
        <v>0</v>
      </c>
      <c r="B374">
        <f t="shared" si="12"/>
        <v>0</v>
      </c>
      <c r="C374" t="s">
        <v>3004</v>
      </c>
    </row>
    <row r="375" spans="1:3" x14ac:dyDescent="0.25">
      <c r="A375">
        <f t="shared" si="11"/>
        <v>0</v>
      </c>
      <c r="B375">
        <f t="shared" si="12"/>
        <v>0</v>
      </c>
      <c r="C375" t="s">
        <v>1216</v>
      </c>
    </row>
    <row r="376" spans="1:3" x14ac:dyDescent="0.25">
      <c r="A376">
        <f t="shared" si="11"/>
        <v>0</v>
      </c>
      <c r="B376">
        <f t="shared" si="12"/>
        <v>0</v>
      </c>
      <c r="C376" t="s">
        <v>1146</v>
      </c>
    </row>
    <row r="377" spans="1:3" x14ac:dyDescent="0.25">
      <c r="A377">
        <f t="shared" si="11"/>
        <v>0</v>
      </c>
      <c r="B377">
        <f t="shared" si="12"/>
        <v>0</v>
      </c>
      <c r="C377" t="s">
        <v>44</v>
      </c>
    </row>
    <row r="378" spans="1:3" x14ac:dyDescent="0.25">
      <c r="A378">
        <f t="shared" si="11"/>
        <v>0</v>
      </c>
      <c r="B378">
        <f t="shared" si="12"/>
        <v>0</v>
      </c>
      <c r="C378" t="s">
        <v>2773</v>
      </c>
    </row>
    <row r="379" spans="1:3" x14ac:dyDescent="0.25">
      <c r="A379">
        <f t="shared" si="11"/>
        <v>0</v>
      </c>
      <c r="B379">
        <f t="shared" si="12"/>
        <v>0</v>
      </c>
      <c r="C379" t="s">
        <v>2570</v>
      </c>
    </row>
    <row r="380" spans="1:3" x14ac:dyDescent="0.25">
      <c r="A380">
        <f t="shared" si="11"/>
        <v>0</v>
      </c>
      <c r="B380">
        <f t="shared" si="12"/>
        <v>0</v>
      </c>
      <c r="C380" t="s">
        <v>2762</v>
      </c>
    </row>
    <row r="381" spans="1:3" x14ac:dyDescent="0.25">
      <c r="A381">
        <f t="shared" si="11"/>
        <v>0</v>
      </c>
      <c r="B381">
        <f t="shared" si="12"/>
        <v>0</v>
      </c>
      <c r="C381" t="s">
        <v>1397</v>
      </c>
    </row>
    <row r="382" spans="1:3" x14ac:dyDescent="0.25">
      <c r="A382">
        <f t="shared" si="11"/>
        <v>0</v>
      </c>
      <c r="B382">
        <f t="shared" si="12"/>
        <v>0</v>
      </c>
      <c r="C382" t="s">
        <v>467</v>
      </c>
    </row>
    <row r="383" spans="1:3" x14ac:dyDescent="0.25">
      <c r="A383">
        <f t="shared" si="11"/>
        <v>0</v>
      </c>
      <c r="B383">
        <f t="shared" si="12"/>
        <v>0</v>
      </c>
      <c r="C383" t="s">
        <v>827</v>
      </c>
    </row>
    <row r="384" spans="1:3" x14ac:dyDescent="0.25">
      <c r="A384">
        <f t="shared" si="11"/>
        <v>0</v>
      </c>
      <c r="B384">
        <f t="shared" si="12"/>
        <v>0</v>
      </c>
      <c r="C384" t="s">
        <v>1502</v>
      </c>
    </row>
    <row r="385" spans="1:3" x14ac:dyDescent="0.25">
      <c r="A385">
        <f t="shared" si="11"/>
        <v>0</v>
      </c>
      <c r="B385">
        <f t="shared" si="12"/>
        <v>0</v>
      </c>
      <c r="C385" t="s">
        <v>566</v>
      </c>
    </row>
    <row r="386" spans="1:3" x14ac:dyDescent="0.25">
      <c r="A386">
        <f t="shared" si="11"/>
        <v>0</v>
      </c>
      <c r="B386">
        <f t="shared" si="12"/>
        <v>0</v>
      </c>
      <c r="C386" t="s">
        <v>1147</v>
      </c>
    </row>
    <row r="387" spans="1:3" x14ac:dyDescent="0.25">
      <c r="A387">
        <f t="shared" si="11"/>
        <v>0</v>
      </c>
      <c r="B387">
        <f t="shared" si="12"/>
        <v>0</v>
      </c>
      <c r="C387" t="s">
        <v>290</v>
      </c>
    </row>
    <row r="388" spans="1:3" x14ac:dyDescent="0.25">
      <c r="A388">
        <f t="shared" ref="A388:A451" si="13">COUNTIF(F:F,C388)</f>
        <v>0</v>
      </c>
      <c r="B388">
        <f t="shared" si="12"/>
        <v>0</v>
      </c>
      <c r="C388" t="s">
        <v>952</v>
      </c>
    </row>
    <row r="389" spans="1:3" x14ac:dyDescent="0.25">
      <c r="A389">
        <f t="shared" si="13"/>
        <v>0</v>
      </c>
      <c r="B389">
        <f t="shared" si="12"/>
        <v>0</v>
      </c>
      <c r="C389" t="s">
        <v>3159</v>
      </c>
    </row>
    <row r="390" spans="1:3" x14ac:dyDescent="0.25">
      <c r="A390">
        <f t="shared" si="13"/>
        <v>0</v>
      </c>
      <c r="B390">
        <f t="shared" ref="B390:B453" si="14">COUNTIF(D:D,C390)</f>
        <v>0</v>
      </c>
      <c r="C390" t="s">
        <v>2922</v>
      </c>
    </row>
    <row r="391" spans="1:3" x14ac:dyDescent="0.25">
      <c r="A391">
        <f t="shared" si="13"/>
        <v>0</v>
      </c>
      <c r="B391">
        <f t="shared" si="14"/>
        <v>0</v>
      </c>
      <c r="C391" t="s">
        <v>1888</v>
      </c>
    </row>
    <row r="392" spans="1:3" x14ac:dyDescent="0.25">
      <c r="A392">
        <f t="shared" si="13"/>
        <v>0</v>
      </c>
      <c r="B392">
        <f t="shared" si="14"/>
        <v>0</v>
      </c>
      <c r="C392" t="s">
        <v>1365</v>
      </c>
    </row>
    <row r="393" spans="1:3" x14ac:dyDescent="0.25">
      <c r="A393">
        <f t="shared" si="13"/>
        <v>0</v>
      </c>
      <c r="B393">
        <f t="shared" si="14"/>
        <v>0</v>
      </c>
      <c r="C393" t="s">
        <v>2306</v>
      </c>
    </row>
    <row r="394" spans="1:3" x14ac:dyDescent="0.25">
      <c r="A394">
        <f t="shared" si="13"/>
        <v>0</v>
      </c>
      <c r="B394">
        <f t="shared" si="14"/>
        <v>0</v>
      </c>
      <c r="C394" t="s">
        <v>2306</v>
      </c>
    </row>
    <row r="395" spans="1:3" x14ac:dyDescent="0.25">
      <c r="A395">
        <f t="shared" si="13"/>
        <v>0</v>
      </c>
      <c r="B395">
        <f t="shared" si="14"/>
        <v>0</v>
      </c>
      <c r="C395" t="s">
        <v>2491</v>
      </c>
    </row>
    <row r="396" spans="1:3" x14ac:dyDescent="0.25">
      <c r="A396">
        <f t="shared" si="13"/>
        <v>0</v>
      </c>
      <c r="B396">
        <f t="shared" si="14"/>
        <v>0</v>
      </c>
      <c r="C396" t="s">
        <v>1441</v>
      </c>
    </row>
    <row r="397" spans="1:3" x14ac:dyDescent="0.25">
      <c r="A397">
        <f t="shared" si="13"/>
        <v>0</v>
      </c>
      <c r="B397">
        <f t="shared" si="14"/>
        <v>0</v>
      </c>
      <c r="C397" t="s">
        <v>1442</v>
      </c>
    </row>
    <row r="398" spans="1:3" x14ac:dyDescent="0.25">
      <c r="A398">
        <f t="shared" si="13"/>
        <v>0</v>
      </c>
      <c r="B398">
        <f t="shared" si="14"/>
        <v>0</v>
      </c>
      <c r="C398" t="s">
        <v>1443</v>
      </c>
    </row>
    <row r="399" spans="1:3" x14ac:dyDescent="0.25">
      <c r="A399">
        <f t="shared" si="13"/>
        <v>0</v>
      </c>
      <c r="B399">
        <f t="shared" si="14"/>
        <v>0</v>
      </c>
      <c r="C399" t="s">
        <v>2605</v>
      </c>
    </row>
    <row r="400" spans="1:3" x14ac:dyDescent="0.25">
      <c r="A400">
        <f t="shared" si="13"/>
        <v>0</v>
      </c>
      <c r="B400">
        <f t="shared" si="14"/>
        <v>0</v>
      </c>
      <c r="C400" t="s">
        <v>394</v>
      </c>
    </row>
    <row r="401" spans="1:3" x14ac:dyDescent="0.25">
      <c r="A401">
        <f t="shared" si="13"/>
        <v>0</v>
      </c>
      <c r="B401">
        <f t="shared" si="14"/>
        <v>0</v>
      </c>
      <c r="C401" t="s">
        <v>2183</v>
      </c>
    </row>
    <row r="402" spans="1:3" x14ac:dyDescent="0.25">
      <c r="A402">
        <f t="shared" si="13"/>
        <v>0</v>
      </c>
      <c r="B402">
        <f t="shared" si="14"/>
        <v>0</v>
      </c>
      <c r="C402" t="s">
        <v>1692</v>
      </c>
    </row>
    <row r="403" spans="1:3" x14ac:dyDescent="0.25">
      <c r="A403">
        <f t="shared" si="13"/>
        <v>0</v>
      </c>
      <c r="B403">
        <f t="shared" si="14"/>
        <v>0</v>
      </c>
      <c r="C403" t="s">
        <v>1557</v>
      </c>
    </row>
    <row r="404" spans="1:3" x14ac:dyDescent="0.25">
      <c r="A404">
        <f t="shared" si="13"/>
        <v>0</v>
      </c>
      <c r="B404">
        <f t="shared" si="14"/>
        <v>0</v>
      </c>
      <c r="C404" t="s">
        <v>730</v>
      </c>
    </row>
    <row r="405" spans="1:3" x14ac:dyDescent="0.25">
      <c r="A405">
        <f t="shared" si="13"/>
        <v>0</v>
      </c>
      <c r="B405">
        <f t="shared" si="14"/>
        <v>0</v>
      </c>
      <c r="C405" t="s">
        <v>2055</v>
      </c>
    </row>
    <row r="406" spans="1:3" x14ac:dyDescent="0.25">
      <c r="A406">
        <f t="shared" si="13"/>
        <v>0</v>
      </c>
      <c r="B406">
        <f t="shared" si="14"/>
        <v>0</v>
      </c>
      <c r="C406" t="s">
        <v>470</v>
      </c>
    </row>
    <row r="407" spans="1:3" x14ac:dyDescent="0.25">
      <c r="A407">
        <f t="shared" si="13"/>
        <v>0</v>
      </c>
      <c r="B407">
        <f t="shared" si="14"/>
        <v>0</v>
      </c>
      <c r="C407" t="s">
        <v>270</v>
      </c>
    </row>
    <row r="408" spans="1:3" x14ac:dyDescent="0.25">
      <c r="A408">
        <f t="shared" si="13"/>
        <v>0</v>
      </c>
      <c r="B408">
        <f t="shared" si="14"/>
        <v>0</v>
      </c>
      <c r="C408" t="s">
        <v>581</v>
      </c>
    </row>
    <row r="409" spans="1:3" x14ac:dyDescent="0.25">
      <c r="A409">
        <f t="shared" si="13"/>
        <v>0</v>
      </c>
      <c r="B409">
        <f t="shared" si="14"/>
        <v>0</v>
      </c>
      <c r="C409" t="s">
        <v>1693</v>
      </c>
    </row>
    <row r="410" spans="1:3" x14ac:dyDescent="0.25">
      <c r="A410">
        <f t="shared" si="13"/>
        <v>0</v>
      </c>
      <c r="B410">
        <f t="shared" si="14"/>
        <v>0</v>
      </c>
      <c r="C410" t="s">
        <v>731</v>
      </c>
    </row>
    <row r="411" spans="1:3" x14ac:dyDescent="0.25">
      <c r="A411">
        <f t="shared" si="13"/>
        <v>0</v>
      </c>
      <c r="B411">
        <f t="shared" si="14"/>
        <v>0</v>
      </c>
      <c r="C411" t="s">
        <v>461</v>
      </c>
    </row>
    <row r="412" spans="1:3" x14ac:dyDescent="0.25">
      <c r="A412">
        <f t="shared" si="13"/>
        <v>0</v>
      </c>
      <c r="B412">
        <f t="shared" si="14"/>
        <v>0</v>
      </c>
      <c r="C412" t="s">
        <v>2860</v>
      </c>
    </row>
    <row r="413" spans="1:3" x14ac:dyDescent="0.25">
      <c r="A413">
        <f t="shared" si="13"/>
        <v>0</v>
      </c>
      <c r="B413">
        <f t="shared" si="14"/>
        <v>0</v>
      </c>
      <c r="C413" t="s">
        <v>1980</v>
      </c>
    </row>
    <row r="414" spans="1:3" x14ac:dyDescent="0.25">
      <c r="A414">
        <f t="shared" si="13"/>
        <v>0</v>
      </c>
      <c r="B414">
        <f t="shared" si="14"/>
        <v>0</v>
      </c>
      <c r="C414" t="s">
        <v>342</v>
      </c>
    </row>
    <row r="415" spans="1:3" x14ac:dyDescent="0.25">
      <c r="A415">
        <f t="shared" si="13"/>
        <v>0</v>
      </c>
      <c r="B415">
        <f t="shared" si="14"/>
        <v>0</v>
      </c>
      <c r="C415" t="s">
        <v>1296</v>
      </c>
    </row>
    <row r="416" spans="1:3" x14ac:dyDescent="0.25">
      <c r="A416">
        <f t="shared" si="13"/>
        <v>0</v>
      </c>
      <c r="B416">
        <f t="shared" si="14"/>
        <v>0</v>
      </c>
      <c r="C416" t="s">
        <v>993</v>
      </c>
    </row>
    <row r="417" spans="1:3" x14ac:dyDescent="0.25">
      <c r="A417">
        <f t="shared" si="13"/>
        <v>0</v>
      </c>
      <c r="B417">
        <f t="shared" si="14"/>
        <v>0</v>
      </c>
      <c r="C417" t="s">
        <v>1297</v>
      </c>
    </row>
    <row r="418" spans="1:3" x14ac:dyDescent="0.25">
      <c r="A418">
        <f t="shared" si="13"/>
        <v>0</v>
      </c>
      <c r="B418">
        <f t="shared" si="14"/>
        <v>0</v>
      </c>
      <c r="C418" t="s">
        <v>2307</v>
      </c>
    </row>
    <row r="419" spans="1:3" x14ac:dyDescent="0.25">
      <c r="A419">
        <f t="shared" si="13"/>
        <v>0</v>
      </c>
      <c r="B419">
        <f t="shared" si="14"/>
        <v>0</v>
      </c>
      <c r="C419" t="s">
        <v>994</v>
      </c>
    </row>
    <row r="420" spans="1:3" x14ac:dyDescent="0.25">
      <c r="A420">
        <f t="shared" si="13"/>
        <v>0</v>
      </c>
      <c r="B420">
        <f t="shared" si="14"/>
        <v>0</v>
      </c>
      <c r="C420" t="s">
        <v>1398</v>
      </c>
    </row>
    <row r="421" spans="1:3" x14ac:dyDescent="0.25">
      <c r="A421">
        <f t="shared" si="13"/>
        <v>0</v>
      </c>
      <c r="B421">
        <f t="shared" si="14"/>
        <v>0</v>
      </c>
      <c r="C421" t="s">
        <v>3005</v>
      </c>
    </row>
    <row r="422" spans="1:3" x14ac:dyDescent="0.25">
      <c r="A422">
        <f t="shared" si="13"/>
        <v>0</v>
      </c>
      <c r="B422">
        <f t="shared" si="14"/>
        <v>0</v>
      </c>
      <c r="C422" t="s">
        <v>762</v>
      </c>
    </row>
    <row r="423" spans="1:3" x14ac:dyDescent="0.25">
      <c r="A423">
        <f t="shared" si="13"/>
        <v>0</v>
      </c>
      <c r="B423">
        <f t="shared" si="14"/>
        <v>0</v>
      </c>
      <c r="C423" t="s">
        <v>764</v>
      </c>
    </row>
    <row r="424" spans="1:3" x14ac:dyDescent="0.25">
      <c r="A424">
        <f t="shared" si="13"/>
        <v>0</v>
      </c>
      <c r="B424">
        <f t="shared" si="14"/>
        <v>0</v>
      </c>
      <c r="C424" t="s">
        <v>551</v>
      </c>
    </row>
    <row r="425" spans="1:3" x14ac:dyDescent="0.25">
      <c r="A425">
        <f t="shared" si="13"/>
        <v>0</v>
      </c>
      <c r="B425">
        <f t="shared" si="14"/>
        <v>0</v>
      </c>
      <c r="C425" t="s">
        <v>893</v>
      </c>
    </row>
    <row r="426" spans="1:3" x14ac:dyDescent="0.25">
      <c r="A426">
        <f t="shared" si="13"/>
        <v>0</v>
      </c>
      <c r="B426">
        <f t="shared" si="14"/>
        <v>0</v>
      </c>
      <c r="C426" t="s">
        <v>1889</v>
      </c>
    </row>
    <row r="427" spans="1:3" x14ac:dyDescent="0.25">
      <c r="A427">
        <f t="shared" si="13"/>
        <v>0</v>
      </c>
      <c r="B427">
        <f t="shared" si="14"/>
        <v>0</v>
      </c>
      <c r="C427" t="s">
        <v>1348</v>
      </c>
    </row>
    <row r="428" spans="1:3" x14ac:dyDescent="0.25">
      <c r="A428">
        <f t="shared" si="13"/>
        <v>0</v>
      </c>
      <c r="B428">
        <f t="shared" si="14"/>
        <v>0</v>
      </c>
      <c r="C428" t="s">
        <v>1558</v>
      </c>
    </row>
    <row r="429" spans="1:3" x14ac:dyDescent="0.25">
      <c r="A429">
        <f t="shared" si="13"/>
        <v>0</v>
      </c>
      <c r="B429">
        <f t="shared" si="14"/>
        <v>0</v>
      </c>
      <c r="C429" t="s">
        <v>3084</v>
      </c>
    </row>
    <row r="430" spans="1:3" x14ac:dyDescent="0.25">
      <c r="A430">
        <f t="shared" si="13"/>
        <v>0</v>
      </c>
      <c r="B430">
        <f t="shared" si="14"/>
        <v>0</v>
      </c>
      <c r="C430" t="s">
        <v>2492</v>
      </c>
    </row>
    <row r="431" spans="1:3" x14ac:dyDescent="0.25">
      <c r="A431">
        <f t="shared" si="13"/>
        <v>0</v>
      </c>
      <c r="B431">
        <f t="shared" si="14"/>
        <v>0</v>
      </c>
      <c r="C431" t="s">
        <v>2309</v>
      </c>
    </row>
    <row r="432" spans="1:3" x14ac:dyDescent="0.25">
      <c r="A432">
        <f t="shared" si="13"/>
        <v>0</v>
      </c>
      <c r="B432">
        <f t="shared" si="14"/>
        <v>0</v>
      </c>
      <c r="C432" t="s">
        <v>2493</v>
      </c>
    </row>
    <row r="433" spans="1:3" x14ac:dyDescent="0.25">
      <c r="A433">
        <f t="shared" si="13"/>
        <v>0</v>
      </c>
      <c r="B433">
        <f t="shared" si="14"/>
        <v>0</v>
      </c>
      <c r="C433" t="s">
        <v>576</v>
      </c>
    </row>
    <row r="434" spans="1:3" x14ac:dyDescent="0.25">
      <c r="A434">
        <f t="shared" si="13"/>
        <v>0</v>
      </c>
      <c r="B434">
        <f t="shared" si="14"/>
        <v>0</v>
      </c>
      <c r="C434" t="s">
        <v>1804</v>
      </c>
    </row>
    <row r="435" spans="1:3" x14ac:dyDescent="0.25">
      <c r="A435">
        <f t="shared" si="13"/>
        <v>0</v>
      </c>
      <c r="B435">
        <f t="shared" si="14"/>
        <v>0</v>
      </c>
      <c r="C435" t="s">
        <v>1694</v>
      </c>
    </row>
    <row r="436" spans="1:3" x14ac:dyDescent="0.25">
      <c r="A436">
        <f t="shared" si="13"/>
        <v>0</v>
      </c>
      <c r="B436">
        <f t="shared" si="14"/>
        <v>0</v>
      </c>
      <c r="C436" t="s">
        <v>1890</v>
      </c>
    </row>
    <row r="437" spans="1:3" x14ac:dyDescent="0.25">
      <c r="A437">
        <f t="shared" si="13"/>
        <v>0</v>
      </c>
      <c r="B437">
        <f t="shared" si="14"/>
        <v>0</v>
      </c>
      <c r="C437" t="s">
        <v>1981</v>
      </c>
    </row>
    <row r="438" spans="1:3" x14ac:dyDescent="0.25">
      <c r="A438">
        <f t="shared" si="13"/>
        <v>0</v>
      </c>
      <c r="B438">
        <f t="shared" si="14"/>
        <v>0</v>
      </c>
      <c r="C438" t="s">
        <v>828</v>
      </c>
    </row>
    <row r="439" spans="1:3" x14ac:dyDescent="0.25">
      <c r="A439">
        <f t="shared" si="13"/>
        <v>0</v>
      </c>
      <c r="B439">
        <f t="shared" si="14"/>
        <v>0</v>
      </c>
      <c r="C439" t="s">
        <v>953</v>
      </c>
    </row>
    <row r="440" spans="1:3" x14ac:dyDescent="0.25">
      <c r="A440">
        <f t="shared" si="13"/>
        <v>0</v>
      </c>
      <c r="B440">
        <f t="shared" si="14"/>
        <v>0</v>
      </c>
      <c r="C440" t="s">
        <v>1148</v>
      </c>
    </row>
    <row r="441" spans="1:3" x14ac:dyDescent="0.25">
      <c r="A441">
        <f t="shared" si="13"/>
        <v>0</v>
      </c>
      <c r="B441">
        <f t="shared" si="14"/>
        <v>0</v>
      </c>
      <c r="C441" t="s">
        <v>995</v>
      </c>
    </row>
    <row r="442" spans="1:3" x14ac:dyDescent="0.25">
      <c r="A442">
        <f t="shared" si="13"/>
        <v>0</v>
      </c>
      <c r="B442">
        <f t="shared" si="14"/>
        <v>0</v>
      </c>
      <c r="C442" t="s">
        <v>1149</v>
      </c>
    </row>
    <row r="443" spans="1:3" x14ac:dyDescent="0.25">
      <c r="A443">
        <f t="shared" si="13"/>
        <v>0</v>
      </c>
      <c r="B443">
        <f t="shared" si="14"/>
        <v>0</v>
      </c>
      <c r="C443" t="s">
        <v>1091</v>
      </c>
    </row>
    <row r="444" spans="1:3" x14ac:dyDescent="0.25">
      <c r="A444">
        <f t="shared" si="13"/>
        <v>0</v>
      </c>
      <c r="B444">
        <f t="shared" si="14"/>
        <v>0</v>
      </c>
      <c r="C444" t="s">
        <v>1150</v>
      </c>
    </row>
    <row r="445" spans="1:3" x14ac:dyDescent="0.25">
      <c r="A445">
        <f t="shared" si="13"/>
        <v>0</v>
      </c>
      <c r="B445">
        <f t="shared" si="14"/>
        <v>0</v>
      </c>
      <c r="C445" t="s">
        <v>1033</v>
      </c>
    </row>
    <row r="446" spans="1:3" x14ac:dyDescent="0.25">
      <c r="A446">
        <f t="shared" si="13"/>
        <v>0</v>
      </c>
      <c r="B446">
        <f t="shared" si="14"/>
        <v>0</v>
      </c>
      <c r="C446" t="s">
        <v>2923</v>
      </c>
    </row>
    <row r="447" spans="1:3" x14ac:dyDescent="0.25">
      <c r="A447">
        <f t="shared" si="13"/>
        <v>0</v>
      </c>
      <c r="B447">
        <f t="shared" si="14"/>
        <v>0</v>
      </c>
      <c r="C447" t="s">
        <v>2861</v>
      </c>
    </row>
    <row r="448" spans="1:3" x14ac:dyDescent="0.25">
      <c r="A448">
        <f t="shared" si="13"/>
        <v>0</v>
      </c>
      <c r="B448">
        <f t="shared" si="14"/>
        <v>0</v>
      </c>
      <c r="C448" t="s">
        <v>1034</v>
      </c>
    </row>
    <row r="449" spans="1:3" x14ac:dyDescent="0.25">
      <c r="A449">
        <f t="shared" si="13"/>
        <v>0</v>
      </c>
      <c r="B449">
        <f t="shared" si="14"/>
        <v>0</v>
      </c>
      <c r="C449" t="s">
        <v>1298</v>
      </c>
    </row>
    <row r="450" spans="1:3" x14ac:dyDescent="0.25">
      <c r="A450">
        <f t="shared" si="13"/>
        <v>0</v>
      </c>
      <c r="B450">
        <f t="shared" si="14"/>
        <v>0</v>
      </c>
      <c r="C450" t="s">
        <v>555</v>
      </c>
    </row>
    <row r="451" spans="1:3" x14ac:dyDescent="0.25">
      <c r="A451">
        <f t="shared" si="13"/>
        <v>0</v>
      </c>
      <c r="B451">
        <f t="shared" si="14"/>
        <v>0</v>
      </c>
      <c r="C451" t="s">
        <v>2244</v>
      </c>
    </row>
    <row r="452" spans="1:3" x14ac:dyDescent="0.25">
      <c r="A452">
        <f t="shared" ref="A452:A515" si="15">COUNTIF(F:F,C452)</f>
        <v>0</v>
      </c>
      <c r="B452">
        <f t="shared" si="14"/>
        <v>0</v>
      </c>
      <c r="C452" t="s">
        <v>3006</v>
      </c>
    </row>
    <row r="453" spans="1:3" x14ac:dyDescent="0.25">
      <c r="A453">
        <f t="shared" si="15"/>
        <v>0</v>
      </c>
      <c r="B453">
        <f t="shared" si="14"/>
        <v>0</v>
      </c>
      <c r="C453" t="s">
        <v>1624</v>
      </c>
    </row>
    <row r="454" spans="1:3" x14ac:dyDescent="0.25">
      <c r="A454">
        <f t="shared" si="15"/>
        <v>0</v>
      </c>
      <c r="B454">
        <f t="shared" ref="B454:B517" si="16">COUNTIF(D:D,C454)</f>
        <v>0</v>
      </c>
      <c r="C454" t="s">
        <v>1444</v>
      </c>
    </row>
    <row r="455" spans="1:3" x14ac:dyDescent="0.25">
      <c r="A455">
        <f t="shared" si="15"/>
        <v>0</v>
      </c>
      <c r="B455">
        <f t="shared" si="16"/>
        <v>0</v>
      </c>
      <c r="C455" t="s">
        <v>2310</v>
      </c>
    </row>
    <row r="456" spans="1:3" x14ac:dyDescent="0.25">
      <c r="A456">
        <f t="shared" si="15"/>
        <v>0</v>
      </c>
      <c r="B456">
        <f t="shared" si="16"/>
        <v>0</v>
      </c>
      <c r="C456" t="s">
        <v>2056</v>
      </c>
    </row>
    <row r="457" spans="1:3" x14ac:dyDescent="0.25">
      <c r="A457">
        <f t="shared" si="15"/>
        <v>0</v>
      </c>
      <c r="B457">
        <f t="shared" si="16"/>
        <v>0</v>
      </c>
      <c r="C457" t="s">
        <v>1982</v>
      </c>
    </row>
    <row r="458" spans="1:3" x14ac:dyDescent="0.25">
      <c r="A458">
        <f t="shared" si="15"/>
        <v>0</v>
      </c>
      <c r="B458">
        <f t="shared" si="16"/>
        <v>0</v>
      </c>
      <c r="C458" t="s">
        <v>2711</v>
      </c>
    </row>
    <row r="459" spans="1:3" x14ac:dyDescent="0.25">
      <c r="A459">
        <f t="shared" si="15"/>
        <v>0</v>
      </c>
      <c r="B459">
        <f t="shared" si="16"/>
        <v>0</v>
      </c>
      <c r="C459" t="s">
        <v>2352</v>
      </c>
    </row>
    <row r="460" spans="1:3" x14ac:dyDescent="0.25">
      <c r="A460">
        <f t="shared" si="15"/>
        <v>0</v>
      </c>
      <c r="B460">
        <f t="shared" si="16"/>
        <v>0</v>
      </c>
      <c r="C460" t="s">
        <v>2311</v>
      </c>
    </row>
    <row r="461" spans="1:3" x14ac:dyDescent="0.25">
      <c r="A461">
        <f t="shared" si="15"/>
        <v>0</v>
      </c>
      <c r="B461">
        <f t="shared" si="16"/>
        <v>0</v>
      </c>
      <c r="C461" t="s">
        <v>1559</v>
      </c>
    </row>
    <row r="462" spans="1:3" x14ac:dyDescent="0.25">
      <c r="A462">
        <f t="shared" si="15"/>
        <v>0</v>
      </c>
      <c r="B462">
        <f t="shared" si="16"/>
        <v>0</v>
      </c>
      <c r="C462" t="s">
        <v>1093</v>
      </c>
    </row>
    <row r="463" spans="1:3" x14ac:dyDescent="0.25">
      <c r="A463">
        <f t="shared" si="15"/>
        <v>0</v>
      </c>
      <c r="B463">
        <f t="shared" si="16"/>
        <v>0</v>
      </c>
      <c r="C463" t="s">
        <v>1094</v>
      </c>
    </row>
    <row r="464" spans="1:3" x14ac:dyDescent="0.25">
      <c r="A464">
        <f t="shared" si="15"/>
        <v>0</v>
      </c>
      <c r="B464">
        <f t="shared" si="16"/>
        <v>0</v>
      </c>
      <c r="C464" t="s">
        <v>2366</v>
      </c>
    </row>
    <row r="465" spans="1:3" x14ac:dyDescent="0.25">
      <c r="A465">
        <f t="shared" si="15"/>
        <v>0</v>
      </c>
      <c r="B465">
        <f t="shared" si="16"/>
        <v>0</v>
      </c>
      <c r="C465" t="s">
        <v>1765</v>
      </c>
    </row>
    <row r="466" spans="1:3" x14ac:dyDescent="0.25">
      <c r="A466">
        <f t="shared" si="15"/>
        <v>0</v>
      </c>
      <c r="B466">
        <f t="shared" si="16"/>
        <v>0</v>
      </c>
      <c r="C466" t="s">
        <v>1695</v>
      </c>
    </row>
    <row r="467" spans="1:3" x14ac:dyDescent="0.25">
      <c r="A467">
        <f t="shared" si="15"/>
        <v>0</v>
      </c>
      <c r="B467">
        <f t="shared" si="16"/>
        <v>0</v>
      </c>
      <c r="C467" t="s">
        <v>2184</v>
      </c>
    </row>
    <row r="468" spans="1:3" x14ac:dyDescent="0.25">
      <c r="A468">
        <f t="shared" si="15"/>
        <v>0</v>
      </c>
      <c r="B468">
        <f t="shared" si="16"/>
        <v>0</v>
      </c>
      <c r="C468" t="s">
        <v>2571</v>
      </c>
    </row>
    <row r="469" spans="1:3" x14ac:dyDescent="0.25">
      <c r="A469">
        <f t="shared" si="15"/>
        <v>0</v>
      </c>
      <c r="B469">
        <f t="shared" si="16"/>
        <v>0</v>
      </c>
      <c r="C469" t="s">
        <v>2634</v>
      </c>
    </row>
    <row r="470" spans="1:3" x14ac:dyDescent="0.25">
      <c r="A470">
        <f t="shared" si="15"/>
        <v>0</v>
      </c>
      <c r="B470">
        <f t="shared" si="16"/>
        <v>0</v>
      </c>
      <c r="C470" t="s">
        <v>2245</v>
      </c>
    </row>
    <row r="471" spans="1:3" x14ac:dyDescent="0.25">
      <c r="A471">
        <f t="shared" si="15"/>
        <v>0</v>
      </c>
      <c r="B471">
        <f t="shared" si="16"/>
        <v>0</v>
      </c>
      <c r="C471" t="s">
        <v>3160</v>
      </c>
    </row>
    <row r="472" spans="1:3" x14ac:dyDescent="0.25">
      <c r="A472">
        <f t="shared" si="15"/>
        <v>0</v>
      </c>
      <c r="B472">
        <f t="shared" si="16"/>
        <v>0</v>
      </c>
      <c r="C472" t="s">
        <v>3007</v>
      </c>
    </row>
    <row r="473" spans="1:3" x14ac:dyDescent="0.25">
      <c r="A473">
        <f t="shared" si="15"/>
        <v>0</v>
      </c>
      <c r="B473">
        <f t="shared" si="16"/>
        <v>0</v>
      </c>
      <c r="C473" t="s">
        <v>2862</v>
      </c>
    </row>
    <row r="474" spans="1:3" x14ac:dyDescent="0.25">
      <c r="A474">
        <f t="shared" si="15"/>
        <v>0</v>
      </c>
      <c r="B474">
        <f t="shared" si="16"/>
        <v>0</v>
      </c>
      <c r="C474" t="s">
        <v>2635</v>
      </c>
    </row>
    <row r="475" spans="1:3" x14ac:dyDescent="0.25">
      <c r="A475">
        <f t="shared" si="15"/>
        <v>0</v>
      </c>
      <c r="B475">
        <f t="shared" si="16"/>
        <v>0</v>
      </c>
      <c r="C475" t="s">
        <v>2712</v>
      </c>
    </row>
    <row r="476" spans="1:3" x14ac:dyDescent="0.25">
      <c r="A476">
        <f t="shared" si="15"/>
        <v>0</v>
      </c>
      <c r="B476">
        <f t="shared" si="16"/>
        <v>0</v>
      </c>
      <c r="C476" t="s">
        <v>2924</v>
      </c>
    </row>
    <row r="477" spans="1:3" x14ac:dyDescent="0.25">
      <c r="A477">
        <f t="shared" si="15"/>
        <v>0</v>
      </c>
      <c r="B477">
        <f t="shared" si="16"/>
        <v>0</v>
      </c>
      <c r="C477" t="s">
        <v>2925</v>
      </c>
    </row>
    <row r="478" spans="1:3" x14ac:dyDescent="0.25">
      <c r="A478">
        <f t="shared" si="15"/>
        <v>0</v>
      </c>
      <c r="B478">
        <f t="shared" si="16"/>
        <v>0</v>
      </c>
      <c r="C478" t="s">
        <v>587</v>
      </c>
    </row>
    <row r="479" spans="1:3" x14ac:dyDescent="0.25">
      <c r="A479">
        <f t="shared" si="15"/>
        <v>0</v>
      </c>
      <c r="B479">
        <f t="shared" si="16"/>
        <v>0</v>
      </c>
      <c r="C479" t="s">
        <v>829</v>
      </c>
    </row>
    <row r="480" spans="1:3" x14ac:dyDescent="0.25">
      <c r="A480">
        <f t="shared" si="15"/>
        <v>0</v>
      </c>
      <c r="B480">
        <f t="shared" si="16"/>
        <v>0</v>
      </c>
      <c r="C480" t="s">
        <v>829</v>
      </c>
    </row>
    <row r="481" spans="1:3" x14ac:dyDescent="0.25">
      <c r="A481">
        <f t="shared" si="15"/>
        <v>0</v>
      </c>
      <c r="B481">
        <f t="shared" si="16"/>
        <v>0</v>
      </c>
      <c r="C481" t="s">
        <v>2713</v>
      </c>
    </row>
    <row r="482" spans="1:3" x14ac:dyDescent="0.25">
      <c r="A482">
        <f t="shared" si="15"/>
        <v>0</v>
      </c>
      <c r="B482">
        <f t="shared" si="16"/>
        <v>0</v>
      </c>
      <c r="C482" t="s">
        <v>2185</v>
      </c>
    </row>
    <row r="483" spans="1:3" x14ac:dyDescent="0.25">
      <c r="A483">
        <f t="shared" si="15"/>
        <v>0</v>
      </c>
      <c r="B483">
        <f t="shared" si="16"/>
        <v>0</v>
      </c>
      <c r="C483" t="s">
        <v>3085</v>
      </c>
    </row>
    <row r="484" spans="1:3" x14ac:dyDescent="0.25">
      <c r="A484">
        <f t="shared" si="15"/>
        <v>0</v>
      </c>
      <c r="B484">
        <f t="shared" si="16"/>
        <v>0</v>
      </c>
      <c r="C484" t="s">
        <v>1983</v>
      </c>
    </row>
    <row r="485" spans="1:3" x14ac:dyDescent="0.25">
      <c r="A485">
        <f t="shared" si="15"/>
        <v>0</v>
      </c>
      <c r="B485">
        <f t="shared" si="16"/>
        <v>0</v>
      </c>
      <c r="C485" t="s">
        <v>1891</v>
      </c>
    </row>
    <row r="486" spans="1:3" x14ac:dyDescent="0.25">
      <c r="A486">
        <f t="shared" si="15"/>
        <v>0</v>
      </c>
      <c r="B486">
        <f t="shared" si="16"/>
        <v>0</v>
      </c>
      <c r="C486" t="s">
        <v>603</v>
      </c>
    </row>
    <row r="487" spans="1:3" x14ac:dyDescent="0.25">
      <c r="A487">
        <f t="shared" si="15"/>
        <v>0</v>
      </c>
      <c r="B487">
        <f t="shared" si="16"/>
        <v>0</v>
      </c>
      <c r="C487" t="s">
        <v>3086</v>
      </c>
    </row>
    <row r="488" spans="1:3" x14ac:dyDescent="0.25">
      <c r="A488">
        <f t="shared" si="15"/>
        <v>0</v>
      </c>
      <c r="B488">
        <f t="shared" si="16"/>
        <v>0</v>
      </c>
      <c r="C488" t="s">
        <v>1035</v>
      </c>
    </row>
    <row r="489" spans="1:3" x14ac:dyDescent="0.25">
      <c r="A489">
        <f t="shared" si="15"/>
        <v>0</v>
      </c>
      <c r="B489">
        <f t="shared" si="16"/>
        <v>0</v>
      </c>
      <c r="C489" t="s">
        <v>1035</v>
      </c>
    </row>
    <row r="490" spans="1:3" x14ac:dyDescent="0.25">
      <c r="A490">
        <f t="shared" si="15"/>
        <v>0</v>
      </c>
      <c r="B490">
        <f t="shared" si="16"/>
        <v>0</v>
      </c>
      <c r="C490" t="s">
        <v>1892</v>
      </c>
    </row>
    <row r="491" spans="1:3" x14ac:dyDescent="0.25">
      <c r="A491">
        <f t="shared" si="15"/>
        <v>0</v>
      </c>
      <c r="B491">
        <f t="shared" si="16"/>
        <v>0</v>
      </c>
      <c r="C491" t="s">
        <v>2926</v>
      </c>
    </row>
    <row r="492" spans="1:3" x14ac:dyDescent="0.25">
      <c r="A492">
        <f t="shared" si="15"/>
        <v>0</v>
      </c>
      <c r="B492">
        <f t="shared" si="16"/>
        <v>0</v>
      </c>
      <c r="C492" t="s">
        <v>2863</v>
      </c>
    </row>
    <row r="493" spans="1:3" x14ac:dyDescent="0.25">
      <c r="A493">
        <f t="shared" si="15"/>
        <v>0</v>
      </c>
      <c r="B493">
        <f t="shared" si="16"/>
        <v>0</v>
      </c>
      <c r="C493" t="s">
        <v>2494</v>
      </c>
    </row>
    <row r="494" spans="1:3" x14ac:dyDescent="0.25">
      <c r="A494">
        <f t="shared" si="15"/>
        <v>0</v>
      </c>
      <c r="B494">
        <f t="shared" si="16"/>
        <v>0</v>
      </c>
      <c r="C494" t="s">
        <v>765</v>
      </c>
    </row>
    <row r="495" spans="1:3" x14ac:dyDescent="0.25">
      <c r="A495">
        <f t="shared" si="15"/>
        <v>0</v>
      </c>
      <c r="B495">
        <f t="shared" si="16"/>
        <v>0</v>
      </c>
      <c r="C495" t="s">
        <v>1151</v>
      </c>
    </row>
    <row r="496" spans="1:3" x14ac:dyDescent="0.25">
      <c r="A496">
        <f t="shared" si="15"/>
        <v>0</v>
      </c>
      <c r="B496">
        <f t="shared" si="16"/>
        <v>0</v>
      </c>
      <c r="C496" t="s">
        <v>1151</v>
      </c>
    </row>
    <row r="497" spans="1:3" x14ac:dyDescent="0.25">
      <c r="A497">
        <f t="shared" si="15"/>
        <v>0</v>
      </c>
      <c r="B497">
        <f t="shared" si="16"/>
        <v>0</v>
      </c>
      <c r="C497" t="s">
        <v>2112</v>
      </c>
    </row>
    <row r="498" spans="1:3" x14ac:dyDescent="0.25">
      <c r="A498">
        <f t="shared" si="15"/>
        <v>0</v>
      </c>
      <c r="B498">
        <f t="shared" si="16"/>
        <v>0</v>
      </c>
      <c r="C498" t="s">
        <v>1152</v>
      </c>
    </row>
    <row r="499" spans="1:3" x14ac:dyDescent="0.25">
      <c r="A499">
        <f t="shared" si="15"/>
        <v>0</v>
      </c>
      <c r="B499">
        <f t="shared" si="16"/>
        <v>0</v>
      </c>
      <c r="C499" t="s">
        <v>1152</v>
      </c>
    </row>
    <row r="500" spans="1:3" x14ac:dyDescent="0.25">
      <c r="A500">
        <f t="shared" si="15"/>
        <v>0</v>
      </c>
      <c r="B500">
        <f t="shared" si="16"/>
        <v>0</v>
      </c>
      <c r="C500" t="s">
        <v>422</v>
      </c>
    </row>
    <row r="501" spans="1:3" x14ac:dyDescent="0.25">
      <c r="A501">
        <f t="shared" si="15"/>
        <v>0</v>
      </c>
      <c r="B501">
        <f t="shared" si="16"/>
        <v>0</v>
      </c>
      <c r="C501" t="s">
        <v>2139</v>
      </c>
    </row>
    <row r="502" spans="1:3" x14ac:dyDescent="0.25">
      <c r="A502">
        <f t="shared" si="15"/>
        <v>0</v>
      </c>
      <c r="B502">
        <f t="shared" si="16"/>
        <v>0</v>
      </c>
      <c r="C502" t="s">
        <v>2495</v>
      </c>
    </row>
    <row r="503" spans="1:3" x14ac:dyDescent="0.25">
      <c r="A503">
        <f t="shared" si="15"/>
        <v>0</v>
      </c>
      <c r="B503">
        <f t="shared" si="16"/>
        <v>0</v>
      </c>
      <c r="C503" t="s">
        <v>609</v>
      </c>
    </row>
    <row r="504" spans="1:3" x14ac:dyDescent="0.25">
      <c r="A504">
        <f t="shared" si="15"/>
        <v>0</v>
      </c>
      <c r="B504">
        <f t="shared" si="16"/>
        <v>0</v>
      </c>
      <c r="C504" t="s">
        <v>2419</v>
      </c>
    </row>
    <row r="505" spans="1:3" x14ac:dyDescent="0.25">
      <c r="A505">
        <f t="shared" si="15"/>
        <v>0</v>
      </c>
      <c r="B505">
        <f t="shared" si="16"/>
        <v>0</v>
      </c>
      <c r="C505" t="s">
        <v>1299</v>
      </c>
    </row>
    <row r="506" spans="1:3" x14ac:dyDescent="0.25">
      <c r="A506">
        <f t="shared" si="15"/>
        <v>0</v>
      </c>
      <c r="B506">
        <f t="shared" si="16"/>
        <v>0</v>
      </c>
      <c r="C506" t="s">
        <v>1299</v>
      </c>
    </row>
    <row r="507" spans="1:3" x14ac:dyDescent="0.25">
      <c r="A507">
        <f t="shared" si="15"/>
        <v>0</v>
      </c>
      <c r="B507">
        <f t="shared" si="16"/>
        <v>0</v>
      </c>
      <c r="C507" t="s">
        <v>2312</v>
      </c>
    </row>
    <row r="508" spans="1:3" x14ac:dyDescent="0.25">
      <c r="A508">
        <f t="shared" si="15"/>
        <v>0</v>
      </c>
      <c r="B508">
        <f t="shared" si="16"/>
        <v>0</v>
      </c>
      <c r="C508" t="s">
        <v>2312</v>
      </c>
    </row>
    <row r="509" spans="1:3" x14ac:dyDescent="0.25">
      <c r="A509">
        <f t="shared" si="15"/>
        <v>0</v>
      </c>
      <c r="B509">
        <f t="shared" si="16"/>
        <v>0</v>
      </c>
      <c r="C509" t="s">
        <v>2572</v>
      </c>
    </row>
    <row r="510" spans="1:3" x14ac:dyDescent="0.25">
      <c r="A510">
        <f t="shared" si="15"/>
        <v>0</v>
      </c>
      <c r="B510">
        <f t="shared" si="16"/>
        <v>0</v>
      </c>
      <c r="C510" t="s">
        <v>2573</v>
      </c>
    </row>
    <row r="511" spans="1:3" x14ac:dyDescent="0.25">
      <c r="A511">
        <f t="shared" si="15"/>
        <v>0</v>
      </c>
      <c r="B511">
        <f t="shared" si="16"/>
        <v>0</v>
      </c>
      <c r="C511" t="s">
        <v>2354</v>
      </c>
    </row>
    <row r="512" spans="1:3" x14ac:dyDescent="0.25">
      <c r="A512">
        <f t="shared" si="15"/>
        <v>0</v>
      </c>
      <c r="B512">
        <f t="shared" si="16"/>
        <v>0</v>
      </c>
      <c r="C512" t="s">
        <v>701</v>
      </c>
    </row>
    <row r="513" spans="1:3" x14ac:dyDescent="0.25">
      <c r="A513">
        <f t="shared" si="15"/>
        <v>0</v>
      </c>
      <c r="B513">
        <f t="shared" si="16"/>
        <v>0</v>
      </c>
      <c r="C513" t="s">
        <v>2140</v>
      </c>
    </row>
    <row r="514" spans="1:3" x14ac:dyDescent="0.25">
      <c r="A514">
        <f t="shared" si="15"/>
        <v>0</v>
      </c>
      <c r="B514">
        <f t="shared" si="16"/>
        <v>0</v>
      </c>
      <c r="C514" t="s">
        <v>2057</v>
      </c>
    </row>
    <row r="515" spans="1:3" x14ac:dyDescent="0.25">
      <c r="A515">
        <f t="shared" si="15"/>
        <v>0</v>
      </c>
      <c r="B515">
        <f t="shared" si="16"/>
        <v>0</v>
      </c>
      <c r="C515" t="s">
        <v>2057</v>
      </c>
    </row>
    <row r="516" spans="1:3" x14ac:dyDescent="0.25">
      <c r="A516">
        <f t="shared" ref="A516:A579" si="17">COUNTIF(F:F,C516)</f>
        <v>0</v>
      </c>
      <c r="B516">
        <f t="shared" si="16"/>
        <v>0</v>
      </c>
      <c r="C516" t="s">
        <v>1503</v>
      </c>
    </row>
    <row r="517" spans="1:3" x14ac:dyDescent="0.25">
      <c r="A517">
        <f t="shared" si="17"/>
        <v>0</v>
      </c>
      <c r="B517">
        <f t="shared" si="16"/>
        <v>0</v>
      </c>
      <c r="C517" t="s">
        <v>2396</v>
      </c>
    </row>
    <row r="518" spans="1:3" x14ac:dyDescent="0.25">
      <c r="A518">
        <f t="shared" si="17"/>
        <v>0</v>
      </c>
      <c r="B518">
        <f t="shared" ref="B518:B581" si="18">COUNTIF(D:D,C518)</f>
        <v>0</v>
      </c>
      <c r="C518" t="s">
        <v>2774</v>
      </c>
    </row>
    <row r="519" spans="1:3" x14ac:dyDescent="0.25">
      <c r="A519">
        <f t="shared" si="17"/>
        <v>0</v>
      </c>
      <c r="B519">
        <f t="shared" si="18"/>
        <v>0</v>
      </c>
      <c r="C519" t="s">
        <v>2496</v>
      </c>
    </row>
    <row r="520" spans="1:3" x14ac:dyDescent="0.25">
      <c r="A520">
        <f t="shared" si="17"/>
        <v>0</v>
      </c>
      <c r="B520">
        <f t="shared" si="18"/>
        <v>0</v>
      </c>
      <c r="C520" t="s">
        <v>1893</v>
      </c>
    </row>
    <row r="521" spans="1:3" x14ac:dyDescent="0.25">
      <c r="A521">
        <f t="shared" si="17"/>
        <v>0</v>
      </c>
      <c r="B521">
        <f t="shared" si="18"/>
        <v>0</v>
      </c>
      <c r="C521" t="s">
        <v>1894</v>
      </c>
    </row>
    <row r="522" spans="1:3" x14ac:dyDescent="0.25">
      <c r="A522">
        <f t="shared" si="17"/>
        <v>0</v>
      </c>
      <c r="B522">
        <f t="shared" si="18"/>
        <v>0</v>
      </c>
      <c r="C522" t="s">
        <v>2420</v>
      </c>
    </row>
    <row r="523" spans="1:3" x14ac:dyDescent="0.25">
      <c r="A523">
        <f t="shared" si="17"/>
        <v>0</v>
      </c>
      <c r="B523">
        <f t="shared" si="18"/>
        <v>0</v>
      </c>
      <c r="C523" t="s">
        <v>2420</v>
      </c>
    </row>
    <row r="524" spans="1:3" x14ac:dyDescent="0.25">
      <c r="A524">
        <f t="shared" si="17"/>
        <v>0</v>
      </c>
      <c r="B524">
        <f t="shared" si="18"/>
        <v>0</v>
      </c>
      <c r="C524" t="s">
        <v>2819</v>
      </c>
    </row>
    <row r="525" spans="1:3" x14ac:dyDescent="0.25">
      <c r="A525">
        <f t="shared" si="17"/>
        <v>0</v>
      </c>
      <c r="B525">
        <f t="shared" si="18"/>
        <v>0</v>
      </c>
      <c r="C525" t="s">
        <v>2574</v>
      </c>
    </row>
    <row r="526" spans="1:3" x14ac:dyDescent="0.25">
      <c r="A526">
        <f t="shared" si="17"/>
        <v>0</v>
      </c>
      <c r="B526">
        <f t="shared" si="18"/>
        <v>0</v>
      </c>
      <c r="C526" t="s">
        <v>2775</v>
      </c>
    </row>
    <row r="527" spans="1:3" x14ac:dyDescent="0.25">
      <c r="A527">
        <f t="shared" si="17"/>
        <v>0</v>
      </c>
      <c r="B527">
        <f t="shared" si="18"/>
        <v>0</v>
      </c>
      <c r="C527" t="s">
        <v>2313</v>
      </c>
    </row>
    <row r="528" spans="1:3" x14ac:dyDescent="0.25">
      <c r="A528">
        <f t="shared" si="17"/>
        <v>0</v>
      </c>
      <c r="B528">
        <f t="shared" si="18"/>
        <v>0</v>
      </c>
      <c r="C528" t="s">
        <v>2059</v>
      </c>
    </row>
    <row r="529" spans="1:3" x14ac:dyDescent="0.25">
      <c r="A529">
        <f t="shared" si="17"/>
        <v>0</v>
      </c>
      <c r="B529">
        <f t="shared" si="18"/>
        <v>0</v>
      </c>
      <c r="C529" t="s">
        <v>2636</v>
      </c>
    </row>
    <row r="530" spans="1:3" x14ac:dyDescent="0.25">
      <c r="A530">
        <f t="shared" si="17"/>
        <v>0</v>
      </c>
      <c r="B530">
        <f t="shared" si="18"/>
        <v>0</v>
      </c>
      <c r="C530" t="s">
        <v>2606</v>
      </c>
    </row>
    <row r="531" spans="1:3" x14ac:dyDescent="0.25">
      <c r="A531">
        <f t="shared" si="17"/>
        <v>0</v>
      </c>
      <c r="B531">
        <f t="shared" si="18"/>
        <v>0</v>
      </c>
      <c r="C531" t="s">
        <v>2467</v>
      </c>
    </row>
    <row r="532" spans="1:3" x14ac:dyDescent="0.25">
      <c r="A532">
        <f t="shared" si="17"/>
        <v>0</v>
      </c>
      <c r="B532">
        <f t="shared" si="18"/>
        <v>0</v>
      </c>
      <c r="C532" t="s">
        <v>1300</v>
      </c>
    </row>
    <row r="533" spans="1:3" x14ac:dyDescent="0.25">
      <c r="A533">
        <f t="shared" si="17"/>
        <v>0</v>
      </c>
      <c r="B533">
        <f t="shared" si="18"/>
        <v>0</v>
      </c>
      <c r="C533" t="s">
        <v>1300</v>
      </c>
    </row>
    <row r="534" spans="1:3" x14ac:dyDescent="0.25">
      <c r="A534">
        <f t="shared" si="17"/>
        <v>0</v>
      </c>
      <c r="B534">
        <f t="shared" si="18"/>
        <v>0</v>
      </c>
      <c r="C534" t="s">
        <v>2927</v>
      </c>
    </row>
    <row r="535" spans="1:3" x14ac:dyDescent="0.25">
      <c r="A535">
        <f t="shared" si="17"/>
        <v>0</v>
      </c>
      <c r="B535">
        <f t="shared" si="18"/>
        <v>0</v>
      </c>
      <c r="C535" t="s">
        <v>2060</v>
      </c>
    </row>
    <row r="536" spans="1:3" x14ac:dyDescent="0.25">
      <c r="A536">
        <f t="shared" si="17"/>
        <v>0</v>
      </c>
      <c r="B536">
        <f t="shared" si="18"/>
        <v>0</v>
      </c>
      <c r="C536" t="s">
        <v>3161</v>
      </c>
    </row>
    <row r="537" spans="1:3" x14ac:dyDescent="0.25">
      <c r="A537">
        <f t="shared" si="17"/>
        <v>0</v>
      </c>
      <c r="B537">
        <f t="shared" si="18"/>
        <v>0</v>
      </c>
      <c r="C537" t="s">
        <v>1767</v>
      </c>
    </row>
    <row r="538" spans="1:3" x14ac:dyDescent="0.25">
      <c r="A538">
        <f t="shared" si="17"/>
        <v>0</v>
      </c>
      <c r="B538">
        <f t="shared" si="18"/>
        <v>0</v>
      </c>
      <c r="C538" t="s">
        <v>2535</v>
      </c>
    </row>
    <row r="539" spans="1:3" x14ac:dyDescent="0.25">
      <c r="A539">
        <f t="shared" si="17"/>
        <v>0</v>
      </c>
      <c r="B539">
        <f t="shared" si="18"/>
        <v>0</v>
      </c>
      <c r="C539" t="s">
        <v>2714</v>
      </c>
    </row>
    <row r="540" spans="1:3" x14ac:dyDescent="0.25">
      <c r="A540">
        <f t="shared" si="17"/>
        <v>0</v>
      </c>
      <c r="B540">
        <f t="shared" si="18"/>
        <v>0</v>
      </c>
      <c r="C540" t="s">
        <v>2607</v>
      </c>
    </row>
    <row r="541" spans="1:3" x14ac:dyDescent="0.25">
      <c r="A541">
        <f t="shared" si="17"/>
        <v>0</v>
      </c>
      <c r="B541">
        <f t="shared" si="18"/>
        <v>0</v>
      </c>
      <c r="C541" t="s">
        <v>2536</v>
      </c>
    </row>
    <row r="542" spans="1:3" x14ac:dyDescent="0.25">
      <c r="A542">
        <f t="shared" si="17"/>
        <v>0</v>
      </c>
      <c r="B542">
        <f t="shared" si="18"/>
        <v>0</v>
      </c>
      <c r="C542" t="s">
        <v>2864</v>
      </c>
    </row>
    <row r="543" spans="1:3" x14ac:dyDescent="0.25">
      <c r="A543">
        <f t="shared" si="17"/>
        <v>0</v>
      </c>
      <c r="B543">
        <f t="shared" si="18"/>
        <v>0</v>
      </c>
      <c r="C543" t="s">
        <v>1832</v>
      </c>
    </row>
    <row r="544" spans="1:3" x14ac:dyDescent="0.25">
      <c r="A544">
        <f t="shared" si="17"/>
        <v>0</v>
      </c>
      <c r="B544">
        <f t="shared" si="18"/>
        <v>0</v>
      </c>
      <c r="C544" t="s">
        <v>1625</v>
      </c>
    </row>
    <row r="545" spans="1:3" x14ac:dyDescent="0.25">
      <c r="A545">
        <f t="shared" si="17"/>
        <v>0</v>
      </c>
      <c r="B545">
        <f t="shared" si="18"/>
        <v>0</v>
      </c>
      <c r="C545" t="s">
        <v>2928</v>
      </c>
    </row>
    <row r="546" spans="1:3" x14ac:dyDescent="0.25">
      <c r="A546">
        <f t="shared" si="17"/>
        <v>0</v>
      </c>
      <c r="B546">
        <f t="shared" si="18"/>
        <v>0</v>
      </c>
      <c r="C546" t="s">
        <v>1560</v>
      </c>
    </row>
    <row r="547" spans="1:3" x14ac:dyDescent="0.25">
      <c r="A547">
        <f t="shared" si="17"/>
        <v>0</v>
      </c>
      <c r="B547">
        <f t="shared" si="18"/>
        <v>0</v>
      </c>
      <c r="C547" t="s">
        <v>3010</v>
      </c>
    </row>
    <row r="548" spans="1:3" x14ac:dyDescent="0.25">
      <c r="A548">
        <f t="shared" si="17"/>
        <v>0</v>
      </c>
      <c r="B548">
        <f t="shared" si="18"/>
        <v>0</v>
      </c>
      <c r="C548" t="s">
        <v>2186</v>
      </c>
    </row>
    <row r="549" spans="1:3" x14ac:dyDescent="0.25">
      <c r="A549">
        <f t="shared" si="17"/>
        <v>0</v>
      </c>
      <c r="B549">
        <f t="shared" si="18"/>
        <v>0</v>
      </c>
      <c r="C549" t="s">
        <v>544</v>
      </c>
    </row>
    <row r="550" spans="1:3" x14ac:dyDescent="0.25">
      <c r="A550">
        <f t="shared" si="17"/>
        <v>0</v>
      </c>
      <c r="B550">
        <f t="shared" si="18"/>
        <v>0</v>
      </c>
      <c r="C550" t="s">
        <v>2061</v>
      </c>
    </row>
    <row r="551" spans="1:3" x14ac:dyDescent="0.25">
      <c r="A551">
        <f t="shared" si="17"/>
        <v>0</v>
      </c>
      <c r="B551">
        <f t="shared" si="18"/>
        <v>0</v>
      </c>
      <c r="C551" t="s">
        <v>1626</v>
      </c>
    </row>
    <row r="552" spans="1:3" x14ac:dyDescent="0.25">
      <c r="A552">
        <f t="shared" si="17"/>
        <v>0</v>
      </c>
      <c r="B552">
        <f t="shared" si="18"/>
        <v>0</v>
      </c>
      <c r="C552" t="s">
        <v>1895</v>
      </c>
    </row>
    <row r="553" spans="1:3" x14ac:dyDescent="0.25">
      <c r="A553">
        <f t="shared" si="17"/>
        <v>0</v>
      </c>
      <c r="B553">
        <f t="shared" si="18"/>
        <v>0</v>
      </c>
      <c r="C553" t="s">
        <v>1217</v>
      </c>
    </row>
    <row r="554" spans="1:3" x14ac:dyDescent="0.25">
      <c r="A554">
        <f t="shared" si="17"/>
        <v>0</v>
      </c>
      <c r="B554">
        <f t="shared" si="18"/>
        <v>0</v>
      </c>
      <c r="C554" t="s">
        <v>2187</v>
      </c>
    </row>
    <row r="555" spans="1:3" x14ac:dyDescent="0.25">
      <c r="A555">
        <f t="shared" si="17"/>
        <v>0</v>
      </c>
      <c r="B555">
        <f t="shared" si="18"/>
        <v>0</v>
      </c>
      <c r="C555" t="s">
        <v>2637</v>
      </c>
    </row>
    <row r="556" spans="1:3" x14ac:dyDescent="0.25">
      <c r="A556">
        <f t="shared" si="17"/>
        <v>0</v>
      </c>
      <c r="B556">
        <f t="shared" si="18"/>
        <v>0</v>
      </c>
      <c r="C556" t="s">
        <v>830</v>
      </c>
    </row>
    <row r="557" spans="1:3" x14ac:dyDescent="0.25">
      <c r="A557">
        <f t="shared" si="17"/>
        <v>0</v>
      </c>
      <c r="B557">
        <f t="shared" si="18"/>
        <v>0</v>
      </c>
      <c r="C557" t="s">
        <v>830</v>
      </c>
    </row>
    <row r="558" spans="1:3" x14ac:dyDescent="0.25">
      <c r="A558">
        <f t="shared" si="17"/>
        <v>0</v>
      </c>
      <c r="B558">
        <f t="shared" si="18"/>
        <v>0</v>
      </c>
      <c r="C558" t="s">
        <v>2063</v>
      </c>
    </row>
    <row r="559" spans="1:3" x14ac:dyDescent="0.25">
      <c r="A559">
        <f t="shared" si="17"/>
        <v>0</v>
      </c>
      <c r="B559">
        <f t="shared" si="18"/>
        <v>0</v>
      </c>
      <c r="C559" t="s">
        <v>1984</v>
      </c>
    </row>
    <row r="560" spans="1:3" x14ac:dyDescent="0.25">
      <c r="A560">
        <f t="shared" si="17"/>
        <v>0</v>
      </c>
      <c r="B560">
        <f t="shared" si="18"/>
        <v>0</v>
      </c>
      <c r="C560" t="s">
        <v>3011</v>
      </c>
    </row>
    <row r="561" spans="1:3" x14ac:dyDescent="0.25">
      <c r="A561">
        <f t="shared" si="17"/>
        <v>0</v>
      </c>
      <c r="B561">
        <f t="shared" si="18"/>
        <v>0</v>
      </c>
      <c r="C561" t="s">
        <v>2314</v>
      </c>
    </row>
    <row r="562" spans="1:3" x14ac:dyDescent="0.25">
      <c r="A562">
        <f t="shared" si="17"/>
        <v>0</v>
      </c>
      <c r="B562">
        <f t="shared" si="18"/>
        <v>0</v>
      </c>
      <c r="C562" t="s">
        <v>1218</v>
      </c>
    </row>
    <row r="563" spans="1:3" x14ac:dyDescent="0.25">
      <c r="A563">
        <f t="shared" si="17"/>
        <v>0</v>
      </c>
      <c r="B563">
        <f t="shared" si="18"/>
        <v>0</v>
      </c>
      <c r="C563" t="s">
        <v>582</v>
      </c>
    </row>
    <row r="564" spans="1:3" x14ac:dyDescent="0.25">
      <c r="A564">
        <f t="shared" si="17"/>
        <v>0</v>
      </c>
      <c r="B564">
        <f t="shared" si="18"/>
        <v>0</v>
      </c>
      <c r="C564" t="s">
        <v>2497</v>
      </c>
    </row>
    <row r="565" spans="1:3" x14ac:dyDescent="0.25">
      <c r="A565">
        <f t="shared" si="17"/>
        <v>0</v>
      </c>
      <c r="B565">
        <f t="shared" si="18"/>
        <v>0</v>
      </c>
      <c r="C565" t="s">
        <v>1153</v>
      </c>
    </row>
    <row r="566" spans="1:3" x14ac:dyDescent="0.25">
      <c r="A566">
        <f t="shared" si="17"/>
        <v>0</v>
      </c>
      <c r="B566">
        <f t="shared" si="18"/>
        <v>0</v>
      </c>
      <c r="C566" t="s">
        <v>996</v>
      </c>
    </row>
    <row r="567" spans="1:3" x14ac:dyDescent="0.25">
      <c r="A567">
        <f t="shared" si="17"/>
        <v>0</v>
      </c>
      <c r="B567">
        <f t="shared" si="18"/>
        <v>0</v>
      </c>
      <c r="C567" t="s">
        <v>702</v>
      </c>
    </row>
    <row r="568" spans="1:3" x14ac:dyDescent="0.25">
      <c r="A568">
        <f t="shared" si="17"/>
        <v>0</v>
      </c>
      <c r="B568">
        <f t="shared" si="18"/>
        <v>0</v>
      </c>
      <c r="C568" t="s">
        <v>1535</v>
      </c>
    </row>
    <row r="569" spans="1:3" x14ac:dyDescent="0.25">
      <c r="A569">
        <f t="shared" si="17"/>
        <v>0</v>
      </c>
      <c r="B569">
        <f t="shared" si="18"/>
        <v>0</v>
      </c>
      <c r="C569" t="s">
        <v>1985</v>
      </c>
    </row>
    <row r="570" spans="1:3" x14ac:dyDescent="0.25">
      <c r="A570">
        <f t="shared" si="17"/>
        <v>0</v>
      </c>
      <c r="B570">
        <f t="shared" si="18"/>
        <v>0</v>
      </c>
      <c r="C570" t="s">
        <v>2188</v>
      </c>
    </row>
    <row r="571" spans="1:3" x14ac:dyDescent="0.25">
      <c r="A571">
        <f t="shared" si="17"/>
        <v>0</v>
      </c>
      <c r="B571">
        <f t="shared" si="18"/>
        <v>0</v>
      </c>
      <c r="C571" t="s">
        <v>1696</v>
      </c>
    </row>
    <row r="572" spans="1:3" x14ac:dyDescent="0.25">
      <c r="A572">
        <f t="shared" si="17"/>
        <v>0</v>
      </c>
      <c r="B572">
        <f t="shared" si="18"/>
        <v>0</v>
      </c>
      <c r="C572" t="s">
        <v>2610</v>
      </c>
    </row>
    <row r="573" spans="1:3" x14ac:dyDescent="0.25">
      <c r="A573">
        <f t="shared" si="17"/>
        <v>0</v>
      </c>
      <c r="B573">
        <f t="shared" si="18"/>
        <v>0</v>
      </c>
      <c r="C573" t="s">
        <v>852</v>
      </c>
    </row>
    <row r="574" spans="1:3" x14ac:dyDescent="0.25">
      <c r="A574">
        <f t="shared" si="17"/>
        <v>0</v>
      </c>
      <c r="B574">
        <f t="shared" si="18"/>
        <v>0</v>
      </c>
      <c r="C574" t="s">
        <v>3012</v>
      </c>
    </row>
    <row r="575" spans="1:3" x14ac:dyDescent="0.25">
      <c r="A575">
        <f t="shared" si="17"/>
        <v>0</v>
      </c>
      <c r="B575">
        <f t="shared" si="18"/>
        <v>1</v>
      </c>
      <c r="C575" t="s">
        <v>269</v>
      </c>
    </row>
    <row r="576" spans="1:3" x14ac:dyDescent="0.25">
      <c r="A576">
        <f t="shared" si="17"/>
        <v>0</v>
      </c>
      <c r="B576">
        <f t="shared" si="18"/>
        <v>0</v>
      </c>
      <c r="C576" t="s">
        <v>604</v>
      </c>
    </row>
    <row r="577" spans="1:3" x14ac:dyDescent="0.25">
      <c r="A577">
        <f t="shared" si="17"/>
        <v>0</v>
      </c>
      <c r="B577">
        <f t="shared" si="18"/>
        <v>0</v>
      </c>
      <c r="C577" t="s">
        <v>1219</v>
      </c>
    </row>
    <row r="578" spans="1:3" x14ac:dyDescent="0.25">
      <c r="A578">
        <f t="shared" si="17"/>
        <v>0</v>
      </c>
      <c r="B578">
        <f t="shared" si="18"/>
        <v>0</v>
      </c>
      <c r="C578" t="s">
        <v>997</v>
      </c>
    </row>
    <row r="579" spans="1:3" x14ac:dyDescent="0.25">
      <c r="A579">
        <f t="shared" si="17"/>
        <v>0</v>
      </c>
      <c r="B579">
        <f t="shared" si="18"/>
        <v>0</v>
      </c>
      <c r="C579" t="s">
        <v>1220</v>
      </c>
    </row>
    <row r="580" spans="1:3" x14ac:dyDescent="0.25">
      <c r="A580">
        <f t="shared" ref="A580:A643" si="19">COUNTIF(F:F,C580)</f>
        <v>0</v>
      </c>
      <c r="B580">
        <f t="shared" si="18"/>
        <v>0</v>
      </c>
      <c r="C580" t="s">
        <v>179</v>
      </c>
    </row>
    <row r="581" spans="1:3" x14ac:dyDescent="0.25">
      <c r="A581">
        <f t="shared" si="19"/>
        <v>0</v>
      </c>
      <c r="B581">
        <f t="shared" si="18"/>
        <v>0</v>
      </c>
      <c r="C581" t="s">
        <v>1986</v>
      </c>
    </row>
    <row r="582" spans="1:3" x14ac:dyDescent="0.25">
      <c r="A582">
        <f t="shared" si="19"/>
        <v>0</v>
      </c>
      <c r="B582">
        <f t="shared" ref="B582:B645" si="20">COUNTIF(D:D,C582)</f>
        <v>0</v>
      </c>
      <c r="C582" t="s">
        <v>1833</v>
      </c>
    </row>
    <row r="583" spans="1:3" x14ac:dyDescent="0.25">
      <c r="A583">
        <f t="shared" si="19"/>
        <v>0</v>
      </c>
      <c r="B583">
        <f t="shared" si="20"/>
        <v>0</v>
      </c>
      <c r="C583" t="s">
        <v>2929</v>
      </c>
    </row>
    <row r="584" spans="1:3" x14ac:dyDescent="0.25">
      <c r="A584">
        <f t="shared" si="19"/>
        <v>0</v>
      </c>
      <c r="B584">
        <f t="shared" si="20"/>
        <v>0</v>
      </c>
      <c r="C584" t="s">
        <v>1445</v>
      </c>
    </row>
    <row r="585" spans="1:3" x14ac:dyDescent="0.25">
      <c r="A585">
        <f t="shared" si="19"/>
        <v>0</v>
      </c>
      <c r="B585">
        <f t="shared" si="20"/>
        <v>0</v>
      </c>
      <c r="C585" t="s">
        <v>2189</v>
      </c>
    </row>
    <row r="586" spans="1:3" x14ac:dyDescent="0.25">
      <c r="A586">
        <f t="shared" si="19"/>
        <v>0</v>
      </c>
      <c r="B586">
        <f t="shared" si="20"/>
        <v>0</v>
      </c>
      <c r="C586" t="s">
        <v>2421</v>
      </c>
    </row>
    <row r="587" spans="1:3" x14ac:dyDescent="0.25">
      <c r="A587">
        <f t="shared" si="19"/>
        <v>0</v>
      </c>
      <c r="B587">
        <f t="shared" si="20"/>
        <v>0</v>
      </c>
      <c r="C587" t="s">
        <v>1505</v>
      </c>
    </row>
    <row r="588" spans="1:3" x14ac:dyDescent="0.25">
      <c r="A588">
        <f t="shared" si="19"/>
        <v>0</v>
      </c>
      <c r="B588">
        <f t="shared" si="20"/>
        <v>1</v>
      </c>
      <c r="C588" t="s">
        <v>150</v>
      </c>
    </row>
    <row r="589" spans="1:3" x14ac:dyDescent="0.25">
      <c r="A589">
        <f t="shared" si="19"/>
        <v>0</v>
      </c>
      <c r="B589">
        <f t="shared" si="20"/>
        <v>0</v>
      </c>
      <c r="C589" t="s">
        <v>1506</v>
      </c>
    </row>
    <row r="590" spans="1:3" x14ac:dyDescent="0.25">
      <c r="A590">
        <f t="shared" si="19"/>
        <v>0</v>
      </c>
      <c r="B590">
        <f t="shared" si="20"/>
        <v>0</v>
      </c>
      <c r="C590" t="s">
        <v>1154</v>
      </c>
    </row>
    <row r="591" spans="1:3" x14ac:dyDescent="0.25">
      <c r="A591">
        <f t="shared" si="19"/>
        <v>0</v>
      </c>
      <c r="B591">
        <f t="shared" si="20"/>
        <v>0</v>
      </c>
      <c r="C591" t="s">
        <v>853</v>
      </c>
    </row>
    <row r="592" spans="1:3" x14ac:dyDescent="0.25">
      <c r="A592">
        <f t="shared" si="19"/>
        <v>0</v>
      </c>
      <c r="B592">
        <f t="shared" si="20"/>
        <v>0</v>
      </c>
      <c r="C592" t="s">
        <v>1987</v>
      </c>
    </row>
    <row r="593" spans="1:3" x14ac:dyDescent="0.25">
      <c r="A593">
        <f t="shared" si="19"/>
        <v>0</v>
      </c>
      <c r="B593">
        <f t="shared" si="20"/>
        <v>0</v>
      </c>
      <c r="C593" t="s">
        <v>2611</v>
      </c>
    </row>
    <row r="594" spans="1:3" x14ac:dyDescent="0.25">
      <c r="A594">
        <f t="shared" si="19"/>
        <v>0</v>
      </c>
      <c r="B594">
        <f t="shared" si="20"/>
        <v>0</v>
      </c>
      <c r="C594" t="s">
        <v>1036</v>
      </c>
    </row>
    <row r="595" spans="1:3" x14ac:dyDescent="0.25">
      <c r="A595">
        <f t="shared" si="19"/>
        <v>0</v>
      </c>
      <c r="B595">
        <f t="shared" si="20"/>
        <v>0</v>
      </c>
      <c r="C595" t="s">
        <v>471</v>
      </c>
    </row>
    <row r="596" spans="1:3" x14ac:dyDescent="0.25">
      <c r="A596">
        <f t="shared" si="19"/>
        <v>0</v>
      </c>
      <c r="B596">
        <f t="shared" si="20"/>
        <v>0</v>
      </c>
      <c r="C596" t="s">
        <v>854</v>
      </c>
    </row>
    <row r="597" spans="1:3" x14ac:dyDescent="0.25">
      <c r="A597">
        <f t="shared" si="19"/>
        <v>0</v>
      </c>
      <c r="B597">
        <f t="shared" si="20"/>
        <v>0</v>
      </c>
      <c r="C597" t="s">
        <v>2315</v>
      </c>
    </row>
    <row r="598" spans="1:3" x14ac:dyDescent="0.25">
      <c r="A598">
        <f t="shared" si="19"/>
        <v>0</v>
      </c>
      <c r="B598">
        <f t="shared" si="20"/>
        <v>0</v>
      </c>
      <c r="C598" t="s">
        <v>2776</v>
      </c>
    </row>
    <row r="599" spans="1:3" x14ac:dyDescent="0.25">
      <c r="A599">
        <f t="shared" si="19"/>
        <v>0</v>
      </c>
      <c r="B599">
        <f t="shared" si="20"/>
        <v>0</v>
      </c>
      <c r="C599" t="s">
        <v>1627</v>
      </c>
    </row>
    <row r="600" spans="1:3" x14ac:dyDescent="0.25">
      <c r="A600">
        <f t="shared" si="19"/>
        <v>0</v>
      </c>
      <c r="B600">
        <f t="shared" si="20"/>
        <v>0</v>
      </c>
      <c r="C600" t="s">
        <v>3162</v>
      </c>
    </row>
    <row r="601" spans="1:3" x14ac:dyDescent="0.25">
      <c r="A601">
        <f t="shared" si="19"/>
        <v>0</v>
      </c>
      <c r="B601">
        <f t="shared" si="20"/>
        <v>0</v>
      </c>
      <c r="C601" t="s">
        <v>2468</v>
      </c>
    </row>
    <row r="602" spans="1:3" x14ac:dyDescent="0.25">
      <c r="A602">
        <f t="shared" si="19"/>
        <v>0</v>
      </c>
      <c r="B602">
        <f t="shared" si="20"/>
        <v>0</v>
      </c>
      <c r="C602" t="s">
        <v>162</v>
      </c>
    </row>
    <row r="603" spans="1:3" x14ac:dyDescent="0.25">
      <c r="A603">
        <f t="shared" si="19"/>
        <v>0</v>
      </c>
      <c r="B603">
        <f t="shared" si="20"/>
        <v>0</v>
      </c>
      <c r="C603" t="s">
        <v>2397</v>
      </c>
    </row>
    <row r="604" spans="1:3" x14ac:dyDescent="0.25">
      <c r="A604">
        <f t="shared" si="19"/>
        <v>0</v>
      </c>
      <c r="B604">
        <f t="shared" si="20"/>
        <v>0</v>
      </c>
      <c r="C604" t="s">
        <v>1095</v>
      </c>
    </row>
    <row r="605" spans="1:3" x14ac:dyDescent="0.25">
      <c r="A605">
        <f t="shared" si="19"/>
        <v>0</v>
      </c>
      <c r="B605">
        <f t="shared" si="20"/>
        <v>0</v>
      </c>
      <c r="C605" t="s">
        <v>1301</v>
      </c>
    </row>
    <row r="606" spans="1:3" x14ac:dyDescent="0.25">
      <c r="A606">
        <f t="shared" si="19"/>
        <v>0</v>
      </c>
      <c r="B606">
        <f t="shared" si="20"/>
        <v>0</v>
      </c>
      <c r="C606" t="s">
        <v>954</v>
      </c>
    </row>
    <row r="607" spans="1:3" x14ac:dyDescent="0.25">
      <c r="A607">
        <f t="shared" si="19"/>
        <v>0</v>
      </c>
      <c r="B607">
        <f t="shared" si="20"/>
        <v>0</v>
      </c>
      <c r="C607" t="s">
        <v>1628</v>
      </c>
    </row>
    <row r="608" spans="1:3" x14ac:dyDescent="0.25">
      <c r="A608">
        <f t="shared" si="19"/>
        <v>0</v>
      </c>
      <c r="B608">
        <f t="shared" si="20"/>
        <v>0</v>
      </c>
      <c r="C608" t="s">
        <v>1507</v>
      </c>
    </row>
    <row r="609" spans="1:3" x14ac:dyDescent="0.25">
      <c r="A609">
        <f t="shared" si="19"/>
        <v>0</v>
      </c>
      <c r="B609">
        <f t="shared" si="20"/>
        <v>0</v>
      </c>
      <c r="C609" t="s">
        <v>1896</v>
      </c>
    </row>
    <row r="610" spans="1:3" x14ac:dyDescent="0.25">
      <c r="A610">
        <f t="shared" si="19"/>
        <v>0</v>
      </c>
      <c r="B610">
        <f t="shared" si="20"/>
        <v>0</v>
      </c>
      <c r="C610" t="s">
        <v>549</v>
      </c>
    </row>
    <row r="611" spans="1:3" x14ac:dyDescent="0.25">
      <c r="A611">
        <f t="shared" si="19"/>
        <v>0</v>
      </c>
      <c r="B611">
        <f t="shared" si="20"/>
        <v>0</v>
      </c>
      <c r="C611" t="s">
        <v>1768</v>
      </c>
    </row>
    <row r="612" spans="1:3" x14ac:dyDescent="0.25">
      <c r="A612">
        <f t="shared" si="19"/>
        <v>0</v>
      </c>
      <c r="B612">
        <f t="shared" si="20"/>
        <v>0</v>
      </c>
      <c r="C612" t="s">
        <v>2930</v>
      </c>
    </row>
    <row r="613" spans="1:3" x14ac:dyDescent="0.25">
      <c r="A613">
        <f t="shared" si="19"/>
        <v>0</v>
      </c>
      <c r="B613">
        <f t="shared" si="20"/>
        <v>0</v>
      </c>
      <c r="C613" t="s">
        <v>3087</v>
      </c>
    </row>
    <row r="614" spans="1:3" x14ac:dyDescent="0.25">
      <c r="A614">
        <f t="shared" si="19"/>
        <v>0</v>
      </c>
      <c r="B614">
        <f t="shared" si="20"/>
        <v>0</v>
      </c>
      <c r="C614" t="s">
        <v>2777</v>
      </c>
    </row>
    <row r="615" spans="1:3" x14ac:dyDescent="0.25">
      <c r="A615">
        <f t="shared" si="19"/>
        <v>0</v>
      </c>
      <c r="B615">
        <f t="shared" si="20"/>
        <v>0</v>
      </c>
      <c r="C615" t="s">
        <v>2190</v>
      </c>
    </row>
    <row r="616" spans="1:3" x14ac:dyDescent="0.25">
      <c r="A616">
        <f t="shared" si="19"/>
        <v>0</v>
      </c>
      <c r="B616">
        <f t="shared" si="20"/>
        <v>0</v>
      </c>
      <c r="C616" t="s">
        <v>286</v>
      </c>
    </row>
    <row r="617" spans="1:3" x14ac:dyDescent="0.25">
      <c r="A617">
        <f t="shared" si="19"/>
        <v>0</v>
      </c>
      <c r="B617">
        <f t="shared" si="20"/>
        <v>0</v>
      </c>
      <c r="C617" t="s">
        <v>2638</v>
      </c>
    </row>
    <row r="618" spans="1:3" x14ac:dyDescent="0.25">
      <c r="A618">
        <f t="shared" si="19"/>
        <v>0</v>
      </c>
      <c r="B618">
        <f t="shared" si="20"/>
        <v>0</v>
      </c>
      <c r="C618" t="s">
        <v>1805</v>
      </c>
    </row>
    <row r="619" spans="1:3" x14ac:dyDescent="0.25">
      <c r="A619">
        <f t="shared" si="19"/>
        <v>0</v>
      </c>
      <c r="B619">
        <f t="shared" si="20"/>
        <v>0</v>
      </c>
      <c r="C619" t="s">
        <v>1446</v>
      </c>
    </row>
    <row r="620" spans="1:3" x14ac:dyDescent="0.25">
      <c r="A620">
        <f t="shared" si="19"/>
        <v>0</v>
      </c>
      <c r="B620">
        <f t="shared" si="20"/>
        <v>0</v>
      </c>
      <c r="C620" t="s">
        <v>1897</v>
      </c>
    </row>
    <row r="621" spans="1:3" x14ac:dyDescent="0.25">
      <c r="A621">
        <f t="shared" si="19"/>
        <v>0</v>
      </c>
      <c r="B621">
        <f t="shared" si="20"/>
        <v>0</v>
      </c>
      <c r="C621" t="s">
        <v>1302</v>
      </c>
    </row>
    <row r="622" spans="1:3" x14ac:dyDescent="0.25">
      <c r="A622">
        <f t="shared" si="19"/>
        <v>0</v>
      </c>
      <c r="B622">
        <f t="shared" si="20"/>
        <v>0</v>
      </c>
      <c r="C622" t="s">
        <v>1988</v>
      </c>
    </row>
    <row r="623" spans="1:3" x14ac:dyDescent="0.25">
      <c r="A623">
        <f t="shared" si="19"/>
        <v>0</v>
      </c>
      <c r="B623">
        <f t="shared" si="20"/>
        <v>0</v>
      </c>
      <c r="C623" t="s">
        <v>1096</v>
      </c>
    </row>
    <row r="624" spans="1:3" x14ac:dyDescent="0.25">
      <c r="A624">
        <f t="shared" si="19"/>
        <v>0</v>
      </c>
      <c r="B624">
        <f t="shared" si="20"/>
        <v>0</v>
      </c>
      <c r="C624" t="s">
        <v>620</v>
      </c>
    </row>
    <row r="625" spans="1:3" x14ac:dyDescent="0.25">
      <c r="A625">
        <f t="shared" si="19"/>
        <v>0</v>
      </c>
      <c r="B625">
        <f t="shared" si="20"/>
        <v>0</v>
      </c>
      <c r="C625" t="s">
        <v>1989</v>
      </c>
    </row>
    <row r="626" spans="1:3" x14ac:dyDescent="0.25">
      <c r="A626">
        <f t="shared" si="19"/>
        <v>0</v>
      </c>
      <c r="B626">
        <f t="shared" si="20"/>
        <v>0</v>
      </c>
      <c r="C626" t="s">
        <v>1697</v>
      </c>
    </row>
    <row r="627" spans="1:3" x14ac:dyDescent="0.25">
      <c r="A627">
        <f t="shared" si="19"/>
        <v>0</v>
      </c>
      <c r="B627">
        <f t="shared" si="20"/>
        <v>0</v>
      </c>
      <c r="C627" t="s">
        <v>1221</v>
      </c>
    </row>
    <row r="628" spans="1:3" x14ac:dyDescent="0.25">
      <c r="A628">
        <f t="shared" si="19"/>
        <v>0</v>
      </c>
      <c r="B628">
        <f t="shared" si="20"/>
        <v>0</v>
      </c>
      <c r="C628" t="s">
        <v>1698</v>
      </c>
    </row>
    <row r="629" spans="1:3" x14ac:dyDescent="0.25">
      <c r="A629">
        <f t="shared" si="19"/>
        <v>0</v>
      </c>
      <c r="B629">
        <f t="shared" si="20"/>
        <v>0</v>
      </c>
      <c r="C629" t="s">
        <v>1303</v>
      </c>
    </row>
    <row r="630" spans="1:3" x14ac:dyDescent="0.25">
      <c r="A630">
        <f t="shared" si="19"/>
        <v>0</v>
      </c>
      <c r="B630">
        <f t="shared" si="20"/>
        <v>0</v>
      </c>
      <c r="C630" t="s">
        <v>2316</v>
      </c>
    </row>
    <row r="631" spans="1:3" x14ac:dyDescent="0.25">
      <c r="A631">
        <f t="shared" si="19"/>
        <v>0</v>
      </c>
      <c r="B631">
        <f t="shared" si="20"/>
        <v>0</v>
      </c>
      <c r="C631" t="s">
        <v>2246</v>
      </c>
    </row>
    <row r="632" spans="1:3" x14ac:dyDescent="0.25">
      <c r="A632">
        <f t="shared" si="19"/>
        <v>0</v>
      </c>
      <c r="B632">
        <f t="shared" si="20"/>
        <v>0</v>
      </c>
      <c r="C632" t="s">
        <v>2865</v>
      </c>
    </row>
    <row r="633" spans="1:3" x14ac:dyDescent="0.25">
      <c r="A633">
        <f t="shared" si="19"/>
        <v>0</v>
      </c>
      <c r="B633">
        <f t="shared" si="20"/>
        <v>0</v>
      </c>
      <c r="C633" t="s">
        <v>2537</v>
      </c>
    </row>
    <row r="634" spans="1:3" x14ac:dyDescent="0.25">
      <c r="A634">
        <f t="shared" si="19"/>
        <v>0</v>
      </c>
      <c r="B634">
        <f t="shared" si="20"/>
        <v>0</v>
      </c>
      <c r="C634" t="s">
        <v>1304</v>
      </c>
    </row>
    <row r="635" spans="1:3" x14ac:dyDescent="0.25">
      <c r="A635">
        <f t="shared" si="19"/>
        <v>0</v>
      </c>
      <c r="B635">
        <f t="shared" si="20"/>
        <v>0</v>
      </c>
      <c r="C635" t="s">
        <v>2247</v>
      </c>
    </row>
    <row r="636" spans="1:3" x14ac:dyDescent="0.25">
      <c r="A636">
        <f t="shared" si="19"/>
        <v>0</v>
      </c>
      <c r="B636">
        <f t="shared" si="20"/>
        <v>0</v>
      </c>
      <c r="C636" t="s">
        <v>2317</v>
      </c>
    </row>
    <row r="637" spans="1:3" x14ac:dyDescent="0.25">
      <c r="A637">
        <f t="shared" si="19"/>
        <v>0</v>
      </c>
      <c r="B637">
        <f t="shared" si="20"/>
        <v>0</v>
      </c>
      <c r="C637" t="s">
        <v>2191</v>
      </c>
    </row>
    <row r="638" spans="1:3" x14ac:dyDescent="0.25">
      <c r="A638">
        <f t="shared" si="19"/>
        <v>0</v>
      </c>
      <c r="B638">
        <f t="shared" si="20"/>
        <v>0</v>
      </c>
      <c r="C638" t="s">
        <v>1097</v>
      </c>
    </row>
    <row r="639" spans="1:3" x14ac:dyDescent="0.25">
      <c r="A639">
        <f t="shared" si="19"/>
        <v>0</v>
      </c>
      <c r="B639">
        <f t="shared" si="20"/>
        <v>0</v>
      </c>
      <c r="C639" t="s">
        <v>419</v>
      </c>
    </row>
    <row r="640" spans="1:3" x14ac:dyDescent="0.25">
      <c r="A640">
        <f t="shared" si="19"/>
        <v>0</v>
      </c>
      <c r="B640">
        <f t="shared" si="20"/>
        <v>0</v>
      </c>
      <c r="C640" t="s">
        <v>1629</v>
      </c>
    </row>
    <row r="641" spans="1:3" x14ac:dyDescent="0.25">
      <c r="A641">
        <f t="shared" si="19"/>
        <v>0</v>
      </c>
      <c r="B641">
        <f t="shared" si="20"/>
        <v>0</v>
      </c>
      <c r="C641" t="s">
        <v>998</v>
      </c>
    </row>
    <row r="642" spans="1:3" x14ac:dyDescent="0.25">
      <c r="A642">
        <f t="shared" si="19"/>
        <v>0</v>
      </c>
      <c r="B642">
        <f t="shared" si="20"/>
        <v>0</v>
      </c>
      <c r="C642" t="s">
        <v>1037</v>
      </c>
    </row>
    <row r="643" spans="1:3" x14ac:dyDescent="0.25">
      <c r="A643">
        <f t="shared" si="19"/>
        <v>0</v>
      </c>
      <c r="B643">
        <f t="shared" si="20"/>
        <v>0</v>
      </c>
      <c r="C643" t="s">
        <v>1806</v>
      </c>
    </row>
    <row r="644" spans="1:3" x14ac:dyDescent="0.25">
      <c r="A644">
        <f t="shared" ref="A644:A707" si="21">COUNTIF(F:F,C644)</f>
        <v>0</v>
      </c>
      <c r="B644">
        <f t="shared" si="20"/>
        <v>0</v>
      </c>
      <c r="C644" t="s">
        <v>2141</v>
      </c>
    </row>
    <row r="645" spans="1:3" x14ac:dyDescent="0.25">
      <c r="A645">
        <f t="shared" si="21"/>
        <v>0</v>
      </c>
      <c r="B645">
        <f t="shared" si="20"/>
        <v>0</v>
      </c>
      <c r="C645" t="s">
        <v>583</v>
      </c>
    </row>
    <row r="646" spans="1:3" x14ac:dyDescent="0.25">
      <c r="A646">
        <f t="shared" si="21"/>
        <v>0</v>
      </c>
      <c r="B646">
        <f t="shared" ref="B646:B709" si="22">COUNTIF(D:D,C646)</f>
        <v>0</v>
      </c>
      <c r="C646" t="s">
        <v>338</v>
      </c>
    </row>
    <row r="647" spans="1:3" x14ac:dyDescent="0.25">
      <c r="A647">
        <f t="shared" si="21"/>
        <v>0</v>
      </c>
      <c r="B647">
        <f t="shared" si="22"/>
        <v>0</v>
      </c>
      <c r="C647" t="s">
        <v>510</v>
      </c>
    </row>
    <row r="648" spans="1:3" x14ac:dyDescent="0.25">
      <c r="A648">
        <f t="shared" si="21"/>
        <v>0</v>
      </c>
      <c r="B648">
        <f t="shared" si="22"/>
        <v>0</v>
      </c>
      <c r="C648" t="s">
        <v>1222</v>
      </c>
    </row>
    <row r="649" spans="1:3" x14ac:dyDescent="0.25">
      <c r="A649">
        <f t="shared" si="21"/>
        <v>0</v>
      </c>
      <c r="B649">
        <f t="shared" si="22"/>
        <v>0</v>
      </c>
      <c r="C649" t="s">
        <v>2064</v>
      </c>
    </row>
    <row r="650" spans="1:3" x14ac:dyDescent="0.25">
      <c r="A650">
        <f t="shared" si="21"/>
        <v>0</v>
      </c>
      <c r="B650">
        <f t="shared" si="22"/>
        <v>0</v>
      </c>
      <c r="C650" t="s">
        <v>3088</v>
      </c>
    </row>
    <row r="651" spans="1:3" x14ac:dyDescent="0.25">
      <c r="A651">
        <f t="shared" si="21"/>
        <v>0</v>
      </c>
      <c r="B651">
        <f t="shared" si="22"/>
        <v>0</v>
      </c>
      <c r="C651" t="s">
        <v>1990</v>
      </c>
    </row>
    <row r="652" spans="1:3" x14ac:dyDescent="0.25">
      <c r="A652">
        <f t="shared" si="21"/>
        <v>0</v>
      </c>
      <c r="B652">
        <f t="shared" si="22"/>
        <v>0</v>
      </c>
      <c r="C652" t="s">
        <v>1223</v>
      </c>
    </row>
    <row r="653" spans="1:3" x14ac:dyDescent="0.25">
      <c r="A653">
        <f t="shared" si="21"/>
        <v>0</v>
      </c>
      <c r="B653">
        <f t="shared" si="22"/>
        <v>0</v>
      </c>
      <c r="C653" t="s">
        <v>2065</v>
      </c>
    </row>
    <row r="654" spans="1:3" x14ac:dyDescent="0.25">
      <c r="A654">
        <f t="shared" si="21"/>
        <v>0</v>
      </c>
      <c r="B654">
        <f t="shared" si="22"/>
        <v>0</v>
      </c>
      <c r="C654" t="s">
        <v>2674</v>
      </c>
    </row>
    <row r="655" spans="1:3" x14ac:dyDescent="0.25">
      <c r="A655">
        <f t="shared" si="21"/>
        <v>0</v>
      </c>
      <c r="B655">
        <f t="shared" si="22"/>
        <v>0</v>
      </c>
      <c r="C655" t="s">
        <v>3013</v>
      </c>
    </row>
    <row r="656" spans="1:3" x14ac:dyDescent="0.25">
      <c r="A656">
        <f t="shared" si="21"/>
        <v>0</v>
      </c>
      <c r="B656">
        <f t="shared" si="22"/>
        <v>0</v>
      </c>
      <c r="C656" t="s">
        <v>1807</v>
      </c>
    </row>
    <row r="657" spans="1:3" x14ac:dyDescent="0.25">
      <c r="A657">
        <f t="shared" si="21"/>
        <v>0</v>
      </c>
      <c r="B657">
        <f t="shared" si="22"/>
        <v>0</v>
      </c>
      <c r="C657" t="s">
        <v>2248</v>
      </c>
    </row>
    <row r="658" spans="1:3" x14ac:dyDescent="0.25">
      <c r="A658">
        <f t="shared" si="21"/>
        <v>0</v>
      </c>
      <c r="B658">
        <f t="shared" si="22"/>
        <v>0</v>
      </c>
      <c r="C658" t="s">
        <v>3163</v>
      </c>
    </row>
    <row r="659" spans="1:3" x14ac:dyDescent="0.25">
      <c r="A659">
        <f t="shared" si="21"/>
        <v>0</v>
      </c>
      <c r="B659">
        <f t="shared" si="22"/>
        <v>0</v>
      </c>
      <c r="C659" t="s">
        <v>1399</v>
      </c>
    </row>
    <row r="660" spans="1:3" x14ac:dyDescent="0.25">
      <c r="A660">
        <f t="shared" si="21"/>
        <v>0</v>
      </c>
      <c r="B660">
        <f t="shared" si="22"/>
        <v>0</v>
      </c>
      <c r="C660" t="s">
        <v>2715</v>
      </c>
    </row>
    <row r="661" spans="1:3" x14ac:dyDescent="0.25">
      <c r="A661">
        <f t="shared" si="21"/>
        <v>0</v>
      </c>
      <c r="B661">
        <f t="shared" si="22"/>
        <v>0</v>
      </c>
      <c r="C661" t="s">
        <v>1834</v>
      </c>
    </row>
    <row r="662" spans="1:3" x14ac:dyDescent="0.25">
      <c r="A662">
        <f t="shared" si="21"/>
        <v>0</v>
      </c>
      <c r="B662">
        <f t="shared" si="22"/>
        <v>0</v>
      </c>
      <c r="C662" t="s">
        <v>1155</v>
      </c>
    </row>
    <row r="663" spans="1:3" x14ac:dyDescent="0.25">
      <c r="A663">
        <f t="shared" si="21"/>
        <v>0</v>
      </c>
      <c r="B663">
        <f t="shared" si="22"/>
        <v>0</v>
      </c>
      <c r="C663" t="s">
        <v>1561</v>
      </c>
    </row>
    <row r="664" spans="1:3" x14ac:dyDescent="0.25">
      <c r="A664">
        <f t="shared" si="21"/>
        <v>0</v>
      </c>
      <c r="B664">
        <f t="shared" si="22"/>
        <v>0</v>
      </c>
      <c r="C664" t="s">
        <v>1447</v>
      </c>
    </row>
    <row r="665" spans="1:3" x14ac:dyDescent="0.25">
      <c r="A665">
        <f t="shared" si="21"/>
        <v>0</v>
      </c>
      <c r="B665">
        <f t="shared" si="22"/>
        <v>0</v>
      </c>
      <c r="C665" t="s">
        <v>2422</v>
      </c>
    </row>
    <row r="666" spans="1:3" x14ac:dyDescent="0.25">
      <c r="A666">
        <f t="shared" si="21"/>
        <v>0</v>
      </c>
      <c r="B666">
        <f t="shared" si="22"/>
        <v>0</v>
      </c>
      <c r="C666" t="s">
        <v>1630</v>
      </c>
    </row>
    <row r="667" spans="1:3" x14ac:dyDescent="0.25">
      <c r="A667">
        <f t="shared" si="21"/>
        <v>0</v>
      </c>
      <c r="B667">
        <f t="shared" si="22"/>
        <v>0</v>
      </c>
      <c r="C667" t="s">
        <v>615</v>
      </c>
    </row>
    <row r="668" spans="1:3" x14ac:dyDescent="0.25">
      <c r="A668">
        <f t="shared" si="21"/>
        <v>0</v>
      </c>
      <c r="B668">
        <f t="shared" si="22"/>
        <v>0</v>
      </c>
      <c r="C668" t="s">
        <v>3089</v>
      </c>
    </row>
    <row r="669" spans="1:3" x14ac:dyDescent="0.25">
      <c r="A669">
        <f t="shared" si="21"/>
        <v>0</v>
      </c>
      <c r="B669">
        <f t="shared" si="22"/>
        <v>0</v>
      </c>
      <c r="C669" t="s">
        <v>2820</v>
      </c>
    </row>
    <row r="670" spans="1:3" x14ac:dyDescent="0.25">
      <c r="A670">
        <f t="shared" si="21"/>
        <v>0</v>
      </c>
      <c r="B670">
        <f t="shared" si="22"/>
        <v>0</v>
      </c>
      <c r="C670" t="s">
        <v>2931</v>
      </c>
    </row>
    <row r="671" spans="1:3" x14ac:dyDescent="0.25">
      <c r="A671">
        <f t="shared" si="21"/>
        <v>0</v>
      </c>
      <c r="B671">
        <f t="shared" si="22"/>
        <v>0</v>
      </c>
      <c r="C671" t="s">
        <v>2763</v>
      </c>
    </row>
    <row r="672" spans="1:3" x14ac:dyDescent="0.25">
      <c r="A672">
        <f t="shared" si="21"/>
        <v>0</v>
      </c>
      <c r="B672">
        <f t="shared" si="22"/>
        <v>0</v>
      </c>
      <c r="C672" t="s">
        <v>2981</v>
      </c>
    </row>
    <row r="673" spans="1:3" x14ac:dyDescent="0.25">
      <c r="A673">
        <f t="shared" si="21"/>
        <v>0</v>
      </c>
      <c r="B673">
        <f t="shared" si="22"/>
        <v>0</v>
      </c>
      <c r="C673" t="s">
        <v>3090</v>
      </c>
    </row>
    <row r="674" spans="1:3" x14ac:dyDescent="0.25">
      <c r="A674">
        <f t="shared" si="21"/>
        <v>0</v>
      </c>
      <c r="B674">
        <f t="shared" si="22"/>
        <v>0</v>
      </c>
      <c r="C674" t="s">
        <v>2821</v>
      </c>
    </row>
    <row r="675" spans="1:3" x14ac:dyDescent="0.25">
      <c r="A675">
        <f t="shared" si="21"/>
        <v>0</v>
      </c>
      <c r="B675">
        <f t="shared" si="22"/>
        <v>0</v>
      </c>
      <c r="C675" t="s">
        <v>1448</v>
      </c>
    </row>
    <row r="676" spans="1:3" x14ac:dyDescent="0.25">
      <c r="A676">
        <f t="shared" si="21"/>
        <v>0</v>
      </c>
      <c r="B676">
        <f t="shared" si="22"/>
        <v>0</v>
      </c>
      <c r="C676" t="s">
        <v>3014</v>
      </c>
    </row>
    <row r="677" spans="1:3" x14ac:dyDescent="0.25">
      <c r="A677">
        <f t="shared" si="21"/>
        <v>0</v>
      </c>
      <c r="B677">
        <f t="shared" si="22"/>
        <v>0</v>
      </c>
      <c r="C677" t="s">
        <v>3091</v>
      </c>
    </row>
    <row r="678" spans="1:3" x14ac:dyDescent="0.25">
      <c r="A678">
        <f t="shared" si="21"/>
        <v>0</v>
      </c>
      <c r="B678">
        <f t="shared" si="22"/>
        <v>0</v>
      </c>
      <c r="C678" t="s">
        <v>3015</v>
      </c>
    </row>
    <row r="679" spans="1:3" x14ac:dyDescent="0.25">
      <c r="A679">
        <f t="shared" si="21"/>
        <v>0</v>
      </c>
      <c r="B679">
        <f t="shared" si="22"/>
        <v>0</v>
      </c>
      <c r="C679" t="s">
        <v>3092</v>
      </c>
    </row>
    <row r="680" spans="1:3" x14ac:dyDescent="0.25">
      <c r="A680">
        <f t="shared" si="21"/>
        <v>0</v>
      </c>
      <c r="B680">
        <f t="shared" si="22"/>
        <v>0</v>
      </c>
      <c r="C680" t="s">
        <v>2594</v>
      </c>
    </row>
    <row r="681" spans="1:3" x14ac:dyDescent="0.25">
      <c r="A681">
        <f t="shared" si="21"/>
        <v>0</v>
      </c>
      <c r="B681">
        <f t="shared" si="22"/>
        <v>0</v>
      </c>
      <c r="C681" t="s">
        <v>415</v>
      </c>
    </row>
    <row r="682" spans="1:3" x14ac:dyDescent="0.25">
      <c r="A682">
        <f t="shared" si="21"/>
        <v>0</v>
      </c>
      <c r="B682">
        <f t="shared" si="22"/>
        <v>0</v>
      </c>
      <c r="C682" t="s">
        <v>1562</v>
      </c>
    </row>
    <row r="683" spans="1:3" x14ac:dyDescent="0.25">
      <c r="A683">
        <f t="shared" si="21"/>
        <v>0</v>
      </c>
      <c r="B683">
        <f t="shared" si="22"/>
        <v>0</v>
      </c>
      <c r="C683" t="s">
        <v>1098</v>
      </c>
    </row>
    <row r="684" spans="1:3" x14ac:dyDescent="0.25">
      <c r="A684">
        <f t="shared" si="21"/>
        <v>0</v>
      </c>
      <c r="B684">
        <f t="shared" si="22"/>
        <v>0</v>
      </c>
      <c r="C684" t="s">
        <v>2866</v>
      </c>
    </row>
    <row r="685" spans="1:3" x14ac:dyDescent="0.25">
      <c r="A685">
        <f t="shared" si="21"/>
        <v>0</v>
      </c>
      <c r="B685">
        <f t="shared" si="22"/>
        <v>0</v>
      </c>
      <c r="C685" t="s">
        <v>1563</v>
      </c>
    </row>
    <row r="686" spans="1:3" x14ac:dyDescent="0.25">
      <c r="A686">
        <f t="shared" si="21"/>
        <v>0</v>
      </c>
      <c r="B686">
        <f t="shared" si="22"/>
        <v>0</v>
      </c>
      <c r="C686" t="s">
        <v>1991</v>
      </c>
    </row>
    <row r="687" spans="1:3" x14ac:dyDescent="0.25">
      <c r="A687">
        <f t="shared" si="21"/>
        <v>0</v>
      </c>
      <c r="B687">
        <f t="shared" si="22"/>
        <v>0</v>
      </c>
      <c r="C687" t="s">
        <v>2423</v>
      </c>
    </row>
    <row r="688" spans="1:3" x14ac:dyDescent="0.25">
      <c r="A688">
        <f t="shared" si="21"/>
        <v>0</v>
      </c>
      <c r="B688">
        <f t="shared" si="22"/>
        <v>0</v>
      </c>
      <c r="C688" t="s">
        <v>3093</v>
      </c>
    </row>
    <row r="689" spans="1:3" x14ac:dyDescent="0.25">
      <c r="A689">
        <f t="shared" si="21"/>
        <v>0</v>
      </c>
      <c r="B689">
        <f t="shared" si="22"/>
        <v>0</v>
      </c>
      <c r="C689" t="s">
        <v>831</v>
      </c>
    </row>
    <row r="690" spans="1:3" x14ac:dyDescent="0.25">
      <c r="A690">
        <f t="shared" si="21"/>
        <v>0</v>
      </c>
      <c r="B690">
        <f t="shared" si="22"/>
        <v>0</v>
      </c>
      <c r="C690" t="s">
        <v>561</v>
      </c>
    </row>
    <row r="691" spans="1:3" x14ac:dyDescent="0.25">
      <c r="A691">
        <f t="shared" si="21"/>
        <v>0</v>
      </c>
      <c r="B691">
        <f t="shared" si="22"/>
        <v>0</v>
      </c>
      <c r="C691" t="s">
        <v>2822</v>
      </c>
    </row>
    <row r="692" spans="1:3" x14ac:dyDescent="0.25">
      <c r="A692">
        <f t="shared" si="21"/>
        <v>0</v>
      </c>
      <c r="B692">
        <f t="shared" si="22"/>
        <v>0</v>
      </c>
      <c r="C692" t="s">
        <v>1366</v>
      </c>
    </row>
    <row r="693" spans="1:3" x14ac:dyDescent="0.25">
      <c r="A693">
        <f t="shared" si="21"/>
        <v>0</v>
      </c>
      <c r="B693">
        <f t="shared" si="22"/>
        <v>0</v>
      </c>
      <c r="C693" t="s">
        <v>2675</v>
      </c>
    </row>
    <row r="694" spans="1:3" x14ac:dyDescent="0.25">
      <c r="A694">
        <f t="shared" si="21"/>
        <v>0</v>
      </c>
      <c r="B694">
        <f t="shared" si="22"/>
        <v>0</v>
      </c>
      <c r="C694" t="s">
        <v>2982</v>
      </c>
    </row>
    <row r="695" spans="1:3" x14ac:dyDescent="0.25">
      <c r="A695">
        <f t="shared" si="21"/>
        <v>0</v>
      </c>
      <c r="B695">
        <f t="shared" si="22"/>
        <v>0</v>
      </c>
      <c r="C695" t="s">
        <v>2676</v>
      </c>
    </row>
    <row r="696" spans="1:3" x14ac:dyDescent="0.25">
      <c r="A696">
        <f t="shared" si="21"/>
        <v>0</v>
      </c>
      <c r="B696">
        <f t="shared" si="22"/>
        <v>0</v>
      </c>
      <c r="C696" t="s">
        <v>650</v>
      </c>
    </row>
    <row r="697" spans="1:3" x14ac:dyDescent="0.25">
      <c r="A697">
        <f t="shared" si="21"/>
        <v>0</v>
      </c>
      <c r="B697">
        <f t="shared" si="22"/>
        <v>0</v>
      </c>
      <c r="C697" t="s">
        <v>2612</v>
      </c>
    </row>
    <row r="698" spans="1:3" x14ac:dyDescent="0.25">
      <c r="A698">
        <f t="shared" si="21"/>
        <v>0</v>
      </c>
      <c r="B698">
        <f t="shared" si="22"/>
        <v>0</v>
      </c>
      <c r="C698" t="s">
        <v>445</v>
      </c>
    </row>
    <row r="699" spans="1:3" x14ac:dyDescent="0.25">
      <c r="A699">
        <f t="shared" si="21"/>
        <v>0</v>
      </c>
      <c r="B699">
        <f t="shared" si="22"/>
        <v>0</v>
      </c>
      <c r="C699" t="s">
        <v>2823</v>
      </c>
    </row>
    <row r="700" spans="1:3" x14ac:dyDescent="0.25">
      <c r="A700">
        <f t="shared" si="21"/>
        <v>0</v>
      </c>
      <c r="B700">
        <f t="shared" si="22"/>
        <v>0</v>
      </c>
      <c r="C700" t="s">
        <v>2778</v>
      </c>
    </row>
    <row r="701" spans="1:3" x14ac:dyDescent="0.25">
      <c r="A701">
        <f t="shared" si="21"/>
        <v>0</v>
      </c>
      <c r="B701">
        <f t="shared" si="22"/>
        <v>0</v>
      </c>
      <c r="C701" t="s">
        <v>2192</v>
      </c>
    </row>
    <row r="702" spans="1:3" x14ac:dyDescent="0.25">
      <c r="A702">
        <f t="shared" si="21"/>
        <v>0</v>
      </c>
      <c r="B702">
        <f t="shared" si="22"/>
        <v>0</v>
      </c>
      <c r="C702" t="s">
        <v>1769</v>
      </c>
    </row>
    <row r="703" spans="1:3" x14ac:dyDescent="0.25">
      <c r="A703">
        <f t="shared" si="21"/>
        <v>0</v>
      </c>
      <c r="B703">
        <f t="shared" si="22"/>
        <v>0</v>
      </c>
      <c r="C703" t="s">
        <v>1992</v>
      </c>
    </row>
    <row r="704" spans="1:3" x14ac:dyDescent="0.25">
      <c r="A704">
        <f t="shared" si="21"/>
        <v>0</v>
      </c>
      <c r="B704">
        <f t="shared" si="22"/>
        <v>0</v>
      </c>
      <c r="C704" t="s">
        <v>511</v>
      </c>
    </row>
    <row r="705" spans="1:3" x14ac:dyDescent="0.25">
      <c r="A705">
        <f t="shared" si="21"/>
        <v>0</v>
      </c>
      <c r="B705">
        <f t="shared" si="22"/>
        <v>0</v>
      </c>
      <c r="C705" t="s">
        <v>1900</v>
      </c>
    </row>
    <row r="706" spans="1:3" x14ac:dyDescent="0.25">
      <c r="A706">
        <f t="shared" si="21"/>
        <v>0</v>
      </c>
      <c r="B706">
        <f t="shared" si="22"/>
        <v>0</v>
      </c>
      <c r="C706" t="s">
        <v>1564</v>
      </c>
    </row>
    <row r="707" spans="1:3" x14ac:dyDescent="0.25">
      <c r="A707">
        <f t="shared" si="21"/>
        <v>0</v>
      </c>
      <c r="B707">
        <f t="shared" si="22"/>
        <v>0</v>
      </c>
      <c r="C707" t="s">
        <v>1993</v>
      </c>
    </row>
    <row r="708" spans="1:3" x14ac:dyDescent="0.25">
      <c r="A708">
        <f t="shared" ref="A708:A771" si="23">COUNTIF(F:F,C708)</f>
        <v>0</v>
      </c>
      <c r="B708">
        <f t="shared" si="22"/>
        <v>1</v>
      </c>
      <c r="C708" t="s">
        <v>351</v>
      </c>
    </row>
    <row r="709" spans="1:3" x14ac:dyDescent="0.25">
      <c r="A709">
        <f t="shared" si="23"/>
        <v>0</v>
      </c>
      <c r="B709">
        <f t="shared" si="22"/>
        <v>0</v>
      </c>
      <c r="C709" t="s">
        <v>732</v>
      </c>
    </row>
    <row r="710" spans="1:3" x14ac:dyDescent="0.25">
      <c r="A710">
        <f t="shared" si="23"/>
        <v>0</v>
      </c>
      <c r="B710">
        <f t="shared" ref="B710:B773" si="24">COUNTIF(D:D,C710)</f>
        <v>0</v>
      </c>
      <c r="C710" t="s">
        <v>2424</v>
      </c>
    </row>
    <row r="711" spans="1:3" x14ac:dyDescent="0.25">
      <c r="A711">
        <f t="shared" si="23"/>
        <v>0</v>
      </c>
      <c r="B711">
        <f t="shared" si="24"/>
        <v>0</v>
      </c>
      <c r="C711" t="s">
        <v>557</v>
      </c>
    </row>
    <row r="712" spans="1:3" x14ac:dyDescent="0.25">
      <c r="A712">
        <f t="shared" si="23"/>
        <v>0</v>
      </c>
      <c r="B712">
        <f t="shared" si="24"/>
        <v>0</v>
      </c>
      <c r="C712" t="s">
        <v>1994</v>
      </c>
    </row>
    <row r="713" spans="1:3" x14ac:dyDescent="0.25">
      <c r="A713">
        <f t="shared" si="23"/>
        <v>0</v>
      </c>
      <c r="B713">
        <f t="shared" si="24"/>
        <v>0</v>
      </c>
      <c r="C713" t="s">
        <v>832</v>
      </c>
    </row>
    <row r="714" spans="1:3" x14ac:dyDescent="0.25">
      <c r="A714">
        <f t="shared" si="23"/>
        <v>0</v>
      </c>
      <c r="B714">
        <f t="shared" si="24"/>
        <v>0</v>
      </c>
      <c r="C714" t="s">
        <v>832</v>
      </c>
    </row>
    <row r="715" spans="1:3" x14ac:dyDescent="0.25">
      <c r="A715">
        <f t="shared" si="23"/>
        <v>0</v>
      </c>
      <c r="B715">
        <f t="shared" si="24"/>
        <v>0</v>
      </c>
      <c r="C715" t="s">
        <v>832</v>
      </c>
    </row>
    <row r="716" spans="1:3" x14ac:dyDescent="0.25">
      <c r="A716">
        <f t="shared" si="23"/>
        <v>0</v>
      </c>
      <c r="B716">
        <f t="shared" si="24"/>
        <v>0</v>
      </c>
      <c r="C716" t="s">
        <v>562</v>
      </c>
    </row>
    <row r="717" spans="1:3" x14ac:dyDescent="0.25">
      <c r="A717">
        <f t="shared" si="23"/>
        <v>0</v>
      </c>
      <c r="B717">
        <f t="shared" si="24"/>
        <v>0</v>
      </c>
      <c r="C717" t="s">
        <v>1367</v>
      </c>
    </row>
    <row r="718" spans="1:3" x14ac:dyDescent="0.25">
      <c r="A718">
        <f t="shared" si="23"/>
        <v>0</v>
      </c>
      <c r="B718">
        <f t="shared" si="24"/>
        <v>0</v>
      </c>
      <c r="C718" t="s">
        <v>2639</v>
      </c>
    </row>
    <row r="719" spans="1:3" x14ac:dyDescent="0.25">
      <c r="A719">
        <f t="shared" si="23"/>
        <v>0</v>
      </c>
      <c r="B719">
        <f t="shared" si="24"/>
        <v>0</v>
      </c>
      <c r="C719" t="s">
        <v>2113</v>
      </c>
    </row>
    <row r="720" spans="1:3" x14ac:dyDescent="0.25">
      <c r="A720">
        <f t="shared" si="23"/>
        <v>0</v>
      </c>
      <c r="B720">
        <f t="shared" si="24"/>
        <v>0</v>
      </c>
      <c r="C720" t="s">
        <v>1770</v>
      </c>
    </row>
    <row r="721" spans="1:3" x14ac:dyDescent="0.25">
      <c r="A721">
        <f t="shared" si="23"/>
        <v>0</v>
      </c>
      <c r="B721">
        <f t="shared" si="24"/>
        <v>0</v>
      </c>
      <c r="C721" t="s">
        <v>2454</v>
      </c>
    </row>
    <row r="722" spans="1:3" x14ac:dyDescent="0.25">
      <c r="A722">
        <f t="shared" si="23"/>
        <v>0</v>
      </c>
      <c r="B722">
        <f t="shared" si="24"/>
        <v>0</v>
      </c>
      <c r="C722" t="s">
        <v>1066</v>
      </c>
    </row>
    <row r="723" spans="1:3" x14ac:dyDescent="0.25">
      <c r="A723">
        <f t="shared" si="23"/>
        <v>0</v>
      </c>
      <c r="B723">
        <f t="shared" si="24"/>
        <v>0</v>
      </c>
      <c r="C723" t="s">
        <v>1400</v>
      </c>
    </row>
    <row r="724" spans="1:3" x14ac:dyDescent="0.25">
      <c r="A724">
        <f t="shared" si="23"/>
        <v>0</v>
      </c>
      <c r="B724">
        <f t="shared" si="24"/>
        <v>0</v>
      </c>
      <c r="C724" t="s">
        <v>1565</v>
      </c>
    </row>
    <row r="725" spans="1:3" x14ac:dyDescent="0.25">
      <c r="A725">
        <f t="shared" si="23"/>
        <v>0</v>
      </c>
      <c r="B725">
        <f t="shared" si="24"/>
        <v>0</v>
      </c>
      <c r="C725" t="s">
        <v>3095</v>
      </c>
    </row>
    <row r="726" spans="1:3" x14ac:dyDescent="0.25">
      <c r="A726">
        <f t="shared" si="23"/>
        <v>0</v>
      </c>
      <c r="B726">
        <f t="shared" si="24"/>
        <v>0</v>
      </c>
      <c r="C726" t="s">
        <v>355</v>
      </c>
    </row>
    <row r="727" spans="1:3" x14ac:dyDescent="0.25">
      <c r="A727">
        <f t="shared" si="23"/>
        <v>0</v>
      </c>
      <c r="B727">
        <f t="shared" si="24"/>
        <v>0</v>
      </c>
      <c r="C727" t="s">
        <v>769</v>
      </c>
    </row>
    <row r="728" spans="1:3" x14ac:dyDescent="0.25">
      <c r="A728">
        <f t="shared" si="23"/>
        <v>0</v>
      </c>
      <c r="B728">
        <f t="shared" si="24"/>
        <v>0</v>
      </c>
      <c r="C728" t="s">
        <v>1305</v>
      </c>
    </row>
    <row r="729" spans="1:3" x14ac:dyDescent="0.25">
      <c r="A729">
        <f t="shared" si="23"/>
        <v>0</v>
      </c>
      <c r="B729">
        <f t="shared" si="24"/>
        <v>0</v>
      </c>
      <c r="C729" t="s">
        <v>1835</v>
      </c>
    </row>
    <row r="730" spans="1:3" x14ac:dyDescent="0.25">
      <c r="A730">
        <f t="shared" si="23"/>
        <v>0</v>
      </c>
      <c r="B730">
        <f t="shared" si="24"/>
        <v>0</v>
      </c>
      <c r="C730" t="s">
        <v>2455</v>
      </c>
    </row>
    <row r="731" spans="1:3" x14ac:dyDescent="0.25">
      <c r="A731">
        <f t="shared" si="23"/>
        <v>0</v>
      </c>
      <c r="B731">
        <f t="shared" si="24"/>
        <v>0</v>
      </c>
      <c r="C731" t="s">
        <v>807</v>
      </c>
    </row>
    <row r="732" spans="1:3" x14ac:dyDescent="0.25">
      <c r="A732">
        <f t="shared" si="23"/>
        <v>0</v>
      </c>
      <c r="B732">
        <f t="shared" si="24"/>
        <v>0</v>
      </c>
      <c r="C732" t="s">
        <v>807</v>
      </c>
    </row>
    <row r="733" spans="1:3" x14ac:dyDescent="0.25">
      <c r="A733">
        <f t="shared" si="23"/>
        <v>0</v>
      </c>
      <c r="B733">
        <f t="shared" si="24"/>
        <v>1</v>
      </c>
      <c r="C733" t="s">
        <v>386</v>
      </c>
    </row>
    <row r="734" spans="1:3" x14ac:dyDescent="0.25">
      <c r="A734">
        <f t="shared" si="23"/>
        <v>0</v>
      </c>
      <c r="B734">
        <f t="shared" si="24"/>
        <v>0</v>
      </c>
      <c r="C734" t="s">
        <v>3164</v>
      </c>
    </row>
    <row r="735" spans="1:3" x14ac:dyDescent="0.25">
      <c r="A735">
        <f t="shared" si="23"/>
        <v>0</v>
      </c>
      <c r="B735">
        <f t="shared" si="24"/>
        <v>0</v>
      </c>
      <c r="C735" t="s">
        <v>2498</v>
      </c>
    </row>
    <row r="736" spans="1:3" x14ac:dyDescent="0.25">
      <c r="A736">
        <f t="shared" si="23"/>
        <v>0</v>
      </c>
      <c r="B736">
        <f t="shared" si="24"/>
        <v>0</v>
      </c>
      <c r="C736" t="s">
        <v>855</v>
      </c>
    </row>
    <row r="737" spans="1:3" x14ac:dyDescent="0.25">
      <c r="A737">
        <f t="shared" si="23"/>
        <v>0</v>
      </c>
      <c r="B737">
        <f t="shared" si="24"/>
        <v>0</v>
      </c>
      <c r="C737" t="s">
        <v>1631</v>
      </c>
    </row>
    <row r="738" spans="1:3" x14ac:dyDescent="0.25">
      <c r="A738">
        <f t="shared" si="23"/>
        <v>0</v>
      </c>
      <c r="B738">
        <f t="shared" si="24"/>
        <v>0</v>
      </c>
      <c r="C738" t="s">
        <v>1099</v>
      </c>
    </row>
    <row r="739" spans="1:3" x14ac:dyDescent="0.25">
      <c r="A739">
        <f t="shared" si="23"/>
        <v>0</v>
      </c>
      <c r="B739">
        <f t="shared" si="24"/>
        <v>0</v>
      </c>
      <c r="C739" t="s">
        <v>2716</v>
      </c>
    </row>
    <row r="740" spans="1:3" x14ac:dyDescent="0.25">
      <c r="A740">
        <f t="shared" si="23"/>
        <v>0</v>
      </c>
      <c r="B740">
        <f t="shared" si="24"/>
        <v>0</v>
      </c>
      <c r="C740" t="s">
        <v>2868</v>
      </c>
    </row>
    <row r="741" spans="1:3" x14ac:dyDescent="0.25">
      <c r="A741">
        <f t="shared" si="23"/>
        <v>0</v>
      </c>
      <c r="B741">
        <f t="shared" si="24"/>
        <v>0</v>
      </c>
      <c r="C741" t="s">
        <v>3096</v>
      </c>
    </row>
    <row r="742" spans="1:3" x14ac:dyDescent="0.25">
      <c r="A742">
        <f t="shared" si="23"/>
        <v>0</v>
      </c>
      <c r="B742">
        <f t="shared" si="24"/>
        <v>0</v>
      </c>
      <c r="C742" t="s">
        <v>2249</v>
      </c>
    </row>
    <row r="743" spans="1:3" x14ac:dyDescent="0.25">
      <c r="A743">
        <f t="shared" si="23"/>
        <v>0</v>
      </c>
      <c r="B743">
        <f t="shared" si="24"/>
        <v>0</v>
      </c>
      <c r="C743" t="s">
        <v>1508</v>
      </c>
    </row>
    <row r="744" spans="1:3" x14ac:dyDescent="0.25">
      <c r="A744">
        <f t="shared" si="23"/>
        <v>0</v>
      </c>
      <c r="B744">
        <f t="shared" si="24"/>
        <v>0</v>
      </c>
      <c r="C744" t="s">
        <v>400</v>
      </c>
    </row>
    <row r="745" spans="1:3" x14ac:dyDescent="0.25">
      <c r="A745">
        <f t="shared" si="23"/>
        <v>0</v>
      </c>
      <c r="B745">
        <f t="shared" si="24"/>
        <v>0</v>
      </c>
      <c r="C745" t="s">
        <v>594</v>
      </c>
    </row>
    <row r="746" spans="1:3" x14ac:dyDescent="0.25">
      <c r="A746">
        <f t="shared" si="23"/>
        <v>0</v>
      </c>
      <c r="B746">
        <f t="shared" si="24"/>
        <v>0</v>
      </c>
      <c r="C746" t="s">
        <v>914</v>
      </c>
    </row>
    <row r="747" spans="1:3" x14ac:dyDescent="0.25">
      <c r="A747">
        <f t="shared" si="23"/>
        <v>0</v>
      </c>
      <c r="B747">
        <f t="shared" si="24"/>
        <v>0</v>
      </c>
      <c r="C747" t="s">
        <v>925</v>
      </c>
    </row>
    <row r="748" spans="1:3" x14ac:dyDescent="0.25">
      <c r="A748">
        <f t="shared" si="23"/>
        <v>0</v>
      </c>
      <c r="B748">
        <f t="shared" si="24"/>
        <v>0</v>
      </c>
      <c r="C748" t="s">
        <v>1509</v>
      </c>
    </row>
    <row r="749" spans="1:3" x14ac:dyDescent="0.25">
      <c r="A749">
        <f t="shared" si="23"/>
        <v>0</v>
      </c>
      <c r="B749">
        <f t="shared" si="24"/>
        <v>0</v>
      </c>
      <c r="C749" t="s">
        <v>1449</v>
      </c>
    </row>
    <row r="750" spans="1:3" x14ac:dyDescent="0.25">
      <c r="A750">
        <f t="shared" si="23"/>
        <v>0</v>
      </c>
      <c r="B750">
        <f t="shared" si="24"/>
        <v>0</v>
      </c>
      <c r="C750" t="s">
        <v>1772</v>
      </c>
    </row>
    <row r="751" spans="1:3" x14ac:dyDescent="0.25">
      <c r="A751">
        <f t="shared" si="23"/>
        <v>0</v>
      </c>
      <c r="B751">
        <f t="shared" si="24"/>
        <v>0</v>
      </c>
      <c r="C751" t="s">
        <v>1836</v>
      </c>
    </row>
    <row r="752" spans="1:3" x14ac:dyDescent="0.25">
      <c r="A752">
        <f t="shared" si="23"/>
        <v>0</v>
      </c>
      <c r="B752">
        <f t="shared" si="24"/>
        <v>0</v>
      </c>
      <c r="C752" t="s">
        <v>1450</v>
      </c>
    </row>
    <row r="753" spans="1:3" x14ac:dyDescent="0.25">
      <c r="A753">
        <f t="shared" si="23"/>
        <v>0</v>
      </c>
      <c r="B753">
        <f t="shared" si="24"/>
        <v>0</v>
      </c>
      <c r="C753" t="s">
        <v>895</v>
      </c>
    </row>
    <row r="754" spans="1:3" x14ac:dyDescent="0.25">
      <c r="A754">
        <f t="shared" si="23"/>
        <v>0</v>
      </c>
      <c r="B754">
        <f t="shared" si="24"/>
        <v>0</v>
      </c>
      <c r="C754" t="s">
        <v>2250</v>
      </c>
    </row>
    <row r="755" spans="1:3" x14ac:dyDescent="0.25">
      <c r="A755">
        <f t="shared" si="23"/>
        <v>0</v>
      </c>
      <c r="B755">
        <f t="shared" si="24"/>
        <v>0</v>
      </c>
      <c r="C755" t="s">
        <v>563</v>
      </c>
    </row>
    <row r="756" spans="1:3" x14ac:dyDescent="0.25">
      <c r="A756">
        <f t="shared" si="23"/>
        <v>0</v>
      </c>
      <c r="B756">
        <f t="shared" si="24"/>
        <v>0</v>
      </c>
      <c r="C756" t="s">
        <v>2251</v>
      </c>
    </row>
    <row r="757" spans="1:3" x14ac:dyDescent="0.25">
      <c r="A757">
        <f t="shared" si="23"/>
        <v>0</v>
      </c>
      <c r="B757">
        <f t="shared" si="24"/>
        <v>0</v>
      </c>
      <c r="C757" t="s">
        <v>2824</v>
      </c>
    </row>
    <row r="758" spans="1:3" x14ac:dyDescent="0.25">
      <c r="A758">
        <f t="shared" si="23"/>
        <v>0</v>
      </c>
      <c r="B758">
        <f t="shared" si="24"/>
        <v>0</v>
      </c>
      <c r="C758" t="s">
        <v>1699</v>
      </c>
    </row>
    <row r="759" spans="1:3" x14ac:dyDescent="0.25">
      <c r="A759">
        <f t="shared" si="23"/>
        <v>0</v>
      </c>
      <c r="B759">
        <f t="shared" si="24"/>
        <v>0</v>
      </c>
      <c r="C759" t="s">
        <v>2717</v>
      </c>
    </row>
    <row r="760" spans="1:3" x14ac:dyDescent="0.25">
      <c r="A760">
        <f t="shared" si="23"/>
        <v>0</v>
      </c>
      <c r="B760">
        <f t="shared" si="24"/>
        <v>0</v>
      </c>
      <c r="C760" t="s">
        <v>2825</v>
      </c>
    </row>
    <row r="761" spans="1:3" x14ac:dyDescent="0.25">
      <c r="A761">
        <f t="shared" si="23"/>
        <v>0</v>
      </c>
      <c r="B761">
        <f t="shared" si="24"/>
        <v>0</v>
      </c>
      <c r="C761" t="s">
        <v>770</v>
      </c>
    </row>
    <row r="762" spans="1:3" x14ac:dyDescent="0.25">
      <c r="A762">
        <f t="shared" si="23"/>
        <v>0</v>
      </c>
      <c r="B762">
        <f t="shared" si="24"/>
        <v>0</v>
      </c>
      <c r="C762" t="s">
        <v>2252</v>
      </c>
    </row>
    <row r="763" spans="1:3" x14ac:dyDescent="0.25">
      <c r="A763">
        <f t="shared" si="23"/>
        <v>0</v>
      </c>
      <c r="B763">
        <f t="shared" si="24"/>
        <v>0</v>
      </c>
      <c r="C763" t="s">
        <v>2253</v>
      </c>
    </row>
    <row r="764" spans="1:3" x14ac:dyDescent="0.25">
      <c r="A764">
        <f t="shared" si="23"/>
        <v>0</v>
      </c>
      <c r="B764">
        <f t="shared" si="24"/>
        <v>0</v>
      </c>
      <c r="C764" t="s">
        <v>1451</v>
      </c>
    </row>
    <row r="765" spans="1:3" x14ac:dyDescent="0.25">
      <c r="A765">
        <f t="shared" si="23"/>
        <v>0</v>
      </c>
      <c r="B765">
        <f t="shared" si="24"/>
        <v>0</v>
      </c>
      <c r="C765" t="s">
        <v>1156</v>
      </c>
    </row>
    <row r="766" spans="1:3" x14ac:dyDescent="0.25">
      <c r="A766">
        <f t="shared" si="23"/>
        <v>0</v>
      </c>
      <c r="B766">
        <f t="shared" si="24"/>
        <v>0</v>
      </c>
      <c r="C766" t="s">
        <v>2499</v>
      </c>
    </row>
    <row r="767" spans="1:3" x14ac:dyDescent="0.25">
      <c r="A767">
        <f t="shared" si="23"/>
        <v>0</v>
      </c>
      <c r="B767">
        <f t="shared" si="24"/>
        <v>0</v>
      </c>
      <c r="C767" t="s">
        <v>1224</v>
      </c>
    </row>
    <row r="768" spans="1:3" x14ac:dyDescent="0.25">
      <c r="A768">
        <f t="shared" si="23"/>
        <v>0</v>
      </c>
      <c r="B768">
        <f t="shared" si="24"/>
        <v>0</v>
      </c>
      <c r="C768" t="s">
        <v>2613</v>
      </c>
    </row>
    <row r="769" spans="1:3" x14ac:dyDescent="0.25">
      <c r="A769">
        <f t="shared" si="23"/>
        <v>0</v>
      </c>
      <c r="B769">
        <f t="shared" si="24"/>
        <v>1</v>
      </c>
      <c r="C769" t="s">
        <v>161</v>
      </c>
    </row>
    <row r="770" spans="1:3" x14ac:dyDescent="0.25">
      <c r="A770">
        <f t="shared" si="23"/>
        <v>0</v>
      </c>
      <c r="B770">
        <f t="shared" si="24"/>
        <v>0</v>
      </c>
      <c r="C770" t="s">
        <v>2718</v>
      </c>
    </row>
    <row r="771" spans="1:3" x14ac:dyDescent="0.25">
      <c r="A771">
        <f t="shared" si="23"/>
        <v>0</v>
      </c>
      <c r="B771">
        <f t="shared" si="24"/>
        <v>0</v>
      </c>
      <c r="C771" t="s">
        <v>1566</v>
      </c>
    </row>
    <row r="772" spans="1:3" x14ac:dyDescent="0.25">
      <c r="A772">
        <f t="shared" ref="A772:A835" si="25">COUNTIF(F:F,C772)</f>
        <v>0</v>
      </c>
      <c r="B772">
        <f t="shared" si="24"/>
        <v>0</v>
      </c>
      <c r="C772" t="s">
        <v>1773</v>
      </c>
    </row>
    <row r="773" spans="1:3" x14ac:dyDescent="0.25">
      <c r="A773">
        <f t="shared" si="25"/>
        <v>0</v>
      </c>
      <c r="B773">
        <f t="shared" si="24"/>
        <v>0</v>
      </c>
      <c r="C773" t="s">
        <v>1632</v>
      </c>
    </row>
    <row r="774" spans="1:3" x14ac:dyDescent="0.25">
      <c r="A774">
        <f t="shared" si="25"/>
        <v>0</v>
      </c>
      <c r="B774">
        <f t="shared" ref="B774:B837" si="26">COUNTIF(D:D,C774)</f>
        <v>0</v>
      </c>
      <c r="C774" t="s">
        <v>1225</v>
      </c>
    </row>
    <row r="775" spans="1:3" x14ac:dyDescent="0.25">
      <c r="A775">
        <f t="shared" si="25"/>
        <v>0</v>
      </c>
      <c r="B775">
        <f t="shared" si="26"/>
        <v>0</v>
      </c>
      <c r="C775" t="s">
        <v>703</v>
      </c>
    </row>
    <row r="776" spans="1:3" x14ac:dyDescent="0.25">
      <c r="A776">
        <f t="shared" si="25"/>
        <v>0</v>
      </c>
      <c r="B776">
        <f t="shared" si="26"/>
        <v>0</v>
      </c>
      <c r="C776" t="s">
        <v>1368</v>
      </c>
    </row>
    <row r="777" spans="1:3" x14ac:dyDescent="0.25">
      <c r="A777">
        <f t="shared" si="25"/>
        <v>0</v>
      </c>
      <c r="B777">
        <f t="shared" si="26"/>
        <v>0</v>
      </c>
      <c r="C777" t="s">
        <v>955</v>
      </c>
    </row>
    <row r="778" spans="1:3" x14ac:dyDescent="0.25">
      <c r="A778">
        <f t="shared" si="25"/>
        <v>0</v>
      </c>
      <c r="B778">
        <f t="shared" si="26"/>
        <v>0</v>
      </c>
      <c r="C778" t="s">
        <v>2719</v>
      </c>
    </row>
    <row r="779" spans="1:3" x14ac:dyDescent="0.25">
      <c r="A779">
        <f t="shared" si="25"/>
        <v>0</v>
      </c>
      <c r="B779">
        <f t="shared" si="26"/>
        <v>0</v>
      </c>
      <c r="C779" t="s">
        <v>1901</v>
      </c>
    </row>
    <row r="780" spans="1:3" x14ac:dyDescent="0.25">
      <c r="A780">
        <f t="shared" si="25"/>
        <v>0</v>
      </c>
      <c r="B780">
        <f t="shared" si="26"/>
        <v>0</v>
      </c>
      <c r="C780" t="s">
        <v>2538</v>
      </c>
    </row>
    <row r="781" spans="1:3" x14ac:dyDescent="0.25">
      <c r="A781">
        <f t="shared" si="25"/>
        <v>0</v>
      </c>
      <c r="B781">
        <f t="shared" si="26"/>
        <v>0</v>
      </c>
      <c r="C781" t="s">
        <v>3016</v>
      </c>
    </row>
    <row r="782" spans="1:3" x14ac:dyDescent="0.25">
      <c r="A782">
        <f t="shared" si="25"/>
        <v>0</v>
      </c>
      <c r="B782">
        <f t="shared" si="26"/>
        <v>0</v>
      </c>
      <c r="C782" t="s">
        <v>1700</v>
      </c>
    </row>
    <row r="783" spans="1:3" x14ac:dyDescent="0.25">
      <c r="A783">
        <f t="shared" si="25"/>
        <v>0</v>
      </c>
      <c r="B783">
        <f t="shared" si="26"/>
        <v>0</v>
      </c>
      <c r="C783" t="s">
        <v>926</v>
      </c>
    </row>
    <row r="784" spans="1:3" x14ac:dyDescent="0.25">
      <c r="A784">
        <f t="shared" si="25"/>
        <v>0</v>
      </c>
      <c r="B784">
        <f t="shared" si="26"/>
        <v>0</v>
      </c>
      <c r="C784" t="s">
        <v>1567</v>
      </c>
    </row>
    <row r="785" spans="1:3" x14ac:dyDescent="0.25">
      <c r="A785">
        <f t="shared" si="25"/>
        <v>0</v>
      </c>
      <c r="B785">
        <f t="shared" si="26"/>
        <v>0</v>
      </c>
      <c r="C785" t="s">
        <v>2469</v>
      </c>
    </row>
    <row r="786" spans="1:3" x14ac:dyDescent="0.25">
      <c r="A786">
        <f t="shared" si="25"/>
        <v>0</v>
      </c>
      <c r="B786">
        <f t="shared" si="26"/>
        <v>0</v>
      </c>
      <c r="C786" t="s">
        <v>1349</v>
      </c>
    </row>
    <row r="787" spans="1:3" x14ac:dyDescent="0.25">
      <c r="A787">
        <f t="shared" si="25"/>
        <v>0</v>
      </c>
      <c r="B787">
        <f t="shared" si="26"/>
        <v>0</v>
      </c>
      <c r="C787" t="s">
        <v>1995</v>
      </c>
    </row>
    <row r="788" spans="1:3" x14ac:dyDescent="0.25">
      <c r="A788">
        <f t="shared" si="25"/>
        <v>0</v>
      </c>
      <c r="B788">
        <f t="shared" si="26"/>
        <v>0</v>
      </c>
      <c r="C788" t="s">
        <v>704</v>
      </c>
    </row>
    <row r="789" spans="1:3" x14ac:dyDescent="0.25">
      <c r="A789">
        <f t="shared" si="25"/>
        <v>0</v>
      </c>
      <c r="B789">
        <f t="shared" si="26"/>
        <v>0</v>
      </c>
      <c r="C789" t="s">
        <v>2539</v>
      </c>
    </row>
    <row r="790" spans="1:3" x14ac:dyDescent="0.25">
      <c r="A790">
        <f t="shared" si="25"/>
        <v>0</v>
      </c>
      <c r="B790">
        <f t="shared" si="26"/>
        <v>0</v>
      </c>
      <c r="C790" t="s">
        <v>2977</v>
      </c>
    </row>
    <row r="791" spans="1:3" x14ac:dyDescent="0.25">
      <c r="A791">
        <f t="shared" si="25"/>
        <v>0</v>
      </c>
      <c r="B791">
        <f t="shared" si="26"/>
        <v>0</v>
      </c>
      <c r="C791" t="s">
        <v>2596</v>
      </c>
    </row>
    <row r="792" spans="1:3" x14ac:dyDescent="0.25">
      <c r="A792">
        <f t="shared" si="25"/>
        <v>0</v>
      </c>
      <c r="B792">
        <f t="shared" si="26"/>
        <v>0</v>
      </c>
      <c r="C792" t="s">
        <v>2425</v>
      </c>
    </row>
    <row r="793" spans="1:3" x14ac:dyDescent="0.25">
      <c r="A793">
        <f t="shared" si="25"/>
        <v>0</v>
      </c>
      <c r="B793">
        <f t="shared" si="26"/>
        <v>0</v>
      </c>
      <c r="C793" t="s">
        <v>2640</v>
      </c>
    </row>
    <row r="794" spans="1:3" x14ac:dyDescent="0.25">
      <c r="A794">
        <f t="shared" si="25"/>
        <v>0</v>
      </c>
      <c r="B794">
        <f t="shared" si="26"/>
        <v>0</v>
      </c>
      <c r="C794" t="s">
        <v>2254</v>
      </c>
    </row>
    <row r="795" spans="1:3" x14ac:dyDescent="0.25">
      <c r="A795">
        <f t="shared" si="25"/>
        <v>0</v>
      </c>
      <c r="B795">
        <f t="shared" si="26"/>
        <v>0</v>
      </c>
      <c r="C795" t="s">
        <v>1401</v>
      </c>
    </row>
    <row r="796" spans="1:3" x14ac:dyDescent="0.25">
      <c r="A796">
        <f t="shared" si="25"/>
        <v>0</v>
      </c>
      <c r="B796">
        <f t="shared" si="26"/>
        <v>0</v>
      </c>
      <c r="C796" t="s">
        <v>1452</v>
      </c>
    </row>
    <row r="797" spans="1:3" x14ac:dyDescent="0.25">
      <c r="A797">
        <f t="shared" si="25"/>
        <v>0</v>
      </c>
      <c r="B797">
        <f t="shared" si="26"/>
        <v>0</v>
      </c>
      <c r="C797" t="s">
        <v>1306</v>
      </c>
    </row>
    <row r="798" spans="1:3" x14ac:dyDescent="0.25">
      <c r="A798">
        <f t="shared" si="25"/>
        <v>0</v>
      </c>
      <c r="B798">
        <f t="shared" si="26"/>
        <v>0</v>
      </c>
      <c r="C798" t="s">
        <v>1996</v>
      </c>
    </row>
    <row r="799" spans="1:3" x14ac:dyDescent="0.25">
      <c r="A799">
        <f t="shared" si="25"/>
        <v>0</v>
      </c>
      <c r="B799">
        <f t="shared" si="26"/>
        <v>0</v>
      </c>
      <c r="C799" t="s">
        <v>3017</v>
      </c>
    </row>
    <row r="800" spans="1:3" x14ac:dyDescent="0.25">
      <c r="A800">
        <f t="shared" si="25"/>
        <v>0</v>
      </c>
      <c r="B800">
        <f t="shared" si="26"/>
        <v>0</v>
      </c>
      <c r="C800" t="s">
        <v>1038</v>
      </c>
    </row>
    <row r="801" spans="1:3" x14ac:dyDescent="0.25">
      <c r="A801">
        <f t="shared" si="25"/>
        <v>0</v>
      </c>
      <c r="B801">
        <f t="shared" si="26"/>
        <v>0</v>
      </c>
      <c r="C801" t="s">
        <v>1453</v>
      </c>
    </row>
    <row r="802" spans="1:3" x14ac:dyDescent="0.25">
      <c r="A802">
        <f t="shared" si="25"/>
        <v>0</v>
      </c>
      <c r="B802">
        <f t="shared" si="26"/>
        <v>0</v>
      </c>
      <c r="C802" t="s">
        <v>999</v>
      </c>
    </row>
    <row r="803" spans="1:3" x14ac:dyDescent="0.25">
      <c r="A803">
        <f t="shared" si="25"/>
        <v>0</v>
      </c>
      <c r="B803">
        <f t="shared" si="26"/>
        <v>0</v>
      </c>
      <c r="C803" t="s">
        <v>169</v>
      </c>
    </row>
    <row r="804" spans="1:3" x14ac:dyDescent="0.25">
      <c r="A804">
        <f t="shared" si="25"/>
        <v>0</v>
      </c>
      <c r="B804">
        <f t="shared" si="26"/>
        <v>0</v>
      </c>
      <c r="C804" t="s">
        <v>1902</v>
      </c>
    </row>
    <row r="805" spans="1:3" x14ac:dyDescent="0.25">
      <c r="A805">
        <f t="shared" si="25"/>
        <v>0</v>
      </c>
      <c r="B805">
        <f t="shared" si="26"/>
        <v>0</v>
      </c>
      <c r="C805" t="s">
        <v>2367</v>
      </c>
    </row>
    <row r="806" spans="1:3" x14ac:dyDescent="0.25">
      <c r="A806">
        <f t="shared" si="25"/>
        <v>0</v>
      </c>
      <c r="B806">
        <f t="shared" si="26"/>
        <v>0</v>
      </c>
      <c r="C806" t="s">
        <v>2470</v>
      </c>
    </row>
    <row r="807" spans="1:3" x14ac:dyDescent="0.25">
      <c r="A807">
        <f t="shared" si="25"/>
        <v>0</v>
      </c>
      <c r="B807">
        <f t="shared" si="26"/>
        <v>0</v>
      </c>
      <c r="C807" t="s">
        <v>1903</v>
      </c>
    </row>
    <row r="808" spans="1:3" x14ac:dyDescent="0.25">
      <c r="A808">
        <f t="shared" si="25"/>
        <v>0</v>
      </c>
      <c r="B808">
        <f t="shared" si="26"/>
        <v>0</v>
      </c>
      <c r="C808" t="s">
        <v>2932</v>
      </c>
    </row>
    <row r="809" spans="1:3" x14ac:dyDescent="0.25">
      <c r="A809">
        <f t="shared" si="25"/>
        <v>0</v>
      </c>
      <c r="B809">
        <f t="shared" si="26"/>
        <v>0</v>
      </c>
      <c r="C809" t="s">
        <v>1510</v>
      </c>
    </row>
    <row r="810" spans="1:3" x14ac:dyDescent="0.25">
      <c r="A810">
        <f t="shared" si="25"/>
        <v>0</v>
      </c>
      <c r="B810">
        <f t="shared" si="26"/>
        <v>0</v>
      </c>
      <c r="C810" t="s">
        <v>2142</v>
      </c>
    </row>
    <row r="811" spans="1:3" x14ac:dyDescent="0.25">
      <c r="A811">
        <f t="shared" si="25"/>
        <v>0</v>
      </c>
      <c r="B811">
        <f t="shared" si="26"/>
        <v>0</v>
      </c>
      <c r="C811" t="s">
        <v>265</v>
      </c>
    </row>
    <row r="812" spans="1:3" x14ac:dyDescent="0.25">
      <c r="A812">
        <f t="shared" si="25"/>
        <v>0</v>
      </c>
      <c r="B812">
        <f t="shared" si="26"/>
        <v>0</v>
      </c>
      <c r="C812" t="s">
        <v>2426</v>
      </c>
    </row>
    <row r="813" spans="1:3" x14ac:dyDescent="0.25">
      <c r="A813">
        <f t="shared" si="25"/>
        <v>0</v>
      </c>
      <c r="B813">
        <f t="shared" si="26"/>
        <v>0</v>
      </c>
      <c r="C813" t="s">
        <v>1067</v>
      </c>
    </row>
    <row r="814" spans="1:3" x14ac:dyDescent="0.25">
      <c r="A814">
        <f t="shared" si="25"/>
        <v>0</v>
      </c>
      <c r="B814">
        <f t="shared" si="26"/>
        <v>0</v>
      </c>
      <c r="C814" t="s">
        <v>2318</v>
      </c>
    </row>
    <row r="815" spans="1:3" x14ac:dyDescent="0.25">
      <c r="A815">
        <f t="shared" si="25"/>
        <v>0</v>
      </c>
      <c r="B815">
        <f t="shared" si="26"/>
        <v>0</v>
      </c>
      <c r="C815" t="s">
        <v>2398</v>
      </c>
    </row>
    <row r="816" spans="1:3" x14ac:dyDescent="0.25">
      <c r="A816">
        <f t="shared" si="25"/>
        <v>0</v>
      </c>
      <c r="B816">
        <f t="shared" si="26"/>
        <v>0</v>
      </c>
      <c r="C816" t="s">
        <v>956</v>
      </c>
    </row>
    <row r="817" spans="1:3" x14ac:dyDescent="0.25">
      <c r="A817">
        <f t="shared" si="25"/>
        <v>0</v>
      </c>
      <c r="B817">
        <f t="shared" si="26"/>
        <v>0</v>
      </c>
      <c r="C817" t="s">
        <v>1454</v>
      </c>
    </row>
    <row r="818" spans="1:3" x14ac:dyDescent="0.25">
      <c r="A818">
        <f t="shared" si="25"/>
        <v>0</v>
      </c>
      <c r="B818">
        <f t="shared" si="26"/>
        <v>0</v>
      </c>
      <c r="C818" t="s">
        <v>2193</v>
      </c>
    </row>
    <row r="819" spans="1:3" x14ac:dyDescent="0.25">
      <c r="A819">
        <f t="shared" si="25"/>
        <v>0</v>
      </c>
      <c r="B819">
        <f t="shared" si="26"/>
        <v>0</v>
      </c>
      <c r="C819" t="s">
        <v>1633</v>
      </c>
    </row>
    <row r="820" spans="1:3" x14ac:dyDescent="0.25">
      <c r="A820">
        <f t="shared" si="25"/>
        <v>0</v>
      </c>
      <c r="B820">
        <f t="shared" si="26"/>
        <v>0</v>
      </c>
      <c r="C820" t="s">
        <v>1997</v>
      </c>
    </row>
    <row r="821" spans="1:3" x14ac:dyDescent="0.25">
      <c r="A821">
        <f t="shared" si="25"/>
        <v>0</v>
      </c>
      <c r="B821">
        <f t="shared" si="26"/>
        <v>0</v>
      </c>
      <c r="C821" t="s">
        <v>2779</v>
      </c>
    </row>
    <row r="822" spans="1:3" x14ac:dyDescent="0.25">
      <c r="A822">
        <f t="shared" si="25"/>
        <v>0</v>
      </c>
      <c r="B822">
        <f t="shared" si="26"/>
        <v>0</v>
      </c>
      <c r="C822" t="s">
        <v>1100</v>
      </c>
    </row>
    <row r="823" spans="1:3" x14ac:dyDescent="0.25">
      <c r="A823">
        <f t="shared" si="25"/>
        <v>0</v>
      </c>
      <c r="B823">
        <f t="shared" si="26"/>
        <v>0</v>
      </c>
      <c r="C823" t="s">
        <v>2677</v>
      </c>
    </row>
    <row r="824" spans="1:3" x14ac:dyDescent="0.25">
      <c r="A824">
        <f t="shared" si="25"/>
        <v>0</v>
      </c>
      <c r="B824">
        <f t="shared" si="26"/>
        <v>0</v>
      </c>
      <c r="C824" t="s">
        <v>1904</v>
      </c>
    </row>
    <row r="825" spans="1:3" x14ac:dyDescent="0.25">
      <c r="A825">
        <f t="shared" si="25"/>
        <v>0</v>
      </c>
      <c r="B825">
        <f t="shared" si="26"/>
        <v>0</v>
      </c>
      <c r="C825" t="s">
        <v>2399</v>
      </c>
    </row>
    <row r="826" spans="1:3" x14ac:dyDescent="0.25">
      <c r="A826">
        <f t="shared" si="25"/>
        <v>0</v>
      </c>
      <c r="B826">
        <f t="shared" si="26"/>
        <v>0</v>
      </c>
      <c r="C826" t="s">
        <v>1402</v>
      </c>
    </row>
    <row r="827" spans="1:3" x14ac:dyDescent="0.25">
      <c r="A827">
        <f t="shared" si="25"/>
        <v>0</v>
      </c>
      <c r="B827">
        <f t="shared" si="26"/>
        <v>0</v>
      </c>
      <c r="C827" t="s">
        <v>1568</v>
      </c>
    </row>
    <row r="828" spans="1:3" x14ac:dyDescent="0.25">
      <c r="A828">
        <f t="shared" si="25"/>
        <v>0</v>
      </c>
      <c r="B828">
        <f t="shared" si="26"/>
        <v>0</v>
      </c>
      <c r="C828" t="s">
        <v>2194</v>
      </c>
    </row>
    <row r="829" spans="1:3" x14ac:dyDescent="0.25">
      <c r="A829">
        <f t="shared" si="25"/>
        <v>0</v>
      </c>
      <c r="B829">
        <f t="shared" si="26"/>
        <v>0</v>
      </c>
      <c r="C829" t="s">
        <v>2869</v>
      </c>
    </row>
    <row r="830" spans="1:3" x14ac:dyDescent="0.25">
      <c r="A830">
        <f t="shared" si="25"/>
        <v>0</v>
      </c>
      <c r="B830">
        <f t="shared" si="26"/>
        <v>0</v>
      </c>
      <c r="C830" t="s">
        <v>2114</v>
      </c>
    </row>
    <row r="831" spans="1:3" x14ac:dyDescent="0.25">
      <c r="A831">
        <f t="shared" si="25"/>
        <v>0</v>
      </c>
      <c r="B831">
        <f t="shared" si="26"/>
        <v>0</v>
      </c>
      <c r="C831" t="s">
        <v>2641</v>
      </c>
    </row>
    <row r="832" spans="1:3" x14ac:dyDescent="0.25">
      <c r="A832">
        <f t="shared" si="25"/>
        <v>0</v>
      </c>
      <c r="B832">
        <f t="shared" si="26"/>
        <v>0</v>
      </c>
      <c r="C832" t="s">
        <v>1226</v>
      </c>
    </row>
    <row r="833" spans="1:3" x14ac:dyDescent="0.25">
      <c r="A833">
        <f t="shared" si="25"/>
        <v>0</v>
      </c>
      <c r="B833">
        <f t="shared" si="26"/>
        <v>0</v>
      </c>
      <c r="C833" t="s">
        <v>1101</v>
      </c>
    </row>
    <row r="834" spans="1:3" x14ac:dyDescent="0.25">
      <c r="A834">
        <f t="shared" si="25"/>
        <v>0</v>
      </c>
      <c r="B834">
        <f t="shared" si="26"/>
        <v>0</v>
      </c>
      <c r="C834" t="s">
        <v>1998</v>
      </c>
    </row>
    <row r="835" spans="1:3" x14ac:dyDescent="0.25">
      <c r="A835">
        <f t="shared" si="25"/>
        <v>0</v>
      </c>
      <c r="B835">
        <f t="shared" si="26"/>
        <v>0</v>
      </c>
      <c r="C835" t="s">
        <v>1905</v>
      </c>
    </row>
    <row r="836" spans="1:3" x14ac:dyDescent="0.25">
      <c r="A836">
        <f t="shared" ref="A836:A899" si="27">COUNTIF(F:F,C836)</f>
        <v>0</v>
      </c>
      <c r="B836">
        <f t="shared" si="26"/>
        <v>0</v>
      </c>
      <c r="C836" t="s">
        <v>2368</v>
      </c>
    </row>
    <row r="837" spans="1:3" x14ac:dyDescent="0.25">
      <c r="A837">
        <f t="shared" si="27"/>
        <v>0</v>
      </c>
      <c r="B837">
        <f t="shared" si="26"/>
        <v>0</v>
      </c>
      <c r="C837" t="s">
        <v>1809</v>
      </c>
    </row>
    <row r="838" spans="1:3" x14ac:dyDescent="0.25">
      <c r="A838">
        <f t="shared" si="27"/>
        <v>0</v>
      </c>
      <c r="B838">
        <f t="shared" ref="B838:B901" si="28">COUNTIF(D:D,C838)</f>
        <v>0</v>
      </c>
      <c r="C838" t="s">
        <v>1809</v>
      </c>
    </row>
    <row r="839" spans="1:3" x14ac:dyDescent="0.25">
      <c r="A839">
        <f t="shared" si="27"/>
        <v>0</v>
      </c>
      <c r="B839">
        <f t="shared" si="28"/>
        <v>0</v>
      </c>
      <c r="C839" t="s">
        <v>2614</v>
      </c>
    </row>
    <row r="840" spans="1:3" x14ac:dyDescent="0.25">
      <c r="A840">
        <f t="shared" si="27"/>
        <v>0</v>
      </c>
      <c r="B840">
        <f t="shared" si="28"/>
        <v>0</v>
      </c>
      <c r="C840" t="s">
        <v>287</v>
      </c>
    </row>
    <row r="841" spans="1:3" x14ac:dyDescent="0.25">
      <c r="A841">
        <f t="shared" si="27"/>
        <v>0</v>
      </c>
      <c r="B841">
        <f t="shared" si="28"/>
        <v>0</v>
      </c>
      <c r="C841" t="s">
        <v>539</v>
      </c>
    </row>
    <row r="842" spans="1:3" x14ac:dyDescent="0.25">
      <c r="A842">
        <f t="shared" si="27"/>
        <v>0</v>
      </c>
      <c r="B842">
        <f t="shared" si="28"/>
        <v>0</v>
      </c>
      <c r="C842" t="s">
        <v>1369</v>
      </c>
    </row>
    <row r="843" spans="1:3" x14ac:dyDescent="0.25">
      <c r="A843">
        <f t="shared" si="27"/>
        <v>0</v>
      </c>
      <c r="B843">
        <f t="shared" si="28"/>
        <v>0</v>
      </c>
      <c r="C843" t="s">
        <v>1403</v>
      </c>
    </row>
    <row r="844" spans="1:3" x14ac:dyDescent="0.25">
      <c r="A844">
        <f t="shared" si="27"/>
        <v>0</v>
      </c>
      <c r="B844">
        <f t="shared" si="28"/>
        <v>0</v>
      </c>
      <c r="C844" t="s">
        <v>771</v>
      </c>
    </row>
    <row r="845" spans="1:3" x14ac:dyDescent="0.25">
      <c r="A845">
        <f t="shared" si="27"/>
        <v>0</v>
      </c>
      <c r="B845">
        <f t="shared" si="28"/>
        <v>0</v>
      </c>
      <c r="C845" t="s">
        <v>2195</v>
      </c>
    </row>
    <row r="846" spans="1:3" x14ac:dyDescent="0.25">
      <c r="A846">
        <f t="shared" si="27"/>
        <v>0</v>
      </c>
      <c r="B846">
        <f t="shared" si="28"/>
        <v>0</v>
      </c>
      <c r="C846" t="s">
        <v>2540</v>
      </c>
    </row>
    <row r="847" spans="1:3" x14ac:dyDescent="0.25">
      <c r="A847">
        <f t="shared" si="27"/>
        <v>0</v>
      </c>
      <c r="B847">
        <f t="shared" si="28"/>
        <v>0</v>
      </c>
      <c r="C847" t="s">
        <v>2196</v>
      </c>
    </row>
    <row r="848" spans="1:3" x14ac:dyDescent="0.25">
      <c r="A848">
        <f t="shared" si="27"/>
        <v>0</v>
      </c>
      <c r="B848">
        <f t="shared" si="28"/>
        <v>1</v>
      </c>
      <c r="C848" t="s">
        <v>377</v>
      </c>
    </row>
    <row r="849" spans="1:3" x14ac:dyDescent="0.25">
      <c r="A849">
        <f t="shared" si="27"/>
        <v>0</v>
      </c>
      <c r="B849">
        <f t="shared" si="28"/>
        <v>0</v>
      </c>
      <c r="C849" t="s">
        <v>2933</v>
      </c>
    </row>
    <row r="850" spans="1:3" x14ac:dyDescent="0.25">
      <c r="A850">
        <f t="shared" si="27"/>
        <v>0</v>
      </c>
      <c r="B850">
        <f t="shared" si="28"/>
        <v>0</v>
      </c>
      <c r="C850" t="s">
        <v>2143</v>
      </c>
    </row>
    <row r="851" spans="1:3" x14ac:dyDescent="0.25">
      <c r="A851">
        <f t="shared" si="27"/>
        <v>0</v>
      </c>
      <c r="B851">
        <f t="shared" si="28"/>
        <v>0</v>
      </c>
      <c r="C851" t="s">
        <v>2678</v>
      </c>
    </row>
    <row r="852" spans="1:3" x14ac:dyDescent="0.25">
      <c r="A852">
        <f t="shared" si="27"/>
        <v>0</v>
      </c>
      <c r="B852">
        <f t="shared" si="28"/>
        <v>0</v>
      </c>
      <c r="C852" t="s">
        <v>1370</v>
      </c>
    </row>
    <row r="853" spans="1:3" x14ac:dyDescent="0.25">
      <c r="A853">
        <f t="shared" si="27"/>
        <v>0</v>
      </c>
      <c r="B853">
        <f t="shared" si="28"/>
        <v>0</v>
      </c>
      <c r="C853" t="s">
        <v>2197</v>
      </c>
    </row>
    <row r="854" spans="1:3" x14ac:dyDescent="0.25">
      <c r="A854">
        <f t="shared" si="27"/>
        <v>0</v>
      </c>
      <c r="B854">
        <f t="shared" si="28"/>
        <v>0</v>
      </c>
      <c r="C854" t="s">
        <v>2198</v>
      </c>
    </row>
    <row r="855" spans="1:3" x14ac:dyDescent="0.25">
      <c r="A855">
        <f t="shared" si="27"/>
        <v>0</v>
      </c>
      <c r="B855">
        <f t="shared" si="28"/>
        <v>0</v>
      </c>
      <c r="C855" t="s">
        <v>2201</v>
      </c>
    </row>
    <row r="856" spans="1:3" x14ac:dyDescent="0.25">
      <c r="A856">
        <f t="shared" si="27"/>
        <v>0</v>
      </c>
      <c r="B856">
        <f t="shared" si="28"/>
        <v>0</v>
      </c>
      <c r="C856" t="s">
        <v>1569</v>
      </c>
    </row>
    <row r="857" spans="1:3" x14ac:dyDescent="0.25">
      <c r="A857">
        <f t="shared" si="27"/>
        <v>0</v>
      </c>
      <c r="B857">
        <f t="shared" si="28"/>
        <v>0</v>
      </c>
      <c r="C857" t="s">
        <v>1000</v>
      </c>
    </row>
    <row r="858" spans="1:3" x14ac:dyDescent="0.25">
      <c r="A858">
        <f t="shared" si="27"/>
        <v>0</v>
      </c>
      <c r="B858">
        <f t="shared" si="28"/>
        <v>0</v>
      </c>
      <c r="C858" t="s">
        <v>3097</v>
      </c>
    </row>
    <row r="859" spans="1:3" x14ac:dyDescent="0.25">
      <c r="A859">
        <f t="shared" si="27"/>
        <v>0</v>
      </c>
      <c r="B859">
        <f t="shared" si="28"/>
        <v>0</v>
      </c>
      <c r="C859" t="s">
        <v>2500</v>
      </c>
    </row>
    <row r="860" spans="1:3" x14ac:dyDescent="0.25">
      <c r="A860">
        <f t="shared" si="27"/>
        <v>0</v>
      </c>
      <c r="B860">
        <f t="shared" si="28"/>
        <v>0</v>
      </c>
      <c r="C860" t="s">
        <v>2780</v>
      </c>
    </row>
    <row r="861" spans="1:3" x14ac:dyDescent="0.25">
      <c r="A861">
        <f t="shared" si="27"/>
        <v>0</v>
      </c>
      <c r="B861">
        <f t="shared" si="28"/>
        <v>0</v>
      </c>
      <c r="C861" t="s">
        <v>3165</v>
      </c>
    </row>
    <row r="862" spans="1:3" x14ac:dyDescent="0.25">
      <c r="A862">
        <f t="shared" si="27"/>
        <v>0</v>
      </c>
      <c r="B862">
        <f t="shared" si="28"/>
        <v>0</v>
      </c>
      <c r="C862" t="s">
        <v>2615</v>
      </c>
    </row>
    <row r="863" spans="1:3" x14ac:dyDescent="0.25">
      <c r="A863">
        <f t="shared" si="27"/>
        <v>0</v>
      </c>
      <c r="B863">
        <f t="shared" si="28"/>
        <v>0</v>
      </c>
      <c r="C863" t="s">
        <v>1061</v>
      </c>
    </row>
    <row r="864" spans="1:3" x14ac:dyDescent="0.25">
      <c r="A864">
        <f t="shared" si="27"/>
        <v>0</v>
      </c>
      <c r="B864">
        <f t="shared" si="28"/>
        <v>0</v>
      </c>
      <c r="C864" t="s">
        <v>1701</v>
      </c>
    </row>
    <row r="865" spans="1:3" x14ac:dyDescent="0.25">
      <c r="A865">
        <f t="shared" si="27"/>
        <v>0</v>
      </c>
      <c r="B865">
        <f t="shared" si="28"/>
        <v>0</v>
      </c>
      <c r="C865" t="s">
        <v>545</v>
      </c>
    </row>
    <row r="866" spans="1:3" x14ac:dyDescent="0.25">
      <c r="A866">
        <f t="shared" si="27"/>
        <v>0</v>
      </c>
      <c r="B866">
        <f t="shared" si="28"/>
        <v>0</v>
      </c>
      <c r="C866" t="s">
        <v>1404</v>
      </c>
    </row>
    <row r="867" spans="1:3" x14ac:dyDescent="0.25">
      <c r="A867">
        <f t="shared" si="27"/>
        <v>0</v>
      </c>
      <c r="B867">
        <f t="shared" si="28"/>
        <v>0</v>
      </c>
      <c r="C867" t="s">
        <v>2720</v>
      </c>
    </row>
    <row r="868" spans="1:3" x14ac:dyDescent="0.25">
      <c r="A868">
        <f t="shared" si="27"/>
        <v>0</v>
      </c>
      <c r="B868">
        <f t="shared" si="28"/>
        <v>0</v>
      </c>
      <c r="C868" t="s">
        <v>856</v>
      </c>
    </row>
    <row r="869" spans="1:3" x14ac:dyDescent="0.25">
      <c r="A869">
        <f t="shared" si="27"/>
        <v>0</v>
      </c>
      <c r="B869">
        <f t="shared" si="28"/>
        <v>0</v>
      </c>
      <c r="C869" t="s">
        <v>705</v>
      </c>
    </row>
    <row r="870" spans="1:3" x14ac:dyDescent="0.25">
      <c r="A870">
        <f t="shared" si="27"/>
        <v>0</v>
      </c>
      <c r="B870">
        <f t="shared" si="28"/>
        <v>0</v>
      </c>
      <c r="C870" t="s">
        <v>2066</v>
      </c>
    </row>
    <row r="871" spans="1:3" x14ac:dyDescent="0.25">
      <c r="A871">
        <f t="shared" si="27"/>
        <v>0</v>
      </c>
      <c r="B871">
        <f t="shared" si="28"/>
        <v>0</v>
      </c>
      <c r="C871" t="s">
        <v>2066</v>
      </c>
    </row>
    <row r="872" spans="1:3" x14ac:dyDescent="0.25">
      <c r="A872">
        <f t="shared" si="27"/>
        <v>0</v>
      </c>
      <c r="B872">
        <f t="shared" si="28"/>
        <v>0</v>
      </c>
      <c r="C872" t="s">
        <v>1227</v>
      </c>
    </row>
    <row r="873" spans="1:3" x14ac:dyDescent="0.25">
      <c r="A873">
        <f t="shared" si="27"/>
        <v>0</v>
      </c>
      <c r="B873">
        <f t="shared" si="28"/>
        <v>0</v>
      </c>
      <c r="C873" t="s">
        <v>2642</v>
      </c>
    </row>
    <row r="874" spans="1:3" x14ac:dyDescent="0.25">
      <c r="A874">
        <f t="shared" si="27"/>
        <v>0</v>
      </c>
      <c r="B874">
        <f t="shared" si="28"/>
        <v>0</v>
      </c>
      <c r="C874" t="s">
        <v>2202</v>
      </c>
    </row>
    <row r="875" spans="1:3" x14ac:dyDescent="0.25">
      <c r="A875">
        <f t="shared" si="27"/>
        <v>0</v>
      </c>
      <c r="B875">
        <f t="shared" si="28"/>
        <v>0</v>
      </c>
      <c r="C875" t="s">
        <v>395</v>
      </c>
    </row>
    <row r="876" spans="1:3" x14ac:dyDescent="0.25">
      <c r="A876">
        <f t="shared" si="27"/>
        <v>0</v>
      </c>
      <c r="B876">
        <f t="shared" si="28"/>
        <v>0</v>
      </c>
      <c r="C876" t="s">
        <v>2067</v>
      </c>
    </row>
    <row r="877" spans="1:3" x14ac:dyDescent="0.25">
      <c r="A877">
        <f t="shared" si="27"/>
        <v>0</v>
      </c>
      <c r="B877">
        <f t="shared" si="28"/>
        <v>0</v>
      </c>
      <c r="C877" t="s">
        <v>1906</v>
      </c>
    </row>
    <row r="878" spans="1:3" x14ac:dyDescent="0.25">
      <c r="A878">
        <f t="shared" si="27"/>
        <v>0</v>
      </c>
      <c r="B878">
        <f t="shared" si="28"/>
        <v>0</v>
      </c>
      <c r="C878" t="s">
        <v>1228</v>
      </c>
    </row>
    <row r="879" spans="1:3" x14ac:dyDescent="0.25">
      <c r="A879">
        <f t="shared" si="27"/>
        <v>0</v>
      </c>
      <c r="B879">
        <f t="shared" si="28"/>
        <v>0</v>
      </c>
      <c r="C879" t="s">
        <v>1570</v>
      </c>
    </row>
    <row r="880" spans="1:3" x14ac:dyDescent="0.25">
      <c r="A880">
        <f t="shared" si="27"/>
        <v>0</v>
      </c>
      <c r="B880">
        <f t="shared" si="28"/>
        <v>0</v>
      </c>
      <c r="C880" t="s">
        <v>1571</v>
      </c>
    </row>
    <row r="881" spans="1:3" x14ac:dyDescent="0.25">
      <c r="A881">
        <f t="shared" si="27"/>
        <v>0</v>
      </c>
      <c r="B881">
        <f t="shared" si="28"/>
        <v>0</v>
      </c>
      <c r="C881" t="s">
        <v>2781</v>
      </c>
    </row>
    <row r="882" spans="1:3" x14ac:dyDescent="0.25">
      <c r="A882">
        <f t="shared" si="27"/>
        <v>0</v>
      </c>
      <c r="B882">
        <f t="shared" si="28"/>
        <v>0</v>
      </c>
      <c r="C882" t="s">
        <v>2427</v>
      </c>
    </row>
    <row r="883" spans="1:3" x14ac:dyDescent="0.25">
      <c r="A883">
        <f t="shared" si="27"/>
        <v>0</v>
      </c>
      <c r="B883">
        <f t="shared" si="28"/>
        <v>0</v>
      </c>
      <c r="C883" t="s">
        <v>1102</v>
      </c>
    </row>
    <row r="884" spans="1:3" x14ac:dyDescent="0.25">
      <c r="A884">
        <f t="shared" si="27"/>
        <v>0</v>
      </c>
      <c r="B884">
        <f t="shared" si="28"/>
        <v>0</v>
      </c>
      <c r="C884" t="s">
        <v>2721</v>
      </c>
    </row>
    <row r="885" spans="1:3" x14ac:dyDescent="0.25">
      <c r="A885">
        <f t="shared" si="27"/>
        <v>0</v>
      </c>
      <c r="B885">
        <f t="shared" si="28"/>
        <v>0</v>
      </c>
      <c r="C885" t="s">
        <v>957</v>
      </c>
    </row>
    <row r="886" spans="1:3" x14ac:dyDescent="0.25">
      <c r="A886">
        <f t="shared" si="27"/>
        <v>0</v>
      </c>
      <c r="B886">
        <f t="shared" si="28"/>
        <v>0</v>
      </c>
      <c r="C886" t="s">
        <v>1103</v>
      </c>
    </row>
    <row r="887" spans="1:3" x14ac:dyDescent="0.25">
      <c r="A887">
        <f t="shared" si="27"/>
        <v>0</v>
      </c>
      <c r="B887">
        <f t="shared" si="28"/>
        <v>0</v>
      </c>
      <c r="C887" t="s">
        <v>1103</v>
      </c>
    </row>
    <row r="888" spans="1:3" x14ac:dyDescent="0.25">
      <c r="A888">
        <f t="shared" si="27"/>
        <v>0</v>
      </c>
      <c r="B888">
        <f t="shared" si="28"/>
        <v>0</v>
      </c>
      <c r="C888" t="s">
        <v>1405</v>
      </c>
    </row>
    <row r="889" spans="1:3" x14ac:dyDescent="0.25">
      <c r="A889">
        <f t="shared" si="27"/>
        <v>0</v>
      </c>
      <c r="B889">
        <f t="shared" si="28"/>
        <v>0</v>
      </c>
      <c r="C889" t="s">
        <v>1455</v>
      </c>
    </row>
    <row r="890" spans="1:3" x14ac:dyDescent="0.25">
      <c r="A890">
        <f t="shared" si="27"/>
        <v>0</v>
      </c>
      <c r="B890">
        <f t="shared" si="28"/>
        <v>0</v>
      </c>
      <c r="C890" t="s">
        <v>1837</v>
      </c>
    </row>
    <row r="891" spans="1:3" x14ac:dyDescent="0.25">
      <c r="A891">
        <f t="shared" si="27"/>
        <v>0</v>
      </c>
      <c r="B891">
        <f t="shared" si="28"/>
        <v>0</v>
      </c>
      <c r="C891" t="s">
        <v>2255</v>
      </c>
    </row>
    <row r="892" spans="1:3" x14ac:dyDescent="0.25">
      <c r="A892">
        <f t="shared" si="27"/>
        <v>0</v>
      </c>
      <c r="B892">
        <f t="shared" si="28"/>
        <v>0</v>
      </c>
      <c r="C892" t="s">
        <v>1838</v>
      </c>
    </row>
    <row r="893" spans="1:3" x14ac:dyDescent="0.25">
      <c r="A893">
        <f t="shared" si="27"/>
        <v>0</v>
      </c>
      <c r="B893">
        <f t="shared" si="28"/>
        <v>0</v>
      </c>
      <c r="C893" t="s">
        <v>1907</v>
      </c>
    </row>
    <row r="894" spans="1:3" x14ac:dyDescent="0.25">
      <c r="A894">
        <f t="shared" si="27"/>
        <v>0</v>
      </c>
      <c r="B894">
        <f t="shared" si="28"/>
        <v>0</v>
      </c>
      <c r="C894" t="s">
        <v>2934</v>
      </c>
    </row>
    <row r="895" spans="1:3" x14ac:dyDescent="0.25">
      <c r="A895">
        <f t="shared" si="27"/>
        <v>0</v>
      </c>
      <c r="B895">
        <f t="shared" si="28"/>
        <v>0</v>
      </c>
      <c r="C895" t="s">
        <v>2458</v>
      </c>
    </row>
    <row r="896" spans="1:3" x14ac:dyDescent="0.25">
      <c r="A896">
        <f t="shared" si="27"/>
        <v>0</v>
      </c>
      <c r="B896">
        <f t="shared" si="28"/>
        <v>0</v>
      </c>
      <c r="C896" t="s">
        <v>2541</v>
      </c>
    </row>
    <row r="897" spans="1:3" x14ac:dyDescent="0.25">
      <c r="A897">
        <f t="shared" si="27"/>
        <v>0</v>
      </c>
      <c r="B897">
        <f t="shared" si="28"/>
        <v>0</v>
      </c>
      <c r="C897" t="s">
        <v>2256</v>
      </c>
    </row>
    <row r="898" spans="1:3" x14ac:dyDescent="0.25">
      <c r="A898">
        <f t="shared" si="27"/>
        <v>0</v>
      </c>
      <c r="B898">
        <f t="shared" si="28"/>
        <v>0</v>
      </c>
      <c r="C898" t="s">
        <v>1702</v>
      </c>
    </row>
    <row r="899" spans="1:3" x14ac:dyDescent="0.25">
      <c r="A899">
        <f t="shared" si="27"/>
        <v>0</v>
      </c>
      <c r="B899">
        <f t="shared" si="28"/>
        <v>0</v>
      </c>
      <c r="C899" t="s">
        <v>1001</v>
      </c>
    </row>
    <row r="900" spans="1:3" x14ac:dyDescent="0.25">
      <c r="A900">
        <f t="shared" ref="A900:A963" si="29">COUNTIF(F:F,C900)</f>
        <v>0</v>
      </c>
      <c r="B900">
        <f t="shared" si="28"/>
        <v>0</v>
      </c>
      <c r="C900" t="s">
        <v>1456</v>
      </c>
    </row>
    <row r="901" spans="1:3" x14ac:dyDescent="0.25">
      <c r="A901">
        <f t="shared" si="29"/>
        <v>0</v>
      </c>
      <c r="B901">
        <f t="shared" si="28"/>
        <v>0</v>
      </c>
      <c r="C901" t="s">
        <v>275</v>
      </c>
    </row>
    <row r="902" spans="1:3" x14ac:dyDescent="0.25">
      <c r="A902">
        <f t="shared" si="29"/>
        <v>0</v>
      </c>
      <c r="B902">
        <f t="shared" ref="B902:B965" si="30">COUNTIF(D:D,C902)</f>
        <v>0</v>
      </c>
      <c r="C902" t="s">
        <v>1229</v>
      </c>
    </row>
    <row r="903" spans="1:3" x14ac:dyDescent="0.25">
      <c r="A903">
        <f t="shared" si="29"/>
        <v>0</v>
      </c>
      <c r="B903">
        <f t="shared" si="30"/>
        <v>0</v>
      </c>
      <c r="C903" t="s">
        <v>772</v>
      </c>
    </row>
    <row r="904" spans="1:3" x14ac:dyDescent="0.25">
      <c r="A904">
        <f t="shared" si="29"/>
        <v>0</v>
      </c>
      <c r="B904">
        <f t="shared" si="30"/>
        <v>0</v>
      </c>
      <c r="C904" t="s">
        <v>505</v>
      </c>
    </row>
    <row r="905" spans="1:3" x14ac:dyDescent="0.25">
      <c r="A905">
        <f t="shared" si="29"/>
        <v>0</v>
      </c>
      <c r="B905">
        <f t="shared" si="30"/>
        <v>0</v>
      </c>
      <c r="C905" t="s">
        <v>1703</v>
      </c>
    </row>
    <row r="906" spans="1:3" x14ac:dyDescent="0.25">
      <c r="A906">
        <f t="shared" si="29"/>
        <v>0</v>
      </c>
      <c r="B906">
        <f t="shared" si="30"/>
        <v>0</v>
      </c>
      <c r="C906" t="s">
        <v>2501</v>
      </c>
    </row>
    <row r="907" spans="1:3" x14ac:dyDescent="0.25">
      <c r="A907">
        <f t="shared" si="29"/>
        <v>0</v>
      </c>
      <c r="B907">
        <f t="shared" si="30"/>
        <v>0</v>
      </c>
      <c r="C907" t="s">
        <v>2369</v>
      </c>
    </row>
    <row r="908" spans="1:3" x14ac:dyDescent="0.25">
      <c r="A908">
        <f t="shared" si="29"/>
        <v>0</v>
      </c>
      <c r="B908">
        <f t="shared" si="30"/>
        <v>0</v>
      </c>
      <c r="C908" t="s">
        <v>2542</v>
      </c>
    </row>
    <row r="909" spans="1:3" x14ac:dyDescent="0.25">
      <c r="A909">
        <f t="shared" si="29"/>
        <v>0</v>
      </c>
      <c r="B909">
        <f t="shared" si="30"/>
        <v>0</v>
      </c>
      <c r="C909" t="s">
        <v>2935</v>
      </c>
    </row>
    <row r="910" spans="1:3" x14ac:dyDescent="0.25">
      <c r="A910">
        <f t="shared" si="29"/>
        <v>0</v>
      </c>
      <c r="B910">
        <f t="shared" si="30"/>
        <v>0</v>
      </c>
      <c r="C910" t="s">
        <v>2722</v>
      </c>
    </row>
    <row r="911" spans="1:3" x14ac:dyDescent="0.25">
      <c r="A911">
        <f t="shared" si="29"/>
        <v>0</v>
      </c>
      <c r="B911">
        <f t="shared" si="30"/>
        <v>0</v>
      </c>
      <c r="C911" t="s">
        <v>1457</v>
      </c>
    </row>
    <row r="912" spans="1:3" x14ac:dyDescent="0.25">
      <c r="A912">
        <f t="shared" si="29"/>
        <v>0</v>
      </c>
      <c r="B912">
        <f t="shared" si="30"/>
        <v>0</v>
      </c>
      <c r="C912" t="s">
        <v>2471</v>
      </c>
    </row>
    <row r="913" spans="1:3" x14ac:dyDescent="0.25">
      <c r="A913">
        <f t="shared" si="29"/>
        <v>0</v>
      </c>
      <c r="B913">
        <f t="shared" si="30"/>
        <v>0</v>
      </c>
      <c r="C913" t="s">
        <v>1371</v>
      </c>
    </row>
    <row r="914" spans="1:3" x14ac:dyDescent="0.25">
      <c r="A914">
        <f t="shared" si="29"/>
        <v>0</v>
      </c>
      <c r="B914">
        <f t="shared" si="30"/>
        <v>0</v>
      </c>
      <c r="C914" t="s">
        <v>904</v>
      </c>
    </row>
    <row r="915" spans="1:3" x14ac:dyDescent="0.25">
      <c r="A915">
        <f t="shared" si="29"/>
        <v>0</v>
      </c>
      <c r="B915">
        <f t="shared" si="30"/>
        <v>0</v>
      </c>
      <c r="C915" t="s">
        <v>2428</v>
      </c>
    </row>
    <row r="916" spans="1:3" x14ac:dyDescent="0.25">
      <c r="A916">
        <f t="shared" si="29"/>
        <v>0</v>
      </c>
      <c r="B916">
        <f t="shared" si="30"/>
        <v>0</v>
      </c>
      <c r="C916" t="s">
        <v>2575</v>
      </c>
    </row>
    <row r="917" spans="1:3" x14ac:dyDescent="0.25">
      <c r="A917">
        <f t="shared" si="29"/>
        <v>0</v>
      </c>
      <c r="B917">
        <f t="shared" si="30"/>
        <v>0</v>
      </c>
      <c r="C917" t="s">
        <v>2870</v>
      </c>
    </row>
    <row r="918" spans="1:3" x14ac:dyDescent="0.25">
      <c r="A918">
        <f t="shared" si="29"/>
        <v>0</v>
      </c>
      <c r="B918">
        <f t="shared" si="30"/>
        <v>0</v>
      </c>
      <c r="C918" t="s">
        <v>2370</v>
      </c>
    </row>
    <row r="919" spans="1:3" x14ac:dyDescent="0.25">
      <c r="A919">
        <f t="shared" si="29"/>
        <v>0</v>
      </c>
      <c r="B919">
        <f t="shared" si="30"/>
        <v>0</v>
      </c>
      <c r="C919" t="s">
        <v>1406</v>
      </c>
    </row>
    <row r="920" spans="1:3" x14ac:dyDescent="0.25">
      <c r="A920">
        <f t="shared" si="29"/>
        <v>0</v>
      </c>
      <c r="B920">
        <f t="shared" si="30"/>
        <v>0</v>
      </c>
      <c r="C920" t="s">
        <v>2144</v>
      </c>
    </row>
    <row r="921" spans="1:3" x14ac:dyDescent="0.25">
      <c r="A921">
        <f t="shared" si="29"/>
        <v>0</v>
      </c>
      <c r="B921">
        <f t="shared" si="30"/>
        <v>0</v>
      </c>
      <c r="C921" t="s">
        <v>1458</v>
      </c>
    </row>
    <row r="922" spans="1:3" x14ac:dyDescent="0.25">
      <c r="A922">
        <f t="shared" si="29"/>
        <v>0</v>
      </c>
      <c r="B922">
        <f t="shared" si="30"/>
        <v>0</v>
      </c>
      <c r="C922" t="s">
        <v>2543</v>
      </c>
    </row>
    <row r="923" spans="1:3" x14ac:dyDescent="0.25">
      <c r="A923">
        <f t="shared" si="29"/>
        <v>0</v>
      </c>
      <c r="B923">
        <f t="shared" si="30"/>
        <v>0</v>
      </c>
      <c r="C923" t="s">
        <v>1704</v>
      </c>
    </row>
    <row r="924" spans="1:3" x14ac:dyDescent="0.25">
      <c r="A924">
        <f t="shared" si="29"/>
        <v>0</v>
      </c>
      <c r="B924">
        <f t="shared" si="30"/>
        <v>0</v>
      </c>
      <c r="C924" t="s">
        <v>1774</v>
      </c>
    </row>
    <row r="925" spans="1:3" x14ac:dyDescent="0.25">
      <c r="A925">
        <f t="shared" si="29"/>
        <v>0</v>
      </c>
      <c r="B925">
        <f t="shared" si="30"/>
        <v>0</v>
      </c>
      <c r="C925" t="s">
        <v>2400</v>
      </c>
    </row>
    <row r="926" spans="1:3" x14ac:dyDescent="0.25">
      <c r="A926">
        <f t="shared" si="29"/>
        <v>0</v>
      </c>
      <c r="B926">
        <f t="shared" si="30"/>
        <v>0</v>
      </c>
      <c r="C926" t="s">
        <v>577</v>
      </c>
    </row>
    <row r="927" spans="1:3" x14ac:dyDescent="0.25">
      <c r="A927">
        <f t="shared" si="29"/>
        <v>0</v>
      </c>
      <c r="B927">
        <f t="shared" si="30"/>
        <v>0</v>
      </c>
      <c r="C927" t="s">
        <v>1372</v>
      </c>
    </row>
    <row r="928" spans="1:3" x14ac:dyDescent="0.25">
      <c r="A928">
        <f t="shared" si="29"/>
        <v>0</v>
      </c>
      <c r="B928">
        <f t="shared" si="30"/>
        <v>0</v>
      </c>
      <c r="C928" t="s">
        <v>3018</v>
      </c>
    </row>
    <row r="929" spans="1:3" x14ac:dyDescent="0.25">
      <c r="A929">
        <f t="shared" si="29"/>
        <v>0</v>
      </c>
      <c r="B929">
        <f t="shared" si="30"/>
        <v>0</v>
      </c>
      <c r="C929" t="s">
        <v>2782</v>
      </c>
    </row>
    <row r="930" spans="1:3" x14ac:dyDescent="0.25">
      <c r="A930">
        <f t="shared" si="29"/>
        <v>0</v>
      </c>
      <c r="B930">
        <f t="shared" si="30"/>
        <v>0</v>
      </c>
      <c r="C930" t="s">
        <v>3098</v>
      </c>
    </row>
    <row r="931" spans="1:3" x14ac:dyDescent="0.25">
      <c r="A931">
        <f t="shared" si="29"/>
        <v>0</v>
      </c>
      <c r="B931">
        <f t="shared" si="30"/>
        <v>0</v>
      </c>
      <c r="C931" t="s">
        <v>2983</v>
      </c>
    </row>
    <row r="932" spans="1:3" x14ac:dyDescent="0.25">
      <c r="A932">
        <f t="shared" si="29"/>
        <v>0</v>
      </c>
      <c r="B932">
        <f t="shared" si="30"/>
        <v>0</v>
      </c>
      <c r="C932" t="s">
        <v>3099</v>
      </c>
    </row>
    <row r="933" spans="1:3" x14ac:dyDescent="0.25">
      <c r="A933">
        <f t="shared" si="29"/>
        <v>0</v>
      </c>
      <c r="B933">
        <f t="shared" si="30"/>
        <v>0</v>
      </c>
      <c r="C933" t="s">
        <v>1839</v>
      </c>
    </row>
    <row r="934" spans="1:3" x14ac:dyDescent="0.25">
      <c r="A934">
        <f t="shared" si="29"/>
        <v>0</v>
      </c>
      <c r="B934">
        <f t="shared" si="30"/>
        <v>0</v>
      </c>
      <c r="C934" t="s">
        <v>2871</v>
      </c>
    </row>
    <row r="935" spans="1:3" x14ac:dyDescent="0.25">
      <c r="A935">
        <f t="shared" si="29"/>
        <v>0</v>
      </c>
      <c r="B935">
        <f t="shared" si="30"/>
        <v>0</v>
      </c>
      <c r="C935" t="s">
        <v>1230</v>
      </c>
    </row>
    <row r="936" spans="1:3" x14ac:dyDescent="0.25">
      <c r="A936">
        <f t="shared" si="29"/>
        <v>0</v>
      </c>
      <c r="B936">
        <f t="shared" si="30"/>
        <v>0</v>
      </c>
      <c r="C936" t="s">
        <v>1345</v>
      </c>
    </row>
    <row r="937" spans="1:3" x14ac:dyDescent="0.25">
      <c r="A937">
        <f t="shared" si="29"/>
        <v>0</v>
      </c>
      <c r="B937">
        <f t="shared" si="30"/>
        <v>0</v>
      </c>
      <c r="C937" t="s">
        <v>1705</v>
      </c>
    </row>
    <row r="938" spans="1:3" x14ac:dyDescent="0.25">
      <c r="A938">
        <f t="shared" si="29"/>
        <v>0</v>
      </c>
      <c r="B938">
        <f t="shared" si="30"/>
        <v>0</v>
      </c>
      <c r="C938" t="s">
        <v>1634</v>
      </c>
    </row>
    <row r="939" spans="1:3" x14ac:dyDescent="0.25">
      <c r="A939">
        <f t="shared" si="29"/>
        <v>0</v>
      </c>
      <c r="B939">
        <f t="shared" si="30"/>
        <v>0</v>
      </c>
      <c r="C939" t="s">
        <v>456</v>
      </c>
    </row>
    <row r="940" spans="1:3" x14ac:dyDescent="0.25">
      <c r="A940">
        <f t="shared" si="29"/>
        <v>0</v>
      </c>
      <c r="B940">
        <f t="shared" si="30"/>
        <v>0</v>
      </c>
      <c r="C940" t="s">
        <v>2429</v>
      </c>
    </row>
    <row r="941" spans="1:3" x14ac:dyDescent="0.25">
      <c r="A941">
        <f t="shared" si="29"/>
        <v>0</v>
      </c>
      <c r="B941">
        <f t="shared" si="30"/>
        <v>0</v>
      </c>
      <c r="C941" t="s">
        <v>2679</v>
      </c>
    </row>
    <row r="942" spans="1:3" x14ac:dyDescent="0.25">
      <c r="A942">
        <f t="shared" si="29"/>
        <v>0</v>
      </c>
      <c r="B942">
        <f t="shared" si="30"/>
        <v>0</v>
      </c>
      <c r="C942" t="s">
        <v>568</v>
      </c>
    </row>
    <row r="943" spans="1:3" x14ac:dyDescent="0.25">
      <c r="A943">
        <f t="shared" si="29"/>
        <v>0</v>
      </c>
      <c r="B943">
        <f t="shared" si="30"/>
        <v>0</v>
      </c>
      <c r="C943" t="s">
        <v>568</v>
      </c>
    </row>
    <row r="944" spans="1:3" x14ac:dyDescent="0.25">
      <c r="A944">
        <f t="shared" si="29"/>
        <v>0</v>
      </c>
      <c r="B944">
        <f t="shared" si="30"/>
        <v>0</v>
      </c>
      <c r="C944" t="s">
        <v>2576</v>
      </c>
    </row>
    <row r="945" spans="1:3" x14ac:dyDescent="0.25">
      <c r="A945">
        <f t="shared" si="29"/>
        <v>0</v>
      </c>
      <c r="B945">
        <f t="shared" si="30"/>
        <v>0</v>
      </c>
      <c r="C945" t="s">
        <v>2430</v>
      </c>
    </row>
    <row r="946" spans="1:3" x14ac:dyDescent="0.25">
      <c r="A946">
        <f t="shared" si="29"/>
        <v>0</v>
      </c>
      <c r="B946">
        <f t="shared" si="30"/>
        <v>0</v>
      </c>
      <c r="C946" t="s">
        <v>1041</v>
      </c>
    </row>
    <row r="947" spans="1:3" x14ac:dyDescent="0.25">
      <c r="A947">
        <f t="shared" si="29"/>
        <v>0</v>
      </c>
      <c r="B947">
        <f t="shared" si="30"/>
        <v>0</v>
      </c>
      <c r="C947" t="s">
        <v>1706</v>
      </c>
    </row>
    <row r="948" spans="1:3" x14ac:dyDescent="0.25">
      <c r="A948">
        <f t="shared" si="29"/>
        <v>0</v>
      </c>
      <c r="B948">
        <f t="shared" si="30"/>
        <v>0</v>
      </c>
      <c r="C948" t="s">
        <v>1307</v>
      </c>
    </row>
    <row r="949" spans="1:3" x14ac:dyDescent="0.25">
      <c r="A949">
        <f t="shared" si="29"/>
        <v>0</v>
      </c>
      <c r="B949">
        <f t="shared" si="30"/>
        <v>0</v>
      </c>
      <c r="C949" t="s">
        <v>3166</v>
      </c>
    </row>
    <row r="950" spans="1:3" x14ac:dyDescent="0.25">
      <c r="A950">
        <f t="shared" si="29"/>
        <v>0</v>
      </c>
      <c r="B950">
        <f t="shared" si="30"/>
        <v>0</v>
      </c>
      <c r="C950" t="s">
        <v>1231</v>
      </c>
    </row>
    <row r="951" spans="1:3" x14ac:dyDescent="0.25">
      <c r="A951">
        <f t="shared" si="29"/>
        <v>0</v>
      </c>
      <c r="B951">
        <f t="shared" si="30"/>
        <v>0</v>
      </c>
      <c r="C951" t="s">
        <v>857</v>
      </c>
    </row>
    <row r="952" spans="1:3" x14ac:dyDescent="0.25">
      <c r="A952">
        <f t="shared" si="29"/>
        <v>0</v>
      </c>
      <c r="B952">
        <f t="shared" si="30"/>
        <v>0</v>
      </c>
      <c r="C952" t="s">
        <v>1002</v>
      </c>
    </row>
    <row r="953" spans="1:3" x14ac:dyDescent="0.25">
      <c r="A953">
        <f t="shared" si="29"/>
        <v>0</v>
      </c>
      <c r="B953">
        <f t="shared" si="30"/>
        <v>0</v>
      </c>
      <c r="C953" t="s">
        <v>2203</v>
      </c>
    </row>
    <row r="954" spans="1:3" x14ac:dyDescent="0.25">
      <c r="A954">
        <f t="shared" si="29"/>
        <v>0</v>
      </c>
      <c r="B954">
        <f t="shared" si="30"/>
        <v>0</v>
      </c>
      <c r="C954" t="s">
        <v>1812</v>
      </c>
    </row>
    <row r="955" spans="1:3" x14ac:dyDescent="0.25">
      <c r="A955">
        <f t="shared" si="29"/>
        <v>0</v>
      </c>
      <c r="B955">
        <f t="shared" si="30"/>
        <v>0</v>
      </c>
      <c r="C955" t="s">
        <v>1812</v>
      </c>
    </row>
    <row r="956" spans="1:3" x14ac:dyDescent="0.25">
      <c r="A956">
        <f t="shared" si="29"/>
        <v>0</v>
      </c>
      <c r="B956">
        <f t="shared" si="30"/>
        <v>0</v>
      </c>
      <c r="C956" t="s">
        <v>1812</v>
      </c>
    </row>
    <row r="957" spans="1:3" x14ac:dyDescent="0.25">
      <c r="A957">
        <f t="shared" si="29"/>
        <v>0</v>
      </c>
      <c r="B957">
        <f t="shared" si="30"/>
        <v>0</v>
      </c>
      <c r="C957" t="s">
        <v>1908</v>
      </c>
    </row>
    <row r="958" spans="1:3" x14ac:dyDescent="0.25">
      <c r="A958">
        <f t="shared" si="29"/>
        <v>0</v>
      </c>
      <c r="B958">
        <f t="shared" si="30"/>
        <v>0</v>
      </c>
      <c r="C958" t="s">
        <v>2680</v>
      </c>
    </row>
    <row r="959" spans="1:3" x14ac:dyDescent="0.25">
      <c r="A959">
        <f t="shared" si="29"/>
        <v>0</v>
      </c>
      <c r="B959">
        <f t="shared" si="30"/>
        <v>0</v>
      </c>
      <c r="C959" t="s">
        <v>1407</v>
      </c>
    </row>
    <row r="960" spans="1:3" x14ac:dyDescent="0.25">
      <c r="A960">
        <f t="shared" si="29"/>
        <v>0</v>
      </c>
      <c r="B960">
        <f t="shared" si="30"/>
        <v>1</v>
      </c>
      <c r="C960" t="s">
        <v>281</v>
      </c>
    </row>
    <row r="961" spans="1:3" x14ac:dyDescent="0.25">
      <c r="A961">
        <f t="shared" si="29"/>
        <v>0</v>
      </c>
      <c r="B961">
        <f t="shared" si="30"/>
        <v>0</v>
      </c>
      <c r="C961" t="s">
        <v>2597</v>
      </c>
    </row>
    <row r="962" spans="1:3" x14ac:dyDescent="0.25">
      <c r="A962">
        <f t="shared" si="29"/>
        <v>0</v>
      </c>
      <c r="B962">
        <f t="shared" si="30"/>
        <v>0</v>
      </c>
      <c r="C962" t="s">
        <v>2723</v>
      </c>
    </row>
    <row r="963" spans="1:3" x14ac:dyDescent="0.25">
      <c r="A963">
        <f t="shared" si="29"/>
        <v>0</v>
      </c>
      <c r="B963">
        <f t="shared" si="30"/>
        <v>0</v>
      </c>
      <c r="C963" t="s">
        <v>1999</v>
      </c>
    </row>
    <row r="964" spans="1:3" x14ac:dyDescent="0.25">
      <c r="A964">
        <f t="shared" ref="A964:A1027" si="31">COUNTIF(F:F,C964)</f>
        <v>0</v>
      </c>
      <c r="B964">
        <f t="shared" si="30"/>
        <v>0</v>
      </c>
      <c r="C964" t="s">
        <v>2319</v>
      </c>
    </row>
    <row r="965" spans="1:3" x14ac:dyDescent="0.25">
      <c r="A965">
        <f t="shared" si="31"/>
        <v>0</v>
      </c>
      <c r="B965">
        <f t="shared" si="30"/>
        <v>0</v>
      </c>
      <c r="C965" t="s">
        <v>2000</v>
      </c>
    </row>
    <row r="966" spans="1:3" x14ac:dyDescent="0.25">
      <c r="A966">
        <f t="shared" si="31"/>
        <v>0</v>
      </c>
      <c r="B966">
        <f t="shared" ref="B966:B1029" si="32">COUNTIF(D:D,C966)</f>
        <v>0</v>
      </c>
      <c r="C966" t="s">
        <v>2456</v>
      </c>
    </row>
    <row r="967" spans="1:3" x14ac:dyDescent="0.25">
      <c r="A967">
        <f t="shared" si="31"/>
        <v>0</v>
      </c>
      <c r="B967">
        <f t="shared" si="32"/>
        <v>0</v>
      </c>
      <c r="C967" t="s">
        <v>2431</v>
      </c>
    </row>
    <row r="968" spans="1:3" x14ac:dyDescent="0.25">
      <c r="A968">
        <f t="shared" si="31"/>
        <v>0</v>
      </c>
      <c r="B968">
        <f t="shared" si="32"/>
        <v>0</v>
      </c>
      <c r="C968" t="s">
        <v>1003</v>
      </c>
    </row>
    <row r="969" spans="1:3" x14ac:dyDescent="0.25">
      <c r="A969">
        <f t="shared" si="31"/>
        <v>0</v>
      </c>
      <c r="B969">
        <f t="shared" si="32"/>
        <v>0</v>
      </c>
      <c r="C969" t="s">
        <v>1232</v>
      </c>
    </row>
    <row r="970" spans="1:3" x14ac:dyDescent="0.25">
      <c r="A970">
        <f t="shared" si="31"/>
        <v>0</v>
      </c>
      <c r="B970">
        <f t="shared" si="32"/>
        <v>0</v>
      </c>
      <c r="C970" t="s">
        <v>2001</v>
      </c>
    </row>
    <row r="971" spans="1:3" x14ac:dyDescent="0.25">
      <c r="A971">
        <f t="shared" si="31"/>
        <v>0</v>
      </c>
      <c r="B971">
        <f t="shared" si="32"/>
        <v>0</v>
      </c>
      <c r="C971" t="s">
        <v>958</v>
      </c>
    </row>
    <row r="972" spans="1:3" x14ac:dyDescent="0.25">
      <c r="A972">
        <f t="shared" si="31"/>
        <v>0</v>
      </c>
      <c r="B972">
        <f t="shared" si="32"/>
        <v>0</v>
      </c>
      <c r="C972" t="s">
        <v>1572</v>
      </c>
    </row>
    <row r="973" spans="1:3" x14ac:dyDescent="0.25">
      <c r="A973">
        <f t="shared" si="31"/>
        <v>0</v>
      </c>
      <c r="B973">
        <f t="shared" si="32"/>
        <v>0</v>
      </c>
      <c r="C973" t="s">
        <v>2502</v>
      </c>
    </row>
    <row r="974" spans="1:3" x14ac:dyDescent="0.25">
      <c r="A974">
        <f t="shared" si="31"/>
        <v>0</v>
      </c>
      <c r="B974">
        <f t="shared" si="32"/>
        <v>0</v>
      </c>
      <c r="C974" t="s">
        <v>1104</v>
      </c>
    </row>
    <row r="975" spans="1:3" x14ac:dyDescent="0.25">
      <c r="A975">
        <f t="shared" si="31"/>
        <v>0</v>
      </c>
      <c r="B975">
        <f t="shared" si="32"/>
        <v>0</v>
      </c>
      <c r="C975" t="s">
        <v>1157</v>
      </c>
    </row>
    <row r="976" spans="1:3" x14ac:dyDescent="0.25">
      <c r="A976">
        <f t="shared" si="31"/>
        <v>0</v>
      </c>
      <c r="B976">
        <f t="shared" si="32"/>
        <v>0</v>
      </c>
      <c r="C976" t="s">
        <v>2068</v>
      </c>
    </row>
    <row r="977" spans="1:3" x14ac:dyDescent="0.25">
      <c r="A977">
        <f t="shared" si="31"/>
        <v>0</v>
      </c>
      <c r="B977">
        <f t="shared" si="32"/>
        <v>0</v>
      </c>
      <c r="C977" t="s">
        <v>2872</v>
      </c>
    </row>
    <row r="978" spans="1:3" x14ac:dyDescent="0.25">
      <c r="A978">
        <f t="shared" si="31"/>
        <v>0</v>
      </c>
      <c r="B978">
        <f t="shared" si="32"/>
        <v>0</v>
      </c>
      <c r="C978" t="s">
        <v>624</v>
      </c>
    </row>
    <row r="979" spans="1:3" x14ac:dyDescent="0.25">
      <c r="A979">
        <f t="shared" si="31"/>
        <v>0</v>
      </c>
      <c r="B979">
        <f t="shared" si="32"/>
        <v>0</v>
      </c>
      <c r="C979" t="s">
        <v>1909</v>
      </c>
    </row>
    <row r="980" spans="1:3" x14ac:dyDescent="0.25">
      <c r="A980">
        <f t="shared" si="31"/>
        <v>0</v>
      </c>
      <c r="B980">
        <f t="shared" si="32"/>
        <v>0</v>
      </c>
      <c r="C980" t="s">
        <v>2544</v>
      </c>
    </row>
    <row r="981" spans="1:3" x14ac:dyDescent="0.25">
      <c r="A981">
        <f t="shared" si="31"/>
        <v>0</v>
      </c>
      <c r="B981">
        <f t="shared" si="32"/>
        <v>0</v>
      </c>
      <c r="C981" t="s">
        <v>1459</v>
      </c>
    </row>
    <row r="982" spans="1:3" x14ac:dyDescent="0.25">
      <c r="A982">
        <f t="shared" si="31"/>
        <v>0</v>
      </c>
      <c r="B982">
        <f t="shared" si="32"/>
        <v>0</v>
      </c>
      <c r="C982" t="s">
        <v>151</v>
      </c>
    </row>
    <row r="983" spans="1:3" x14ac:dyDescent="0.25">
      <c r="A983">
        <f t="shared" si="31"/>
        <v>0</v>
      </c>
      <c r="B983">
        <f t="shared" si="32"/>
        <v>0</v>
      </c>
      <c r="C983" t="s">
        <v>1840</v>
      </c>
    </row>
    <row r="984" spans="1:3" x14ac:dyDescent="0.25">
      <c r="A984">
        <f t="shared" si="31"/>
        <v>0</v>
      </c>
      <c r="B984">
        <f t="shared" si="32"/>
        <v>0</v>
      </c>
      <c r="C984" t="s">
        <v>1158</v>
      </c>
    </row>
    <row r="985" spans="1:3" x14ac:dyDescent="0.25">
      <c r="A985">
        <f t="shared" si="31"/>
        <v>0</v>
      </c>
      <c r="B985">
        <f t="shared" si="32"/>
        <v>0</v>
      </c>
      <c r="C985" t="s">
        <v>1004</v>
      </c>
    </row>
    <row r="986" spans="1:3" x14ac:dyDescent="0.25">
      <c r="A986">
        <f t="shared" si="31"/>
        <v>0</v>
      </c>
      <c r="B986">
        <f t="shared" si="32"/>
        <v>0</v>
      </c>
      <c r="C986" t="s">
        <v>152</v>
      </c>
    </row>
    <row r="987" spans="1:3" x14ac:dyDescent="0.25">
      <c r="A987">
        <f t="shared" si="31"/>
        <v>0</v>
      </c>
      <c r="B987">
        <f t="shared" si="32"/>
        <v>0</v>
      </c>
      <c r="C987" t="s">
        <v>1233</v>
      </c>
    </row>
    <row r="988" spans="1:3" x14ac:dyDescent="0.25">
      <c r="A988">
        <f t="shared" si="31"/>
        <v>0</v>
      </c>
      <c r="B988">
        <f t="shared" si="32"/>
        <v>0</v>
      </c>
      <c r="C988" t="s">
        <v>1797</v>
      </c>
    </row>
    <row r="989" spans="1:3" x14ac:dyDescent="0.25">
      <c r="A989">
        <f t="shared" si="31"/>
        <v>0</v>
      </c>
      <c r="B989">
        <f t="shared" si="32"/>
        <v>0</v>
      </c>
      <c r="C989" t="s">
        <v>927</v>
      </c>
    </row>
    <row r="990" spans="1:3" x14ac:dyDescent="0.25">
      <c r="A990">
        <f t="shared" si="31"/>
        <v>0</v>
      </c>
      <c r="B990">
        <f t="shared" si="32"/>
        <v>0</v>
      </c>
      <c r="C990" t="s">
        <v>1234</v>
      </c>
    </row>
    <row r="991" spans="1:3" x14ac:dyDescent="0.25">
      <c r="A991">
        <f t="shared" si="31"/>
        <v>0</v>
      </c>
      <c r="B991">
        <f t="shared" si="32"/>
        <v>0</v>
      </c>
      <c r="C991" t="s">
        <v>651</v>
      </c>
    </row>
    <row r="992" spans="1:3" x14ac:dyDescent="0.25">
      <c r="A992">
        <f t="shared" si="31"/>
        <v>0</v>
      </c>
      <c r="B992">
        <f t="shared" si="32"/>
        <v>0</v>
      </c>
      <c r="C992" t="s">
        <v>2783</v>
      </c>
    </row>
    <row r="993" spans="1:3" x14ac:dyDescent="0.25">
      <c r="A993">
        <f t="shared" si="31"/>
        <v>0</v>
      </c>
      <c r="B993">
        <f t="shared" si="32"/>
        <v>0</v>
      </c>
      <c r="C993" t="s">
        <v>1235</v>
      </c>
    </row>
    <row r="994" spans="1:3" x14ac:dyDescent="0.25">
      <c r="A994">
        <f t="shared" si="31"/>
        <v>0</v>
      </c>
      <c r="B994">
        <f t="shared" si="32"/>
        <v>0</v>
      </c>
      <c r="C994" t="s">
        <v>1105</v>
      </c>
    </row>
    <row r="995" spans="1:3" x14ac:dyDescent="0.25">
      <c r="A995">
        <f t="shared" si="31"/>
        <v>0</v>
      </c>
      <c r="B995">
        <f t="shared" si="32"/>
        <v>0</v>
      </c>
      <c r="C995" t="s">
        <v>2002</v>
      </c>
    </row>
    <row r="996" spans="1:3" x14ac:dyDescent="0.25">
      <c r="A996">
        <f t="shared" si="31"/>
        <v>0</v>
      </c>
      <c r="B996">
        <f t="shared" si="32"/>
        <v>0</v>
      </c>
      <c r="C996" t="s">
        <v>2401</v>
      </c>
    </row>
    <row r="997" spans="1:3" x14ac:dyDescent="0.25">
      <c r="A997">
        <f t="shared" si="31"/>
        <v>0</v>
      </c>
      <c r="B997">
        <f t="shared" si="32"/>
        <v>0</v>
      </c>
      <c r="C997" t="s">
        <v>2758</v>
      </c>
    </row>
    <row r="998" spans="1:3" x14ac:dyDescent="0.25">
      <c r="A998">
        <f t="shared" si="31"/>
        <v>0</v>
      </c>
      <c r="B998">
        <f t="shared" si="32"/>
        <v>0</v>
      </c>
      <c r="C998" t="s">
        <v>1707</v>
      </c>
    </row>
    <row r="999" spans="1:3" x14ac:dyDescent="0.25">
      <c r="A999">
        <f t="shared" si="31"/>
        <v>0</v>
      </c>
      <c r="B999">
        <f t="shared" si="32"/>
        <v>0</v>
      </c>
      <c r="C999" t="s">
        <v>2402</v>
      </c>
    </row>
    <row r="1000" spans="1:3" x14ac:dyDescent="0.25">
      <c r="A1000">
        <f t="shared" si="31"/>
        <v>0</v>
      </c>
      <c r="B1000">
        <f t="shared" si="32"/>
        <v>0</v>
      </c>
      <c r="C1000" t="s">
        <v>1308</v>
      </c>
    </row>
    <row r="1001" spans="1:3" x14ac:dyDescent="0.25">
      <c r="A1001">
        <f t="shared" si="31"/>
        <v>0</v>
      </c>
      <c r="B1001">
        <f t="shared" si="32"/>
        <v>0</v>
      </c>
      <c r="C1001" t="s">
        <v>2873</v>
      </c>
    </row>
    <row r="1002" spans="1:3" x14ac:dyDescent="0.25">
      <c r="A1002">
        <f t="shared" si="31"/>
        <v>0</v>
      </c>
      <c r="B1002">
        <f t="shared" si="32"/>
        <v>0</v>
      </c>
      <c r="C1002" t="s">
        <v>2320</v>
      </c>
    </row>
    <row r="1003" spans="1:3" x14ac:dyDescent="0.25">
      <c r="A1003">
        <f t="shared" si="31"/>
        <v>0</v>
      </c>
      <c r="B1003">
        <f t="shared" si="32"/>
        <v>0</v>
      </c>
      <c r="C1003" t="s">
        <v>2115</v>
      </c>
    </row>
    <row r="1004" spans="1:3" x14ac:dyDescent="0.25">
      <c r="A1004">
        <f t="shared" si="31"/>
        <v>0</v>
      </c>
      <c r="B1004">
        <f t="shared" si="32"/>
        <v>0</v>
      </c>
      <c r="C1004" t="s">
        <v>1309</v>
      </c>
    </row>
    <row r="1005" spans="1:3" x14ac:dyDescent="0.25">
      <c r="A1005">
        <f t="shared" si="31"/>
        <v>1</v>
      </c>
      <c r="B1005">
        <f t="shared" si="32"/>
        <v>0</v>
      </c>
      <c r="C1005" t="s">
        <v>229</v>
      </c>
    </row>
    <row r="1006" spans="1:3" x14ac:dyDescent="0.25">
      <c r="A1006">
        <f t="shared" si="31"/>
        <v>0</v>
      </c>
      <c r="B1006">
        <f t="shared" si="32"/>
        <v>0</v>
      </c>
      <c r="C1006" t="s">
        <v>1460</v>
      </c>
    </row>
    <row r="1007" spans="1:3" x14ac:dyDescent="0.25">
      <c r="A1007">
        <f t="shared" si="31"/>
        <v>0</v>
      </c>
      <c r="B1007">
        <f t="shared" si="32"/>
        <v>0</v>
      </c>
      <c r="C1007" t="s">
        <v>3100</v>
      </c>
    </row>
    <row r="1008" spans="1:3" x14ac:dyDescent="0.25">
      <c r="A1008">
        <f t="shared" si="31"/>
        <v>0</v>
      </c>
      <c r="B1008">
        <f t="shared" si="32"/>
        <v>0</v>
      </c>
      <c r="C1008" t="s">
        <v>6</v>
      </c>
    </row>
    <row r="1009" spans="1:3" x14ac:dyDescent="0.25">
      <c r="A1009">
        <f t="shared" si="31"/>
        <v>0</v>
      </c>
      <c r="B1009">
        <f t="shared" si="32"/>
        <v>0</v>
      </c>
      <c r="C1009" t="s">
        <v>2545</v>
      </c>
    </row>
    <row r="1010" spans="1:3" x14ac:dyDescent="0.25">
      <c r="A1010">
        <f t="shared" si="31"/>
        <v>0</v>
      </c>
      <c r="B1010">
        <f t="shared" si="32"/>
        <v>0</v>
      </c>
      <c r="C1010" t="s">
        <v>2145</v>
      </c>
    </row>
    <row r="1011" spans="1:3" x14ac:dyDescent="0.25">
      <c r="A1011">
        <f t="shared" si="31"/>
        <v>0</v>
      </c>
      <c r="B1011">
        <f t="shared" si="32"/>
        <v>0</v>
      </c>
      <c r="C1011" t="s">
        <v>1068</v>
      </c>
    </row>
    <row r="1012" spans="1:3" x14ac:dyDescent="0.25">
      <c r="A1012">
        <f t="shared" si="31"/>
        <v>0</v>
      </c>
      <c r="B1012">
        <f t="shared" si="32"/>
        <v>0</v>
      </c>
      <c r="C1012" t="s">
        <v>1068</v>
      </c>
    </row>
    <row r="1013" spans="1:3" x14ac:dyDescent="0.25">
      <c r="A1013">
        <f t="shared" si="31"/>
        <v>0</v>
      </c>
      <c r="B1013">
        <f t="shared" si="32"/>
        <v>0</v>
      </c>
      <c r="C1013" t="s">
        <v>1461</v>
      </c>
    </row>
    <row r="1014" spans="1:3" x14ac:dyDescent="0.25">
      <c r="A1014">
        <f t="shared" si="31"/>
        <v>0</v>
      </c>
      <c r="B1014">
        <f t="shared" si="32"/>
        <v>0</v>
      </c>
      <c r="C1014" t="s">
        <v>2546</v>
      </c>
    </row>
    <row r="1015" spans="1:3" x14ac:dyDescent="0.25">
      <c r="A1015">
        <f t="shared" si="31"/>
        <v>0</v>
      </c>
      <c r="B1015">
        <f t="shared" si="32"/>
        <v>0</v>
      </c>
      <c r="C1015" t="s">
        <v>2724</v>
      </c>
    </row>
    <row r="1016" spans="1:3" x14ac:dyDescent="0.25">
      <c r="A1016">
        <f t="shared" si="31"/>
        <v>0</v>
      </c>
      <c r="B1016">
        <f t="shared" si="32"/>
        <v>0</v>
      </c>
      <c r="C1016" t="s">
        <v>2547</v>
      </c>
    </row>
    <row r="1017" spans="1:3" x14ac:dyDescent="0.25">
      <c r="A1017">
        <f t="shared" si="31"/>
        <v>0</v>
      </c>
      <c r="B1017">
        <f t="shared" si="32"/>
        <v>0</v>
      </c>
      <c r="C1017" t="s">
        <v>506</v>
      </c>
    </row>
    <row r="1018" spans="1:3" x14ac:dyDescent="0.25">
      <c r="A1018">
        <f t="shared" si="31"/>
        <v>0</v>
      </c>
      <c r="B1018">
        <f t="shared" si="32"/>
        <v>0</v>
      </c>
      <c r="C1018" t="s">
        <v>1042</v>
      </c>
    </row>
    <row r="1019" spans="1:3" x14ac:dyDescent="0.25">
      <c r="A1019">
        <f t="shared" si="31"/>
        <v>0</v>
      </c>
      <c r="B1019">
        <f t="shared" si="32"/>
        <v>0</v>
      </c>
      <c r="C1019" t="s">
        <v>423</v>
      </c>
    </row>
    <row r="1020" spans="1:3" x14ac:dyDescent="0.25">
      <c r="A1020">
        <f t="shared" si="31"/>
        <v>0</v>
      </c>
      <c r="B1020">
        <f t="shared" si="32"/>
        <v>0</v>
      </c>
      <c r="C1020" t="s">
        <v>424</v>
      </c>
    </row>
    <row r="1021" spans="1:3" x14ac:dyDescent="0.25">
      <c r="A1021">
        <f t="shared" si="31"/>
        <v>0</v>
      </c>
      <c r="B1021">
        <f t="shared" si="32"/>
        <v>0</v>
      </c>
      <c r="C1021" t="s">
        <v>959</v>
      </c>
    </row>
    <row r="1022" spans="1:3" x14ac:dyDescent="0.25">
      <c r="A1022">
        <f t="shared" si="31"/>
        <v>0</v>
      </c>
      <c r="B1022">
        <f t="shared" si="32"/>
        <v>0</v>
      </c>
      <c r="C1022" t="s">
        <v>1159</v>
      </c>
    </row>
    <row r="1023" spans="1:3" x14ac:dyDescent="0.25">
      <c r="A1023">
        <f t="shared" si="31"/>
        <v>0</v>
      </c>
      <c r="B1023">
        <f t="shared" si="32"/>
        <v>0</v>
      </c>
      <c r="C1023" t="s">
        <v>1236</v>
      </c>
    </row>
    <row r="1024" spans="1:3" x14ac:dyDescent="0.25">
      <c r="A1024">
        <f t="shared" si="31"/>
        <v>0</v>
      </c>
      <c r="B1024">
        <f t="shared" si="32"/>
        <v>0</v>
      </c>
      <c r="C1024" t="s">
        <v>1237</v>
      </c>
    </row>
    <row r="1025" spans="1:3" x14ac:dyDescent="0.25">
      <c r="A1025">
        <f t="shared" si="31"/>
        <v>0</v>
      </c>
      <c r="B1025">
        <f t="shared" si="32"/>
        <v>0</v>
      </c>
      <c r="C1025" t="s">
        <v>960</v>
      </c>
    </row>
    <row r="1026" spans="1:3" x14ac:dyDescent="0.25">
      <c r="A1026">
        <f t="shared" si="31"/>
        <v>0</v>
      </c>
      <c r="B1026">
        <f t="shared" si="32"/>
        <v>0</v>
      </c>
      <c r="C1026" t="s">
        <v>960</v>
      </c>
    </row>
    <row r="1027" spans="1:3" x14ac:dyDescent="0.25">
      <c r="A1027">
        <f t="shared" si="31"/>
        <v>0</v>
      </c>
      <c r="B1027">
        <f t="shared" si="32"/>
        <v>0</v>
      </c>
      <c r="C1027" t="s">
        <v>1310</v>
      </c>
    </row>
    <row r="1028" spans="1:3" x14ac:dyDescent="0.25">
      <c r="A1028">
        <f t="shared" ref="A1028:A1091" si="33">COUNTIF(F:F,C1028)</f>
        <v>0</v>
      </c>
      <c r="B1028">
        <f t="shared" si="32"/>
        <v>0</v>
      </c>
      <c r="C1028" t="s">
        <v>1310</v>
      </c>
    </row>
    <row r="1029" spans="1:3" x14ac:dyDescent="0.25">
      <c r="A1029">
        <f t="shared" si="33"/>
        <v>0</v>
      </c>
      <c r="B1029">
        <f t="shared" si="32"/>
        <v>0</v>
      </c>
      <c r="C1029" t="s">
        <v>1043</v>
      </c>
    </row>
    <row r="1030" spans="1:3" x14ac:dyDescent="0.25">
      <c r="A1030">
        <f t="shared" si="33"/>
        <v>0</v>
      </c>
      <c r="B1030">
        <f t="shared" ref="B1030:B1093" si="34">COUNTIF(D:D,C1030)</f>
        <v>0</v>
      </c>
      <c r="C1030" t="s">
        <v>1043</v>
      </c>
    </row>
    <row r="1031" spans="1:3" x14ac:dyDescent="0.25">
      <c r="A1031">
        <f t="shared" si="33"/>
        <v>0</v>
      </c>
      <c r="B1031">
        <f t="shared" si="34"/>
        <v>0</v>
      </c>
      <c r="C1031" t="s">
        <v>1311</v>
      </c>
    </row>
    <row r="1032" spans="1:3" x14ac:dyDescent="0.25">
      <c r="A1032">
        <f t="shared" si="33"/>
        <v>0</v>
      </c>
      <c r="B1032">
        <f t="shared" si="34"/>
        <v>0</v>
      </c>
      <c r="C1032" t="s">
        <v>1238</v>
      </c>
    </row>
    <row r="1033" spans="1:3" x14ac:dyDescent="0.25">
      <c r="A1033">
        <f t="shared" si="33"/>
        <v>0</v>
      </c>
      <c r="B1033">
        <f t="shared" si="34"/>
        <v>0</v>
      </c>
      <c r="C1033" t="s">
        <v>1160</v>
      </c>
    </row>
    <row r="1034" spans="1:3" x14ac:dyDescent="0.25">
      <c r="A1034">
        <f t="shared" si="33"/>
        <v>0</v>
      </c>
      <c r="B1034">
        <f t="shared" si="34"/>
        <v>0</v>
      </c>
      <c r="C1034" t="s">
        <v>610</v>
      </c>
    </row>
    <row r="1035" spans="1:3" x14ac:dyDescent="0.25">
      <c r="A1035">
        <f t="shared" si="33"/>
        <v>0</v>
      </c>
      <c r="B1035">
        <f t="shared" si="34"/>
        <v>0</v>
      </c>
      <c r="C1035" t="s">
        <v>1635</v>
      </c>
    </row>
    <row r="1036" spans="1:3" x14ac:dyDescent="0.25">
      <c r="A1036">
        <f t="shared" si="33"/>
        <v>0</v>
      </c>
      <c r="B1036">
        <f t="shared" si="34"/>
        <v>0</v>
      </c>
      <c r="C1036" t="s">
        <v>2069</v>
      </c>
    </row>
    <row r="1037" spans="1:3" x14ac:dyDescent="0.25">
      <c r="A1037">
        <f t="shared" si="33"/>
        <v>0</v>
      </c>
      <c r="B1037">
        <f t="shared" si="34"/>
        <v>0</v>
      </c>
      <c r="C1037" t="s">
        <v>1537</v>
      </c>
    </row>
    <row r="1038" spans="1:3" x14ac:dyDescent="0.25">
      <c r="A1038">
        <f t="shared" si="33"/>
        <v>0</v>
      </c>
      <c r="B1038">
        <f t="shared" si="34"/>
        <v>0</v>
      </c>
      <c r="C1038" t="s">
        <v>1537</v>
      </c>
    </row>
    <row r="1039" spans="1:3" x14ac:dyDescent="0.25">
      <c r="A1039">
        <f t="shared" si="33"/>
        <v>0</v>
      </c>
      <c r="B1039">
        <f t="shared" si="34"/>
        <v>0</v>
      </c>
      <c r="C1039" t="s">
        <v>1537</v>
      </c>
    </row>
    <row r="1040" spans="1:3" x14ac:dyDescent="0.25">
      <c r="A1040">
        <f t="shared" si="33"/>
        <v>0</v>
      </c>
      <c r="B1040">
        <f t="shared" si="34"/>
        <v>0</v>
      </c>
      <c r="C1040" t="s">
        <v>2874</v>
      </c>
    </row>
    <row r="1041" spans="1:3" x14ac:dyDescent="0.25">
      <c r="A1041">
        <f t="shared" si="33"/>
        <v>0</v>
      </c>
      <c r="B1041">
        <f t="shared" si="34"/>
        <v>0</v>
      </c>
      <c r="C1041" t="s">
        <v>2681</v>
      </c>
    </row>
    <row r="1042" spans="1:3" x14ac:dyDescent="0.25">
      <c r="A1042">
        <f t="shared" si="33"/>
        <v>0</v>
      </c>
      <c r="B1042">
        <f t="shared" si="34"/>
        <v>0</v>
      </c>
      <c r="C1042" t="s">
        <v>2321</v>
      </c>
    </row>
    <row r="1043" spans="1:3" x14ac:dyDescent="0.25">
      <c r="A1043">
        <f t="shared" si="33"/>
        <v>0</v>
      </c>
      <c r="B1043">
        <f t="shared" si="34"/>
        <v>0</v>
      </c>
      <c r="C1043" t="s">
        <v>2257</v>
      </c>
    </row>
    <row r="1044" spans="1:3" x14ac:dyDescent="0.25">
      <c r="A1044">
        <f t="shared" si="33"/>
        <v>0</v>
      </c>
      <c r="B1044">
        <f t="shared" si="34"/>
        <v>0</v>
      </c>
      <c r="C1044" t="s">
        <v>2577</v>
      </c>
    </row>
    <row r="1045" spans="1:3" x14ac:dyDescent="0.25">
      <c r="A1045">
        <f t="shared" si="33"/>
        <v>0</v>
      </c>
      <c r="B1045">
        <f t="shared" si="34"/>
        <v>0</v>
      </c>
      <c r="C1045" t="s">
        <v>858</v>
      </c>
    </row>
    <row r="1046" spans="1:3" x14ac:dyDescent="0.25">
      <c r="A1046">
        <f t="shared" si="33"/>
        <v>0</v>
      </c>
      <c r="B1046">
        <f t="shared" si="34"/>
        <v>0</v>
      </c>
      <c r="C1046" t="s">
        <v>858</v>
      </c>
    </row>
    <row r="1047" spans="1:3" x14ac:dyDescent="0.25">
      <c r="A1047">
        <f t="shared" si="33"/>
        <v>0</v>
      </c>
      <c r="B1047">
        <f t="shared" si="34"/>
        <v>0</v>
      </c>
      <c r="C1047" t="s">
        <v>773</v>
      </c>
    </row>
    <row r="1048" spans="1:3" x14ac:dyDescent="0.25">
      <c r="A1048">
        <f t="shared" si="33"/>
        <v>0</v>
      </c>
      <c r="B1048">
        <f t="shared" si="34"/>
        <v>0</v>
      </c>
      <c r="C1048" t="s">
        <v>2403</v>
      </c>
    </row>
    <row r="1049" spans="1:3" x14ac:dyDescent="0.25">
      <c r="A1049">
        <f t="shared" si="33"/>
        <v>0</v>
      </c>
      <c r="B1049">
        <f t="shared" si="34"/>
        <v>0</v>
      </c>
      <c r="C1049" t="s">
        <v>2371</v>
      </c>
    </row>
    <row r="1050" spans="1:3" x14ac:dyDescent="0.25">
      <c r="A1050">
        <f t="shared" si="33"/>
        <v>0</v>
      </c>
      <c r="B1050">
        <f t="shared" si="34"/>
        <v>0</v>
      </c>
      <c r="C1050" t="s">
        <v>2372</v>
      </c>
    </row>
    <row r="1051" spans="1:3" x14ac:dyDescent="0.25">
      <c r="A1051">
        <f t="shared" si="33"/>
        <v>0</v>
      </c>
      <c r="B1051">
        <f t="shared" si="34"/>
        <v>0</v>
      </c>
      <c r="C1051" t="s">
        <v>1044</v>
      </c>
    </row>
    <row r="1052" spans="1:3" x14ac:dyDescent="0.25">
      <c r="A1052">
        <f t="shared" si="33"/>
        <v>0</v>
      </c>
      <c r="B1052">
        <f t="shared" si="34"/>
        <v>0</v>
      </c>
      <c r="C1052" t="s">
        <v>2146</v>
      </c>
    </row>
    <row r="1053" spans="1:3" x14ac:dyDescent="0.25">
      <c r="A1053">
        <f t="shared" si="33"/>
        <v>0</v>
      </c>
      <c r="B1053">
        <f t="shared" si="34"/>
        <v>0</v>
      </c>
      <c r="C1053" t="s">
        <v>2643</v>
      </c>
    </row>
    <row r="1054" spans="1:3" x14ac:dyDescent="0.25">
      <c r="A1054">
        <f t="shared" si="33"/>
        <v>0</v>
      </c>
      <c r="B1054">
        <f t="shared" si="34"/>
        <v>0</v>
      </c>
      <c r="C1054" t="s">
        <v>734</v>
      </c>
    </row>
    <row r="1055" spans="1:3" x14ac:dyDescent="0.25">
      <c r="A1055">
        <f t="shared" si="33"/>
        <v>0</v>
      </c>
      <c r="B1055">
        <f t="shared" si="34"/>
        <v>0</v>
      </c>
      <c r="C1055" t="s">
        <v>2784</v>
      </c>
    </row>
    <row r="1056" spans="1:3" x14ac:dyDescent="0.25">
      <c r="A1056">
        <f t="shared" si="33"/>
        <v>0</v>
      </c>
      <c r="B1056">
        <f t="shared" si="34"/>
        <v>0</v>
      </c>
      <c r="C1056" t="s">
        <v>2548</v>
      </c>
    </row>
    <row r="1057" spans="1:3" x14ac:dyDescent="0.25">
      <c r="A1057">
        <f t="shared" si="33"/>
        <v>0</v>
      </c>
      <c r="B1057">
        <f t="shared" si="34"/>
        <v>0</v>
      </c>
      <c r="C1057" t="s">
        <v>3019</v>
      </c>
    </row>
    <row r="1058" spans="1:3" x14ac:dyDescent="0.25">
      <c r="A1058">
        <f t="shared" si="33"/>
        <v>0</v>
      </c>
      <c r="B1058">
        <f t="shared" si="34"/>
        <v>0</v>
      </c>
      <c r="C1058" t="s">
        <v>507</v>
      </c>
    </row>
    <row r="1059" spans="1:3" x14ac:dyDescent="0.25">
      <c r="A1059">
        <f t="shared" si="33"/>
        <v>0</v>
      </c>
      <c r="B1059">
        <f t="shared" si="34"/>
        <v>0</v>
      </c>
      <c r="C1059" t="s">
        <v>2432</v>
      </c>
    </row>
    <row r="1060" spans="1:3" x14ac:dyDescent="0.25">
      <c r="A1060">
        <f t="shared" si="33"/>
        <v>0</v>
      </c>
      <c r="B1060">
        <f t="shared" si="34"/>
        <v>0</v>
      </c>
      <c r="C1060" t="s">
        <v>2785</v>
      </c>
    </row>
    <row r="1061" spans="1:3" x14ac:dyDescent="0.25">
      <c r="A1061">
        <f t="shared" si="33"/>
        <v>0</v>
      </c>
      <c r="B1061">
        <f t="shared" si="34"/>
        <v>0</v>
      </c>
      <c r="C1061" t="s">
        <v>3101</v>
      </c>
    </row>
    <row r="1062" spans="1:3" x14ac:dyDescent="0.25">
      <c r="A1062">
        <f t="shared" si="33"/>
        <v>0</v>
      </c>
      <c r="B1062">
        <f t="shared" si="34"/>
        <v>0</v>
      </c>
      <c r="C1062" t="s">
        <v>1910</v>
      </c>
    </row>
    <row r="1063" spans="1:3" x14ac:dyDescent="0.25">
      <c r="A1063">
        <f t="shared" si="33"/>
        <v>0</v>
      </c>
      <c r="B1063">
        <f t="shared" si="34"/>
        <v>0</v>
      </c>
      <c r="C1063" t="s">
        <v>1239</v>
      </c>
    </row>
    <row r="1064" spans="1:3" x14ac:dyDescent="0.25">
      <c r="A1064">
        <f t="shared" si="33"/>
        <v>0</v>
      </c>
      <c r="B1064">
        <f t="shared" si="34"/>
        <v>0</v>
      </c>
      <c r="C1064" t="s">
        <v>1161</v>
      </c>
    </row>
    <row r="1065" spans="1:3" x14ac:dyDescent="0.25">
      <c r="A1065">
        <f t="shared" si="33"/>
        <v>0</v>
      </c>
      <c r="B1065">
        <f t="shared" si="34"/>
        <v>0</v>
      </c>
      <c r="C1065" t="s">
        <v>1106</v>
      </c>
    </row>
    <row r="1066" spans="1:3" x14ac:dyDescent="0.25">
      <c r="A1066">
        <f t="shared" si="33"/>
        <v>0</v>
      </c>
      <c r="B1066">
        <f t="shared" si="34"/>
        <v>0</v>
      </c>
      <c r="C1066" t="s">
        <v>1162</v>
      </c>
    </row>
    <row r="1067" spans="1:3" x14ac:dyDescent="0.25">
      <c r="A1067">
        <f t="shared" si="33"/>
        <v>0</v>
      </c>
      <c r="B1067">
        <f t="shared" si="34"/>
        <v>0</v>
      </c>
      <c r="C1067" t="s">
        <v>1163</v>
      </c>
    </row>
    <row r="1068" spans="1:3" x14ac:dyDescent="0.25">
      <c r="A1068">
        <f t="shared" si="33"/>
        <v>0</v>
      </c>
      <c r="B1068">
        <f t="shared" si="34"/>
        <v>0</v>
      </c>
      <c r="C1068" t="s">
        <v>1462</v>
      </c>
    </row>
    <row r="1069" spans="1:3" x14ac:dyDescent="0.25">
      <c r="A1069">
        <f t="shared" si="33"/>
        <v>0</v>
      </c>
      <c r="B1069">
        <f t="shared" si="34"/>
        <v>0</v>
      </c>
      <c r="C1069" t="s">
        <v>1005</v>
      </c>
    </row>
    <row r="1070" spans="1:3" x14ac:dyDescent="0.25">
      <c r="A1070">
        <f t="shared" si="33"/>
        <v>0</v>
      </c>
      <c r="B1070">
        <f t="shared" si="34"/>
        <v>0</v>
      </c>
      <c r="C1070" t="s">
        <v>1005</v>
      </c>
    </row>
    <row r="1071" spans="1:3" x14ac:dyDescent="0.25">
      <c r="A1071">
        <f t="shared" si="33"/>
        <v>0</v>
      </c>
      <c r="B1071">
        <f t="shared" si="34"/>
        <v>0</v>
      </c>
      <c r="C1071" t="s">
        <v>2071</v>
      </c>
    </row>
    <row r="1072" spans="1:3" x14ac:dyDescent="0.25">
      <c r="A1072">
        <f t="shared" si="33"/>
        <v>0</v>
      </c>
      <c r="B1072">
        <f t="shared" si="34"/>
        <v>0</v>
      </c>
      <c r="C1072" t="s">
        <v>2071</v>
      </c>
    </row>
    <row r="1073" spans="1:3" x14ac:dyDescent="0.25">
      <c r="A1073">
        <f t="shared" si="33"/>
        <v>0</v>
      </c>
      <c r="B1073">
        <f t="shared" si="34"/>
        <v>0</v>
      </c>
      <c r="C1073" t="s">
        <v>2073</v>
      </c>
    </row>
    <row r="1074" spans="1:3" x14ac:dyDescent="0.25">
      <c r="A1074">
        <f t="shared" si="33"/>
        <v>0</v>
      </c>
      <c r="B1074">
        <f t="shared" si="34"/>
        <v>0</v>
      </c>
      <c r="C1074" t="s">
        <v>2644</v>
      </c>
    </row>
    <row r="1075" spans="1:3" x14ac:dyDescent="0.25">
      <c r="A1075">
        <f t="shared" si="33"/>
        <v>0</v>
      </c>
      <c r="B1075">
        <f t="shared" si="34"/>
        <v>0</v>
      </c>
      <c r="C1075" t="s">
        <v>1408</v>
      </c>
    </row>
    <row r="1076" spans="1:3" x14ac:dyDescent="0.25">
      <c r="A1076">
        <f t="shared" si="33"/>
        <v>0</v>
      </c>
      <c r="B1076">
        <f t="shared" si="34"/>
        <v>0</v>
      </c>
      <c r="C1076" t="s">
        <v>2578</v>
      </c>
    </row>
    <row r="1077" spans="1:3" x14ac:dyDescent="0.25">
      <c r="A1077">
        <f t="shared" si="33"/>
        <v>0</v>
      </c>
      <c r="B1077">
        <f t="shared" si="34"/>
        <v>0</v>
      </c>
      <c r="C1077" t="s">
        <v>1708</v>
      </c>
    </row>
    <row r="1078" spans="1:3" x14ac:dyDescent="0.25">
      <c r="A1078">
        <f t="shared" si="33"/>
        <v>0</v>
      </c>
      <c r="B1078">
        <f t="shared" si="34"/>
        <v>0</v>
      </c>
      <c r="C1078" t="s">
        <v>2503</v>
      </c>
    </row>
    <row r="1079" spans="1:3" x14ac:dyDescent="0.25">
      <c r="A1079">
        <f t="shared" si="33"/>
        <v>0</v>
      </c>
      <c r="B1079">
        <f t="shared" si="34"/>
        <v>0</v>
      </c>
      <c r="C1079" t="s">
        <v>611</v>
      </c>
    </row>
    <row r="1080" spans="1:3" x14ac:dyDescent="0.25">
      <c r="A1080">
        <f t="shared" si="33"/>
        <v>0</v>
      </c>
      <c r="B1080">
        <f t="shared" si="34"/>
        <v>0</v>
      </c>
      <c r="C1080" t="s">
        <v>1511</v>
      </c>
    </row>
    <row r="1081" spans="1:3" x14ac:dyDescent="0.25">
      <c r="A1081">
        <f t="shared" si="33"/>
        <v>0</v>
      </c>
      <c r="B1081">
        <f t="shared" si="34"/>
        <v>0</v>
      </c>
      <c r="C1081" t="s">
        <v>1006</v>
      </c>
    </row>
    <row r="1082" spans="1:3" x14ac:dyDescent="0.25">
      <c r="A1082">
        <f t="shared" si="33"/>
        <v>0</v>
      </c>
      <c r="B1082">
        <f t="shared" si="34"/>
        <v>0</v>
      </c>
      <c r="C1082" t="s">
        <v>3102</v>
      </c>
    </row>
    <row r="1083" spans="1:3" x14ac:dyDescent="0.25">
      <c r="A1083">
        <f t="shared" si="33"/>
        <v>0</v>
      </c>
      <c r="B1083">
        <f t="shared" si="34"/>
        <v>0</v>
      </c>
      <c r="C1083" t="s">
        <v>669</v>
      </c>
    </row>
    <row r="1084" spans="1:3" x14ac:dyDescent="0.25">
      <c r="A1084">
        <f t="shared" si="33"/>
        <v>0</v>
      </c>
      <c r="B1084">
        <f t="shared" si="34"/>
        <v>0</v>
      </c>
      <c r="C1084" t="s">
        <v>669</v>
      </c>
    </row>
    <row r="1085" spans="1:3" x14ac:dyDescent="0.25">
      <c r="A1085">
        <f t="shared" si="33"/>
        <v>0</v>
      </c>
      <c r="B1085">
        <f t="shared" si="34"/>
        <v>0</v>
      </c>
      <c r="C1085" t="s">
        <v>1573</v>
      </c>
    </row>
    <row r="1086" spans="1:3" x14ac:dyDescent="0.25">
      <c r="A1086">
        <f t="shared" si="33"/>
        <v>0</v>
      </c>
      <c r="B1086">
        <f t="shared" si="34"/>
        <v>0</v>
      </c>
      <c r="C1086" t="s">
        <v>2373</v>
      </c>
    </row>
    <row r="1087" spans="1:3" x14ac:dyDescent="0.25">
      <c r="A1087">
        <f t="shared" si="33"/>
        <v>0</v>
      </c>
      <c r="B1087">
        <f t="shared" si="34"/>
        <v>0</v>
      </c>
      <c r="C1087" t="s">
        <v>1240</v>
      </c>
    </row>
    <row r="1088" spans="1:3" x14ac:dyDescent="0.25">
      <c r="A1088">
        <f t="shared" si="33"/>
        <v>0</v>
      </c>
      <c r="B1088">
        <f t="shared" si="34"/>
        <v>0</v>
      </c>
      <c r="C1088" t="s">
        <v>1709</v>
      </c>
    </row>
    <row r="1089" spans="1:3" x14ac:dyDescent="0.25">
      <c r="A1089">
        <f t="shared" si="33"/>
        <v>0</v>
      </c>
      <c r="B1089">
        <f t="shared" si="34"/>
        <v>0</v>
      </c>
      <c r="C1089" t="s">
        <v>1007</v>
      </c>
    </row>
    <row r="1090" spans="1:3" x14ac:dyDescent="0.25">
      <c r="A1090">
        <f t="shared" si="33"/>
        <v>0</v>
      </c>
      <c r="B1090">
        <f t="shared" si="34"/>
        <v>0</v>
      </c>
      <c r="C1090" t="s">
        <v>1008</v>
      </c>
    </row>
    <row r="1091" spans="1:3" x14ac:dyDescent="0.25">
      <c r="A1091">
        <f t="shared" si="33"/>
        <v>0</v>
      </c>
      <c r="B1091">
        <f t="shared" si="34"/>
        <v>0</v>
      </c>
      <c r="C1091" t="s">
        <v>2549</v>
      </c>
    </row>
    <row r="1092" spans="1:3" x14ac:dyDescent="0.25">
      <c r="A1092">
        <f t="shared" ref="A1092:A1155" si="35">COUNTIF(F:F,C1092)</f>
        <v>0</v>
      </c>
      <c r="B1092">
        <f t="shared" si="34"/>
        <v>0</v>
      </c>
      <c r="C1092" t="s">
        <v>2204</v>
      </c>
    </row>
    <row r="1093" spans="1:3" x14ac:dyDescent="0.25">
      <c r="A1093">
        <f t="shared" si="35"/>
        <v>0</v>
      </c>
      <c r="B1093">
        <f t="shared" si="34"/>
        <v>0</v>
      </c>
      <c r="C1093" t="s">
        <v>1710</v>
      </c>
    </row>
    <row r="1094" spans="1:3" x14ac:dyDescent="0.25">
      <c r="A1094">
        <f t="shared" si="35"/>
        <v>0</v>
      </c>
      <c r="B1094">
        <f t="shared" ref="B1094:B1157" si="36">COUNTIF(D:D,C1094)</f>
        <v>0</v>
      </c>
      <c r="C1094" t="s">
        <v>1312</v>
      </c>
    </row>
    <row r="1095" spans="1:3" x14ac:dyDescent="0.25">
      <c r="A1095">
        <f t="shared" si="35"/>
        <v>0</v>
      </c>
      <c r="B1095">
        <f t="shared" si="36"/>
        <v>0</v>
      </c>
      <c r="C1095" t="s">
        <v>928</v>
      </c>
    </row>
    <row r="1096" spans="1:3" x14ac:dyDescent="0.25">
      <c r="A1096">
        <f t="shared" si="35"/>
        <v>0</v>
      </c>
      <c r="B1096">
        <f t="shared" si="36"/>
        <v>0</v>
      </c>
      <c r="C1096" t="s">
        <v>2404</v>
      </c>
    </row>
    <row r="1097" spans="1:3" x14ac:dyDescent="0.25">
      <c r="A1097">
        <f t="shared" si="35"/>
        <v>0</v>
      </c>
      <c r="B1097">
        <f t="shared" si="36"/>
        <v>0</v>
      </c>
      <c r="C1097" t="s">
        <v>519</v>
      </c>
    </row>
    <row r="1098" spans="1:3" x14ac:dyDescent="0.25">
      <c r="A1098">
        <f t="shared" si="35"/>
        <v>0</v>
      </c>
      <c r="B1098">
        <f t="shared" si="36"/>
        <v>0</v>
      </c>
      <c r="C1098" t="s">
        <v>675</v>
      </c>
    </row>
    <row r="1099" spans="1:3" x14ac:dyDescent="0.25">
      <c r="A1099">
        <f t="shared" si="35"/>
        <v>0</v>
      </c>
      <c r="B1099">
        <f t="shared" si="36"/>
        <v>0</v>
      </c>
      <c r="C1099" t="s">
        <v>1409</v>
      </c>
    </row>
    <row r="1100" spans="1:3" x14ac:dyDescent="0.25">
      <c r="A1100">
        <f t="shared" si="35"/>
        <v>0</v>
      </c>
      <c r="B1100">
        <f t="shared" si="36"/>
        <v>0</v>
      </c>
      <c r="C1100" t="s">
        <v>1911</v>
      </c>
    </row>
    <row r="1101" spans="1:3" x14ac:dyDescent="0.25">
      <c r="A1101">
        <f t="shared" si="35"/>
        <v>0</v>
      </c>
      <c r="B1101">
        <f t="shared" si="36"/>
        <v>0</v>
      </c>
      <c r="C1101" t="s">
        <v>1241</v>
      </c>
    </row>
    <row r="1102" spans="1:3" x14ac:dyDescent="0.25">
      <c r="A1102">
        <f t="shared" si="35"/>
        <v>0</v>
      </c>
      <c r="B1102">
        <f t="shared" si="36"/>
        <v>0</v>
      </c>
      <c r="C1102" t="s">
        <v>1164</v>
      </c>
    </row>
    <row r="1103" spans="1:3" x14ac:dyDescent="0.25">
      <c r="A1103">
        <f t="shared" si="35"/>
        <v>0</v>
      </c>
      <c r="B1103">
        <f t="shared" si="36"/>
        <v>0</v>
      </c>
      <c r="C1103" t="s">
        <v>961</v>
      </c>
    </row>
    <row r="1104" spans="1:3" x14ac:dyDescent="0.25">
      <c r="A1104">
        <f t="shared" si="35"/>
        <v>0</v>
      </c>
      <c r="B1104">
        <f t="shared" si="36"/>
        <v>0</v>
      </c>
      <c r="C1104" t="s">
        <v>2258</v>
      </c>
    </row>
    <row r="1105" spans="1:3" x14ac:dyDescent="0.25">
      <c r="A1105">
        <f t="shared" si="35"/>
        <v>0</v>
      </c>
      <c r="B1105">
        <f t="shared" si="36"/>
        <v>0</v>
      </c>
      <c r="C1105" t="s">
        <v>393</v>
      </c>
    </row>
    <row r="1106" spans="1:3" x14ac:dyDescent="0.25">
      <c r="A1106">
        <f t="shared" si="35"/>
        <v>0</v>
      </c>
      <c r="B1106">
        <f t="shared" si="36"/>
        <v>0</v>
      </c>
      <c r="C1106" t="s">
        <v>1313</v>
      </c>
    </row>
    <row r="1107" spans="1:3" x14ac:dyDescent="0.25">
      <c r="A1107">
        <f t="shared" si="35"/>
        <v>0</v>
      </c>
      <c r="B1107">
        <f t="shared" si="36"/>
        <v>0</v>
      </c>
      <c r="C1107" t="s">
        <v>1463</v>
      </c>
    </row>
    <row r="1108" spans="1:3" x14ac:dyDescent="0.25">
      <c r="A1108">
        <f t="shared" si="35"/>
        <v>0</v>
      </c>
      <c r="B1108">
        <f t="shared" si="36"/>
        <v>0</v>
      </c>
      <c r="C1108" t="s">
        <v>558</v>
      </c>
    </row>
    <row r="1109" spans="1:3" x14ac:dyDescent="0.25">
      <c r="A1109">
        <f t="shared" si="35"/>
        <v>0</v>
      </c>
      <c r="B1109">
        <f t="shared" si="36"/>
        <v>0</v>
      </c>
      <c r="C1109" t="s">
        <v>1574</v>
      </c>
    </row>
    <row r="1110" spans="1:3" x14ac:dyDescent="0.25">
      <c r="A1110">
        <f t="shared" si="35"/>
        <v>0</v>
      </c>
      <c r="B1110">
        <f t="shared" si="36"/>
        <v>0</v>
      </c>
      <c r="C1110" t="s">
        <v>2936</v>
      </c>
    </row>
    <row r="1111" spans="1:3" x14ac:dyDescent="0.25">
      <c r="A1111">
        <f t="shared" si="35"/>
        <v>0</v>
      </c>
      <c r="B1111">
        <f t="shared" si="36"/>
        <v>0</v>
      </c>
      <c r="C1111" t="s">
        <v>1069</v>
      </c>
    </row>
    <row r="1112" spans="1:3" x14ac:dyDescent="0.25">
      <c r="A1112">
        <f t="shared" si="35"/>
        <v>0</v>
      </c>
      <c r="B1112">
        <f t="shared" si="36"/>
        <v>0</v>
      </c>
      <c r="C1112" t="s">
        <v>1069</v>
      </c>
    </row>
    <row r="1113" spans="1:3" x14ac:dyDescent="0.25">
      <c r="A1113">
        <f t="shared" si="35"/>
        <v>0</v>
      </c>
      <c r="B1113">
        <f t="shared" si="36"/>
        <v>0</v>
      </c>
      <c r="C1113" t="s">
        <v>1410</v>
      </c>
    </row>
    <row r="1114" spans="1:3" x14ac:dyDescent="0.25">
      <c r="A1114">
        <f t="shared" si="35"/>
        <v>0</v>
      </c>
      <c r="B1114">
        <f t="shared" si="36"/>
        <v>0</v>
      </c>
      <c r="C1114" t="s">
        <v>2075</v>
      </c>
    </row>
    <row r="1115" spans="1:3" x14ac:dyDescent="0.25">
      <c r="A1115">
        <f t="shared" si="35"/>
        <v>0</v>
      </c>
      <c r="B1115">
        <f t="shared" si="36"/>
        <v>0</v>
      </c>
      <c r="C1115" t="s">
        <v>2579</v>
      </c>
    </row>
    <row r="1116" spans="1:3" x14ac:dyDescent="0.25">
      <c r="A1116">
        <f t="shared" si="35"/>
        <v>0</v>
      </c>
      <c r="B1116">
        <f t="shared" si="36"/>
        <v>0</v>
      </c>
      <c r="C1116" t="s">
        <v>906</v>
      </c>
    </row>
    <row r="1117" spans="1:3" x14ac:dyDescent="0.25">
      <c r="A1117">
        <f t="shared" si="35"/>
        <v>0</v>
      </c>
      <c r="B1117">
        <f t="shared" si="36"/>
        <v>0</v>
      </c>
      <c r="C1117" t="s">
        <v>906</v>
      </c>
    </row>
    <row r="1118" spans="1:3" x14ac:dyDescent="0.25">
      <c r="A1118">
        <f t="shared" si="35"/>
        <v>0</v>
      </c>
      <c r="B1118">
        <f t="shared" si="36"/>
        <v>0</v>
      </c>
      <c r="C1118" t="s">
        <v>2875</v>
      </c>
    </row>
    <row r="1119" spans="1:3" x14ac:dyDescent="0.25">
      <c r="A1119">
        <f t="shared" si="35"/>
        <v>0</v>
      </c>
      <c r="B1119">
        <f t="shared" si="36"/>
        <v>0</v>
      </c>
      <c r="C1119" t="s">
        <v>2876</v>
      </c>
    </row>
    <row r="1120" spans="1:3" x14ac:dyDescent="0.25">
      <c r="A1120">
        <f t="shared" si="35"/>
        <v>0</v>
      </c>
      <c r="B1120">
        <f t="shared" si="36"/>
        <v>0</v>
      </c>
      <c r="C1120" t="s">
        <v>2259</v>
      </c>
    </row>
    <row r="1121" spans="1:3" x14ac:dyDescent="0.25">
      <c r="A1121">
        <f t="shared" si="35"/>
        <v>0</v>
      </c>
      <c r="B1121">
        <f t="shared" si="36"/>
        <v>0</v>
      </c>
      <c r="C1121" t="s">
        <v>1711</v>
      </c>
    </row>
    <row r="1122" spans="1:3" x14ac:dyDescent="0.25">
      <c r="A1122">
        <f t="shared" si="35"/>
        <v>0</v>
      </c>
      <c r="B1122">
        <f t="shared" si="36"/>
        <v>0</v>
      </c>
      <c r="C1122" t="s">
        <v>2984</v>
      </c>
    </row>
    <row r="1123" spans="1:3" x14ac:dyDescent="0.25">
      <c r="A1123">
        <f t="shared" si="35"/>
        <v>0</v>
      </c>
      <c r="B1123">
        <f t="shared" si="36"/>
        <v>0</v>
      </c>
      <c r="C1123" t="s">
        <v>2826</v>
      </c>
    </row>
    <row r="1124" spans="1:3" x14ac:dyDescent="0.25">
      <c r="A1124">
        <f t="shared" si="35"/>
        <v>0</v>
      </c>
      <c r="B1124">
        <f t="shared" si="36"/>
        <v>0</v>
      </c>
      <c r="C1124" t="s">
        <v>2786</v>
      </c>
    </row>
    <row r="1125" spans="1:3" x14ac:dyDescent="0.25">
      <c r="A1125">
        <f t="shared" si="35"/>
        <v>0</v>
      </c>
      <c r="B1125">
        <f t="shared" si="36"/>
        <v>0</v>
      </c>
      <c r="C1125" t="s">
        <v>2877</v>
      </c>
    </row>
    <row r="1126" spans="1:3" x14ac:dyDescent="0.25">
      <c r="A1126">
        <f t="shared" si="35"/>
        <v>0</v>
      </c>
      <c r="B1126">
        <f t="shared" si="36"/>
        <v>0</v>
      </c>
      <c r="C1126" t="s">
        <v>2827</v>
      </c>
    </row>
    <row r="1127" spans="1:3" x14ac:dyDescent="0.25">
      <c r="A1127">
        <f t="shared" si="35"/>
        <v>0</v>
      </c>
      <c r="B1127">
        <f t="shared" si="36"/>
        <v>0</v>
      </c>
      <c r="C1127" t="s">
        <v>2985</v>
      </c>
    </row>
    <row r="1128" spans="1:3" x14ac:dyDescent="0.25">
      <c r="A1128">
        <f t="shared" si="35"/>
        <v>0</v>
      </c>
      <c r="B1128">
        <f t="shared" si="36"/>
        <v>0</v>
      </c>
      <c r="C1128" t="s">
        <v>1165</v>
      </c>
    </row>
    <row r="1129" spans="1:3" x14ac:dyDescent="0.25">
      <c r="A1129">
        <f t="shared" si="35"/>
        <v>0</v>
      </c>
      <c r="B1129">
        <f t="shared" si="36"/>
        <v>0</v>
      </c>
      <c r="C1129" t="s">
        <v>1411</v>
      </c>
    </row>
    <row r="1130" spans="1:3" x14ac:dyDescent="0.25">
      <c r="A1130">
        <f t="shared" si="35"/>
        <v>0</v>
      </c>
      <c r="B1130">
        <f t="shared" si="36"/>
        <v>0</v>
      </c>
      <c r="C1130" t="s">
        <v>774</v>
      </c>
    </row>
    <row r="1131" spans="1:3" x14ac:dyDescent="0.25">
      <c r="A1131">
        <f t="shared" si="35"/>
        <v>0</v>
      </c>
      <c r="B1131">
        <f t="shared" si="36"/>
        <v>0</v>
      </c>
      <c r="C1131" t="s">
        <v>2374</v>
      </c>
    </row>
    <row r="1132" spans="1:3" x14ac:dyDescent="0.25">
      <c r="A1132">
        <f t="shared" si="35"/>
        <v>0</v>
      </c>
      <c r="B1132">
        <f t="shared" si="36"/>
        <v>0</v>
      </c>
      <c r="C1132" t="s">
        <v>347</v>
      </c>
    </row>
    <row r="1133" spans="1:3" x14ac:dyDescent="0.25">
      <c r="A1133">
        <f t="shared" si="35"/>
        <v>0</v>
      </c>
      <c r="B1133">
        <f t="shared" si="36"/>
        <v>0</v>
      </c>
      <c r="C1133" t="s">
        <v>1070</v>
      </c>
    </row>
    <row r="1134" spans="1:3" x14ac:dyDescent="0.25">
      <c r="A1134">
        <f t="shared" si="35"/>
        <v>0</v>
      </c>
      <c r="B1134">
        <f t="shared" si="36"/>
        <v>0</v>
      </c>
      <c r="C1134" t="s">
        <v>1166</v>
      </c>
    </row>
    <row r="1135" spans="1:3" x14ac:dyDescent="0.25">
      <c r="A1135">
        <f t="shared" si="35"/>
        <v>0</v>
      </c>
      <c r="B1135">
        <f t="shared" si="36"/>
        <v>0</v>
      </c>
      <c r="C1135" t="s">
        <v>472</v>
      </c>
    </row>
    <row r="1136" spans="1:3" x14ac:dyDescent="0.25">
      <c r="A1136">
        <f t="shared" si="35"/>
        <v>0</v>
      </c>
      <c r="B1136">
        <f t="shared" si="36"/>
        <v>0</v>
      </c>
      <c r="C1136" t="s">
        <v>1314</v>
      </c>
    </row>
    <row r="1137" spans="1:3" x14ac:dyDescent="0.25">
      <c r="A1137">
        <f t="shared" si="35"/>
        <v>0</v>
      </c>
      <c r="B1137">
        <f t="shared" si="36"/>
        <v>0</v>
      </c>
      <c r="C1137" t="s">
        <v>2003</v>
      </c>
    </row>
    <row r="1138" spans="1:3" x14ac:dyDescent="0.25">
      <c r="A1138">
        <f t="shared" si="35"/>
        <v>0</v>
      </c>
      <c r="B1138">
        <f t="shared" si="36"/>
        <v>0</v>
      </c>
      <c r="C1138" t="s">
        <v>2581</v>
      </c>
    </row>
    <row r="1139" spans="1:3" x14ac:dyDescent="0.25">
      <c r="A1139">
        <f t="shared" si="35"/>
        <v>0</v>
      </c>
      <c r="B1139">
        <f t="shared" si="36"/>
        <v>0</v>
      </c>
      <c r="C1139" t="s">
        <v>349</v>
      </c>
    </row>
    <row r="1140" spans="1:3" x14ac:dyDescent="0.25">
      <c r="A1140">
        <f t="shared" si="35"/>
        <v>0</v>
      </c>
      <c r="B1140">
        <f t="shared" si="36"/>
        <v>0</v>
      </c>
      <c r="C1140" t="s">
        <v>2004</v>
      </c>
    </row>
    <row r="1141" spans="1:3" x14ac:dyDescent="0.25">
      <c r="A1141">
        <f t="shared" si="35"/>
        <v>0</v>
      </c>
      <c r="B1141">
        <f t="shared" si="36"/>
        <v>0</v>
      </c>
      <c r="C1141" t="s">
        <v>2004</v>
      </c>
    </row>
    <row r="1142" spans="1:3" x14ac:dyDescent="0.25">
      <c r="A1142">
        <f t="shared" si="35"/>
        <v>0</v>
      </c>
      <c r="B1142">
        <f t="shared" si="36"/>
        <v>0</v>
      </c>
      <c r="C1142" t="s">
        <v>2005</v>
      </c>
    </row>
    <row r="1143" spans="1:3" x14ac:dyDescent="0.25">
      <c r="A1143">
        <f t="shared" si="35"/>
        <v>0</v>
      </c>
      <c r="B1143">
        <f t="shared" si="36"/>
        <v>0</v>
      </c>
      <c r="C1143" t="s">
        <v>2787</v>
      </c>
    </row>
    <row r="1144" spans="1:3" x14ac:dyDescent="0.25">
      <c r="A1144">
        <f t="shared" si="35"/>
        <v>0</v>
      </c>
      <c r="B1144">
        <f t="shared" si="36"/>
        <v>0</v>
      </c>
      <c r="C1144" t="s">
        <v>3167</v>
      </c>
    </row>
    <row r="1145" spans="1:3" x14ac:dyDescent="0.25">
      <c r="A1145">
        <f t="shared" si="35"/>
        <v>0</v>
      </c>
      <c r="B1145">
        <f t="shared" si="36"/>
        <v>0</v>
      </c>
      <c r="C1145" t="s">
        <v>1712</v>
      </c>
    </row>
    <row r="1146" spans="1:3" x14ac:dyDescent="0.25">
      <c r="A1146">
        <f t="shared" si="35"/>
        <v>0</v>
      </c>
      <c r="B1146">
        <f t="shared" si="36"/>
        <v>0</v>
      </c>
      <c r="C1146" t="s">
        <v>2205</v>
      </c>
    </row>
    <row r="1147" spans="1:3" x14ac:dyDescent="0.25">
      <c r="A1147">
        <f t="shared" si="35"/>
        <v>0</v>
      </c>
      <c r="B1147">
        <f t="shared" si="36"/>
        <v>0</v>
      </c>
      <c r="C1147" t="s">
        <v>3020</v>
      </c>
    </row>
    <row r="1148" spans="1:3" x14ac:dyDescent="0.25">
      <c r="A1148">
        <f t="shared" si="35"/>
        <v>0</v>
      </c>
      <c r="B1148">
        <f t="shared" si="36"/>
        <v>0</v>
      </c>
      <c r="C1148" t="s">
        <v>98</v>
      </c>
    </row>
    <row r="1149" spans="1:3" x14ac:dyDescent="0.25">
      <c r="A1149">
        <f t="shared" si="35"/>
        <v>0</v>
      </c>
      <c r="B1149">
        <f t="shared" si="36"/>
        <v>0</v>
      </c>
      <c r="C1149" t="s">
        <v>457</v>
      </c>
    </row>
    <row r="1150" spans="1:3" x14ac:dyDescent="0.25">
      <c r="A1150">
        <f t="shared" si="35"/>
        <v>0</v>
      </c>
      <c r="B1150">
        <f t="shared" si="36"/>
        <v>0</v>
      </c>
      <c r="C1150" t="s">
        <v>2725</v>
      </c>
    </row>
    <row r="1151" spans="1:3" x14ac:dyDescent="0.25">
      <c r="A1151">
        <f t="shared" si="35"/>
        <v>0</v>
      </c>
      <c r="B1151">
        <f t="shared" si="36"/>
        <v>0</v>
      </c>
      <c r="C1151" t="s">
        <v>1713</v>
      </c>
    </row>
    <row r="1152" spans="1:3" x14ac:dyDescent="0.25">
      <c r="A1152">
        <f t="shared" si="35"/>
        <v>0</v>
      </c>
      <c r="B1152">
        <f t="shared" si="36"/>
        <v>0</v>
      </c>
      <c r="C1152" t="s">
        <v>1713</v>
      </c>
    </row>
    <row r="1153" spans="1:3" x14ac:dyDescent="0.25">
      <c r="A1153">
        <f t="shared" si="35"/>
        <v>0</v>
      </c>
      <c r="B1153">
        <f t="shared" si="36"/>
        <v>0</v>
      </c>
      <c r="C1153" t="s">
        <v>2726</v>
      </c>
    </row>
    <row r="1154" spans="1:3" x14ac:dyDescent="0.25">
      <c r="A1154">
        <f t="shared" si="35"/>
        <v>0</v>
      </c>
      <c r="B1154">
        <f t="shared" si="36"/>
        <v>0</v>
      </c>
      <c r="C1154" t="s">
        <v>2076</v>
      </c>
    </row>
    <row r="1155" spans="1:3" x14ac:dyDescent="0.25">
      <c r="A1155">
        <f t="shared" si="35"/>
        <v>0</v>
      </c>
      <c r="B1155">
        <f t="shared" si="36"/>
        <v>0</v>
      </c>
      <c r="C1155" t="s">
        <v>2077</v>
      </c>
    </row>
    <row r="1156" spans="1:3" x14ac:dyDescent="0.25">
      <c r="A1156">
        <f t="shared" ref="A1156:A1219" si="37">COUNTIF(F:F,C1156)</f>
        <v>0</v>
      </c>
      <c r="B1156">
        <f t="shared" si="36"/>
        <v>0</v>
      </c>
      <c r="C1156" t="s">
        <v>3103</v>
      </c>
    </row>
    <row r="1157" spans="1:3" x14ac:dyDescent="0.25">
      <c r="A1157">
        <f t="shared" si="37"/>
        <v>0</v>
      </c>
      <c r="B1157">
        <f t="shared" si="36"/>
        <v>0</v>
      </c>
      <c r="C1157" t="s">
        <v>1242</v>
      </c>
    </row>
    <row r="1158" spans="1:3" x14ac:dyDescent="0.25">
      <c r="A1158">
        <f t="shared" si="37"/>
        <v>0</v>
      </c>
      <c r="B1158">
        <f t="shared" ref="B1158:B1221" si="38">COUNTIF(D:D,C1158)</f>
        <v>0</v>
      </c>
      <c r="C1158" t="s">
        <v>3021</v>
      </c>
    </row>
    <row r="1159" spans="1:3" x14ac:dyDescent="0.25">
      <c r="A1159">
        <f t="shared" si="37"/>
        <v>0</v>
      </c>
      <c r="B1159">
        <f t="shared" si="38"/>
        <v>0</v>
      </c>
      <c r="C1159" t="s">
        <v>2828</v>
      </c>
    </row>
    <row r="1160" spans="1:3" x14ac:dyDescent="0.25">
      <c r="A1160">
        <f t="shared" si="37"/>
        <v>0</v>
      </c>
      <c r="B1160">
        <f t="shared" si="38"/>
        <v>0</v>
      </c>
      <c r="C1160" t="s">
        <v>2727</v>
      </c>
    </row>
    <row r="1161" spans="1:3" x14ac:dyDescent="0.25">
      <c r="A1161">
        <f t="shared" si="37"/>
        <v>0</v>
      </c>
      <c r="B1161">
        <f t="shared" si="38"/>
        <v>0</v>
      </c>
      <c r="C1161" t="s">
        <v>2937</v>
      </c>
    </row>
    <row r="1162" spans="1:3" x14ac:dyDescent="0.25">
      <c r="A1162">
        <f t="shared" si="37"/>
        <v>0</v>
      </c>
      <c r="B1162">
        <f t="shared" si="38"/>
        <v>0</v>
      </c>
      <c r="C1162" t="s">
        <v>2147</v>
      </c>
    </row>
    <row r="1163" spans="1:3" x14ac:dyDescent="0.25">
      <c r="A1163">
        <f t="shared" si="37"/>
        <v>0</v>
      </c>
      <c r="B1163">
        <f t="shared" si="38"/>
        <v>0</v>
      </c>
      <c r="C1163" t="s">
        <v>1373</v>
      </c>
    </row>
    <row r="1164" spans="1:3" x14ac:dyDescent="0.25">
      <c r="A1164">
        <f t="shared" si="37"/>
        <v>0</v>
      </c>
      <c r="B1164">
        <f t="shared" si="38"/>
        <v>0</v>
      </c>
      <c r="C1164" t="s">
        <v>2472</v>
      </c>
    </row>
    <row r="1165" spans="1:3" x14ac:dyDescent="0.25">
      <c r="A1165">
        <f t="shared" si="37"/>
        <v>0</v>
      </c>
      <c r="B1165">
        <f t="shared" si="38"/>
        <v>0</v>
      </c>
      <c r="C1165" t="s">
        <v>2006</v>
      </c>
    </row>
    <row r="1166" spans="1:3" x14ac:dyDescent="0.25">
      <c r="A1166">
        <f t="shared" si="37"/>
        <v>0</v>
      </c>
      <c r="B1166">
        <f t="shared" si="38"/>
        <v>0</v>
      </c>
      <c r="C1166" t="s">
        <v>2148</v>
      </c>
    </row>
    <row r="1167" spans="1:3" x14ac:dyDescent="0.25">
      <c r="A1167">
        <f t="shared" si="37"/>
        <v>0</v>
      </c>
      <c r="B1167">
        <f t="shared" si="38"/>
        <v>0</v>
      </c>
      <c r="C1167" t="s">
        <v>1167</v>
      </c>
    </row>
    <row r="1168" spans="1:3" x14ac:dyDescent="0.25">
      <c r="A1168">
        <f t="shared" si="37"/>
        <v>0</v>
      </c>
      <c r="B1168">
        <f t="shared" si="38"/>
        <v>0</v>
      </c>
      <c r="C1168" t="s">
        <v>1636</v>
      </c>
    </row>
    <row r="1169" spans="1:3" x14ac:dyDescent="0.25">
      <c r="A1169">
        <f t="shared" si="37"/>
        <v>0</v>
      </c>
      <c r="B1169">
        <f t="shared" si="38"/>
        <v>0</v>
      </c>
      <c r="C1169" t="s">
        <v>1009</v>
      </c>
    </row>
    <row r="1170" spans="1:3" x14ac:dyDescent="0.25">
      <c r="A1170">
        <f t="shared" si="37"/>
        <v>0</v>
      </c>
      <c r="B1170">
        <f t="shared" si="38"/>
        <v>0</v>
      </c>
      <c r="C1170" t="s">
        <v>2260</v>
      </c>
    </row>
    <row r="1171" spans="1:3" x14ac:dyDescent="0.25">
      <c r="A1171">
        <f t="shared" si="37"/>
        <v>0</v>
      </c>
      <c r="B1171">
        <f t="shared" si="38"/>
        <v>0</v>
      </c>
      <c r="C1171" t="s">
        <v>812</v>
      </c>
    </row>
    <row r="1172" spans="1:3" x14ac:dyDescent="0.25">
      <c r="A1172">
        <f t="shared" si="37"/>
        <v>0</v>
      </c>
      <c r="B1172">
        <f t="shared" si="38"/>
        <v>0</v>
      </c>
      <c r="C1172" t="s">
        <v>905</v>
      </c>
    </row>
    <row r="1173" spans="1:3" x14ac:dyDescent="0.25">
      <c r="A1173">
        <f t="shared" si="37"/>
        <v>0</v>
      </c>
      <c r="B1173">
        <f t="shared" si="38"/>
        <v>0</v>
      </c>
      <c r="C1173" t="s">
        <v>905</v>
      </c>
    </row>
    <row r="1174" spans="1:3" x14ac:dyDescent="0.25">
      <c r="A1174">
        <f t="shared" si="37"/>
        <v>0</v>
      </c>
      <c r="B1174">
        <f t="shared" si="38"/>
        <v>0</v>
      </c>
      <c r="C1174" t="s">
        <v>962</v>
      </c>
    </row>
    <row r="1175" spans="1:3" x14ac:dyDescent="0.25">
      <c r="A1175">
        <f t="shared" si="37"/>
        <v>0</v>
      </c>
      <c r="B1175">
        <f t="shared" si="38"/>
        <v>0</v>
      </c>
      <c r="C1175" t="s">
        <v>1374</v>
      </c>
    </row>
    <row r="1176" spans="1:3" x14ac:dyDescent="0.25">
      <c r="A1176">
        <f t="shared" si="37"/>
        <v>0</v>
      </c>
      <c r="B1176">
        <f t="shared" si="38"/>
        <v>0</v>
      </c>
      <c r="C1176" t="s">
        <v>735</v>
      </c>
    </row>
    <row r="1177" spans="1:3" x14ac:dyDescent="0.25">
      <c r="A1177">
        <f t="shared" si="37"/>
        <v>0</v>
      </c>
      <c r="B1177">
        <f t="shared" si="38"/>
        <v>0</v>
      </c>
      <c r="C1177" t="s">
        <v>1107</v>
      </c>
    </row>
    <row r="1178" spans="1:3" x14ac:dyDescent="0.25">
      <c r="A1178">
        <f t="shared" si="37"/>
        <v>0</v>
      </c>
      <c r="B1178">
        <f t="shared" si="38"/>
        <v>0</v>
      </c>
      <c r="C1178" t="s">
        <v>2504</v>
      </c>
    </row>
    <row r="1179" spans="1:3" x14ac:dyDescent="0.25">
      <c r="A1179">
        <f t="shared" si="37"/>
        <v>0</v>
      </c>
      <c r="B1179">
        <f t="shared" si="38"/>
        <v>0</v>
      </c>
      <c r="C1179" t="s">
        <v>3022</v>
      </c>
    </row>
    <row r="1180" spans="1:3" x14ac:dyDescent="0.25">
      <c r="A1180">
        <f t="shared" si="37"/>
        <v>0</v>
      </c>
      <c r="B1180">
        <f t="shared" si="38"/>
        <v>0</v>
      </c>
      <c r="C1180" t="s">
        <v>2007</v>
      </c>
    </row>
    <row r="1181" spans="1:3" x14ac:dyDescent="0.25">
      <c r="A1181">
        <f t="shared" si="37"/>
        <v>0</v>
      </c>
      <c r="B1181">
        <f t="shared" si="38"/>
        <v>0</v>
      </c>
      <c r="C1181" t="s">
        <v>1714</v>
      </c>
    </row>
    <row r="1182" spans="1:3" x14ac:dyDescent="0.25">
      <c r="A1182">
        <f t="shared" si="37"/>
        <v>0</v>
      </c>
      <c r="B1182">
        <f t="shared" si="38"/>
        <v>0</v>
      </c>
      <c r="C1182" t="s">
        <v>2878</v>
      </c>
    </row>
    <row r="1183" spans="1:3" x14ac:dyDescent="0.25">
      <c r="A1183">
        <f t="shared" si="37"/>
        <v>0</v>
      </c>
      <c r="B1183">
        <f t="shared" si="38"/>
        <v>0</v>
      </c>
      <c r="C1183" t="s">
        <v>1375</v>
      </c>
    </row>
    <row r="1184" spans="1:3" x14ac:dyDescent="0.25">
      <c r="A1184">
        <f t="shared" si="37"/>
        <v>0</v>
      </c>
      <c r="B1184">
        <f t="shared" si="38"/>
        <v>0</v>
      </c>
      <c r="C1184" t="s">
        <v>2682</v>
      </c>
    </row>
    <row r="1185" spans="1:3" x14ac:dyDescent="0.25">
      <c r="A1185">
        <f t="shared" si="37"/>
        <v>0</v>
      </c>
      <c r="B1185">
        <f t="shared" si="38"/>
        <v>0</v>
      </c>
      <c r="C1185" t="s">
        <v>2728</v>
      </c>
    </row>
    <row r="1186" spans="1:3" x14ac:dyDescent="0.25">
      <c r="A1186">
        <f t="shared" si="37"/>
        <v>0</v>
      </c>
      <c r="B1186">
        <f t="shared" si="38"/>
        <v>0</v>
      </c>
      <c r="C1186" t="s">
        <v>1045</v>
      </c>
    </row>
    <row r="1187" spans="1:3" x14ac:dyDescent="0.25">
      <c r="A1187">
        <f t="shared" si="37"/>
        <v>0</v>
      </c>
      <c r="B1187">
        <f t="shared" si="38"/>
        <v>0</v>
      </c>
      <c r="C1187" t="s">
        <v>2351</v>
      </c>
    </row>
    <row r="1188" spans="1:3" x14ac:dyDescent="0.25">
      <c r="A1188">
        <f t="shared" si="37"/>
        <v>0</v>
      </c>
      <c r="B1188">
        <f t="shared" si="38"/>
        <v>0</v>
      </c>
      <c r="C1188" t="s">
        <v>2118</v>
      </c>
    </row>
    <row r="1189" spans="1:3" x14ac:dyDescent="0.25">
      <c r="A1189">
        <f t="shared" si="37"/>
        <v>0</v>
      </c>
      <c r="B1189">
        <f t="shared" si="38"/>
        <v>0</v>
      </c>
      <c r="C1189" t="s">
        <v>2986</v>
      </c>
    </row>
    <row r="1190" spans="1:3" x14ac:dyDescent="0.25">
      <c r="A1190">
        <f t="shared" si="37"/>
        <v>0</v>
      </c>
      <c r="B1190">
        <f t="shared" si="38"/>
        <v>0</v>
      </c>
      <c r="C1190" t="s">
        <v>2008</v>
      </c>
    </row>
    <row r="1191" spans="1:3" x14ac:dyDescent="0.25">
      <c r="A1191">
        <f t="shared" si="37"/>
        <v>0</v>
      </c>
      <c r="B1191">
        <f t="shared" si="38"/>
        <v>0</v>
      </c>
      <c r="C1191" t="s">
        <v>2879</v>
      </c>
    </row>
    <row r="1192" spans="1:3" x14ac:dyDescent="0.25">
      <c r="A1192">
        <f t="shared" si="37"/>
        <v>0</v>
      </c>
      <c r="B1192">
        <f t="shared" si="38"/>
        <v>0</v>
      </c>
      <c r="C1192" t="s">
        <v>1512</v>
      </c>
    </row>
    <row r="1193" spans="1:3" x14ac:dyDescent="0.25">
      <c r="A1193">
        <f t="shared" si="37"/>
        <v>0</v>
      </c>
      <c r="B1193">
        <f t="shared" si="38"/>
        <v>0</v>
      </c>
      <c r="C1193" t="s">
        <v>1637</v>
      </c>
    </row>
    <row r="1194" spans="1:3" x14ac:dyDescent="0.25">
      <c r="A1194">
        <f t="shared" si="37"/>
        <v>0</v>
      </c>
      <c r="B1194">
        <f t="shared" si="38"/>
        <v>0</v>
      </c>
      <c r="C1194" t="s">
        <v>1346</v>
      </c>
    </row>
    <row r="1195" spans="1:3" x14ac:dyDescent="0.25">
      <c r="A1195">
        <f t="shared" si="37"/>
        <v>0</v>
      </c>
      <c r="B1195">
        <f t="shared" si="38"/>
        <v>0</v>
      </c>
      <c r="C1195" t="s">
        <v>1715</v>
      </c>
    </row>
    <row r="1196" spans="1:3" x14ac:dyDescent="0.25">
      <c r="A1196">
        <f t="shared" si="37"/>
        <v>0</v>
      </c>
      <c r="B1196">
        <f t="shared" si="38"/>
        <v>0</v>
      </c>
      <c r="C1196" t="s">
        <v>1513</v>
      </c>
    </row>
    <row r="1197" spans="1:3" x14ac:dyDescent="0.25">
      <c r="A1197">
        <f t="shared" si="37"/>
        <v>0</v>
      </c>
      <c r="B1197">
        <f t="shared" si="38"/>
        <v>0</v>
      </c>
      <c r="C1197" t="s">
        <v>2375</v>
      </c>
    </row>
    <row r="1198" spans="1:3" x14ac:dyDescent="0.25">
      <c r="A1198">
        <f t="shared" si="37"/>
        <v>0</v>
      </c>
      <c r="B1198">
        <f t="shared" si="38"/>
        <v>0</v>
      </c>
      <c r="C1198" t="s">
        <v>2880</v>
      </c>
    </row>
    <row r="1199" spans="1:3" x14ac:dyDescent="0.25">
      <c r="A1199">
        <f t="shared" si="37"/>
        <v>0</v>
      </c>
      <c r="B1199">
        <f t="shared" si="38"/>
        <v>0</v>
      </c>
      <c r="C1199" t="s">
        <v>2938</v>
      </c>
    </row>
    <row r="1200" spans="1:3" x14ac:dyDescent="0.25">
      <c r="A1200">
        <f t="shared" si="37"/>
        <v>0</v>
      </c>
      <c r="B1200">
        <f t="shared" si="38"/>
        <v>0</v>
      </c>
      <c r="C1200" t="s">
        <v>1514</v>
      </c>
    </row>
    <row r="1201" spans="1:3" x14ac:dyDescent="0.25">
      <c r="A1201">
        <f t="shared" si="37"/>
        <v>0</v>
      </c>
      <c r="B1201">
        <f t="shared" si="38"/>
        <v>0</v>
      </c>
      <c r="C1201" t="s">
        <v>2261</v>
      </c>
    </row>
    <row r="1202" spans="1:3" x14ac:dyDescent="0.25">
      <c r="A1202">
        <f t="shared" si="37"/>
        <v>0</v>
      </c>
      <c r="B1202">
        <f t="shared" si="38"/>
        <v>0</v>
      </c>
      <c r="C1202" t="s">
        <v>1350</v>
      </c>
    </row>
    <row r="1203" spans="1:3" x14ac:dyDescent="0.25">
      <c r="A1203">
        <f t="shared" si="37"/>
        <v>0</v>
      </c>
      <c r="B1203">
        <f t="shared" si="38"/>
        <v>0</v>
      </c>
      <c r="C1203" t="s">
        <v>1775</v>
      </c>
    </row>
    <row r="1204" spans="1:3" x14ac:dyDescent="0.25">
      <c r="A1204">
        <f t="shared" si="37"/>
        <v>0</v>
      </c>
      <c r="B1204">
        <f t="shared" si="38"/>
        <v>0</v>
      </c>
      <c r="C1204" t="s">
        <v>1575</v>
      </c>
    </row>
    <row r="1205" spans="1:3" x14ac:dyDescent="0.25">
      <c r="A1205">
        <f t="shared" si="37"/>
        <v>0</v>
      </c>
      <c r="B1205">
        <f t="shared" si="38"/>
        <v>0</v>
      </c>
      <c r="C1205" t="s">
        <v>1464</v>
      </c>
    </row>
    <row r="1206" spans="1:3" x14ac:dyDescent="0.25">
      <c r="A1206">
        <f t="shared" si="37"/>
        <v>0</v>
      </c>
      <c r="B1206">
        <f t="shared" si="38"/>
        <v>0</v>
      </c>
      <c r="C1206" t="s">
        <v>462</v>
      </c>
    </row>
    <row r="1207" spans="1:3" x14ac:dyDescent="0.25">
      <c r="A1207">
        <f t="shared" si="37"/>
        <v>0</v>
      </c>
      <c r="B1207">
        <f t="shared" si="38"/>
        <v>0</v>
      </c>
      <c r="C1207" t="s">
        <v>2009</v>
      </c>
    </row>
    <row r="1208" spans="1:3" x14ac:dyDescent="0.25">
      <c r="A1208">
        <f t="shared" si="37"/>
        <v>0</v>
      </c>
      <c r="B1208">
        <f t="shared" si="38"/>
        <v>0</v>
      </c>
      <c r="C1208" t="s">
        <v>2645</v>
      </c>
    </row>
    <row r="1209" spans="1:3" x14ac:dyDescent="0.25">
      <c r="A1209">
        <f t="shared" si="37"/>
        <v>0</v>
      </c>
      <c r="B1209">
        <f t="shared" si="38"/>
        <v>0</v>
      </c>
      <c r="C1209" t="s">
        <v>915</v>
      </c>
    </row>
    <row r="1210" spans="1:3" x14ac:dyDescent="0.25">
      <c r="A1210">
        <f t="shared" si="37"/>
        <v>0</v>
      </c>
      <c r="B1210">
        <f t="shared" si="38"/>
        <v>0</v>
      </c>
      <c r="C1210" t="s">
        <v>963</v>
      </c>
    </row>
    <row r="1211" spans="1:3" x14ac:dyDescent="0.25">
      <c r="A1211">
        <f t="shared" si="37"/>
        <v>0</v>
      </c>
      <c r="B1211">
        <f t="shared" si="38"/>
        <v>0</v>
      </c>
      <c r="C1211" t="s">
        <v>963</v>
      </c>
    </row>
    <row r="1212" spans="1:3" x14ac:dyDescent="0.25">
      <c r="A1212">
        <f t="shared" si="37"/>
        <v>0</v>
      </c>
      <c r="B1212">
        <f t="shared" si="38"/>
        <v>0</v>
      </c>
      <c r="C1212" t="s">
        <v>794</v>
      </c>
    </row>
    <row r="1213" spans="1:3" x14ac:dyDescent="0.25">
      <c r="A1213">
        <f t="shared" si="37"/>
        <v>0</v>
      </c>
      <c r="B1213">
        <f t="shared" si="38"/>
        <v>0</v>
      </c>
      <c r="C1213" t="s">
        <v>1108</v>
      </c>
    </row>
    <row r="1214" spans="1:3" x14ac:dyDescent="0.25">
      <c r="A1214">
        <f t="shared" si="37"/>
        <v>0</v>
      </c>
      <c r="B1214">
        <f t="shared" si="38"/>
        <v>0</v>
      </c>
      <c r="C1214" t="s">
        <v>2759</v>
      </c>
    </row>
    <row r="1215" spans="1:3" x14ac:dyDescent="0.25">
      <c r="A1215">
        <f t="shared" si="37"/>
        <v>0</v>
      </c>
      <c r="B1215">
        <f t="shared" si="38"/>
        <v>0</v>
      </c>
      <c r="C1215" t="s">
        <v>588</v>
      </c>
    </row>
    <row r="1216" spans="1:3" x14ac:dyDescent="0.25">
      <c r="A1216">
        <f t="shared" si="37"/>
        <v>0</v>
      </c>
      <c r="B1216">
        <f t="shared" si="38"/>
        <v>0</v>
      </c>
      <c r="C1216" t="s">
        <v>2324</v>
      </c>
    </row>
    <row r="1217" spans="1:3" x14ac:dyDescent="0.25">
      <c r="A1217">
        <f t="shared" si="37"/>
        <v>0</v>
      </c>
      <c r="B1217">
        <f t="shared" si="38"/>
        <v>0</v>
      </c>
      <c r="C1217" t="s">
        <v>1168</v>
      </c>
    </row>
    <row r="1218" spans="1:3" x14ac:dyDescent="0.25">
      <c r="A1218">
        <f t="shared" si="37"/>
        <v>0</v>
      </c>
      <c r="B1218">
        <f t="shared" si="38"/>
        <v>0</v>
      </c>
      <c r="C1218" t="s">
        <v>2376</v>
      </c>
    </row>
    <row r="1219" spans="1:3" x14ac:dyDescent="0.25">
      <c r="A1219">
        <f t="shared" si="37"/>
        <v>0</v>
      </c>
      <c r="B1219">
        <f t="shared" si="38"/>
        <v>0</v>
      </c>
      <c r="C1219" t="s">
        <v>1010</v>
      </c>
    </row>
    <row r="1220" spans="1:3" x14ac:dyDescent="0.25">
      <c r="A1220">
        <f t="shared" ref="A1220:A1283" si="39">COUNTIF(F:F,C1220)</f>
        <v>0</v>
      </c>
      <c r="B1220">
        <f t="shared" si="38"/>
        <v>0</v>
      </c>
      <c r="C1220" t="s">
        <v>2109</v>
      </c>
    </row>
    <row r="1221" spans="1:3" x14ac:dyDescent="0.25">
      <c r="A1221">
        <f t="shared" si="39"/>
        <v>0</v>
      </c>
      <c r="B1221">
        <f t="shared" si="38"/>
        <v>1</v>
      </c>
      <c r="C1221" t="s">
        <v>388</v>
      </c>
    </row>
    <row r="1222" spans="1:3" x14ac:dyDescent="0.25">
      <c r="A1222">
        <f t="shared" si="39"/>
        <v>0</v>
      </c>
      <c r="B1222">
        <f t="shared" ref="B1222:B1285" si="40">COUNTIF(D:D,C1222)</f>
        <v>0</v>
      </c>
      <c r="C1222" t="s">
        <v>2978</v>
      </c>
    </row>
    <row r="1223" spans="1:3" x14ac:dyDescent="0.25">
      <c r="A1223">
        <f t="shared" si="39"/>
        <v>0</v>
      </c>
      <c r="B1223">
        <f t="shared" si="40"/>
        <v>0</v>
      </c>
      <c r="C1223" t="s">
        <v>707</v>
      </c>
    </row>
    <row r="1224" spans="1:3" x14ac:dyDescent="0.25">
      <c r="A1224">
        <f t="shared" si="39"/>
        <v>0</v>
      </c>
      <c r="B1224">
        <f t="shared" si="40"/>
        <v>0</v>
      </c>
      <c r="C1224" t="s">
        <v>432</v>
      </c>
    </row>
    <row r="1225" spans="1:3" x14ac:dyDescent="0.25">
      <c r="A1225">
        <f t="shared" si="39"/>
        <v>0</v>
      </c>
      <c r="B1225">
        <f t="shared" si="40"/>
        <v>0</v>
      </c>
      <c r="C1225" t="s">
        <v>2078</v>
      </c>
    </row>
    <row r="1226" spans="1:3" x14ac:dyDescent="0.25">
      <c r="A1226">
        <f t="shared" si="39"/>
        <v>0</v>
      </c>
      <c r="B1226">
        <f t="shared" si="40"/>
        <v>0</v>
      </c>
      <c r="C1226" t="s">
        <v>2764</v>
      </c>
    </row>
    <row r="1227" spans="1:3" x14ac:dyDescent="0.25">
      <c r="A1227">
        <f t="shared" si="39"/>
        <v>0</v>
      </c>
      <c r="B1227">
        <f t="shared" si="40"/>
        <v>0</v>
      </c>
      <c r="C1227" t="s">
        <v>1515</v>
      </c>
    </row>
    <row r="1228" spans="1:3" x14ac:dyDescent="0.25">
      <c r="A1228">
        <f t="shared" si="39"/>
        <v>0</v>
      </c>
      <c r="B1228">
        <f t="shared" si="40"/>
        <v>0</v>
      </c>
      <c r="C1228" t="s">
        <v>1912</v>
      </c>
    </row>
    <row r="1229" spans="1:3" x14ac:dyDescent="0.25">
      <c r="A1229">
        <f t="shared" si="39"/>
        <v>0</v>
      </c>
      <c r="B1229">
        <f t="shared" si="40"/>
        <v>0</v>
      </c>
      <c r="C1229" t="s">
        <v>3023</v>
      </c>
    </row>
    <row r="1230" spans="1:3" x14ac:dyDescent="0.25">
      <c r="A1230">
        <f t="shared" si="39"/>
        <v>0</v>
      </c>
      <c r="B1230">
        <f t="shared" si="40"/>
        <v>0</v>
      </c>
      <c r="C1230" t="s">
        <v>595</v>
      </c>
    </row>
    <row r="1231" spans="1:3" x14ac:dyDescent="0.25">
      <c r="A1231">
        <f t="shared" si="39"/>
        <v>0</v>
      </c>
      <c r="B1231">
        <f t="shared" si="40"/>
        <v>0</v>
      </c>
      <c r="C1231" t="s">
        <v>2829</v>
      </c>
    </row>
    <row r="1232" spans="1:3" x14ac:dyDescent="0.25">
      <c r="A1232">
        <f t="shared" si="39"/>
        <v>0</v>
      </c>
      <c r="B1232">
        <f t="shared" si="40"/>
        <v>0</v>
      </c>
      <c r="C1232" t="s">
        <v>1913</v>
      </c>
    </row>
    <row r="1233" spans="1:3" x14ac:dyDescent="0.25">
      <c r="A1233">
        <f t="shared" si="39"/>
        <v>0</v>
      </c>
      <c r="B1233">
        <f t="shared" si="40"/>
        <v>0</v>
      </c>
      <c r="C1233" t="s">
        <v>1315</v>
      </c>
    </row>
    <row r="1234" spans="1:3" x14ac:dyDescent="0.25">
      <c r="A1234">
        <f t="shared" si="39"/>
        <v>0</v>
      </c>
      <c r="B1234">
        <f t="shared" si="40"/>
        <v>0</v>
      </c>
      <c r="C1234" t="s">
        <v>2149</v>
      </c>
    </row>
    <row r="1235" spans="1:3" x14ac:dyDescent="0.25">
      <c r="A1235">
        <f t="shared" si="39"/>
        <v>0</v>
      </c>
      <c r="B1235">
        <f t="shared" si="40"/>
        <v>0</v>
      </c>
      <c r="C1235" t="s">
        <v>626</v>
      </c>
    </row>
    <row r="1236" spans="1:3" x14ac:dyDescent="0.25">
      <c r="A1236">
        <f t="shared" si="39"/>
        <v>0</v>
      </c>
      <c r="B1236">
        <f t="shared" si="40"/>
        <v>0</v>
      </c>
      <c r="C1236" t="s">
        <v>2079</v>
      </c>
    </row>
    <row r="1237" spans="1:3" x14ac:dyDescent="0.25">
      <c r="A1237">
        <f t="shared" si="39"/>
        <v>0</v>
      </c>
      <c r="B1237">
        <f t="shared" si="40"/>
        <v>0</v>
      </c>
      <c r="C1237" t="s">
        <v>1716</v>
      </c>
    </row>
    <row r="1238" spans="1:3" x14ac:dyDescent="0.25">
      <c r="A1238">
        <f t="shared" si="39"/>
        <v>0</v>
      </c>
      <c r="B1238">
        <f t="shared" si="40"/>
        <v>0</v>
      </c>
      <c r="C1238" t="s">
        <v>1843</v>
      </c>
    </row>
    <row r="1239" spans="1:3" x14ac:dyDescent="0.25">
      <c r="A1239">
        <f t="shared" si="39"/>
        <v>0</v>
      </c>
      <c r="B1239">
        <f t="shared" si="40"/>
        <v>0</v>
      </c>
      <c r="C1239" t="s">
        <v>1776</v>
      </c>
    </row>
    <row r="1240" spans="1:3" x14ac:dyDescent="0.25">
      <c r="A1240">
        <f t="shared" si="39"/>
        <v>0</v>
      </c>
      <c r="B1240">
        <f t="shared" si="40"/>
        <v>0</v>
      </c>
      <c r="C1240" t="s">
        <v>1516</v>
      </c>
    </row>
    <row r="1241" spans="1:3" x14ac:dyDescent="0.25">
      <c r="A1241">
        <f t="shared" si="39"/>
        <v>0</v>
      </c>
      <c r="B1241">
        <f t="shared" si="40"/>
        <v>0</v>
      </c>
      <c r="C1241" t="s">
        <v>1109</v>
      </c>
    </row>
    <row r="1242" spans="1:3" x14ac:dyDescent="0.25">
      <c r="A1242">
        <f t="shared" si="39"/>
        <v>0</v>
      </c>
      <c r="B1242">
        <f t="shared" si="40"/>
        <v>0</v>
      </c>
      <c r="C1242" t="s">
        <v>2646</v>
      </c>
    </row>
    <row r="1243" spans="1:3" x14ac:dyDescent="0.25">
      <c r="A1243">
        <f t="shared" si="39"/>
        <v>0</v>
      </c>
      <c r="B1243">
        <f t="shared" si="40"/>
        <v>0</v>
      </c>
      <c r="C1243" t="s">
        <v>1011</v>
      </c>
    </row>
    <row r="1244" spans="1:3" x14ac:dyDescent="0.25">
      <c r="A1244">
        <f t="shared" si="39"/>
        <v>0</v>
      </c>
      <c r="B1244">
        <f t="shared" si="40"/>
        <v>0</v>
      </c>
      <c r="C1244" t="s">
        <v>1412</v>
      </c>
    </row>
    <row r="1245" spans="1:3" x14ac:dyDescent="0.25">
      <c r="A1245">
        <f t="shared" si="39"/>
        <v>0</v>
      </c>
      <c r="B1245">
        <f t="shared" si="40"/>
        <v>0</v>
      </c>
      <c r="C1245" t="s">
        <v>1576</v>
      </c>
    </row>
    <row r="1246" spans="1:3" x14ac:dyDescent="0.25">
      <c r="A1246">
        <f t="shared" si="39"/>
        <v>0</v>
      </c>
      <c r="B1246">
        <f t="shared" si="40"/>
        <v>0</v>
      </c>
      <c r="C1246" t="s">
        <v>1540</v>
      </c>
    </row>
    <row r="1247" spans="1:3" x14ac:dyDescent="0.25">
      <c r="A1247">
        <f t="shared" si="39"/>
        <v>0</v>
      </c>
      <c r="B1247">
        <f t="shared" si="40"/>
        <v>0</v>
      </c>
      <c r="C1247" t="s">
        <v>2206</v>
      </c>
    </row>
    <row r="1248" spans="1:3" x14ac:dyDescent="0.25">
      <c r="A1248">
        <f t="shared" si="39"/>
        <v>0</v>
      </c>
      <c r="B1248">
        <f t="shared" si="40"/>
        <v>0</v>
      </c>
      <c r="C1248" t="s">
        <v>1317</v>
      </c>
    </row>
    <row r="1249" spans="1:3" x14ac:dyDescent="0.25">
      <c r="A1249">
        <f t="shared" si="39"/>
        <v>0</v>
      </c>
      <c r="B1249">
        <f t="shared" si="40"/>
        <v>0</v>
      </c>
      <c r="C1249" t="s">
        <v>1318</v>
      </c>
    </row>
    <row r="1250" spans="1:3" x14ac:dyDescent="0.25">
      <c r="A1250">
        <f t="shared" si="39"/>
        <v>0</v>
      </c>
      <c r="B1250">
        <f t="shared" si="40"/>
        <v>0</v>
      </c>
      <c r="C1250" t="s">
        <v>1243</v>
      </c>
    </row>
    <row r="1251" spans="1:3" x14ac:dyDescent="0.25">
      <c r="A1251">
        <f t="shared" si="39"/>
        <v>0</v>
      </c>
      <c r="B1251">
        <f t="shared" si="40"/>
        <v>0</v>
      </c>
      <c r="C1251" t="s">
        <v>2616</v>
      </c>
    </row>
    <row r="1252" spans="1:3" x14ac:dyDescent="0.25">
      <c r="A1252">
        <f t="shared" si="39"/>
        <v>0</v>
      </c>
      <c r="B1252">
        <f t="shared" si="40"/>
        <v>0</v>
      </c>
      <c r="C1252" t="s">
        <v>495</v>
      </c>
    </row>
    <row r="1253" spans="1:3" x14ac:dyDescent="0.25">
      <c r="A1253">
        <f t="shared" si="39"/>
        <v>0</v>
      </c>
      <c r="B1253">
        <f t="shared" si="40"/>
        <v>0</v>
      </c>
      <c r="C1253" t="s">
        <v>1376</v>
      </c>
    </row>
    <row r="1254" spans="1:3" x14ac:dyDescent="0.25">
      <c r="A1254">
        <f t="shared" si="39"/>
        <v>0</v>
      </c>
      <c r="B1254">
        <f t="shared" si="40"/>
        <v>0</v>
      </c>
      <c r="C1254" t="s">
        <v>1244</v>
      </c>
    </row>
    <row r="1255" spans="1:3" x14ac:dyDescent="0.25">
      <c r="A1255">
        <f t="shared" si="39"/>
        <v>0</v>
      </c>
      <c r="B1255">
        <f t="shared" si="40"/>
        <v>0</v>
      </c>
      <c r="C1255" t="s">
        <v>1245</v>
      </c>
    </row>
    <row r="1256" spans="1:3" x14ac:dyDescent="0.25">
      <c r="A1256">
        <f t="shared" si="39"/>
        <v>0</v>
      </c>
      <c r="B1256">
        <f t="shared" si="40"/>
        <v>0</v>
      </c>
      <c r="C1256" t="s">
        <v>1377</v>
      </c>
    </row>
    <row r="1257" spans="1:3" x14ac:dyDescent="0.25">
      <c r="A1257">
        <f t="shared" si="39"/>
        <v>0</v>
      </c>
      <c r="B1257">
        <f t="shared" si="40"/>
        <v>0</v>
      </c>
      <c r="C1257" t="s">
        <v>1844</v>
      </c>
    </row>
    <row r="1258" spans="1:3" x14ac:dyDescent="0.25">
      <c r="A1258">
        <f t="shared" si="39"/>
        <v>0</v>
      </c>
      <c r="B1258">
        <f t="shared" si="40"/>
        <v>0</v>
      </c>
      <c r="C1258" t="s">
        <v>2150</v>
      </c>
    </row>
    <row r="1259" spans="1:3" x14ac:dyDescent="0.25">
      <c r="A1259">
        <f t="shared" si="39"/>
        <v>0</v>
      </c>
      <c r="B1259">
        <f t="shared" si="40"/>
        <v>0</v>
      </c>
      <c r="C1259" t="s">
        <v>522</v>
      </c>
    </row>
    <row r="1260" spans="1:3" x14ac:dyDescent="0.25">
      <c r="A1260">
        <f t="shared" si="39"/>
        <v>0</v>
      </c>
      <c r="B1260">
        <f t="shared" si="40"/>
        <v>0</v>
      </c>
      <c r="C1260" t="s">
        <v>833</v>
      </c>
    </row>
    <row r="1261" spans="1:3" x14ac:dyDescent="0.25">
      <c r="A1261">
        <f t="shared" si="39"/>
        <v>0</v>
      </c>
      <c r="B1261">
        <f t="shared" si="40"/>
        <v>0</v>
      </c>
      <c r="C1261" t="s">
        <v>2788</v>
      </c>
    </row>
    <row r="1262" spans="1:3" x14ac:dyDescent="0.25">
      <c r="A1262">
        <f t="shared" si="39"/>
        <v>0</v>
      </c>
      <c r="B1262">
        <f t="shared" si="40"/>
        <v>0</v>
      </c>
      <c r="C1262" t="s">
        <v>1577</v>
      </c>
    </row>
    <row r="1263" spans="1:3" x14ac:dyDescent="0.25">
      <c r="A1263">
        <f t="shared" si="39"/>
        <v>0</v>
      </c>
      <c r="B1263">
        <f t="shared" si="40"/>
        <v>0</v>
      </c>
      <c r="C1263" t="s">
        <v>692</v>
      </c>
    </row>
    <row r="1264" spans="1:3" x14ac:dyDescent="0.25">
      <c r="A1264">
        <f t="shared" si="39"/>
        <v>0</v>
      </c>
      <c r="B1264">
        <f t="shared" si="40"/>
        <v>0</v>
      </c>
      <c r="C1264" t="s">
        <v>2987</v>
      </c>
    </row>
    <row r="1265" spans="1:3" x14ac:dyDescent="0.25">
      <c r="A1265">
        <f t="shared" si="39"/>
        <v>0</v>
      </c>
      <c r="B1265">
        <f t="shared" si="40"/>
        <v>0</v>
      </c>
      <c r="C1265" t="s">
        <v>737</v>
      </c>
    </row>
    <row r="1266" spans="1:3" x14ac:dyDescent="0.25">
      <c r="A1266">
        <f t="shared" si="39"/>
        <v>0</v>
      </c>
      <c r="B1266">
        <f t="shared" si="40"/>
        <v>0</v>
      </c>
      <c r="C1266" t="s">
        <v>605</v>
      </c>
    </row>
    <row r="1267" spans="1:3" x14ac:dyDescent="0.25">
      <c r="A1267">
        <f t="shared" si="39"/>
        <v>0</v>
      </c>
      <c r="B1267">
        <f t="shared" si="40"/>
        <v>0</v>
      </c>
      <c r="C1267" t="s">
        <v>1110</v>
      </c>
    </row>
    <row r="1268" spans="1:3" x14ac:dyDescent="0.25">
      <c r="A1268">
        <f t="shared" si="39"/>
        <v>0</v>
      </c>
      <c r="B1268">
        <f t="shared" si="40"/>
        <v>0</v>
      </c>
      <c r="C1268" t="s">
        <v>359</v>
      </c>
    </row>
    <row r="1269" spans="1:3" x14ac:dyDescent="0.25">
      <c r="A1269">
        <f t="shared" si="39"/>
        <v>0</v>
      </c>
      <c r="B1269">
        <f t="shared" si="40"/>
        <v>0</v>
      </c>
      <c r="C1269" t="s">
        <v>2683</v>
      </c>
    </row>
    <row r="1270" spans="1:3" x14ac:dyDescent="0.25">
      <c r="A1270">
        <f t="shared" si="39"/>
        <v>0</v>
      </c>
      <c r="B1270">
        <f t="shared" si="40"/>
        <v>0</v>
      </c>
      <c r="C1270" t="s">
        <v>1914</v>
      </c>
    </row>
    <row r="1271" spans="1:3" x14ac:dyDescent="0.25">
      <c r="A1271">
        <f t="shared" si="39"/>
        <v>0</v>
      </c>
      <c r="B1271">
        <f t="shared" si="40"/>
        <v>0</v>
      </c>
      <c r="C1271" t="s">
        <v>453</v>
      </c>
    </row>
    <row r="1272" spans="1:3" x14ac:dyDescent="0.25">
      <c r="A1272">
        <f t="shared" si="39"/>
        <v>0</v>
      </c>
      <c r="B1272">
        <f t="shared" si="40"/>
        <v>0</v>
      </c>
      <c r="C1272" t="s">
        <v>861</v>
      </c>
    </row>
    <row r="1273" spans="1:3" x14ac:dyDescent="0.25">
      <c r="A1273">
        <f t="shared" si="39"/>
        <v>0</v>
      </c>
      <c r="B1273">
        <f t="shared" si="40"/>
        <v>0</v>
      </c>
      <c r="C1273" t="s">
        <v>619</v>
      </c>
    </row>
    <row r="1274" spans="1:3" x14ac:dyDescent="0.25">
      <c r="A1274">
        <f t="shared" si="39"/>
        <v>0</v>
      </c>
      <c r="B1274">
        <f t="shared" si="40"/>
        <v>0</v>
      </c>
      <c r="C1274" t="s">
        <v>2262</v>
      </c>
    </row>
    <row r="1275" spans="1:3" x14ac:dyDescent="0.25">
      <c r="A1275">
        <f t="shared" si="39"/>
        <v>0</v>
      </c>
      <c r="B1275">
        <f t="shared" si="40"/>
        <v>0</v>
      </c>
      <c r="C1275" t="s">
        <v>1246</v>
      </c>
    </row>
    <row r="1276" spans="1:3" x14ac:dyDescent="0.25">
      <c r="A1276">
        <f t="shared" si="39"/>
        <v>0</v>
      </c>
      <c r="B1276">
        <f t="shared" si="40"/>
        <v>0</v>
      </c>
      <c r="C1276" t="s">
        <v>2505</v>
      </c>
    </row>
    <row r="1277" spans="1:3" x14ac:dyDescent="0.25">
      <c r="A1277">
        <f t="shared" si="39"/>
        <v>0</v>
      </c>
      <c r="B1277">
        <f t="shared" si="40"/>
        <v>0</v>
      </c>
      <c r="C1277" t="s">
        <v>2550</v>
      </c>
    </row>
    <row r="1278" spans="1:3" x14ac:dyDescent="0.25">
      <c r="A1278">
        <f t="shared" si="39"/>
        <v>0</v>
      </c>
      <c r="B1278">
        <f t="shared" si="40"/>
        <v>0</v>
      </c>
      <c r="C1278" t="s">
        <v>1777</v>
      </c>
    </row>
    <row r="1279" spans="1:3" x14ac:dyDescent="0.25">
      <c r="A1279">
        <f t="shared" si="39"/>
        <v>0</v>
      </c>
      <c r="B1279">
        <f t="shared" si="40"/>
        <v>0</v>
      </c>
      <c r="C1279" t="s">
        <v>1413</v>
      </c>
    </row>
    <row r="1280" spans="1:3" x14ac:dyDescent="0.25">
      <c r="A1280">
        <f t="shared" si="39"/>
        <v>0</v>
      </c>
      <c r="B1280">
        <f t="shared" si="40"/>
        <v>0</v>
      </c>
      <c r="C1280" t="s">
        <v>2789</v>
      </c>
    </row>
    <row r="1281" spans="1:3" x14ac:dyDescent="0.25">
      <c r="A1281">
        <f t="shared" si="39"/>
        <v>0</v>
      </c>
      <c r="B1281">
        <f t="shared" si="40"/>
        <v>0</v>
      </c>
      <c r="C1281" t="s">
        <v>2939</v>
      </c>
    </row>
    <row r="1282" spans="1:3" x14ac:dyDescent="0.25">
      <c r="A1282">
        <f t="shared" si="39"/>
        <v>0</v>
      </c>
      <c r="B1282">
        <f t="shared" si="40"/>
        <v>0</v>
      </c>
      <c r="C1282" t="s">
        <v>2684</v>
      </c>
    </row>
    <row r="1283" spans="1:3" x14ac:dyDescent="0.25">
      <c r="A1283">
        <f t="shared" si="39"/>
        <v>0</v>
      </c>
      <c r="B1283">
        <f t="shared" si="40"/>
        <v>0</v>
      </c>
      <c r="C1283" t="s">
        <v>2685</v>
      </c>
    </row>
    <row r="1284" spans="1:3" x14ac:dyDescent="0.25">
      <c r="A1284">
        <f t="shared" ref="A1284:A1347" si="41">COUNTIF(F:F,C1284)</f>
        <v>0</v>
      </c>
      <c r="B1284">
        <f t="shared" si="40"/>
        <v>0</v>
      </c>
      <c r="C1284" t="s">
        <v>2729</v>
      </c>
    </row>
    <row r="1285" spans="1:3" x14ac:dyDescent="0.25">
      <c r="A1285">
        <f t="shared" si="41"/>
        <v>0</v>
      </c>
      <c r="B1285">
        <f t="shared" si="40"/>
        <v>0</v>
      </c>
      <c r="C1285" t="s">
        <v>2647</v>
      </c>
    </row>
    <row r="1286" spans="1:3" x14ac:dyDescent="0.25">
      <c r="A1286">
        <f t="shared" si="41"/>
        <v>0</v>
      </c>
      <c r="B1286">
        <f t="shared" ref="B1286:B1349" si="42">COUNTIF(D:D,C1286)</f>
        <v>0</v>
      </c>
      <c r="C1286" t="s">
        <v>1169</v>
      </c>
    </row>
    <row r="1287" spans="1:3" x14ac:dyDescent="0.25">
      <c r="A1287">
        <f t="shared" si="41"/>
        <v>0</v>
      </c>
      <c r="B1287">
        <f t="shared" si="42"/>
        <v>0</v>
      </c>
      <c r="C1287" t="s">
        <v>1465</v>
      </c>
    </row>
    <row r="1288" spans="1:3" x14ac:dyDescent="0.25">
      <c r="A1288">
        <f t="shared" si="41"/>
        <v>0</v>
      </c>
      <c r="B1288">
        <f t="shared" si="42"/>
        <v>0</v>
      </c>
      <c r="C1288" t="s">
        <v>1578</v>
      </c>
    </row>
    <row r="1289" spans="1:3" x14ac:dyDescent="0.25">
      <c r="A1289">
        <f t="shared" si="41"/>
        <v>0</v>
      </c>
      <c r="B1289">
        <f t="shared" si="42"/>
        <v>0</v>
      </c>
      <c r="C1289" t="s">
        <v>1319</v>
      </c>
    </row>
    <row r="1290" spans="1:3" x14ac:dyDescent="0.25">
      <c r="A1290">
        <f t="shared" si="41"/>
        <v>0</v>
      </c>
      <c r="B1290">
        <f t="shared" si="42"/>
        <v>0</v>
      </c>
      <c r="C1290" t="s">
        <v>1638</v>
      </c>
    </row>
    <row r="1291" spans="1:3" x14ac:dyDescent="0.25">
      <c r="A1291">
        <f t="shared" si="41"/>
        <v>0</v>
      </c>
      <c r="B1291">
        <f t="shared" si="42"/>
        <v>0</v>
      </c>
      <c r="C1291" t="s">
        <v>1320</v>
      </c>
    </row>
    <row r="1292" spans="1:3" x14ac:dyDescent="0.25">
      <c r="A1292">
        <f t="shared" si="41"/>
        <v>0</v>
      </c>
      <c r="B1292">
        <f t="shared" si="42"/>
        <v>0</v>
      </c>
      <c r="C1292" t="s">
        <v>1320</v>
      </c>
    </row>
    <row r="1293" spans="1:3" x14ac:dyDescent="0.25">
      <c r="A1293">
        <f t="shared" si="41"/>
        <v>0</v>
      </c>
      <c r="B1293">
        <f t="shared" si="42"/>
        <v>0</v>
      </c>
      <c r="C1293" t="s">
        <v>2790</v>
      </c>
    </row>
    <row r="1294" spans="1:3" x14ac:dyDescent="0.25">
      <c r="A1294">
        <f t="shared" si="41"/>
        <v>0</v>
      </c>
      <c r="B1294">
        <f t="shared" si="42"/>
        <v>0</v>
      </c>
      <c r="C1294" t="s">
        <v>1778</v>
      </c>
    </row>
    <row r="1295" spans="1:3" x14ac:dyDescent="0.25">
      <c r="A1295">
        <f t="shared" si="41"/>
        <v>0</v>
      </c>
      <c r="B1295">
        <f t="shared" si="42"/>
        <v>0</v>
      </c>
      <c r="C1295" t="s">
        <v>1778</v>
      </c>
    </row>
    <row r="1296" spans="1:3" x14ac:dyDescent="0.25">
      <c r="A1296">
        <f t="shared" si="41"/>
        <v>0</v>
      </c>
      <c r="B1296">
        <f t="shared" si="42"/>
        <v>0</v>
      </c>
      <c r="C1296" t="s">
        <v>1639</v>
      </c>
    </row>
    <row r="1297" spans="1:3" x14ac:dyDescent="0.25">
      <c r="A1297">
        <f t="shared" si="41"/>
        <v>0</v>
      </c>
      <c r="B1297">
        <f t="shared" si="42"/>
        <v>0</v>
      </c>
      <c r="C1297" t="s">
        <v>1247</v>
      </c>
    </row>
    <row r="1298" spans="1:3" x14ac:dyDescent="0.25">
      <c r="A1298">
        <f t="shared" si="41"/>
        <v>0</v>
      </c>
      <c r="B1298">
        <f t="shared" si="42"/>
        <v>0</v>
      </c>
      <c r="C1298" t="s">
        <v>3024</v>
      </c>
    </row>
    <row r="1299" spans="1:3" x14ac:dyDescent="0.25">
      <c r="A1299">
        <f t="shared" si="41"/>
        <v>0</v>
      </c>
      <c r="B1299">
        <f t="shared" si="42"/>
        <v>0</v>
      </c>
      <c r="C1299" t="s">
        <v>1012</v>
      </c>
    </row>
    <row r="1300" spans="1:3" x14ac:dyDescent="0.25">
      <c r="A1300">
        <f t="shared" si="41"/>
        <v>0</v>
      </c>
      <c r="B1300">
        <f t="shared" si="42"/>
        <v>0</v>
      </c>
      <c r="C1300" t="s">
        <v>2010</v>
      </c>
    </row>
    <row r="1301" spans="1:3" x14ac:dyDescent="0.25">
      <c r="A1301">
        <f t="shared" si="41"/>
        <v>0</v>
      </c>
      <c r="B1301">
        <f t="shared" si="42"/>
        <v>0</v>
      </c>
      <c r="C1301" t="s">
        <v>2940</v>
      </c>
    </row>
    <row r="1302" spans="1:3" x14ac:dyDescent="0.25">
      <c r="A1302">
        <f t="shared" si="41"/>
        <v>0</v>
      </c>
      <c r="B1302">
        <f t="shared" si="42"/>
        <v>0</v>
      </c>
      <c r="C1302" t="s">
        <v>1779</v>
      </c>
    </row>
    <row r="1303" spans="1:3" x14ac:dyDescent="0.25">
      <c r="A1303">
        <f t="shared" si="41"/>
        <v>0</v>
      </c>
      <c r="B1303">
        <f t="shared" si="42"/>
        <v>0</v>
      </c>
      <c r="C1303" t="s">
        <v>3104</v>
      </c>
    </row>
    <row r="1304" spans="1:3" x14ac:dyDescent="0.25">
      <c r="A1304">
        <f t="shared" si="41"/>
        <v>0</v>
      </c>
      <c r="B1304">
        <f t="shared" si="42"/>
        <v>0</v>
      </c>
      <c r="C1304" t="s">
        <v>775</v>
      </c>
    </row>
    <row r="1305" spans="1:3" x14ac:dyDescent="0.25">
      <c r="A1305">
        <f t="shared" si="41"/>
        <v>0</v>
      </c>
      <c r="B1305">
        <f t="shared" si="42"/>
        <v>0</v>
      </c>
      <c r="C1305" t="s">
        <v>775</v>
      </c>
    </row>
    <row r="1306" spans="1:3" x14ac:dyDescent="0.25">
      <c r="A1306">
        <f t="shared" si="41"/>
        <v>0</v>
      </c>
      <c r="B1306">
        <f t="shared" si="42"/>
        <v>0</v>
      </c>
      <c r="C1306" t="s">
        <v>775</v>
      </c>
    </row>
    <row r="1307" spans="1:3" x14ac:dyDescent="0.25">
      <c r="A1307">
        <f t="shared" si="41"/>
        <v>0</v>
      </c>
      <c r="B1307">
        <f t="shared" si="42"/>
        <v>0</v>
      </c>
      <c r="C1307" t="s">
        <v>2730</v>
      </c>
    </row>
    <row r="1308" spans="1:3" x14ac:dyDescent="0.25">
      <c r="A1308">
        <f t="shared" si="41"/>
        <v>0</v>
      </c>
      <c r="B1308">
        <f t="shared" si="42"/>
        <v>0</v>
      </c>
      <c r="C1308" t="s">
        <v>834</v>
      </c>
    </row>
    <row r="1309" spans="1:3" x14ac:dyDescent="0.25">
      <c r="A1309">
        <f t="shared" si="41"/>
        <v>0</v>
      </c>
      <c r="B1309">
        <f t="shared" si="42"/>
        <v>0</v>
      </c>
      <c r="C1309" t="s">
        <v>2011</v>
      </c>
    </row>
    <row r="1310" spans="1:3" x14ac:dyDescent="0.25">
      <c r="A1310">
        <f t="shared" si="41"/>
        <v>0</v>
      </c>
      <c r="B1310">
        <f t="shared" si="42"/>
        <v>0</v>
      </c>
      <c r="C1310" t="s">
        <v>1717</v>
      </c>
    </row>
    <row r="1311" spans="1:3" x14ac:dyDescent="0.25">
      <c r="A1311">
        <f t="shared" si="41"/>
        <v>0</v>
      </c>
      <c r="B1311">
        <f t="shared" si="42"/>
        <v>0</v>
      </c>
      <c r="C1311" t="s">
        <v>1541</v>
      </c>
    </row>
    <row r="1312" spans="1:3" x14ac:dyDescent="0.25">
      <c r="A1312">
        <f t="shared" si="41"/>
        <v>0</v>
      </c>
      <c r="B1312">
        <f t="shared" si="42"/>
        <v>0</v>
      </c>
      <c r="C1312" t="s">
        <v>2355</v>
      </c>
    </row>
    <row r="1313" spans="1:3" x14ac:dyDescent="0.25">
      <c r="A1313">
        <f t="shared" si="41"/>
        <v>0</v>
      </c>
      <c r="B1313">
        <f t="shared" si="42"/>
        <v>0</v>
      </c>
      <c r="C1313" t="s">
        <v>2686</v>
      </c>
    </row>
    <row r="1314" spans="1:3" x14ac:dyDescent="0.25">
      <c r="A1314">
        <f t="shared" si="41"/>
        <v>0</v>
      </c>
      <c r="B1314">
        <f t="shared" si="42"/>
        <v>0</v>
      </c>
      <c r="C1314" t="s">
        <v>2731</v>
      </c>
    </row>
    <row r="1315" spans="1:3" x14ac:dyDescent="0.25">
      <c r="A1315">
        <f t="shared" si="41"/>
        <v>0</v>
      </c>
      <c r="B1315">
        <f t="shared" si="42"/>
        <v>0</v>
      </c>
      <c r="C1315" t="s">
        <v>1072</v>
      </c>
    </row>
    <row r="1316" spans="1:3" x14ac:dyDescent="0.25">
      <c r="A1316">
        <f t="shared" si="41"/>
        <v>0</v>
      </c>
      <c r="B1316">
        <f t="shared" si="42"/>
        <v>0</v>
      </c>
      <c r="C1316" t="s">
        <v>1072</v>
      </c>
    </row>
    <row r="1317" spans="1:3" x14ac:dyDescent="0.25">
      <c r="A1317">
        <f t="shared" si="41"/>
        <v>0</v>
      </c>
      <c r="B1317">
        <f t="shared" si="42"/>
        <v>0</v>
      </c>
      <c r="C1317" t="s">
        <v>2080</v>
      </c>
    </row>
    <row r="1318" spans="1:3" x14ac:dyDescent="0.25">
      <c r="A1318">
        <f t="shared" si="41"/>
        <v>0</v>
      </c>
      <c r="B1318">
        <f t="shared" si="42"/>
        <v>0</v>
      </c>
      <c r="C1318" t="s">
        <v>2080</v>
      </c>
    </row>
    <row r="1319" spans="1:3" x14ac:dyDescent="0.25">
      <c r="A1319">
        <f t="shared" si="41"/>
        <v>0</v>
      </c>
      <c r="B1319">
        <f t="shared" si="42"/>
        <v>0</v>
      </c>
      <c r="C1319" t="s">
        <v>2551</v>
      </c>
    </row>
    <row r="1320" spans="1:3" x14ac:dyDescent="0.25">
      <c r="A1320">
        <f t="shared" si="41"/>
        <v>0</v>
      </c>
      <c r="B1320">
        <f t="shared" si="42"/>
        <v>0</v>
      </c>
      <c r="C1320" t="s">
        <v>916</v>
      </c>
    </row>
    <row r="1321" spans="1:3" x14ac:dyDescent="0.25">
      <c r="A1321">
        <f t="shared" si="41"/>
        <v>0</v>
      </c>
      <c r="B1321">
        <f t="shared" si="42"/>
        <v>0</v>
      </c>
      <c r="C1321" t="s">
        <v>916</v>
      </c>
    </row>
    <row r="1322" spans="1:3" x14ac:dyDescent="0.25">
      <c r="A1322">
        <f t="shared" si="41"/>
        <v>0</v>
      </c>
      <c r="B1322">
        <f t="shared" si="42"/>
        <v>0</v>
      </c>
      <c r="C1322" t="s">
        <v>2552</v>
      </c>
    </row>
    <row r="1323" spans="1:3" x14ac:dyDescent="0.25">
      <c r="A1323">
        <f t="shared" si="41"/>
        <v>0</v>
      </c>
      <c r="B1323">
        <f t="shared" si="42"/>
        <v>0</v>
      </c>
      <c r="C1323" t="s">
        <v>2433</v>
      </c>
    </row>
    <row r="1324" spans="1:3" x14ac:dyDescent="0.25">
      <c r="A1324">
        <f t="shared" si="41"/>
        <v>0</v>
      </c>
      <c r="B1324">
        <f t="shared" si="42"/>
        <v>0</v>
      </c>
      <c r="C1324" t="s">
        <v>3025</v>
      </c>
    </row>
    <row r="1325" spans="1:3" x14ac:dyDescent="0.25">
      <c r="A1325">
        <f t="shared" si="41"/>
        <v>0</v>
      </c>
      <c r="B1325">
        <f t="shared" si="42"/>
        <v>0</v>
      </c>
      <c r="C1325" t="s">
        <v>2988</v>
      </c>
    </row>
    <row r="1326" spans="1:3" x14ac:dyDescent="0.25">
      <c r="A1326">
        <f t="shared" si="41"/>
        <v>0</v>
      </c>
      <c r="B1326">
        <f t="shared" si="42"/>
        <v>0</v>
      </c>
      <c r="C1326" t="s">
        <v>2830</v>
      </c>
    </row>
    <row r="1327" spans="1:3" x14ac:dyDescent="0.25">
      <c r="A1327">
        <f t="shared" si="41"/>
        <v>0</v>
      </c>
      <c r="B1327">
        <f t="shared" si="42"/>
        <v>0</v>
      </c>
      <c r="C1327" t="s">
        <v>137</v>
      </c>
    </row>
    <row r="1328" spans="1:3" x14ac:dyDescent="0.25">
      <c r="A1328">
        <f t="shared" si="41"/>
        <v>0</v>
      </c>
      <c r="B1328">
        <f t="shared" si="42"/>
        <v>0</v>
      </c>
      <c r="C1328" t="s">
        <v>1915</v>
      </c>
    </row>
    <row r="1329" spans="1:3" x14ac:dyDescent="0.25">
      <c r="A1329">
        <f t="shared" si="41"/>
        <v>0</v>
      </c>
      <c r="B1329">
        <f t="shared" si="42"/>
        <v>0</v>
      </c>
      <c r="C1329" t="s">
        <v>2941</v>
      </c>
    </row>
    <row r="1330" spans="1:3" x14ac:dyDescent="0.25">
      <c r="A1330">
        <f t="shared" si="41"/>
        <v>0</v>
      </c>
      <c r="B1330">
        <f t="shared" si="42"/>
        <v>0</v>
      </c>
      <c r="C1330" t="s">
        <v>2263</v>
      </c>
    </row>
    <row r="1331" spans="1:3" x14ac:dyDescent="0.25">
      <c r="A1331">
        <f t="shared" si="41"/>
        <v>0</v>
      </c>
      <c r="B1331">
        <f t="shared" si="42"/>
        <v>0</v>
      </c>
      <c r="C1331" t="s">
        <v>1845</v>
      </c>
    </row>
    <row r="1332" spans="1:3" x14ac:dyDescent="0.25">
      <c r="A1332">
        <f t="shared" si="41"/>
        <v>0</v>
      </c>
      <c r="B1332">
        <f t="shared" si="42"/>
        <v>1</v>
      </c>
      <c r="C1332" t="s">
        <v>291</v>
      </c>
    </row>
    <row r="1333" spans="1:3" x14ac:dyDescent="0.25">
      <c r="A1333">
        <f t="shared" si="41"/>
        <v>0</v>
      </c>
      <c r="B1333">
        <f t="shared" si="42"/>
        <v>0</v>
      </c>
      <c r="C1333" t="s">
        <v>458</v>
      </c>
    </row>
    <row r="1334" spans="1:3" x14ac:dyDescent="0.25">
      <c r="A1334">
        <f t="shared" si="41"/>
        <v>0</v>
      </c>
      <c r="B1334">
        <f t="shared" si="42"/>
        <v>0</v>
      </c>
      <c r="C1334" t="s">
        <v>2732</v>
      </c>
    </row>
    <row r="1335" spans="1:3" x14ac:dyDescent="0.25">
      <c r="A1335">
        <f t="shared" si="41"/>
        <v>0</v>
      </c>
      <c r="B1335">
        <f t="shared" si="42"/>
        <v>0</v>
      </c>
      <c r="C1335" t="s">
        <v>2617</v>
      </c>
    </row>
    <row r="1336" spans="1:3" x14ac:dyDescent="0.25">
      <c r="A1336">
        <f t="shared" si="41"/>
        <v>0</v>
      </c>
      <c r="B1336">
        <f t="shared" si="42"/>
        <v>0</v>
      </c>
      <c r="C1336" t="s">
        <v>606</v>
      </c>
    </row>
    <row r="1337" spans="1:3" x14ac:dyDescent="0.25">
      <c r="A1337">
        <f t="shared" si="41"/>
        <v>0</v>
      </c>
      <c r="B1337">
        <f t="shared" si="42"/>
        <v>0</v>
      </c>
      <c r="C1337" t="s">
        <v>396</v>
      </c>
    </row>
    <row r="1338" spans="1:3" x14ac:dyDescent="0.25">
      <c r="A1338">
        <f t="shared" si="41"/>
        <v>0</v>
      </c>
      <c r="B1338">
        <f t="shared" si="42"/>
        <v>0</v>
      </c>
      <c r="C1338" t="s">
        <v>1466</v>
      </c>
    </row>
    <row r="1339" spans="1:3" x14ac:dyDescent="0.25">
      <c r="A1339">
        <f t="shared" si="41"/>
        <v>0</v>
      </c>
      <c r="B1339">
        <f t="shared" si="42"/>
        <v>0</v>
      </c>
      <c r="C1339" t="s">
        <v>1640</v>
      </c>
    </row>
    <row r="1340" spans="1:3" x14ac:dyDescent="0.25">
      <c r="A1340">
        <f t="shared" si="41"/>
        <v>0</v>
      </c>
      <c r="B1340">
        <f t="shared" si="42"/>
        <v>0</v>
      </c>
      <c r="C1340" t="s">
        <v>1641</v>
      </c>
    </row>
    <row r="1341" spans="1:3" x14ac:dyDescent="0.25">
      <c r="A1341">
        <f t="shared" si="41"/>
        <v>0</v>
      </c>
      <c r="B1341">
        <f t="shared" si="42"/>
        <v>0</v>
      </c>
      <c r="C1341" t="s">
        <v>1414</v>
      </c>
    </row>
    <row r="1342" spans="1:3" x14ac:dyDescent="0.25">
      <c r="A1342">
        <f t="shared" si="41"/>
        <v>0</v>
      </c>
      <c r="B1342">
        <f t="shared" si="42"/>
        <v>0</v>
      </c>
      <c r="C1342" t="s">
        <v>2942</v>
      </c>
    </row>
    <row r="1343" spans="1:3" x14ac:dyDescent="0.25">
      <c r="A1343">
        <f t="shared" si="41"/>
        <v>0</v>
      </c>
      <c r="B1343">
        <f t="shared" si="42"/>
        <v>0</v>
      </c>
      <c r="C1343" t="s">
        <v>1013</v>
      </c>
    </row>
    <row r="1344" spans="1:3" x14ac:dyDescent="0.25">
      <c r="A1344">
        <f t="shared" si="41"/>
        <v>0</v>
      </c>
      <c r="B1344">
        <f t="shared" si="42"/>
        <v>0</v>
      </c>
      <c r="C1344" t="s">
        <v>1718</v>
      </c>
    </row>
    <row r="1345" spans="1:3" x14ac:dyDescent="0.25">
      <c r="A1345">
        <f t="shared" si="41"/>
        <v>0</v>
      </c>
      <c r="B1345">
        <f t="shared" si="42"/>
        <v>0</v>
      </c>
      <c r="C1345" t="s">
        <v>607</v>
      </c>
    </row>
    <row r="1346" spans="1:3" x14ac:dyDescent="0.25">
      <c r="A1346">
        <f t="shared" si="41"/>
        <v>0</v>
      </c>
      <c r="B1346">
        <f t="shared" si="42"/>
        <v>0</v>
      </c>
      <c r="C1346" t="s">
        <v>3105</v>
      </c>
    </row>
    <row r="1347" spans="1:3" x14ac:dyDescent="0.25">
      <c r="A1347">
        <f t="shared" si="41"/>
        <v>0</v>
      </c>
      <c r="B1347">
        <f t="shared" si="42"/>
        <v>0</v>
      </c>
      <c r="C1347" t="s">
        <v>612</v>
      </c>
    </row>
    <row r="1348" spans="1:3" x14ac:dyDescent="0.25">
      <c r="A1348">
        <f t="shared" ref="A1348:A1411" si="43">COUNTIF(F:F,C1348)</f>
        <v>0</v>
      </c>
      <c r="B1348">
        <f t="shared" si="42"/>
        <v>0</v>
      </c>
      <c r="C1348" t="s">
        <v>3106</v>
      </c>
    </row>
    <row r="1349" spans="1:3" x14ac:dyDescent="0.25">
      <c r="A1349">
        <f t="shared" si="43"/>
        <v>0</v>
      </c>
      <c r="B1349">
        <f t="shared" si="42"/>
        <v>0</v>
      </c>
      <c r="C1349" t="s">
        <v>739</v>
      </c>
    </row>
    <row r="1350" spans="1:3" x14ac:dyDescent="0.25">
      <c r="A1350">
        <f t="shared" si="43"/>
        <v>0</v>
      </c>
      <c r="B1350">
        <f t="shared" ref="B1350:B1413" si="44">COUNTIF(D:D,C1350)</f>
        <v>0</v>
      </c>
      <c r="C1350" t="s">
        <v>2943</v>
      </c>
    </row>
    <row r="1351" spans="1:3" x14ac:dyDescent="0.25">
      <c r="A1351">
        <f t="shared" si="43"/>
        <v>0</v>
      </c>
      <c r="B1351">
        <f t="shared" si="44"/>
        <v>0</v>
      </c>
      <c r="C1351" t="s">
        <v>2881</v>
      </c>
    </row>
    <row r="1352" spans="1:3" x14ac:dyDescent="0.25">
      <c r="A1352">
        <f t="shared" si="43"/>
        <v>0</v>
      </c>
      <c r="B1352">
        <f t="shared" si="44"/>
        <v>0</v>
      </c>
      <c r="C1352" t="s">
        <v>740</v>
      </c>
    </row>
    <row r="1353" spans="1:3" x14ac:dyDescent="0.25">
      <c r="A1353">
        <f t="shared" si="43"/>
        <v>0</v>
      </c>
      <c r="B1353">
        <f t="shared" si="44"/>
        <v>0</v>
      </c>
      <c r="C1353" t="s">
        <v>473</v>
      </c>
    </row>
    <row r="1354" spans="1:3" x14ac:dyDescent="0.25">
      <c r="A1354">
        <f t="shared" si="43"/>
        <v>0</v>
      </c>
      <c r="B1354">
        <f t="shared" si="44"/>
        <v>0</v>
      </c>
      <c r="C1354" t="s">
        <v>1916</v>
      </c>
    </row>
    <row r="1355" spans="1:3" x14ac:dyDescent="0.25">
      <c r="A1355">
        <f t="shared" si="43"/>
        <v>0</v>
      </c>
      <c r="B1355">
        <f t="shared" si="44"/>
        <v>0</v>
      </c>
      <c r="C1355" t="s">
        <v>199</v>
      </c>
    </row>
    <row r="1356" spans="1:3" x14ac:dyDescent="0.25">
      <c r="A1356">
        <f t="shared" si="43"/>
        <v>0</v>
      </c>
      <c r="B1356">
        <f t="shared" si="44"/>
        <v>0</v>
      </c>
      <c r="C1356" t="s">
        <v>2791</v>
      </c>
    </row>
    <row r="1357" spans="1:3" x14ac:dyDescent="0.25">
      <c r="A1357">
        <f t="shared" si="43"/>
        <v>0</v>
      </c>
      <c r="B1357">
        <f t="shared" si="44"/>
        <v>0</v>
      </c>
      <c r="C1357" t="s">
        <v>3107</v>
      </c>
    </row>
    <row r="1358" spans="1:3" x14ac:dyDescent="0.25">
      <c r="A1358">
        <f t="shared" si="43"/>
        <v>0</v>
      </c>
      <c r="B1358">
        <f t="shared" si="44"/>
        <v>0</v>
      </c>
      <c r="C1358" t="s">
        <v>3108</v>
      </c>
    </row>
    <row r="1359" spans="1:3" x14ac:dyDescent="0.25">
      <c r="A1359">
        <f t="shared" si="43"/>
        <v>0</v>
      </c>
      <c r="B1359">
        <f t="shared" si="44"/>
        <v>0</v>
      </c>
      <c r="C1359" t="s">
        <v>3109</v>
      </c>
    </row>
    <row r="1360" spans="1:3" x14ac:dyDescent="0.25">
      <c r="A1360">
        <f t="shared" si="43"/>
        <v>0</v>
      </c>
      <c r="B1360">
        <f t="shared" si="44"/>
        <v>0</v>
      </c>
      <c r="C1360" t="s">
        <v>1321</v>
      </c>
    </row>
    <row r="1361" spans="1:3" x14ac:dyDescent="0.25">
      <c r="A1361">
        <f t="shared" si="43"/>
        <v>0</v>
      </c>
      <c r="B1361">
        <f t="shared" si="44"/>
        <v>0</v>
      </c>
      <c r="C1361" t="s">
        <v>1415</v>
      </c>
    </row>
    <row r="1362" spans="1:3" x14ac:dyDescent="0.25">
      <c r="A1362">
        <f t="shared" si="43"/>
        <v>0</v>
      </c>
      <c r="B1362">
        <f t="shared" si="44"/>
        <v>0</v>
      </c>
      <c r="C1362" t="s">
        <v>1046</v>
      </c>
    </row>
    <row r="1363" spans="1:3" x14ac:dyDescent="0.25">
      <c r="A1363">
        <f t="shared" si="43"/>
        <v>0</v>
      </c>
      <c r="B1363">
        <f t="shared" si="44"/>
        <v>0</v>
      </c>
      <c r="C1363" t="s">
        <v>964</v>
      </c>
    </row>
    <row r="1364" spans="1:3" x14ac:dyDescent="0.25">
      <c r="A1364">
        <f t="shared" si="43"/>
        <v>0</v>
      </c>
      <c r="B1364">
        <f t="shared" si="44"/>
        <v>0</v>
      </c>
      <c r="C1364" t="s">
        <v>1251</v>
      </c>
    </row>
    <row r="1365" spans="1:3" x14ac:dyDescent="0.25">
      <c r="A1365">
        <f t="shared" si="43"/>
        <v>0</v>
      </c>
      <c r="B1365">
        <f t="shared" si="44"/>
        <v>0</v>
      </c>
      <c r="C1365" t="s">
        <v>1252</v>
      </c>
    </row>
    <row r="1366" spans="1:3" x14ac:dyDescent="0.25">
      <c r="A1366">
        <f t="shared" si="43"/>
        <v>0</v>
      </c>
      <c r="B1366">
        <f t="shared" si="44"/>
        <v>0</v>
      </c>
      <c r="C1366" t="s">
        <v>2119</v>
      </c>
    </row>
    <row r="1367" spans="1:3" x14ac:dyDescent="0.25">
      <c r="A1367">
        <f t="shared" si="43"/>
        <v>0</v>
      </c>
      <c r="B1367">
        <f t="shared" si="44"/>
        <v>0</v>
      </c>
      <c r="C1367" t="s">
        <v>2012</v>
      </c>
    </row>
    <row r="1368" spans="1:3" x14ac:dyDescent="0.25">
      <c r="A1368">
        <f t="shared" si="43"/>
        <v>0</v>
      </c>
      <c r="B1368">
        <f t="shared" si="44"/>
        <v>0</v>
      </c>
      <c r="C1368" t="s">
        <v>742</v>
      </c>
    </row>
    <row r="1369" spans="1:3" x14ac:dyDescent="0.25">
      <c r="A1369">
        <f t="shared" si="43"/>
        <v>0</v>
      </c>
      <c r="B1369">
        <f t="shared" si="44"/>
        <v>0</v>
      </c>
      <c r="C1369" t="s">
        <v>2553</v>
      </c>
    </row>
    <row r="1370" spans="1:3" x14ac:dyDescent="0.25">
      <c r="A1370">
        <f t="shared" si="43"/>
        <v>0</v>
      </c>
      <c r="B1370">
        <f t="shared" si="44"/>
        <v>0</v>
      </c>
      <c r="C1370" t="s">
        <v>1719</v>
      </c>
    </row>
    <row r="1371" spans="1:3" x14ac:dyDescent="0.25">
      <c r="A1371">
        <f t="shared" si="43"/>
        <v>0</v>
      </c>
      <c r="B1371">
        <f t="shared" si="44"/>
        <v>0</v>
      </c>
      <c r="C1371" t="s">
        <v>2582</v>
      </c>
    </row>
    <row r="1372" spans="1:3" x14ac:dyDescent="0.25">
      <c r="A1372">
        <f t="shared" si="43"/>
        <v>0</v>
      </c>
      <c r="B1372">
        <f t="shared" si="44"/>
        <v>0</v>
      </c>
      <c r="C1372" t="s">
        <v>625</v>
      </c>
    </row>
    <row r="1373" spans="1:3" x14ac:dyDescent="0.25">
      <c r="A1373">
        <f t="shared" si="43"/>
        <v>0</v>
      </c>
      <c r="B1373">
        <f t="shared" si="44"/>
        <v>0</v>
      </c>
      <c r="C1373" t="s">
        <v>1014</v>
      </c>
    </row>
    <row r="1374" spans="1:3" x14ac:dyDescent="0.25">
      <c r="A1374">
        <f t="shared" si="43"/>
        <v>0</v>
      </c>
      <c r="B1374">
        <f t="shared" si="44"/>
        <v>0</v>
      </c>
      <c r="C1374" t="s">
        <v>2792</v>
      </c>
    </row>
    <row r="1375" spans="1:3" x14ac:dyDescent="0.25">
      <c r="A1375">
        <f t="shared" si="43"/>
        <v>0</v>
      </c>
      <c r="B1375">
        <f t="shared" si="44"/>
        <v>0</v>
      </c>
      <c r="C1375" t="s">
        <v>2013</v>
      </c>
    </row>
    <row r="1376" spans="1:3" x14ac:dyDescent="0.25">
      <c r="A1376">
        <f t="shared" si="43"/>
        <v>0</v>
      </c>
      <c r="B1376">
        <f t="shared" si="44"/>
        <v>0</v>
      </c>
      <c r="C1376" t="s">
        <v>129</v>
      </c>
    </row>
    <row r="1377" spans="1:3" x14ac:dyDescent="0.25">
      <c r="A1377">
        <f t="shared" si="43"/>
        <v>0</v>
      </c>
      <c r="B1377">
        <f t="shared" si="44"/>
        <v>0</v>
      </c>
      <c r="C1377" t="s">
        <v>1111</v>
      </c>
    </row>
    <row r="1378" spans="1:3" x14ac:dyDescent="0.25">
      <c r="A1378">
        <f t="shared" si="43"/>
        <v>0</v>
      </c>
      <c r="B1378">
        <f t="shared" si="44"/>
        <v>0</v>
      </c>
      <c r="C1378" t="s">
        <v>1642</v>
      </c>
    </row>
    <row r="1379" spans="1:3" x14ac:dyDescent="0.25">
      <c r="A1379">
        <f t="shared" si="43"/>
        <v>0</v>
      </c>
      <c r="B1379">
        <f t="shared" si="44"/>
        <v>0</v>
      </c>
      <c r="C1379" t="s">
        <v>2120</v>
      </c>
    </row>
    <row r="1380" spans="1:3" x14ac:dyDescent="0.25">
      <c r="A1380">
        <f t="shared" si="43"/>
        <v>0</v>
      </c>
      <c r="B1380">
        <f t="shared" si="44"/>
        <v>0</v>
      </c>
      <c r="C1380" t="s">
        <v>2121</v>
      </c>
    </row>
    <row r="1381" spans="1:3" x14ac:dyDescent="0.25">
      <c r="A1381">
        <f t="shared" si="43"/>
        <v>0</v>
      </c>
      <c r="B1381">
        <f t="shared" si="44"/>
        <v>0</v>
      </c>
      <c r="C1381" t="s">
        <v>1917</v>
      </c>
    </row>
    <row r="1382" spans="1:3" x14ac:dyDescent="0.25">
      <c r="A1382">
        <f t="shared" si="43"/>
        <v>0</v>
      </c>
      <c r="B1382">
        <f t="shared" si="44"/>
        <v>0</v>
      </c>
      <c r="C1382" t="s">
        <v>2831</v>
      </c>
    </row>
    <row r="1383" spans="1:3" x14ac:dyDescent="0.25">
      <c r="A1383">
        <f t="shared" si="43"/>
        <v>0</v>
      </c>
      <c r="B1383">
        <f t="shared" si="44"/>
        <v>0</v>
      </c>
      <c r="C1383" t="s">
        <v>2207</v>
      </c>
    </row>
    <row r="1384" spans="1:3" x14ac:dyDescent="0.25">
      <c r="A1384">
        <f t="shared" si="43"/>
        <v>0</v>
      </c>
      <c r="B1384">
        <f t="shared" si="44"/>
        <v>0</v>
      </c>
      <c r="C1384" t="s">
        <v>1322</v>
      </c>
    </row>
    <row r="1385" spans="1:3" x14ac:dyDescent="0.25">
      <c r="A1385">
        <f t="shared" si="43"/>
        <v>0</v>
      </c>
      <c r="B1385">
        <f t="shared" si="44"/>
        <v>0</v>
      </c>
      <c r="C1385" t="s">
        <v>1542</v>
      </c>
    </row>
    <row r="1386" spans="1:3" x14ac:dyDescent="0.25">
      <c r="A1386">
        <f t="shared" si="43"/>
        <v>0</v>
      </c>
      <c r="B1386">
        <f t="shared" si="44"/>
        <v>0</v>
      </c>
      <c r="C1386" t="s">
        <v>1643</v>
      </c>
    </row>
    <row r="1387" spans="1:3" x14ac:dyDescent="0.25">
      <c r="A1387">
        <f t="shared" si="43"/>
        <v>0</v>
      </c>
      <c r="B1387">
        <f t="shared" si="44"/>
        <v>0</v>
      </c>
      <c r="C1387" t="s">
        <v>2733</v>
      </c>
    </row>
    <row r="1388" spans="1:3" x14ac:dyDescent="0.25">
      <c r="A1388">
        <f t="shared" si="43"/>
        <v>0</v>
      </c>
      <c r="B1388">
        <f t="shared" si="44"/>
        <v>0</v>
      </c>
      <c r="C1388" t="s">
        <v>1644</v>
      </c>
    </row>
    <row r="1389" spans="1:3" x14ac:dyDescent="0.25">
      <c r="A1389">
        <f t="shared" si="43"/>
        <v>0</v>
      </c>
      <c r="B1389">
        <f t="shared" si="44"/>
        <v>0</v>
      </c>
      <c r="C1389" t="s">
        <v>1113</v>
      </c>
    </row>
    <row r="1390" spans="1:3" x14ac:dyDescent="0.25">
      <c r="A1390">
        <f t="shared" si="43"/>
        <v>0</v>
      </c>
      <c r="B1390">
        <f t="shared" si="44"/>
        <v>0</v>
      </c>
      <c r="C1390" t="s">
        <v>1114</v>
      </c>
    </row>
    <row r="1391" spans="1:3" x14ac:dyDescent="0.25">
      <c r="A1391">
        <f t="shared" si="43"/>
        <v>0</v>
      </c>
      <c r="B1391">
        <f t="shared" si="44"/>
        <v>0</v>
      </c>
      <c r="C1391" t="s">
        <v>1846</v>
      </c>
    </row>
    <row r="1392" spans="1:3" x14ac:dyDescent="0.25">
      <c r="A1392">
        <f t="shared" si="43"/>
        <v>0</v>
      </c>
      <c r="B1392">
        <f t="shared" si="44"/>
        <v>0</v>
      </c>
      <c r="C1392" t="s">
        <v>2151</v>
      </c>
    </row>
    <row r="1393" spans="1:3" x14ac:dyDescent="0.25">
      <c r="A1393">
        <f t="shared" si="43"/>
        <v>0</v>
      </c>
      <c r="B1393">
        <f t="shared" si="44"/>
        <v>0</v>
      </c>
      <c r="C1393" t="s">
        <v>584</v>
      </c>
    </row>
    <row r="1394" spans="1:3" x14ac:dyDescent="0.25">
      <c r="A1394">
        <f t="shared" si="43"/>
        <v>0</v>
      </c>
      <c r="B1394">
        <f t="shared" si="44"/>
        <v>0</v>
      </c>
      <c r="C1394" t="s">
        <v>655</v>
      </c>
    </row>
    <row r="1395" spans="1:3" x14ac:dyDescent="0.25">
      <c r="A1395">
        <f t="shared" si="43"/>
        <v>0</v>
      </c>
      <c r="B1395">
        <f t="shared" si="44"/>
        <v>0</v>
      </c>
      <c r="C1395" t="s">
        <v>2687</v>
      </c>
    </row>
    <row r="1396" spans="1:3" x14ac:dyDescent="0.25">
      <c r="A1396">
        <f t="shared" si="43"/>
        <v>0</v>
      </c>
      <c r="B1396">
        <f t="shared" si="44"/>
        <v>0</v>
      </c>
      <c r="C1396" t="s">
        <v>1645</v>
      </c>
    </row>
    <row r="1397" spans="1:3" x14ac:dyDescent="0.25">
      <c r="A1397">
        <f t="shared" si="43"/>
        <v>0</v>
      </c>
      <c r="B1397">
        <f t="shared" si="44"/>
        <v>0</v>
      </c>
      <c r="C1397" t="s">
        <v>3110</v>
      </c>
    </row>
    <row r="1398" spans="1:3" x14ac:dyDescent="0.25">
      <c r="A1398">
        <f t="shared" si="43"/>
        <v>0</v>
      </c>
      <c r="B1398">
        <f t="shared" si="44"/>
        <v>0</v>
      </c>
      <c r="C1398" t="s">
        <v>2793</v>
      </c>
    </row>
    <row r="1399" spans="1:3" x14ac:dyDescent="0.25">
      <c r="A1399">
        <f t="shared" si="43"/>
        <v>0</v>
      </c>
      <c r="B1399">
        <f t="shared" si="44"/>
        <v>0</v>
      </c>
      <c r="C1399" t="s">
        <v>965</v>
      </c>
    </row>
    <row r="1400" spans="1:3" x14ac:dyDescent="0.25">
      <c r="A1400">
        <f t="shared" si="43"/>
        <v>0</v>
      </c>
      <c r="B1400">
        <f t="shared" si="44"/>
        <v>0</v>
      </c>
      <c r="C1400" t="s">
        <v>3026</v>
      </c>
    </row>
    <row r="1401" spans="1:3" x14ac:dyDescent="0.25">
      <c r="A1401">
        <f t="shared" si="43"/>
        <v>0</v>
      </c>
      <c r="B1401">
        <f t="shared" si="44"/>
        <v>0</v>
      </c>
      <c r="C1401" t="s">
        <v>2648</v>
      </c>
    </row>
    <row r="1402" spans="1:3" x14ac:dyDescent="0.25">
      <c r="A1402">
        <f t="shared" si="43"/>
        <v>0</v>
      </c>
      <c r="B1402">
        <f t="shared" si="44"/>
        <v>0</v>
      </c>
      <c r="C1402" t="s">
        <v>2734</v>
      </c>
    </row>
    <row r="1403" spans="1:3" x14ac:dyDescent="0.25">
      <c r="A1403">
        <f t="shared" si="43"/>
        <v>0</v>
      </c>
      <c r="B1403">
        <f t="shared" si="44"/>
        <v>0</v>
      </c>
      <c r="C1403" t="s">
        <v>862</v>
      </c>
    </row>
    <row r="1404" spans="1:3" x14ac:dyDescent="0.25">
      <c r="A1404">
        <f t="shared" si="43"/>
        <v>0</v>
      </c>
      <c r="B1404">
        <f t="shared" si="44"/>
        <v>0</v>
      </c>
      <c r="C1404" t="s">
        <v>863</v>
      </c>
    </row>
    <row r="1405" spans="1:3" x14ac:dyDescent="0.25">
      <c r="A1405">
        <f t="shared" si="43"/>
        <v>0</v>
      </c>
      <c r="B1405">
        <f t="shared" si="44"/>
        <v>0</v>
      </c>
      <c r="C1405" t="s">
        <v>1579</v>
      </c>
    </row>
    <row r="1406" spans="1:3" x14ac:dyDescent="0.25">
      <c r="A1406">
        <f t="shared" si="43"/>
        <v>0</v>
      </c>
      <c r="B1406">
        <f t="shared" si="44"/>
        <v>0</v>
      </c>
      <c r="C1406" t="s">
        <v>1580</v>
      </c>
    </row>
    <row r="1407" spans="1:3" x14ac:dyDescent="0.25">
      <c r="A1407">
        <f t="shared" si="43"/>
        <v>0</v>
      </c>
      <c r="B1407">
        <f t="shared" si="44"/>
        <v>0</v>
      </c>
      <c r="C1407" t="s">
        <v>410</v>
      </c>
    </row>
    <row r="1408" spans="1:3" x14ac:dyDescent="0.25">
      <c r="A1408">
        <f t="shared" si="43"/>
        <v>0</v>
      </c>
      <c r="B1408">
        <f t="shared" si="44"/>
        <v>0</v>
      </c>
      <c r="C1408" t="s">
        <v>2832</v>
      </c>
    </row>
    <row r="1409" spans="1:3" x14ac:dyDescent="0.25">
      <c r="A1409">
        <f t="shared" si="43"/>
        <v>0</v>
      </c>
      <c r="B1409">
        <f t="shared" si="44"/>
        <v>0</v>
      </c>
      <c r="C1409" t="s">
        <v>2944</v>
      </c>
    </row>
    <row r="1410" spans="1:3" x14ac:dyDescent="0.25">
      <c r="A1410">
        <f t="shared" si="43"/>
        <v>0</v>
      </c>
      <c r="B1410">
        <f t="shared" si="44"/>
        <v>0</v>
      </c>
      <c r="C1410" t="s">
        <v>777</v>
      </c>
    </row>
    <row r="1411" spans="1:3" x14ac:dyDescent="0.25">
      <c r="A1411">
        <f t="shared" si="43"/>
        <v>0</v>
      </c>
      <c r="B1411">
        <f t="shared" si="44"/>
        <v>0</v>
      </c>
      <c r="C1411" t="s">
        <v>743</v>
      </c>
    </row>
    <row r="1412" spans="1:3" x14ac:dyDescent="0.25">
      <c r="A1412">
        <f t="shared" ref="A1412:A1475" si="45">COUNTIF(F:F,C1412)</f>
        <v>0</v>
      </c>
      <c r="B1412">
        <f t="shared" si="44"/>
        <v>0</v>
      </c>
      <c r="C1412" t="s">
        <v>3111</v>
      </c>
    </row>
    <row r="1413" spans="1:3" x14ac:dyDescent="0.25">
      <c r="A1413">
        <f t="shared" si="45"/>
        <v>0</v>
      </c>
      <c r="B1413">
        <f t="shared" si="44"/>
        <v>0</v>
      </c>
      <c r="C1413" t="s">
        <v>2735</v>
      </c>
    </row>
    <row r="1414" spans="1:3" x14ac:dyDescent="0.25">
      <c r="A1414">
        <f t="shared" si="45"/>
        <v>0</v>
      </c>
      <c r="B1414">
        <f t="shared" ref="B1414:B1477" si="46">COUNTIF(D:D,C1414)</f>
        <v>0</v>
      </c>
      <c r="C1414" t="s">
        <v>1378</v>
      </c>
    </row>
    <row r="1415" spans="1:3" x14ac:dyDescent="0.25">
      <c r="A1415">
        <f t="shared" si="45"/>
        <v>0</v>
      </c>
      <c r="B1415">
        <f t="shared" si="46"/>
        <v>0</v>
      </c>
      <c r="C1415" t="s">
        <v>540</v>
      </c>
    </row>
    <row r="1416" spans="1:3" x14ac:dyDescent="0.25">
      <c r="A1416">
        <f t="shared" si="45"/>
        <v>0</v>
      </c>
      <c r="B1416">
        <f t="shared" si="46"/>
        <v>0</v>
      </c>
      <c r="C1416" t="s">
        <v>2208</v>
      </c>
    </row>
    <row r="1417" spans="1:3" x14ac:dyDescent="0.25">
      <c r="A1417">
        <f t="shared" si="45"/>
        <v>0</v>
      </c>
      <c r="B1417">
        <f t="shared" si="46"/>
        <v>0</v>
      </c>
      <c r="C1417" t="s">
        <v>3112</v>
      </c>
    </row>
    <row r="1418" spans="1:3" x14ac:dyDescent="0.25">
      <c r="A1418">
        <f t="shared" si="45"/>
        <v>0</v>
      </c>
      <c r="B1418">
        <f t="shared" si="46"/>
        <v>0</v>
      </c>
      <c r="C1418" t="s">
        <v>2688</v>
      </c>
    </row>
    <row r="1419" spans="1:3" x14ac:dyDescent="0.25">
      <c r="A1419">
        <f t="shared" si="45"/>
        <v>0</v>
      </c>
      <c r="B1419">
        <f t="shared" si="46"/>
        <v>0</v>
      </c>
      <c r="C1419" t="s">
        <v>2434</v>
      </c>
    </row>
    <row r="1420" spans="1:3" x14ac:dyDescent="0.25">
      <c r="A1420">
        <f t="shared" si="45"/>
        <v>0</v>
      </c>
      <c r="B1420">
        <f t="shared" si="46"/>
        <v>0</v>
      </c>
      <c r="C1420" t="s">
        <v>3027</v>
      </c>
    </row>
    <row r="1421" spans="1:3" x14ac:dyDescent="0.25">
      <c r="A1421">
        <f t="shared" si="45"/>
        <v>0</v>
      </c>
      <c r="B1421">
        <f t="shared" si="46"/>
        <v>0</v>
      </c>
      <c r="C1421" t="s">
        <v>3028</v>
      </c>
    </row>
    <row r="1422" spans="1:3" x14ac:dyDescent="0.25">
      <c r="A1422">
        <f t="shared" si="45"/>
        <v>0</v>
      </c>
      <c r="B1422">
        <f t="shared" si="46"/>
        <v>0</v>
      </c>
      <c r="C1422" t="s">
        <v>2882</v>
      </c>
    </row>
    <row r="1423" spans="1:3" x14ac:dyDescent="0.25">
      <c r="A1423">
        <f t="shared" si="45"/>
        <v>0</v>
      </c>
      <c r="B1423">
        <f t="shared" si="46"/>
        <v>0</v>
      </c>
      <c r="C1423" t="s">
        <v>778</v>
      </c>
    </row>
    <row r="1424" spans="1:3" x14ac:dyDescent="0.25">
      <c r="A1424">
        <f t="shared" si="45"/>
        <v>0</v>
      </c>
      <c r="B1424">
        <f t="shared" si="46"/>
        <v>0</v>
      </c>
      <c r="C1424" t="s">
        <v>1047</v>
      </c>
    </row>
    <row r="1425" spans="1:3" x14ac:dyDescent="0.25">
      <c r="A1425">
        <f t="shared" si="45"/>
        <v>0</v>
      </c>
      <c r="B1425">
        <f t="shared" si="46"/>
        <v>0</v>
      </c>
      <c r="C1425" t="s">
        <v>1115</v>
      </c>
    </row>
    <row r="1426" spans="1:3" x14ac:dyDescent="0.25">
      <c r="A1426">
        <f t="shared" si="45"/>
        <v>0</v>
      </c>
      <c r="B1426">
        <f t="shared" si="46"/>
        <v>0</v>
      </c>
      <c r="C1426" t="s">
        <v>1646</v>
      </c>
    </row>
    <row r="1427" spans="1:3" x14ac:dyDescent="0.25">
      <c r="A1427">
        <f t="shared" si="45"/>
        <v>0</v>
      </c>
      <c r="B1427">
        <f t="shared" si="46"/>
        <v>0</v>
      </c>
      <c r="C1427" t="s">
        <v>2014</v>
      </c>
    </row>
    <row r="1428" spans="1:3" x14ac:dyDescent="0.25">
      <c r="A1428">
        <f t="shared" si="45"/>
        <v>0</v>
      </c>
      <c r="B1428">
        <f t="shared" si="46"/>
        <v>0</v>
      </c>
      <c r="C1428" t="s">
        <v>1116</v>
      </c>
    </row>
    <row r="1429" spans="1:3" x14ac:dyDescent="0.25">
      <c r="A1429">
        <f t="shared" si="45"/>
        <v>0</v>
      </c>
      <c r="B1429">
        <f t="shared" si="46"/>
        <v>0</v>
      </c>
      <c r="C1429" t="s">
        <v>1647</v>
      </c>
    </row>
    <row r="1430" spans="1:3" x14ac:dyDescent="0.25">
      <c r="A1430">
        <f t="shared" si="45"/>
        <v>0</v>
      </c>
      <c r="B1430">
        <f t="shared" si="46"/>
        <v>0</v>
      </c>
      <c r="C1430" t="s">
        <v>2209</v>
      </c>
    </row>
    <row r="1431" spans="1:3" x14ac:dyDescent="0.25">
      <c r="A1431">
        <f t="shared" si="45"/>
        <v>0</v>
      </c>
      <c r="B1431">
        <f t="shared" si="46"/>
        <v>0</v>
      </c>
      <c r="C1431" t="s">
        <v>2883</v>
      </c>
    </row>
    <row r="1432" spans="1:3" x14ac:dyDescent="0.25">
      <c r="A1432">
        <f t="shared" si="45"/>
        <v>0</v>
      </c>
      <c r="B1432">
        <f t="shared" si="46"/>
        <v>0</v>
      </c>
      <c r="C1432" t="s">
        <v>2508</v>
      </c>
    </row>
    <row r="1433" spans="1:3" x14ac:dyDescent="0.25">
      <c r="A1433">
        <f t="shared" si="45"/>
        <v>0</v>
      </c>
      <c r="B1433">
        <f t="shared" si="46"/>
        <v>0</v>
      </c>
      <c r="C1433" t="s">
        <v>1720</v>
      </c>
    </row>
    <row r="1434" spans="1:3" x14ac:dyDescent="0.25">
      <c r="A1434">
        <f t="shared" si="45"/>
        <v>0</v>
      </c>
      <c r="B1434">
        <f t="shared" si="46"/>
        <v>0</v>
      </c>
      <c r="C1434" t="s">
        <v>2210</v>
      </c>
    </row>
    <row r="1435" spans="1:3" x14ac:dyDescent="0.25">
      <c r="A1435">
        <f t="shared" si="45"/>
        <v>0</v>
      </c>
      <c r="B1435">
        <f t="shared" si="46"/>
        <v>0</v>
      </c>
      <c r="C1435" t="s">
        <v>693</v>
      </c>
    </row>
    <row r="1436" spans="1:3" x14ac:dyDescent="0.25">
      <c r="A1436">
        <f t="shared" si="45"/>
        <v>0</v>
      </c>
      <c r="B1436">
        <f t="shared" si="46"/>
        <v>0</v>
      </c>
      <c r="C1436" t="s">
        <v>3168</v>
      </c>
    </row>
    <row r="1437" spans="1:3" x14ac:dyDescent="0.25">
      <c r="A1437">
        <f t="shared" si="45"/>
        <v>0</v>
      </c>
      <c r="B1437">
        <f t="shared" si="46"/>
        <v>0</v>
      </c>
      <c r="C1437" t="s">
        <v>2211</v>
      </c>
    </row>
    <row r="1438" spans="1:3" x14ac:dyDescent="0.25">
      <c r="A1438">
        <f t="shared" si="45"/>
        <v>0</v>
      </c>
      <c r="B1438">
        <f t="shared" si="46"/>
        <v>0</v>
      </c>
      <c r="C1438" t="s">
        <v>1918</v>
      </c>
    </row>
    <row r="1439" spans="1:3" x14ac:dyDescent="0.25">
      <c r="A1439">
        <f t="shared" si="45"/>
        <v>0</v>
      </c>
      <c r="B1439">
        <f t="shared" si="46"/>
        <v>0</v>
      </c>
      <c r="C1439" t="s">
        <v>1468</v>
      </c>
    </row>
    <row r="1440" spans="1:3" x14ac:dyDescent="0.25">
      <c r="A1440">
        <f t="shared" si="45"/>
        <v>0</v>
      </c>
      <c r="B1440">
        <f t="shared" si="46"/>
        <v>0</v>
      </c>
      <c r="C1440" t="s">
        <v>1468</v>
      </c>
    </row>
    <row r="1441" spans="1:3" x14ac:dyDescent="0.25">
      <c r="A1441">
        <f t="shared" si="45"/>
        <v>0</v>
      </c>
      <c r="B1441">
        <f t="shared" si="46"/>
        <v>0</v>
      </c>
      <c r="C1441" t="s">
        <v>1468</v>
      </c>
    </row>
    <row r="1442" spans="1:3" x14ac:dyDescent="0.25">
      <c r="A1442">
        <f t="shared" si="45"/>
        <v>0</v>
      </c>
      <c r="B1442">
        <f t="shared" si="46"/>
        <v>0</v>
      </c>
      <c r="C1442" t="s">
        <v>1468</v>
      </c>
    </row>
    <row r="1443" spans="1:3" x14ac:dyDescent="0.25">
      <c r="A1443">
        <f t="shared" si="45"/>
        <v>0</v>
      </c>
      <c r="B1443">
        <f t="shared" si="46"/>
        <v>0</v>
      </c>
      <c r="C1443" t="s">
        <v>512</v>
      </c>
    </row>
    <row r="1444" spans="1:3" x14ac:dyDescent="0.25">
      <c r="A1444">
        <f t="shared" si="45"/>
        <v>0</v>
      </c>
      <c r="B1444">
        <f t="shared" si="46"/>
        <v>0</v>
      </c>
      <c r="C1444" t="s">
        <v>2015</v>
      </c>
    </row>
    <row r="1445" spans="1:3" x14ac:dyDescent="0.25">
      <c r="A1445">
        <f t="shared" si="45"/>
        <v>0</v>
      </c>
      <c r="B1445">
        <f t="shared" si="46"/>
        <v>0</v>
      </c>
      <c r="C1445" t="s">
        <v>525</v>
      </c>
    </row>
    <row r="1446" spans="1:3" x14ac:dyDescent="0.25">
      <c r="A1446">
        <f t="shared" si="45"/>
        <v>0</v>
      </c>
      <c r="B1446">
        <f t="shared" si="46"/>
        <v>0</v>
      </c>
      <c r="C1446" t="s">
        <v>3113</v>
      </c>
    </row>
    <row r="1447" spans="1:3" x14ac:dyDescent="0.25">
      <c r="A1447">
        <f t="shared" si="45"/>
        <v>0</v>
      </c>
      <c r="B1447">
        <f t="shared" si="46"/>
        <v>0</v>
      </c>
      <c r="C1447" t="s">
        <v>1847</v>
      </c>
    </row>
    <row r="1448" spans="1:3" x14ac:dyDescent="0.25">
      <c r="A1448">
        <f t="shared" si="45"/>
        <v>0</v>
      </c>
      <c r="B1448">
        <f t="shared" si="46"/>
        <v>0</v>
      </c>
      <c r="C1448" t="s">
        <v>2212</v>
      </c>
    </row>
    <row r="1449" spans="1:3" x14ac:dyDescent="0.25">
      <c r="A1449">
        <f t="shared" si="45"/>
        <v>0</v>
      </c>
      <c r="B1449">
        <f t="shared" si="46"/>
        <v>0</v>
      </c>
      <c r="C1449" t="s">
        <v>1323</v>
      </c>
    </row>
    <row r="1450" spans="1:3" x14ac:dyDescent="0.25">
      <c r="A1450">
        <f t="shared" si="45"/>
        <v>0</v>
      </c>
      <c r="B1450">
        <f t="shared" si="46"/>
        <v>0</v>
      </c>
      <c r="C1450" t="s">
        <v>397</v>
      </c>
    </row>
    <row r="1451" spans="1:3" x14ac:dyDescent="0.25">
      <c r="A1451">
        <f t="shared" si="45"/>
        <v>0</v>
      </c>
      <c r="B1451">
        <f t="shared" si="46"/>
        <v>0</v>
      </c>
      <c r="C1451" t="s">
        <v>2016</v>
      </c>
    </row>
    <row r="1452" spans="1:3" x14ac:dyDescent="0.25">
      <c r="A1452">
        <f t="shared" si="45"/>
        <v>0</v>
      </c>
      <c r="B1452">
        <f t="shared" si="46"/>
        <v>0</v>
      </c>
      <c r="C1452" t="s">
        <v>1048</v>
      </c>
    </row>
    <row r="1453" spans="1:3" x14ac:dyDescent="0.25">
      <c r="A1453">
        <f t="shared" si="45"/>
        <v>0</v>
      </c>
      <c r="B1453">
        <f t="shared" si="46"/>
        <v>0</v>
      </c>
      <c r="C1453" t="s">
        <v>1048</v>
      </c>
    </row>
    <row r="1454" spans="1:3" x14ac:dyDescent="0.25">
      <c r="A1454">
        <f t="shared" si="45"/>
        <v>0</v>
      </c>
      <c r="B1454">
        <f t="shared" si="46"/>
        <v>0</v>
      </c>
      <c r="C1454" t="s">
        <v>2377</v>
      </c>
    </row>
    <row r="1455" spans="1:3" x14ac:dyDescent="0.25">
      <c r="A1455">
        <f t="shared" si="45"/>
        <v>0</v>
      </c>
      <c r="B1455">
        <f t="shared" si="46"/>
        <v>0</v>
      </c>
      <c r="C1455" t="s">
        <v>1848</v>
      </c>
    </row>
    <row r="1456" spans="1:3" x14ac:dyDescent="0.25">
      <c r="A1456">
        <f t="shared" si="45"/>
        <v>0</v>
      </c>
      <c r="B1456">
        <f t="shared" si="46"/>
        <v>0</v>
      </c>
      <c r="C1456" t="s">
        <v>1850</v>
      </c>
    </row>
    <row r="1457" spans="1:3" x14ac:dyDescent="0.25">
      <c r="A1457">
        <f t="shared" si="45"/>
        <v>0</v>
      </c>
      <c r="B1457">
        <f t="shared" si="46"/>
        <v>0</v>
      </c>
      <c r="C1457" t="s">
        <v>2649</v>
      </c>
    </row>
    <row r="1458" spans="1:3" x14ac:dyDescent="0.25">
      <c r="A1458">
        <f t="shared" si="45"/>
        <v>0</v>
      </c>
      <c r="B1458">
        <f t="shared" si="46"/>
        <v>0</v>
      </c>
      <c r="C1458" t="s">
        <v>813</v>
      </c>
    </row>
    <row r="1459" spans="1:3" x14ac:dyDescent="0.25">
      <c r="A1459">
        <f t="shared" si="45"/>
        <v>0</v>
      </c>
      <c r="B1459">
        <f t="shared" si="46"/>
        <v>0</v>
      </c>
      <c r="C1459" t="s">
        <v>813</v>
      </c>
    </row>
    <row r="1460" spans="1:3" x14ac:dyDescent="0.25">
      <c r="A1460">
        <f t="shared" si="45"/>
        <v>0</v>
      </c>
      <c r="B1460">
        <f t="shared" si="46"/>
        <v>0</v>
      </c>
      <c r="C1460" t="s">
        <v>2618</v>
      </c>
    </row>
    <row r="1461" spans="1:3" x14ac:dyDescent="0.25">
      <c r="A1461">
        <f t="shared" si="45"/>
        <v>0</v>
      </c>
      <c r="B1461">
        <f t="shared" si="46"/>
        <v>0</v>
      </c>
      <c r="C1461" t="s">
        <v>2650</v>
      </c>
    </row>
    <row r="1462" spans="1:3" x14ac:dyDescent="0.25">
      <c r="A1462">
        <f t="shared" si="45"/>
        <v>0</v>
      </c>
      <c r="B1462">
        <f t="shared" si="46"/>
        <v>0</v>
      </c>
      <c r="C1462" t="s">
        <v>2619</v>
      </c>
    </row>
    <row r="1463" spans="1:3" x14ac:dyDescent="0.25">
      <c r="A1463">
        <f t="shared" si="45"/>
        <v>0</v>
      </c>
      <c r="B1463">
        <f t="shared" si="46"/>
        <v>0</v>
      </c>
      <c r="C1463" t="s">
        <v>1324</v>
      </c>
    </row>
    <row r="1464" spans="1:3" x14ac:dyDescent="0.25">
      <c r="A1464">
        <f t="shared" si="45"/>
        <v>0</v>
      </c>
      <c r="B1464">
        <f t="shared" si="46"/>
        <v>0</v>
      </c>
      <c r="C1464" t="s">
        <v>2264</v>
      </c>
    </row>
    <row r="1465" spans="1:3" x14ac:dyDescent="0.25">
      <c r="A1465">
        <f t="shared" si="45"/>
        <v>0</v>
      </c>
      <c r="B1465">
        <f t="shared" si="46"/>
        <v>0</v>
      </c>
      <c r="C1465" t="s">
        <v>2509</v>
      </c>
    </row>
    <row r="1466" spans="1:3" x14ac:dyDescent="0.25">
      <c r="A1466">
        <f t="shared" si="45"/>
        <v>0</v>
      </c>
      <c r="B1466">
        <f t="shared" si="46"/>
        <v>0</v>
      </c>
      <c r="C1466" t="s">
        <v>526</v>
      </c>
    </row>
    <row r="1467" spans="1:3" x14ac:dyDescent="0.25">
      <c r="A1467">
        <f t="shared" si="45"/>
        <v>0</v>
      </c>
      <c r="B1467">
        <f t="shared" si="46"/>
        <v>0</v>
      </c>
      <c r="C1467" t="s">
        <v>1015</v>
      </c>
    </row>
    <row r="1468" spans="1:3" x14ac:dyDescent="0.25">
      <c r="A1468">
        <f t="shared" si="45"/>
        <v>0</v>
      </c>
      <c r="B1468">
        <f t="shared" si="46"/>
        <v>0</v>
      </c>
      <c r="C1468" t="s">
        <v>532</v>
      </c>
    </row>
    <row r="1469" spans="1:3" x14ac:dyDescent="0.25">
      <c r="A1469">
        <f t="shared" si="45"/>
        <v>0</v>
      </c>
      <c r="B1469">
        <f t="shared" si="46"/>
        <v>0</v>
      </c>
      <c r="C1469" t="s">
        <v>966</v>
      </c>
    </row>
    <row r="1470" spans="1:3" x14ac:dyDescent="0.25">
      <c r="A1470">
        <f t="shared" si="45"/>
        <v>0</v>
      </c>
      <c r="B1470">
        <f t="shared" si="46"/>
        <v>0</v>
      </c>
      <c r="C1470" t="s">
        <v>966</v>
      </c>
    </row>
    <row r="1471" spans="1:3" x14ac:dyDescent="0.25">
      <c r="A1471">
        <f t="shared" si="45"/>
        <v>0</v>
      </c>
      <c r="B1471">
        <f t="shared" si="46"/>
        <v>0</v>
      </c>
      <c r="C1471" t="s">
        <v>966</v>
      </c>
    </row>
    <row r="1472" spans="1:3" x14ac:dyDescent="0.25">
      <c r="A1472">
        <f t="shared" si="45"/>
        <v>0</v>
      </c>
      <c r="B1472">
        <f t="shared" si="46"/>
        <v>0</v>
      </c>
      <c r="C1472" t="s">
        <v>2083</v>
      </c>
    </row>
    <row r="1473" spans="1:3" x14ac:dyDescent="0.25">
      <c r="A1473">
        <f t="shared" si="45"/>
        <v>0</v>
      </c>
      <c r="B1473">
        <f t="shared" si="46"/>
        <v>0</v>
      </c>
      <c r="C1473" t="s">
        <v>446</v>
      </c>
    </row>
    <row r="1474" spans="1:3" x14ac:dyDescent="0.25">
      <c r="A1474">
        <f t="shared" si="45"/>
        <v>0</v>
      </c>
      <c r="B1474">
        <f t="shared" si="46"/>
        <v>0</v>
      </c>
      <c r="C1474" t="s">
        <v>2689</v>
      </c>
    </row>
    <row r="1475" spans="1:3" x14ac:dyDescent="0.25">
      <c r="A1475">
        <f t="shared" si="45"/>
        <v>0</v>
      </c>
      <c r="B1475">
        <f t="shared" si="46"/>
        <v>0</v>
      </c>
      <c r="C1475" t="s">
        <v>2084</v>
      </c>
    </row>
    <row r="1476" spans="1:3" x14ac:dyDescent="0.25">
      <c r="A1476">
        <f t="shared" ref="A1476:A1539" si="47">COUNTIF(F:F,C1476)</f>
        <v>0</v>
      </c>
      <c r="B1476">
        <f t="shared" si="46"/>
        <v>0</v>
      </c>
      <c r="C1476" t="s">
        <v>2794</v>
      </c>
    </row>
    <row r="1477" spans="1:3" x14ac:dyDescent="0.25">
      <c r="A1477">
        <f t="shared" si="47"/>
        <v>0</v>
      </c>
      <c r="B1477">
        <f t="shared" si="46"/>
        <v>0</v>
      </c>
      <c r="C1477" t="s">
        <v>1581</v>
      </c>
    </row>
    <row r="1478" spans="1:3" x14ac:dyDescent="0.25">
      <c r="A1478">
        <f t="shared" si="47"/>
        <v>0</v>
      </c>
      <c r="B1478">
        <f t="shared" ref="B1478:B1541" si="48">COUNTIF(D:D,C1478)</f>
        <v>0</v>
      </c>
      <c r="C1478" t="s">
        <v>376</v>
      </c>
    </row>
    <row r="1479" spans="1:3" x14ac:dyDescent="0.25">
      <c r="A1479">
        <f t="shared" si="47"/>
        <v>0</v>
      </c>
      <c r="B1479">
        <f t="shared" si="48"/>
        <v>0</v>
      </c>
      <c r="C1479" t="s">
        <v>1471</v>
      </c>
    </row>
    <row r="1480" spans="1:3" x14ac:dyDescent="0.25">
      <c r="A1480">
        <f t="shared" si="47"/>
        <v>0</v>
      </c>
      <c r="B1480">
        <f t="shared" si="48"/>
        <v>0</v>
      </c>
      <c r="C1480" t="s">
        <v>1016</v>
      </c>
    </row>
    <row r="1481" spans="1:3" x14ac:dyDescent="0.25">
      <c r="A1481">
        <f t="shared" si="47"/>
        <v>0</v>
      </c>
      <c r="B1481">
        <f t="shared" si="48"/>
        <v>0</v>
      </c>
      <c r="C1481" t="s">
        <v>1582</v>
      </c>
    </row>
    <row r="1482" spans="1:3" x14ac:dyDescent="0.25">
      <c r="A1482">
        <f t="shared" si="47"/>
        <v>0</v>
      </c>
      <c r="B1482">
        <f t="shared" si="48"/>
        <v>0</v>
      </c>
      <c r="C1482" t="s">
        <v>1170</v>
      </c>
    </row>
    <row r="1483" spans="1:3" x14ac:dyDescent="0.25">
      <c r="A1483">
        <f t="shared" si="47"/>
        <v>0</v>
      </c>
      <c r="B1483">
        <f t="shared" si="48"/>
        <v>0</v>
      </c>
      <c r="C1483" t="s">
        <v>2690</v>
      </c>
    </row>
    <row r="1484" spans="1:3" x14ac:dyDescent="0.25">
      <c r="A1484">
        <f t="shared" si="47"/>
        <v>0</v>
      </c>
      <c r="B1484">
        <f t="shared" si="48"/>
        <v>0</v>
      </c>
      <c r="C1484" t="s">
        <v>659</v>
      </c>
    </row>
    <row r="1485" spans="1:3" x14ac:dyDescent="0.25">
      <c r="A1485">
        <f t="shared" si="47"/>
        <v>0</v>
      </c>
      <c r="B1485">
        <f t="shared" si="48"/>
        <v>0</v>
      </c>
      <c r="C1485" t="s">
        <v>659</v>
      </c>
    </row>
    <row r="1486" spans="1:3" x14ac:dyDescent="0.25">
      <c r="A1486">
        <f t="shared" si="47"/>
        <v>0</v>
      </c>
      <c r="B1486">
        <f t="shared" si="48"/>
        <v>1</v>
      </c>
      <c r="C1486" t="s">
        <v>284</v>
      </c>
    </row>
    <row r="1487" spans="1:3" x14ac:dyDescent="0.25">
      <c r="A1487">
        <f t="shared" si="47"/>
        <v>0</v>
      </c>
      <c r="B1487">
        <f t="shared" si="48"/>
        <v>0</v>
      </c>
      <c r="C1487" t="s">
        <v>1416</v>
      </c>
    </row>
    <row r="1488" spans="1:3" x14ac:dyDescent="0.25">
      <c r="A1488">
        <f t="shared" si="47"/>
        <v>0</v>
      </c>
      <c r="B1488">
        <f t="shared" si="48"/>
        <v>1</v>
      </c>
      <c r="C1488" t="s">
        <v>266</v>
      </c>
    </row>
    <row r="1489" spans="1:3" x14ac:dyDescent="0.25">
      <c r="A1489">
        <f t="shared" si="47"/>
        <v>0</v>
      </c>
      <c r="B1489">
        <f t="shared" si="48"/>
        <v>0</v>
      </c>
      <c r="C1489" t="s">
        <v>447</v>
      </c>
    </row>
    <row r="1490" spans="1:3" x14ac:dyDescent="0.25">
      <c r="A1490">
        <f t="shared" si="47"/>
        <v>0</v>
      </c>
      <c r="B1490">
        <f t="shared" si="48"/>
        <v>0</v>
      </c>
      <c r="C1490" t="s">
        <v>357</v>
      </c>
    </row>
    <row r="1491" spans="1:3" x14ac:dyDescent="0.25">
      <c r="A1491">
        <f t="shared" si="47"/>
        <v>0</v>
      </c>
      <c r="B1491">
        <f t="shared" si="48"/>
        <v>0</v>
      </c>
      <c r="C1491" t="s">
        <v>2265</v>
      </c>
    </row>
    <row r="1492" spans="1:3" x14ac:dyDescent="0.25">
      <c r="A1492">
        <f t="shared" si="47"/>
        <v>0</v>
      </c>
      <c r="B1492">
        <f t="shared" si="48"/>
        <v>0</v>
      </c>
      <c r="C1492" t="s">
        <v>1919</v>
      </c>
    </row>
    <row r="1493" spans="1:3" x14ac:dyDescent="0.25">
      <c r="A1493">
        <f t="shared" si="47"/>
        <v>0</v>
      </c>
      <c r="B1493">
        <f t="shared" si="48"/>
        <v>0</v>
      </c>
      <c r="C1493" t="s">
        <v>1417</v>
      </c>
    </row>
    <row r="1494" spans="1:3" x14ac:dyDescent="0.25">
      <c r="A1494">
        <f t="shared" si="47"/>
        <v>0</v>
      </c>
      <c r="B1494">
        <f t="shared" si="48"/>
        <v>0</v>
      </c>
      <c r="C1494" t="s">
        <v>2087</v>
      </c>
    </row>
    <row r="1495" spans="1:3" x14ac:dyDescent="0.25">
      <c r="A1495">
        <f t="shared" si="47"/>
        <v>0</v>
      </c>
      <c r="B1495">
        <f t="shared" si="48"/>
        <v>0</v>
      </c>
      <c r="C1495" t="s">
        <v>2510</v>
      </c>
    </row>
    <row r="1496" spans="1:3" x14ac:dyDescent="0.25">
      <c r="A1496">
        <f t="shared" si="47"/>
        <v>0</v>
      </c>
      <c r="B1496">
        <f t="shared" si="48"/>
        <v>0</v>
      </c>
      <c r="C1496" t="s">
        <v>1920</v>
      </c>
    </row>
    <row r="1497" spans="1:3" x14ac:dyDescent="0.25">
      <c r="A1497">
        <f t="shared" si="47"/>
        <v>0</v>
      </c>
      <c r="B1497">
        <f t="shared" si="48"/>
        <v>0</v>
      </c>
      <c r="C1497" t="s">
        <v>314</v>
      </c>
    </row>
    <row r="1498" spans="1:3" x14ac:dyDescent="0.25">
      <c r="A1498">
        <f t="shared" si="47"/>
        <v>0</v>
      </c>
      <c r="B1498">
        <f t="shared" si="48"/>
        <v>0</v>
      </c>
      <c r="C1498" t="s">
        <v>627</v>
      </c>
    </row>
    <row r="1499" spans="1:3" x14ac:dyDescent="0.25">
      <c r="A1499">
        <f t="shared" si="47"/>
        <v>0</v>
      </c>
      <c r="B1499">
        <f t="shared" si="48"/>
        <v>0</v>
      </c>
      <c r="C1499" t="s">
        <v>1921</v>
      </c>
    </row>
    <row r="1500" spans="1:3" x14ac:dyDescent="0.25">
      <c r="A1500">
        <f t="shared" si="47"/>
        <v>0</v>
      </c>
      <c r="B1500">
        <f t="shared" si="48"/>
        <v>0</v>
      </c>
      <c r="C1500" t="s">
        <v>2765</v>
      </c>
    </row>
    <row r="1501" spans="1:3" x14ac:dyDescent="0.25">
      <c r="A1501">
        <f t="shared" si="47"/>
        <v>0</v>
      </c>
      <c r="B1501">
        <f t="shared" si="48"/>
        <v>0</v>
      </c>
      <c r="C1501" t="s">
        <v>3114</v>
      </c>
    </row>
    <row r="1502" spans="1:3" x14ac:dyDescent="0.25">
      <c r="A1502">
        <f t="shared" si="47"/>
        <v>0</v>
      </c>
      <c r="B1502">
        <f t="shared" si="48"/>
        <v>1</v>
      </c>
      <c r="C1502" t="s">
        <v>267</v>
      </c>
    </row>
    <row r="1503" spans="1:3" x14ac:dyDescent="0.25">
      <c r="A1503">
        <f t="shared" si="47"/>
        <v>0</v>
      </c>
      <c r="B1503">
        <f t="shared" si="48"/>
        <v>0</v>
      </c>
      <c r="C1503" t="s">
        <v>2152</v>
      </c>
    </row>
    <row r="1504" spans="1:3" x14ac:dyDescent="0.25">
      <c r="A1504">
        <f t="shared" si="47"/>
        <v>0</v>
      </c>
      <c r="B1504">
        <f t="shared" si="48"/>
        <v>0</v>
      </c>
      <c r="C1504" t="s">
        <v>2691</v>
      </c>
    </row>
    <row r="1505" spans="1:3" x14ac:dyDescent="0.25">
      <c r="A1505">
        <f t="shared" si="47"/>
        <v>0</v>
      </c>
      <c r="B1505">
        <f t="shared" si="48"/>
        <v>0</v>
      </c>
      <c r="C1505" t="s">
        <v>345</v>
      </c>
    </row>
    <row r="1506" spans="1:3" x14ac:dyDescent="0.25">
      <c r="A1506">
        <f t="shared" si="47"/>
        <v>0</v>
      </c>
      <c r="B1506">
        <f t="shared" si="48"/>
        <v>0</v>
      </c>
      <c r="C1506" t="s">
        <v>183</v>
      </c>
    </row>
    <row r="1507" spans="1:3" x14ac:dyDescent="0.25">
      <c r="A1507">
        <f t="shared" si="47"/>
        <v>0</v>
      </c>
      <c r="B1507">
        <f t="shared" si="48"/>
        <v>0</v>
      </c>
      <c r="C1507" t="s">
        <v>1073</v>
      </c>
    </row>
    <row r="1508" spans="1:3" x14ac:dyDescent="0.25">
      <c r="A1508">
        <f t="shared" si="47"/>
        <v>0</v>
      </c>
      <c r="B1508">
        <f t="shared" si="48"/>
        <v>0</v>
      </c>
      <c r="C1508" t="s">
        <v>437</v>
      </c>
    </row>
    <row r="1509" spans="1:3" x14ac:dyDescent="0.25">
      <c r="A1509">
        <f t="shared" si="47"/>
        <v>0</v>
      </c>
      <c r="B1509">
        <f t="shared" si="48"/>
        <v>0</v>
      </c>
      <c r="C1509" t="s">
        <v>3029</v>
      </c>
    </row>
    <row r="1510" spans="1:3" x14ac:dyDescent="0.25">
      <c r="A1510">
        <f t="shared" si="47"/>
        <v>0</v>
      </c>
      <c r="B1510">
        <f t="shared" si="48"/>
        <v>0</v>
      </c>
      <c r="C1510" t="s">
        <v>2884</v>
      </c>
    </row>
    <row r="1511" spans="1:3" x14ac:dyDescent="0.25">
      <c r="A1511">
        <f t="shared" si="47"/>
        <v>0</v>
      </c>
      <c r="B1511">
        <f t="shared" si="48"/>
        <v>0</v>
      </c>
      <c r="C1511" t="s">
        <v>520</v>
      </c>
    </row>
    <row r="1512" spans="1:3" x14ac:dyDescent="0.25">
      <c r="A1512">
        <f t="shared" si="47"/>
        <v>0</v>
      </c>
      <c r="B1512">
        <f t="shared" si="48"/>
        <v>0</v>
      </c>
      <c r="C1512" t="s">
        <v>463</v>
      </c>
    </row>
    <row r="1513" spans="1:3" x14ac:dyDescent="0.25">
      <c r="A1513">
        <f t="shared" si="47"/>
        <v>0</v>
      </c>
      <c r="B1513">
        <f t="shared" si="48"/>
        <v>0</v>
      </c>
      <c r="C1513" t="s">
        <v>3030</v>
      </c>
    </row>
    <row r="1514" spans="1:3" x14ac:dyDescent="0.25">
      <c r="A1514">
        <f t="shared" si="47"/>
        <v>0</v>
      </c>
      <c r="B1514">
        <f t="shared" si="48"/>
        <v>0</v>
      </c>
      <c r="C1514" t="s">
        <v>896</v>
      </c>
    </row>
    <row r="1515" spans="1:3" x14ac:dyDescent="0.25">
      <c r="A1515">
        <f t="shared" si="47"/>
        <v>0</v>
      </c>
      <c r="B1515">
        <f t="shared" si="48"/>
        <v>0</v>
      </c>
      <c r="C1515" t="s">
        <v>2435</v>
      </c>
    </row>
    <row r="1516" spans="1:3" x14ac:dyDescent="0.25">
      <c r="A1516">
        <f t="shared" si="47"/>
        <v>0</v>
      </c>
      <c r="B1516">
        <f t="shared" si="48"/>
        <v>0</v>
      </c>
      <c r="C1516" t="s">
        <v>482</v>
      </c>
    </row>
    <row r="1517" spans="1:3" x14ac:dyDescent="0.25">
      <c r="A1517">
        <f t="shared" si="47"/>
        <v>0</v>
      </c>
      <c r="B1517">
        <f t="shared" si="48"/>
        <v>0</v>
      </c>
      <c r="C1517" t="s">
        <v>3169</v>
      </c>
    </row>
    <row r="1518" spans="1:3" x14ac:dyDescent="0.25">
      <c r="A1518">
        <f t="shared" si="47"/>
        <v>0</v>
      </c>
      <c r="B1518">
        <f t="shared" si="48"/>
        <v>0</v>
      </c>
      <c r="C1518" t="s">
        <v>2378</v>
      </c>
    </row>
    <row r="1519" spans="1:3" x14ac:dyDescent="0.25">
      <c r="A1519">
        <f t="shared" si="47"/>
        <v>0</v>
      </c>
      <c r="B1519">
        <f t="shared" si="48"/>
        <v>0</v>
      </c>
      <c r="C1519" t="s">
        <v>1517</v>
      </c>
    </row>
    <row r="1520" spans="1:3" x14ac:dyDescent="0.25">
      <c r="A1520">
        <f t="shared" si="47"/>
        <v>0</v>
      </c>
      <c r="B1520">
        <f t="shared" si="48"/>
        <v>0</v>
      </c>
      <c r="C1520" t="s">
        <v>496</v>
      </c>
    </row>
    <row r="1521" spans="1:3" x14ac:dyDescent="0.25">
      <c r="A1521">
        <f t="shared" si="47"/>
        <v>0</v>
      </c>
      <c r="B1521">
        <f t="shared" si="48"/>
        <v>0</v>
      </c>
      <c r="C1521" t="s">
        <v>2122</v>
      </c>
    </row>
    <row r="1522" spans="1:3" x14ac:dyDescent="0.25">
      <c r="A1522">
        <f t="shared" si="47"/>
        <v>0</v>
      </c>
      <c r="B1522">
        <f t="shared" si="48"/>
        <v>0</v>
      </c>
      <c r="C1522" t="s">
        <v>2213</v>
      </c>
    </row>
    <row r="1523" spans="1:3" x14ac:dyDescent="0.25">
      <c r="A1523">
        <f t="shared" si="47"/>
        <v>0</v>
      </c>
      <c r="B1523">
        <f t="shared" si="48"/>
        <v>0</v>
      </c>
      <c r="C1523" t="s">
        <v>1171</v>
      </c>
    </row>
    <row r="1524" spans="1:3" x14ac:dyDescent="0.25">
      <c r="A1524">
        <f t="shared" si="47"/>
        <v>0</v>
      </c>
      <c r="B1524">
        <f t="shared" si="48"/>
        <v>0</v>
      </c>
      <c r="C1524" t="s">
        <v>1798</v>
      </c>
    </row>
    <row r="1525" spans="1:3" x14ac:dyDescent="0.25">
      <c r="A1525">
        <f t="shared" si="47"/>
        <v>0</v>
      </c>
      <c r="B1525">
        <f t="shared" si="48"/>
        <v>0</v>
      </c>
      <c r="C1525" t="s">
        <v>1648</v>
      </c>
    </row>
    <row r="1526" spans="1:3" x14ac:dyDescent="0.25">
      <c r="A1526">
        <f t="shared" si="47"/>
        <v>0</v>
      </c>
      <c r="B1526">
        <f t="shared" si="48"/>
        <v>0</v>
      </c>
      <c r="C1526" t="s">
        <v>2511</v>
      </c>
    </row>
    <row r="1527" spans="1:3" x14ac:dyDescent="0.25">
      <c r="A1527">
        <f t="shared" si="47"/>
        <v>0</v>
      </c>
      <c r="B1527">
        <f t="shared" si="48"/>
        <v>0</v>
      </c>
      <c r="C1527" t="s">
        <v>1518</v>
      </c>
    </row>
    <row r="1528" spans="1:3" x14ac:dyDescent="0.25">
      <c r="A1528">
        <f t="shared" si="47"/>
        <v>0</v>
      </c>
      <c r="B1528">
        <f t="shared" si="48"/>
        <v>0</v>
      </c>
      <c r="C1528" t="s">
        <v>180</v>
      </c>
    </row>
    <row r="1529" spans="1:3" x14ac:dyDescent="0.25">
      <c r="A1529">
        <f t="shared" si="47"/>
        <v>0</v>
      </c>
      <c r="B1529">
        <f t="shared" si="48"/>
        <v>0</v>
      </c>
      <c r="C1529" t="s">
        <v>1721</v>
      </c>
    </row>
    <row r="1530" spans="1:3" x14ac:dyDescent="0.25">
      <c r="A1530">
        <f t="shared" si="47"/>
        <v>0</v>
      </c>
      <c r="B1530">
        <f t="shared" si="48"/>
        <v>0</v>
      </c>
      <c r="C1530" t="s">
        <v>596</v>
      </c>
    </row>
    <row r="1531" spans="1:3" x14ac:dyDescent="0.25">
      <c r="A1531">
        <f t="shared" si="47"/>
        <v>0</v>
      </c>
      <c r="B1531">
        <f t="shared" si="48"/>
        <v>0</v>
      </c>
      <c r="C1531" t="s">
        <v>3031</v>
      </c>
    </row>
    <row r="1532" spans="1:3" x14ac:dyDescent="0.25">
      <c r="A1532">
        <f t="shared" si="47"/>
        <v>0</v>
      </c>
      <c r="B1532">
        <f t="shared" si="48"/>
        <v>0</v>
      </c>
      <c r="C1532" t="s">
        <v>2945</v>
      </c>
    </row>
    <row r="1533" spans="1:3" x14ac:dyDescent="0.25">
      <c r="A1533">
        <f t="shared" si="47"/>
        <v>0</v>
      </c>
      <c r="B1533">
        <f t="shared" si="48"/>
        <v>0</v>
      </c>
      <c r="C1533" t="s">
        <v>1799</v>
      </c>
    </row>
    <row r="1534" spans="1:3" x14ac:dyDescent="0.25">
      <c r="A1534">
        <f t="shared" si="47"/>
        <v>0</v>
      </c>
      <c r="B1534">
        <f t="shared" si="48"/>
        <v>0</v>
      </c>
      <c r="C1534" t="s">
        <v>2885</v>
      </c>
    </row>
    <row r="1535" spans="1:3" x14ac:dyDescent="0.25">
      <c r="A1535">
        <f t="shared" si="47"/>
        <v>0</v>
      </c>
      <c r="B1535">
        <f t="shared" si="48"/>
        <v>0</v>
      </c>
      <c r="C1535" t="s">
        <v>497</v>
      </c>
    </row>
    <row r="1536" spans="1:3" x14ac:dyDescent="0.25">
      <c r="A1536">
        <f t="shared" si="47"/>
        <v>0</v>
      </c>
      <c r="B1536">
        <f t="shared" si="48"/>
        <v>0</v>
      </c>
      <c r="C1536" t="s">
        <v>2266</v>
      </c>
    </row>
    <row r="1537" spans="1:3" x14ac:dyDescent="0.25">
      <c r="A1537">
        <f t="shared" si="47"/>
        <v>0</v>
      </c>
      <c r="B1537">
        <f t="shared" si="48"/>
        <v>0</v>
      </c>
      <c r="C1537" t="s">
        <v>1722</v>
      </c>
    </row>
    <row r="1538" spans="1:3" x14ac:dyDescent="0.25">
      <c r="A1538">
        <f t="shared" si="47"/>
        <v>0</v>
      </c>
      <c r="B1538">
        <f t="shared" si="48"/>
        <v>0</v>
      </c>
      <c r="C1538" t="s">
        <v>2017</v>
      </c>
    </row>
    <row r="1539" spans="1:3" x14ac:dyDescent="0.25">
      <c r="A1539">
        <f t="shared" si="47"/>
        <v>0</v>
      </c>
      <c r="B1539">
        <f t="shared" si="48"/>
        <v>1</v>
      </c>
      <c r="C1539" t="s">
        <v>315</v>
      </c>
    </row>
    <row r="1540" spans="1:3" x14ac:dyDescent="0.25">
      <c r="A1540">
        <f t="shared" ref="A1540:A1603" si="49">COUNTIF(F:F,C1540)</f>
        <v>0</v>
      </c>
      <c r="B1540">
        <f t="shared" si="48"/>
        <v>0</v>
      </c>
      <c r="C1540" t="s">
        <v>2512</v>
      </c>
    </row>
    <row r="1541" spans="1:3" x14ac:dyDescent="0.25">
      <c r="A1541">
        <f t="shared" si="49"/>
        <v>0</v>
      </c>
      <c r="B1541">
        <f t="shared" si="48"/>
        <v>0</v>
      </c>
      <c r="C1541" t="s">
        <v>3032</v>
      </c>
    </row>
    <row r="1542" spans="1:3" x14ac:dyDescent="0.25">
      <c r="A1542">
        <f t="shared" si="49"/>
        <v>0</v>
      </c>
      <c r="B1542">
        <f t="shared" ref="B1542:B1605" si="50">COUNTIF(D:D,C1542)</f>
        <v>0</v>
      </c>
      <c r="C1542" t="s">
        <v>2214</v>
      </c>
    </row>
    <row r="1543" spans="1:3" x14ac:dyDescent="0.25">
      <c r="A1543">
        <f t="shared" si="49"/>
        <v>0</v>
      </c>
      <c r="B1543">
        <f t="shared" si="50"/>
        <v>0</v>
      </c>
      <c r="C1543" t="s">
        <v>1543</v>
      </c>
    </row>
    <row r="1544" spans="1:3" x14ac:dyDescent="0.25">
      <c r="A1544">
        <f t="shared" si="49"/>
        <v>0</v>
      </c>
      <c r="B1544">
        <f t="shared" si="50"/>
        <v>0</v>
      </c>
      <c r="C1544" t="s">
        <v>1649</v>
      </c>
    </row>
    <row r="1545" spans="1:3" x14ac:dyDescent="0.25">
      <c r="A1545">
        <f t="shared" si="49"/>
        <v>0</v>
      </c>
      <c r="B1545">
        <f t="shared" si="50"/>
        <v>0</v>
      </c>
      <c r="C1545" t="s">
        <v>1253</v>
      </c>
    </row>
    <row r="1546" spans="1:3" x14ac:dyDescent="0.25">
      <c r="A1546">
        <f t="shared" si="49"/>
        <v>0</v>
      </c>
      <c r="B1546">
        <f t="shared" si="50"/>
        <v>0</v>
      </c>
      <c r="C1546" t="s">
        <v>676</v>
      </c>
    </row>
    <row r="1547" spans="1:3" x14ac:dyDescent="0.25">
      <c r="A1547">
        <f t="shared" si="49"/>
        <v>0</v>
      </c>
      <c r="B1547">
        <f t="shared" si="50"/>
        <v>0</v>
      </c>
      <c r="C1547" t="s">
        <v>597</v>
      </c>
    </row>
    <row r="1548" spans="1:3" x14ac:dyDescent="0.25">
      <c r="A1548">
        <f t="shared" si="49"/>
        <v>0</v>
      </c>
      <c r="B1548">
        <f t="shared" si="50"/>
        <v>0</v>
      </c>
      <c r="C1548" t="s">
        <v>2267</v>
      </c>
    </row>
    <row r="1549" spans="1:3" x14ac:dyDescent="0.25">
      <c r="A1549">
        <f t="shared" si="49"/>
        <v>0</v>
      </c>
      <c r="B1549">
        <f t="shared" si="50"/>
        <v>0</v>
      </c>
      <c r="C1549" t="s">
        <v>1583</v>
      </c>
    </row>
    <row r="1550" spans="1:3" x14ac:dyDescent="0.25">
      <c r="A1550">
        <f t="shared" si="49"/>
        <v>0</v>
      </c>
      <c r="B1550">
        <f t="shared" si="50"/>
        <v>0</v>
      </c>
      <c r="C1550" t="s">
        <v>2946</v>
      </c>
    </row>
    <row r="1551" spans="1:3" x14ac:dyDescent="0.25">
      <c r="A1551">
        <f t="shared" si="49"/>
        <v>0</v>
      </c>
      <c r="B1551">
        <f t="shared" si="50"/>
        <v>0</v>
      </c>
      <c r="C1551" t="s">
        <v>311</v>
      </c>
    </row>
    <row r="1552" spans="1:3" x14ac:dyDescent="0.25">
      <c r="A1552">
        <f t="shared" si="49"/>
        <v>0</v>
      </c>
      <c r="B1552">
        <f t="shared" si="50"/>
        <v>0</v>
      </c>
      <c r="C1552" t="s">
        <v>2268</v>
      </c>
    </row>
    <row r="1553" spans="1:3" x14ac:dyDescent="0.25">
      <c r="A1553">
        <f t="shared" si="49"/>
        <v>0</v>
      </c>
      <c r="B1553">
        <f t="shared" si="50"/>
        <v>0</v>
      </c>
      <c r="C1553" t="s">
        <v>2947</v>
      </c>
    </row>
    <row r="1554" spans="1:3" x14ac:dyDescent="0.25">
      <c r="A1554">
        <f t="shared" si="49"/>
        <v>0</v>
      </c>
      <c r="B1554">
        <f t="shared" si="50"/>
        <v>0</v>
      </c>
      <c r="C1554" t="s">
        <v>835</v>
      </c>
    </row>
    <row r="1555" spans="1:3" x14ac:dyDescent="0.25">
      <c r="A1555">
        <f t="shared" si="49"/>
        <v>0</v>
      </c>
      <c r="B1555">
        <f t="shared" si="50"/>
        <v>0</v>
      </c>
      <c r="C1555" t="s">
        <v>1723</v>
      </c>
    </row>
    <row r="1556" spans="1:3" x14ac:dyDescent="0.25">
      <c r="A1556">
        <f t="shared" si="49"/>
        <v>0</v>
      </c>
      <c r="B1556">
        <f t="shared" si="50"/>
        <v>0</v>
      </c>
      <c r="C1556" t="s">
        <v>464</v>
      </c>
    </row>
    <row r="1557" spans="1:3" x14ac:dyDescent="0.25">
      <c r="A1557">
        <f t="shared" si="49"/>
        <v>0</v>
      </c>
      <c r="B1557">
        <f t="shared" si="50"/>
        <v>0</v>
      </c>
      <c r="C1557" t="s">
        <v>2736</v>
      </c>
    </row>
    <row r="1558" spans="1:3" x14ac:dyDescent="0.25">
      <c r="A1558">
        <f t="shared" si="49"/>
        <v>0</v>
      </c>
      <c r="B1558">
        <f t="shared" si="50"/>
        <v>0</v>
      </c>
      <c r="C1558" t="s">
        <v>1254</v>
      </c>
    </row>
    <row r="1559" spans="1:3" x14ac:dyDescent="0.25">
      <c r="A1559">
        <f t="shared" si="49"/>
        <v>0</v>
      </c>
      <c r="B1559">
        <f t="shared" si="50"/>
        <v>0</v>
      </c>
      <c r="C1559" t="s">
        <v>3115</v>
      </c>
    </row>
    <row r="1560" spans="1:3" x14ac:dyDescent="0.25">
      <c r="A1560">
        <f t="shared" si="49"/>
        <v>0</v>
      </c>
      <c r="B1560">
        <f t="shared" si="50"/>
        <v>0</v>
      </c>
      <c r="C1560" t="s">
        <v>3116</v>
      </c>
    </row>
    <row r="1561" spans="1:3" x14ac:dyDescent="0.25">
      <c r="A1561">
        <f t="shared" si="49"/>
        <v>0</v>
      </c>
      <c r="B1561">
        <f t="shared" si="50"/>
        <v>0</v>
      </c>
      <c r="C1561" t="s">
        <v>1851</v>
      </c>
    </row>
    <row r="1562" spans="1:3" x14ac:dyDescent="0.25">
      <c r="A1562">
        <f t="shared" si="49"/>
        <v>0</v>
      </c>
      <c r="B1562">
        <f t="shared" si="50"/>
        <v>0</v>
      </c>
      <c r="C1562" t="s">
        <v>1851</v>
      </c>
    </row>
    <row r="1563" spans="1:3" x14ac:dyDescent="0.25">
      <c r="A1563">
        <f t="shared" si="49"/>
        <v>0</v>
      </c>
      <c r="B1563">
        <f t="shared" si="50"/>
        <v>0</v>
      </c>
      <c r="C1563" t="s">
        <v>1924</v>
      </c>
    </row>
    <row r="1564" spans="1:3" x14ac:dyDescent="0.25">
      <c r="A1564">
        <f t="shared" si="49"/>
        <v>0</v>
      </c>
      <c r="B1564">
        <f t="shared" si="50"/>
        <v>0</v>
      </c>
      <c r="C1564" t="s">
        <v>2473</v>
      </c>
    </row>
    <row r="1565" spans="1:3" x14ac:dyDescent="0.25">
      <c r="A1565">
        <f t="shared" si="49"/>
        <v>0</v>
      </c>
      <c r="B1565">
        <f t="shared" si="50"/>
        <v>0</v>
      </c>
      <c r="C1565" t="s">
        <v>1172</v>
      </c>
    </row>
    <row r="1566" spans="1:3" x14ac:dyDescent="0.25">
      <c r="A1566">
        <f t="shared" si="49"/>
        <v>0</v>
      </c>
      <c r="B1566">
        <f t="shared" si="50"/>
        <v>0</v>
      </c>
      <c r="C1566" t="s">
        <v>1472</v>
      </c>
    </row>
    <row r="1567" spans="1:3" x14ac:dyDescent="0.25">
      <c r="A1567">
        <f t="shared" si="49"/>
        <v>0</v>
      </c>
      <c r="B1567">
        <f t="shared" si="50"/>
        <v>0</v>
      </c>
      <c r="C1567" t="s">
        <v>2513</v>
      </c>
    </row>
    <row r="1568" spans="1:3" x14ac:dyDescent="0.25">
      <c r="A1568">
        <f t="shared" si="49"/>
        <v>0</v>
      </c>
      <c r="B1568">
        <f t="shared" si="50"/>
        <v>0</v>
      </c>
      <c r="C1568" t="s">
        <v>1325</v>
      </c>
    </row>
    <row r="1569" spans="1:3" x14ac:dyDescent="0.25">
      <c r="A1569">
        <f t="shared" si="49"/>
        <v>0</v>
      </c>
      <c r="B1569">
        <f t="shared" si="50"/>
        <v>0</v>
      </c>
      <c r="C1569" t="s">
        <v>182</v>
      </c>
    </row>
    <row r="1570" spans="1:3" x14ac:dyDescent="0.25">
      <c r="A1570">
        <f t="shared" si="49"/>
        <v>0</v>
      </c>
      <c r="B1570">
        <f t="shared" si="50"/>
        <v>0</v>
      </c>
      <c r="C1570" t="s">
        <v>1049</v>
      </c>
    </row>
    <row r="1571" spans="1:3" x14ac:dyDescent="0.25">
      <c r="A1571">
        <f t="shared" si="49"/>
        <v>0</v>
      </c>
      <c r="B1571">
        <f t="shared" si="50"/>
        <v>0</v>
      </c>
      <c r="C1571" t="s">
        <v>1650</v>
      </c>
    </row>
    <row r="1572" spans="1:3" x14ac:dyDescent="0.25">
      <c r="A1572">
        <f t="shared" si="49"/>
        <v>0</v>
      </c>
      <c r="B1572">
        <f t="shared" si="50"/>
        <v>0</v>
      </c>
      <c r="C1572" t="s">
        <v>513</v>
      </c>
    </row>
    <row r="1573" spans="1:3" x14ac:dyDescent="0.25">
      <c r="A1573">
        <f t="shared" si="49"/>
        <v>0</v>
      </c>
      <c r="B1573">
        <f t="shared" si="50"/>
        <v>0</v>
      </c>
      <c r="C1573" t="s">
        <v>1379</v>
      </c>
    </row>
    <row r="1574" spans="1:3" x14ac:dyDescent="0.25">
      <c r="A1574">
        <f t="shared" si="49"/>
        <v>0</v>
      </c>
      <c r="B1574">
        <f t="shared" si="50"/>
        <v>0</v>
      </c>
      <c r="C1574" t="s">
        <v>301</v>
      </c>
    </row>
    <row r="1575" spans="1:3" x14ac:dyDescent="0.25">
      <c r="A1575">
        <f t="shared" si="49"/>
        <v>0</v>
      </c>
      <c r="B1575">
        <f t="shared" si="50"/>
        <v>0</v>
      </c>
      <c r="C1575" t="s">
        <v>3170</v>
      </c>
    </row>
    <row r="1576" spans="1:3" x14ac:dyDescent="0.25">
      <c r="A1576">
        <f t="shared" si="49"/>
        <v>0</v>
      </c>
      <c r="B1576">
        <f t="shared" si="50"/>
        <v>0</v>
      </c>
      <c r="C1576" t="s">
        <v>623</v>
      </c>
    </row>
    <row r="1577" spans="1:3" x14ac:dyDescent="0.25">
      <c r="A1577">
        <f t="shared" si="49"/>
        <v>0</v>
      </c>
      <c r="B1577">
        <f t="shared" si="50"/>
        <v>0</v>
      </c>
      <c r="C1577" t="s">
        <v>2795</v>
      </c>
    </row>
    <row r="1578" spans="1:3" x14ac:dyDescent="0.25">
      <c r="A1578">
        <f t="shared" si="49"/>
        <v>0</v>
      </c>
      <c r="B1578">
        <f t="shared" si="50"/>
        <v>0</v>
      </c>
      <c r="C1578" t="s">
        <v>2325</v>
      </c>
    </row>
    <row r="1579" spans="1:3" x14ac:dyDescent="0.25">
      <c r="A1579">
        <f t="shared" si="49"/>
        <v>0</v>
      </c>
      <c r="B1579">
        <f t="shared" si="50"/>
        <v>0</v>
      </c>
      <c r="C1579" t="s">
        <v>1173</v>
      </c>
    </row>
    <row r="1580" spans="1:3" x14ac:dyDescent="0.25">
      <c r="A1580">
        <f t="shared" si="49"/>
        <v>0</v>
      </c>
      <c r="B1580">
        <f t="shared" si="50"/>
        <v>0</v>
      </c>
      <c r="C1580" t="s">
        <v>1017</v>
      </c>
    </row>
    <row r="1581" spans="1:3" x14ac:dyDescent="0.25">
      <c r="A1581">
        <f t="shared" si="49"/>
        <v>0</v>
      </c>
      <c r="B1581">
        <f t="shared" si="50"/>
        <v>0</v>
      </c>
      <c r="C1581" t="s">
        <v>1473</v>
      </c>
    </row>
    <row r="1582" spans="1:3" x14ac:dyDescent="0.25">
      <c r="A1582">
        <f t="shared" si="49"/>
        <v>0</v>
      </c>
      <c r="B1582">
        <f t="shared" si="50"/>
        <v>0</v>
      </c>
      <c r="C1582" t="s">
        <v>2474</v>
      </c>
    </row>
    <row r="1583" spans="1:3" x14ac:dyDescent="0.25">
      <c r="A1583">
        <f t="shared" si="49"/>
        <v>0</v>
      </c>
      <c r="B1583">
        <f t="shared" si="50"/>
        <v>0</v>
      </c>
      <c r="C1583" t="s">
        <v>454</v>
      </c>
    </row>
    <row r="1584" spans="1:3" x14ac:dyDescent="0.25">
      <c r="A1584">
        <f t="shared" si="49"/>
        <v>0</v>
      </c>
      <c r="B1584">
        <f t="shared" si="50"/>
        <v>0</v>
      </c>
      <c r="C1584" t="s">
        <v>2554</v>
      </c>
    </row>
    <row r="1585" spans="1:3" x14ac:dyDescent="0.25">
      <c r="A1585">
        <f t="shared" si="49"/>
        <v>0</v>
      </c>
      <c r="B1585">
        <f t="shared" si="50"/>
        <v>0</v>
      </c>
      <c r="C1585" t="s">
        <v>1418</v>
      </c>
    </row>
    <row r="1586" spans="1:3" x14ac:dyDescent="0.25">
      <c r="A1586">
        <f t="shared" si="49"/>
        <v>0</v>
      </c>
      <c r="B1586">
        <f t="shared" si="50"/>
        <v>0</v>
      </c>
      <c r="C1586" t="s">
        <v>2886</v>
      </c>
    </row>
    <row r="1587" spans="1:3" x14ac:dyDescent="0.25">
      <c r="A1587">
        <f t="shared" si="49"/>
        <v>0</v>
      </c>
      <c r="B1587">
        <f t="shared" si="50"/>
        <v>0</v>
      </c>
      <c r="C1587" t="s">
        <v>564</v>
      </c>
    </row>
    <row r="1588" spans="1:3" x14ac:dyDescent="0.25">
      <c r="A1588">
        <f t="shared" si="49"/>
        <v>0</v>
      </c>
      <c r="B1588">
        <f t="shared" si="50"/>
        <v>0</v>
      </c>
      <c r="C1588" t="s">
        <v>1854</v>
      </c>
    </row>
    <row r="1589" spans="1:3" x14ac:dyDescent="0.25">
      <c r="A1589">
        <f t="shared" si="49"/>
        <v>0</v>
      </c>
      <c r="B1589">
        <f t="shared" si="50"/>
        <v>0</v>
      </c>
      <c r="C1589" t="s">
        <v>1816</v>
      </c>
    </row>
    <row r="1590" spans="1:3" x14ac:dyDescent="0.25">
      <c r="A1590">
        <f t="shared" si="49"/>
        <v>0</v>
      </c>
      <c r="B1590">
        <f t="shared" si="50"/>
        <v>0</v>
      </c>
      <c r="C1590" t="s">
        <v>3117</v>
      </c>
    </row>
    <row r="1591" spans="1:3" x14ac:dyDescent="0.25">
      <c r="A1591">
        <f t="shared" si="49"/>
        <v>0</v>
      </c>
      <c r="B1591">
        <f t="shared" si="50"/>
        <v>0</v>
      </c>
      <c r="C1591" t="s">
        <v>2326</v>
      </c>
    </row>
    <row r="1592" spans="1:3" x14ac:dyDescent="0.25">
      <c r="A1592">
        <f t="shared" si="49"/>
        <v>0</v>
      </c>
      <c r="B1592">
        <f t="shared" si="50"/>
        <v>0</v>
      </c>
      <c r="C1592" t="s">
        <v>1050</v>
      </c>
    </row>
    <row r="1593" spans="1:3" x14ac:dyDescent="0.25">
      <c r="A1593">
        <f t="shared" si="49"/>
        <v>0</v>
      </c>
      <c r="B1593">
        <f t="shared" si="50"/>
        <v>0</v>
      </c>
      <c r="C1593" t="s">
        <v>864</v>
      </c>
    </row>
    <row r="1594" spans="1:3" x14ac:dyDescent="0.25">
      <c r="A1594">
        <f t="shared" si="49"/>
        <v>0</v>
      </c>
      <c r="B1594">
        <f t="shared" si="50"/>
        <v>0</v>
      </c>
      <c r="C1594" t="s">
        <v>864</v>
      </c>
    </row>
    <row r="1595" spans="1:3" x14ac:dyDescent="0.25">
      <c r="A1595">
        <f t="shared" si="49"/>
        <v>0</v>
      </c>
      <c r="B1595">
        <f t="shared" si="50"/>
        <v>0</v>
      </c>
      <c r="C1595" t="s">
        <v>1174</v>
      </c>
    </row>
    <row r="1596" spans="1:3" x14ac:dyDescent="0.25">
      <c r="A1596">
        <f t="shared" si="49"/>
        <v>0</v>
      </c>
      <c r="B1596">
        <f t="shared" si="50"/>
        <v>0</v>
      </c>
      <c r="C1596" t="s">
        <v>2692</v>
      </c>
    </row>
    <row r="1597" spans="1:3" x14ac:dyDescent="0.25">
      <c r="A1597">
        <f t="shared" si="49"/>
        <v>0</v>
      </c>
      <c r="B1597">
        <f t="shared" si="50"/>
        <v>0</v>
      </c>
      <c r="C1597" t="s">
        <v>2948</v>
      </c>
    </row>
    <row r="1598" spans="1:3" x14ac:dyDescent="0.25">
      <c r="A1598">
        <f t="shared" si="49"/>
        <v>0</v>
      </c>
      <c r="B1598">
        <f t="shared" si="50"/>
        <v>0</v>
      </c>
      <c r="C1598" t="s">
        <v>598</v>
      </c>
    </row>
    <row r="1599" spans="1:3" x14ac:dyDescent="0.25">
      <c r="A1599">
        <f t="shared" si="49"/>
        <v>0</v>
      </c>
      <c r="B1599">
        <f t="shared" si="50"/>
        <v>0</v>
      </c>
      <c r="C1599" t="s">
        <v>3118</v>
      </c>
    </row>
    <row r="1600" spans="1:3" x14ac:dyDescent="0.25">
      <c r="A1600">
        <f t="shared" si="49"/>
        <v>0</v>
      </c>
      <c r="B1600">
        <f t="shared" si="50"/>
        <v>0</v>
      </c>
      <c r="C1600" t="s">
        <v>3119</v>
      </c>
    </row>
    <row r="1601" spans="1:3" x14ac:dyDescent="0.25">
      <c r="A1601">
        <f t="shared" si="49"/>
        <v>0</v>
      </c>
      <c r="B1601">
        <f t="shared" si="50"/>
        <v>0</v>
      </c>
      <c r="C1601" t="s">
        <v>3033</v>
      </c>
    </row>
    <row r="1602" spans="1:3" x14ac:dyDescent="0.25">
      <c r="A1602">
        <f t="shared" si="49"/>
        <v>0</v>
      </c>
      <c r="B1602">
        <f t="shared" si="50"/>
        <v>0</v>
      </c>
      <c r="C1602" t="s">
        <v>3034</v>
      </c>
    </row>
    <row r="1603" spans="1:3" x14ac:dyDescent="0.25">
      <c r="A1603">
        <f t="shared" si="49"/>
        <v>0</v>
      </c>
      <c r="B1603">
        <f t="shared" si="50"/>
        <v>0</v>
      </c>
      <c r="C1603" t="s">
        <v>3120</v>
      </c>
    </row>
    <row r="1604" spans="1:3" x14ac:dyDescent="0.25">
      <c r="A1604">
        <f t="shared" ref="A1604:A1667" si="51">COUNTIF(F:F,C1604)</f>
        <v>0</v>
      </c>
      <c r="B1604">
        <f t="shared" si="50"/>
        <v>0</v>
      </c>
      <c r="C1604" t="s">
        <v>3035</v>
      </c>
    </row>
    <row r="1605" spans="1:3" x14ac:dyDescent="0.25">
      <c r="A1605">
        <f t="shared" si="51"/>
        <v>0</v>
      </c>
      <c r="B1605">
        <f t="shared" si="50"/>
        <v>0</v>
      </c>
      <c r="C1605" t="s">
        <v>2887</v>
      </c>
    </row>
    <row r="1606" spans="1:3" x14ac:dyDescent="0.25">
      <c r="A1606">
        <f t="shared" si="51"/>
        <v>0</v>
      </c>
      <c r="B1606">
        <f t="shared" ref="B1606:B1669" si="52">COUNTIF(D:D,C1606)</f>
        <v>0</v>
      </c>
      <c r="C1606" t="s">
        <v>362</v>
      </c>
    </row>
    <row r="1607" spans="1:3" x14ac:dyDescent="0.25">
      <c r="A1607">
        <f t="shared" si="51"/>
        <v>0</v>
      </c>
      <c r="B1607">
        <f t="shared" si="52"/>
        <v>0</v>
      </c>
      <c r="C1607" t="s">
        <v>317</v>
      </c>
    </row>
    <row r="1608" spans="1:3" x14ac:dyDescent="0.25">
      <c r="A1608">
        <f t="shared" si="51"/>
        <v>0</v>
      </c>
      <c r="B1608">
        <f t="shared" si="52"/>
        <v>0</v>
      </c>
      <c r="C1608" t="s">
        <v>599</v>
      </c>
    </row>
    <row r="1609" spans="1:3" x14ac:dyDescent="0.25">
      <c r="A1609">
        <f t="shared" si="51"/>
        <v>0</v>
      </c>
      <c r="B1609">
        <f t="shared" si="52"/>
        <v>0</v>
      </c>
      <c r="C1609" t="s">
        <v>3121</v>
      </c>
    </row>
    <row r="1610" spans="1:3" x14ac:dyDescent="0.25">
      <c r="A1610">
        <f t="shared" si="51"/>
        <v>0</v>
      </c>
      <c r="B1610">
        <f t="shared" si="52"/>
        <v>0</v>
      </c>
      <c r="C1610" t="s">
        <v>613</v>
      </c>
    </row>
    <row r="1611" spans="1:3" x14ac:dyDescent="0.25">
      <c r="A1611">
        <f t="shared" si="51"/>
        <v>0</v>
      </c>
      <c r="B1611">
        <f t="shared" si="52"/>
        <v>0</v>
      </c>
      <c r="C1611" t="s">
        <v>579</v>
      </c>
    </row>
    <row r="1612" spans="1:3" x14ac:dyDescent="0.25">
      <c r="A1612">
        <f t="shared" si="51"/>
        <v>0</v>
      </c>
      <c r="B1612">
        <f t="shared" si="52"/>
        <v>0</v>
      </c>
      <c r="C1612" t="s">
        <v>198</v>
      </c>
    </row>
    <row r="1613" spans="1:3" x14ac:dyDescent="0.25">
      <c r="A1613">
        <f t="shared" si="51"/>
        <v>0</v>
      </c>
      <c r="B1613">
        <f t="shared" si="52"/>
        <v>0</v>
      </c>
      <c r="C1613" t="s">
        <v>1584</v>
      </c>
    </row>
    <row r="1614" spans="1:3" x14ac:dyDescent="0.25">
      <c r="A1614">
        <f t="shared" si="51"/>
        <v>0</v>
      </c>
      <c r="B1614">
        <f t="shared" si="52"/>
        <v>0</v>
      </c>
      <c r="C1614" t="s">
        <v>2088</v>
      </c>
    </row>
    <row r="1615" spans="1:3" x14ac:dyDescent="0.25">
      <c r="A1615">
        <f t="shared" si="51"/>
        <v>0</v>
      </c>
      <c r="B1615">
        <f t="shared" si="52"/>
        <v>0</v>
      </c>
      <c r="C1615" t="s">
        <v>969</v>
      </c>
    </row>
    <row r="1616" spans="1:3" x14ac:dyDescent="0.25">
      <c r="A1616">
        <f t="shared" si="51"/>
        <v>0</v>
      </c>
      <c r="B1616">
        <f t="shared" si="52"/>
        <v>0</v>
      </c>
      <c r="C1616" t="s">
        <v>1255</v>
      </c>
    </row>
    <row r="1617" spans="1:3" x14ac:dyDescent="0.25">
      <c r="A1617">
        <f t="shared" si="51"/>
        <v>0</v>
      </c>
      <c r="B1617">
        <f t="shared" si="52"/>
        <v>0</v>
      </c>
      <c r="C1617" t="s">
        <v>2018</v>
      </c>
    </row>
    <row r="1618" spans="1:3" x14ac:dyDescent="0.25">
      <c r="A1618">
        <f t="shared" si="51"/>
        <v>0</v>
      </c>
      <c r="B1618">
        <f t="shared" si="52"/>
        <v>0</v>
      </c>
      <c r="C1618" t="s">
        <v>1419</v>
      </c>
    </row>
    <row r="1619" spans="1:3" x14ac:dyDescent="0.25">
      <c r="A1619">
        <f t="shared" si="51"/>
        <v>0</v>
      </c>
      <c r="B1619">
        <f t="shared" si="52"/>
        <v>0</v>
      </c>
      <c r="C1619" t="s">
        <v>1925</v>
      </c>
    </row>
    <row r="1620" spans="1:3" x14ac:dyDescent="0.25">
      <c r="A1620">
        <f t="shared" si="51"/>
        <v>0</v>
      </c>
      <c r="B1620">
        <f t="shared" si="52"/>
        <v>0</v>
      </c>
      <c r="C1620" t="s">
        <v>2089</v>
      </c>
    </row>
    <row r="1621" spans="1:3" x14ac:dyDescent="0.25">
      <c r="A1621">
        <f t="shared" si="51"/>
        <v>0</v>
      </c>
      <c r="B1621">
        <f t="shared" si="52"/>
        <v>0</v>
      </c>
      <c r="C1621" t="s">
        <v>2949</v>
      </c>
    </row>
    <row r="1622" spans="1:3" x14ac:dyDescent="0.25">
      <c r="A1622">
        <f t="shared" si="51"/>
        <v>0</v>
      </c>
      <c r="B1622">
        <f t="shared" si="52"/>
        <v>0</v>
      </c>
      <c r="C1622" t="s">
        <v>1926</v>
      </c>
    </row>
    <row r="1623" spans="1:3" x14ac:dyDescent="0.25">
      <c r="A1623">
        <f t="shared" si="51"/>
        <v>0</v>
      </c>
      <c r="B1623">
        <f t="shared" si="52"/>
        <v>0</v>
      </c>
      <c r="C1623" t="s">
        <v>1474</v>
      </c>
    </row>
    <row r="1624" spans="1:3" x14ac:dyDescent="0.25">
      <c r="A1624">
        <f t="shared" si="51"/>
        <v>0</v>
      </c>
      <c r="B1624">
        <f t="shared" si="52"/>
        <v>0</v>
      </c>
      <c r="C1624" t="s">
        <v>1117</v>
      </c>
    </row>
    <row r="1625" spans="1:3" x14ac:dyDescent="0.25">
      <c r="A1625">
        <f t="shared" si="51"/>
        <v>0</v>
      </c>
      <c r="B1625">
        <f t="shared" si="52"/>
        <v>0</v>
      </c>
      <c r="C1625" t="s">
        <v>3036</v>
      </c>
    </row>
    <row r="1626" spans="1:3" x14ac:dyDescent="0.25">
      <c r="A1626">
        <f t="shared" si="51"/>
        <v>0</v>
      </c>
      <c r="B1626">
        <f t="shared" si="52"/>
        <v>0</v>
      </c>
      <c r="C1626" t="s">
        <v>2620</v>
      </c>
    </row>
    <row r="1627" spans="1:3" x14ac:dyDescent="0.25">
      <c r="A1627">
        <f t="shared" si="51"/>
        <v>0</v>
      </c>
      <c r="B1627">
        <f t="shared" si="52"/>
        <v>0</v>
      </c>
      <c r="C1627" t="s">
        <v>3037</v>
      </c>
    </row>
    <row r="1628" spans="1:3" x14ac:dyDescent="0.25">
      <c r="A1628">
        <f t="shared" si="51"/>
        <v>0</v>
      </c>
      <c r="B1628">
        <f t="shared" si="52"/>
        <v>0</v>
      </c>
      <c r="C1628" t="s">
        <v>1118</v>
      </c>
    </row>
    <row r="1629" spans="1:3" x14ac:dyDescent="0.25">
      <c r="A1629">
        <f t="shared" si="51"/>
        <v>0</v>
      </c>
      <c r="B1629">
        <f t="shared" si="52"/>
        <v>0</v>
      </c>
      <c r="C1629" t="s">
        <v>309</v>
      </c>
    </row>
    <row r="1630" spans="1:3" x14ac:dyDescent="0.25">
      <c r="A1630">
        <f t="shared" si="51"/>
        <v>0</v>
      </c>
      <c r="B1630">
        <f t="shared" si="52"/>
        <v>0</v>
      </c>
      <c r="C1630" t="s">
        <v>3122</v>
      </c>
    </row>
    <row r="1631" spans="1:3" x14ac:dyDescent="0.25">
      <c r="A1631">
        <f t="shared" si="51"/>
        <v>0</v>
      </c>
      <c r="B1631">
        <f t="shared" si="52"/>
        <v>0</v>
      </c>
      <c r="C1631" t="s">
        <v>3123</v>
      </c>
    </row>
    <row r="1632" spans="1:3" x14ac:dyDescent="0.25">
      <c r="A1632">
        <f t="shared" si="51"/>
        <v>0</v>
      </c>
      <c r="B1632">
        <f t="shared" si="52"/>
        <v>0</v>
      </c>
      <c r="C1632" t="s">
        <v>3171</v>
      </c>
    </row>
    <row r="1633" spans="1:3" x14ac:dyDescent="0.25">
      <c r="A1633">
        <f t="shared" si="51"/>
        <v>0</v>
      </c>
      <c r="B1633">
        <f t="shared" si="52"/>
        <v>0</v>
      </c>
      <c r="C1633" t="s">
        <v>1855</v>
      </c>
    </row>
    <row r="1634" spans="1:3" x14ac:dyDescent="0.25">
      <c r="A1634">
        <f t="shared" si="51"/>
        <v>0</v>
      </c>
      <c r="B1634">
        <f t="shared" si="52"/>
        <v>0</v>
      </c>
      <c r="C1634" t="s">
        <v>1544</v>
      </c>
    </row>
    <row r="1635" spans="1:3" x14ac:dyDescent="0.25">
      <c r="A1635">
        <f t="shared" si="51"/>
        <v>0</v>
      </c>
      <c r="B1635">
        <f t="shared" si="52"/>
        <v>0</v>
      </c>
      <c r="C1635" t="s">
        <v>2598</v>
      </c>
    </row>
    <row r="1636" spans="1:3" x14ac:dyDescent="0.25">
      <c r="A1636">
        <f t="shared" si="51"/>
        <v>0</v>
      </c>
      <c r="B1636">
        <f t="shared" si="52"/>
        <v>0</v>
      </c>
      <c r="C1636" t="s">
        <v>2514</v>
      </c>
    </row>
    <row r="1637" spans="1:3" x14ac:dyDescent="0.25">
      <c r="A1637">
        <f t="shared" si="51"/>
        <v>0</v>
      </c>
      <c r="B1637">
        <f t="shared" si="52"/>
        <v>0</v>
      </c>
      <c r="C1637" t="s">
        <v>1380</v>
      </c>
    </row>
    <row r="1638" spans="1:3" x14ac:dyDescent="0.25">
      <c r="A1638">
        <f t="shared" si="51"/>
        <v>0</v>
      </c>
      <c r="B1638">
        <f t="shared" si="52"/>
        <v>0</v>
      </c>
      <c r="C1638" t="s">
        <v>2989</v>
      </c>
    </row>
    <row r="1639" spans="1:3" x14ac:dyDescent="0.25">
      <c r="A1639">
        <f t="shared" si="51"/>
        <v>0</v>
      </c>
      <c r="B1639">
        <f t="shared" si="52"/>
        <v>0</v>
      </c>
      <c r="C1639" t="s">
        <v>1119</v>
      </c>
    </row>
    <row r="1640" spans="1:3" x14ac:dyDescent="0.25">
      <c r="A1640">
        <f t="shared" si="51"/>
        <v>0</v>
      </c>
      <c r="B1640">
        <f t="shared" si="52"/>
        <v>0</v>
      </c>
      <c r="C1640" t="s">
        <v>2215</v>
      </c>
    </row>
    <row r="1641" spans="1:3" x14ac:dyDescent="0.25">
      <c r="A1641">
        <f t="shared" si="51"/>
        <v>0</v>
      </c>
      <c r="B1641">
        <f t="shared" si="52"/>
        <v>0</v>
      </c>
      <c r="C1641" t="s">
        <v>2216</v>
      </c>
    </row>
    <row r="1642" spans="1:3" x14ac:dyDescent="0.25">
      <c r="A1642">
        <f t="shared" si="51"/>
        <v>0</v>
      </c>
      <c r="B1642">
        <f t="shared" si="52"/>
        <v>0</v>
      </c>
      <c r="C1642" t="s">
        <v>1475</v>
      </c>
    </row>
    <row r="1643" spans="1:3" x14ac:dyDescent="0.25">
      <c r="A1643">
        <f t="shared" si="51"/>
        <v>0</v>
      </c>
      <c r="B1643">
        <f t="shared" si="52"/>
        <v>0</v>
      </c>
      <c r="C1643" t="s">
        <v>929</v>
      </c>
    </row>
    <row r="1644" spans="1:3" x14ac:dyDescent="0.25">
      <c r="A1644">
        <f t="shared" si="51"/>
        <v>0</v>
      </c>
      <c r="B1644">
        <f t="shared" si="52"/>
        <v>0</v>
      </c>
      <c r="C1644" t="s">
        <v>1256</v>
      </c>
    </row>
    <row r="1645" spans="1:3" x14ac:dyDescent="0.25">
      <c r="A1645">
        <f t="shared" si="51"/>
        <v>0</v>
      </c>
      <c r="B1645">
        <f t="shared" si="52"/>
        <v>0</v>
      </c>
      <c r="C1645" t="s">
        <v>3124</v>
      </c>
    </row>
    <row r="1646" spans="1:3" x14ac:dyDescent="0.25">
      <c r="A1646">
        <f t="shared" si="51"/>
        <v>0</v>
      </c>
      <c r="B1646">
        <f t="shared" si="52"/>
        <v>0</v>
      </c>
      <c r="C1646" t="s">
        <v>488</v>
      </c>
    </row>
    <row r="1647" spans="1:3" x14ac:dyDescent="0.25">
      <c r="A1647">
        <f t="shared" si="51"/>
        <v>0</v>
      </c>
      <c r="B1647">
        <f t="shared" si="52"/>
        <v>0</v>
      </c>
      <c r="C1647" t="s">
        <v>1476</v>
      </c>
    </row>
    <row r="1648" spans="1:3" x14ac:dyDescent="0.25">
      <c r="A1648">
        <f t="shared" si="51"/>
        <v>0</v>
      </c>
      <c r="B1648">
        <f t="shared" si="52"/>
        <v>0</v>
      </c>
      <c r="C1648" t="s">
        <v>2090</v>
      </c>
    </row>
    <row r="1649" spans="1:3" x14ac:dyDescent="0.25">
      <c r="A1649">
        <f t="shared" si="51"/>
        <v>0</v>
      </c>
      <c r="B1649">
        <f t="shared" si="52"/>
        <v>0</v>
      </c>
      <c r="C1649" t="s">
        <v>2436</v>
      </c>
    </row>
    <row r="1650" spans="1:3" x14ac:dyDescent="0.25">
      <c r="A1650">
        <f t="shared" si="51"/>
        <v>0</v>
      </c>
      <c r="B1650">
        <f t="shared" si="52"/>
        <v>0</v>
      </c>
      <c r="C1650" t="s">
        <v>2475</v>
      </c>
    </row>
    <row r="1651" spans="1:3" x14ac:dyDescent="0.25">
      <c r="A1651">
        <f t="shared" si="51"/>
        <v>0</v>
      </c>
      <c r="B1651">
        <f t="shared" si="52"/>
        <v>0</v>
      </c>
      <c r="C1651" t="s">
        <v>3040</v>
      </c>
    </row>
    <row r="1652" spans="1:3" x14ac:dyDescent="0.25">
      <c r="A1652">
        <f t="shared" si="51"/>
        <v>0</v>
      </c>
      <c r="B1652">
        <f t="shared" si="52"/>
        <v>0</v>
      </c>
      <c r="C1652" t="s">
        <v>2153</v>
      </c>
    </row>
    <row r="1653" spans="1:3" x14ac:dyDescent="0.25">
      <c r="A1653">
        <f t="shared" si="51"/>
        <v>0</v>
      </c>
      <c r="B1653">
        <f t="shared" si="52"/>
        <v>0</v>
      </c>
      <c r="C1653" t="s">
        <v>2583</v>
      </c>
    </row>
    <row r="1654" spans="1:3" x14ac:dyDescent="0.25">
      <c r="A1654">
        <f t="shared" si="51"/>
        <v>0</v>
      </c>
      <c r="B1654">
        <f t="shared" si="52"/>
        <v>0</v>
      </c>
      <c r="C1654" t="s">
        <v>533</v>
      </c>
    </row>
    <row r="1655" spans="1:3" x14ac:dyDescent="0.25">
      <c r="A1655">
        <f t="shared" si="51"/>
        <v>0</v>
      </c>
      <c r="B1655">
        <f t="shared" si="52"/>
        <v>0</v>
      </c>
      <c r="C1655" t="s">
        <v>1817</v>
      </c>
    </row>
    <row r="1656" spans="1:3" x14ac:dyDescent="0.25">
      <c r="A1656">
        <f t="shared" si="51"/>
        <v>0</v>
      </c>
      <c r="B1656">
        <f t="shared" si="52"/>
        <v>0</v>
      </c>
      <c r="C1656" t="s">
        <v>2269</v>
      </c>
    </row>
    <row r="1657" spans="1:3" x14ac:dyDescent="0.25">
      <c r="A1657">
        <f t="shared" si="51"/>
        <v>0</v>
      </c>
      <c r="B1657">
        <f t="shared" si="52"/>
        <v>0</v>
      </c>
      <c r="C1657" t="s">
        <v>2154</v>
      </c>
    </row>
    <row r="1658" spans="1:3" x14ac:dyDescent="0.25">
      <c r="A1658">
        <f t="shared" si="51"/>
        <v>0</v>
      </c>
      <c r="B1658">
        <f t="shared" si="52"/>
        <v>0</v>
      </c>
      <c r="C1658" t="s">
        <v>2833</v>
      </c>
    </row>
    <row r="1659" spans="1:3" x14ac:dyDescent="0.25">
      <c r="A1659">
        <f t="shared" si="51"/>
        <v>0</v>
      </c>
      <c r="B1659">
        <f t="shared" si="52"/>
        <v>0</v>
      </c>
      <c r="C1659" t="s">
        <v>425</v>
      </c>
    </row>
    <row r="1660" spans="1:3" x14ac:dyDescent="0.25">
      <c r="A1660">
        <f t="shared" si="51"/>
        <v>0</v>
      </c>
      <c r="B1660">
        <f t="shared" si="52"/>
        <v>0</v>
      </c>
      <c r="C1660" t="s">
        <v>1651</v>
      </c>
    </row>
    <row r="1661" spans="1:3" x14ac:dyDescent="0.25">
      <c r="A1661">
        <f t="shared" si="51"/>
        <v>0</v>
      </c>
      <c r="B1661">
        <f t="shared" si="52"/>
        <v>0</v>
      </c>
      <c r="C1661" t="s">
        <v>970</v>
      </c>
    </row>
    <row r="1662" spans="1:3" x14ac:dyDescent="0.25">
      <c r="A1662">
        <f t="shared" si="51"/>
        <v>0</v>
      </c>
      <c r="B1662">
        <f t="shared" si="52"/>
        <v>0</v>
      </c>
      <c r="C1662" t="s">
        <v>1585</v>
      </c>
    </row>
    <row r="1663" spans="1:3" x14ac:dyDescent="0.25">
      <c r="A1663">
        <f t="shared" si="51"/>
        <v>0</v>
      </c>
      <c r="B1663">
        <f t="shared" si="52"/>
        <v>0</v>
      </c>
      <c r="C1663" t="s">
        <v>795</v>
      </c>
    </row>
    <row r="1664" spans="1:3" x14ac:dyDescent="0.25">
      <c r="A1664">
        <f t="shared" si="51"/>
        <v>0</v>
      </c>
      <c r="B1664">
        <f t="shared" si="52"/>
        <v>0</v>
      </c>
      <c r="C1664" t="s">
        <v>1724</v>
      </c>
    </row>
    <row r="1665" spans="1:3" x14ac:dyDescent="0.25">
      <c r="A1665">
        <f t="shared" si="51"/>
        <v>0</v>
      </c>
      <c r="B1665">
        <f t="shared" si="52"/>
        <v>0</v>
      </c>
      <c r="C1665" t="s">
        <v>2379</v>
      </c>
    </row>
    <row r="1666" spans="1:3" x14ac:dyDescent="0.25">
      <c r="A1666">
        <f t="shared" si="51"/>
        <v>0</v>
      </c>
      <c r="B1666">
        <f t="shared" si="52"/>
        <v>0</v>
      </c>
      <c r="C1666" t="s">
        <v>2379</v>
      </c>
    </row>
    <row r="1667" spans="1:3" x14ac:dyDescent="0.25">
      <c r="A1667">
        <f t="shared" si="51"/>
        <v>0</v>
      </c>
      <c r="B1667">
        <f t="shared" si="52"/>
        <v>0</v>
      </c>
      <c r="C1667" t="s">
        <v>455</v>
      </c>
    </row>
    <row r="1668" spans="1:3" x14ac:dyDescent="0.25">
      <c r="A1668">
        <f t="shared" ref="A1668:A1731" si="53">COUNTIF(F:F,C1668)</f>
        <v>0</v>
      </c>
      <c r="B1668">
        <f t="shared" si="52"/>
        <v>0</v>
      </c>
      <c r="C1668" t="s">
        <v>1927</v>
      </c>
    </row>
    <row r="1669" spans="1:3" x14ac:dyDescent="0.25">
      <c r="A1669">
        <f t="shared" si="53"/>
        <v>0</v>
      </c>
      <c r="B1669">
        <f t="shared" si="52"/>
        <v>0</v>
      </c>
      <c r="C1669" t="s">
        <v>2437</v>
      </c>
    </row>
    <row r="1670" spans="1:3" x14ac:dyDescent="0.25">
      <c r="A1670">
        <f t="shared" si="53"/>
        <v>0</v>
      </c>
      <c r="B1670">
        <f t="shared" ref="B1670:B1733" si="54">COUNTIF(D:D,C1670)</f>
        <v>0</v>
      </c>
      <c r="C1670" t="s">
        <v>1519</v>
      </c>
    </row>
    <row r="1671" spans="1:3" x14ac:dyDescent="0.25">
      <c r="A1671">
        <f t="shared" si="53"/>
        <v>0</v>
      </c>
      <c r="B1671">
        <f t="shared" si="54"/>
        <v>0</v>
      </c>
      <c r="C1671" t="s">
        <v>2834</v>
      </c>
    </row>
    <row r="1672" spans="1:3" x14ac:dyDescent="0.25">
      <c r="A1672">
        <f t="shared" si="53"/>
        <v>0</v>
      </c>
      <c r="B1672">
        <f t="shared" si="54"/>
        <v>0</v>
      </c>
      <c r="C1672" t="s">
        <v>2950</v>
      </c>
    </row>
    <row r="1673" spans="1:3" x14ac:dyDescent="0.25">
      <c r="A1673">
        <f t="shared" si="53"/>
        <v>0</v>
      </c>
      <c r="B1673">
        <f t="shared" si="54"/>
        <v>0</v>
      </c>
      <c r="C1673" t="s">
        <v>2327</v>
      </c>
    </row>
    <row r="1674" spans="1:3" x14ac:dyDescent="0.25">
      <c r="A1674">
        <f t="shared" si="53"/>
        <v>0</v>
      </c>
      <c r="B1674">
        <f t="shared" si="54"/>
        <v>0</v>
      </c>
      <c r="C1674" t="s">
        <v>2217</v>
      </c>
    </row>
    <row r="1675" spans="1:3" x14ac:dyDescent="0.25">
      <c r="A1675">
        <f t="shared" si="53"/>
        <v>0</v>
      </c>
      <c r="B1675">
        <f t="shared" si="54"/>
        <v>0</v>
      </c>
      <c r="C1675" t="s">
        <v>1257</v>
      </c>
    </row>
    <row r="1676" spans="1:3" x14ac:dyDescent="0.25">
      <c r="A1676">
        <f t="shared" si="53"/>
        <v>0</v>
      </c>
      <c r="B1676">
        <f t="shared" si="54"/>
        <v>0</v>
      </c>
      <c r="C1676" t="s">
        <v>1257</v>
      </c>
    </row>
    <row r="1677" spans="1:3" x14ac:dyDescent="0.25">
      <c r="A1677">
        <f t="shared" si="53"/>
        <v>0</v>
      </c>
      <c r="B1677">
        <f t="shared" si="54"/>
        <v>0</v>
      </c>
      <c r="C1677" t="s">
        <v>3172</v>
      </c>
    </row>
    <row r="1678" spans="1:3" x14ac:dyDescent="0.25">
      <c r="A1678">
        <f t="shared" si="53"/>
        <v>0</v>
      </c>
      <c r="B1678">
        <f t="shared" si="54"/>
        <v>0</v>
      </c>
      <c r="C1678" t="s">
        <v>1258</v>
      </c>
    </row>
    <row r="1679" spans="1:3" x14ac:dyDescent="0.25">
      <c r="A1679">
        <f t="shared" si="53"/>
        <v>0</v>
      </c>
      <c r="B1679">
        <f t="shared" si="54"/>
        <v>0</v>
      </c>
      <c r="C1679" t="s">
        <v>836</v>
      </c>
    </row>
    <row r="1680" spans="1:3" x14ac:dyDescent="0.25">
      <c r="A1680">
        <f t="shared" si="53"/>
        <v>0</v>
      </c>
      <c r="B1680">
        <f t="shared" si="54"/>
        <v>0</v>
      </c>
      <c r="C1680" t="s">
        <v>836</v>
      </c>
    </row>
    <row r="1681" spans="1:3" x14ac:dyDescent="0.25">
      <c r="A1681">
        <f t="shared" si="53"/>
        <v>0</v>
      </c>
      <c r="B1681">
        <f t="shared" si="54"/>
        <v>0</v>
      </c>
      <c r="C1681" t="s">
        <v>744</v>
      </c>
    </row>
    <row r="1682" spans="1:3" x14ac:dyDescent="0.25">
      <c r="A1682">
        <f t="shared" si="53"/>
        <v>0</v>
      </c>
      <c r="B1682">
        <f t="shared" si="54"/>
        <v>0</v>
      </c>
      <c r="C1682" t="s">
        <v>2693</v>
      </c>
    </row>
    <row r="1683" spans="1:3" x14ac:dyDescent="0.25">
      <c r="A1683">
        <f t="shared" si="53"/>
        <v>0</v>
      </c>
      <c r="B1683">
        <f t="shared" si="54"/>
        <v>0</v>
      </c>
      <c r="C1683" t="s">
        <v>2438</v>
      </c>
    </row>
    <row r="1684" spans="1:3" x14ac:dyDescent="0.25">
      <c r="A1684">
        <f t="shared" si="53"/>
        <v>0</v>
      </c>
      <c r="B1684">
        <f t="shared" si="54"/>
        <v>0</v>
      </c>
      <c r="C1684" t="s">
        <v>3041</v>
      </c>
    </row>
    <row r="1685" spans="1:3" x14ac:dyDescent="0.25">
      <c r="A1685">
        <f t="shared" si="53"/>
        <v>0</v>
      </c>
      <c r="B1685">
        <f t="shared" si="54"/>
        <v>0</v>
      </c>
      <c r="C1685" t="s">
        <v>2380</v>
      </c>
    </row>
    <row r="1686" spans="1:3" x14ac:dyDescent="0.25">
      <c r="A1686">
        <f t="shared" si="53"/>
        <v>0</v>
      </c>
      <c r="B1686">
        <f t="shared" si="54"/>
        <v>0</v>
      </c>
      <c r="C1686" t="s">
        <v>2270</v>
      </c>
    </row>
    <row r="1687" spans="1:3" x14ac:dyDescent="0.25">
      <c r="A1687">
        <f t="shared" si="53"/>
        <v>0</v>
      </c>
      <c r="B1687">
        <f t="shared" si="54"/>
        <v>0</v>
      </c>
      <c r="C1687" t="s">
        <v>2405</v>
      </c>
    </row>
    <row r="1688" spans="1:3" x14ac:dyDescent="0.25">
      <c r="A1688">
        <f t="shared" si="53"/>
        <v>0</v>
      </c>
      <c r="B1688">
        <f t="shared" si="54"/>
        <v>0</v>
      </c>
      <c r="C1688" t="s">
        <v>1477</v>
      </c>
    </row>
    <row r="1689" spans="1:3" x14ac:dyDescent="0.25">
      <c r="A1689">
        <f t="shared" si="53"/>
        <v>0</v>
      </c>
      <c r="B1689">
        <f t="shared" si="54"/>
        <v>0</v>
      </c>
      <c r="C1689" t="s">
        <v>1018</v>
      </c>
    </row>
    <row r="1690" spans="1:3" x14ac:dyDescent="0.25">
      <c r="A1690">
        <f t="shared" si="53"/>
        <v>0</v>
      </c>
      <c r="B1690">
        <f t="shared" si="54"/>
        <v>0</v>
      </c>
      <c r="C1690" t="s">
        <v>1652</v>
      </c>
    </row>
    <row r="1691" spans="1:3" x14ac:dyDescent="0.25">
      <c r="A1691">
        <f t="shared" si="53"/>
        <v>0</v>
      </c>
      <c r="B1691">
        <f t="shared" si="54"/>
        <v>0</v>
      </c>
      <c r="C1691" t="s">
        <v>1478</v>
      </c>
    </row>
    <row r="1692" spans="1:3" x14ac:dyDescent="0.25">
      <c r="A1692">
        <f t="shared" si="53"/>
        <v>0</v>
      </c>
      <c r="B1692">
        <f t="shared" si="54"/>
        <v>0</v>
      </c>
      <c r="C1692" t="s">
        <v>1928</v>
      </c>
    </row>
    <row r="1693" spans="1:3" x14ac:dyDescent="0.25">
      <c r="A1693">
        <f t="shared" si="53"/>
        <v>0</v>
      </c>
      <c r="B1693">
        <f t="shared" si="54"/>
        <v>0</v>
      </c>
      <c r="C1693" t="s">
        <v>2019</v>
      </c>
    </row>
    <row r="1694" spans="1:3" x14ac:dyDescent="0.25">
      <c r="A1694">
        <f t="shared" si="53"/>
        <v>0</v>
      </c>
      <c r="B1694">
        <f t="shared" si="54"/>
        <v>0</v>
      </c>
      <c r="C1694" t="s">
        <v>2020</v>
      </c>
    </row>
    <row r="1695" spans="1:3" x14ac:dyDescent="0.25">
      <c r="A1695">
        <f t="shared" si="53"/>
        <v>0</v>
      </c>
      <c r="B1695">
        <f t="shared" si="54"/>
        <v>0</v>
      </c>
      <c r="C1695" t="s">
        <v>2990</v>
      </c>
    </row>
    <row r="1696" spans="1:3" x14ac:dyDescent="0.25">
      <c r="A1696">
        <f t="shared" si="53"/>
        <v>0</v>
      </c>
      <c r="B1696">
        <f t="shared" si="54"/>
        <v>0</v>
      </c>
      <c r="C1696" t="s">
        <v>2951</v>
      </c>
    </row>
    <row r="1697" spans="1:3" x14ac:dyDescent="0.25">
      <c r="A1697">
        <f t="shared" si="53"/>
        <v>0</v>
      </c>
      <c r="B1697">
        <f t="shared" si="54"/>
        <v>0</v>
      </c>
      <c r="C1697" t="s">
        <v>2952</v>
      </c>
    </row>
    <row r="1698" spans="1:3" x14ac:dyDescent="0.25">
      <c r="A1698">
        <f t="shared" si="53"/>
        <v>0</v>
      </c>
      <c r="B1698">
        <f t="shared" si="54"/>
        <v>0</v>
      </c>
      <c r="C1698" t="s">
        <v>1856</v>
      </c>
    </row>
    <row r="1699" spans="1:3" x14ac:dyDescent="0.25">
      <c r="A1699">
        <f t="shared" si="53"/>
        <v>0</v>
      </c>
      <c r="B1699">
        <f t="shared" si="54"/>
        <v>0</v>
      </c>
      <c r="C1699" t="s">
        <v>2835</v>
      </c>
    </row>
    <row r="1700" spans="1:3" x14ac:dyDescent="0.25">
      <c r="A1700">
        <f t="shared" si="53"/>
        <v>0</v>
      </c>
      <c r="B1700">
        <f t="shared" si="54"/>
        <v>0</v>
      </c>
      <c r="C1700" t="s">
        <v>2953</v>
      </c>
    </row>
    <row r="1701" spans="1:3" x14ac:dyDescent="0.25">
      <c r="A1701">
        <f t="shared" si="53"/>
        <v>0</v>
      </c>
      <c r="B1701">
        <f t="shared" si="54"/>
        <v>0</v>
      </c>
      <c r="C1701" t="s">
        <v>2737</v>
      </c>
    </row>
    <row r="1702" spans="1:3" x14ac:dyDescent="0.25">
      <c r="A1702">
        <f t="shared" si="53"/>
        <v>0</v>
      </c>
      <c r="B1702">
        <f t="shared" si="54"/>
        <v>0</v>
      </c>
      <c r="C1702" t="s">
        <v>1857</v>
      </c>
    </row>
    <row r="1703" spans="1:3" x14ac:dyDescent="0.25">
      <c r="A1703">
        <f t="shared" si="53"/>
        <v>0</v>
      </c>
      <c r="B1703">
        <f t="shared" si="54"/>
        <v>0</v>
      </c>
      <c r="C1703" t="s">
        <v>580</v>
      </c>
    </row>
    <row r="1704" spans="1:3" x14ac:dyDescent="0.25">
      <c r="A1704">
        <f t="shared" si="53"/>
        <v>0</v>
      </c>
      <c r="B1704">
        <f t="shared" si="54"/>
        <v>0</v>
      </c>
      <c r="C1704" t="s">
        <v>2888</v>
      </c>
    </row>
    <row r="1705" spans="1:3" x14ac:dyDescent="0.25">
      <c r="A1705">
        <f t="shared" si="53"/>
        <v>0</v>
      </c>
      <c r="B1705">
        <f t="shared" si="54"/>
        <v>0</v>
      </c>
      <c r="C1705" t="s">
        <v>2889</v>
      </c>
    </row>
    <row r="1706" spans="1:3" x14ac:dyDescent="0.25">
      <c r="A1706">
        <f t="shared" si="53"/>
        <v>0</v>
      </c>
      <c r="B1706">
        <f t="shared" si="54"/>
        <v>0</v>
      </c>
      <c r="C1706" t="s">
        <v>3125</v>
      </c>
    </row>
    <row r="1707" spans="1:3" x14ac:dyDescent="0.25">
      <c r="A1707">
        <f t="shared" si="53"/>
        <v>0</v>
      </c>
      <c r="B1707">
        <f t="shared" si="54"/>
        <v>0</v>
      </c>
      <c r="C1707" t="s">
        <v>930</v>
      </c>
    </row>
    <row r="1708" spans="1:3" x14ac:dyDescent="0.25">
      <c r="A1708">
        <f t="shared" si="53"/>
        <v>0</v>
      </c>
      <c r="B1708">
        <f t="shared" si="54"/>
        <v>0</v>
      </c>
      <c r="C1708" t="s">
        <v>1586</v>
      </c>
    </row>
    <row r="1709" spans="1:3" x14ac:dyDescent="0.25">
      <c r="A1709">
        <f t="shared" si="53"/>
        <v>0</v>
      </c>
      <c r="B1709">
        <f t="shared" si="54"/>
        <v>0</v>
      </c>
      <c r="C1709" t="s">
        <v>937</v>
      </c>
    </row>
    <row r="1710" spans="1:3" x14ac:dyDescent="0.25">
      <c r="A1710">
        <f t="shared" si="53"/>
        <v>0</v>
      </c>
      <c r="B1710">
        <f t="shared" si="54"/>
        <v>0</v>
      </c>
      <c r="C1710" t="s">
        <v>3126</v>
      </c>
    </row>
    <row r="1711" spans="1:3" x14ac:dyDescent="0.25">
      <c r="A1711">
        <f t="shared" si="53"/>
        <v>0</v>
      </c>
      <c r="B1711">
        <f t="shared" si="54"/>
        <v>0</v>
      </c>
      <c r="C1711" t="s">
        <v>2738</v>
      </c>
    </row>
    <row r="1712" spans="1:3" x14ac:dyDescent="0.25">
      <c r="A1712">
        <f t="shared" si="53"/>
        <v>0</v>
      </c>
      <c r="B1712">
        <f t="shared" si="54"/>
        <v>0</v>
      </c>
      <c r="C1712" t="s">
        <v>2890</v>
      </c>
    </row>
    <row r="1713" spans="1:3" x14ac:dyDescent="0.25">
      <c r="A1713">
        <f t="shared" si="53"/>
        <v>0</v>
      </c>
      <c r="B1713">
        <f t="shared" si="54"/>
        <v>0</v>
      </c>
      <c r="C1713" t="s">
        <v>3042</v>
      </c>
    </row>
    <row r="1714" spans="1:3" x14ac:dyDescent="0.25">
      <c r="A1714">
        <f t="shared" si="53"/>
        <v>0</v>
      </c>
      <c r="B1714">
        <f t="shared" si="54"/>
        <v>0</v>
      </c>
      <c r="C1714" t="s">
        <v>201</v>
      </c>
    </row>
    <row r="1715" spans="1:3" x14ac:dyDescent="0.25">
      <c r="A1715">
        <f t="shared" si="53"/>
        <v>0</v>
      </c>
      <c r="B1715">
        <f t="shared" si="54"/>
        <v>0</v>
      </c>
      <c r="C1715" t="s">
        <v>585</v>
      </c>
    </row>
    <row r="1716" spans="1:3" x14ac:dyDescent="0.25">
      <c r="A1716">
        <f t="shared" si="53"/>
        <v>0</v>
      </c>
      <c r="B1716">
        <f t="shared" si="54"/>
        <v>0</v>
      </c>
      <c r="C1716" t="s">
        <v>3127</v>
      </c>
    </row>
    <row r="1717" spans="1:3" x14ac:dyDescent="0.25">
      <c r="A1717">
        <f t="shared" si="53"/>
        <v>0</v>
      </c>
      <c r="B1717">
        <f t="shared" si="54"/>
        <v>0</v>
      </c>
      <c r="C1717" t="s">
        <v>2155</v>
      </c>
    </row>
    <row r="1718" spans="1:3" x14ac:dyDescent="0.25">
      <c r="A1718">
        <f t="shared" si="53"/>
        <v>0</v>
      </c>
      <c r="B1718">
        <f t="shared" si="54"/>
        <v>0</v>
      </c>
      <c r="C1718" t="s">
        <v>3043</v>
      </c>
    </row>
    <row r="1719" spans="1:3" x14ac:dyDescent="0.25">
      <c r="A1719">
        <f t="shared" si="53"/>
        <v>0</v>
      </c>
      <c r="B1719">
        <f t="shared" si="54"/>
        <v>0</v>
      </c>
      <c r="C1719" t="s">
        <v>3044</v>
      </c>
    </row>
    <row r="1720" spans="1:3" x14ac:dyDescent="0.25">
      <c r="A1720">
        <f t="shared" si="53"/>
        <v>0</v>
      </c>
      <c r="B1720">
        <f t="shared" si="54"/>
        <v>0</v>
      </c>
      <c r="C1720" t="s">
        <v>3045</v>
      </c>
    </row>
    <row r="1721" spans="1:3" x14ac:dyDescent="0.25">
      <c r="A1721">
        <f t="shared" si="53"/>
        <v>0</v>
      </c>
      <c r="B1721">
        <f t="shared" si="54"/>
        <v>0</v>
      </c>
      <c r="C1721" t="s">
        <v>3046</v>
      </c>
    </row>
    <row r="1722" spans="1:3" x14ac:dyDescent="0.25">
      <c r="A1722">
        <f t="shared" si="53"/>
        <v>0</v>
      </c>
      <c r="B1722">
        <f t="shared" si="54"/>
        <v>0</v>
      </c>
      <c r="C1722" t="s">
        <v>296</v>
      </c>
    </row>
    <row r="1723" spans="1:3" x14ac:dyDescent="0.25">
      <c r="A1723">
        <f t="shared" si="53"/>
        <v>0</v>
      </c>
      <c r="B1723">
        <f t="shared" si="54"/>
        <v>0</v>
      </c>
      <c r="C1723" t="s">
        <v>2739</v>
      </c>
    </row>
    <row r="1724" spans="1:3" x14ac:dyDescent="0.25">
      <c r="A1724">
        <f t="shared" si="53"/>
        <v>0</v>
      </c>
      <c r="B1724">
        <f t="shared" si="54"/>
        <v>0</v>
      </c>
      <c r="C1724" t="s">
        <v>3047</v>
      </c>
    </row>
    <row r="1725" spans="1:3" x14ac:dyDescent="0.25">
      <c r="A1725">
        <f t="shared" si="53"/>
        <v>0</v>
      </c>
      <c r="B1725">
        <f t="shared" si="54"/>
        <v>0</v>
      </c>
      <c r="C1725" t="s">
        <v>514</v>
      </c>
    </row>
    <row r="1726" spans="1:3" x14ac:dyDescent="0.25">
      <c r="A1726">
        <f t="shared" si="53"/>
        <v>0</v>
      </c>
      <c r="B1726">
        <f t="shared" si="54"/>
        <v>0</v>
      </c>
      <c r="C1726" t="s">
        <v>3048</v>
      </c>
    </row>
    <row r="1727" spans="1:3" x14ac:dyDescent="0.25">
      <c r="A1727">
        <f t="shared" si="53"/>
        <v>0</v>
      </c>
      <c r="B1727">
        <f t="shared" si="54"/>
        <v>0</v>
      </c>
      <c r="C1727" t="s">
        <v>695</v>
      </c>
    </row>
    <row r="1728" spans="1:3" x14ac:dyDescent="0.25">
      <c r="A1728">
        <f t="shared" si="53"/>
        <v>0</v>
      </c>
      <c r="B1728">
        <f t="shared" si="54"/>
        <v>0</v>
      </c>
      <c r="C1728" t="s">
        <v>1259</v>
      </c>
    </row>
    <row r="1729" spans="1:3" x14ac:dyDescent="0.25">
      <c r="A1729">
        <f t="shared" si="53"/>
        <v>0</v>
      </c>
      <c r="B1729">
        <f t="shared" si="54"/>
        <v>0</v>
      </c>
      <c r="C1729" t="s">
        <v>2766</v>
      </c>
    </row>
    <row r="1730" spans="1:3" x14ac:dyDescent="0.25">
      <c r="A1730">
        <f t="shared" si="53"/>
        <v>0</v>
      </c>
      <c r="B1730">
        <f t="shared" si="54"/>
        <v>0</v>
      </c>
      <c r="C1730" t="s">
        <v>2954</v>
      </c>
    </row>
    <row r="1731" spans="1:3" x14ac:dyDescent="0.25">
      <c r="A1731">
        <f t="shared" si="53"/>
        <v>0</v>
      </c>
      <c r="B1731">
        <f t="shared" si="54"/>
        <v>0</v>
      </c>
      <c r="C1731" t="s">
        <v>2740</v>
      </c>
    </row>
    <row r="1732" spans="1:3" x14ac:dyDescent="0.25">
      <c r="A1732">
        <f t="shared" ref="A1732:A1795" si="55">COUNTIF(F:F,C1732)</f>
        <v>0</v>
      </c>
      <c r="B1732">
        <f t="shared" si="54"/>
        <v>0</v>
      </c>
      <c r="C1732" t="s">
        <v>2621</v>
      </c>
    </row>
    <row r="1733" spans="1:3" x14ac:dyDescent="0.25">
      <c r="A1733">
        <f t="shared" si="55"/>
        <v>0</v>
      </c>
      <c r="B1733">
        <f t="shared" si="54"/>
        <v>0</v>
      </c>
      <c r="C1733" t="s">
        <v>1929</v>
      </c>
    </row>
    <row r="1734" spans="1:3" x14ac:dyDescent="0.25">
      <c r="A1734">
        <f t="shared" si="55"/>
        <v>0</v>
      </c>
      <c r="B1734">
        <f t="shared" ref="B1734:B1797" si="56">COUNTIF(D:D,C1734)</f>
        <v>1</v>
      </c>
      <c r="C1734" t="s">
        <v>352</v>
      </c>
    </row>
    <row r="1735" spans="1:3" x14ac:dyDescent="0.25">
      <c r="A1735">
        <f t="shared" si="55"/>
        <v>0</v>
      </c>
      <c r="B1735">
        <f t="shared" si="56"/>
        <v>0</v>
      </c>
      <c r="C1735" t="s">
        <v>708</v>
      </c>
    </row>
    <row r="1736" spans="1:3" x14ac:dyDescent="0.25">
      <c r="A1736">
        <f t="shared" si="55"/>
        <v>0</v>
      </c>
      <c r="B1736">
        <f t="shared" si="56"/>
        <v>0</v>
      </c>
      <c r="C1736" t="s">
        <v>440</v>
      </c>
    </row>
    <row r="1737" spans="1:3" x14ac:dyDescent="0.25">
      <c r="A1737">
        <f t="shared" si="55"/>
        <v>0</v>
      </c>
      <c r="B1737">
        <f t="shared" si="56"/>
        <v>0</v>
      </c>
      <c r="C1737" t="s">
        <v>2218</v>
      </c>
    </row>
    <row r="1738" spans="1:3" x14ac:dyDescent="0.25">
      <c r="A1738">
        <f t="shared" si="55"/>
        <v>0</v>
      </c>
      <c r="B1738">
        <f t="shared" si="56"/>
        <v>0</v>
      </c>
      <c r="C1738" t="s">
        <v>1930</v>
      </c>
    </row>
    <row r="1739" spans="1:3" x14ac:dyDescent="0.25">
      <c r="A1739">
        <f t="shared" si="55"/>
        <v>0</v>
      </c>
      <c r="B1739">
        <f t="shared" si="56"/>
        <v>0</v>
      </c>
      <c r="C1739" t="s">
        <v>1326</v>
      </c>
    </row>
    <row r="1740" spans="1:3" x14ac:dyDescent="0.25">
      <c r="A1740">
        <f t="shared" si="55"/>
        <v>0</v>
      </c>
      <c r="B1740">
        <f t="shared" si="56"/>
        <v>0</v>
      </c>
      <c r="C1740" t="s">
        <v>2694</v>
      </c>
    </row>
    <row r="1741" spans="1:3" x14ac:dyDescent="0.25">
      <c r="A1741">
        <f t="shared" si="55"/>
        <v>0</v>
      </c>
      <c r="B1741">
        <f t="shared" si="56"/>
        <v>0</v>
      </c>
      <c r="C1741" t="s">
        <v>2156</v>
      </c>
    </row>
    <row r="1742" spans="1:3" x14ac:dyDescent="0.25">
      <c r="A1742">
        <f t="shared" si="55"/>
        <v>0</v>
      </c>
      <c r="B1742">
        <f t="shared" si="56"/>
        <v>0</v>
      </c>
      <c r="C1742" t="s">
        <v>2891</v>
      </c>
    </row>
    <row r="1743" spans="1:3" x14ac:dyDescent="0.25">
      <c r="A1743">
        <f t="shared" si="55"/>
        <v>0</v>
      </c>
      <c r="B1743">
        <f t="shared" si="56"/>
        <v>0</v>
      </c>
      <c r="C1743" t="s">
        <v>559</v>
      </c>
    </row>
    <row r="1744" spans="1:3" x14ac:dyDescent="0.25">
      <c r="A1744">
        <f t="shared" si="55"/>
        <v>0</v>
      </c>
      <c r="B1744">
        <f t="shared" si="56"/>
        <v>0</v>
      </c>
      <c r="C1744" t="s">
        <v>2515</v>
      </c>
    </row>
    <row r="1745" spans="1:3" x14ac:dyDescent="0.25">
      <c r="A1745">
        <f t="shared" si="55"/>
        <v>0</v>
      </c>
      <c r="B1745">
        <f t="shared" si="56"/>
        <v>0</v>
      </c>
      <c r="C1745" t="s">
        <v>1260</v>
      </c>
    </row>
    <row r="1746" spans="1:3" x14ac:dyDescent="0.25">
      <c r="A1746">
        <f t="shared" si="55"/>
        <v>0</v>
      </c>
      <c r="B1746">
        <f t="shared" si="56"/>
        <v>0</v>
      </c>
      <c r="C1746" t="s">
        <v>3049</v>
      </c>
    </row>
    <row r="1747" spans="1:3" x14ac:dyDescent="0.25">
      <c r="A1747">
        <f t="shared" si="55"/>
        <v>0</v>
      </c>
      <c r="B1747">
        <f t="shared" si="56"/>
        <v>0</v>
      </c>
      <c r="C1747" t="s">
        <v>2796</v>
      </c>
    </row>
    <row r="1748" spans="1:3" x14ac:dyDescent="0.25">
      <c r="A1748">
        <f t="shared" si="55"/>
        <v>0</v>
      </c>
      <c r="B1748">
        <f t="shared" si="56"/>
        <v>0</v>
      </c>
      <c r="C1748" t="s">
        <v>918</v>
      </c>
    </row>
    <row r="1749" spans="1:3" x14ac:dyDescent="0.25">
      <c r="A1749">
        <f t="shared" si="55"/>
        <v>0</v>
      </c>
      <c r="B1749">
        <f t="shared" si="56"/>
        <v>0</v>
      </c>
      <c r="C1749" t="s">
        <v>2695</v>
      </c>
    </row>
    <row r="1750" spans="1:3" x14ac:dyDescent="0.25">
      <c r="A1750">
        <f t="shared" si="55"/>
        <v>0</v>
      </c>
      <c r="B1750">
        <f t="shared" si="56"/>
        <v>0</v>
      </c>
      <c r="C1750" t="s">
        <v>2439</v>
      </c>
    </row>
    <row r="1751" spans="1:3" x14ac:dyDescent="0.25">
      <c r="A1751">
        <f t="shared" si="55"/>
        <v>0</v>
      </c>
      <c r="B1751">
        <f t="shared" si="56"/>
        <v>0</v>
      </c>
      <c r="C1751" t="s">
        <v>1725</v>
      </c>
    </row>
    <row r="1752" spans="1:3" x14ac:dyDescent="0.25">
      <c r="A1752">
        <f t="shared" si="55"/>
        <v>0</v>
      </c>
      <c r="B1752">
        <f t="shared" si="56"/>
        <v>0</v>
      </c>
      <c r="C1752" t="s">
        <v>292</v>
      </c>
    </row>
    <row r="1753" spans="1:3" x14ac:dyDescent="0.25">
      <c r="A1753">
        <f t="shared" si="55"/>
        <v>0</v>
      </c>
      <c r="B1753">
        <f t="shared" si="56"/>
        <v>0</v>
      </c>
      <c r="C1753" t="s">
        <v>1780</v>
      </c>
    </row>
    <row r="1754" spans="1:3" x14ac:dyDescent="0.25">
      <c r="A1754">
        <f t="shared" si="55"/>
        <v>0</v>
      </c>
      <c r="B1754">
        <f t="shared" si="56"/>
        <v>0</v>
      </c>
      <c r="C1754" t="s">
        <v>2440</v>
      </c>
    </row>
    <row r="1755" spans="1:3" x14ac:dyDescent="0.25">
      <c r="A1755">
        <f t="shared" si="55"/>
        <v>0</v>
      </c>
      <c r="B1755">
        <f t="shared" si="56"/>
        <v>0</v>
      </c>
      <c r="C1755" t="s">
        <v>1420</v>
      </c>
    </row>
    <row r="1756" spans="1:3" x14ac:dyDescent="0.25">
      <c r="A1756">
        <f t="shared" si="55"/>
        <v>0</v>
      </c>
      <c r="B1756">
        <f t="shared" si="56"/>
        <v>0</v>
      </c>
      <c r="C1756" t="s">
        <v>546</v>
      </c>
    </row>
    <row r="1757" spans="1:3" x14ac:dyDescent="0.25">
      <c r="A1757">
        <f t="shared" si="55"/>
        <v>0</v>
      </c>
      <c r="B1757">
        <f t="shared" si="56"/>
        <v>0</v>
      </c>
      <c r="C1757" t="s">
        <v>589</v>
      </c>
    </row>
    <row r="1758" spans="1:3" x14ac:dyDescent="0.25">
      <c r="A1758">
        <f t="shared" si="55"/>
        <v>0</v>
      </c>
      <c r="B1758">
        <f t="shared" si="56"/>
        <v>0</v>
      </c>
      <c r="C1758" t="s">
        <v>3128</v>
      </c>
    </row>
    <row r="1759" spans="1:3" x14ac:dyDescent="0.25">
      <c r="A1759">
        <f t="shared" si="55"/>
        <v>0</v>
      </c>
      <c r="B1759">
        <f t="shared" si="56"/>
        <v>0</v>
      </c>
      <c r="C1759" t="s">
        <v>696</v>
      </c>
    </row>
    <row r="1760" spans="1:3" x14ac:dyDescent="0.25">
      <c r="A1760">
        <f t="shared" si="55"/>
        <v>0</v>
      </c>
      <c r="B1760">
        <f t="shared" si="56"/>
        <v>0</v>
      </c>
      <c r="C1760" t="s">
        <v>618</v>
      </c>
    </row>
    <row r="1761" spans="1:3" x14ac:dyDescent="0.25">
      <c r="A1761">
        <f t="shared" si="55"/>
        <v>0</v>
      </c>
      <c r="B1761">
        <f t="shared" si="56"/>
        <v>0</v>
      </c>
      <c r="C1761" t="s">
        <v>1520</v>
      </c>
    </row>
    <row r="1762" spans="1:3" x14ac:dyDescent="0.25">
      <c r="A1762">
        <f t="shared" si="55"/>
        <v>0</v>
      </c>
      <c r="B1762">
        <f t="shared" si="56"/>
        <v>0</v>
      </c>
      <c r="C1762" t="s">
        <v>2328</v>
      </c>
    </row>
    <row r="1763" spans="1:3" x14ac:dyDescent="0.25">
      <c r="A1763">
        <f t="shared" si="55"/>
        <v>0</v>
      </c>
      <c r="B1763">
        <f t="shared" si="56"/>
        <v>0</v>
      </c>
      <c r="C1763" t="s">
        <v>3129</v>
      </c>
    </row>
    <row r="1764" spans="1:3" x14ac:dyDescent="0.25">
      <c r="A1764">
        <f t="shared" si="55"/>
        <v>0</v>
      </c>
      <c r="B1764">
        <f t="shared" si="56"/>
        <v>0</v>
      </c>
      <c r="C1764" t="s">
        <v>2991</v>
      </c>
    </row>
    <row r="1765" spans="1:3" x14ac:dyDescent="0.25">
      <c r="A1765">
        <f t="shared" si="55"/>
        <v>0</v>
      </c>
      <c r="B1765">
        <f t="shared" si="56"/>
        <v>0</v>
      </c>
      <c r="C1765" t="s">
        <v>2123</v>
      </c>
    </row>
    <row r="1766" spans="1:3" x14ac:dyDescent="0.25">
      <c r="A1766">
        <f t="shared" si="55"/>
        <v>0</v>
      </c>
      <c r="B1766">
        <f t="shared" si="56"/>
        <v>0</v>
      </c>
      <c r="C1766" t="s">
        <v>2021</v>
      </c>
    </row>
    <row r="1767" spans="1:3" x14ac:dyDescent="0.25">
      <c r="A1767">
        <f t="shared" si="55"/>
        <v>0</v>
      </c>
      <c r="B1767">
        <f t="shared" si="56"/>
        <v>0</v>
      </c>
      <c r="C1767" t="s">
        <v>1593</v>
      </c>
    </row>
    <row r="1768" spans="1:3" x14ac:dyDescent="0.25">
      <c r="A1768">
        <f t="shared" si="55"/>
        <v>0</v>
      </c>
      <c r="B1768">
        <f t="shared" si="56"/>
        <v>0</v>
      </c>
      <c r="C1768" t="s">
        <v>1175</v>
      </c>
    </row>
    <row r="1769" spans="1:3" x14ac:dyDescent="0.25">
      <c r="A1769">
        <f t="shared" si="55"/>
        <v>0</v>
      </c>
      <c r="B1769">
        <f t="shared" si="56"/>
        <v>0</v>
      </c>
      <c r="C1769" t="s">
        <v>1175</v>
      </c>
    </row>
    <row r="1770" spans="1:3" x14ac:dyDescent="0.25">
      <c r="A1770">
        <f t="shared" si="55"/>
        <v>0</v>
      </c>
      <c r="B1770">
        <f t="shared" si="56"/>
        <v>0</v>
      </c>
      <c r="C1770" t="s">
        <v>3130</v>
      </c>
    </row>
    <row r="1771" spans="1:3" x14ac:dyDescent="0.25">
      <c r="A1771">
        <f t="shared" si="55"/>
        <v>0</v>
      </c>
      <c r="B1771">
        <f t="shared" si="56"/>
        <v>0</v>
      </c>
      <c r="C1771" t="s">
        <v>2797</v>
      </c>
    </row>
    <row r="1772" spans="1:3" x14ac:dyDescent="0.25">
      <c r="A1772">
        <f t="shared" si="55"/>
        <v>0</v>
      </c>
      <c r="B1772">
        <f t="shared" si="56"/>
        <v>0</v>
      </c>
      <c r="C1772" t="s">
        <v>2892</v>
      </c>
    </row>
    <row r="1773" spans="1:3" x14ac:dyDescent="0.25">
      <c r="A1773">
        <f t="shared" si="55"/>
        <v>0</v>
      </c>
      <c r="B1773">
        <f t="shared" si="56"/>
        <v>0</v>
      </c>
      <c r="C1773" t="s">
        <v>1931</v>
      </c>
    </row>
    <row r="1774" spans="1:3" x14ac:dyDescent="0.25">
      <c r="A1774">
        <f t="shared" si="55"/>
        <v>0</v>
      </c>
      <c r="B1774">
        <f t="shared" si="56"/>
        <v>0</v>
      </c>
      <c r="C1774" t="s">
        <v>2329</v>
      </c>
    </row>
    <row r="1775" spans="1:3" x14ac:dyDescent="0.25">
      <c r="A1775">
        <f t="shared" si="55"/>
        <v>0</v>
      </c>
      <c r="B1775">
        <f t="shared" si="56"/>
        <v>0</v>
      </c>
      <c r="C1775" t="s">
        <v>2271</v>
      </c>
    </row>
    <row r="1776" spans="1:3" x14ac:dyDescent="0.25">
      <c r="A1776">
        <f t="shared" si="55"/>
        <v>0</v>
      </c>
      <c r="B1776">
        <f t="shared" si="56"/>
        <v>0</v>
      </c>
      <c r="C1776" t="s">
        <v>1261</v>
      </c>
    </row>
    <row r="1777" spans="1:3" x14ac:dyDescent="0.25">
      <c r="A1777">
        <f t="shared" si="55"/>
        <v>0</v>
      </c>
      <c r="B1777">
        <f t="shared" si="56"/>
        <v>0</v>
      </c>
      <c r="C1777" t="s">
        <v>2955</v>
      </c>
    </row>
    <row r="1778" spans="1:3" x14ac:dyDescent="0.25">
      <c r="A1778">
        <f t="shared" si="55"/>
        <v>0</v>
      </c>
      <c r="B1778">
        <f t="shared" si="56"/>
        <v>0</v>
      </c>
      <c r="C1778" t="s">
        <v>2457</v>
      </c>
    </row>
    <row r="1779" spans="1:3" x14ac:dyDescent="0.25">
      <c r="A1779">
        <f t="shared" si="55"/>
        <v>0</v>
      </c>
      <c r="B1779">
        <f t="shared" si="56"/>
        <v>0</v>
      </c>
      <c r="C1779" t="s">
        <v>145</v>
      </c>
    </row>
    <row r="1780" spans="1:3" x14ac:dyDescent="0.25">
      <c r="A1780">
        <f t="shared" si="55"/>
        <v>0</v>
      </c>
      <c r="B1780">
        <f t="shared" si="56"/>
        <v>0</v>
      </c>
      <c r="C1780" t="s">
        <v>2893</v>
      </c>
    </row>
    <row r="1781" spans="1:3" x14ac:dyDescent="0.25">
      <c r="A1781">
        <f t="shared" si="55"/>
        <v>0</v>
      </c>
      <c r="B1781">
        <f t="shared" si="56"/>
        <v>0</v>
      </c>
      <c r="C1781" t="s">
        <v>552</v>
      </c>
    </row>
    <row r="1782" spans="1:3" x14ac:dyDescent="0.25">
      <c r="A1782">
        <f t="shared" si="55"/>
        <v>0</v>
      </c>
      <c r="B1782">
        <f t="shared" si="56"/>
        <v>0</v>
      </c>
      <c r="C1782" t="s">
        <v>1176</v>
      </c>
    </row>
    <row r="1783" spans="1:3" x14ac:dyDescent="0.25">
      <c r="A1783">
        <f t="shared" si="55"/>
        <v>0</v>
      </c>
      <c r="B1783">
        <f t="shared" si="56"/>
        <v>0</v>
      </c>
      <c r="C1783" t="s">
        <v>2272</v>
      </c>
    </row>
    <row r="1784" spans="1:3" x14ac:dyDescent="0.25">
      <c r="A1784">
        <f t="shared" si="55"/>
        <v>0</v>
      </c>
      <c r="B1784">
        <f t="shared" si="56"/>
        <v>0</v>
      </c>
      <c r="C1784" t="s">
        <v>2273</v>
      </c>
    </row>
    <row r="1785" spans="1:3" x14ac:dyDescent="0.25">
      <c r="A1785">
        <f t="shared" si="55"/>
        <v>0</v>
      </c>
      <c r="B1785">
        <f t="shared" si="56"/>
        <v>0</v>
      </c>
      <c r="C1785" t="s">
        <v>780</v>
      </c>
    </row>
    <row r="1786" spans="1:3" x14ac:dyDescent="0.25">
      <c r="A1786">
        <f t="shared" si="55"/>
        <v>0</v>
      </c>
      <c r="B1786">
        <f t="shared" si="56"/>
        <v>0</v>
      </c>
      <c r="C1786" t="s">
        <v>2599</v>
      </c>
    </row>
    <row r="1787" spans="1:3" x14ac:dyDescent="0.25">
      <c r="A1787">
        <f t="shared" si="55"/>
        <v>0</v>
      </c>
      <c r="B1787">
        <f t="shared" si="56"/>
        <v>0</v>
      </c>
      <c r="C1787" t="s">
        <v>2157</v>
      </c>
    </row>
    <row r="1788" spans="1:3" x14ac:dyDescent="0.25">
      <c r="A1788">
        <f t="shared" si="55"/>
        <v>0</v>
      </c>
      <c r="B1788">
        <f t="shared" si="56"/>
        <v>0</v>
      </c>
      <c r="C1788" t="s">
        <v>2219</v>
      </c>
    </row>
    <row r="1789" spans="1:3" x14ac:dyDescent="0.25">
      <c r="A1789">
        <f t="shared" si="55"/>
        <v>0</v>
      </c>
      <c r="B1789">
        <f t="shared" si="56"/>
        <v>0</v>
      </c>
      <c r="C1789" t="s">
        <v>1726</v>
      </c>
    </row>
    <row r="1790" spans="1:3" x14ac:dyDescent="0.25">
      <c r="A1790">
        <f t="shared" si="55"/>
        <v>0</v>
      </c>
      <c r="B1790">
        <f t="shared" si="56"/>
        <v>0</v>
      </c>
      <c r="C1790" t="s">
        <v>590</v>
      </c>
    </row>
    <row r="1791" spans="1:3" x14ac:dyDescent="0.25">
      <c r="A1791">
        <f t="shared" si="55"/>
        <v>0</v>
      </c>
      <c r="B1791">
        <f t="shared" si="56"/>
        <v>0</v>
      </c>
      <c r="C1791" t="s">
        <v>1327</v>
      </c>
    </row>
    <row r="1792" spans="1:3" x14ac:dyDescent="0.25">
      <c r="A1792">
        <f t="shared" si="55"/>
        <v>0</v>
      </c>
      <c r="B1792">
        <f t="shared" si="56"/>
        <v>0</v>
      </c>
      <c r="C1792" t="s">
        <v>515</v>
      </c>
    </row>
    <row r="1793" spans="1:3" x14ac:dyDescent="0.25">
      <c r="A1793">
        <f t="shared" si="55"/>
        <v>0</v>
      </c>
      <c r="B1793">
        <f t="shared" si="56"/>
        <v>0</v>
      </c>
      <c r="C1793" t="s">
        <v>661</v>
      </c>
    </row>
    <row r="1794" spans="1:3" x14ac:dyDescent="0.25">
      <c r="A1794">
        <f t="shared" si="55"/>
        <v>0</v>
      </c>
      <c r="B1794">
        <f t="shared" si="56"/>
        <v>0</v>
      </c>
      <c r="C1794" t="s">
        <v>172</v>
      </c>
    </row>
    <row r="1795" spans="1:3" x14ac:dyDescent="0.25">
      <c r="A1795">
        <f t="shared" si="55"/>
        <v>0</v>
      </c>
      <c r="B1795">
        <f t="shared" si="56"/>
        <v>0</v>
      </c>
      <c r="C1795" t="s">
        <v>556</v>
      </c>
    </row>
    <row r="1796" spans="1:3" x14ac:dyDescent="0.25">
      <c r="A1796">
        <f t="shared" ref="A1796:A1859" si="57">COUNTIF(F:F,C1796)</f>
        <v>0</v>
      </c>
      <c r="B1796">
        <f t="shared" si="56"/>
        <v>0</v>
      </c>
      <c r="C1796" t="s">
        <v>2956</v>
      </c>
    </row>
    <row r="1797" spans="1:3" x14ac:dyDescent="0.25">
      <c r="A1797">
        <f t="shared" si="57"/>
        <v>0</v>
      </c>
      <c r="B1797">
        <f t="shared" si="56"/>
        <v>0</v>
      </c>
      <c r="C1797" t="s">
        <v>865</v>
      </c>
    </row>
    <row r="1798" spans="1:3" x14ac:dyDescent="0.25">
      <c r="A1798">
        <f t="shared" si="57"/>
        <v>0</v>
      </c>
      <c r="B1798">
        <f t="shared" ref="B1798:B1861" si="58">COUNTIF(D:D,C1798)</f>
        <v>0</v>
      </c>
      <c r="C1798" t="s">
        <v>865</v>
      </c>
    </row>
    <row r="1799" spans="1:3" x14ac:dyDescent="0.25">
      <c r="A1799">
        <f t="shared" si="57"/>
        <v>0</v>
      </c>
      <c r="B1799">
        <f t="shared" si="58"/>
        <v>0</v>
      </c>
      <c r="C1799" t="s">
        <v>3131</v>
      </c>
    </row>
    <row r="1800" spans="1:3" x14ac:dyDescent="0.25">
      <c r="A1800">
        <f t="shared" si="57"/>
        <v>0</v>
      </c>
      <c r="B1800">
        <f t="shared" si="58"/>
        <v>0</v>
      </c>
      <c r="C1800" t="s">
        <v>2220</v>
      </c>
    </row>
    <row r="1801" spans="1:3" x14ac:dyDescent="0.25">
      <c r="A1801">
        <f t="shared" si="57"/>
        <v>0</v>
      </c>
      <c r="B1801">
        <f t="shared" si="58"/>
        <v>0</v>
      </c>
      <c r="C1801" t="s">
        <v>2957</v>
      </c>
    </row>
    <row r="1802" spans="1:3" x14ac:dyDescent="0.25">
      <c r="A1802">
        <f t="shared" si="57"/>
        <v>0</v>
      </c>
      <c r="B1802">
        <f t="shared" si="58"/>
        <v>0</v>
      </c>
      <c r="C1802" t="s">
        <v>781</v>
      </c>
    </row>
    <row r="1803" spans="1:3" x14ac:dyDescent="0.25">
      <c r="A1803">
        <f t="shared" si="57"/>
        <v>0</v>
      </c>
      <c r="B1803">
        <f t="shared" si="58"/>
        <v>0</v>
      </c>
      <c r="C1803" t="s">
        <v>3050</v>
      </c>
    </row>
    <row r="1804" spans="1:3" x14ac:dyDescent="0.25">
      <c r="A1804">
        <f t="shared" si="57"/>
        <v>0</v>
      </c>
      <c r="B1804">
        <f t="shared" si="58"/>
        <v>0</v>
      </c>
      <c r="C1804" t="s">
        <v>1177</v>
      </c>
    </row>
    <row r="1805" spans="1:3" x14ac:dyDescent="0.25">
      <c r="A1805">
        <f t="shared" si="57"/>
        <v>0</v>
      </c>
      <c r="B1805">
        <f t="shared" si="58"/>
        <v>0</v>
      </c>
      <c r="C1805" t="s">
        <v>2022</v>
      </c>
    </row>
    <row r="1806" spans="1:3" x14ac:dyDescent="0.25">
      <c r="A1806">
        <f t="shared" si="57"/>
        <v>0</v>
      </c>
      <c r="B1806">
        <f t="shared" si="58"/>
        <v>0</v>
      </c>
      <c r="C1806" t="s">
        <v>2476</v>
      </c>
    </row>
    <row r="1807" spans="1:3" x14ac:dyDescent="0.25">
      <c r="A1807">
        <f t="shared" si="57"/>
        <v>0</v>
      </c>
      <c r="B1807">
        <f t="shared" si="58"/>
        <v>0</v>
      </c>
      <c r="C1807" t="s">
        <v>972</v>
      </c>
    </row>
    <row r="1808" spans="1:3" x14ac:dyDescent="0.25">
      <c r="A1808">
        <f t="shared" si="57"/>
        <v>0</v>
      </c>
      <c r="B1808">
        <f t="shared" si="58"/>
        <v>0</v>
      </c>
      <c r="C1808" t="s">
        <v>972</v>
      </c>
    </row>
    <row r="1809" spans="1:3" x14ac:dyDescent="0.25">
      <c r="A1809">
        <f t="shared" si="57"/>
        <v>0</v>
      </c>
      <c r="B1809">
        <f t="shared" si="58"/>
        <v>0</v>
      </c>
      <c r="C1809" t="s">
        <v>426</v>
      </c>
    </row>
    <row r="1810" spans="1:3" x14ac:dyDescent="0.25">
      <c r="A1810">
        <f t="shared" si="57"/>
        <v>0</v>
      </c>
      <c r="B1810">
        <f t="shared" si="58"/>
        <v>0</v>
      </c>
      <c r="C1810" t="s">
        <v>340</v>
      </c>
    </row>
    <row r="1811" spans="1:3" x14ac:dyDescent="0.25">
      <c r="A1811">
        <f t="shared" si="57"/>
        <v>0</v>
      </c>
      <c r="B1811">
        <f t="shared" si="58"/>
        <v>0</v>
      </c>
      <c r="C1811" t="s">
        <v>401</v>
      </c>
    </row>
    <row r="1812" spans="1:3" x14ac:dyDescent="0.25">
      <c r="A1812">
        <f t="shared" si="57"/>
        <v>0</v>
      </c>
      <c r="B1812">
        <f t="shared" si="58"/>
        <v>0</v>
      </c>
      <c r="C1812" t="s">
        <v>782</v>
      </c>
    </row>
    <row r="1813" spans="1:3" x14ac:dyDescent="0.25">
      <c r="A1813">
        <f t="shared" si="57"/>
        <v>0</v>
      </c>
      <c r="B1813">
        <f t="shared" si="58"/>
        <v>0</v>
      </c>
      <c r="C1813" t="s">
        <v>1120</v>
      </c>
    </row>
    <row r="1814" spans="1:3" x14ac:dyDescent="0.25">
      <c r="A1814">
        <f t="shared" si="57"/>
        <v>0</v>
      </c>
      <c r="B1814">
        <f t="shared" si="58"/>
        <v>0</v>
      </c>
      <c r="C1814" t="s">
        <v>1858</v>
      </c>
    </row>
    <row r="1815" spans="1:3" x14ac:dyDescent="0.25">
      <c r="A1815">
        <f t="shared" si="57"/>
        <v>0</v>
      </c>
      <c r="B1815">
        <f t="shared" si="58"/>
        <v>0</v>
      </c>
      <c r="C1815" t="s">
        <v>1594</v>
      </c>
    </row>
    <row r="1816" spans="1:3" x14ac:dyDescent="0.25">
      <c r="A1816">
        <f t="shared" si="57"/>
        <v>0</v>
      </c>
      <c r="B1816">
        <f t="shared" si="58"/>
        <v>0</v>
      </c>
      <c r="C1816" t="s">
        <v>783</v>
      </c>
    </row>
    <row r="1817" spans="1:3" x14ac:dyDescent="0.25">
      <c r="A1817">
        <f t="shared" si="57"/>
        <v>0</v>
      </c>
      <c r="B1817">
        <f t="shared" si="58"/>
        <v>0</v>
      </c>
      <c r="C1817" t="s">
        <v>2477</v>
      </c>
    </row>
    <row r="1818" spans="1:3" x14ac:dyDescent="0.25">
      <c r="A1818">
        <f t="shared" si="57"/>
        <v>0</v>
      </c>
      <c r="B1818">
        <f t="shared" si="58"/>
        <v>0</v>
      </c>
      <c r="C1818" t="s">
        <v>2836</v>
      </c>
    </row>
    <row r="1819" spans="1:3" x14ac:dyDescent="0.25">
      <c r="A1819">
        <f t="shared" si="57"/>
        <v>0</v>
      </c>
      <c r="B1819">
        <f t="shared" si="58"/>
        <v>0</v>
      </c>
      <c r="C1819" t="s">
        <v>1653</v>
      </c>
    </row>
    <row r="1820" spans="1:3" x14ac:dyDescent="0.25">
      <c r="A1820">
        <f t="shared" si="57"/>
        <v>0</v>
      </c>
      <c r="B1820">
        <f t="shared" si="58"/>
        <v>0</v>
      </c>
      <c r="C1820" t="s">
        <v>591</v>
      </c>
    </row>
    <row r="1821" spans="1:3" x14ac:dyDescent="0.25">
      <c r="A1821">
        <f t="shared" si="57"/>
        <v>0</v>
      </c>
      <c r="B1821">
        <f t="shared" si="58"/>
        <v>0</v>
      </c>
      <c r="C1821" t="s">
        <v>2651</v>
      </c>
    </row>
    <row r="1822" spans="1:3" x14ac:dyDescent="0.25">
      <c r="A1822">
        <f t="shared" si="57"/>
        <v>0</v>
      </c>
      <c r="B1822">
        <f t="shared" si="58"/>
        <v>0</v>
      </c>
      <c r="C1822" t="s">
        <v>1727</v>
      </c>
    </row>
    <row r="1823" spans="1:3" x14ac:dyDescent="0.25">
      <c r="A1823">
        <f t="shared" si="57"/>
        <v>0</v>
      </c>
      <c r="B1823">
        <f t="shared" si="58"/>
        <v>0</v>
      </c>
      <c r="C1823" t="s">
        <v>1178</v>
      </c>
    </row>
    <row r="1824" spans="1:3" x14ac:dyDescent="0.25">
      <c r="A1824">
        <f t="shared" si="57"/>
        <v>0</v>
      </c>
      <c r="B1824">
        <f t="shared" si="58"/>
        <v>0</v>
      </c>
      <c r="C1824" t="s">
        <v>1479</v>
      </c>
    </row>
    <row r="1825" spans="1:3" x14ac:dyDescent="0.25">
      <c r="A1825">
        <f t="shared" si="57"/>
        <v>0</v>
      </c>
      <c r="B1825">
        <f t="shared" si="58"/>
        <v>0</v>
      </c>
      <c r="C1825" t="s">
        <v>2221</v>
      </c>
    </row>
    <row r="1826" spans="1:3" x14ac:dyDescent="0.25">
      <c r="A1826">
        <f t="shared" si="57"/>
        <v>0</v>
      </c>
      <c r="B1826">
        <f t="shared" si="58"/>
        <v>0</v>
      </c>
      <c r="C1826" t="s">
        <v>2441</v>
      </c>
    </row>
    <row r="1827" spans="1:3" x14ac:dyDescent="0.25">
      <c r="A1827">
        <f t="shared" si="57"/>
        <v>0</v>
      </c>
      <c r="B1827">
        <f t="shared" si="58"/>
        <v>0</v>
      </c>
      <c r="C1827" t="s">
        <v>1351</v>
      </c>
    </row>
    <row r="1828" spans="1:3" x14ac:dyDescent="0.25">
      <c r="A1828">
        <f t="shared" si="57"/>
        <v>0</v>
      </c>
      <c r="B1828">
        <f t="shared" si="58"/>
        <v>0</v>
      </c>
      <c r="C1828" t="s">
        <v>2442</v>
      </c>
    </row>
    <row r="1829" spans="1:3" x14ac:dyDescent="0.25">
      <c r="A1829">
        <f t="shared" si="57"/>
        <v>0</v>
      </c>
      <c r="B1829">
        <f t="shared" si="58"/>
        <v>0</v>
      </c>
      <c r="C1829" t="s">
        <v>898</v>
      </c>
    </row>
    <row r="1830" spans="1:3" x14ac:dyDescent="0.25">
      <c r="A1830">
        <f t="shared" si="57"/>
        <v>0</v>
      </c>
      <c r="B1830">
        <f t="shared" si="58"/>
        <v>0</v>
      </c>
      <c r="C1830" t="s">
        <v>2274</v>
      </c>
    </row>
    <row r="1831" spans="1:3" x14ac:dyDescent="0.25">
      <c r="A1831">
        <f t="shared" si="57"/>
        <v>0</v>
      </c>
      <c r="B1831">
        <f t="shared" si="58"/>
        <v>0</v>
      </c>
      <c r="C1831" t="s">
        <v>1781</v>
      </c>
    </row>
    <row r="1832" spans="1:3" x14ac:dyDescent="0.25">
      <c r="A1832">
        <f t="shared" si="57"/>
        <v>0</v>
      </c>
      <c r="B1832">
        <f t="shared" si="58"/>
        <v>0</v>
      </c>
      <c r="C1832" t="s">
        <v>1480</v>
      </c>
    </row>
    <row r="1833" spans="1:3" x14ac:dyDescent="0.25">
      <c r="A1833">
        <f t="shared" si="57"/>
        <v>0</v>
      </c>
      <c r="B1833">
        <f t="shared" si="58"/>
        <v>0</v>
      </c>
      <c r="C1833" t="s">
        <v>617</v>
      </c>
    </row>
    <row r="1834" spans="1:3" x14ac:dyDescent="0.25">
      <c r="A1834">
        <f t="shared" si="57"/>
        <v>0</v>
      </c>
      <c r="B1834">
        <f t="shared" si="58"/>
        <v>0</v>
      </c>
      <c r="C1834" t="s">
        <v>2798</v>
      </c>
    </row>
    <row r="1835" spans="1:3" x14ac:dyDescent="0.25">
      <c r="A1835">
        <f t="shared" si="57"/>
        <v>0</v>
      </c>
      <c r="B1835">
        <f t="shared" si="58"/>
        <v>0</v>
      </c>
      <c r="C1835" t="s">
        <v>2652</v>
      </c>
    </row>
    <row r="1836" spans="1:3" x14ac:dyDescent="0.25">
      <c r="A1836">
        <f t="shared" si="57"/>
        <v>0</v>
      </c>
      <c r="B1836">
        <f t="shared" si="58"/>
        <v>0</v>
      </c>
      <c r="C1836" t="s">
        <v>1521</v>
      </c>
    </row>
    <row r="1837" spans="1:3" x14ac:dyDescent="0.25">
      <c r="A1837">
        <f t="shared" si="57"/>
        <v>0</v>
      </c>
      <c r="B1837">
        <f t="shared" si="58"/>
        <v>0</v>
      </c>
      <c r="C1837" t="s">
        <v>2478</v>
      </c>
    </row>
    <row r="1838" spans="1:3" x14ac:dyDescent="0.25">
      <c r="A1838">
        <f t="shared" si="57"/>
        <v>0</v>
      </c>
      <c r="B1838">
        <f t="shared" si="58"/>
        <v>0</v>
      </c>
      <c r="C1838" t="s">
        <v>2406</v>
      </c>
    </row>
    <row r="1839" spans="1:3" x14ac:dyDescent="0.25">
      <c r="A1839">
        <f t="shared" si="57"/>
        <v>0</v>
      </c>
      <c r="B1839">
        <f t="shared" si="58"/>
        <v>0</v>
      </c>
      <c r="C1839" t="s">
        <v>1728</v>
      </c>
    </row>
    <row r="1840" spans="1:3" x14ac:dyDescent="0.25">
      <c r="A1840">
        <f t="shared" si="57"/>
        <v>0</v>
      </c>
      <c r="B1840">
        <f t="shared" si="58"/>
        <v>0</v>
      </c>
      <c r="C1840" t="s">
        <v>1859</v>
      </c>
    </row>
    <row r="1841" spans="1:3" x14ac:dyDescent="0.25">
      <c r="A1841">
        <f t="shared" si="57"/>
        <v>0</v>
      </c>
      <c r="B1841">
        <f t="shared" si="58"/>
        <v>0</v>
      </c>
      <c r="C1841" t="s">
        <v>2958</v>
      </c>
    </row>
    <row r="1842" spans="1:3" x14ac:dyDescent="0.25">
      <c r="A1842">
        <f t="shared" si="57"/>
        <v>0</v>
      </c>
      <c r="B1842">
        <f t="shared" si="58"/>
        <v>0</v>
      </c>
      <c r="C1842" t="s">
        <v>159</v>
      </c>
    </row>
    <row r="1843" spans="1:3" x14ac:dyDescent="0.25">
      <c r="A1843">
        <f t="shared" si="57"/>
        <v>0</v>
      </c>
      <c r="B1843">
        <f t="shared" si="58"/>
        <v>0</v>
      </c>
      <c r="C1843" t="s">
        <v>1818</v>
      </c>
    </row>
    <row r="1844" spans="1:3" x14ac:dyDescent="0.25">
      <c r="A1844">
        <f t="shared" si="57"/>
        <v>0</v>
      </c>
      <c r="B1844">
        <f t="shared" si="58"/>
        <v>0</v>
      </c>
      <c r="C1844" t="s">
        <v>1121</v>
      </c>
    </row>
    <row r="1845" spans="1:3" x14ac:dyDescent="0.25">
      <c r="A1845">
        <f t="shared" si="57"/>
        <v>0</v>
      </c>
      <c r="B1845">
        <f t="shared" si="58"/>
        <v>0</v>
      </c>
      <c r="C1845" t="s">
        <v>1522</v>
      </c>
    </row>
    <row r="1846" spans="1:3" x14ac:dyDescent="0.25">
      <c r="A1846">
        <f t="shared" si="57"/>
        <v>0</v>
      </c>
      <c r="B1846">
        <f t="shared" si="58"/>
        <v>0</v>
      </c>
      <c r="C1846" t="s">
        <v>1179</v>
      </c>
    </row>
    <row r="1847" spans="1:3" x14ac:dyDescent="0.25">
      <c r="A1847">
        <f t="shared" si="57"/>
        <v>0</v>
      </c>
      <c r="B1847">
        <f t="shared" si="58"/>
        <v>0</v>
      </c>
      <c r="C1847" t="s">
        <v>2799</v>
      </c>
    </row>
    <row r="1848" spans="1:3" x14ac:dyDescent="0.25">
      <c r="A1848">
        <f t="shared" si="57"/>
        <v>0</v>
      </c>
      <c r="B1848">
        <f t="shared" si="58"/>
        <v>0</v>
      </c>
      <c r="C1848" t="s">
        <v>2555</v>
      </c>
    </row>
    <row r="1849" spans="1:3" x14ac:dyDescent="0.25">
      <c r="A1849">
        <f t="shared" si="57"/>
        <v>0</v>
      </c>
      <c r="B1849">
        <f t="shared" si="58"/>
        <v>0</v>
      </c>
      <c r="C1849" t="s">
        <v>1019</v>
      </c>
    </row>
    <row r="1850" spans="1:3" x14ac:dyDescent="0.25">
      <c r="A1850">
        <f t="shared" si="57"/>
        <v>0</v>
      </c>
      <c r="B1850">
        <f t="shared" si="58"/>
        <v>0</v>
      </c>
      <c r="C1850" t="s">
        <v>1074</v>
      </c>
    </row>
    <row r="1851" spans="1:3" x14ac:dyDescent="0.25">
      <c r="A1851">
        <f t="shared" si="57"/>
        <v>0</v>
      </c>
      <c r="B1851">
        <f t="shared" si="58"/>
        <v>0</v>
      </c>
      <c r="C1851" t="s">
        <v>1180</v>
      </c>
    </row>
    <row r="1852" spans="1:3" x14ac:dyDescent="0.25">
      <c r="A1852">
        <f t="shared" si="57"/>
        <v>0</v>
      </c>
      <c r="B1852">
        <f t="shared" si="58"/>
        <v>0</v>
      </c>
      <c r="C1852" t="s">
        <v>670</v>
      </c>
    </row>
    <row r="1853" spans="1:3" x14ac:dyDescent="0.25">
      <c r="A1853">
        <f t="shared" si="57"/>
        <v>0</v>
      </c>
      <c r="B1853">
        <f t="shared" si="58"/>
        <v>0</v>
      </c>
      <c r="C1853" t="s">
        <v>138</v>
      </c>
    </row>
    <row r="1854" spans="1:3" x14ac:dyDescent="0.25">
      <c r="A1854">
        <f t="shared" si="57"/>
        <v>0</v>
      </c>
      <c r="B1854">
        <f t="shared" si="58"/>
        <v>0</v>
      </c>
      <c r="C1854" t="s">
        <v>2023</v>
      </c>
    </row>
    <row r="1855" spans="1:3" x14ac:dyDescent="0.25">
      <c r="A1855">
        <f t="shared" si="57"/>
        <v>0</v>
      </c>
      <c r="B1855">
        <f t="shared" si="58"/>
        <v>0</v>
      </c>
      <c r="C1855" t="s">
        <v>2381</v>
      </c>
    </row>
    <row r="1856" spans="1:3" x14ac:dyDescent="0.25">
      <c r="A1856">
        <f t="shared" si="57"/>
        <v>0</v>
      </c>
      <c r="B1856">
        <f t="shared" si="58"/>
        <v>0</v>
      </c>
      <c r="C1856" t="s">
        <v>1421</v>
      </c>
    </row>
    <row r="1857" spans="1:3" x14ac:dyDescent="0.25">
      <c r="A1857">
        <f t="shared" si="57"/>
        <v>0</v>
      </c>
      <c r="B1857">
        <f t="shared" si="58"/>
        <v>0</v>
      </c>
      <c r="C1857" t="s">
        <v>1654</v>
      </c>
    </row>
    <row r="1858" spans="1:3" x14ac:dyDescent="0.25">
      <c r="A1858">
        <f t="shared" si="57"/>
        <v>0</v>
      </c>
      <c r="B1858">
        <f t="shared" si="58"/>
        <v>0</v>
      </c>
      <c r="C1858" t="s">
        <v>1481</v>
      </c>
    </row>
    <row r="1859" spans="1:3" x14ac:dyDescent="0.25">
      <c r="A1859">
        <f t="shared" si="57"/>
        <v>0</v>
      </c>
      <c r="B1859">
        <f t="shared" si="58"/>
        <v>0</v>
      </c>
      <c r="C1859" t="s">
        <v>1382</v>
      </c>
    </row>
    <row r="1860" spans="1:3" x14ac:dyDescent="0.25">
      <c r="A1860">
        <f t="shared" ref="A1860:A1923" si="59">COUNTIF(F:F,C1860)</f>
        <v>0</v>
      </c>
      <c r="B1860">
        <f t="shared" si="58"/>
        <v>0</v>
      </c>
      <c r="C1860" t="s">
        <v>2767</v>
      </c>
    </row>
    <row r="1861" spans="1:3" x14ac:dyDescent="0.25">
      <c r="A1861">
        <f t="shared" si="59"/>
        <v>0</v>
      </c>
      <c r="B1861">
        <f t="shared" si="58"/>
        <v>0</v>
      </c>
      <c r="C1861" t="s">
        <v>1655</v>
      </c>
    </row>
    <row r="1862" spans="1:3" x14ac:dyDescent="0.25">
      <c r="A1862">
        <f t="shared" si="59"/>
        <v>0</v>
      </c>
      <c r="B1862">
        <f t="shared" ref="B1862:B1925" si="60">COUNTIF(D:D,C1862)</f>
        <v>0</v>
      </c>
      <c r="C1862" t="s">
        <v>3051</v>
      </c>
    </row>
    <row r="1863" spans="1:3" x14ac:dyDescent="0.25">
      <c r="A1863">
        <f t="shared" si="59"/>
        <v>0</v>
      </c>
      <c r="B1863">
        <f t="shared" si="60"/>
        <v>0</v>
      </c>
      <c r="C1863" t="s">
        <v>1262</v>
      </c>
    </row>
    <row r="1864" spans="1:3" x14ac:dyDescent="0.25">
      <c r="A1864">
        <f t="shared" si="59"/>
        <v>0</v>
      </c>
      <c r="B1864">
        <f t="shared" si="60"/>
        <v>1</v>
      </c>
      <c r="C1864" t="s">
        <v>379</v>
      </c>
    </row>
    <row r="1865" spans="1:3" x14ac:dyDescent="0.25">
      <c r="A1865">
        <f t="shared" si="59"/>
        <v>0</v>
      </c>
      <c r="B1865">
        <f t="shared" si="60"/>
        <v>0</v>
      </c>
      <c r="C1865" t="s">
        <v>939</v>
      </c>
    </row>
    <row r="1866" spans="1:3" x14ac:dyDescent="0.25">
      <c r="A1866">
        <f t="shared" si="59"/>
        <v>0</v>
      </c>
      <c r="B1866">
        <f t="shared" si="60"/>
        <v>0</v>
      </c>
      <c r="C1866" t="s">
        <v>1932</v>
      </c>
    </row>
    <row r="1867" spans="1:3" x14ac:dyDescent="0.25">
      <c r="A1867">
        <f t="shared" si="59"/>
        <v>0</v>
      </c>
      <c r="B1867">
        <f t="shared" si="60"/>
        <v>0</v>
      </c>
      <c r="C1867" t="s">
        <v>2275</v>
      </c>
    </row>
    <row r="1868" spans="1:3" x14ac:dyDescent="0.25">
      <c r="A1868">
        <f t="shared" si="59"/>
        <v>0</v>
      </c>
      <c r="B1868">
        <f t="shared" si="60"/>
        <v>0</v>
      </c>
      <c r="C1868" t="s">
        <v>356</v>
      </c>
    </row>
    <row r="1869" spans="1:3" x14ac:dyDescent="0.25">
      <c r="A1869">
        <f t="shared" si="59"/>
        <v>0</v>
      </c>
      <c r="B1869">
        <f t="shared" si="60"/>
        <v>0</v>
      </c>
      <c r="C1869" t="s">
        <v>1482</v>
      </c>
    </row>
    <row r="1870" spans="1:3" x14ac:dyDescent="0.25">
      <c r="A1870">
        <f t="shared" si="59"/>
        <v>0</v>
      </c>
      <c r="B1870">
        <f t="shared" si="60"/>
        <v>0</v>
      </c>
      <c r="C1870" t="s">
        <v>1933</v>
      </c>
    </row>
    <row r="1871" spans="1:3" x14ac:dyDescent="0.25">
      <c r="A1871">
        <f t="shared" si="59"/>
        <v>0</v>
      </c>
      <c r="B1871">
        <f t="shared" si="60"/>
        <v>0</v>
      </c>
      <c r="C1871" t="s">
        <v>1352</v>
      </c>
    </row>
    <row r="1872" spans="1:3" x14ac:dyDescent="0.25">
      <c r="A1872">
        <f t="shared" si="59"/>
        <v>0</v>
      </c>
      <c r="B1872">
        <f t="shared" si="60"/>
        <v>0</v>
      </c>
      <c r="C1872" t="s">
        <v>1020</v>
      </c>
    </row>
    <row r="1873" spans="1:3" x14ac:dyDescent="0.25">
      <c r="A1873">
        <f t="shared" si="59"/>
        <v>0</v>
      </c>
      <c r="B1873">
        <f t="shared" si="60"/>
        <v>0</v>
      </c>
      <c r="C1873" t="s">
        <v>3173</v>
      </c>
    </row>
    <row r="1874" spans="1:3" x14ac:dyDescent="0.25">
      <c r="A1874">
        <f t="shared" si="59"/>
        <v>0</v>
      </c>
      <c r="B1874">
        <f t="shared" si="60"/>
        <v>0</v>
      </c>
      <c r="C1874" t="s">
        <v>2622</v>
      </c>
    </row>
    <row r="1875" spans="1:3" x14ac:dyDescent="0.25">
      <c r="A1875">
        <f t="shared" si="59"/>
        <v>0</v>
      </c>
      <c r="B1875">
        <f t="shared" si="60"/>
        <v>0</v>
      </c>
      <c r="C1875" t="s">
        <v>3174</v>
      </c>
    </row>
    <row r="1876" spans="1:3" x14ac:dyDescent="0.25">
      <c r="A1876">
        <f t="shared" si="59"/>
        <v>0</v>
      </c>
      <c r="B1876">
        <f t="shared" si="60"/>
        <v>0</v>
      </c>
      <c r="C1876" t="s">
        <v>1595</v>
      </c>
    </row>
    <row r="1877" spans="1:3" x14ac:dyDescent="0.25">
      <c r="A1877">
        <f t="shared" si="59"/>
        <v>0</v>
      </c>
      <c r="B1877">
        <f t="shared" si="60"/>
        <v>0</v>
      </c>
      <c r="C1877" t="s">
        <v>1263</v>
      </c>
    </row>
    <row r="1878" spans="1:3" x14ac:dyDescent="0.25">
      <c r="A1878">
        <f t="shared" si="59"/>
        <v>0</v>
      </c>
      <c r="B1878">
        <f t="shared" si="60"/>
        <v>0</v>
      </c>
      <c r="C1878" t="s">
        <v>1596</v>
      </c>
    </row>
    <row r="1879" spans="1:3" x14ac:dyDescent="0.25">
      <c r="A1879">
        <f t="shared" si="59"/>
        <v>0</v>
      </c>
      <c r="B1879">
        <f t="shared" si="60"/>
        <v>0</v>
      </c>
      <c r="C1879" t="s">
        <v>899</v>
      </c>
    </row>
    <row r="1880" spans="1:3" x14ac:dyDescent="0.25">
      <c r="A1880">
        <f t="shared" si="59"/>
        <v>0</v>
      </c>
      <c r="B1880">
        <f t="shared" si="60"/>
        <v>0</v>
      </c>
      <c r="C1880" t="s">
        <v>2516</v>
      </c>
    </row>
    <row r="1881" spans="1:3" x14ac:dyDescent="0.25">
      <c r="A1881">
        <f t="shared" si="59"/>
        <v>0</v>
      </c>
      <c r="B1881">
        <f t="shared" si="60"/>
        <v>0</v>
      </c>
      <c r="C1881" t="s">
        <v>2407</v>
      </c>
    </row>
    <row r="1882" spans="1:3" x14ac:dyDescent="0.25">
      <c r="A1882">
        <f t="shared" si="59"/>
        <v>0</v>
      </c>
      <c r="B1882">
        <f t="shared" si="60"/>
        <v>0</v>
      </c>
      <c r="C1882" t="s">
        <v>1729</v>
      </c>
    </row>
    <row r="1883" spans="1:3" x14ac:dyDescent="0.25">
      <c r="A1883">
        <f t="shared" si="59"/>
        <v>0</v>
      </c>
      <c r="B1883">
        <f t="shared" si="60"/>
        <v>0</v>
      </c>
      <c r="C1883" t="s">
        <v>1051</v>
      </c>
    </row>
    <row r="1884" spans="1:3" x14ac:dyDescent="0.25">
      <c r="A1884">
        <f t="shared" si="59"/>
        <v>0</v>
      </c>
      <c r="B1884">
        <f t="shared" si="60"/>
        <v>0</v>
      </c>
      <c r="C1884" t="s">
        <v>3052</v>
      </c>
    </row>
    <row r="1885" spans="1:3" x14ac:dyDescent="0.25">
      <c r="A1885">
        <f t="shared" si="59"/>
        <v>0</v>
      </c>
      <c r="B1885">
        <f t="shared" si="60"/>
        <v>0</v>
      </c>
      <c r="C1885" t="s">
        <v>2330</v>
      </c>
    </row>
    <row r="1886" spans="1:3" x14ac:dyDescent="0.25">
      <c r="A1886">
        <f t="shared" si="59"/>
        <v>0</v>
      </c>
      <c r="B1886">
        <f t="shared" si="60"/>
        <v>0</v>
      </c>
      <c r="C1886" t="s">
        <v>940</v>
      </c>
    </row>
    <row r="1887" spans="1:3" x14ac:dyDescent="0.25">
      <c r="A1887">
        <f t="shared" si="59"/>
        <v>0</v>
      </c>
      <c r="B1887">
        <f t="shared" si="60"/>
        <v>0</v>
      </c>
      <c r="C1887" t="s">
        <v>2653</v>
      </c>
    </row>
    <row r="1888" spans="1:3" x14ac:dyDescent="0.25">
      <c r="A1888">
        <f t="shared" si="59"/>
        <v>0</v>
      </c>
      <c r="B1888">
        <f t="shared" si="60"/>
        <v>0</v>
      </c>
      <c r="C1888" t="s">
        <v>1934</v>
      </c>
    </row>
    <row r="1889" spans="1:3" x14ac:dyDescent="0.25">
      <c r="A1889">
        <f t="shared" si="59"/>
        <v>0</v>
      </c>
      <c r="B1889">
        <f t="shared" si="60"/>
        <v>0</v>
      </c>
      <c r="C1889" t="s">
        <v>1523</v>
      </c>
    </row>
    <row r="1890" spans="1:3" x14ac:dyDescent="0.25">
      <c r="A1890">
        <f t="shared" si="59"/>
        <v>0</v>
      </c>
      <c r="B1890">
        <f t="shared" si="60"/>
        <v>0</v>
      </c>
      <c r="C1890" t="s">
        <v>1523</v>
      </c>
    </row>
    <row r="1891" spans="1:3" x14ac:dyDescent="0.25">
      <c r="A1891">
        <f t="shared" si="59"/>
        <v>0</v>
      </c>
      <c r="B1891">
        <f t="shared" si="60"/>
        <v>0</v>
      </c>
      <c r="C1891" t="s">
        <v>1730</v>
      </c>
    </row>
    <row r="1892" spans="1:3" x14ac:dyDescent="0.25">
      <c r="A1892">
        <f t="shared" si="59"/>
        <v>0</v>
      </c>
      <c r="B1892">
        <f t="shared" si="60"/>
        <v>0</v>
      </c>
      <c r="C1892" t="s">
        <v>534</v>
      </c>
    </row>
    <row r="1893" spans="1:3" x14ac:dyDescent="0.25">
      <c r="A1893">
        <f t="shared" si="59"/>
        <v>0</v>
      </c>
      <c r="B1893">
        <f t="shared" si="60"/>
        <v>0</v>
      </c>
      <c r="C1893" t="s">
        <v>1731</v>
      </c>
    </row>
    <row r="1894" spans="1:3" x14ac:dyDescent="0.25">
      <c r="A1894">
        <f t="shared" si="59"/>
        <v>0</v>
      </c>
      <c r="B1894">
        <f t="shared" si="60"/>
        <v>0</v>
      </c>
      <c r="C1894" t="s">
        <v>1545</v>
      </c>
    </row>
    <row r="1895" spans="1:3" x14ac:dyDescent="0.25">
      <c r="A1895">
        <f t="shared" si="59"/>
        <v>0</v>
      </c>
      <c r="B1895">
        <f t="shared" si="60"/>
        <v>0</v>
      </c>
      <c r="C1895" t="s">
        <v>1935</v>
      </c>
    </row>
    <row r="1896" spans="1:3" x14ac:dyDescent="0.25">
      <c r="A1896">
        <f t="shared" si="59"/>
        <v>0</v>
      </c>
      <c r="B1896">
        <f t="shared" si="60"/>
        <v>0</v>
      </c>
      <c r="C1896" t="s">
        <v>2276</v>
      </c>
    </row>
    <row r="1897" spans="1:3" x14ac:dyDescent="0.25">
      <c r="A1897">
        <f t="shared" si="59"/>
        <v>0</v>
      </c>
      <c r="B1897">
        <f t="shared" si="60"/>
        <v>0</v>
      </c>
      <c r="C1897" t="s">
        <v>2741</v>
      </c>
    </row>
    <row r="1898" spans="1:3" x14ac:dyDescent="0.25">
      <c r="A1898">
        <f t="shared" si="59"/>
        <v>0</v>
      </c>
      <c r="B1898">
        <f t="shared" si="60"/>
        <v>0</v>
      </c>
      <c r="C1898" t="s">
        <v>2696</v>
      </c>
    </row>
    <row r="1899" spans="1:3" x14ac:dyDescent="0.25">
      <c r="A1899">
        <f t="shared" si="59"/>
        <v>0</v>
      </c>
      <c r="B1899">
        <f t="shared" si="60"/>
        <v>0</v>
      </c>
      <c r="C1899" t="s">
        <v>1656</v>
      </c>
    </row>
    <row r="1900" spans="1:3" x14ac:dyDescent="0.25">
      <c r="A1900">
        <f t="shared" si="59"/>
        <v>0</v>
      </c>
      <c r="B1900">
        <f t="shared" si="60"/>
        <v>0</v>
      </c>
      <c r="C1900" t="s">
        <v>1599</v>
      </c>
    </row>
    <row r="1901" spans="1:3" x14ac:dyDescent="0.25">
      <c r="A1901">
        <f t="shared" si="59"/>
        <v>0</v>
      </c>
      <c r="B1901">
        <f t="shared" si="60"/>
        <v>0</v>
      </c>
      <c r="C1901" t="s">
        <v>1860</v>
      </c>
    </row>
    <row r="1902" spans="1:3" x14ac:dyDescent="0.25">
      <c r="A1902">
        <f t="shared" si="59"/>
        <v>0</v>
      </c>
      <c r="B1902">
        <f t="shared" si="60"/>
        <v>0</v>
      </c>
      <c r="C1902" t="s">
        <v>2158</v>
      </c>
    </row>
    <row r="1903" spans="1:3" x14ac:dyDescent="0.25">
      <c r="A1903">
        <f t="shared" si="59"/>
        <v>0</v>
      </c>
      <c r="B1903">
        <f t="shared" si="60"/>
        <v>0</v>
      </c>
      <c r="C1903" t="s">
        <v>1422</v>
      </c>
    </row>
    <row r="1904" spans="1:3" x14ac:dyDescent="0.25">
      <c r="A1904">
        <f t="shared" si="59"/>
        <v>0</v>
      </c>
      <c r="B1904">
        <f t="shared" si="60"/>
        <v>0</v>
      </c>
      <c r="C1904" t="s">
        <v>1483</v>
      </c>
    </row>
    <row r="1905" spans="1:3" x14ac:dyDescent="0.25">
      <c r="A1905">
        <f t="shared" si="59"/>
        <v>0</v>
      </c>
      <c r="B1905">
        <f t="shared" si="60"/>
        <v>0</v>
      </c>
      <c r="C1905" t="s">
        <v>941</v>
      </c>
    </row>
    <row r="1906" spans="1:3" x14ac:dyDescent="0.25">
      <c r="A1906">
        <f t="shared" si="59"/>
        <v>0</v>
      </c>
      <c r="B1906">
        <f t="shared" si="60"/>
        <v>0</v>
      </c>
      <c r="C1906" t="s">
        <v>976</v>
      </c>
    </row>
    <row r="1907" spans="1:3" x14ac:dyDescent="0.25">
      <c r="A1907">
        <f t="shared" si="59"/>
        <v>0</v>
      </c>
      <c r="B1907">
        <f t="shared" si="60"/>
        <v>0</v>
      </c>
      <c r="C1907" t="s">
        <v>483</v>
      </c>
    </row>
    <row r="1908" spans="1:3" x14ac:dyDescent="0.25">
      <c r="A1908">
        <f t="shared" si="59"/>
        <v>0</v>
      </c>
      <c r="B1908">
        <f t="shared" si="60"/>
        <v>0</v>
      </c>
      <c r="C1908" t="s">
        <v>310</v>
      </c>
    </row>
    <row r="1909" spans="1:3" x14ac:dyDescent="0.25">
      <c r="A1909">
        <f t="shared" si="59"/>
        <v>0</v>
      </c>
      <c r="B1909">
        <f t="shared" si="60"/>
        <v>0</v>
      </c>
      <c r="C1909" t="s">
        <v>837</v>
      </c>
    </row>
    <row r="1910" spans="1:3" x14ac:dyDescent="0.25">
      <c r="A1910">
        <f t="shared" si="59"/>
        <v>0</v>
      </c>
      <c r="B1910">
        <f t="shared" si="60"/>
        <v>0</v>
      </c>
      <c r="C1910" t="s">
        <v>1181</v>
      </c>
    </row>
    <row r="1911" spans="1:3" x14ac:dyDescent="0.25">
      <c r="A1911">
        <f t="shared" si="59"/>
        <v>0</v>
      </c>
      <c r="B1911">
        <f t="shared" si="60"/>
        <v>0</v>
      </c>
      <c r="C1911" t="s">
        <v>977</v>
      </c>
    </row>
    <row r="1912" spans="1:3" x14ac:dyDescent="0.25">
      <c r="A1912">
        <f t="shared" si="59"/>
        <v>0</v>
      </c>
      <c r="B1912">
        <f t="shared" si="60"/>
        <v>0</v>
      </c>
      <c r="C1912" t="s">
        <v>1657</v>
      </c>
    </row>
    <row r="1913" spans="1:3" x14ac:dyDescent="0.25">
      <c r="A1913">
        <f t="shared" si="59"/>
        <v>0</v>
      </c>
      <c r="B1913">
        <f t="shared" si="60"/>
        <v>0</v>
      </c>
      <c r="C1913" t="s">
        <v>2126</v>
      </c>
    </row>
    <row r="1914" spans="1:3" x14ac:dyDescent="0.25">
      <c r="A1914">
        <f t="shared" si="59"/>
        <v>0</v>
      </c>
      <c r="B1914">
        <f t="shared" si="60"/>
        <v>0</v>
      </c>
      <c r="C1914" t="s">
        <v>3132</v>
      </c>
    </row>
    <row r="1915" spans="1:3" x14ac:dyDescent="0.25">
      <c r="A1915">
        <f t="shared" si="59"/>
        <v>0</v>
      </c>
      <c r="B1915">
        <f t="shared" si="60"/>
        <v>0</v>
      </c>
      <c r="C1915" t="s">
        <v>2556</v>
      </c>
    </row>
    <row r="1916" spans="1:3" x14ac:dyDescent="0.25">
      <c r="A1916">
        <f t="shared" si="59"/>
        <v>0</v>
      </c>
      <c r="B1916">
        <f t="shared" si="60"/>
        <v>0</v>
      </c>
      <c r="C1916" t="s">
        <v>2584</v>
      </c>
    </row>
    <row r="1917" spans="1:3" x14ac:dyDescent="0.25">
      <c r="A1917">
        <f t="shared" si="59"/>
        <v>0</v>
      </c>
      <c r="B1917">
        <f t="shared" si="60"/>
        <v>0</v>
      </c>
      <c r="C1917" t="s">
        <v>2222</v>
      </c>
    </row>
    <row r="1918" spans="1:3" x14ac:dyDescent="0.25">
      <c r="A1918">
        <f t="shared" si="59"/>
        <v>0</v>
      </c>
      <c r="B1918">
        <f t="shared" si="60"/>
        <v>0</v>
      </c>
      <c r="C1918" t="s">
        <v>2024</v>
      </c>
    </row>
    <row r="1919" spans="1:3" x14ac:dyDescent="0.25">
      <c r="A1919">
        <f t="shared" si="59"/>
        <v>0</v>
      </c>
      <c r="B1919">
        <f t="shared" si="60"/>
        <v>0</v>
      </c>
      <c r="C1919" t="s">
        <v>2331</v>
      </c>
    </row>
    <row r="1920" spans="1:3" x14ac:dyDescent="0.25">
      <c r="A1920">
        <f t="shared" si="59"/>
        <v>0</v>
      </c>
      <c r="B1920">
        <f t="shared" si="60"/>
        <v>0</v>
      </c>
      <c r="C1920" t="s">
        <v>3133</v>
      </c>
    </row>
    <row r="1921" spans="1:3" x14ac:dyDescent="0.25">
      <c r="A1921">
        <f t="shared" si="59"/>
        <v>0</v>
      </c>
      <c r="B1921">
        <f t="shared" si="60"/>
        <v>0</v>
      </c>
      <c r="C1921" t="s">
        <v>535</v>
      </c>
    </row>
    <row r="1922" spans="1:3" x14ac:dyDescent="0.25">
      <c r="A1922">
        <f t="shared" si="59"/>
        <v>0</v>
      </c>
      <c r="B1922">
        <f t="shared" si="60"/>
        <v>0</v>
      </c>
      <c r="C1922" t="s">
        <v>2127</v>
      </c>
    </row>
    <row r="1923" spans="1:3" x14ac:dyDescent="0.25">
      <c r="A1923">
        <f t="shared" si="59"/>
        <v>0</v>
      </c>
      <c r="B1923">
        <f t="shared" si="60"/>
        <v>0</v>
      </c>
      <c r="C1923" t="s">
        <v>2654</v>
      </c>
    </row>
    <row r="1924" spans="1:3" x14ac:dyDescent="0.25">
      <c r="A1924">
        <f t="shared" ref="A1924:A1987" si="61">COUNTIF(F:F,C1924)</f>
        <v>0</v>
      </c>
      <c r="B1924">
        <f t="shared" si="60"/>
        <v>0</v>
      </c>
      <c r="C1924" t="s">
        <v>784</v>
      </c>
    </row>
    <row r="1925" spans="1:3" x14ac:dyDescent="0.25">
      <c r="A1925">
        <f t="shared" si="61"/>
        <v>0</v>
      </c>
      <c r="B1925">
        <f t="shared" si="60"/>
        <v>0</v>
      </c>
      <c r="C1925" t="s">
        <v>2800</v>
      </c>
    </row>
    <row r="1926" spans="1:3" x14ac:dyDescent="0.25">
      <c r="A1926">
        <f t="shared" si="61"/>
        <v>0</v>
      </c>
      <c r="B1926">
        <f t="shared" ref="B1926:B1989" si="62">COUNTIF(D:D,C1926)</f>
        <v>0</v>
      </c>
      <c r="C1926" t="s">
        <v>1052</v>
      </c>
    </row>
    <row r="1927" spans="1:3" x14ac:dyDescent="0.25">
      <c r="A1927">
        <f t="shared" si="61"/>
        <v>0</v>
      </c>
      <c r="B1927">
        <f t="shared" si="62"/>
        <v>0</v>
      </c>
      <c r="C1927" t="s">
        <v>685</v>
      </c>
    </row>
    <row r="1928" spans="1:3" x14ac:dyDescent="0.25">
      <c r="A1928">
        <f t="shared" si="61"/>
        <v>0</v>
      </c>
      <c r="B1928">
        <f t="shared" si="62"/>
        <v>0</v>
      </c>
      <c r="C1928" t="s">
        <v>745</v>
      </c>
    </row>
    <row r="1929" spans="1:3" x14ac:dyDescent="0.25">
      <c r="A1929">
        <f t="shared" si="61"/>
        <v>0</v>
      </c>
      <c r="B1929">
        <f t="shared" si="62"/>
        <v>0</v>
      </c>
      <c r="C1929" t="s">
        <v>785</v>
      </c>
    </row>
    <row r="1930" spans="1:3" x14ac:dyDescent="0.25">
      <c r="A1930">
        <f t="shared" si="61"/>
        <v>0</v>
      </c>
      <c r="B1930">
        <f t="shared" si="62"/>
        <v>0</v>
      </c>
      <c r="C1930" t="s">
        <v>2128</v>
      </c>
    </row>
    <row r="1931" spans="1:3" x14ac:dyDescent="0.25">
      <c r="A1931">
        <f t="shared" si="61"/>
        <v>0</v>
      </c>
      <c r="B1931">
        <f t="shared" si="62"/>
        <v>0</v>
      </c>
      <c r="C1931" t="s">
        <v>1484</v>
      </c>
    </row>
    <row r="1932" spans="1:3" x14ac:dyDescent="0.25">
      <c r="A1932">
        <f t="shared" si="61"/>
        <v>0</v>
      </c>
      <c r="B1932">
        <f t="shared" si="62"/>
        <v>0</v>
      </c>
      <c r="C1932" t="s">
        <v>1484</v>
      </c>
    </row>
    <row r="1933" spans="1:3" x14ac:dyDescent="0.25">
      <c r="A1933">
        <f t="shared" si="61"/>
        <v>0</v>
      </c>
      <c r="B1933">
        <f t="shared" si="62"/>
        <v>0</v>
      </c>
      <c r="C1933" t="s">
        <v>942</v>
      </c>
    </row>
    <row r="1934" spans="1:3" x14ac:dyDescent="0.25">
      <c r="A1934">
        <f t="shared" si="61"/>
        <v>0</v>
      </c>
      <c r="B1934">
        <f t="shared" si="62"/>
        <v>0</v>
      </c>
      <c r="C1934" t="s">
        <v>1264</v>
      </c>
    </row>
    <row r="1935" spans="1:3" x14ac:dyDescent="0.25">
      <c r="A1935">
        <f t="shared" si="61"/>
        <v>0</v>
      </c>
      <c r="B1935">
        <f t="shared" si="62"/>
        <v>0</v>
      </c>
      <c r="C1935" t="s">
        <v>2223</v>
      </c>
    </row>
    <row r="1936" spans="1:3" x14ac:dyDescent="0.25">
      <c r="A1936">
        <f t="shared" si="61"/>
        <v>0</v>
      </c>
      <c r="B1936">
        <f t="shared" si="62"/>
        <v>0</v>
      </c>
      <c r="C1936" t="s">
        <v>468</v>
      </c>
    </row>
    <row r="1937" spans="1:3" x14ac:dyDescent="0.25">
      <c r="A1937">
        <f t="shared" si="61"/>
        <v>0</v>
      </c>
      <c r="B1937">
        <f t="shared" si="62"/>
        <v>0</v>
      </c>
      <c r="C1937" t="s">
        <v>1658</v>
      </c>
    </row>
    <row r="1938" spans="1:3" x14ac:dyDescent="0.25">
      <c r="A1938">
        <f t="shared" si="61"/>
        <v>0</v>
      </c>
      <c r="B1938">
        <f t="shared" si="62"/>
        <v>0</v>
      </c>
      <c r="C1938" t="s">
        <v>3175</v>
      </c>
    </row>
    <row r="1939" spans="1:3" x14ac:dyDescent="0.25">
      <c r="A1939">
        <f t="shared" si="61"/>
        <v>0</v>
      </c>
      <c r="B1939">
        <f t="shared" si="62"/>
        <v>0</v>
      </c>
      <c r="C1939" t="s">
        <v>1600</v>
      </c>
    </row>
    <row r="1940" spans="1:3" x14ac:dyDescent="0.25">
      <c r="A1940">
        <f t="shared" si="61"/>
        <v>0</v>
      </c>
      <c r="B1940">
        <f t="shared" si="62"/>
        <v>0</v>
      </c>
      <c r="C1940" t="s">
        <v>2697</v>
      </c>
    </row>
    <row r="1941" spans="1:3" x14ac:dyDescent="0.25">
      <c r="A1941">
        <f t="shared" si="61"/>
        <v>0</v>
      </c>
      <c r="B1941">
        <f t="shared" si="62"/>
        <v>0</v>
      </c>
      <c r="C1941" t="s">
        <v>1487</v>
      </c>
    </row>
    <row r="1942" spans="1:3" x14ac:dyDescent="0.25">
      <c r="A1942">
        <f t="shared" si="61"/>
        <v>0</v>
      </c>
      <c r="B1942">
        <f t="shared" si="62"/>
        <v>0</v>
      </c>
      <c r="C1942" t="s">
        <v>2897</v>
      </c>
    </row>
    <row r="1943" spans="1:3" x14ac:dyDescent="0.25">
      <c r="A1943">
        <f t="shared" si="61"/>
        <v>0</v>
      </c>
      <c r="B1943">
        <f t="shared" si="62"/>
        <v>0</v>
      </c>
      <c r="C1943" t="s">
        <v>1122</v>
      </c>
    </row>
    <row r="1944" spans="1:3" x14ac:dyDescent="0.25">
      <c r="A1944">
        <f t="shared" si="61"/>
        <v>0</v>
      </c>
      <c r="B1944">
        <f t="shared" si="62"/>
        <v>0</v>
      </c>
      <c r="C1944" t="s">
        <v>2742</v>
      </c>
    </row>
    <row r="1945" spans="1:3" x14ac:dyDescent="0.25">
      <c r="A1945">
        <f t="shared" si="61"/>
        <v>0</v>
      </c>
      <c r="B1945">
        <f t="shared" si="62"/>
        <v>0</v>
      </c>
      <c r="C1945" t="s">
        <v>2332</v>
      </c>
    </row>
    <row r="1946" spans="1:3" x14ac:dyDescent="0.25">
      <c r="A1946">
        <f t="shared" si="61"/>
        <v>0</v>
      </c>
      <c r="B1946">
        <f t="shared" si="62"/>
        <v>0</v>
      </c>
      <c r="C1946" t="s">
        <v>1732</v>
      </c>
    </row>
    <row r="1947" spans="1:3" x14ac:dyDescent="0.25">
      <c r="A1947">
        <f t="shared" si="61"/>
        <v>0</v>
      </c>
      <c r="B1947">
        <f t="shared" si="62"/>
        <v>0</v>
      </c>
      <c r="C1947" t="s">
        <v>1936</v>
      </c>
    </row>
    <row r="1948" spans="1:3" x14ac:dyDescent="0.25">
      <c r="A1948">
        <f t="shared" si="61"/>
        <v>0</v>
      </c>
      <c r="B1948">
        <f t="shared" si="62"/>
        <v>0</v>
      </c>
      <c r="C1948" t="s">
        <v>1733</v>
      </c>
    </row>
    <row r="1949" spans="1:3" x14ac:dyDescent="0.25">
      <c r="A1949">
        <f t="shared" si="61"/>
        <v>0</v>
      </c>
      <c r="B1949">
        <f t="shared" si="62"/>
        <v>0</v>
      </c>
      <c r="C1949" t="s">
        <v>2623</v>
      </c>
    </row>
    <row r="1950" spans="1:3" x14ac:dyDescent="0.25">
      <c r="A1950">
        <f t="shared" si="61"/>
        <v>0</v>
      </c>
      <c r="B1950">
        <f t="shared" si="62"/>
        <v>0</v>
      </c>
      <c r="C1950" t="s">
        <v>2517</v>
      </c>
    </row>
    <row r="1951" spans="1:3" x14ac:dyDescent="0.25">
      <c r="A1951">
        <f t="shared" si="61"/>
        <v>0</v>
      </c>
      <c r="B1951">
        <f t="shared" si="62"/>
        <v>0</v>
      </c>
      <c r="C1951" t="s">
        <v>489</v>
      </c>
    </row>
    <row r="1952" spans="1:3" x14ac:dyDescent="0.25">
      <c r="A1952">
        <f t="shared" si="61"/>
        <v>0</v>
      </c>
      <c r="B1952">
        <f t="shared" si="62"/>
        <v>0</v>
      </c>
      <c r="C1952" t="s">
        <v>490</v>
      </c>
    </row>
    <row r="1953" spans="1:3" x14ac:dyDescent="0.25">
      <c r="A1953">
        <f t="shared" si="61"/>
        <v>0</v>
      </c>
      <c r="B1953">
        <f t="shared" si="62"/>
        <v>0</v>
      </c>
      <c r="C1953" t="s">
        <v>2025</v>
      </c>
    </row>
    <row r="1954" spans="1:3" x14ac:dyDescent="0.25">
      <c r="A1954">
        <f t="shared" si="61"/>
        <v>0</v>
      </c>
      <c r="B1954">
        <f t="shared" si="62"/>
        <v>0</v>
      </c>
      <c r="C1954" t="s">
        <v>1075</v>
      </c>
    </row>
    <row r="1955" spans="1:3" x14ac:dyDescent="0.25">
      <c r="A1955">
        <f t="shared" si="61"/>
        <v>0</v>
      </c>
      <c r="B1955">
        <f t="shared" si="62"/>
        <v>0</v>
      </c>
      <c r="C1955" t="s">
        <v>2333</v>
      </c>
    </row>
    <row r="1956" spans="1:3" x14ac:dyDescent="0.25">
      <c r="A1956">
        <f t="shared" si="61"/>
        <v>0</v>
      </c>
      <c r="B1956">
        <f t="shared" si="62"/>
        <v>0</v>
      </c>
      <c r="C1956" t="s">
        <v>1423</v>
      </c>
    </row>
    <row r="1957" spans="1:3" x14ac:dyDescent="0.25">
      <c r="A1957">
        <f t="shared" si="61"/>
        <v>0</v>
      </c>
      <c r="B1957">
        <f t="shared" si="62"/>
        <v>0</v>
      </c>
      <c r="C1957" t="s">
        <v>2518</v>
      </c>
    </row>
    <row r="1958" spans="1:3" x14ac:dyDescent="0.25">
      <c r="A1958">
        <f t="shared" si="61"/>
        <v>0</v>
      </c>
      <c r="B1958">
        <f t="shared" si="62"/>
        <v>0</v>
      </c>
      <c r="C1958" t="s">
        <v>1861</v>
      </c>
    </row>
    <row r="1959" spans="1:3" x14ac:dyDescent="0.25">
      <c r="A1959">
        <f t="shared" si="61"/>
        <v>0</v>
      </c>
      <c r="B1959">
        <f t="shared" si="62"/>
        <v>0</v>
      </c>
      <c r="C1959" t="s">
        <v>1182</v>
      </c>
    </row>
    <row r="1960" spans="1:3" x14ac:dyDescent="0.25">
      <c r="A1960">
        <f t="shared" si="61"/>
        <v>0</v>
      </c>
      <c r="B1960">
        <f t="shared" si="62"/>
        <v>0</v>
      </c>
      <c r="C1960" t="s">
        <v>2091</v>
      </c>
    </row>
    <row r="1961" spans="1:3" x14ac:dyDescent="0.25">
      <c r="A1961">
        <f t="shared" si="61"/>
        <v>0</v>
      </c>
      <c r="B1961">
        <f t="shared" si="62"/>
        <v>0</v>
      </c>
      <c r="C1961" t="s">
        <v>2801</v>
      </c>
    </row>
    <row r="1962" spans="1:3" x14ac:dyDescent="0.25">
      <c r="A1962">
        <f t="shared" si="61"/>
        <v>0</v>
      </c>
      <c r="B1962">
        <f t="shared" si="62"/>
        <v>0</v>
      </c>
      <c r="C1962" t="s">
        <v>553</v>
      </c>
    </row>
    <row r="1963" spans="1:3" x14ac:dyDescent="0.25">
      <c r="A1963">
        <f t="shared" si="61"/>
        <v>0</v>
      </c>
      <c r="B1963">
        <f t="shared" si="62"/>
        <v>0</v>
      </c>
      <c r="C1963" t="s">
        <v>1054</v>
      </c>
    </row>
    <row r="1964" spans="1:3" x14ac:dyDescent="0.25">
      <c r="A1964">
        <f t="shared" si="61"/>
        <v>0</v>
      </c>
      <c r="B1964">
        <f t="shared" si="62"/>
        <v>0</v>
      </c>
      <c r="C1964" t="s">
        <v>1054</v>
      </c>
    </row>
    <row r="1965" spans="1:3" x14ac:dyDescent="0.25">
      <c r="A1965">
        <f t="shared" si="61"/>
        <v>0</v>
      </c>
      <c r="B1965">
        <f t="shared" si="62"/>
        <v>0</v>
      </c>
      <c r="C1965" t="s">
        <v>2159</v>
      </c>
    </row>
    <row r="1966" spans="1:3" x14ac:dyDescent="0.25">
      <c r="A1966">
        <f t="shared" si="61"/>
        <v>0</v>
      </c>
      <c r="B1966">
        <f t="shared" si="62"/>
        <v>0</v>
      </c>
      <c r="C1966" t="s">
        <v>1123</v>
      </c>
    </row>
    <row r="1967" spans="1:3" x14ac:dyDescent="0.25">
      <c r="A1967">
        <f t="shared" si="61"/>
        <v>0</v>
      </c>
      <c r="B1967">
        <f t="shared" si="62"/>
        <v>0</v>
      </c>
      <c r="C1967" t="s">
        <v>1328</v>
      </c>
    </row>
    <row r="1968" spans="1:3" x14ac:dyDescent="0.25">
      <c r="A1968">
        <f t="shared" si="61"/>
        <v>0</v>
      </c>
      <c r="B1968">
        <f t="shared" si="62"/>
        <v>0</v>
      </c>
      <c r="C1968" t="s">
        <v>2585</v>
      </c>
    </row>
    <row r="1969" spans="1:3" x14ac:dyDescent="0.25">
      <c r="A1969">
        <f t="shared" si="61"/>
        <v>0</v>
      </c>
      <c r="B1969">
        <f t="shared" si="62"/>
        <v>0</v>
      </c>
      <c r="C1969" t="s">
        <v>416</v>
      </c>
    </row>
    <row r="1970" spans="1:3" x14ac:dyDescent="0.25">
      <c r="A1970">
        <f t="shared" si="61"/>
        <v>0</v>
      </c>
      <c r="B1970">
        <f t="shared" si="62"/>
        <v>0</v>
      </c>
      <c r="C1970" t="s">
        <v>2224</v>
      </c>
    </row>
    <row r="1971" spans="1:3" x14ac:dyDescent="0.25">
      <c r="A1971">
        <f t="shared" si="61"/>
        <v>0</v>
      </c>
      <c r="B1971">
        <f t="shared" si="62"/>
        <v>0</v>
      </c>
      <c r="C1971" t="s">
        <v>1937</v>
      </c>
    </row>
    <row r="1972" spans="1:3" x14ac:dyDescent="0.25">
      <c r="A1972">
        <f t="shared" si="61"/>
        <v>0</v>
      </c>
      <c r="B1972">
        <f t="shared" si="62"/>
        <v>1</v>
      </c>
      <c r="C1972" t="s">
        <v>268</v>
      </c>
    </row>
    <row r="1973" spans="1:3" x14ac:dyDescent="0.25">
      <c r="A1973">
        <f t="shared" si="61"/>
        <v>0</v>
      </c>
      <c r="B1973">
        <f t="shared" si="62"/>
        <v>0</v>
      </c>
      <c r="C1973" t="s">
        <v>1488</v>
      </c>
    </row>
    <row r="1974" spans="1:3" x14ac:dyDescent="0.25">
      <c r="A1974">
        <f t="shared" si="61"/>
        <v>0</v>
      </c>
      <c r="B1974">
        <f t="shared" si="62"/>
        <v>0</v>
      </c>
      <c r="C1974" t="s">
        <v>1488</v>
      </c>
    </row>
    <row r="1975" spans="1:3" x14ac:dyDescent="0.25">
      <c r="A1975">
        <f t="shared" si="61"/>
        <v>0</v>
      </c>
      <c r="B1975">
        <f t="shared" si="62"/>
        <v>0</v>
      </c>
      <c r="C1975" t="s">
        <v>354</v>
      </c>
    </row>
    <row r="1976" spans="1:3" x14ac:dyDescent="0.25">
      <c r="A1976">
        <f t="shared" si="61"/>
        <v>0</v>
      </c>
      <c r="B1976">
        <f t="shared" si="62"/>
        <v>0</v>
      </c>
      <c r="C1976" t="s">
        <v>2225</v>
      </c>
    </row>
    <row r="1977" spans="1:3" x14ac:dyDescent="0.25">
      <c r="A1977">
        <f t="shared" si="61"/>
        <v>0</v>
      </c>
      <c r="B1977">
        <f t="shared" si="62"/>
        <v>0</v>
      </c>
      <c r="C1977" t="s">
        <v>614</v>
      </c>
    </row>
    <row r="1978" spans="1:3" x14ac:dyDescent="0.25">
      <c r="A1978">
        <f t="shared" si="61"/>
        <v>0</v>
      </c>
      <c r="B1978">
        <f t="shared" si="62"/>
        <v>0</v>
      </c>
      <c r="C1978" t="s">
        <v>1659</v>
      </c>
    </row>
    <row r="1979" spans="1:3" x14ac:dyDescent="0.25">
      <c r="A1979">
        <f t="shared" si="61"/>
        <v>0</v>
      </c>
      <c r="B1979">
        <f t="shared" si="62"/>
        <v>0</v>
      </c>
      <c r="C1979" t="s">
        <v>474</v>
      </c>
    </row>
    <row r="1980" spans="1:3" x14ac:dyDescent="0.25">
      <c r="A1980">
        <f t="shared" si="61"/>
        <v>0</v>
      </c>
      <c r="B1980">
        <f t="shared" si="62"/>
        <v>0</v>
      </c>
      <c r="C1980" t="s">
        <v>1819</v>
      </c>
    </row>
    <row r="1981" spans="1:3" x14ac:dyDescent="0.25">
      <c r="A1981">
        <f t="shared" si="61"/>
        <v>0</v>
      </c>
      <c r="B1981">
        <f t="shared" si="62"/>
        <v>0</v>
      </c>
      <c r="C1981" t="s">
        <v>2519</v>
      </c>
    </row>
    <row r="1982" spans="1:3" x14ac:dyDescent="0.25">
      <c r="A1982">
        <f t="shared" si="61"/>
        <v>0</v>
      </c>
      <c r="B1982">
        <f t="shared" si="62"/>
        <v>0</v>
      </c>
      <c r="C1982" t="s">
        <v>2959</v>
      </c>
    </row>
    <row r="1983" spans="1:3" x14ac:dyDescent="0.25">
      <c r="A1983">
        <f t="shared" si="61"/>
        <v>0</v>
      </c>
      <c r="B1983">
        <f t="shared" si="62"/>
        <v>0</v>
      </c>
      <c r="C1983" t="s">
        <v>3053</v>
      </c>
    </row>
    <row r="1984" spans="1:3" x14ac:dyDescent="0.25">
      <c r="A1984">
        <f t="shared" si="61"/>
        <v>0</v>
      </c>
      <c r="B1984">
        <f t="shared" si="62"/>
        <v>0</v>
      </c>
      <c r="C1984" t="s">
        <v>2655</v>
      </c>
    </row>
    <row r="1985" spans="1:3" x14ac:dyDescent="0.25">
      <c r="A1985">
        <f t="shared" si="61"/>
        <v>0</v>
      </c>
      <c r="B1985">
        <f t="shared" si="62"/>
        <v>0</v>
      </c>
      <c r="C1985" t="s">
        <v>420</v>
      </c>
    </row>
    <row r="1986" spans="1:3" x14ac:dyDescent="0.25">
      <c r="A1986">
        <f t="shared" si="61"/>
        <v>0</v>
      </c>
      <c r="B1986">
        <f t="shared" si="62"/>
        <v>0</v>
      </c>
      <c r="C1986" t="s">
        <v>2600</v>
      </c>
    </row>
    <row r="1987" spans="1:3" x14ac:dyDescent="0.25">
      <c r="A1987">
        <f t="shared" si="61"/>
        <v>0</v>
      </c>
      <c r="B1987">
        <f t="shared" si="62"/>
        <v>0</v>
      </c>
      <c r="C1987" t="s">
        <v>1183</v>
      </c>
    </row>
    <row r="1988" spans="1:3" x14ac:dyDescent="0.25">
      <c r="A1988">
        <f t="shared" ref="A1988:A2051" si="63">COUNTIF(F:F,C1988)</f>
        <v>0</v>
      </c>
      <c r="B1988">
        <f t="shared" si="62"/>
        <v>0</v>
      </c>
      <c r="C1988" t="s">
        <v>1601</v>
      </c>
    </row>
    <row r="1989" spans="1:3" x14ac:dyDescent="0.25">
      <c r="A1989">
        <f t="shared" si="63"/>
        <v>0</v>
      </c>
      <c r="B1989">
        <f t="shared" si="62"/>
        <v>0</v>
      </c>
      <c r="C1989" t="s">
        <v>2960</v>
      </c>
    </row>
    <row r="1990" spans="1:3" x14ac:dyDescent="0.25">
      <c r="A1990">
        <f t="shared" si="63"/>
        <v>0</v>
      </c>
      <c r="B1990">
        <f t="shared" ref="B1990:B2053" si="64">COUNTIF(D:D,C1990)</f>
        <v>0</v>
      </c>
      <c r="C1990" t="s">
        <v>1524</v>
      </c>
    </row>
    <row r="1991" spans="1:3" x14ac:dyDescent="0.25">
      <c r="A1991">
        <f t="shared" si="63"/>
        <v>0</v>
      </c>
      <c r="B1991">
        <f t="shared" si="64"/>
        <v>0</v>
      </c>
      <c r="C1991" t="s">
        <v>3134</v>
      </c>
    </row>
    <row r="1992" spans="1:3" x14ac:dyDescent="0.25">
      <c r="A1992">
        <f t="shared" si="63"/>
        <v>0</v>
      </c>
      <c r="B1992">
        <f t="shared" si="64"/>
        <v>0</v>
      </c>
      <c r="C1992" t="s">
        <v>475</v>
      </c>
    </row>
    <row r="1993" spans="1:3" x14ac:dyDescent="0.25">
      <c r="A1993">
        <f t="shared" si="63"/>
        <v>1</v>
      </c>
      <c r="B1993">
        <f t="shared" si="64"/>
        <v>0</v>
      </c>
      <c r="C1993" t="s">
        <v>246</v>
      </c>
    </row>
    <row r="1994" spans="1:3" x14ac:dyDescent="0.25">
      <c r="A1994">
        <f t="shared" si="63"/>
        <v>0</v>
      </c>
      <c r="B1994">
        <f t="shared" si="64"/>
        <v>0</v>
      </c>
      <c r="C1994" t="s">
        <v>2479</v>
      </c>
    </row>
    <row r="1995" spans="1:3" x14ac:dyDescent="0.25">
      <c r="A1995">
        <f t="shared" si="63"/>
        <v>0</v>
      </c>
      <c r="B1995">
        <f t="shared" si="64"/>
        <v>0</v>
      </c>
      <c r="C1995" t="s">
        <v>2382</v>
      </c>
    </row>
    <row r="1996" spans="1:3" x14ac:dyDescent="0.25">
      <c r="A1996">
        <f t="shared" si="63"/>
        <v>0</v>
      </c>
      <c r="B1996">
        <f t="shared" si="64"/>
        <v>0</v>
      </c>
      <c r="C1996" t="s">
        <v>838</v>
      </c>
    </row>
    <row r="1997" spans="1:3" x14ac:dyDescent="0.25">
      <c r="A1997">
        <f t="shared" si="63"/>
        <v>0</v>
      </c>
      <c r="B1997">
        <f t="shared" si="64"/>
        <v>0</v>
      </c>
      <c r="C1997" t="s">
        <v>1489</v>
      </c>
    </row>
    <row r="1998" spans="1:3" x14ac:dyDescent="0.25">
      <c r="A1998">
        <f t="shared" si="63"/>
        <v>0</v>
      </c>
      <c r="B1998">
        <f t="shared" si="64"/>
        <v>0</v>
      </c>
      <c r="C1998" t="s">
        <v>1329</v>
      </c>
    </row>
    <row r="1999" spans="1:3" x14ac:dyDescent="0.25">
      <c r="A1999">
        <f t="shared" si="63"/>
        <v>0</v>
      </c>
      <c r="B1999">
        <f t="shared" si="64"/>
        <v>0</v>
      </c>
      <c r="C1999" t="s">
        <v>1938</v>
      </c>
    </row>
    <row r="2000" spans="1:3" x14ac:dyDescent="0.25">
      <c r="A2000">
        <f t="shared" si="63"/>
        <v>0</v>
      </c>
      <c r="B2000">
        <f t="shared" si="64"/>
        <v>0</v>
      </c>
      <c r="C2000" t="s">
        <v>2961</v>
      </c>
    </row>
    <row r="2001" spans="1:3" x14ac:dyDescent="0.25">
      <c r="A2001">
        <f t="shared" si="63"/>
        <v>0</v>
      </c>
      <c r="B2001">
        <f t="shared" si="64"/>
        <v>0</v>
      </c>
      <c r="C2001" t="s">
        <v>2557</v>
      </c>
    </row>
    <row r="2002" spans="1:3" x14ac:dyDescent="0.25">
      <c r="A2002">
        <f t="shared" si="63"/>
        <v>0</v>
      </c>
      <c r="B2002">
        <f t="shared" si="64"/>
        <v>0</v>
      </c>
      <c r="C2002" t="s">
        <v>1734</v>
      </c>
    </row>
    <row r="2003" spans="1:3" x14ac:dyDescent="0.25">
      <c r="A2003">
        <f t="shared" si="63"/>
        <v>0</v>
      </c>
      <c r="B2003">
        <f t="shared" si="64"/>
        <v>0</v>
      </c>
      <c r="C2003" t="s">
        <v>2656</v>
      </c>
    </row>
    <row r="2004" spans="1:3" x14ac:dyDescent="0.25">
      <c r="A2004">
        <f t="shared" si="63"/>
        <v>0</v>
      </c>
      <c r="B2004">
        <f t="shared" si="64"/>
        <v>0</v>
      </c>
      <c r="C2004" t="s">
        <v>1939</v>
      </c>
    </row>
    <row r="2005" spans="1:3" x14ac:dyDescent="0.25">
      <c r="A2005">
        <f t="shared" si="63"/>
        <v>0</v>
      </c>
      <c r="B2005">
        <f t="shared" si="64"/>
        <v>0</v>
      </c>
      <c r="C2005" t="s">
        <v>2837</v>
      </c>
    </row>
    <row r="2006" spans="1:3" x14ac:dyDescent="0.25">
      <c r="A2006">
        <f t="shared" si="63"/>
        <v>0</v>
      </c>
      <c r="B2006">
        <f t="shared" si="64"/>
        <v>0</v>
      </c>
      <c r="C2006" t="s">
        <v>79</v>
      </c>
    </row>
    <row r="2007" spans="1:3" x14ac:dyDescent="0.25">
      <c r="A2007">
        <f t="shared" si="63"/>
        <v>0</v>
      </c>
      <c r="B2007">
        <f t="shared" si="64"/>
        <v>0</v>
      </c>
      <c r="C2007" t="s">
        <v>1735</v>
      </c>
    </row>
    <row r="2008" spans="1:3" x14ac:dyDescent="0.25">
      <c r="A2008">
        <f t="shared" si="63"/>
        <v>0</v>
      </c>
      <c r="B2008">
        <f t="shared" si="64"/>
        <v>0</v>
      </c>
      <c r="C2008" t="s">
        <v>2443</v>
      </c>
    </row>
    <row r="2009" spans="1:3" x14ac:dyDescent="0.25">
      <c r="A2009">
        <f t="shared" si="63"/>
        <v>0</v>
      </c>
      <c r="B2009">
        <f t="shared" si="64"/>
        <v>1</v>
      </c>
      <c r="C2009" t="s">
        <v>385</v>
      </c>
    </row>
    <row r="2010" spans="1:3" x14ac:dyDescent="0.25">
      <c r="A2010">
        <f t="shared" si="63"/>
        <v>0</v>
      </c>
      <c r="B2010">
        <f t="shared" si="64"/>
        <v>0</v>
      </c>
      <c r="C2010" t="s">
        <v>2226</v>
      </c>
    </row>
    <row r="2011" spans="1:3" x14ac:dyDescent="0.25">
      <c r="A2011">
        <f t="shared" si="63"/>
        <v>0</v>
      </c>
      <c r="B2011">
        <f t="shared" si="64"/>
        <v>0</v>
      </c>
      <c r="C2011" t="s">
        <v>866</v>
      </c>
    </row>
    <row r="2012" spans="1:3" x14ac:dyDescent="0.25">
      <c r="A2012">
        <f t="shared" si="63"/>
        <v>0</v>
      </c>
      <c r="B2012">
        <f t="shared" si="64"/>
        <v>0</v>
      </c>
      <c r="C2012" t="s">
        <v>978</v>
      </c>
    </row>
    <row r="2013" spans="1:3" x14ac:dyDescent="0.25">
      <c r="A2013">
        <f t="shared" si="63"/>
        <v>0</v>
      </c>
      <c r="B2013">
        <f t="shared" si="64"/>
        <v>0</v>
      </c>
      <c r="C2013" t="s">
        <v>2898</v>
      </c>
    </row>
    <row r="2014" spans="1:3" x14ac:dyDescent="0.25">
      <c r="A2014">
        <f t="shared" si="63"/>
        <v>0</v>
      </c>
      <c r="B2014">
        <f t="shared" si="64"/>
        <v>0</v>
      </c>
      <c r="C2014" t="s">
        <v>1184</v>
      </c>
    </row>
    <row r="2015" spans="1:3" x14ac:dyDescent="0.25">
      <c r="A2015">
        <f t="shared" si="63"/>
        <v>0</v>
      </c>
      <c r="B2015">
        <f t="shared" si="64"/>
        <v>0</v>
      </c>
      <c r="C2015" t="s">
        <v>2558</v>
      </c>
    </row>
    <row r="2016" spans="1:3" x14ac:dyDescent="0.25">
      <c r="A2016">
        <f t="shared" si="63"/>
        <v>0</v>
      </c>
      <c r="B2016">
        <f t="shared" si="64"/>
        <v>0</v>
      </c>
      <c r="C2016" t="s">
        <v>2657</v>
      </c>
    </row>
    <row r="2017" spans="1:3" x14ac:dyDescent="0.25">
      <c r="A2017">
        <f t="shared" si="63"/>
        <v>0</v>
      </c>
      <c r="B2017">
        <f t="shared" si="64"/>
        <v>0</v>
      </c>
      <c r="C2017" t="s">
        <v>1862</v>
      </c>
    </row>
    <row r="2018" spans="1:3" x14ac:dyDescent="0.25">
      <c r="A2018">
        <f t="shared" si="63"/>
        <v>0</v>
      </c>
      <c r="B2018">
        <f t="shared" si="64"/>
        <v>0</v>
      </c>
      <c r="C2018" t="s">
        <v>1265</v>
      </c>
    </row>
    <row r="2019" spans="1:3" x14ac:dyDescent="0.25">
      <c r="A2019">
        <f t="shared" si="63"/>
        <v>0</v>
      </c>
      <c r="B2019">
        <f t="shared" si="64"/>
        <v>0</v>
      </c>
      <c r="C2019" t="s">
        <v>1525</v>
      </c>
    </row>
    <row r="2020" spans="1:3" x14ac:dyDescent="0.25">
      <c r="A2020">
        <f t="shared" si="63"/>
        <v>0</v>
      </c>
      <c r="B2020">
        <f t="shared" si="64"/>
        <v>0</v>
      </c>
      <c r="C2020" t="s">
        <v>1736</v>
      </c>
    </row>
    <row r="2021" spans="1:3" x14ac:dyDescent="0.25">
      <c r="A2021">
        <f t="shared" si="63"/>
        <v>0</v>
      </c>
      <c r="B2021">
        <f t="shared" si="64"/>
        <v>0</v>
      </c>
      <c r="C2021" t="s">
        <v>282</v>
      </c>
    </row>
    <row r="2022" spans="1:3" x14ac:dyDescent="0.25">
      <c r="A2022">
        <f t="shared" si="63"/>
        <v>0</v>
      </c>
      <c r="B2022">
        <f t="shared" si="64"/>
        <v>0</v>
      </c>
      <c r="C2022" t="s">
        <v>1330</v>
      </c>
    </row>
    <row r="2023" spans="1:3" x14ac:dyDescent="0.25">
      <c r="A2023">
        <f t="shared" si="63"/>
        <v>0</v>
      </c>
      <c r="B2023">
        <f t="shared" si="64"/>
        <v>0</v>
      </c>
      <c r="C2023" t="s">
        <v>1330</v>
      </c>
    </row>
    <row r="2024" spans="1:3" x14ac:dyDescent="0.25">
      <c r="A2024">
        <f t="shared" si="63"/>
        <v>0</v>
      </c>
      <c r="B2024">
        <f t="shared" si="64"/>
        <v>0</v>
      </c>
      <c r="C2024" t="s">
        <v>709</v>
      </c>
    </row>
    <row r="2025" spans="1:3" x14ac:dyDescent="0.25">
      <c r="A2025">
        <f t="shared" si="63"/>
        <v>0</v>
      </c>
      <c r="B2025">
        <f t="shared" si="64"/>
        <v>0</v>
      </c>
      <c r="C2025" t="s">
        <v>867</v>
      </c>
    </row>
    <row r="2026" spans="1:3" x14ac:dyDescent="0.25">
      <c r="A2026">
        <f t="shared" si="63"/>
        <v>0</v>
      </c>
      <c r="B2026">
        <f t="shared" si="64"/>
        <v>0</v>
      </c>
      <c r="C2026" t="s">
        <v>2624</v>
      </c>
    </row>
    <row r="2027" spans="1:3" x14ac:dyDescent="0.25">
      <c r="A2027">
        <f t="shared" si="63"/>
        <v>0</v>
      </c>
      <c r="B2027">
        <f t="shared" si="64"/>
        <v>0</v>
      </c>
      <c r="C2027" t="s">
        <v>1185</v>
      </c>
    </row>
    <row r="2028" spans="1:3" x14ac:dyDescent="0.25">
      <c r="A2028">
        <f t="shared" si="63"/>
        <v>0</v>
      </c>
      <c r="B2028">
        <f t="shared" si="64"/>
        <v>0</v>
      </c>
      <c r="C2028" t="s">
        <v>1186</v>
      </c>
    </row>
    <row r="2029" spans="1:3" x14ac:dyDescent="0.25">
      <c r="A2029">
        <f t="shared" si="63"/>
        <v>0</v>
      </c>
      <c r="B2029">
        <f t="shared" si="64"/>
        <v>0</v>
      </c>
      <c r="C2029" t="s">
        <v>2227</v>
      </c>
    </row>
    <row r="2030" spans="1:3" x14ac:dyDescent="0.25">
      <c r="A2030">
        <f t="shared" si="63"/>
        <v>0</v>
      </c>
      <c r="B2030">
        <f t="shared" si="64"/>
        <v>0</v>
      </c>
      <c r="C2030" t="s">
        <v>919</v>
      </c>
    </row>
    <row r="2031" spans="1:3" x14ac:dyDescent="0.25">
      <c r="A2031">
        <f t="shared" si="63"/>
        <v>0</v>
      </c>
      <c r="B2031">
        <f t="shared" si="64"/>
        <v>0</v>
      </c>
      <c r="C2031" t="s">
        <v>2092</v>
      </c>
    </row>
    <row r="2032" spans="1:3" x14ac:dyDescent="0.25">
      <c r="A2032">
        <f t="shared" si="63"/>
        <v>0</v>
      </c>
      <c r="B2032">
        <f t="shared" si="64"/>
        <v>0</v>
      </c>
      <c r="C2032" t="s">
        <v>1863</v>
      </c>
    </row>
    <row r="2033" spans="1:3" x14ac:dyDescent="0.25">
      <c r="A2033">
        <f t="shared" si="63"/>
        <v>0</v>
      </c>
      <c r="B2033">
        <f t="shared" si="64"/>
        <v>0</v>
      </c>
      <c r="C2033" t="s">
        <v>2559</v>
      </c>
    </row>
    <row r="2034" spans="1:3" x14ac:dyDescent="0.25">
      <c r="A2034">
        <f t="shared" si="63"/>
        <v>0</v>
      </c>
      <c r="B2034">
        <f t="shared" si="64"/>
        <v>0</v>
      </c>
      <c r="C2034" t="s">
        <v>2444</v>
      </c>
    </row>
    <row r="2035" spans="1:3" x14ac:dyDescent="0.25">
      <c r="A2035">
        <f t="shared" si="63"/>
        <v>0</v>
      </c>
      <c r="B2035">
        <f t="shared" si="64"/>
        <v>0</v>
      </c>
      <c r="C2035" t="s">
        <v>1940</v>
      </c>
    </row>
    <row r="2036" spans="1:3" x14ac:dyDescent="0.25">
      <c r="A2036">
        <f t="shared" si="63"/>
        <v>0</v>
      </c>
      <c r="B2036">
        <f t="shared" si="64"/>
        <v>0</v>
      </c>
      <c r="C2036" t="s">
        <v>2445</v>
      </c>
    </row>
    <row r="2037" spans="1:3" x14ac:dyDescent="0.25">
      <c r="A2037">
        <f t="shared" si="63"/>
        <v>0</v>
      </c>
      <c r="B2037">
        <f t="shared" si="64"/>
        <v>0</v>
      </c>
      <c r="C2037" t="s">
        <v>2625</v>
      </c>
    </row>
    <row r="2038" spans="1:3" x14ac:dyDescent="0.25">
      <c r="A2038">
        <f t="shared" si="63"/>
        <v>0</v>
      </c>
      <c r="B2038">
        <f t="shared" si="64"/>
        <v>0</v>
      </c>
      <c r="C2038" t="s">
        <v>2408</v>
      </c>
    </row>
    <row r="2039" spans="1:3" x14ac:dyDescent="0.25">
      <c r="A2039">
        <f t="shared" si="63"/>
        <v>0</v>
      </c>
      <c r="B2039">
        <f t="shared" si="64"/>
        <v>0</v>
      </c>
      <c r="C2039" t="s">
        <v>2093</v>
      </c>
    </row>
    <row r="2040" spans="1:3" x14ac:dyDescent="0.25">
      <c r="A2040">
        <f t="shared" si="63"/>
        <v>0</v>
      </c>
      <c r="B2040">
        <f t="shared" si="64"/>
        <v>0</v>
      </c>
      <c r="C2040" t="s">
        <v>1187</v>
      </c>
    </row>
    <row r="2041" spans="1:3" x14ac:dyDescent="0.25">
      <c r="A2041">
        <f t="shared" si="63"/>
        <v>0</v>
      </c>
      <c r="B2041">
        <f t="shared" si="64"/>
        <v>0</v>
      </c>
      <c r="C2041" t="s">
        <v>2520</v>
      </c>
    </row>
    <row r="2042" spans="1:3" x14ac:dyDescent="0.25">
      <c r="A2042">
        <f t="shared" si="63"/>
        <v>0</v>
      </c>
      <c r="B2042">
        <f t="shared" si="64"/>
        <v>1</v>
      </c>
      <c r="C2042" t="s">
        <v>146</v>
      </c>
    </row>
    <row r="2043" spans="1:3" x14ac:dyDescent="0.25">
      <c r="A2043">
        <f t="shared" si="63"/>
        <v>0</v>
      </c>
      <c r="B2043">
        <f t="shared" si="64"/>
        <v>0</v>
      </c>
      <c r="C2043" t="s">
        <v>2409</v>
      </c>
    </row>
    <row r="2044" spans="1:3" x14ac:dyDescent="0.25">
      <c r="A2044">
        <f t="shared" si="63"/>
        <v>0</v>
      </c>
      <c r="B2044">
        <f t="shared" si="64"/>
        <v>0</v>
      </c>
      <c r="C2044" t="s">
        <v>2962</v>
      </c>
    </row>
    <row r="2045" spans="1:3" x14ac:dyDescent="0.25">
      <c r="A2045">
        <f t="shared" si="63"/>
        <v>0</v>
      </c>
      <c r="B2045">
        <f t="shared" si="64"/>
        <v>0</v>
      </c>
      <c r="C2045" t="s">
        <v>1383</v>
      </c>
    </row>
    <row r="2046" spans="1:3" x14ac:dyDescent="0.25">
      <c r="A2046">
        <f t="shared" si="63"/>
        <v>0</v>
      </c>
      <c r="B2046">
        <f t="shared" si="64"/>
        <v>0</v>
      </c>
      <c r="C2046" t="s">
        <v>1076</v>
      </c>
    </row>
    <row r="2047" spans="1:3" x14ac:dyDescent="0.25">
      <c r="A2047">
        <f t="shared" si="63"/>
        <v>0</v>
      </c>
      <c r="B2047">
        <f t="shared" si="64"/>
        <v>0</v>
      </c>
      <c r="C2047" t="s">
        <v>1076</v>
      </c>
    </row>
    <row r="2048" spans="1:3" x14ac:dyDescent="0.25">
      <c r="A2048">
        <f t="shared" si="63"/>
        <v>0</v>
      </c>
      <c r="B2048">
        <f t="shared" si="64"/>
        <v>1</v>
      </c>
      <c r="C2048" t="s">
        <v>294</v>
      </c>
    </row>
    <row r="2049" spans="1:3" x14ac:dyDescent="0.25">
      <c r="A2049">
        <f t="shared" si="63"/>
        <v>0</v>
      </c>
      <c r="B2049">
        <f t="shared" si="64"/>
        <v>0</v>
      </c>
      <c r="C2049" t="s">
        <v>1188</v>
      </c>
    </row>
    <row r="2050" spans="1:3" x14ac:dyDescent="0.25">
      <c r="A2050">
        <f t="shared" si="63"/>
        <v>0</v>
      </c>
      <c r="B2050">
        <f t="shared" si="64"/>
        <v>0</v>
      </c>
      <c r="C2050" t="s">
        <v>814</v>
      </c>
    </row>
    <row r="2051" spans="1:3" x14ac:dyDescent="0.25">
      <c r="A2051">
        <f t="shared" si="63"/>
        <v>0</v>
      </c>
      <c r="B2051">
        <f t="shared" si="64"/>
        <v>0</v>
      </c>
      <c r="C2051" t="s">
        <v>814</v>
      </c>
    </row>
    <row r="2052" spans="1:3" x14ac:dyDescent="0.25">
      <c r="A2052">
        <f t="shared" ref="A2052:A2115" si="65">COUNTIF(F:F,C2052)</f>
        <v>0</v>
      </c>
      <c r="B2052">
        <f t="shared" si="64"/>
        <v>0</v>
      </c>
      <c r="C2052" t="s">
        <v>1660</v>
      </c>
    </row>
    <row r="2053" spans="1:3" x14ac:dyDescent="0.25">
      <c r="A2053">
        <f t="shared" si="65"/>
        <v>0</v>
      </c>
      <c r="B2053">
        <f t="shared" si="64"/>
        <v>0</v>
      </c>
      <c r="C2053" t="s">
        <v>2356</v>
      </c>
    </row>
    <row r="2054" spans="1:3" x14ac:dyDescent="0.25">
      <c r="A2054">
        <f t="shared" si="65"/>
        <v>0</v>
      </c>
      <c r="B2054">
        <f t="shared" ref="B2054:B2117" si="66">COUNTIF(D:D,C2054)</f>
        <v>0</v>
      </c>
      <c r="C2054" t="s">
        <v>1737</v>
      </c>
    </row>
    <row r="2055" spans="1:3" x14ac:dyDescent="0.25">
      <c r="A2055">
        <f t="shared" si="65"/>
        <v>0</v>
      </c>
      <c r="B2055">
        <f t="shared" si="66"/>
        <v>0</v>
      </c>
      <c r="C2055" t="s">
        <v>797</v>
      </c>
    </row>
    <row r="2056" spans="1:3" x14ac:dyDescent="0.25">
      <c r="A2056">
        <f t="shared" si="65"/>
        <v>0</v>
      </c>
      <c r="B2056">
        <f t="shared" si="66"/>
        <v>0</v>
      </c>
      <c r="C2056" t="s">
        <v>799</v>
      </c>
    </row>
    <row r="2057" spans="1:3" x14ac:dyDescent="0.25">
      <c r="A2057">
        <f t="shared" si="65"/>
        <v>0</v>
      </c>
      <c r="B2057">
        <f t="shared" si="66"/>
        <v>0</v>
      </c>
      <c r="C2057" t="s">
        <v>1864</v>
      </c>
    </row>
    <row r="2058" spans="1:3" x14ac:dyDescent="0.25">
      <c r="A2058">
        <f t="shared" si="65"/>
        <v>0</v>
      </c>
      <c r="B2058">
        <f t="shared" si="66"/>
        <v>0</v>
      </c>
      <c r="C2058" t="s">
        <v>2838</v>
      </c>
    </row>
    <row r="2059" spans="1:3" x14ac:dyDescent="0.25">
      <c r="A2059">
        <f t="shared" si="65"/>
        <v>0</v>
      </c>
      <c r="B2059">
        <f t="shared" si="66"/>
        <v>0</v>
      </c>
      <c r="C2059" t="s">
        <v>800</v>
      </c>
    </row>
    <row r="2060" spans="1:3" x14ac:dyDescent="0.25">
      <c r="A2060">
        <f t="shared" si="65"/>
        <v>0</v>
      </c>
      <c r="B2060">
        <f t="shared" si="66"/>
        <v>0</v>
      </c>
      <c r="C2060" t="s">
        <v>943</v>
      </c>
    </row>
    <row r="2061" spans="1:3" x14ac:dyDescent="0.25">
      <c r="A2061">
        <f t="shared" si="65"/>
        <v>0</v>
      </c>
      <c r="B2061">
        <f t="shared" si="66"/>
        <v>0</v>
      </c>
      <c r="C2061" t="s">
        <v>910</v>
      </c>
    </row>
    <row r="2062" spans="1:3" x14ac:dyDescent="0.25">
      <c r="A2062">
        <f t="shared" si="65"/>
        <v>0</v>
      </c>
      <c r="B2062">
        <f t="shared" si="66"/>
        <v>0</v>
      </c>
      <c r="C2062" t="s">
        <v>2521</v>
      </c>
    </row>
    <row r="2063" spans="1:3" x14ac:dyDescent="0.25">
      <c r="A2063">
        <f t="shared" si="65"/>
        <v>0</v>
      </c>
      <c r="B2063">
        <f t="shared" si="66"/>
        <v>0</v>
      </c>
      <c r="C2063" t="s">
        <v>2026</v>
      </c>
    </row>
    <row r="2064" spans="1:3" x14ac:dyDescent="0.25">
      <c r="A2064">
        <f t="shared" si="65"/>
        <v>0</v>
      </c>
      <c r="B2064">
        <f t="shared" si="66"/>
        <v>0</v>
      </c>
      <c r="C2064" t="s">
        <v>944</v>
      </c>
    </row>
    <row r="2065" spans="1:3" x14ac:dyDescent="0.25">
      <c r="A2065">
        <f t="shared" si="65"/>
        <v>0</v>
      </c>
      <c r="B2065">
        <f t="shared" si="66"/>
        <v>0</v>
      </c>
      <c r="C2065" t="s">
        <v>3054</v>
      </c>
    </row>
    <row r="2066" spans="1:3" x14ac:dyDescent="0.25">
      <c r="A2066">
        <f t="shared" si="65"/>
        <v>0</v>
      </c>
      <c r="B2066">
        <f t="shared" si="66"/>
        <v>0</v>
      </c>
      <c r="C2066" t="s">
        <v>1820</v>
      </c>
    </row>
    <row r="2067" spans="1:3" x14ac:dyDescent="0.25">
      <c r="A2067">
        <f t="shared" si="65"/>
        <v>0</v>
      </c>
      <c r="B2067">
        <f t="shared" si="66"/>
        <v>0</v>
      </c>
      <c r="C2067" t="s">
        <v>1738</v>
      </c>
    </row>
    <row r="2068" spans="1:3" x14ac:dyDescent="0.25">
      <c r="A2068">
        <f t="shared" si="65"/>
        <v>0</v>
      </c>
      <c r="B2068">
        <f t="shared" si="66"/>
        <v>0</v>
      </c>
      <c r="C2068" t="s">
        <v>3135</v>
      </c>
    </row>
    <row r="2069" spans="1:3" x14ac:dyDescent="0.25">
      <c r="A2069">
        <f t="shared" si="65"/>
        <v>0</v>
      </c>
      <c r="B2069">
        <f t="shared" si="66"/>
        <v>0</v>
      </c>
      <c r="C2069" t="s">
        <v>710</v>
      </c>
    </row>
    <row r="2070" spans="1:3" x14ac:dyDescent="0.25">
      <c r="A2070">
        <f t="shared" si="65"/>
        <v>0</v>
      </c>
      <c r="B2070">
        <f t="shared" si="66"/>
        <v>0</v>
      </c>
      <c r="C2070" t="s">
        <v>747</v>
      </c>
    </row>
    <row r="2071" spans="1:3" x14ac:dyDescent="0.25">
      <c r="A2071">
        <f t="shared" si="65"/>
        <v>0</v>
      </c>
      <c r="B2071">
        <f t="shared" si="66"/>
        <v>0</v>
      </c>
      <c r="C2071" t="s">
        <v>711</v>
      </c>
    </row>
    <row r="2072" spans="1:3" x14ac:dyDescent="0.25">
      <c r="A2072">
        <f t="shared" si="65"/>
        <v>0</v>
      </c>
      <c r="B2072">
        <f t="shared" si="66"/>
        <v>0</v>
      </c>
      <c r="C2072" t="s">
        <v>1490</v>
      </c>
    </row>
    <row r="2073" spans="1:3" x14ac:dyDescent="0.25">
      <c r="A2073">
        <f t="shared" si="65"/>
        <v>0</v>
      </c>
      <c r="B2073">
        <f t="shared" si="66"/>
        <v>0</v>
      </c>
      <c r="C2073" t="s">
        <v>1266</v>
      </c>
    </row>
    <row r="2074" spans="1:3" x14ac:dyDescent="0.25">
      <c r="A2074">
        <f t="shared" si="65"/>
        <v>0</v>
      </c>
      <c r="B2074">
        <f t="shared" si="66"/>
        <v>0</v>
      </c>
      <c r="C2074" t="s">
        <v>2522</v>
      </c>
    </row>
    <row r="2075" spans="1:3" x14ac:dyDescent="0.25">
      <c r="A2075">
        <f t="shared" si="65"/>
        <v>0</v>
      </c>
      <c r="B2075">
        <f t="shared" si="66"/>
        <v>0</v>
      </c>
      <c r="C2075" t="s">
        <v>1941</v>
      </c>
    </row>
    <row r="2076" spans="1:3" x14ac:dyDescent="0.25">
      <c r="A2076">
        <f t="shared" si="65"/>
        <v>0</v>
      </c>
      <c r="B2076">
        <f t="shared" si="66"/>
        <v>0</v>
      </c>
      <c r="C2076" t="s">
        <v>600</v>
      </c>
    </row>
    <row r="2077" spans="1:3" x14ac:dyDescent="0.25">
      <c r="A2077">
        <f t="shared" si="65"/>
        <v>0</v>
      </c>
      <c r="B2077">
        <f t="shared" si="66"/>
        <v>0</v>
      </c>
      <c r="C2077" t="s">
        <v>2899</v>
      </c>
    </row>
    <row r="2078" spans="1:3" x14ac:dyDescent="0.25">
      <c r="A2078">
        <f t="shared" si="65"/>
        <v>0</v>
      </c>
      <c r="B2078">
        <f t="shared" si="66"/>
        <v>0</v>
      </c>
      <c r="C2078" t="s">
        <v>1782</v>
      </c>
    </row>
    <row r="2079" spans="1:3" x14ac:dyDescent="0.25">
      <c r="A2079">
        <f t="shared" si="65"/>
        <v>0</v>
      </c>
      <c r="B2079">
        <f t="shared" si="66"/>
        <v>0</v>
      </c>
      <c r="C2079" t="s">
        <v>2277</v>
      </c>
    </row>
    <row r="2080" spans="1:3" x14ac:dyDescent="0.25">
      <c r="A2080">
        <f t="shared" si="65"/>
        <v>0</v>
      </c>
      <c r="B2080">
        <f t="shared" si="66"/>
        <v>0</v>
      </c>
      <c r="C2080" t="s">
        <v>2900</v>
      </c>
    </row>
    <row r="2081" spans="1:3" x14ac:dyDescent="0.25">
      <c r="A2081">
        <f t="shared" si="65"/>
        <v>0</v>
      </c>
      <c r="B2081">
        <f t="shared" si="66"/>
        <v>0</v>
      </c>
      <c r="C2081" t="s">
        <v>2129</v>
      </c>
    </row>
    <row r="2082" spans="1:3" x14ac:dyDescent="0.25">
      <c r="A2082">
        <f t="shared" si="65"/>
        <v>0</v>
      </c>
      <c r="B2082">
        <f t="shared" si="66"/>
        <v>0</v>
      </c>
      <c r="C2082" t="s">
        <v>2027</v>
      </c>
    </row>
    <row r="2083" spans="1:3" x14ac:dyDescent="0.25">
      <c r="A2083">
        <f t="shared" si="65"/>
        <v>0</v>
      </c>
      <c r="B2083">
        <f t="shared" si="66"/>
        <v>0</v>
      </c>
      <c r="C2083" t="s">
        <v>3055</v>
      </c>
    </row>
    <row r="2084" spans="1:3" x14ac:dyDescent="0.25">
      <c r="A2084">
        <f t="shared" si="65"/>
        <v>0</v>
      </c>
      <c r="B2084">
        <f t="shared" si="66"/>
        <v>0</v>
      </c>
      <c r="C2084" t="s">
        <v>1491</v>
      </c>
    </row>
    <row r="2085" spans="1:3" x14ac:dyDescent="0.25">
      <c r="A2085">
        <f t="shared" si="65"/>
        <v>0</v>
      </c>
      <c r="B2085">
        <f t="shared" si="66"/>
        <v>0</v>
      </c>
      <c r="C2085" t="s">
        <v>2357</v>
      </c>
    </row>
    <row r="2086" spans="1:3" x14ac:dyDescent="0.25">
      <c r="A2086">
        <f t="shared" si="65"/>
        <v>0</v>
      </c>
      <c r="B2086">
        <f t="shared" si="66"/>
        <v>0</v>
      </c>
      <c r="C2086" t="s">
        <v>2839</v>
      </c>
    </row>
    <row r="2087" spans="1:3" x14ac:dyDescent="0.25">
      <c r="A2087">
        <f t="shared" si="65"/>
        <v>0</v>
      </c>
      <c r="B2087">
        <f t="shared" si="66"/>
        <v>0</v>
      </c>
      <c r="C2087" t="s">
        <v>1021</v>
      </c>
    </row>
    <row r="2088" spans="1:3" x14ac:dyDescent="0.25">
      <c r="A2088">
        <f t="shared" si="65"/>
        <v>0</v>
      </c>
      <c r="B2088">
        <f t="shared" si="66"/>
        <v>0</v>
      </c>
      <c r="C2088" t="s">
        <v>2410</v>
      </c>
    </row>
    <row r="2089" spans="1:3" x14ac:dyDescent="0.25">
      <c r="A2089">
        <f t="shared" si="65"/>
        <v>0</v>
      </c>
      <c r="B2089">
        <f t="shared" si="66"/>
        <v>0</v>
      </c>
      <c r="C2089" t="s">
        <v>2840</v>
      </c>
    </row>
    <row r="2090" spans="1:3" x14ac:dyDescent="0.25">
      <c r="A2090">
        <f t="shared" si="65"/>
        <v>0</v>
      </c>
      <c r="B2090">
        <f t="shared" si="66"/>
        <v>0</v>
      </c>
      <c r="C2090" t="s">
        <v>3056</v>
      </c>
    </row>
    <row r="2091" spans="1:3" x14ac:dyDescent="0.25">
      <c r="A2091">
        <f t="shared" si="65"/>
        <v>0</v>
      </c>
      <c r="B2091">
        <f t="shared" si="66"/>
        <v>0</v>
      </c>
      <c r="C2091" t="s">
        <v>3057</v>
      </c>
    </row>
    <row r="2092" spans="1:3" x14ac:dyDescent="0.25">
      <c r="A2092">
        <f t="shared" si="65"/>
        <v>0</v>
      </c>
      <c r="B2092">
        <f t="shared" si="66"/>
        <v>0</v>
      </c>
      <c r="C2092" t="s">
        <v>2841</v>
      </c>
    </row>
    <row r="2093" spans="1:3" x14ac:dyDescent="0.25">
      <c r="A2093">
        <f t="shared" si="65"/>
        <v>0</v>
      </c>
      <c r="B2093">
        <f t="shared" si="66"/>
        <v>0</v>
      </c>
      <c r="C2093" t="s">
        <v>1124</v>
      </c>
    </row>
    <row r="2094" spans="1:3" x14ac:dyDescent="0.25">
      <c r="A2094">
        <f t="shared" si="65"/>
        <v>0</v>
      </c>
      <c r="B2094">
        <f t="shared" si="66"/>
        <v>0</v>
      </c>
      <c r="C2094" t="s">
        <v>1267</v>
      </c>
    </row>
    <row r="2095" spans="1:3" x14ac:dyDescent="0.25">
      <c r="A2095">
        <f t="shared" si="65"/>
        <v>0</v>
      </c>
      <c r="B2095">
        <f t="shared" si="66"/>
        <v>0</v>
      </c>
      <c r="C2095" t="s">
        <v>1384</v>
      </c>
    </row>
    <row r="2096" spans="1:3" x14ac:dyDescent="0.25">
      <c r="A2096">
        <f t="shared" si="65"/>
        <v>0</v>
      </c>
      <c r="B2096">
        <f t="shared" si="66"/>
        <v>0</v>
      </c>
      <c r="C2096" t="s">
        <v>1353</v>
      </c>
    </row>
    <row r="2097" spans="1:3" x14ac:dyDescent="0.25">
      <c r="A2097">
        <f t="shared" si="65"/>
        <v>0</v>
      </c>
      <c r="B2097">
        <f t="shared" si="66"/>
        <v>0</v>
      </c>
      <c r="C2097" t="s">
        <v>1783</v>
      </c>
    </row>
    <row r="2098" spans="1:3" x14ac:dyDescent="0.25">
      <c r="A2098">
        <f t="shared" si="65"/>
        <v>0</v>
      </c>
      <c r="B2098">
        <f t="shared" si="66"/>
        <v>0</v>
      </c>
      <c r="C2098" t="s">
        <v>2278</v>
      </c>
    </row>
    <row r="2099" spans="1:3" x14ac:dyDescent="0.25">
      <c r="A2099">
        <f t="shared" si="65"/>
        <v>0</v>
      </c>
      <c r="B2099">
        <f t="shared" si="66"/>
        <v>0</v>
      </c>
      <c r="C2099" t="s">
        <v>1268</v>
      </c>
    </row>
    <row r="2100" spans="1:3" x14ac:dyDescent="0.25">
      <c r="A2100">
        <f t="shared" si="65"/>
        <v>1</v>
      </c>
      <c r="B2100">
        <f t="shared" si="66"/>
        <v>0</v>
      </c>
      <c r="C2100" t="s">
        <v>248</v>
      </c>
    </row>
    <row r="2101" spans="1:3" x14ac:dyDescent="0.25">
      <c r="A2101">
        <f t="shared" si="65"/>
        <v>0</v>
      </c>
      <c r="B2101">
        <f t="shared" si="66"/>
        <v>0</v>
      </c>
      <c r="C2101" t="s">
        <v>1424</v>
      </c>
    </row>
    <row r="2102" spans="1:3" x14ac:dyDescent="0.25">
      <c r="A2102">
        <f t="shared" si="65"/>
        <v>0</v>
      </c>
      <c r="B2102">
        <f t="shared" si="66"/>
        <v>0</v>
      </c>
      <c r="C2102" t="s">
        <v>2658</v>
      </c>
    </row>
    <row r="2103" spans="1:3" x14ac:dyDescent="0.25">
      <c r="A2103">
        <f t="shared" si="65"/>
        <v>0</v>
      </c>
      <c r="B2103">
        <f t="shared" si="66"/>
        <v>0</v>
      </c>
      <c r="C2103" t="s">
        <v>2560</v>
      </c>
    </row>
    <row r="2104" spans="1:3" x14ac:dyDescent="0.25">
      <c r="A2104">
        <f t="shared" si="65"/>
        <v>0</v>
      </c>
      <c r="B2104">
        <f t="shared" si="66"/>
        <v>0</v>
      </c>
      <c r="C2104" t="s">
        <v>2279</v>
      </c>
    </row>
    <row r="2105" spans="1:3" x14ac:dyDescent="0.25">
      <c r="A2105">
        <f t="shared" si="65"/>
        <v>0</v>
      </c>
      <c r="B2105">
        <f t="shared" si="66"/>
        <v>0</v>
      </c>
      <c r="C2105" t="s">
        <v>3058</v>
      </c>
    </row>
    <row r="2106" spans="1:3" x14ac:dyDescent="0.25">
      <c r="A2106">
        <f t="shared" si="65"/>
        <v>0</v>
      </c>
      <c r="B2106">
        <f t="shared" si="66"/>
        <v>0</v>
      </c>
      <c r="C2106" t="s">
        <v>1784</v>
      </c>
    </row>
    <row r="2107" spans="1:3" x14ac:dyDescent="0.25">
      <c r="A2107">
        <f t="shared" si="65"/>
        <v>0</v>
      </c>
      <c r="B2107">
        <f t="shared" si="66"/>
        <v>0</v>
      </c>
      <c r="C2107" t="s">
        <v>1125</v>
      </c>
    </row>
    <row r="2108" spans="1:3" x14ac:dyDescent="0.25">
      <c r="A2108">
        <f t="shared" si="65"/>
        <v>0</v>
      </c>
      <c r="B2108">
        <f t="shared" si="66"/>
        <v>0</v>
      </c>
      <c r="C2108" t="s">
        <v>1125</v>
      </c>
    </row>
    <row r="2109" spans="1:3" x14ac:dyDescent="0.25">
      <c r="A2109">
        <f t="shared" si="65"/>
        <v>0</v>
      </c>
      <c r="B2109">
        <f t="shared" si="66"/>
        <v>0</v>
      </c>
      <c r="C2109" t="s">
        <v>1661</v>
      </c>
    </row>
    <row r="2110" spans="1:3" x14ac:dyDescent="0.25">
      <c r="A2110">
        <f t="shared" si="65"/>
        <v>0</v>
      </c>
      <c r="B2110">
        <f t="shared" si="66"/>
        <v>0</v>
      </c>
      <c r="C2110" t="s">
        <v>1661</v>
      </c>
    </row>
    <row r="2111" spans="1:3" x14ac:dyDescent="0.25">
      <c r="A2111">
        <f t="shared" si="65"/>
        <v>0</v>
      </c>
      <c r="B2111">
        <f t="shared" si="66"/>
        <v>0</v>
      </c>
      <c r="C2111" t="s">
        <v>2385</v>
      </c>
    </row>
    <row r="2112" spans="1:3" x14ac:dyDescent="0.25">
      <c r="A2112">
        <f t="shared" si="65"/>
        <v>0</v>
      </c>
      <c r="B2112">
        <f t="shared" si="66"/>
        <v>0</v>
      </c>
      <c r="C2112" t="s">
        <v>2028</v>
      </c>
    </row>
    <row r="2113" spans="1:3" x14ac:dyDescent="0.25">
      <c r="A2113">
        <f t="shared" si="65"/>
        <v>0</v>
      </c>
      <c r="B2113">
        <f t="shared" si="66"/>
        <v>0</v>
      </c>
      <c r="C2113" t="s">
        <v>2094</v>
      </c>
    </row>
    <row r="2114" spans="1:3" x14ac:dyDescent="0.25">
      <c r="A2114">
        <f t="shared" si="65"/>
        <v>0</v>
      </c>
      <c r="B2114">
        <f t="shared" si="66"/>
        <v>0</v>
      </c>
      <c r="C2114" t="s">
        <v>2460</v>
      </c>
    </row>
    <row r="2115" spans="1:3" x14ac:dyDescent="0.25">
      <c r="A2115">
        <f t="shared" si="65"/>
        <v>0</v>
      </c>
      <c r="B2115">
        <f t="shared" si="66"/>
        <v>0</v>
      </c>
      <c r="C2115" t="s">
        <v>979</v>
      </c>
    </row>
    <row r="2116" spans="1:3" x14ac:dyDescent="0.25">
      <c r="A2116">
        <f t="shared" ref="A2116:A2179" si="67">COUNTIF(F:F,C2116)</f>
        <v>0</v>
      </c>
      <c r="B2116">
        <f t="shared" si="66"/>
        <v>0</v>
      </c>
      <c r="C2116" t="s">
        <v>3059</v>
      </c>
    </row>
    <row r="2117" spans="1:3" x14ac:dyDescent="0.25">
      <c r="A2117">
        <f t="shared" si="67"/>
        <v>0</v>
      </c>
      <c r="B2117">
        <f t="shared" si="66"/>
        <v>0</v>
      </c>
      <c r="C2117" t="s">
        <v>3060</v>
      </c>
    </row>
    <row r="2118" spans="1:3" x14ac:dyDescent="0.25">
      <c r="A2118">
        <f t="shared" si="67"/>
        <v>0</v>
      </c>
      <c r="B2118">
        <f t="shared" ref="B2118:B2181" si="68">COUNTIF(D:D,C2118)</f>
        <v>0</v>
      </c>
      <c r="C2118" t="s">
        <v>2280</v>
      </c>
    </row>
    <row r="2119" spans="1:3" x14ac:dyDescent="0.25">
      <c r="A2119">
        <f t="shared" si="67"/>
        <v>0</v>
      </c>
      <c r="B2119">
        <f t="shared" si="68"/>
        <v>0</v>
      </c>
      <c r="C2119" t="s">
        <v>2280</v>
      </c>
    </row>
    <row r="2120" spans="1:3" x14ac:dyDescent="0.25">
      <c r="A2120">
        <f t="shared" si="67"/>
        <v>0</v>
      </c>
      <c r="B2120">
        <f t="shared" si="68"/>
        <v>0</v>
      </c>
      <c r="C2120" t="s">
        <v>3176</v>
      </c>
    </row>
    <row r="2121" spans="1:3" x14ac:dyDescent="0.25">
      <c r="A2121">
        <f t="shared" si="67"/>
        <v>0</v>
      </c>
      <c r="B2121">
        <f t="shared" si="68"/>
        <v>0</v>
      </c>
      <c r="C2121" t="s">
        <v>2411</v>
      </c>
    </row>
    <row r="2122" spans="1:3" x14ac:dyDescent="0.25">
      <c r="A2122">
        <f t="shared" si="67"/>
        <v>0</v>
      </c>
      <c r="B2122">
        <f t="shared" si="68"/>
        <v>0</v>
      </c>
      <c r="C2122" t="s">
        <v>2446</v>
      </c>
    </row>
    <row r="2123" spans="1:3" x14ac:dyDescent="0.25">
      <c r="A2123">
        <f t="shared" si="67"/>
        <v>0</v>
      </c>
      <c r="B2123">
        <f t="shared" si="68"/>
        <v>0</v>
      </c>
      <c r="C2123" t="s">
        <v>3177</v>
      </c>
    </row>
    <row r="2124" spans="1:3" x14ac:dyDescent="0.25">
      <c r="A2124">
        <f t="shared" si="67"/>
        <v>0</v>
      </c>
      <c r="B2124">
        <f t="shared" si="68"/>
        <v>0</v>
      </c>
      <c r="C2124" t="s">
        <v>3061</v>
      </c>
    </row>
    <row r="2125" spans="1:3" x14ac:dyDescent="0.25">
      <c r="A2125">
        <f t="shared" si="67"/>
        <v>0</v>
      </c>
      <c r="B2125">
        <f t="shared" si="68"/>
        <v>0</v>
      </c>
      <c r="C2125" t="s">
        <v>2698</v>
      </c>
    </row>
    <row r="2126" spans="1:3" x14ac:dyDescent="0.25">
      <c r="A2126">
        <f t="shared" si="67"/>
        <v>0</v>
      </c>
      <c r="B2126">
        <f t="shared" si="68"/>
        <v>0</v>
      </c>
      <c r="C2126" t="s">
        <v>713</v>
      </c>
    </row>
    <row r="2127" spans="1:3" x14ac:dyDescent="0.25">
      <c r="A2127">
        <f t="shared" si="67"/>
        <v>0</v>
      </c>
      <c r="B2127">
        <f t="shared" si="68"/>
        <v>0</v>
      </c>
      <c r="C2127" t="s">
        <v>713</v>
      </c>
    </row>
    <row r="2128" spans="1:3" x14ac:dyDescent="0.25">
      <c r="A2128">
        <f t="shared" si="67"/>
        <v>0</v>
      </c>
      <c r="B2128">
        <f t="shared" si="68"/>
        <v>0</v>
      </c>
      <c r="C2128" t="s">
        <v>2281</v>
      </c>
    </row>
    <row r="2129" spans="1:3" x14ac:dyDescent="0.25">
      <c r="A2129">
        <f t="shared" si="67"/>
        <v>0</v>
      </c>
      <c r="B2129">
        <f t="shared" si="68"/>
        <v>0</v>
      </c>
      <c r="C2129" t="s">
        <v>3179</v>
      </c>
    </row>
    <row r="2130" spans="1:3" x14ac:dyDescent="0.25">
      <c r="A2130">
        <f t="shared" si="67"/>
        <v>0</v>
      </c>
      <c r="B2130">
        <f t="shared" si="68"/>
        <v>0</v>
      </c>
      <c r="C2130" t="s">
        <v>2743</v>
      </c>
    </row>
    <row r="2131" spans="1:3" x14ac:dyDescent="0.25">
      <c r="A2131">
        <f t="shared" si="67"/>
        <v>0</v>
      </c>
      <c r="B2131">
        <f t="shared" si="68"/>
        <v>0</v>
      </c>
      <c r="C2131" t="s">
        <v>980</v>
      </c>
    </row>
    <row r="2132" spans="1:3" x14ac:dyDescent="0.25">
      <c r="A2132">
        <f t="shared" si="67"/>
        <v>0</v>
      </c>
      <c r="B2132">
        <f t="shared" si="68"/>
        <v>0</v>
      </c>
      <c r="C2132" t="s">
        <v>3180</v>
      </c>
    </row>
    <row r="2133" spans="1:3" x14ac:dyDescent="0.25">
      <c r="A2133">
        <f t="shared" si="67"/>
        <v>0</v>
      </c>
      <c r="B2133">
        <f t="shared" si="68"/>
        <v>0</v>
      </c>
      <c r="C2133" t="s">
        <v>1269</v>
      </c>
    </row>
    <row r="2134" spans="1:3" x14ac:dyDescent="0.25">
      <c r="A2134">
        <f t="shared" si="67"/>
        <v>0</v>
      </c>
      <c r="B2134">
        <f t="shared" si="68"/>
        <v>0</v>
      </c>
      <c r="C2134" t="s">
        <v>1022</v>
      </c>
    </row>
    <row r="2135" spans="1:3" x14ac:dyDescent="0.25">
      <c r="A2135">
        <f t="shared" si="67"/>
        <v>0</v>
      </c>
      <c r="B2135">
        <f t="shared" si="68"/>
        <v>0</v>
      </c>
      <c r="C2135" t="s">
        <v>2992</v>
      </c>
    </row>
    <row r="2136" spans="1:3" x14ac:dyDescent="0.25">
      <c r="A2136">
        <f t="shared" si="67"/>
        <v>0</v>
      </c>
      <c r="B2136">
        <f t="shared" si="68"/>
        <v>0</v>
      </c>
      <c r="C2136" t="s">
        <v>2334</v>
      </c>
    </row>
    <row r="2137" spans="1:3" x14ac:dyDescent="0.25">
      <c r="A2137">
        <f t="shared" si="67"/>
        <v>0</v>
      </c>
      <c r="B2137">
        <f t="shared" si="68"/>
        <v>0</v>
      </c>
      <c r="C2137" t="s">
        <v>2029</v>
      </c>
    </row>
    <row r="2138" spans="1:3" x14ac:dyDescent="0.25">
      <c r="A2138">
        <f t="shared" si="67"/>
        <v>0</v>
      </c>
      <c r="B2138">
        <f t="shared" si="68"/>
        <v>0</v>
      </c>
      <c r="C2138" t="s">
        <v>663</v>
      </c>
    </row>
    <row r="2139" spans="1:3" x14ac:dyDescent="0.25">
      <c r="A2139">
        <f t="shared" si="67"/>
        <v>0</v>
      </c>
      <c r="B2139">
        <f t="shared" si="68"/>
        <v>0</v>
      </c>
      <c r="C2139" t="s">
        <v>663</v>
      </c>
    </row>
    <row r="2140" spans="1:3" x14ac:dyDescent="0.25">
      <c r="A2140">
        <f t="shared" si="67"/>
        <v>0</v>
      </c>
      <c r="B2140">
        <f t="shared" si="68"/>
        <v>0</v>
      </c>
      <c r="C2140" t="s">
        <v>2901</v>
      </c>
    </row>
    <row r="2141" spans="1:3" x14ac:dyDescent="0.25">
      <c r="A2141">
        <f t="shared" si="67"/>
        <v>0</v>
      </c>
      <c r="B2141">
        <f t="shared" si="68"/>
        <v>0</v>
      </c>
      <c r="C2141" t="s">
        <v>1055</v>
      </c>
    </row>
    <row r="2142" spans="1:3" x14ac:dyDescent="0.25">
      <c r="A2142">
        <f t="shared" si="67"/>
        <v>0</v>
      </c>
      <c r="B2142">
        <f t="shared" si="68"/>
        <v>0</v>
      </c>
      <c r="C2142" t="s">
        <v>2586</v>
      </c>
    </row>
    <row r="2143" spans="1:3" x14ac:dyDescent="0.25">
      <c r="A2143">
        <f t="shared" si="67"/>
        <v>0</v>
      </c>
      <c r="B2143">
        <f t="shared" si="68"/>
        <v>0</v>
      </c>
      <c r="C2143" t="s">
        <v>868</v>
      </c>
    </row>
    <row r="2144" spans="1:3" x14ac:dyDescent="0.25">
      <c r="A2144">
        <f t="shared" si="67"/>
        <v>0</v>
      </c>
      <c r="B2144">
        <f t="shared" si="68"/>
        <v>0</v>
      </c>
      <c r="C2144" t="s">
        <v>868</v>
      </c>
    </row>
    <row r="2145" spans="1:3" x14ac:dyDescent="0.25">
      <c r="A2145">
        <f t="shared" si="67"/>
        <v>0</v>
      </c>
      <c r="B2145">
        <f t="shared" si="68"/>
        <v>0</v>
      </c>
      <c r="C2145" t="s">
        <v>945</v>
      </c>
    </row>
    <row r="2146" spans="1:3" x14ac:dyDescent="0.25">
      <c r="A2146">
        <f t="shared" si="67"/>
        <v>0</v>
      </c>
      <c r="B2146">
        <f t="shared" si="68"/>
        <v>0</v>
      </c>
      <c r="C2146" t="s">
        <v>1865</v>
      </c>
    </row>
    <row r="2147" spans="1:3" x14ac:dyDescent="0.25">
      <c r="A2147">
        <f t="shared" si="67"/>
        <v>0</v>
      </c>
      <c r="B2147">
        <f t="shared" si="68"/>
        <v>0</v>
      </c>
      <c r="C2147" t="s">
        <v>2523</v>
      </c>
    </row>
    <row r="2148" spans="1:3" x14ac:dyDescent="0.25">
      <c r="A2148">
        <f t="shared" si="67"/>
        <v>0</v>
      </c>
      <c r="B2148">
        <f t="shared" si="68"/>
        <v>0</v>
      </c>
      <c r="C2148" t="s">
        <v>2031</v>
      </c>
    </row>
    <row r="2149" spans="1:3" x14ac:dyDescent="0.25">
      <c r="A2149">
        <f t="shared" si="67"/>
        <v>0</v>
      </c>
      <c r="B2149">
        <f t="shared" si="68"/>
        <v>0</v>
      </c>
      <c r="C2149" t="s">
        <v>2768</v>
      </c>
    </row>
    <row r="2150" spans="1:3" x14ac:dyDescent="0.25">
      <c r="A2150">
        <f t="shared" si="67"/>
        <v>0</v>
      </c>
      <c r="B2150">
        <f t="shared" si="68"/>
        <v>0</v>
      </c>
      <c r="C2150" t="s">
        <v>816</v>
      </c>
    </row>
    <row r="2151" spans="1:3" x14ac:dyDescent="0.25">
      <c r="A2151">
        <f t="shared" si="67"/>
        <v>0</v>
      </c>
      <c r="B2151">
        <f t="shared" si="68"/>
        <v>0</v>
      </c>
      <c r="C2151" t="s">
        <v>816</v>
      </c>
    </row>
    <row r="2152" spans="1:3" x14ac:dyDescent="0.25">
      <c r="A2152">
        <f t="shared" si="67"/>
        <v>0</v>
      </c>
      <c r="B2152">
        <f t="shared" si="68"/>
        <v>0</v>
      </c>
      <c r="C2152" t="s">
        <v>1602</v>
      </c>
    </row>
    <row r="2153" spans="1:3" x14ac:dyDescent="0.25">
      <c r="A2153">
        <f t="shared" si="67"/>
        <v>0</v>
      </c>
      <c r="B2153">
        <f t="shared" si="68"/>
        <v>0</v>
      </c>
      <c r="C2153" t="s">
        <v>1331</v>
      </c>
    </row>
    <row r="2154" spans="1:3" x14ac:dyDescent="0.25">
      <c r="A2154">
        <f t="shared" si="67"/>
        <v>0</v>
      </c>
      <c r="B2154">
        <f t="shared" si="68"/>
        <v>0</v>
      </c>
      <c r="C2154" t="s">
        <v>2130</v>
      </c>
    </row>
    <row r="2155" spans="1:3" x14ac:dyDescent="0.25">
      <c r="A2155">
        <f t="shared" si="67"/>
        <v>0</v>
      </c>
      <c r="B2155">
        <f t="shared" si="68"/>
        <v>0</v>
      </c>
      <c r="C2155" t="s">
        <v>2335</v>
      </c>
    </row>
    <row r="2156" spans="1:3" x14ac:dyDescent="0.25">
      <c r="A2156">
        <f t="shared" si="67"/>
        <v>0</v>
      </c>
      <c r="B2156">
        <f t="shared" si="68"/>
        <v>0</v>
      </c>
      <c r="C2156" t="s">
        <v>2095</v>
      </c>
    </row>
    <row r="2157" spans="1:3" x14ac:dyDescent="0.25">
      <c r="A2157">
        <f t="shared" si="67"/>
        <v>0</v>
      </c>
      <c r="B2157">
        <f t="shared" si="68"/>
        <v>0</v>
      </c>
      <c r="C2157" t="s">
        <v>2358</v>
      </c>
    </row>
    <row r="2158" spans="1:3" x14ac:dyDescent="0.25">
      <c r="A2158">
        <f t="shared" si="67"/>
        <v>0</v>
      </c>
      <c r="B2158">
        <f t="shared" si="68"/>
        <v>0</v>
      </c>
      <c r="C2158" t="s">
        <v>3062</v>
      </c>
    </row>
    <row r="2159" spans="1:3" x14ac:dyDescent="0.25">
      <c r="A2159">
        <f t="shared" si="67"/>
        <v>0</v>
      </c>
      <c r="B2159">
        <f t="shared" si="68"/>
        <v>0</v>
      </c>
      <c r="C2159" t="s">
        <v>1785</v>
      </c>
    </row>
    <row r="2160" spans="1:3" x14ac:dyDescent="0.25">
      <c r="A2160">
        <f t="shared" si="67"/>
        <v>0</v>
      </c>
      <c r="B2160">
        <f t="shared" si="68"/>
        <v>0</v>
      </c>
      <c r="C2160" t="s">
        <v>3136</v>
      </c>
    </row>
    <row r="2161" spans="1:3" x14ac:dyDescent="0.25">
      <c r="A2161">
        <f t="shared" si="67"/>
        <v>0</v>
      </c>
      <c r="B2161">
        <f t="shared" si="68"/>
        <v>0</v>
      </c>
      <c r="C2161" t="s">
        <v>2336</v>
      </c>
    </row>
    <row r="2162" spans="1:3" x14ac:dyDescent="0.25">
      <c r="A2162">
        <f t="shared" si="67"/>
        <v>0</v>
      </c>
      <c r="B2162">
        <f t="shared" si="68"/>
        <v>0</v>
      </c>
      <c r="C2162" t="s">
        <v>3137</v>
      </c>
    </row>
    <row r="2163" spans="1:3" x14ac:dyDescent="0.25">
      <c r="A2163">
        <f t="shared" si="67"/>
        <v>0</v>
      </c>
      <c r="B2163">
        <f t="shared" si="68"/>
        <v>0</v>
      </c>
      <c r="C2163" t="s">
        <v>2842</v>
      </c>
    </row>
    <row r="2164" spans="1:3" x14ac:dyDescent="0.25">
      <c r="A2164">
        <f t="shared" si="67"/>
        <v>0</v>
      </c>
      <c r="B2164">
        <f t="shared" si="68"/>
        <v>0</v>
      </c>
      <c r="C2164" t="s">
        <v>2902</v>
      </c>
    </row>
    <row r="2165" spans="1:3" x14ac:dyDescent="0.25">
      <c r="A2165">
        <f t="shared" si="67"/>
        <v>0</v>
      </c>
      <c r="B2165">
        <f t="shared" si="68"/>
        <v>0</v>
      </c>
      <c r="C2165" t="s">
        <v>2160</v>
      </c>
    </row>
    <row r="2166" spans="1:3" x14ac:dyDescent="0.25">
      <c r="A2166">
        <f t="shared" si="67"/>
        <v>0</v>
      </c>
      <c r="B2166">
        <f t="shared" si="68"/>
        <v>0</v>
      </c>
      <c r="C2166" t="s">
        <v>2480</v>
      </c>
    </row>
    <row r="2167" spans="1:3" x14ac:dyDescent="0.25">
      <c r="A2167">
        <f t="shared" si="67"/>
        <v>0</v>
      </c>
      <c r="B2167">
        <f t="shared" si="68"/>
        <v>0</v>
      </c>
      <c r="C2167" t="s">
        <v>3063</v>
      </c>
    </row>
    <row r="2168" spans="1:3" x14ac:dyDescent="0.25">
      <c r="A2168">
        <f t="shared" si="67"/>
        <v>0</v>
      </c>
      <c r="B2168">
        <f t="shared" si="68"/>
        <v>0</v>
      </c>
      <c r="C2168" t="s">
        <v>664</v>
      </c>
    </row>
    <row r="2169" spans="1:3" x14ac:dyDescent="0.25">
      <c r="A2169">
        <f t="shared" si="67"/>
        <v>0</v>
      </c>
      <c r="B2169">
        <f t="shared" si="68"/>
        <v>0</v>
      </c>
      <c r="C2169" t="s">
        <v>2903</v>
      </c>
    </row>
    <row r="2170" spans="1:3" x14ac:dyDescent="0.25">
      <c r="A2170">
        <f t="shared" si="67"/>
        <v>0</v>
      </c>
      <c r="B2170">
        <f t="shared" si="68"/>
        <v>0</v>
      </c>
      <c r="C2170" t="s">
        <v>3138</v>
      </c>
    </row>
    <row r="2171" spans="1:3" x14ac:dyDescent="0.25">
      <c r="A2171">
        <f t="shared" si="67"/>
        <v>0</v>
      </c>
      <c r="B2171">
        <f t="shared" si="68"/>
        <v>0</v>
      </c>
      <c r="C2171" t="s">
        <v>2161</v>
      </c>
    </row>
    <row r="2172" spans="1:3" x14ac:dyDescent="0.25">
      <c r="A2172">
        <f t="shared" si="67"/>
        <v>0</v>
      </c>
      <c r="B2172">
        <f t="shared" si="68"/>
        <v>0</v>
      </c>
      <c r="C2172" t="s">
        <v>748</v>
      </c>
    </row>
    <row r="2173" spans="1:3" x14ac:dyDescent="0.25">
      <c r="A2173">
        <f t="shared" si="67"/>
        <v>0</v>
      </c>
      <c r="B2173">
        <f t="shared" si="68"/>
        <v>0</v>
      </c>
      <c r="C2173" t="s">
        <v>2601</v>
      </c>
    </row>
    <row r="2174" spans="1:3" x14ac:dyDescent="0.25">
      <c r="A2174">
        <f t="shared" si="67"/>
        <v>0</v>
      </c>
      <c r="B2174">
        <f t="shared" si="68"/>
        <v>0</v>
      </c>
      <c r="C2174" t="s">
        <v>2601</v>
      </c>
    </row>
    <row r="2175" spans="1:3" x14ac:dyDescent="0.25">
      <c r="A2175">
        <f t="shared" si="67"/>
        <v>0</v>
      </c>
      <c r="B2175">
        <f t="shared" si="68"/>
        <v>0</v>
      </c>
      <c r="C2175" t="s">
        <v>1822</v>
      </c>
    </row>
    <row r="2176" spans="1:3" x14ac:dyDescent="0.25">
      <c r="A2176">
        <f t="shared" si="67"/>
        <v>0</v>
      </c>
      <c r="B2176">
        <f t="shared" si="68"/>
        <v>0</v>
      </c>
      <c r="C2176" t="s">
        <v>749</v>
      </c>
    </row>
    <row r="2177" spans="1:3" x14ac:dyDescent="0.25">
      <c r="A2177">
        <f t="shared" si="67"/>
        <v>0</v>
      </c>
      <c r="B2177">
        <f t="shared" si="68"/>
        <v>0</v>
      </c>
      <c r="C2177" t="s">
        <v>1189</v>
      </c>
    </row>
    <row r="2178" spans="1:3" x14ac:dyDescent="0.25">
      <c r="A2178">
        <f t="shared" si="67"/>
        <v>0</v>
      </c>
      <c r="B2178">
        <f t="shared" si="68"/>
        <v>0</v>
      </c>
      <c r="C2178" t="s">
        <v>578</v>
      </c>
    </row>
    <row r="2179" spans="1:3" x14ac:dyDescent="0.25">
      <c r="A2179">
        <f t="shared" si="67"/>
        <v>0</v>
      </c>
      <c r="B2179">
        <f t="shared" si="68"/>
        <v>0</v>
      </c>
      <c r="C2179" t="s">
        <v>503</v>
      </c>
    </row>
    <row r="2180" spans="1:3" x14ac:dyDescent="0.25">
      <c r="A2180">
        <f t="shared" ref="A2180:A2243" si="69">COUNTIF(F:F,C2180)</f>
        <v>0</v>
      </c>
      <c r="B2180">
        <f t="shared" si="68"/>
        <v>0</v>
      </c>
      <c r="C2180" t="s">
        <v>839</v>
      </c>
    </row>
    <row r="2181" spans="1:3" x14ac:dyDescent="0.25">
      <c r="A2181">
        <f t="shared" si="69"/>
        <v>0</v>
      </c>
      <c r="B2181">
        <f t="shared" si="68"/>
        <v>0</v>
      </c>
      <c r="C2181" t="s">
        <v>2337</v>
      </c>
    </row>
    <row r="2182" spans="1:3" x14ac:dyDescent="0.25">
      <c r="A2182">
        <f t="shared" si="69"/>
        <v>0</v>
      </c>
      <c r="B2182">
        <f t="shared" ref="B2182:B2245" si="70">COUNTIF(D:D,C2182)</f>
        <v>0</v>
      </c>
      <c r="C2182" t="s">
        <v>189</v>
      </c>
    </row>
    <row r="2183" spans="1:3" x14ac:dyDescent="0.25">
      <c r="A2183">
        <f t="shared" si="69"/>
        <v>0</v>
      </c>
      <c r="B2183">
        <f t="shared" si="70"/>
        <v>0</v>
      </c>
      <c r="C2183" t="s">
        <v>476</v>
      </c>
    </row>
    <row r="2184" spans="1:3" x14ac:dyDescent="0.25">
      <c r="A2184">
        <f t="shared" si="69"/>
        <v>0</v>
      </c>
      <c r="B2184">
        <f t="shared" si="70"/>
        <v>0</v>
      </c>
      <c r="C2184" t="s">
        <v>2699</v>
      </c>
    </row>
    <row r="2185" spans="1:3" x14ac:dyDescent="0.25">
      <c r="A2185">
        <f t="shared" si="69"/>
        <v>0</v>
      </c>
      <c r="B2185">
        <f t="shared" si="70"/>
        <v>0</v>
      </c>
      <c r="C2185" t="s">
        <v>1662</v>
      </c>
    </row>
    <row r="2186" spans="1:3" x14ac:dyDescent="0.25">
      <c r="A2186">
        <f t="shared" si="69"/>
        <v>0</v>
      </c>
      <c r="B2186">
        <f t="shared" si="70"/>
        <v>0</v>
      </c>
      <c r="C2186" t="s">
        <v>570</v>
      </c>
    </row>
    <row r="2187" spans="1:3" x14ac:dyDescent="0.25">
      <c r="A2187">
        <f t="shared" si="69"/>
        <v>0</v>
      </c>
      <c r="B2187">
        <f t="shared" si="70"/>
        <v>0</v>
      </c>
      <c r="C2187" t="s">
        <v>2561</v>
      </c>
    </row>
    <row r="2188" spans="1:3" x14ac:dyDescent="0.25">
      <c r="A2188">
        <f t="shared" si="69"/>
        <v>0</v>
      </c>
      <c r="B2188">
        <f t="shared" si="70"/>
        <v>0</v>
      </c>
      <c r="C2188" t="s">
        <v>2562</v>
      </c>
    </row>
    <row r="2189" spans="1:3" x14ac:dyDescent="0.25">
      <c r="A2189">
        <f t="shared" si="69"/>
        <v>0</v>
      </c>
      <c r="B2189">
        <f t="shared" si="70"/>
        <v>0</v>
      </c>
      <c r="C2189" t="s">
        <v>1023</v>
      </c>
    </row>
    <row r="2190" spans="1:3" x14ac:dyDescent="0.25">
      <c r="A2190">
        <f t="shared" si="69"/>
        <v>0</v>
      </c>
      <c r="B2190">
        <f t="shared" si="70"/>
        <v>0</v>
      </c>
      <c r="C2190" t="s">
        <v>2461</v>
      </c>
    </row>
    <row r="2191" spans="1:3" x14ac:dyDescent="0.25">
      <c r="A2191">
        <f t="shared" si="69"/>
        <v>0</v>
      </c>
      <c r="B2191">
        <f t="shared" si="70"/>
        <v>0</v>
      </c>
      <c r="C2191" t="s">
        <v>592</v>
      </c>
    </row>
    <row r="2192" spans="1:3" x14ac:dyDescent="0.25">
      <c r="A2192">
        <f t="shared" si="69"/>
        <v>0</v>
      </c>
      <c r="B2192">
        <f t="shared" si="70"/>
        <v>0</v>
      </c>
      <c r="C2192" t="s">
        <v>2412</v>
      </c>
    </row>
    <row r="2193" spans="1:3" x14ac:dyDescent="0.25">
      <c r="A2193">
        <f t="shared" si="69"/>
        <v>0</v>
      </c>
      <c r="B2193">
        <f t="shared" si="70"/>
        <v>0</v>
      </c>
      <c r="C2193" t="s">
        <v>2096</v>
      </c>
    </row>
    <row r="2194" spans="1:3" x14ac:dyDescent="0.25">
      <c r="A2194">
        <f t="shared" si="69"/>
        <v>0</v>
      </c>
      <c r="B2194">
        <f t="shared" si="70"/>
        <v>0</v>
      </c>
      <c r="C2194" t="s">
        <v>2338</v>
      </c>
    </row>
    <row r="2195" spans="1:3" x14ac:dyDescent="0.25">
      <c r="A2195">
        <f t="shared" si="69"/>
        <v>0</v>
      </c>
      <c r="B2195">
        <f t="shared" si="70"/>
        <v>0</v>
      </c>
      <c r="C2195" t="s">
        <v>2282</v>
      </c>
    </row>
    <row r="2196" spans="1:3" x14ac:dyDescent="0.25">
      <c r="A2196">
        <f t="shared" si="69"/>
        <v>0</v>
      </c>
      <c r="B2196">
        <f t="shared" si="70"/>
        <v>0</v>
      </c>
      <c r="C2196" t="s">
        <v>2097</v>
      </c>
    </row>
    <row r="2197" spans="1:3" x14ac:dyDescent="0.25">
      <c r="A2197">
        <f t="shared" si="69"/>
        <v>0</v>
      </c>
      <c r="B2197">
        <f t="shared" si="70"/>
        <v>0</v>
      </c>
      <c r="C2197" t="s">
        <v>2097</v>
      </c>
    </row>
    <row r="2198" spans="1:3" x14ac:dyDescent="0.25">
      <c r="A2198">
        <f t="shared" si="69"/>
        <v>0</v>
      </c>
      <c r="B2198">
        <f t="shared" si="70"/>
        <v>0</v>
      </c>
      <c r="C2198" t="s">
        <v>2388</v>
      </c>
    </row>
    <row r="2199" spans="1:3" x14ac:dyDescent="0.25">
      <c r="A2199">
        <f t="shared" si="69"/>
        <v>0</v>
      </c>
      <c r="B2199">
        <f t="shared" si="70"/>
        <v>0</v>
      </c>
      <c r="C2199" t="s">
        <v>1332</v>
      </c>
    </row>
    <row r="2200" spans="1:3" x14ac:dyDescent="0.25">
      <c r="A2200">
        <f t="shared" si="69"/>
        <v>0</v>
      </c>
      <c r="B2200">
        <f t="shared" si="70"/>
        <v>0</v>
      </c>
      <c r="C2200" t="s">
        <v>1332</v>
      </c>
    </row>
    <row r="2201" spans="1:3" x14ac:dyDescent="0.25">
      <c r="A2201">
        <f t="shared" si="69"/>
        <v>0</v>
      </c>
      <c r="B2201">
        <f t="shared" si="70"/>
        <v>0</v>
      </c>
      <c r="C2201" t="s">
        <v>2447</v>
      </c>
    </row>
    <row r="2202" spans="1:3" x14ac:dyDescent="0.25">
      <c r="A2202">
        <f t="shared" si="69"/>
        <v>0</v>
      </c>
      <c r="B2202">
        <f t="shared" si="70"/>
        <v>0</v>
      </c>
      <c r="C2202" t="s">
        <v>1663</v>
      </c>
    </row>
    <row r="2203" spans="1:3" x14ac:dyDescent="0.25">
      <c r="A2203">
        <f t="shared" si="69"/>
        <v>0</v>
      </c>
      <c r="B2203">
        <f t="shared" si="70"/>
        <v>0</v>
      </c>
      <c r="C2203" t="s">
        <v>1664</v>
      </c>
    </row>
    <row r="2204" spans="1:3" x14ac:dyDescent="0.25">
      <c r="A2204">
        <f t="shared" si="69"/>
        <v>0</v>
      </c>
      <c r="B2204">
        <f t="shared" si="70"/>
        <v>0</v>
      </c>
      <c r="C2204" t="s">
        <v>2228</v>
      </c>
    </row>
    <row r="2205" spans="1:3" x14ac:dyDescent="0.25">
      <c r="A2205">
        <f t="shared" si="69"/>
        <v>0</v>
      </c>
      <c r="B2205">
        <f t="shared" si="70"/>
        <v>0</v>
      </c>
      <c r="C2205" t="s">
        <v>2659</v>
      </c>
    </row>
    <row r="2206" spans="1:3" x14ac:dyDescent="0.25">
      <c r="A2206">
        <f t="shared" si="69"/>
        <v>0</v>
      </c>
      <c r="B2206">
        <f t="shared" si="70"/>
        <v>0</v>
      </c>
      <c r="C2206" t="s">
        <v>2659</v>
      </c>
    </row>
    <row r="2207" spans="1:3" x14ac:dyDescent="0.25">
      <c r="A2207">
        <f t="shared" si="69"/>
        <v>0</v>
      </c>
      <c r="B2207">
        <f t="shared" si="70"/>
        <v>0</v>
      </c>
      <c r="C2207" t="s">
        <v>2283</v>
      </c>
    </row>
    <row r="2208" spans="1:3" x14ac:dyDescent="0.25">
      <c r="A2208">
        <f t="shared" si="69"/>
        <v>0</v>
      </c>
      <c r="B2208">
        <f t="shared" si="70"/>
        <v>0</v>
      </c>
      <c r="C2208" t="s">
        <v>491</v>
      </c>
    </row>
    <row r="2209" spans="1:3" x14ac:dyDescent="0.25">
      <c r="A2209">
        <f t="shared" si="69"/>
        <v>0</v>
      </c>
      <c r="B2209">
        <f t="shared" si="70"/>
        <v>0</v>
      </c>
      <c r="C2209" t="s">
        <v>2413</v>
      </c>
    </row>
    <row r="2210" spans="1:3" x14ac:dyDescent="0.25">
      <c r="A2210">
        <f t="shared" si="69"/>
        <v>0</v>
      </c>
      <c r="B2210">
        <f t="shared" si="70"/>
        <v>0</v>
      </c>
      <c r="C2210" t="s">
        <v>2802</v>
      </c>
    </row>
    <row r="2211" spans="1:3" x14ac:dyDescent="0.25">
      <c r="A2211">
        <f t="shared" si="69"/>
        <v>0</v>
      </c>
      <c r="B2211">
        <f t="shared" si="70"/>
        <v>0</v>
      </c>
      <c r="C2211" t="s">
        <v>527</v>
      </c>
    </row>
    <row r="2212" spans="1:3" x14ac:dyDescent="0.25">
      <c r="A2212">
        <f t="shared" si="69"/>
        <v>0</v>
      </c>
      <c r="B2212">
        <f t="shared" si="70"/>
        <v>0</v>
      </c>
      <c r="C2212" t="s">
        <v>1078</v>
      </c>
    </row>
    <row r="2213" spans="1:3" x14ac:dyDescent="0.25">
      <c r="A2213">
        <f t="shared" si="69"/>
        <v>0</v>
      </c>
      <c r="B2213">
        <f t="shared" si="70"/>
        <v>0</v>
      </c>
      <c r="C2213" t="s">
        <v>2660</v>
      </c>
    </row>
    <row r="2214" spans="1:3" x14ac:dyDescent="0.25">
      <c r="A2214">
        <f t="shared" si="69"/>
        <v>0</v>
      </c>
      <c r="B2214">
        <f t="shared" si="70"/>
        <v>0</v>
      </c>
      <c r="C2214" t="s">
        <v>3139</v>
      </c>
    </row>
    <row r="2215" spans="1:3" x14ac:dyDescent="0.25">
      <c r="A2215">
        <f t="shared" si="69"/>
        <v>0</v>
      </c>
      <c r="B2215">
        <f t="shared" si="70"/>
        <v>0</v>
      </c>
      <c r="C2215" t="s">
        <v>889</v>
      </c>
    </row>
    <row r="2216" spans="1:3" x14ac:dyDescent="0.25">
      <c r="A2216">
        <f t="shared" si="69"/>
        <v>0</v>
      </c>
      <c r="B2216">
        <f t="shared" si="70"/>
        <v>0</v>
      </c>
      <c r="C2216" t="s">
        <v>2339</v>
      </c>
    </row>
    <row r="2217" spans="1:3" x14ac:dyDescent="0.25">
      <c r="A2217">
        <f t="shared" si="69"/>
        <v>0</v>
      </c>
      <c r="B2217">
        <f t="shared" si="70"/>
        <v>0</v>
      </c>
      <c r="C2217" t="s">
        <v>1333</v>
      </c>
    </row>
    <row r="2218" spans="1:3" x14ac:dyDescent="0.25">
      <c r="A2218">
        <f t="shared" si="69"/>
        <v>0</v>
      </c>
      <c r="B2218">
        <f t="shared" si="70"/>
        <v>0</v>
      </c>
      <c r="C2218" t="s">
        <v>1190</v>
      </c>
    </row>
    <row r="2219" spans="1:3" x14ac:dyDescent="0.25">
      <c r="A2219">
        <f t="shared" si="69"/>
        <v>0</v>
      </c>
      <c r="B2219">
        <f t="shared" si="70"/>
        <v>0</v>
      </c>
      <c r="C2219" t="s">
        <v>1270</v>
      </c>
    </row>
    <row r="2220" spans="1:3" x14ac:dyDescent="0.25">
      <c r="A2220">
        <f t="shared" si="69"/>
        <v>0</v>
      </c>
      <c r="B2220">
        <f t="shared" si="70"/>
        <v>0</v>
      </c>
      <c r="C2220" t="s">
        <v>1492</v>
      </c>
    </row>
    <row r="2221" spans="1:3" x14ac:dyDescent="0.25">
      <c r="A2221">
        <f t="shared" si="69"/>
        <v>0</v>
      </c>
      <c r="B2221">
        <f t="shared" si="70"/>
        <v>0</v>
      </c>
      <c r="C2221" t="s">
        <v>293</v>
      </c>
    </row>
    <row r="2222" spans="1:3" x14ac:dyDescent="0.25">
      <c r="A2222">
        <f t="shared" si="69"/>
        <v>0</v>
      </c>
      <c r="B2222">
        <f t="shared" si="70"/>
        <v>0</v>
      </c>
      <c r="C2222" t="s">
        <v>1493</v>
      </c>
    </row>
    <row r="2223" spans="1:3" x14ac:dyDescent="0.25">
      <c r="A2223">
        <f t="shared" si="69"/>
        <v>0</v>
      </c>
      <c r="B2223">
        <f t="shared" si="70"/>
        <v>0</v>
      </c>
      <c r="C2223" t="s">
        <v>2904</v>
      </c>
    </row>
    <row r="2224" spans="1:3" x14ac:dyDescent="0.25">
      <c r="A2224">
        <f t="shared" si="69"/>
        <v>0</v>
      </c>
      <c r="B2224">
        <f t="shared" si="70"/>
        <v>0</v>
      </c>
      <c r="C2224" t="s">
        <v>2963</v>
      </c>
    </row>
    <row r="2225" spans="1:3" x14ac:dyDescent="0.25">
      <c r="A2225">
        <f t="shared" si="69"/>
        <v>0</v>
      </c>
      <c r="B2225">
        <f t="shared" si="70"/>
        <v>0</v>
      </c>
      <c r="C2225" t="s">
        <v>2744</v>
      </c>
    </row>
    <row r="2226" spans="1:3" x14ac:dyDescent="0.25">
      <c r="A2226">
        <f t="shared" si="69"/>
        <v>0</v>
      </c>
      <c r="B2226">
        <f t="shared" si="70"/>
        <v>0</v>
      </c>
      <c r="C2226" t="s">
        <v>2769</v>
      </c>
    </row>
    <row r="2227" spans="1:3" x14ac:dyDescent="0.25">
      <c r="A2227">
        <f t="shared" si="69"/>
        <v>0</v>
      </c>
      <c r="B2227">
        <f t="shared" si="70"/>
        <v>0</v>
      </c>
      <c r="C2227" t="s">
        <v>484</v>
      </c>
    </row>
    <row r="2228" spans="1:3" x14ac:dyDescent="0.25">
      <c r="A2228">
        <f t="shared" si="69"/>
        <v>0</v>
      </c>
      <c r="B2228">
        <f t="shared" si="70"/>
        <v>0</v>
      </c>
      <c r="C2228" t="s">
        <v>2993</v>
      </c>
    </row>
    <row r="2229" spans="1:3" x14ac:dyDescent="0.25">
      <c r="A2229">
        <f t="shared" si="69"/>
        <v>0</v>
      </c>
      <c r="B2229">
        <f t="shared" si="70"/>
        <v>0</v>
      </c>
      <c r="C2229" t="s">
        <v>1942</v>
      </c>
    </row>
    <row r="2230" spans="1:3" x14ac:dyDescent="0.25">
      <c r="A2230">
        <f t="shared" si="69"/>
        <v>0</v>
      </c>
      <c r="B2230">
        <f t="shared" si="70"/>
        <v>0</v>
      </c>
      <c r="C2230" t="s">
        <v>110</v>
      </c>
    </row>
    <row r="2231" spans="1:3" x14ac:dyDescent="0.25">
      <c r="A2231">
        <f t="shared" si="69"/>
        <v>0</v>
      </c>
      <c r="B2231">
        <f t="shared" si="70"/>
        <v>0</v>
      </c>
      <c r="C2231" t="s">
        <v>2661</v>
      </c>
    </row>
    <row r="2232" spans="1:3" x14ac:dyDescent="0.25">
      <c r="A2232">
        <f t="shared" si="69"/>
        <v>0</v>
      </c>
      <c r="B2232">
        <f t="shared" si="70"/>
        <v>1</v>
      </c>
      <c r="C2232" t="s">
        <v>361</v>
      </c>
    </row>
    <row r="2233" spans="1:3" x14ac:dyDescent="0.25">
      <c r="A2233">
        <f t="shared" si="69"/>
        <v>0</v>
      </c>
      <c r="B2233">
        <f t="shared" si="70"/>
        <v>0</v>
      </c>
      <c r="C2233" t="s">
        <v>2098</v>
      </c>
    </row>
    <row r="2234" spans="1:3" x14ac:dyDescent="0.25">
      <c r="A2234">
        <f t="shared" si="69"/>
        <v>0</v>
      </c>
      <c r="B2234">
        <f t="shared" si="70"/>
        <v>0</v>
      </c>
      <c r="C2234" t="s">
        <v>1603</v>
      </c>
    </row>
    <row r="2235" spans="1:3" x14ac:dyDescent="0.25">
      <c r="A2235">
        <f t="shared" si="69"/>
        <v>0</v>
      </c>
      <c r="B2235">
        <f t="shared" si="70"/>
        <v>0</v>
      </c>
      <c r="C2235" t="s">
        <v>1191</v>
      </c>
    </row>
    <row r="2236" spans="1:3" x14ac:dyDescent="0.25">
      <c r="A2236">
        <f t="shared" si="69"/>
        <v>0</v>
      </c>
      <c r="B2236">
        <f t="shared" si="70"/>
        <v>0</v>
      </c>
      <c r="C2236" t="s">
        <v>2340</v>
      </c>
    </row>
    <row r="2237" spans="1:3" x14ac:dyDescent="0.25">
      <c r="A2237">
        <f t="shared" si="69"/>
        <v>0</v>
      </c>
      <c r="B2237">
        <f t="shared" si="70"/>
        <v>0</v>
      </c>
      <c r="C2237" t="s">
        <v>1943</v>
      </c>
    </row>
    <row r="2238" spans="1:3" x14ac:dyDescent="0.25">
      <c r="A2238">
        <f t="shared" si="69"/>
        <v>0</v>
      </c>
      <c r="B2238">
        <f t="shared" si="70"/>
        <v>0</v>
      </c>
      <c r="C2238" t="s">
        <v>2032</v>
      </c>
    </row>
    <row r="2239" spans="1:3" x14ac:dyDescent="0.25">
      <c r="A2239">
        <f t="shared" si="69"/>
        <v>0</v>
      </c>
      <c r="B2239">
        <f t="shared" si="70"/>
        <v>0</v>
      </c>
      <c r="C2239" t="s">
        <v>2033</v>
      </c>
    </row>
    <row r="2240" spans="1:3" x14ac:dyDescent="0.25">
      <c r="A2240">
        <f t="shared" si="69"/>
        <v>0</v>
      </c>
      <c r="B2240">
        <f t="shared" si="70"/>
        <v>0</v>
      </c>
      <c r="C2240" t="s">
        <v>1665</v>
      </c>
    </row>
    <row r="2241" spans="1:3" x14ac:dyDescent="0.25">
      <c r="A2241">
        <f t="shared" si="69"/>
        <v>0</v>
      </c>
      <c r="B2241">
        <f t="shared" si="70"/>
        <v>0</v>
      </c>
      <c r="C2241" t="s">
        <v>1666</v>
      </c>
    </row>
    <row r="2242" spans="1:3" x14ac:dyDescent="0.25">
      <c r="A2242">
        <f t="shared" si="69"/>
        <v>0</v>
      </c>
      <c r="B2242">
        <f t="shared" si="70"/>
        <v>0</v>
      </c>
      <c r="C2242" t="s">
        <v>1192</v>
      </c>
    </row>
    <row r="2243" spans="1:3" x14ac:dyDescent="0.25">
      <c r="A2243">
        <f t="shared" si="69"/>
        <v>0</v>
      </c>
      <c r="B2243">
        <f t="shared" si="70"/>
        <v>0</v>
      </c>
      <c r="C2243" t="s">
        <v>1944</v>
      </c>
    </row>
    <row r="2244" spans="1:3" x14ac:dyDescent="0.25">
      <c r="A2244">
        <f t="shared" ref="A2244:A2307" si="71">COUNTIF(F:F,C2244)</f>
        <v>0</v>
      </c>
      <c r="B2244">
        <f t="shared" si="70"/>
        <v>0</v>
      </c>
      <c r="C2244" t="s">
        <v>2700</v>
      </c>
    </row>
    <row r="2245" spans="1:3" x14ac:dyDescent="0.25">
      <c r="A2245">
        <f t="shared" si="71"/>
        <v>0</v>
      </c>
      <c r="B2245">
        <f t="shared" si="70"/>
        <v>0</v>
      </c>
      <c r="C2245" t="s">
        <v>981</v>
      </c>
    </row>
    <row r="2246" spans="1:3" x14ac:dyDescent="0.25">
      <c r="A2246">
        <f t="shared" si="71"/>
        <v>0</v>
      </c>
      <c r="B2246">
        <f t="shared" ref="B2246:B2309" si="72">COUNTIF(D:D,C2246)</f>
        <v>0</v>
      </c>
      <c r="C2246" t="s">
        <v>2229</v>
      </c>
    </row>
    <row r="2247" spans="1:3" x14ac:dyDescent="0.25">
      <c r="A2247">
        <f t="shared" si="71"/>
        <v>0</v>
      </c>
      <c r="B2247">
        <f t="shared" si="72"/>
        <v>0</v>
      </c>
      <c r="C2247" t="s">
        <v>2905</v>
      </c>
    </row>
    <row r="2248" spans="1:3" x14ac:dyDescent="0.25">
      <c r="A2248">
        <f t="shared" si="71"/>
        <v>0</v>
      </c>
      <c r="B2248">
        <f t="shared" si="72"/>
        <v>0</v>
      </c>
      <c r="C2248" t="s">
        <v>750</v>
      </c>
    </row>
    <row r="2249" spans="1:3" x14ac:dyDescent="0.25">
      <c r="A2249">
        <f t="shared" si="71"/>
        <v>0</v>
      </c>
      <c r="B2249">
        <f t="shared" si="72"/>
        <v>0</v>
      </c>
      <c r="C2249" t="s">
        <v>1056</v>
      </c>
    </row>
    <row r="2250" spans="1:3" x14ac:dyDescent="0.25">
      <c r="A2250">
        <f t="shared" si="71"/>
        <v>0</v>
      </c>
      <c r="B2250">
        <f t="shared" si="72"/>
        <v>0</v>
      </c>
      <c r="C2250" t="s">
        <v>1056</v>
      </c>
    </row>
    <row r="2251" spans="1:3" x14ac:dyDescent="0.25">
      <c r="A2251">
        <f t="shared" si="71"/>
        <v>0</v>
      </c>
      <c r="B2251">
        <f t="shared" si="72"/>
        <v>0</v>
      </c>
      <c r="C2251" t="s">
        <v>1667</v>
      </c>
    </row>
    <row r="2252" spans="1:3" x14ac:dyDescent="0.25">
      <c r="A2252">
        <f t="shared" si="71"/>
        <v>0</v>
      </c>
      <c r="B2252">
        <f t="shared" si="72"/>
        <v>0</v>
      </c>
      <c r="C2252" t="s">
        <v>719</v>
      </c>
    </row>
    <row r="2253" spans="1:3" x14ac:dyDescent="0.25">
      <c r="A2253">
        <f t="shared" si="71"/>
        <v>0</v>
      </c>
      <c r="B2253">
        <f t="shared" si="72"/>
        <v>0</v>
      </c>
      <c r="C2253" t="s">
        <v>2034</v>
      </c>
    </row>
    <row r="2254" spans="1:3" x14ac:dyDescent="0.25">
      <c r="A2254">
        <f t="shared" si="71"/>
        <v>0</v>
      </c>
      <c r="B2254">
        <f t="shared" si="72"/>
        <v>0</v>
      </c>
      <c r="C2254" t="s">
        <v>2389</v>
      </c>
    </row>
    <row r="2255" spans="1:3" x14ac:dyDescent="0.25">
      <c r="A2255">
        <f t="shared" si="71"/>
        <v>0</v>
      </c>
      <c r="B2255">
        <f t="shared" si="72"/>
        <v>0</v>
      </c>
      <c r="C2255" t="s">
        <v>341</v>
      </c>
    </row>
    <row r="2256" spans="1:3" x14ac:dyDescent="0.25">
      <c r="A2256">
        <f t="shared" si="71"/>
        <v>0</v>
      </c>
      <c r="B2256">
        <f t="shared" si="72"/>
        <v>0</v>
      </c>
      <c r="C2256" t="s">
        <v>1057</v>
      </c>
    </row>
    <row r="2257" spans="1:3" x14ac:dyDescent="0.25">
      <c r="A2257">
        <f t="shared" si="71"/>
        <v>0</v>
      </c>
      <c r="B2257">
        <f t="shared" si="72"/>
        <v>0</v>
      </c>
      <c r="C2257" t="s">
        <v>3064</v>
      </c>
    </row>
    <row r="2258" spans="1:3" x14ac:dyDescent="0.25">
      <c r="A2258">
        <f t="shared" si="71"/>
        <v>0</v>
      </c>
      <c r="B2258">
        <f t="shared" si="72"/>
        <v>0</v>
      </c>
      <c r="C2258" t="s">
        <v>1739</v>
      </c>
    </row>
    <row r="2259" spans="1:3" x14ac:dyDescent="0.25">
      <c r="A2259">
        <f t="shared" si="71"/>
        <v>0</v>
      </c>
      <c r="B2259">
        <f t="shared" si="72"/>
        <v>0</v>
      </c>
      <c r="C2259" t="s">
        <v>1334</v>
      </c>
    </row>
    <row r="2260" spans="1:3" x14ac:dyDescent="0.25">
      <c r="A2260">
        <f t="shared" si="71"/>
        <v>0</v>
      </c>
      <c r="B2260">
        <f t="shared" si="72"/>
        <v>0</v>
      </c>
      <c r="C2260" t="s">
        <v>1271</v>
      </c>
    </row>
    <row r="2261" spans="1:3" x14ac:dyDescent="0.25">
      <c r="A2261">
        <f t="shared" si="71"/>
        <v>0</v>
      </c>
      <c r="B2261">
        <f t="shared" si="72"/>
        <v>0</v>
      </c>
      <c r="C2261" t="s">
        <v>2843</v>
      </c>
    </row>
    <row r="2262" spans="1:3" x14ac:dyDescent="0.25">
      <c r="A2262">
        <f t="shared" si="71"/>
        <v>0</v>
      </c>
      <c r="B2262">
        <f t="shared" si="72"/>
        <v>0</v>
      </c>
      <c r="C2262" t="s">
        <v>508</v>
      </c>
    </row>
    <row r="2263" spans="1:3" x14ac:dyDescent="0.25">
      <c r="A2263">
        <f t="shared" si="71"/>
        <v>0</v>
      </c>
      <c r="B2263">
        <f t="shared" si="72"/>
        <v>0</v>
      </c>
      <c r="C2263" t="s">
        <v>1425</v>
      </c>
    </row>
    <row r="2264" spans="1:3" x14ac:dyDescent="0.25">
      <c r="A2264">
        <f t="shared" si="71"/>
        <v>0</v>
      </c>
      <c r="B2264">
        <f t="shared" si="72"/>
        <v>0</v>
      </c>
      <c r="C2264" t="s">
        <v>477</v>
      </c>
    </row>
    <row r="2265" spans="1:3" x14ac:dyDescent="0.25">
      <c r="A2265">
        <f t="shared" si="71"/>
        <v>0</v>
      </c>
      <c r="B2265">
        <f t="shared" si="72"/>
        <v>0</v>
      </c>
      <c r="C2265" t="s">
        <v>1668</v>
      </c>
    </row>
    <row r="2266" spans="1:3" x14ac:dyDescent="0.25">
      <c r="A2266">
        <f t="shared" si="71"/>
        <v>0</v>
      </c>
      <c r="B2266">
        <f t="shared" si="72"/>
        <v>0</v>
      </c>
      <c r="C2266" t="s">
        <v>262</v>
      </c>
    </row>
    <row r="2267" spans="1:3" x14ac:dyDescent="0.25">
      <c r="A2267">
        <f t="shared" si="71"/>
        <v>0</v>
      </c>
      <c r="B2267">
        <f t="shared" si="72"/>
        <v>0</v>
      </c>
      <c r="C2267" t="s">
        <v>2284</v>
      </c>
    </row>
    <row r="2268" spans="1:3" x14ac:dyDescent="0.25">
      <c r="A2268">
        <f t="shared" si="71"/>
        <v>0</v>
      </c>
      <c r="B2268">
        <f t="shared" si="72"/>
        <v>0</v>
      </c>
      <c r="C2268" t="s">
        <v>565</v>
      </c>
    </row>
    <row r="2269" spans="1:3" x14ac:dyDescent="0.25">
      <c r="A2269">
        <f t="shared" si="71"/>
        <v>0</v>
      </c>
      <c r="B2269">
        <f t="shared" si="72"/>
        <v>0</v>
      </c>
      <c r="C2269" t="s">
        <v>2230</v>
      </c>
    </row>
    <row r="2270" spans="1:3" x14ac:dyDescent="0.25">
      <c r="A2270">
        <f t="shared" si="71"/>
        <v>0</v>
      </c>
      <c r="B2270">
        <f t="shared" si="72"/>
        <v>0</v>
      </c>
      <c r="C2270" t="s">
        <v>2341</v>
      </c>
    </row>
    <row r="2271" spans="1:3" x14ac:dyDescent="0.25">
      <c r="A2271">
        <f t="shared" si="71"/>
        <v>0</v>
      </c>
      <c r="B2271">
        <f t="shared" si="72"/>
        <v>0</v>
      </c>
      <c r="C2271" t="s">
        <v>2285</v>
      </c>
    </row>
    <row r="2272" spans="1:3" x14ac:dyDescent="0.25">
      <c r="A2272">
        <f t="shared" si="71"/>
        <v>0</v>
      </c>
      <c r="B2272">
        <f t="shared" si="72"/>
        <v>0</v>
      </c>
      <c r="C2272" t="s">
        <v>1426</v>
      </c>
    </row>
    <row r="2273" spans="1:3" x14ac:dyDescent="0.25">
      <c r="A2273">
        <f t="shared" si="71"/>
        <v>0</v>
      </c>
      <c r="B2273">
        <f t="shared" si="72"/>
        <v>0</v>
      </c>
      <c r="C2273" t="s">
        <v>2844</v>
      </c>
    </row>
    <row r="2274" spans="1:3" x14ac:dyDescent="0.25">
      <c r="A2274">
        <f t="shared" si="71"/>
        <v>0</v>
      </c>
      <c r="B2274">
        <f t="shared" si="72"/>
        <v>0</v>
      </c>
      <c r="C2274" t="s">
        <v>720</v>
      </c>
    </row>
    <row r="2275" spans="1:3" x14ac:dyDescent="0.25">
      <c r="A2275">
        <f t="shared" si="71"/>
        <v>0</v>
      </c>
      <c r="B2275">
        <f t="shared" si="72"/>
        <v>0</v>
      </c>
      <c r="C2275" t="s">
        <v>593</v>
      </c>
    </row>
    <row r="2276" spans="1:3" x14ac:dyDescent="0.25">
      <c r="A2276">
        <f t="shared" si="71"/>
        <v>0</v>
      </c>
      <c r="B2276">
        <f t="shared" si="72"/>
        <v>0</v>
      </c>
      <c r="C2276" t="s">
        <v>2964</v>
      </c>
    </row>
    <row r="2277" spans="1:3" x14ac:dyDescent="0.25">
      <c r="A2277">
        <f t="shared" si="71"/>
        <v>0</v>
      </c>
      <c r="B2277">
        <f t="shared" si="72"/>
        <v>0</v>
      </c>
      <c r="C2277" t="s">
        <v>360</v>
      </c>
    </row>
    <row r="2278" spans="1:3" x14ac:dyDescent="0.25">
      <c r="A2278">
        <f t="shared" si="71"/>
        <v>0</v>
      </c>
      <c r="B2278">
        <f t="shared" si="72"/>
        <v>0</v>
      </c>
      <c r="C2278" t="s">
        <v>3140</v>
      </c>
    </row>
    <row r="2279" spans="1:3" x14ac:dyDescent="0.25">
      <c r="A2279">
        <f t="shared" si="71"/>
        <v>0</v>
      </c>
      <c r="B2279">
        <f t="shared" si="72"/>
        <v>0</v>
      </c>
      <c r="C2279" t="s">
        <v>2965</v>
      </c>
    </row>
    <row r="2280" spans="1:3" x14ac:dyDescent="0.25">
      <c r="A2280">
        <f t="shared" si="71"/>
        <v>0</v>
      </c>
      <c r="B2280">
        <f t="shared" si="72"/>
        <v>0</v>
      </c>
      <c r="C2280" t="s">
        <v>392</v>
      </c>
    </row>
    <row r="2281" spans="1:3" x14ac:dyDescent="0.25">
      <c r="A2281">
        <f t="shared" si="71"/>
        <v>0</v>
      </c>
      <c r="B2281">
        <f t="shared" si="72"/>
        <v>0</v>
      </c>
      <c r="C2281" t="s">
        <v>2906</v>
      </c>
    </row>
    <row r="2282" spans="1:3" x14ac:dyDescent="0.25">
      <c r="A2282">
        <f t="shared" si="71"/>
        <v>0</v>
      </c>
      <c r="B2282">
        <f t="shared" si="72"/>
        <v>0</v>
      </c>
      <c r="C2282" t="s">
        <v>2907</v>
      </c>
    </row>
    <row r="2283" spans="1:3" x14ac:dyDescent="0.25">
      <c r="A2283">
        <f t="shared" si="71"/>
        <v>0</v>
      </c>
      <c r="B2283">
        <f t="shared" si="72"/>
        <v>0</v>
      </c>
      <c r="C2283" t="s">
        <v>3141</v>
      </c>
    </row>
    <row r="2284" spans="1:3" x14ac:dyDescent="0.25">
      <c r="A2284">
        <f t="shared" si="71"/>
        <v>0</v>
      </c>
      <c r="B2284">
        <f t="shared" si="72"/>
        <v>0</v>
      </c>
      <c r="C2284" t="s">
        <v>1945</v>
      </c>
    </row>
    <row r="2285" spans="1:3" x14ac:dyDescent="0.25">
      <c r="A2285">
        <f t="shared" si="71"/>
        <v>0</v>
      </c>
      <c r="B2285">
        <f t="shared" si="72"/>
        <v>0</v>
      </c>
      <c r="C2285" t="s">
        <v>1866</v>
      </c>
    </row>
    <row r="2286" spans="1:3" x14ac:dyDescent="0.25">
      <c r="A2286">
        <f t="shared" si="71"/>
        <v>0</v>
      </c>
      <c r="B2286">
        <f t="shared" si="72"/>
        <v>0</v>
      </c>
      <c r="C2286" t="s">
        <v>1669</v>
      </c>
    </row>
    <row r="2287" spans="1:3" x14ac:dyDescent="0.25">
      <c r="A2287">
        <f t="shared" si="71"/>
        <v>0</v>
      </c>
      <c r="B2287">
        <f t="shared" si="72"/>
        <v>0</v>
      </c>
      <c r="C2287" t="s">
        <v>2563</v>
      </c>
    </row>
    <row r="2288" spans="1:3" x14ac:dyDescent="0.25">
      <c r="A2288">
        <f t="shared" si="71"/>
        <v>0</v>
      </c>
      <c r="B2288">
        <f t="shared" si="72"/>
        <v>0</v>
      </c>
      <c r="C2288" t="s">
        <v>1604</v>
      </c>
    </row>
    <row r="2289" spans="1:3" x14ac:dyDescent="0.25">
      <c r="A2289">
        <f t="shared" si="71"/>
        <v>0</v>
      </c>
      <c r="B2289">
        <f t="shared" si="72"/>
        <v>0</v>
      </c>
      <c r="C2289" t="s">
        <v>2979</v>
      </c>
    </row>
    <row r="2290" spans="1:3" x14ac:dyDescent="0.25">
      <c r="A2290">
        <f t="shared" si="71"/>
        <v>0</v>
      </c>
      <c r="B2290">
        <f t="shared" si="72"/>
        <v>0</v>
      </c>
      <c r="C2290" t="s">
        <v>1946</v>
      </c>
    </row>
    <row r="2291" spans="1:3" x14ac:dyDescent="0.25">
      <c r="A2291">
        <f t="shared" si="71"/>
        <v>0</v>
      </c>
      <c r="B2291">
        <f t="shared" si="72"/>
        <v>0</v>
      </c>
      <c r="C2291" t="s">
        <v>1946</v>
      </c>
    </row>
    <row r="2292" spans="1:3" x14ac:dyDescent="0.25">
      <c r="A2292">
        <f t="shared" si="71"/>
        <v>0</v>
      </c>
      <c r="B2292">
        <f t="shared" si="72"/>
        <v>0</v>
      </c>
      <c r="C2292" t="s">
        <v>2131</v>
      </c>
    </row>
    <row r="2293" spans="1:3" x14ac:dyDescent="0.25">
      <c r="A2293">
        <f t="shared" si="71"/>
        <v>0</v>
      </c>
      <c r="B2293">
        <f t="shared" si="72"/>
        <v>0</v>
      </c>
      <c r="C2293" t="s">
        <v>2162</v>
      </c>
    </row>
    <row r="2294" spans="1:3" x14ac:dyDescent="0.25">
      <c r="A2294">
        <f t="shared" si="71"/>
        <v>0</v>
      </c>
      <c r="B2294">
        <f t="shared" si="72"/>
        <v>0</v>
      </c>
      <c r="C2294" t="s">
        <v>1272</v>
      </c>
    </row>
    <row r="2295" spans="1:3" x14ac:dyDescent="0.25">
      <c r="A2295">
        <f t="shared" si="71"/>
        <v>0</v>
      </c>
      <c r="B2295">
        <f t="shared" si="72"/>
        <v>0</v>
      </c>
      <c r="C2295" t="s">
        <v>982</v>
      </c>
    </row>
    <row r="2296" spans="1:3" x14ac:dyDescent="0.25">
      <c r="A2296">
        <f t="shared" si="71"/>
        <v>0</v>
      </c>
      <c r="B2296">
        <f t="shared" si="72"/>
        <v>0</v>
      </c>
      <c r="C2296" t="s">
        <v>751</v>
      </c>
    </row>
    <row r="2297" spans="1:3" x14ac:dyDescent="0.25">
      <c r="A2297">
        <f t="shared" si="71"/>
        <v>0</v>
      </c>
      <c r="B2297">
        <f t="shared" si="72"/>
        <v>0</v>
      </c>
      <c r="C2297" t="s">
        <v>751</v>
      </c>
    </row>
    <row r="2298" spans="1:3" x14ac:dyDescent="0.25">
      <c r="A2298">
        <f t="shared" si="71"/>
        <v>0</v>
      </c>
      <c r="B2298">
        <f t="shared" si="72"/>
        <v>0</v>
      </c>
      <c r="C2298" t="s">
        <v>2132</v>
      </c>
    </row>
    <row r="2299" spans="1:3" x14ac:dyDescent="0.25">
      <c r="A2299">
        <f t="shared" si="71"/>
        <v>0</v>
      </c>
      <c r="B2299">
        <f t="shared" si="72"/>
        <v>0</v>
      </c>
      <c r="C2299" t="s">
        <v>2132</v>
      </c>
    </row>
    <row r="2300" spans="1:3" x14ac:dyDescent="0.25">
      <c r="A2300">
        <f t="shared" si="71"/>
        <v>0</v>
      </c>
      <c r="B2300">
        <f t="shared" si="72"/>
        <v>0</v>
      </c>
      <c r="C2300" t="s">
        <v>665</v>
      </c>
    </row>
    <row r="2301" spans="1:3" x14ac:dyDescent="0.25">
      <c r="A2301">
        <f t="shared" si="71"/>
        <v>0</v>
      </c>
      <c r="B2301">
        <f t="shared" si="72"/>
        <v>0</v>
      </c>
      <c r="C2301" t="s">
        <v>1823</v>
      </c>
    </row>
    <row r="2302" spans="1:3" x14ac:dyDescent="0.25">
      <c r="A2302">
        <f t="shared" si="71"/>
        <v>0</v>
      </c>
      <c r="B2302">
        <f t="shared" si="72"/>
        <v>0</v>
      </c>
      <c r="C2302" t="s">
        <v>1823</v>
      </c>
    </row>
    <row r="2303" spans="1:3" x14ac:dyDescent="0.25">
      <c r="A2303">
        <f t="shared" si="71"/>
        <v>0</v>
      </c>
      <c r="B2303">
        <f t="shared" si="72"/>
        <v>0</v>
      </c>
      <c r="C2303" t="s">
        <v>3142</v>
      </c>
    </row>
    <row r="2304" spans="1:3" x14ac:dyDescent="0.25">
      <c r="A2304">
        <f t="shared" si="71"/>
        <v>0</v>
      </c>
      <c r="B2304">
        <f t="shared" si="72"/>
        <v>0</v>
      </c>
      <c r="C2304" t="s">
        <v>1024</v>
      </c>
    </row>
    <row r="2305" spans="1:3" x14ac:dyDescent="0.25">
      <c r="A2305">
        <f t="shared" si="71"/>
        <v>0</v>
      </c>
      <c r="B2305">
        <f t="shared" si="72"/>
        <v>0</v>
      </c>
      <c r="C2305" t="s">
        <v>1025</v>
      </c>
    </row>
    <row r="2306" spans="1:3" x14ac:dyDescent="0.25">
      <c r="A2306">
        <f t="shared" si="71"/>
        <v>0</v>
      </c>
      <c r="B2306">
        <f t="shared" si="72"/>
        <v>0</v>
      </c>
      <c r="C2306" t="s">
        <v>1193</v>
      </c>
    </row>
    <row r="2307" spans="1:3" x14ac:dyDescent="0.25">
      <c r="A2307">
        <f t="shared" si="71"/>
        <v>0</v>
      </c>
      <c r="B2307">
        <f t="shared" si="72"/>
        <v>0</v>
      </c>
      <c r="C2307" t="s">
        <v>1605</v>
      </c>
    </row>
    <row r="2308" spans="1:3" x14ac:dyDescent="0.25">
      <c r="A2308">
        <f t="shared" ref="A2308:A2371" si="73">COUNTIF(F:F,C2308)</f>
        <v>0</v>
      </c>
      <c r="B2308">
        <f t="shared" si="72"/>
        <v>0</v>
      </c>
      <c r="C2308" t="s">
        <v>498</v>
      </c>
    </row>
    <row r="2309" spans="1:3" x14ac:dyDescent="0.25">
      <c r="A2309">
        <f t="shared" si="73"/>
        <v>0</v>
      </c>
      <c r="B2309">
        <f t="shared" si="72"/>
        <v>0</v>
      </c>
      <c r="C2309" t="s">
        <v>1606</v>
      </c>
    </row>
    <row r="2310" spans="1:3" x14ac:dyDescent="0.25">
      <c r="A2310">
        <f t="shared" si="73"/>
        <v>0</v>
      </c>
      <c r="B2310">
        <f t="shared" ref="B2310:B2373" si="74">COUNTIF(D:D,C2310)</f>
        <v>0</v>
      </c>
      <c r="C2310" t="s">
        <v>1058</v>
      </c>
    </row>
    <row r="2311" spans="1:3" x14ac:dyDescent="0.25">
      <c r="A2311">
        <f t="shared" si="73"/>
        <v>0</v>
      </c>
      <c r="B2311">
        <f t="shared" si="74"/>
        <v>0</v>
      </c>
      <c r="C2311" t="s">
        <v>890</v>
      </c>
    </row>
    <row r="2312" spans="1:3" x14ac:dyDescent="0.25">
      <c r="A2312">
        <f t="shared" si="73"/>
        <v>0</v>
      </c>
      <c r="B2312">
        <f t="shared" si="74"/>
        <v>0</v>
      </c>
      <c r="C2312" t="s">
        <v>1824</v>
      </c>
    </row>
    <row r="2313" spans="1:3" x14ac:dyDescent="0.25">
      <c r="A2313">
        <f t="shared" si="73"/>
        <v>0</v>
      </c>
      <c r="B2313">
        <f t="shared" si="74"/>
        <v>0</v>
      </c>
      <c r="C2313" t="s">
        <v>1385</v>
      </c>
    </row>
    <row r="2314" spans="1:3" x14ac:dyDescent="0.25">
      <c r="A2314">
        <f t="shared" si="73"/>
        <v>0</v>
      </c>
      <c r="B2314">
        <f t="shared" si="74"/>
        <v>0</v>
      </c>
      <c r="C2314" t="s">
        <v>516</v>
      </c>
    </row>
    <row r="2315" spans="1:3" x14ac:dyDescent="0.25">
      <c r="A2315">
        <f t="shared" si="73"/>
        <v>0</v>
      </c>
      <c r="B2315">
        <f t="shared" si="74"/>
        <v>0</v>
      </c>
      <c r="C2315" t="s">
        <v>2231</v>
      </c>
    </row>
    <row r="2316" spans="1:3" x14ac:dyDescent="0.25">
      <c r="A2316">
        <f t="shared" si="73"/>
        <v>0</v>
      </c>
      <c r="B2316">
        <f t="shared" si="74"/>
        <v>0</v>
      </c>
      <c r="C2316" t="s">
        <v>2359</v>
      </c>
    </row>
    <row r="2317" spans="1:3" x14ac:dyDescent="0.25">
      <c r="A2317">
        <f t="shared" si="73"/>
        <v>0</v>
      </c>
      <c r="B2317">
        <f t="shared" si="74"/>
        <v>0</v>
      </c>
      <c r="C2317" t="s">
        <v>840</v>
      </c>
    </row>
    <row r="2318" spans="1:3" x14ac:dyDescent="0.25">
      <c r="A2318">
        <f t="shared" si="73"/>
        <v>0</v>
      </c>
      <c r="B2318">
        <f t="shared" si="74"/>
        <v>0</v>
      </c>
      <c r="C2318" t="s">
        <v>1194</v>
      </c>
    </row>
    <row r="2319" spans="1:3" x14ac:dyDescent="0.25">
      <c r="A2319">
        <f t="shared" si="73"/>
        <v>0</v>
      </c>
      <c r="B2319">
        <f t="shared" si="74"/>
        <v>0</v>
      </c>
      <c r="C2319" t="s">
        <v>2966</v>
      </c>
    </row>
    <row r="2320" spans="1:3" x14ac:dyDescent="0.25">
      <c r="A2320">
        <f t="shared" si="73"/>
        <v>0</v>
      </c>
      <c r="B2320">
        <f t="shared" si="74"/>
        <v>0</v>
      </c>
      <c r="C2320" t="s">
        <v>3065</v>
      </c>
    </row>
    <row r="2321" spans="1:3" x14ac:dyDescent="0.25">
      <c r="A2321">
        <f t="shared" si="73"/>
        <v>0</v>
      </c>
      <c r="B2321">
        <f t="shared" si="74"/>
        <v>0</v>
      </c>
      <c r="C2321" t="s">
        <v>485</v>
      </c>
    </row>
    <row r="2322" spans="1:3" x14ac:dyDescent="0.25">
      <c r="A2322">
        <f t="shared" si="73"/>
        <v>0</v>
      </c>
      <c r="B2322">
        <f t="shared" si="74"/>
        <v>0</v>
      </c>
      <c r="C2322" t="s">
        <v>1740</v>
      </c>
    </row>
    <row r="2323" spans="1:3" x14ac:dyDescent="0.25">
      <c r="A2323">
        <f t="shared" si="73"/>
        <v>0</v>
      </c>
      <c r="B2323">
        <f t="shared" si="74"/>
        <v>0</v>
      </c>
      <c r="C2323" t="s">
        <v>3143</v>
      </c>
    </row>
    <row r="2324" spans="1:3" x14ac:dyDescent="0.25">
      <c r="A2324">
        <f t="shared" si="73"/>
        <v>0</v>
      </c>
      <c r="B2324">
        <f t="shared" si="74"/>
        <v>0</v>
      </c>
      <c r="C2324" t="s">
        <v>1607</v>
      </c>
    </row>
    <row r="2325" spans="1:3" x14ac:dyDescent="0.25">
      <c r="A2325">
        <f t="shared" si="73"/>
        <v>0</v>
      </c>
      <c r="B2325">
        <f t="shared" si="74"/>
        <v>0</v>
      </c>
      <c r="C2325" t="s">
        <v>608</v>
      </c>
    </row>
    <row r="2326" spans="1:3" x14ac:dyDescent="0.25">
      <c r="A2326">
        <f t="shared" si="73"/>
        <v>0</v>
      </c>
      <c r="B2326">
        <f t="shared" si="74"/>
        <v>0</v>
      </c>
      <c r="C2326" t="s">
        <v>2745</v>
      </c>
    </row>
    <row r="2327" spans="1:3" x14ac:dyDescent="0.25">
      <c r="A2327">
        <f t="shared" si="73"/>
        <v>0</v>
      </c>
      <c r="B2327">
        <f t="shared" si="74"/>
        <v>0</v>
      </c>
      <c r="C2327" t="s">
        <v>2746</v>
      </c>
    </row>
    <row r="2328" spans="1:3" x14ac:dyDescent="0.25">
      <c r="A2328">
        <f t="shared" si="73"/>
        <v>0</v>
      </c>
      <c r="B2328">
        <f t="shared" si="74"/>
        <v>0</v>
      </c>
      <c r="C2328" t="s">
        <v>2286</v>
      </c>
    </row>
    <row r="2329" spans="1:3" x14ac:dyDescent="0.25">
      <c r="A2329">
        <f t="shared" si="73"/>
        <v>0</v>
      </c>
      <c r="B2329">
        <f t="shared" si="74"/>
        <v>0</v>
      </c>
      <c r="C2329" t="s">
        <v>2747</v>
      </c>
    </row>
    <row r="2330" spans="1:3" x14ac:dyDescent="0.25">
      <c r="A2330">
        <f t="shared" si="73"/>
        <v>0</v>
      </c>
      <c r="B2330">
        <f t="shared" si="74"/>
        <v>0</v>
      </c>
      <c r="C2330" t="s">
        <v>3144</v>
      </c>
    </row>
    <row r="2331" spans="1:3" x14ac:dyDescent="0.25">
      <c r="A2331">
        <f t="shared" si="73"/>
        <v>0</v>
      </c>
      <c r="B2331">
        <f t="shared" si="74"/>
        <v>0</v>
      </c>
      <c r="C2331" t="s">
        <v>2564</v>
      </c>
    </row>
    <row r="2332" spans="1:3" x14ac:dyDescent="0.25">
      <c r="A2332">
        <f t="shared" si="73"/>
        <v>0</v>
      </c>
      <c r="B2332">
        <f t="shared" si="74"/>
        <v>0</v>
      </c>
      <c r="C2332" t="s">
        <v>2287</v>
      </c>
    </row>
    <row r="2333" spans="1:3" x14ac:dyDescent="0.25">
      <c r="A2333">
        <f t="shared" si="73"/>
        <v>0</v>
      </c>
      <c r="B2333">
        <f t="shared" si="74"/>
        <v>0</v>
      </c>
      <c r="C2333" t="s">
        <v>2908</v>
      </c>
    </row>
    <row r="2334" spans="1:3" x14ac:dyDescent="0.25">
      <c r="A2334">
        <f t="shared" si="73"/>
        <v>0</v>
      </c>
      <c r="B2334">
        <f t="shared" si="74"/>
        <v>0</v>
      </c>
      <c r="C2334" t="s">
        <v>2360</v>
      </c>
    </row>
    <row r="2335" spans="1:3" x14ac:dyDescent="0.25">
      <c r="A2335">
        <f t="shared" si="73"/>
        <v>0</v>
      </c>
      <c r="B2335">
        <f t="shared" si="74"/>
        <v>1</v>
      </c>
      <c r="C2335" t="s">
        <v>313</v>
      </c>
    </row>
    <row r="2336" spans="1:3" x14ac:dyDescent="0.25">
      <c r="A2336">
        <f t="shared" si="73"/>
        <v>0</v>
      </c>
      <c r="B2336">
        <f t="shared" si="74"/>
        <v>0</v>
      </c>
      <c r="C2336" t="s">
        <v>2163</v>
      </c>
    </row>
    <row r="2337" spans="1:3" x14ac:dyDescent="0.25">
      <c r="A2337">
        <f t="shared" si="73"/>
        <v>0</v>
      </c>
      <c r="B2337">
        <f t="shared" si="74"/>
        <v>0</v>
      </c>
      <c r="C2337" t="s">
        <v>374</v>
      </c>
    </row>
    <row r="2338" spans="1:3" x14ac:dyDescent="0.25">
      <c r="A2338">
        <f t="shared" si="73"/>
        <v>0</v>
      </c>
      <c r="B2338">
        <f t="shared" si="74"/>
        <v>0</v>
      </c>
      <c r="C2338" t="s">
        <v>2035</v>
      </c>
    </row>
    <row r="2339" spans="1:3" x14ac:dyDescent="0.25">
      <c r="A2339">
        <f t="shared" si="73"/>
        <v>0</v>
      </c>
      <c r="B2339">
        <f t="shared" si="74"/>
        <v>0</v>
      </c>
      <c r="C2339" t="s">
        <v>1786</v>
      </c>
    </row>
    <row r="2340" spans="1:3" x14ac:dyDescent="0.25">
      <c r="A2340">
        <f t="shared" si="73"/>
        <v>0</v>
      </c>
      <c r="B2340">
        <f t="shared" si="74"/>
        <v>0</v>
      </c>
      <c r="C2340" t="s">
        <v>946</v>
      </c>
    </row>
    <row r="2341" spans="1:3" x14ac:dyDescent="0.25">
      <c r="A2341">
        <f t="shared" si="73"/>
        <v>0</v>
      </c>
      <c r="B2341">
        <f t="shared" si="74"/>
        <v>0</v>
      </c>
      <c r="C2341" t="s">
        <v>2164</v>
      </c>
    </row>
    <row r="2342" spans="1:3" x14ac:dyDescent="0.25">
      <c r="A2342">
        <f t="shared" si="73"/>
        <v>0</v>
      </c>
      <c r="B2342">
        <f t="shared" si="74"/>
        <v>0</v>
      </c>
      <c r="C2342" t="s">
        <v>2524</v>
      </c>
    </row>
    <row r="2343" spans="1:3" x14ac:dyDescent="0.25">
      <c r="A2343">
        <f t="shared" si="73"/>
        <v>0</v>
      </c>
      <c r="B2343">
        <f t="shared" si="74"/>
        <v>0</v>
      </c>
      <c r="C2343" t="s">
        <v>3145</v>
      </c>
    </row>
    <row r="2344" spans="1:3" x14ac:dyDescent="0.25">
      <c r="A2344">
        <f t="shared" si="73"/>
        <v>0</v>
      </c>
      <c r="B2344">
        <f t="shared" si="74"/>
        <v>0</v>
      </c>
      <c r="C2344" t="s">
        <v>907</v>
      </c>
    </row>
    <row r="2345" spans="1:3" x14ac:dyDescent="0.25">
      <c r="A2345">
        <f t="shared" si="73"/>
        <v>0</v>
      </c>
      <c r="B2345">
        <f t="shared" si="74"/>
        <v>0</v>
      </c>
      <c r="C2345" t="s">
        <v>907</v>
      </c>
    </row>
    <row r="2346" spans="1:3" x14ac:dyDescent="0.25">
      <c r="A2346">
        <f t="shared" si="73"/>
        <v>0</v>
      </c>
      <c r="B2346">
        <f t="shared" si="74"/>
        <v>0</v>
      </c>
      <c r="C2346" t="s">
        <v>1335</v>
      </c>
    </row>
    <row r="2347" spans="1:3" x14ac:dyDescent="0.25">
      <c r="A2347">
        <f t="shared" si="73"/>
        <v>0</v>
      </c>
      <c r="B2347">
        <f t="shared" si="74"/>
        <v>0</v>
      </c>
      <c r="C2347" t="s">
        <v>1335</v>
      </c>
    </row>
    <row r="2348" spans="1:3" x14ac:dyDescent="0.25">
      <c r="A2348">
        <f t="shared" si="73"/>
        <v>0</v>
      </c>
      <c r="B2348">
        <f t="shared" si="74"/>
        <v>0</v>
      </c>
      <c r="C2348" t="s">
        <v>2909</v>
      </c>
    </row>
    <row r="2349" spans="1:3" x14ac:dyDescent="0.25">
      <c r="A2349">
        <f t="shared" si="73"/>
        <v>0</v>
      </c>
      <c r="B2349">
        <f t="shared" si="74"/>
        <v>0</v>
      </c>
      <c r="C2349" t="s">
        <v>2587</v>
      </c>
    </row>
    <row r="2350" spans="1:3" x14ac:dyDescent="0.25">
      <c r="A2350">
        <f t="shared" si="73"/>
        <v>0</v>
      </c>
      <c r="B2350">
        <f t="shared" si="74"/>
        <v>0</v>
      </c>
      <c r="C2350" t="s">
        <v>2587</v>
      </c>
    </row>
    <row r="2351" spans="1:3" x14ac:dyDescent="0.25">
      <c r="A2351">
        <f t="shared" si="73"/>
        <v>0</v>
      </c>
      <c r="B2351">
        <f t="shared" si="74"/>
        <v>0</v>
      </c>
      <c r="C2351" t="s">
        <v>3066</v>
      </c>
    </row>
    <row r="2352" spans="1:3" x14ac:dyDescent="0.25">
      <c r="A2352">
        <f t="shared" si="73"/>
        <v>0</v>
      </c>
      <c r="B2352">
        <f t="shared" si="74"/>
        <v>0</v>
      </c>
      <c r="C2352" t="s">
        <v>1126</v>
      </c>
    </row>
    <row r="2353" spans="1:3" x14ac:dyDescent="0.25">
      <c r="A2353">
        <f t="shared" si="73"/>
        <v>0</v>
      </c>
      <c r="B2353">
        <f t="shared" si="74"/>
        <v>0</v>
      </c>
      <c r="C2353" t="s">
        <v>528</v>
      </c>
    </row>
    <row r="2354" spans="1:3" x14ac:dyDescent="0.25">
      <c r="A2354">
        <f t="shared" si="73"/>
        <v>0</v>
      </c>
      <c r="B2354">
        <f t="shared" si="74"/>
        <v>0</v>
      </c>
      <c r="C2354" t="s">
        <v>389</v>
      </c>
    </row>
    <row r="2355" spans="1:3" x14ac:dyDescent="0.25">
      <c r="A2355">
        <f t="shared" si="73"/>
        <v>0</v>
      </c>
      <c r="B2355">
        <f t="shared" si="74"/>
        <v>0</v>
      </c>
      <c r="C2355" t="s">
        <v>1336</v>
      </c>
    </row>
    <row r="2356" spans="1:3" x14ac:dyDescent="0.25">
      <c r="A2356">
        <f t="shared" si="73"/>
        <v>0</v>
      </c>
      <c r="B2356">
        <f t="shared" si="74"/>
        <v>0</v>
      </c>
      <c r="C2356" t="s">
        <v>1337</v>
      </c>
    </row>
    <row r="2357" spans="1:3" x14ac:dyDescent="0.25">
      <c r="A2357">
        <f t="shared" si="73"/>
        <v>0</v>
      </c>
      <c r="B2357">
        <f t="shared" si="74"/>
        <v>0</v>
      </c>
      <c r="C2357" t="s">
        <v>1337</v>
      </c>
    </row>
    <row r="2358" spans="1:3" x14ac:dyDescent="0.25">
      <c r="A2358">
        <f t="shared" si="73"/>
        <v>0</v>
      </c>
      <c r="B2358">
        <f t="shared" si="74"/>
        <v>0</v>
      </c>
      <c r="C2358" t="s">
        <v>2967</v>
      </c>
    </row>
    <row r="2359" spans="1:3" x14ac:dyDescent="0.25">
      <c r="A2359">
        <f t="shared" si="73"/>
        <v>0</v>
      </c>
      <c r="B2359">
        <f t="shared" si="74"/>
        <v>0</v>
      </c>
      <c r="C2359" t="s">
        <v>1526</v>
      </c>
    </row>
    <row r="2360" spans="1:3" x14ac:dyDescent="0.25">
      <c r="A2360">
        <f t="shared" si="73"/>
        <v>0</v>
      </c>
      <c r="B2360">
        <f t="shared" si="74"/>
        <v>0</v>
      </c>
      <c r="C2360" t="s">
        <v>1526</v>
      </c>
    </row>
    <row r="2361" spans="1:3" x14ac:dyDescent="0.25">
      <c r="A2361">
        <f t="shared" si="73"/>
        <v>0</v>
      </c>
      <c r="B2361">
        <f t="shared" si="74"/>
        <v>0</v>
      </c>
      <c r="C2361" t="s">
        <v>1787</v>
      </c>
    </row>
    <row r="2362" spans="1:3" x14ac:dyDescent="0.25">
      <c r="A2362">
        <f t="shared" si="73"/>
        <v>0</v>
      </c>
      <c r="B2362">
        <f t="shared" si="74"/>
        <v>0</v>
      </c>
      <c r="C2362" t="s">
        <v>1195</v>
      </c>
    </row>
    <row r="2363" spans="1:3" x14ac:dyDescent="0.25">
      <c r="A2363">
        <f t="shared" si="73"/>
        <v>0</v>
      </c>
      <c r="B2363">
        <f t="shared" si="74"/>
        <v>0</v>
      </c>
      <c r="C2363" t="s">
        <v>2099</v>
      </c>
    </row>
    <row r="2364" spans="1:3" x14ac:dyDescent="0.25">
      <c r="A2364">
        <f t="shared" si="73"/>
        <v>0</v>
      </c>
      <c r="B2364">
        <f t="shared" si="74"/>
        <v>0</v>
      </c>
      <c r="C2364" t="s">
        <v>2845</v>
      </c>
    </row>
    <row r="2365" spans="1:3" x14ac:dyDescent="0.25">
      <c r="A2365">
        <f t="shared" si="73"/>
        <v>0</v>
      </c>
      <c r="B2365">
        <f t="shared" si="74"/>
        <v>0</v>
      </c>
      <c r="C2365" t="s">
        <v>2288</v>
      </c>
    </row>
    <row r="2366" spans="1:3" x14ac:dyDescent="0.25">
      <c r="A2366">
        <f t="shared" si="73"/>
        <v>0</v>
      </c>
      <c r="B2366">
        <f t="shared" si="74"/>
        <v>0</v>
      </c>
      <c r="C2366" t="s">
        <v>1273</v>
      </c>
    </row>
    <row r="2367" spans="1:3" x14ac:dyDescent="0.25">
      <c r="A2367">
        <f t="shared" si="73"/>
        <v>0</v>
      </c>
      <c r="B2367">
        <f t="shared" si="74"/>
        <v>0</v>
      </c>
      <c r="C2367" t="s">
        <v>754</v>
      </c>
    </row>
    <row r="2368" spans="1:3" x14ac:dyDescent="0.25">
      <c r="A2368">
        <f t="shared" si="73"/>
        <v>0</v>
      </c>
      <c r="B2368">
        <f t="shared" si="74"/>
        <v>0</v>
      </c>
      <c r="C2368" t="s">
        <v>754</v>
      </c>
    </row>
    <row r="2369" spans="1:3" x14ac:dyDescent="0.25">
      <c r="A2369">
        <f t="shared" si="73"/>
        <v>0</v>
      </c>
      <c r="B2369">
        <f t="shared" si="74"/>
        <v>0</v>
      </c>
      <c r="C2369" t="s">
        <v>1196</v>
      </c>
    </row>
    <row r="2370" spans="1:3" x14ac:dyDescent="0.25">
      <c r="A2370">
        <f t="shared" si="73"/>
        <v>0</v>
      </c>
      <c r="B2370">
        <f t="shared" si="74"/>
        <v>0</v>
      </c>
      <c r="C2370" t="s">
        <v>1338</v>
      </c>
    </row>
    <row r="2371" spans="1:3" x14ac:dyDescent="0.25">
      <c r="A2371">
        <f t="shared" si="73"/>
        <v>0</v>
      </c>
      <c r="B2371">
        <f t="shared" si="74"/>
        <v>0</v>
      </c>
      <c r="C2371" t="s">
        <v>2036</v>
      </c>
    </row>
    <row r="2372" spans="1:3" x14ac:dyDescent="0.25">
      <c r="A2372">
        <f t="shared" ref="A2372:A2435" si="75">COUNTIF(F:F,C2372)</f>
        <v>0</v>
      </c>
      <c r="B2372">
        <f t="shared" si="74"/>
        <v>0</v>
      </c>
      <c r="C2372" t="s">
        <v>755</v>
      </c>
    </row>
    <row r="2373" spans="1:3" x14ac:dyDescent="0.25">
      <c r="A2373">
        <f t="shared" si="75"/>
        <v>0</v>
      </c>
      <c r="B2373">
        <f t="shared" si="74"/>
        <v>0</v>
      </c>
      <c r="C2373" t="s">
        <v>2994</v>
      </c>
    </row>
    <row r="2374" spans="1:3" x14ac:dyDescent="0.25">
      <c r="A2374">
        <f t="shared" si="75"/>
        <v>0</v>
      </c>
      <c r="B2374">
        <f t="shared" ref="B2374:B2437" si="76">COUNTIF(D:D,C2374)</f>
        <v>0</v>
      </c>
      <c r="C2374" t="s">
        <v>1197</v>
      </c>
    </row>
    <row r="2375" spans="1:3" x14ac:dyDescent="0.25">
      <c r="A2375">
        <f t="shared" si="75"/>
        <v>0</v>
      </c>
      <c r="B2375">
        <f t="shared" si="76"/>
        <v>0</v>
      </c>
      <c r="C2375" t="s">
        <v>900</v>
      </c>
    </row>
    <row r="2376" spans="1:3" x14ac:dyDescent="0.25">
      <c r="A2376">
        <f t="shared" si="75"/>
        <v>0</v>
      </c>
      <c r="B2376">
        <f t="shared" si="76"/>
        <v>0</v>
      </c>
      <c r="C2376" t="s">
        <v>2037</v>
      </c>
    </row>
    <row r="2377" spans="1:3" x14ac:dyDescent="0.25">
      <c r="A2377">
        <f t="shared" si="75"/>
        <v>0</v>
      </c>
      <c r="B2377">
        <f t="shared" si="76"/>
        <v>0</v>
      </c>
      <c r="C2377" t="s">
        <v>721</v>
      </c>
    </row>
    <row r="2378" spans="1:3" x14ac:dyDescent="0.25">
      <c r="A2378">
        <f t="shared" si="75"/>
        <v>0</v>
      </c>
      <c r="B2378">
        <f t="shared" si="76"/>
        <v>0</v>
      </c>
      <c r="C2378" t="s">
        <v>1527</v>
      </c>
    </row>
    <row r="2379" spans="1:3" x14ac:dyDescent="0.25">
      <c r="A2379">
        <f t="shared" si="75"/>
        <v>0</v>
      </c>
      <c r="B2379">
        <f t="shared" si="76"/>
        <v>0</v>
      </c>
      <c r="C2379" t="s">
        <v>2448</v>
      </c>
    </row>
    <row r="2380" spans="1:3" x14ac:dyDescent="0.25">
      <c r="A2380">
        <f t="shared" si="75"/>
        <v>0</v>
      </c>
      <c r="B2380">
        <f t="shared" si="76"/>
        <v>0</v>
      </c>
      <c r="C2380" t="s">
        <v>1386</v>
      </c>
    </row>
    <row r="2381" spans="1:3" x14ac:dyDescent="0.25">
      <c r="A2381">
        <f t="shared" si="75"/>
        <v>0</v>
      </c>
      <c r="B2381">
        <f t="shared" si="76"/>
        <v>0</v>
      </c>
      <c r="C2381" t="s">
        <v>1947</v>
      </c>
    </row>
    <row r="2382" spans="1:3" x14ac:dyDescent="0.25">
      <c r="A2382">
        <f t="shared" si="75"/>
        <v>0</v>
      </c>
      <c r="B2382">
        <f t="shared" si="76"/>
        <v>0</v>
      </c>
      <c r="C2382" t="s">
        <v>1528</v>
      </c>
    </row>
    <row r="2383" spans="1:3" x14ac:dyDescent="0.25">
      <c r="A2383">
        <f t="shared" si="75"/>
        <v>0</v>
      </c>
      <c r="B2383">
        <f t="shared" si="76"/>
        <v>0</v>
      </c>
      <c r="C2383" t="s">
        <v>2481</v>
      </c>
    </row>
    <row r="2384" spans="1:3" x14ac:dyDescent="0.25">
      <c r="A2384">
        <f t="shared" si="75"/>
        <v>0</v>
      </c>
      <c r="B2384">
        <f t="shared" si="76"/>
        <v>0</v>
      </c>
      <c r="C2384" t="s">
        <v>1610</v>
      </c>
    </row>
    <row r="2385" spans="1:3" x14ac:dyDescent="0.25">
      <c r="A2385">
        <f t="shared" si="75"/>
        <v>0</v>
      </c>
      <c r="B2385">
        <f t="shared" si="76"/>
        <v>0</v>
      </c>
      <c r="C2385" t="s">
        <v>1788</v>
      </c>
    </row>
    <row r="2386" spans="1:3" x14ac:dyDescent="0.25">
      <c r="A2386">
        <f t="shared" si="75"/>
        <v>0</v>
      </c>
      <c r="B2386">
        <f t="shared" si="76"/>
        <v>0</v>
      </c>
      <c r="C2386" t="s">
        <v>517</v>
      </c>
    </row>
    <row r="2387" spans="1:3" x14ac:dyDescent="0.25">
      <c r="A2387">
        <f t="shared" si="75"/>
        <v>0</v>
      </c>
      <c r="B2387">
        <f t="shared" si="76"/>
        <v>0</v>
      </c>
      <c r="C2387" t="s">
        <v>2133</v>
      </c>
    </row>
    <row r="2388" spans="1:3" x14ac:dyDescent="0.25">
      <c r="A2388">
        <f t="shared" si="75"/>
        <v>0</v>
      </c>
      <c r="B2388">
        <f t="shared" si="76"/>
        <v>0</v>
      </c>
      <c r="C2388" t="s">
        <v>459</v>
      </c>
    </row>
    <row r="2389" spans="1:3" x14ac:dyDescent="0.25">
      <c r="A2389">
        <f t="shared" si="75"/>
        <v>0</v>
      </c>
      <c r="B2389">
        <f t="shared" si="76"/>
        <v>0</v>
      </c>
      <c r="C2389" t="s">
        <v>2846</v>
      </c>
    </row>
    <row r="2390" spans="1:3" x14ac:dyDescent="0.25">
      <c r="A2390">
        <f t="shared" si="75"/>
        <v>0</v>
      </c>
      <c r="B2390">
        <f t="shared" si="76"/>
        <v>0</v>
      </c>
      <c r="C2390" t="s">
        <v>622</v>
      </c>
    </row>
    <row r="2391" spans="1:3" x14ac:dyDescent="0.25">
      <c r="A2391">
        <f t="shared" si="75"/>
        <v>0</v>
      </c>
      <c r="B2391">
        <f t="shared" si="76"/>
        <v>0</v>
      </c>
      <c r="C2391" t="s">
        <v>2910</v>
      </c>
    </row>
    <row r="2392" spans="1:3" x14ac:dyDescent="0.25">
      <c r="A2392">
        <f t="shared" si="75"/>
        <v>0</v>
      </c>
      <c r="B2392">
        <f t="shared" si="76"/>
        <v>0</v>
      </c>
      <c r="C2392" t="s">
        <v>947</v>
      </c>
    </row>
    <row r="2393" spans="1:3" x14ac:dyDescent="0.25">
      <c r="A2393">
        <f t="shared" si="75"/>
        <v>0</v>
      </c>
      <c r="B2393">
        <f t="shared" si="76"/>
        <v>1</v>
      </c>
      <c r="C2393" t="s">
        <v>378</v>
      </c>
    </row>
    <row r="2394" spans="1:3" x14ac:dyDescent="0.25">
      <c r="A2394">
        <f t="shared" si="75"/>
        <v>0</v>
      </c>
      <c r="B2394">
        <f t="shared" si="76"/>
        <v>0</v>
      </c>
      <c r="C2394" t="s">
        <v>1741</v>
      </c>
    </row>
    <row r="2395" spans="1:3" x14ac:dyDescent="0.25">
      <c r="A2395">
        <f t="shared" si="75"/>
        <v>0</v>
      </c>
      <c r="B2395">
        <f t="shared" si="76"/>
        <v>0</v>
      </c>
      <c r="C2395" t="s">
        <v>1274</v>
      </c>
    </row>
    <row r="2396" spans="1:3" x14ac:dyDescent="0.25">
      <c r="A2396">
        <f t="shared" si="75"/>
        <v>0</v>
      </c>
      <c r="B2396">
        <f t="shared" si="76"/>
        <v>0</v>
      </c>
      <c r="C2396" t="s">
        <v>756</v>
      </c>
    </row>
    <row r="2397" spans="1:3" x14ac:dyDescent="0.25">
      <c r="A2397">
        <f t="shared" si="75"/>
        <v>0</v>
      </c>
      <c r="B2397">
        <f t="shared" si="76"/>
        <v>0</v>
      </c>
      <c r="C2397" t="s">
        <v>686</v>
      </c>
    </row>
    <row r="2398" spans="1:3" x14ac:dyDescent="0.25">
      <c r="A2398">
        <f t="shared" si="75"/>
        <v>0</v>
      </c>
      <c r="B2398">
        <f t="shared" si="76"/>
        <v>0</v>
      </c>
      <c r="C2398" t="s">
        <v>1670</v>
      </c>
    </row>
    <row r="2399" spans="1:3" x14ac:dyDescent="0.25">
      <c r="A2399">
        <f t="shared" si="75"/>
        <v>0</v>
      </c>
      <c r="B2399">
        <f t="shared" si="76"/>
        <v>0</v>
      </c>
      <c r="C2399" t="s">
        <v>786</v>
      </c>
    </row>
    <row r="2400" spans="1:3" x14ac:dyDescent="0.25">
      <c r="A2400">
        <f t="shared" si="75"/>
        <v>0</v>
      </c>
      <c r="B2400">
        <f t="shared" si="76"/>
        <v>0</v>
      </c>
      <c r="C2400" t="s">
        <v>1026</v>
      </c>
    </row>
    <row r="2401" spans="1:3" x14ac:dyDescent="0.25">
      <c r="A2401">
        <f t="shared" si="75"/>
        <v>0</v>
      </c>
      <c r="B2401">
        <f t="shared" si="76"/>
        <v>0</v>
      </c>
      <c r="C2401" t="s">
        <v>2165</v>
      </c>
    </row>
    <row r="2402" spans="1:3" x14ac:dyDescent="0.25">
      <c r="A2402">
        <f t="shared" si="75"/>
        <v>0</v>
      </c>
      <c r="B2402">
        <f t="shared" si="76"/>
        <v>0</v>
      </c>
      <c r="C2402" t="s">
        <v>1529</v>
      </c>
    </row>
    <row r="2403" spans="1:3" x14ac:dyDescent="0.25">
      <c r="A2403">
        <f t="shared" si="75"/>
        <v>0</v>
      </c>
      <c r="B2403">
        <f t="shared" si="76"/>
        <v>0</v>
      </c>
      <c r="C2403" t="s">
        <v>3146</v>
      </c>
    </row>
    <row r="2404" spans="1:3" x14ac:dyDescent="0.25">
      <c r="A2404">
        <f t="shared" si="75"/>
        <v>0</v>
      </c>
      <c r="B2404">
        <f t="shared" si="76"/>
        <v>0</v>
      </c>
      <c r="C2404" t="s">
        <v>319</v>
      </c>
    </row>
    <row r="2405" spans="1:3" x14ac:dyDescent="0.25">
      <c r="A2405">
        <f t="shared" si="75"/>
        <v>0</v>
      </c>
      <c r="B2405">
        <f t="shared" si="76"/>
        <v>0</v>
      </c>
      <c r="C2405" t="s">
        <v>697</v>
      </c>
    </row>
    <row r="2406" spans="1:3" x14ac:dyDescent="0.25">
      <c r="A2406">
        <f t="shared" si="75"/>
        <v>0</v>
      </c>
      <c r="B2406">
        <f t="shared" si="76"/>
        <v>0</v>
      </c>
      <c r="C2406" t="s">
        <v>1339</v>
      </c>
    </row>
    <row r="2407" spans="1:3" x14ac:dyDescent="0.25">
      <c r="A2407">
        <f t="shared" si="75"/>
        <v>0</v>
      </c>
      <c r="B2407">
        <f t="shared" si="76"/>
        <v>0</v>
      </c>
      <c r="C2407" t="s">
        <v>1530</v>
      </c>
    </row>
    <row r="2408" spans="1:3" x14ac:dyDescent="0.25">
      <c r="A2408">
        <f t="shared" si="75"/>
        <v>0</v>
      </c>
      <c r="B2408">
        <f t="shared" si="76"/>
        <v>0</v>
      </c>
      <c r="C2408" t="s">
        <v>344</v>
      </c>
    </row>
    <row r="2409" spans="1:3" x14ac:dyDescent="0.25">
      <c r="A2409">
        <f t="shared" si="75"/>
        <v>0</v>
      </c>
      <c r="B2409">
        <f t="shared" si="76"/>
        <v>0</v>
      </c>
      <c r="C2409" t="s">
        <v>449</v>
      </c>
    </row>
    <row r="2410" spans="1:3" x14ac:dyDescent="0.25">
      <c r="A2410">
        <f t="shared" si="75"/>
        <v>0</v>
      </c>
      <c r="B2410">
        <f t="shared" si="76"/>
        <v>0</v>
      </c>
      <c r="C2410" t="s">
        <v>3067</v>
      </c>
    </row>
    <row r="2411" spans="1:3" x14ac:dyDescent="0.25">
      <c r="A2411">
        <f t="shared" si="75"/>
        <v>0</v>
      </c>
      <c r="B2411">
        <f t="shared" si="76"/>
        <v>0</v>
      </c>
      <c r="C2411" t="s">
        <v>3068</v>
      </c>
    </row>
    <row r="2412" spans="1:3" x14ac:dyDescent="0.25">
      <c r="A2412">
        <f t="shared" si="75"/>
        <v>0</v>
      </c>
      <c r="B2412">
        <f t="shared" si="76"/>
        <v>0</v>
      </c>
      <c r="C2412" t="s">
        <v>125</v>
      </c>
    </row>
    <row r="2413" spans="1:3" x14ac:dyDescent="0.25">
      <c r="A2413">
        <f t="shared" si="75"/>
        <v>0</v>
      </c>
      <c r="B2413">
        <f t="shared" si="76"/>
        <v>0</v>
      </c>
      <c r="C2413" t="s">
        <v>1948</v>
      </c>
    </row>
    <row r="2414" spans="1:3" x14ac:dyDescent="0.25">
      <c r="A2414">
        <f t="shared" si="75"/>
        <v>0</v>
      </c>
      <c r="B2414">
        <f t="shared" si="76"/>
        <v>0</v>
      </c>
      <c r="C2414" t="s">
        <v>1611</v>
      </c>
    </row>
    <row r="2415" spans="1:3" x14ac:dyDescent="0.25">
      <c r="A2415">
        <f t="shared" si="75"/>
        <v>0</v>
      </c>
      <c r="B2415">
        <f t="shared" si="76"/>
        <v>0</v>
      </c>
      <c r="C2415" t="s">
        <v>1127</v>
      </c>
    </row>
    <row r="2416" spans="1:3" x14ac:dyDescent="0.25">
      <c r="A2416">
        <f t="shared" si="75"/>
        <v>0</v>
      </c>
      <c r="B2416">
        <f t="shared" si="76"/>
        <v>1</v>
      </c>
      <c r="C2416" t="s">
        <v>276</v>
      </c>
    </row>
    <row r="2417" spans="1:3" x14ac:dyDescent="0.25">
      <c r="A2417">
        <f t="shared" si="75"/>
        <v>0</v>
      </c>
      <c r="B2417">
        <f t="shared" si="76"/>
        <v>0</v>
      </c>
      <c r="C2417" t="s">
        <v>817</v>
      </c>
    </row>
    <row r="2418" spans="1:3" x14ac:dyDescent="0.25">
      <c r="A2418">
        <f t="shared" si="75"/>
        <v>0</v>
      </c>
      <c r="B2418">
        <f t="shared" si="76"/>
        <v>0</v>
      </c>
      <c r="C2418" t="s">
        <v>1671</v>
      </c>
    </row>
    <row r="2419" spans="1:3" x14ac:dyDescent="0.25">
      <c r="A2419">
        <f t="shared" si="75"/>
        <v>0</v>
      </c>
      <c r="B2419">
        <f t="shared" si="76"/>
        <v>0</v>
      </c>
      <c r="C2419" t="s">
        <v>1612</v>
      </c>
    </row>
    <row r="2420" spans="1:3" x14ac:dyDescent="0.25">
      <c r="A2420">
        <f t="shared" si="75"/>
        <v>0</v>
      </c>
      <c r="B2420">
        <f t="shared" si="76"/>
        <v>0</v>
      </c>
      <c r="C2420" t="s">
        <v>1949</v>
      </c>
    </row>
    <row r="2421" spans="1:3" x14ac:dyDescent="0.25">
      <c r="A2421">
        <f t="shared" si="75"/>
        <v>0</v>
      </c>
      <c r="B2421">
        <f t="shared" si="76"/>
        <v>0</v>
      </c>
      <c r="C2421" t="s">
        <v>1867</v>
      </c>
    </row>
    <row r="2422" spans="1:3" x14ac:dyDescent="0.25">
      <c r="A2422">
        <f t="shared" si="75"/>
        <v>0</v>
      </c>
      <c r="B2422">
        <f t="shared" si="76"/>
        <v>0</v>
      </c>
      <c r="C2422" t="s">
        <v>2038</v>
      </c>
    </row>
    <row r="2423" spans="1:3" x14ac:dyDescent="0.25">
      <c r="A2423">
        <f t="shared" si="75"/>
        <v>0</v>
      </c>
      <c r="B2423">
        <f t="shared" si="76"/>
        <v>0</v>
      </c>
      <c r="C2423" t="s">
        <v>2462</v>
      </c>
    </row>
    <row r="2424" spans="1:3" x14ac:dyDescent="0.25">
      <c r="A2424">
        <f t="shared" si="75"/>
        <v>0</v>
      </c>
      <c r="B2424">
        <f t="shared" si="76"/>
        <v>0</v>
      </c>
      <c r="C2424" t="s">
        <v>2289</v>
      </c>
    </row>
    <row r="2425" spans="1:3" x14ac:dyDescent="0.25">
      <c r="A2425">
        <f t="shared" si="75"/>
        <v>0</v>
      </c>
      <c r="B2425">
        <f t="shared" si="76"/>
        <v>0</v>
      </c>
      <c r="C2425" t="s">
        <v>2290</v>
      </c>
    </row>
    <row r="2426" spans="1:3" x14ac:dyDescent="0.25">
      <c r="A2426">
        <f t="shared" si="75"/>
        <v>0</v>
      </c>
      <c r="B2426">
        <f t="shared" si="76"/>
        <v>0</v>
      </c>
      <c r="C2426" t="s">
        <v>3069</v>
      </c>
    </row>
    <row r="2427" spans="1:3" x14ac:dyDescent="0.25">
      <c r="A2427">
        <f t="shared" si="75"/>
        <v>0</v>
      </c>
      <c r="B2427">
        <f t="shared" si="76"/>
        <v>0</v>
      </c>
      <c r="C2427" t="s">
        <v>1494</v>
      </c>
    </row>
    <row r="2428" spans="1:3" x14ac:dyDescent="0.25">
      <c r="A2428">
        <f t="shared" si="75"/>
        <v>0</v>
      </c>
      <c r="B2428">
        <f t="shared" si="76"/>
        <v>0</v>
      </c>
      <c r="C2428" t="s">
        <v>2911</v>
      </c>
    </row>
    <row r="2429" spans="1:3" x14ac:dyDescent="0.25">
      <c r="A2429">
        <f t="shared" si="75"/>
        <v>0</v>
      </c>
      <c r="B2429">
        <f t="shared" si="76"/>
        <v>0</v>
      </c>
      <c r="C2429" t="s">
        <v>2344</v>
      </c>
    </row>
    <row r="2430" spans="1:3" x14ac:dyDescent="0.25">
      <c r="A2430">
        <f t="shared" si="75"/>
        <v>0</v>
      </c>
      <c r="B2430">
        <f t="shared" si="76"/>
        <v>0</v>
      </c>
      <c r="C2430" t="s">
        <v>297</v>
      </c>
    </row>
    <row r="2431" spans="1:3" x14ac:dyDescent="0.25">
      <c r="A2431">
        <f t="shared" si="75"/>
        <v>0</v>
      </c>
      <c r="B2431">
        <f t="shared" si="76"/>
        <v>0</v>
      </c>
      <c r="C2431" t="s">
        <v>1198</v>
      </c>
    </row>
    <row r="2432" spans="1:3" x14ac:dyDescent="0.25">
      <c r="A2432">
        <f t="shared" si="75"/>
        <v>0</v>
      </c>
      <c r="B2432">
        <f t="shared" si="76"/>
        <v>0</v>
      </c>
      <c r="C2432" t="s">
        <v>2770</v>
      </c>
    </row>
    <row r="2433" spans="1:3" x14ac:dyDescent="0.25">
      <c r="A2433">
        <f t="shared" si="75"/>
        <v>0</v>
      </c>
      <c r="B2433">
        <f t="shared" si="76"/>
        <v>0</v>
      </c>
      <c r="C2433" t="s">
        <v>1199</v>
      </c>
    </row>
    <row r="2434" spans="1:3" x14ac:dyDescent="0.25">
      <c r="A2434">
        <f t="shared" si="75"/>
        <v>0</v>
      </c>
      <c r="B2434">
        <f t="shared" si="76"/>
        <v>0</v>
      </c>
      <c r="C2434" t="s">
        <v>1789</v>
      </c>
    </row>
    <row r="2435" spans="1:3" x14ac:dyDescent="0.25">
      <c r="A2435">
        <f t="shared" si="75"/>
        <v>0</v>
      </c>
      <c r="B2435">
        <f t="shared" si="76"/>
        <v>0</v>
      </c>
      <c r="C2435" t="s">
        <v>911</v>
      </c>
    </row>
    <row r="2436" spans="1:3" x14ac:dyDescent="0.25">
      <c r="A2436">
        <f t="shared" ref="A2436:A2499" si="77">COUNTIF(F:F,C2436)</f>
        <v>0</v>
      </c>
      <c r="B2436">
        <f t="shared" si="76"/>
        <v>0</v>
      </c>
      <c r="C2436" t="s">
        <v>948</v>
      </c>
    </row>
    <row r="2437" spans="1:3" x14ac:dyDescent="0.25">
      <c r="A2437">
        <f t="shared" si="77"/>
        <v>0</v>
      </c>
      <c r="B2437">
        <f t="shared" si="76"/>
        <v>0</v>
      </c>
      <c r="C2437" t="s">
        <v>2748</v>
      </c>
    </row>
    <row r="2438" spans="1:3" x14ac:dyDescent="0.25">
      <c r="A2438">
        <f t="shared" si="77"/>
        <v>0</v>
      </c>
      <c r="B2438">
        <f t="shared" ref="B2438:B2501" si="78">COUNTIF(D:D,C2438)</f>
        <v>0</v>
      </c>
      <c r="C2438" t="s">
        <v>983</v>
      </c>
    </row>
    <row r="2439" spans="1:3" x14ac:dyDescent="0.25">
      <c r="A2439">
        <f t="shared" si="77"/>
        <v>0</v>
      </c>
      <c r="B2439">
        <f t="shared" si="78"/>
        <v>0</v>
      </c>
      <c r="C2439" t="s">
        <v>2749</v>
      </c>
    </row>
    <row r="2440" spans="1:3" x14ac:dyDescent="0.25">
      <c r="A2440">
        <f t="shared" si="77"/>
        <v>0</v>
      </c>
      <c r="B2440">
        <f t="shared" si="78"/>
        <v>0</v>
      </c>
      <c r="C2440" t="s">
        <v>688</v>
      </c>
    </row>
    <row r="2441" spans="1:3" x14ac:dyDescent="0.25">
      <c r="A2441">
        <f t="shared" si="77"/>
        <v>0</v>
      </c>
      <c r="B2441">
        <f t="shared" si="78"/>
        <v>0</v>
      </c>
      <c r="C2441" t="s">
        <v>2232</v>
      </c>
    </row>
    <row r="2442" spans="1:3" x14ac:dyDescent="0.25">
      <c r="A2442">
        <f t="shared" si="77"/>
        <v>0</v>
      </c>
      <c r="B2442">
        <f t="shared" si="78"/>
        <v>0</v>
      </c>
      <c r="C2442" t="s">
        <v>2166</v>
      </c>
    </row>
    <row r="2443" spans="1:3" x14ac:dyDescent="0.25">
      <c r="A2443">
        <f t="shared" si="77"/>
        <v>0</v>
      </c>
      <c r="B2443">
        <f t="shared" si="78"/>
        <v>0</v>
      </c>
      <c r="C2443" t="s">
        <v>1531</v>
      </c>
    </row>
    <row r="2444" spans="1:3" x14ac:dyDescent="0.25">
      <c r="A2444">
        <f t="shared" si="77"/>
        <v>0</v>
      </c>
      <c r="B2444">
        <f t="shared" si="78"/>
        <v>0</v>
      </c>
      <c r="C2444" t="s">
        <v>2482</v>
      </c>
    </row>
    <row r="2445" spans="1:3" x14ac:dyDescent="0.25">
      <c r="A2445">
        <f t="shared" si="77"/>
        <v>0</v>
      </c>
      <c r="B2445">
        <f t="shared" si="78"/>
        <v>0</v>
      </c>
      <c r="C2445" t="s">
        <v>402</v>
      </c>
    </row>
    <row r="2446" spans="1:3" x14ac:dyDescent="0.25">
      <c r="A2446">
        <f t="shared" si="77"/>
        <v>0</v>
      </c>
      <c r="B2446">
        <f t="shared" si="78"/>
        <v>0</v>
      </c>
      <c r="C2446" t="s">
        <v>2291</v>
      </c>
    </row>
    <row r="2447" spans="1:3" x14ac:dyDescent="0.25">
      <c r="A2447">
        <f t="shared" si="77"/>
        <v>0</v>
      </c>
      <c r="B2447">
        <f t="shared" si="78"/>
        <v>0</v>
      </c>
      <c r="C2447" t="s">
        <v>2233</v>
      </c>
    </row>
    <row r="2448" spans="1:3" x14ac:dyDescent="0.25">
      <c r="A2448">
        <f t="shared" si="77"/>
        <v>0</v>
      </c>
      <c r="B2448">
        <f t="shared" si="78"/>
        <v>0</v>
      </c>
      <c r="C2448" t="s">
        <v>1275</v>
      </c>
    </row>
    <row r="2449" spans="1:3" x14ac:dyDescent="0.25">
      <c r="A2449">
        <f t="shared" si="77"/>
        <v>0</v>
      </c>
      <c r="B2449">
        <f t="shared" si="78"/>
        <v>0</v>
      </c>
      <c r="C2449" t="s">
        <v>1950</v>
      </c>
    </row>
    <row r="2450" spans="1:3" x14ac:dyDescent="0.25">
      <c r="A2450">
        <f t="shared" si="77"/>
        <v>0</v>
      </c>
      <c r="B2450">
        <f t="shared" si="78"/>
        <v>0</v>
      </c>
      <c r="C2450" t="s">
        <v>518</v>
      </c>
    </row>
    <row r="2451" spans="1:3" x14ac:dyDescent="0.25">
      <c r="A2451">
        <f t="shared" si="77"/>
        <v>0</v>
      </c>
      <c r="B2451">
        <f t="shared" si="78"/>
        <v>0</v>
      </c>
      <c r="C2451" t="s">
        <v>1742</v>
      </c>
    </row>
    <row r="2452" spans="1:3" x14ac:dyDescent="0.25">
      <c r="A2452">
        <f t="shared" si="77"/>
        <v>0</v>
      </c>
      <c r="B2452">
        <f t="shared" si="78"/>
        <v>0</v>
      </c>
      <c r="C2452" t="s">
        <v>1128</v>
      </c>
    </row>
    <row r="2453" spans="1:3" x14ac:dyDescent="0.25">
      <c r="A2453">
        <f t="shared" si="77"/>
        <v>0</v>
      </c>
      <c r="B2453">
        <f t="shared" si="78"/>
        <v>0</v>
      </c>
      <c r="C2453" t="s">
        <v>1951</v>
      </c>
    </row>
    <row r="2454" spans="1:3" x14ac:dyDescent="0.25">
      <c r="A2454">
        <f t="shared" si="77"/>
        <v>0</v>
      </c>
      <c r="B2454">
        <f t="shared" si="78"/>
        <v>0</v>
      </c>
      <c r="C2454" t="s">
        <v>2588</v>
      </c>
    </row>
    <row r="2455" spans="1:3" x14ac:dyDescent="0.25">
      <c r="A2455">
        <f t="shared" si="77"/>
        <v>0</v>
      </c>
      <c r="B2455">
        <f t="shared" si="78"/>
        <v>0</v>
      </c>
      <c r="C2455" t="s">
        <v>2525</v>
      </c>
    </row>
    <row r="2456" spans="1:3" x14ac:dyDescent="0.25">
      <c r="A2456">
        <f t="shared" si="77"/>
        <v>0</v>
      </c>
      <c r="B2456">
        <f t="shared" si="78"/>
        <v>0</v>
      </c>
      <c r="C2456" t="s">
        <v>984</v>
      </c>
    </row>
    <row r="2457" spans="1:3" x14ac:dyDescent="0.25">
      <c r="A2457">
        <f t="shared" si="77"/>
        <v>0</v>
      </c>
      <c r="B2457">
        <f t="shared" si="78"/>
        <v>0</v>
      </c>
      <c r="C2457" t="s">
        <v>984</v>
      </c>
    </row>
    <row r="2458" spans="1:3" x14ac:dyDescent="0.25">
      <c r="A2458">
        <f t="shared" si="77"/>
        <v>0</v>
      </c>
      <c r="B2458">
        <f t="shared" si="78"/>
        <v>0</v>
      </c>
      <c r="C2458" t="s">
        <v>984</v>
      </c>
    </row>
    <row r="2459" spans="1:3" x14ac:dyDescent="0.25">
      <c r="A2459">
        <f t="shared" si="77"/>
        <v>0</v>
      </c>
      <c r="B2459">
        <f t="shared" si="78"/>
        <v>0</v>
      </c>
      <c r="C2459" t="s">
        <v>2662</v>
      </c>
    </row>
    <row r="2460" spans="1:3" x14ac:dyDescent="0.25">
      <c r="A2460">
        <f t="shared" si="77"/>
        <v>0</v>
      </c>
      <c r="B2460">
        <f t="shared" si="78"/>
        <v>0</v>
      </c>
      <c r="C2460" t="s">
        <v>2602</v>
      </c>
    </row>
    <row r="2461" spans="1:3" x14ac:dyDescent="0.25">
      <c r="A2461">
        <f t="shared" si="77"/>
        <v>0</v>
      </c>
      <c r="B2461">
        <f t="shared" si="78"/>
        <v>0</v>
      </c>
      <c r="C2461" t="s">
        <v>2968</v>
      </c>
    </row>
    <row r="2462" spans="1:3" x14ac:dyDescent="0.25">
      <c r="A2462">
        <f t="shared" si="77"/>
        <v>0</v>
      </c>
      <c r="B2462">
        <f t="shared" si="78"/>
        <v>0</v>
      </c>
      <c r="C2462" t="s">
        <v>1079</v>
      </c>
    </row>
    <row r="2463" spans="1:3" x14ac:dyDescent="0.25">
      <c r="A2463">
        <f t="shared" si="77"/>
        <v>0</v>
      </c>
      <c r="B2463">
        <f t="shared" si="78"/>
        <v>0</v>
      </c>
      <c r="C2463" t="s">
        <v>841</v>
      </c>
    </row>
    <row r="2464" spans="1:3" x14ac:dyDescent="0.25">
      <c r="A2464">
        <f t="shared" si="77"/>
        <v>0</v>
      </c>
      <c r="B2464">
        <f t="shared" si="78"/>
        <v>0</v>
      </c>
      <c r="C2464" t="s">
        <v>2663</v>
      </c>
    </row>
    <row r="2465" spans="1:3" x14ac:dyDescent="0.25">
      <c r="A2465">
        <f t="shared" si="77"/>
        <v>0</v>
      </c>
      <c r="B2465">
        <f t="shared" si="78"/>
        <v>0</v>
      </c>
      <c r="C2465" t="s">
        <v>1387</v>
      </c>
    </row>
    <row r="2466" spans="1:3" x14ac:dyDescent="0.25">
      <c r="A2466">
        <f t="shared" si="77"/>
        <v>0</v>
      </c>
      <c r="B2466">
        <f t="shared" si="78"/>
        <v>0</v>
      </c>
      <c r="C2466" t="s">
        <v>2912</v>
      </c>
    </row>
    <row r="2467" spans="1:3" x14ac:dyDescent="0.25">
      <c r="A2467">
        <f t="shared" si="77"/>
        <v>0</v>
      </c>
      <c r="B2467">
        <f t="shared" si="78"/>
        <v>0</v>
      </c>
      <c r="C2467" t="s">
        <v>3147</v>
      </c>
    </row>
    <row r="2468" spans="1:3" x14ac:dyDescent="0.25">
      <c r="A2468">
        <f t="shared" si="77"/>
        <v>0</v>
      </c>
      <c r="B2468">
        <f t="shared" si="78"/>
        <v>0</v>
      </c>
      <c r="C2468" t="s">
        <v>2292</v>
      </c>
    </row>
    <row r="2469" spans="1:3" x14ac:dyDescent="0.25">
      <c r="A2469">
        <f t="shared" si="77"/>
        <v>0</v>
      </c>
      <c r="B2469">
        <f t="shared" si="78"/>
        <v>0</v>
      </c>
      <c r="C2469" t="s">
        <v>3148</v>
      </c>
    </row>
    <row r="2470" spans="1:3" x14ac:dyDescent="0.25">
      <c r="A2470">
        <f t="shared" si="77"/>
        <v>0</v>
      </c>
      <c r="B2470">
        <f t="shared" si="78"/>
        <v>0</v>
      </c>
      <c r="C2470" t="s">
        <v>3070</v>
      </c>
    </row>
    <row r="2471" spans="1:3" x14ac:dyDescent="0.25">
      <c r="A2471">
        <f t="shared" si="77"/>
        <v>0</v>
      </c>
      <c r="B2471">
        <f t="shared" si="78"/>
        <v>0</v>
      </c>
      <c r="C2471" t="s">
        <v>2995</v>
      </c>
    </row>
    <row r="2472" spans="1:3" x14ac:dyDescent="0.25">
      <c r="A2472">
        <f t="shared" si="77"/>
        <v>0</v>
      </c>
      <c r="B2472">
        <f t="shared" si="78"/>
        <v>0</v>
      </c>
      <c r="C2472" t="s">
        <v>2969</v>
      </c>
    </row>
    <row r="2473" spans="1:3" x14ac:dyDescent="0.25">
      <c r="A2473">
        <f t="shared" si="77"/>
        <v>0</v>
      </c>
      <c r="B2473">
        <f t="shared" si="78"/>
        <v>0</v>
      </c>
      <c r="C2473" t="s">
        <v>2996</v>
      </c>
    </row>
    <row r="2474" spans="1:3" x14ac:dyDescent="0.25">
      <c r="A2474">
        <f t="shared" si="77"/>
        <v>0</v>
      </c>
      <c r="B2474">
        <f t="shared" si="78"/>
        <v>0</v>
      </c>
      <c r="C2474" t="s">
        <v>3071</v>
      </c>
    </row>
    <row r="2475" spans="1:3" x14ac:dyDescent="0.25">
      <c r="A2475">
        <f t="shared" si="77"/>
        <v>0</v>
      </c>
      <c r="B2475">
        <f t="shared" si="78"/>
        <v>0</v>
      </c>
      <c r="C2475" t="s">
        <v>316</v>
      </c>
    </row>
    <row r="2476" spans="1:3" x14ac:dyDescent="0.25">
      <c r="A2476">
        <f t="shared" si="77"/>
        <v>0</v>
      </c>
      <c r="B2476">
        <f t="shared" si="78"/>
        <v>0</v>
      </c>
      <c r="C2476" t="s">
        <v>3149</v>
      </c>
    </row>
    <row r="2477" spans="1:3" x14ac:dyDescent="0.25">
      <c r="A2477">
        <f t="shared" si="77"/>
        <v>0</v>
      </c>
      <c r="B2477">
        <f t="shared" si="78"/>
        <v>0</v>
      </c>
      <c r="C2477" t="s">
        <v>3150</v>
      </c>
    </row>
    <row r="2478" spans="1:3" x14ac:dyDescent="0.25">
      <c r="A2478">
        <f t="shared" si="77"/>
        <v>0</v>
      </c>
      <c r="B2478">
        <f t="shared" si="78"/>
        <v>0</v>
      </c>
      <c r="C2478" t="s">
        <v>3072</v>
      </c>
    </row>
    <row r="2479" spans="1:3" x14ac:dyDescent="0.25">
      <c r="A2479">
        <f t="shared" si="77"/>
        <v>0</v>
      </c>
      <c r="B2479">
        <f t="shared" si="78"/>
        <v>0</v>
      </c>
      <c r="C2479" t="s">
        <v>2390</v>
      </c>
    </row>
    <row r="2480" spans="1:3" x14ac:dyDescent="0.25">
      <c r="A2480">
        <f t="shared" si="77"/>
        <v>0</v>
      </c>
      <c r="B2480">
        <f t="shared" si="78"/>
        <v>0</v>
      </c>
      <c r="C2480" t="s">
        <v>1825</v>
      </c>
    </row>
    <row r="2481" spans="1:3" x14ac:dyDescent="0.25">
      <c r="A2481">
        <f t="shared" si="77"/>
        <v>0</v>
      </c>
      <c r="B2481">
        <f t="shared" si="78"/>
        <v>0</v>
      </c>
      <c r="C2481" t="s">
        <v>1825</v>
      </c>
    </row>
    <row r="2482" spans="1:3" x14ac:dyDescent="0.25">
      <c r="A2482">
        <f t="shared" si="77"/>
        <v>0</v>
      </c>
      <c r="B2482">
        <f t="shared" si="78"/>
        <v>0</v>
      </c>
      <c r="C2482" t="s">
        <v>3151</v>
      </c>
    </row>
    <row r="2483" spans="1:3" x14ac:dyDescent="0.25">
      <c r="A2483">
        <f t="shared" si="77"/>
        <v>0</v>
      </c>
      <c r="B2483">
        <f t="shared" si="78"/>
        <v>0</v>
      </c>
      <c r="C2483" t="s">
        <v>2913</v>
      </c>
    </row>
    <row r="2484" spans="1:3" x14ac:dyDescent="0.25">
      <c r="A2484">
        <f t="shared" si="77"/>
        <v>0</v>
      </c>
      <c r="B2484">
        <f t="shared" si="78"/>
        <v>0</v>
      </c>
      <c r="C2484" t="s">
        <v>1276</v>
      </c>
    </row>
    <row r="2485" spans="1:3" x14ac:dyDescent="0.25">
      <c r="A2485">
        <f t="shared" si="77"/>
        <v>0</v>
      </c>
      <c r="B2485">
        <f t="shared" si="78"/>
        <v>0</v>
      </c>
      <c r="C2485" t="s">
        <v>3181</v>
      </c>
    </row>
    <row r="2486" spans="1:3" x14ac:dyDescent="0.25">
      <c r="A2486">
        <f t="shared" si="77"/>
        <v>0</v>
      </c>
      <c r="B2486">
        <f t="shared" si="78"/>
        <v>0</v>
      </c>
      <c r="C2486" t="s">
        <v>3073</v>
      </c>
    </row>
    <row r="2487" spans="1:3" x14ac:dyDescent="0.25">
      <c r="A2487">
        <f t="shared" si="77"/>
        <v>0</v>
      </c>
      <c r="B2487">
        <f t="shared" si="78"/>
        <v>0</v>
      </c>
      <c r="C2487" t="s">
        <v>2997</v>
      </c>
    </row>
    <row r="2488" spans="1:3" x14ac:dyDescent="0.25">
      <c r="A2488">
        <f t="shared" si="77"/>
        <v>0</v>
      </c>
      <c r="B2488">
        <f t="shared" si="78"/>
        <v>0</v>
      </c>
      <c r="C2488" t="s">
        <v>2970</v>
      </c>
    </row>
    <row r="2489" spans="1:3" x14ac:dyDescent="0.25">
      <c r="A2489">
        <f t="shared" si="77"/>
        <v>0</v>
      </c>
      <c r="B2489">
        <f t="shared" si="78"/>
        <v>0</v>
      </c>
      <c r="C2489" t="s">
        <v>689</v>
      </c>
    </row>
    <row r="2490" spans="1:3" x14ac:dyDescent="0.25">
      <c r="A2490">
        <f t="shared" si="77"/>
        <v>0</v>
      </c>
      <c r="B2490">
        <f t="shared" si="78"/>
        <v>0</v>
      </c>
      <c r="C2490" t="s">
        <v>308</v>
      </c>
    </row>
    <row r="2491" spans="1:3" x14ac:dyDescent="0.25">
      <c r="A2491">
        <f t="shared" si="77"/>
        <v>0</v>
      </c>
      <c r="B2491">
        <f t="shared" si="78"/>
        <v>0</v>
      </c>
      <c r="C2491" t="s">
        <v>2971</v>
      </c>
    </row>
    <row r="2492" spans="1:3" x14ac:dyDescent="0.25">
      <c r="A2492">
        <f t="shared" si="77"/>
        <v>0</v>
      </c>
      <c r="B2492">
        <f t="shared" si="78"/>
        <v>0</v>
      </c>
      <c r="C2492" t="s">
        <v>547</v>
      </c>
    </row>
    <row r="2493" spans="1:3" x14ac:dyDescent="0.25">
      <c r="A2493">
        <f t="shared" si="77"/>
        <v>0</v>
      </c>
      <c r="B2493">
        <f t="shared" si="78"/>
        <v>0</v>
      </c>
      <c r="C2493" t="s">
        <v>1080</v>
      </c>
    </row>
    <row r="2494" spans="1:3" x14ac:dyDescent="0.25">
      <c r="A2494">
        <f t="shared" si="77"/>
        <v>0</v>
      </c>
      <c r="B2494">
        <f t="shared" si="78"/>
        <v>0</v>
      </c>
      <c r="C2494" t="s">
        <v>2293</v>
      </c>
    </row>
    <row r="2495" spans="1:3" x14ac:dyDescent="0.25">
      <c r="A2495">
        <f t="shared" si="77"/>
        <v>0</v>
      </c>
      <c r="B2495">
        <f t="shared" si="78"/>
        <v>0</v>
      </c>
      <c r="C2495" t="s">
        <v>2972</v>
      </c>
    </row>
    <row r="2496" spans="1:3" x14ac:dyDescent="0.25">
      <c r="A2496">
        <f t="shared" si="77"/>
        <v>0</v>
      </c>
      <c r="B2496">
        <f t="shared" si="78"/>
        <v>0</v>
      </c>
      <c r="C2496" t="s">
        <v>2914</v>
      </c>
    </row>
    <row r="2497" spans="1:3" x14ac:dyDescent="0.25">
      <c r="A2497">
        <f t="shared" si="77"/>
        <v>0</v>
      </c>
      <c r="B2497">
        <f t="shared" si="78"/>
        <v>0</v>
      </c>
      <c r="C2497" t="s">
        <v>2589</v>
      </c>
    </row>
    <row r="2498" spans="1:3" x14ac:dyDescent="0.25">
      <c r="A2498">
        <f t="shared" si="77"/>
        <v>0</v>
      </c>
      <c r="B2498">
        <f t="shared" si="78"/>
        <v>0</v>
      </c>
      <c r="C2498" t="s">
        <v>571</v>
      </c>
    </row>
    <row r="2499" spans="1:3" x14ac:dyDescent="0.25">
      <c r="A2499">
        <f t="shared" si="77"/>
        <v>0</v>
      </c>
      <c r="B2499">
        <f t="shared" si="78"/>
        <v>0</v>
      </c>
      <c r="C2499" t="s">
        <v>601</v>
      </c>
    </row>
    <row r="2500" spans="1:3" x14ac:dyDescent="0.25">
      <c r="A2500">
        <f t="shared" ref="A2500:A2563" si="79">COUNTIF(F:F,C2500)</f>
        <v>0</v>
      </c>
      <c r="B2500">
        <f t="shared" si="78"/>
        <v>0</v>
      </c>
      <c r="C2500" t="s">
        <v>1388</v>
      </c>
    </row>
    <row r="2501" spans="1:3" x14ac:dyDescent="0.25">
      <c r="A2501">
        <f t="shared" si="79"/>
        <v>0</v>
      </c>
      <c r="B2501">
        <f t="shared" si="78"/>
        <v>0</v>
      </c>
      <c r="C2501" t="s">
        <v>1672</v>
      </c>
    </row>
    <row r="2502" spans="1:3" x14ac:dyDescent="0.25">
      <c r="A2502">
        <f t="shared" si="79"/>
        <v>0</v>
      </c>
      <c r="B2502">
        <f t="shared" ref="B2502:B2565" si="80">COUNTIF(D:D,C2502)</f>
        <v>1</v>
      </c>
      <c r="C2502" t="s">
        <v>387</v>
      </c>
    </row>
    <row r="2503" spans="1:3" x14ac:dyDescent="0.25">
      <c r="A2503">
        <f t="shared" si="79"/>
        <v>0</v>
      </c>
      <c r="B2503">
        <f t="shared" si="80"/>
        <v>0</v>
      </c>
      <c r="C2503" t="s">
        <v>1277</v>
      </c>
    </row>
    <row r="2504" spans="1:3" x14ac:dyDescent="0.25">
      <c r="A2504">
        <f t="shared" si="79"/>
        <v>0</v>
      </c>
      <c r="B2504">
        <f t="shared" si="80"/>
        <v>0</v>
      </c>
      <c r="C2504" t="s">
        <v>2750</v>
      </c>
    </row>
    <row r="2505" spans="1:3" x14ac:dyDescent="0.25">
      <c r="A2505">
        <f t="shared" si="79"/>
        <v>0</v>
      </c>
      <c r="B2505">
        <f t="shared" si="80"/>
        <v>0</v>
      </c>
      <c r="C2505" t="s">
        <v>1743</v>
      </c>
    </row>
    <row r="2506" spans="1:3" x14ac:dyDescent="0.25">
      <c r="A2506">
        <f t="shared" si="79"/>
        <v>0</v>
      </c>
      <c r="B2506">
        <f t="shared" si="80"/>
        <v>0</v>
      </c>
      <c r="C2506" t="s">
        <v>1673</v>
      </c>
    </row>
    <row r="2507" spans="1:3" x14ac:dyDescent="0.25">
      <c r="A2507">
        <f t="shared" si="79"/>
        <v>0</v>
      </c>
      <c r="B2507">
        <f t="shared" si="80"/>
        <v>0</v>
      </c>
      <c r="C2507" t="s">
        <v>1952</v>
      </c>
    </row>
    <row r="2508" spans="1:3" x14ac:dyDescent="0.25">
      <c r="A2508">
        <f t="shared" si="79"/>
        <v>0</v>
      </c>
      <c r="B2508">
        <f t="shared" si="80"/>
        <v>0</v>
      </c>
      <c r="C2508" t="s">
        <v>1340</v>
      </c>
    </row>
    <row r="2509" spans="1:3" x14ac:dyDescent="0.25">
      <c r="A2509">
        <f t="shared" si="79"/>
        <v>0</v>
      </c>
      <c r="B2509">
        <f t="shared" si="80"/>
        <v>0</v>
      </c>
      <c r="C2509" t="s">
        <v>2294</v>
      </c>
    </row>
    <row r="2510" spans="1:3" x14ac:dyDescent="0.25">
      <c r="A2510">
        <f t="shared" si="79"/>
        <v>0</v>
      </c>
      <c r="B2510">
        <f t="shared" si="80"/>
        <v>0</v>
      </c>
      <c r="C2510" t="s">
        <v>1200</v>
      </c>
    </row>
    <row r="2511" spans="1:3" x14ac:dyDescent="0.25">
      <c r="A2511">
        <f t="shared" si="79"/>
        <v>0</v>
      </c>
      <c r="B2511">
        <f t="shared" si="80"/>
        <v>0</v>
      </c>
      <c r="C2511" t="s">
        <v>2590</v>
      </c>
    </row>
    <row r="2512" spans="1:3" x14ac:dyDescent="0.25">
      <c r="A2512">
        <f t="shared" si="79"/>
        <v>0</v>
      </c>
      <c r="B2512">
        <f t="shared" si="80"/>
        <v>0</v>
      </c>
      <c r="C2512" t="s">
        <v>417</v>
      </c>
    </row>
    <row r="2513" spans="1:3" x14ac:dyDescent="0.25">
      <c r="A2513">
        <f t="shared" si="79"/>
        <v>0</v>
      </c>
      <c r="B2513">
        <f t="shared" si="80"/>
        <v>0</v>
      </c>
      <c r="C2513" t="s">
        <v>2234</v>
      </c>
    </row>
    <row r="2514" spans="1:3" x14ac:dyDescent="0.25">
      <c r="A2514">
        <f t="shared" si="79"/>
        <v>0</v>
      </c>
      <c r="B2514">
        <f t="shared" si="80"/>
        <v>0</v>
      </c>
      <c r="C2514" t="s">
        <v>1953</v>
      </c>
    </row>
    <row r="2515" spans="1:3" x14ac:dyDescent="0.25">
      <c r="A2515">
        <f t="shared" si="79"/>
        <v>0</v>
      </c>
      <c r="B2515">
        <f t="shared" si="80"/>
        <v>0</v>
      </c>
      <c r="C2515" t="s">
        <v>1546</v>
      </c>
    </row>
    <row r="2516" spans="1:3" x14ac:dyDescent="0.25">
      <c r="A2516">
        <f t="shared" si="79"/>
        <v>0</v>
      </c>
      <c r="B2516">
        <f t="shared" si="80"/>
        <v>0</v>
      </c>
      <c r="C2516" t="s">
        <v>372</v>
      </c>
    </row>
    <row r="2517" spans="1:3" x14ac:dyDescent="0.25">
      <c r="A2517">
        <f t="shared" si="79"/>
        <v>0</v>
      </c>
      <c r="B2517">
        <f t="shared" si="80"/>
        <v>0</v>
      </c>
      <c r="C2517" t="s">
        <v>2626</v>
      </c>
    </row>
    <row r="2518" spans="1:3" x14ac:dyDescent="0.25">
      <c r="A2518">
        <f t="shared" si="79"/>
        <v>0</v>
      </c>
      <c r="B2518">
        <f t="shared" si="80"/>
        <v>0</v>
      </c>
      <c r="C2518" t="s">
        <v>2803</v>
      </c>
    </row>
    <row r="2519" spans="1:3" x14ac:dyDescent="0.25">
      <c r="A2519">
        <f t="shared" si="79"/>
        <v>0</v>
      </c>
      <c r="B2519">
        <f t="shared" si="80"/>
        <v>0</v>
      </c>
      <c r="C2519" t="s">
        <v>441</v>
      </c>
    </row>
    <row r="2520" spans="1:3" x14ac:dyDescent="0.25">
      <c r="A2520">
        <f t="shared" si="79"/>
        <v>0</v>
      </c>
      <c r="B2520">
        <f t="shared" si="80"/>
        <v>0</v>
      </c>
      <c r="C2520" t="s">
        <v>442</v>
      </c>
    </row>
    <row r="2521" spans="1:3" x14ac:dyDescent="0.25">
      <c r="A2521">
        <f t="shared" si="79"/>
        <v>0</v>
      </c>
      <c r="B2521">
        <f t="shared" si="80"/>
        <v>0</v>
      </c>
      <c r="C2521" t="s">
        <v>3074</v>
      </c>
    </row>
    <row r="2522" spans="1:3" x14ac:dyDescent="0.25">
      <c r="A2522">
        <f t="shared" si="79"/>
        <v>0</v>
      </c>
      <c r="B2522">
        <f t="shared" si="80"/>
        <v>0</v>
      </c>
      <c r="C2522" t="s">
        <v>1744</v>
      </c>
    </row>
    <row r="2523" spans="1:3" x14ac:dyDescent="0.25">
      <c r="A2523">
        <f t="shared" si="79"/>
        <v>0</v>
      </c>
      <c r="B2523">
        <f t="shared" si="80"/>
        <v>0</v>
      </c>
      <c r="C2523" t="s">
        <v>2595</v>
      </c>
    </row>
    <row r="2524" spans="1:3" x14ac:dyDescent="0.25">
      <c r="A2524">
        <f t="shared" si="79"/>
        <v>0</v>
      </c>
      <c r="B2524">
        <f t="shared" si="80"/>
        <v>0</v>
      </c>
      <c r="C2524" t="s">
        <v>2701</v>
      </c>
    </row>
    <row r="2525" spans="1:3" x14ac:dyDescent="0.25">
      <c r="A2525">
        <f t="shared" si="79"/>
        <v>0</v>
      </c>
      <c r="B2525">
        <f t="shared" si="80"/>
        <v>0</v>
      </c>
      <c r="C2525" t="s">
        <v>1674</v>
      </c>
    </row>
    <row r="2526" spans="1:3" x14ac:dyDescent="0.25">
      <c r="A2526">
        <f t="shared" si="79"/>
        <v>0</v>
      </c>
      <c r="B2526">
        <f t="shared" si="80"/>
        <v>0</v>
      </c>
      <c r="C2526" t="s">
        <v>2627</v>
      </c>
    </row>
    <row r="2527" spans="1:3" x14ac:dyDescent="0.25">
      <c r="A2527">
        <f t="shared" si="79"/>
        <v>0</v>
      </c>
      <c r="B2527">
        <f t="shared" si="80"/>
        <v>0</v>
      </c>
      <c r="C2527" t="s">
        <v>2627</v>
      </c>
    </row>
    <row r="2528" spans="1:3" x14ac:dyDescent="0.25">
      <c r="A2528">
        <f t="shared" si="79"/>
        <v>0</v>
      </c>
      <c r="B2528">
        <f t="shared" si="80"/>
        <v>0</v>
      </c>
      <c r="C2528" t="s">
        <v>2847</v>
      </c>
    </row>
    <row r="2529" spans="1:3" x14ac:dyDescent="0.25">
      <c r="A2529">
        <f t="shared" si="79"/>
        <v>0</v>
      </c>
      <c r="B2529">
        <f t="shared" si="80"/>
        <v>0</v>
      </c>
      <c r="C2529" t="s">
        <v>2235</v>
      </c>
    </row>
    <row r="2530" spans="1:3" x14ac:dyDescent="0.25">
      <c r="A2530">
        <f t="shared" si="79"/>
        <v>0</v>
      </c>
      <c r="B2530">
        <f t="shared" si="80"/>
        <v>0</v>
      </c>
      <c r="C2530" t="s">
        <v>1956</v>
      </c>
    </row>
    <row r="2531" spans="1:3" x14ac:dyDescent="0.25">
      <c r="A2531">
        <f t="shared" si="79"/>
        <v>0</v>
      </c>
      <c r="B2531">
        <f t="shared" si="80"/>
        <v>0</v>
      </c>
      <c r="C2531" t="s">
        <v>1745</v>
      </c>
    </row>
    <row r="2532" spans="1:3" x14ac:dyDescent="0.25">
      <c r="A2532">
        <f t="shared" si="79"/>
        <v>0</v>
      </c>
      <c r="B2532">
        <f t="shared" si="80"/>
        <v>0</v>
      </c>
      <c r="C2532" t="s">
        <v>411</v>
      </c>
    </row>
    <row r="2533" spans="1:3" x14ac:dyDescent="0.25">
      <c r="A2533">
        <f t="shared" si="79"/>
        <v>0</v>
      </c>
      <c r="B2533">
        <f t="shared" si="80"/>
        <v>0</v>
      </c>
      <c r="C2533" t="s">
        <v>3152</v>
      </c>
    </row>
    <row r="2534" spans="1:3" x14ac:dyDescent="0.25">
      <c r="A2534">
        <f t="shared" si="79"/>
        <v>0</v>
      </c>
      <c r="B2534">
        <f t="shared" si="80"/>
        <v>0</v>
      </c>
      <c r="C2534" t="s">
        <v>1547</v>
      </c>
    </row>
    <row r="2535" spans="1:3" x14ac:dyDescent="0.25">
      <c r="A2535">
        <f t="shared" si="79"/>
        <v>0</v>
      </c>
      <c r="B2535">
        <f t="shared" si="80"/>
        <v>0</v>
      </c>
      <c r="C2535" t="s">
        <v>261</v>
      </c>
    </row>
    <row r="2536" spans="1:3" x14ac:dyDescent="0.25">
      <c r="A2536">
        <f t="shared" si="79"/>
        <v>0</v>
      </c>
      <c r="B2536">
        <f t="shared" si="80"/>
        <v>0</v>
      </c>
      <c r="C2536" t="s">
        <v>261</v>
      </c>
    </row>
    <row r="2537" spans="1:3" x14ac:dyDescent="0.25">
      <c r="A2537">
        <f t="shared" si="79"/>
        <v>0</v>
      </c>
      <c r="B2537">
        <f t="shared" si="80"/>
        <v>0</v>
      </c>
      <c r="C2537" t="s">
        <v>1278</v>
      </c>
    </row>
    <row r="2538" spans="1:3" x14ac:dyDescent="0.25">
      <c r="A2538">
        <f t="shared" si="79"/>
        <v>0</v>
      </c>
      <c r="B2538">
        <f t="shared" si="80"/>
        <v>0</v>
      </c>
      <c r="C2538" t="s">
        <v>2039</v>
      </c>
    </row>
    <row r="2539" spans="1:3" x14ac:dyDescent="0.25">
      <c r="A2539">
        <f t="shared" si="79"/>
        <v>0</v>
      </c>
      <c r="B2539">
        <f t="shared" si="80"/>
        <v>0</v>
      </c>
      <c r="C2539" t="s">
        <v>986</v>
      </c>
    </row>
    <row r="2540" spans="1:3" x14ac:dyDescent="0.25">
      <c r="A2540">
        <f t="shared" si="79"/>
        <v>0</v>
      </c>
      <c r="B2540">
        <f t="shared" si="80"/>
        <v>0</v>
      </c>
      <c r="C2540" t="s">
        <v>2702</v>
      </c>
    </row>
    <row r="2541" spans="1:3" x14ac:dyDescent="0.25">
      <c r="A2541">
        <f t="shared" si="79"/>
        <v>0</v>
      </c>
      <c r="B2541">
        <f t="shared" si="80"/>
        <v>0</v>
      </c>
      <c r="C2541" t="s">
        <v>2414</v>
      </c>
    </row>
    <row r="2542" spans="1:3" x14ac:dyDescent="0.25">
      <c r="A2542">
        <f t="shared" si="79"/>
        <v>0</v>
      </c>
      <c r="B2542">
        <f t="shared" si="80"/>
        <v>0</v>
      </c>
      <c r="C2542" t="s">
        <v>1129</v>
      </c>
    </row>
    <row r="2543" spans="1:3" x14ac:dyDescent="0.25">
      <c r="A2543">
        <f t="shared" si="79"/>
        <v>0</v>
      </c>
      <c r="B2543">
        <f t="shared" si="80"/>
        <v>0</v>
      </c>
      <c r="C2543" t="s">
        <v>1279</v>
      </c>
    </row>
    <row r="2544" spans="1:3" x14ac:dyDescent="0.25">
      <c r="A2544">
        <f t="shared" si="79"/>
        <v>0</v>
      </c>
      <c r="B2544">
        <f t="shared" si="80"/>
        <v>0</v>
      </c>
      <c r="C2544" t="s">
        <v>2526</v>
      </c>
    </row>
    <row r="2545" spans="1:3" x14ac:dyDescent="0.25">
      <c r="A2545">
        <f t="shared" si="79"/>
        <v>0</v>
      </c>
      <c r="B2545">
        <f t="shared" si="80"/>
        <v>0</v>
      </c>
      <c r="C2545" t="s">
        <v>2848</v>
      </c>
    </row>
    <row r="2546" spans="1:3" x14ac:dyDescent="0.25">
      <c r="A2546">
        <f t="shared" si="79"/>
        <v>0</v>
      </c>
      <c r="B2546">
        <f t="shared" si="80"/>
        <v>0</v>
      </c>
      <c r="C2546" t="s">
        <v>1675</v>
      </c>
    </row>
    <row r="2547" spans="1:3" x14ac:dyDescent="0.25">
      <c r="A2547">
        <f t="shared" si="79"/>
        <v>0</v>
      </c>
      <c r="B2547">
        <f t="shared" si="80"/>
        <v>0</v>
      </c>
      <c r="C2547" t="s">
        <v>787</v>
      </c>
    </row>
    <row r="2548" spans="1:3" x14ac:dyDescent="0.25">
      <c r="A2548">
        <f t="shared" si="79"/>
        <v>0</v>
      </c>
      <c r="B2548">
        <f t="shared" si="80"/>
        <v>0</v>
      </c>
      <c r="C2548" t="s">
        <v>3075</v>
      </c>
    </row>
    <row r="2549" spans="1:3" x14ac:dyDescent="0.25">
      <c r="A2549">
        <f t="shared" si="79"/>
        <v>0</v>
      </c>
      <c r="B2549">
        <f t="shared" si="80"/>
        <v>0</v>
      </c>
      <c r="C2549" t="s">
        <v>283</v>
      </c>
    </row>
    <row r="2550" spans="1:3" x14ac:dyDescent="0.25">
      <c r="A2550">
        <f t="shared" si="79"/>
        <v>0</v>
      </c>
      <c r="B2550">
        <f t="shared" si="80"/>
        <v>0</v>
      </c>
      <c r="C2550" t="s">
        <v>572</v>
      </c>
    </row>
    <row r="2551" spans="1:3" x14ac:dyDescent="0.25">
      <c r="A2551">
        <f t="shared" si="79"/>
        <v>0</v>
      </c>
      <c r="B2551">
        <f t="shared" si="80"/>
        <v>0</v>
      </c>
      <c r="C2551" t="s">
        <v>1746</v>
      </c>
    </row>
    <row r="2552" spans="1:3" x14ac:dyDescent="0.25">
      <c r="A2552">
        <f t="shared" si="79"/>
        <v>0</v>
      </c>
      <c r="B2552">
        <f t="shared" si="80"/>
        <v>0</v>
      </c>
      <c r="C2552" t="s">
        <v>1957</v>
      </c>
    </row>
    <row r="2553" spans="1:3" x14ac:dyDescent="0.25">
      <c r="A2553">
        <f t="shared" si="79"/>
        <v>0</v>
      </c>
      <c r="B2553">
        <f t="shared" si="80"/>
        <v>0</v>
      </c>
      <c r="C2553" t="s">
        <v>2391</v>
      </c>
    </row>
    <row r="2554" spans="1:3" x14ac:dyDescent="0.25">
      <c r="A2554">
        <f t="shared" si="79"/>
        <v>0</v>
      </c>
      <c r="B2554">
        <f t="shared" si="80"/>
        <v>0</v>
      </c>
      <c r="C2554" t="s">
        <v>901</v>
      </c>
    </row>
    <row r="2555" spans="1:3" x14ac:dyDescent="0.25">
      <c r="A2555">
        <f t="shared" si="79"/>
        <v>0</v>
      </c>
      <c r="B2555">
        <f t="shared" si="80"/>
        <v>0</v>
      </c>
      <c r="C2555" t="s">
        <v>901</v>
      </c>
    </row>
    <row r="2556" spans="1:3" x14ac:dyDescent="0.25">
      <c r="A2556">
        <f t="shared" si="79"/>
        <v>0</v>
      </c>
      <c r="B2556">
        <f t="shared" si="80"/>
        <v>0</v>
      </c>
      <c r="C2556" t="s">
        <v>2236</v>
      </c>
    </row>
    <row r="2557" spans="1:3" x14ac:dyDescent="0.25">
      <c r="A2557">
        <f t="shared" si="79"/>
        <v>0</v>
      </c>
      <c r="B2557">
        <f t="shared" si="80"/>
        <v>0</v>
      </c>
      <c r="C2557" t="s">
        <v>1676</v>
      </c>
    </row>
    <row r="2558" spans="1:3" x14ac:dyDescent="0.25">
      <c r="A2558">
        <f t="shared" si="79"/>
        <v>0</v>
      </c>
      <c r="B2558">
        <f t="shared" si="80"/>
        <v>0</v>
      </c>
      <c r="C2558" t="s">
        <v>1747</v>
      </c>
    </row>
    <row r="2559" spans="1:3" x14ac:dyDescent="0.25">
      <c r="A2559">
        <f t="shared" si="79"/>
        <v>0</v>
      </c>
      <c r="B2559">
        <f t="shared" si="80"/>
        <v>0</v>
      </c>
      <c r="C2559" t="s">
        <v>2040</v>
      </c>
    </row>
    <row r="2560" spans="1:3" x14ac:dyDescent="0.25">
      <c r="A2560">
        <f t="shared" si="79"/>
        <v>0</v>
      </c>
      <c r="B2560">
        <f t="shared" si="80"/>
        <v>0</v>
      </c>
      <c r="C2560" t="s">
        <v>2345</v>
      </c>
    </row>
    <row r="2561" spans="1:3" x14ac:dyDescent="0.25">
      <c r="A2561">
        <f t="shared" si="79"/>
        <v>0</v>
      </c>
      <c r="B2561">
        <f t="shared" si="80"/>
        <v>0</v>
      </c>
      <c r="C2561" t="s">
        <v>1027</v>
      </c>
    </row>
    <row r="2562" spans="1:3" x14ac:dyDescent="0.25">
      <c r="A2562">
        <f t="shared" si="79"/>
        <v>0</v>
      </c>
      <c r="B2562">
        <f t="shared" si="80"/>
        <v>0</v>
      </c>
      <c r="C2562" t="s">
        <v>478</v>
      </c>
    </row>
    <row r="2563" spans="1:3" x14ac:dyDescent="0.25">
      <c r="A2563">
        <f t="shared" si="79"/>
        <v>0</v>
      </c>
      <c r="B2563">
        <f t="shared" si="80"/>
        <v>0</v>
      </c>
      <c r="C2563" t="s">
        <v>1495</v>
      </c>
    </row>
    <row r="2564" spans="1:3" x14ac:dyDescent="0.25">
      <c r="A2564">
        <f t="shared" ref="A2564:A2627" si="81">COUNTIF(F:F,C2564)</f>
        <v>0</v>
      </c>
      <c r="B2564">
        <f t="shared" si="80"/>
        <v>0</v>
      </c>
      <c r="C2564" t="s">
        <v>2703</v>
      </c>
    </row>
    <row r="2565" spans="1:3" x14ac:dyDescent="0.25">
      <c r="A2565">
        <f t="shared" si="81"/>
        <v>0</v>
      </c>
      <c r="B2565">
        <f t="shared" si="80"/>
        <v>0</v>
      </c>
      <c r="C2565" t="s">
        <v>1130</v>
      </c>
    </row>
    <row r="2566" spans="1:3" x14ac:dyDescent="0.25">
      <c r="A2566">
        <f t="shared" si="81"/>
        <v>0</v>
      </c>
      <c r="B2566">
        <f t="shared" ref="B2566:B2629" si="82">COUNTIF(D:D,C2566)</f>
        <v>0</v>
      </c>
      <c r="C2566" t="s">
        <v>602</v>
      </c>
    </row>
    <row r="2567" spans="1:3" x14ac:dyDescent="0.25">
      <c r="A2567">
        <f t="shared" si="81"/>
        <v>0</v>
      </c>
      <c r="B2567">
        <f t="shared" si="82"/>
        <v>0</v>
      </c>
      <c r="C2567" t="s">
        <v>193</v>
      </c>
    </row>
    <row r="2568" spans="1:3" x14ac:dyDescent="0.25">
      <c r="A2568">
        <f t="shared" si="81"/>
        <v>0</v>
      </c>
      <c r="B2568">
        <f t="shared" si="82"/>
        <v>0</v>
      </c>
      <c r="C2568" t="s">
        <v>2295</v>
      </c>
    </row>
    <row r="2569" spans="1:3" x14ac:dyDescent="0.25">
      <c r="A2569">
        <f t="shared" si="81"/>
        <v>0</v>
      </c>
      <c r="B2569">
        <f t="shared" si="82"/>
        <v>0</v>
      </c>
      <c r="C2569" t="s">
        <v>2449</v>
      </c>
    </row>
    <row r="2570" spans="1:3" x14ac:dyDescent="0.25">
      <c r="A2570">
        <f t="shared" si="81"/>
        <v>0</v>
      </c>
      <c r="B2570">
        <f t="shared" si="82"/>
        <v>0</v>
      </c>
      <c r="C2570" t="s">
        <v>1496</v>
      </c>
    </row>
    <row r="2571" spans="1:3" x14ac:dyDescent="0.25">
      <c r="A2571">
        <f t="shared" si="81"/>
        <v>0</v>
      </c>
      <c r="B2571">
        <f t="shared" si="82"/>
        <v>0</v>
      </c>
      <c r="C2571" t="s">
        <v>1958</v>
      </c>
    </row>
    <row r="2572" spans="1:3" x14ac:dyDescent="0.25">
      <c r="A2572">
        <f t="shared" si="81"/>
        <v>0</v>
      </c>
      <c r="B2572">
        <f t="shared" si="82"/>
        <v>1</v>
      </c>
      <c r="C2572" t="s">
        <v>353</v>
      </c>
    </row>
    <row r="2573" spans="1:3" x14ac:dyDescent="0.25">
      <c r="A2573">
        <f t="shared" si="81"/>
        <v>0</v>
      </c>
      <c r="B2573">
        <f t="shared" si="82"/>
        <v>0</v>
      </c>
      <c r="C2573" t="s">
        <v>1677</v>
      </c>
    </row>
    <row r="2574" spans="1:3" x14ac:dyDescent="0.25">
      <c r="A2574">
        <f t="shared" si="81"/>
        <v>0</v>
      </c>
      <c r="B2574">
        <f t="shared" si="82"/>
        <v>0</v>
      </c>
      <c r="C2574" t="s">
        <v>529</v>
      </c>
    </row>
    <row r="2575" spans="1:3" x14ac:dyDescent="0.25">
      <c r="A2575">
        <f t="shared" si="81"/>
        <v>0</v>
      </c>
      <c r="B2575">
        <f t="shared" si="82"/>
        <v>0</v>
      </c>
      <c r="C2575" t="s">
        <v>2483</v>
      </c>
    </row>
    <row r="2576" spans="1:3" x14ac:dyDescent="0.25">
      <c r="A2576">
        <f t="shared" si="81"/>
        <v>0</v>
      </c>
      <c r="B2576">
        <f t="shared" si="82"/>
        <v>0</v>
      </c>
      <c r="C2576" t="s">
        <v>1959</v>
      </c>
    </row>
    <row r="2577" spans="1:3" x14ac:dyDescent="0.25">
      <c r="A2577">
        <f t="shared" si="81"/>
        <v>0</v>
      </c>
      <c r="B2577">
        <f t="shared" si="82"/>
        <v>0</v>
      </c>
      <c r="C2577" t="s">
        <v>2804</v>
      </c>
    </row>
    <row r="2578" spans="1:3" x14ac:dyDescent="0.25">
      <c r="A2578">
        <f t="shared" si="81"/>
        <v>0</v>
      </c>
      <c r="B2578">
        <f t="shared" si="82"/>
        <v>0</v>
      </c>
      <c r="C2578" t="s">
        <v>298</v>
      </c>
    </row>
    <row r="2579" spans="1:3" x14ac:dyDescent="0.25">
      <c r="A2579">
        <f t="shared" si="81"/>
        <v>0</v>
      </c>
      <c r="B2579">
        <f t="shared" si="82"/>
        <v>0</v>
      </c>
      <c r="C2579" t="s">
        <v>1280</v>
      </c>
    </row>
    <row r="2580" spans="1:3" x14ac:dyDescent="0.25">
      <c r="A2580">
        <f t="shared" si="81"/>
        <v>0</v>
      </c>
      <c r="B2580">
        <f t="shared" si="82"/>
        <v>0</v>
      </c>
      <c r="C2580" t="s">
        <v>1868</v>
      </c>
    </row>
    <row r="2581" spans="1:3" x14ac:dyDescent="0.25">
      <c r="A2581">
        <f t="shared" si="81"/>
        <v>0</v>
      </c>
      <c r="B2581">
        <f t="shared" si="82"/>
        <v>0</v>
      </c>
      <c r="C2581" t="s">
        <v>1131</v>
      </c>
    </row>
    <row r="2582" spans="1:3" x14ac:dyDescent="0.25">
      <c r="A2582">
        <f t="shared" si="81"/>
        <v>0</v>
      </c>
      <c r="B2582">
        <f t="shared" si="82"/>
        <v>0</v>
      </c>
      <c r="C2582" t="s">
        <v>567</v>
      </c>
    </row>
    <row r="2583" spans="1:3" x14ac:dyDescent="0.25">
      <c r="A2583">
        <f t="shared" si="81"/>
        <v>0</v>
      </c>
      <c r="B2583">
        <f t="shared" si="82"/>
        <v>0</v>
      </c>
      <c r="C2583" t="s">
        <v>2805</v>
      </c>
    </row>
    <row r="2584" spans="1:3" x14ac:dyDescent="0.25">
      <c r="A2584">
        <f t="shared" si="81"/>
        <v>0</v>
      </c>
      <c r="B2584">
        <f t="shared" si="82"/>
        <v>0</v>
      </c>
      <c r="C2584" t="s">
        <v>757</v>
      </c>
    </row>
    <row r="2585" spans="1:3" x14ac:dyDescent="0.25">
      <c r="A2585">
        <f t="shared" si="81"/>
        <v>0</v>
      </c>
      <c r="B2585">
        <f t="shared" si="82"/>
        <v>0</v>
      </c>
      <c r="C2585" t="s">
        <v>757</v>
      </c>
    </row>
    <row r="2586" spans="1:3" x14ac:dyDescent="0.25">
      <c r="A2586">
        <f t="shared" si="81"/>
        <v>0</v>
      </c>
      <c r="B2586">
        <f t="shared" si="82"/>
        <v>0</v>
      </c>
      <c r="C2586" t="s">
        <v>1869</v>
      </c>
    </row>
    <row r="2587" spans="1:3" x14ac:dyDescent="0.25">
      <c r="A2587">
        <f t="shared" si="81"/>
        <v>0</v>
      </c>
      <c r="B2587">
        <f t="shared" si="82"/>
        <v>0</v>
      </c>
      <c r="C2587" t="s">
        <v>3078</v>
      </c>
    </row>
    <row r="2588" spans="1:3" x14ac:dyDescent="0.25">
      <c r="A2588">
        <f t="shared" si="81"/>
        <v>0</v>
      </c>
      <c r="B2588">
        <f t="shared" si="82"/>
        <v>0</v>
      </c>
      <c r="C2588" t="s">
        <v>2565</v>
      </c>
    </row>
    <row r="2589" spans="1:3" x14ac:dyDescent="0.25">
      <c r="A2589">
        <f t="shared" si="81"/>
        <v>0</v>
      </c>
      <c r="B2589">
        <f t="shared" si="82"/>
        <v>0</v>
      </c>
      <c r="C2589" t="s">
        <v>1201</v>
      </c>
    </row>
    <row r="2590" spans="1:3" x14ac:dyDescent="0.25">
      <c r="A2590">
        <f t="shared" si="81"/>
        <v>0</v>
      </c>
      <c r="B2590">
        <f t="shared" si="82"/>
        <v>0</v>
      </c>
      <c r="C2590" t="s">
        <v>1281</v>
      </c>
    </row>
    <row r="2591" spans="1:3" x14ac:dyDescent="0.25">
      <c r="A2591">
        <f t="shared" si="81"/>
        <v>0</v>
      </c>
      <c r="B2591">
        <f t="shared" si="82"/>
        <v>0</v>
      </c>
      <c r="C2591" t="s">
        <v>2664</v>
      </c>
    </row>
    <row r="2592" spans="1:3" x14ac:dyDescent="0.25">
      <c r="A2592">
        <f t="shared" si="81"/>
        <v>0</v>
      </c>
      <c r="B2592">
        <f t="shared" si="82"/>
        <v>0</v>
      </c>
      <c r="C2592" t="s">
        <v>1081</v>
      </c>
    </row>
    <row r="2593" spans="1:3" x14ac:dyDescent="0.25">
      <c r="A2593">
        <f t="shared" si="81"/>
        <v>0</v>
      </c>
      <c r="B2593">
        <f t="shared" si="82"/>
        <v>0</v>
      </c>
      <c r="C2593" t="s">
        <v>2296</v>
      </c>
    </row>
    <row r="2594" spans="1:3" x14ac:dyDescent="0.25">
      <c r="A2594">
        <f t="shared" si="81"/>
        <v>0</v>
      </c>
      <c r="B2594">
        <f t="shared" si="82"/>
        <v>0</v>
      </c>
      <c r="C2594" t="s">
        <v>2237</v>
      </c>
    </row>
    <row r="2595" spans="1:3" x14ac:dyDescent="0.25">
      <c r="A2595">
        <f t="shared" si="81"/>
        <v>0</v>
      </c>
      <c r="B2595">
        <f t="shared" si="82"/>
        <v>0</v>
      </c>
      <c r="C2595" t="s">
        <v>173</v>
      </c>
    </row>
    <row r="2596" spans="1:3" x14ac:dyDescent="0.25">
      <c r="A2596">
        <f t="shared" si="81"/>
        <v>0</v>
      </c>
      <c r="B2596">
        <f t="shared" si="82"/>
        <v>0</v>
      </c>
      <c r="C2596" t="s">
        <v>492</v>
      </c>
    </row>
    <row r="2597" spans="1:3" x14ac:dyDescent="0.25">
      <c r="A2597">
        <f t="shared" si="81"/>
        <v>0</v>
      </c>
      <c r="B2597">
        <f t="shared" si="82"/>
        <v>0</v>
      </c>
      <c r="C2597" t="s">
        <v>1960</v>
      </c>
    </row>
    <row r="2598" spans="1:3" x14ac:dyDescent="0.25">
      <c r="A2598">
        <f t="shared" si="81"/>
        <v>0</v>
      </c>
      <c r="B2598">
        <f t="shared" si="82"/>
        <v>0</v>
      </c>
      <c r="C2598" t="s">
        <v>698</v>
      </c>
    </row>
    <row r="2599" spans="1:3" x14ac:dyDescent="0.25">
      <c r="A2599">
        <f t="shared" si="81"/>
        <v>0</v>
      </c>
      <c r="B2599">
        <f t="shared" si="82"/>
        <v>0</v>
      </c>
      <c r="C2599" t="s">
        <v>2806</v>
      </c>
    </row>
    <row r="2600" spans="1:3" x14ac:dyDescent="0.25">
      <c r="A2600">
        <f t="shared" si="81"/>
        <v>0</v>
      </c>
      <c r="B2600">
        <f t="shared" si="82"/>
        <v>0</v>
      </c>
      <c r="C2600" t="s">
        <v>1202</v>
      </c>
    </row>
    <row r="2601" spans="1:3" x14ac:dyDescent="0.25">
      <c r="A2601">
        <f t="shared" si="81"/>
        <v>0</v>
      </c>
      <c r="B2601">
        <f t="shared" si="82"/>
        <v>0</v>
      </c>
      <c r="C2601" t="s">
        <v>537</v>
      </c>
    </row>
    <row r="2602" spans="1:3" x14ac:dyDescent="0.25">
      <c r="A2602">
        <f t="shared" si="81"/>
        <v>0</v>
      </c>
      <c r="B2602">
        <f t="shared" si="82"/>
        <v>0</v>
      </c>
      <c r="C2602" t="s">
        <v>1133</v>
      </c>
    </row>
    <row r="2603" spans="1:3" x14ac:dyDescent="0.25">
      <c r="A2603">
        <f t="shared" si="81"/>
        <v>0</v>
      </c>
      <c r="B2603">
        <f t="shared" si="82"/>
        <v>0</v>
      </c>
      <c r="C2603" t="s">
        <v>842</v>
      </c>
    </row>
    <row r="2604" spans="1:3" x14ac:dyDescent="0.25">
      <c r="A2604">
        <f t="shared" si="81"/>
        <v>0</v>
      </c>
      <c r="B2604">
        <f t="shared" si="82"/>
        <v>0</v>
      </c>
      <c r="C2604" t="s">
        <v>2167</v>
      </c>
    </row>
    <row r="2605" spans="1:3" x14ac:dyDescent="0.25">
      <c r="A2605">
        <f t="shared" si="81"/>
        <v>0</v>
      </c>
      <c r="B2605">
        <f t="shared" si="82"/>
        <v>0</v>
      </c>
      <c r="C2605" t="s">
        <v>2915</v>
      </c>
    </row>
    <row r="2606" spans="1:3" x14ac:dyDescent="0.25">
      <c r="A2606">
        <f t="shared" si="81"/>
        <v>0</v>
      </c>
      <c r="B2606">
        <f t="shared" si="82"/>
        <v>0</v>
      </c>
      <c r="C2606" t="s">
        <v>1389</v>
      </c>
    </row>
    <row r="2607" spans="1:3" x14ac:dyDescent="0.25">
      <c r="A2607">
        <f t="shared" si="81"/>
        <v>0</v>
      </c>
      <c r="B2607">
        <f t="shared" si="82"/>
        <v>0</v>
      </c>
      <c r="C2607" t="s">
        <v>1961</v>
      </c>
    </row>
    <row r="2608" spans="1:3" x14ac:dyDescent="0.25">
      <c r="A2608">
        <f t="shared" si="81"/>
        <v>0</v>
      </c>
      <c r="B2608">
        <f t="shared" si="82"/>
        <v>0</v>
      </c>
      <c r="C2608" t="s">
        <v>1497</v>
      </c>
    </row>
    <row r="2609" spans="1:3" x14ac:dyDescent="0.25">
      <c r="A2609">
        <f t="shared" si="81"/>
        <v>0</v>
      </c>
      <c r="B2609">
        <f t="shared" si="82"/>
        <v>0</v>
      </c>
      <c r="C2609" t="s">
        <v>1082</v>
      </c>
    </row>
    <row r="2610" spans="1:3" x14ac:dyDescent="0.25">
      <c r="A2610">
        <f t="shared" si="81"/>
        <v>0</v>
      </c>
      <c r="B2610">
        <f t="shared" si="82"/>
        <v>0</v>
      </c>
      <c r="C2610" t="s">
        <v>1748</v>
      </c>
    </row>
    <row r="2611" spans="1:3" x14ac:dyDescent="0.25">
      <c r="A2611">
        <f t="shared" si="81"/>
        <v>0</v>
      </c>
      <c r="B2611">
        <f t="shared" si="82"/>
        <v>0</v>
      </c>
      <c r="C2611" t="s">
        <v>2973</v>
      </c>
    </row>
    <row r="2612" spans="1:3" x14ac:dyDescent="0.25">
      <c r="A2612">
        <f t="shared" si="81"/>
        <v>0</v>
      </c>
      <c r="B2612">
        <f t="shared" si="82"/>
        <v>0</v>
      </c>
      <c r="C2612" t="s">
        <v>2751</v>
      </c>
    </row>
    <row r="2613" spans="1:3" x14ac:dyDescent="0.25">
      <c r="A2613">
        <f t="shared" si="81"/>
        <v>0</v>
      </c>
      <c r="B2613">
        <f t="shared" si="82"/>
        <v>0</v>
      </c>
      <c r="C2613" t="s">
        <v>722</v>
      </c>
    </row>
    <row r="2614" spans="1:3" x14ac:dyDescent="0.25">
      <c r="A2614">
        <f t="shared" si="81"/>
        <v>0</v>
      </c>
      <c r="B2614">
        <f t="shared" si="82"/>
        <v>0</v>
      </c>
      <c r="C2614" t="s">
        <v>1341</v>
      </c>
    </row>
    <row r="2615" spans="1:3" x14ac:dyDescent="0.25">
      <c r="A2615">
        <f t="shared" si="81"/>
        <v>0</v>
      </c>
      <c r="B2615">
        <f t="shared" si="82"/>
        <v>0</v>
      </c>
      <c r="C2615" t="s">
        <v>2041</v>
      </c>
    </row>
    <row r="2616" spans="1:3" x14ac:dyDescent="0.25">
      <c r="A2616">
        <f t="shared" si="81"/>
        <v>0</v>
      </c>
      <c r="B2616">
        <f t="shared" si="82"/>
        <v>0</v>
      </c>
      <c r="C2616" t="s">
        <v>2297</v>
      </c>
    </row>
    <row r="2617" spans="1:3" x14ac:dyDescent="0.25">
      <c r="A2617">
        <f t="shared" si="81"/>
        <v>0</v>
      </c>
      <c r="B2617">
        <f t="shared" si="82"/>
        <v>0</v>
      </c>
      <c r="C2617" t="s">
        <v>1790</v>
      </c>
    </row>
    <row r="2618" spans="1:3" x14ac:dyDescent="0.25">
      <c r="A2618">
        <f t="shared" si="81"/>
        <v>0</v>
      </c>
      <c r="B2618">
        <f t="shared" si="82"/>
        <v>0</v>
      </c>
      <c r="C2618" t="s">
        <v>2704</v>
      </c>
    </row>
    <row r="2619" spans="1:3" x14ac:dyDescent="0.25">
      <c r="A2619">
        <f t="shared" si="81"/>
        <v>0</v>
      </c>
      <c r="B2619">
        <f t="shared" si="82"/>
        <v>0</v>
      </c>
      <c r="C2619" t="s">
        <v>2665</v>
      </c>
    </row>
    <row r="2620" spans="1:3" x14ac:dyDescent="0.25">
      <c r="A2620">
        <f t="shared" si="81"/>
        <v>0</v>
      </c>
      <c r="B2620">
        <f t="shared" si="82"/>
        <v>0</v>
      </c>
      <c r="C2620" t="s">
        <v>450</v>
      </c>
    </row>
    <row r="2621" spans="1:3" x14ac:dyDescent="0.25">
      <c r="A2621">
        <f t="shared" si="81"/>
        <v>0</v>
      </c>
      <c r="B2621">
        <f t="shared" si="82"/>
        <v>0</v>
      </c>
      <c r="C2621" t="s">
        <v>2100</v>
      </c>
    </row>
    <row r="2622" spans="1:3" x14ac:dyDescent="0.25">
      <c r="A2622">
        <f t="shared" si="81"/>
        <v>0</v>
      </c>
      <c r="B2622">
        <f t="shared" si="82"/>
        <v>0</v>
      </c>
      <c r="C2622" t="s">
        <v>758</v>
      </c>
    </row>
    <row r="2623" spans="1:3" x14ac:dyDescent="0.25">
      <c r="A2623">
        <f t="shared" si="81"/>
        <v>0</v>
      </c>
      <c r="B2623">
        <f t="shared" si="82"/>
        <v>0</v>
      </c>
      <c r="C2623" t="s">
        <v>192</v>
      </c>
    </row>
    <row r="2624" spans="1:3" x14ac:dyDescent="0.25">
      <c r="A2624">
        <f t="shared" si="81"/>
        <v>0</v>
      </c>
      <c r="B2624">
        <f t="shared" si="82"/>
        <v>0</v>
      </c>
      <c r="C2624" t="s">
        <v>1791</v>
      </c>
    </row>
    <row r="2625" spans="1:3" x14ac:dyDescent="0.25">
      <c r="A2625">
        <f t="shared" si="81"/>
        <v>0</v>
      </c>
      <c r="B2625">
        <f t="shared" si="82"/>
        <v>0</v>
      </c>
      <c r="C2625" t="s">
        <v>2666</v>
      </c>
    </row>
    <row r="2626" spans="1:3" x14ac:dyDescent="0.25">
      <c r="A2626">
        <f t="shared" si="81"/>
        <v>0</v>
      </c>
      <c r="B2626">
        <f t="shared" si="82"/>
        <v>0</v>
      </c>
      <c r="C2626" t="s">
        <v>843</v>
      </c>
    </row>
    <row r="2627" spans="1:3" x14ac:dyDescent="0.25">
      <c r="A2627">
        <f t="shared" si="81"/>
        <v>0</v>
      </c>
      <c r="B2627">
        <f t="shared" si="82"/>
        <v>0</v>
      </c>
      <c r="C2627" t="s">
        <v>530</v>
      </c>
    </row>
    <row r="2628" spans="1:3" x14ac:dyDescent="0.25">
      <c r="A2628">
        <f t="shared" ref="A2628:A2691" si="83">COUNTIF(F:F,C2628)</f>
        <v>0</v>
      </c>
      <c r="B2628">
        <f t="shared" si="82"/>
        <v>0</v>
      </c>
      <c r="C2628" t="s">
        <v>818</v>
      </c>
    </row>
    <row r="2629" spans="1:3" x14ac:dyDescent="0.25">
      <c r="A2629">
        <f t="shared" si="83"/>
        <v>0</v>
      </c>
      <c r="B2629">
        <f t="shared" si="82"/>
        <v>0</v>
      </c>
      <c r="C2629" t="s">
        <v>1792</v>
      </c>
    </row>
    <row r="2630" spans="1:3" x14ac:dyDescent="0.25">
      <c r="A2630">
        <f t="shared" si="83"/>
        <v>0</v>
      </c>
      <c r="B2630">
        <f t="shared" ref="B2630:B2693" si="84">COUNTIF(D:D,C2630)</f>
        <v>0</v>
      </c>
      <c r="C2630" t="s">
        <v>1613</v>
      </c>
    </row>
    <row r="2631" spans="1:3" x14ac:dyDescent="0.25">
      <c r="A2631">
        <f t="shared" si="83"/>
        <v>0</v>
      </c>
      <c r="B2631">
        <f t="shared" si="84"/>
        <v>0</v>
      </c>
      <c r="C2631" t="s">
        <v>2168</v>
      </c>
    </row>
    <row r="2632" spans="1:3" x14ac:dyDescent="0.25">
      <c r="A2632">
        <f t="shared" si="83"/>
        <v>0</v>
      </c>
      <c r="B2632">
        <f t="shared" si="84"/>
        <v>0</v>
      </c>
      <c r="C2632" t="s">
        <v>2463</v>
      </c>
    </row>
    <row r="2633" spans="1:3" x14ac:dyDescent="0.25">
      <c r="A2633">
        <f t="shared" si="83"/>
        <v>0</v>
      </c>
      <c r="B2633">
        <f t="shared" si="84"/>
        <v>0</v>
      </c>
      <c r="C2633" t="s">
        <v>2169</v>
      </c>
    </row>
    <row r="2634" spans="1:3" x14ac:dyDescent="0.25">
      <c r="A2634">
        <f t="shared" si="83"/>
        <v>0</v>
      </c>
      <c r="B2634">
        <f t="shared" si="84"/>
        <v>0</v>
      </c>
      <c r="C2634" t="s">
        <v>1282</v>
      </c>
    </row>
    <row r="2635" spans="1:3" x14ac:dyDescent="0.25">
      <c r="A2635">
        <f t="shared" si="83"/>
        <v>0</v>
      </c>
      <c r="B2635">
        <f t="shared" si="84"/>
        <v>0</v>
      </c>
      <c r="C2635" t="s">
        <v>1498</v>
      </c>
    </row>
    <row r="2636" spans="1:3" x14ac:dyDescent="0.25">
      <c r="A2636">
        <f t="shared" si="83"/>
        <v>0</v>
      </c>
      <c r="B2636">
        <f t="shared" si="84"/>
        <v>0</v>
      </c>
      <c r="C2636" t="s">
        <v>2464</v>
      </c>
    </row>
    <row r="2637" spans="1:3" x14ac:dyDescent="0.25">
      <c r="A2637">
        <f t="shared" si="83"/>
        <v>0</v>
      </c>
      <c r="B2637">
        <f t="shared" si="84"/>
        <v>0</v>
      </c>
      <c r="C2637" t="s">
        <v>2392</v>
      </c>
    </row>
    <row r="2638" spans="1:3" x14ac:dyDescent="0.25">
      <c r="A2638">
        <f t="shared" si="83"/>
        <v>0</v>
      </c>
      <c r="B2638">
        <f t="shared" si="84"/>
        <v>0</v>
      </c>
      <c r="C2638" t="s">
        <v>2392</v>
      </c>
    </row>
    <row r="2639" spans="1:3" x14ac:dyDescent="0.25">
      <c r="A2639">
        <f t="shared" si="83"/>
        <v>0</v>
      </c>
      <c r="B2639">
        <f t="shared" si="84"/>
        <v>0</v>
      </c>
      <c r="C2639" t="s">
        <v>1962</v>
      </c>
    </row>
    <row r="2640" spans="1:3" x14ac:dyDescent="0.25">
      <c r="A2640">
        <f t="shared" si="83"/>
        <v>0</v>
      </c>
      <c r="B2640">
        <f t="shared" si="84"/>
        <v>0</v>
      </c>
      <c r="C2640" t="s">
        <v>1963</v>
      </c>
    </row>
    <row r="2641" spans="1:3" x14ac:dyDescent="0.25">
      <c r="A2641">
        <f t="shared" si="83"/>
        <v>0</v>
      </c>
      <c r="B2641">
        <f t="shared" si="84"/>
        <v>0</v>
      </c>
      <c r="C2641" t="s">
        <v>1134</v>
      </c>
    </row>
    <row r="2642" spans="1:3" x14ac:dyDescent="0.25">
      <c r="A2642">
        <f t="shared" si="83"/>
        <v>0</v>
      </c>
      <c r="B2642">
        <f t="shared" si="84"/>
        <v>0</v>
      </c>
      <c r="C2642" t="s">
        <v>2134</v>
      </c>
    </row>
    <row r="2643" spans="1:3" x14ac:dyDescent="0.25">
      <c r="A2643">
        <f t="shared" si="83"/>
        <v>0</v>
      </c>
      <c r="B2643">
        <f t="shared" si="84"/>
        <v>0</v>
      </c>
      <c r="C2643" t="s">
        <v>2705</v>
      </c>
    </row>
    <row r="2644" spans="1:3" x14ac:dyDescent="0.25">
      <c r="A2644">
        <f t="shared" si="83"/>
        <v>0</v>
      </c>
      <c r="B2644">
        <f t="shared" si="84"/>
        <v>0</v>
      </c>
      <c r="C2644" t="s">
        <v>1749</v>
      </c>
    </row>
    <row r="2645" spans="1:3" x14ac:dyDescent="0.25">
      <c r="A2645">
        <f t="shared" si="83"/>
        <v>0</v>
      </c>
      <c r="B2645">
        <f t="shared" si="84"/>
        <v>0</v>
      </c>
      <c r="C2645" t="s">
        <v>1749</v>
      </c>
    </row>
    <row r="2646" spans="1:3" x14ac:dyDescent="0.25">
      <c r="A2646">
        <f t="shared" si="83"/>
        <v>0</v>
      </c>
      <c r="B2646">
        <f t="shared" si="84"/>
        <v>0</v>
      </c>
      <c r="C2646" t="s">
        <v>2298</v>
      </c>
    </row>
    <row r="2647" spans="1:3" x14ac:dyDescent="0.25">
      <c r="A2647">
        <f t="shared" si="83"/>
        <v>0</v>
      </c>
      <c r="B2647">
        <f t="shared" si="84"/>
        <v>0</v>
      </c>
      <c r="C2647" t="s">
        <v>418</v>
      </c>
    </row>
    <row r="2648" spans="1:3" x14ac:dyDescent="0.25">
      <c r="A2648">
        <f t="shared" si="83"/>
        <v>0</v>
      </c>
      <c r="B2648">
        <f t="shared" si="84"/>
        <v>0</v>
      </c>
      <c r="C2648" t="s">
        <v>2916</v>
      </c>
    </row>
    <row r="2649" spans="1:3" x14ac:dyDescent="0.25">
      <c r="A2649">
        <f t="shared" si="83"/>
        <v>0</v>
      </c>
      <c r="B2649">
        <f t="shared" si="84"/>
        <v>0</v>
      </c>
      <c r="C2649" t="s">
        <v>2170</v>
      </c>
    </row>
    <row r="2650" spans="1:3" x14ac:dyDescent="0.25">
      <c r="A2650">
        <f t="shared" si="83"/>
        <v>0</v>
      </c>
      <c r="B2650">
        <f t="shared" si="84"/>
        <v>0</v>
      </c>
      <c r="C2650" t="s">
        <v>2628</v>
      </c>
    </row>
    <row r="2651" spans="1:3" x14ac:dyDescent="0.25">
      <c r="A2651">
        <f t="shared" si="83"/>
        <v>0</v>
      </c>
      <c r="B2651">
        <f t="shared" si="84"/>
        <v>0</v>
      </c>
      <c r="C2651" t="s">
        <v>1964</v>
      </c>
    </row>
    <row r="2652" spans="1:3" x14ac:dyDescent="0.25">
      <c r="A2652">
        <f t="shared" si="83"/>
        <v>0</v>
      </c>
      <c r="B2652">
        <f t="shared" si="84"/>
        <v>0</v>
      </c>
      <c r="C2652" t="s">
        <v>499</v>
      </c>
    </row>
    <row r="2653" spans="1:3" x14ac:dyDescent="0.25">
      <c r="A2653">
        <f t="shared" si="83"/>
        <v>0</v>
      </c>
      <c r="B2653">
        <f t="shared" si="84"/>
        <v>0</v>
      </c>
      <c r="C2653" t="s">
        <v>438</v>
      </c>
    </row>
    <row r="2654" spans="1:3" x14ac:dyDescent="0.25">
      <c r="A2654">
        <f t="shared" si="83"/>
        <v>0</v>
      </c>
      <c r="B2654">
        <f t="shared" si="84"/>
        <v>0</v>
      </c>
      <c r="C2654" t="s">
        <v>1750</v>
      </c>
    </row>
    <row r="2655" spans="1:3" x14ac:dyDescent="0.25">
      <c r="A2655">
        <f t="shared" si="83"/>
        <v>0</v>
      </c>
      <c r="B2655">
        <f t="shared" si="84"/>
        <v>0</v>
      </c>
      <c r="C2655" t="s">
        <v>1793</v>
      </c>
    </row>
    <row r="2656" spans="1:3" x14ac:dyDescent="0.25">
      <c r="A2656">
        <f t="shared" si="83"/>
        <v>0</v>
      </c>
      <c r="B2656">
        <f t="shared" si="84"/>
        <v>0</v>
      </c>
      <c r="C2656" t="s">
        <v>2415</v>
      </c>
    </row>
    <row r="2657" spans="1:3" x14ac:dyDescent="0.25">
      <c r="A2657">
        <f t="shared" si="83"/>
        <v>0</v>
      </c>
      <c r="B2657">
        <f t="shared" si="84"/>
        <v>0</v>
      </c>
      <c r="C2657" t="s">
        <v>1532</v>
      </c>
    </row>
    <row r="2658" spans="1:3" x14ac:dyDescent="0.25">
      <c r="A2658">
        <f t="shared" si="83"/>
        <v>0</v>
      </c>
      <c r="B2658">
        <f t="shared" si="84"/>
        <v>0</v>
      </c>
      <c r="C2658" t="s">
        <v>1794</v>
      </c>
    </row>
    <row r="2659" spans="1:3" x14ac:dyDescent="0.25">
      <c r="A2659">
        <f t="shared" si="83"/>
        <v>0</v>
      </c>
      <c r="B2659">
        <f t="shared" si="84"/>
        <v>0</v>
      </c>
      <c r="C2659" t="s">
        <v>412</v>
      </c>
    </row>
    <row r="2660" spans="1:3" x14ac:dyDescent="0.25">
      <c r="A2660">
        <f t="shared" si="83"/>
        <v>0</v>
      </c>
      <c r="B2660">
        <f t="shared" si="84"/>
        <v>0</v>
      </c>
      <c r="C2660" t="s">
        <v>621</v>
      </c>
    </row>
    <row r="2661" spans="1:3" x14ac:dyDescent="0.25">
      <c r="A2661">
        <f t="shared" si="83"/>
        <v>0</v>
      </c>
      <c r="B2661">
        <f t="shared" si="84"/>
        <v>0</v>
      </c>
      <c r="C2661" t="s">
        <v>509</v>
      </c>
    </row>
    <row r="2662" spans="1:3" x14ac:dyDescent="0.25">
      <c r="A2662">
        <f t="shared" si="83"/>
        <v>0</v>
      </c>
      <c r="B2662">
        <f t="shared" si="84"/>
        <v>0</v>
      </c>
      <c r="C2662" t="s">
        <v>2299</v>
      </c>
    </row>
    <row r="2663" spans="1:3" x14ac:dyDescent="0.25">
      <c r="A2663">
        <f t="shared" si="83"/>
        <v>0</v>
      </c>
      <c r="B2663">
        <f t="shared" si="84"/>
        <v>0</v>
      </c>
      <c r="C2663" t="s">
        <v>1390</v>
      </c>
    </row>
    <row r="2664" spans="1:3" x14ac:dyDescent="0.25">
      <c r="A2664">
        <f t="shared" si="83"/>
        <v>0</v>
      </c>
      <c r="B2664">
        <f t="shared" si="84"/>
        <v>0</v>
      </c>
      <c r="C2664" t="s">
        <v>2416</v>
      </c>
    </row>
    <row r="2665" spans="1:3" x14ac:dyDescent="0.25">
      <c r="A2665">
        <f t="shared" si="83"/>
        <v>0</v>
      </c>
      <c r="B2665">
        <f t="shared" si="84"/>
        <v>0</v>
      </c>
      <c r="C2665" t="s">
        <v>2527</v>
      </c>
    </row>
    <row r="2666" spans="1:3" x14ac:dyDescent="0.25">
      <c r="A2666">
        <f t="shared" si="83"/>
        <v>0</v>
      </c>
      <c r="B2666">
        <f t="shared" si="84"/>
        <v>0</v>
      </c>
      <c r="C2666" t="s">
        <v>1028</v>
      </c>
    </row>
    <row r="2667" spans="1:3" x14ac:dyDescent="0.25">
      <c r="A2667">
        <f t="shared" si="83"/>
        <v>0</v>
      </c>
      <c r="B2667">
        <f t="shared" si="84"/>
        <v>0</v>
      </c>
      <c r="C2667" t="s">
        <v>2752</v>
      </c>
    </row>
    <row r="2668" spans="1:3" x14ac:dyDescent="0.25">
      <c r="A2668">
        <f t="shared" si="83"/>
        <v>0</v>
      </c>
      <c r="B2668">
        <f t="shared" si="84"/>
        <v>0</v>
      </c>
      <c r="C2668" t="s">
        <v>542</v>
      </c>
    </row>
    <row r="2669" spans="1:3" x14ac:dyDescent="0.25">
      <c r="A2669">
        <f t="shared" si="83"/>
        <v>0</v>
      </c>
      <c r="B2669">
        <f t="shared" si="84"/>
        <v>0</v>
      </c>
      <c r="C2669" t="s">
        <v>3182</v>
      </c>
    </row>
    <row r="2670" spans="1:3" x14ac:dyDescent="0.25">
      <c r="A2670">
        <f t="shared" si="83"/>
        <v>0</v>
      </c>
      <c r="B2670">
        <f t="shared" si="84"/>
        <v>0</v>
      </c>
      <c r="C2670" t="s">
        <v>2300</v>
      </c>
    </row>
    <row r="2671" spans="1:3" x14ac:dyDescent="0.25">
      <c r="A2671">
        <f t="shared" si="83"/>
        <v>0</v>
      </c>
      <c r="B2671">
        <f t="shared" si="84"/>
        <v>0</v>
      </c>
      <c r="C2671" t="s">
        <v>2753</v>
      </c>
    </row>
    <row r="2672" spans="1:3" x14ac:dyDescent="0.25">
      <c r="A2672">
        <f t="shared" si="83"/>
        <v>0</v>
      </c>
      <c r="B2672">
        <f t="shared" si="84"/>
        <v>0</v>
      </c>
      <c r="C2672" t="s">
        <v>2393</v>
      </c>
    </row>
    <row r="2673" spans="1:3" x14ac:dyDescent="0.25">
      <c r="A2673">
        <f t="shared" si="83"/>
        <v>0</v>
      </c>
      <c r="B2673">
        <f t="shared" si="84"/>
        <v>1</v>
      </c>
      <c r="C2673" t="s">
        <v>113</v>
      </c>
    </row>
    <row r="2674" spans="1:3" x14ac:dyDescent="0.25">
      <c r="A2674">
        <f t="shared" si="83"/>
        <v>0</v>
      </c>
      <c r="B2674">
        <f t="shared" si="84"/>
        <v>0</v>
      </c>
      <c r="C2674" t="s">
        <v>1427</v>
      </c>
    </row>
    <row r="2675" spans="1:3" x14ac:dyDescent="0.25">
      <c r="A2675">
        <f t="shared" si="83"/>
        <v>0</v>
      </c>
      <c r="B2675">
        <f t="shared" si="84"/>
        <v>0</v>
      </c>
      <c r="C2675" t="s">
        <v>2042</v>
      </c>
    </row>
    <row r="2676" spans="1:3" x14ac:dyDescent="0.25">
      <c r="A2676">
        <f t="shared" si="83"/>
        <v>0</v>
      </c>
      <c r="B2676">
        <f t="shared" si="84"/>
        <v>0</v>
      </c>
      <c r="C2676" t="s">
        <v>2849</v>
      </c>
    </row>
    <row r="2677" spans="1:3" x14ac:dyDescent="0.25">
      <c r="A2677">
        <f t="shared" si="83"/>
        <v>0</v>
      </c>
      <c r="B2677">
        <f t="shared" si="84"/>
        <v>0</v>
      </c>
      <c r="C2677" t="s">
        <v>1870</v>
      </c>
    </row>
    <row r="2678" spans="1:3" x14ac:dyDescent="0.25">
      <c r="A2678">
        <f t="shared" si="83"/>
        <v>0</v>
      </c>
      <c r="B2678">
        <f t="shared" si="84"/>
        <v>0</v>
      </c>
      <c r="C2678" t="s">
        <v>2566</v>
      </c>
    </row>
    <row r="2679" spans="1:3" x14ac:dyDescent="0.25">
      <c r="A2679">
        <f t="shared" si="83"/>
        <v>0</v>
      </c>
      <c r="B2679">
        <f t="shared" si="84"/>
        <v>0</v>
      </c>
      <c r="C2679" t="s">
        <v>2171</v>
      </c>
    </row>
    <row r="2680" spans="1:3" x14ac:dyDescent="0.25">
      <c r="A2680">
        <f t="shared" si="83"/>
        <v>0</v>
      </c>
      <c r="B2680">
        <f t="shared" si="84"/>
        <v>0</v>
      </c>
      <c r="C2680" t="s">
        <v>1751</v>
      </c>
    </row>
    <row r="2681" spans="1:3" x14ac:dyDescent="0.25">
      <c r="A2681">
        <f t="shared" si="83"/>
        <v>0</v>
      </c>
      <c r="B2681">
        <f t="shared" si="84"/>
        <v>0</v>
      </c>
      <c r="C2681" t="s">
        <v>1752</v>
      </c>
    </row>
    <row r="2682" spans="1:3" x14ac:dyDescent="0.25">
      <c r="A2682">
        <f t="shared" si="83"/>
        <v>0</v>
      </c>
      <c r="B2682">
        <f t="shared" si="84"/>
        <v>0</v>
      </c>
      <c r="C2682" t="s">
        <v>1871</v>
      </c>
    </row>
    <row r="2683" spans="1:3" x14ac:dyDescent="0.25">
      <c r="A2683">
        <f t="shared" si="83"/>
        <v>0</v>
      </c>
      <c r="B2683">
        <f t="shared" si="84"/>
        <v>0</v>
      </c>
      <c r="C2683" t="s">
        <v>2346</v>
      </c>
    </row>
    <row r="2684" spans="1:3" x14ac:dyDescent="0.25">
      <c r="A2684">
        <f t="shared" si="83"/>
        <v>0</v>
      </c>
      <c r="B2684">
        <f t="shared" si="84"/>
        <v>0</v>
      </c>
      <c r="C2684" t="s">
        <v>1135</v>
      </c>
    </row>
    <row r="2685" spans="1:3" x14ac:dyDescent="0.25">
      <c r="A2685">
        <f t="shared" si="83"/>
        <v>0</v>
      </c>
      <c r="B2685">
        <f t="shared" si="84"/>
        <v>0</v>
      </c>
      <c r="C2685" t="s">
        <v>1533</v>
      </c>
    </row>
    <row r="2686" spans="1:3" x14ac:dyDescent="0.25">
      <c r="A2686">
        <f t="shared" si="83"/>
        <v>0</v>
      </c>
      <c r="B2686">
        <f t="shared" si="84"/>
        <v>0</v>
      </c>
      <c r="C2686" t="s">
        <v>2591</v>
      </c>
    </row>
    <row r="2687" spans="1:3" x14ac:dyDescent="0.25">
      <c r="A2687">
        <f t="shared" si="83"/>
        <v>0</v>
      </c>
      <c r="B2687">
        <f t="shared" si="84"/>
        <v>0</v>
      </c>
      <c r="C2687" t="s">
        <v>1753</v>
      </c>
    </row>
    <row r="2688" spans="1:3" x14ac:dyDescent="0.25">
      <c r="A2688">
        <f t="shared" si="83"/>
        <v>0</v>
      </c>
      <c r="B2688">
        <f t="shared" si="84"/>
        <v>0</v>
      </c>
      <c r="C2688" t="s">
        <v>1753</v>
      </c>
    </row>
    <row r="2689" spans="1:3" x14ac:dyDescent="0.25">
      <c r="A2689">
        <f t="shared" si="83"/>
        <v>0</v>
      </c>
      <c r="B2689">
        <f t="shared" si="84"/>
        <v>0</v>
      </c>
      <c r="C2689" t="s">
        <v>1753</v>
      </c>
    </row>
    <row r="2690" spans="1:3" x14ac:dyDescent="0.25">
      <c r="A2690">
        <f t="shared" si="83"/>
        <v>0</v>
      </c>
      <c r="B2690">
        <f t="shared" si="84"/>
        <v>0</v>
      </c>
      <c r="C2690" t="s">
        <v>1678</v>
      </c>
    </row>
    <row r="2691" spans="1:3" x14ac:dyDescent="0.25">
      <c r="A2691">
        <f t="shared" si="83"/>
        <v>0</v>
      </c>
      <c r="B2691">
        <f t="shared" si="84"/>
        <v>0</v>
      </c>
      <c r="C2691" t="s">
        <v>1499</v>
      </c>
    </row>
    <row r="2692" spans="1:3" x14ac:dyDescent="0.25">
      <c r="A2692">
        <f t="shared" ref="A2692:A2755" si="85">COUNTIF(F:F,C2692)</f>
        <v>0</v>
      </c>
      <c r="B2692">
        <f t="shared" si="84"/>
        <v>0</v>
      </c>
      <c r="C2692" t="s">
        <v>1965</v>
      </c>
    </row>
    <row r="2693" spans="1:3" x14ac:dyDescent="0.25">
      <c r="A2693">
        <f t="shared" si="85"/>
        <v>0</v>
      </c>
      <c r="B2693">
        <f t="shared" si="84"/>
        <v>0</v>
      </c>
      <c r="C2693" t="s">
        <v>1872</v>
      </c>
    </row>
    <row r="2694" spans="1:3" x14ac:dyDescent="0.25">
      <c r="A2694">
        <f t="shared" si="85"/>
        <v>0</v>
      </c>
      <c r="B2694">
        <f t="shared" ref="B2694:B2757" si="86">COUNTIF(D:D,C2694)</f>
        <v>0</v>
      </c>
      <c r="C2694" t="s">
        <v>2043</v>
      </c>
    </row>
    <row r="2695" spans="1:3" x14ac:dyDescent="0.25">
      <c r="A2695">
        <f t="shared" si="85"/>
        <v>0</v>
      </c>
      <c r="B2695">
        <f t="shared" si="86"/>
        <v>0</v>
      </c>
      <c r="C2695" t="s">
        <v>845</v>
      </c>
    </row>
    <row r="2696" spans="1:3" x14ac:dyDescent="0.25">
      <c r="A2696">
        <f t="shared" si="85"/>
        <v>0</v>
      </c>
      <c r="B2696">
        <f t="shared" si="86"/>
        <v>0</v>
      </c>
      <c r="C2696" t="s">
        <v>845</v>
      </c>
    </row>
    <row r="2697" spans="1:3" x14ac:dyDescent="0.25">
      <c r="A2697">
        <f t="shared" si="85"/>
        <v>0</v>
      </c>
      <c r="B2697">
        <f t="shared" si="86"/>
        <v>0</v>
      </c>
      <c r="C2697" t="s">
        <v>1795</v>
      </c>
    </row>
    <row r="2698" spans="1:3" x14ac:dyDescent="0.25">
      <c r="A2698">
        <f t="shared" si="85"/>
        <v>0</v>
      </c>
      <c r="B2698">
        <f t="shared" si="86"/>
        <v>0</v>
      </c>
      <c r="C2698" t="s">
        <v>2450</v>
      </c>
    </row>
    <row r="2699" spans="1:3" x14ac:dyDescent="0.25">
      <c r="A2699">
        <f t="shared" si="85"/>
        <v>0</v>
      </c>
      <c r="B2699">
        <f t="shared" si="86"/>
        <v>0</v>
      </c>
      <c r="C2699" t="s">
        <v>2172</v>
      </c>
    </row>
    <row r="2700" spans="1:3" x14ac:dyDescent="0.25">
      <c r="A2700">
        <f t="shared" si="85"/>
        <v>0</v>
      </c>
      <c r="B2700">
        <f t="shared" si="86"/>
        <v>0</v>
      </c>
      <c r="C2700" t="s">
        <v>2850</v>
      </c>
    </row>
    <row r="2701" spans="1:3" x14ac:dyDescent="0.25">
      <c r="A2701">
        <f t="shared" si="85"/>
        <v>0</v>
      </c>
      <c r="B2701">
        <f t="shared" si="86"/>
        <v>0</v>
      </c>
      <c r="C2701" t="s">
        <v>550</v>
      </c>
    </row>
    <row r="2702" spans="1:3" x14ac:dyDescent="0.25">
      <c r="A2702">
        <f t="shared" si="85"/>
        <v>0</v>
      </c>
      <c r="B2702">
        <f t="shared" si="86"/>
        <v>0</v>
      </c>
      <c r="C2702" t="s">
        <v>2451</v>
      </c>
    </row>
    <row r="2703" spans="1:3" x14ac:dyDescent="0.25">
      <c r="A2703">
        <f t="shared" si="85"/>
        <v>0</v>
      </c>
      <c r="B2703">
        <f t="shared" si="86"/>
        <v>0</v>
      </c>
      <c r="C2703" t="s">
        <v>1966</v>
      </c>
    </row>
    <row r="2704" spans="1:3" x14ac:dyDescent="0.25">
      <c r="A2704">
        <f t="shared" si="85"/>
        <v>0</v>
      </c>
      <c r="B2704">
        <f t="shared" si="86"/>
        <v>0</v>
      </c>
      <c r="C2704" t="s">
        <v>2974</v>
      </c>
    </row>
    <row r="2705" spans="1:3" x14ac:dyDescent="0.25">
      <c r="A2705">
        <f t="shared" si="85"/>
        <v>0</v>
      </c>
      <c r="B2705">
        <f t="shared" si="86"/>
        <v>0</v>
      </c>
      <c r="C2705" t="s">
        <v>1967</v>
      </c>
    </row>
    <row r="2706" spans="1:3" x14ac:dyDescent="0.25">
      <c r="A2706">
        <f t="shared" si="85"/>
        <v>0</v>
      </c>
      <c r="B2706">
        <f t="shared" si="86"/>
        <v>0</v>
      </c>
      <c r="C2706" t="s">
        <v>1759</v>
      </c>
    </row>
    <row r="2707" spans="1:3" x14ac:dyDescent="0.25">
      <c r="A2707">
        <f t="shared" si="85"/>
        <v>0</v>
      </c>
      <c r="B2707">
        <f t="shared" si="86"/>
        <v>0</v>
      </c>
      <c r="C2707" t="s">
        <v>2754</v>
      </c>
    </row>
    <row r="2708" spans="1:3" x14ac:dyDescent="0.25">
      <c r="A2708">
        <f t="shared" si="85"/>
        <v>0</v>
      </c>
      <c r="B2708">
        <f t="shared" si="86"/>
        <v>0</v>
      </c>
      <c r="C2708" t="s">
        <v>560</v>
      </c>
    </row>
    <row r="2709" spans="1:3" x14ac:dyDescent="0.25">
      <c r="A2709">
        <f t="shared" si="85"/>
        <v>0</v>
      </c>
      <c r="B2709">
        <f t="shared" si="86"/>
        <v>0</v>
      </c>
      <c r="C2709" t="s">
        <v>2851</v>
      </c>
    </row>
    <row r="2710" spans="1:3" x14ac:dyDescent="0.25">
      <c r="A2710">
        <f t="shared" si="85"/>
        <v>0</v>
      </c>
      <c r="B2710">
        <f t="shared" si="86"/>
        <v>0</v>
      </c>
      <c r="C2710" t="s">
        <v>3153</v>
      </c>
    </row>
    <row r="2711" spans="1:3" x14ac:dyDescent="0.25">
      <c r="A2711">
        <f t="shared" si="85"/>
        <v>0</v>
      </c>
      <c r="B2711">
        <f t="shared" si="86"/>
        <v>0</v>
      </c>
      <c r="C2711" t="s">
        <v>2975</v>
      </c>
    </row>
    <row r="2712" spans="1:3" x14ac:dyDescent="0.25">
      <c r="A2712">
        <f t="shared" si="85"/>
        <v>0</v>
      </c>
      <c r="B2712">
        <f t="shared" si="86"/>
        <v>0</v>
      </c>
      <c r="C2712" t="s">
        <v>2852</v>
      </c>
    </row>
    <row r="2713" spans="1:3" x14ac:dyDescent="0.25">
      <c r="A2713">
        <f t="shared" si="85"/>
        <v>0</v>
      </c>
      <c r="B2713">
        <f t="shared" si="86"/>
        <v>0</v>
      </c>
      <c r="C2713" t="s">
        <v>1283</v>
      </c>
    </row>
    <row r="2714" spans="1:3" x14ac:dyDescent="0.25">
      <c r="A2714">
        <f t="shared" si="85"/>
        <v>0</v>
      </c>
      <c r="B2714">
        <f t="shared" si="86"/>
        <v>0</v>
      </c>
      <c r="C2714" t="s">
        <v>2917</v>
      </c>
    </row>
    <row r="2715" spans="1:3" x14ac:dyDescent="0.25">
      <c r="A2715">
        <f t="shared" si="85"/>
        <v>0</v>
      </c>
      <c r="B2715">
        <f t="shared" si="86"/>
        <v>0</v>
      </c>
      <c r="C2715" t="s">
        <v>538</v>
      </c>
    </row>
    <row r="2716" spans="1:3" x14ac:dyDescent="0.25">
      <c r="A2716">
        <f t="shared" si="85"/>
        <v>0</v>
      </c>
      <c r="B2716">
        <f t="shared" si="86"/>
        <v>0</v>
      </c>
      <c r="C2716" t="s">
        <v>2528</v>
      </c>
    </row>
    <row r="2717" spans="1:3" x14ac:dyDescent="0.25">
      <c r="A2717">
        <f t="shared" si="85"/>
        <v>0</v>
      </c>
      <c r="B2717">
        <f t="shared" si="86"/>
        <v>0</v>
      </c>
      <c r="C2717" t="s">
        <v>920</v>
      </c>
    </row>
    <row r="2718" spans="1:3" x14ac:dyDescent="0.25">
      <c r="A2718">
        <f t="shared" si="85"/>
        <v>0</v>
      </c>
      <c r="B2718">
        <f t="shared" si="86"/>
        <v>0</v>
      </c>
      <c r="C2718" t="s">
        <v>3183</v>
      </c>
    </row>
    <row r="2719" spans="1:3" x14ac:dyDescent="0.25">
      <c r="A2719">
        <f t="shared" si="85"/>
        <v>0</v>
      </c>
      <c r="B2719">
        <f t="shared" si="86"/>
        <v>0</v>
      </c>
      <c r="C2719" t="s">
        <v>1284</v>
      </c>
    </row>
    <row r="2720" spans="1:3" x14ac:dyDescent="0.25">
      <c r="A2720">
        <f t="shared" si="85"/>
        <v>0</v>
      </c>
      <c r="B2720">
        <f t="shared" si="86"/>
        <v>0</v>
      </c>
      <c r="C2720" t="s">
        <v>2347</v>
      </c>
    </row>
    <row r="2721" spans="1:3" x14ac:dyDescent="0.25">
      <c r="A2721">
        <f t="shared" si="85"/>
        <v>0</v>
      </c>
      <c r="B2721">
        <f t="shared" si="86"/>
        <v>0</v>
      </c>
      <c r="C2721" t="s">
        <v>1534</v>
      </c>
    </row>
    <row r="2722" spans="1:3" x14ac:dyDescent="0.25">
      <c r="A2722">
        <f t="shared" si="85"/>
        <v>0</v>
      </c>
      <c r="B2722">
        <f t="shared" si="86"/>
        <v>0</v>
      </c>
      <c r="C2722" t="s">
        <v>1614</v>
      </c>
    </row>
    <row r="2723" spans="1:3" x14ac:dyDescent="0.25">
      <c r="A2723">
        <f t="shared" si="85"/>
        <v>0</v>
      </c>
      <c r="B2723">
        <f t="shared" si="86"/>
        <v>0</v>
      </c>
      <c r="C2723" t="s">
        <v>2301</v>
      </c>
    </row>
    <row r="2724" spans="1:3" x14ac:dyDescent="0.25">
      <c r="A2724">
        <f t="shared" si="85"/>
        <v>0</v>
      </c>
      <c r="B2724">
        <f t="shared" si="86"/>
        <v>0</v>
      </c>
      <c r="C2724" t="s">
        <v>921</v>
      </c>
    </row>
    <row r="2725" spans="1:3" x14ac:dyDescent="0.25">
      <c r="A2725">
        <f t="shared" si="85"/>
        <v>0</v>
      </c>
      <c r="B2725">
        <f t="shared" si="86"/>
        <v>0</v>
      </c>
      <c r="C2725" t="s">
        <v>921</v>
      </c>
    </row>
    <row r="2726" spans="1:3" x14ac:dyDescent="0.25">
      <c r="A2726">
        <f t="shared" si="85"/>
        <v>0</v>
      </c>
      <c r="B2726">
        <f t="shared" si="86"/>
        <v>0</v>
      </c>
      <c r="C2726" t="s">
        <v>2101</v>
      </c>
    </row>
    <row r="2727" spans="1:3" x14ac:dyDescent="0.25">
      <c r="A2727">
        <f t="shared" si="85"/>
        <v>0</v>
      </c>
      <c r="B2727">
        <f t="shared" si="86"/>
        <v>0</v>
      </c>
      <c r="C2727" t="s">
        <v>2567</v>
      </c>
    </row>
    <row r="2728" spans="1:3" x14ac:dyDescent="0.25">
      <c r="A2728">
        <f t="shared" si="85"/>
        <v>0</v>
      </c>
      <c r="B2728">
        <f t="shared" si="86"/>
        <v>0</v>
      </c>
      <c r="C2728" t="s">
        <v>1342</v>
      </c>
    </row>
    <row r="2729" spans="1:3" x14ac:dyDescent="0.25">
      <c r="A2729">
        <f t="shared" si="85"/>
        <v>0</v>
      </c>
      <c r="B2729">
        <f t="shared" si="86"/>
        <v>0</v>
      </c>
      <c r="C2729" t="s">
        <v>2853</v>
      </c>
    </row>
    <row r="2730" spans="1:3" x14ac:dyDescent="0.25">
      <c r="A2730">
        <f t="shared" si="85"/>
        <v>0</v>
      </c>
      <c r="B2730">
        <f t="shared" si="86"/>
        <v>0</v>
      </c>
      <c r="C2730" t="s">
        <v>2102</v>
      </c>
    </row>
    <row r="2731" spans="1:3" x14ac:dyDescent="0.25">
      <c r="A2731">
        <f t="shared" si="85"/>
        <v>0</v>
      </c>
      <c r="B2731">
        <f t="shared" si="86"/>
        <v>0</v>
      </c>
      <c r="C2731" t="s">
        <v>788</v>
      </c>
    </row>
    <row r="2732" spans="1:3" x14ac:dyDescent="0.25">
      <c r="A2732">
        <f t="shared" si="85"/>
        <v>0</v>
      </c>
      <c r="B2732">
        <f t="shared" si="86"/>
        <v>0</v>
      </c>
      <c r="C2732" t="s">
        <v>788</v>
      </c>
    </row>
    <row r="2733" spans="1:3" x14ac:dyDescent="0.25">
      <c r="A2733">
        <f t="shared" si="85"/>
        <v>0</v>
      </c>
      <c r="B2733">
        <f t="shared" si="86"/>
        <v>0</v>
      </c>
      <c r="C2733" t="s">
        <v>2103</v>
      </c>
    </row>
    <row r="2734" spans="1:3" x14ac:dyDescent="0.25">
      <c r="A2734">
        <f t="shared" si="85"/>
        <v>0</v>
      </c>
      <c r="B2734">
        <f t="shared" si="86"/>
        <v>0</v>
      </c>
      <c r="C2734" t="s">
        <v>2592</v>
      </c>
    </row>
    <row r="2735" spans="1:3" x14ac:dyDescent="0.25">
      <c r="A2735">
        <f t="shared" si="85"/>
        <v>0</v>
      </c>
      <c r="B2735">
        <f t="shared" si="86"/>
        <v>0</v>
      </c>
      <c r="C2735" t="s">
        <v>2348</v>
      </c>
    </row>
    <row r="2736" spans="1:3" x14ac:dyDescent="0.25">
      <c r="A2736">
        <f t="shared" si="85"/>
        <v>0</v>
      </c>
      <c r="B2736">
        <f t="shared" si="86"/>
        <v>0</v>
      </c>
      <c r="C2736" t="s">
        <v>2044</v>
      </c>
    </row>
    <row r="2737" spans="1:3" x14ac:dyDescent="0.25">
      <c r="A2737">
        <f t="shared" si="85"/>
        <v>0</v>
      </c>
      <c r="B2737">
        <f t="shared" si="86"/>
        <v>0</v>
      </c>
      <c r="C2737" t="s">
        <v>1500</v>
      </c>
    </row>
    <row r="2738" spans="1:3" x14ac:dyDescent="0.25">
      <c r="A2738">
        <f t="shared" si="85"/>
        <v>0</v>
      </c>
      <c r="B2738">
        <f t="shared" si="86"/>
        <v>0</v>
      </c>
      <c r="C2738" t="s">
        <v>1500</v>
      </c>
    </row>
    <row r="2739" spans="1:3" x14ac:dyDescent="0.25">
      <c r="A2739">
        <f t="shared" si="85"/>
        <v>0</v>
      </c>
      <c r="B2739">
        <f t="shared" si="86"/>
        <v>0</v>
      </c>
      <c r="C2739" t="s">
        <v>2755</v>
      </c>
    </row>
    <row r="2740" spans="1:3" x14ac:dyDescent="0.25">
      <c r="A2740">
        <f t="shared" si="85"/>
        <v>0</v>
      </c>
      <c r="B2740">
        <f t="shared" si="86"/>
        <v>0</v>
      </c>
      <c r="C2740" t="s">
        <v>2854</v>
      </c>
    </row>
    <row r="2741" spans="1:3" x14ac:dyDescent="0.25">
      <c r="A2741">
        <f t="shared" si="85"/>
        <v>0</v>
      </c>
      <c r="B2741">
        <f t="shared" si="86"/>
        <v>0</v>
      </c>
      <c r="C2741" t="s">
        <v>1968</v>
      </c>
    </row>
    <row r="2742" spans="1:3" x14ac:dyDescent="0.25">
      <c r="A2742">
        <f t="shared" si="85"/>
        <v>0</v>
      </c>
      <c r="B2742">
        <f t="shared" si="86"/>
        <v>0</v>
      </c>
      <c r="C2742" t="s">
        <v>1760</v>
      </c>
    </row>
    <row r="2743" spans="1:3" x14ac:dyDescent="0.25">
      <c r="A2743">
        <f t="shared" si="85"/>
        <v>0</v>
      </c>
      <c r="B2743">
        <f t="shared" si="86"/>
        <v>0</v>
      </c>
      <c r="C2743" t="s">
        <v>3154</v>
      </c>
    </row>
    <row r="2744" spans="1:3" x14ac:dyDescent="0.25">
      <c r="A2744">
        <f t="shared" si="85"/>
        <v>0</v>
      </c>
      <c r="B2744">
        <f t="shared" si="86"/>
        <v>0</v>
      </c>
      <c r="C2744" t="s">
        <v>3184</v>
      </c>
    </row>
    <row r="2745" spans="1:3" x14ac:dyDescent="0.25">
      <c r="A2745">
        <f t="shared" si="85"/>
        <v>0</v>
      </c>
      <c r="B2745">
        <f t="shared" si="86"/>
        <v>0</v>
      </c>
      <c r="C2745" t="s">
        <v>2106</v>
      </c>
    </row>
    <row r="2746" spans="1:3" x14ac:dyDescent="0.25">
      <c r="A2746">
        <f t="shared" si="85"/>
        <v>0</v>
      </c>
      <c r="B2746">
        <f t="shared" si="86"/>
        <v>0</v>
      </c>
      <c r="C2746" t="s">
        <v>1059</v>
      </c>
    </row>
    <row r="2747" spans="1:3" x14ac:dyDescent="0.25">
      <c r="A2747">
        <f t="shared" si="85"/>
        <v>0</v>
      </c>
      <c r="B2747">
        <f t="shared" si="86"/>
        <v>0</v>
      </c>
      <c r="C2747" t="s">
        <v>1059</v>
      </c>
    </row>
    <row r="2748" spans="1:3" x14ac:dyDescent="0.25">
      <c r="A2748">
        <f t="shared" si="85"/>
        <v>0</v>
      </c>
      <c r="B2748">
        <f t="shared" si="86"/>
        <v>0</v>
      </c>
      <c r="C2748" t="s">
        <v>2045</v>
      </c>
    </row>
    <row r="2749" spans="1:3" x14ac:dyDescent="0.25">
      <c r="A2749">
        <f t="shared" si="85"/>
        <v>0</v>
      </c>
      <c r="B2749">
        <f t="shared" si="86"/>
        <v>0</v>
      </c>
      <c r="C2749" t="s">
        <v>3185</v>
      </c>
    </row>
    <row r="2750" spans="1:3" x14ac:dyDescent="0.25">
      <c r="A2750">
        <f t="shared" si="85"/>
        <v>0</v>
      </c>
      <c r="B2750">
        <f t="shared" si="86"/>
        <v>0</v>
      </c>
      <c r="C2750" t="s">
        <v>1873</v>
      </c>
    </row>
    <row r="2751" spans="1:3" x14ac:dyDescent="0.25">
      <c r="A2751">
        <f t="shared" si="85"/>
        <v>0</v>
      </c>
      <c r="B2751">
        <f t="shared" si="86"/>
        <v>0</v>
      </c>
      <c r="C2751" t="s">
        <v>1761</v>
      </c>
    </row>
    <row r="2752" spans="1:3" x14ac:dyDescent="0.25">
      <c r="A2752">
        <f t="shared" si="85"/>
        <v>0</v>
      </c>
      <c r="B2752">
        <f t="shared" si="86"/>
        <v>0</v>
      </c>
      <c r="C2752" t="s">
        <v>1761</v>
      </c>
    </row>
    <row r="2753" spans="1:3" x14ac:dyDescent="0.25">
      <c r="A2753">
        <f t="shared" si="85"/>
        <v>0</v>
      </c>
      <c r="B2753">
        <f t="shared" si="86"/>
        <v>0</v>
      </c>
      <c r="C2753" t="s">
        <v>1615</v>
      </c>
    </row>
    <row r="2754" spans="1:3" x14ac:dyDescent="0.25">
      <c r="A2754">
        <f t="shared" si="85"/>
        <v>0</v>
      </c>
      <c r="B2754">
        <f t="shared" si="86"/>
        <v>0</v>
      </c>
      <c r="C2754" t="s">
        <v>543</v>
      </c>
    </row>
    <row r="2755" spans="1:3" x14ac:dyDescent="0.25">
      <c r="A2755">
        <f t="shared" si="85"/>
        <v>0</v>
      </c>
      <c r="B2755">
        <f t="shared" si="86"/>
        <v>0</v>
      </c>
      <c r="C2755" t="s">
        <v>987</v>
      </c>
    </row>
    <row r="2756" spans="1:3" x14ac:dyDescent="0.25">
      <c r="A2756">
        <f t="shared" ref="A2756:A2771" si="87">COUNTIF(F:F,C2756)</f>
        <v>0</v>
      </c>
      <c r="B2756">
        <f t="shared" si="86"/>
        <v>0</v>
      </c>
      <c r="C2756" t="s">
        <v>987</v>
      </c>
    </row>
    <row r="2757" spans="1:3" x14ac:dyDescent="0.25">
      <c r="A2757">
        <f t="shared" si="87"/>
        <v>0</v>
      </c>
      <c r="B2757">
        <f t="shared" si="86"/>
        <v>0</v>
      </c>
      <c r="C2757" t="s">
        <v>1826</v>
      </c>
    </row>
    <row r="2758" spans="1:3" x14ac:dyDescent="0.25">
      <c r="A2758">
        <f t="shared" si="87"/>
        <v>0</v>
      </c>
      <c r="B2758">
        <f t="shared" ref="B2758:B2771" si="88">COUNTIF(D:D,C2758)</f>
        <v>0</v>
      </c>
      <c r="C2758" t="s">
        <v>2756</v>
      </c>
    </row>
    <row r="2759" spans="1:3" x14ac:dyDescent="0.25">
      <c r="A2759">
        <f t="shared" si="87"/>
        <v>0</v>
      </c>
      <c r="B2759">
        <f t="shared" si="88"/>
        <v>0</v>
      </c>
      <c r="C2759" t="s">
        <v>2757</v>
      </c>
    </row>
    <row r="2760" spans="1:3" x14ac:dyDescent="0.25">
      <c r="A2760">
        <f t="shared" si="87"/>
        <v>0</v>
      </c>
      <c r="B2760">
        <f t="shared" si="88"/>
        <v>0</v>
      </c>
      <c r="C2760" t="s">
        <v>1616</v>
      </c>
    </row>
    <row r="2761" spans="1:3" x14ac:dyDescent="0.25">
      <c r="A2761">
        <f t="shared" si="87"/>
        <v>0</v>
      </c>
      <c r="B2761">
        <f t="shared" si="88"/>
        <v>0</v>
      </c>
      <c r="C2761" t="s">
        <v>1875</v>
      </c>
    </row>
    <row r="2762" spans="1:3" x14ac:dyDescent="0.25">
      <c r="A2762">
        <f t="shared" si="87"/>
        <v>0</v>
      </c>
      <c r="B2762">
        <f t="shared" si="88"/>
        <v>0</v>
      </c>
      <c r="C2762" t="s">
        <v>2629</v>
      </c>
    </row>
    <row r="2763" spans="1:3" x14ac:dyDescent="0.25">
      <c r="A2763">
        <f t="shared" si="87"/>
        <v>0</v>
      </c>
      <c r="B2763">
        <f t="shared" si="88"/>
        <v>0</v>
      </c>
      <c r="C2763" t="s">
        <v>1796</v>
      </c>
    </row>
    <row r="2764" spans="1:3" x14ac:dyDescent="0.25">
      <c r="A2764">
        <f t="shared" si="87"/>
        <v>0</v>
      </c>
      <c r="B2764">
        <f t="shared" si="88"/>
        <v>0</v>
      </c>
      <c r="C2764" t="s">
        <v>1343</v>
      </c>
    </row>
    <row r="2765" spans="1:3" x14ac:dyDescent="0.25">
      <c r="A2765">
        <f t="shared" si="87"/>
        <v>0</v>
      </c>
      <c r="B2765">
        <f t="shared" si="88"/>
        <v>0</v>
      </c>
      <c r="C2765" t="s">
        <v>2046</v>
      </c>
    </row>
    <row r="2766" spans="1:3" x14ac:dyDescent="0.25">
      <c r="A2766">
        <f t="shared" si="87"/>
        <v>0</v>
      </c>
      <c r="B2766">
        <f t="shared" si="88"/>
        <v>0</v>
      </c>
      <c r="C2766" t="s">
        <v>2706</v>
      </c>
    </row>
    <row r="2767" spans="1:3" x14ac:dyDescent="0.25">
      <c r="A2767">
        <f t="shared" si="87"/>
        <v>0</v>
      </c>
      <c r="B2767">
        <f t="shared" si="88"/>
        <v>0</v>
      </c>
      <c r="C2767" t="s">
        <v>2452</v>
      </c>
    </row>
    <row r="2768" spans="1:3" x14ac:dyDescent="0.25">
      <c r="A2768">
        <f t="shared" si="87"/>
        <v>0</v>
      </c>
      <c r="B2768">
        <f t="shared" si="88"/>
        <v>0</v>
      </c>
      <c r="C2768" t="s">
        <v>421</v>
      </c>
    </row>
    <row r="2769" spans="1:3" x14ac:dyDescent="0.25">
      <c r="A2769">
        <f t="shared" si="87"/>
        <v>0</v>
      </c>
      <c r="B2769">
        <f t="shared" si="88"/>
        <v>0</v>
      </c>
      <c r="C2769" t="s">
        <v>724</v>
      </c>
    </row>
    <row r="2770" spans="1:3" x14ac:dyDescent="0.25">
      <c r="A2770">
        <f t="shared" si="87"/>
        <v>0</v>
      </c>
      <c r="B2770">
        <f t="shared" si="88"/>
        <v>0</v>
      </c>
      <c r="C2770" t="s">
        <v>1501</v>
      </c>
    </row>
    <row r="2771" spans="1:3" x14ac:dyDescent="0.25">
      <c r="A2771">
        <f t="shared" si="87"/>
        <v>0</v>
      </c>
      <c r="B2771">
        <f t="shared" si="88"/>
        <v>0</v>
      </c>
      <c r="C2771" t="s">
        <v>1501</v>
      </c>
    </row>
    <row r="2773" spans="1:3" x14ac:dyDescent="0.25">
      <c r="A2773">
        <f>SUM(A3:A2772)</f>
        <v>3</v>
      </c>
      <c r="B2773">
        <f>SUM(B3:B2772)</f>
        <v>35</v>
      </c>
    </row>
  </sheetData>
  <sortState xmlns:xlrd2="http://schemas.microsoft.com/office/spreadsheetml/2017/richdata2" ref="C3:C2776">
    <sortCondition ref="C3:C2776"/>
  </sortState>
  <conditionalFormatting sqref="A3:A2771">
    <cfRule type="cellIs" dxfId="2" priority="3" operator="equal">
      <formula>1</formula>
    </cfRule>
  </conditionalFormatting>
  <conditionalFormatting sqref="B3:B2771">
    <cfRule type="cellIs" dxfId="1" priority="2" operator="equal">
      <formula>1</formula>
    </cfRule>
  </conditionalFormatting>
  <conditionalFormatting sqref="E3:E50">
    <cfRule type="cellIs" dxfId="0" priority="1" operator="equal">
      <formula>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B8048-60F3-42BE-BAA5-04B6B20FB558}">
  <dimension ref="B2:R664"/>
  <sheetViews>
    <sheetView tabSelected="1" topLeftCell="C646" workbookViewId="0">
      <selection activeCell="N12" sqref="N12:R664"/>
    </sheetView>
  </sheetViews>
  <sheetFormatPr defaultRowHeight="15" x14ac:dyDescent="0.25"/>
  <cols>
    <col min="2" max="2" width="27.140625" customWidth="1"/>
    <col min="3" max="3" width="15.140625" customWidth="1"/>
    <col min="4" max="4" width="11" customWidth="1"/>
    <col min="5" max="5" width="11.28515625" customWidth="1"/>
    <col min="6" max="6" width="12.28515625" customWidth="1"/>
    <col min="8" max="8" width="17.140625" customWidth="1"/>
    <col min="9" max="9" width="14.140625" customWidth="1"/>
    <col min="10" max="10" width="11" customWidth="1"/>
    <col min="11" max="11" width="11.140625" customWidth="1"/>
    <col min="12" max="12" width="13.5703125" customWidth="1"/>
    <col min="14" max="14" width="24.5703125" customWidth="1"/>
    <col min="15" max="15" width="19" customWidth="1"/>
    <col min="16" max="16" width="10.7109375" customWidth="1"/>
    <col min="17" max="17" width="12.42578125" customWidth="1"/>
    <col min="18" max="18" width="10.7109375" customWidth="1"/>
  </cols>
  <sheetData>
    <row r="2" spans="2:18" x14ac:dyDescent="0.25">
      <c r="B2" s="36" t="s">
        <v>36</v>
      </c>
      <c r="H2" s="36" t="s">
        <v>26</v>
      </c>
      <c r="N2" s="36" t="s">
        <v>631</v>
      </c>
    </row>
    <row r="3" spans="2:18" ht="15.75" thickBot="1" x14ac:dyDescent="0.3"/>
    <row r="4" spans="2:18" ht="63.75" thickBot="1" x14ac:dyDescent="0.3">
      <c r="B4" s="59" t="s">
        <v>642</v>
      </c>
      <c r="C4" s="60" t="s">
        <v>2</v>
      </c>
      <c r="D4" s="60" t="s">
        <v>10122</v>
      </c>
      <c r="E4" s="60" t="s">
        <v>3</v>
      </c>
      <c r="F4" s="60" t="s">
        <v>22</v>
      </c>
      <c r="H4" s="59" t="s">
        <v>642</v>
      </c>
      <c r="I4" s="60" t="s">
        <v>2</v>
      </c>
      <c r="J4" s="60" t="s">
        <v>10122</v>
      </c>
      <c r="K4" s="60" t="s">
        <v>3</v>
      </c>
      <c r="L4" s="60" t="s">
        <v>22</v>
      </c>
      <c r="N4" s="59" t="s">
        <v>642</v>
      </c>
      <c r="O4" s="60" t="s">
        <v>2</v>
      </c>
      <c r="P4" s="60" t="s">
        <v>10122</v>
      </c>
      <c r="Q4" s="60" t="s">
        <v>3</v>
      </c>
      <c r="R4" s="60" t="s">
        <v>22</v>
      </c>
    </row>
    <row r="5" spans="2:18" ht="30.75" thickBot="1" x14ac:dyDescent="0.3">
      <c r="B5" s="61" t="s">
        <v>640</v>
      </c>
      <c r="C5" s="62">
        <f>GETPIVOTDATA("Vote Instruction",'Blackrock Pivot'!$N$3,"Vote Categorisation","Election of Directors","Vote Instruction","For")</f>
        <v>66</v>
      </c>
      <c r="D5" s="62"/>
      <c r="E5" s="62">
        <f>GETPIVOTDATA("Vote Instruction",'Blackrock Pivot'!$N$3,"Vote Categorisation","Election of Directors","Vote Instruction","Against")</f>
        <v>6</v>
      </c>
      <c r="F5" s="62">
        <f>SUM(C5:E5)</f>
        <v>72</v>
      </c>
      <c r="H5" s="61" t="s">
        <v>640</v>
      </c>
      <c r="I5" s="62">
        <f>GETPIVOTDATA("Vote Instruction",'Newton GE Pivot'!$O$3,"Vote Categorisation","Election of Directors","Vote Instruction","For")</f>
        <v>73</v>
      </c>
      <c r="J5" s="62">
        <f>GETPIVOTDATA("Vote Instruction",'Newton GE Pivot'!$O$3,"Vote Categorisation","Election of Directors","Vote Instruction","Abstain")</f>
        <v>2</v>
      </c>
      <c r="K5" s="62">
        <f>GETPIVOTDATA("Vote Instruction",'Newton GE Pivot'!$O$3,"Vote Categorisation","Election of Directors","Vote Instruction","Against")</f>
        <v>2</v>
      </c>
      <c r="L5" s="62">
        <f>SUM(I5:K5)</f>
        <v>77</v>
      </c>
      <c r="N5" s="61" t="s">
        <v>640</v>
      </c>
      <c r="O5" s="69">
        <f>GETPIVOTDATA("Vote Instruction",'UBS Pivot'!$N$4,"Vote Categorisation","Election of Directors","Vote Instruction","For")</f>
        <v>2375</v>
      </c>
      <c r="P5" s="62">
        <f>GETPIVOTDATA("Vote Instruction",'UBS Pivot'!$N$4,"Vote Categorisation","Election of Directors","Vote Instruction","Abstain")+GETPIVOTDATA("Vote Instruction",'UBS Pivot'!$N$4,"Vote Categorisation","Election of Directors","Vote Instruction","Withhold")</f>
        <v>115</v>
      </c>
      <c r="Q5" s="62">
        <f>GETPIVOTDATA("Vote Instruction",'UBS Pivot'!$N$4,"Vote Categorisation","Election of Directors","Vote Instruction","Against")</f>
        <v>308</v>
      </c>
      <c r="R5" s="69">
        <f>SUM(O5:Q5)</f>
        <v>2798</v>
      </c>
    </row>
    <row r="6" spans="2:18" ht="30.75" thickBot="1" x14ac:dyDescent="0.3">
      <c r="B6" s="61" t="s">
        <v>641</v>
      </c>
      <c r="C6" s="62">
        <f>GETPIVOTDATA("Vote Instruction",'Blackrock Pivot'!$N$3,"Vote Categorisation","Incentives and Remuneration","Vote Instruction","For")</f>
        <v>22</v>
      </c>
      <c r="D6" s="62">
        <f>GETPIVOTDATA("Vote Instruction",'Blackrock Pivot'!$N$3,"Vote Categorisation","Incentives and Remuneration","Vote Instruction","Abstain")</f>
        <v>1</v>
      </c>
      <c r="E6" s="62"/>
      <c r="F6" s="62">
        <f t="shared" ref="F6:F9" si="0">SUM(C6:E6)</f>
        <v>23</v>
      </c>
      <c r="H6" s="61" t="s">
        <v>641</v>
      </c>
      <c r="I6" s="62">
        <f>GETPIVOTDATA("Vote Instruction",'Newton GE Pivot'!$O$3,"Vote Categorisation","Incentives and Remuneration","Vote Instruction","For")</f>
        <v>5</v>
      </c>
      <c r="J6" s="62"/>
      <c r="K6" s="62">
        <f>GETPIVOTDATA("Vote Instruction",'Newton GE Pivot'!$O$3,"Vote Categorisation","Incentives and Remuneration","Vote Instruction","Against")</f>
        <v>1</v>
      </c>
      <c r="L6" s="62">
        <f t="shared" ref="L6:L9" si="1">SUM(I6:K6)</f>
        <v>6</v>
      </c>
      <c r="N6" s="61" t="s">
        <v>641</v>
      </c>
      <c r="O6" s="62">
        <f>GETPIVOTDATA("Vote Instruction",'UBS Pivot'!$N$4,"Vote Categorisation","Incentives and Remuneration","Vote Instruction","For")</f>
        <v>219</v>
      </c>
      <c r="P6" s="62"/>
      <c r="Q6" s="62">
        <f>GETPIVOTDATA("Vote Instruction",'UBS Pivot'!$N$4,"Vote Categorisation","Incentives and Remuneration","Vote Instruction","Against")</f>
        <v>43</v>
      </c>
      <c r="R6" s="69">
        <f t="shared" ref="R6:R9" si="2">SUM(O6:Q6)</f>
        <v>262</v>
      </c>
    </row>
    <row r="7" spans="2:18" ht="15.75" thickBot="1" x14ac:dyDescent="0.3">
      <c r="B7" s="61" t="s">
        <v>638</v>
      </c>
      <c r="C7" s="62">
        <f>GETPIVOTDATA("Vote Instruction",'Blackrock Pivot'!$N$3,"Vote Categorisation","Reports","Vote Instruction","For")</f>
        <v>13</v>
      </c>
      <c r="D7" s="62"/>
      <c r="E7" s="62"/>
      <c r="F7" s="62">
        <f t="shared" si="0"/>
        <v>13</v>
      </c>
      <c r="H7" s="61" t="s">
        <v>638</v>
      </c>
      <c r="I7" s="62">
        <f>GETPIVOTDATA("Vote Instruction",'Newton GE Pivot'!$O$3,"Vote Categorisation","Reports","Vote Instruction","For")</f>
        <v>3</v>
      </c>
      <c r="J7" s="62"/>
      <c r="K7" s="62">
        <f>GETPIVOTDATA("Vote Instruction",'Newton GE Pivot'!$O$3,"Vote Categorisation","Reports","Vote Instruction","Against")</f>
        <v>2</v>
      </c>
      <c r="L7" s="62">
        <f t="shared" si="1"/>
        <v>5</v>
      </c>
      <c r="N7" s="61" t="s">
        <v>638</v>
      </c>
      <c r="O7" s="62">
        <f>GETPIVOTDATA("Vote Instruction",'UBS Pivot'!$N$4,"Vote Categorisation","Reports","Vote Instruction","For")</f>
        <v>192</v>
      </c>
      <c r="P7" s="62"/>
      <c r="Q7" s="62">
        <f>GETPIVOTDATA("Vote Instruction",'UBS Pivot'!$N$4,"Vote Categorisation","Reports","Vote Instruction","Against")</f>
        <v>42</v>
      </c>
      <c r="R7" s="69">
        <f t="shared" si="2"/>
        <v>234</v>
      </c>
    </row>
    <row r="8" spans="2:18" ht="15.75" thickBot="1" x14ac:dyDescent="0.3">
      <c r="B8" s="61" t="s">
        <v>639</v>
      </c>
      <c r="C8" s="62">
        <f>GETPIVOTDATA("Vote Instruction",'Blackrock Pivot'!$N$3,"Vote Categorisation","Auditors","Vote Instruction","For")</f>
        <v>11</v>
      </c>
      <c r="D8" s="62"/>
      <c r="E8" s="62"/>
      <c r="F8" s="62">
        <f t="shared" si="0"/>
        <v>11</v>
      </c>
      <c r="H8" s="61" t="s">
        <v>639</v>
      </c>
      <c r="I8" s="62">
        <f>GETPIVOTDATA("Vote Instruction",'Newton GE Pivot'!$O$3,"Vote Categorisation","Auditors","Vote Instruction","For")</f>
        <v>2</v>
      </c>
      <c r="J8" s="62">
        <f>GETPIVOTDATA("Vote Instruction",'Newton GE Pivot'!$O$3,"Vote Categorisation","Auditors","Vote Instruction","Abstain")</f>
        <v>1</v>
      </c>
      <c r="K8" s="62">
        <f>GETPIVOTDATA("Vote Instruction",'Newton GE Pivot'!$O$3,"Vote Categorisation","Auditors","Vote Instruction","Against")</f>
        <v>3</v>
      </c>
      <c r="L8" s="62">
        <f t="shared" si="1"/>
        <v>6</v>
      </c>
      <c r="N8" s="61" t="s">
        <v>639</v>
      </c>
      <c r="O8" s="62">
        <f>GETPIVOTDATA("Vote Instruction",'UBS Pivot'!$N$4,"Vote Categorisation","Auditors","Vote Instruction","For")</f>
        <v>274</v>
      </c>
      <c r="P8" s="62">
        <f>GETPIVOTDATA("Vote Instruction",'UBS Pivot'!$N$4,"Vote Categorisation","Auditors","Vote Instruction","Abstain")</f>
        <v>1</v>
      </c>
      <c r="Q8" s="62">
        <f>GETPIVOTDATA("Vote Instruction",'UBS Pivot'!$N$4,"Vote Categorisation","Auditors","Vote Instruction","Against")</f>
        <v>14</v>
      </c>
      <c r="R8" s="69">
        <f t="shared" si="2"/>
        <v>289</v>
      </c>
    </row>
    <row r="9" spans="2:18" ht="15.75" thickBot="1" x14ac:dyDescent="0.3">
      <c r="B9" s="61" t="s">
        <v>13</v>
      </c>
      <c r="C9" s="62">
        <f>GETPIVOTDATA("Vote Instruction",'Blackrock Pivot'!$N$3,"Vote Categorisation","Other","Vote Instruction","For")</f>
        <v>72</v>
      </c>
      <c r="D9" s="62"/>
      <c r="E9" s="62"/>
      <c r="F9" s="62">
        <f t="shared" si="0"/>
        <v>72</v>
      </c>
      <c r="H9" s="61" t="s">
        <v>13</v>
      </c>
      <c r="I9" s="62">
        <f>GETPIVOTDATA("Vote Instruction",'Newton GE Pivot'!$O$3,"Vote Categorisation","Other","Vote Instruction","For")</f>
        <v>63</v>
      </c>
      <c r="J9" s="62"/>
      <c r="K9" s="62">
        <f>GETPIVOTDATA("Vote Instruction",'Newton GE Pivot'!$O$3,"Vote Categorisation","Other","Vote Instruction","Against")</f>
        <v>8</v>
      </c>
      <c r="L9" s="62">
        <f t="shared" si="1"/>
        <v>71</v>
      </c>
      <c r="N9" s="61" t="s">
        <v>13</v>
      </c>
      <c r="O9" s="69">
        <f>GETPIVOTDATA("Vote Instruction",'UBS Pivot'!$N$4,"Vote Categorisation","Other","Vote Instruction","For")</f>
        <v>2372</v>
      </c>
      <c r="P9" s="62">
        <f>GETPIVOTDATA("Vote Instruction",'UBS Pivot'!$N$4,"Vote Categorisation","Other","Vote Instruction","Abstain")</f>
        <v>17</v>
      </c>
      <c r="Q9" s="62">
        <f>GETPIVOTDATA("Vote Instruction",'UBS Pivot'!$N$4,"Vote Categorisation","Other","Vote Instruction","Against")</f>
        <v>635</v>
      </c>
      <c r="R9" s="69">
        <f t="shared" si="2"/>
        <v>3024</v>
      </c>
    </row>
    <row r="10" spans="2:18" ht="15.75" thickBot="1" x14ac:dyDescent="0.3">
      <c r="B10" s="61" t="s">
        <v>27</v>
      </c>
      <c r="C10" s="62">
        <f>SUM(C5:C9)</f>
        <v>184</v>
      </c>
      <c r="D10" s="62">
        <f>SUM(D5:D9)</f>
        <v>1</v>
      </c>
      <c r="E10" s="62">
        <f>SUM(E5:E9)</f>
        <v>6</v>
      </c>
      <c r="F10" s="62">
        <f>SUM(F5:F9)</f>
        <v>191</v>
      </c>
      <c r="H10" s="61" t="s">
        <v>27</v>
      </c>
      <c r="I10" s="62">
        <f>SUM(I5:I9)</f>
        <v>146</v>
      </c>
      <c r="J10" s="62">
        <f>SUM(J5:J9)</f>
        <v>3</v>
      </c>
      <c r="K10" s="62">
        <f>SUM(K5:K9)</f>
        <v>16</v>
      </c>
      <c r="L10" s="62">
        <f>SUM(L5:L9)</f>
        <v>165</v>
      </c>
      <c r="N10" s="61" t="s">
        <v>27</v>
      </c>
      <c r="O10" s="69">
        <f>SUM(O5:O9)</f>
        <v>5432</v>
      </c>
      <c r="P10" s="69">
        <f>SUM(P5:P9)</f>
        <v>133</v>
      </c>
      <c r="Q10" s="69">
        <f>SUM(Q5:Q9)</f>
        <v>1042</v>
      </c>
      <c r="R10" s="69">
        <f>SUM(R5:R9)</f>
        <v>6607</v>
      </c>
    </row>
    <row r="11" spans="2:18" ht="15.75" thickBot="1" x14ac:dyDescent="0.3"/>
    <row r="12" spans="2:18" ht="32.25" thickBot="1" x14ac:dyDescent="0.3">
      <c r="B12" s="63" t="s">
        <v>10120</v>
      </c>
      <c r="C12" s="64" t="s">
        <v>10121</v>
      </c>
      <c r="D12" s="64" t="s">
        <v>2</v>
      </c>
      <c r="E12" s="60" t="s">
        <v>10122</v>
      </c>
      <c r="F12" s="64" t="s">
        <v>3</v>
      </c>
      <c r="H12" s="63" t="s">
        <v>10120</v>
      </c>
      <c r="I12" s="64" t="s">
        <v>10121</v>
      </c>
      <c r="J12" s="64" t="s">
        <v>2</v>
      </c>
      <c r="K12" s="60" t="s">
        <v>10122</v>
      </c>
      <c r="L12" s="64" t="s">
        <v>3</v>
      </c>
      <c r="N12" s="63" t="s">
        <v>10120</v>
      </c>
      <c r="O12" s="64" t="s">
        <v>10121</v>
      </c>
      <c r="P12" s="64" t="s">
        <v>2</v>
      </c>
      <c r="Q12" s="60" t="s">
        <v>10122</v>
      </c>
      <c r="R12" s="64" t="s">
        <v>3</v>
      </c>
    </row>
    <row r="13" spans="2:18" ht="30.75" thickBot="1" x14ac:dyDescent="0.3">
      <c r="B13" s="65" t="s">
        <v>224</v>
      </c>
      <c r="C13" s="62">
        <f>SUM(D13:F13)</f>
        <v>4</v>
      </c>
      <c r="D13" s="66">
        <f>'Blackrock Pivot'!D5</f>
        <v>4</v>
      </c>
      <c r="E13" s="62"/>
      <c r="F13" s="62"/>
      <c r="H13" s="65" t="s">
        <v>382</v>
      </c>
      <c r="I13" s="66">
        <f>SUM(J13:L13)</f>
        <v>6</v>
      </c>
      <c r="J13" s="66">
        <f>'Newton GE Pivot'!C5</f>
        <v>6</v>
      </c>
      <c r="K13" s="66"/>
      <c r="L13" s="62"/>
      <c r="N13" s="65" t="s">
        <v>1969</v>
      </c>
      <c r="O13" s="62">
        <f>SUM(P13:R13)</f>
        <v>4</v>
      </c>
      <c r="P13" s="70">
        <f>'UBS Pivot'!C5</f>
        <v>3</v>
      </c>
      <c r="Q13" s="69">
        <f>'UBS Pivot'!D5+'UBS Pivot'!E5</f>
        <v>0</v>
      </c>
      <c r="R13" s="69">
        <f>'UBS Pivot'!B5</f>
        <v>1</v>
      </c>
    </row>
    <row r="14" spans="2:18" ht="15.75" thickBot="1" x14ac:dyDescent="0.3">
      <c r="B14" s="65" t="s">
        <v>249</v>
      </c>
      <c r="C14" s="62">
        <f t="shared" ref="C14:C27" si="3">SUM(D14:F14)</f>
        <v>1</v>
      </c>
      <c r="D14" s="66">
        <f>'Blackrock Pivot'!D6</f>
        <v>1</v>
      </c>
      <c r="E14" s="62"/>
      <c r="F14" s="62"/>
      <c r="H14" s="65" t="s">
        <v>3720</v>
      </c>
      <c r="I14" s="66">
        <f t="shared" ref="I14:I22" si="4">SUM(J14:L14)</f>
        <v>14</v>
      </c>
      <c r="J14" s="66">
        <f>'Newton GE Pivot'!C6</f>
        <v>13</v>
      </c>
      <c r="K14" s="66"/>
      <c r="L14" s="62">
        <f>'Newton GE Pivot'!B6</f>
        <v>1</v>
      </c>
      <c r="N14" s="65" t="s">
        <v>988</v>
      </c>
      <c r="O14" s="62">
        <f t="shared" ref="O14:O77" si="5">SUM(P14:R14)</f>
        <v>5</v>
      </c>
      <c r="P14" s="70">
        <f>'UBS Pivot'!C6</f>
        <v>3</v>
      </c>
      <c r="Q14" s="69">
        <f>'UBS Pivot'!D6+'UBS Pivot'!E6</f>
        <v>0</v>
      </c>
      <c r="R14" s="69">
        <f>'UBS Pivot'!B6</f>
        <v>2</v>
      </c>
    </row>
    <row r="15" spans="2:18" ht="30.75" thickBot="1" x14ac:dyDescent="0.3">
      <c r="B15" s="65" t="s">
        <v>3548</v>
      </c>
      <c r="C15" s="62">
        <f t="shared" si="3"/>
        <v>11</v>
      </c>
      <c r="D15" s="66">
        <f>'Blackrock Pivot'!D7</f>
        <v>11</v>
      </c>
      <c r="E15" s="62"/>
      <c r="F15" s="62"/>
      <c r="H15" s="65" t="s">
        <v>3733</v>
      </c>
      <c r="I15" s="66">
        <f t="shared" si="4"/>
        <v>23</v>
      </c>
      <c r="J15" s="66">
        <f>'Newton GE Pivot'!C7</f>
        <v>20</v>
      </c>
      <c r="K15" s="66">
        <f>'Newton GE Pivot'!F7</f>
        <v>3</v>
      </c>
      <c r="L15" s="62"/>
      <c r="N15" s="65" t="s">
        <v>1355</v>
      </c>
      <c r="O15" s="62">
        <f t="shared" si="5"/>
        <v>4</v>
      </c>
      <c r="P15" s="70">
        <f>'UBS Pivot'!C7</f>
        <v>4</v>
      </c>
      <c r="Q15" s="69">
        <f>'UBS Pivot'!D7+'UBS Pivot'!E7</f>
        <v>0</v>
      </c>
      <c r="R15" s="69">
        <f>'UBS Pivot'!B7</f>
        <v>0</v>
      </c>
    </row>
    <row r="16" spans="2:18" ht="30.75" thickBot="1" x14ac:dyDescent="0.3">
      <c r="B16" s="65" t="s">
        <v>3560</v>
      </c>
      <c r="C16" s="62">
        <f t="shared" si="3"/>
        <v>18</v>
      </c>
      <c r="D16" s="66">
        <f>'Blackrock Pivot'!D8</f>
        <v>18</v>
      </c>
      <c r="E16" s="62"/>
      <c r="F16" s="62"/>
      <c r="H16" s="65" t="s">
        <v>3758</v>
      </c>
      <c r="I16" s="66">
        <f t="shared" si="4"/>
        <v>14</v>
      </c>
      <c r="J16" s="66">
        <f>'Newton GE Pivot'!C8</f>
        <v>12</v>
      </c>
      <c r="K16" s="66"/>
      <c r="L16" s="62">
        <f>'Newton GE Pivot'!B8</f>
        <v>2</v>
      </c>
      <c r="N16" s="65" t="s">
        <v>1064</v>
      </c>
      <c r="O16" s="62">
        <f t="shared" si="5"/>
        <v>2</v>
      </c>
      <c r="P16" s="70">
        <f>'UBS Pivot'!C8</f>
        <v>2</v>
      </c>
      <c r="Q16" s="69">
        <f>'UBS Pivot'!D8+'UBS Pivot'!E8</f>
        <v>0</v>
      </c>
      <c r="R16" s="69">
        <f>'UBS Pivot'!B8</f>
        <v>0</v>
      </c>
    </row>
    <row r="17" spans="2:18" ht="30.75" thickBot="1" x14ac:dyDescent="0.3">
      <c r="B17" s="65" t="s">
        <v>3574</v>
      </c>
      <c r="C17" s="62">
        <f t="shared" si="3"/>
        <v>19</v>
      </c>
      <c r="D17" s="66">
        <f>'Blackrock Pivot'!D9</f>
        <v>17</v>
      </c>
      <c r="E17" s="62"/>
      <c r="F17" s="62">
        <f>'Blackrock Pivot'!C9</f>
        <v>2</v>
      </c>
      <c r="H17" s="65" t="s">
        <v>3772</v>
      </c>
      <c r="I17" s="66">
        <f t="shared" si="4"/>
        <v>16</v>
      </c>
      <c r="J17" s="66">
        <f>'Newton GE Pivot'!C9</f>
        <v>12</v>
      </c>
      <c r="K17" s="66"/>
      <c r="L17" s="62">
        <f>'Newton GE Pivot'!B9</f>
        <v>4</v>
      </c>
      <c r="N17" s="65" t="s">
        <v>2361</v>
      </c>
      <c r="O17" s="62">
        <f t="shared" si="5"/>
        <v>3</v>
      </c>
      <c r="P17" s="70">
        <f>'UBS Pivot'!C9</f>
        <v>2</v>
      </c>
      <c r="Q17" s="69">
        <f>'UBS Pivot'!D9+'UBS Pivot'!E9</f>
        <v>0</v>
      </c>
      <c r="R17" s="69">
        <f>'UBS Pivot'!B9</f>
        <v>1</v>
      </c>
    </row>
    <row r="18" spans="2:18" ht="45.75" thickBot="1" x14ac:dyDescent="0.3">
      <c r="B18" s="65" t="s">
        <v>3594</v>
      </c>
      <c r="C18" s="62">
        <f t="shared" si="3"/>
        <v>25</v>
      </c>
      <c r="D18" s="66">
        <f>'Blackrock Pivot'!D10</f>
        <v>24</v>
      </c>
      <c r="E18" s="62"/>
      <c r="F18" s="62">
        <f>'Blackrock Pivot'!C10</f>
        <v>1</v>
      </c>
      <c r="H18" s="65" t="s">
        <v>3790</v>
      </c>
      <c r="I18" s="66">
        <f t="shared" si="4"/>
        <v>8</v>
      </c>
      <c r="J18" s="66">
        <f>'Newton GE Pivot'!C10</f>
        <v>6</v>
      </c>
      <c r="K18" s="66"/>
      <c r="L18" s="62">
        <f>'Newton GE Pivot'!B10</f>
        <v>2</v>
      </c>
      <c r="N18" s="65" t="s">
        <v>2175</v>
      </c>
      <c r="O18" s="62">
        <f t="shared" si="5"/>
        <v>2</v>
      </c>
      <c r="P18" s="70">
        <f>'UBS Pivot'!C10</f>
        <v>2</v>
      </c>
      <c r="Q18" s="69">
        <f>'UBS Pivot'!D10+'UBS Pivot'!E10</f>
        <v>0</v>
      </c>
      <c r="R18" s="69">
        <f>'UBS Pivot'!B10</f>
        <v>0</v>
      </c>
    </row>
    <row r="19" spans="2:18" ht="30.75" thickBot="1" x14ac:dyDescent="0.3">
      <c r="B19" s="65" t="s">
        <v>3615</v>
      </c>
      <c r="C19" s="62">
        <f t="shared" si="3"/>
        <v>14</v>
      </c>
      <c r="D19" s="66">
        <f>'Blackrock Pivot'!D11</f>
        <v>13</v>
      </c>
      <c r="E19" s="62"/>
      <c r="F19" s="62">
        <f>'Blackrock Pivot'!C11</f>
        <v>1</v>
      </c>
      <c r="H19" s="65" t="s">
        <v>3799</v>
      </c>
      <c r="I19" s="66">
        <f t="shared" si="4"/>
        <v>9</v>
      </c>
      <c r="J19" s="66">
        <f>'Newton GE Pivot'!C11</f>
        <v>9</v>
      </c>
      <c r="K19" s="66"/>
      <c r="L19" s="62"/>
      <c r="N19" s="65" t="s">
        <v>1288</v>
      </c>
      <c r="O19" s="62">
        <f t="shared" si="5"/>
        <v>2</v>
      </c>
      <c r="P19" s="70"/>
      <c r="Q19" s="69">
        <f>'UBS Pivot'!D11+'UBS Pivot'!E11</f>
        <v>0</v>
      </c>
      <c r="R19" s="69">
        <f>'UBS Pivot'!B11</f>
        <v>2</v>
      </c>
    </row>
    <row r="20" spans="2:18" ht="45.75" thickBot="1" x14ac:dyDescent="0.3">
      <c r="B20" s="65" t="s">
        <v>3626</v>
      </c>
      <c r="C20" s="62">
        <f t="shared" si="3"/>
        <v>15</v>
      </c>
      <c r="D20" s="66">
        <f>'Blackrock Pivot'!D12</f>
        <v>14</v>
      </c>
      <c r="E20" s="62">
        <f>'Blackrock Pivot'!B12</f>
        <v>1</v>
      </c>
      <c r="F20" s="62"/>
      <c r="H20" s="65" t="s">
        <v>3818</v>
      </c>
      <c r="I20" s="66">
        <f t="shared" si="4"/>
        <v>11</v>
      </c>
      <c r="J20" s="66">
        <f>'Newton GE Pivot'!C12</f>
        <v>10</v>
      </c>
      <c r="K20" s="66"/>
      <c r="L20" s="62">
        <f>'Newton GE Pivot'!B12</f>
        <v>1</v>
      </c>
      <c r="N20" s="65" t="s">
        <v>822</v>
      </c>
      <c r="O20" s="62">
        <f t="shared" si="5"/>
        <v>5</v>
      </c>
      <c r="P20" s="70">
        <f>'UBS Pivot'!C12</f>
        <v>1</v>
      </c>
      <c r="Q20" s="69">
        <f>'UBS Pivot'!D12+'UBS Pivot'!E12</f>
        <v>0</v>
      </c>
      <c r="R20" s="69">
        <f>'UBS Pivot'!B12</f>
        <v>4</v>
      </c>
    </row>
    <row r="21" spans="2:18" ht="76.5" customHeight="1" thickBot="1" x14ac:dyDescent="0.3">
      <c r="B21" s="65" t="s">
        <v>3640</v>
      </c>
      <c r="C21" s="62">
        <f t="shared" si="3"/>
        <v>3</v>
      </c>
      <c r="D21" s="66">
        <f>'Blackrock Pivot'!D13</f>
        <v>3</v>
      </c>
      <c r="E21" s="62"/>
      <c r="F21" s="62"/>
      <c r="H21" s="65" t="s">
        <v>3838</v>
      </c>
      <c r="I21" s="66">
        <f t="shared" si="4"/>
        <v>13</v>
      </c>
      <c r="J21" s="66">
        <f>'Newton GE Pivot'!C13</f>
        <v>13</v>
      </c>
      <c r="K21" s="66"/>
      <c r="L21" s="62"/>
      <c r="N21" s="65" t="s">
        <v>912</v>
      </c>
      <c r="O21" s="62">
        <f t="shared" si="5"/>
        <v>3</v>
      </c>
      <c r="P21" s="70">
        <f>'UBS Pivot'!C13</f>
        <v>3</v>
      </c>
      <c r="Q21" s="69">
        <f>'UBS Pivot'!D13+'UBS Pivot'!E13</f>
        <v>0</v>
      </c>
      <c r="R21" s="69">
        <f>'UBS Pivot'!B13</f>
        <v>0</v>
      </c>
    </row>
    <row r="22" spans="2:18" ht="45.75" thickBot="1" x14ac:dyDescent="0.3">
      <c r="B22" s="65" t="s">
        <v>3647</v>
      </c>
      <c r="C22" s="62">
        <f t="shared" si="3"/>
        <v>19</v>
      </c>
      <c r="D22" s="66">
        <f>'Blackrock Pivot'!D14</f>
        <v>19</v>
      </c>
      <c r="E22" s="62"/>
      <c r="F22" s="62"/>
      <c r="H22" s="65" t="s">
        <v>3870</v>
      </c>
      <c r="I22" s="66">
        <f t="shared" si="4"/>
        <v>51</v>
      </c>
      <c r="J22" s="66">
        <f>'Newton GE Pivot'!C14</f>
        <v>45</v>
      </c>
      <c r="K22" s="66"/>
      <c r="L22" s="62">
        <f>'Newton GE Pivot'!B14</f>
        <v>6</v>
      </c>
      <c r="N22" s="65" t="s">
        <v>2304</v>
      </c>
      <c r="O22" s="62">
        <f t="shared" si="5"/>
        <v>3</v>
      </c>
      <c r="P22" s="70">
        <f>'UBS Pivot'!C14</f>
        <v>2</v>
      </c>
      <c r="Q22" s="69">
        <f>'UBS Pivot'!D14+'UBS Pivot'!E14</f>
        <v>0</v>
      </c>
      <c r="R22" s="69">
        <f>'UBS Pivot'!B14</f>
        <v>1</v>
      </c>
    </row>
    <row r="23" spans="2:18" ht="30.75" thickBot="1" x14ac:dyDescent="0.3">
      <c r="B23" s="65" t="s">
        <v>3662</v>
      </c>
      <c r="C23" s="62">
        <f t="shared" si="3"/>
        <v>12</v>
      </c>
      <c r="D23" s="66">
        <f>'Blackrock Pivot'!D15</f>
        <v>12</v>
      </c>
      <c r="E23" s="62"/>
      <c r="F23" s="62"/>
      <c r="H23" s="67" t="s">
        <v>6</v>
      </c>
      <c r="I23" s="68">
        <f>SUM(I13:I22)</f>
        <v>165</v>
      </c>
      <c r="J23" s="68">
        <f t="shared" ref="J23:L23" si="6">SUM(J13:J22)</f>
        <v>146</v>
      </c>
      <c r="K23" s="68">
        <f t="shared" si="6"/>
        <v>3</v>
      </c>
      <c r="L23" s="68">
        <f t="shared" si="6"/>
        <v>16</v>
      </c>
      <c r="N23" s="65" t="s">
        <v>1621</v>
      </c>
      <c r="O23" s="62">
        <f t="shared" si="5"/>
        <v>3</v>
      </c>
      <c r="P23" s="70">
        <f>'UBS Pivot'!C15</f>
        <v>2</v>
      </c>
      <c r="Q23" s="69">
        <f>'UBS Pivot'!D15+'UBS Pivot'!E15</f>
        <v>0</v>
      </c>
      <c r="R23" s="69">
        <f>'UBS Pivot'!B15</f>
        <v>1</v>
      </c>
    </row>
    <row r="24" spans="2:18" ht="45.75" thickBot="1" x14ac:dyDescent="0.3">
      <c r="B24" s="65" t="s">
        <v>3671</v>
      </c>
      <c r="C24" s="62">
        <f t="shared" si="3"/>
        <v>9</v>
      </c>
      <c r="D24" s="66">
        <f>'Blackrock Pivot'!D16</f>
        <v>9</v>
      </c>
      <c r="E24" s="62"/>
      <c r="F24" s="62"/>
      <c r="N24" s="65" t="s">
        <v>803</v>
      </c>
      <c r="O24" s="62">
        <f t="shared" si="5"/>
        <v>4</v>
      </c>
      <c r="P24" s="70">
        <f>'UBS Pivot'!C16</f>
        <v>4</v>
      </c>
      <c r="Q24" s="69">
        <f>'UBS Pivot'!D16+'UBS Pivot'!E16</f>
        <v>0</v>
      </c>
      <c r="R24" s="69">
        <f>'UBS Pivot'!B16</f>
        <v>0</v>
      </c>
    </row>
    <row r="25" spans="2:18" ht="30" customHeight="1" thickBot="1" x14ac:dyDescent="0.3">
      <c r="B25" s="65" t="s">
        <v>3679</v>
      </c>
      <c r="C25" s="62">
        <f t="shared" si="3"/>
        <v>13</v>
      </c>
      <c r="D25" s="66">
        <f>'Blackrock Pivot'!D17</f>
        <v>12</v>
      </c>
      <c r="E25" s="62"/>
      <c r="F25" s="62">
        <f>'Blackrock Pivot'!C17</f>
        <v>1</v>
      </c>
      <c r="N25" s="65" t="s">
        <v>908</v>
      </c>
      <c r="O25" s="62">
        <f t="shared" si="5"/>
        <v>5</v>
      </c>
      <c r="P25" s="70">
        <f>'UBS Pivot'!C17</f>
        <v>5</v>
      </c>
      <c r="Q25" s="69">
        <f>'UBS Pivot'!D17+'UBS Pivot'!E17</f>
        <v>0</v>
      </c>
      <c r="R25" s="69">
        <f>'UBS Pivot'!B17</f>
        <v>0</v>
      </c>
    </row>
    <row r="26" spans="2:18" ht="45.75" thickBot="1" x14ac:dyDescent="0.3">
      <c r="B26" s="65" t="s">
        <v>3691</v>
      </c>
      <c r="C26" s="62">
        <f t="shared" si="3"/>
        <v>12</v>
      </c>
      <c r="D26" s="66">
        <f>'Blackrock Pivot'!D18</f>
        <v>12</v>
      </c>
      <c r="E26" s="62"/>
      <c r="F26" s="62"/>
      <c r="N26" s="65" t="s">
        <v>2352</v>
      </c>
      <c r="O26" s="62">
        <f t="shared" si="5"/>
        <v>1</v>
      </c>
      <c r="P26" s="70">
        <f>'UBS Pivot'!C18</f>
        <v>1</v>
      </c>
      <c r="Q26" s="69">
        <f>'UBS Pivot'!D18+'UBS Pivot'!E18</f>
        <v>0</v>
      </c>
      <c r="R26" s="69">
        <f>'UBS Pivot'!B18</f>
        <v>0</v>
      </c>
    </row>
    <row r="27" spans="2:18" ht="38.25" customHeight="1" thickBot="1" x14ac:dyDescent="0.3">
      <c r="B27" s="65" t="s">
        <v>3706</v>
      </c>
      <c r="C27" s="62">
        <f t="shared" si="3"/>
        <v>16</v>
      </c>
      <c r="D27" s="66">
        <f>'Blackrock Pivot'!D19</f>
        <v>15</v>
      </c>
      <c r="E27" s="62"/>
      <c r="F27" s="62">
        <f>'Blackrock Pivot'!C19</f>
        <v>1</v>
      </c>
      <c r="N27" s="65" t="s">
        <v>3007</v>
      </c>
      <c r="O27" s="62">
        <f t="shared" si="5"/>
        <v>2</v>
      </c>
      <c r="P27" s="70">
        <f>'UBS Pivot'!C19</f>
        <v>2</v>
      </c>
      <c r="Q27" s="69">
        <f>'UBS Pivot'!D19+'UBS Pivot'!E19</f>
        <v>0</v>
      </c>
      <c r="R27" s="69">
        <f>'UBS Pivot'!B19</f>
        <v>0</v>
      </c>
    </row>
    <row r="28" spans="2:18" ht="60.75" thickBot="1" x14ac:dyDescent="0.3">
      <c r="B28" s="67" t="s">
        <v>6</v>
      </c>
      <c r="C28" s="68">
        <f>SUM(C13:C27)</f>
        <v>191</v>
      </c>
      <c r="D28" s="68">
        <f>SUM(D13:D27)</f>
        <v>184</v>
      </c>
      <c r="E28" s="68">
        <f>SUM(E13:E27)</f>
        <v>1</v>
      </c>
      <c r="F28" s="68">
        <f>SUM(F13:F27)</f>
        <v>6</v>
      </c>
      <c r="N28" s="65" t="s">
        <v>2924</v>
      </c>
      <c r="O28" s="62">
        <f t="shared" si="5"/>
        <v>1</v>
      </c>
      <c r="P28" s="70">
        <f>'UBS Pivot'!C20</f>
        <v>1</v>
      </c>
      <c r="Q28" s="69">
        <f>'UBS Pivot'!D20+'UBS Pivot'!E20</f>
        <v>0</v>
      </c>
      <c r="R28" s="69">
        <f>'UBS Pivot'!B20</f>
        <v>0</v>
      </c>
    </row>
    <row r="29" spans="2:18" ht="30.75" thickBot="1" x14ac:dyDescent="0.3">
      <c r="N29" s="65" t="s">
        <v>587</v>
      </c>
      <c r="O29" s="62">
        <f t="shared" si="5"/>
        <v>2</v>
      </c>
      <c r="P29" s="70">
        <f>'UBS Pivot'!C21</f>
        <v>2</v>
      </c>
      <c r="Q29" s="69">
        <f>'UBS Pivot'!D21+'UBS Pivot'!E21</f>
        <v>0</v>
      </c>
      <c r="R29" s="69">
        <f>'UBS Pivot'!B21</f>
        <v>0</v>
      </c>
    </row>
    <row r="30" spans="2:18" ht="30.75" thickBot="1" x14ac:dyDescent="0.3">
      <c r="B30">
        <f>27-13+1</f>
        <v>15</v>
      </c>
      <c r="N30" s="65" t="s">
        <v>1299</v>
      </c>
      <c r="O30" s="62">
        <f t="shared" si="5"/>
        <v>3</v>
      </c>
      <c r="P30" s="70">
        <f>'UBS Pivot'!C22</f>
        <v>3</v>
      </c>
      <c r="Q30" s="69">
        <f>'UBS Pivot'!D22+'UBS Pivot'!E22</f>
        <v>0</v>
      </c>
      <c r="R30" s="69">
        <f>'UBS Pivot'!B22</f>
        <v>0</v>
      </c>
    </row>
    <row r="31" spans="2:18" ht="45.75" thickBot="1" x14ac:dyDescent="0.3">
      <c r="N31" s="65" t="s">
        <v>2312</v>
      </c>
      <c r="O31" s="62">
        <f t="shared" si="5"/>
        <v>45</v>
      </c>
      <c r="P31" s="70">
        <f>'UBS Pivot'!C23</f>
        <v>45</v>
      </c>
      <c r="Q31" s="69">
        <f>'UBS Pivot'!D23+'UBS Pivot'!E23</f>
        <v>0</v>
      </c>
      <c r="R31" s="69">
        <f>'UBS Pivot'!B23</f>
        <v>0</v>
      </c>
    </row>
    <row r="32" spans="2:18" ht="45.75" thickBot="1" x14ac:dyDescent="0.3">
      <c r="N32" s="65" t="s">
        <v>2057</v>
      </c>
      <c r="O32" s="62">
        <f t="shared" si="5"/>
        <v>11</v>
      </c>
      <c r="P32" s="70">
        <f>'UBS Pivot'!C24</f>
        <v>10</v>
      </c>
      <c r="Q32" s="69">
        <f>'UBS Pivot'!D24+'UBS Pivot'!E24</f>
        <v>0</v>
      </c>
      <c r="R32" s="69">
        <f>'UBS Pivot'!B24</f>
        <v>1</v>
      </c>
    </row>
    <row r="33" spans="14:18" ht="45.75" thickBot="1" x14ac:dyDescent="0.3">
      <c r="N33" s="65" t="s">
        <v>1503</v>
      </c>
      <c r="O33" s="62">
        <f t="shared" si="5"/>
        <v>6</v>
      </c>
      <c r="P33" s="70">
        <f>'UBS Pivot'!C25</f>
        <v>4</v>
      </c>
      <c r="Q33" s="69">
        <f>'UBS Pivot'!D25+'UBS Pivot'!E25</f>
        <v>0</v>
      </c>
      <c r="R33" s="69">
        <f>'UBS Pivot'!B25</f>
        <v>2</v>
      </c>
    </row>
    <row r="34" spans="14:18" ht="45.75" thickBot="1" x14ac:dyDescent="0.3">
      <c r="N34" s="65" t="s">
        <v>2607</v>
      </c>
      <c r="O34" s="62">
        <f t="shared" si="5"/>
        <v>20</v>
      </c>
      <c r="P34" s="70">
        <f>'UBS Pivot'!C26</f>
        <v>20</v>
      </c>
      <c r="Q34" s="69">
        <f>'UBS Pivot'!D26+'UBS Pivot'!E26</f>
        <v>0</v>
      </c>
      <c r="R34" s="69">
        <f>'UBS Pivot'!B26</f>
        <v>0</v>
      </c>
    </row>
    <row r="35" spans="14:18" ht="30.75" thickBot="1" x14ac:dyDescent="0.3">
      <c r="N35" s="65" t="s">
        <v>1832</v>
      </c>
      <c r="O35" s="62">
        <f t="shared" si="5"/>
        <v>3</v>
      </c>
      <c r="P35" s="70">
        <f>'UBS Pivot'!C27</f>
        <v>3</v>
      </c>
      <c r="Q35" s="69">
        <f>'UBS Pivot'!D27+'UBS Pivot'!E27</f>
        <v>0</v>
      </c>
      <c r="R35" s="69">
        <f>'UBS Pivot'!B27</f>
        <v>0</v>
      </c>
    </row>
    <row r="36" spans="14:18" ht="15.75" thickBot="1" x14ac:dyDescent="0.3">
      <c r="N36" s="65" t="s">
        <v>3010</v>
      </c>
      <c r="O36" s="62">
        <f t="shared" si="5"/>
        <v>18</v>
      </c>
      <c r="P36" s="70">
        <f>'UBS Pivot'!C28</f>
        <v>18</v>
      </c>
      <c r="Q36" s="69">
        <f>'UBS Pivot'!D28+'UBS Pivot'!E28</f>
        <v>0</v>
      </c>
      <c r="R36" s="69">
        <f>'UBS Pivot'!B28</f>
        <v>0</v>
      </c>
    </row>
    <row r="37" spans="14:18" ht="45.75" thickBot="1" x14ac:dyDescent="0.3">
      <c r="N37" s="65" t="s">
        <v>2061</v>
      </c>
      <c r="O37" s="62">
        <f t="shared" si="5"/>
        <v>4</v>
      </c>
      <c r="P37" s="70">
        <f>'UBS Pivot'!C29</f>
        <v>2</v>
      </c>
      <c r="Q37" s="69">
        <f>'UBS Pivot'!D29+'UBS Pivot'!E29</f>
        <v>0</v>
      </c>
      <c r="R37" s="69">
        <f>'UBS Pivot'!B29</f>
        <v>2</v>
      </c>
    </row>
    <row r="38" spans="14:18" ht="30.75" thickBot="1" x14ac:dyDescent="0.3">
      <c r="N38" s="65" t="s">
        <v>852</v>
      </c>
      <c r="O38" s="62">
        <f t="shared" si="5"/>
        <v>4</v>
      </c>
      <c r="P38" s="70">
        <f>'UBS Pivot'!C30</f>
        <v>4</v>
      </c>
      <c r="Q38" s="69">
        <f>'UBS Pivot'!D30+'UBS Pivot'!E30</f>
        <v>0</v>
      </c>
      <c r="R38" s="69">
        <f>'UBS Pivot'!B30</f>
        <v>0</v>
      </c>
    </row>
    <row r="39" spans="14:18" ht="45.75" thickBot="1" x14ac:dyDescent="0.3">
      <c r="N39" s="65" t="s">
        <v>1897</v>
      </c>
      <c r="O39" s="62">
        <f t="shared" si="5"/>
        <v>20</v>
      </c>
      <c r="P39" s="70">
        <f>'UBS Pivot'!C31</f>
        <v>16</v>
      </c>
      <c r="Q39" s="69">
        <f>'UBS Pivot'!D31+'UBS Pivot'!E31</f>
        <v>0</v>
      </c>
      <c r="R39" s="69">
        <f>'UBS Pivot'!B31</f>
        <v>4</v>
      </c>
    </row>
    <row r="40" spans="14:18" ht="15.75" thickBot="1" x14ac:dyDescent="0.3">
      <c r="N40" s="65" t="s">
        <v>1807</v>
      </c>
      <c r="O40" s="62">
        <f t="shared" si="5"/>
        <v>1</v>
      </c>
      <c r="P40" s="70">
        <f>'UBS Pivot'!C32</f>
        <v>1</v>
      </c>
      <c r="Q40" s="69">
        <f>'UBS Pivot'!D32+'UBS Pivot'!E32</f>
        <v>0</v>
      </c>
      <c r="R40" s="69">
        <f>'UBS Pivot'!B32</f>
        <v>0</v>
      </c>
    </row>
    <row r="41" spans="14:18" ht="45.75" thickBot="1" x14ac:dyDescent="0.3">
      <c r="N41" s="65" t="s">
        <v>615</v>
      </c>
      <c r="O41" s="62">
        <f t="shared" si="5"/>
        <v>9</v>
      </c>
      <c r="P41" s="70">
        <f>'UBS Pivot'!C33</f>
        <v>8</v>
      </c>
      <c r="Q41" s="69">
        <f>'UBS Pivot'!D33+'UBS Pivot'!E33</f>
        <v>0</v>
      </c>
      <c r="R41" s="69">
        <f>'UBS Pivot'!B33</f>
        <v>1</v>
      </c>
    </row>
    <row r="42" spans="14:18" ht="45.75" thickBot="1" x14ac:dyDescent="0.3">
      <c r="N42" s="65" t="s">
        <v>3093</v>
      </c>
      <c r="O42" s="62">
        <f t="shared" si="5"/>
        <v>3</v>
      </c>
      <c r="P42" s="70">
        <f>'UBS Pivot'!C34</f>
        <v>2</v>
      </c>
      <c r="Q42" s="69">
        <f>'UBS Pivot'!D34+'UBS Pivot'!E34</f>
        <v>0</v>
      </c>
      <c r="R42" s="69">
        <f>'UBS Pivot'!B34</f>
        <v>1</v>
      </c>
    </row>
    <row r="43" spans="14:18" ht="15.75" thickBot="1" x14ac:dyDescent="0.3">
      <c r="N43" s="65" t="s">
        <v>1770</v>
      </c>
      <c r="O43" s="62">
        <f t="shared" si="5"/>
        <v>7</v>
      </c>
      <c r="P43" s="70">
        <f>'UBS Pivot'!C35</f>
        <v>7</v>
      </c>
      <c r="Q43" s="69">
        <f>'UBS Pivot'!D35+'UBS Pivot'!E35</f>
        <v>0</v>
      </c>
      <c r="R43" s="69">
        <f>'UBS Pivot'!B35</f>
        <v>0</v>
      </c>
    </row>
    <row r="44" spans="14:18" ht="30.75" thickBot="1" x14ac:dyDescent="0.3">
      <c r="N44" s="65" t="s">
        <v>807</v>
      </c>
      <c r="O44" s="62">
        <f t="shared" si="5"/>
        <v>12</v>
      </c>
      <c r="P44" s="70">
        <f>'UBS Pivot'!C36</f>
        <v>10</v>
      </c>
      <c r="Q44" s="69">
        <f>'UBS Pivot'!D36+'UBS Pivot'!E36</f>
        <v>0</v>
      </c>
      <c r="R44" s="69">
        <f>'UBS Pivot'!B36</f>
        <v>2</v>
      </c>
    </row>
    <row r="45" spans="14:18" ht="30.75" thickBot="1" x14ac:dyDescent="0.3">
      <c r="N45" s="65" t="s">
        <v>770</v>
      </c>
      <c r="O45" s="62">
        <f t="shared" si="5"/>
        <v>8</v>
      </c>
      <c r="P45" s="70">
        <f>'UBS Pivot'!C37</f>
        <v>6</v>
      </c>
      <c r="Q45" s="69">
        <f>'UBS Pivot'!D37+'UBS Pivot'!E37</f>
        <v>0</v>
      </c>
      <c r="R45" s="69">
        <f>'UBS Pivot'!B37</f>
        <v>2</v>
      </c>
    </row>
    <row r="46" spans="14:18" ht="15.75" thickBot="1" x14ac:dyDescent="0.3">
      <c r="N46" s="65" t="s">
        <v>2718</v>
      </c>
      <c r="O46" s="62">
        <f t="shared" si="5"/>
        <v>10</v>
      </c>
      <c r="P46" s="70">
        <f>'UBS Pivot'!C38</f>
        <v>10</v>
      </c>
      <c r="Q46" s="69">
        <f>'UBS Pivot'!D38+'UBS Pivot'!E38</f>
        <v>0</v>
      </c>
      <c r="R46" s="69">
        <f>'UBS Pivot'!B38</f>
        <v>0</v>
      </c>
    </row>
    <row r="47" spans="14:18" ht="15.75" thickBot="1" x14ac:dyDescent="0.3">
      <c r="N47" s="65" t="s">
        <v>1809</v>
      </c>
      <c r="O47" s="62">
        <f t="shared" si="5"/>
        <v>12</v>
      </c>
      <c r="P47" s="70">
        <f>'UBS Pivot'!C39</f>
        <v>12</v>
      </c>
      <c r="Q47" s="69">
        <f>'UBS Pivot'!D39+'UBS Pivot'!E39</f>
        <v>0</v>
      </c>
      <c r="R47" s="69">
        <f>'UBS Pivot'!B39</f>
        <v>0</v>
      </c>
    </row>
    <row r="48" spans="14:18" ht="30.75" thickBot="1" x14ac:dyDescent="0.3">
      <c r="N48" s="65" t="s">
        <v>1906</v>
      </c>
      <c r="O48" s="62">
        <f t="shared" si="5"/>
        <v>3</v>
      </c>
      <c r="P48" s="70">
        <f>'UBS Pivot'!C40</f>
        <v>3</v>
      </c>
      <c r="Q48" s="69">
        <f>'UBS Pivot'!D40+'UBS Pivot'!E40</f>
        <v>0</v>
      </c>
      <c r="R48" s="69">
        <f>'UBS Pivot'!B40</f>
        <v>0</v>
      </c>
    </row>
    <row r="49" spans="14:18" ht="30.75" thickBot="1" x14ac:dyDescent="0.3">
      <c r="N49" s="65" t="s">
        <v>2428</v>
      </c>
      <c r="O49" s="62">
        <f t="shared" si="5"/>
        <v>10</v>
      </c>
      <c r="P49" s="70">
        <f>'UBS Pivot'!C41</f>
        <v>2</v>
      </c>
      <c r="Q49" s="69">
        <f>'UBS Pivot'!D41+'UBS Pivot'!E41</f>
        <v>0</v>
      </c>
      <c r="R49" s="69">
        <f>'UBS Pivot'!B41</f>
        <v>8</v>
      </c>
    </row>
    <row r="50" spans="14:18" ht="15.75" thickBot="1" x14ac:dyDescent="0.3">
      <c r="N50" s="65" t="s">
        <v>1812</v>
      </c>
      <c r="O50" s="62">
        <f t="shared" si="5"/>
        <v>4</v>
      </c>
      <c r="P50" s="70">
        <f>'UBS Pivot'!C42</f>
        <v>4</v>
      </c>
      <c r="Q50" s="69">
        <f>'UBS Pivot'!D42+'UBS Pivot'!E42</f>
        <v>0</v>
      </c>
      <c r="R50" s="69">
        <f>'UBS Pivot'!B42</f>
        <v>0</v>
      </c>
    </row>
    <row r="51" spans="14:18" ht="30.75" thickBot="1" x14ac:dyDescent="0.3">
      <c r="N51" s="65" t="s">
        <v>1840</v>
      </c>
      <c r="O51" s="62">
        <f t="shared" si="5"/>
        <v>1</v>
      </c>
      <c r="P51" s="70">
        <f>'UBS Pivot'!C43</f>
        <v>1</v>
      </c>
      <c r="Q51" s="69">
        <f>'UBS Pivot'!D43+'UBS Pivot'!E43</f>
        <v>0</v>
      </c>
      <c r="R51" s="69">
        <f>'UBS Pivot'!B43</f>
        <v>0</v>
      </c>
    </row>
    <row r="52" spans="14:18" ht="30.75" thickBot="1" x14ac:dyDescent="0.3">
      <c r="N52" s="65" t="s">
        <v>2115</v>
      </c>
      <c r="O52" s="62">
        <f t="shared" si="5"/>
        <v>11</v>
      </c>
      <c r="P52" s="70">
        <f>'UBS Pivot'!C44</f>
        <v>9</v>
      </c>
      <c r="Q52" s="69">
        <f>'UBS Pivot'!D44+'UBS Pivot'!E44</f>
        <v>0</v>
      </c>
      <c r="R52" s="69">
        <f>'UBS Pivot'!B44</f>
        <v>2</v>
      </c>
    </row>
    <row r="53" spans="14:18" ht="30.75" thickBot="1" x14ac:dyDescent="0.3">
      <c r="N53" s="65" t="s">
        <v>1068</v>
      </c>
      <c r="O53" s="62">
        <f t="shared" si="5"/>
        <v>11</v>
      </c>
      <c r="P53" s="70">
        <f>'UBS Pivot'!C45</f>
        <v>3</v>
      </c>
      <c r="Q53" s="69">
        <f>'UBS Pivot'!D45+'UBS Pivot'!E45</f>
        <v>0</v>
      </c>
      <c r="R53" s="69">
        <f>'UBS Pivot'!B45</f>
        <v>8</v>
      </c>
    </row>
    <row r="54" spans="14:18" ht="45.75" thickBot="1" x14ac:dyDescent="0.3">
      <c r="N54" s="65" t="s">
        <v>423</v>
      </c>
      <c r="O54" s="62">
        <f t="shared" si="5"/>
        <v>2</v>
      </c>
      <c r="P54" s="70">
        <f>'UBS Pivot'!C46</f>
        <v>2</v>
      </c>
      <c r="Q54" s="69">
        <f>'UBS Pivot'!D46+'UBS Pivot'!E46</f>
        <v>0</v>
      </c>
      <c r="R54" s="69">
        <f>'UBS Pivot'!B46</f>
        <v>0</v>
      </c>
    </row>
    <row r="55" spans="14:18" ht="45.75" thickBot="1" x14ac:dyDescent="0.3">
      <c r="N55" s="65" t="s">
        <v>2069</v>
      </c>
      <c r="O55" s="62">
        <f t="shared" si="5"/>
        <v>4</v>
      </c>
      <c r="P55" s="70">
        <f>'UBS Pivot'!C47</f>
        <v>3</v>
      </c>
      <c r="Q55" s="69">
        <f>'UBS Pivot'!D47+'UBS Pivot'!E47</f>
        <v>0</v>
      </c>
      <c r="R55" s="69">
        <f>'UBS Pivot'!B47</f>
        <v>1</v>
      </c>
    </row>
    <row r="56" spans="14:18" ht="30.75" thickBot="1" x14ac:dyDescent="0.3">
      <c r="N56" s="65" t="s">
        <v>1537</v>
      </c>
      <c r="O56" s="62">
        <f t="shared" si="5"/>
        <v>2</v>
      </c>
      <c r="P56" s="70">
        <f>'UBS Pivot'!C48</f>
        <v>2</v>
      </c>
      <c r="Q56" s="69">
        <f>'UBS Pivot'!D48+'UBS Pivot'!E48</f>
        <v>0</v>
      </c>
      <c r="R56" s="69">
        <f>'UBS Pivot'!B48</f>
        <v>0</v>
      </c>
    </row>
    <row r="57" spans="14:18" ht="45.75" thickBot="1" x14ac:dyDescent="0.3">
      <c r="N57" s="65" t="s">
        <v>2321</v>
      </c>
      <c r="O57" s="62">
        <f t="shared" si="5"/>
        <v>11</v>
      </c>
      <c r="P57" s="70">
        <f>'UBS Pivot'!C49</f>
        <v>5</v>
      </c>
      <c r="Q57" s="69">
        <f>'UBS Pivot'!D49+'UBS Pivot'!E49</f>
        <v>0</v>
      </c>
      <c r="R57" s="69">
        <f>'UBS Pivot'!B49</f>
        <v>6</v>
      </c>
    </row>
    <row r="58" spans="14:18" ht="45.75" thickBot="1" x14ac:dyDescent="0.3">
      <c r="N58" s="65" t="s">
        <v>858</v>
      </c>
      <c r="O58" s="62">
        <f t="shared" si="5"/>
        <v>1</v>
      </c>
      <c r="P58" s="70">
        <f>'UBS Pivot'!C50</f>
        <v>1</v>
      </c>
      <c r="Q58" s="69">
        <f>'UBS Pivot'!D50+'UBS Pivot'!E50</f>
        <v>0</v>
      </c>
      <c r="R58" s="69">
        <f>'UBS Pivot'!B50</f>
        <v>0</v>
      </c>
    </row>
    <row r="59" spans="14:18" ht="30.75" thickBot="1" x14ac:dyDescent="0.3">
      <c r="N59" s="65" t="s">
        <v>1044</v>
      </c>
      <c r="O59" s="62">
        <f t="shared" si="5"/>
        <v>18</v>
      </c>
      <c r="P59" s="70">
        <f>'UBS Pivot'!C51</f>
        <v>18</v>
      </c>
      <c r="Q59" s="69">
        <f>'UBS Pivot'!D51+'UBS Pivot'!E51</f>
        <v>0</v>
      </c>
      <c r="R59" s="69">
        <f>'UBS Pivot'!B51</f>
        <v>0</v>
      </c>
    </row>
    <row r="60" spans="14:18" ht="45.75" thickBot="1" x14ac:dyDescent="0.3">
      <c r="N60" s="65" t="s">
        <v>2071</v>
      </c>
      <c r="O60" s="62">
        <f t="shared" si="5"/>
        <v>1</v>
      </c>
      <c r="P60" s="70"/>
      <c r="Q60" s="69">
        <f>'UBS Pivot'!D52+'UBS Pivot'!E52</f>
        <v>0</v>
      </c>
      <c r="R60" s="69">
        <f>'UBS Pivot'!B52</f>
        <v>1</v>
      </c>
    </row>
    <row r="61" spans="14:18" ht="30.75" thickBot="1" x14ac:dyDescent="0.3">
      <c r="N61" s="65" t="s">
        <v>2579</v>
      </c>
      <c r="O61" s="62">
        <f t="shared" si="5"/>
        <v>1</v>
      </c>
      <c r="P61" s="70">
        <f>'UBS Pivot'!C53</f>
        <v>1</v>
      </c>
      <c r="Q61" s="69">
        <f>'UBS Pivot'!D53+'UBS Pivot'!E53</f>
        <v>0</v>
      </c>
      <c r="R61" s="69">
        <f>'UBS Pivot'!B53</f>
        <v>0</v>
      </c>
    </row>
    <row r="62" spans="14:18" ht="30.75" thickBot="1" x14ac:dyDescent="0.3">
      <c r="N62" s="65" t="s">
        <v>9214</v>
      </c>
      <c r="O62" s="62">
        <f t="shared" si="5"/>
        <v>18</v>
      </c>
      <c r="P62" s="70">
        <f>'UBS Pivot'!C54</f>
        <v>11</v>
      </c>
      <c r="Q62" s="69">
        <f>'UBS Pivot'!D54+'UBS Pivot'!E54</f>
        <v>0</v>
      </c>
      <c r="R62" s="69">
        <f>'UBS Pivot'!B54</f>
        <v>7</v>
      </c>
    </row>
    <row r="63" spans="14:18" ht="15.75" thickBot="1" x14ac:dyDescent="0.3">
      <c r="N63" s="65" t="s">
        <v>2978</v>
      </c>
      <c r="O63" s="62">
        <f t="shared" si="5"/>
        <v>1</v>
      </c>
      <c r="P63" s="70">
        <f>'UBS Pivot'!C55</f>
        <v>1</v>
      </c>
      <c r="Q63" s="69">
        <f>'UBS Pivot'!D55+'UBS Pivot'!E55</f>
        <v>0</v>
      </c>
      <c r="R63" s="69">
        <f>'UBS Pivot'!B55</f>
        <v>0</v>
      </c>
    </row>
    <row r="64" spans="14:18" ht="30.75" thickBot="1" x14ac:dyDescent="0.3">
      <c r="N64" s="65" t="s">
        <v>3023</v>
      </c>
      <c r="O64" s="62">
        <f t="shared" si="5"/>
        <v>6</v>
      </c>
      <c r="P64" s="70">
        <f>'UBS Pivot'!C56</f>
        <v>6</v>
      </c>
      <c r="Q64" s="69">
        <f>'UBS Pivot'!D56+'UBS Pivot'!E56</f>
        <v>0</v>
      </c>
      <c r="R64" s="69">
        <f>'UBS Pivot'!B56</f>
        <v>0</v>
      </c>
    </row>
    <row r="65" spans="14:18" ht="45.75" thickBot="1" x14ac:dyDescent="0.3">
      <c r="N65" s="65" t="s">
        <v>1315</v>
      </c>
      <c r="O65" s="62">
        <f t="shared" si="5"/>
        <v>1</v>
      </c>
      <c r="P65" s="70">
        <f>'UBS Pivot'!C57</f>
        <v>1</v>
      </c>
      <c r="Q65" s="69">
        <f>'UBS Pivot'!D57+'UBS Pivot'!E57</f>
        <v>0</v>
      </c>
      <c r="R65" s="69">
        <f>'UBS Pivot'!B57</f>
        <v>0</v>
      </c>
    </row>
    <row r="66" spans="14:18" ht="30.75" thickBot="1" x14ac:dyDescent="0.3">
      <c r="N66" s="65" t="s">
        <v>2505</v>
      </c>
      <c r="O66" s="62">
        <f t="shared" si="5"/>
        <v>31</v>
      </c>
      <c r="P66" s="70">
        <f>'UBS Pivot'!C58</f>
        <v>31</v>
      </c>
      <c r="Q66" s="69">
        <f>'UBS Pivot'!D58+'UBS Pivot'!E58</f>
        <v>0</v>
      </c>
      <c r="R66" s="69">
        <f>'UBS Pivot'!B58</f>
        <v>0</v>
      </c>
    </row>
    <row r="67" spans="14:18" ht="15.75" thickBot="1" x14ac:dyDescent="0.3">
      <c r="N67" s="65" t="s">
        <v>1320</v>
      </c>
      <c r="O67" s="62">
        <f t="shared" si="5"/>
        <v>12</v>
      </c>
      <c r="P67" s="70">
        <f>'UBS Pivot'!C59</f>
        <v>9</v>
      </c>
      <c r="Q67" s="69">
        <f>'UBS Pivot'!D59+'UBS Pivot'!E59</f>
        <v>0</v>
      </c>
      <c r="R67" s="69">
        <f>'UBS Pivot'!B59</f>
        <v>3</v>
      </c>
    </row>
    <row r="68" spans="14:18" ht="30.75" thickBot="1" x14ac:dyDescent="0.3">
      <c r="N68" s="65" t="s">
        <v>775</v>
      </c>
      <c r="O68" s="62">
        <f t="shared" si="5"/>
        <v>15</v>
      </c>
      <c r="P68" s="70">
        <f>'UBS Pivot'!C60</f>
        <v>12</v>
      </c>
      <c r="Q68" s="69">
        <f>'UBS Pivot'!D60+'UBS Pivot'!E60</f>
        <v>0</v>
      </c>
      <c r="R68" s="69">
        <f>'UBS Pivot'!B60</f>
        <v>3</v>
      </c>
    </row>
    <row r="69" spans="14:18" ht="30.75" thickBot="1" x14ac:dyDescent="0.3">
      <c r="N69" s="65" t="s">
        <v>2080</v>
      </c>
      <c r="O69" s="62">
        <f t="shared" si="5"/>
        <v>5</v>
      </c>
      <c r="P69" s="70">
        <f>'UBS Pivot'!C61</f>
        <v>2</v>
      </c>
      <c r="Q69" s="69">
        <f>'UBS Pivot'!D61+'UBS Pivot'!E61</f>
        <v>0</v>
      </c>
      <c r="R69" s="69">
        <f>'UBS Pivot'!B61</f>
        <v>3</v>
      </c>
    </row>
    <row r="70" spans="14:18" ht="30.75" thickBot="1" x14ac:dyDescent="0.3">
      <c r="N70" s="65" t="s">
        <v>916</v>
      </c>
      <c r="O70" s="62">
        <f t="shared" si="5"/>
        <v>6</v>
      </c>
      <c r="P70" s="70">
        <f>'UBS Pivot'!C62</f>
        <v>6</v>
      </c>
      <c r="Q70" s="69">
        <f>'UBS Pivot'!D62+'UBS Pivot'!E62</f>
        <v>0</v>
      </c>
      <c r="R70" s="69">
        <f>'UBS Pivot'!B62</f>
        <v>0</v>
      </c>
    </row>
    <row r="71" spans="14:18" ht="15.75" thickBot="1" x14ac:dyDescent="0.3">
      <c r="N71" s="65" t="s">
        <v>1468</v>
      </c>
      <c r="O71" s="62">
        <f t="shared" si="5"/>
        <v>2</v>
      </c>
      <c r="P71" s="70">
        <f>'UBS Pivot'!C63</f>
        <v>1</v>
      </c>
      <c r="Q71" s="69">
        <f>'UBS Pivot'!D63+'UBS Pivot'!E63</f>
        <v>0</v>
      </c>
      <c r="R71" s="69">
        <f>'UBS Pivot'!B63</f>
        <v>1</v>
      </c>
    </row>
    <row r="72" spans="14:18" ht="30.75" thickBot="1" x14ac:dyDescent="0.3">
      <c r="N72" s="65" t="s">
        <v>966</v>
      </c>
      <c r="O72" s="62">
        <f t="shared" si="5"/>
        <v>4</v>
      </c>
      <c r="P72" s="70">
        <f>'UBS Pivot'!C64</f>
        <v>3</v>
      </c>
      <c r="Q72" s="69">
        <f>'UBS Pivot'!D64+'UBS Pivot'!E64</f>
        <v>0</v>
      </c>
      <c r="R72" s="69">
        <f>'UBS Pivot'!B64</f>
        <v>1</v>
      </c>
    </row>
    <row r="73" spans="14:18" ht="30.75" thickBot="1" x14ac:dyDescent="0.3">
      <c r="N73" s="65" t="s">
        <v>2084</v>
      </c>
      <c r="O73" s="62">
        <f t="shared" si="5"/>
        <v>1</v>
      </c>
      <c r="P73" s="70">
        <f>'UBS Pivot'!C65</f>
        <v>1</v>
      </c>
      <c r="Q73" s="69">
        <f>'UBS Pivot'!D65+'UBS Pivot'!E65</f>
        <v>0</v>
      </c>
      <c r="R73" s="69">
        <f>'UBS Pivot'!B65</f>
        <v>0</v>
      </c>
    </row>
    <row r="74" spans="14:18" ht="30.75" thickBot="1" x14ac:dyDescent="0.3">
      <c r="N74" s="65" t="s">
        <v>659</v>
      </c>
      <c r="O74" s="62">
        <f t="shared" si="5"/>
        <v>6</v>
      </c>
      <c r="P74" s="70">
        <f>'UBS Pivot'!C66</f>
        <v>5</v>
      </c>
      <c r="Q74" s="69">
        <f>'UBS Pivot'!D66+'UBS Pivot'!E66</f>
        <v>0</v>
      </c>
      <c r="R74" s="69">
        <f>'UBS Pivot'!B66</f>
        <v>1</v>
      </c>
    </row>
    <row r="75" spans="14:18" ht="30.75" thickBot="1" x14ac:dyDescent="0.3">
      <c r="N75" s="65" t="s">
        <v>1921</v>
      </c>
      <c r="O75" s="62">
        <f t="shared" si="5"/>
        <v>2</v>
      </c>
      <c r="P75" s="70">
        <f>'UBS Pivot'!C67</f>
        <v>1</v>
      </c>
      <c r="Q75" s="69">
        <f>'UBS Pivot'!D67+'UBS Pivot'!E67</f>
        <v>0</v>
      </c>
      <c r="R75" s="69">
        <f>'UBS Pivot'!B67</f>
        <v>1</v>
      </c>
    </row>
    <row r="76" spans="14:18" ht="30.75" thickBot="1" x14ac:dyDescent="0.3">
      <c r="N76" s="65" t="s">
        <v>2884</v>
      </c>
      <c r="O76" s="62">
        <f t="shared" si="5"/>
        <v>4</v>
      </c>
      <c r="P76" s="70">
        <f>'UBS Pivot'!C68</f>
        <v>4</v>
      </c>
      <c r="Q76" s="69">
        <f>'UBS Pivot'!D68+'UBS Pivot'!E68</f>
        <v>0</v>
      </c>
      <c r="R76" s="69">
        <f>'UBS Pivot'!B68</f>
        <v>0</v>
      </c>
    </row>
    <row r="77" spans="14:18" ht="15.75" thickBot="1" x14ac:dyDescent="0.3">
      <c r="N77" s="65" t="s">
        <v>676</v>
      </c>
      <c r="O77" s="62">
        <f t="shared" si="5"/>
        <v>6</v>
      </c>
      <c r="P77" s="70">
        <f>'UBS Pivot'!C69</f>
        <v>2</v>
      </c>
      <c r="Q77" s="69">
        <f>'UBS Pivot'!D69+'UBS Pivot'!E69</f>
        <v>0</v>
      </c>
      <c r="R77" s="69">
        <f>'UBS Pivot'!B69</f>
        <v>4</v>
      </c>
    </row>
    <row r="78" spans="14:18" ht="45.75" thickBot="1" x14ac:dyDescent="0.3">
      <c r="N78" s="65" t="s">
        <v>1851</v>
      </c>
      <c r="O78" s="62">
        <f t="shared" ref="O78:O141" si="7">SUM(P78:R78)</f>
        <v>4</v>
      </c>
      <c r="P78" s="70">
        <f>'UBS Pivot'!C70</f>
        <v>3</v>
      </c>
      <c r="Q78" s="69">
        <f>'UBS Pivot'!D70+'UBS Pivot'!E70</f>
        <v>0</v>
      </c>
      <c r="R78" s="69">
        <f>'UBS Pivot'!B70</f>
        <v>1</v>
      </c>
    </row>
    <row r="79" spans="14:18" ht="30.75" thickBot="1" x14ac:dyDescent="0.3">
      <c r="N79" s="65" t="s">
        <v>3037</v>
      </c>
      <c r="O79" s="62">
        <f t="shared" si="7"/>
        <v>1</v>
      </c>
      <c r="P79" s="70">
        <f>'UBS Pivot'!C71</f>
        <v>1</v>
      </c>
      <c r="Q79" s="69">
        <f>'UBS Pivot'!D71+'UBS Pivot'!E71</f>
        <v>0</v>
      </c>
      <c r="R79" s="69">
        <f>'UBS Pivot'!B71</f>
        <v>0</v>
      </c>
    </row>
    <row r="80" spans="14:18" ht="15.75" thickBot="1" x14ac:dyDescent="0.3">
      <c r="N80" s="65" t="s">
        <v>1380</v>
      </c>
      <c r="O80" s="62">
        <f t="shared" si="7"/>
        <v>4</v>
      </c>
      <c r="P80" s="70">
        <f>'UBS Pivot'!C72</f>
        <v>3</v>
      </c>
      <c r="Q80" s="69">
        <f>'UBS Pivot'!D72+'UBS Pivot'!E72</f>
        <v>0</v>
      </c>
      <c r="R80" s="69">
        <f>'UBS Pivot'!B72</f>
        <v>1</v>
      </c>
    </row>
    <row r="81" spans="14:18" ht="45.75" thickBot="1" x14ac:dyDescent="0.3">
      <c r="N81" s="65" t="s">
        <v>3041</v>
      </c>
      <c r="O81" s="62">
        <f t="shared" si="7"/>
        <v>2</v>
      </c>
      <c r="P81" s="70">
        <f>'UBS Pivot'!C73</f>
        <v>2</v>
      </c>
      <c r="Q81" s="69">
        <f>'UBS Pivot'!D73+'UBS Pivot'!E73</f>
        <v>0</v>
      </c>
      <c r="R81" s="69">
        <f>'UBS Pivot'!B73</f>
        <v>0</v>
      </c>
    </row>
    <row r="82" spans="14:18" ht="30.75" thickBot="1" x14ac:dyDescent="0.3">
      <c r="N82" s="65" t="s">
        <v>2380</v>
      </c>
      <c r="O82" s="62">
        <f t="shared" si="7"/>
        <v>2</v>
      </c>
      <c r="P82" s="70">
        <f>'UBS Pivot'!C74</f>
        <v>2</v>
      </c>
      <c r="Q82" s="69">
        <f>'UBS Pivot'!D74+'UBS Pivot'!E74</f>
        <v>0</v>
      </c>
      <c r="R82" s="69">
        <f>'UBS Pivot'!B74</f>
        <v>0</v>
      </c>
    </row>
    <row r="83" spans="14:18" ht="30.75" thickBot="1" x14ac:dyDescent="0.3">
      <c r="N83" s="65" t="s">
        <v>1586</v>
      </c>
      <c r="O83" s="62">
        <f t="shared" si="7"/>
        <v>2</v>
      </c>
      <c r="P83" s="70">
        <f>'UBS Pivot'!C75</f>
        <v>1</v>
      </c>
      <c r="Q83" s="69">
        <f>'UBS Pivot'!D75+'UBS Pivot'!E75</f>
        <v>0</v>
      </c>
      <c r="R83" s="69">
        <f>'UBS Pivot'!B75</f>
        <v>1</v>
      </c>
    </row>
    <row r="84" spans="14:18" ht="15.75" thickBot="1" x14ac:dyDescent="0.3">
      <c r="N84" s="65" t="s">
        <v>2123</v>
      </c>
      <c r="O84" s="62">
        <f t="shared" si="7"/>
        <v>7</v>
      </c>
      <c r="P84" s="70">
        <f>'UBS Pivot'!C76</f>
        <v>6</v>
      </c>
      <c r="Q84" s="69">
        <f>'UBS Pivot'!D76+'UBS Pivot'!E76</f>
        <v>0</v>
      </c>
      <c r="R84" s="69">
        <f>'UBS Pivot'!B76</f>
        <v>1</v>
      </c>
    </row>
    <row r="85" spans="14:18" ht="15.75" thickBot="1" x14ac:dyDescent="0.3">
      <c r="N85" s="65" t="s">
        <v>670</v>
      </c>
      <c r="O85" s="62">
        <f t="shared" si="7"/>
        <v>3</v>
      </c>
      <c r="P85" s="70">
        <f>'UBS Pivot'!C77</f>
        <v>3</v>
      </c>
      <c r="Q85" s="69">
        <f>'UBS Pivot'!D77+'UBS Pivot'!E77</f>
        <v>0</v>
      </c>
      <c r="R85" s="69">
        <f>'UBS Pivot'!B77</f>
        <v>0</v>
      </c>
    </row>
    <row r="86" spans="14:18" ht="45.75" thickBot="1" x14ac:dyDescent="0.3">
      <c r="N86" s="65" t="s">
        <v>2767</v>
      </c>
      <c r="O86" s="62">
        <f t="shared" si="7"/>
        <v>1</v>
      </c>
      <c r="P86" s="70">
        <f>'UBS Pivot'!C78</f>
        <v>1</v>
      </c>
      <c r="Q86" s="69">
        <f>'UBS Pivot'!D78+'UBS Pivot'!E78</f>
        <v>0</v>
      </c>
      <c r="R86" s="69">
        <f>'UBS Pivot'!B78</f>
        <v>0</v>
      </c>
    </row>
    <row r="87" spans="14:18" ht="45.75" thickBot="1" x14ac:dyDescent="0.3">
      <c r="N87" s="65" t="s">
        <v>1596</v>
      </c>
      <c r="O87" s="62">
        <f t="shared" si="7"/>
        <v>20</v>
      </c>
      <c r="P87" s="70">
        <f>'UBS Pivot'!C79</f>
        <v>20</v>
      </c>
      <c r="Q87" s="69">
        <f>'UBS Pivot'!D79+'UBS Pivot'!E79</f>
        <v>0</v>
      </c>
      <c r="R87" s="69">
        <f>'UBS Pivot'!B79</f>
        <v>0</v>
      </c>
    </row>
    <row r="88" spans="14:18" ht="30.75" thickBot="1" x14ac:dyDescent="0.3">
      <c r="N88" s="65" t="s">
        <v>1484</v>
      </c>
      <c r="O88" s="62">
        <f t="shared" si="7"/>
        <v>4</v>
      </c>
      <c r="P88" s="70">
        <f>'UBS Pivot'!C80</f>
        <v>4</v>
      </c>
      <c r="Q88" s="69">
        <f>'UBS Pivot'!D80+'UBS Pivot'!E80</f>
        <v>0</v>
      </c>
      <c r="R88" s="69">
        <f>'UBS Pivot'!B80</f>
        <v>0</v>
      </c>
    </row>
    <row r="89" spans="14:18" ht="30.75" thickBot="1" x14ac:dyDescent="0.3">
      <c r="N89" s="65" t="s">
        <v>1054</v>
      </c>
      <c r="O89" s="62">
        <f t="shared" si="7"/>
        <v>6</v>
      </c>
      <c r="P89" s="70">
        <f>'UBS Pivot'!C81</f>
        <v>6</v>
      </c>
      <c r="Q89" s="69">
        <f>'UBS Pivot'!D81+'UBS Pivot'!E81</f>
        <v>0</v>
      </c>
      <c r="R89" s="69">
        <f>'UBS Pivot'!B81</f>
        <v>0</v>
      </c>
    </row>
    <row r="90" spans="14:18" ht="30.75" thickBot="1" x14ac:dyDescent="0.3">
      <c r="N90" s="65" t="s">
        <v>2382</v>
      </c>
      <c r="O90" s="62">
        <f t="shared" si="7"/>
        <v>22</v>
      </c>
      <c r="P90" s="70">
        <f>'UBS Pivot'!C82</f>
        <v>2</v>
      </c>
      <c r="Q90" s="69">
        <f>'UBS Pivot'!D82+'UBS Pivot'!E82</f>
        <v>0</v>
      </c>
      <c r="R90" s="69">
        <f>'UBS Pivot'!B82</f>
        <v>20</v>
      </c>
    </row>
    <row r="91" spans="14:18" ht="15.75" thickBot="1" x14ac:dyDescent="0.3">
      <c r="N91" s="65" t="s">
        <v>838</v>
      </c>
      <c r="O91" s="62">
        <f t="shared" si="7"/>
        <v>16</v>
      </c>
      <c r="P91" s="70">
        <f>'UBS Pivot'!C83</f>
        <v>14</v>
      </c>
      <c r="Q91" s="69">
        <f>'UBS Pivot'!D83+'UBS Pivot'!E83</f>
        <v>0</v>
      </c>
      <c r="R91" s="69">
        <f>'UBS Pivot'!B83</f>
        <v>2</v>
      </c>
    </row>
    <row r="92" spans="14:18" ht="30.75" thickBot="1" x14ac:dyDescent="0.3">
      <c r="N92" s="65" t="s">
        <v>1076</v>
      </c>
      <c r="O92" s="62">
        <f t="shared" si="7"/>
        <v>29</v>
      </c>
      <c r="P92" s="70">
        <f>'UBS Pivot'!C84</f>
        <v>28</v>
      </c>
      <c r="Q92" s="69">
        <f>'UBS Pivot'!D84+'UBS Pivot'!E84</f>
        <v>0</v>
      </c>
      <c r="R92" s="69">
        <f>'UBS Pivot'!B84</f>
        <v>1</v>
      </c>
    </row>
    <row r="93" spans="14:18" ht="45.75" thickBot="1" x14ac:dyDescent="0.3">
      <c r="N93" s="65" t="s">
        <v>1661</v>
      </c>
      <c r="O93" s="62">
        <f t="shared" si="7"/>
        <v>50</v>
      </c>
      <c r="P93" s="70">
        <f>'UBS Pivot'!C85</f>
        <v>50</v>
      </c>
      <c r="Q93" s="69">
        <f>'UBS Pivot'!D85+'UBS Pivot'!E85</f>
        <v>0</v>
      </c>
      <c r="R93" s="69">
        <f>'UBS Pivot'!B85</f>
        <v>0</v>
      </c>
    </row>
    <row r="94" spans="14:18" ht="30.75" thickBot="1" x14ac:dyDescent="0.3">
      <c r="N94" s="65" t="s">
        <v>2385</v>
      </c>
      <c r="O94" s="62">
        <f t="shared" si="7"/>
        <v>6</v>
      </c>
      <c r="P94" s="70">
        <f>'UBS Pivot'!C86</f>
        <v>1</v>
      </c>
      <c r="Q94" s="69">
        <f>'UBS Pivot'!D86+'UBS Pivot'!E86</f>
        <v>0</v>
      </c>
      <c r="R94" s="69">
        <f>'UBS Pivot'!B86</f>
        <v>5</v>
      </c>
    </row>
    <row r="95" spans="14:18" ht="30.75" thickBot="1" x14ac:dyDescent="0.3">
      <c r="N95" s="65" t="s">
        <v>2094</v>
      </c>
      <c r="O95" s="62">
        <f t="shared" si="7"/>
        <v>4</v>
      </c>
      <c r="P95" s="70">
        <f>'UBS Pivot'!C87</f>
        <v>4</v>
      </c>
      <c r="Q95" s="69">
        <f>'UBS Pivot'!D87+'UBS Pivot'!E87</f>
        <v>0</v>
      </c>
      <c r="R95" s="69">
        <f>'UBS Pivot'!B87</f>
        <v>0</v>
      </c>
    </row>
    <row r="96" spans="14:18" ht="30.75" thickBot="1" x14ac:dyDescent="0.3">
      <c r="N96" s="65" t="s">
        <v>3177</v>
      </c>
      <c r="O96" s="62">
        <f t="shared" si="7"/>
        <v>1</v>
      </c>
      <c r="P96" s="70">
        <f>'UBS Pivot'!C88</f>
        <v>1</v>
      </c>
      <c r="Q96" s="69">
        <f>'UBS Pivot'!D88+'UBS Pivot'!E88</f>
        <v>0</v>
      </c>
      <c r="R96" s="69">
        <f>'UBS Pivot'!B88</f>
        <v>0</v>
      </c>
    </row>
    <row r="97" spans="14:18" ht="45.75" thickBot="1" x14ac:dyDescent="0.3">
      <c r="N97" s="65" t="s">
        <v>2281</v>
      </c>
      <c r="O97" s="62">
        <f t="shared" si="7"/>
        <v>3</v>
      </c>
      <c r="P97" s="70">
        <f>'UBS Pivot'!C89</f>
        <v>3</v>
      </c>
      <c r="Q97" s="69">
        <f>'UBS Pivot'!D89+'UBS Pivot'!E89</f>
        <v>0</v>
      </c>
      <c r="R97" s="69">
        <f>'UBS Pivot'!B89</f>
        <v>0</v>
      </c>
    </row>
    <row r="98" spans="14:18" ht="45.75" thickBot="1" x14ac:dyDescent="0.3">
      <c r="N98" s="65" t="s">
        <v>1022</v>
      </c>
      <c r="O98" s="62">
        <f t="shared" si="7"/>
        <v>32</v>
      </c>
      <c r="P98" s="70">
        <f>'UBS Pivot'!C90</f>
        <v>14</v>
      </c>
      <c r="Q98" s="69">
        <f>'UBS Pivot'!D90+'UBS Pivot'!E90</f>
        <v>0</v>
      </c>
      <c r="R98" s="69">
        <f>'UBS Pivot'!B90</f>
        <v>18</v>
      </c>
    </row>
    <row r="99" spans="14:18" ht="45.75" thickBot="1" x14ac:dyDescent="0.3">
      <c r="N99" s="65" t="s">
        <v>2029</v>
      </c>
      <c r="O99" s="62">
        <f t="shared" si="7"/>
        <v>16</v>
      </c>
      <c r="P99" s="70">
        <f>'UBS Pivot'!C91</f>
        <v>15</v>
      </c>
      <c r="Q99" s="69">
        <f>'UBS Pivot'!D91+'UBS Pivot'!E91</f>
        <v>0</v>
      </c>
      <c r="R99" s="69">
        <f>'UBS Pivot'!B91</f>
        <v>1</v>
      </c>
    </row>
    <row r="100" spans="14:18" ht="30.75" thickBot="1" x14ac:dyDescent="0.3">
      <c r="N100" s="65" t="s">
        <v>816</v>
      </c>
      <c r="O100" s="62">
        <f t="shared" si="7"/>
        <v>2</v>
      </c>
      <c r="P100" s="70">
        <f>'UBS Pivot'!C92</f>
        <v>2</v>
      </c>
      <c r="Q100" s="69">
        <f>'UBS Pivot'!D92+'UBS Pivot'!E92</f>
        <v>0</v>
      </c>
      <c r="R100" s="69">
        <f>'UBS Pivot'!B92</f>
        <v>0</v>
      </c>
    </row>
    <row r="101" spans="14:18" ht="30.75" thickBot="1" x14ac:dyDescent="0.3">
      <c r="N101" s="65" t="s">
        <v>2601</v>
      </c>
      <c r="O101" s="62">
        <f t="shared" si="7"/>
        <v>29</v>
      </c>
      <c r="P101" s="70">
        <f>'UBS Pivot'!C93</f>
        <v>27</v>
      </c>
      <c r="Q101" s="69">
        <f>'UBS Pivot'!D93+'UBS Pivot'!E93</f>
        <v>0</v>
      </c>
      <c r="R101" s="69">
        <f>'UBS Pivot'!B93</f>
        <v>2</v>
      </c>
    </row>
    <row r="102" spans="14:18" ht="15.75" thickBot="1" x14ac:dyDescent="0.3">
      <c r="N102" s="65" t="s">
        <v>2341</v>
      </c>
      <c r="O102" s="62">
        <f t="shared" si="7"/>
        <v>2</v>
      </c>
      <c r="P102" s="70">
        <f>'UBS Pivot'!C94</f>
        <v>2</v>
      </c>
      <c r="Q102" s="69">
        <f>'UBS Pivot'!D94+'UBS Pivot'!E94</f>
        <v>0</v>
      </c>
      <c r="R102" s="69">
        <f>'UBS Pivot'!B94</f>
        <v>0</v>
      </c>
    </row>
    <row r="103" spans="14:18" ht="30.75" thickBot="1" x14ac:dyDescent="0.3">
      <c r="N103" s="65" t="s">
        <v>751</v>
      </c>
      <c r="O103" s="62">
        <f t="shared" si="7"/>
        <v>24</v>
      </c>
      <c r="P103" s="70">
        <f>'UBS Pivot'!C95</f>
        <v>6</v>
      </c>
      <c r="Q103" s="69">
        <f>'UBS Pivot'!D95+'UBS Pivot'!E95</f>
        <v>0</v>
      </c>
      <c r="R103" s="69">
        <f>'UBS Pivot'!B95</f>
        <v>18</v>
      </c>
    </row>
    <row r="104" spans="14:18" ht="45.75" thickBot="1" x14ac:dyDescent="0.3">
      <c r="N104" s="65" t="s">
        <v>1823</v>
      </c>
      <c r="O104" s="62">
        <f t="shared" si="7"/>
        <v>4</v>
      </c>
      <c r="P104" s="70">
        <f>'UBS Pivot'!C96</f>
        <v>4</v>
      </c>
      <c r="Q104" s="69">
        <f>'UBS Pivot'!D96+'UBS Pivot'!E96</f>
        <v>0</v>
      </c>
      <c r="R104" s="69">
        <f>'UBS Pivot'!B96</f>
        <v>0</v>
      </c>
    </row>
    <row r="105" spans="14:18" ht="30.75" thickBot="1" x14ac:dyDescent="0.3">
      <c r="N105" s="65" t="s">
        <v>1607</v>
      </c>
      <c r="O105" s="62">
        <f t="shared" si="7"/>
        <v>1</v>
      </c>
      <c r="P105" s="70">
        <f>'UBS Pivot'!C97</f>
        <v>1</v>
      </c>
      <c r="Q105" s="69">
        <f>'UBS Pivot'!D97+'UBS Pivot'!E97</f>
        <v>0</v>
      </c>
      <c r="R105" s="69">
        <f>'UBS Pivot'!B97</f>
        <v>0</v>
      </c>
    </row>
    <row r="106" spans="14:18" ht="15.75" thickBot="1" x14ac:dyDescent="0.3">
      <c r="N106" s="65" t="s">
        <v>1953</v>
      </c>
      <c r="O106" s="62">
        <f t="shared" si="7"/>
        <v>2</v>
      </c>
      <c r="P106" s="70">
        <f>'UBS Pivot'!C98</f>
        <v>1</v>
      </c>
      <c r="Q106" s="69">
        <f>'UBS Pivot'!D98+'UBS Pivot'!E98</f>
        <v>0</v>
      </c>
      <c r="R106" s="69">
        <f>'UBS Pivot'!B98</f>
        <v>1</v>
      </c>
    </row>
    <row r="107" spans="14:18" ht="45.75" thickBot="1" x14ac:dyDescent="0.3">
      <c r="N107" s="65" t="s">
        <v>3075</v>
      </c>
      <c r="O107" s="62">
        <f t="shared" si="7"/>
        <v>1</v>
      </c>
      <c r="P107" s="70">
        <f>'UBS Pivot'!C99</f>
        <v>1</v>
      </c>
      <c r="Q107" s="69">
        <f>'UBS Pivot'!D99+'UBS Pivot'!E99</f>
        <v>0</v>
      </c>
      <c r="R107" s="69">
        <f>'UBS Pivot'!B99</f>
        <v>0</v>
      </c>
    </row>
    <row r="108" spans="14:18" ht="30.75" thickBot="1" x14ac:dyDescent="0.3">
      <c r="N108" s="65" t="s">
        <v>1749</v>
      </c>
      <c r="O108" s="62">
        <f t="shared" si="7"/>
        <v>7</v>
      </c>
      <c r="P108" s="70">
        <f>'UBS Pivot'!C100</f>
        <v>3</v>
      </c>
      <c r="Q108" s="69">
        <f>'UBS Pivot'!D100+'UBS Pivot'!E100</f>
        <v>0</v>
      </c>
      <c r="R108" s="69">
        <f>'UBS Pivot'!B100</f>
        <v>4</v>
      </c>
    </row>
    <row r="109" spans="14:18" ht="30.75" thickBot="1" x14ac:dyDescent="0.3">
      <c r="N109" s="65" t="s">
        <v>1753</v>
      </c>
      <c r="O109" s="62">
        <f t="shared" si="7"/>
        <v>3</v>
      </c>
      <c r="P109" s="70">
        <f>'UBS Pivot'!C101</f>
        <v>1</v>
      </c>
      <c r="Q109" s="69">
        <f>'UBS Pivot'!D101+'UBS Pivot'!E101</f>
        <v>0</v>
      </c>
      <c r="R109" s="69">
        <f>'UBS Pivot'!B101</f>
        <v>2</v>
      </c>
    </row>
    <row r="110" spans="14:18" ht="45.75" thickBot="1" x14ac:dyDescent="0.3">
      <c r="N110" s="65" t="s">
        <v>845</v>
      </c>
      <c r="O110" s="62">
        <f t="shared" si="7"/>
        <v>8</v>
      </c>
      <c r="P110" s="70">
        <f>'UBS Pivot'!C102</f>
        <v>6</v>
      </c>
      <c r="Q110" s="69">
        <f>'UBS Pivot'!D102+'UBS Pivot'!E102</f>
        <v>0</v>
      </c>
      <c r="R110" s="69">
        <f>'UBS Pivot'!B102</f>
        <v>2</v>
      </c>
    </row>
    <row r="111" spans="14:18" ht="15.75" thickBot="1" x14ac:dyDescent="0.3">
      <c r="N111" s="65" t="s">
        <v>1795</v>
      </c>
      <c r="O111" s="62">
        <f t="shared" si="7"/>
        <v>1</v>
      </c>
      <c r="P111" s="70">
        <f>'UBS Pivot'!C103</f>
        <v>1</v>
      </c>
      <c r="Q111" s="69">
        <f>'UBS Pivot'!D103+'UBS Pivot'!E103</f>
        <v>0</v>
      </c>
      <c r="R111" s="69">
        <f>'UBS Pivot'!B103</f>
        <v>0</v>
      </c>
    </row>
    <row r="112" spans="14:18" ht="30.75" thickBot="1" x14ac:dyDescent="0.3">
      <c r="N112" s="65" t="s">
        <v>921</v>
      </c>
      <c r="O112" s="62">
        <f t="shared" si="7"/>
        <v>3</v>
      </c>
      <c r="P112" s="70">
        <f>'UBS Pivot'!C104</f>
        <v>3</v>
      </c>
      <c r="Q112" s="69">
        <f>'UBS Pivot'!D104+'UBS Pivot'!E104</f>
        <v>0</v>
      </c>
      <c r="R112" s="69">
        <f>'UBS Pivot'!B104</f>
        <v>0</v>
      </c>
    </row>
    <row r="113" spans="14:18" ht="15.75" thickBot="1" x14ac:dyDescent="0.3">
      <c r="N113" s="65" t="s">
        <v>2103</v>
      </c>
      <c r="O113" s="62">
        <f t="shared" si="7"/>
        <v>5</v>
      </c>
      <c r="P113" s="70">
        <f>'UBS Pivot'!C105</f>
        <v>2</v>
      </c>
      <c r="Q113" s="69">
        <f>'UBS Pivot'!D105+'UBS Pivot'!E105</f>
        <v>0</v>
      </c>
      <c r="R113" s="69">
        <f>'UBS Pivot'!B105</f>
        <v>3</v>
      </c>
    </row>
    <row r="114" spans="14:18" ht="45.75" thickBot="1" x14ac:dyDescent="0.3">
      <c r="N114" s="65" t="s">
        <v>2106</v>
      </c>
      <c r="O114" s="62">
        <f t="shared" si="7"/>
        <v>5</v>
      </c>
      <c r="P114" s="70">
        <f>'UBS Pivot'!C106</f>
        <v>4</v>
      </c>
      <c r="Q114" s="69">
        <f>'UBS Pivot'!D106+'UBS Pivot'!E106</f>
        <v>0</v>
      </c>
      <c r="R114" s="69">
        <f>'UBS Pivot'!B106</f>
        <v>1</v>
      </c>
    </row>
    <row r="115" spans="14:18" ht="45.75" thickBot="1" x14ac:dyDescent="0.3">
      <c r="N115" s="65" t="s">
        <v>1873</v>
      </c>
      <c r="O115" s="62">
        <f t="shared" si="7"/>
        <v>2</v>
      </c>
      <c r="P115" s="70">
        <f>'UBS Pivot'!C107</f>
        <v>2</v>
      </c>
      <c r="Q115" s="69">
        <f>'UBS Pivot'!D107+'UBS Pivot'!E107</f>
        <v>0</v>
      </c>
      <c r="R115" s="69">
        <f>'UBS Pivot'!B107</f>
        <v>0</v>
      </c>
    </row>
    <row r="116" spans="14:18" ht="30.75" thickBot="1" x14ac:dyDescent="0.3">
      <c r="N116" s="65" t="s">
        <v>1761</v>
      </c>
      <c r="O116" s="62">
        <f t="shared" si="7"/>
        <v>1</v>
      </c>
      <c r="P116" s="70">
        <f>'UBS Pivot'!C108</f>
        <v>1</v>
      </c>
      <c r="Q116" s="69">
        <f>'UBS Pivot'!D108+'UBS Pivot'!E108</f>
        <v>0</v>
      </c>
      <c r="R116" s="69">
        <f>'UBS Pivot'!B108</f>
        <v>0</v>
      </c>
    </row>
    <row r="117" spans="14:18" ht="30.75" thickBot="1" x14ac:dyDescent="0.3">
      <c r="N117" s="65" t="s">
        <v>1826</v>
      </c>
      <c r="O117" s="62">
        <f t="shared" si="7"/>
        <v>5</v>
      </c>
      <c r="P117" s="70">
        <f>'UBS Pivot'!C109</f>
        <v>2</v>
      </c>
      <c r="Q117" s="69">
        <f>'UBS Pivot'!D109+'UBS Pivot'!E109</f>
        <v>0</v>
      </c>
      <c r="R117" s="69">
        <f>'UBS Pivot'!B109</f>
        <v>3</v>
      </c>
    </row>
    <row r="118" spans="14:18" ht="30.75" thickBot="1" x14ac:dyDescent="0.3">
      <c r="N118" s="65" t="s">
        <v>3191</v>
      </c>
      <c r="O118" s="62">
        <f t="shared" si="7"/>
        <v>2</v>
      </c>
      <c r="P118" s="70">
        <f>'UBS Pivot'!C110</f>
        <v>2</v>
      </c>
      <c r="Q118" s="69">
        <f>'UBS Pivot'!D110+'UBS Pivot'!E110</f>
        <v>0</v>
      </c>
      <c r="R118" s="69">
        <f>'UBS Pivot'!B110</f>
        <v>0</v>
      </c>
    </row>
    <row r="119" spans="14:18" ht="15.75" thickBot="1" x14ac:dyDescent="0.3">
      <c r="N119" s="65" t="s">
        <v>3195</v>
      </c>
      <c r="O119" s="62">
        <f t="shared" si="7"/>
        <v>6</v>
      </c>
      <c r="P119" s="70">
        <f>'UBS Pivot'!C111</f>
        <v>6</v>
      </c>
      <c r="Q119" s="69">
        <f>'UBS Pivot'!D111+'UBS Pivot'!E111</f>
        <v>0</v>
      </c>
      <c r="R119" s="69">
        <f>'UBS Pivot'!B111</f>
        <v>0</v>
      </c>
    </row>
    <row r="120" spans="14:18" ht="15.75" thickBot="1" x14ac:dyDescent="0.3">
      <c r="N120" s="65" t="s">
        <v>3198</v>
      </c>
      <c r="O120" s="62">
        <f t="shared" si="7"/>
        <v>1</v>
      </c>
      <c r="P120" s="70">
        <f>'UBS Pivot'!C112</f>
        <v>1</v>
      </c>
      <c r="Q120" s="69">
        <f>'UBS Pivot'!D112+'UBS Pivot'!E112</f>
        <v>0</v>
      </c>
      <c r="R120" s="69">
        <f>'UBS Pivot'!B112</f>
        <v>0</v>
      </c>
    </row>
    <row r="121" spans="14:18" ht="15.75" thickBot="1" x14ac:dyDescent="0.3">
      <c r="N121" s="65" t="s">
        <v>3201</v>
      </c>
      <c r="O121" s="62">
        <f t="shared" si="7"/>
        <v>2</v>
      </c>
      <c r="P121" s="70">
        <f>'UBS Pivot'!C113</f>
        <v>2</v>
      </c>
      <c r="Q121" s="69">
        <f>'UBS Pivot'!D113+'UBS Pivot'!E113</f>
        <v>0</v>
      </c>
      <c r="R121" s="69">
        <f>'UBS Pivot'!B113</f>
        <v>0</v>
      </c>
    </row>
    <row r="122" spans="14:18" ht="15.75" thickBot="1" x14ac:dyDescent="0.3">
      <c r="N122" s="65" t="s">
        <v>3204</v>
      </c>
      <c r="O122" s="62">
        <f t="shared" si="7"/>
        <v>1</v>
      </c>
      <c r="P122" s="70">
        <f>'UBS Pivot'!C114</f>
        <v>1</v>
      </c>
      <c r="Q122" s="69">
        <f>'UBS Pivot'!D114+'UBS Pivot'!E114</f>
        <v>0</v>
      </c>
      <c r="R122" s="69">
        <f>'UBS Pivot'!B114</f>
        <v>0</v>
      </c>
    </row>
    <row r="123" spans="14:18" ht="30.75" thickBot="1" x14ac:dyDescent="0.3">
      <c r="N123" s="65" t="s">
        <v>3207</v>
      </c>
      <c r="O123" s="62">
        <f t="shared" si="7"/>
        <v>1</v>
      </c>
      <c r="P123" s="70"/>
      <c r="Q123" s="69">
        <f>'UBS Pivot'!D115+'UBS Pivot'!E115</f>
        <v>0</v>
      </c>
      <c r="R123" s="69">
        <f>'UBS Pivot'!B115</f>
        <v>1</v>
      </c>
    </row>
    <row r="124" spans="14:18" ht="30.75" thickBot="1" x14ac:dyDescent="0.3">
      <c r="N124" s="65" t="s">
        <v>3211</v>
      </c>
      <c r="O124" s="62">
        <f t="shared" si="7"/>
        <v>3</v>
      </c>
      <c r="P124" s="70">
        <f>'UBS Pivot'!C116</f>
        <v>2</v>
      </c>
      <c r="Q124" s="69">
        <f>'UBS Pivot'!D116+'UBS Pivot'!E116</f>
        <v>0</v>
      </c>
      <c r="R124" s="69">
        <f>'UBS Pivot'!B116</f>
        <v>1</v>
      </c>
    </row>
    <row r="125" spans="14:18" ht="15.75" thickBot="1" x14ac:dyDescent="0.3">
      <c r="N125" s="65" t="s">
        <v>3214</v>
      </c>
      <c r="O125" s="62">
        <f t="shared" si="7"/>
        <v>3</v>
      </c>
      <c r="P125" s="70">
        <f>'UBS Pivot'!C117</f>
        <v>3</v>
      </c>
      <c r="Q125" s="69">
        <f>'UBS Pivot'!D117+'UBS Pivot'!E117</f>
        <v>0</v>
      </c>
      <c r="R125" s="69">
        <f>'UBS Pivot'!B117</f>
        <v>0</v>
      </c>
    </row>
    <row r="126" spans="14:18" ht="45.75" thickBot="1" x14ac:dyDescent="0.3">
      <c r="N126" s="65" t="s">
        <v>3217</v>
      </c>
      <c r="O126" s="62">
        <f t="shared" si="7"/>
        <v>2</v>
      </c>
      <c r="P126" s="70">
        <f>'UBS Pivot'!C118</f>
        <v>2</v>
      </c>
      <c r="Q126" s="69">
        <f>'UBS Pivot'!D118+'UBS Pivot'!E118</f>
        <v>0</v>
      </c>
      <c r="R126" s="69">
        <f>'UBS Pivot'!B118</f>
        <v>0</v>
      </c>
    </row>
    <row r="127" spans="14:18" ht="30.75" thickBot="1" x14ac:dyDescent="0.3">
      <c r="N127" s="65" t="s">
        <v>3219</v>
      </c>
      <c r="O127" s="62">
        <f t="shared" si="7"/>
        <v>1</v>
      </c>
      <c r="P127" s="70"/>
      <c r="Q127" s="69">
        <f>'UBS Pivot'!D119+'UBS Pivot'!E119</f>
        <v>0</v>
      </c>
      <c r="R127" s="69">
        <f>'UBS Pivot'!B119</f>
        <v>1</v>
      </c>
    </row>
    <row r="128" spans="14:18" ht="30.75" thickBot="1" x14ac:dyDescent="0.3">
      <c r="N128" s="65" t="s">
        <v>3224</v>
      </c>
      <c r="O128" s="62">
        <f t="shared" si="7"/>
        <v>1</v>
      </c>
      <c r="P128" s="70">
        <f>'UBS Pivot'!C120</f>
        <v>1</v>
      </c>
      <c r="Q128" s="69">
        <f>'UBS Pivot'!D120+'UBS Pivot'!E120</f>
        <v>0</v>
      </c>
      <c r="R128" s="69">
        <f>'UBS Pivot'!B120</f>
        <v>0</v>
      </c>
    </row>
    <row r="129" spans="14:18" ht="30.75" thickBot="1" x14ac:dyDescent="0.3">
      <c r="N129" s="65" t="s">
        <v>3228</v>
      </c>
      <c r="O129" s="62">
        <f t="shared" si="7"/>
        <v>1</v>
      </c>
      <c r="P129" s="70">
        <f>'UBS Pivot'!C121</f>
        <v>1</v>
      </c>
      <c r="Q129" s="69">
        <f>'UBS Pivot'!D121+'UBS Pivot'!E121</f>
        <v>0</v>
      </c>
      <c r="R129" s="69">
        <f>'UBS Pivot'!B121</f>
        <v>0</v>
      </c>
    </row>
    <row r="130" spans="14:18" ht="45.75" thickBot="1" x14ac:dyDescent="0.3">
      <c r="N130" s="65" t="s">
        <v>3231</v>
      </c>
      <c r="O130" s="62">
        <f t="shared" si="7"/>
        <v>3</v>
      </c>
      <c r="P130" s="70">
        <f>'UBS Pivot'!C122</f>
        <v>1</v>
      </c>
      <c r="Q130" s="69">
        <f>'UBS Pivot'!D122+'UBS Pivot'!E122</f>
        <v>0</v>
      </c>
      <c r="R130" s="69">
        <f>'UBS Pivot'!B122</f>
        <v>2</v>
      </c>
    </row>
    <row r="131" spans="14:18" ht="45.75" thickBot="1" x14ac:dyDescent="0.3">
      <c r="N131" s="65" t="s">
        <v>3271</v>
      </c>
      <c r="O131" s="62">
        <f t="shared" si="7"/>
        <v>7</v>
      </c>
      <c r="P131" s="70">
        <f>'UBS Pivot'!C123</f>
        <v>6</v>
      </c>
      <c r="Q131" s="69">
        <f>'UBS Pivot'!D123+'UBS Pivot'!E123</f>
        <v>0</v>
      </c>
      <c r="R131" s="69">
        <f>'UBS Pivot'!B123</f>
        <v>1</v>
      </c>
    </row>
    <row r="132" spans="14:18" ht="30.75" thickBot="1" x14ac:dyDescent="0.3">
      <c r="N132" s="65" t="s">
        <v>3309</v>
      </c>
      <c r="O132" s="62">
        <f t="shared" si="7"/>
        <v>6</v>
      </c>
      <c r="P132" s="70">
        <f>'UBS Pivot'!C124</f>
        <v>6</v>
      </c>
      <c r="Q132" s="69">
        <f>'UBS Pivot'!D124+'UBS Pivot'!E124</f>
        <v>0</v>
      </c>
      <c r="R132" s="69">
        <f>'UBS Pivot'!B124</f>
        <v>0</v>
      </c>
    </row>
    <row r="133" spans="14:18" ht="30.75" thickBot="1" x14ac:dyDescent="0.3">
      <c r="N133" s="65" t="s">
        <v>3322</v>
      </c>
      <c r="O133" s="62">
        <f t="shared" si="7"/>
        <v>7</v>
      </c>
      <c r="P133" s="70">
        <f>'UBS Pivot'!C125</f>
        <v>5</v>
      </c>
      <c r="Q133" s="69">
        <f>'UBS Pivot'!D125+'UBS Pivot'!E125</f>
        <v>0</v>
      </c>
      <c r="R133" s="69">
        <f>'UBS Pivot'!B125</f>
        <v>2</v>
      </c>
    </row>
    <row r="134" spans="14:18" ht="30.75" thickBot="1" x14ac:dyDescent="0.3">
      <c r="N134" s="65" t="s">
        <v>3328</v>
      </c>
      <c r="O134" s="62">
        <f t="shared" si="7"/>
        <v>5</v>
      </c>
      <c r="P134" s="70">
        <f>'UBS Pivot'!C126</f>
        <v>4</v>
      </c>
      <c r="Q134" s="69">
        <f>'UBS Pivot'!D126+'UBS Pivot'!E126</f>
        <v>0</v>
      </c>
      <c r="R134" s="69">
        <f>'UBS Pivot'!B126</f>
        <v>1</v>
      </c>
    </row>
    <row r="135" spans="14:18" ht="30.75" thickBot="1" x14ac:dyDescent="0.3">
      <c r="N135" s="65" t="s">
        <v>3332</v>
      </c>
      <c r="O135" s="62">
        <f t="shared" si="7"/>
        <v>3</v>
      </c>
      <c r="P135" s="70">
        <f>'UBS Pivot'!C127</f>
        <v>3</v>
      </c>
      <c r="Q135" s="69">
        <f>'UBS Pivot'!D127+'UBS Pivot'!E127</f>
        <v>0</v>
      </c>
      <c r="R135" s="69">
        <f>'UBS Pivot'!B127</f>
        <v>0</v>
      </c>
    </row>
    <row r="136" spans="14:18" ht="45.75" thickBot="1" x14ac:dyDescent="0.3">
      <c r="N136" s="65" t="s">
        <v>3340</v>
      </c>
      <c r="O136" s="62">
        <f t="shared" si="7"/>
        <v>10</v>
      </c>
      <c r="P136" s="70">
        <f>'UBS Pivot'!C128</f>
        <v>8</v>
      </c>
      <c r="Q136" s="69">
        <f>'UBS Pivot'!D128+'UBS Pivot'!E128</f>
        <v>0</v>
      </c>
      <c r="R136" s="69">
        <f>'UBS Pivot'!B128</f>
        <v>2</v>
      </c>
    </row>
    <row r="137" spans="14:18" ht="30.75" thickBot="1" x14ac:dyDescent="0.3">
      <c r="N137" s="65" t="s">
        <v>3356</v>
      </c>
      <c r="O137" s="62">
        <f t="shared" si="7"/>
        <v>3</v>
      </c>
      <c r="P137" s="70">
        <f>'UBS Pivot'!C129</f>
        <v>1</v>
      </c>
      <c r="Q137" s="69">
        <f>'UBS Pivot'!D129+'UBS Pivot'!E129</f>
        <v>0</v>
      </c>
      <c r="R137" s="69">
        <f>'UBS Pivot'!B129</f>
        <v>2</v>
      </c>
    </row>
    <row r="138" spans="14:18" ht="15.75" thickBot="1" x14ac:dyDescent="0.3">
      <c r="N138" s="65" t="s">
        <v>3363</v>
      </c>
      <c r="O138" s="62">
        <f t="shared" si="7"/>
        <v>3</v>
      </c>
      <c r="P138" s="70">
        <f>'UBS Pivot'!C130</f>
        <v>3</v>
      </c>
      <c r="Q138" s="69">
        <f>'UBS Pivot'!D130+'UBS Pivot'!E130</f>
        <v>0</v>
      </c>
      <c r="R138" s="69">
        <f>'UBS Pivot'!B130</f>
        <v>0</v>
      </c>
    </row>
    <row r="139" spans="14:18" ht="45.75" thickBot="1" x14ac:dyDescent="0.3">
      <c r="N139" s="65" t="s">
        <v>3386</v>
      </c>
      <c r="O139" s="62">
        <f t="shared" si="7"/>
        <v>1</v>
      </c>
      <c r="P139" s="70"/>
      <c r="Q139" s="69">
        <f>'UBS Pivot'!D131+'UBS Pivot'!E131</f>
        <v>0</v>
      </c>
      <c r="R139" s="69">
        <f>'UBS Pivot'!B131</f>
        <v>1</v>
      </c>
    </row>
    <row r="140" spans="14:18" ht="15.75" thickBot="1" x14ac:dyDescent="0.3">
      <c r="N140" s="65" t="s">
        <v>3392</v>
      </c>
      <c r="O140" s="62">
        <f t="shared" si="7"/>
        <v>14</v>
      </c>
      <c r="P140" s="70">
        <f>'UBS Pivot'!C132</f>
        <v>12</v>
      </c>
      <c r="Q140" s="69">
        <f>'UBS Pivot'!D132+'UBS Pivot'!E132</f>
        <v>2</v>
      </c>
      <c r="R140" s="69">
        <f>'UBS Pivot'!B132</f>
        <v>0</v>
      </c>
    </row>
    <row r="141" spans="14:18" ht="30.75" thickBot="1" x14ac:dyDescent="0.3">
      <c r="N141" s="65" t="s">
        <v>3399</v>
      </c>
      <c r="O141" s="62">
        <f t="shared" si="7"/>
        <v>5</v>
      </c>
      <c r="P141" s="70">
        <f>'UBS Pivot'!C133</f>
        <v>5</v>
      </c>
      <c r="Q141" s="69">
        <f>'UBS Pivot'!D133+'UBS Pivot'!E133</f>
        <v>0</v>
      </c>
      <c r="R141" s="69">
        <f>'UBS Pivot'!B133</f>
        <v>0</v>
      </c>
    </row>
    <row r="142" spans="14:18" ht="30.75" thickBot="1" x14ac:dyDescent="0.3">
      <c r="N142" s="65" t="s">
        <v>3411</v>
      </c>
      <c r="O142" s="62">
        <f t="shared" ref="O142:O205" si="8">SUM(P142:R142)</f>
        <v>13</v>
      </c>
      <c r="P142" s="70">
        <f>'UBS Pivot'!C134</f>
        <v>9</v>
      </c>
      <c r="Q142" s="69">
        <f>'UBS Pivot'!D134+'UBS Pivot'!E134</f>
        <v>0</v>
      </c>
      <c r="R142" s="69">
        <f>'UBS Pivot'!B134</f>
        <v>4</v>
      </c>
    </row>
    <row r="143" spans="14:18" ht="30.75" thickBot="1" x14ac:dyDescent="0.3">
      <c r="N143" s="65" t="s">
        <v>3419</v>
      </c>
      <c r="O143" s="62">
        <f t="shared" si="8"/>
        <v>16</v>
      </c>
      <c r="P143" s="70"/>
      <c r="Q143" s="69">
        <f>'UBS Pivot'!D135+'UBS Pivot'!E135</f>
        <v>0</v>
      </c>
      <c r="R143" s="69">
        <f>'UBS Pivot'!B135</f>
        <v>16</v>
      </c>
    </row>
    <row r="144" spans="14:18" ht="15.75" thickBot="1" x14ac:dyDescent="0.3">
      <c r="N144" s="65" t="s">
        <v>3445</v>
      </c>
      <c r="O144" s="62">
        <f t="shared" si="8"/>
        <v>7</v>
      </c>
      <c r="P144" s="70">
        <f>'UBS Pivot'!C136</f>
        <v>4</v>
      </c>
      <c r="Q144" s="69">
        <f>'UBS Pivot'!D136+'UBS Pivot'!E136</f>
        <v>0</v>
      </c>
      <c r="R144" s="69">
        <f>'UBS Pivot'!B136</f>
        <v>3</v>
      </c>
    </row>
    <row r="145" spans="14:18" ht="30.75" thickBot="1" x14ac:dyDescent="0.3">
      <c r="N145" s="65" t="s">
        <v>3450</v>
      </c>
      <c r="O145" s="62">
        <f t="shared" si="8"/>
        <v>8</v>
      </c>
      <c r="P145" s="70">
        <f>'UBS Pivot'!C137</f>
        <v>7</v>
      </c>
      <c r="Q145" s="69">
        <f>'UBS Pivot'!D137+'UBS Pivot'!E137</f>
        <v>0</v>
      </c>
      <c r="R145" s="69">
        <f>'UBS Pivot'!B137</f>
        <v>1</v>
      </c>
    </row>
    <row r="146" spans="14:18" ht="30.75" thickBot="1" x14ac:dyDescent="0.3">
      <c r="N146" s="65" t="s">
        <v>3454</v>
      </c>
      <c r="O146" s="62">
        <f t="shared" si="8"/>
        <v>5</v>
      </c>
      <c r="P146" s="70">
        <f>'UBS Pivot'!C138</f>
        <v>2</v>
      </c>
      <c r="Q146" s="69">
        <f>'UBS Pivot'!D138+'UBS Pivot'!E138</f>
        <v>0</v>
      </c>
      <c r="R146" s="69">
        <f>'UBS Pivot'!B138</f>
        <v>3</v>
      </c>
    </row>
    <row r="147" spans="14:18" ht="15.75" thickBot="1" x14ac:dyDescent="0.3">
      <c r="N147" s="65" t="s">
        <v>3458</v>
      </c>
      <c r="O147" s="62">
        <f t="shared" si="8"/>
        <v>2</v>
      </c>
      <c r="P147" s="70">
        <f>'UBS Pivot'!C139</f>
        <v>1</v>
      </c>
      <c r="Q147" s="69">
        <f>'UBS Pivot'!D139+'UBS Pivot'!E139</f>
        <v>0</v>
      </c>
      <c r="R147" s="69">
        <f>'UBS Pivot'!B139</f>
        <v>1</v>
      </c>
    </row>
    <row r="148" spans="14:18" ht="15.75" thickBot="1" x14ac:dyDescent="0.3">
      <c r="N148" s="65" t="s">
        <v>3462</v>
      </c>
      <c r="O148" s="62">
        <f t="shared" si="8"/>
        <v>37</v>
      </c>
      <c r="P148" s="70">
        <f>'UBS Pivot'!C140</f>
        <v>32</v>
      </c>
      <c r="Q148" s="69">
        <f>'UBS Pivot'!D140+'UBS Pivot'!E140</f>
        <v>0</v>
      </c>
      <c r="R148" s="69">
        <f>'UBS Pivot'!B140</f>
        <v>5</v>
      </c>
    </row>
    <row r="149" spans="14:18" ht="15.75" thickBot="1" x14ac:dyDescent="0.3">
      <c r="N149" s="65" t="s">
        <v>3478</v>
      </c>
      <c r="O149" s="62">
        <f t="shared" si="8"/>
        <v>2</v>
      </c>
      <c r="P149" s="70"/>
      <c r="Q149" s="69">
        <f>'UBS Pivot'!D141+'UBS Pivot'!E141</f>
        <v>0</v>
      </c>
      <c r="R149" s="69">
        <f>'UBS Pivot'!B141</f>
        <v>2</v>
      </c>
    </row>
    <row r="150" spans="14:18" ht="30.75" thickBot="1" x14ac:dyDescent="0.3">
      <c r="N150" s="65" t="s">
        <v>3480</v>
      </c>
      <c r="O150" s="62">
        <f t="shared" si="8"/>
        <v>6</v>
      </c>
      <c r="P150" s="70">
        <f>'UBS Pivot'!C142</f>
        <v>6</v>
      </c>
      <c r="Q150" s="69">
        <f>'UBS Pivot'!D142+'UBS Pivot'!E142</f>
        <v>0</v>
      </c>
      <c r="R150" s="69">
        <f>'UBS Pivot'!B142</f>
        <v>0</v>
      </c>
    </row>
    <row r="151" spans="14:18" ht="15.75" thickBot="1" x14ac:dyDescent="0.3">
      <c r="N151" s="65" t="s">
        <v>3485</v>
      </c>
      <c r="O151" s="62">
        <f t="shared" si="8"/>
        <v>10</v>
      </c>
      <c r="P151" s="70">
        <f>'UBS Pivot'!C143</f>
        <v>9</v>
      </c>
      <c r="Q151" s="69">
        <f>'UBS Pivot'!D143+'UBS Pivot'!E143</f>
        <v>0</v>
      </c>
      <c r="R151" s="69">
        <f>'UBS Pivot'!B143</f>
        <v>1</v>
      </c>
    </row>
    <row r="152" spans="14:18" ht="30.75" thickBot="1" x14ac:dyDescent="0.3">
      <c r="N152" s="65" t="s">
        <v>3500</v>
      </c>
      <c r="O152" s="62">
        <f t="shared" si="8"/>
        <v>12</v>
      </c>
      <c r="P152" s="70">
        <f>'UBS Pivot'!C144</f>
        <v>7</v>
      </c>
      <c r="Q152" s="69">
        <f>'UBS Pivot'!D144+'UBS Pivot'!E144</f>
        <v>0</v>
      </c>
      <c r="R152" s="69">
        <f>'UBS Pivot'!B144</f>
        <v>5</v>
      </c>
    </row>
    <row r="153" spans="14:18" ht="15.75" thickBot="1" x14ac:dyDescent="0.3">
      <c r="N153" s="65" t="s">
        <v>3504</v>
      </c>
      <c r="O153" s="62">
        <f t="shared" si="8"/>
        <v>4</v>
      </c>
      <c r="P153" s="70">
        <f>'UBS Pivot'!C145</f>
        <v>4</v>
      </c>
      <c r="Q153" s="69">
        <f>'UBS Pivot'!D145+'UBS Pivot'!E145</f>
        <v>0</v>
      </c>
      <c r="R153" s="69">
        <f>'UBS Pivot'!B145</f>
        <v>0</v>
      </c>
    </row>
    <row r="154" spans="14:18" ht="45.75" thickBot="1" x14ac:dyDescent="0.3">
      <c r="N154" s="65" t="s">
        <v>3512</v>
      </c>
      <c r="O154" s="62">
        <f t="shared" si="8"/>
        <v>3</v>
      </c>
      <c r="P154" s="70">
        <f>'UBS Pivot'!C146</f>
        <v>3</v>
      </c>
      <c r="Q154" s="69">
        <f>'UBS Pivot'!D146+'UBS Pivot'!E146</f>
        <v>0</v>
      </c>
      <c r="R154" s="69">
        <f>'UBS Pivot'!B146</f>
        <v>0</v>
      </c>
    </row>
    <row r="155" spans="14:18" ht="30.75" thickBot="1" x14ac:dyDescent="0.3">
      <c r="N155" s="65" t="s">
        <v>3515</v>
      </c>
      <c r="O155" s="62">
        <f t="shared" si="8"/>
        <v>5</v>
      </c>
      <c r="P155" s="70">
        <f>'UBS Pivot'!C147</f>
        <v>5</v>
      </c>
      <c r="Q155" s="69">
        <f>'UBS Pivot'!D147+'UBS Pivot'!E147</f>
        <v>0</v>
      </c>
      <c r="R155" s="69">
        <f>'UBS Pivot'!B147</f>
        <v>0</v>
      </c>
    </row>
    <row r="156" spans="14:18" ht="15.75" thickBot="1" x14ac:dyDescent="0.3">
      <c r="N156" s="65" t="s">
        <v>3518</v>
      </c>
      <c r="O156" s="62">
        <f t="shared" si="8"/>
        <v>1</v>
      </c>
      <c r="P156" s="70">
        <f>'UBS Pivot'!C148</f>
        <v>1</v>
      </c>
      <c r="Q156" s="69">
        <f>'UBS Pivot'!D148+'UBS Pivot'!E148</f>
        <v>0</v>
      </c>
      <c r="R156" s="69">
        <f>'UBS Pivot'!B148</f>
        <v>0</v>
      </c>
    </row>
    <row r="157" spans="14:18" ht="30.75" thickBot="1" x14ac:dyDescent="0.3">
      <c r="N157" s="65" t="s">
        <v>3522</v>
      </c>
      <c r="O157" s="62">
        <f t="shared" si="8"/>
        <v>1</v>
      </c>
      <c r="P157" s="70"/>
      <c r="Q157" s="69">
        <f>'UBS Pivot'!D149+'UBS Pivot'!E149</f>
        <v>0</v>
      </c>
      <c r="R157" s="69">
        <f>'UBS Pivot'!B149</f>
        <v>1</v>
      </c>
    </row>
    <row r="158" spans="14:18" ht="45.75" thickBot="1" x14ac:dyDescent="0.3">
      <c r="N158" s="65" t="s">
        <v>3534</v>
      </c>
      <c r="O158" s="62">
        <f t="shared" si="8"/>
        <v>12</v>
      </c>
      <c r="P158" s="70">
        <f>'UBS Pivot'!C150</f>
        <v>8</v>
      </c>
      <c r="Q158" s="69">
        <f>'UBS Pivot'!D150+'UBS Pivot'!E150</f>
        <v>0</v>
      </c>
      <c r="R158" s="69">
        <f>'UBS Pivot'!B150</f>
        <v>4</v>
      </c>
    </row>
    <row r="159" spans="14:18" ht="15.75" thickBot="1" x14ac:dyDescent="0.3">
      <c r="N159" s="65" t="s">
        <v>1172</v>
      </c>
      <c r="O159" s="62">
        <f t="shared" si="8"/>
        <v>13</v>
      </c>
      <c r="P159" s="70">
        <f>'UBS Pivot'!C151</f>
        <v>9</v>
      </c>
      <c r="Q159" s="69">
        <f>'UBS Pivot'!D151+'UBS Pivot'!E151</f>
        <v>0</v>
      </c>
      <c r="R159" s="69">
        <f>'UBS Pivot'!B151</f>
        <v>4</v>
      </c>
    </row>
    <row r="160" spans="14:18" ht="45.75" thickBot="1" x14ac:dyDescent="0.3">
      <c r="N160" s="65" t="s">
        <v>2928</v>
      </c>
      <c r="O160" s="62">
        <f t="shared" si="8"/>
        <v>1</v>
      </c>
      <c r="P160" s="70">
        <f>'UBS Pivot'!C152</f>
        <v>1</v>
      </c>
      <c r="Q160" s="69">
        <f>'UBS Pivot'!D152+'UBS Pivot'!E152</f>
        <v>0</v>
      </c>
      <c r="R160" s="69">
        <f>'UBS Pivot'!B152</f>
        <v>0</v>
      </c>
    </row>
    <row r="161" spans="14:18" ht="45.75" thickBot="1" x14ac:dyDescent="0.3">
      <c r="N161" s="65" t="s">
        <v>2060</v>
      </c>
      <c r="O161" s="62">
        <f t="shared" si="8"/>
        <v>7</v>
      </c>
      <c r="P161" s="70">
        <f>'UBS Pivot'!C153</f>
        <v>7</v>
      </c>
      <c r="Q161" s="69">
        <f>'UBS Pivot'!D153+'UBS Pivot'!E153</f>
        <v>0</v>
      </c>
      <c r="R161" s="69">
        <f>'UBS Pivot'!B153</f>
        <v>0</v>
      </c>
    </row>
    <row r="162" spans="14:18" ht="15.75" thickBot="1" x14ac:dyDescent="0.3">
      <c r="N162" s="65" t="s">
        <v>3977</v>
      </c>
      <c r="O162" s="62">
        <f t="shared" si="8"/>
        <v>4</v>
      </c>
      <c r="P162" s="70">
        <f>'UBS Pivot'!C154</f>
        <v>3</v>
      </c>
      <c r="Q162" s="69">
        <f>'UBS Pivot'!D154+'UBS Pivot'!E154</f>
        <v>0</v>
      </c>
      <c r="R162" s="69">
        <f>'UBS Pivot'!B154</f>
        <v>1</v>
      </c>
    </row>
    <row r="163" spans="14:18" ht="15.75" thickBot="1" x14ac:dyDescent="0.3">
      <c r="N163" s="65" t="s">
        <v>3984</v>
      </c>
      <c r="O163" s="62">
        <f t="shared" si="8"/>
        <v>12</v>
      </c>
      <c r="P163" s="70">
        <f>'UBS Pivot'!C155</f>
        <v>6</v>
      </c>
      <c r="Q163" s="69">
        <f>'UBS Pivot'!D155+'UBS Pivot'!E155</f>
        <v>0</v>
      </c>
      <c r="R163" s="69">
        <f>'UBS Pivot'!B155</f>
        <v>6</v>
      </c>
    </row>
    <row r="164" spans="14:18" ht="30.75" thickBot="1" x14ac:dyDescent="0.3">
      <c r="N164" s="65" t="s">
        <v>665</v>
      </c>
      <c r="O164" s="62">
        <f t="shared" si="8"/>
        <v>13</v>
      </c>
      <c r="P164" s="70">
        <f>'UBS Pivot'!C156</f>
        <v>10</v>
      </c>
      <c r="Q164" s="69">
        <f>'UBS Pivot'!D156+'UBS Pivot'!E156</f>
        <v>0</v>
      </c>
      <c r="R164" s="69">
        <f>'UBS Pivot'!B156</f>
        <v>3</v>
      </c>
    </row>
    <row r="165" spans="14:18" ht="45.75" thickBot="1" x14ac:dyDescent="0.3">
      <c r="N165" s="65" t="s">
        <v>3990</v>
      </c>
      <c r="O165" s="62">
        <f t="shared" si="8"/>
        <v>5</v>
      </c>
      <c r="P165" s="70">
        <f>'UBS Pivot'!C157</f>
        <v>5</v>
      </c>
      <c r="Q165" s="69">
        <f>'UBS Pivot'!D157+'UBS Pivot'!E157</f>
        <v>0</v>
      </c>
      <c r="R165" s="69">
        <f>'UBS Pivot'!B157</f>
        <v>0</v>
      </c>
    </row>
    <row r="166" spans="14:18" ht="15.75" thickBot="1" x14ac:dyDescent="0.3">
      <c r="N166" s="65" t="s">
        <v>2934</v>
      </c>
      <c r="O166" s="62">
        <f t="shared" si="8"/>
        <v>2</v>
      </c>
      <c r="P166" s="70">
        <f>'UBS Pivot'!C158</f>
        <v>2</v>
      </c>
      <c r="Q166" s="69">
        <f>'UBS Pivot'!D158+'UBS Pivot'!E158</f>
        <v>0</v>
      </c>
      <c r="R166" s="69">
        <f>'UBS Pivot'!B158</f>
        <v>0</v>
      </c>
    </row>
    <row r="167" spans="14:18" ht="30.75" thickBot="1" x14ac:dyDescent="0.3">
      <c r="N167" s="65" t="s">
        <v>4005</v>
      </c>
      <c r="O167" s="62">
        <f t="shared" si="8"/>
        <v>7</v>
      </c>
      <c r="P167" s="70">
        <f>'UBS Pivot'!C159</f>
        <v>6</v>
      </c>
      <c r="Q167" s="69">
        <f>'UBS Pivot'!D159+'UBS Pivot'!E159</f>
        <v>1</v>
      </c>
      <c r="R167" s="69">
        <f>'UBS Pivot'!B159</f>
        <v>0</v>
      </c>
    </row>
    <row r="168" spans="14:18" ht="30.75" thickBot="1" x14ac:dyDescent="0.3">
      <c r="N168" s="65" t="s">
        <v>4012</v>
      </c>
      <c r="O168" s="62">
        <f t="shared" si="8"/>
        <v>11</v>
      </c>
      <c r="P168" s="70">
        <f>'UBS Pivot'!C160</f>
        <v>10</v>
      </c>
      <c r="Q168" s="69">
        <f>'UBS Pivot'!D160+'UBS Pivot'!E160</f>
        <v>0</v>
      </c>
      <c r="R168" s="69">
        <f>'UBS Pivot'!B160</f>
        <v>1</v>
      </c>
    </row>
    <row r="169" spans="14:18" ht="30.75" thickBot="1" x14ac:dyDescent="0.3">
      <c r="N169" s="65" t="s">
        <v>1285</v>
      </c>
      <c r="O169" s="62">
        <f t="shared" si="8"/>
        <v>4</v>
      </c>
      <c r="P169" s="70">
        <f>'UBS Pivot'!C161</f>
        <v>3</v>
      </c>
      <c r="Q169" s="69">
        <f>'UBS Pivot'!D161+'UBS Pivot'!E161</f>
        <v>0</v>
      </c>
      <c r="R169" s="69">
        <f>'UBS Pivot'!B161</f>
        <v>1</v>
      </c>
    </row>
    <row r="170" spans="14:18" ht="30.75" thickBot="1" x14ac:dyDescent="0.3">
      <c r="N170" s="65" t="s">
        <v>4027</v>
      </c>
      <c r="O170" s="62">
        <f t="shared" si="8"/>
        <v>1</v>
      </c>
      <c r="P170" s="70">
        <f>'UBS Pivot'!C162</f>
        <v>1</v>
      </c>
      <c r="Q170" s="69">
        <f>'UBS Pivot'!D162+'UBS Pivot'!E162</f>
        <v>0</v>
      </c>
      <c r="R170" s="69">
        <f>'UBS Pivot'!B162</f>
        <v>0</v>
      </c>
    </row>
    <row r="171" spans="14:18" ht="30.75" thickBot="1" x14ac:dyDescent="0.3">
      <c r="N171" s="65" t="s">
        <v>1636</v>
      </c>
      <c r="O171" s="62">
        <f t="shared" si="8"/>
        <v>6</v>
      </c>
      <c r="P171" s="70">
        <f>'UBS Pivot'!C163</f>
        <v>6</v>
      </c>
      <c r="Q171" s="69">
        <f>'UBS Pivot'!D163+'UBS Pivot'!E163</f>
        <v>0</v>
      </c>
      <c r="R171" s="69">
        <f>'UBS Pivot'!B163</f>
        <v>0</v>
      </c>
    </row>
    <row r="172" spans="14:18" ht="30.75" thickBot="1" x14ac:dyDescent="0.3">
      <c r="N172" s="65" t="s">
        <v>4040</v>
      </c>
      <c r="O172" s="62">
        <f t="shared" si="8"/>
        <v>2</v>
      </c>
      <c r="P172" s="70">
        <f>'UBS Pivot'!C164</f>
        <v>2</v>
      </c>
      <c r="Q172" s="69">
        <f>'UBS Pivot'!D164+'UBS Pivot'!E164</f>
        <v>0</v>
      </c>
      <c r="R172" s="69">
        <f>'UBS Pivot'!B164</f>
        <v>0</v>
      </c>
    </row>
    <row r="173" spans="14:18" ht="30.75" thickBot="1" x14ac:dyDescent="0.3">
      <c r="N173" s="65" t="s">
        <v>1337</v>
      </c>
      <c r="O173" s="62">
        <f t="shared" si="8"/>
        <v>4</v>
      </c>
      <c r="P173" s="70">
        <f>'UBS Pivot'!C165</f>
        <v>3</v>
      </c>
      <c r="Q173" s="69">
        <f>'UBS Pivot'!D165+'UBS Pivot'!E165</f>
        <v>0</v>
      </c>
      <c r="R173" s="69">
        <f>'UBS Pivot'!B165</f>
        <v>1</v>
      </c>
    </row>
    <row r="174" spans="14:18" ht="30.75" thickBot="1" x14ac:dyDescent="0.3">
      <c r="N174" s="65" t="s">
        <v>4048</v>
      </c>
      <c r="O174" s="62">
        <f t="shared" si="8"/>
        <v>14</v>
      </c>
      <c r="P174" s="70">
        <f>'UBS Pivot'!C166</f>
        <v>13</v>
      </c>
      <c r="Q174" s="69">
        <f>'UBS Pivot'!D166+'UBS Pivot'!E166</f>
        <v>0</v>
      </c>
      <c r="R174" s="69">
        <f>'UBS Pivot'!B166</f>
        <v>1</v>
      </c>
    </row>
    <row r="175" spans="14:18" ht="30.75" thickBot="1" x14ac:dyDescent="0.3">
      <c r="N175" s="65" t="s">
        <v>4062</v>
      </c>
      <c r="O175" s="62">
        <f t="shared" si="8"/>
        <v>4</v>
      </c>
      <c r="P175" s="70">
        <f>'UBS Pivot'!C167</f>
        <v>3</v>
      </c>
      <c r="Q175" s="69">
        <f>'UBS Pivot'!D167+'UBS Pivot'!E167</f>
        <v>0</v>
      </c>
      <c r="R175" s="69">
        <f>'UBS Pivot'!B167</f>
        <v>1</v>
      </c>
    </row>
    <row r="176" spans="14:18" ht="30.75" thickBot="1" x14ac:dyDescent="0.3">
      <c r="N176" s="65" t="s">
        <v>2759</v>
      </c>
      <c r="O176" s="62">
        <f t="shared" si="8"/>
        <v>2</v>
      </c>
      <c r="P176" s="70">
        <f>'UBS Pivot'!C168</f>
        <v>2</v>
      </c>
      <c r="Q176" s="69">
        <f>'UBS Pivot'!D168+'UBS Pivot'!E168</f>
        <v>0</v>
      </c>
      <c r="R176" s="69">
        <f>'UBS Pivot'!B168</f>
        <v>0</v>
      </c>
    </row>
    <row r="177" spans="14:18" ht="30.75" thickBot="1" x14ac:dyDescent="0.3">
      <c r="N177" s="65" t="s">
        <v>4075</v>
      </c>
      <c r="O177" s="62">
        <f t="shared" si="8"/>
        <v>11</v>
      </c>
      <c r="P177" s="70">
        <f>'UBS Pivot'!C169</f>
        <v>11</v>
      </c>
      <c r="Q177" s="69">
        <f>'UBS Pivot'!D169+'UBS Pivot'!E169</f>
        <v>0</v>
      </c>
      <c r="R177" s="69">
        <f>'UBS Pivot'!B169</f>
        <v>0</v>
      </c>
    </row>
    <row r="178" spans="14:18" ht="45.75" thickBot="1" x14ac:dyDescent="0.3">
      <c r="N178" s="65" t="s">
        <v>1035</v>
      </c>
      <c r="O178" s="62">
        <f t="shared" si="8"/>
        <v>2</v>
      </c>
      <c r="P178" s="70">
        <f>'UBS Pivot'!C170</f>
        <v>2</v>
      </c>
      <c r="Q178" s="69">
        <f>'UBS Pivot'!D170+'UBS Pivot'!E170</f>
        <v>0</v>
      </c>
      <c r="R178" s="69">
        <f>'UBS Pivot'!B170</f>
        <v>0</v>
      </c>
    </row>
    <row r="179" spans="14:18" ht="30.75" thickBot="1" x14ac:dyDescent="0.3">
      <c r="N179" s="65" t="s">
        <v>2434</v>
      </c>
      <c r="O179" s="62">
        <f t="shared" si="8"/>
        <v>2</v>
      </c>
      <c r="P179" s="70">
        <f>'UBS Pivot'!C171</f>
        <v>2</v>
      </c>
      <c r="Q179" s="69">
        <f>'UBS Pivot'!D171+'UBS Pivot'!E171</f>
        <v>0</v>
      </c>
      <c r="R179" s="69">
        <f>'UBS Pivot'!B171</f>
        <v>0</v>
      </c>
    </row>
    <row r="180" spans="14:18" ht="15.75" thickBot="1" x14ac:dyDescent="0.3">
      <c r="N180" s="65" t="s">
        <v>4093</v>
      </c>
      <c r="O180" s="62">
        <f t="shared" si="8"/>
        <v>5</v>
      </c>
      <c r="P180" s="70">
        <f>'UBS Pivot'!C172</f>
        <v>4</v>
      </c>
      <c r="Q180" s="69">
        <f>'UBS Pivot'!D172+'UBS Pivot'!E172</f>
        <v>0</v>
      </c>
      <c r="R180" s="69">
        <f>'UBS Pivot'!B172</f>
        <v>1</v>
      </c>
    </row>
    <row r="181" spans="14:18" ht="15.75" thickBot="1" x14ac:dyDescent="0.3">
      <c r="N181" s="65" t="s">
        <v>759</v>
      </c>
      <c r="O181" s="62">
        <f t="shared" si="8"/>
        <v>7</v>
      </c>
      <c r="P181" s="70">
        <f>'UBS Pivot'!C173</f>
        <v>2</v>
      </c>
      <c r="Q181" s="69">
        <f>'UBS Pivot'!D173+'UBS Pivot'!E173</f>
        <v>0</v>
      </c>
      <c r="R181" s="69">
        <f>'UBS Pivot'!B173</f>
        <v>5</v>
      </c>
    </row>
    <row r="182" spans="14:18" ht="30.75" thickBot="1" x14ac:dyDescent="0.3">
      <c r="N182" s="65" t="s">
        <v>2028</v>
      </c>
      <c r="O182" s="62">
        <f t="shared" si="8"/>
        <v>2</v>
      </c>
      <c r="P182" s="70">
        <f>'UBS Pivot'!C174</f>
        <v>2</v>
      </c>
      <c r="Q182" s="69">
        <f>'UBS Pivot'!D174+'UBS Pivot'!E174</f>
        <v>0</v>
      </c>
      <c r="R182" s="69">
        <f>'UBS Pivot'!B174</f>
        <v>0</v>
      </c>
    </row>
    <row r="183" spans="14:18" ht="30.75" thickBot="1" x14ac:dyDescent="0.3">
      <c r="N183" s="65" t="s">
        <v>945</v>
      </c>
      <c r="O183" s="62">
        <f t="shared" si="8"/>
        <v>3</v>
      </c>
      <c r="P183" s="70">
        <f>'UBS Pivot'!C175</f>
        <v>3</v>
      </c>
      <c r="Q183" s="69">
        <f>'UBS Pivot'!D175+'UBS Pivot'!E175</f>
        <v>0</v>
      </c>
      <c r="R183" s="69">
        <f>'UBS Pivot'!B175</f>
        <v>0</v>
      </c>
    </row>
    <row r="184" spans="14:18" ht="30.75" thickBot="1" x14ac:dyDescent="0.3">
      <c r="N184" s="65" t="s">
        <v>4124</v>
      </c>
      <c r="O184" s="62">
        <f t="shared" si="8"/>
        <v>5</v>
      </c>
      <c r="P184" s="70">
        <f>'UBS Pivot'!C176</f>
        <v>3</v>
      </c>
      <c r="Q184" s="69">
        <f>'UBS Pivot'!D176+'UBS Pivot'!E176</f>
        <v>0</v>
      </c>
      <c r="R184" s="69">
        <f>'UBS Pivot'!B176</f>
        <v>2</v>
      </c>
    </row>
    <row r="185" spans="14:18" ht="15.75" thickBot="1" x14ac:dyDescent="0.3">
      <c r="N185" s="65" t="s">
        <v>4128</v>
      </c>
      <c r="O185" s="62">
        <f t="shared" si="8"/>
        <v>1</v>
      </c>
      <c r="P185" s="70">
        <f>'UBS Pivot'!C177</f>
        <v>1</v>
      </c>
      <c r="Q185" s="69">
        <f>'UBS Pivot'!D177+'UBS Pivot'!E177</f>
        <v>0</v>
      </c>
      <c r="R185" s="69">
        <f>'UBS Pivot'!B177</f>
        <v>0</v>
      </c>
    </row>
    <row r="186" spans="14:18" ht="15.75" thickBot="1" x14ac:dyDescent="0.3">
      <c r="N186" s="65" t="s">
        <v>523</v>
      </c>
      <c r="O186" s="62">
        <f t="shared" si="8"/>
        <v>6</v>
      </c>
      <c r="P186" s="70">
        <f>'UBS Pivot'!C178</f>
        <v>6</v>
      </c>
      <c r="Q186" s="69">
        <f>'UBS Pivot'!D178+'UBS Pivot'!E178</f>
        <v>0</v>
      </c>
      <c r="R186" s="69">
        <f>'UBS Pivot'!B178</f>
        <v>0</v>
      </c>
    </row>
    <row r="187" spans="14:18" ht="30.75" thickBot="1" x14ac:dyDescent="0.3">
      <c r="N187" s="65" t="s">
        <v>2052</v>
      </c>
      <c r="O187" s="62">
        <f t="shared" si="8"/>
        <v>5</v>
      </c>
      <c r="P187" s="70">
        <f>'UBS Pivot'!C179</f>
        <v>4</v>
      </c>
      <c r="Q187" s="69">
        <f>'UBS Pivot'!D179+'UBS Pivot'!E179</f>
        <v>0</v>
      </c>
      <c r="R187" s="69">
        <f>'UBS Pivot'!B179</f>
        <v>1</v>
      </c>
    </row>
    <row r="188" spans="14:18" ht="30.75" thickBot="1" x14ac:dyDescent="0.3">
      <c r="N188" s="65" t="s">
        <v>1209</v>
      </c>
      <c r="O188" s="62">
        <f t="shared" si="8"/>
        <v>3</v>
      </c>
      <c r="P188" s="70">
        <f>'UBS Pivot'!C180</f>
        <v>2</v>
      </c>
      <c r="Q188" s="69">
        <f>'UBS Pivot'!D180+'UBS Pivot'!E180</f>
        <v>1</v>
      </c>
      <c r="R188" s="69">
        <f>'UBS Pivot'!B180</f>
        <v>0</v>
      </c>
    </row>
    <row r="189" spans="14:18" ht="30.75" thickBot="1" x14ac:dyDescent="0.3">
      <c r="N189" s="65" t="s">
        <v>4153</v>
      </c>
      <c r="O189" s="62">
        <f t="shared" si="8"/>
        <v>3</v>
      </c>
      <c r="P189" s="70">
        <f>'UBS Pivot'!C181</f>
        <v>2</v>
      </c>
      <c r="Q189" s="69">
        <f>'UBS Pivot'!D181+'UBS Pivot'!E181</f>
        <v>0</v>
      </c>
      <c r="R189" s="69">
        <f>'UBS Pivot'!B181</f>
        <v>1</v>
      </c>
    </row>
    <row r="190" spans="14:18" ht="30.75" thickBot="1" x14ac:dyDescent="0.3">
      <c r="N190" s="65" t="s">
        <v>2051</v>
      </c>
      <c r="O190" s="62">
        <f t="shared" si="8"/>
        <v>3</v>
      </c>
      <c r="P190" s="70">
        <f>'UBS Pivot'!C182</f>
        <v>3</v>
      </c>
      <c r="Q190" s="69">
        <f>'UBS Pivot'!D182+'UBS Pivot'!E182</f>
        <v>0</v>
      </c>
      <c r="R190" s="69">
        <f>'UBS Pivot'!B182</f>
        <v>0</v>
      </c>
    </row>
    <row r="191" spans="14:18" ht="15.75" thickBot="1" x14ac:dyDescent="0.3">
      <c r="N191" s="65" t="s">
        <v>4165</v>
      </c>
      <c r="O191" s="62">
        <f t="shared" si="8"/>
        <v>8</v>
      </c>
      <c r="P191" s="70">
        <f>'UBS Pivot'!C183</f>
        <v>8</v>
      </c>
      <c r="Q191" s="69">
        <f>'UBS Pivot'!D183+'UBS Pivot'!E183</f>
        <v>0</v>
      </c>
      <c r="R191" s="69">
        <f>'UBS Pivot'!B183</f>
        <v>0</v>
      </c>
    </row>
    <row r="192" spans="14:18" ht="15.75" thickBot="1" x14ac:dyDescent="0.3">
      <c r="N192" s="65" t="s">
        <v>4184</v>
      </c>
      <c r="O192" s="62">
        <f t="shared" si="8"/>
        <v>4</v>
      </c>
      <c r="P192" s="70">
        <f>'UBS Pivot'!C184</f>
        <v>4</v>
      </c>
      <c r="Q192" s="69">
        <f>'UBS Pivot'!D184+'UBS Pivot'!E184</f>
        <v>0</v>
      </c>
      <c r="R192" s="69">
        <f>'UBS Pivot'!B184</f>
        <v>0</v>
      </c>
    </row>
    <row r="193" spans="14:18" ht="30.75" thickBot="1" x14ac:dyDescent="0.3">
      <c r="N193" s="65" t="s">
        <v>4189</v>
      </c>
      <c r="O193" s="62">
        <f t="shared" si="8"/>
        <v>6</v>
      </c>
      <c r="P193" s="70">
        <f>'UBS Pivot'!C185</f>
        <v>5</v>
      </c>
      <c r="Q193" s="69">
        <f>'UBS Pivot'!D185+'UBS Pivot'!E185</f>
        <v>0</v>
      </c>
      <c r="R193" s="69">
        <f>'UBS Pivot'!B185</f>
        <v>1</v>
      </c>
    </row>
    <row r="194" spans="14:18" ht="15.75" thickBot="1" x14ac:dyDescent="0.3">
      <c r="N194" s="65" t="s">
        <v>4192</v>
      </c>
      <c r="O194" s="62">
        <f t="shared" si="8"/>
        <v>1</v>
      </c>
      <c r="P194" s="70">
        <f>'UBS Pivot'!C186</f>
        <v>1</v>
      </c>
      <c r="Q194" s="69">
        <f>'UBS Pivot'!D186+'UBS Pivot'!E186</f>
        <v>0</v>
      </c>
      <c r="R194" s="69">
        <f>'UBS Pivot'!B186</f>
        <v>0</v>
      </c>
    </row>
    <row r="195" spans="14:18" ht="30.75" thickBot="1" x14ac:dyDescent="0.3">
      <c r="N195" s="65" t="s">
        <v>4195</v>
      </c>
      <c r="O195" s="62">
        <f t="shared" si="8"/>
        <v>14</v>
      </c>
      <c r="P195" s="70">
        <f>'UBS Pivot'!C187</f>
        <v>9</v>
      </c>
      <c r="Q195" s="69">
        <f>'UBS Pivot'!D187+'UBS Pivot'!E187</f>
        <v>0</v>
      </c>
      <c r="R195" s="69">
        <f>'UBS Pivot'!B187</f>
        <v>5</v>
      </c>
    </row>
    <row r="196" spans="14:18" ht="15.75" thickBot="1" x14ac:dyDescent="0.3">
      <c r="N196" s="65" t="s">
        <v>4208</v>
      </c>
      <c r="O196" s="62">
        <f t="shared" si="8"/>
        <v>12</v>
      </c>
      <c r="P196" s="70">
        <f>'UBS Pivot'!C188</f>
        <v>11</v>
      </c>
      <c r="Q196" s="69">
        <f>'UBS Pivot'!D188+'UBS Pivot'!E188</f>
        <v>0</v>
      </c>
      <c r="R196" s="69">
        <f>'UBS Pivot'!B188</f>
        <v>1</v>
      </c>
    </row>
    <row r="197" spans="14:18" ht="30.75" thickBot="1" x14ac:dyDescent="0.3">
      <c r="N197" s="65" t="s">
        <v>2154</v>
      </c>
      <c r="O197" s="62">
        <f t="shared" si="8"/>
        <v>2</v>
      </c>
      <c r="P197" s="70">
        <f>'UBS Pivot'!C189</f>
        <v>2</v>
      </c>
      <c r="Q197" s="69">
        <f>'UBS Pivot'!D189+'UBS Pivot'!E189</f>
        <v>0</v>
      </c>
      <c r="R197" s="69">
        <f>'UBS Pivot'!B189</f>
        <v>0</v>
      </c>
    </row>
    <row r="198" spans="14:18" ht="30.75" thickBot="1" x14ac:dyDescent="0.3">
      <c r="N198" s="65" t="s">
        <v>4224</v>
      </c>
      <c r="O198" s="62">
        <f t="shared" si="8"/>
        <v>1</v>
      </c>
      <c r="P198" s="70">
        <f>'UBS Pivot'!C190</f>
        <v>1</v>
      </c>
      <c r="Q198" s="69">
        <f>'UBS Pivot'!D190+'UBS Pivot'!E190</f>
        <v>0</v>
      </c>
      <c r="R198" s="69">
        <f>'UBS Pivot'!B190</f>
        <v>0</v>
      </c>
    </row>
    <row r="199" spans="14:18" ht="30.75" thickBot="1" x14ac:dyDescent="0.3">
      <c r="N199" s="65" t="s">
        <v>3059</v>
      </c>
      <c r="O199" s="62">
        <f t="shared" si="8"/>
        <v>3</v>
      </c>
      <c r="P199" s="70">
        <f>'UBS Pivot'!C191</f>
        <v>3</v>
      </c>
      <c r="Q199" s="69">
        <f>'UBS Pivot'!D191+'UBS Pivot'!E191</f>
        <v>0</v>
      </c>
      <c r="R199" s="69">
        <f>'UBS Pivot'!B191</f>
        <v>0</v>
      </c>
    </row>
    <row r="200" spans="14:18" ht="45.75" thickBot="1" x14ac:dyDescent="0.3">
      <c r="N200" s="65" t="s">
        <v>980</v>
      </c>
      <c r="O200" s="62">
        <f t="shared" si="8"/>
        <v>5</v>
      </c>
      <c r="P200" s="70">
        <f>'UBS Pivot'!C192</f>
        <v>4</v>
      </c>
      <c r="Q200" s="69">
        <f>'UBS Pivot'!D192+'UBS Pivot'!E192</f>
        <v>0</v>
      </c>
      <c r="R200" s="69">
        <f>'UBS Pivot'!B192</f>
        <v>1</v>
      </c>
    </row>
    <row r="201" spans="14:18" ht="30.75" thickBot="1" x14ac:dyDescent="0.3">
      <c r="N201" s="65" t="s">
        <v>4236</v>
      </c>
      <c r="O201" s="62">
        <f t="shared" si="8"/>
        <v>10</v>
      </c>
      <c r="P201" s="70">
        <f>'UBS Pivot'!C193</f>
        <v>9</v>
      </c>
      <c r="Q201" s="69">
        <f>'UBS Pivot'!D193+'UBS Pivot'!E193</f>
        <v>1</v>
      </c>
      <c r="R201" s="69">
        <f>'UBS Pivot'!B193</f>
        <v>0</v>
      </c>
    </row>
    <row r="202" spans="14:18" ht="15.75" thickBot="1" x14ac:dyDescent="0.3">
      <c r="N202" s="65" t="s">
        <v>2857</v>
      </c>
      <c r="O202" s="62">
        <f t="shared" si="8"/>
        <v>2</v>
      </c>
      <c r="P202" s="70">
        <f>'UBS Pivot'!C194</f>
        <v>2</v>
      </c>
      <c r="Q202" s="69">
        <f>'UBS Pivot'!D194+'UBS Pivot'!E194</f>
        <v>0</v>
      </c>
      <c r="R202" s="69">
        <f>'UBS Pivot'!B194</f>
        <v>0</v>
      </c>
    </row>
    <row r="203" spans="14:18" ht="30.75" thickBot="1" x14ac:dyDescent="0.3">
      <c r="N203" s="65" t="s">
        <v>4266</v>
      </c>
      <c r="O203" s="62">
        <f t="shared" si="8"/>
        <v>4</v>
      </c>
      <c r="P203" s="70">
        <f>'UBS Pivot'!C195</f>
        <v>4</v>
      </c>
      <c r="Q203" s="69">
        <f>'UBS Pivot'!D195+'UBS Pivot'!E195</f>
        <v>0</v>
      </c>
      <c r="R203" s="69">
        <f>'UBS Pivot'!B195</f>
        <v>0</v>
      </c>
    </row>
    <row r="204" spans="14:18" ht="15.75" thickBot="1" x14ac:dyDescent="0.3">
      <c r="N204" s="65" t="s">
        <v>4269</v>
      </c>
      <c r="O204" s="62">
        <f t="shared" si="8"/>
        <v>6</v>
      </c>
      <c r="P204" s="70">
        <f>'UBS Pivot'!C196</f>
        <v>4</v>
      </c>
      <c r="Q204" s="69">
        <f>'UBS Pivot'!D196+'UBS Pivot'!E196</f>
        <v>0</v>
      </c>
      <c r="R204" s="69">
        <f>'UBS Pivot'!B196</f>
        <v>2</v>
      </c>
    </row>
    <row r="205" spans="14:18" ht="30.75" thickBot="1" x14ac:dyDescent="0.3">
      <c r="N205" s="65" t="s">
        <v>2758</v>
      </c>
      <c r="O205" s="62">
        <f t="shared" si="8"/>
        <v>1</v>
      </c>
      <c r="P205" s="70">
        <f>'UBS Pivot'!C197</f>
        <v>1</v>
      </c>
      <c r="Q205" s="69">
        <f>'UBS Pivot'!D197+'UBS Pivot'!E197</f>
        <v>0</v>
      </c>
      <c r="R205" s="69">
        <f>'UBS Pivot'!B197</f>
        <v>0</v>
      </c>
    </row>
    <row r="206" spans="14:18" ht="15.75" thickBot="1" x14ac:dyDescent="0.3">
      <c r="N206" s="65" t="s">
        <v>1579</v>
      </c>
      <c r="O206" s="62">
        <f t="shared" ref="O206:O269" si="9">SUM(P206:R206)</f>
        <v>3</v>
      </c>
      <c r="P206" s="70">
        <f>'UBS Pivot'!C198</f>
        <v>3</v>
      </c>
      <c r="Q206" s="69">
        <f>'UBS Pivot'!D198+'UBS Pivot'!E198</f>
        <v>0</v>
      </c>
      <c r="R206" s="69">
        <f>'UBS Pivot'!B198</f>
        <v>0</v>
      </c>
    </row>
    <row r="207" spans="14:18" ht="30.75" thickBot="1" x14ac:dyDescent="0.3">
      <c r="N207" s="65" t="s">
        <v>4286</v>
      </c>
      <c r="O207" s="62">
        <f t="shared" si="9"/>
        <v>7</v>
      </c>
      <c r="P207" s="70">
        <f>'UBS Pivot'!C199</f>
        <v>6</v>
      </c>
      <c r="Q207" s="69">
        <f>'UBS Pivot'!D199+'UBS Pivot'!E199</f>
        <v>0</v>
      </c>
      <c r="R207" s="69">
        <f>'UBS Pivot'!B199</f>
        <v>1</v>
      </c>
    </row>
    <row r="208" spans="14:18" ht="15.75" thickBot="1" x14ac:dyDescent="0.3">
      <c r="N208" s="65" t="s">
        <v>4293</v>
      </c>
      <c r="O208" s="62">
        <f t="shared" si="9"/>
        <v>11</v>
      </c>
      <c r="P208" s="70">
        <f>'UBS Pivot'!C200</f>
        <v>11</v>
      </c>
      <c r="Q208" s="69">
        <f>'UBS Pivot'!D200+'UBS Pivot'!E200</f>
        <v>0</v>
      </c>
      <c r="R208" s="69">
        <f>'UBS Pivot'!B200</f>
        <v>0</v>
      </c>
    </row>
    <row r="209" spans="14:18" ht="30.75" thickBot="1" x14ac:dyDescent="0.3">
      <c r="N209" s="65" t="s">
        <v>4305</v>
      </c>
      <c r="O209" s="62">
        <f t="shared" si="9"/>
        <v>15</v>
      </c>
      <c r="P209" s="70">
        <f>'UBS Pivot'!C201</f>
        <v>11</v>
      </c>
      <c r="Q209" s="69">
        <f>'UBS Pivot'!D201+'UBS Pivot'!E201</f>
        <v>0</v>
      </c>
      <c r="R209" s="69">
        <f>'UBS Pivot'!B201</f>
        <v>4</v>
      </c>
    </row>
    <row r="210" spans="14:18" ht="30.75" thickBot="1" x14ac:dyDescent="0.3">
      <c r="N210" s="65" t="s">
        <v>4319</v>
      </c>
      <c r="O210" s="62">
        <f t="shared" si="9"/>
        <v>5</v>
      </c>
      <c r="P210" s="70">
        <f>'UBS Pivot'!C202</f>
        <v>2</v>
      </c>
      <c r="Q210" s="69">
        <f>'UBS Pivot'!D202+'UBS Pivot'!E202</f>
        <v>0</v>
      </c>
      <c r="R210" s="69">
        <f>'UBS Pivot'!B202</f>
        <v>3</v>
      </c>
    </row>
    <row r="211" spans="14:18" ht="15.75" thickBot="1" x14ac:dyDescent="0.3">
      <c r="N211" s="65" t="s">
        <v>4325</v>
      </c>
      <c r="O211" s="62">
        <f t="shared" si="9"/>
        <v>14</v>
      </c>
      <c r="P211" s="70">
        <f>'UBS Pivot'!C203</f>
        <v>13</v>
      </c>
      <c r="Q211" s="69">
        <f>'UBS Pivot'!D203+'UBS Pivot'!E203</f>
        <v>0</v>
      </c>
      <c r="R211" s="69">
        <f>'UBS Pivot'!B203</f>
        <v>1</v>
      </c>
    </row>
    <row r="212" spans="14:18" ht="15.75" thickBot="1" x14ac:dyDescent="0.3">
      <c r="N212" s="65" t="s">
        <v>4339</v>
      </c>
      <c r="O212" s="62">
        <f t="shared" si="9"/>
        <v>17</v>
      </c>
      <c r="P212" s="70">
        <f>'UBS Pivot'!C204</f>
        <v>16</v>
      </c>
      <c r="Q212" s="69">
        <f>'UBS Pivot'!D204+'UBS Pivot'!E204</f>
        <v>0</v>
      </c>
      <c r="R212" s="69">
        <f>'UBS Pivot'!B204</f>
        <v>1</v>
      </c>
    </row>
    <row r="213" spans="14:18" ht="15.75" thickBot="1" x14ac:dyDescent="0.3">
      <c r="N213" s="65" t="s">
        <v>2590</v>
      </c>
      <c r="O213" s="62">
        <f t="shared" si="9"/>
        <v>1</v>
      </c>
      <c r="P213" s="70">
        <f>'UBS Pivot'!C205</f>
        <v>1</v>
      </c>
      <c r="Q213" s="69">
        <f>'UBS Pivot'!D205+'UBS Pivot'!E205</f>
        <v>0</v>
      </c>
      <c r="R213" s="69">
        <f>'UBS Pivot'!B205</f>
        <v>0</v>
      </c>
    </row>
    <row r="214" spans="14:18" ht="15.75" thickBot="1" x14ac:dyDescent="0.3">
      <c r="N214" s="65" t="s">
        <v>4360</v>
      </c>
      <c r="O214" s="62">
        <f t="shared" si="9"/>
        <v>13</v>
      </c>
      <c r="P214" s="70">
        <f>'UBS Pivot'!C206</f>
        <v>13</v>
      </c>
      <c r="Q214" s="69">
        <f>'UBS Pivot'!D206+'UBS Pivot'!E206</f>
        <v>0</v>
      </c>
      <c r="R214" s="69">
        <f>'UBS Pivot'!B206</f>
        <v>0</v>
      </c>
    </row>
    <row r="215" spans="14:18" ht="15.75" thickBot="1" x14ac:dyDescent="0.3">
      <c r="N215" s="65" t="s">
        <v>4372</v>
      </c>
      <c r="O215" s="62">
        <f t="shared" si="9"/>
        <v>12</v>
      </c>
      <c r="P215" s="70">
        <f>'UBS Pivot'!C207</f>
        <v>12</v>
      </c>
      <c r="Q215" s="69">
        <f>'UBS Pivot'!D207+'UBS Pivot'!E207</f>
        <v>0</v>
      </c>
      <c r="R215" s="69">
        <f>'UBS Pivot'!B207</f>
        <v>0</v>
      </c>
    </row>
    <row r="216" spans="14:18" ht="30.75" thickBot="1" x14ac:dyDescent="0.3">
      <c r="N216" s="65" t="s">
        <v>2110</v>
      </c>
      <c r="O216" s="62">
        <f t="shared" si="9"/>
        <v>1</v>
      </c>
      <c r="P216" s="70">
        <f>'UBS Pivot'!C208</f>
        <v>1</v>
      </c>
      <c r="Q216" s="69">
        <f>'UBS Pivot'!D208+'UBS Pivot'!E208</f>
        <v>0</v>
      </c>
      <c r="R216" s="69">
        <f>'UBS Pivot'!B208</f>
        <v>0</v>
      </c>
    </row>
    <row r="217" spans="14:18" ht="30.75" thickBot="1" x14ac:dyDescent="0.3">
      <c r="N217" s="65" t="s">
        <v>4386</v>
      </c>
      <c r="O217" s="62">
        <f t="shared" si="9"/>
        <v>24</v>
      </c>
      <c r="P217" s="70">
        <f>'UBS Pivot'!C209</f>
        <v>18</v>
      </c>
      <c r="Q217" s="69">
        <f>'UBS Pivot'!D209+'UBS Pivot'!E209</f>
        <v>0</v>
      </c>
      <c r="R217" s="69">
        <f>'UBS Pivot'!B209</f>
        <v>6</v>
      </c>
    </row>
    <row r="218" spans="14:18" ht="30.75" thickBot="1" x14ac:dyDescent="0.3">
      <c r="N218" s="65" t="s">
        <v>4407</v>
      </c>
      <c r="O218" s="62">
        <f t="shared" si="9"/>
        <v>11</v>
      </c>
      <c r="P218" s="70">
        <f>'UBS Pivot'!C210</f>
        <v>9</v>
      </c>
      <c r="Q218" s="69">
        <f>'UBS Pivot'!D210+'UBS Pivot'!E210</f>
        <v>2</v>
      </c>
      <c r="R218" s="69">
        <f>'UBS Pivot'!B210</f>
        <v>0</v>
      </c>
    </row>
    <row r="219" spans="14:18" ht="30.75" thickBot="1" x14ac:dyDescent="0.3">
      <c r="N219" s="65" t="s">
        <v>4417</v>
      </c>
      <c r="O219" s="62">
        <f t="shared" si="9"/>
        <v>6</v>
      </c>
      <c r="P219" s="70">
        <f>'UBS Pivot'!C211</f>
        <v>5</v>
      </c>
      <c r="Q219" s="69">
        <f>'UBS Pivot'!D211+'UBS Pivot'!E211</f>
        <v>0</v>
      </c>
      <c r="R219" s="69">
        <f>'UBS Pivot'!B211</f>
        <v>1</v>
      </c>
    </row>
    <row r="220" spans="14:18" ht="15.75" thickBot="1" x14ac:dyDescent="0.3">
      <c r="N220" s="65" t="s">
        <v>4423</v>
      </c>
      <c r="O220" s="62">
        <f t="shared" si="9"/>
        <v>4</v>
      </c>
      <c r="P220" s="70">
        <f>'UBS Pivot'!C212</f>
        <v>3</v>
      </c>
      <c r="Q220" s="69">
        <f>'UBS Pivot'!D212+'UBS Pivot'!E212</f>
        <v>0</v>
      </c>
      <c r="R220" s="69">
        <f>'UBS Pivot'!B212</f>
        <v>1</v>
      </c>
    </row>
    <row r="221" spans="14:18" ht="30.75" thickBot="1" x14ac:dyDescent="0.3">
      <c r="N221" s="65" t="s">
        <v>4427</v>
      </c>
      <c r="O221" s="62">
        <f t="shared" si="9"/>
        <v>10</v>
      </c>
      <c r="P221" s="70">
        <f>'UBS Pivot'!C213</f>
        <v>9</v>
      </c>
      <c r="Q221" s="69">
        <f>'UBS Pivot'!D213+'UBS Pivot'!E213</f>
        <v>0</v>
      </c>
      <c r="R221" s="69">
        <f>'UBS Pivot'!B213</f>
        <v>1</v>
      </c>
    </row>
    <row r="222" spans="14:18" ht="15.75" thickBot="1" x14ac:dyDescent="0.3">
      <c r="N222" s="65" t="s">
        <v>4437</v>
      </c>
      <c r="O222" s="62">
        <f t="shared" si="9"/>
        <v>20</v>
      </c>
      <c r="P222" s="70">
        <f>'UBS Pivot'!C214</f>
        <v>19</v>
      </c>
      <c r="Q222" s="69">
        <f>'UBS Pivot'!D214+'UBS Pivot'!E214</f>
        <v>0</v>
      </c>
      <c r="R222" s="69">
        <f>'UBS Pivot'!B214</f>
        <v>1</v>
      </c>
    </row>
    <row r="223" spans="14:18" ht="15.75" thickBot="1" x14ac:dyDescent="0.3">
      <c r="N223" s="65" t="s">
        <v>4450</v>
      </c>
      <c r="O223" s="62">
        <f t="shared" si="9"/>
        <v>12</v>
      </c>
      <c r="P223" s="70">
        <f>'UBS Pivot'!C215</f>
        <v>12</v>
      </c>
      <c r="Q223" s="69">
        <f>'UBS Pivot'!D215+'UBS Pivot'!E215</f>
        <v>0</v>
      </c>
      <c r="R223" s="69">
        <f>'UBS Pivot'!B215</f>
        <v>0</v>
      </c>
    </row>
    <row r="224" spans="14:18" ht="30.75" thickBot="1" x14ac:dyDescent="0.3">
      <c r="N224" s="65" t="s">
        <v>4459</v>
      </c>
      <c r="O224" s="62">
        <f t="shared" si="9"/>
        <v>8</v>
      </c>
      <c r="P224" s="70">
        <f>'UBS Pivot'!C216</f>
        <v>7</v>
      </c>
      <c r="Q224" s="69">
        <f>'UBS Pivot'!D216+'UBS Pivot'!E216</f>
        <v>0</v>
      </c>
      <c r="R224" s="69">
        <f>'UBS Pivot'!B216</f>
        <v>1</v>
      </c>
    </row>
    <row r="225" spans="14:18" ht="15.75" thickBot="1" x14ac:dyDescent="0.3">
      <c r="N225" s="65" t="s">
        <v>4463</v>
      </c>
      <c r="O225" s="62">
        <f t="shared" si="9"/>
        <v>10</v>
      </c>
      <c r="P225" s="70">
        <f>'UBS Pivot'!C217</f>
        <v>7</v>
      </c>
      <c r="Q225" s="69">
        <f>'UBS Pivot'!D217+'UBS Pivot'!E217</f>
        <v>0</v>
      </c>
      <c r="R225" s="69">
        <f>'UBS Pivot'!B217</f>
        <v>3</v>
      </c>
    </row>
    <row r="226" spans="14:18" ht="15.75" thickBot="1" x14ac:dyDescent="0.3">
      <c r="N226" s="65" t="s">
        <v>4473</v>
      </c>
      <c r="O226" s="62">
        <f t="shared" si="9"/>
        <v>8</v>
      </c>
      <c r="P226" s="70">
        <f>'UBS Pivot'!C218</f>
        <v>8</v>
      </c>
      <c r="Q226" s="69">
        <f>'UBS Pivot'!D218+'UBS Pivot'!E218</f>
        <v>0</v>
      </c>
      <c r="R226" s="69">
        <f>'UBS Pivot'!B218</f>
        <v>0</v>
      </c>
    </row>
    <row r="227" spans="14:18" ht="15.75" thickBot="1" x14ac:dyDescent="0.3">
      <c r="N227" s="65" t="s">
        <v>4482</v>
      </c>
      <c r="O227" s="62">
        <f t="shared" si="9"/>
        <v>6</v>
      </c>
      <c r="P227" s="70">
        <f>'UBS Pivot'!C219</f>
        <v>6</v>
      </c>
      <c r="Q227" s="69">
        <f>'UBS Pivot'!D219+'UBS Pivot'!E219</f>
        <v>0</v>
      </c>
      <c r="R227" s="69">
        <f>'UBS Pivot'!B219</f>
        <v>0</v>
      </c>
    </row>
    <row r="228" spans="14:18" ht="30.75" thickBot="1" x14ac:dyDescent="0.3">
      <c r="N228" s="65" t="s">
        <v>4489</v>
      </c>
      <c r="O228" s="62">
        <f t="shared" si="9"/>
        <v>11</v>
      </c>
      <c r="P228" s="70">
        <f>'UBS Pivot'!C220</f>
        <v>10</v>
      </c>
      <c r="Q228" s="69">
        <f>'UBS Pivot'!D220+'UBS Pivot'!E220</f>
        <v>0</v>
      </c>
      <c r="R228" s="69">
        <f>'UBS Pivot'!B220</f>
        <v>1</v>
      </c>
    </row>
    <row r="229" spans="14:18" ht="15.75" thickBot="1" x14ac:dyDescent="0.3">
      <c r="N229" s="65" t="s">
        <v>4501</v>
      </c>
      <c r="O229" s="62">
        <f t="shared" si="9"/>
        <v>5</v>
      </c>
      <c r="P229" s="70">
        <f>'UBS Pivot'!C221</f>
        <v>3</v>
      </c>
      <c r="Q229" s="69">
        <f>'UBS Pivot'!D221+'UBS Pivot'!E221</f>
        <v>2</v>
      </c>
      <c r="R229" s="69">
        <f>'UBS Pivot'!B221</f>
        <v>0</v>
      </c>
    </row>
    <row r="230" spans="14:18" ht="30.75" thickBot="1" x14ac:dyDescent="0.3">
      <c r="N230" s="65" t="s">
        <v>4510</v>
      </c>
      <c r="O230" s="62">
        <f t="shared" si="9"/>
        <v>14</v>
      </c>
      <c r="P230" s="70">
        <f>'UBS Pivot'!C222</f>
        <v>9</v>
      </c>
      <c r="Q230" s="69">
        <f>'UBS Pivot'!D222+'UBS Pivot'!E222</f>
        <v>0</v>
      </c>
      <c r="R230" s="69">
        <f>'UBS Pivot'!B222</f>
        <v>5</v>
      </c>
    </row>
    <row r="231" spans="14:18" ht="15.75" thickBot="1" x14ac:dyDescent="0.3">
      <c r="N231" s="65" t="s">
        <v>4524</v>
      </c>
      <c r="O231" s="62">
        <f t="shared" si="9"/>
        <v>14</v>
      </c>
      <c r="P231" s="70">
        <f>'UBS Pivot'!C223</f>
        <v>11</v>
      </c>
      <c r="Q231" s="69">
        <f>'UBS Pivot'!D223+'UBS Pivot'!E223</f>
        <v>0</v>
      </c>
      <c r="R231" s="69">
        <f>'UBS Pivot'!B223</f>
        <v>3</v>
      </c>
    </row>
    <row r="232" spans="14:18" ht="30.75" thickBot="1" x14ac:dyDescent="0.3">
      <c r="N232" s="65" t="s">
        <v>4540</v>
      </c>
      <c r="O232" s="62">
        <f t="shared" si="9"/>
        <v>1</v>
      </c>
      <c r="P232" s="70"/>
      <c r="Q232" s="69">
        <f>'UBS Pivot'!D224+'UBS Pivot'!E224</f>
        <v>0</v>
      </c>
      <c r="R232" s="69">
        <f>'UBS Pivot'!B224</f>
        <v>1</v>
      </c>
    </row>
    <row r="233" spans="14:18" ht="15.75" thickBot="1" x14ac:dyDescent="0.3">
      <c r="N233" s="65" t="s">
        <v>4543</v>
      </c>
      <c r="O233" s="62">
        <f t="shared" si="9"/>
        <v>12</v>
      </c>
      <c r="P233" s="70">
        <f>'UBS Pivot'!C225</f>
        <v>11</v>
      </c>
      <c r="Q233" s="69">
        <f>'UBS Pivot'!D225+'UBS Pivot'!E225</f>
        <v>0</v>
      </c>
      <c r="R233" s="69">
        <f>'UBS Pivot'!B225</f>
        <v>1</v>
      </c>
    </row>
    <row r="234" spans="14:18" ht="15.75" thickBot="1" x14ac:dyDescent="0.3">
      <c r="N234" s="65" t="s">
        <v>4555</v>
      </c>
      <c r="O234" s="62">
        <f t="shared" si="9"/>
        <v>14</v>
      </c>
      <c r="P234" s="70">
        <f>'UBS Pivot'!C226</f>
        <v>14</v>
      </c>
      <c r="Q234" s="69">
        <f>'UBS Pivot'!D226+'UBS Pivot'!E226</f>
        <v>0</v>
      </c>
      <c r="R234" s="69">
        <f>'UBS Pivot'!B226</f>
        <v>0</v>
      </c>
    </row>
    <row r="235" spans="14:18" ht="45.75" thickBot="1" x14ac:dyDescent="0.3">
      <c r="N235" s="65" t="s">
        <v>4569</v>
      </c>
      <c r="O235" s="62">
        <f t="shared" si="9"/>
        <v>1</v>
      </c>
      <c r="P235" s="70">
        <f>'UBS Pivot'!C227</f>
        <v>1</v>
      </c>
      <c r="Q235" s="69">
        <f>'UBS Pivot'!D227+'UBS Pivot'!E227</f>
        <v>0</v>
      </c>
      <c r="R235" s="69">
        <f>'UBS Pivot'!B227</f>
        <v>0</v>
      </c>
    </row>
    <row r="236" spans="14:18" ht="45.75" thickBot="1" x14ac:dyDescent="0.3">
      <c r="N236" s="65" t="s">
        <v>4576</v>
      </c>
      <c r="O236" s="62">
        <f t="shared" si="9"/>
        <v>5</v>
      </c>
      <c r="P236" s="70">
        <f>'UBS Pivot'!C228</f>
        <v>1</v>
      </c>
      <c r="Q236" s="69">
        <f>'UBS Pivot'!D228+'UBS Pivot'!E228</f>
        <v>0</v>
      </c>
      <c r="R236" s="69">
        <f>'UBS Pivot'!B228</f>
        <v>4</v>
      </c>
    </row>
    <row r="237" spans="14:18" ht="45.75" thickBot="1" x14ac:dyDescent="0.3">
      <c r="N237" s="65" t="s">
        <v>1152</v>
      </c>
      <c r="O237" s="62">
        <f t="shared" si="9"/>
        <v>2</v>
      </c>
      <c r="P237" s="70">
        <f>'UBS Pivot'!C229</f>
        <v>2</v>
      </c>
      <c r="Q237" s="69">
        <f>'UBS Pivot'!D229+'UBS Pivot'!E229</f>
        <v>0</v>
      </c>
      <c r="R237" s="69">
        <f>'UBS Pivot'!B229</f>
        <v>0</v>
      </c>
    </row>
    <row r="238" spans="14:18" ht="30.75" thickBot="1" x14ac:dyDescent="0.3">
      <c r="N238" s="65" t="s">
        <v>4588</v>
      </c>
      <c r="O238" s="62">
        <f t="shared" si="9"/>
        <v>14</v>
      </c>
      <c r="P238" s="70">
        <f>'UBS Pivot'!C230</f>
        <v>14</v>
      </c>
      <c r="Q238" s="69">
        <f>'UBS Pivot'!D230+'UBS Pivot'!E230</f>
        <v>0</v>
      </c>
      <c r="R238" s="69">
        <f>'UBS Pivot'!B230</f>
        <v>0</v>
      </c>
    </row>
    <row r="239" spans="14:18" ht="30.75" thickBot="1" x14ac:dyDescent="0.3">
      <c r="N239" s="65" t="s">
        <v>4601</v>
      </c>
      <c r="O239" s="62">
        <f t="shared" si="9"/>
        <v>14</v>
      </c>
      <c r="P239" s="70">
        <f>'UBS Pivot'!C231</f>
        <v>14</v>
      </c>
      <c r="Q239" s="69">
        <f>'UBS Pivot'!D231+'UBS Pivot'!E231</f>
        <v>0</v>
      </c>
      <c r="R239" s="69">
        <f>'UBS Pivot'!B231</f>
        <v>0</v>
      </c>
    </row>
    <row r="240" spans="14:18" ht="15.75" thickBot="1" x14ac:dyDescent="0.3">
      <c r="N240" s="65" t="s">
        <v>4616</v>
      </c>
      <c r="O240" s="62">
        <f t="shared" si="9"/>
        <v>3</v>
      </c>
      <c r="P240" s="70">
        <f>'UBS Pivot'!C232</f>
        <v>3</v>
      </c>
      <c r="Q240" s="69">
        <f>'UBS Pivot'!D232+'UBS Pivot'!E232</f>
        <v>0</v>
      </c>
      <c r="R240" s="69">
        <f>'UBS Pivot'!B232</f>
        <v>0</v>
      </c>
    </row>
    <row r="241" spans="14:18" ht="30.75" thickBot="1" x14ac:dyDescent="0.3">
      <c r="N241" s="65" t="s">
        <v>1653</v>
      </c>
      <c r="O241" s="62">
        <f t="shared" si="9"/>
        <v>1</v>
      </c>
      <c r="P241" s="70">
        <f>'UBS Pivot'!C233</f>
        <v>1</v>
      </c>
      <c r="Q241" s="69">
        <f>'UBS Pivot'!D233+'UBS Pivot'!E233</f>
        <v>0</v>
      </c>
      <c r="R241" s="69">
        <f>'UBS Pivot'!B233</f>
        <v>0</v>
      </c>
    </row>
    <row r="242" spans="14:18" ht="15.75" thickBot="1" x14ac:dyDescent="0.3">
      <c r="N242" s="65" t="s">
        <v>2587</v>
      </c>
      <c r="O242" s="62">
        <f t="shared" si="9"/>
        <v>3</v>
      </c>
      <c r="P242" s="70">
        <f>'UBS Pivot'!C234</f>
        <v>3</v>
      </c>
      <c r="Q242" s="69">
        <f>'UBS Pivot'!D234+'UBS Pivot'!E234</f>
        <v>0</v>
      </c>
      <c r="R242" s="69">
        <f>'UBS Pivot'!B234</f>
        <v>0</v>
      </c>
    </row>
    <row r="243" spans="14:18" ht="15.75" thickBot="1" x14ac:dyDescent="0.3">
      <c r="N243" s="65" t="s">
        <v>1283</v>
      </c>
      <c r="O243" s="62">
        <f t="shared" si="9"/>
        <v>1</v>
      </c>
      <c r="P243" s="70">
        <f>'UBS Pivot'!C235</f>
        <v>1</v>
      </c>
      <c r="Q243" s="69">
        <f>'UBS Pivot'!D235+'UBS Pivot'!E235</f>
        <v>0</v>
      </c>
      <c r="R243" s="69">
        <f>'UBS Pivot'!B235</f>
        <v>0</v>
      </c>
    </row>
    <row r="244" spans="14:18" ht="15.75" thickBot="1" x14ac:dyDescent="0.3">
      <c r="N244" s="65" t="s">
        <v>3720</v>
      </c>
      <c r="O244" s="62">
        <f t="shared" si="9"/>
        <v>14</v>
      </c>
      <c r="P244" s="70">
        <f>'UBS Pivot'!C236</f>
        <v>14</v>
      </c>
      <c r="Q244" s="69">
        <f>'UBS Pivot'!D236+'UBS Pivot'!E236</f>
        <v>0</v>
      </c>
      <c r="R244" s="69">
        <f>'UBS Pivot'!B236</f>
        <v>0</v>
      </c>
    </row>
    <row r="245" spans="14:18" ht="15.75" thickBot="1" x14ac:dyDescent="0.3">
      <c r="N245" s="65" t="s">
        <v>4631</v>
      </c>
      <c r="O245" s="62">
        <f t="shared" si="9"/>
        <v>20</v>
      </c>
      <c r="P245" s="70">
        <f>'UBS Pivot'!C237</f>
        <v>17</v>
      </c>
      <c r="Q245" s="69">
        <f>'UBS Pivot'!D237+'UBS Pivot'!E237</f>
        <v>1</v>
      </c>
      <c r="R245" s="69">
        <f>'UBS Pivot'!B237</f>
        <v>2</v>
      </c>
    </row>
    <row r="246" spans="14:18" ht="15.75" thickBot="1" x14ac:dyDescent="0.3">
      <c r="N246" s="65" t="s">
        <v>4654</v>
      </c>
      <c r="O246" s="62">
        <f t="shared" si="9"/>
        <v>20</v>
      </c>
      <c r="P246" s="70">
        <f>'UBS Pivot'!C238</f>
        <v>20</v>
      </c>
      <c r="Q246" s="69">
        <f>'UBS Pivot'!D238+'UBS Pivot'!E238</f>
        <v>0</v>
      </c>
      <c r="R246" s="69">
        <f>'UBS Pivot'!B238</f>
        <v>0</v>
      </c>
    </row>
    <row r="247" spans="14:18" ht="15.75" thickBot="1" x14ac:dyDescent="0.3">
      <c r="N247" s="65" t="s">
        <v>4666</v>
      </c>
      <c r="O247" s="62">
        <f t="shared" si="9"/>
        <v>9</v>
      </c>
      <c r="P247" s="70">
        <f>'UBS Pivot'!C239</f>
        <v>7</v>
      </c>
      <c r="Q247" s="69">
        <f>'UBS Pivot'!D239+'UBS Pivot'!E239</f>
        <v>0</v>
      </c>
      <c r="R247" s="69">
        <f>'UBS Pivot'!B239</f>
        <v>2</v>
      </c>
    </row>
    <row r="248" spans="14:18" ht="45.75" thickBot="1" x14ac:dyDescent="0.3">
      <c r="N248" s="65" t="s">
        <v>1717</v>
      </c>
      <c r="O248" s="62">
        <f t="shared" si="9"/>
        <v>11</v>
      </c>
      <c r="P248" s="70">
        <f>'UBS Pivot'!C240</f>
        <v>9</v>
      </c>
      <c r="Q248" s="69">
        <f>'UBS Pivot'!D240+'UBS Pivot'!E240</f>
        <v>0</v>
      </c>
      <c r="R248" s="69">
        <f>'UBS Pivot'!B240</f>
        <v>2</v>
      </c>
    </row>
    <row r="249" spans="14:18" ht="15.75" thickBot="1" x14ac:dyDescent="0.3">
      <c r="N249" s="65" t="s">
        <v>4695</v>
      </c>
      <c r="O249" s="62">
        <f t="shared" si="9"/>
        <v>24</v>
      </c>
      <c r="P249" s="70">
        <f>'UBS Pivot'!C241</f>
        <v>23</v>
      </c>
      <c r="Q249" s="69">
        <f>'UBS Pivot'!D241+'UBS Pivot'!E241</f>
        <v>0</v>
      </c>
      <c r="R249" s="69">
        <f>'UBS Pivot'!B241</f>
        <v>1</v>
      </c>
    </row>
    <row r="250" spans="14:18" ht="15.75" thickBot="1" x14ac:dyDescent="0.3">
      <c r="N250" s="65" t="s">
        <v>4712</v>
      </c>
      <c r="O250" s="62">
        <f t="shared" si="9"/>
        <v>14</v>
      </c>
      <c r="P250" s="70">
        <f>'UBS Pivot'!C242</f>
        <v>14</v>
      </c>
      <c r="Q250" s="69">
        <f>'UBS Pivot'!D242+'UBS Pivot'!E242</f>
        <v>0</v>
      </c>
      <c r="R250" s="69">
        <f>'UBS Pivot'!B242</f>
        <v>0</v>
      </c>
    </row>
    <row r="251" spans="14:18" ht="30.75" thickBot="1" x14ac:dyDescent="0.3">
      <c r="N251" s="65" t="s">
        <v>4726</v>
      </c>
      <c r="O251" s="62">
        <f t="shared" si="9"/>
        <v>13</v>
      </c>
      <c r="P251" s="70">
        <f>'UBS Pivot'!C243</f>
        <v>11</v>
      </c>
      <c r="Q251" s="69">
        <f>'UBS Pivot'!D243+'UBS Pivot'!E243</f>
        <v>0</v>
      </c>
      <c r="R251" s="69">
        <f>'UBS Pivot'!B243</f>
        <v>2</v>
      </c>
    </row>
    <row r="252" spans="14:18" ht="15.75" thickBot="1" x14ac:dyDescent="0.3">
      <c r="N252" s="65" t="s">
        <v>4745</v>
      </c>
      <c r="O252" s="62">
        <f t="shared" si="9"/>
        <v>16</v>
      </c>
      <c r="P252" s="70">
        <f>'UBS Pivot'!C244</f>
        <v>16</v>
      </c>
      <c r="Q252" s="69">
        <f>'UBS Pivot'!D244+'UBS Pivot'!E244</f>
        <v>0</v>
      </c>
      <c r="R252" s="69">
        <f>'UBS Pivot'!B244</f>
        <v>0</v>
      </c>
    </row>
    <row r="253" spans="14:18" ht="15.75" thickBot="1" x14ac:dyDescent="0.3">
      <c r="N253" s="65" t="s">
        <v>4767</v>
      </c>
      <c r="O253" s="62">
        <f t="shared" si="9"/>
        <v>13</v>
      </c>
      <c r="P253" s="70">
        <f>'UBS Pivot'!C245</f>
        <v>12</v>
      </c>
      <c r="Q253" s="69">
        <f>'UBS Pivot'!D245+'UBS Pivot'!E245</f>
        <v>0</v>
      </c>
      <c r="R253" s="69">
        <f>'UBS Pivot'!B245</f>
        <v>1</v>
      </c>
    </row>
    <row r="254" spans="14:18" ht="30.75" thickBot="1" x14ac:dyDescent="0.3">
      <c r="N254" s="65" t="s">
        <v>902</v>
      </c>
      <c r="O254" s="62">
        <f t="shared" si="9"/>
        <v>3</v>
      </c>
      <c r="P254" s="70">
        <f>'UBS Pivot'!C246</f>
        <v>3</v>
      </c>
      <c r="Q254" s="69">
        <f>'UBS Pivot'!D246+'UBS Pivot'!E246</f>
        <v>0</v>
      </c>
      <c r="R254" s="69">
        <f>'UBS Pivot'!B246</f>
        <v>0</v>
      </c>
    </row>
    <row r="255" spans="14:18" ht="30.75" thickBot="1" x14ac:dyDescent="0.3">
      <c r="N255" s="65" t="s">
        <v>4798</v>
      </c>
      <c r="O255" s="62">
        <f t="shared" si="9"/>
        <v>13</v>
      </c>
      <c r="P255" s="70">
        <f>'UBS Pivot'!C247</f>
        <v>11</v>
      </c>
      <c r="Q255" s="69">
        <f>'UBS Pivot'!D247+'UBS Pivot'!E247</f>
        <v>1</v>
      </c>
      <c r="R255" s="69">
        <f>'UBS Pivot'!B247</f>
        <v>1</v>
      </c>
    </row>
    <row r="256" spans="14:18" ht="30.75" thickBot="1" x14ac:dyDescent="0.3">
      <c r="N256" s="65" t="s">
        <v>4811</v>
      </c>
      <c r="O256" s="62">
        <f t="shared" si="9"/>
        <v>13</v>
      </c>
      <c r="P256" s="70">
        <f>'UBS Pivot'!C248</f>
        <v>11</v>
      </c>
      <c r="Q256" s="69">
        <f>'UBS Pivot'!D248+'UBS Pivot'!E248</f>
        <v>0</v>
      </c>
      <c r="R256" s="69">
        <f>'UBS Pivot'!B248</f>
        <v>2</v>
      </c>
    </row>
    <row r="257" spans="14:18" ht="15.75" thickBot="1" x14ac:dyDescent="0.3">
      <c r="N257" s="65" t="s">
        <v>4823</v>
      </c>
      <c r="O257" s="62">
        <f t="shared" si="9"/>
        <v>5</v>
      </c>
      <c r="P257" s="70">
        <f>'UBS Pivot'!C249</f>
        <v>5</v>
      </c>
      <c r="Q257" s="69">
        <f>'UBS Pivot'!D249+'UBS Pivot'!E249</f>
        <v>0</v>
      </c>
      <c r="R257" s="69">
        <f>'UBS Pivot'!B249</f>
        <v>0</v>
      </c>
    </row>
    <row r="258" spans="14:18" ht="30.75" thickBot="1" x14ac:dyDescent="0.3">
      <c r="N258" s="65" t="s">
        <v>4828</v>
      </c>
      <c r="O258" s="62">
        <f t="shared" si="9"/>
        <v>13</v>
      </c>
      <c r="P258" s="70">
        <f>'UBS Pivot'!C250</f>
        <v>11</v>
      </c>
      <c r="Q258" s="69">
        <f>'UBS Pivot'!D250+'UBS Pivot'!E250</f>
        <v>0</v>
      </c>
      <c r="R258" s="69">
        <f>'UBS Pivot'!B250</f>
        <v>2</v>
      </c>
    </row>
    <row r="259" spans="14:18" ht="30.75" thickBot="1" x14ac:dyDescent="0.3">
      <c r="N259" s="65" t="s">
        <v>4844</v>
      </c>
      <c r="O259" s="62">
        <f t="shared" si="9"/>
        <v>6</v>
      </c>
      <c r="P259" s="70">
        <f>'UBS Pivot'!C251</f>
        <v>4</v>
      </c>
      <c r="Q259" s="69">
        <f>'UBS Pivot'!D251+'UBS Pivot'!E251</f>
        <v>1</v>
      </c>
      <c r="R259" s="69">
        <f>'UBS Pivot'!B251</f>
        <v>1</v>
      </c>
    </row>
    <row r="260" spans="14:18" ht="15.75" thickBot="1" x14ac:dyDescent="0.3">
      <c r="N260" s="65" t="s">
        <v>4858</v>
      </c>
      <c r="O260" s="62">
        <f t="shared" si="9"/>
        <v>36</v>
      </c>
      <c r="P260" s="70">
        <f>'UBS Pivot'!C252</f>
        <v>34</v>
      </c>
      <c r="Q260" s="69">
        <f>'UBS Pivot'!D252+'UBS Pivot'!E252</f>
        <v>0</v>
      </c>
      <c r="R260" s="69">
        <f>'UBS Pivot'!B252</f>
        <v>2</v>
      </c>
    </row>
    <row r="261" spans="14:18" ht="30.75" thickBot="1" x14ac:dyDescent="0.3">
      <c r="N261" s="65" t="s">
        <v>4895</v>
      </c>
      <c r="O261" s="62">
        <f t="shared" si="9"/>
        <v>11</v>
      </c>
      <c r="P261" s="70">
        <f>'UBS Pivot'!C253</f>
        <v>9</v>
      </c>
      <c r="Q261" s="69">
        <f>'UBS Pivot'!D253+'UBS Pivot'!E253</f>
        <v>0</v>
      </c>
      <c r="R261" s="69">
        <f>'UBS Pivot'!B253</f>
        <v>2</v>
      </c>
    </row>
    <row r="262" spans="14:18" ht="30.75" thickBot="1" x14ac:dyDescent="0.3">
      <c r="N262" s="65" t="s">
        <v>4910</v>
      </c>
      <c r="O262" s="62">
        <f t="shared" si="9"/>
        <v>13</v>
      </c>
      <c r="P262" s="70">
        <f>'UBS Pivot'!C254</f>
        <v>10</v>
      </c>
      <c r="Q262" s="69">
        <f>'UBS Pivot'!D254+'UBS Pivot'!E254</f>
        <v>0</v>
      </c>
      <c r="R262" s="69">
        <f>'UBS Pivot'!B254</f>
        <v>3</v>
      </c>
    </row>
    <row r="263" spans="14:18" ht="30.75" thickBot="1" x14ac:dyDescent="0.3">
      <c r="N263" s="65" t="s">
        <v>2050</v>
      </c>
      <c r="O263" s="62">
        <f t="shared" si="9"/>
        <v>17</v>
      </c>
      <c r="P263" s="70">
        <f>'UBS Pivot'!C255</f>
        <v>16</v>
      </c>
      <c r="Q263" s="69">
        <f>'UBS Pivot'!D255+'UBS Pivot'!E255</f>
        <v>0</v>
      </c>
      <c r="R263" s="69">
        <f>'UBS Pivot'!B255</f>
        <v>1</v>
      </c>
    </row>
    <row r="264" spans="14:18" ht="30.75" thickBot="1" x14ac:dyDescent="0.3">
      <c r="N264" s="65" t="s">
        <v>832</v>
      </c>
      <c r="O264" s="62">
        <f t="shared" si="9"/>
        <v>11</v>
      </c>
      <c r="P264" s="70">
        <f>'UBS Pivot'!C256</f>
        <v>11</v>
      </c>
      <c r="Q264" s="69">
        <f>'UBS Pivot'!D256+'UBS Pivot'!E256</f>
        <v>0</v>
      </c>
      <c r="R264" s="69">
        <f>'UBS Pivot'!B256</f>
        <v>0</v>
      </c>
    </row>
    <row r="265" spans="14:18" ht="15.75" thickBot="1" x14ac:dyDescent="0.3">
      <c r="N265" s="65" t="s">
        <v>4941</v>
      </c>
      <c r="O265" s="62">
        <f t="shared" si="9"/>
        <v>7</v>
      </c>
      <c r="P265" s="70">
        <f>'UBS Pivot'!C257</f>
        <v>6</v>
      </c>
      <c r="Q265" s="69">
        <f>'UBS Pivot'!D257+'UBS Pivot'!E257</f>
        <v>0</v>
      </c>
      <c r="R265" s="69">
        <f>'UBS Pivot'!B257</f>
        <v>1</v>
      </c>
    </row>
    <row r="266" spans="14:18" ht="30.75" thickBot="1" x14ac:dyDescent="0.3">
      <c r="N266" s="65" t="s">
        <v>4951</v>
      </c>
      <c r="O266" s="62">
        <f t="shared" si="9"/>
        <v>1</v>
      </c>
      <c r="P266" s="70"/>
      <c r="Q266" s="69">
        <f>'UBS Pivot'!D258+'UBS Pivot'!E258</f>
        <v>0</v>
      </c>
      <c r="R266" s="69">
        <f>'UBS Pivot'!B258</f>
        <v>1</v>
      </c>
    </row>
    <row r="267" spans="14:18" ht="15.75" thickBot="1" x14ac:dyDescent="0.3">
      <c r="N267" s="65" t="s">
        <v>4955</v>
      </c>
      <c r="O267" s="62">
        <f t="shared" si="9"/>
        <v>21</v>
      </c>
      <c r="P267" s="70">
        <f>'UBS Pivot'!C259</f>
        <v>19</v>
      </c>
      <c r="Q267" s="69">
        <f>'UBS Pivot'!D259+'UBS Pivot'!E259</f>
        <v>0</v>
      </c>
      <c r="R267" s="69">
        <f>'UBS Pivot'!B259</f>
        <v>2</v>
      </c>
    </row>
    <row r="268" spans="14:18" ht="15.75" thickBot="1" x14ac:dyDescent="0.3">
      <c r="N268" s="65" t="s">
        <v>4974</v>
      </c>
      <c r="O268" s="62">
        <f t="shared" si="9"/>
        <v>23</v>
      </c>
      <c r="P268" s="70">
        <f>'UBS Pivot'!C260</f>
        <v>22</v>
      </c>
      <c r="Q268" s="69">
        <f>'UBS Pivot'!D260+'UBS Pivot'!E260</f>
        <v>0</v>
      </c>
      <c r="R268" s="69">
        <f>'UBS Pivot'!B260</f>
        <v>1</v>
      </c>
    </row>
    <row r="269" spans="14:18" ht="15.75" thickBot="1" x14ac:dyDescent="0.3">
      <c r="N269" s="65" t="s">
        <v>4988</v>
      </c>
      <c r="O269" s="62">
        <f t="shared" si="9"/>
        <v>19</v>
      </c>
      <c r="P269" s="70">
        <f>'UBS Pivot'!C261</f>
        <v>16</v>
      </c>
      <c r="Q269" s="69">
        <f>'UBS Pivot'!D261+'UBS Pivot'!E261</f>
        <v>0</v>
      </c>
      <c r="R269" s="69">
        <f>'UBS Pivot'!B261</f>
        <v>3</v>
      </c>
    </row>
    <row r="270" spans="14:18" ht="15.75" thickBot="1" x14ac:dyDescent="0.3">
      <c r="N270" s="65" t="s">
        <v>5000</v>
      </c>
      <c r="O270" s="62">
        <f t="shared" ref="O270:O333" si="10">SUM(P270:R270)</f>
        <v>5</v>
      </c>
      <c r="P270" s="70">
        <f>'UBS Pivot'!C262</f>
        <v>5</v>
      </c>
      <c r="Q270" s="69">
        <f>'UBS Pivot'!D262+'UBS Pivot'!E262</f>
        <v>0</v>
      </c>
      <c r="R270" s="69">
        <f>'UBS Pivot'!B262</f>
        <v>0</v>
      </c>
    </row>
    <row r="271" spans="14:18" ht="15.75" thickBot="1" x14ac:dyDescent="0.3">
      <c r="N271" s="65" t="s">
        <v>5006</v>
      </c>
      <c r="O271" s="62">
        <f t="shared" si="10"/>
        <v>38</v>
      </c>
      <c r="P271" s="70">
        <f>'UBS Pivot'!C263</f>
        <v>37</v>
      </c>
      <c r="Q271" s="69">
        <f>'UBS Pivot'!D263+'UBS Pivot'!E263</f>
        <v>0</v>
      </c>
      <c r="R271" s="69">
        <f>'UBS Pivot'!B263</f>
        <v>1</v>
      </c>
    </row>
    <row r="272" spans="14:18" ht="15.75" thickBot="1" x14ac:dyDescent="0.3">
      <c r="N272" s="65" t="s">
        <v>5040</v>
      </c>
      <c r="O272" s="62">
        <f t="shared" si="10"/>
        <v>17</v>
      </c>
      <c r="P272" s="70">
        <f>'UBS Pivot'!C264</f>
        <v>15</v>
      </c>
      <c r="Q272" s="69">
        <f>'UBS Pivot'!D264+'UBS Pivot'!E264</f>
        <v>0</v>
      </c>
      <c r="R272" s="69">
        <f>'UBS Pivot'!B264</f>
        <v>2</v>
      </c>
    </row>
    <row r="273" spans="14:18" ht="30.75" thickBot="1" x14ac:dyDescent="0.3">
      <c r="N273" s="65" t="s">
        <v>1885</v>
      </c>
      <c r="O273" s="62">
        <f t="shared" si="10"/>
        <v>23</v>
      </c>
      <c r="P273" s="70">
        <f>'UBS Pivot'!C265</f>
        <v>21</v>
      </c>
      <c r="Q273" s="69">
        <f>'UBS Pivot'!D265+'UBS Pivot'!E265</f>
        <v>0</v>
      </c>
      <c r="R273" s="69">
        <f>'UBS Pivot'!B265</f>
        <v>2</v>
      </c>
    </row>
    <row r="274" spans="14:18" ht="30.75" thickBot="1" x14ac:dyDescent="0.3">
      <c r="N274" s="65" t="s">
        <v>1553</v>
      </c>
      <c r="O274" s="62">
        <f t="shared" si="10"/>
        <v>6</v>
      </c>
      <c r="P274" s="70">
        <f>'UBS Pivot'!C266</f>
        <v>4</v>
      </c>
      <c r="Q274" s="69">
        <f>'UBS Pivot'!D266+'UBS Pivot'!E266</f>
        <v>0</v>
      </c>
      <c r="R274" s="69">
        <f>'UBS Pivot'!B266</f>
        <v>2</v>
      </c>
    </row>
    <row r="275" spans="14:18" ht="15.75" thickBot="1" x14ac:dyDescent="0.3">
      <c r="N275" s="65" t="s">
        <v>2310</v>
      </c>
      <c r="O275" s="62">
        <f t="shared" si="10"/>
        <v>2</v>
      </c>
      <c r="P275" s="70">
        <f>'UBS Pivot'!C267</f>
        <v>2</v>
      </c>
      <c r="Q275" s="69">
        <f>'UBS Pivot'!D267+'UBS Pivot'!E267</f>
        <v>0</v>
      </c>
      <c r="R275" s="69">
        <f>'UBS Pivot'!B267</f>
        <v>0</v>
      </c>
    </row>
    <row r="276" spans="14:18" ht="60.75" thickBot="1" x14ac:dyDescent="0.3">
      <c r="N276" s="65" t="s">
        <v>2712</v>
      </c>
      <c r="O276" s="62">
        <f t="shared" si="10"/>
        <v>1</v>
      </c>
      <c r="P276" s="70">
        <f>'UBS Pivot'!C268</f>
        <v>1</v>
      </c>
      <c r="Q276" s="69">
        <f>'UBS Pivot'!D268+'UBS Pivot'!E268</f>
        <v>0</v>
      </c>
      <c r="R276" s="69">
        <f>'UBS Pivot'!B268</f>
        <v>0</v>
      </c>
    </row>
    <row r="277" spans="14:18" ht="30.75" thickBot="1" x14ac:dyDescent="0.3">
      <c r="N277" s="65" t="s">
        <v>5093</v>
      </c>
      <c r="O277" s="62">
        <f t="shared" si="10"/>
        <v>8</v>
      </c>
      <c r="P277" s="70">
        <f>'UBS Pivot'!C269</f>
        <v>6</v>
      </c>
      <c r="Q277" s="69">
        <f>'UBS Pivot'!D269+'UBS Pivot'!E269</f>
        <v>0</v>
      </c>
      <c r="R277" s="69">
        <f>'UBS Pivot'!B269</f>
        <v>2</v>
      </c>
    </row>
    <row r="278" spans="14:18" ht="30.75" thickBot="1" x14ac:dyDescent="0.3">
      <c r="N278" s="65" t="s">
        <v>5105</v>
      </c>
      <c r="O278" s="62">
        <f t="shared" si="10"/>
        <v>1</v>
      </c>
      <c r="P278" s="70">
        <f>'UBS Pivot'!C270</f>
        <v>1</v>
      </c>
      <c r="Q278" s="69">
        <f>'UBS Pivot'!D270+'UBS Pivot'!E270</f>
        <v>0</v>
      </c>
      <c r="R278" s="69">
        <f>'UBS Pivot'!B270</f>
        <v>0</v>
      </c>
    </row>
    <row r="279" spans="14:18" ht="15.75" thickBot="1" x14ac:dyDescent="0.3">
      <c r="N279" s="65" t="s">
        <v>3155</v>
      </c>
      <c r="O279" s="62">
        <f t="shared" si="10"/>
        <v>19</v>
      </c>
      <c r="P279" s="70">
        <f>'UBS Pivot'!C271</f>
        <v>8</v>
      </c>
      <c r="Q279" s="69">
        <f>'UBS Pivot'!D271+'UBS Pivot'!E271</f>
        <v>10</v>
      </c>
      <c r="R279" s="69">
        <f>'UBS Pivot'!B271</f>
        <v>1</v>
      </c>
    </row>
    <row r="280" spans="14:18" ht="15.75" thickBot="1" x14ac:dyDescent="0.3">
      <c r="N280" s="65" t="s">
        <v>854</v>
      </c>
      <c r="O280" s="62">
        <f t="shared" si="10"/>
        <v>1</v>
      </c>
      <c r="P280" s="70">
        <f>'UBS Pivot'!C272</f>
        <v>1</v>
      </c>
      <c r="Q280" s="69">
        <f>'UBS Pivot'!D272+'UBS Pivot'!E272</f>
        <v>0</v>
      </c>
      <c r="R280" s="69">
        <f>'UBS Pivot'!B272</f>
        <v>0</v>
      </c>
    </row>
    <row r="281" spans="14:18" ht="30.75" thickBot="1" x14ac:dyDescent="0.3">
      <c r="N281" s="65" t="s">
        <v>907</v>
      </c>
      <c r="O281" s="62">
        <f t="shared" si="10"/>
        <v>1</v>
      </c>
      <c r="P281" s="70">
        <f>'UBS Pivot'!C273</f>
        <v>1</v>
      </c>
      <c r="Q281" s="69">
        <f>'UBS Pivot'!D273+'UBS Pivot'!E273</f>
        <v>0</v>
      </c>
      <c r="R281" s="69">
        <f>'UBS Pivot'!B273</f>
        <v>0</v>
      </c>
    </row>
    <row r="282" spans="14:18" ht="15.75" thickBot="1" x14ac:dyDescent="0.3">
      <c r="N282" s="65" t="s">
        <v>5167</v>
      </c>
      <c r="O282" s="62">
        <f t="shared" si="10"/>
        <v>18</v>
      </c>
      <c r="P282" s="70">
        <f>'UBS Pivot'!C274</f>
        <v>14</v>
      </c>
      <c r="Q282" s="69">
        <f>'UBS Pivot'!D274+'UBS Pivot'!E274</f>
        <v>3</v>
      </c>
      <c r="R282" s="69">
        <f>'UBS Pivot'!B274</f>
        <v>1</v>
      </c>
    </row>
    <row r="283" spans="14:18" ht="30.75" thickBot="1" x14ac:dyDescent="0.3">
      <c r="N283" s="65" t="s">
        <v>946</v>
      </c>
      <c r="O283" s="62">
        <f t="shared" si="10"/>
        <v>1</v>
      </c>
      <c r="P283" s="70">
        <f>'UBS Pivot'!C275</f>
        <v>1</v>
      </c>
      <c r="Q283" s="69">
        <f>'UBS Pivot'!D275+'UBS Pivot'!E275</f>
        <v>0</v>
      </c>
      <c r="R283" s="69">
        <f>'UBS Pivot'!B275</f>
        <v>0</v>
      </c>
    </row>
    <row r="284" spans="14:18" ht="15.75" thickBot="1" x14ac:dyDescent="0.3">
      <c r="N284" s="65" t="s">
        <v>5185</v>
      </c>
      <c r="O284" s="62">
        <f t="shared" si="10"/>
        <v>44</v>
      </c>
      <c r="P284" s="70">
        <f>'UBS Pivot'!C276</f>
        <v>43</v>
      </c>
      <c r="Q284" s="69">
        <f>'UBS Pivot'!D276+'UBS Pivot'!E276</f>
        <v>0</v>
      </c>
      <c r="R284" s="69">
        <f>'UBS Pivot'!B276</f>
        <v>1</v>
      </c>
    </row>
    <row r="285" spans="14:18" ht="30.75" thickBot="1" x14ac:dyDescent="0.3">
      <c r="N285" s="65" t="s">
        <v>5229</v>
      </c>
      <c r="O285" s="62">
        <f t="shared" si="10"/>
        <v>7</v>
      </c>
      <c r="P285" s="70">
        <f>'UBS Pivot'!C277</f>
        <v>5</v>
      </c>
      <c r="Q285" s="69">
        <f>'UBS Pivot'!D277+'UBS Pivot'!E277</f>
        <v>1</v>
      </c>
      <c r="R285" s="69">
        <f>'UBS Pivot'!B277</f>
        <v>1</v>
      </c>
    </row>
    <row r="286" spans="14:18" ht="30.75" thickBot="1" x14ac:dyDescent="0.3">
      <c r="N286" s="65" t="s">
        <v>5236</v>
      </c>
      <c r="O286" s="62">
        <f t="shared" si="10"/>
        <v>12</v>
      </c>
      <c r="P286" s="70">
        <f>'UBS Pivot'!C278</f>
        <v>10</v>
      </c>
      <c r="Q286" s="69">
        <f>'UBS Pivot'!D278+'UBS Pivot'!E278</f>
        <v>0</v>
      </c>
      <c r="R286" s="69">
        <f>'UBS Pivot'!B278</f>
        <v>2</v>
      </c>
    </row>
    <row r="287" spans="14:18" ht="30.75" thickBot="1" x14ac:dyDescent="0.3">
      <c r="N287" s="65" t="s">
        <v>5249</v>
      </c>
      <c r="O287" s="62">
        <f t="shared" si="10"/>
        <v>13</v>
      </c>
      <c r="P287" s="70">
        <f>'UBS Pivot'!C279</f>
        <v>11</v>
      </c>
      <c r="Q287" s="69">
        <f>'UBS Pivot'!D279+'UBS Pivot'!E279</f>
        <v>0</v>
      </c>
      <c r="R287" s="69">
        <f>'UBS Pivot'!B279</f>
        <v>2</v>
      </c>
    </row>
    <row r="288" spans="14:18" ht="15.75" thickBot="1" x14ac:dyDescent="0.3">
      <c r="N288" s="65" t="s">
        <v>5261</v>
      </c>
      <c r="O288" s="62">
        <f t="shared" si="10"/>
        <v>13</v>
      </c>
      <c r="P288" s="70">
        <f>'UBS Pivot'!C280</f>
        <v>10</v>
      </c>
      <c r="Q288" s="69">
        <f>'UBS Pivot'!D280+'UBS Pivot'!E280</f>
        <v>2</v>
      </c>
      <c r="R288" s="69">
        <f>'UBS Pivot'!B280</f>
        <v>1</v>
      </c>
    </row>
    <row r="289" spans="14:18" ht="30.75" thickBot="1" x14ac:dyDescent="0.3">
      <c r="N289" s="65" t="s">
        <v>5279</v>
      </c>
      <c r="O289" s="62">
        <f t="shared" si="10"/>
        <v>31</v>
      </c>
      <c r="P289" s="70">
        <f>'UBS Pivot'!C281</f>
        <v>26</v>
      </c>
      <c r="Q289" s="69">
        <f>'UBS Pivot'!D281+'UBS Pivot'!E281</f>
        <v>0</v>
      </c>
      <c r="R289" s="69">
        <f>'UBS Pivot'!B281</f>
        <v>5</v>
      </c>
    </row>
    <row r="290" spans="14:18" ht="15.75" thickBot="1" x14ac:dyDescent="0.3">
      <c r="N290" s="65" t="s">
        <v>5311</v>
      </c>
      <c r="O290" s="62">
        <f t="shared" si="10"/>
        <v>17</v>
      </c>
      <c r="P290" s="70">
        <f>'UBS Pivot'!C282</f>
        <v>16</v>
      </c>
      <c r="Q290" s="69">
        <f>'UBS Pivot'!D282+'UBS Pivot'!E282</f>
        <v>0</v>
      </c>
      <c r="R290" s="69">
        <f>'UBS Pivot'!B282</f>
        <v>1</v>
      </c>
    </row>
    <row r="291" spans="14:18" ht="15.75" thickBot="1" x14ac:dyDescent="0.3">
      <c r="N291" s="65" t="s">
        <v>5325</v>
      </c>
      <c r="O291" s="62">
        <f t="shared" si="10"/>
        <v>5</v>
      </c>
      <c r="P291" s="70">
        <f>'UBS Pivot'!C283</f>
        <v>4</v>
      </c>
      <c r="Q291" s="69">
        <f>'UBS Pivot'!D283+'UBS Pivot'!E283</f>
        <v>0</v>
      </c>
      <c r="R291" s="69">
        <f>'UBS Pivot'!B283</f>
        <v>1</v>
      </c>
    </row>
    <row r="292" spans="14:18" ht="30.75" thickBot="1" x14ac:dyDescent="0.3">
      <c r="N292" s="65" t="s">
        <v>5331</v>
      </c>
      <c r="O292" s="62">
        <f t="shared" si="10"/>
        <v>35</v>
      </c>
      <c r="P292" s="70">
        <f>'UBS Pivot'!C284</f>
        <v>34</v>
      </c>
      <c r="Q292" s="69">
        <f>'UBS Pivot'!D284+'UBS Pivot'!E284</f>
        <v>0</v>
      </c>
      <c r="R292" s="69">
        <f>'UBS Pivot'!B284</f>
        <v>1</v>
      </c>
    </row>
    <row r="293" spans="14:18" ht="15.75" thickBot="1" x14ac:dyDescent="0.3">
      <c r="N293" s="65" t="s">
        <v>5363</v>
      </c>
      <c r="O293" s="62">
        <f t="shared" si="10"/>
        <v>13</v>
      </c>
      <c r="P293" s="70">
        <f>'UBS Pivot'!C285</f>
        <v>11</v>
      </c>
      <c r="Q293" s="69">
        <f>'UBS Pivot'!D285+'UBS Pivot'!E285</f>
        <v>2</v>
      </c>
      <c r="R293" s="69">
        <f>'UBS Pivot'!B285</f>
        <v>0</v>
      </c>
    </row>
    <row r="294" spans="14:18" ht="15.75" thickBot="1" x14ac:dyDescent="0.3">
      <c r="N294" s="65" t="s">
        <v>5375</v>
      </c>
      <c r="O294" s="62">
        <f t="shared" si="10"/>
        <v>1</v>
      </c>
      <c r="P294" s="70">
        <f>'UBS Pivot'!C286</f>
        <v>1</v>
      </c>
      <c r="Q294" s="69">
        <f>'UBS Pivot'!D286+'UBS Pivot'!E286</f>
        <v>0</v>
      </c>
      <c r="R294" s="69">
        <f>'UBS Pivot'!B286</f>
        <v>0</v>
      </c>
    </row>
    <row r="295" spans="14:18" ht="30.75" thickBot="1" x14ac:dyDescent="0.3">
      <c r="N295" s="65" t="s">
        <v>5379</v>
      </c>
      <c r="O295" s="62">
        <f t="shared" si="10"/>
        <v>3</v>
      </c>
      <c r="P295" s="70">
        <f>'UBS Pivot'!C287</f>
        <v>2</v>
      </c>
      <c r="Q295" s="69">
        <f>'UBS Pivot'!D287+'UBS Pivot'!E287</f>
        <v>0</v>
      </c>
      <c r="R295" s="69">
        <f>'UBS Pivot'!B287</f>
        <v>1</v>
      </c>
    </row>
    <row r="296" spans="14:18" ht="45.75" thickBot="1" x14ac:dyDescent="0.3">
      <c r="N296" s="65" t="s">
        <v>5382</v>
      </c>
      <c r="O296" s="62">
        <f t="shared" si="10"/>
        <v>3</v>
      </c>
      <c r="P296" s="70">
        <f>'UBS Pivot'!C288</f>
        <v>3</v>
      </c>
      <c r="Q296" s="69">
        <f>'UBS Pivot'!D288+'UBS Pivot'!E288</f>
        <v>0</v>
      </c>
      <c r="R296" s="69">
        <f>'UBS Pivot'!B288</f>
        <v>0</v>
      </c>
    </row>
    <row r="297" spans="14:18" ht="15.75" thickBot="1" x14ac:dyDescent="0.3">
      <c r="N297" s="65" t="s">
        <v>5385</v>
      </c>
      <c r="O297" s="62">
        <f t="shared" si="10"/>
        <v>2</v>
      </c>
      <c r="P297" s="70">
        <f>'UBS Pivot'!C289</f>
        <v>1</v>
      </c>
      <c r="Q297" s="69">
        <f>'UBS Pivot'!D289+'UBS Pivot'!E289</f>
        <v>0</v>
      </c>
      <c r="R297" s="69">
        <f>'UBS Pivot'!B289</f>
        <v>1</v>
      </c>
    </row>
    <row r="298" spans="14:18" ht="45.75" thickBot="1" x14ac:dyDescent="0.3">
      <c r="N298" s="65" t="s">
        <v>1269</v>
      </c>
      <c r="O298" s="62">
        <f t="shared" si="10"/>
        <v>41</v>
      </c>
      <c r="P298" s="70">
        <f>'UBS Pivot'!C290</f>
        <v>1</v>
      </c>
      <c r="Q298" s="69">
        <f>'UBS Pivot'!D290+'UBS Pivot'!E290</f>
        <v>0</v>
      </c>
      <c r="R298" s="69">
        <f>'UBS Pivot'!B290</f>
        <v>40</v>
      </c>
    </row>
    <row r="299" spans="14:18" ht="30.75" thickBot="1" x14ac:dyDescent="0.3">
      <c r="N299" s="65" t="s">
        <v>5412</v>
      </c>
      <c r="O299" s="62">
        <f t="shared" si="10"/>
        <v>12</v>
      </c>
      <c r="P299" s="70">
        <f>'UBS Pivot'!C291</f>
        <v>7</v>
      </c>
      <c r="Q299" s="69">
        <f>'UBS Pivot'!D291+'UBS Pivot'!E291</f>
        <v>0</v>
      </c>
      <c r="R299" s="69">
        <f>'UBS Pivot'!B291</f>
        <v>5</v>
      </c>
    </row>
    <row r="300" spans="14:18" ht="30.75" thickBot="1" x14ac:dyDescent="0.3">
      <c r="N300" s="65" t="s">
        <v>5428</v>
      </c>
      <c r="O300" s="62">
        <f t="shared" si="10"/>
        <v>8</v>
      </c>
      <c r="P300" s="70">
        <f>'UBS Pivot'!C292</f>
        <v>8</v>
      </c>
      <c r="Q300" s="69">
        <f>'UBS Pivot'!D292+'UBS Pivot'!E292</f>
        <v>0</v>
      </c>
      <c r="R300" s="69">
        <f>'UBS Pivot'!B292</f>
        <v>0</v>
      </c>
    </row>
    <row r="301" spans="14:18" ht="15.75" thickBot="1" x14ac:dyDescent="0.3">
      <c r="N301" s="65" t="s">
        <v>5437</v>
      </c>
      <c r="O301" s="62">
        <f t="shared" si="10"/>
        <v>23</v>
      </c>
      <c r="P301" s="70">
        <f>'UBS Pivot'!C293</f>
        <v>22</v>
      </c>
      <c r="Q301" s="69">
        <f>'UBS Pivot'!D293+'UBS Pivot'!E293</f>
        <v>0</v>
      </c>
      <c r="R301" s="69">
        <f>'UBS Pivot'!B293</f>
        <v>1</v>
      </c>
    </row>
    <row r="302" spans="14:18" ht="15.75" thickBot="1" x14ac:dyDescent="0.3">
      <c r="N302" s="65" t="s">
        <v>5458</v>
      </c>
      <c r="O302" s="62">
        <f t="shared" si="10"/>
        <v>23</v>
      </c>
      <c r="P302" s="70">
        <f>'UBS Pivot'!C294</f>
        <v>22</v>
      </c>
      <c r="Q302" s="69">
        <f>'UBS Pivot'!D294+'UBS Pivot'!E294</f>
        <v>0</v>
      </c>
      <c r="R302" s="69">
        <f>'UBS Pivot'!B294</f>
        <v>1</v>
      </c>
    </row>
    <row r="303" spans="14:18" ht="15.75" thickBot="1" x14ac:dyDescent="0.3">
      <c r="N303" s="65" t="s">
        <v>5474</v>
      </c>
      <c r="O303" s="62">
        <f t="shared" si="10"/>
        <v>14</v>
      </c>
      <c r="P303" s="70">
        <f>'UBS Pivot'!C295</f>
        <v>14</v>
      </c>
      <c r="Q303" s="69">
        <f>'UBS Pivot'!D295+'UBS Pivot'!E295</f>
        <v>0</v>
      </c>
      <c r="R303" s="69">
        <f>'UBS Pivot'!B295</f>
        <v>0</v>
      </c>
    </row>
    <row r="304" spans="14:18" ht="15.75" thickBot="1" x14ac:dyDescent="0.3">
      <c r="N304" s="65" t="s">
        <v>5485</v>
      </c>
      <c r="O304" s="62">
        <f t="shared" si="10"/>
        <v>13</v>
      </c>
      <c r="P304" s="70">
        <f>'UBS Pivot'!C296</f>
        <v>12</v>
      </c>
      <c r="Q304" s="69">
        <f>'UBS Pivot'!D296+'UBS Pivot'!E296</f>
        <v>0</v>
      </c>
      <c r="R304" s="69">
        <f>'UBS Pivot'!B296</f>
        <v>1</v>
      </c>
    </row>
    <row r="305" spans="14:18" ht="30.75" thickBot="1" x14ac:dyDescent="0.3">
      <c r="N305" s="65" t="s">
        <v>5534</v>
      </c>
      <c r="O305" s="62">
        <f t="shared" si="10"/>
        <v>9</v>
      </c>
      <c r="P305" s="70">
        <f>'UBS Pivot'!C297</f>
        <v>9</v>
      </c>
      <c r="Q305" s="69">
        <f>'UBS Pivot'!D297+'UBS Pivot'!E297</f>
        <v>0</v>
      </c>
      <c r="R305" s="69">
        <f>'UBS Pivot'!B297</f>
        <v>0</v>
      </c>
    </row>
    <row r="306" spans="14:18" ht="30.75" thickBot="1" x14ac:dyDescent="0.3">
      <c r="N306" s="65" t="s">
        <v>5541</v>
      </c>
      <c r="O306" s="62">
        <f t="shared" si="10"/>
        <v>13</v>
      </c>
      <c r="P306" s="70">
        <f>'UBS Pivot'!C298</f>
        <v>13</v>
      </c>
      <c r="Q306" s="69">
        <f>'UBS Pivot'!D298+'UBS Pivot'!E298</f>
        <v>0</v>
      </c>
      <c r="R306" s="69">
        <f>'UBS Pivot'!B298</f>
        <v>0</v>
      </c>
    </row>
    <row r="307" spans="14:18" ht="30.75" thickBot="1" x14ac:dyDescent="0.3">
      <c r="N307" s="65" t="s">
        <v>5551</v>
      </c>
      <c r="O307" s="62">
        <f t="shared" si="10"/>
        <v>24</v>
      </c>
      <c r="P307" s="70">
        <f>'UBS Pivot'!C299</f>
        <v>24</v>
      </c>
      <c r="Q307" s="69">
        <f>'UBS Pivot'!D299+'UBS Pivot'!E299</f>
        <v>0</v>
      </c>
      <c r="R307" s="69">
        <f>'UBS Pivot'!B299</f>
        <v>0</v>
      </c>
    </row>
    <row r="308" spans="14:18" ht="30.75" thickBot="1" x14ac:dyDescent="0.3">
      <c r="N308" s="65" t="s">
        <v>5568</v>
      </c>
      <c r="O308" s="62">
        <f t="shared" si="10"/>
        <v>8</v>
      </c>
      <c r="P308" s="70">
        <f>'UBS Pivot'!C300</f>
        <v>6</v>
      </c>
      <c r="Q308" s="69">
        <f>'UBS Pivot'!D300+'UBS Pivot'!E300</f>
        <v>0</v>
      </c>
      <c r="R308" s="69">
        <f>'UBS Pivot'!B300</f>
        <v>2</v>
      </c>
    </row>
    <row r="309" spans="14:18" ht="30.75" thickBot="1" x14ac:dyDescent="0.3">
      <c r="N309" s="65" t="s">
        <v>5583</v>
      </c>
      <c r="O309" s="62">
        <f t="shared" si="10"/>
        <v>4</v>
      </c>
      <c r="P309" s="70">
        <f>'UBS Pivot'!C301</f>
        <v>4</v>
      </c>
      <c r="Q309" s="69">
        <f>'UBS Pivot'!D301+'UBS Pivot'!E301</f>
        <v>0</v>
      </c>
      <c r="R309" s="69">
        <f>'UBS Pivot'!B301</f>
        <v>0</v>
      </c>
    </row>
    <row r="310" spans="14:18" ht="45.75" thickBot="1" x14ac:dyDescent="0.3">
      <c r="N310" s="65" t="s">
        <v>2432</v>
      </c>
      <c r="O310" s="62">
        <f t="shared" si="10"/>
        <v>1</v>
      </c>
      <c r="P310" s="70">
        <f>'UBS Pivot'!C302</f>
        <v>1</v>
      </c>
      <c r="Q310" s="69">
        <f>'UBS Pivot'!D302+'UBS Pivot'!E302</f>
        <v>0</v>
      </c>
      <c r="R310" s="69">
        <f>'UBS Pivot'!B302</f>
        <v>0</v>
      </c>
    </row>
    <row r="311" spans="14:18" ht="15.75" thickBot="1" x14ac:dyDescent="0.3">
      <c r="N311" s="65" t="s">
        <v>5588</v>
      </c>
      <c r="O311" s="62">
        <f t="shared" si="10"/>
        <v>6</v>
      </c>
      <c r="P311" s="70">
        <f>'UBS Pivot'!C303</f>
        <v>5</v>
      </c>
      <c r="Q311" s="69">
        <f>'UBS Pivot'!D303+'UBS Pivot'!E303</f>
        <v>1</v>
      </c>
      <c r="R311" s="69">
        <f>'UBS Pivot'!B303</f>
        <v>0</v>
      </c>
    </row>
    <row r="312" spans="14:18" ht="45.75" thickBot="1" x14ac:dyDescent="0.3">
      <c r="N312" s="65" t="s">
        <v>349</v>
      </c>
      <c r="O312" s="62">
        <f t="shared" si="10"/>
        <v>5</v>
      </c>
      <c r="P312" s="70">
        <f>'UBS Pivot'!C304</f>
        <v>4</v>
      </c>
      <c r="Q312" s="69">
        <f>'UBS Pivot'!D304+'UBS Pivot'!E304</f>
        <v>0</v>
      </c>
      <c r="R312" s="69">
        <f>'UBS Pivot'!B304</f>
        <v>1</v>
      </c>
    </row>
    <row r="313" spans="14:18" ht="15.75" thickBot="1" x14ac:dyDescent="0.3">
      <c r="N313" s="65" t="s">
        <v>5597</v>
      </c>
      <c r="O313" s="62">
        <f t="shared" si="10"/>
        <v>12</v>
      </c>
      <c r="P313" s="70">
        <f>'UBS Pivot'!C305</f>
        <v>11</v>
      </c>
      <c r="Q313" s="69">
        <f>'UBS Pivot'!D305+'UBS Pivot'!E305</f>
        <v>0</v>
      </c>
      <c r="R313" s="69">
        <f>'UBS Pivot'!B305</f>
        <v>1</v>
      </c>
    </row>
    <row r="314" spans="14:18" ht="45.75" thickBot="1" x14ac:dyDescent="0.3">
      <c r="N314" s="65" t="s">
        <v>5643</v>
      </c>
      <c r="O314" s="62">
        <f t="shared" si="10"/>
        <v>12</v>
      </c>
      <c r="P314" s="70">
        <f>'UBS Pivot'!C306</f>
        <v>9</v>
      </c>
      <c r="Q314" s="69">
        <f>'UBS Pivot'!D306+'UBS Pivot'!E306</f>
        <v>0</v>
      </c>
      <c r="R314" s="69">
        <f>'UBS Pivot'!B306</f>
        <v>3</v>
      </c>
    </row>
    <row r="315" spans="14:18" ht="15.75" thickBot="1" x14ac:dyDescent="0.3">
      <c r="N315" s="65" t="s">
        <v>5657</v>
      </c>
      <c r="O315" s="62">
        <f t="shared" si="10"/>
        <v>1</v>
      </c>
      <c r="P315" s="70">
        <f>'UBS Pivot'!C307</f>
        <v>1</v>
      </c>
      <c r="Q315" s="69">
        <f>'UBS Pivot'!D307+'UBS Pivot'!E307</f>
        <v>0</v>
      </c>
      <c r="R315" s="69">
        <f>'UBS Pivot'!B307</f>
        <v>0</v>
      </c>
    </row>
    <row r="316" spans="14:18" ht="30.75" thickBot="1" x14ac:dyDescent="0.3">
      <c r="N316" s="65" t="s">
        <v>5666</v>
      </c>
      <c r="O316" s="62">
        <f t="shared" si="10"/>
        <v>12</v>
      </c>
      <c r="P316" s="70">
        <f>'UBS Pivot'!C308</f>
        <v>10</v>
      </c>
      <c r="Q316" s="69">
        <f>'UBS Pivot'!D308+'UBS Pivot'!E308</f>
        <v>0</v>
      </c>
      <c r="R316" s="69">
        <f>'UBS Pivot'!B308</f>
        <v>2</v>
      </c>
    </row>
    <row r="317" spans="14:18" ht="30.75" thickBot="1" x14ac:dyDescent="0.3">
      <c r="N317" s="65" t="s">
        <v>2004</v>
      </c>
      <c r="O317" s="62">
        <f t="shared" si="10"/>
        <v>1</v>
      </c>
      <c r="P317" s="70">
        <f>'UBS Pivot'!C309</f>
        <v>1</v>
      </c>
      <c r="Q317" s="69">
        <f>'UBS Pivot'!D309+'UBS Pivot'!E309</f>
        <v>0</v>
      </c>
      <c r="R317" s="69">
        <f>'UBS Pivot'!B309</f>
        <v>0</v>
      </c>
    </row>
    <row r="318" spans="14:18" ht="30.75" thickBot="1" x14ac:dyDescent="0.3">
      <c r="N318" s="65" t="s">
        <v>5680</v>
      </c>
      <c r="O318" s="62">
        <f t="shared" si="10"/>
        <v>5</v>
      </c>
      <c r="P318" s="70">
        <f>'UBS Pivot'!C310</f>
        <v>1</v>
      </c>
      <c r="Q318" s="69">
        <f>'UBS Pivot'!D310+'UBS Pivot'!E310</f>
        <v>0</v>
      </c>
      <c r="R318" s="69">
        <f>'UBS Pivot'!B310</f>
        <v>4</v>
      </c>
    </row>
    <row r="319" spans="14:18" ht="15.75" thickBot="1" x14ac:dyDescent="0.3">
      <c r="N319" s="65" t="s">
        <v>5682</v>
      </c>
      <c r="O319" s="62">
        <f t="shared" si="10"/>
        <v>24</v>
      </c>
      <c r="P319" s="70">
        <f>'UBS Pivot'!C311</f>
        <v>19</v>
      </c>
      <c r="Q319" s="69">
        <f>'UBS Pivot'!D311+'UBS Pivot'!E311</f>
        <v>0</v>
      </c>
      <c r="R319" s="69">
        <f>'UBS Pivot'!B311</f>
        <v>5</v>
      </c>
    </row>
    <row r="320" spans="14:18" ht="15.75" thickBot="1" x14ac:dyDescent="0.3">
      <c r="N320" s="65" t="s">
        <v>5711</v>
      </c>
      <c r="O320" s="62">
        <f t="shared" si="10"/>
        <v>10</v>
      </c>
      <c r="P320" s="70">
        <f>'UBS Pivot'!C312</f>
        <v>7</v>
      </c>
      <c r="Q320" s="69">
        <f>'UBS Pivot'!D312+'UBS Pivot'!E312</f>
        <v>2</v>
      </c>
      <c r="R320" s="69">
        <f>'UBS Pivot'!B312</f>
        <v>1</v>
      </c>
    </row>
    <row r="321" spans="14:18" ht="45.75" thickBot="1" x14ac:dyDescent="0.3">
      <c r="N321" s="65" t="s">
        <v>3002</v>
      </c>
      <c r="O321" s="62">
        <f t="shared" si="10"/>
        <v>4</v>
      </c>
      <c r="P321" s="70">
        <f>'UBS Pivot'!C313</f>
        <v>4</v>
      </c>
      <c r="Q321" s="69">
        <f>'UBS Pivot'!D313+'UBS Pivot'!E313</f>
        <v>0</v>
      </c>
      <c r="R321" s="69">
        <f>'UBS Pivot'!B313</f>
        <v>0</v>
      </c>
    </row>
    <row r="322" spans="14:18" ht="15.75" thickBot="1" x14ac:dyDescent="0.3">
      <c r="N322" s="65" t="s">
        <v>5733</v>
      </c>
      <c r="O322" s="62">
        <f t="shared" si="10"/>
        <v>10</v>
      </c>
      <c r="P322" s="70">
        <f>'UBS Pivot'!C314</f>
        <v>8</v>
      </c>
      <c r="Q322" s="69">
        <f>'UBS Pivot'!D314+'UBS Pivot'!E314</f>
        <v>0</v>
      </c>
      <c r="R322" s="69">
        <f>'UBS Pivot'!B314</f>
        <v>2</v>
      </c>
    </row>
    <row r="323" spans="14:18" ht="15.75" thickBot="1" x14ac:dyDescent="0.3">
      <c r="N323" s="65" t="s">
        <v>5753</v>
      </c>
      <c r="O323" s="62">
        <f t="shared" si="10"/>
        <v>3</v>
      </c>
      <c r="P323" s="70">
        <f>'UBS Pivot'!C315</f>
        <v>2</v>
      </c>
      <c r="Q323" s="69">
        <f>'UBS Pivot'!D315+'UBS Pivot'!E315</f>
        <v>0</v>
      </c>
      <c r="R323" s="69">
        <f>'UBS Pivot'!B315</f>
        <v>1</v>
      </c>
    </row>
    <row r="324" spans="14:18" ht="15.75" thickBot="1" x14ac:dyDescent="0.3">
      <c r="N324" s="65" t="s">
        <v>5761</v>
      </c>
      <c r="O324" s="62">
        <f t="shared" si="10"/>
        <v>5</v>
      </c>
      <c r="P324" s="70">
        <f>'UBS Pivot'!C316</f>
        <v>2</v>
      </c>
      <c r="Q324" s="69">
        <f>'UBS Pivot'!D316+'UBS Pivot'!E316</f>
        <v>0</v>
      </c>
      <c r="R324" s="69">
        <f>'UBS Pivot'!B316</f>
        <v>3</v>
      </c>
    </row>
    <row r="325" spans="14:18" ht="30.75" thickBot="1" x14ac:dyDescent="0.3">
      <c r="N325" s="65" t="s">
        <v>5765</v>
      </c>
      <c r="O325" s="62">
        <f t="shared" si="10"/>
        <v>7</v>
      </c>
      <c r="P325" s="70">
        <f>'UBS Pivot'!C317</f>
        <v>5</v>
      </c>
      <c r="Q325" s="69">
        <f>'UBS Pivot'!D317+'UBS Pivot'!E317</f>
        <v>0</v>
      </c>
      <c r="R325" s="69">
        <f>'UBS Pivot'!B317</f>
        <v>2</v>
      </c>
    </row>
    <row r="326" spans="14:18" ht="15.75" thickBot="1" x14ac:dyDescent="0.3">
      <c r="N326" s="65" t="s">
        <v>3733</v>
      </c>
      <c r="O326" s="62">
        <f t="shared" si="10"/>
        <v>23</v>
      </c>
      <c r="P326" s="70">
        <f>'UBS Pivot'!C318</f>
        <v>22</v>
      </c>
      <c r="Q326" s="69">
        <f>'UBS Pivot'!D318+'UBS Pivot'!E318</f>
        <v>1</v>
      </c>
      <c r="R326" s="69">
        <f>'UBS Pivot'!B318</f>
        <v>0</v>
      </c>
    </row>
    <row r="327" spans="14:18" ht="15.75" thickBot="1" x14ac:dyDescent="0.3">
      <c r="N327" s="65" t="s">
        <v>5785</v>
      </c>
      <c r="O327" s="62">
        <f t="shared" si="10"/>
        <v>27</v>
      </c>
      <c r="P327" s="70">
        <f>'UBS Pivot'!C319</f>
        <v>27</v>
      </c>
      <c r="Q327" s="69">
        <f>'UBS Pivot'!D319+'UBS Pivot'!E319</f>
        <v>0</v>
      </c>
      <c r="R327" s="69">
        <f>'UBS Pivot'!B319</f>
        <v>0</v>
      </c>
    </row>
    <row r="328" spans="14:18" ht="15.75" thickBot="1" x14ac:dyDescent="0.3">
      <c r="N328" s="65" t="s">
        <v>646</v>
      </c>
      <c r="O328" s="62">
        <f t="shared" si="10"/>
        <v>4</v>
      </c>
      <c r="P328" s="70">
        <f>'UBS Pivot'!C320</f>
        <v>4</v>
      </c>
      <c r="Q328" s="69">
        <f>'UBS Pivot'!D320+'UBS Pivot'!E320</f>
        <v>0</v>
      </c>
      <c r="R328" s="69">
        <f>'UBS Pivot'!B320</f>
        <v>0</v>
      </c>
    </row>
    <row r="329" spans="14:18" ht="45.75" thickBot="1" x14ac:dyDescent="0.3">
      <c r="N329" s="65" t="s">
        <v>5817</v>
      </c>
      <c r="O329" s="62">
        <f t="shared" si="10"/>
        <v>1</v>
      </c>
      <c r="P329" s="70">
        <f>'UBS Pivot'!C321</f>
        <v>1</v>
      </c>
      <c r="Q329" s="69">
        <f>'UBS Pivot'!D321+'UBS Pivot'!E321</f>
        <v>0</v>
      </c>
      <c r="R329" s="69">
        <f>'UBS Pivot'!B321</f>
        <v>0</v>
      </c>
    </row>
    <row r="330" spans="14:18" ht="15.75" thickBot="1" x14ac:dyDescent="0.3">
      <c r="N330" s="65" t="s">
        <v>2909</v>
      </c>
      <c r="O330" s="62">
        <f t="shared" si="10"/>
        <v>1</v>
      </c>
      <c r="P330" s="70"/>
      <c r="Q330" s="69">
        <f>'UBS Pivot'!D322+'UBS Pivot'!E322</f>
        <v>0</v>
      </c>
      <c r="R330" s="69">
        <f>'UBS Pivot'!B322</f>
        <v>1</v>
      </c>
    </row>
    <row r="331" spans="14:18" ht="30.75" thickBot="1" x14ac:dyDescent="0.3">
      <c r="N331" s="65" t="s">
        <v>2129</v>
      </c>
      <c r="O331" s="62">
        <f t="shared" si="10"/>
        <v>21</v>
      </c>
      <c r="P331" s="70">
        <f>'UBS Pivot'!C323</f>
        <v>2</v>
      </c>
      <c r="Q331" s="69">
        <f>'UBS Pivot'!D323+'UBS Pivot'!E323</f>
        <v>0</v>
      </c>
      <c r="R331" s="69">
        <f>'UBS Pivot'!B323</f>
        <v>19</v>
      </c>
    </row>
    <row r="332" spans="14:18" ht="15.75" thickBot="1" x14ac:dyDescent="0.3">
      <c r="N332" s="65" t="s">
        <v>5860</v>
      </c>
      <c r="O332" s="62">
        <f t="shared" si="10"/>
        <v>12</v>
      </c>
      <c r="P332" s="70">
        <f>'UBS Pivot'!C324</f>
        <v>11</v>
      </c>
      <c r="Q332" s="69">
        <f>'UBS Pivot'!D324+'UBS Pivot'!E324</f>
        <v>0</v>
      </c>
      <c r="R332" s="69">
        <f>'UBS Pivot'!B324</f>
        <v>1</v>
      </c>
    </row>
    <row r="333" spans="14:18" ht="15.75" thickBot="1" x14ac:dyDescent="0.3">
      <c r="N333" s="65" t="s">
        <v>5870</v>
      </c>
      <c r="O333" s="62">
        <f t="shared" si="10"/>
        <v>31</v>
      </c>
      <c r="P333" s="70">
        <f>'UBS Pivot'!C325</f>
        <v>30</v>
      </c>
      <c r="Q333" s="69">
        <f>'UBS Pivot'!D325+'UBS Pivot'!E325</f>
        <v>0</v>
      </c>
      <c r="R333" s="69">
        <f>'UBS Pivot'!B325</f>
        <v>1</v>
      </c>
    </row>
    <row r="334" spans="14:18" ht="15.75" thickBot="1" x14ac:dyDescent="0.3">
      <c r="N334" s="65" t="s">
        <v>781</v>
      </c>
      <c r="O334" s="62">
        <f t="shared" ref="O334:O397" si="11">SUM(P334:R334)</f>
        <v>16</v>
      </c>
      <c r="P334" s="70">
        <f>'UBS Pivot'!C326</f>
        <v>16</v>
      </c>
      <c r="Q334" s="69">
        <f>'UBS Pivot'!D326+'UBS Pivot'!E326</f>
        <v>0</v>
      </c>
      <c r="R334" s="69">
        <f>'UBS Pivot'!B326</f>
        <v>0</v>
      </c>
    </row>
    <row r="335" spans="14:18" ht="45.75" thickBot="1" x14ac:dyDescent="0.3">
      <c r="N335" s="65" t="s">
        <v>1822</v>
      </c>
      <c r="O335" s="62">
        <f t="shared" si="11"/>
        <v>1</v>
      </c>
      <c r="P335" s="70">
        <f>'UBS Pivot'!C327</f>
        <v>1</v>
      </c>
      <c r="Q335" s="69">
        <f>'UBS Pivot'!D327+'UBS Pivot'!E327</f>
        <v>0</v>
      </c>
      <c r="R335" s="69">
        <f>'UBS Pivot'!B327</f>
        <v>0</v>
      </c>
    </row>
    <row r="336" spans="14:18" ht="15.75" thickBot="1" x14ac:dyDescent="0.3">
      <c r="N336" s="65" t="s">
        <v>5920</v>
      </c>
      <c r="O336" s="62">
        <f t="shared" si="11"/>
        <v>12</v>
      </c>
      <c r="P336" s="70">
        <f>'UBS Pivot'!C328</f>
        <v>7</v>
      </c>
      <c r="Q336" s="69">
        <f>'UBS Pivot'!D328+'UBS Pivot'!E328</f>
        <v>0</v>
      </c>
      <c r="R336" s="69">
        <f>'UBS Pivot'!B328</f>
        <v>5</v>
      </c>
    </row>
    <row r="337" spans="14:18" ht="30.75" thickBot="1" x14ac:dyDescent="0.3">
      <c r="N337" s="65" t="s">
        <v>5932</v>
      </c>
      <c r="O337" s="62">
        <f t="shared" si="11"/>
        <v>31</v>
      </c>
      <c r="P337" s="70">
        <f>'UBS Pivot'!C329</f>
        <v>8</v>
      </c>
      <c r="Q337" s="69">
        <f>'UBS Pivot'!D329+'UBS Pivot'!E329</f>
        <v>23</v>
      </c>
      <c r="R337" s="69">
        <f>'UBS Pivot'!B329</f>
        <v>0</v>
      </c>
    </row>
    <row r="338" spans="14:18" ht="15.75" thickBot="1" x14ac:dyDescent="0.3">
      <c r="N338" s="65" t="s">
        <v>5961</v>
      </c>
      <c r="O338" s="62">
        <f t="shared" si="11"/>
        <v>13</v>
      </c>
      <c r="P338" s="70">
        <f>'UBS Pivot'!C330</f>
        <v>11</v>
      </c>
      <c r="Q338" s="69">
        <f>'UBS Pivot'!D330+'UBS Pivot'!E330</f>
        <v>0</v>
      </c>
      <c r="R338" s="69">
        <f>'UBS Pivot'!B330</f>
        <v>2</v>
      </c>
    </row>
    <row r="339" spans="14:18" ht="30.75" thickBot="1" x14ac:dyDescent="0.3">
      <c r="N339" s="65" t="s">
        <v>1346</v>
      </c>
      <c r="O339" s="62">
        <f t="shared" si="11"/>
        <v>1</v>
      </c>
      <c r="P339" s="70">
        <f>'UBS Pivot'!C331</f>
        <v>1</v>
      </c>
      <c r="Q339" s="69">
        <f>'UBS Pivot'!D331+'UBS Pivot'!E331</f>
        <v>0</v>
      </c>
      <c r="R339" s="69">
        <f>'UBS Pivot'!B331</f>
        <v>0</v>
      </c>
    </row>
    <row r="340" spans="14:18" ht="30.75" thickBot="1" x14ac:dyDescent="0.3">
      <c r="N340" s="65" t="s">
        <v>5990</v>
      </c>
      <c r="O340" s="62">
        <f t="shared" si="11"/>
        <v>18</v>
      </c>
      <c r="P340" s="70">
        <f>'UBS Pivot'!C332</f>
        <v>18</v>
      </c>
      <c r="Q340" s="69">
        <f>'UBS Pivot'!D332+'UBS Pivot'!E332</f>
        <v>0</v>
      </c>
      <c r="R340" s="69">
        <f>'UBS Pivot'!B332</f>
        <v>0</v>
      </c>
    </row>
    <row r="341" spans="14:18" ht="15.75" thickBot="1" x14ac:dyDescent="0.3">
      <c r="N341" s="65" t="s">
        <v>1466</v>
      </c>
      <c r="O341" s="62">
        <f t="shared" si="11"/>
        <v>1</v>
      </c>
      <c r="P341" s="70">
        <f>'UBS Pivot'!C333</f>
        <v>1</v>
      </c>
      <c r="Q341" s="69">
        <f>'UBS Pivot'!D333+'UBS Pivot'!E333</f>
        <v>0</v>
      </c>
      <c r="R341" s="69">
        <f>'UBS Pivot'!B333</f>
        <v>0</v>
      </c>
    </row>
    <row r="342" spans="14:18" ht="30.75" thickBot="1" x14ac:dyDescent="0.3">
      <c r="N342" s="65" t="s">
        <v>6009</v>
      </c>
      <c r="O342" s="62">
        <f t="shared" si="11"/>
        <v>1</v>
      </c>
      <c r="P342" s="70">
        <f>'UBS Pivot'!C334</f>
        <v>1</v>
      </c>
      <c r="Q342" s="69">
        <f>'UBS Pivot'!D334+'UBS Pivot'!E334</f>
        <v>0</v>
      </c>
      <c r="R342" s="69">
        <f>'UBS Pivot'!B334</f>
        <v>0</v>
      </c>
    </row>
    <row r="343" spans="14:18" ht="30.75" thickBot="1" x14ac:dyDescent="0.3">
      <c r="N343" s="65" t="s">
        <v>6015</v>
      </c>
      <c r="O343" s="62">
        <f t="shared" si="11"/>
        <v>15</v>
      </c>
      <c r="P343" s="70">
        <f>'UBS Pivot'!C335</f>
        <v>15</v>
      </c>
      <c r="Q343" s="69">
        <f>'UBS Pivot'!D335+'UBS Pivot'!E335</f>
        <v>0</v>
      </c>
      <c r="R343" s="69">
        <f>'UBS Pivot'!B335</f>
        <v>0</v>
      </c>
    </row>
    <row r="344" spans="14:18" ht="30.75" thickBot="1" x14ac:dyDescent="0.3">
      <c r="N344" s="65" t="s">
        <v>6028</v>
      </c>
      <c r="O344" s="62">
        <f t="shared" si="11"/>
        <v>10</v>
      </c>
      <c r="P344" s="70">
        <f>'UBS Pivot'!C336</f>
        <v>8</v>
      </c>
      <c r="Q344" s="69">
        <f>'UBS Pivot'!D336+'UBS Pivot'!E336</f>
        <v>1</v>
      </c>
      <c r="R344" s="69">
        <f>'UBS Pivot'!B336</f>
        <v>1</v>
      </c>
    </row>
    <row r="345" spans="14:18" ht="30.75" thickBot="1" x14ac:dyDescent="0.3">
      <c r="N345" s="65" t="s">
        <v>6038</v>
      </c>
      <c r="O345" s="62">
        <f t="shared" si="11"/>
        <v>13</v>
      </c>
      <c r="P345" s="70">
        <f>'UBS Pivot'!C337</f>
        <v>10</v>
      </c>
      <c r="Q345" s="69">
        <f>'UBS Pivot'!D337+'UBS Pivot'!E337</f>
        <v>0</v>
      </c>
      <c r="R345" s="69">
        <f>'UBS Pivot'!B337</f>
        <v>3</v>
      </c>
    </row>
    <row r="346" spans="14:18" ht="15.75" thickBot="1" x14ac:dyDescent="0.3">
      <c r="N346" s="65" t="s">
        <v>1970</v>
      </c>
      <c r="O346" s="62">
        <f t="shared" si="11"/>
        <v>2</v>
      </c>
      <c r="P346" s="70">
        <f>'UBS Pivot'!C338</f>
        <v>2</v>
      </c>
      <c r="Q346" s="69">
        <f>'UBS Pivot'!D338+'UBS Pivot'!E338</f>
        <v>0</v>
      </c>
      <c r="R346" s="69">
        <f>'UBS Pivot'!B338</f>
        <v>0</v>
      </c>
    </row>
    <row r="347" spans="14:18" ht="15.75" thickBot="1" x14ac:dyDescent="0.3">
      <c r="N347" s="65" t="s">
        <v>6048</v>
      </c>
      <c r="O347" s="62">
        <f t="shared" si="11"/>
        <v>8</v>
      </c>
      <c r="P347" s="70">
        <f>'UBS Pivot'!C339</f>
        <v>6</v>
      </c>
      <c r="Q347" s="69">
        <f>'UBS Pivot'!D339+'UBS Pivot'!E339</f>
        <v>0</v>
      </c>
      <c r="R347" s="69">
        <f>'UBS Pivot'!B339</f>
        <v>2</v>
      </c>
    </row>
    <row r="348" spans="14:18" ht="30.75" thickBot="1" x14ac:dyDescent="0.3">
      <c r="N348" s="65" t="s">
        <v>6054</v>
      </c>
      <c r="O348" s="62">
        <f t="shared" si="11"/>
        <v>13</v>
      </c>
      <c r="P348" s="70">
        <f>'UBS Pivot'!C340</f>
        <v>10</v>
      </c>
      <c r="Q348" s="69">
        <f>'UBS Pivot'!D340+'UBS Pivot'!E340</f>
        <v>0</v>
      </c>
      <c r="R348" s="69">
        <f>'UBS Pivot'!B340</f>
        <v>3</v>
      </c>
    </row>
    <row r="349" spans="14:18" ht="15.75" thickBot="1" x14ac:dyDescent="0.3">
      <c r="N349" s="65" t="s">
        <v>3758</v>
      </c>
      <c r="O349" s="62">
        <f t="shared" si="11"/>
        <v>14</v>
      </c>
      <c r="P349" s="70">
        <f>'UBS Pivot'!C341</f>
        <v>13</v>
      </c>
      <c r="Q349" s="69">
        <f>'UBS Pivot'!D341+'UBS Pivot'!E341</f>
        <v>0</v>
      </c>
      <c r="R349" s="69">
        <f>'UBS Pivot'!B341</f>
        <v>1</v>
      </c>
    </row>
    <row r="350" spans="14:18" ht="15.75" thickBot="1" x14ac:dyDescent="0.3">
      <c r="N350" s="65" t="s">
        <v>6068</v>
      </c>
      <c r="O350" s="62">
        <f t="shared" si="11"/>
        <v>6</v>
      </c>
      <c r="P350" s="70">
        <f>'UBS Pivot'!C342</f>
        <v>5</v>
      </c>
      <c r="Q350" s="69">
        <f>'UBS Pivot'!D342+'UBS Pivot'!E342</f>
        <v>0</v>
      </c>
      <c r="R350" s="69">
        <f>'UBS Pivot'!B342</f>
        <v>1</v>
      </c>
    </row>
    <row r="351" spans="14:18" ht="30.75" thickBot="1" x14ac:dyDescent="0.3">
      <c r="N351" s="65" t="s">
        <v>3012</v>
      </c>
      <c r="O351" s="62">
        <f t="shared" si="11"/>
        <v>4</v>
      </c>
      <c r="P351" s="70">
        <f>'UBS Pivot'!C343</f>
        <v>4</v>
      </c>
      <c r="Q351" s="69">
        <f>'UBS Pivot'!D343+'UBS Pivot'!E343</f>
        <v>0</v>
      </c>
      <c r="R351" s="69">
        <f>'UBS Pivot'!B343</f>
        <v>0</v>
      </c>
    </row>
    <row r="352" spans="14:18" ht="30.75" thickBot="1" x14ac:dyDescent="0.3">
      <c r="N352" s="65" t="s">
        <v>2716</v>
      </c>
      <c r="O352" s="62">
        <f t="shared" si="11"/>
        <v>1</v>
      </c>
      <c r="P352" s="70">
        <f>'UBS Pivot'!C344</f>
        <v>1</v>
      </c>
      <c r="Q352" s="69">
        <f>'UBS Pivot'!D344+'UBS Pivot'!E344</f>
        <v>0</v>
      </c>
      <c r="R352" s="69">
        <f>'UBS Pivot'!B344</f>
        <v>0</v>
      </c>
    </row>
    <row r="353" spans="14:18" ht="15.75" thickBot="1" x14ac:dyDescent="0.3">
      <c r="N353" s="65" t="s">
        <v>6077</v>
      </c>
      <c r="O353" s="62">
        <f t="shared" si="11"/>
        <v>15</v>
      </c>
      <c r="P353" s="70">
        <f>'UBS Pivot'!C345</f>
        <v>12</v>
      </c>
      <c r="Q353" s="69">
        <f>'UBS Pivot'!D345+'UBS Pivot'!E345</f>
        <v>0</v>
      </c>
      <c r="R353" s="69">
        <f>'UBS Pivot'!B345</f>
        <v>3</v>
      </c>
    </row>
    <row r="354" spans="14:18" ht="15.75" thickBot="1" x14ac:dyDescent="0.3">
      <c r="N354" s="65" t="s">
        <v>6093</v>
      </c>
      <c r="O354" s="62">
        <f t="shared" si="11"/>
        <v>13</v>
      </c>
      <c r="P354" s="70">
        <f>'UBS Pivot'!C346</f>
        <v>11</v>
      </c>
      <c r="Q354" s="69">
        <f>'UBS Pivot'!D346+'UBS Pivot'!E346</f>
        <v>0</v>
      </c>
      <c r="R354" s="69">
        <f>'UBS Pivot'!B346</f>
        <v>2</v>
      </c>
    </row>
    <row r="355" spans="14:18" ht="15.75" thickBot="1" x14ac:dyDescent="0.3">
      <c r="N355" s="65" t="s">
        <v>3168</v>
      </c>
      <c r="O355" s="62">
        <f t="shared" si="11"/>
        <v>1</v>
      </c>
      <c r="P355" s="70">
        <f>'UBS Pivot'!C347</f>
        <v>1</v>
      </c>
      <c r="Q355" s="69">
        <f>'UBS Pivot'!D347+'UBS Pivot'!E347</f>
        <v>0</v>
      </c>
      <c r="R355" s="69">
        <f>'UBS Pivot'!B347</f>
        <v>0</v>
      </c>
    </row>
    <row r="356" spans="14:18" ht="30.75" thickBot="1" x14ac:dyDescent="0.3">
      <c r="N356" s="65" t="s">
        <v>6107</v>
      </c>
      <c r="O356" s="62">
        <f t="shared" si="11"/>
        <v>9</v>
      </c>
      <c r="P356" s="70">
        <f>'UBS Pivot'!C348</f>
        <v>9</v>
      </c>
      <c r="Q356" s="69">
        <f>'UBS Pivot'!D348+'UBS Pivot'!E348</f>
        <v>0</v>
      </c>
      <c r="R356" s="69">
        <f>'UBS Pivot'!B348</f>
        <v>0</v>
      </c>
    </row>
    <row r="357" spans="14:18" ht="15.75" thickBot="1" x14ac:dyDescent="0.3">
      <c r="N357" s="65" t="s">
        <v>6117</v>
      </c>
      <c r="O357" s="62">
        <f t="shared" si="11"/>
        <v>14</v>
      </c>
      <c r="P357" s="70">
        <f>'UBS Pivot'!C349</f>
        <v>10</v>
      </c>
      <c r="Q357" s="69">
        <f>'UBS Pivot'!D349+'UBS Pivot'!E349</f>
        <v>2</v>
      </c>
      <c r="R357" s="69">
        <f>'UBS Pivot'!B349</f>
        <v>2</v>
      </c>
    </row>
    <row r="358" spans="14:18" ht="30.75" thickBot="1" x14ac:dyDescent="0.3">
      <c r="N358" s="65" t="s">
        <v>6129</v>
      </c>
      <c r="O358" s="62">
        <f t="shared" si="11"/>
        <v>18</v>
      </c>
      <c r="P358" s="70">
        <f>'UBS Pivot'!C350</f>
        <v>16</v>
      </c>
      <c r="Q358" s="69">
        <f>'UBS Pivot'!D350+'UBS Pivot'!E350</f>
        <v>0</v>
      </c>
      <c r="R358" s="69">
        <f>'UBS Pivot'!B350</f>
        <v>2</v>
      </c>
    </row>
    <row r="359" spans="14:18" ht="30.75" thickBot="1" x14ac:dyDescent="0.3">
      <c r="N359" s="65" t="s">
        <v>6140</v>
      </c>
      <c r="O359" s="62">
        <f t="shared" si="11"/>
        <v>13</v>
      </c>
      <c r="P359" s="70">
        <f>'UBS Pivot'!C351</f>
        <v>6</v>
      </c>
      <c r="Q359" s="69">
        <f>'UBS Pivot'!D351+'UBS Pivot'!E351</f>
        <v>6</v>
      </c>
      <c r="R359" s="69">
        <f>'UBS Pivot'!B351</f>
        <v>1</v>
      </c>
    </row>
    <row r="360" spans="14:18" ht="30.75" thickBot="1" x14ac:dyDescent="0.3">
      <c r="N360" s="65" t="s">
        <v>2627</v>
      </c>
      <c r="O360" s="62">
        <f t="shared" si="11"/>
        <v>1</v>
      </c>
      <c r="P360" s="70">
        <f>'UBS Pivot'!C352</f>
        <v>1</v>
      </c>
      <c r="Q360" s="69">
        <f>'UBS Pivot'!D352+'UBS Pivot'!E352</f>
        <v>0</v>
      </c>
      <c r="R360" s="69">
        <f>'UBS Pivot'!B352</f>
        <v>0</v>
      </c>
    </row>
    <row r="361" spans="14:18" ht="15.75" thickBot="1" x14ac:dyDescent="0.3">
      <c r="N361" s="65" t="s">
        <v>6156</v>
      </c>
      <c r="O361" s="62">
        <f t="shared" si="11"/>
        <v>14</v>
      </c>
      <c r="P361" s="70">
        <f>'UBS Pivot'!C353</f>
        <v>13</v>
      </c>
      <c r="Q361" s="69">
        <f>'UBS Pivot'!D353+'UBS Pivot'!E353</f>
        <v>0</v>
      </c>
      <c r="R361" s="69">
        <f>'UBS Pivot'!B353</f>
        <v>1</v>
      </c>
    </row>
    <row r="362" spans="14:18" ht="15.75" thickBot="1" x14ac:dyDescent="0.3">
      <c r="N362" s="65" t="s">
        <v>6162</v>
      </c>
      <c r="O362" s="62">
        <f t="shared" si="11"/>
        <v>6</v>
      </c>
      <c r="P362" s="70">
        <f>'UBS Pivot'!C354</f>
        <v>4</v>
      </c>
      <c r="Q362" s="69">
        <f>'UBS Pivot'!D354+'UBS Pivot'!E354</f>
        <v>0</v>
      </c>
      <c r="R362" s="69">
        <f>'UBS Pivot'!B354</f>
        <v>2</v>
      </c>
    </row>
    <row r="363" spans="14:18" ht="15.75" thickBot="1" x14ac:dyDescent="0.3">
      <c r="N363" s="65" t="s">
        <v>3772</v>
      </c>
      <c r="O363" s="62">
        <f t="shared" si="11"/>
        <v>16</v>
      </c>
      <c r="P363" s="70">
        <f>'UBS Pivot'!C355</f>
        <v>10</v>
      </c>
      <c r="Q363" s="69">
        <f>'UBS Pivot'!D355+'UBS Pivot'!E355</f>
        <v>0</v>
      </c>
      <c r="R363" s="69">
        <f>'UBS Pivot'!B355</f>
        <v>6</v>
      </c>
    </row>
    <row r="364" spans="14:18" ht="30.75" thickBot="1" x14ac:dyDescent="0.3">
      <c r="N364" s="65" t="s">
        <v>3086</v>
      </c>
      <c r="O364" s="62">
        <f t="shared" si="11"/>
        <v>7</v>
      </c>
      <c r="P364" s="70">
        <f>'UBS Pivot'!C356</f>
        <v>7</v>
      </c>
      <c r="Q364" s="69">
        <f>'UBS Pivot'!D356+'UBS Pivot'!E356</f>
        <v>0</v>
      </c>
      <c r="R364" s="69">
        <f>'UBS Pivot'!B356</f>
        <v>0</v>
      </c>
    </row>
    <row r="365" spans="14:18" ht="30.75" thickBot="1" x14ac:dyDescent="0.3">
      <c r="N365" s="65" t="s">
        <v>6180</v>
      </c>
      <c r="O365" s="62">
        <f t="shared" si="11"/>
        <v>2</v>
      </c>
      <c r="P365" s="70">
        <f>'UBS Pivot'!C357</f>
        <v>2</v>
      </c>
      <c r="Q365" s="69">
        <f>'UBS Pivot'!D357+'UBS Pivot'!E357</f>
        <v>0</v>
      </c>
      <c r="R365" s="69">
        <f>'UBS Pivot'!B357</f>
        <v>0</v>
      </c>
    </row>
    <row r="366" spans="14:18" ht="15.75" thickBot="1" x14ac:dyDescent="0.3">
      <c r="N366" s="65" t="s">
        <v>6188</v>
      </c>
      <c r="O366" s="62">
        <f t="shared" si="11"/>
        <v>18</v>
      </c>
      <c r="P366" s="70">
        <f>'UBS Pivot'!C358</f>
        <v>14</v>
      </c>
      <c r="Q366" s="69">
        <f>'UBS Pivot'!D358+'UBS Pivot'!E358</f>
        <v>0</v>
      </c>
      <c r="R366" s="69">
        <f>'UBS Pivot'!B358</f>
        <v>4</v>
      </c>
    </row>
    <row r="367" spans="14:18" ht="45.75" thickBot="1" x14ac:dyDescent="0.3">
      <c r="N367" s="65" t="s">
        <v>6207</v>
      </c>
      <c r="O367" s="62">
        <f t="shared" si="11"/>
        <v>1</v>
      </c>
      <c r="P367" s="70"/>
      <c r="Q367" s="69">
        <f>'UBS Pivot'!D359+'UBS Pivot'!E359</f>
        <v>0</v>
      </c>
      <c r="R367" s="69">
        <f>'UBS Pivot'!B359</f>
        <v>1</v>
      </c>
    </row>
    <row r="368" spans="14:18" ht="15.75" thickBot="1" x14ac:dyDescent="0.3">
      <c r="N368" s="65" t="s">
        <v>6216</v>
      </c>
      <c r="O368" s="62">
        <f t="shared" si="11"/>
        <v>17</v>
      </c>
      <c r="P368" s="70">
        <f>'UBS Pivot'!C360</f>
        <v>17</v>
      </c>
      <c r="Q368" s="69">
        <f>'UBS Pivot'!D360+'UBS Pivot'!E360</f>
        <v>0</v>
      </c>
      <c r="R368" s="69">
        <f>'UBS Pivot'!B360</f>
        <v>0</v>
      </c>
    </row>
    <row r="369" spans="14:18" ht="45.75" thickBot="1" x14ac:dyDescent="0.3">
      <c r="N369" s="65" t="s">
        <v>6260</v>
      </c>
      <c r="O369" s="62">
        <f t="shared" si="11"/>
        <v>7</v>
      </c>
      <c r="P369" s="70">
        <f>'UBS Pivot'!C361</f>
        <v>6</v>
      </c>
      <c r="Q369" s="69">
        <f>'UBS Pivot'!D361+'UBS Pivot'!E361</f>
        <v>0</v>
      </c>
      <c r="R369" s="69">
        <f>'UBS Pivot'!B361</f>
        <v>1</v>
      </c>
    </row>
    <row r="370" spans="14:18" ht="15.75" thickBot="1" x14ac:dyDescent="0.3">
      <c r="N370" s="65" t="s">
        <v>6267</v>
      </c>
      <c r="O370" s="62">
        <f t="shared" si="11"/>
        <v>11</v>
      </c>
      <c r="P370" s="70">
        <f>'UBS Pivot'!C362</f>
        <v>8</v>
      </c>
      <c r="Q370" s="69">
        <f>'UBS Pivot'!D362+'UBS Pivot'!E362</f>
        <v>0</v>
      </c>
      <c r="R370" s="69">
        <f>'UBS Pivot'!B362</f>
        <v>3</v>
      </c>
    </row>
    <row r="371" spans="14:18" ht="30.75" thickBot="1" x14ac:dyDescent="0.3">
      <c r="N371" s="65" t="s">
        <v>2670</v>
      </c>
      <c r="O371" s="62">
        <f t="shared" si="11"/>
        <v>3</v>
      </c>
      <c r="P371" s="70">
        <f>'UBS Pivot'!C363</f>
        <v>3</v>
      </c>
      <c r="Q371" s="69">
        <f>'UBS Pivot'!D363+'UBS Pivot'!E363</f>
        <v>0</v>
      </c>
      <c r="R371" s="69">
        <f>'UBS Pivot'!B363</f>
        <v>0</v>
      </c>
    </row>
    <row r="372" spans="14:18" ht="30.75" thickBot="1" x14ac:dyDescent="0.3">
      <c r="N372" s="65" t="s">
        <v>1515</v>
      </c>
      <c r="O372" s="62">
        <f t="shared" si="11"/>
        <v>5</v>
      </c>
      <c r="P372" s="70">
        <f>'UBS Pivot'!C364</f>
        <v>5</v>
      </c>
      <c r="Q372" s="69">
        <f>'UBS Pivot'!D364+'UBS Pivot'!E364</f>
        <v>0</v>
      </c>
      <c r="R372" s="69">
        <f>'UBS Pivot'!B364</f>
        <v>0</v>
      </c>
    </row>
    <row r="373" spans="14:18" ht="15.75" thickBot="1" x14ac:dyDescent="0.3">
      <c r="N373" s="65" t="s">
        <v>6295</v>
      </c>
      <c r="O373" s="62">
        <f t="shared" si="11"/>
        <v>10</v>
      </c>
      <c r="P373" s="70">
        <f>'UBS Pivot'!C365</f>
        <v>8</v>
      </c>
      <c r="Q373" s="69">
        <f>'UBS Pivot'!D365+'UBS Pivot'!E365</f>
        <v>0</v>
      </c>
      <c r="R373" s="69">
        <f>'UBS Pivot'!B365</f>
        <v>2</v>
      </c>
    </row>
    <row r="374" spans="14:18" ht="30.75" thickBot="1" x14ac:dyDescent="0.3">
      <c r="N374" s="65" t="s">
        <v>6305</v>
      </c>
      <c r="O374" s="62">
        <f t="shared" si="11"/>
        <v>7</v>
      </c>
      <c r="P374" s="70">
        <f>'UBS Pivot'!C366</f>
        <v>7</v>
      </c>
      <c r="Q374" s="69">
        <f>'UBS Pivot'!D366+'UBS Pivot'!E366</f>
        <v>0</v>
      </c>
      <c r="R374" s="69">
        <f>'UBS Pivot'!B366</f>
        <v>0</v>
      </c>
    </row>
    <row r="375" spans="14:18" ht="30.75" thickBot="1" x14ac:dyDescent="0.3">
      <c r="N375" s="65" t="s">
        <v>3790</v>
      </c>
      <c r="O375" s="62">
        <f t="shared" si="11"/>
        <v>8</v>
      </c>
      <c r="P375" s="70">
        <f>'UBS Pivot'!C367</f>
        <v>6</v>
      </c>
      <c r="Q375" s="69">
        <f>'UBS Pivot'!D367+'UBS Pivot'!E367</f>
        <v>0</v>
      </c>
      <c r="R375" s="69">
        <f>'UBS Pivot'!B367</f>
        <v>2</v>
      </c>
    </row>
    <row r="376" spans="14:18" ht="15.75" thickBot="1" x14ac:dyDescent="0.3">
      <c r="N376" s="65" t="s">
        <v>6315</v>
      </c>
      <c r="O376" s="62">
        <f t="shared" si="11"/>
        <v>30</v>
      </c>
      <c r="P376" s="70">
        <f>'UBS Pivot'!C368</f>
        <v>21</v>
      </c>
      <c r="Q376" s="69">
        <f>'UBS Pivot'!D368+'UBS Pivot'!E368</f>
        <v>0</v>
      </c>
      <c r="R376" s="69">
        <f>'UBS Pivot'!B368</f>
        <v>9</v>
      </c>
    </row>
    <row r="377" spans="14:18" ht="30.75" thickBot="1" x14ac:dyDescent="0.3">
      <c r="N377" s="65" t="s">
        <v>6340</v>
      </c>
      <c r="O377" s="62">
        <f t="shared" si="11"/>
        <v>13</v>
      </c>
      <c r="P377" s="70">
        <f>'UBS Pivot'!C369</f>
        <v>9</v>
      </c>
      <c r="Q377" s="69">
        <f>'UBS Pivot'!D369+'UBS Pivot'!E369</f>
        <v>0</v>
      </c>
      <c r="R377" s="69">
        <f>'UBS Pivot'!B369</f>
        <v>4</v>
      </c>
    </row>
    <row r="378" spans="14:18" ht="30.75" thickBot="1" x14ac:dyDescent="0.3">
      <c r="N378" s="65" t="s">
        <v>6344</v>
      </c>
      <c r="O378" s="62">
        <f t="shared" si="11"/>
        <v>7</v>
      </c>
      <c r="P378" s="70">
        <f>'UBS Pivot'!C370</f>
        <v>7</v>
      </c>
      <c r="Q378" s="69">
        <f>'UBS Pivot'!D370+'UBS Pivot'!E370</f>
        <v>0</v>
      </c>
      <c r="R378" s="69">
        <f>'UBS Pivot'!B370</f>
        <v>0</v>
      </c>
    </row>
    <row r="379" spans="14:18" ht="15.75" thickBot="1" x14ac:dyDescent="0.3">
      <c r="N379" s="65" t="s">
        <v>6351</v>
      </c>
      <c r="O379" s="62">
        <f t="shared" si="11"/>
        <v>13</v>
      </c>
      <c r="P379" s="70">
        <f>'UBS Pivot'!C371</f>
        <v>10</v>
      </c>
      <c r="Q379" s="69">
        <f>'UBS Pivot'!D371+'UBS Pivot'!E371</f>
        <v>1</v>
      </c>
      <c r="R379" s="69">
        <f>'UBS Pivot'!B371</f>
        <v>2</v>
      </c>
    </row>
    <row r="380" spans="14:18" ht="15.75" thickBot="1" x14ac:dyDescent="0.3">
      <c r="N380" s="65" t="s">
        <v>6363</v>
      </c>
      <c r="O380" s="62">
        <f t="shared" si="11"/>
        <v>17</v>
      </c>
      <c r="P380" s="70">
        <f>'UBS Pivot'!C372</f>
        <v>16</v>
      </c>
      <c r="Q380" s="69">
        <f>'UBS Pivot'!D372+'UBS Pivot'!E372</f>
        <v>0</v>
      </c>
      <c r="R380" s="69">
        <f>'UBS Pivot'!B372</f>
        <v>1</v>
      </c>
    </row>
    <row r="381" spans="14:18" ht="45.75" thickBot="1" x14ac:dyDescent="0.3">
      <c r="N381" s="65" t="s">
        <v>6386</v>
      </c>
      <c r="O381" s="62">
        <f t="shared" si="11"/>
        <v>9</v>
      </c>
      <c r="P381" s="70">
        <f>'UBS Pivot'!C373</f>
        <v>6</v>
      </c>
      <c r="Q381" s="69">
        <f>'UBS Pivot'!D373+'UBS Pivot'!E373</f>
        <v>0</v>
      </c>
      <c r="R381" s="69">
        <f>'UBS Pivot'!B373</f>
        <v>3</v>
      </c>
    </row>
    <row r="382" spans="14:18" ht="30.75" thickBot="1" x14ac:dyDescent="0.3">
      <c r="N382" s="65" t="s">
        <v>6394</v>
      </c>
      <c r="O382" s="62">
        <f t="shared" si="11"/>
        <v>6</v>
      </c>
      <c r="P382" s="70">
        <f>'UBS Pivot'!C374</f>
        <v>6</v>
      </c>
      <c r="Q382" s="69">
        <f>'UBS Pivot'!D374+'UBS Pivot'!E374</f>
        <v>0</v>
      </c>
      <c r="R382" s="69">
        <f>'UBS Pivot'!B374</f>
        <v>0</v>
      </c>
    </row>
    <row r="383" spans="14:18" ht="15.75" thickBot="1" x14ac:dyDescent="0.3">
      <c r="N383" s="65" t="s">
        <v>3799</v>
      </c>
      <c r="O383" s="62">
        <f t="shared" si="11"/>
        <v>9</v>
      </c>
      <c r="P383" s="70">
        <f>'UBS Pivot'!C375</f>
        <v>8</v>
      </c>
      <c r="Q383" s="69">
        <f>'UBS Pivot'!D375+'UBS Pivot'!E375</f>
        <v>0</v>
      </c>
      <c r="R383" s="69">
        <f>'UBS Pivot'!B375</f>
        <v>1</v>
      </c>
    </row>
    <row r="384" spans="14:18" ht="30.75" thickBot="1" x14ac:dyDescent="0.3">
      <c r="N384" s="65" t="s">
        <v>6402</v>
      </c>
      <c r="O384" s="62">
        <f t="shared" si="11"/>
        <v>9</v>
      </c>
      <c r="P384" s="70">
        <f>'UBS Pivot'!C376</f>
        <v>8</v>
      </c>
      <c r="Q384" s="69">
        <f>'UBS Pivot'!D376+'UBS Pivot'!E376</f>
        <v>0</v>
      </c>
      <c r="R384" s="69">
        <f>'UBS Pivot'!B376</f>
        <v>1</v>
      </c>
    </row>
    <row r="385" spans="14:18" ht="15.75" thickBot="1" x14ac:dyDescent="0.3">
      <c r="N385" s="65" t="s">
        <v>6418</v>
      </c>
      <c r="O385" s="62">
        <f t="shared" si="11"/>
        <v>33</v>
      </c>
      <c r="P385" s="70">
        <f>'UBS Pivot'!C377</f>
        <v>31</v>
      </c>
      <c r="Q385" s="69">
        <f>'UBS Pivot'!D377+'UBS Pivot'!E377</f>
        <v>0</v>
      </c>
      <c r="R385" s="69">
        <f>'UBS Pivot'!B377</f>
        <v>2</v>
      </c>
    </row>
    <row r="386" spans="14:18" ht="30.75" thickBot="1" x14ac:dyDescent="0.3">
      <c r="N386" s="65" t="s">
        <v>3818</v>
      </c>
      <c r="O386" s="62">
        <f t="shared" si="11"/>
        <v>11</v>
      </c>
      <c r="P386" s="70">
        <f>'UBS Pivot'!C378</f>
        <v>11</v>
      </c>
      <c r="Q386" s="69">
        <f>'UBS Pivot'!D378+'UBS Pivot'!E378</f>
        <v>0</v>
      </c>
      <c r="R386" s="69">
        <f>'UBS Pivot'!B378</f>
        <v>0</v>
      </c>
    </row>
    <row r="387" spans="14:18" ht="30.75" thickBot="1" x14ac:dyDescent="0.3">
      <c r="N387" s="65" t="s">
        <v>2174</v>
      </c>
      <c r="O387" s="62">
        <f t="shared" si="11"/>
        <v>3</v>
      </c>
      <c r="P387" s="70">
        <f>'UBS Pivot'!C379</f>
        <v>2</v>
      </c>
      <c r="Q387" s="69">
        <f>'UBS Pivot'!D379+'UBS Pivot'!E379</f>
        <v>0</v>
      </c>
      <c r="R387" s="69">
        <f>'UBS Pivot'!B379</f>
        <v>1</v>
      </c>
    </row>
    <row r="388" spans="14:18" ht="30.75" thickBot="1" x14ac:dyDescent="0.3">
      <c r="N388" s="65" t="s">
        <v>6452</v>
      </c>
      <c r="O388" s="62">
        <f t="shared" si="11"/>
        <v>14</v>
      </c>
      <c r="P388" s="70">
        <f>'UBS Pivot'!C380</f>
        <v>14</v>
      </c>
      <c r="Q388" s="69">
        <f>'UBS Pivot'!D380+'UBS Pivot'!E380</f>
        <v>0</v>
      </c>
      <c r="R388" s="69">
        <f>'UBS Pivot'!B380</f>
        <v>0</v>
      </c>
    </row>
    <row r="389" spans="14:18" ht="30.75" thickBot="1" x14ac:dyDescent="0.3">
      <c r="N389" s="65" t="s">
        <v>2140</v>
      </c>
      <c r="O389" s="62">
        <f t="shared" si="11"/>
        <v>4</v>
      </c>
      <c r="P389" s="70">
        <f>'UBS Pivot'!C381</f>
        <v>2</v>
      </c>
      <c r="Q389" s="69">
        <f>'UBS Pivot'!D381+'UBS Pivot'!E381</f>
        <v>0</v>
      </c>
      <c r="R389" s="69">
        <f>'UBS Pivot'!B381</f>
        <v>2</v>
      </c>
    </row>
    <row r="390" spans="14:18" ht="15.75" thickBot="1" x14ac:dyDescent="0.3">
      <c r="N390" s="65" t="s">
        <v>6474</v>
      </c>
      <c r="O390" s="62">
        <f t="shared" si="11"/>
        <v>24</v>
      </c>
      <c r="P390" s="70">
        <f>'UBS Pivot'!C382</f>
        <v>15</v>
      </c>
      <c r="Q390" s="69">
        <f>'UBS Pivot'!D382+'UBS Pivot'!E382</f>
        <v>2</v>
      </c>
      <c r="R390" s="69">
        <f>'UBS Pivot'!B382</f>
        <v>7</v>
      </c>
    </row>
    <row r="391" spans="14:18" ht="15.75" thickBot="1" x14ac:dyDescent="0.3">
      <c r="N391" s="65" t="s">
        <v>6505</v>
      </c>
      <c r="O391" s="62">
        <f t="shared" si="11"/>
        <v>27</v>
      </c>
      <c r="P391" s="70">
        <f>'UBS Pivot'!C383</f>
        <v>23</v>
      </c>
      <c r="Q391" s="69">
        <f>'UBS Pivot'!D383+'UBS Pivot'!E383</f>
        <v>0</v>
      </c>
      <c r="R391" s="69">
        <f>'UBS Pivot'!B383</f>
        <v>4</v>
      </c>
    </row>
    <row r="392" spans="14:18" ht="15.75" thickBot="1" x14ac:dyDescent="0.3">
      <c r="N392" s="65" t="s">
        <v>6561</v>
      </c>
      <c r="O392" s="62">
        <f t="shared" si="11"/>
        <v>4</v>
      </c>
      <c r="P392" s="70">
        <f>'UBS Pivot'!C384</f>
        <v>3</v>
      </c>
      <c r="Q392" s="69">
        <f>'UBS Pivot'!D384+'UBS Pivot'!E384</f>
        <v>0</v>
      </c>
      <c r="R392" s="69">
        <f>'UBS Pivot'!B384</f>
        <v>1</v>
      </c>
    </row>
    <row r="393" spans="14:18" ht="15.75" thickBot="1" x14ac:dyDescent="0.3">
      <c r="N393" s="65" t="s">
        <v>6565</v>
      </c>
      <c r="O393" s="62">
        <f t="shared" si="11"/>
        <v>11</v>
      </c>
      <c r="P393" s="70">
        <f>'UBS Pivot'!C385</f>
        <v>9</v>
      </c>
      <c r="Q393" s="69">
        <f>'UBS Pivot'!D385+'UBS Pivot'!E385</f>
        <v>1</v>
      </c>
      <c r="R393" s="69">
        <f>'UBS Pivot'!B385</f>
        <v>1</v>
      </c>
    </row>
    <row r="394" spans="14:18" ht="30.75" thickBot="1" x14ac:dyDescent="0.3">
      <c r="N394" s="65" t="s">
        <v>6572</v>
      </c>
      <c r="O394" s="62">
        <f t="shared" si="11"/>
        <v>7</v>
      </c>
      <c r="P394" s="70">
        <f>'UBS Pivot'!C386</f>
        <v>7</v>
      </c>
      <c r="Q394" s="69">
        <f>'UBS Pivot'!D386+'UBS Pivot'!E386</f>
        <v>0</v>
      </c>
      <c r="R394" s="69">
        <f>'UBS Pivot'!B386</f>
        <v>0</v>
      </c>
    </row>
    <row r="395" spans="14:18" ht="15.75" thickBot="1" x14ac:dyDescent="0.3">
      <c r="N395" s="65" t="s">
        <v>6579</v>
      </c>
      <c r="O395" s="62">
        <f t="shared" si="11"/>
        <v>12</v>
      </c>
      <c r="P395" s="70">
        <f>'UBS Pivot'!C387</f>
        <v>12</v>
      </c>
      <c r="Q395" s="69">
        <f>'UBS Pivot'!D387+'UBS Pivot'!E387</f>
        <v>0</v>
      </c>
      <c r="R395" s="69">
        <f>'UBS Pivot'!B387</f>
        <v>0</v>
      </c>
    </row>
    <row r="396" spans="14:18" ht="15.75" thickBot="1" x14ac:dyDescent="0.3">
      <c r="N396" s="65" t="s">
        <v>6588</v>
      </c>
      <c r="O396" s="62">
        <f t="shared" si="11"/>
        <v>16</v>
      </c>
      <c r="P396" s="70">
        <f>'UBS Pivot'!C388</f>
        <v>16</v>
      </c>
      <c r="Q396" s="69">
        <f>'UBS Pivot'!D388+'UBS Pivot'!E388</f>
        <v>0</v>
      </c>
      <c r="R396" s="69">
        <f>'UBS Pivot'!B388</f>
        <v>0</v>
      </c>
    </row>
    <row r="397" spans="14:18" ht="15.75" thickBot="1" x14ac:dyDescent="0.3">
      <c r="N397" s="65" t="s">
        <v>898</v>
      </c>
      <c r="O397" s="62">
        <f t="shared" si="11"/>
        <v>12</v>
      </c>
      <c r="P397" s="70">
        <f>'UBS Pivot'!C389</f>
        <v>5</v>
      </c>
      <c r="Q397" s="69">
        <f>'UBS Pivot'!D389+'UBS Pivot'!E389</f>
        <v>0</v>
      </c>
      <c r="R397" s="69">
        <f>'UBS Pivot'!B389</f>
        <v>7</v>
      </c>
    </row>
    <row r="398" spans="14:18" ht="30.75" thickBot="1" x14ac:dyDescent="0.3">
      <c r="N398" s="65" t="s">
        <v>6604</v>
      </c>
      <c r="O398" s="62">
        <f t="shared" ref="O398:O461" si="12">SUM(P398:R398)</f>
        <v>7</v>
      </c>
      <c r="P398" s="70">
        <f>'UBS Pivot'!C390</f>
        <v>7</v>
      </c>
      <c r="Q398" s="69">
        <f>'UBS Pivot'!D390+'UBS Pivot'!E390</f>
        <v>0</v>
      </c>
      <c r="R398" s="69">
        <f>'UBS Pivot'!B390</f>
        <v>0</v>
      </c>
    </row>
    <row r="399" spans="14:18" ht="15.75" thickBot="1" x14ac:dyDescent="0.3">
      <c r="N399" s="65" t="s">
        <v>6611</v>
      </c>
      <c r="O399" s="62">
        <f t="shared" si="12"/>
        <v>7</v>
      </c>
      <c r="P399" s="70">
        <f>'UBS Pivot'!C391</f>
        <v>5</v>
      </c>
      <c r="Q399" s="69">
        <f>'UBS Pivot'!D391+'UBS Pivot'!E391</f>
        <v>0</v>
      </c>
      <c r="R399" s="69">
        <f>'UBS Pivot'!B391</f>
        <v>2</v>
      </c>
    </row>
    <row r="400" spans="14:18" ht="30.75" thickBot="1" x14ac:dyDescent="0.3">
      <c r="N400" s="65" t="s">
        <v>6618</v>
      </c>
      <c r="O400" s="62">
        <f t="shared" si="12"/>
        <v>7</v>
      </c>
      <c r="P400" s="70">
        <f>'UBS Pivot'!C392</f>
        <v>6</v>
      </c>
      <c r="Q400" s="69">
        <f>'UBS Pivot'!D392+'UBS Pivot'!E392</f>
        <v>0</v>
      </c>
      <c r="R400" s="69">
        <f>'UBS Pivot'!B392</f>
        <v>1</v>
      </c>
    </row>
    <row r="401" spans="14:18" ht="30.75" thickBot="1" x14ac:dyDescent="0.3">
      <c r="N401" s="65" t="s">
        <v>6628</v>
      </c>
      <c r="O401" s="62">
        <f t="shared" si="12"/>
        <v>5</v>
      </c>
      <c r="P401" s="70">
        <f>'UBS Pivot'!C393</f>
        <v>4</v>
      </c>
      <c r="Q401" s="69">
        <f>'UBS Pivot'!D393+'UBS Pivot'!E393</f>
        <v>0</v>
      </c>
      <c r="R401" s="69">
        <f>'UBS Pivot'!B393</f>
        <v>1</v>
      </c>
    </row>
    <row r="402" spans="14:18" ht="15.75" thickBot="1" x14ac:dyDescent="0.3">
      <c r="N402" s="65" t="s">
        <v>6633</v>
      </c>
      <c r="O402" s="62">
        <f t="shared" si="12"/>
        <v>12</v>
      </c>
      <c r="P402" s="70">
        <f>'UBS Pivot'!C394</f>
        <v>11</v>
      </c>
      <c r="Q402" s="69">
        <f>'UBS Pivot'!D394+'UBS Pivot'!E394</f>
        <v>0</v>
      </c>
      <c r="R402" s="69">
        <f>'UBS Pivot'!B394</f>
        <v>1</v>
      </c>
    </row>
    <row r="403" spans="14:18" ht="30.75" thickBot="1" x14ac:dyDescent="0.3">
      <c r="N403" s="65" t="s">
        <v>6641</v>
      </c>
      <c r="O403" s="62">
        <f t="shared" si="12"/>
        <v>13</v>
      </c>
      <c r="P403" s="70">
        <f>'UBS Pivot'!C395</f>
        <v>10</v>
      </c>
      <c r="Q403" s="69">
        <f>'UBS Pivot'!D395+'UBS Pivot'!E395</f>
        <v>0</v>
      </c>
      <c r="R403" s="69">
        <f>'UBS Pivot'!B395</f>
        <v>3</v>
      </c>
    </row>
    <row r="404" spans="14:18" ht="15.75" thickBot="1" x14ac:dyDescent="0.3">
      <c r="N404" s="65" t="s">
        <v>6647</v>
      </c>
      <c r="O404" s="62">
        <f t="shared" si="12"/>
        <v>5</v>
      </c>
      <c r="P404" s="70">
        <f>'UBS Pivot'!C396</f>
        <v>4</v>
      </c>
      <c r="Q404" s="69">
        <f>'UBS Pivot'!D396+'UBS Pivot'!E396</f>
        <v>0</v>
      </c>
      <c r="R404" s="69">
        <f>'UBS Pivot'!B396</f>
        <v>1</v>
      </c>
    </row>
    <row r="405" spans="14:18" ht="15.75" thickBot="1" x14ac:dyDescent="0.3">
      <c r="N405" s="65" t="s">
        <v>6653</v>
      </c>
      <c r="O405" s="62">
        <f t="shared" si="12"/>
        <v>11</v>
      </c>
      <c r="P405" s="70">
        <f>'UBS Pivot'!C397</f>
        <v>11</v>
      </c>
      <c r="Q405" s="69">
        <f>'UBS Pivot'!D397+'UBS Pivot'!E397</f>
        <v>0</v>
      </c>
      <c r="R405" s="69">
        <f>'UBS Pivot'!B397</f>
        <v>0</v>
      </c>
    </row>
    <row r="406" spans="14:18" ht="30.75" thickBot="1" x14ac:dyDescent="0.3">
      <c r="N406" s="65" t="s">
        <v>6662</v>
      </c>
      <c r="O406" s="62">
        <f t="shared" si="12"/>
        <v>11</v>
      </c>
      <c r="P406" s="70">
        <f>'UBS Pivot'!C398</f>
        <v>10</v>
      </c>
      <c r="Q406" s="69">
        <f>'UBS Pivot'!D398+'UBS Pivot'!E398</f>
        <v>0</v>
      </c>
      <c r="R406" s="69">
        <f>'UBS Pivot'!B398</f>
        <v>1</v>
      </c>
    </row>
    <row r="407" spans="14:18" ht="45.75" thickBot="1" x14ac:dyDescent="0.3">
      <c r="N407" s="65" t="s">
        <v>1713</v>
      </c>
      <c r="O407" s="62">
        <f t="shared" si="12"/>
        <v>4</v>
      </c>
      <c r="P407" s="70">
        <f>'UBS Pivot'!C399</f>
        <v>4</v>
      </c>
      <c r="Q407" s="69">
        <f>'UBS Pivot'!D399+'UBS Pivot'!E399</f>
        <v>0</v>
      </c>
      <c r="R407" s="69">
        <f>'UBS Pivot'!B399</f>
        <v>0</v>
      </c>
    </row>
    <row r="408" spans="14:18" ht="45.75" thickBot="1" x14ac:dyDescent="0.3">
      <c r="N408" s="65" t="s">
        <v>6686</v>
      </c>
      <c r="O408" s="62">
        <f t="shared" si="12"/>
        <v>6</v>
      </c>
      <c r="P408" s="70">
        <f>'UBS Pivot'!C400</f>
        <v>5</v>
      </c>
      <c r="Q408" s="69">
        <f>'UBS Pivot'!D400+'UBS Pivot'!E400</f>
        <v>0</v>
      </c>
      <c r="R408" s="69">
        <f>'UBS Pivot'!B400</f>
        <v>1</v>
      </c>
    </row>
    <row r="409" spans="14:18" ht="15.75" thickBot="1" x14ac:dyDescent="0.3">
      <c r="N409" s="65" t="s">
        <v>6692</v>
      </c>
      <c r="O409" s="62">
        <f t="shared" si="12"/>
        <v>9</v>
      </c>
      <c r="P409" s="70">
        <f>'UBS Pivot'!C401</f>
        <v>8</v>
      </c>
      <c r="Q409" s="69">
        <f>'UBS Pivot'!D401+'UBS Pivot'!E401</f>
        <v>0</v>
      </c>
      <c r="R409" s="69">
        <f>'UBS Pivot'!B401</f>
        <v>1</v>
      </c>
    </row>
    <row r="410" spans="14:18" ht="15.75" thickBot="1" x14ac:dyDescent="0.3">
      <c r="N410" s="65" t="s">
        <v>6700</v>
      </c>
      <c r="O410" s="62">
        <f t="shared" si="12"/>
        <v>10</v>
      </c>
      <c r="P410" s="70">
        <f>'UBS Pivot'!C402</f>
        <v>8</v>
      </c>
      <c r="Q410" s="69">
        <f>'UBS Pivot'!D402+'UBS Pivot'!E402</f>
        <v>0</v>
      </c>
      <c r="R410" s="69">
        <f>'UBS Pivot'!B402</f>
        <v>2</v>
      </c>
    </row>
    <row r="411" spans="14:18" ht="15.75" thickBot="1" x14ac:dyDescent="0.3">
      <c r="N411" s="65" t="s">
        <v>6708</v>
      </c>
      <c r="O411" s="62">
        <f t="shared" si="12"/>
        <v>8</v>
      </c>
      <c r="P411" s="70">
        <f>'UBS Pivot'!C403</f>
        <v>8</v>
      </c>
      <c r="Q411" s="69">
        <f>'UBS Pivot'!D403+'UBS Pivot'!E403</f>
        <v>0</v>
      </c>
      <c r="R411" s="69">
        <f>'UBS Pivot'!B403</f>
        <v>0</v>
      </c>
    </row>
    <row r="412" spans="14:18" ht="30.75" thickBot="1" x14ac:dyDescent="0.3">
      <c r="N412" s="65" t="s">
        <v>1543</v>
      </c>
      <c r="O412" s="62">
        <f t="shared" si="12"/>
        <v>1</v>
      </c>
      <c r="P412" s="70"/>
      <c r="Q412" s="69">
        <f>'UBS Pivot'!D404+'UBS Pivot'!E404</f>
        <v>0</v>
      </c>
      <c r="R412" s="69">
        <f>'UBS Pivot'!B404</f>
        <v>1</v>
      </c>
    </row>
    <row r="413" spans="14:18" ht="30.75" thickBot="1" x14ac:dyDescent="0.3">
      <c r="N413" s="65" t="s">
        <v>6718</v>
      </c>
      <c r="O413" s="62">
        <f t="shared" si="12"/>
        <v>5</v>
      </c>
      <c r="P413" s="70">
        <f>'UBS Pivot'!C405</f>
        <v>4</v>
      </c>
      <c r="Q413" s="69">
        <f>'UBS Pivot'!D405+'UBS Pivot'!E405</f>
        <v>0</v>
      </c>
      <c r="R413" s="69">
        <f>'UBS Pivot'!B405</f>
        <v>1</v>
      </c>
    </row>
    <row r="414" spans="14:18" ht="15.75" thickBot="1" x14ac:dyDescent="0.3">
      <c r="N414" s="65" t="s">
        <v>6726</v>
      </c>
      <c r="O414" s="62">
        <f t="shared" si="12"/>
        <v>10</v>
      </c>
      <c r="P414" s="70">
        <f>'UBS Pivot'!C406</f>
        <v>9</v>
      </c>
      <c r="Q414" s="69">
        <f>'UBS Pivot'!D406+'UBS Pivot'!E406</f>
        <v>0</v>
      </c>
      <c r="R414" s="69">
        <f>'UBS Pivot'!B406</f>
        <v>1</v>
      </c>
    </row>
    <row r="415" spans="14:18" ht="30.75" thickBot="1" x14ac:dyDescent="0.3">
      <c r="N415" s="65" t="s">
        <v>6736</v>
      </c>
      <c r="O415" s="62">
        <f t="shared" si="12"/>
        <v>7</v>
      </c>
      <c r="P415" s="70">
        <f>'UBS Pivot'!C407</f>
        <v>5</v>
      </c>
      <c r="Q415" s="69">
        <f>'UBS Pivot'!D407+'UBS Pivot'!E407</f>
        <v>0</v>
      </c>
      <c r="R415" s="69">
        <f>'UBS Pivot'!B407</f>
        <v>2</v>
      </c>
    </row>
    <row r="416" spans="14:18" ht="15.75" thickBot="1" x14ac:dyDescent="0.3">
      <c r="N416" s="65" t="s">
        <v>6744</v>
      </c>
      <c r="O416" s="62">
        <f t="shared" si="12"/>
        <v>9</v>
      </c>
      <c r="P416" s="70">
        <f>'UBS Pivot'!C408</f>
        <v>8</v>
      </c>
      <c r="Q416" s="69">
        <f>'UBS Pivot'!D408+'UBS Pivot'!E408</f>
        <v>0</v>
      </c>
      <c r="R416" s="69">
        <f>'UBS Pivot'!B408</f>
        <v>1</v>
      </c>
    </row>
    <row r="417" spans="14:18" ht="45.75" thickBot="1" x14ac:dyDescent="0.3">
      <c r="N417" s="65" t="s">
        <v>6757</v>
      </c>
      <c r="O417" s="62">
        <f t="shared" si="12"/>
        <v>6</v>
      </c>
      <c r="P417" s="70">
        <f>'UBS Pivot'!C409</f>
        <v>5</v>
      </c>
      <c r="Q417" s="69">
        <f>'UBS Pivot'!D409+'UBS Pivot'!E409</f>
        <v>0</v>
      </c>
      <c r="R417" s="69">
        <f>'UBS Pivot'!B409</f>
        <v>1</v>
      </c>
    </row>
    <row r="418" spans="14:18" ht="30.75" thickBot="1" x14ac:dyDescent="0.3">
      <c r="N418" s="65" t="s">
        <v>6762</v>
      </c>
      <c r="O418" s="62">
        <f t="shared" si="12"/>
        <v>4</v>
      </c>
      <c r="P418" s="70">
        <f>'UBS Pivot'!C410</f>
        <v>2</v>
      </c>
      <c r="Q418" s="69">
        <f>'UBS Pivot'!D410+'UBS Pivot'!E410</f>
        <v>0</v>
      </c>
      <c r="R418" s="69">
        <f>'UBS Pivot'!B410</f>
        <v>2</v>
      </c>
    </row>
    <row r="419" spans="14:18" ht="30.75" thickBot="1" x14ac:dyDescent="0.3">
      <c r="N419" s="65" t="s">
        <v>6766</v>
      </c>
      <c r="O419" s="62">
        <f t="shared" si="12"/>
        <v>5</v>
      </c>
      <c r="P419" s="70">
        <f>'UBS Pivot'!C411</f>
        <v>3</v>
      </c>
      <c r="Q419" s="69">
        <f>'UBS Pivot'!D411+'UBS Pivot'!E411</f>
        <v>0</v>
      </c>
      <c r="R419" s="69">
        <f>'UBS Pivot'!B411</f>
        <v>2</v>
      </c>
    </row>
    <row r="420" spans="14:18" ht="15.75" thickBot="1" x14ac:dyDescent="0.3">
      <c r="N420" s="65" t="s">
        <v>6777</v>
      </c>
      <c r="O420" s="62">
        <f t="shared" si="12"/>
        <v>10</v>
      </c>
      <c r="P420" s="70">
        <f>'UBS Pivot'!C412</f>
        <v>9</v>
      </c>
      <c r="Q420" s="69">
        <f>'UBS Pivot'!D412+'UBS Pivot'!E412</f>
        <v>0</v>
      </c>
      <c r="R420" s="69">
        <f>'UBS Pivot'!B412</f>
        <v>1</v>
      </c>
    </row>
    <row r="421" spans="14:18" ht="30.75" thickBot="1" x14ac:dyDescent="0.3">
      <c r="N421" s="65" t="s">
        <v>2372</v>
      </c>
      <c r="O421" s="62">
        <f t="shared" si="12"/>
        <v>3</v>
      </c>
      <c r="P421" s="70">
        <f>'UBS Pivot'!C413</f>
        <v>3</v>
      </c>
      <c r="Q421" s="69">
        <f>'UBS Pivot'!D413+'UBS Pivot'!E413</f>
        <v>0</v>
      </c>
      <c r="R421" s="69">
        <f>'UBS Pivot'!B413</f>
        <v>0</v>
      </c>
    </row>
    <row r="422" spans="14:18" ht="45.75" thickBot="1" x14ac:dyDescent="0.3">
      <c r="N422" s="65" t="s">
        <v>6794</v>
      </c>
      <c r="O422" s="62">
        <f t="shared" si="12"/>
        <v>8</v>
      </c>
      <c r="P422" s="70">
        <f>'UBS Pivot'!C414</f>
        <v>7</v>
      </c>
      <c r="Q422" s="69">
        <f>'UBS Pivot'!D414+'UBS Pivot'!E414</f>
        <v>0</v>
      </c>
      <c r="R422" s="69">
        <f>'UBS Pivot'!B414</f>
        <v>1</v>
      </c>
    </row>
    <row r="423" spans="14:18" ht="30.75" thickBot="1" x14ac:dyDescent="0.3">
      <c r="N423" s="65" t="s">
        <v>6809</v>
      </c>
      <c r="O423" s="62">
        <f t="shared" si="12"/>
        <v>16</v>
      </c>
      <c r="P423" s="70">
        <f>'UBS Pivot'!C415</f>
        <v>15</v>
      </c>
      <c r="Q423" s="69">
        <f>'UBS Pivot'!D415+'UBS Pivot'!E415</f>
        <v>0</v>
      </c>
      <c r="R423" s="69">
        <f>'UBS Pivot'!B415</f>
        <v>1</v>
      </c>
    </row>
    <row r="424" spans="14:18" ht="15.75" thickBot="1" x14ac:dyDescent="0.3">
      <c r="N424" s="65" t="s">
        <v>1536</v>
      </c>
      <c r="O424" s="62">
        <f t="shared" si="12"/>
        <v>19</v>
      </c>
      <c r="P424" s="70">
        <f>'UBS Pivot'!C416</f>
        <v>18</v>
      </c>
      <c r="Q424" s="69">
        <f>'UBS Pivot'!D416+'UBS Pivot'!E416</f>
        <v>0</v>
      </c>
      <c r="R424" s="69">
        <f>'UBS Pivot'!B416</f>
        <v>1</v>
      </c>
    </row>
    <row r="425" spans="14:18" ht="75.75" thickBot="1" x14ac:dyDescent="0.3">
      <c r="N425" s="65" t="s">
        <v>6846</v>
      </c>
      <c r="O425" s="62">
        <f t="shared" si="12"/>
        <v>2</v>
      </c>
      <c r="P425" s="70">
        <f>'UBS Pivot'!C417</f>
        <v>1</v>
      </c>
      <c r="Q425" s="69">
        <f>'UBS Pivot'!D417+'UBS Pivot'!E417</f>
        <v>0</v>
      </c>
      <c r="R425" s="69">
        <f>'UBS Pivot'!B417</f>
        <v>1</v>
      </c>
    </row>
    <row r="426" spans="14:18" ht="30.75" thickBot="1" x14ac:dyDescent="0.3">
      <c r="N426" s="65" t="s">
        <v>6850</v>
      </c>
      <c r="O426" s="62">
        <f t="shared" si="12"/>
        <v>4</v>
      </c>
      <c r="P426" s="70">
        <f>'UBS Pivot'!C418</f>
        <v>4</v>
      </c>
      <c r="Q426" s="69">
        <f>'UBS Pivot'!D418+'UBS Pivot'!E418</f>
        <v>0</v>
      </c>
      <c r="R426" s="69">
        <f>'UBS Pivot'!B418</f>
        <v>0</v>
      </c>
    </row>
    <row r="427" spans="14:18" ht="30.75" thickBot="1" x14ac:dyDescent="0.3">
      <c r="N427" s="65" t="s">
        <v>6857</v>
      </c>
      <c r="O427" s="62">
        <f t="shared" si="12"/>
        <v>5</v>
      </c>
      <c r="P427" s="70">
        <f>'UBS Pivot'!C419</f>
        <v>4</v>
      </c>
      <c r="Q427" s="69">
        <f>'UBS Pivot'!D419+'UBS Pivot'!E419</f>
        <v>0</v>
      </c>
      <c r="R427" s="69">
        <f>'UBS Pivot'!B419</f>
        <v>1</v>
      </c>
    </row>
    <row r="428" spans="14:18" ht="15.75" thickBot="1" x14ac:dyDescent="0.3">
      <c r="N428" s="65" t="s">
        <v>6865</v>
      </c>
      <c r="O428" s="62">
        <f t="shared" si="12"/>
        <v>7</v>
      </c>
      <c r="P428" s="70">
        <f>'UBS Pivot'!C420</f>
        <v>5</v>
      </c>
      <c r="Q428" s="69">
        <f>'UBS Pivot'!D420+'UBS Pivot'!E420</f>
        <v>0</v>
      </c>
      <c r="R428" s="69">
        <f>'UBS Pivot'!B420</f>
        <v>2</v>
      </c>
    </row>
    <row r="429" spans="14:18" ht="15.75" thickBot="1" x14ac:dyDescent="0.3">
      <c r="N429" s="65" t="s">
        <v>696</v>
      </c>
      <c r="O429" s="62">
        <f t="shared" si="12"/>
        <v>27</v>
      </c>
      <c r="P429" s="70">
        <f>'UBS Pivot'!C421</f>
        <v>24</v>
      </c>
      <c r="Q429" s="69">
        <f>'UBS Pivot'!D421+'UBS Pivot'!E421</f>
        <v>0</v>
      </c>
      <c r="R429" s="69">
        <f>'UBS Pivot'!B421</f>
        <v>3</v>
      </c>
    </row>
    <row r="430" spans="14:18" ht="15.75" thickBot="1" x14ac:dyDescent="0.3">
      <c r="N430" s="65" t="s">
        <v>6915</v>
      </c>
      <c r="O430" s="62">
        <f t="shared" si="12"/>
        <v>7</v>
      </c>
      <c r="P430" s="70">
        <f>'UBS Pivot'!C422</f>
        <v>7</v>
      </c>
      <c r="Q430" s="69">
        <f>'UBS Pivot'!D422+'UBS Pivot'!E422</f>
        <v>0</v>
      </c>
      <c r="R430" s="69">
        <f>'UBS Pivot'!B422</f>
        <v>0</v>
      </c>
    </row>
    <row r="431" spans="14:18" ht="30.75" thickBot="1" x14ac:dyDescent="0.3">
      <c r="N431" s="65" t="s">
        <v>6923</v>
      </c>
      <c r="O431" s="62">
        <f t="shared" si="12"/>
        <v>2</v>
      </c>
      <c r="P431" s="70">
        <f>'UBS Pivot'!C423</f>
        <v>2</v>
      </c>
      <c r="Q431" s="69">
        <f>'UBS Pivot'!D423+'UBS Pivot'!E423</f>
        <v>0</v>
      </c>
      <c r="R431" s="69">
        <f>'UBS Pivot'!B423</f>
        <v>0</v>
      </c>
    </row>
    <row r="432" spans="14:18" ht="15.75" thickBot="1" x14ac:dyDescent="0.3">
      <c r="N432" s="65" t="s">
        <v>6925</v>
      </c>
      <c r="O432" s="62">
        <f t="shared" si="12"/>
        <v>28</v>
      </c>
      <c r="P432" s="70">
        <f>'UBS Pivot'!C424</f>
        <v>25</v>
      </c>
      <c r="Q432" s="69">
        <f>'UBS Pivot'!D424+'UBS Pivot'!E424</f>
        <v>0</v>
      </c>
      <c r="R432" s="69">
        <f>'UBS Pivot'!B424</f>
        <v>3</v>
      </c>
    </row>
    <row r="433" spans="14:18" ht="30.75" thickBot="1" x14ac:dyDescent="0.3">
      <c r="N433" s="65" t="s">
        <v>6958</v>
      </c>
      <c r="O433" s="62">
        <f t="shared" si="12"/>
        <v>13</v>
      </c>
      <c r="P433" s="70">
        <f>'UBS Pivot'!C425</f>
        <v>9</v>
      </c>
      <c r="Q433" s="69">
        <f>'UBS Pivot'!D425+'UBS Pivot'!E425</f>
        <v>3</v>
      </c>
      <c r="R433" s="69">
        <f>'UBS Pivot'!B425</f>
        <v>1</v>
      </c>
    </row>
    <row r="434" spans="14:18" ht="15.75" thickBot="1" x14ac:dyDescent="0.3">
      <c r="N434" s="65" t="s">
        <v>6971</v>
      </c>
      <c r="O434" s="62">
        <f t="shared" si="12"/>
        <v>5</v>
      </c>
      <c r="P434" s="70">
        <f>'UBS Pivot'!C426</f>
        <v>3</v>
      </c>
      <c r="Q434" s="69">
        <f>'UBS Pivot'!D426+'UBS Pivot'!E426</f>
        <v>1</v>
      </c>
      <c r="R434" s="69">
        <f>'UBS Pivot'!B426</f>
        <v>1</v>
      </c>
    </row>
    <row r="435" spans="14:18" ht="30.75" thickBot="1" x14ac:dyDescent="0.3">
      <c r="N435" s="65" t="s">
        <v>6976</v>
      </c>
      <c r="O435" s="62">
        <f t="shared" si="12"/>
        <v>4</v>
      </c>
      <c r="P435" s="70">
        <f>'UBS Pivot'!C427</f>
        <v>1</v>
      </c>
      <c r="Q435" s="69">
        <f>'UBS Pivot'!D427+'UBS Pivot'!E427</f>
        <v>0</v>
      </c>
      <c r="R435" s="69">
        <f>'UBS Pivot'!B427</f>
        <v>3</v>
      </c>
    </row>
    <row r="436" spans="14:18" ht="30.75" thickBot="1" x14ac:dyDescent="0.3">
      <c r="N436" s="65" t="s">
        <v>6982</v>
      </c>
      <c r="O436" s="62">
        <f t="shared" si="12"/>
        <v>12</v>
      </c>
      <c r="P436" s="70">
        <f>'UBS Pivot'!C428</f>
        <v>12</v>
      </c>
      <c r="Q436" s="69">
        <f>'UBS Pivot'!D428+'UBS Pivot'!E428</f>
        <v>0</v>
      </c>
      <c r="R436" s="69">
        <f>'UBS Pivot'!B428</f>
        <v>0</v>
      </c>
    </row>
    <row r="437" spans="14:18" ht="15.75" thickBot="1" x14ac:dyDescent="0.3">
      <c r="N437" s="65" t="s">
        <v>6993</v>
      </c>
      <c r="O437" s="62">
        <f t="shared" si="12"/>
        <v>35</v>
      </c>
      <c r="P437" s="70">
        <f>'UBS Pivot'!C429</f>
        <v>31</v>
      </c>
      <c r="Q437" s="69">
        <f>'UBS Pivot'!D429+'UBS Pivot'!E429</f>
        <v>0</v>
      </c>
      <c r="R437" s="69">
        <f>'UBS Pivot'!B429</f>
        <v>4</v>
      </c>
    </row>
    <row r="438" spans="14:18" ht="15.75" thickBot="1" x14ac:dyDescent="0.3">
      <c r="N438" s="65" t="s">
        <v>7024</v>
      </c>
      <c r="O438" s="62">
        <f t="shared" si="12"/>
        <v>18</v>
      </c>
      <c r="P438" s="70">
        <f>'UBS Pivot'!C430</f>
        <v>16</v>
      </c>
      <c r="Q438" s="69">
        <f>'UBS Pivot'!D430+'UBS Pivot'!E430</f>
        <v>0</v>
      </c>
      <c r="R438" s="69">
        <f>'UBS Pivot'!B430</f>
        <v>2</v>
      </c>
    </row>
    <row r="439" spans="14:18" ht="15.75" thickBot="1" x14ac:dyDescent="0.3">
      <c r="N439" s="65" t="s">
        <v>7039</v>
      </c>
      <c r="O439" s="62">
        <f t="shared" si="12"/>
        <v>20</v>
      </c>
      <c r="P439" s="70">
        <f>'UBS Pivot'!C431</f>
        <v>14</v>
      </c>
      <c r="Q439" s="69">
        <f>'UBS Pivot'!D431+'UBS Pivot'!E431</f>
        <v>0</v>
      </c>
      <c r="R439" s="69">
        <f>'UBS Pivot'!B431</f>
        <v>6</v>
      </c>
    </row>
    <row r="440" spans="14:18" ht="15.75" thickBot="1" x14ac:dyDescent="0.3">
      <c r="N440" s="65" t="s">
        <v>7054</v>
      </c>
      <c r="O440" s="62">
        <f t="shared" si="12"/>
        <v>12</v>
      </c>
      <c r="P440" s="70">
        <f>'UBS Pivot'!C432</f>
        <v>9</v>
      </c>
      <c r="Q440" s="69">
        <f>'UBS Pivot'!D432+'UBS Pivot'!E432</f>
        <v>0</v>
      </c>
      <c r="R440" s="69">
        <f>'UBS Pivot'!B432</f>
        <v>3</v>
      </c>
    </row>
    <row r="441" spans="14:18" ht="30.75" thickBot="1" x14ac:dyDescent="0.3">
      <c r="N441" s="65" t="s">
        <v>7067</v>
      </c>
      <c r="O441" s="62">
        <f t="shared" si="12"/>
        <v>9</v>
      </c>
      <c r="P441" s="70">
        <f>'UBS Pivot'!C433</f>
        <v>9</v>
      </c>
      <c r="Q441" s="69">
        <f>'UBS Pivot'!D433+'UBS Pivot'!E433</f>
        <v>0</v>
      </c>
      <c r="R441" s="69">
        <f>'UBS Pivot'!B433</f>
        <v>0</v>
      </c>
    </row>
    <row r="442" spans="14:18" ht="15.75" thickBot="1" x14ac:dyDescent="0.3">
      <c r="N442" s="65" t="s">
        <v>7075</v>
      </c>
      <c r="O442" s="62">
        <f t="shared" si="12"/>
        <v>6</v>
      </c>
      <c r="P442" s="70">
        <f>'UBS Pivot'!C434</f>
        <v>5</v>
      </c>
      <c r="Q442" s="69">
        <f>'UBS Pivot'!D434+'UBS Pivot'!E434</f>
        <v>0</v>
      </c>
      <c r="R442" s="69">
        <f>'UBS Pivot'!B434</f>
        <v>1</v>
      </c>
    </row>
    <row r="443" spans="14:18" ht="15.75" thickBot="1" x14ac:dyDescent="0.3">
      <c r="N443" s="65" t="s">
        <v>655</v>
      </c>
      <c r="O443" s="62">
        <f t="shared" si="12"/>
        <v>13</v>
      </c>
      <c r="P443" s="70">
        <f>'UBS Pivot'!C435</f>
        <v>10</v>
      </c>
      <c r="Q443" s="69">
        <f>'UBS Pivot'!D435+'UBS Pivot'!E435</f>
        <v>0</v>
      </c>
      <c r="R443" s="69">
        <f>'UBS Pivot'!B435</f>
        <v>3</v>
      </c>
    </row>
    <row r="444" spans="14:18" ht="30.75" thickBot="1" x14ac:dyDescent="0.3">
      <c r="N444" s="65" t="s">
        <v>7082</v>
      </c>
      <c r="O444" s="62">
        <f t="shared" si="12"/>
        <v>8</v>
      </c>
      <c r="P444" s="70">
        <f>'UBS Pivot'!C436</f>
        <v>6</v>
      </c>
      <c r="Q444" s="69">
        <f>'UBS Pivot'!D436+'UBS Pivot'!E436</f>
        <v>0</v>
      </c>
      <c r="R444" s="69">
        <f>'UBS Pivot'!B436</f>
        <v>2</v>
      </c>
    </row>
    <row r="445" spans="14:18" ht="15.75" thickBot="1" x14ac:dyDescent="0.3">
      <c r="N445" s="65" t="s">
        <v>7089</v>
      </c>
      <c r="O445" s="62">
        <f t="shared" si="12"/>
        <v>4</v>
      </c>
      <c r="P445" s="70">
        <f>'UBS Pivot'!C437</f>
        <v>1</v>
      </c>
      <c r="Q445" s="69">
        <f>'UBS Pivot'!D437+'UBS Pivot'!E437</f>
        <v>0</v>
      </c>
      <c r="R445" s="69">
        <f>'UBS Pivot'!B437</f>
        <v>3</v>
      </c>
    </row>
    <row r="446" spans="14:18" ht="15.75" thickBot="1" x14ac:dyDescent="0.3">
      <c r="N446" s="65" t="s">
        <v>7092</v>
      </c>
      <c r="O446" s="62">
        <f t="shared" si="12"/>
        <v>20</v>
      </c>
      <c r="P446" s="70">
        <f>'UBS Pivot'!C438</f>
        <v>17</v>
      </c>
      <c r="Q446" s="69">
        <f>'UBS Pivot'!D438+'UBS Pivot'!E438</f>
        <v>0</v>
      </c>
      <c r="R446" s="69">
        <f>'UBS Pivot'!B438</f>
        <v>3</v>
      </c>
    </row>
    <row r="447" spans="14:18" ht="30.75" thickBot="1" x14ac:dyDescent="0.3">
      <c r="N447" s="65" t="s">
        <v>3171</v>
      </c>
      <c r="O447" s="62">
        <f t="shared" si="12"/>
        <v>3</v>
      </c>
      <c r="P447" s="70"/>
      <c r="Q447" s="69">
        <f>'UBS Pivot'!D439+'UBS Pivot'!E439</f>
        <v>0</v>
      </c>
      <c r="R447" s="69">
        <f>'UBS Pivot'!B439</f>
        <v>3</v>
      </c>
    </row>
    <row r="448" spans="14:18" ht="15.75" thickBot="1" x14ac:dyDescent="0.3">
      <c r="N448" s="65" t="s">
        <v>7116</v>
      </c>
      <c r="O448" s="62">
        <f t="shared" si="12"/>
        <v>3</v>
      </c>
      <c r="P448" s="70">
        <f>'UBS Pivot'!C440</f>
        <v>2</v>
      </c>
      <c r="Q448" s="69">
        <f>'UBS Pivot'!D440+'UBS Pivot'!E440</f>
        <v>0</v>
      </c>
      <c r="R448" s="69">
        <f>'UBS Pivot'!B440</f>
        <v>1</v>
      </c>
    </row>
    <row r="449" spans="14:18" ht="15.75" thickBot="1" x14ac:dyDescent="0.3">
      <c r="N449" s="65" t="s">
        <v>7119</v>
      </c>
      <c r="O449" s="62">
        <f t="shared" si="12"/>
        <v>7</v>
      </c>
      <c r="P449" s="70">
        <f>'UBS Pivot'!C441</f>
        <v>6</v>
      </c>
      <c r="Q449" s="69">
        <f>'UBS Pivot'!D441+'UBS Pivot'!E441</f>
        <v>0</v>
      </c>
      <c r="R449" s="69">
        <f>'UBS Pivot'!B441</f>
        <v>1</v>
      </c>
    </row>
    <row r="450" spans="14:18" ht="15.75" thickBot="1" x14ac:dyDescent="0.3">
      <c r="N450" s="65" t="s">
        <v>7122</v>
      </c>
      <c r="O450" s="62">
        <f t="shared" si="12"/>
        <v>11</v>
      </c>
      <c r="P450" s="70">
        <f>'UBS Pivot'!C442</f>
        <v>10</v>
      </c>
      <c r="Q450" s="69">
        <f>'UBS Pivot'!D442+'UBS Pivot'!E442</f>
        <v>0</v>
      </c>
      <c r="R450" s="69">
        <f>'UBS Pivot'!B442</f>
        <v>1</v>
      </c>
    </row>
    <row r="451" spans="14:18" ht="30.75" thickBot="1" x14ac:dyDescent="0.3">
      <c r="N451" s="65" t="s">
        <v>7133</v>
      </c>
      <c r="O451" s="62">
        <f t="shared" si="12"/>
        <v>31</v>
      </c>
      <c r="P451" s="70">
        <f>'UBS Pivot'!C443</f>
        <v>23</v>
      </c>
      <c r="Q451" s="69">
        <f>'UBS Pivot'!D443+'UBS Pivot'!E443</f>
        <v>0</v>
      </c>
      <c r="R451" s="69">
        <f>'UBS Pivot'!B443</f>
        <v>8</v>
      </c>
    </row>
    <row r="452" spans="14:18" ht="15.75" thickBot="1" x14ac:dyDescent="0.3">
      <c r="N452" s="65" t="s">
        <v>7155</v>
      </c>
      <c r="O452" s="62">
        <f t="shared" si="12"/>
        <v>11</v>
      </c>
      <c r="P452" s="70">
        <f>'UBS Pivot'!C444</f>
        <v>8</v>
      </c>
      <c r="Q452" s="69">
        <f>'UBS Pivot'!D444+'UBS Pivot'!E444</f>
        <v>0</v>
      </c>
      <c r="R452" s="69">
        <f>'UBS Pivot'!B444</f>
        <v>3</v>
      </c>
    </row>
    <row r="453" spans="14:18" ht="30.75" thickBot="1" x14ac:dyDescent="0.3">
      <c r="N453" s="65" t="s">
        <v>7162</v>
      </c>
      <c r="O453" s="62">
        <f t="shared" si="12"/>
        <v>15</v>
      </c>
      <c r="P453" s="70">
        <f>'UBS Pivot'!C445</f>
        <v>14</v>
      </c>
      <c r="Q453" s="69">
        <f>'UBS Pivot'!D445+'UBS Pivot'!E445</f>
        <v>0</v>
      </c>
      <c r="R453" s="69">
        <f>'UBS Pivot'!B445</f>
        <v>1</v>
      </c>
    </row>
    <row r="454" spans="14:18" ht="15.75" thickBot="1" x14ac:dyDescent="0.3">
      <c r="N454" s="65" t="s">
        <v>7179</v>
      </c>
      <c r="O454" s="62">
        <f t="shared" si="12"/>
        <v>28</v>
      </c>
      <c r="P454" s="70">
        <f>'UBS Pivot'!C446</f>
        <v>26</v>
      </c>
      <c r="Q454" s="69">
        <f>'UBS Pivot'!D446+'UBS Pivot'!E446</f>
        <v>0</v>
      </c>
      <c r="R454" s="69">
        <f>'UBS Pivot'!B446</f>
        <v>2</v>
      </c>
    </row>
    <row r="455" spans="14:18" ht="15.75" thickBot="1" x14ac:dyDescent="0.3">
      <c r="N455" s="65" t="s">
        <v>7200</v>
      </c>
      <c r="O455" s="62">
        <f t="shared" si="12"/>
        <v>15</v>
      </c>
      <c r="P455" s="70">
        <f>'UBS Pivot'!C447</f>
        <v>15</v>
      </c>
      <c r="Q455" s="69">
        <f>'UBS Pivot'!D447+'UBS Pivot'!E447</f>
        <v>0</v>
      </c>
      <c r="R455" s="69">
        <f>'UBS Pivot'!B447</f>
        <v>0</v>
      </c>
    </row>
    <row r="456" spans="14:18" ht="15.75" thickBot="1" x14ac:dyDescent="0.3">
      <c r="N456" s="65" t="s">
        <v>7211</v>
      </c>
      <c r="O456" s="62">
        <f t="shared" si="12"/>
        <v>14</v>
      </c>
      <c r="P456" s="70">
        <f>'UBS Pivot'!C448</f>
        <v>11</v>
      </c>
      <c r="Q456" s="69">
        <f>'UBS Pivot'!D448+'UBS Pivot'!E448</f>
        <v>0</v>
      </c>
      <c r="R456" s="69">
        <f>'UBS Pivot'!B448</f>
        <v>3</v>
      </c>
    </row>
    <row r="457" spans="14:18" ht="15.75" thickBot="1" x14ac:dyDescent="0.3">
      <c r="N457" s="65" t="s">
        <v>7260</v>
      </c>
      <c r="O457" s="62">
        <f t="shared" si="12"/>
        <v>34</v>
      </c>
      <c r="P457" s="70">
        <f>'UBS Pivot'!C449</f>
        <v>29</v>
      </c>
      <c r="Q457" s="69">
        <f>'UBS Pivot'!D449+'UBS Pivot'!E449</f>
        <v>0</v>
      </c>
      <c r="R457" s="69">
        <f>'UBS Pivot'!B449</f>
        <v>5</v>
      </c>
    </row>
    <row r="458" spans="14:18" ht="30.75" thickBot="1" x14ac:dyDescent="0.3">
      <c r="N458" s="65" t="s">
        <v>7305</v>
      </c>
      <c r="O458" s="62">
        <f t="shared" si="12"/>
        <v>10</v>
      </c>
      <c r="P458" s="70">
        <f>'UBS Pivot'!C450</f>
        <v>10</v>
      </c>
      <c r="Q458" s="69">
        <f>'UBS Pivot'!D450+'UBS Pivot'!E450</f>
        <v>0</v>
      </c>
      <c r="R458" s="69">
        <f>'UBS Pivot'!B450</f>
        <v>0</v>
      </c>
    </row>
    <row r="459" spans="14:18" ht="15.75" thickBot="1" x14ac:dyDescent="0.3">
      <c r="N459" s="65" t="s">
        <v>1998</v>
      </c>
      <c r="O459" s="62">
        <f t="shared" si="12"/>
        <v>13</v>
      </c>
      <c r="P459" s="70">
        <f>'UBS Pivot'!C451</f>
        <v>5</v>
      </c>
      <c r="Q459" s="69">
        <f>'UBS Pivot'!D451+'UBS Pivot'!E451</f>
        <v>0</v>
      </c>
      <c r="R459" s="69">
        <f>'UBS Pivot'!B451</f>
        <v>8</v>
      </c>
    </row>
    <row r="460" spans="14:18" ht="15.75" thickBot="1" x14ac:dyDescent="0.3">
      <c r="N460" s="65" t="s">
        <v>7329</v>
      </c>
      <c r="O460" s="62">
        <f t="shared" si="12"/>
        <v>24</v>
      </c>
      <c r="P460" s="70">
        <f>'UBS Pivot'!C452</f>
        <v>23</v>
      </c>
      <c r="Q460" s="69">
        <f>'UBS Pivot'!D452+'UBS Pivot'!E452</f>
        <v>0</v>
      </c>
      <c r="R460" s="69">
        <f>'UBS Pivot'!B452</f>
        <v>1</v>
      </c>
    </row>
    <row r="461" spans="14:18" ht="15.75" thickBot="1" x14ac:dyDescent="0.3">
      <c r="N461" s="65" t="s">
        <v>7353</v>
      </c>
      <c r="O461" s="62">
        <f t="shared" si="12"/>
        <v>3</v>
      </c>
      <c r="P461" s="70">
        <f>'UBS Pivot'!C453</f>
        <v>2</v>
      </c>
      <c r="Q461" s="69">
        <f>'UBS Pivot'!D453+'UBS Pivot'!E453</f>
        <v>0</v>
      </c>
      <c r="R461" s="69">
        <f>'UBS Pivot'!B453</f>
        <v>1</v>
      </c>
    </row>
    <row r="462" spans="14:18" ht="30.75" thickBot="1" x14ac:dyDescent="0.3">
      <c r="N462" s="65" t="s">
        <v>7357</v>
      </c>
      <c r="O462" s="62">
        <f t="shared" ref="O462:O525" si="13">SUM(P462:R462)</f>
        <v>6</v>
      </c>
      <c r="P462" s="70">
        <f>'UBS Pivot'!C454</f>
        <v>4</v>
      </c>
      <c r="Q462" s="69">
        <f>'UBS Pivot'!D454+'UBS Pivot'!E454</f>
        <v>0</v>
      </c>
      <c r="R462" s="69">
        <f>'UBS Pivot'!B454</f>
        <v>2</v>
      </c>
    </row>
    <row r="463" spans="14:18" ht="15.75" thickBot="1" x14ac:dyDescent="0.3">
      <c r="N463" s="65" t="s">
        <v>7366</v>
      </c>
      <c r="O463" s="62">
        <f t="shared" si="13"/>
        <v>6</v>
      </c>
      <c r="P463" s="70">
        <f>'UBS Pivot'!C455</f>
        <v>4</v>
      </c>
      <c r="Q463" s="69">
        <f>'UBS Pivot'!D455+'UBS Pivot'!E455</f>
        <v>0</v>
      </c>
      <c r="R463" s="69">
        <f>'UBS Pivot'!B455</f>
        <v>2</v>
      </c>
    </row>
    <row r="464" spans="14:18" ht="60.75" thickBot="1" x14ac:dyDescent="0.3">
      <c r="N464" s="65" t="s">
        <v>7374</v>
      </c>
      <c r="O464" s="62">
        <f t="shared" si="13"/>
        <v>7</v>
      </c>
      <c r="P464" s="70">
        <f>'UBS Pivot'!C456</f>
        <v>6</v>
      </c>
      <c r="Q464" s="69">
        <f>'UBS Pivot'!D456+'UBS Pivot'!E456</f>
        <v>0</v>
      </c>
      <c r="R464" s="69">
        <f>'UBS Pivot'!B456</f>
        <v>1</v>
      </c>
    </row>
    <row r="465" spans="14:18" ht="30.75" thickBot="1" x14ac:dyDescent="0.3">
      <c r="N465" s="65" t="s">
        <v>7380</v>
      </c>
      <c r="O465" s="62">
        <f t="shared" si="13"/>
        <v>14</v>
      </c>
      <c r="P465" s="70">
        <f>'UBS Pivot'!C457</f>
        <v>13</v>
      </c>
      <c r="Q465" s="69">
        <f>'UBS Pivot'!D457+'UBS Pivot'!E457</f>
        <v>0</v>
      </c>
      <c r="R465" s="69">
        <f>'UBS Pivot'!B457</f>
        <v>1</v>
      </c>
    </row>
    <row r="466" spans="14:18" ht="30.75" thickBot="1" x14ac:dyDescent="0.3">
      <c r="N466" s="65" t="s">
        <v>7392</v>
      </c>
      <c r="O466" s="62">
        <f t="shared" si="13"/>
        <v>3</v>
      </c>
      <c r="P466" s="70">
        <f>'UBS Pivot'!C458</f>
        <v>1</v>
      </c>
      <c r="Q466" s="69">
        <f>'UBS Pivot'!D458+'UBS Pivot'!E458</f>
        <v>0</v>
      </c>
      <c r="R466" s="69">
        <f>'UBS Pivot'!B458</f>
        <v>2</v>
      </c>
    </row>
    <row r="467" spans="14:18" ht="30.75" thickBot="1" x14ac:dyDescent="0.3">
      <c r="N467" s="65" t="s">
        <v>7394</v>
      </c>
      <c r="O467" s="62">
        <f t="shared" si="13"/>
        <v>12</v>
      </c>
      <c r="P467" s="70">
        <f>'UBS Pivot'!C459</f>
        <v>8</v>
      </c>
      <c r="Q467" s="69">
        <f>'UBS Pivot'!D459+'UBS Pivot'!E459</f>
        <v>0</v>
      </c>
      <c r="R467" s="69">
        <f>'UBS Pivot'!B459</f>
        <v>4</v>
      </c>
    </row>
    <row r="468" spans="14:18" ht="15.75" thickBot="1" x14ac:dyDescent="0.3">
      <c r="N468" s="65" t="s">
        <v>7402</v>
      </c>
      <c r="O468" s="62">
        <f t="shared" si="13"/>
        <v>6</v>
      </c>
      <c r="P468" s="70">
        <f>'UBS Pivot'!C460</f>
        <v>6</v>
      </c>
      <c r="Q468" s="69">
        <f>'UBS Pivot'!D460+'UBS Pivot'!E460</f>
        <v>0</v>
      </c>
      <c r="R468" s="69">
        <f>'UBS Pivot'!B460</f>
        <v>0</v>
      </c>
    </row>
    <row r="469" spans="14:18" ht="15.75" thickBot="1" x14ac:dyDescent="0.3">
      <c r="N469" s="65" t="s">
        <v>7409</v>
      </c>
      <c r="O469" s="62">
        <f t="shared" si="13"/>
        <v>13</v>
      </c>
      <c r="P469" s="70">
        <f>'UBS Pivot'!C461</f>
        <v>12</v>
      </c>
      <c r="Q469" s="69">
        <f>'UBS Pivot'!D461+'UBS Pivot'!E461</f>
        <v>0</v>
      </c>
      <c r="R469" s="69">
        <f>'UBS Pivot'!B461</f>
        <v>1</v>
      </c>
    </row>
    <row r="470" spans="14:18" ht="15.75" thickBot="1" x14ac:dyDescent="0.3">
      <c r="N470" s="65" t="s">
        <v>7426</v>
      </c>
      <c r="O470" s="62">
        <f t="shared" si="13"/>
        <v>24</v>
      </c>
      <c r="P470" s="70">
        <f>'UBS Pivot'!C462</f>
        <v>21</v>
      </c>
      <c r="Q470" s="69">
        <f>'UBS Pivot'!D462+'UBS Pivot'!E462</f>
        <v>0</v>
      </c>
      <c r="R470" s="69">
        <f>'UBS Pivot'!B462</f>
        <v>3</v>
      </c>
    </row>
    <row r="471" spans="14:18" ht="15.75" thickBot="1" x14ac:dyDescent="0.3">
      <c r="N471" s="65" t="s">
        <v>7446</v>
      </c>
      <c r="O471" s="62">
        <f t="shared" si="13"/>
        <v>19</v>
      </c>
      <c r="P471" s="70">
        <f>'UBS Pivot'!C463</f>
        <v>18</v>
      </c>
      <c r="Q471" s="69">
        <f>'UBS Pivot'!D463+'UBS Pivot'!E463</f>
        <v>0</v>
      </c>
      <c r="R471" s="69">
        <f>'UBS Pivot'!B463</f>
        <v>1</v>
      </c>
    </row>
    <row r="472" spans="14:18" ht="45.75" thickBot="1" x14ac:dyDescent="0.3">
      <c r="N472" s="65" t="s">
        <v>7469</v>
      </c>
      <c r="O472" s="62">
        <f t="shared" si="13"/>
        <v>1</v>
      </c>
      <c r="P472" s="70">
        <f>'UBS Pivot'!C464</f>
        <v>1</v>
      </c>
      <c r="Q472" s="69">
        <f>'UBS Pivot'!D464+'UBS Pivot'!E464</f>
        <v>0</v>
      </c>
      <c r="R472" s="69">
        <f>'UBS Pivot'!B464</f>
        <v>0</v>
      </c>
    </row>
    <row r="473" spans="14:18" ht="15.75" thickBot="1" x14ac:dyDescent="0.3">
      <c r="N473" s="65" t="s">
        <v>7473</v>
      </c>
      <c r="O473" s="62">
        <f t="shared" si="13"/>
        <v>6</v>
      </c>
      <c r="P473" s="70">
        <f>'UBS Pivot'!C465</f>
        <v>4</v>
      </c>
      <c r="Q473" s="69">
        <f>'UBS Pivot'!D465+'UBS Pivot'!E465</f>
        <v>0</v>
      </c>
      <c r="R473" s="69">
        <f>'UBS Pivot'!B465</f>
        <v>2</v>
      </c>
    </row>
    <row r="474" spans="14:18" ht="30.75" thickBot="1" x14ac:dyDescent="0.3">
      <c r="N474" s="65" t="s">
        <v>7480</v>
      </c>
      <c r="O474" s="62">
        <f t="shared" si="13"/>
        <v>15</v>
      </c>
      <c r="P474" s="70">
        <f>'UBS Pivot'!C466</f>
        <v>15</v>
      </c>
      <c r="Q474" s="69">
        <f>'UBS Pivot'!D466+'UBS Pivot'!E466</f>
        <v>0</v>
      </c>
      <c r="R474" s="69">
        <f>'UBS Pivot'!B466</f>
        <v>0</v>
      </c>
    </row>
    <row r="475" spans="14:18" ht="15.75" thickBot="1" x14ac:dyDescent="0.3">
      <c r="N475" s="65" t="s">
        <v>7494</v>
      </c>
      <c r="O475" s="62">
        <f t="shared" si="13"/>
        <v>9</v>
      </c>
      <c r="P475" s="70">
        <f>'UBS Pivot'!C467</f>
        <v>8</v>
      </c>
      <c r="Q475" s="69">
        <f>'UBS Pivot'!D467+'UBS Pivot'!E467</f>
        <v>0</v>
      </c>
      <c r="R475" s="69">
        <f>'UBS Pivot'!B467</f>
        <v>1</v>
      </c>
    </row>
    <row r="476" spans="14:18" ht="15.75" thickBot="1" x14ac:dyDescent="0.3">
      <c r="N476" s="65" t="s">
        <v>7502</v>
      </c>
      <c r="O476" s="62">
        <f t="shared" si="13"/>
        <v>35</v>
      </c>
      <c r="P476" s="70">
        <f>'UBS Pivot'!C468</f>
        <v>31</v>
      </c>
      <c r="Q476" s="69">
        <f>'UBS Pivot'!D468+'UBS Pivot'!E468</f>
        <v>0</v>
      </c>
      <c r="R476" s="69">
        <f>'UBS Pivot'!B468</f>
        <v>4</v>
      </c>
    </row>
    <row r="477" spans="14:18" ht="15.75" thickBot="1" x14ac:dyDescent="0.3">
      <c r="N477" s="65" t="s">
        <v>7533</v>
      </c>
      <c r="O477" s="62">
        <f t="shared" si="13"/>
        <v>15</v>
      </c>
      <c r="P477" s="70">
        <f>'UBS Pivot'!C469</f>
        <v>9</v>
      </c>
      <c r="Q477" s="69">
        <f>'UBS Pivot'!D469+'UBS Pivot'!E469</f>
        <v>0</v>
      </c>
      <c r="R477" s="69">
        <f>'UBS Pivot'!B469</f>
        <v>6</v>
      </c>
    </row>
    <row r="478" spans="14:18" ht="15.75" thickBot="1" x14ac:dyDescent="0.3">
      <c r="N478" s="65" t="s">
        <v>7546</v>
      </c>
      <c r="O478" s="62">
        <f t="shared" si="13"/>
        <v>12</v>
      </c>
      <c r="P478" s="70">
        <f>'UBS Pivot'!C470</f>
        <v>11</v>
      </c>
      <c r="Q478" s="69">
        <f>'UBS Pivot'!D470+'UBS Pivot'!E470</f>
        <v>0</v>
      </c>
      <c r="R478" s="69">
        <f>'UBS Pivot'!B470</f>
        <v>1</v>
      </c>
    </row>
    <row r="479" spans="14:18" ht="15.75" thickBot="1" x14ac:dyDescent="0.3">
      <c r="N479" s="65" t="s">
        <v>7552</v>
      </c>
      <c r="O479" s="62">
        <f t="shared" si="13"/>
        <v>5</v>
      </c>
      <c r="P479" s="70">
        <f>'UBS Pivot'!C471</f>
        <v>4</v>
      </c>
      <c r="Q479" s="69">
        <f>'UBS Pivot'!D471+'UBS Pivot'!E471</f>
        <v>0</v>
      </c>
      <c r="R479" s="69">
        <f>'UBS Pivot'!B471</f>
        <v>1</v>
      </c>
    </row>
    <row r="480" spans="14:18" ht="15.75" thickBot="1" x14ac:dyDescent="0.3">
      <c r="N480" s="65" t="s">
        <v>7557</v>
      </c>
      <c r="O480" s="62">
        <f t="shared" si="13"/>
        <v>7</v>
      </c>
      <c r="P480" s="70">
        <f>'UBS Pivot'!C472</f>
        <v>7</v>
      </c>
      <c r="Q480" s="69">
        <f>'UBS Pivot'!D472+'UBS Pivot'!E472</f>
        <v>0</v>
      </c>
      <c r="R480" s="69">
        <f>'UBS Pivot'!B472</f>
        <v>0</v>
      </c>
    </row>
    <row r="481" spans="14:18" ht="15.75" thickBot="1" x14ac:dyDescent="0.3">
      <c r="N481" s="65" t="s">
        <v>7568</v>
      </c>
      <c r="O481" s="62">
        <f t="shared" si="13"/>
        <v>10</v>
      </c>
      <c r="P481" s="70">
        <f>'UBS Pivot'!C473</f>
        <v>9</v>
      </c>
      <c r="Q481" s="69">
        <f>'UBS Pivot'!D473+'UBS Pivot'!E473</f>
        <v>0</v>
      </c>
      <c r="R481" s="69">
        <f>'UBS Pivot'!B473</f>
        <v>1</v>
      </c>
    </row>
    <row r="482" spans="14:18" ht="30.75" thickBot="1" x14ac:dyDescent="0.3">
      <c r="N482" s="65" t="s">
        <v>7578</v>
      </c>
      <c r="O482" s="62">
        <f t="shared" si="13"/>
        <v>2</v>
      </c>
      <c r="P482" s="70">
        <f>'UBS Pivot'!C474</f>
        <v>2</v>
      </c>
      <c r="Q482" s="69">
        <f>'UBS Pivot'!D474+'UBS Pivot'!E474</f>
        <v>0</v>
      </c>
      <c r="R482" s="69">
        <f>'UBS Pivot'!B474</f>
        <v>0</v>
      </c>
    </row>
    <row r="483" spans="14:18" ht="30.75" thickBot="1" x14ac:dyDescent="0.3">
      <c r="N483" s="65" t="s">
        <v>7580</v>
      </c>
      <c r="O483" s="62">
        <f t="shared" si="13"/>
        <v>4</v>
      </c>
      <c r="P483" s="70">
        <f>'UBS Pivot'!C475</f>
        <v>2</v>
      </c>
      <c r="Q483" s="69">
        <f>'UBS Pivot'!D475+'UBS Pivot'!E475</f>
        <v>0</v>
      </c>
      <c r="R483" s="69">
        <f>'UBS Pivot'!B475</f>
        <v>2</v>
      </c>
    </row>
    <row r="484" spans="14:18" ht="30.75" thickBot="1" x14ac:dyDescent="0.3">
      <c r="N484" s="65" t="s">
        <v>7584</v>
      </c>
      <c r="O484" s="62">
        <f t="shared" si="13"/>
        <v>15</v>
      </c>
      <c r="P484" s="70">
        <f>'UBS Pivot'!C476</f>
        <v>15</v>
      </c>
      <c r="Q484" s="69">
        <f>'UBS Pivot'!D476+'UBS Pivot'!E476</f>
        <v>0</v>
      </c>
      <c r="R484" s="69">
        <f>'UBS Pivot'!B476</f>
        <v>0</v>
      </c>
    </row>
    <row r="485" spans="14:18" ht="15.75" thickBot="1" x14ac:dyDescent="0.3">
      <c r="N485" s="65" t="s">
        <v>7599</v>
      </c>
      <c r="O485" s="62">
        <f t="shared" si="13"/>
        <v>3</v>
      </c>
      <c r="P485" s="70">
        <f>'UBS Pivot'!C477</f>
        <v>2</v>
      </c>
      <c r="Q485" s="69">
        <f>'UBS Pivot'!D477+'UBS Pivot'!E477</f>
        <v>0</v>
      </c>
      <c r="R485" s="69">
        <f>'UBS Pivot'!B477</f>
        <v>1</v>
      </c>
    </row>
    <row r="486" spans="14:18" ht="15.75" thickBot="1" x14ac:dyDescent="0.3">
      <c r="N486" s="65" t="s">
        <v>7602</v>
      </c>
      <c r="O486" s="62">
        <f t="shared" si="13"/>
        <v>9</v>
      </c>
      <c r="P486" s="70">
        <f>'UBS Pivot'!C478</f>
        <v>8</v>
      </c>
      <c r="Q486" s="69">
        <f>'UBS Pivot'!D478+'UBS Pivot'!E478</f>
        <v>0</v>
      </c>
      <c r="R486" s="69">
        <f>'UBS Pivot'!B478</f>
        <v>1</v>
      </c>
    </row>
    <row r="487" spans="14:18" ht="15.75" thickBot="1" x14ac:dyDescent="0.3">
      <c r="N487" s="65" t="s">
        <v>7612</v>
      </c>
      <c r="O487" s="62">
        <f t="shared" si="13"/>
        <v>20</v>
      </c>
      <c r="P487" s="70">
        <f>'UBS Pivot'!C479</f>
        <v>13</v>
      </c>
      <c r="Q487" s="69">
        <f>'UBS Pivot'!D479+'UBS Pivot'!E479</f>
        <v>0</v>
      </c>
      <c r="R487" s="69">
        <f>'UBS Pivot'!B479</f>
        <v>7</v>
      </c>
    </row>
    <row r="488" spans="14:18" ht="15.75" thickBot="1" x14ac:dyDescent="0.3">
      <c r="N488" s="65" t="s">
        <v>7634</v>
      </c>
      <c r="O488" s="62">
        <f t="shared" si="13"/>
        <v>12</v>
      </c>
      <c r="P488" s="70">
        <f>'UBS Pivot'!C480</f>
        <v>12</v>
      </c>
      <c r="Q488" s="69">
        <f>'UBS Pivot'!D480+'UBS Pivot'!E480</f>
        <v>0</v>
      </c>
      <c r="R488" s="69">
        <f>'UBS Pivot'!B480</f>
        <v>0</v>
      </c>
    </row>
    <row r="489" spans="14:18" ht="30.75" thickBot="1" x14ac:dyDescent="0.3">
      <c r="N489" s="65" t="s">
        <v>7648</v>
      </c>
      <c r="O489" s="62">
        <f t="shared" si="13"/>
        <v>15</v>
      </c>
      <c r="P489" s="70">
        <f>'UBS Pivot'!C481</f>
        <v>13</v>
      </c>
      <c r="Q489" s="69">
        <f>'UBS Pivot'!D481+'UBS Pivot'!E481</f>
        <v>0</v>
      </c>
      <c r="R489" s="69">
        <f>'UBS Pivot'!B481</f>
        <v>2</v>
      </c>
    </row>
    <row r="490" spans="14:18" ht="30.75" thickBot="1" x14ac:dyDescent="0.3">
      <c r="N490" s="65" t="s">
        <v>7662</v>
      </c>
      <c r="O490" s="62">
        <f t="shared" si="13"/>
        <v>10</v>
      </c>
      <c r="P490" s="70">
        <f>'UBS Pivot'!C482</f>
        <v>10</v>
      </c>
      <c r="Q490" s="69">
        <f>'UBS Pivot'!D482+'UBS Pivot'!E482</f>
        <v>0</v>
      </c>
      <c r="R490" s="69">
        <f>'UBS Pivot'!B482</f>
        <v>0</v>
      </c>
    </row>
    <row r="491" spans="14:18" ht="15.75" thickBot="1" x14ac:dyDescent="0.3">
      <c r="N491" s="65" t="s">
        <v>7673</v>
      </c>
      <c r="O491" s="62">
        <f t="shared" si="13"/>
        <v>12</v>
      </c>
      <c r="P491" s="70">
        <f>'UBS Pivot'!C483</f>
        <v>12</v>
      </c>
      <c r="Q491" s="69">
        <f>'UBS Pivot'!D483+'UBS Pivot'!E483</f>
        <v>0</v>
      </c>
      <c r="R491" s="69">
        <f>'UBS Pivot'!B483</f>
        <v>0</v>
      </c>
    </row>
    <row r="492" spans="14:18" ht="30.75" thickBot="1" x14ac:dyDescent="0.3">
      <c r="N492" s="65" t="s">
        <v>7687</v>
      </c>
      <c r="O492" s="62">
        <f t="shared" si="13"/>
        <v>2</v>
      </c>
      <c r="P492" s="70">
        <f>'UBS Pivot'!C484</f>
        <v>1</v>
      </c>
      <c r="Q492" s="69">
        <f>'UBS Pivot'!D484+'UBS Pivot'!E484</f>
        <v>0</v>
      </c>
      <c r="R492" s="69">
        <f>'UBS Pivot'!B484</f>
        <v>1</v>
      </c>
    </row>
    <row r="493" spans="14:18" ht="15.75" thickBot="1" x14ac:dyDescent="0.3">
      <c r="N493" s="65" t="s">
        <v>7689</v>
      </c>
      <c r="O493" s="62">
        <f t="shared" si="13"/>
        <v>11</v>
      </c>
      <c r="P493" s="70">
        <f>'UBS Pivot'!C485</f>
        <v>10</v>
      </c>
      <c r="Q493" s="69">
        <f>'UBS Pivot'!D485+'UBS Pivot'!E485</f>
        <v>0</v>
      </c>
      <c r="R493" s="69">
        <f>'UBS Pivot'!B485</f>
        <v>1</v>
      </c>
    </row>
    <row r="494" spans="14:18" ht="15.75" thickBot="1" x14ac:dyDescent="0.3">
      <c r="N494" s="65" t="s">
        <v>7704</v>
      </c>
      <c r="O494" s="62">
        <f t="shared" si="13"/>
        <v>6</v>
      </c>
      <c r="P494" s="70">
        <f>'UBS Pivot'!C486</f>
        <v>4</v>
      </c>
      <c r="Q494" s="69">
        <f>'UBS Pivot'!D486+'UBS Pivot'!E486</f>
        <v>0</v>
      </c>
      <c r="R494" s="69">
        <f>'UBS Pivot'!B486</f>
        <v>2</v>
      </c>
    </row>
    <row r="495" spans="14:18" ht="15.75" thickBot="1" x14ac:dyDescent="0.3">
      <c r="N495" s="65" t="s">
        <v>7712</v>
      </c>
      <c r="O495" s="62">
        <f t="shared" si="13"/>
        <v>3</v>
      </c>
      <c r="P495" s="70">
        <f>'UBS Pivot'!C487</f>
        <v>2</v>
      </c>
      <c r="Q495" s="69">
        <f>'UBS Pivot'!D487+'UBS Pivot'!E487</f>
        <v>0</v>
      </c>
      <c r="R495" s="69">
        <f>'UBS Pivot'!B487</f>
        <v>1</v>
      </c>
    </row>
    <row r="496" spans="14:18" ht="15.75" thickBot="1" x14ac:dyDescent="0.3">
      <c r="N496" s="65" t="s">
        <v>7715</v>
      </c>
      <c r="O496" s="62">
        <f t="shared" si="13"/>
        <v>9</v>
      </c>
      <c r="P496" s="70">
        <f>'UBS Pivot'!C488</f>
        <v>6</v>
      </c>
      <c r="Q496" s="69">
        <f>'UBS Pivot'!D488+'UBS Pivot'!E488</f>
        <v>0</v>
      </c>
      <c r="R496" s="69">
        <f>'UBS Pivot'!B488</f>
        <v>3</v>
      </c>
    </row>
    <row r="497" spans="14:18" ht="15.75" thickBot="1" x14ac:dyDescent="0.3">
      <c r="N497" s="65" t="s">
        <v>7723</v>
      </c>
      <c r="O497" s="62">
        <f t="shared" si="13"/>
        <v>14</v>
      </c>
      <c r="P497" s="70">
        <f>'UBS Pivot'!C489</f>
        <v>14</v>
      </c>
      <c r="Q497" s="69">
        <f>'UBS Pivot'!D489+'UBS Pivot'!E489</f>
        <v>0</v>
      </c>
      <c r="R497" s="69">
        <f>'UBS Pivot'!B489</f>
        <v>0</v>
      </c>
    </row>
    <row r="498" spans="14:18" ht="30.75" thickBot="1" x14ac:dyDescent="0.3">
      <c r="N498" s="65" t="s">
        <v>7738</v>
      </c>
      <c r="O498" s="62">
        <f t="shared" si="13"/>
        <v>11</v>
      </c>
      <c r="P498" s="70">
        <f>'UBS Pivot'!C490</f>
        <v>11</v>
      </c>
      <c r="Q498" s="69">
        <f>'UBS Pivot'!D490+'UBS Pivot'!E490</f>
        <v>0</v>
      </c>
      <c r="R498" s="69">
        <f>'UBS Pivot'!B490</f>
        <v>0</v>
      </c>
    </row>
    <row r="499" spans="14:18" ht="15.75" thickBot="1" x14ac:dyDescent="0.3">
      <c r="N499" s="65" t="s">
        <v>7752</v>
      </c>
      <c r="O499" s="62">
        <f t="shared" si="13"/>
        <v>7</v>
      </c>
      <c r="P499" s="70">
        <f>'UBS Pivot'!C491</f>
        <v>6</v>
      </c>
      <c r="Q499" s="69">
        <f>'UBS Pivot'!D491+'UBS Pivot'!E491</f>
        <v>0</v>
      </c>
      <c r="R499" s="69">
        <f>'UBS Pivot'!B491</f>
        <v>1</v>
      </c>
    </row>
    <row r="500" spans="14:18" ht="30.75" thickBot="1" x14ac:dyDescent="0.3">
      <c r="N500" s="65" t="s">
        <v>7764</v>
      </c>
      <c r="O500" s="62">
        <f t="shared" si="13"/>
        <v>10</v>
      </c>
      <c r="P500" s="70">
        <f>'UBS Pivot'!C492</f>
        <v>7</v>
      </c>
      <c r="Q500" s="69">
        <f>'UBS Pivot'!D492+'UBS Pivot'!E492</f>
        <v>0</v>
      </c>
      <c r="R500" s="69">
        <f>'UBS Pivot'!B492</f>
        <v>3</v>
      </c>
    </row>
    <row r="501" spans="14:18" ht="30.75" thickBot="1" x14ac:dyDescent="0.3">
      <c r="N501" s="65" t="s">
        <v>1500</v>
      </c>
      <c r="O501" s="62">
        <f t="shared" si="13"/>
        <v>24</v>
      </c>
      <c r="P501" s="70">
        <f>'UBS Pivot'!C493</f>
        <v>19</v>
      </c>
      <c r="Q501" s="69">
        <f>'UBS Pivot'!D493+'UBS Pivot'!E493</f>
        <v>0</v>
      </c>
      <c r="R501" s="69">
        <f>'UBS Pivot'!B493</f>
        <v>5</v>
      </c>
    </row>
    <row r="502" spans="14:18" ht="15.75" thickBot="1" x14ac:dyDescent="0.3">
      <c r="N502" s="65" t="s">
        <v>7792</v>
      </c>
      <c r="O502" s="62">
        <f t="shared" si="13"/>
        <v>10</v>
      </c>
      <c r="P502" s="70">
        <f>'UBS Pivot'!C494</f>
        <v>10</v>
      </c>
      <c r="Q502" s="69">
        <f>'UBS Pivot'!D494+'UBS Pivot'!E494</f>
        <v>0</v>
      </c>
      <c r="R502" s="69">
        <f>'UBS Pivot'!B494</f>
        <v>0</v>
      </c>
    </row>
    <row r="503" spans="14:18" ht="30.75" thickBot="1" x14ac:dyDescent="0.3">
      <c r="N503" s="65" t="s">
        <v>867</v>
      </c>
      <c r="O503" s="62">
        <f t="shared" si="13"/>
        <v>36</v>
      </c>
      <c r="P503" s="70">
        <f>'UBS Pivot'!C495</f>
        <v>8</v>
      </c>
      <c r="Q503" s="69">
        <f>'UBS Pivot'!D495+'UBS Pivot'!E495</f>
        <v>27</v>
      </c>
      <c r="R503" s="69">
        <f>'UBS Pivot'!B495</f>
        <v>1</v>
      </c>
    </row>
    <row r="504" spans="14:18" ht="30.75" thickBot="1" x14ac:dyDescent="0.3">
      <c r="N504" s="65" t="s">
        <v>7833</v>
      </c>
      <c r="O504" s="62">
        <f t="shared" si="13"/>
        <v>10</v>
      </c>
      <c r="P504" s="70">
        <f>'UBS Pivot'!C496</f>
        <v>8</v>
      </c>
      <c r="Q504" s="69">
        <f>'UBS Pivot'!D496+'UBS Pivot'!E496</f>
        <v>1</v>
      </c>
      <c r="R504" s="69">
        <f>'UBS Pivot'!B496</f>
        <v>1</v>
      </c>
    </row>
    <row r="505" spans="14:18" ht="30.75" thickBot="1" x14ac:dyDescent="0.3">
      <c r="N505" s="65" t="s">
        <v>7841</v>
      </c>
      <c r="O505" s="62">
        <f t="shared" si="13"/>
        <v>1</v>
      </c>
      <c r="P505" s="70">
        <f>'UBS Pivot'!C497</f>
        <v>1</v>
      </c>
      <c r="Q505" s="69">
        <f>'UBS Pivot'!D497+'UBS Pivot'!E497</f>
        <v>0</v>
      </c>
      <c r="R505" s="69">
        <f>'UBS Pivot'!B497</f>
        <v>0</v>
      </c>
    </row>
    <row r="506" spans="14:18" ht="45.75" thickBot="1" x14ac:dyDescent="0.3">
      <c r="N506" s="65" t="s">
        <v>7845</v>
      </c>
      <c r="O506" s="62">
        <f t="shared" si="13"/>
        <v>12</v>
      </c>
      <c r="P506" s="70">
        <f>'UBS Pivot'!C498</f>
        <v>9</v>
      </c>
      <c r="Q506" s="69">
        <f>'UBS Pivot'!D498+'UBS Pivot'!E498</f>
        <v>0</v>
      </c>
      <c r="R506" s="69">
        <f>'UBS Pivot'!B498</f>
        <v>3</v>
      </c>
    </row>
    <row r="507" spans="14:18" ht="15.75" thickBot="1" x14ac:dyDescent="0.3">
      <c r="N507" s="65" t="s">
        <v>7851</v>
      </c>
      <c r="O507" s="62">
        <f t="shared" si="13"/>
        <v>5</v>
      </c>
      <c r="P507" s="70">
        <f>'UBS Pivot'!C499</f>
        <v>5</v>
      </c>
      <c r="Q507" s="69">
        <f>'UBS Pivot'!D499+'UBS Pivot'!E499</f>
        <v>0</v>
      </c>
      <c r="R507" s="69">
        <f>'UBS Pivot'!B499</f>
        <v>0</v>
      </c>
    </row>
    <row r="508" spans="14:18" ht="30.75" thickBot="1" x14ac:dyDescent="0.3">
      <c r="N508" s="65" t="s">
        <v>7855</v>
      </c>
      <c r="O508" s="62">
        <f t="shared" si="13"/>
        <v>10</v>
      </c>
      <c r="P508" s="70">
        <f>'UBS Pivot'!C500</f>
        <v>7</v>
      </c>
      <c r="Q508" s="69">
        <f>'UBS Pivot'!D500+'UBS Pivot'!E500</f>
        <v>0</v>
      </c>
      <c r="R508" s="69">
        <f>'UBS Pivot'!B500</f>
        <v>3</v>
      </c>
    </row>
    <row r="509" spans="14:18" ht="30.75" thickBot="1" x14ac:dyDescent="0.3">
      <c r="N509" s="65" t="s">
        <v>7890</v>
      </c>
      <c r="O509" s="62">
        <f t="shared" si="13"/>
        <v>5</v>
      </c>
      <c r="P509" s="70">
        <f>'UBS Pivot'!C501</f>
        <v>4</v>
      </c>
      <c r="Q509" s="69">
        <f>'UBS Pivot'!D501+'UBS Pivot'!E501</f>
        <v>0</v>
      </c>
      <c r="R509" s="69">
        <f>'UBS Pivot'!B501</f>
        <v>1</v>
      </c>
    </row>
    <row r="510" spans="14:18" ht="30.75" thickBot="1" x14ac:dyDescent="0.3">
      <c r="N510" s="65" t="s">
        <v>3113</v>
      </c>
      <c r="O510" s="62">
        <f t="shared" si="13"/>
        <v>1</v>
      </c>
      <c r="P510" s="70">
        <f>'UBS Pivot'!C502</f>
        <v>1</v>
      </c>
      <c r="Q510" s="69">
        <f>'UBS Pivot'!D502+'UBS Pivot'!E502</f>
        <v>0</v>
      </c>
      <c r="R510" s="69">
        <f>'UBS Pivot'!B502</f>
        <v>0</v>
      </c>
    </row>
    <row r="511" spans="14:18" ht="15.75" thickBot="1" x14ac:dyDescent="0.3">
      <c r="N511" s="65" t="s">
        <v>7926</v>
      </c>
      <c r="O511" s="62">
        <f t="shared" si="13"/>
        <v>5</v>
      </c>
      <c r="P511" s="70">
        <f>'UBS Pivot'!C503</f>
        <v>4</v>
      </c>
      <c r="Q511" s="69">
        <f>'UBS Pivot'!D503+'UBS Pivot'!E503</f>
        <v>0</v>
      </c>
      <c r="R511" s="69">
        <f>'UBS Pivot'!B503</f>
        <v>1</v>
      </c>
    </row>
    <row r="512" spans="14:18" ht="15.75" thickBot="1" x14ac:dyDescent="0.3">
      <c r="N512" s="65" t="s">
        <v>7930</v>
      </c>
      <c r="O512" s="62">
        <f t="shared" si="13"/>
        <v>5</v>
      </c>
      <c r="P512" s="70">
        <f>'UBS Pivot'!C504</f>
        <v>3</v>
      </c>
      <c r="Q512" s="69">
        <f>'UBS Pivot'!D504+'UBS Pivot'!E504</f>
        <v>0</v>
      </c>
      <c r="R512" s="69">
        <f>'UBS Pivot'!B504</f>
        <v>2</v>
      </c>
    </row>
    <row r="513" spans="14:18" ht="30.75" thickBot="1" x14ac:dyDescent="0.3">
      <c r="N513" s="65" t="s">
        <v>7938</v>
      </c>
      <c r="O513" s="62">
        <f t="shared" si="13"/>
        <v>16</v>
      </c>
      <c r="P513" s="70">
        <f>'UBS Pivot'!C505</f>
        <v>12</v>
      </c>
      <c r="Q513" s="69">
        <f>'UBS Pivot'!D505+'UBS Pivot'!E505</f>
        <v>0</v>
      </c>
      <c r="R513" s="69">
        <f>'UBS Pivot'!B505</f>
        <v>4</v>
      </c>
    </row>
    <row r="514" spans="14:18" ht="30.75" thickBot="1" x14ac:dyDescent="0.3">
      <c r="N514" s="65" t="s">
        <v>7950</v>
      </c>
      <c r="O514" s="62">
        <f t="shared" si="13"/>
        <v>9</v>
      </c>
      <c r="P514" s="70">
        <f>'UBS Pivot'!C506</f>
        <v>9</v>
      </c>
      <c r="Q514" s="69">
        <f>'UBS Pivot'!D506+'UBS Pivot'!E506</f>
        <v>0</v>
      </c>
      <c r="R514" s="69">
        <f>'UBS Pivot'!B506</f>
        <v>0</v>
      </c>
    </row>
    <row r="515" spans="14:18" ht="15.75" thickBot="1" x14ac:dyDescent="0.3">
      <c r="N515" s="65" t="s">
        <v>7959</v>
      </c>
      <c r="O515" s="62">
        <f t="shared" si="13"/>
        <v>2</v>
      </c>
      <c r="P515" s="70">
        <f>'UBS Pivot'!C507</f>
        <v>1</v>
      </c>
      <c r="Q515" s="69">
        <f>'UBS Pivot'!D507+'UBS Pivot'!E507</f>
        <v>0</v>
      </c>
      <c r="R515" s="69">
        <f>'UBS Pivot'!B507</f>
        <v>1</v>
      </c>
    </row>
    <row r="516" spans="14:18" ht="30.75" thickBot="1" x14ac:dyDescent="0.3">
      <c r="N516" s="65" t="s">
        <v>757</v>
      </c>
      <c r="O516" s="62">
        <f t="shared" si="13"/>
        <v>7</v>
      </c>
      <c r="P516" s="70">
        <f>'UBS Pivot'!C508</f>
        <v>5</v>
      </c>
      <c r="Q516" s="69">
        <f>'UBS Pivot'!D508+'UBS Pivot'!E508</f>
        <v>0</v>
      </c>
      <c r="R516" s="69">
        <f>'UBS Pivot'!B508</f>
        <v>2</v>
      </c>
    </row>
    <row r="517" spans="14:18" ht="15.75" thickBot="1" x14ac:dyDescent="0.3">
      <c r="N517" s="65" t="s">
        <v>7971</v>
      </c>
      <c r="O517" s="62">
        <f t="shared" si="13"/>
        <v>13</v>
      </c>
      <c r="P517" s="70">
        <f>'UBS Pivot'!C509</f>
        <v>10</v>
      </c>
      <c r="Q517" s="69">
        <f>'UBS Pivot'!D509+'UBS Pivot'!E509</f>
        <v>0</v>
      </c>
      <c r="R517" s="69">
        <f>'UBS Pivot'!B509</f>
        <v>3</v>
      </c>
    </row>
    <row r="518" spans="14:18" ht="15.75" thickBot="1" x14ac:dyDescent="0.3">
      <c r="N518" s="65" t="s">
        <v>823</v>
      </c>
      <c r="O518" s="62">
        <f t="shared" si="13"/>
        <v>38</v>
      </c>
      <c r="P518" s="70">
        <f>'UBS Pivot'!C510</f>
        <v>16</v>
      </c>
      <c r="Q518" s="69">
        <f>'UBS Pivot'!D510+'UBS Pivot'!E510</f>
        <v>21</v>
      </c>
      <c r="R518" s="69">
        <f>'UBS Pivot'!B510</f>
        <v>1</v>
      </c>
    </row>
    <row r="519" spans="14:18" ht="30.75" thickBot="1" x14ac:dyDescent="0.3">
      <c r="N519" s="65" t="s">
        <v>8003</v>
      </c>
      <c r="O519" s="62">
        <f t="shared" si="13"/>
        <v>11</v>
      </c>
      <c r="P519" s="70">
        <f>'UBS Pivot'!C511</f>
        <v>10</v>
      </c>
      <c r="Q519" s="69">
        <f>'UBS Pivot'!D511+'UBS Pivot'!E511</f>
        <v>0</v>
      </c>
      <c r="R519" s="69">
        <f>'UBS Pivot'!B511</f>
        <v>1</v>
      </c>
    </row>
    <row r="520" spans="14:18" ht="15.75" thickBot="1" x14ac:dyDescent="0.3">
      <c r="N520" s="65" t="s">
        <v>8015</v>
      </c>
      <c r="O520" s="62">
        <f t="shared" si="13"/>
        <v>7</v>
      </c>
      <c r="P520" s="70">
        <f>'UBS Pivot'!C512</f>
        <v>5</v>
      </c>
      <c r="Q520" s="69">
        <f>'UBS Pivot'!D512+'UBS Pivot'!E512</f>
        <v>0</v>
      </c>
      <c r="R520" s="69">
        <f>'UBS Pivot'!B512</f>
        <v>2</v>
      </c>
    </row>
    <row r="521" spans="14:18" ht="15.75" thickBot="1" x14ac:dyDescent="0.3">
      <c r="N521" s="65" t="s">
        <v>8023</v>
      </c>
      <c r="O521" s="62">
        <f t="shared" si="13"/>
        <v>14</v>
      </c>
      <c r="P521" s="70">
        <f>'UBS Pivot'!C513</f>
        <v>13</v>
      </c>
      <c r="Q521" s="69">
        <f>'UBS Pivot'!D513+'UBS Pivot'!E513</f>
        <v>0</v>
      </c>
      <c r="R521" s="69">
        <f>'UBS Pivot'!B513</f>
        <v>1</v>
      </c>
    </row>
    <row r="522" spans="14:18" ht="30.75" thickBot="1" x14ac:dyDescent="0.3">
      <c r="N522" s="65" t="s">
        <v>8038</v>
      </c>
      <c r="O522" s="62">
        <f t="shared" si="13"/>
        <v>10</v>
      </c>
      <c r="P522" s="70">
        <f>'UBS Pivot'!C514</f>
        <v>6</v>
      </c>
      <c r="Q522" s="69">
        <f>'UBS Pivot'!D514+'UBS Pivot'!E514</f>
        <v>0</v>
      </c>
      <c r="R522" s="69">
        <f>'UBS Pivot'!B514</f>
        <v>4</v>
      </c>
    </row>
    <row r="523" spans="14:18" ht="15.75" thickBot="1" x14ac:dyDescent="0.3">
      <c r="N523" s="65" t="s">
        <v>8049</v>
      </c>
      <c r="O523" s="62">
        <f t="shared" si="13"/>
        <v>10</v>
      </c>
      <c r="P523" s="70">
        <f>'UBS Pivot'!C515</f>
        <v>8</v>
      </c>
      <c r="Q523" s="69">
        <f>'UBS Pivot'!D515+'UBS Pivot'!E515</f>
        <v>0</v>
      </c>
      <c r="R523" s="69">
        <f>'UBS Pivot'!B515</f>
        <v>2</v>
      </c>
    </row>
    <row r="524" spans="14:18" ht="15.75" thickBot="1" x14ac:dyDescent="0.3">
      <c r="N524" s="65" t="s">
        <v>8057</v>
      </c>
      <c r="O524" s="62">
        <f t="shared" si="13"/>
        <v>6</v>
      </c>
      <c r="P524" s="70">
        <f>'UBS Pivot'!C516</f>
        <v>5</v>
      </c>
      <c r="Q524" s="69">
        <f>'UBS Pivot'!D516+'UBS Pivot'!E516</f>
        <v>0</v>
      </c>
      <c r="R524" s="69">
        <f>'UBS Pivot'!B516</f>
        <v>1</v>
      </c>
    </row>
    <row r="525" spans="14:18" ht="30.75" thickBot="1" x14ac:dyDescent="0.3">
      <c r="N525" s="65" t="s">
        <v>2635</v>
      </c>
      <c r="O525" s="62">
        <f t="shared" si="13"/>
        <v>10</v>
      </c>
      <c r="P525" s="70">
        <f>'UBS Pivot'!C517</f>
        <v>6</v>
      </c>
      <c r="Q525" s="69">
        <f>'UBS Pivot'!D517+'UBS Pivot'!E517</f>
        <v>0</v>
      </c>
      <c r="R525" s="69">
        <f>'UBS Pivot'!B517</f>
        <v>4</v>
      </c>
    </row>
    <row r="526" spans="14:18" ht="15.75" thickBot="1" x14ac:dyDescent="0.3">
      <c r="N526" s="65" t="s">
        <v>8074</v>
      </c>
      <c r="O526" s="62">
        <f t="shared" ref="O526:O589" si="14">SUM(P526:R526)</f>
        <v>6</v>
      </c>
      <c r="P526" s="70">
        <f>'UBS Pivot'!C518</f>
        <v>4</v>
      </c>
      <c r="Q526" s="69">
        <f>'UBS Pivot'!D518+'UBS Pivot'!E518</f>
        <v>0</v>
      </c>
      <c r="R526" s="69">
        <f>'UBS Pivot'!B518</f>
        <v>2</v>
      </c>
    </row>
    <row r="527" spans="14:18" ht="30.75" thickBot="1" x14ac:dyDescent="0.3">
      <c r="N527" s="65" t="s">
        <v>8080</v>
      </c>
      <c r="O527" s="62">
        <f t="shared" si="14"/>
        <v>12</v>
      </c>
      <c r="P527" s="70">
        <f>'UBS Pivot'!C519</f>
        <v>11</v>
      </c>
      <c r="Q527" s="69">
        <f>'UBS Pivot'!D519+'UBS Pivot'!E519</f>
        <v>0</v>
      </c>
      <c r="R527" s="69">
        <f>'UBS Pivot'!B519</f>
        <v>1</v>
      </c>
    </row>
    <row r="528" spans="14:18" ht="30.75" thickBot="1" x14ac:dyDescent="0.3">
      <c r="N528" s="65" t="s">
        <v>8102</v>
      </c>
      <c r="O528" s="62">
        <f t="shared" si="14"/>
        <v>12</v>
      </c>
      <c r="P528" s="70">
        <f>'UBS Pivot'!C520</f>
        <v>10</v>
      </c>
      <c r="Q528" s="69">
        <f>'UBS Pivot'!D520+'UBS Pivot'!E520</f>
        <v>0</v>
      </c>
      <c r="R528" s="69">
        <f>'UBS Pivot'!B520</f>
        <v>2</v>
      </c>
    </row>
    <row r="529" spans="14:18" ht="30.75" thickBot="1" x14ac:dyDescent="0.3">
      <c r="N529" s="65" t="s">
        <v>8107</v>
      </c>
      <c r="O529" s="62">
        <f t="shared" si="14"/>
        <v>12</v>
      </c>
      <c r="P529" s="70">
        <f>'UBS Pivot'!C521</f>
        <v>11</v>
      </c>
      <c r="Q529" s="69">
        <f>'UBS Pivot'!D521+'UBS Pivot'!E521</f>
        <v>0</v>
      </c>
      <c r="R529" s="69">
        <f>'UBS Pivot'!B521</f>
        <v>1</v>
      </c>
    </row>
    <row r="530" spans="14:18" ht="15.75" thickBot="1" x14ac:dyDescent="0.3">
      <c r="N530" s="65" t="s">
        <v>8116</v>
      </c>
      <c r="O530" s="62">
        <f t="shared" si="14"/>
        <v>6</v>
      </c>
      <c r="P530" s="70">
        <f>'UBS Pivot'!C522</f>
        <v>4</v>
      </c>
      <c r="Q530" s="69">
        <f>'UBS Pivot'!D522+'UBS Pivot'!E522</f>
        <v>0</v>
      </c>
      <c r="R530" s="69">
        <f>'UBS Pivot'!B522</f>
        <v>2</v>
      </c>
    </row>
    <row r="531" spans="14:18" ht="15.75" thickBot="1" x14ac:dyDescent="0.3">
      <c r="N531" s="65" t="s">
        <v>8122</v>
      </c>
      <c r="O531" s="62">
        <f t="shared" si="14"/>
        <v>15</v>
      </c>
      <c r="P531" s="70">
        <f>'UBS Pivot'!C523</f>
        <v>14</v>
      </c>
      <c r="Q531" s="69">
        <f>'UBS Pivot'!D523+'UBS Pivot'!E523</f>
        <v>0</v>
      </c>
      <c r="R531" s="69">
        <f>'UBS Pivot'!B523</f>
        <v>1</v>
      </c>
    </row>
    <row r="532" spans="14:18" ht="30.75" thickBot="1" x14ac:dyDescent="0.3">
      <c r="N532" s="65" t="s">
        <v>8134</v>
      </c>
      <c r="O532" s="62">
        <f t="shared" si="14"/>
        <v>6</v>
      </c>
      <c r="P532" s="70">
        <f>'UBS Pivot'!C524</f>
        <v>4</v>
      </c>
      <c r="Q532" s="69">
        <f>'UBS Pivot'!D524+'UBS Pivot'!E524</f>
        <v>0</v>
      </c>
      <c r="R532" s="69">
        <f>'UBS Pivot'!B524</f>
        <v>2</v>
      </c>
    </row>
    <row r="533" spans="14:18" ht="15.75" thickBot="1" x14ac:dyDescent="0.3">
      <c r="N533" s="65" t="s">
        <v>8140</v>
      </c>
      <c r="O533" s="62">
        <f t="shared" si="14"/>
        <v>19</v>
      </c>
      <c r="P533" s="70">
        <f>'UBS Pivot'!C525</f>
        <v>18</v>
      </c>
      <c r="Q533" s="69">
        <f>'UBS Pivot'!D525+'UBS Pivot'!E525</f>
        <v>0</v>
      </c>
      <c r="R533" s="69">
        <f>'UBS Pivot'!B525</f>
        <v>1</v>
      </c>
    </row>
    <row r="534" spans="14:18" ht="15.75" thickBot="1" x14ac:dyDescent="0.3">
      <c r="N534" s="65" t="s">
        <v>8161</v>
      </c>
      <c r="O534" s="62">
        <f t="shared" si="14"/>
        <v>17</v>
      </c>
      <c r="P534" s="70">
        <f>'UBS Pivot'!C526</f>
        <v>13</v>
      </c>
      <c r="Q534" s="69">
        <f>'UBS Pivot'!D526+'UBS Pivot'!E526</f>
        <v>0</v>
      </c>
      <c r="R534" s="69">
        <f>'UBS Pivot'!B526</f>
        <v>4</v>
      </c>
    </row>
    <row r="535" spans="14:18" ht="15.75" thickBot="1" x14ac:dyDescent="0.3">
      <c r="N535" s="65" t="s">
        <v>8171</v>
      </c>
      <c r="O535" s="62">
        <f t="shared" si="14"/>
        <v>8</v>
      </c>
      <c r="P535" s="70">
        <f>'UBS Pivot'!C527</f>
        <v>7</v>
      </c>
      <c r="Q535" s="69">
        <f>'UBS Pivot'!D527+'UBS Pivot'!E527</f>
        <v>0</v>
      </c>
      <c r="R535" s="69">
        <f>'UBS Pivot'!B527</f>
        <v>1</v>
      </c>
    </row>
    <row r="536" spans="14:18" ht="45.75" thickBot="1" x14ac:dyDescent="0.3">
      <c r="N536" s="65" t="s">
        <v>8178</v>
      </c>
      <c r="O536" s="62">
        <f t="shared" si="14"/>
        <v>5</v>
      </c>
      <c r="P536" s="70">
        <f>'UBS Pivot'!C528</f>
        <v>4</v>
      </c>
      <c r="Q536" s="69">
        <f>'UBS Pivot'!D528+'UBS Pivot'!E528</f>
        <v>0</v>
      </c>
      <c r="R536" s="69">
        <f>'UBS Pivot'!B528</f>
        <v>1</v>
      </c>
    </row>
    <row r="537" spans="14:18" ht="15.75" thickBot="1" x14ac:dyDescent="0.3">
      <c r="N537" s="65" t="s">
        <v>8182</v>
      </c>
      <c r="O537" s="62">
        <f t="shared" si="14"/>
        <v>7</v>
      </c>
      <c r="P537" s="70">
        <f>'UBS Pivot'!C529</f>
        <v>5</v>
      </c>
      <c r="Q537" s="69">
        <f>'UBS Pivot'!D529+'UBS Pivot'!E529</f>
        <v>0</v>
      </c>
      <c r="R537" s="69">
        <f>'UBS Pivot'!B529</f>
        <v>2</v>
      </c>
    </row>
    <row r="538" spans="14:18" ht="15.75" thickBot="1" x14ac:dyDescent="0.3">
      <c r="N538" s="65" t="s">
        <v>8189</v>
      </c>
      <c r="O538" s="62">
        <f t="shared" si="14"/>
        <v>34</v>
      </c>
      <c r="P538" s="70">
        <f>'UBS Pivot'!C530</f>
        <v>22</v>
      </c>
      <c r="Q538" s="69">
        <f>'UBS Pivot'!D530+'UBS Pivot'!E530</f>
        <v>0</v>
      </c>
      <c r="R538" s="69">
        <f>'UBS Pivot'!B530</f>
        <v>12</v>
      </c>
    </row>
    <row r="539" spans="14:18" ht="15.75" thickBot="1" x14ac:dyDescent="0.3">
      <c r="N539" s="65" t="s">
        <v>8216</v>
      </c>
      <c r="O539" s="62">
        <f t="shared" si="14"/>
        <v>4</v>
      </c>
      <c r="P539" s="70">
        <f>'UBS Pivot'!C531</f>
        <v>4</v>
      </c>
      <c r="Q539" s="69">
        <f>'UBS Pivot'!D531+'UBS Pivot'!E531</f>
        <v>0</v>
      </c>
      <c r="R539" s="69">
        <f>'UBS Pivot'!B531</f>
        <v>0</v>
      </c>
    </row>
    <row r="540" spans="14:18" ht="15.75" thickBot="1" x14ac:dyDescent="0.3">
      <c r="N540" s="65" t="s">
        <v>8220</v>
      </c>
      <c r="O540" s="62">
        <f t="shared" si="14"/>
        <v>5</v>
      </c>
      <c r="P540" s="70">
        <f>'UBS Pivot'!C532</f>
        <v>5</v>
      </c>
      <c r="Q540" s="69">
        <f>'UBS Pivot'!D532+'UBS Pivot'!E532</f>
        <v>0</v>
      </c>
      <c r="R540" s="69">
        <f>'UBS Pivot'!B532</f>
        <v>0</v>
      </c>
    </row>
    <row r="541" spans="14:18" ht="30.75" thickBot="1" x14ac:dyDescent="0.3">
      <c r="N541" s="65" t="s">
        <v>8225</v>
      </c>
      <c r="O541" s="62">
        <f t="shared" si="14"/>
        <v>12</v>
      </c>
      <c r="P541" s="70">
        <f>'UBS Pivot'!C533</f>
        <v>8</v>
      </c>
      <c r="Q541" s="69">
        <f>'UBS Pivot'!D533+'UBS Pivot'!E533</f>
        <v>0</v>
      </c>
      <c r="R541" s="69">
        <f>'UBS Pivot'!B533</f>
        <v>4</v>
      </c>
    </row>
    <row r="542" spans="14:18" ht="15.75" thickBot="1" x14ac:dyDescent="0.3">
      <c r="N542" s="65" t="s">
        <v>8234</v>
      </c>
      <c r="O542" s="62">
        <f t="shared" si="14"/>
        <v>12</v>
      </c>
      <c r="P542" s="70">
        <f>'UBS Pivot'!C534</f>
        <v>11</v>
      </c>
      <c r="Q542" s="69">
        <f>'UBS Pivot'!D534+'UBS Pivot'!E534</f>
        <v>0</v>
      </c>
      <c r="R542" s="69">
        <f>'UBS Pivot'!B534</f>
        <v>1</v>
      </c>
    </row>
    <row r="543" spans="14:18" ht="15.75" thickBot="1" x14ac:dyDescent="0.3">
      <c r="N543" s="65" t="s">
        <v>8243</v>
      </c>
      <c r="O543" s="62">
        <f t="shared" si="14"/>
        <v>6</v>
      </c>
      <c r="P543" s="70">
        <f>'UBS Pivot'!C535</f>
        <v>4</v>
      </c>
      <c r="Q543" s="69">
        <f>'UBS Pivot'!D535+'UBS Pivot'!E535</f>
        <v>0</v>
      </c>
      <c r="R543" s="69">
        <f>'UBS Pivot'!B535</f>
        <v>2</v>
      </c>
    </row>
    <row r="544" spans="14:18" ht="30.75" thickBot="1" x14ac:dyDescent="0.3">
      <c r="N544" s="65" t="s">
        <v>8250</v>
      </c>
      <c r="O544" s="62">
        <f t="shared" si="14"/>
        <v>10</v>
      </c>
      <c r="P544" s="70">
        <f>'UBS Pivot'!C536</f>
        <v>9</v>
      </c>
      <c r="Q544" s="69">
        <f>'UBS Pivot'!D536+'UBS Pivot'!E536</f>
        <v>0</v>
      </c>
      <c r="R544" s="69">
        <f>'UBS Pivot'!B536</f>
        <v>1</v>
      </c>
    </row>
    <row r="545" spans="14:18" ht="15.75" thickBot="1" x14ac:dyDescent="0.3">
      <c r="N545" s="65" t="s">
        <v>8262</v>
      </c>
      <c r="O545" s="62">
        <f t="shared" si="14"/>
        <v>15</v>
      </c>
      <c r="P545" s="70">
        <f>'UBS Pivot'!C537</f>
        <v>15</v>
      </c>
      <c r="Q545" s="69">
        <f>'UBS Pivot'!D537+'UBS Pivot'!E537</f>
        <v>0</v>
      </c>
      <c r="R545" s="69">
        <f>'UBS Pivot'!B537</f>
        <v>0</v>
      </c>
    </row>
    <row r="546" spans="14:18" ht="30.75" thickBot="1" x14ac:dyDescent="0.3">
      <c r="N546" s="65" t="s">
        <v>2356</v>
      </c>
      <c r="O546" s="62">
        <f t="shared" si="14"/>
        <v>9</v>
      </c>
      <c r="P546" s="70">
        <f>'UBS Pivot'!C538</f>
        <v>8</v>
      </c>
      <c r="Q546" s="69">
        <f>'UBS Pivot'!D538+'UBS Pivot'!E538</f>
        <v>0</v>
      </c>
      <c r="R546" s="69">
        <f>'UBS Pivot'!B538</f>
        <v>1</v>
      </c>
    </row>
    <row r="547" spans="14:18" ht="30.75" thickBot="1" x14ac:dyDescent="0.3">
      <c r="N547" s="65" t="s">
        <v>8285</v>
      </c>
      <c r="O547" s="62">
        <f t="shared" si="14"/>
        <v>10</v>
      </c>
      <c r="P547" s="70">
        <f>'UBS Pivot'!C539</f>
        <v>8</v>
      </c>
      <c r="Q547" s="69">
        <f>'UBS Pivot'!D539+'UBS Pivot'!E539</f>
        <v>0</v>
      </c>
      <c r="R547" s="69">
        <f>'UBS Pivot'!B539</f>
        <v>2</v>
      </c>
    </row>
    <row r="548" spans="14:18" ht="15.75" thickBot="1" x14ac:dyDescent="0.3">
      <c r="N548" s="65" t="s">
        <v>8295</v>
      </c>
      <c r="O548" s="62">
        <f t="shared" si="14"/>
        <v>26</v>
      </c>
      <c r="P548" s="70">
        <f>'UBS Pivot'!C540</f>
        <v>15</v>
      </c>
      <c r="Q548" s="69">
        <f>'UBS Pivot'!D540+'UBS Pivot'!E540</f>
        <v>0</v>
      </c>
      <c r="R548" s="69">
        <f>'UBS Pivot'!B540</f>
        <v>11</v>
      </c>
    </row>
    <row r="549" spans="14:18" ht="30.75" thickBot="1" x14ac:dyDescent="0.3">
      <c r="N549" s="65" t="s">
        <v>8328</v>
      </c>
      <c r="O549" s="62">
        <f t="shared" si="14"/>
        <v>2</v>
      </c>
      <c r="P549" s="70">
        <f>'UBS Pivot'!C541</f>
        <v>2</v>
      </c>
      <c r="Q549" s="69">
        <f>'UBS Pivot'!D541+'UBS Pivot'!E541</f>
        <v>0</v>
      </c>
      <c r="R549" s="69">
        <f>'UBS Pivot'!B541</f>
        <v>0</v>
      </c>
    </row>
    <row r="550" spans="14:18" ht="15.75" thickBot="1" x14ac:dyDescent="0.3">
      <c r="N550" s="65" t="s">
        <v>839</v>
      </c>
      <c r="O550" s="62">
        <f t="shared" si="14"/>
        <v>28</v>
      </c>
      <c r="P550" s="70">
        <f>'UBS Pivot'!C542</f>
        <v>27</v>
      </c>
      <c r="Q550" s="69">
        <f>'UBS Pivot'!D542+'UBS Pivot'!E542</f>
        <v>0</v>
      </c>
      <c r="R550" s="69">
        <f>'UBS Pivot'!B542</f>
        <v>1</v>
      </c>
    </row>
    <row r="551" spans="14:18" ht="15.75" thickBot="1" x14ac:dyDescent="0.3">
      <c r="N551" s="65" t="s">
        <v>8360</v>
      </c>
      <c r="O551" s="62">
        <f t="shared" si="14"/>
        <v>8</v>
      </c>
      <c r="P551" s="70">
        <f>'UBS Pivot'!C543</f>
        <v>7</v>
      </c>
      <c r="Q551" s="69">
        <f>'UBS Pivot'!D543+'UBS Pivot'!E543</f>
        <v>0</v>
      </c>
      <c r="R551" s="69">
        <f>'UBS Pivot'!B543</f>
        <v>1</v>
      </c>
    </row>
    <row r="552" spans="14:18" ht="15.75" thickBot="1" x14ac:dyDescent="0.3">
      <c r="N552" s="65" t="s">
        <v>8367</v>
      </c>
      <c r="O552" s="62">
        <f t="shared" si="14"/>
        <v>5</v>
      </c>
      <c r="P552" s="70">
        <f>'UBS Pivot'!C544</f>
        <v>3</v>
      </c>
      <c r="Q552" s="69">
        <f>'UBS Pivot'!D544+'UBS Pivot'!E544</f>
        <v>0</v>
      </c>
      <c r="R552" s="69">
        <f>'UBS Pivot'!B544</f>
        <v>2</v>
      </c>
    </row>
    <row r="553" spans="14:18" ht="30.75" thickBot="1" x14ac:dyDescent="0.3">
      <c r="N553" s="65" t="s">
        <v>8371</v>
      </c>
      <c r="O553" s="62">
        <f t="shared" si="14"/>
        <v>13</v>
      </c>
      <c r="P553" s="70">
        <f>'UBS Pivot'!C545</f>
        <v>12</v>
      </c>
      <c r="Q553" s="69">
        <f>'UBS Pivot'!D545+'UBS Pivot'!E545</f>
        <v>0</v>
      </c>
      <c r="R553" s="69">
        <f>'UBS Pivot'!B545</f>
        <v>1</v>
      </c>
    </row>
    <row r="554" spans="14:18" ht="15.75" thickBot="1" x14ac:dyDescent="0.3">
      <c r="N554" s="65" t="s">
        <v>8386</v>
      </c>
      <c r="O554" s="62">
        <f t="shared" si="14"/>
        <v>29</v>
      </c>
      <c r="P554" s="70">
        <f>'UBS Pivot'!C546</f>
        <v>28</v>
      </c>
      <c r="Q554" s="69">
        <f>'UBS Pivot'!D546+'UBS Pivot'!E546</f>
        <v>0</v>
      </c>
      <c r="R554" s="69">
        <f>'UBS Pivot'!B546</f>
        <v>1</v>
      </c>
    </row>
    <row r="555" spans="14:18" ht="15.75" thickBot="1" x14ac:dyDescent="0.3">
      <c r="N555" s="65" t="s">
        <v>8407</v>
      </c>
      <c r="O555" s="62">
        <f t="shared" si="14"/>
        <v>8</v>
      </c>
      <c r="P555" s="70">
        <f>'UBS Pivot'!C547</f>
        <v>8</v>
      </c>
      <c r="Q555" s="69">
        <f>'UBS Pivot'!D547+'UBS Pivot'!E547</f>
        <v>0</v>
      </c>
      <c r="R555" s="69">
        <f>'UBS Pivot'!B547</f>
        <v>0</v>
      </c>
    </row>
    <row r="556" spans="14:18" ht="45.75" thickBot="1" x14ac:dyDescent="0.3">
      <c r="N556" s="65" t="s">
        <v>8417</v>
      </c>
      <c r="O556" s="62">
        <f t="shared" si="14"/>
        <v>3</v>
      </c>
      <c r="P556" s="70">
        <f>'UBS Pivot'!C548</f>
        <v>3</v>
      </c>
      <c r="Q556" s="69">
        <f>'UBS Pivot'!D548+'UBS Pivot'!E548</f>
        <v>0</v>
      </c>
      <c r="R556" s="69">
        <f>'UBS Pivot'!B548</f>
        <v>0</v>
      </c>
    </row>
    <row r="557" spans="14:18" ht="15.75" thickBot="1" x14ac:dyDescent="0.3">
      <c r="N557" s="65" t="s">
        <v>727</v>
      </c>
      <c r="O557" s="62">
        <f t="shared" si="14"/>
        <v>10</v>
      </c>
      <c r="P557" s="70">
        <f>'UBS Pivot'!C549</f>
        <v>7</v>
      </c>
      <c r="Q557" s="69">
        <f>'UBS Pivot'!D549+'UBS Pivot'!E549</f>
        <v>2</v>
      </c>
      <c r="R557" s="69">
        <f>'UBS Pivot'!B549</f>
        <v>1</v>
      </c>
    </row>
    <row r="558" spans="14:18" ht="30.75" thickBot="1" x14ac:dyDescent="0.3">
      <c r="N558" s="65" t="s">
        <v>8434</v>
      </c>
      <c r="O558" s="62">
        <f t="shared" si="14"/>
        <v>10</v>
      </c>
      <c r="P558" s="70">
        <f>'UBS Pivot'!C550</f>
        <v>8</v>
      </c>
      <c r="Q558" s="69">
        <f>'UBS Pivot'!D550+'UBS Pivot'!E550</f>
        <v>0</v>
      </c>
      <c r="R558" s="69">
        <f>'UBS Pivot'!B550</f>
        <v>2</v>
      </c>
    </row>
    <row r="559" spans="14:18" ht="15.75" thickBot="1" x14ac:dyDescent="0.3">
      <c r="N559" s="65" t="s">
        <v>8437</v>
      </c>
      <c r="O559" s="62">
        <f t="shared" si="14"/>
        <v>11</v>
      </c>
      <c r="P559" s="70">
        <f>'UBS Pivot'!C551</f>
        <v>10</v>
      </c>
      <c r="Q559" s="69">
        <f>'UBS Pivot'!D551+'UBS Pivot'!E551</f>
        <v>0</v>
      </c>
      <c r="R559" s="69">
        <f>'UBS Pivot'!B551</f>
        <v>1</v>
      </c>
    </row>
    <row r="560" spans="14:18" ht="15.75" thickBot="1" x14ac:dyDescent="0.3">
      <c r="N560" s="65" t="s">
        <v>8447</v>
      </c>
      <c r="O560" s="62">
        <f t="shared" si="14"/>
        <v>12</v>
      </c>
      <c r="P560" s="70">
        <f>'UBS Pivot'!C552</f>
        <v>12</v>
      </c>
      <c r="Q560" s="69">
        <f>'UBS Pivot'!D552+'UBS Pivot'!E552</f>
        <v>0</v>
      </c>
      <c r="R560" s="69">
        <f>'UBS Pivot'!B552</f>
        <v>0</v>
      </c>
    </row>
    <row r="561" spans="14:18" ht="30.75" thickBot="1" x14ac:dyDescent="0.3">
      <c r="N561" s="65" t="s">
        <v>8460</v>
      </c>
      <c r="O561" s="62">
        <f t="shared" si="14"/>
        <v>8</v>
      </c>
      <c r="P561" s="70">
        <f>'UBS Pivot'!C553</f>
        <v>6</v>
      </c>
      <c r="Q561" s="69">
        <f>'UBS Pivot'!D553+'UBS Pivot'!E553</f>
        <v>0</v>
      </c>
      <c r="R561" s="69">
        <f>'UBS Pivot'!B553</f>
        <v>2</v>
      </c>
    </row>
    <row r="562" spans="14:18" ht="15.75" thickBot="1" x14ac:dyDescent="0.3">
      <c r="N562" s="65" t="s">
        <v>3838</v>
      </c>
      <c r="O562" s="62">
        <f t="shared" si="14"/>
        <v>13</v>
      </c>
      <c r="P562" s="70">
        <f>'UBS Pivot'!C554</f>
        <v>12</v>
      </c>
      <c r="Q562" s="69">
        <f>'UBS Pivot'!D554+'UBS Pivot'!E554</f>
        <v>0</v>
      </c>
      <c r="R562" s="69">
        <f>'UBS Pivot'!B554</f>
        <v>1</v>
      </c>
    </row>
    <row r="563" spans="14:18" ht="15.75" thickBot="1" x14ac:dyDescent="0.3">
      <c r="N563" s="65" t="s">
        <v>1566</v>
      </c>
      <c r="O563" s="62">
        <f t="shared" si="14"/>
        <v>4</v>
      </c>
      <c r="P563" s="70">
        <f>'UBS Pivot'!C555</f>
        <v>3</v>
      </c>
      <c r="Q563" s="69">
        <f>'UBS Pivot'!D555+'UBS Pivot'!E555</f>
        <v>0</v>
      </c>
      <c r="R563" s="69">
        <f>'UBS Pivot'!B555</f>
        <v>1</v>
      </c>
    </row>
    <row r="564" spans="14:18" ht="15.75" thickBot="1" x14ac:dyDescent="0.3">
      <c r="N564" s="65" t="s">
        <v>8471</v>
      </c>
      <c r="O564" s="62">
        <f t="shared" si="14"/>
        <v>39</v>
      </c>
      <c r="P564" s="70">
        <f>'UBS Pivot'!C556</f>
        <v>38</v>
      </c>
      <c r="Q564" s="69">
        <f>'UBS Pivot'!D556+'UBS Pivot'!E556</f>
        <v>0</v>
      </c>
      <c r="R564" s="69">
        <f>'UBS Pivot'!B556</f>
        <v>1</v>
      </c>
    </row>
    <row r="565" spans="14:18" ht="15.75" thickBot="1" x14ac:dyDescent="0.3">
      <c r="N565" s="65" t="s">
        <v>8504</v>
      </c>
      <c r="O565" s="62">
        <f t="shared" si="14"/>
        <v>13</v>
      </c>
      <c r="P565" s="70">
        <f>'UBS Pivot'!C557</f>
        <v>13</v>
      </c>
      <c r="Q565" s="69">
        <f>'UBS Pivot'!D557+'UBS Pivot'!E557</f>
        <v>0</v>
      </c>
      <c r="R565" s="69">
        <f>'UBS Pivot'!B557</f>
        <v>0</v>
      </c>
    </row>
    <row r="566" spans="14:18" ht="15.75" thickBot="1" x14ac:dyDescent="0.3">
      <c r="N566" s="65" t="s">
        <v>8513</v>
      </c>
      <c r="O566" s="62">
        <f t="shared" si="14"/>
        <v>39</v>
      </c>
      <c r="P566" s="70">
        <f>'UBS Pivot'!C558</f>
        <v>37</v>
      </c>
      <c r="Q566" s="69">
        <f>'UBS Pivot'!D558+'UBS Pivot'!E558</f>
        <v>0</v>
      </c>
      <c r="R566" s="69">
        <f>'UBS Pivot'!B558</f>
        <v>2</v>
      </c>
    </row>
    <row r="567" spans="14:18" ht="15.75" thickBot="1" x14ac:dyDescent="0.3">
      <c r="N567" s="65" t="s">
        <v>8567</v>
      </c>
      <c r="O567" s="62">
        <f t="shared" si="14"/>
        <v>4</v>
      </c>
      <c r="P567" s="70">
        <f>'UBS Pivot'!C559</f>
        <v>3</v>
      </c>
      <c r="Q567" s="69">
        <f>'UBS Pivot'!D559+'UBS Pivot'!E559</f>
        <v>0</v>
      </c>
      <c r="R567" s="69">
        <f>'UBS Pivot'!B559</f>
        <v>1</v>
      </c>
    </row>
    <row r="568" spans="14:18" ht="15.75" thickBot="1" x14ac:dyDescent="0.3">
      <c r="N568" s="65" t="s">
        <v>8570</v>
      </c>
      <c r="O568" s="62">
        <f t="shared" si="14"/>
        <v>32</v>
      </c>
      <c r="P568" s="70">
        <f>'UBS Pivot'!C560</f>
        <v>28</v>
      </c>
      <c r="Q568" s="69">
        <f>'UBS Pivot'!D560+'UBS Pivot'!E560</f>
        <v>0</v>
      </c>
      <c r="R568" s="69">
        <f>'UBS Pivot'!B560</f>
        <v>4</v>
      </c>
    </row>
    <row r="569" spans="14:18" ht="15.75" thickBot="1" x14ac:dyDescent="0.3">
      <c r="N569" s="65" t="s">
        <v>8602</v>
      </c>
      <c r="O569" s="62">
        <f t="shared" si="14"/>
        <v>15</v>
      </c>
      <c r="P569" s="70">
        <f>'UBS Pivot'!C561</f>
        <v>15</v>
      </c>
      <c r="Q569" s="69">
        <f>'UBS Pivot'!D561+'UBS Pivot'!E561</f>
        <v>0</v>
      </c>
      <c r="R569" s="69">
        <f>'UBS Pivot'!B561</f>
        <v>0</v>
      </c>
    </row>
    <row r="570" spans="14:18" ht="15.75" thickBot="1" x14ac:dyDescent="0.3">
      <c r="N570" s="65" t="s">
        <v>8611</v>
      </c>
      <c r="O570" s="62">
        <f t="shared" si="14"/>
        <v>8</v>
      </c>
      <c r="P570" s="70">
        <f>'UBS Pivot'!C562</f>
        <v>6</v>
      </c>
      <c r="Q570" s="69">
        <f>'UBS Pivot'!D562+'UBS Pivot'!E562</f>
        <v>0</v>
      </c>
      <c r="R570" s="69">
        <f>'UBS Pivot'!B562</f>
        <v>2</v>
      </c>
    </row>
    <row r="571" spans="14:18" ht="45.75" thickBot="1" x14ac:dyDescent="0.3">
      <c r="N571" s="65" t="s">
        <v>8619</v>
      </c>
      <c r="O571" s="62">
        <f t="shared" si="14"/>
        <v>2</v>
      </c>
      <c r="P571" s="70">
        <f>'UBS Pivot'!C563</f>
        <v>1</v>
      </c>
      <c r="Q571" s="69">
        <f>'UBS Pivot'!D563+'UBS Pivot'!E563</f>
        <v>0</v>
      </c>
      <c r="R571" s="69">
        <f>'UBS Pivot'!B563</f>
        <v>1</v>
      </c>
    </row>
    <row r="572" spans="14:18" ht="30.75" thickBot="1" x14ac:dyDescent="0.3">
      <c r="N572" s="65" t="s">
        <v>8622</v>
      </c>
      <c r="O572" s="62">
        <f t="shared" si="14"/>
        <v>11</v>
      </c>
      <c r="P572" s="70">
        <f>'UBS Pivot'!C564</f>
        <v>10</v>
      </c>
      <c r="Q572" s="69">
        <f>'UBS Pivot'!D564+'UBS Pivot'!E564</f>
        <v>0</v>
      </c>
      <c r="R572" s="69">
        <f>'UBS Pivot'!B564</f>
        <v>1</v>
      </c>
    </row>
    <row r="573" spans="14:18" ht="30.75" thickBot="1" x14ac:dyDescent="0.3">
      <c r="N573" s="65" t="s">
        <v>8633</v>
      </c>
      <c r="O573" s="62">
        <f t="shared" si="14"/>
        <v>5</v>
      </c>
      <c r="P573" s="70">
        <f>'UBS Pivot'!C565</f>
        <v>3</v>
      </c>
      <c r="Q573" s="69">
        <f>'UBS Pivot'!D565+'UBS Pivot'!E565</f>
        <v>0</v>
      </c>
      <c r="R573" s="69">
        <f>'UBS Pivot'!B565</f>
        <v>2</v>
      </c>
    </row>
    <row r="574" spans="14:18" ht="15.75" thickBot="1" x14ac:dyDescent="0.3">
      <c r="N574" s="65" t="s">
        <v>8637</v>
      </c>
      <c r="O574" s="62">
        <f t="shared" si="14"/>
        <v>4</v>
      </c>
      <c r="P574" s="70">
        <f>'UBS Pivot'!C566</f>
        <v>2</v>
      </c>
      <c r="Q574" s="69">
        <f>'UBS Pivot'!D566+'UBS Pivot'!E566</f>
        <v>0</v>
      </c>
      <c r="R574" s="69">
        <f>'UBS Pivot'!B566</f>
        <v>2</v>
      </c>
    </row>
    <row r="575" spans="14:18" ht="15.75" thickBot="1" x14ac:dyDescent="0.3">
      <c r="N575" s="65" t="s">
        <v>8642</v>
      </c>
      <c r="O575" s="62">
        <f t="shared" si="14"/>
        <v>7</v>
      </c>
      <c r="P575" s="70">
        <f>'UBS Pivot'!C567</f>
        <v>6</v>
      </c>
      <c r="Q575" s="69">
        <f>'UBS Pivot'!D567+'UBS Pivot'!E567</f>
        <v>0</v>
      </c>
      <c r="R575" s="69">
        <f>'UBS Pivot'!B567</f>
        <v>1</v>
      </c>
    </row>
    <row r="576" spans="14:18" ht="15.75" thickBot="1" x14ac:dyDescent="0.3">
      <c r="N576" s="65" t="s">
        <v>8648</v>
      </c>
      <c r="O576" s="62">
        <f t="shared" si="14"/>
        <v>1</v>
      </c>
      <c r="P576" s="70">
        <f>'UBS Pivot'!C568</f>
        <v>1</v>
      </c>
      <c r="Q576" s="69">
        <f>'UBS Pivot'!D568+'UBS Pivot'!E568</f>
        <v>0</v>
      </c>
      <c r="R576" s="69">
        <f>'UBS Pivot'!B568</f>
        <v>0</v>
      </c>
    </row>
    <row r="577" spans="14:18" ht="15.75" thickBot="1" x14ac:dyDescent="0.3">
      <c r="N577" s="65" t="s">
        <v>8650</v>
      </c>
      <c r="O577" s="62">
        <f t="shared" si="14"/>
        <v>9</v>
      </c>
      <c r="P577" s="70">
        <f>'UBS Pivot'!C569</f>
        <v>8</v>
      </c>
      <c r="Q577" s="69">
        <f>'UBS Pivot'!D569+'UBS Pivot'!E569</f>
        <v>0</v>
      </c>
      <c r="R577" s="69">
        <f>'UBS Pivot'!B569</f>
        <v>1</v>
      </c>
    </row>
    <row r="578" spans="14:18" ht="15.75" thickBot="1" x14ac:dyDescent="0.3">
      <c r="N578" s="65" t="s">
        <v>8665</v>
      </c>
      <c r="O578" s="62">
        <f t="shared" si="14"/>
        <v>34</v>
      </c>
      <c r="P578" s="70">
        <f>'UBS Pivot'!C570</f>
        <v>29</v>
      </c>
      <c r="Q578" s="69">
        <f>'UBS Pivot'!D570+'UBS Pivot'!E570</f>
        <v>0</v>
      </c>
      <c r="R578" s="69">
        <f>'UBS Pivot'!B570</f>
        <v>5</v>
      </c>
    </row>
    <row r="579" spans="14:18" ht="30.75" thickBot="1" x14ac:dyDescent="0.3">
      <c r="N579" s="65" t="s">
        <v>1843</v>
      </c>
      <c r="O579" s="62">
        <f t="shared" si="14"/>
        <v>10</v>
      </c>
      <c r="P579" s="70">
        <f>'UBS Pivot'!C571</f>
        <v>9</v>
      </c>
      <c r="Q579" s="69">
        <f>'UBS Pivot'!D571+'UBS Pivot'!E571</f>
        <v>0</v>
      </c>
      <c r="R579" s="69">
        <f>'UBS Pivot'!B571</f>
        <v>1</v>
      </c>
    </row>
    <row r="580" spans="14:18" ht="30.75" thickBot="1" x14ac:dyDescent="0.3">
      <c r="N580" s="65" t="s">
        <v>8718</v>
      </c>
      <c r="O580" s="62">
        <f t="shared" si="14"/>
        <v>14</v>
      </c>
      <c r="P580" s="70">
        <f>'UBS Pivot'!C572</f>
        <v>12</v>
      </c>
      <c r="Q580" s="69">
        <f>'UBS Pivot'!D572+'UBS Pivot'!E572</f>
        <v>0</v>
      </c>
      <c r="R580" s="69">
        <f>'UBS Pivot'!B572</f>
        <v>2</v>
      </c>
    </row>
    <row r="581" spans="14:18" ht="15.75" thickBot="1" x14ac:dyDescent="0.3">
      <c r="N581" s="65" t="s">
        <v>2648</v>
      </c>
      <c r="O581" s="62">
        <f t="shared" si="14"/>
        <v>14</v>
      </c>
      <c r="P581" s="70">
        <f>'UBS Pivot'!C573</f>
        <v>12</v>
      </c>
      <c r="Q581" s="69">
        <f>'UBS Pivot'!D573+'UBS Pivot'!E573</f>
        <v>0</v>
      </c>
      <c r="R581" s="69">
        <f>'UBS Pivot'!B573</f>
        <v>2</v>
      </c>
    </row>
    <row r="582" spans="14:18" ht="45.75" thickBot="1" x14ac:dyDescent="0.3">
      <c r="N582" s="65" t="s">
        <v>8740</v>
      </c>
      <c r="O582" s="62">
        <f t="shared" si="14"/>
        <v>7</v>
      </c>
      <c r="P582" s="70">
        <f>'UBS Pivot'!C574</f>
        <v>6</v>
      </c>
      <c r="Q582" s="69">
        <f>'UBS Pivot'!D574+'UBS Pivot'!E574</f>
        <v>0</v>
      </c>
      <c r="R582" s="69">
        <f>'UBS Pivot'!B574</f>
        <v>1</v>
      </c>
    </row>
    <row r="583" spans="14:18" ht="15.75" thickBot="1" x14ac:dyDescent="0.3">
      <c r="N583" s="65" t="s">
        <v>8748</v>
      </c>
      <c r="O583" s="62">
        <f t="shared" si="14"/>
        <v>14</v>
      </c>
      <c r="P583" s="70">
        <f>'UBS Pivot'!C575</f>
        <v>13</v>
      </c>
      <c r="Q583" s="69">
        <f>'UBS Pivot'!D575+'UBS Pivot'!E575</f>
        <v>0</v>
      </c>
      <c r="R583" s="69">
        <f>'UBS Pivot'!B575</f>
        <v>1</v>
      </c>
    </row>
    <row r="584" spans="14:18" ht="15.75" thickBot="1" x14ac:dyDescent="0.3">
      <c r="N584" s="65" t="s">
        <v>8764</v>
      </c>
      <c r="O584" s="62">
        <f t="shared" si="14"/>
        <v>6</v>
      </c>
      <c r="P584" s="70">
        <f>'UBS Pivot'!C576</f>
        <v>4</v>
      </c>
      <c r="Q584" s="69">
        <f>'UBS Pivot'!D576+'UBS Pivot'!E576</f>
        <v>0</v>
      </c>
      <c r="R584" s="69">
        <f>'UBS Pivot'!B576</f>
        <v>2</v>
      </c>
    </row>
    <row r="585" spans="14:18" ht="15.75" thickBot="1" x14ac:dyDescent="0.3">
      <c r="N585" s="65" t="s">
        <v>8770</v>
      </c>
      <c r="O585" s="62">
        <f t="shared" si="14"/>
        <v>8</v>
      </c>
      <c r="P585" s="70">
        <f>'UBS Pivot'!C577</f>
        <v>5</v>
      </c>
      <c r="Q585" s="69">
        <f>'UBS Pivot'!D577+'UBS Pivot'!E577</f>
        <v>0</v>
      </c>
      <c r="R585" s="69">
        <f>'UBS Pivot'!B577</f>
        <v>3</v>
      </c>
    </row>
    <row r="586" spans="14:18" ht="15.75" thickBot="1" x14ac:dyDescent="0.3">
      <c r="N586" s="65" t="s">
        <v>8778</v>
      </c>
      <c r="O586" s="62">
        <f t="shared" si="14"/>
        <v>9</v>
      </c>
      <c r="P586" s="70">
        <f>'UBS Pivot'!C578</f>
        <v>9</v>
      </c>
      <c r="Q586" s="69">
        <f>'UBS Pivot'!D578+'UBS Pivot'!E578</f>
        <v>0</v>
      </c>
      <c r="R586" s="69">
        <f>'UBS Pivot'!B578</f>
        <v>0</v>
      </c>
    </row>
    <row r="587" spans="14:18" ht="30.75" thickBot="1" x14ac:dyDescent="0.3">
      <c r="N587" s="65" t="s">
        <v>1927</v>
      </c>
      <c r="O587" s="62">
        <f t="shared" si="14"/>
        <v>15</v>
      </c>
      <c r="P587" s="70">
        <f>'UBS Pivot'!C579</f>
        <v>13</v>
      </c>
      <c r="Q587" s="69">
        <f>'UBS Pivot'!D579+'UBS Pivot'!E579</f>
        <v>0</v>
      </c>
      <c r="R587" s="69">
        <f>'UBS Pivot'!B579</f>
        <v>2</v>
      </c>
    </row>
    <row r="588" spans="14:18" ht="15.75" thickBot="1" x14ac:dyDescent="0.3">
      <c r="N588" s="65" t="s">
        <v>8806</v>
      </c>
      <c r="O588" s="62">
        <f t="shared" si="14"/>
        <v>5</v>
      </c>
      <c r="P588" s="70">
        <f>'UBS Pivot'!C580</f>
        <v>4</v>
      </c>
      <c r="Q588" s="69">
        <f>'UBS Pivot'!D580+'UBS Pivot'!E580</f>
        <v>0</v>
      </c>
      <c r="R588" s="69">
        <f>'UBS Pivot'!B580</f>
        <v>1</v>
      </c>
    </row>
    <row r="589" spans="14:18" ht="15.75" thickBot="1" x14ac:dyDescent="0.3">
      <c r="N589" s="65" t="s">
        <v>8811</v>
      </c>
      <c r="O589" s="62">
        <f t="shared" si="14"/>
        <v>11</v>
      </c>
      <c r="P589" s="70">
        <f>'UBS Pivot'!C581</f>
        <v>11</v>
      </c>
      <c r="Q589" s="69">
        <f>'UBS Pivot'!D581+'UBS Pivot'!E581</f>
        <v>0</v>
      </c>
      <c r="R589" s="69">
        <f>'UBS Pivot'!B581</f>
        <v>0</v>
      </c>
    </row>
    <row r="590" spans="14:18" ht="15.75" thickBot="1" x14ac:dyDescent="0.3">
      <c r="N590" s="65" t="s">
        <v>8824</v>
      </c>
      <c r="O590" s="62">
        <f t="shared" ref="O590:O653" si="15">SUM(P590:R590)</f>
        <v>13</v>
      </c>
      <c r="P590" s="70">
        <f>'UBS Pivot'!C582</f>
        <v>11</v>
      </c>
      <c r="Q590" s="69">
        <f>'UBS Pivot'!D582+'UBS Pivot'!E582</f>
        <v>1</v>
      </c>
      <c r="R590" s="69">
        <f>'UBS Pivot'!B582</f>
        <v>1</v>
      </c>
    </row>
    <row r="591" spans="14:18" ht="15.75" thickBot="1" x14ac:dyDescent="0.3">
      <c r="N591" s="65" t="s">
        <v>8837</v>
      </c>
      <c r="O591" s="62">
        <f t="shared" si="15"/>
        <v>8</v>
      </c>
      <c r="P591" s="70">
        <f>'UBS Pivot'!C583</f>
        <v>7</v>
      </c>
      <c r="Q591" s="69">
        <f>'UBS Pivot'!D583+'UBS Pivot'!E583</f>
        <v>0</v>
      </c>
      <c r="R591" s="69">
        <f>'UBS Pivot'!B583</f>
        <v>1</v>
      </c>
    </row>
    <row r="592" spans="14:18" ht="15.75" thickBot="1" x14ac:dyDescent="0.3">
      <c r="N592" s="65" t="s">
        <v>8845</v>
      </c>
      <c r="O592" s="62">
        <f t="shared" si="15"/>
        <v>8</v>
      </c>
      <c r="P592" s="70">
        <f>'UBS Pivot'!C584</f>
        <v>8</v>
      </c>
      <c r="Q592" s="69">
        <f>'UBS Pivot'!D584+'UBS Pivot'!E584</f>
        <v>0</v>
      </c>
      <c r="R592" s="69">
        <f>'UBS Pivot'!B584</f>
        <v>0</v>
      </c>
    </row>
    <row r="593" spans="14:18" ht="15.75" thickBot="1" x14ac:dyDescent="0.3">
      <c r="N593" s="65" t="s">
        <v>8853</v>
      </c>
      <c r="O593" s="62">
        <f t="shared" si="15"/>
        <v>7</v>
      </c>
      <c r="P593" s="70">
        <f>'UBS Pivot'!C585</f>
        <v>6</v>
      </c>
      <c r="Q593" s="69">
        <f>'UBS Pivot'!D585+'UBS Pivot'!E585</f>
        <v>0</v>
      </c>
      <c r="R593" s="69">
        <f>'UBS Pivot'!B585</f>
        <v>1</v>
      </c>
    </row>
    <row r="594" spans="14:18" ht="15.75" thickBot="1" x14ac:dyDescent="0.3">
      <c r="N594" s="65" t="s">
        <v>8858</v>
      </c>
      <c r="O594" s="62">
        <f t="shared" si="15"/>
        <v>8</v>
      </c>
      <c r="P594" s="70">
        <f>'UBS Pivot'!C586</f>
        <v>7</v>
      </c>
      <c r="Q594" s="69">
        <f>'UBS Pivot'!D586+'UBS Pivot'!E586</f>
        <v>0</v>
      </c>
      <c r="R594" s="69">
        <f>'UBS Pivot'!B586</f>
        <v>1</v>
      </c>
    </row>
    <row r="595" spans="14:18" ht="15.75" thickBot="1" x14ac:dyDescent="0.3">
      <c r="N595" s="65" t="s">
        <v>8865</v>
      </c>
      <c r="O595" s="62">
        <f t="shared" si="15"/>
        <v>39</v>
      </c>
      <c r="P595" s="70">
        <f>'UBS Pivot'!C587</f>
        <v>37</v>
      </c>
      <c r="Q595" s="69">
        <f>'UBS Pivot'!D587+'UBS Pivot'!E587</f>
        <v>0</v>
      </c>
      <c r="R595" s="69">
        <f>'UBS Pivot'!B587</f>
        <v>2</v>
      </c>
    </row>
    <row r="596" spans="14:18" ht="15.75" thickBot="1" x14ac:dyDescent="0.3">
      <c r="N596" s="65" t="s">
        <v>981</v>
      </c>
      <c r="O596" s="62">
        <f t="shared" si="15"/>
        <v>17</v>
      </c>
      <c r="P596" s="70">
        <f>'UBS Pivot'!C588</f>
        <v>15</v>
      </c>
      <c r="Q596" s="69">
        <f>'UBS Pivot'!D588+'UBS Pivot'!E588</f>
        <v>0</v>
      </c>
      <c r="R596" s="69">
        <f>'UBS Pivot'!B588</f>
        <v>2</v>
      </c>
    </row>
    <row r="597" spans="14:18" ht="15.75" thickBot="1" x14ac:dyDescent="0.3">
      <c r="N597" s="65" t="s">
        <v>8940</v>
      </c>
      <c r="O597" s="62">
        <f t="shared" si="15"/>
        <v>6</v>
      </c>
      <c r="P597" s="70">
        <f>'UBS Pivot'!C589</f>
        <v>5</v>
      </c>
      <c r="Q597" s="69">
        <f>'UBS Pivot'!D589+'UBS Pivot'!E589</f>
        <v>0</v>
      </c>
      <c r="R597" s="69">
        <f>'UBS Pivot'!B589</f>
        <v>1</v>
      </c>
    </row>
    <row r="598" spans="14:18" ht="30.75" thickBot="1" x14ac:dyDescent="0.3">
      <c r="N598" s="65" t="s">
        <v>8950</v>
      </c>
      <c r="O598" s="62">
        <f t="shared" si="15"/>
        <v>52</v>
      </c>
      <c r="P598" s="70">
        <f>'UBS Pivot'!C590</f>
        <v>30</v>
      </c>
      <c r="Q598" s="69">
        <f>'UBS Pivot'!D590+'UBS Pivot'!E590</f>
        <v>0</v>
      </c>
      <c r="R598" s="69">
        <f>'UBS Pivot'!B590</f>
        <v>22</v>
      </c>
    </row>
    <row r="599" spans="14:18" ht="30.75" thickBot="1" x14ac:dyDescent="0.3">
      <c r="N599" s="65" t="s">
        <v>9012</v>
      </c>
      <c r="O599" s="62">
        <f t="shared" si="15"/>
        <v>11</v>
      </c>
      <c r="P599" s="70">
        <f>'UBS Pivot'!C591</f>
        <v>9</v>
      </c>
      <c r="Q599" s="69">
        <f>'UBS Pivot'!D591+'UBS Pivot'!E591</f>
        <v>0</v>
      </c>
      <c r="R599" s="69">
        <f>'UBS Pivot'!B591</f>
        <v>2</v>
      </c>
    </row>
    <row r="600" spans="14:18" ht="30.75" thickBot="1" x14ac:dyDescent="0.3">
      <c r="N600" s="65" t="s">
        <v>9019</v>
      </c>
      <c r="O600" s="62">
        <f t="shared" si="15"/>
        <v>15</v>
      </c>
      <c r="P600" s="70">
        <f>'UBS Pivot'!C592</f>
        <v>14</v>
      </c>
      <c r="Q600" s="69">
        <f>'UBS Pivot'!D592+'UBS Pivot'!E592</f>
        <v>0</v>
      </c>
      <c r="R600" s="69">
        <f>'UBS Pivot'!B592</f>
        <v>1</v>
      </c>
    </row>
    <row r="601" spans="14:18" ht="15.75" thickBot="1" x14ac:dyDescent="0.3">
      <c r="N601" s="65" t="s">
        <v>9036</v>
      </c>
      <c r="O601" s="62">
        <f t="shared" si="15"/>
        <v>12</v>
      </c>
      <c r="P601" s="70">
        <f>'UBS Pivot'!C593</f>
        <v>12</v>
      </c>
      <c r="Q601" s="69">
        <f>'UBS Pivot'!D593+'UBS Pivot'!E593</f>
        <v>0</v>
      </c>
      <c r="R601" s="69">
        <f>'UBS Pivot'!B593</f>
        <v>0</v>
      </c>
    </row>
    <row r="602" spans="14:18" ht="30.75" thickBot="1" x14ac:dyDescent="0.3">
      <c r="N602" s="65" t="s">
        <v>9049</v>
      </c>
      <c r="O602" s="62">
        <f t="shared" si="15"/>
        <v>14</v>
      </c>
      <c r="P602" s="70">
        <f>'UBS Pivot'!C594</f>
        <v>12</v>
      </c>
      <c r="Q602" s="69">
        <f>'UBS Pivot'!D594+'UBS Pivot'!E594</f>
        <v>0</v>
      </c>
      <c r="R602" s="69">
        <f>'UBS Pivot'!B594</f>
        <v>2</v>
      </c>
    </row>
    <row r="603" spans="14:18" ht="45.75" thickBot="1" x14ac:dyDescent="0.3">
      <c r="N603" s="65" t="s">
        <v>1136</v>
      </c>
      <c r="O603" s="62">
        <f t="shared" si="15"/>
        <v>4</v>
      </c>
      <c r="P603" s="70">
        <f>'UBS Pivot'!C595</f>
        <v>4</v>
      </c>
      <c r="Q603" s="69">
        <f>'UBS Pivot'!D595+'UBS Pivot'!E595</f>
        <v>0</v>
      </c>
      <c r="R603" s="69">
        <f>'UBS Pivot'!B595</f>
        <v>0</v>
      </c>
    </row>
    <row r="604" spans="14:18" ht="15.75" thickBot="1" x14ac:dyDescent="0.3">
      <c r="N604" s="65" t="s">
        <v>9061</v>
      </c>
      <c r="O604" s="62">
        <f t="shared" si="15"/>
        <v>10</v>
      </c>
      <c r="P604" s="70">
        <f>'UBS Pivot'!C596</f>
        <v>10</v>
      </c>
      <c r="Q604" s="69">
        <f>'UBS Pivot'!D596+'UBS Pivot'!E596</f>
        <v>0</v>
      </c>
      <c r="R604" s="69">
        <f>'UBS Pivot'!B596</f>
        <v>0</v>
      </c>
    </row>
    <row r="605" spans="14:18" ht="30.75" thickBot="1" x14ac:dyDescent="0.3">
      <c r="N605" s="65" t="s">
        <v>645</v>
      </c>
      <c r="O605" s="62">
        <f t="shared" si="15"/>
        <v>8</v>
      </c>
      <c r="P605" s="70">
        <f>'UBS Pivot'!C597</f>
        <v>5</v>
      </c>
      <c r="Q605" s="69">
        <f>'UBS Pivot'!D597+'UBS Pivot'!E597</f>
        <v>0</v>
      </c>
      <c r="R605" s="69">
        <f>'UBS Pivot'!B597</f>
        <v>3</v>
      </c>
    </row>
    <row r="606" spans="14:18" ht="15.75" thickBot="1" x14ac:dyDescent="0.3">
      <c r="N606" s="65" t="s">
        <v>9078</v>
      </c>
      <c r="O606" s="62">
        <f t="shared" si="15"/>
        <v>24</v>
      </c>
      <c r="P606" s="70">
        <f>'UBS Pivot'!C598</f>
        <v>23</v>
      </c>
      <c r="Q606" s="69">
        <f>'UBS Pivot'!D598+'UBS Pivot'!E598</f>
        <v>0</v>
      </c>
      <c r="R606" s="69">
        <f>'UBS Pivot'!B598</f>
        <v>1</v>
      </c>
    </row>
    <row r="607" spans="14:18" ht="15.75" thickBot="1" x14ac:dyDescent="0.3">
      <c r="N607" s="65" t="s">
        <v>394</v>
      </c>
      <c r="O607" s="62">
        <f t="shared" si="15"/>
        <v>15</v>
      </c>
      <c r="P607" s="70">
        <f>'UBS Pivot'!C599</f>
        <v>15</v>
      </c>
      <c r="Q607" s="69">
        <f>'UBS Pivot'!D599+'UBS Pivot'!E599</f>
        <v>0</v>
      </c>
      <c r="R607" s="69">
        <f>'UBS Pivot'!B599</f>
        <v>0</v>
      </c>
    </row>
    <row r="608" spans="14:18" ht="15.75" thickBot="1" x14ac:dyDescent="0.3">
      <c r="N608" s="65" t="s">
        <v>9115</v>
      </c>
      <c r="O608" s="62">
        <f t="shared" si="15"/>
        <v>9</v>
      </c>
      <c r="P608" s="70">
        <f>'UBS Pivot'!C600</f>
        <v>7</v>
      </c>
      <c r="Q608" s="69">
        <f>'UBS Pivot'!D600+'UBS Pivot'!E600</f>
        <v>0</v>
      </c>
      <c r="R608" s="69">
        <f>'UBS Pivot'!B600</f>
        <v>2</v>
      </c>
    </row>
    <row r="609" spans="14:18" ht="45.75" thickBot="1" x14ac:dyDescent="0.3">
      <c r="N609" s="65" t="s">
        <v>9126</v>
      </c>
      <c r="O609" s="62">
        <f t="shared" si="15"/>
        <v>32</v>
      </c>
      <c r="P609" s="70"/>
      <c r="Q609" s="69">
        <f>'UBS Pivot'!D601+'UBS Pivot'!E601</f>
        <v>0</v>
      </c>
      <c r="R609" s="69">
        <f>'UBS Pivot'!B601</f>
        <v>32</v>
      </c>
    </row>
    <row r="610" spans="14:18" ht="45.75" thickBot="1" x14ac:dyDescent="0.3">
      <c r="N610" s="65" t="s">
        <v>9151</v>
      </c>
      <c r="O610" s="62">
        <f t="shared" si="15"/>
        <v>8</v>
      </c>
      <c r="P610" s="70">
        <f>'UBS Pivot'!C602</f>
        <v>8</v>
      </c>
      <c r="Q610" s="69">
        <f>'UBS Pivot'!D602+'UBS Pivot'!E602</f>
        <v>0</v>
      </c>
      <c r="R610" s="69">
        <f>'UBS Pivot'!B602</f>
        <v>0</v>
      </c>
    </row>
    <row r="611" spans="14:18" ht="15.75" thickBot="1" x14ac:dyDescent="0.3">
      <c r="N611" s="65" t="s">
        <v>9160</v>
      </c>
      <c r="O611" s="62">
        <f t="shared" si="15"/>
        <v>4</v>
      </c>
      <c r="P611" s="70">
        <f>'UBS Pivot'!C603</f>
        <v>3</v>
      </c>
      <c r="Q611" s="69">
        <f>'UBS Pivot'!D603+'UBS Pivot'!E603</f>
        <v>0</v>
      </c>
      <c r="R611" s="69">
        <f>'UBS Pivot'!B603</f>
        <v>1</v>
      </c>
    </row>
    <row r="612" spans="14:18" ht="15.75" thickBot="1" x14ac:dyDescent="0.3">
      <c r="N612" s="65" t="s">
        <v>9165</v>
      </c>
      <c r="O612" s="62">
        <f t="shared" si="15"/>
        <v>11</v>
      </c>
      <c r="P612" s="70">
        <f>'UBS Pivot'!C604</f>
        <v>7</v>
      </c>
      <c r="Q612" s="69">
        <f>'UBS Pivot'!D604+'UBS Pivot'!E604</f>
        <v>0</v>
      </c>
      <c r="R612" s="69">
        <f>'UBS Pivot'!B604</f>
        <v>4</v>
      </c>
    </row>
    <row r="613" spans="14:18" ht="30.75" thickBot="1" x14ac:dyDescent="0.3">
      <c r="N613" s="65" t="s">
        <v>9178</v>
      </c>
      <c r="O613" s="62">
        <f t="shared" si="15"/>
        <v>9</v>
      </c>
      <c r="P613" s="70">
        <f>'UBS Pivot'!C605</f>
        <v>9</v>
      </c>
      <c r="Q613" s="69">
        <f>'UBS Pivot'!D605+'UBS Pivot'!E605</f>
        <v>0</v>
      </c>
      <c r="R613" s="69">
        <f>'UBS Pivot'!B605</f>
        <v>0</v>
      </c>
    </row>
    <row r="614" spans="14:18" ht="30.75" thickBot="1" x14ac:dyDescent="0.3">
      <c r="N614" s="65" t="s">
        <v>9191</v>
      </c>
      <c r="O614" s="62">
        <f t="shared" si="15"/>
        <v>12</v>
      </c>
      <c r="P614" s="70">
        <f>'UBS Pivot'!C606</f>
        <v>10</v>
      </c>
      <c r="Q614" s="69">
        <f>'UBS Pivot'!D606+'UBS Pivot'!E606</f>
        <v>0</v>
      </c>
      <c r="R614" s="69">
        <f>'UBS Pivot'!B606</f>
        <v>2</v>
      </c>
    </row>
    <row r="615" spans="14:18" ht="15.75" thickBot="1" x14ac:dyDescent="0.3">
      <c r="N615" s="65" t="s">
        <v>9194</v>
      </c>
      <c r="O615" s="62">
        <f t="shared" si="15"/>
        <v>13</v>
      </c>
      <c r="P615" s="70">
        <f>'UBS Pivot'!C607</f>
        <v>9</v>
      </c>
      <c r="Q615" s="69">
        <f>'UBS Pivot'!D607+'UBS Pivot'!E607</f>
        <v>0</v>
      </c>
      <c r="R615" s="69">
        <f>'UBS Pivot'!B607</f>
        <v>4</v>
      </c>
    </row>
    <row r="616" spans="14:18" ht="15.75" thickBot="1" x14ac:dyDescent="0.3">
      <c r="N616" s="65" t="s">
        <v>9200</v>
      </c>
      <c r="O616" s="62">
        <f t="shared" si="15"/>
        <v>17</v>
      </c>
      <c r="P616" s="70">
        <f>'UBS Pivot'!C608</f>
        <v>11</v>
      </c>
      <c r="Q616" s="69">
        <f>'UBS Pivot'!D608+'UBS Pivot'!E608</f>
        <v>0</v>
      </c>
      <c r="R616" s="69">
        <f>'UBS Pivot'!B608</f>
        <v>6</v>
      </c>
    </row>
    <row r="617" spans="14:18" ht="30.75" thickBot="1" x14ac:dyDescent="0.3">
      <c r="N617" s="65" t="s">
        <v>2109</v>
      </c>
      <c r="O617" s="62">
        <f t="shared" si="15"/>
        <v>7</v>
      </c>
      <c r="P617" s="70">
        <f>'UBS Pivot'!C609</f>
        <v>4</v>
      </c>
      <c r="Q617" s="69">
        <f>'UBS Pivot'!D609+'UBS Pivot'!E609</f>
        <v>0</v>
      </c>
      <c r="R617" s="69">
        <f>'UBS Pivot'!B609</f>
        <v>3</v>
      </c>
    </row>
    <row r="618" spans="14:18" ht="15.75" thickBot="1" x14ac:dyDescent="0.3">
      <c r="N618" s="65" t="s">
        <v>1013</v>
      </c>
      <c r="O618" s="62">
        <f t="shared" si="15"/>
        <v>10</v>
      </c>
      <c r="P618" s="70">
        <f>'UBS Pivot'!C610</f>
        <v>9</v>
      </c>
      <c r="Q618" s="69">
        <f>'UBS Pivot'!D610+'UBS Pivot'!E610</f>
        <v>1</v>
      </c>
      <c r="R618" s="69">
        <f>'UBS Pivot'!B610</f>
        <v>0</v>
      </c>
    </row>
    <row r="619" spans="14:18" ht="15.75" thickBot="1" x14ac:dyDescent="0.3">
      <c r="N619" s="65" t="s">
        <v>742</v>
      </c>
      <c r="O619" s="62">
        <f t="shared" si="15"/>
        <v>11</v>
      </c>
      <c r="P619" s="70">
        <f>'UBS Pivot'!C611</f>
        <v>10</v>
      </c>
      <c r="Q619" s="69">
        <f>'UBS Pivot'!D611+'UBS Pivot'!E611</f>
        <v>0</v>
      </c>
      <c r="R619" s="69">
        <f>'UBS Pivot'!B611</f>
        <v>1</v>
      </c>
    </row>
    <row r="620" spans="14:18" ht="15.75" thickBot="1" x14ac:dyDescent="0.3">
      <c r="N620" s="65" t="s">
        <v>9251</v>
      </c>
      <c r="O620" s="62">
        <f t="shared" si="15"/>
        <v>16</v>
      </c>
      <c r="P620" s="70">
        <f>'UBS Pivot'!C612</f>
        <v>14</v>
      </c>
      <c r="Q620" s="69">
        <f>'UBS Pivot'!D612+'UBS Pivot'!E612</f>
        <v>0</v>
      </c>
      <c r="R620" s="69">
        <f>'UBS Pivot'!B612</f>
        <v>2</v>
      </c>
    </row>
    <row r="621" spans="14:18" ht="15.75" thickBot="1" x14ac:dyDescent="0.3">
      <c r="N621" s="65" t="s">
        <v>9265</v>
      </c>
      <c r="O621" s="62">
        <f t="shared" si="15"/>
        <v>15</v>
      </c>
      <c r="P621" s="70">
        <f>'UBS Pivot'!C613</f>
        <v>15</v>
      </c>
      <c r="Q621" s="69">
        <f>'UBS Pivot'!D613+'UBS Pivot'!E613</f>
        <v>0</v>
      </c>
      <c r="R621" s="69">
        <f>'UBS Pivot'!B613</f>
        <v>0</v>
      </c>
    </row>
    <row r="622" spans="14:18" ht="15.75" thickBot="1" x14ac:dyDescent="0.3">
      <c r="N622" s="65" t="s">
        <v>9282</v>
      </c>
      <c r="O622" s="62">
        <f t="shared" si="15"/>
        <v>9</v>
      </c>
      <c r="P622" s="70">
        <f>'UBS Pivot'!C614</f>
        <v>6</v>
      </c>
      <c r="Q622" s="69">
        <f>'UBS Pivot'!D614+'UBS Pivot'!E614</f>
        <v>1</v>
      </c>
      <c r="R622" s="69">
        <f>'UBS Pivot'!B614</f>
        <v>2</v>
      </c>
    </row>
    <row r="623" spans="14:18" ht="15.75" thickBot="1" x14ac:dyDescent="0.3">
      <c r="N623" s="65" t="s">
        <v>9290</v>
      </c>
      <c r="O623" s="62">
        <f t="shared" si="15"/>
        <v>15</v>
      </c>
      <c r="P623" s="70">
        <f>'UBS Pivot'!C615</f>
        <v>14</v>
      </c>
      <c r="Q623" s="69">
        <f>'UBS Pivot'!D615+'UBS Pivot'!E615</f>
        <v>0</v>
      </c>
      <c r="R623" s="69">
        <f>'UBS Pivot'!B615</f>
        <v>1</v>
      </c>
    </row>
    <row r="624" spans="14:18" ht="30.75" thickBot="1" x14ac:dyDescent="0.3">
      <c r="N624" s="65" t="s">
        <v>9307</v>
      </c>
      <c r="O624" s="62">
        <f t="shared" si="15"/>
        <v>15</v>
      </c>
      <c r="P624" s="70">
        <f>'UBS Pivot'!C616</f>
        <v>14</v>
      </c>
      <c r="Q624" s="69">
        <f>'UBS Pivot'!D616+'UBS Pivot'!E616</f>
        <v>0</v>
      </c>
      <c r="R624" s="69">
        <f>'UBS Pivot'!B616</f>
        <v>1</v>
      </c>
    </row>
    <row r="625" spans="14:18" ht="30.75" thickBot="1" x14ac:dyDescent="0.3">
      <c r="N625" s="65" t="s">
        <v>9324</v>
      </c>
      <c r="O625" s="62">
        <f t="shared" si="15"/>
        <v>15</v>
      </c>
      <c r="P625" s="70">
        <f>'UBS Pivot'!C617</f>
        <v>15</v>
      </c>
      <c r="Q625" s="69">
        <f>'UBS Pivot'!D617+'UBS Pivot'!E617</f>
        <v>0</v>
      </c>
      <c r="R625" s="69">
        <f>'UBS Pivot'!B617</f>
        <v>0</v>
      </c>
    </row>
    <row r="626" spans="14:18" ht="30.75" thickBot="1" x14ac:dyDescent="0.3">
      <c r="N626" s="65" t="s">
        <v>9339</v>
      </c>
      <c r="O626" s="62">
        <f t="shared" si="15"/>
        <v>6</v>
      </c>
      <c r="P626" s="70">
        <f>'UBS Pivot'!C618</f>
        <v>6</v>
      </c>
      <c r="Q626" s="69">
        <f>'UBS Pivot'!D618+'UBS Pivot'!E618</f>
        <v>0</v>
      </c>
      <c r="R626" s="69">
        <f>'UBS Pivot'!B618</f>
        <v>0</v>
      </c>
    </row>
    <row r="627" spans="14:18" ht="45.75" thickBot="1" x14ac:dyDescent="0.3">
      <c r="N627" s="65" t="s">
        <v>661</v>
      </c>
      <c r="O627" s="62">
        <f t="shared" si="15"/>
        <v>32</v>
      </c>
      <c r="P627" s="70">
        <f>'UBS Pivot'!C619</f>
        <v>27</v>
      </c>
      <c r="Q627" s="69">
        <f>'UBS Pivot'!D619+'UBS Pivot'!E619</f>
        <v>0</v>
      </c>
      <c r="R627" s="69">
        <f>'UBS Pivot'!B619</f>
        <v>5</v>
      </c>
    </row>
    <row r="628" spans="14:18" ht="30.75" thickBot="1" x14ac:dyDescent="0.3">
      <c r="N628" s="65" t="s">
        <v>9394</v>
      </c>
      <c r="O628" s="62">
        <f t="shared" si="15"/>
        <v>13</v>
      </c>
      <c r="P628" s="70">
        <f>'UBS Pivot'!C620</f>
        <v>12</v>
      </c>
      <c r="Q628" s="69">
        <f>'UBS Pivot'!D620+'UBS Pivot'!E620</f>
        <v>0</v>
      </c>
      <c r="R628" s="69">
        <f>'UBS Pivot'!B620</f>
        <v>1</v>
      </c>
    </row>
    <row r="629" spans="14:18" ht="15.75" thickBot="1" x14ac:dyDescent="0.3">
      <c r="N629" s="65" t="s">
        <v>9410</v>
      </c>
      <c r="O629" s="62">
        <f t="shared" si="15"/>
        <v>12</v>
      </c>
      <c r="P629" s="70">
        <f>'UBS Pivot'!C621</f>
        <v>12</v>
      </c>
      <c r="Q629" s="69">
        <f>'UBS Pivot'!D621+'UBS Pivot'!E621</f>
        <v>0</v>
      </c>
      <c r="R629" s="69">
        <f>'UBS Pivot'!B621</f>
        <v>0</v>
      </c>
    </row>
    <row r="630" spans="14:18" ht="15.75" thickBot="1" x14ac:dyDescent="0.3">
      <c r="N630" s="65" t="s">
        <v>9418</v>
      </c>
      <c r="O630" s="62">
        <f t="shared" si="15"/>
        <v>4</v>
      </c>
      <c r="P630" s="70">
        <f>'UBS Pivot'!C622</f>
        <v>3</v>
      </c>
      <c r="Q630" s="69">
        <f>'UBS Pivot'!D622+'UBS Pivot'!E622</f>
        <v>0</v>
      </c>
      <c r="R630" s="69">
        <f>'UBS Pivot'!B622</f>
        <v>1</v>
      </c>
    </row>
    <row r="631" spans="14:18" ht="30.75" thickBot="1" x14ac:dyDescent="0.3">
      <c r="N631" s="65" t="s">
        <v>9422</v>
      </c>
      <c r="O631" s="62">
        <f t="shared" si="15"/>
        <v>12</v>
      </c>
      <c r="P631" s="70">
        <f>'UBS Pivot'!C623</f>
        <v>10</v>
      </c>
      <c r="Q631" s="69">
        <f>'UBS Pivot'!D623+'UBS Pivot'!E623</f>
        <v>0</v>
      </c>
      <c r="R631" s="69">
        <f>'UBS Pivot'!B623</f>
        <v>2</v>
      </c>
    </row>
    <row r="632" spans="14:18" ht="30.75" thickBot="1" x14ac:dyDescent="0.3">
      <c r="N632" s="65" t="s">
        <v>9429</v>
      </c>
      <c r="O632" s="62">
        <f t="shared" si="15"/>
        <v>6</v>
      </c>
      <c r="P632" s="70">
        <f>'UBS Pivot'!C624</f>
        <v>5</v>
      </c>
      <c r="Q632" s="69">
        <f>'UBS Pivot'!D624+'UBS Pivot'!E624</f>
        <v>0</v>
      </c>
      <c r="R632" s="69">
        <f>'UBS Pivot'!B624</f>
        <v>1</v>
      </c>
    </row>
    <row r="633" spans="14:18" ht="15.75" thickBot="1" x14ac:dyDescent="0.3">
      <c r="N633" s="65" t="s">
        <v>9434</v>
      </c>
      <c r="O633" s="62">
        <f t="shared" si="15"/>
        <v>16</v>
      </c>
      <c r="P633" s="70">
        <f>'UBS Pivot'!C625</f>
        <v>15</v>
      </c>
      <c r="Q633" s="69">
        <f>'UBS Pivot'!D625+'UBS Pivot'!E625</f>
        <v>0</v>
      </c>
      <c r="R633" s="69">
        <f>'UBS Pivot'!B625</f>
        <v>1</v>
      </c>
    </row>
    <row r="634" spans="14:18" ht="30.75" thickBot="1" x14ac:dyDescent="0.3">
      <c r="N634" s="65" t="s">
        <v>9451</v>
      </c>
      <c r="O634" s="62">
        <f t="shared" si="15"/>
        <v>6</v>
      </c>
      <c r="P634" s="70">
        <f>'UBS Pivot'!C626</f>
        <v>5</v>
      </c>
      <c r="Q634" s="69">
        <f>'UBS Pivot'!D626+'UBS Pivot'!E626</f>
        <v>0</v>
      </c>
      <c r="R634" s="69">
        <f>'UBS Pivot'!B626</f>
        <v>1</v>
      </c>
    </row>
    <row r="635" spans="14:18" ht="30.75" thickBot="1" x14ac:dyDescent="0.3">
      <c r="N635" s="65" t="s">
        <v>9458</v>
      </c>
      <c r="O635" s="62">
        <f t="shared" si="15"/>
        <v>11</v>
      </c>
      <c r="P635" s="70">
        <f>'UBS Pivot'!C627</f>
        <v>11</v>
      </c>
      <c r="Q635" s="69">
        <f>'UBS Pivot'!D627+'UBS Pivot'!E627</f>
        <v>0</v>
      </c>
      <c r="R635" s="69">
        <f>'UBS Pivot'!B627</f>
        <v>0</v>
      </c>
    </row>
    <row r="636" spans="14:18" ht="30.75" thickBot="1" x14ac:dyDescent="0.3">
      <c r="N636" s="65" t="s">
        <v>9471</v>
      </c>
      <c r="O636" s="62">
        <f t="shared" si="15"/>
        <v>2</v>
      </c>
      <c r="P636" s="70">
        <f>'UBS Pivot'!C628</f>
        <v>2</v>
      </c>
      <c r="Q636" s="69">
        <f>'UBS Pivot'!D628+'UBS Pivot'!E628</f>
        <v>0</v>
      </c>
      <c r="R636" s="69">
        <f>'UBS Pivot'!B628</f>
        <v>0</v>
      </c>
    </row>
    <row r="637" spans="14:18" ht="45.75" thickBot="1" x14ac:dyDescent="0.3">
      <c r="N637" s="65" t="s">
        <v>1865</v>
      </c>
      <c r="O637" s="62">
        <f t="shared" si="15"/>
        <v>18</v>
      </c>
      <c r="P637" s="70"/>
      <c r="Q637" s="69">
        <f>'UBS Pivot'!D629+'UBS Pivot'!E629</f>
        <v>0</v>
      </c>
      <c r="R637" s="69">
        <f>'UBS Pivot'!B629</f>
        <v>18</v>
      </c>
    </row>
    <row r="638" spans="14:18" ht="15.75" thickBot="1" x14ac:dyDescent="0.3">
      <c r="N638" s="65" t="s">
        <v>9479</v>
      </c>
      <c r="O638" s="62">
        <f t="shared" si="15"/>
        <v>6</v>
      </c>
      <c r="P638" s="70">
        <f>'UBS Pivot'!C630</f>
        <v>4</v>
      </c>
      <c r="Q638" s="69">
        <f>'UBS Pivot'!D630+'UBS Pivot'!E630</f>
        <v>0</v>
      </c>
      <c r="R638" s="69">
        <f>'UBS Pivot'!B630</f>
        <v>2</v>
      </c>
    </row>
    <row r="639" spans="14:18" ht="15.75" thickBot="1" x14ac:dyDescent="0.3">
      <c r="N639" s="65" t="s">
        <v>9486</v>
      </c>
      <c r="O639" s="62">
        <f t="shared" si="15"/>
        <v>5</v>
      </c>
      <c r="P639" s="70">
        <f>'UBS Pivot'!C631</f>
        <v>4</v>
      </c>
      <c r="Q639" s="69">
        <f>'UBS Pivot'!D631+'UBS Pivot'!E631</f>
        <v>0</v>
      </c>
      <c r="R639" s="69">
        <f>'UBS Pivot'!B631</f>
        <v>1</v>
      </c>
    </row>
    <row r="640" spans="14:18" ht="30.75" thickBot="1" x14ac:dyDescent="0.3">
      <c r="N640" s="65" t="s">
        <v>9490</v>
      </c>
      <c r="O640" s="62">
        <f t="shared" si="15"/>
        <v>12</v>
      </c>
      <c r="P640" s="70">
        <f>'UBS Pivot'!C632</f>
        <v>12</v>
      </c>
      <c r="Q640" s="69">
        <f>'UBS Pivot'!D632+'UBS Pivot'!E632</f>
        <v>0</v>
      </c>
      <c r="R640" s="69">
        <f>'UBS Pivot'!B632</f>
        <v>0</v>
      </c>
    </row>
    <row r="641" spans="14:18" ht="30.75" thickBot="1" x14ac:dyDescent="0.3">
      <c r="N641" s="65" t="s">
        <v>9504</v>
      </c>
      <c r="O641" s="62">
        <f t="shared" si="15"/>
        <v>8</v>
      </c>
      <c r="P641" s="70">
        <f>'UBS Pivot'!C633</f>
        <v>5</v>
      </c>
      <c r="Q641" s="69">
        <f>'UBS Pivot'!D633+'UBS Pivot'!E633</f>
        <v>0</v>
      </c>
      <c r="R641" s="69">
        <f>'UBS Pivot'!B633</f>
        <v>3</v>
      </c>
    </row>
    <row r="642" spans="14:18" ht="30.75" thickBot="1" x14ac:dyDescent="0.3">
      <c r="N642" s="65" t="s">
        <v>9514</v>
      </c>
      <c r="O642" s="62">
        <f t="shared" si="15"/>
        <v>12</v>
      </c>
      <c r="P642" s="70">
        <f>'UBS Pivot'!C634</f>
        <v>12</v>
      </c>
      <c r="Q642" s="69">
        <f>'UBS Pivot'!D634+'UBS Pivot'!E634</f>
        <v>0</v>
      </c>
      <c r="R642" s="69">
        <f>'UBS Pivot'!B634</f>
        <v>0</v>
      </c>
    </row>
    <row r="643" spans="14:18" ht="30.75" thickBot="1" x14ac:dyDescent="0.3">
      <c r="N643" s="65" t="s">
        <v>9526</v>
      </c>
      <c r="O643" s="62">
        <f t="shared" si="15"/>
        <v>44</v>
      </c>
      <c r="P643" s="70">
        <f>'UBS Pivot'!C635</f>
        <v>41</v>
      </c>
      <c r="Q643" s="69">
        <f>'UBS Pivot'!D635+'UBS Pivot'!E635</f>
        <v>0</v>
      </c>
      <c r="R643" s="69">
        <f>'UBS Pivot'!B635</f>
        <v>3</v>
      </c>
    </row>
    <row r="644" spans="14:18" ht="15.75" thickBot="1" x14ac:dyDescent="0.3">
      <c r="N644" s="65" t="s">
        <v>3870</v>
      </c>
      <c r="O644" s="62">
        <f t="shared" si="15"/>
        <v>51</v>
      </c>
      <c r="P644" s="70">
        <f>'UBS Pivot'!C636</f>
        <v>47</v>
      </c>
      <c r="Q644" s="69">
        <f>'UBS Pivot'!D636+'UBS Pivot'!E636</f>
        <v>0</v>
      </c>
      <c r="R644" s="69">
        <f>'UBS Pivot'!B636</f>
        <v>4</v>
      </c>
    </row>
    <row r="645" spans="14:18" ht="15.75" thickBot="1" x14ac:dyDescent="0.3">
      <c r="N645" s="65" t="s">
        <v>755</v>
      </c>
      <c r="O645" s="62">
        <f t="shared" si="15"/>
        <v>11</v>
      </c>
      <c r="P645" s="70">
        <f>'UBS Pivot'!C637</f>
        <v>10</v>
      </c>
      <c r="Q645" s="69">
        <f>'UBS Pivot'!D637+'UBS Pivot'!E637</f>
        <v>0</v>
      </c>
      <c r="R645" s="69">
        <f>'UBS Pivot'!B637</f>
        <v>1</v>
      </c>
    </row>
    <row r="646" spans="14:18" ht="30.75" thickBot="1" x14ac:dyDescent="0.3">
      <c r="N646" s="65" t="s">
        <v>9591</v>
      </c>
      <c r="O646" s="62">
        <f t="shared" si="15"/>
        <v>22</v>
      </c>
      <c r="P646" s="70">
        <f>'UBS Pivot'!C638</f>
        <v>20</v>
      </c>
      <c r="Q646" s="69">
        <f>'UBS Pivot'!D638+'UBS Pivot'!E638</f>
        <v>0</v>
      </c>
      <c r="R646" s="69">
        <f>'UBS Pivot'!B638</f>
        <v>2</v>
      </c>
    </row>
    <row r="647" spans="14:18" ht="15.75" thickBot="1" x14ac:dyDescent="0.3">
      <c r="N647" s="65" t="s">
        <v>9612</v>
      </c>
      <c r="O647" s="62">
        <f t="shared" si="15"/>
        <v>12</v>
      </c>
      <c r="P647" s="70">
        <f>'UBS Pivot'!C639</f>
        <v>12</v>
      </c>
      <c r="Q647" s="69">
        <f>'UBS Pivot'!D639+'UBS Pivot'!E639</f>
        <v>0</v>
      </c>
      <c r="R647" s="69">
        <f>'UBS Pivot'!B639</f>
        <v>0</v>
      </c>
    </row>
    <row r="648" spans="14:18" ht="30.75" thickBot="1" x14ac:dyDescent="0.3">
      <c r="N648" s="65" t="s">
        <v>9625</v>
      </c>
      <c r="O648" s="62">
        <f t="shared" si="15"/>
        <v>15</v>
      </c>
      <c r="P648" s="70">
        <f>'UBS Pivot'!C640</f>
        <v>14</v>
      </c>
      <c r="Q648" s="69">
        <f>'UBS Pivot'!D640+'UBS Pivot'!E640</f>
        <v>0</v>
      </c>
      <c r="R648" s="69">
        <f>'UBS Pivot'!B640</f>
        <v>1</v>
      </c>
    </row>
    <row r="649" spans="14:18" ht="15.75" thickBot="1" x14ac:dyDescent="0.3">
      <c r="N649" s="65" t="s">
        <v>9641</v>
      </c>
      <c r="O649" s="62">
        <f t="shared" si="15"/>
        <v>17</v>
      </c>
      <c r="P649" s="70">
        <f>'UBS Pivot'!C641</f>
        <v>16</v>
      </c>
      <c r="Q649" s="69">
        <f>'UBS Pivot'!D641+'UBS Pivot'!E641</f>
        <v>1</v>
      </c>
      <c r="R649" s="69">
        <f>'UBS Pivot'!B641</f>
        <v>0</v>
      </c>
    </row>
    <row r="650" spans="14:18" ht="15.75" thickBot="1" x14ac:dyDescent="0.3">
      <c r="N650" s="65" t="s">
        <v>9655</v>
      </c>
      <c r="O650" s="62">
        <f t="shared" si="15"/>
        <v>10</v>
      </c>
      <c r="P650" s="70">
        <f>'UBS Pivot'!C642</f>
        <v>7</v>
      </c>
      <c r="Q650" s="69">
        <f>'UBS Pivot'!D642+'UBS Pivot'!E642</f>
        <v>0</v>
      </c>
      <c r="R650" s="69">
        <f>'UBS Pivot'!B642</f>
        <v>3</v>
      </c>
    </row>
    <row r="651" spans="14:18" ht="30.75" thickBot="1" x14ac:dyDescent="0.3">
      <c r="N651" s="65" t="s">
        <v>758</v>
      </c>
      <c r="O651" s="62">
        <f t="shared" si="15"/>
        <v>30</v>
      </c>
      <c r="P651" s="70">
        <f>'UBS Pivot'!C643</f>
        <v>30</v>
      </c>
      <c r="Q651" s="69">
        <f>'UBS Pivot'!D643+'UBS Pivot'!E643</f>
        <v>0</v>
      </c>
      <c r="R651" s="69">
        <f>'UBS Pivot'!B643</f>
        <v>0</v>
      </c>
    </row>
    <row r="652" spans="14:18" ht="15.75" thickBot="1" x14ac:dyDescent="0.3">
      <c r="N652" s="65" t="s">
        <v>9709</v>
      </c>
      <c r="O652" s="62">
        <f t="shared" si="15"/>
        <v>3</v>
      </c>
      <c r="P652" s="70">
        <f>'UBS Pivot'!C644</f>
        <v>2</v>
      </c>
      <c r="Q652" s="69">
        <f>'UBS Pivot'!D644+'UBS Pivot'!E644</f>
        <v>0</v>
      </c>
      <c r="R652" s="69">
        <f>'UBS Pivot'!B644</f>
        <v>1</v>
      </c>
    </row>
    <row r="653" spans="14:18" ht="15.75" thickBot="1" x14ac:dyDescent="0.3">
      <c r="N653" s="65" t="s">
        <v>9714</v>
      </c>
      <c r="O653" s="62">
        <f t="shared" si="15"/>
        <v>10</v>
      </c>
      <c r="P653" s="70">
        <f>'UBS Pivot'!C645</f>
        <v>9</v>
      </c>
      <c r="Q653" s="69">
        <f>'UBS Pivot'!D645+'UBS Pivot'!E645</f>
        <v>0</v>
      </c>
      <c r="R653" s="69">
        <f>'UBS Pivot'!B645</f>
        <v>1</v>
      </c>
    </row>
    <row r="654" spans="14:18" ht="15.75" thickBot="1" x14ac:dyDescent="0.3">
      <c r="N654" s="65" t="s">
        <v>9725</v>
      </c>
      <c r="O654" s="62">
        <f t="shared" ref="O654:O663" si="16">SUM(P654:R654)</f>
        <v>7</v>
      </c>
      <c r="P654" s="70">
        <f>'UBS Pivot'!C646</f>
        <v>5</v>
      </c>
      <c r="Q654" s="69">
        <f>'UBS Pivot'!D646+'UBS Pivot'!E646</f>
        <v>0</v>
      </c>
      <c r="R654" s="69">
        <f>'UBS Pivot'!B646</f>
        <v>2</v>
      </c>
    </row>
    <row r="655" spans="14:18" ht="15.75" thickBot="1" x14ac:dyDescent="0.3">
      <c r="N655" s="65" t="s">
        <v>9733</v>
      </c>
      <c r="O655" s="62">
        <f t="shared" si="16"/>
        <v>9</v>
      </c>
      <c r="P655" s="70">
        <f>'UBS Pivot'!C647</f>
        <v>6</v>
      </c>
      <c r="Q655" s="69">
        <f>'UBS Pivot'!D647+'UBS Pivot'!E647</f>
        <v>2</v>
      </c>
      <c r="R655" s="69">
        <f>'UBS Pivot'!B647</f>
        <v>1</v>
      </c>
    </row>
    <row r="656" spans="14:18" ht="30.75" thickBot="1" x14ac:dyDescent="0.3">
      <c r="N656" s="65" t="s">
        <v>9749</v>
      </c>
      <c r="O656" s="62">
        <f t="shared" si="16"/>
        <v>12</v>
      </c>
      <c r="P656" s="70">
        <f>'UBS Pivot'!C648</f>
        <v>9</v>
      </c>
      <c r="Q656" s="69">
        <f>'UBS Pivot'!D648+'UBS Pivot'!E648</f>
        <v>0</v>
      </c>
      <c r="R656" s="69">
        <f>'UBS Pivot'!B648</f>
        <v>3</v>
      </c>
    </row>
    <row r="657" spans="14:18" ht="30.75" thickBot="1" x14ac:dyDescent="0.3">
      <c r="N657" s="65" t="s">
        <v>9758</v>
      </c>
      <c r="O657" s="62">
        <f t="shared" si="16"/>
        <v>13</v>
      </c>
      <c r="P657" s="70">
        <f>'UBS Pivot'!C649</f>
        <v>10</v>
      </c>
      <c r="Q657" s="69">
        <f>'UBS Pivot'!D649+'UBS Pivot'!E649</f>
        <v>0</v>
      </c>
      <c r="R657" s="69">
        <f>'UBS Pivot'!B649</f>
        <v>3</v>
      </c>
    </row>
    <row r="658" spans="14:18" ht="30.75" thickBot="1" x14ac:dyDescent="0.3">
      <c r="N658" s="65" t="s">
        <v>772</v>
      </c>
      <c r="O658" s="62">
        <f t="shared" si="16"/>
        <v>28</v>
      </c>
      <c r="P658" s="70">
        <f>'UBS Pivot'!C650</f>
        <v>25</v>
      </c>
      <c r="Q658" s="69">
        <f>'UBS Pivot'!D650+'UBS Pivot'!E650</f>
        <v>0</v>
      </c>
      <c r="R658" s="69">
        <f>'UBS Pivot'!B650</f>
        <v>3</v>
      </c>
    </row>
    <row r="659" spans="14:18" ht="45.75" thickBot="1" x14ac:dyDescent="0.3">
      <c r="N659" s="65" t="s">
        <v>651</v>
      </c>
      <c r="O659" s="62">
        <f t="shared" si="16"/>
        <v>11</v>
      </c>
      <c r="P659" s="70">
        <f>'UBS Pivot'!C651</f>
        <v>10</v>
      </c>
      <c r="Q659" s="69">
        <f>'UBS Pivot'!D651+'UBS Pivot'!E651</f>
        <v>1</v>
      </c>
      <c r="R659" s="69">
        <f>'UBS Pivot'!B651</f>
        <v>0</v>
      </c>
    </row>
    <row r="660" spans="14:18" ht="30.75" thickBot="1" x14ac:dyDescent="0.3">
      <c r="N660" s="65" t="s">
        <v>9796</v>
      </c>
      <c r="O660" s="62">
        <f t="shared" si="16"/>
        <v>12</v>
      </c>
      <c r="P660" s="70">
        <f>'UBS Pivot'!C652</f>
        <v>9</v>
      </c>
      <c r="Q660" s="69">
        <f>'UBS Pivot'!D652+'UBS Pivot'!E652</f>
        <v>0</v>
      </c>
      <c r="R660" s="69">
        <f>'UBS Pivot'!B652</f>
        <v>3</v>
      </c>
    </row>
    <row r="661" spans="14:18" ht="30.75" thickBot="1" x14ac:dyDescent="0.3">
      <c r="N661" s="65" t="s">
        <v>9803</v>
      </c>
      <c r="O661" s="62">
        <f t="shared" si="16"/>
        <v>12</v>
      </c>
      <c r="P661" s="70">
        <f>'UBS Pivot'!C653</f>
        <v>11</v>
      </c>
      <c r="Q661" s="69">
        <f>'UBS Pivot'!D653+'UBS Pivot'!E653</f>
        <v>0</v>
      </c>
      <c r="R661" s="69">
        <f>'UBS Pivot'!B653</f>
        <v>1</v>
      </c>
    </row>
    <row r="662" spans="14:18" ht="30.75" thickBot="1" x14ac:dyDescent="0.3">
      <c r="N662" s="65" t="s">
        <v>9815</v>
      </c>
      <c r="O662" s="62">
        <f t="shared" si="16"/>
        <v>12</v>
      </c>
      <c r="P662" s="70">
        <f>'UBS Pivot'!C654</f>
        <v>12</v>
      </c>
      <c r="Q662" s="69">
        <f>'UBS Pivot'!D654+'UBS Pivot'!E654</f>
        <v>0</v>
      </c>
      <c r="R662" s="69">
        <f>'UBS Pivot'!B654</f>
        <v>0</v>
      </c>
    </row>
    <row r="663" spans="14:18" ht="15.75" thickBot="1" x14ac:dyDescent="0.3">
      <c r="N663" s="65" t="s">
        <v>787</v>
      </c>
      <c r="O663" s="62">
        <f t="shared" si="16"/>
        <v>13</v>
      </c>
      <c r="P663" s="70">
        <f>'UBS Pivot'!C655</f>
        <v>10</v>
      </c>
      <c r="Q663" s="69">
        <f>'UBS Pivot'!D655+'UBS Pivot'!E655</f>
        <v>1</v>
      </c>
      <c r="R663" s="69">
        <f>'UBS Pivot'!B655</f>
        <v>2</v>
      </c>
    </row>
    <row r="664" spans="14:18" ht="16.5" thickBot="1" x14ac:dyDescent="0.3">
      <c r="N664" s="67" t="s">
        <v>6</v>
      </c>
      <c r="O664" s="68">
        <f>SUM(O13:O663)</f>
        <v>6607</v>
      </c>
      <c r="P664" s="68">
        <f t="shared" ref="P664:R664" si="17">SUM(P13:P663)</f>
        <v>5432</v>
      </c>
      <c r="Q664" s="68">
        <f t="shared" si="17"/>
        <v>133</v>
      </c>
      <c r="R664" s="68">
        <f t="shared" si="17"/>
        <v>1042</v>
      </c>
    </row>
  </sheetData>
  <autoFilter ref="N12:R664" xr:uid="{070B8048-60F3-42BE-BAA5-04B6B20FB558}"/>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C6BE1-D641-46DF-A308-F01A8475189B}">
  <sheetPr>
    <tabColor rgb="FF00B0F0"/>
  </sheetPr>
  <dimension ref="A1:AE682"/>
  <sheetViews>
    <sheetView topLeftCell="F40" zoomScaleNormal="100" workbookViewId="0">
      <selection activeCell="K4" sqref="K4:K192"/>
    </sheetView>
  </sheetViews>
  <sheetFormatPr defaultRowHeight="15" x14ac:dyDescent="0.25"/>
  <cols>
    <col min="1" max="1" width="22.85546875" customWidth="1"/>
    <col min="3" max="3" width="14.42578125" customWidth="1"/>
    <col min="4" max="4" width="9.5703125" customWidth="1"/>
    <col min="5" max="5" width="18.85546875" customWidth="1"/>
    <col min="6" max="6" width="14.5703125" customWidth="1"/>
    <col min="7" max="7" width="13.140625" customWidth="1"/>
    <col min="8" max="8" width="13.28515625" customWidth="1"/>
    <col min="9" max="9" width="17.5703125" customWidth="1"/>
    <col min="10" max="10" width="101.42578125" bestFit="1" customWidth="1"/>
    <col min="11" max="11" width="40.85546875" customWidth="1"/>
    <col min="12" max="12" width="38" customWidth="1"/>
    <col min="13" max="13" width="11.85546875" customWidth="1"/>
    <col min="14" max="14" width="11.42578125" customWidth="1"/>
    <col min="15" max="15" width="16.5703125" customWidth="1"/>
    <col min="16" max="16" width="19.5703125" customWidth="1"/>
  </cols>
  <sheetData>
    <row r="1" spans="1:16" x14ac:dyDescent="0.25">
      <c r="A1" t="s">
        <v>17</v>
      </c>
      <c r="B1" t="s">
        <v>14</v>
      </c>
      <c r="C1" t="s">
        <v>10</v>
      </c>
      <c r="D1" t="s">
        <v>9</v>
      </c>
      <c r="E1" t="s">
        <v>28</v>
      </c>
      <c r="F1" t="s">
        <v>11</v>
      </c>
      <c r="G1" t="s">
        <v>15</v>
      </c>
      <c r="H1" t="s">
        <v>31</v>
      </c>
      <c r="I1" t="s">
        <v>16</v>
      </c>
      <c r="J1" t="s">
        <v>12</v>
      </c>
      <c r="K1" t="s">
        <v>642</v>
      </c>
      <c r="L1" s="3" t="s">
        <v>0</v>
      </c>
      <c r="M1" t="s">
        <v>1</v>
      </c>
      <c r="N1" t="s">
        <v>18</v>
      </c>
      <c r="O1" t="s">
        <v>35</v>
      </c>
      <c r="P1" t="s">
        <v>3717</v>
      </c>
    </row>
    <row r="2" spans="1:16" x14ac:dyDescent="0.25">
      <c r="A2" t="s">
        <v>3548</v>
      </c>
      <c r="B2" t="s">
        <v>3549</v>
      </c>
      <c r="C2" t="s">
        <v>3550</v>
      </c>
      <c r="D2" t="s">
        <v>101</v>
      </c>
      <c r="E2" t="s">
        <v>3551</v>
      </c>
      <c r="F2" t="s">
        <v>46</v>
      </c>
      <c r="G2" t="s">
        <v>3552</v>
      </c>
      <c r="H2" t="s">
        <v>3553</v>
      </c>
      <c r="I2" t="s">
        <v>51</v>
      </c>
      <c r="J2" t="s">
        <v>53</v>
      </c>
      <c r="K2" t="s">
        <v>638</v>
      </c>
      <c r="L2" t="s">
        <v>33</v>
      </c>
      <c r="M2" t="s">
        <v>2</v>
      </c>
      <c r="N2" t="s">
        <v>2</v>
      </c>
      <c r="O2" t="s">
        <v>34</v>
      </c>
    </row>
    <row r="3" spans="1:16" x14ac:dyDescent="0.25">
      <c r="A3" t="s">
        <v>3548</v>
      </c>
      <c r="B3" t="s">
        <v>3549</v>
      </c>
      <c r="C3" t="s">
        <v>3550</v>
      </c>
      <c r="D3" t="s">
        <v>101</v>
      </c>
      <c r="E3" t="s">
        <v>3551</v>
      </c>
      <c r="F3" t="s">
        <v>46</v>
      </c>
      <c r="G3" t="s">
        <v>3552</v>
      </c>
      <c r="H3" t="s">
        <v>3553</v>
      </c>
      <c r="I3" t="s">
        <v>47</v>
      </c>
      <c r="J3" t="s">
        <v>71</v>
      </c>
      <c r="K3" t="s">
        <v>641</v>
      </c>
      <c r="L3" t="s">
        <v>33</v>
      </c>
      <c r="M3" t="s">
        <v>2</v>
      </c>
      <c r="N3" t="s">
        <v>2</v>
      </c>
      <c r="O3" t="s">
        <v>34</v>
      </c>
    </row>
    <row r="4" spans="1:16" x14ac:dyDescent="0.25">
      <c r="A4" t="s">
        <v>3548</v>
      </c>
      <c r="B4" t="s">
        <v>3549</v>
      </c>
      <c r="C4" t="s">
        <v>3550</v>
      </c>
      <c r="D4" t="s">
        <v>101</v>
      </c>
      <c r="E4" t="s">
        <v>3551</v>
      </c>
      <c r="F4" t="s">
        <v>46</v>
      </c>
      <c r="G4" t="s">
        <v>3552</v>
      </c>
      <c r="H4" t="s">
        <v>3553</v>
      </c>
      <c r="I4" t="s">
        <v>49</v>
      </c>
      <c r="J4" t="s">
        <v>94</v>
      </c>
      <c r="K4" t="s">
        <v>13</v>
      </c>
      <c r="L4" t="s">
        <v>33</v>
      </c>
      <c r="M4" t="s">
        <v>2</v>
      </c>
      <c r="N4" t="s">
        <v>2</v>
      </c>
      <c r="O4" t="s">
        <v>34</v>
      </c>
    </row>
    <row r="5" spans="1:16" x14ac:dyDescent="0.25">
      <c r="A5" t="s">
        <v>3548</v>
      </c>
      <c r="B5" t="s">
        <v>3549</v>
      </c>
      <c r="C5" t="s">
        <v>3550</v>
      </c>
      <c r="D5" t="s">
        <v>101</v>
      </c>
      <c r="E5" t="s">
        <v>3551</v>
      </c>
      <c r="F5" t="s">
        <v>46</v>
      </c>
      <c r="G5" t="s">
        <v>3552</v>
      </c>
      <c r="H5" t="s">
        <v>3553</v>
      </c>
      <c r="I5" t="s">
        <v>52</v>
      </c>
      <c r="J5" t="s">
        <v>3554</v>
      </c>
      <c r="K5" t="s">
        <v>640</v>
      </c>
      <c r="L5" t="s">
        <v>33</v>
      </c>
      <c r="M5" t="s">
        <v>2</v>
      </c>
      <c r="N5" t="s">
        <v>2</v>
      </c>
      <c r="O5" t="s">
        <v>34</v>
      </c>
    </row>
    <row r="6" spans="1:16" x14ac:dyDescent="0.25">
      <c r="A6" t="s">
        <v>3548</v>
      </c>
      <c r="B6" t="s">
        <v>3549</v>
      </c>
      <c r="C6" t="s">
        <v>3550</v>
      </c>
      <c r="D6" t="s">
        <v>101</v>
      </c>
      <c r="E6" t="s">
        <v>3551</v>
      </c>
      <c r="F6" t="s">
        <v>46</v>
      </c>
      <c r="G6" t="s">
        <v>3552</v>
      </c>
      <c r="H6" t="s">
        <v>3553</v>
      </c>
      <c r="I6" t="s">
        <v>54</v>
      </c>
      <c r="J6" t="s">
        <v>3555</v>
      </c>
      <c r="K6" t="s">
        <v>640</v>
      </c>
      <c r="L6" t="s">
        <v>33</v>
      </c>
      <c r="M6" t="s">
        <v>2</v>
      </c>
      <c r="N6" t="s">
        <v>2</v>
      </c>
      <c r="O6" t="s">
        <v>34</v>
      </c>
    </row>
    <row r="7" spans="1:16" x14ac:dyDescent="0.25">
      <c r="A7" t="s">
        <v>3548</v>
      </c>
      <c r="B7" t="s">
        <v>3549</v>
      </c>
      <c r="C7" t="s">
        <v>3550</v>
      </c>
      <c r="D7" t="s">
        <v>101</v>
      </c>
      <c r="E7" t="s">
        <v>3551</v>
      </c>
      <c r="F7" t="s">
        <v>46</v>
      </c>
      <c r="G7" t="s">
        <v>3552</v>
      </c>
      <c r="H7" t="s">
        <v>3553</v>
      </c>
      <c r="I7" t="s">
        <v>55</v>
      </c>
      <c r="J7" t="s">
        <v>3556</v>
      </c>
      <c r="K7" t="s">
        <v>640</v>
      </c>
      <c r="L7" t="s">
        <v>33</v>
      </c>
      <c r="M7" t="s">
        <v>2</v>
      </c>
      <c r="N7" t="s">
        <v>2</v>
      </c>
      <c r="O7" t="s">
        <v>34</v>
      </c>
    </row>
    <row r="8" spans="1:16" x14ac:dyDescent="0.25">
      <c r="A8" t="s">
        <v>3548</v>
      </c>
      <c r="B8" t="s">
        <v>3549</v>
      </c>
      <c r="C8" t="s">
        <v>3550</v>
      </c>
      <c r="D8" t="s">
        <v>101</v>
      </c>
      <c r="E8" t="s">
        <v>3551</v>
      </c>
      <c r="F8" t="s">
        <v>46</v>
      </c>
      <c r="G8" t="s">
        <v>3552</v>
      </c>
      <c r="H8" t="s">
        <v>3553</v>
      </c>
      <c r="I8" t="s">
        <v>56</v>
      </c>
      <c r="J8" t="s">
        <v>3557</v>
      </c>
      <c r="K8" t="s">
        <v>640</v>
      </c>
      <c r="L8" t="s">
        <v>33</v>
      </c>
      <c r="M8" t="s">
        <v>2</v>
      </c>
      <c r="N8" t="s">
        <v>2</v>
      </c>
      <c r="O8" t="s">
        <v>34</v>
      </c>
    </row>
    <row r="9" spans="1:16" x14ac:dyDescent="0.25">
      <c r="A9" t="s">
        <v>3548</v>
      </c>
      <c r="B9" t="s">
        <v>3549</v>
      </c>
      <c r="C9" t="s">
        <v>3550</v>
      </c>
      <c r="D9" t="s">
        <v>101</v>
      </c>
      <c r="E9" t="s">
        <v>3551</v>
      </c>
      <c r="F9" t="s">
        <v>46</v>
      </c>
      <c r="G9" t="s">
        <v>3552</v>
      </c>
      <c r="H9" t="s">
        <v>3553</v>
      </c>
      <c r="I9" t="s">
        <v>57</v>
      </c>
      <c r="J9" t="s">
        <v>3558</v>
      </c>
      <c r="K9" t="s">
        <v>640</v>
      </c>
      <c r="L9" t="s">
        <v>33</v>
      </c>
      <c r="M9" t="s">
        <v>2</v>
      </c>
      <c r="N9" t="s">
        <v>2</v>
      </c>
      <c r="O9" t="s">
        <v>34</v>
      </c>
    </row>
    <row r="10" spans="1:16" x14ac:dyDescent="0.25">
      <c r="A10" t="s">
        <v>3548</v>
      </c>
      <c r="B10" t="s">
        <v>3549</v>
      </c>
      <c r="C10" t="s">
        <v>3550</v>
      </c>
      <c r="D10" t="s">
        <v>101</v>
      </c>
      <c r="E10" t="s">
        <v>3551</v>
      </c>
      <c r="F10" t="s">
        <v>46</v>
      </c>
      <c r="G10" t="s">
        <v>3552</v>
      </c>
      <c r="H10" t="s">
        <v>3553</v>
      </c>
      <c r="I10" t="s">
        <v>58</v>
      </c>
      <c r="J10" t="s">
        <v>3559</v>
      </c>
      <c r="K10" t="s">
        <v>641</v>
      </c>
      <c r="L10" t="s">
        <v>33</v>
      </c>
      <c r="M10" t="s">
        <v>2</v>
      </c>
      <c r="N10" t="s">
        <v>2</v>
      </c>
      <c r="O10" t="s">
        <v>34</v>
      </c>
    </row>
    <row r="11" spans="1:16" x14ac:dyDescent="0.25">
      <c r="A11" t="s">
        <v>3548</v>
      </c>
      <c r="B11" t="s">
        <v>3549</v>
      </c>
      <c r="C11" t="s">
        <v>3550</v>
      </c>
      <c r="D11" t="s">
        <v>101</v>
      </c>
      <c r="E11" t="s">
        <v>3551</v>
      </c>
      <c r="F11" t="s">
        <v>46</v>
      </c>
      <c r="G11" t="s">
        <v>3552</v>
      </c>
      <c r="H11" t="s">
        <v>3553</v>
      </c>
      <c r="I11" t="s">
        <v>59</v>
      </c>
      <c r="J11" t="s">
        <v>104</v>
      </c>
      <c r="K11" t="s">
        <v>13</v>
      </c>
      <c r="L11" t="s">
        <v>33</v>
      </c>
      <c r="M11" t="s">
        <v>2</v>
      </c>
      <c r="N11" t="s">
        <v>2</v>
      </c>
      <c r="O11" t="s">
        <v>34</v>
      </c>
    </row>
    <row r="12" spans="1:16" x14ac:dyDescent="0.25">
      <c r="A12" t="s">
        <v>3548</v>
      </c>
      <c r="B12" t="s">
        <v>3549</v>
      </c>
      <c r="C12" t="s">
        <v>3550</v>
      </c>
      <c r="D12" t="s">
        <v>101</v>
      </c>
      <c r="E12" t="s">
        <v>3551</v>
      </c>
      <c r="F12" t="s">
        <v>46</v>
      </c>
      <c r="G12" t="s">
        <v>3552</v>
      </c>
      <c r="H12" t="s">
        <v>3553</v>
      </c>
      <c r="I12" t="s">
        <v>60</v>
      </c>
      <c r="J12" t="s">
        <v>105</v>
      </c>
      <c r="K12" t="s">
        <v>13</v>
      </c>
      <c r="L12" t="s">
        <v>33</v>
      </c>
      <c r="M12" t="s">
        <v>2</v>
      </c>
      <c r="N12" t="s">
        <v>2</v>
      </c>
      <c r="O12" t="s">
        <v>34</v>
      </c>
    </row>
    <row r="13" spans="1:16" x14ac:dyDescent="0.25">
      <c r="A13" t="s">
        <v>3560</v>
      </c>
      <c r="B13" t="s">
        <v>3561</v>
      </c>
      <c r="C13" t="s">
        <v>3562</v>
      </c>
      <c r="D13" t="s">
        <v>101</v>
      </c>
      <c r="E13" t="s">
        <v>3563</v>
      </c>
      <c r="F13" t="s">
        <v>46</v>
      </c>
      <c r="G13" t="s">
        <v>3564</v>
      </c>
      <c r="H13" t="s">
        <v>3565</v>
      </c>
      <c r="I13" t="s">
        <v>51</v>
      </c>
      <c r="J13" t="s">
        <v>53</v>
      </c>
      <c r="K13" t="s">
        <v>638</v>
      </c>
      <c r="L13" t="s">
        <v>33</v>
      </c>
      <c r="M13" t="s">
        <v>2</v>
      </c>
      <c r="N13" t="s">
        <v>2</v>
      </c>
      <c r="O13" t="s">
        <v>34</v>
      </c>
    </row>
    <row r="14" spans="1:16" x14ac:dyDescent="0.25">
      <c r="A14" t="s">
        <v>3560</v>
      </c>
      <c r="B14" t="s">
        <v>3561</v>
      </c>
      <c r="C14" t="s">
        <v>3562</v>
      </c>
      <c r="D14" t="s">
        <v>101</v>
      </c>
      <c r="E14" t="s">
        <v>3563</v>
      </c>
      <c r="F14" t="s">
        <v>46</v>
      </c>
      <c r="G14" t="s">
        <v>3564</v>
      </c>
      <c r="H14" t="s">
        <v>3565</v>
      </c>
      <c r="I14" t="s">
        <v>47</v>
      </c>
      <c r="J14" t="s">
        <v>71</v>
      </c>
      <c r="K14" t="s">
        <v>641</v>
      </c>
      <c r="L14" t="s">
        <v>33</v>
      </c>
      <c r="M14" t="s">
        <v>2</v>
      </c>
      <c r="N14" t="s">
        <v>2</v>
      </c>
      <c r="O14" t="s">
        <v>34</v>
      </c>
    </row>
    <row r="15" spans="1:16" x14ac:dyDescent="0.25">
      <c r="A15" t="s">
        <v>3560</v>
      </c>
      <c r="B15" t="s">
        <v>3561</v>
      </c>
      <c r="C15" t="s">
        <v>3562</v>
      </c>
      <c r="D15" t="s">
        <v>101</v>
      </c>
      <c r="E15" t="s">
        <v>3563</v>
      </c>
      <c r="F15" t="s">
        <v>46</v>
      </c>
      <c r="G15" t="s">
        <v>3564</v>
      </c>
      <c r="H15" t="s">
        <v>3565</v>
      </c>
      <c r="I15" t="s">
        <v>49</v>
      </c>
      <c r="J15" t="s">
        <v>3566</v>
      </c>
      <c r="K15" t="s">
        <v>640</v>
      </c>
      <c r="L15" t="s">
        <v>33</v>
      </c>
      <c r="M15" t="s">
        <v>2</v>
      </c>
      <c r="N15" t="s">
        <v>2</v>
      </c>
      <c r="O15" t="s">
        <v>34</v>
      </c>
    </row>
    <row r="16" spans="1:16" x14ac:dyDescent="0.25">
      <c r="A16" t="s">
        <v>3560</v>
      </c>
      <c r="B16" t="s">
        <v>3561</v>
      </c>
      <c r="C16" t="s">
        <v>3562</v>
      </c>
      <c r="D16" t="s">
        <v>101</v>
      </c>
      <c r="E16" t="s">
        <v>3563</v>
      </c>
      <c r="F16" t="s">
        <v>46</v>
      </c>
      <c r="G16" t="s">
        <v>3564</v>
      </c>
      <c r="H16" t="s">
        <v>3565</v>
      </c>
      <c r="I16" t="s">
        <v>52</v>
      </c>
      <c r="J16" t="s">
        <v>3567</v>
      </c>
      <c r="K16" t="s">
        <v>640</v>
      </c>
      <c r="L16" t="s">
        <v>33</v>
      </c>
      <c r="M16" t="s">
        <v>2</v>
      </c>
      <c r="N16" t="s">
        <v>2</v>
      </c>
      <c r="O16" t="s">
        <v>34</v>
      </c>
    </row>
    <row r="17" spans="1:15" x14ac:dyDescent="0.25">
      <c r="A17" t="s">
        <v>3560</v>
      </c>
      <c r="B17" t="s">
        <v>3561</v>
      </c>
      <c r="C17" t="s">
        <v>3562</v>
      </c>
      <c r="D17" t="s">
        <v>101</v>
      </c>
      <c r="E17" t="s">
        <v>3563</v>
      </c>
      <c r="F17" t="s">
        <v>46</v>
      </c>
      <c r="G17" t="s">
        <v>3564</v>
      </c>
      <c r="H17" t="s">
        <v>3565</v>
      </c>
      <c r="I17" t="s">
        <v>54</v>
      </c>
      <c r="J17" t="s">
        <v>3568</v>
      </c>
      <c r="K17" t="s">
        <v>640</v>
      </c>
      <c r="L17" t="s">
        <v>33</v>
      </c>
      <c r="M17" t="s">
        <v>2</v>
      </c>
      <c r="N17" t="s">
        <v>2</v>
      </c>
      <c r="O17" t="s">
        <v>34</v>
      </c>
    </row>
    <row r="18" spans="1:15" x14ac:dyDescent="0.25">
      <c r="A18" t="s">
        <v>3560</v>
      </c>
      <c r="B18" t="s">
        <v>3561</v>
      </c>
      <c r="C18" t="s">
        <v>3562</v>
      </c>
      <c r="D18" t="s">
        <v>101</v>
      </c>
      <c r="E18" t="s">
        <v>3563</v>
      </c>
      <c r="F18" t="s">
        <v>46</v>
      </c>
      <c r="G18" t="s">
        <v>3564</v>
      </c>
      <c r="H18" t="s">
        <v>3565</v>
      </c>
      <c r="I18" t="s">
        <v>55</v>
      </c>
      <c r="J18" t="s">
        <v>3569</v>
      </c>
      <c r="K18" t="s">
        <v>640</v>
      </c>
      <c r="L18" t="s">
        <v>33</v>
      </c>
      <c r="M18" t="s">
        <v>2</v>
      </c>
      <c r="N18" t="s">
        <v>2</v>
      </c>
      <c r="O18" t="s">
        <v>34</v>
      </c>
    </row>
    <row r="19" spans="1:15" x14ac:dyDescent="0.25">
      <c r="A19" t="s">
        <v>3560</v>
      </c>
      <c r="B19" t="s">
        <v>3561</v>
      </c>
      <c r="C19" t="s">
        <v>3562</v>
      </c>
      <c r="D19" t="s">
        <v>101</v>
      </c>
      <c r="E19" t="s">
        <v>3563</v>
      </c>
      <c r="F19" t="s">
        <v>46</v>
      </c>
      <c r="G19" t="s">
        <v>3564</v>
      </c>
      <c r="H19" t="s">
        <v>3565</v>
      </c>
      <c r="I19" t="s">
        <v>56</v>
      </c>
      <c r="J19" t="s">
        <v>3570</v>
      </c>
      <c r="K19" t="s">
        <v>640</v>
      </c>
      <c r="L19" t="s">
        <v>33</v>
      </c>
      <c r="M19" t="s">
        <v>2</v>
      </c>
      <c r="N19" t="s">
        <v>2</v>
      </c>
      <c r="O19" t="s">
        <v>34</v>
      </c>
    </row>
    <row r="20" spans="1:15" x14ac:dyDescent="0.25">
      <c r="A20" t="s">
        <v>3560</v>
      </c>
      <c r="B20" t="s">
        <v>3561</v>
      </c>
      <c r="C20" t="s">
        <v>3562</v>
      </c>
      <c r="D20" t="s">
        <v>101</v>
      </c>
      <c r="E20" t="s">
        <v>3563</v>
      </c>
      <c r="F20" t="s">
        <v>46</v>
      </c>
      <c r="G20" t="s">
        <v>3564</v>
      </c>
      <c r="H20" t="s">
        <v>3565</v>
      </c>
      <c r="I20" t="s">
        <v>57</v>
      </c>
      <c r="J20" t="s">
        <v>3571</v>
      </c>
      <c r="K20" t="s">
        <v>640</v>
      </c>
      <c r="L20" t="s">
        <v>33</v>
      </c>
      <c r="M20" t="s">
        <v>2</v>
      </c>
      <c r="N20" t="s">
        <v>2</v>
      </c>
      <c r="O20" t="s">
        <v>34</v>
      </c>
    </row>
    <row r="21" spans="1:15" x14ac:dyDescent="0.25">
      <c r="A21" t="s">
        <v>3560</v>
      </c>
      <c r="B21" t="s">
        <v>3561</v>
      </c>
      <c r="C21" t="s">
        <v>3562</v>
      </c>
      <c r="D21" t="s">
        <v>101</v>
      </c>
      <c r="E21" t="s">
        <v>3563</v>
      </c>
      <c r="F21" t="s">
        <v>46</v>
      </c>
      <c r="G21" t="s">
        <v>3564</v>
      </c>
      <c r="H21" t="s">
        <v>3565</v>
      </c>
      <c r="I21" t="s">
        <v>58</v>
      </c>
      <c r="J21" t="s">
        <v>3572</v>
      </c>
      <c r="K21" t="s">
        <v>640</v>
      </c>
      <c r="L21" t="s">
        <v>33</v>
      </c>
      <c r="M21" t="s">
        <v>2</v>
      </c>
      <c r="N21" t="s">
        <v>2</v>
      </c>
      <c r="O21" t="s">
        <v>34</v>
      </c>
    </row>
    <row r="22" spans="1:15" x14ac:dyDescent="0.25">
      <c r="A22" t="s">
        <v>3560</v>
      </c>
      <c r="B22" t="s">
        <v>3561</v>
      </c>
      <c r="C22" t="s">
        <v>3562</v>
      </c>
      <c r="D22" t="s">
        <v>101</v>
      </c>
      <c r="E22" t="s">
        <v>3563</v>
      </c>
      <c r="F22" t="s">
        <v>46</v>
      </c>
      <c r="G22" t="s">
        <v>3564</v>
      </c>
      <c r="H22" t="s">
        <v>3565</v>
      </c>
      <c r="I22" t="s">
        <v>59</v>
      </c>
      <c r="J22" t="s">
        <v>3573</v>
      </c>
      <c r="K22" t="s">
        <v>640</v>
      </c>
      <c r="L22" t="s">
        <v>33</v>
      </c>
      <c r="M22" t="s">
        <v>2</v>
      </c>
      <c r="N22" t="s">
        <v>2</v>
      </c>
      <c r="O22" t="s">
        <v>34</v>
      </c>
    </row>
    <row r="23" spans="1:15" x14ac:dyDescent="0.25">
      <c r="A23" t="s">
        <v>3560</v>
      </c>
      <c r="B23" t="s">
        <v>3561</v>
      </c>
      <c r="C23" t="s">
        <v>3562</v>
      </c>
      <c r="D23" t="s">
        <v>101</v>
      </c>
      <c r="E23" t="s">
        <v>3563</v>
      </c>
      <c r="F23" t="s">
        <v>46</v>
      </c>
      <c r="G23" t="s">
        <v>3564</v>
      </c>
      <c r="H23" t="s">
        <v>3565</v>
      </c>
      <c r="I23" t="s">
        <v>60</v>
      </c>
      <c r="J23" t="s">
        <v>153</v>
      </c>
      <c r="K23" t="s">
        <v>639</v>
      </c>
      <c r="L23" t="s">
        <v>33</v>
      </c>
      <c r="M23" t="s">
        <v>2</v>
      </c>
      <c r="N23" t="s">
        <v>2</v>
      </c>
      <c r="O23" t="s">
        <v>34</v>
      </c>
    </row>
    <row r="24" spans="1:15" x14ac:dyDescent="0.25">
      <c r="A24" t="s">
        <v>3560</v>
      </c>
      <c r="B24" t="s">
        <v>3561</v>
      </c>
      <c r="C24" t="s">
        <v>3562</v>
      </c>
      <c r="D24" t="s">
        <v>101</v>
      </c>
      <c r="E24" t="s">
        <v>3563</v>
      </c>
      <c r="F24" t="s">
        <v>46</v>
      </c>
      <c r="G24" t="s">
        <v>3564</v>
      </c>
      <c r="H24" t="s">
        <v>3565</v>
      </c>
      <c r="I24" t="s">
        <v>61</v>
      </c>
      <c r="J24" t="s">
        <v>103</v>
      </c>
      <c r="K24" t="s">
        <v>641</v>
      </c>
      <c r="L24" t="s">
        <v>33</v>
      </c>
      <c r="M24" t="s">
        <v>2</v>
      </c>
      <c r="N24" t="s">
        <v>2</v>
      </c>
      <c r="O24" t="s">
        <v>34</v>
      </c>
    </row>
    <row r="25" spans="1:15" x14ac:dyDescent="0.25">
      <c r="A25" t="s">
        <v>3560</v>
      </c>
      <c r="B25" t="s">
        <v>3561</v>
      </c>
      <c r="C25" t="s">
        <v>3562</v>
      </c>
      <c r="D25" t="s">
        <v>101</v>
      </c>
      <c r="E25" t="s">
        <v>3563</v>
      </c>
      <c r="F25" t="s">
        <v>46</v>
      </c>
      <c r="G25" t="s">
        <v>3564</v>
      </c>
      <c r="H25" t="s">
        <v>3565</v>
      </c>
      <c r="I25" t="s">
        <v>62</v>
      </c>
      <c r="J25" t="s">
        <v>154</v>
      </c>
      <c r="K25" t="s">
        <v>13</v>
      </c>
      <c r="L25" t="s">
        <v>33</v>
      </c>
      <c r="M25" t="s">
        <v>2</v>
      </c>
      <c r="N25" t="s">
        <v>2</v>
      </c>
      <c r="O25" t="s">
        <v>34</v>
      </c>
    </row>
    <row r="26" spans="1:15" x14ac:dyDescent="0.25">
      <c r="A26" t="s">
        <v>3560</v>
      </c>
      <c r="B26" t="s">
        <v>3561</v>
      </c>
      <c r="C26" t="s">
        <v>3562</v>
      </c>
      <c r="D26" t="s">
        <v>101</v>
      </c>
      <c r="E26" t="s">
        <v>3563</v>
      </c>
      <c r="F26" t="s">
        <v>46</v>
      </c>
      <c r="G26" t="s">
        <v>3564</v>
      </c>
      <c r="H26" t="s">
        <v>3565</v>
      </c>
      <c r="I26" t="s">
        <v>63</v>
      </c>
      <c r="J26" t="s">
        <v>104</v>
      </c>
      <c r="K26" t="s">
        <v>13</v>
      </c>
      <c r="L26" t="s">
        <v>33</v>
      </c>
      <c r="M26" t="s">
        <v>2</v>
      </c>
      <c r="N26" t="s">
        <v>2</v>
      </c>
      <c r="O26" t="s">
        <v>34</v>
      </c>
    </row>
    <row r="27" spans="1:15" x14ac:dyDescent="0.25">
      <c r="A27" t="s">
        <v>3560</v>
      </c>
      <c r="B27" t="s">
        <v>3561</v>
      </c>
      <c r="C27" t="s">
        <v>3562</v>
      </c>
      <c r="D27" t="s">
        <v>101</v>
      </c>
      <c r="E27" t="s">
        <v>3563</v>
      </c>
      <c r="F27" t="s">
        <v>46</v>
      </c>
      <c r="G27" t="s">
        <v>3564</v>
      </c>
      <c r="H27" t="s">
        <v>3565</v>
      </c>
      <c r="I27" t="s">
        <v>64</v>
      </c>
      <c r="J27" t="s">
        <v>105</v>
      </c>
      <c r="K27" t="s">
        <v>13</v>
      </c>
      <c r="L27" t="s">
        <v>33</v>
      </c>
      <c r="M27" t="s">
        <v>2</v>
      </c>
      <c r="N27" t="s">
        <v>2</v>
      </c>
      <c r="O27" t="s">
        <v>34</v>
      </c>
    </row>
    <row r="28" spans="1:15" x14ac:dyDescent="0.25">
      <c r="A28" t="s">
        <v>3560</v>
      </c>
      <c r="B28" t="s">
        <v>3561</v>
      </c>
      <c r="C28" t="s">
        <v>3562</v>
      </c>
      <c r="D28" t="s">
        <v>101</v>
      </c>
      <c r="E28" t="s">
        <v>3563</v>
      </c>
      <c r="F28" t="s">
        <v>46</v>
      </c>
      <c r="G28" t="s">
        <v>3564</v>
      </c>
      <c r="H28" t="s">
        <v>3565</v>
      </c>
      <c r="I28" t="s">
        <v>65</v>
      </c>
      <c r="J28" t="s">
        <v>106</v>
      </c>
      <c r="K28" t="s">
        <v>13</v>
      </c>
      <c r="L28" t="s">
        <v>33</v>
      </c>
      <c r="M28" t="s">
        <v>2</v>
      </c>
      <c r="N28" t="s">
        <v>2</v>
      </c>
      <c r="O28" t="s">
        <v>34</v>
      </c>
    </row>
    <row r="29" spans="1:15" x14ac:dyDescent="0.25">
      <c r="A29" t="s">
        <v>3560</v>
      </c>
      <c r="B29" t="s">
        <v>3561</v>
      </c>
      <c r="C29" t="s">
        <v>3562</v>
      </c>
      <c r="D29" t="s">
        <v>101</v>
      </c>
      <c r="E29" t="s">
        <v>3563</v>
      </c>
      <c r="F29" t="s">
        <v>46</v>
      </c>
      <c r="G29" t="s">
        <v>3564</v>
      </c>
      <c r="H29" t="s">
        <v>3565</v>
      </c>
      <c r="I29" t="s">
        <v>108</v>
      </c>
      <c r="J29" t="s">
        <v>107</v>
      </c>
      <c r="K29" t="s">
        <v>13</v>
      </c>
      <c r="L29" t="s">
        <v>33</v>
      </c>
      <c r="M29" t="s">
        <v>2</v>
      </c>
      <c r="N29" t="s">
        <v>2</v>
      </c>
      <c r="O29" t="s">
        <v>34</v>
      </c>
    </row>
    <row r="30" spans="1:15" x14ac:dyDescent="0.25">
      <c r="A30" t="s">
        <v>3560</v>
      </c>
      <c r="B30" t="s">
        <v>3561</v>
      </c>
      <c r="C30" t="s">
        <v>3562</v>
      </c>
      <c r="D30" t="s">
        <v>101</v>
      </c>
      <c r="E30" t="s">
        <v>3563</v>
      </c>
      <c r="F30" t="s">
        <v>46</v>
      </c>
      <c r="G30" t="s">
        <v>3564</v>
      </c>
      <c r="H30" t="s">
        <v>3565</v>
      </c>
      <c r="I30" t="s">
        <v>73</v>
      </c>
      <c r="J30" t="s">
        <v>109</v>
      </c>
      <c r="K30" t="s">
        <v>13</v>
      </c>
      <c r="L30" t="s">
        <v>33</v>
      </c>
      <c r="M30" t="s">
        <v>2</v>
      </c>
      <c r="N30" t="s">
        <v>2</v>
      </c>
      <c r="O30" t="s">
        <v>34</v>
      </c>
    </row>
    <row r="31" spans="1:15" x14ac:dyDescent="0.25">
      <c r="A31" t="s">
        <v>3574</v>
      </c>
      <c r="B31" t="s">
        <v>3575</v>
      </c>
      <c r="C31" t="s">
        <v>3576</v>
      </c>
      <c r="D31" t="s">
        <v>101</v>
      </c>
      <c r="E31" t="s">
        <v>3577</v>
      </c>
      <c r="F31" t="s">
        <v>46</v>
      </c>
      <c r="G31" t="s">
        <v>3578</v>
      </c>
      <c r="H31" t="s">
        <v>3579</v>
      </c>
      <c r="I31" t="s">
        <v>51</v>
      </c>
      <c r="J31" t="s">
        <v>53</v>
      </c>
      <c r="K31" t="s">
        <v>638</v>
      </c>
      <c r="L31" t="s">
        <v>33</v>
      </c>
      <c r="M31" t="s">
        <v>2</v>
      </c>
      <c r="N31" t="s">
        <v>2</v>
      </c>
      <c r="O31" t="s">
        <v>34</v>
      </c>
    </row>
    <row r="32" spans="1:15" x14ac:dyDescent="0.25">
      <c r="A32" t="s">
        <v>3574</v>
      </c>
      <c r="B32" t="s">
        <v>3575</v>
      </c>
      <c r="C32" t="s">
        <v>3576</v>
      </c>
      <c r="D32" t="s">
        <v>101</v>
      </c>
      <c r="E32" t="s">
        <v>3577</v>
      </c>
      <c r="F32" t="s">
        <v>46</v>
      </c>
      <c r="G32" t="s">
        <v>3578</v>
      </c>
      <c r="H32" t="s">
        <v>3579</v>
      </c>
      <c r="I32" t="s">
        <v>47</v>
      </c>
      <c r="J32" t="s">
        <v>71</v>
      </c>
      <c r="K32" t="s">
        <v>641</v>
      </c>
      <c r="L32" t="s">
        <v>33</v>
      </c>
      <c r="M32" t="s">
        <v>2</v>
      </c>
      <c r="N32" t="s">
        <v>2</v>
      </c>
      <c r="O32" t="s">
        <v>34</v>
      </c>
    </row>
    <row r="33" spans="1:15" x14ac:dyDescent="0.25">
      <c r="A33" t="s">
        <v>3574</v>
      </c>
      <c r="B33" t="s">
        <v>3575</v>
      </c>
      <c r="C33" t="s">
        <v>3576</v>
      </c>
      <c r="D33" t="s">
        <v>101</v>
      </c>
      <c r="E33" t="s">
        <v>3577</v>
      </c>
      <c r="F33" t="s">
        <v>46</v>
      </c>
      <c r="G33" t="s">
        <v>3578</v>
      </c>
      <c r="H33" t="s">
        <v>3579</v>
      </c>
      <c r="I33" t="s">
        <v>49</v>
      </c>
      <c r="J33" t="s">
        <v>94</v>
      </c>
      <c r="K33" t="s">
        <v>13</v>
      </c>
      <c r="L33" t="s">
        <v>33</v>
      </c>
      <c r="M33" t="s">
        <v>2</v>
      </c>
      <c r="N33" t="s">
        <v>2</v>
      </c>
      <c r="O33" t="s">
        <v>34</v>
      </c>
    </row>
    <row r="34" spans="1:15" x14ac:dyDescent="0.25">
      <c r="A34" t="s">
        <v>3574</v>
      </c>
      <c r="B34" t="s">
        <v>3575</v>
      </c>
      <c r="C34" t="s">
        <v>3576</v>
      </c>
      <c r="D34" t="s">
        <v>101</v>
      </c>
      <c r="E34" t="s">
        <v>3577</v>
      </c>
      <c r="F34" t="s">
        <v>46</v>
      </c>
      <c r="G34" t="s">
        <v>3578</v>
      </c>
      <c r="H34" t="s">
        <v>3579</v>
      </c>
      <c r="I34" t="s">
        <v>52</v>
      </c>
      <c r="J34" t="s">
        <v>3580</v>
      </c>
      <c r="K34" t="s">
        <v>640</v>
      </c>
      <c r="L34" t="s">
        <v>33</v>
      </c>
      <c r="M34" t="s">
        <v>2</v>
      </c>
      <c r="N34" t="s">
        <v>3</v>
      </c>
      <c r="O34" t="s">
        <v>217</v>
      </c>
    </row>
    <row r="35" spans="1:15" x14ac:dyDescent="0.25">
      <c r="A35" t="s">
        <v>3574</v>
      </c>
      <c r="B35" t="s">
        <v>3575</v>
      </c>
      <c r="C35" t="s">
        <v>3576</v>
      </c>
      <c r="D35" t="s">
        <v>101</v>
      </c>
      <c r="E35" t="s">
        <v>3577</v>
      </c>
      <c r="F35" t="s">
        <v>46</v>
      </c>
      <c r="G35" t="s">
        <v>3578</v>
      </c>
      <c r="H35" t="s">
        <v>3579</v>
      </c>
      <c r="I35" t="s">
        <v>54</v>
      </c>
      <c r="J35" t="s">
        <v>3581</v>
      </c>
      <c r="K35" t="s">
        <v>640</v>
      </c>
      <c r="L35" t="s">
        <v>33</v>
      </c>
      <c r="M35" t="s">
        <v>2</v>
      </c>
      <c r="N35" t="s">
        <v>2</v>
      </c>
      <c r="O35" t="s">
        <v>34</v>
      </c>
    </row>
    <row r="36" spans="1:15" x14ac:dyDescent="0.25">
      <c r="A36" t="s">
        <v>3574</v>
      </c>
      <c r="B36" t="s">
        <v>3575</v>
      </c>
      <c r="C36" t="s">
        <v>3576</v>
      </c>
      <c r="D36" t="s">
        <v>101</v>
      </c>
      <c r="E36" t="s">
        <v>3577</v>
      </c>
      <c r="F36" t="s">
        <v>46</v>
      </c>
      <c r="G36" t="s">
        <v>3578</v>
      </c>
      <c r="H36" t="s">
        <v>3579</v>
      </c>
      <c r="I36" t="s">
        <v>55</v>
      </c>
      <c r="J36" t="s">
        <v>3240</v>
      </c>
      <c r="K36" t="s">
        <v>640</v>
      </c>
      <c r="L36" t="s">
        <v>33</v>
      </c>
      <c r="M36" t="s">
        <v>2</v>
      </c>
      <c r="N36" t="s">
        <v>2</v>
      </c>
      <c r="O36" t="s">
        <v>34</v>
      </c>
    </row>
    <row r="37" spans="1:15" x14ac:dyDescent="0.25">
      <c r="A37" t="s">
        <v>3574</v>
      </c>
      <c r="B37" t="s">
        <v>3575</v>
      </c>
      <c r="C37" t="s">
        <v>3576</v>
      </c>
      <c r="D37" t="s">
        <v>101</v>
      </c>
      <c r="E37" t="s">
        <v>3577</v>
      </c>
      <c r="F37" t="s">
        <v>46</v>
      </c>
      <c r="G37" t="s">
        <v>3578</v>
      </c>
      <c r="H37" t="s">
        <v>3579</v>
      </c>
      <c r="I37" t="s">
        <v>56</v>
      </c>
      <c r="J37" t="s">
        <v>3582</v>
      </c>
      <c r="K37" t="s">
        <v>640</v>
      </c>
      <c r="L37" t="s">
        <v>33</v>
      </c>
      <c r="M37" t="s">
        <v>2</v>
      </c>
      <c r="N37" t="s">
        <v>2</v>
      </c>
      <c r="O37" t="s">
        <v>34</v>
      </c>
    </row>
    <row r="38" spans="1:15" x14ac:dyDescent="0.25">
      <c r="A38" t="s">
        <v>3574</v>
      </c>
      <c r="B38" t="s">
        <v>3575</v>
      </c>
      <c r="C38" t="s">
        <v>3576</v>
      </c>
      <c r="D38" t="s">
        <v>101</v>
      </c>
      <c r="E38" t="s">
        <v>3577</v>
      </c>
      <c r="F38" t="s">
        <v>46</v>
      </c>
      <c r="G38" t="s">
        <v>3578</v>
      </c>
      <c r="H38" t="s">
        <v>3579</v>
      </c>
      <c r="I38" t="s">
        <v>57</v>
      </c>
      <c r="J38" t="s">
        <v>3583</v>
      </c>
      <c r="K38" t="s">
        <v>640</v>
      </c>
      <c r="L38" t="s">
        <v>33</v>
      </c>
      <c r="M38" t="s">
        <v>2</v>
      </c>
      <c r="N38" t="s">
        <v>2</v>
      </c>
      <c r="O38" t="s">
        <v>34</v>
      </c>
    </row>
    <row r="39" spans="1:15" x14ac:dyDescent="0.25">
      <c r="A39" t="s">
        <v>3574</v>
      </c>
      <c r="B39" t="s">
        <v>3575</v>
      </c>
      <c r="C39" t="s">
        <v>3576</v>
      </c>
      <c r="D39" t="s">
        <v>101</v>
      </c>
      <c r="E39" t="s">
        <v>3577</v>
      </c>
      <c r="F39" t="s">
        <v>46</v>
      </c>
      <c r="G39" t="s">
        <v>3578</v>
      </c>
      <c r="H39" t="s">
        <v>3579</v>
      </c>
      <c r="I39" t="s">
        <v>58</v>
      </c>
      <c r="J39" t="s">
        <v>3584</v>
      </c>
      <c r="K39" t="s">
        <v>640</v>
      </c>
      <c r="L39" t="s">
        <v>33</v>
      </c>
      <c r="M39" t="s">
        <v>2</v>
      </c>
      <c r="N39" t="s">
        <v>2</v>
      </c>
      <c r="O39" t="s">
        <v>34</v>
      </c>
    </row>
    <row r="40" spans="1:15" x14ac:dyDescent="0.25">
      <c r="A40" t="s">
        <v>3574</v>
      </c>
      <c r="B40" t="s">
        <v>3575</v>
      </c>
      <c r="C40" t="s">
        <v>3576</v>
      </c>
      <c r="D40" t="s">
        <v>101</v>
      </c>
      <c r="E40" t="s">
        <v>3577</v>
      </c>
      <c r="F40" t="s">
        <v>46</v>
      </c>
      <c r="G40" t="s">
        <v>3578</v>
      </c>
      <c r="H40" t="s">
        <v>3579</v>
      </c>
      <c r="I40" t="s">
        <v>59</v>
      </c>
      <c r="J40" t="s">
        <v>3585</v>
      </c>
      <c r="K40" t="s">
        <v>640</v>
      </c>
      <c r="L40" t="s">
        <v>33</v>
      </c>
      <c r="M40" t="s">
        <v>2</v>
      </c>
      <c r="N40" t="s">
        <v>3</v>
      </c>
      <c r="O40" t="s">
        <v>217</v>
      </c>
    </row>
    <row r="41" spans="1:15" x14ac:dyDescent="0.25">
      <c r="A41" t="s">
        <v>3574</v>
      </c>
      <c r="B41" t="s">
        <v>3575</v>
      </c>
      <c r="C41" t="s">
        <v>3576</v>
      </c>
      <c r="D41" t="s">
        <v>101</v>
      </c>
      <c r="E41" t="s">
        <v>3577</v>
      </c>
      <c r="F41" t="s">
        <v>46</v>
      </c>
      <c r="G41" t="s">
        <v>3578</v>
      </c>
      <c r="H41" t="s">
        <v>3579</v>
      </c>
      <c r="I41" t="s">
        <v>60</v>
      </c>
      <c r="J41" t="s">
        <v>3586</v>
      </c>
      <c r="K41" t="s">
        <v>640</v>
      </c>
      <c r="L41" t="s">
        <v>33</v>
      </c>
      <c r="M41" t="s">
        <v>2</v>
      </c>
      <c r="N41" t="s">
        <v>2</v>
      </c>
      <c r="O41" t="s">
        <v>34</v>
      </c>
    </row>
    <row r="42" spans="1:15" x14ac:dyDescent="0.25">
      <c r="A42" t="s">
        <v>3574</v>
      </c>
      <c r="B42" t="s">
        <v>3575</v>
      </c>
      <c r="C42" t="s">
        <v>3576</v>
      </c>
      <c r="D42" t="s">
        <v>101</v>
      </c>
      <c r="E42" t="s">
        <v>3577</v>
      </c>
      <c r="F42" t="s">
        <v>46</v>
      </c>
      <c r="G42" t="s">
        <v>3578</v>
      </c>
      <c r="H42" t="s">
        <v>3579</v>
      </c>
      <c r="I42" t="s">
        <v>61</v>
      </c>
      <c r="J42" t="s">
        <v>176</v>
      </c>
      <c r="K42" t="s">
        <v>639</v>
      </c>
      <c r="L42" t="s">
        <v>33</v>
      </c>
      <c r="M42" t="s">
        <v>2</v>
      </c>
      <c r="N42" t="s">
        <v>2</v>
      </c>
      <c r="O42" t="s">
        <v>34</v>
      </c>
    </row>
    <row r="43" spans="1:15" x14ac:dyDescent="0.25">
      <c r="A43" t="s">
        <v>3574</v>
      </c>
      <c r="B43" t="s">
        <v>3575</v>
      </c>
      <c r="C43" t="s">
        <v>3576</v>
      </c>
      <c r="D43" t="s">
        <v>101</v>
      </c>
      <c r="E43" t="s">
        <v>3577</v>
      </c>
      <c r="F43" t="s">
        <v>46</v>
      </c>
      <c r="G43" t="s">
        <v>3578</v>
      </c>
      <c r="H43" t="s">
        <v>3579</v>
      </c>
      <c r="I43" t="s">
        <v>62</v>
      </c>
      <c r="J43" t="s">
        <v>103</v>
      </c>
      <c r="K43" t="s">
        <v>641</v>
      </c>
      <c r="L43" t="s">
        <v>33</v>
      </c>
      <c r="M43" t="s">
        <v>2</v>
      </c>
      <c r="N43" t="s">
        <v>2</v>
      </c>
      <c r="O43" t="s">
        <v>34</v>
      </c>
    </row>
    <row r="44" spans="1:15" x14ac:dyDescent="0.25">
      <c r="A44" t="s">
        <v>3574</v>
      </c>
      <c r="B44" t="s">
        <v>3575</v>
      </c>
      <c r="C44" t="s">
        <v>3576</v>
      </c>
      <c r="D44" t="s">
        <v>101</v>
      </c>
      <c r="E44" t="s">
        <v>3577</v>
      </c>
      <c r="F44" t="s">
        <v>46</v>
      </c>
      <c r="G44" t="s">
        <v>3578</v>
      </c>
      <c r="H44" t="s">
        <v>3579</v>
      </c>
      <c r="I44" t="s">
        <v>63</v>
      </c>
      <c r="J44" t="s">
        <v>154</v>
      </c>
      <c r="K44" t="s">
        <v>13</v>
      </c>
      <c r="L44" t="s">
        <v>33</v>
      </c>
      <c r="M44" t="s">
        <v>2</v>
      </c>
      <c r="N44" t="s">
        <v>2</v>
      </c>
      <c r="O44" t="s">
        <v>34</v>
      </c>
    </row>
    <row r="45" spans="1:15" x14ac:dyDescent="0.25">
      <c r="A45" t="s">
        <v>3574</v>
      </c>
      <c r="B45" t="s">
        <v>3575</v>
      </c>
      <c r="C45" t="s">
        <v>3576</v>
      </c>
      <c r="D45" t="s">
        <v>101</v>
      </c>
      <c r="E45" t="s">
        <v>3577</v>
      </c>
      <c r="F45" t="s">
        <v>46</v>
      </c>
      <c r="G45" t="s">
        <v>3578</v>
      </c>
      <c r="H45" t="s">
        <v>3579</v>
      </c>
      <c r="I45" t="s">
        <v>64</v>
      </c>
      <c r="J45" t="s">
        <v>104</v>
      </c>
      <c r="K45" t="s">
        <v>13</v>
      </c>
      <c r="L45" t="s">
        <v>33</v>
      </c>
      <c r="M45" t="s">
        <v>2</v>
      </c>
      <c r="N45" t="s">
        <v>2</v>
      </c>
      <c r="O45" t="s">
        <v>34</v>
      </c>
    </row>
    <row r="46" spans="1:15" x14ac:dyDescent="0.25">
      <c r="A46" t="s">
        <v>3574</v>
      </c>
      <c r="B46" t="s">
        <v>3575</v>
      </c>
      <c r="C46" t="s">
        <v>3576</v>
      </c>
      <c r="D46" t="s">
        <v>101</v>
      </c>
      <c r="E46" t="s">
        <v>3577</v>
      </c>
      <c r="F46" t="s">
        <v>46</v>
      </c>
      <c r="G46" t="s">
        <v>3578</v>
      </c>
      <c r="H46" t="s">
        <v>3579</v>
      </c>
      <c r="I46" t="s">
        <v>65</v>
      </c>
      <c r="J46" t="s">
        <v>105</v>
      </c>
      <c r="K46" t="s">
        <v>13</v>
      </c>
      <c r="L46" t="s">
        <v>33</v>
      </c>
      <c r="M46" t="s">
        <v>2</v>
      </c>
      <c r="N46" t="s">
        <v>2</v>
      </c>
      <c r="O46" t="s">
        <v>34</v>
      </c>
    </row>
    <row r="47" spans="1:15" x14ac:dyDescent="0.25">
      <c r="A47" t="s">
        <v>3574</v>
      </c>
      <c r="B47" t="s">
        <v>3575</v>
      </c>
      <c r="C47" t="s">
        <v>3576</v>
      </c>
      <c r="D47" t="s">
        <v>101</v>
      </c>
      <c r="E47" t="s">
        <v>3577</v>
      </c>
      <c r="F47" t="s">
        <v>46</v>
      </c>
      <c r="G47" t="s">
        <v>3578</v>
      </c>
      <c r="H47" t="s">
        <v>3579</v>
      </c>
      <c r="I47" t="s">
        <v>108</v>
      </c>
      <c r="J47" t="s">
        <v>106</v>
      </c>
      <c r="K47" t="s">
        <v>13</v>
      </c>
      <c r="L47" t="s">
        <v>33</v>
      </c>
      <c r="M47" t="s">
        <v>2</v>
      </c>
      <c r="N47" t="s">
        <v>2</v>
      </c>
      <c r="O47" t="s">
        <v>34</v>
      </c>
    </row>
    <row r="48" spans="1:15" x14ac:dyDescent="0.25">
      <c r="A48" t="s">
        <v>3574</v>
      </c>
      <c r="B48" t="s">
        <v>3575</v>
      </c>
      <c r="C48" t="s">
        <v>3576</v>
      </c>
      <c r="D48" t="s">
        <v>101</v>
      </c>
      <c r="E48" t="s">
        <v>3577</v>
      </c>
      <c r="F48" t="s">
        <v>46</v>
      </c>
      <c r="G48" t="s">
        <v>3578</v>
      </c>
      <c r="H48" t="s">
        <v>3579</v>
      </c>
      <c r="I48" t="s">
        <v>73</v>
      </c>
      <c r="J48" t="s">
        <v>107</v>
      </c>
      <c r="K48" t="s">
        <v>13</v>
      </c>
      <c r="L48" t="s">
        <v>33</v>
      </c>
      <c r="M48" t="s">
        <v>2</v>
      </c>
      <c r="N48" t="s">
        <v>2</v>
      </c>
      <c r="O48" t="s">
        <v>34</v>
      </c>
    </row>
    <row r="49" spans="1:15" x14ac:dyDescent="0.25">
      <c r="A49" t="s">
        <v>3574</v>
      </c>
      <c r="B49" t="s">
        <v>3575</v>
      </c>
      <c r="C49" t="s">
        <v>3576</v>
      </c>
      <c r="D49" t="s">
        <v>101</v>
      </c>
      <c r="E49" t="s">
        <v>3577</v>
      </c>
      <c r="F49" t="s">
        <v>46</v>
      </c>
      <c r="G49" t="s">
        <v>3578</v>
      </c>
      <c r="H49" t="s">
        <v>3579</v>
      </c>
      <c r="I49" t="s">
        <v>149</v>
      </c>
      <c r="J49" t="s">
        <v>109</v>
      </c>
      <c r="K49" t="s">
        <v>13</v>
      </c>
      <c r="L49" t="s">
        <v>33</v>
      </c>
      <c r="M49" t="s">
        <v>2</v>
      </c>
      <c r="N49" t="s">
        <v>2</v>
      </c>
      <c r="O49" t="s">
        <v>34</v>
      </c>
    </row>
    <row r="50" spans="1:15" x14ac:dyDescent="0.25">
      <c r="A50" t="s">
        <v>224</v>
      </c>
      <c r="B50" t="s">
        <v>3587</v>
      </c>
      <c r="C50" t="s">
        <v>3588</v>
      </c>
      <c r="D50" t="s">
        <v>101</v>
      </c>
      <c r="E50" t="s">
        <v>3589</v>
      </c>
      <c r="F50" t="s">
        <v>186</v>
      </c>
      <c r="G50" t="s">
        <v>3590</v>
      </c>
      <c r="H50" t="s">
        <v>3591</v>
      </c>
      <c r="I50" t="s">
        <v>51</v>
      </c>
      <c r="J50" t="s">
        <v>3592</v>
      </c>
      <c r="K50" t="s">
        <v>13</v>
      </c>
      <c r="L50" t="s">
        <v>33</v>
      </c>
      <c r="M50" t="s">
        <v>2</v>
      </c>
      <c r="N50" t="s">
        <v>2</v>
      </c>
      <c r="O50" t="s">
        <v>34</v>
      </c>
    </row>
    <row r="51" spans="1:15" x14ac:dyDescent="0.25">
      <c r="A51" t="s">
        <v>224</v>
      </c>
      <c r="B51" t="s">
        <v>3587</v>
      </c>
      <c r="C51" t="s">
        <v>3588</v>
      </c>
      <c r="D51" t="s">
        <v>101</v>
      </c>
      <c r="E51" t="s">
        <v>3589</v>
      </c>
      <c r="F51" t="s">
        <v>186</v>
      </c>
      <c r="G51" t="s">
        <v>3590</v>
      </c>
      <c r="H51" t="s">
        <v>3591</v>
      </c>
      <c r="I51" t="s">
        <v>47</v>
      </c>
      <c r="J51" t="s">
        <v>104</v>
      </c>
      <c r="K51" t="s">
        <v>13</v>
      </c>
      <c r="L51" t="s">
        <v>33</v>
      </c>
      <c r="M51" t="s">
        <v>2</v>
      </c>
      <c r="N51" t="s">
        <v>2</v>
      </c>
      <c r="O51" t="s">
        <v>34</v>
      </c>
    </row>
    <row r="52" spans="1:15" x14ac:dyDescent="0.25">
      <c r="A52" t="s">
        <v>224</v>
      </c>
      <c r="B52" t="s">
        <v>3587</v>
      </c>
      <c r="C52" t="s">
        <v>3588</v>
      </c>
      <c r="D52" t="s">
        <v>101</v>
      </c>
      <c r="E52" t="s">
        <v>3589</v>
      </c>
      <c r="F52" t="s">
        <v>186</v>
      </c>
      <c r="G52" t="s">
        <v>3590</v>
      </c>
      <c r="H52" t="s">
        <v>3591</v>
      </c>
      <c r="I52" t="s">
        <v>49</v>
      </c>
      <c r="J52" t="s">
        <v>3593</v>
      </c>
      <c r="K52" t="s">
        <v>13</v>
      </c>
      <c r="L52" t="s">
        <v>33</v>
      </c>
      <c r="M52" t="s">
        <v>2</v>
      </c>
      <c r="N52" t="s">
        <v>2</v>
      </c>
      <c r="O52" t="s">
        <v>34</v>
      </c>
    </row>
    <row r="53" spans="1:15" x14ac:dyDescent="0.25">
      <c r="A53" t="s">
        <v>224</v>
      </c>
      <c r="B53" t="s">
        <v>3587</v>
      </c>
      <c r="C53" t="s">
        <v>3588</v>
      </c>
      <c r="D53" t="s">
        <v>101</v>
      </c>
      <c r="E53" t="s">
        <v>3589</v>
      </c>
      <c r="F53" t="s">
        <v>186</v>
      </c>
      <c r="G53" t="s">
        <v>3590</v>
      </c>
      <c r="H53" t="s">
        <v>3591</v>
      </c>
      <c r="I53" t="s">
        <v>52</v>
      </c>
      <c r="J53" t="s">
        <v>105</v>
      </c>
      <c r="K53" t="s">
        <v>13</v>
      </c>
      <c r="L53" t="s">
        <v>33</v>
      </c>
      <c r="M53" t="s">
        <v>2</v>
      </c>
      <c r="N53" t="s">
        <v>2</v>
      </c>
      <c r="O53" t="s">
        <v>34</v>
      </c>
    </row>
    <row r="54" spans="1:15" x14ac:dyDescent="0.25">
      <c r="A54" t="s">
        <v>3594</v>
      </c>
      <c r="B54" t="s">
        <v>3595</v>
      </c>
      <c r="C54" t="s">
        <v>3596</v>
      </c>
      <c r="D54" t="s">
        <v>101</v>
      </c>
      <c r="E54" t="s">
        <v>3597</v>
      </c>
      <c r="F54" t="s">
        <v>46</v>
      </c>
      <c r="G54" t="s">
        <v>3598</v>
      </c>
      <c r="H54" t="s">
        <v>3599</v>
      </c>
      <c r="I54" t="s">
        <v>51</v>
      </c>
      <c r="J54" t="s">
        <v>53</v>
      </c>
      <c r="K54" t="s">
        <v>638</v>
      </c>
      <c r="L54" t="s">
        <v>33</v>
      </c>
      <c r="M54" t="s">
        <v>2</v>
      </c>
      <c r="N54" t="s">
        <v>2</v>
      </c>
      <c r="O54" t="s">
        <v>34</v>
      </c>
    </row>
    <row r="55" spans="1:15" x14ac:dyDescent="0.25">
      <c r="A55" t="s">
        <v>3594</v>
      </c>
      <c r="B55" t="s">
        <v>3595</v>
      </c>
      <c r="C55" t="s">
        <v>3596</v>
      </c>
      <c r="D55" t="s">
        <v>101</v>
      </c>
      <c r="E55" t="s">
        <v>3597</v>
      </c>
      <c r="F55" t="s">
        <v>46</v>
      </c>
      <c r="G55" t="s">
        <v>3598</v>
      </c>
      <c r="H55" t="s">
        <v>3599</v>
      </c>
      <c r="I55" t="s">
        <v>47</v>
      </c>
      <c r="J55" t="s">
        <v>94</v>
      </c>
      <c r="K55" t="s">
        <v>13</v>
      </c>
      <c r="L55" t="s">
        <v>33</v>
      </c>
      <c r="M55" t="s">
        <v>2</v>
      </c>
      <c r="N55" t="s">
        <v>2</v>
      </c>
      <c r="O55" t="s">
        <v>34</v>
      </c>
    </row>
    <row r="56" spans="1:15" x14ac:dyDescent="0.25">
      <c r="A56" t="s">
        <v>3594</v>
      </c>
      <c r="B56" t="s">
        <v>3595</v>
      </c>
      <c r="C56" t="s">
        <v>3596</v>
      </c>
      <c r="D56" t="s">
        <v>101</v>
      </c>
      <c r="E56" t="s">
        <v>3597</v>
      </c>
      <c r="F56" t="s">
        <v>46</v>
      </c>
      <c r="G56" t="s">
        <v>3598</v>
      </c>
      <c r="H56" t="s">
        <v>3599</v>
      </c>
      <c r="I56" t="s">
        <v>49</v>
      </c>
      <c r="J56" t="s">
        <v>122</v>
      </c>
      <c r="K56" t="s">
        <v>641</v>
      </c>
      <c r="L56" t="s">
        <v>33</v>
      </c>
      <c r="M56" t="s">
        <v>2</v>
      </c>
      <c r="N56" t="s">
        <v>2</v>
      </c>
      <c r="O56" t="s">
        <v>34</v>
      </c>
    </row>
    <row r="57" spans="1:15" x14ac:dyDescent="0.25">
      <c r="A57" t="s">
        <v>3594</v>
      </c>
      <c r="B57" t="s">
        <v>3595</v>
      </c>
      <c r="C57" t="s">
        <v>3596</v>
      </c>
      <c r="D57" t="s">
        <v>101</v>
      </c>
      <c r="E57" t="s">
        <v>3597</v>
      </c>
      <c r="F57" t="s">
        <v>46</v>
      </c>
      <c r="G57" t="s">
        <v>3598</v>
      </c>
      <c r="H57" t="s">
        <v>3599</v>
      </c>
      <c r="I57" t="s">
        <v>52</v>
      </c>
      <c r="J57" t="s">
        <v>71</v>
      </c>
      <c r="K57" t="s">
        <v>641</v>
      </c>
      <c r="L57" t="s">
        <v>33</v>
      </c>
      <c r="M57" t="s">
        <v>2</v>
      </c>
      <c r="N57" t="s">
        <v>2</v>
      </c>
      <c r="O57" t="s">
        <v>34</v>
      </c>
    </row>
    <row r="58" spans="1:15" x14ac:dyDescent="0.25">
      <c r="A58" t="s">
        <v>3594</v>
      </c>
      <c r="B58" t="s">
        <v>3595</v>
      </c>
      <c r="C58" t="s">
        <v>3596</v>
      </c>
      <c r="D58" t="s">
        <v>101</v>
      </c>
      <c r="E58" t="s">
        <v>3597</v>
      </c>
      <c r="F58" t="s">
        <v>46</v>
      </c>
      <c r="G58" t="s">
        <v>3598</v>
      </c>
      <c r="H58" t="s">
        <v>3599</v>
      </c>
      <c r="I58" t="s">
        <v>54</v>
      </c>
      <c r="J58" t="s">
        <v>3600</v>
      </c>
      <c r="K58" t="s">
        <v>640</v>
      </c>
      <c r="L58" t="s">
        <v>33</v>
      </c>
      <c r="M58" t="s">
        <v>2</v>
      </c>
      <c r="N58" t="s">
        <v>2</v>
      </c>
      <c r="O58" t="s">
        <v>34</v>
      </c>
    </row>
    <row r="59" spans="1:15" x14ac:dyDescent="0.25">
      <c r="A59" t="s">
        <v>3594</v>
      </c>
      <c r="B59" t="s">
        <v>3595</v>
      </c>
      <c r="C59" t="s">
        <v>3596</v>
      </c>
      <c r="D59" t="s">
        <v>101</v>
      </c>
      <c r="E59" t="s">
        <v>3597</v>
      </c>
      <c r="F59" t="s">
        <v>46</v>
      </c>
      <c r="G59" t="s">
        <v>3598</v>
      </c>
      <c r="H59" t="s">
        <v>3599</v>
      </c>
      <c r="I59" t="s">
        <v>55</v>
      </c>
      <c r="J59" t="s">
        <v>3601</v>
      </c>
      <c r="K59" t="s">
        <v>640</v>
      </c>
      <c r="L59" t="s">
        <v>33</v>
      </c>
      <c r="M59" t="s">
        <v>2</v>
      </c>
      <c r="N59" t="s">
        <v>2</v>
      </c>
      <c r="O59" t="s">
        <v>34</v>
      </c>
    </row>
    <row r="60" spans="1:15" x14ac:dyDescent="0.25">
      <c r="A60" t="s">
        <v>3594</v>
      </c>
      <c r="B60" t="s">
        <v>3595</v>
      </c>
      <c r="C60" t="s">
        <v>3596</v>
      </c>
      <c r="D60" t="s">
        <v>101</v>
      </c>
      <c r="E60" t="s">
        <v>3597</v>
      </c>
      <c r="F60" t="s">
        <v>46</v>
      </c>
      <c r="G60" t="s">
        <v>3598</v>
      </c>
      <c r="H60" t="s">
        <v>3599</v>
      </c>
      <c r="I60" t="s">
        <v>56</v>
      </c>
      <c r="J60" t="s">
        <v>3602</v>
      </c>
      <c r="K60" t="s">
        <v>640</v>
      </c>
      <c r="L60" t="s">
        <v>33</v>
      </c>
      <c r="M60" t="s">
        <v>2</v>
      </c>
      <c r="N60" t="s">
        <v>2</v>
      </c>
      <c r="O60" t="s">
        <v>34</v>
      </c>
    </row>
    <row r="61" spans="1:15" x14ac:dyDescent="0.25">
      <c r="A61" t="s">
        <v>3594</v>
      </c>
      <c r="B61" t="s">
        <v>3595</v>
      </c>
      <c r="C61" t="s">
        <v>3596</v>
      </c>
      <c r="D61" t="s">
        <v>101</v>
      </c>
      <c r="E61" t="s">
        <v>3597</v>
      </c>
      <c r="F61" t="s">
        <v>46</v>
      </c>
      <c r="G61" t="s">
        <v>3598</v>
      </c>
      <c r="H61" t="s">
        <v>3599</v>
      </c>
      <c r="I61" t="s">
        <v>57</v>
      </c>
      <c r="J61" t="s">
        <v>3603</v>
      </c>
      <c r="K61" t="s">
        <v>640</v>
      </c>
      <c r="L61" t="s">
        <v>33</v>
      </c>
      <c r="M61" t="s">
        <v>2</v>
      </c>
      <c r="N61" t="s">
        <v>2</v>
      </c>
      <c r="O61" t="s">
        <v>34</v>
      </c>
    </row>
    <row r="62" spans="1:15" x14ac:dyDescent="0.25">
      <c r="A62" t="s">
        <v>3594</v>
      </c>
      <c r="B62" t="s">
        <v>3595</v>
      </c>
      <c r="C62" t="s">
        <v>3596</v>
      </c>
      <c r="D62" t="s">
        <v>101</v>
      </c>
      <c r="E62" t="s">
        <v>3597</v>
      </c>
      <c r="F62" t="s">
        <v>46</v>
      </c>
      <c r="G62" t="s">
        <v>3598</v>
      </c>
      <c r="H62" t="s">
        <v>3599</v>
      </c>
      <c r="I62" t="s">
        <v>58</v>
      </c>
      <c r="J62" t="s">
        <v>3604</v>
      </c>
      <c r="K62" t="s">
        <v>640</v>
      </c>
      <c r="L62" t="s">
        <v>33</v>
      </c>
      <c r="M62" t="s">
        <v>2</v>
      </c>
      <c r="N62" t="s">
        <v>2</v>
      </c>
      <c r="O62" t="s">
        <v>34</v>
      </c>
    </row>
    <row r="63" spans="1:15" x14ac:dyDescent="0.25">
      <c r="A63" t="s">
        <v>3594</v>
      </c>
      <c r="B63" t="s">
        <v>3595</v>
      </c>
      <c r="C63" t="s">
        <v>3596</v>
      </c>
      <c r="D63" t="s">
        <v>101</v>
      </c>
      <c r="E63" t="s">
        <v>3597</v>
      </c>
      <c r="F63" t="s">
        <v>46</v>
      </c>
      <c r="G63" t="s">
        <v>3598</v>
      </c>
      <c r="H63" t="s">
        <v>3599</v>
      </c>
      <c r="I63" t="s">
        <v>59</v>
      </c>
      <c r="J63" t="s">
        <v>3605</v>
      </c>
      <c r="K63" t="s">
        <v>640</v>
      </c>
      <c r="L63" t="s">
        <v>33</v>
      </c>
      <c r="M63" t="s">
        <v>2</v>
      </c>
      <c r="N63" t="s">
        <v>2</v>
      </c>
      <c r="O63" t="s">
        <v>34</v>
      </c>
    </row>
    <row r="64" spans="1:15" x14ac:dyDescent="0.25">
      <c r="A64" t="s">
        <v>3594</v>
      </c>
      <c r="B64" t="s">
        <v>3595</v>
      </c>
      <c r="C64" t="s">
        <v>3596</v>
      </c>
      <c r="D64" t="s">
        <v>101</v>
      </c>
      <c r="E64" t="s">
        <v>3597</v>
      </c>
      <c r="F64" t="s">
        <v>46</v>
      </c>
      <c r="G64" t="s">
        <v>3598</v>
      </c>
      <c r="H64" t="s">
        <v>3599</v>
      </c>
      <c r="I64" t="s">
        <v>60</v>
      </c>
      <c r="J64" t="s">
        <v>3606</v>
      </c>
      <c r="K64" t="s">
        <v>640</v>
      </c>
      <c r="L64" t="s">
        <v>33</v>
      </c>
      <c r="M64" t="s">
        <v>2</v>
      </c>
      <c r="N64" t="s">
        <v>2</v>
      </c>
      <c r="O64" t="s">
        <v>34</v>
      </c>
    </row>
    <row r="65" spans="1:15" x14ac:dyDescent="0.25">
      <c r="A65" t="s">
        <v>3594</v>
      </c>
      <c r="B65" t="s">
        <v>3595</v>
      </c>
      <c r="C65" t="s">
        <v>3596</v>
      </c>
      <c r="D65" t="s">
        <v>101</v>
      </c>
      <c r="E65" t="s">
        <v>3597</v>
      </c>
      <c r="F65" t="s">
        <v>46</v>
      </c>
      <c r="G65" t="s">
        <v>3598</v>
      </c>
      <c r="H65" t="s">
        <v>3599</v>
      </c>
      <c r="I65" t="s">
        <v>61</v>
      </c>
      <c r="J65" t="s">
        <v>3607</v>
      </c>
      <c r="K65" t="s">
        <v>640</v>
      </c>
      <c r="L65" t="s">
        <v>33</v>
      </c>
      <c r="M65" t="s">
        <v>2</v>
      </c>
      <c r="N65" t="s">
        <v>2</v>
      </c>
      <c r="O65" t="s">
        <v>34</v>
      </c>
    </row>
    <row r="66" spans="1:15" x14ac:dyDescent="0.25">
      <c r="A66" t="s">
        <v>3594</v>
      </c>
      <c r="B66" t="s">
        <v>3595</v>
      </c>
      <c r="C66" t="s">
        <v>3596</v>
      </c>
      <c r="D66" t="s">
        <v>101</v>
      </c>
      <c r="E66" t="s">
        <v>3597</v>
      </c>
      <c r="F66" t="s">
        <v>46</v>
      </c>
      <c r="G66" t="s">
        <v>3598</v>
      </c>
      <c r="H66" t="s">
        <v>3599</v>
      </c>
      <c r="I66" t="s">
        <v>62</v>
      </c>
      <c r="J66" t="s">
        <v>3608</v>
      </c>
      <c r="K66" t="s">
        <v>640</v>
      </c>
      <c r="L66" t="s">
        <v>33</v>
      </c>
      <c r="M66" t="s">
        <v>2</v>
      </c>
      <c r="N66" t="s">
        <v>3</v>
      </c>
      <c r="O66" t="s">
        <v>217</v>
      </c>
    </row>
    <row r="67" spans="1:15" x14ac:dyDescent="0.25">
      <c r="A67" t="s">
        <v>3594</v>
      </c>
      <c r="B67" t="s">
        <v>3595</v>
      </c>
      <c r="C67" t="s">
        <v>3596</v>
      </c>
      <c r="D67" t="s">
        <v>101</v>
      </c>
      <c r="E67" t="s">
        <v>3597</v>
      </c>
      <c r="F67" t="s">
        <v>46</v>
      </c>
      <c r="G67" t="s">
        <v>3598</v>
      </c>
      <c r="H67" t="s">
        <v>3599</v>
      </c>
      <c r="I67" t="s">
        <v>63</v>
      </c>
      <c r="J67" t="s">
        <v>153</v>
      </c>
      <c r="K67" t="s">
        <v>639</v>
      </c>
      <c r="L67" t="s">
        <v>33</v>
      </c>
      <c r="M67" t="s">
        <v>2</v>
      </c>
      <c r="N67" t="s">
        <v>2</v>
      </c>
      <c r="O67" t="s">
        <v>34</v>
      </c>
    </row>
    <row r="68" spans="1:15" x14ac:dyDescent="0.25">
      <c r="A68" t="s">
        <v>3594</v>
      </c>
      <c r="B68" t="s">
        <v>3595</v>
      </c>
      <c r="C68" t="s">
        <v>3596</v>
      </c>
      <c r="D68" t="s">
        <v>101</v>
      </c>
      <c r="E68" t="s">
        <v>3597</v>
      </c>
      <c r="F68" t="s">
        <v>46</v>
      </c>
      <c r="G68" t="s">
        <v>3598</v>
      </c>
      <c r="H68" t="s">
        <v>3599</v>
      </c>
      <c r="I68" t="s">
        <v>64</v>
      </c>
      <c r="J68" t="s">
        <v>3609</v>
      </c>
      <c r="K68" t="s">
        <v>641</v>
      </c>
      <c r="L68" t="s">
        <v>33</v>
      </c>
      <c r="M68" t="s">
        <v>2</v>
      </c>
      <c r="N68" t="s">
        <v>2</v>
      </c>
      <c r="O68" t="s">
        <v>34</v>
      </c>
    </row>
    <row r="69" spans="1:15" x14ac:dyDescent="0.25">
      <c r="A69" t="s">
        <v>3594</v>
      </c>
      <c r="B69" t="s">
        <v>3595</v>
      </c>
      <c r="C69" t="s">
        <v>3596</v>
      </c>
      <c r="D69" t="s">
        <v>101</v>
      </c>
      <c r="E69" t="s">
        <v>3597</v>
      </c>
      <c r="F69" t="s">
        <v>46</v>
      </c>
      <c r="G69" t="s">
        <v>3598</v>
      </c>
      <c r="H69" t="s">
        <v>3599</v>
      </c>
      <c r="I69" t="s">
        <v>65</v>
      </c>
      <c r="J69" t="s">
        <v>104</v>
      </c>
      <c r="K69" t="s">
        <v>13</v>
      </c>
      <c r="L69" t="s">
        <v>33</v>
      </c>
      <c r="M69" t="s">
        <v>2</v>
      </c>
      <c r="N69" t="s">
        <v>2</v>
      </c>
      <c r="O69" t="s">
        <v>34</v>
      </c>
    </row>
    <row r="70" spans="1:15" x14ac:dyDescent="0.25">
      <c r="A70" t="s">
        <v>3594</v>
      </c>
      <c r="B70" t="s">
        <v>3595</v>
      </c>
      <c r="C70" t="s">
        <v>3596</v>
      </c>
      <c r="D70" t="s">
        <v>101</v>
      </c>
      <c r="E70" t="s">
        <v>3597</v>
      </c>
      <c r="F70" t="s">
        <v>46</v>
      </c>
      <c r="G70" t="s">
        <v>3598</v>
      </c>
      <c r="H70" t="s">
        <v>3599</v>
      </c>
      <c r="I70" t="s">
        <v>108</v>
      </c>
      <c r="J70" t="s">
        <v>154</v>
      </c>
      <c r="K70" t="s">
        <v>13</v>
      </c>
      <c r="L70" t="s">
        <v>33</v>
      </c>
      <c r="M70" t="s">
        <v>2</v>
      </c>
      <c r="N70" t="s">
        <v>2</v>
      </c>
      <c r="O70" t="s">
        <v>34</v>
      </c>
    </row>
    <row r="71" spans="1:15" x14ac:dyDescent="0.25">
      <c r="A71" t="s">
        <v>3594</v>
      </c>
      <c r="B71" t="s">
        <v>3595</v>
      </c>
      <c r="C71" t="s">
        <v>3596</v>
      </c>
      <c r="D71" t="s">
        <v>101</v>
      </c>
      <c r="E71" t="s">
        <v>3597</v>
      </c>
      <c r="F71" t="s">
        <v>46</v>
      </c>
      <c r="G71" t="s">
        <v>3598</v>
      </c>
      <c r="H71" t="s">
        <v>3599</v>
      </c>
      <c r="I71" t="s">
        <v>73</v>
      </c>
      <c r="J71" t="s">
        <v>3610</v>
      </c>
      <c r="K71" t="s">
        <v>13</v>
      </c>
      <c r="L71" t="s">
        <v>33</v>
      </c>
      <c r="M71" t="s">
        <v>2</v>
      </c>
      <c r="N71" t="s">
        <v>2</v>
      </c>
      <c r="O71" t="s">
        <v>34</v>
      </c>
    </row>
    <row r="72" spans="1:15" x14ac:dyDescent="0.25">
      <c r="A72" t="s">
        <v>3594</v>
      </c>
      <c r="B72" t="s">
        <v>3595</v>
      </c>
      <c r="C72" t="s">
        <v>3596</v>
      </c>
      <c r="D72" t="s">
        <v>101</v>
      </c>
      <c r="E72" t="s">
        <v>3597</v>
      </c>
      <c r="F72" t="s">
        <v>46</v>
      </c>
      <c r="G72" t="s">
        <v>3598</v>
      </c>
      <c r="H72" t="s">
        <v>3599</v>
      </c>
      <c r="I72" t="s">
        <v>149</v>
      </c>
      <c r="J72" t="s">
        <v>105</v>
      </c>
      <c r="K72" t="s">
        <v>13</v>
      </c>
      <c r="L72" t="s">
        <v>33</v>
      </c>
      <c r="M72" t="s">
        <v>2</v>
      </c>
      <c r="N72" t="s">
        <v>2</v>
      </c>
      <c r="O72" t="s">
        <v>34</v>
      </c>
    </row>
    <row r="73" spans="1:15" x14ac:dyDescent="0.25">
      <c r="A73" t="s">
        <v>3594</v>
      </c>
      <c r="B73" t="s">
        <v>3595</v>
      </c>
      <c r="C73" t="s">
        <v>3596</v>
      </c>
      <c r="D73" t="s">
        <v>101</v>
      </c>
      <c r="E73" t="s">
        <v>3597</v>
      </c>
      <c r="F73" t="s">
        <v>46</v>
      </c>
      <c r="G73" t="s">
        <v>3598</v>
      </c>
      <c r="H73" t="s">
        <v>3599</v>
      </c>
      <c r="I73" t="s">
        <v>155</v>
      </c>
      <c r="J73" t="s">
        <v>106</v>
      </c>
      <c r="K73" t="s">
        <v>13</v>
      </c>
      <c r="L73" t="s">
        <v>33</v>
      </c>
      <c r="M73" t="s">
        <v>2</v>
      </c>
      <c r="N73" t="s">
        <v>2</v>
      </c>
      <c r="O73" t="s">
        <v>34</v>
      </c>
    </row>
    <row r="74" spans="1:15" x14ac:dyDescent="0.25">
      <c r="A74" t="s">
        <v>3594</v>
      </c>
      <c r="B74" t="s">
        <v>3595</v>
      </c>
      <c r="C74" t="s">
        <v>3596</v>
      </c>
      <c r="D74" t="s">
        <v>101</v>
      </c>
      <c r="E74" t="s">
        <v>3597</v>
      </c>
      <c r="F74" t="s">
        <v>46</v>
      </c>
      <c r="G74" t="s">
        <v>3598</v>
      </c>
      <c r="H74" t="s">
        <v>3599</v>
      </c>
      <c r="I74" t="s">
        <v>156</v>
      </c>
      <c r="J74" t="s">
        <v>109</v>
      </c>
      <c r="K74" t="s">
        <v>13</v>
      </c>
      <c r="L74" t="s">
        <v>33</v>
      </c>
      <c r="M74" t="s">
        <v>2</v>
      </c>
      <c r="N74" t="s">
        <v>2</v>
      </c>
      <c r="O74" t="s">
        <v>34</v>
      </c>
    </row>
    <row r="75" spans="1:15" x14ac:dyDescent="0.25">
      <c r="A75" t="s">
        <v>3594</v>
      </c>
      <c r="B75" t="s">
        <v>3595</v>
      </c>
      <c r="C75" t="s">
        <v>3596</v>
      </c>
      <c r="D75" t="s">
        <v>101</v>
      </c>
      <c r="E75" t="s">
        <v>3597</v>
      </c>
      <c r="F75" t="s">
        <v>46</v>
      </c>
      <c r="G75" t="s">
        <v>3598</v>
      </c>
      <c r="H75" t="s">
        <v>3599</v>
      </c>
      <c r="I75" t="s">
        <v>157</v>
      </c>
      <c r="J75" t="s">
        <v>3611</v>
      </c>
      <c r="K75" t="s">
        <v>13</v>
      </c>
      <c r="L75" t="s">
        <v>33</v>
      </c>
      <c r="M75" t="s">
        <v>2</v>
      </c>
      <c r="N75" t="s">
        <v>2</v>
      </c>
      <c r="O75" t="s">
        <v>34</v>
      </c>
    </row>
    <row r="76" spans="1:15" x14ac:dyDescent="0.25">
      <c r="A76" t="s">
        <v>3594</v>
      </c>
      <c r="B76" t="s">
        <v>3595</v>
      </c>
      <c r="C76" t="s">
        <v>3596</v>
      </c>
      <c r="D76" t="s">
        <v>101</v>
      </c>
      <c r="E76" t="s">
        <v>3597</v>
      </c>
      <c r="F76" t="s">
        <v>46</v>
      </c>
      <c r="G76" t="s">
        <v>3598</v>
      </c>
      <c r="H76" t="s">
        <v>3599</v>
      </c>
      <c r="I76" t="s">
        <v>3236</v>
      </c>
      <c r="J76" t="s">
        <v>3612</v>
      </c>
      <c r="K76" t="s">
        <v>13</v>
      </c>
      <c r="L76" t="s">
        <v>33</v>
      </c>
      <c r="M76" t="s">
        <v>2</v>
      </c>
      <c r="N76" t="s">
        <v>2</v>
      </c>
      <c r="O76" t="s">
        <v>34</v>
      </c>
    </row>
    <row r="77" spans="1:15" x14ac:dyDescent="0.25">
      <c r="A77" t="s">
        <v>3594</v>
      </c>
      <c r="B77" t="s">
        <v>3595</v>
      </c>
      <c r="C77" t="s">
        <v>3596</v>
      </c>
      <c r="D77" t="s">
        <v>101</v>
      </c>
      <c r="E77" t="s">
        <v>3597</v>
      </c>
      <c r="F77" t="s">
        <v>46</v>
      </c>
      <c r="G77" t="s">
        <v>3598</v>
      </c>
      <c r="H77" t="s">
        <v>3599</v>
      </c>
      <c r="I77" t="s">
        <v>3237</v>
      </c>
      <c r="J77" t="s">
        <v>3613</v>
      </c>
      <c r="K77" t="s">
        <v>13</v>
      </c>
      <c r="L77" t="s">
        <v>33</v>
      </c>
      <c r="M77" t="s">
        <v>2</v>
      </c>
      <c r="N77" t="s">
        <v>2</v>
      </c>
      <c r="O77" t="s">
        <v>34</v>
      </c>
    </row>
    <row r="78" spans="1:15" x14ac:dyDescent="0.25">
      <c r="A78" t="s">
        <v>3594</v>
      </c>
      <c r="B78" t="s">
        <v>3595</v>
      </c>
      <c r="C78" t="s">
        <v>3596</v>
      </c>
      <c r="D78" t="s">
        <v>101</v>
      </c>
      <c r="E78" t="s">
        <v>3597</v>
      </c>
      <c r="F78" t="s">
        <v>46</v>
      </c>
      <c r="G78" t="s">
        <v>3598</v>
      </c>
      <c r="H78" t="s">
        <v>3599</v>
      </c>
      <c r="I78" t="s">
        <v>3238</v>
      </c>
      <c r="J78" t="s">
        <v>3614</v>
      </c>
      <c r="K78" t="s">
        <v>13</v>
      </c>
      <c r="L78" t="s">
        <v>33</v>
      </c>
      <c r="M78" t="s">
        <v>2</v>
      </c>
      <c r="N78" t="s">
        <v>2</v>
      </c>
      <c r="O78" t="s">
        <v>34</v>
      </c>
    </row>
    <row r="79" spans="1:15" x14ac:dyDescent="0.25">
      <c r="A79" t="s">
        <v>3615</v>
      </c>
      <c r="B79" t="s">
        <v>3616</v>
      </c>
      <c r="C79" t="s">
        <v>3590</v>
      </c>
      <c r="D79" t="s">
        <v>101</v>
      </c>
      <c r="E79" t="s">
        <v>3617</v>
      </c>
      <c r="F79" t="s">
        <v>46</v>
      </c>
      <c r="G79" t="s">
        <v>3618</v>
      </c>
      <c r="H79" t="s">
        <v>3619</v>
      </c>
      <c r="I79" t="s">
        <v>51</v>
      </c>
      <c r="J79" t="s">
        <v>53</v>
      </c>
      <c r="K79" t="s">
        <v>638</v>
      </c>
      <c r="L79" t="s">
        <v>33</v>
      </c>
      <c r="M79" t="s">
        <v>2</v>
      </c>
      <c r="N79" t="s">
        <v>2</v>
      </c>
      <c r="O79" t="s">
        <v>34</v>
      </c>
    </row>
    <row r="80" spans="1:15" x14ac:dyDescent="0.25">
      <c r="A80" t="s">
        <v>3615</v>
      </c>
      <c r="B80" t="s">
        <v>3616</v>
      </c>
      <c r="C80" t="s">
        <v>3590</v>
      </c>
      <c r="D80" t="s">
        <v>101</v>
      </c>
      <c r="E80" t="s">
        <v>3617</v>
      </c>
      <c r="F80" t="s">
        <v>46</v>
      </c>
      <c r="G80" t="s">
        <v>3618</v>
      </c>
      <c r="H80" t="s">
        <v>3619</v>
      </c>
      <c r="I80" t="s">
        <v>47</v>
      </c>
      <c r="J80" t="s">
        <v>71</v>
      </c>
      <c r="K80" t="s">
        <v>641</v>
      </c>
      <c r="L80" t="s">
        <v>33</v>
      </c>
      <c r="M80" t="s">
        <v>2</v>
      </c>
      <c r="N80" t="s">
        <v>2</v>
      </c>
      <c r="O80" t="s">
        <v>34</v>
      </c>
    </row>
    <row r="81" spans="1:31" x14ac:dyDescent="0.25">
      <c r="A81" t="s">
        <v>3615</v>
      </c>
      <c r="B81" t="s">
        <v>3616</v>
      </c>
      <c r="C81" t="s">
        <v>3590</v>
      </c>
      <c r="D81" t="s">
        <v>101</v>
      </c>
      <c r="E81" t="s">
        <v>3617</v>
      </c>
      <c r="F81" t="s">
        <v>46</v>
      </c>
      <c r="G81" t="s">
        <v>3618</v>
      </c>
      <c r="H81" t="s">
        <v>3619</v>
      </c>
      <c r="I81" t="s">
        <v>49</v>
      </c>
      <c r="J81" t="s">
        <v>94</v>
      </c>
      <c r="K81" t="s">
        <v>13</v>
      </c>
      <c r="L81" t="s">
        <v>33</v>
      </c>
      <c r="M81" t="s">
        <v>2</v>
      </c>
      <c r="N81" t="s">
        <v>2</v>
      </c>
      <c r="O81" t="s">
        <v>34</v>
      </c>
    </row>
    <row r="82" spans="1:31" x14ac:dyDescent="0.25">
      <c r="A82" t="s">
        <v>3615</v>
      </c>
      <c r="B82" t="s">
        <v>3616</v>
      </c>
      <c r="C82" t="s">
        <v>3590</v>
      </c>
      <c r="D82" t="s">
        <v>101</v>
      </c>
      <c r="E82" t="s">
        <v>3617</v>
      </c>
      <c r="F82" t="s">
        <v>46</v>
      </c>
      <c r="G82" t="s">
        <v>3618</v>
      </c>
      <c r="H82" t="s">
        <v>3619</v>
      </c>
      <c r="I82" t="s">
        <v>52</v>
      </c>
      <c r="J82" t="s">
        <v>3620</v>
      </c>
      <c r="K82" t="s">
        <v>640</v>
      </c>
      <c r="L82" t="s">
        <v>33</v>
      </c>
      <c r="M82" t="s">
        <v>2</v>
      </c>
      <c r="N82" t="s">
        <v>3</v>
      </c>
      <c r="O82" t="s">
        <v>3621</v>
      </c>
    </row>
    <row r="83" spans="1:31" x14ac:dyDescent="0.25">
      <c r="A83" t="s">
        <v>3615</v>
      </c>
      <c r="B83" t="s">
        <v>3616</v>
      </c>
      <c r="C83" t="s">
        <v>3590</v>
      </c>
      <c r="D83" t="s">
        <v>101</v>
      </c>
      <c r="E83" t="s">
        <v>3617</v>
      </c>
      <c r="F83" t="s">
        <v>46</v>
      </c>
      <c r="G83" t="s">
        <v>3618</v>
      </c>
      <c r="H83" t="s">
        <v>3619</v>
      </c>
      <c r="I83" t="s">
        <v>54</v>
      </c>
      <c r="J83" t="s">
        <v>3622</v>
      </c>
      <c r="K83" t="s">
        <v>640</v>
      </c>
      <c r="L83" t="s">
        <v>33</v>
      </c>
      <c r="M83" t="s">
        <v>2</v>
      </c>
      <c r="N83" t="s">
        <v>2</v>
      </c>
      <c r="O83" t="s">
        <v>34</v>
      </c>
    </row>
    <row r="84" spans="1:31" x14ac:dyDescent="0.25">
      <c r="A84" t="s">
        <v>3615</v>
      </c>
      <c r="B84" t="s">
        <v>3616</v>
      </c>
      <c r="C84" t="s">
        <v>3590</v>
      </c>
      <c r="D84" t="s">
        <v>101</v>
      </c>
      <c r="E84" t="s">
        <v>3617</v>
      </c>
      <c r="F84" t="s">
        <v>46</v>
      </c>
      <c r="G84" t="s">
        <v>3618</v>
      </c>
      <c r="H84" t="s">
        <v>3619</v>
      </c>
      <c r="I84" t="s">
        <v>55</v>
      </c>
      <c r="J84" t="s">
        <v>3623</v>
      </c>
      <c r="K84" t="s">
        <v>640</v>
      </c>
      <c r="L84" t="s">
        <v>33</v>
      </c>
      <c r="M84" t="s">
        <v>2</v>
      </c>
      <c r="N84" t="s">
        <v>2</v>
      </c>
      <c r="O84" t="s">
        <v>34</v>
      </c>
    </row>
    <row r="85" spans="1:31" x14ac:dyDescent="0.25">
      <c r="A85" t="s">
        <v>3615</v>
      </c>
      <c r="B85" t="s">
        <v>3616</v>
      </c>
      <c r="C85" t="s">
        <v>3590</v>
      </c>
      <c r="D85" t="s">
        <v>101</v>
      </c>
      <c r="E85" t="s">
        <v>3617</v>
      </c>
      <c r="F85" t="s">
        <v>46</v>
      </c>
      <c r="G85" t="s">
        <v>3618</v>
      </c>
      <c r="H85" t="s">
        <v>3619</v>
      </c>
      <c r="I85" t="s">
        <v>56</v>
      </c>
      <c r="J85" t="s">
        <v>3624</v>
      </c>
      <c r="K85" t="s">
        <v>640</v>
      </c>
      <c r="L85" t="s">
        <v>33</v>
      </c>
      <c r="M85" t="s">
        <v>2</v>
      </c>
      <c r="N85" t="s">
        <v>2</v>
      </c>
      <c r="O85" t="s">
        <v>212</v>
      </c>
    </row>
    <row r="86" spans="1:31" ht="14.45" customHeight="1" x14ac:dyDescent="0.25">
      <c r="A86" t="s">
        <v>3615</v>
      </c>
      <c r="B86" t="s">
        <v>3616</v>
      </c>
      <c r="C86" t="s">
        <v>3590</v>
      </c>
      <c r="D86" t="s">
        <v>101</v>
      </c>
      <c r="E86" t="s">
        <v>3617</v>
      </c>
      <c r="F86" t="s">
        <v>46</v>
      </c>
      <c r="G86" t="s">
        <v>3618</v>
      </c>
      <c r="H86" t="s">
        <v>3619</v>
      </c>
      <c r="I86" t="s">
        <v>57</v>
      </c>
      <c r="J86" t="s">
        <v>3555</v>
      </c>
      <c r="K86" t="s">
        <v>640</v>
      </c>
      <c r="L86" t="s">
        <v>33</v>
      </c>
      <c r="M86" t="s">
        <v>2</v>
      </c>
      <c r="N86" t="s">
        <v>2</v>
      </c>
      <c r="O86" t="s">
        <v>212</v>
      </c>
      <c r="R86" s="78"/>
      <c r="S86" s="79"/>
      <c r="T86" s="79"/>
      <c r="U86" s="79"/>
      <c r="V86" s="79"/>
      <c r="W86" s="79"/>
      <c r="X86" s="79"/>
      <c r="Y86" s="79"/>
      <c r="Z86" s="79"/>
      <c r="AA86" s="79"/>
      <c r="AB86" s="79"/>
      <c r="AC86" s="79"/>
      <c r="AD86" s="79"/>
      <c r="AE86" s="79"/>
    </row>
    <row r="87" spans="1:31" x14ac:dyDescent="0.25">
      <c r="A87" t="s">
        <v>3615</v>
      </c>
      <c r="B87" t="s">
        <v>3616</v>
      </c>
      <c r="C87" t="s">
        <v>3590</v>
      </c>
      <c r="D87" t="s">
        <v>101</v>
      </c>
      <c r="E87" t="s">
        <v>3617</v>
      </c>
      <c r="F87" t="s">
        <v>46</v>
      </c>
      <c r="G87" t="s">
        <v>3618</v>
      </c>
      <c r="H87" t="s">
        <v>3619</v>
      </c>
      <c r="I87" t="s">
        <v>58</v>
      </c>
      <c r="J87" t="s">
        <v>3625</v>
      </c>
      <c r="K87" t="s">
        <v>640</v>
      </c>
      <c r="L87" t="s">
        <v>33</v>
      </c>
      <c r="M87" t="s">
        <v>2</v>
      </c>
      <c r="N87" t="s">
        <v>2</v>
      </c>
      <c r="O87" t="s">
        <v>212</v>
      </c>
      <c r="R87" s="11"/>
      <c r="S87" s="12"/>
      <c r="T87" s="12"/>
      <c r="U87" s="12"/>
      <c r="V87" s="12"/>
      <c r="W87" s="12"/>
      <c r="X87" s="12"/>
      <c r="Y87" s="12"/>
      <c r="Z87" s="12"/>
      <c r="AA87" s="12"/>
      <c r="AB87" s="12"/>
      <c r="AC87" s="12"/>
      <c r="AD87" s="12"/>
      <c r="AE87" s="12"/>
    </row>
    <row r="88" spans="1:31" ht="14.45" customHeight="1" x14ac:dyDescent="0.25">
      <c r="A88" t="s">
        <v>3615</v>
      </c>
      <c r="B88" t="s">
        <v>3616</v>
      </c>
      <c r="C88" t="s">
        <v>3590</v>
      </c>
      <c r="D88" t="s">
        <v>101</v>
      </c>
      <c r="E88" t="s">
        <v>3617</v>
      </c>
      <c r="F88" t="s">
        <v>46</v>
      </c>
      <c r="G88" t="s">
        <v>3618</v>
      </c>
      <c r="H88" t="s">
        <v>3619</v>
      </c>
      <c r="I88" t="s">
        <v>59</v>
      </c>
      <c r="J88" t="s">
        <v>102</v>
      </c>
      <c r="K88" t="s">
        <v>639</v>
      </c>
      <c r="L88" t="s">
        <v>33</v>
      </c>
      <c r="M88" t="s">
        <v>2</v>
      </c>
      <c r="N88" t="s">
        <v>2</v>
      </c>
      <c r="O88" t="s">
        <v>34</v>
      </c>
      <c r="R88" s="78"/>
      <c r="S88" s="79"/>
      <c r="T88" s="79"/>
      <c r="U88" s="79"/>
      <c r="V88" s="79"/>
      <c r="W88" s="79"/>
      <c r="X88" s="79"/>
      <c r="Y88" s="79"/>
      <c r="Z88" s="79"/>
      <c r="AA88" s="79"/>
      <c r="AB88" s="79"/>
      <c r="AC88" s="79"/>
      <c r="AD88" s="79"/>
      <c r="AE88" s="79"/>
    </row>
    <row r="89" spans="1:31" x14ac:dyDescent="0.25">
      <c r="A89" t="s">
        <v>3615</v>
      </c>
      <c r="B89" t="s">
        <v>3616</v>
      </c>
      <c r="C89" t="s">
        <v>3590</v>
      </c>
      <c r="D89" t="s">
        <v>101</v>
      </c>
      <c r="E89" t="s">
        <v>3617</v>
      </c>
      <c r="F89" t="s">
        <v>46</v>
      </c>
      <c r="G89" t="s">
        <v>3618</v>
      </c>
      <c r="H89" t="s">
        <v>3619</v>
      </c>
      <c r="I89" t="s">
        <v>60</v>
      </c>
      <c r="J89" t="s">
        <v>103</v>
      </c>
      <c r="K89" t="s">
        <v>641</v>
      </c>
      <c r="L89" t="s">
        <v>33</v>
      </c>
      <c r="M89" t="s">
        <v>2</v>
      </c>
      <c r="N89" t="s">
        <v>2</v>
      </c>
      <c r="O89" t="s">
        <v>34</v>
      </c>
      <c r="R89" s="11"/>
      <c r="S89" s="12"/>
      <c r="T89" s="12"/>
      <c r="U89" s="12"/>
      <c r="V89" s="12"/>
      <c r="W89" s="12"/>
      <c r="X89" s="12"/>
      <c r="Y89" s="12"/>
      <c r="Z89" s="12"/>
      <c r="AA89" s="12"/>
      <c r="AB89" s="12"/>
      <c r="AC89" s="12"/>
      <c r="AD89" s="12"/>
      <c r="AE89" s="12"/>
    </row>
    <row r="90" spans="1:31" ht="14.45" customHeight="1" x14ac:dyDescent="0.25">
      <c r="A90" t="s">
        <v>3615</v>
      </c>
      <c r="B90" t="s">
        <v>3616</v>
      </c>
      <c r="C90" t="s">
        <v>3590</v>
      </c>
      <c r="D90" t="s">
        <v>101</v>
      </c>
      <c r="E90" t="s">
        <v>3617</v>
      </c>
      <c r="F90" t="s">
        <v>46</v>
      </c>
      <c r="G90" t="s">
        <v>3618</v>
      </c>
      <c r="H90" t="s">
        <v>3619</v>
      </c>
      <c r="I90" t="s">
        <v>61</v>
      </c>
      <c r="J90" t="s">
        <v>104</v>
      </c>
      <c r="K90" t="s">
        <v>13</v>
      </c>
      <c r="L90" t="s">
        <v>33</v>
      </c>
      <c r="M90" t="s">
        <v>2</v>
      </c>
      <c r="N90" t="s">
        <v>2</v>
      </c>
      <c r="O90" t="s">
        <v>34</v>
      </c>
      <c r="R90" s="78"/>
      <c r="S90" s="80"/>
      <c r="T90" s="80"/>
      <c r="U90" s="80"/>
      <c r="V90" s="80"/>
      <c r="W90" s="80"/>
      <c r="X90" s="80"/>
      <c r="Y90" s="80"/>
      <c r="Z90" s="80"/>
      <c r="AA90" s="80"/>
      <c r="AB90" s="80"/>
      <c r="AC90" s="80"/>
      <c r="AD90" s="80"/>
      <c r="AE90" s="80"/>
    </row>
    <row r="91" spans="1:31" x14ac:dyDescent="0.25">
      <c r="A91" t="s">
        <v>3615</v>
      </c>
      <c r="B91" t="s">
        <v>3616</v>
      </c>
      <c r="C91" t="s">
        <v>3590</v>
      </c>
      <c r="D91" t="s">
        <v>101</v>
      </c>
      <c r="E91" t="s">
        <v>3617</v>
      </c>
      <c r="F91" t="s">
        <v>46</v>
      </c>
      <c r="G91" t="s">
        <v>3618</v>
      </c>
      <c r="H91" t="s">
        <v>3619</v>
      </c>
      <c r="I91" t="s">
        <v>62</v>
      </c>
      <c r="J91" t="s">
        <v>105</v>
      </c>
      <c r="K91" t="s">
        <v>13</v>
      </c>
      <c r="L91" t="s">
        <v>33</v>
      </c>
      <c r="M91" t="s">
        <v>2</v>
      </c>
      <c r="N91" t="s">
        <v>2</v>
      </c>
      <c r="O91" t="s">
        <v>34</v>
      </c>
    </row>
    <row r="92" spans="1:31" x14ac:dyDescent="0.25">
      <c r="A92" t="s">
        <v>3615</v>
      </c>
      <c r="B92" t="s">
        <v>3616</v>
      </c>
      <c r="C92" t="s">
        <v>3590</v>
      </c>
      <c r="D92" t="s">
        <v>101</v>
      </c>
      <c r="E92" t="s">
        <v>3617</v>
      </c>
      <c r="F92" t="s">
        <v>46</v>
      </c>
      <c r="G92" t="s">
        <v>3618</v>
      </c>
      <c r="H92" t="s">
        <v>3619</v>
      </c>
      <c r="I92" t="s">
        <v>63</v>
      </c>
      <c r="J92" t="s">
        <v>107</v>
      </c>
      <c r="K92" t="s">
        <v>13</v>
      </c>
      <c r="L92" t="s">
        <v>33</v>
      </c>
      <c r="M92" t="s">
        <v>2</v>
      </c>
      <c r="N92" t="s">
        <v>2</v>
      </c>
      <c r="O92" t="s">
        <v>34</v>
      </c>
    </row>
    <row r="93" spans="1:31" x14ac:dyDescent="0.25">
      <c r="A93" t="s">
        <v>3626</v>
      </c>
      <c r="B93" t="s">
        <v>3627</v>
      </c>
      <c r="C93" t="s">
        <v>3628</v>
      </c>
      <c r="D93" t="s">
        <v>101</v>
      </c>
      <c r="E93" t="s">
        <v>3629</v>
      </c>
      <c r="F93" t="s">
        <v>46</v>
      </c>
      <c r="G93" t="s">
        <v>3630</v>
      </c>
      <c r="H93" t="s">
        <v>3631</v>
      </c>
      <c r="I93" t="s">
        <v>51</v>
      </c>
      <c r="J93" t="s">
        <v>53</v>
      </c>
      <c r="K93" t="s">
        <v>638</v>
      </c>
      <c r="L93" t="s">
        <v>33</v>
      </c>
      <c r="M93" t="s">
        <v>2</v>
      </c>
      <c r="N93" t="s">
        <v>2</v>
      </c>
      <c r="O93" t="s">
        <v>34</v>
      </c>
    </row>
    <row r="94" spans="1:31" x14ac:dyDescent="0.25">
      <c r="A94" t="s">
        <v>3626</v>
      </c>
      <c r="B94" t="s">
        <v>3627</v>
      </c>
      <c r="C94" t="s">
        <v>3628</v>
      </c>
      <c r="D94" t="s">
        <v>101</v>
      </c>
      <c r="E94" t="s">
        <v>3629</v>
      </c>
      <c r="F94" t="s">
        <v>46</v>
      </c>
      <c r="G94" t="s">
        <v>3630</v>
      </c>
      <c r="H94" t="s">
        <v>3631</v>
      </c>
      <c r="I94" t="s">
        <v>47</v>
      </c>
      <c r="J94" t="s">
        <v>71</v>
      </c>
      <c r="K94" t="s">
        <v>641</v>
      </c>
      <c r="L94" t="s">
        <v>33</v>
      </c>
      <c r="M94" t="s">
        <v>2</v>
      </c>
      <c r="N94" t="s">
        <v>4</v>
      </c>
      <c r="O94" t="s">
        <v>3632</v>
      </c>
    </row>
    <row r="95" spans="1:31" x14ac:dyDescent="0.25">
      <c r="A95" t="s">
        <v>3626</v>
      </c>
      <c r="B95" t="s">
        <v>3627</v>
      </c>
      <c r="C95" t="s">
        <v>3628</v>
      </c>
      <c r="D95" t="s">
        <v>101</v>
      </c>
      <c r="E95" t="s">
        <v>3629</v>
      </c>
      <c r="F95" t="s">
        <v>46</v>
      </c>
      <c r="G95" t="s">
        <v>3630</v>
      </c>
      <c r="H95" t="s">
        <v>3631</v>
      </c>
      <c r="I95" t="s">
        <v>49</v>
      </c>
      <c r="J95" t="s">
        <v>3633</v>
      </c>
      <c r="K95" t="s">
        <v>640</v>
      </c>
      <c r="L95" t="s">
        <v>33</v>
      </c>
      <c r="M95" t="s">
        <v>2</v>
      </c>
      <c r="N95" t="s">
        <v>2</v>
      </c>
      <c r="O95" t="s">
        <v>3634</v>
      </c>
    </row>
    <row r="96" spans="1:31" x14ac:dyDescent="0.25">
      <c r="A96" t="s">
        <v>3626</v>
      </c>
      <c r="B96" t="s">
        <v>3627</v>
      </c>
      <c r="C96" t="s">
        <v>3628</v>
      </c>
      <c r="D96" t="s">
        <v>101</v>
      </c>
      <c r="E96" t="s">
        <v>3629</v>
      </c>
      <c r="F96" t="s">
        <v>46</v>
      </c>
      <c r="G96" t="s">
        <v>3630</v>
      </c>
      <c r="H96" t="s">
        <v>3631</v>
      </c>
      <c r="I96" t="s">
        <v>52</v>
      </c>
      <c r="J96" t="s">
        <v>3635</v>
      </c>
      <c r="K96" t="s">
        <v>640</v>
      </c>
      <c r="L96" t="s">
        <v>33</v>
      </c>
      <c r="M96" t="s">
        <v>2</v>
      </c>
      <c r="N96" t="s">
        <v>2</v>
      </c>
      <c r="O96" t="s">
        <v>34</v>
      </c>
    </row>
    <row r="97" spans="1:15" x14ac:dyDescent="0.25">
      <c r="A97" t="s">
        <v>3626</v>
      </c>
      <c r="B97" t="s">
        <v>3627</v>
      </c>
      <c r="C97" t="s">
        <v>3628</v>
      </c>
      <c r="D97" t="s">
        <v>101</v>
      </c>
      <c r="E97" t="s">
        <v>3629</v>
      </c>
      <c r="F97" t="s">
        <v>46</v>
      </c>
      <c r="G97" t="s">
        <v>3630</v>
      </c>
      <c r="H97" t="s">
        <v>3631</v>
      </c>
      <c r="I97" t="s">
        <v>54</v>
      </c>
      <c r="J97" t="s">
        <v>3636</v>
      </c>
      <c r="K97" t="s">
        <v>640</v>
      </c>
      <c r="L97" t="s">
        <v>33</v>
      </c>
      <c r="M97" t="s">
        <v>2</v>
      </c>
      <c r="N97" t="s">
        <v>2</v>
      </c>
      <c r="O97" t="s">
        <v>34</v>
      </c>
    </row>
    <row r="98" spans="1:15" x14ac:dyDescent="0.25">
      <c r="A98" t="s">
        <v>3626</v>
      </c>
      <c r="B98" t="s">
        <v>3627</v>
      </c>
      <c r="C98" t="s">
        <v>3628</v>
      </c>
      <c r="D98" t="s">
        <v>101</v>
      </c>
      <c r="E98" t="s">
        <v>3629</v>
      </c>
      <c r="F98" t="s">
        <v>46</v>
      </c>
      <c r="G98" t="s">
        <v>3630</v>
      </c>
      <c r="H98" t="s">
        <v>3631</v>
      </c>
      <c r="I98" t="s">
        <v>55</v>
      </c>
      <c r="J98" t="s">
        <v>3637</v>
      </c>
      <c r="K98" t="s">
        <v>640</v>
      </c>
      <c r="L98" t="s">
        <v>33</v>
      </c>
      <c r="M98" t="s">
        <v>2</v>
      </c>
      <c r="N98" t="s">
        <v>2</v>
      </c>
      <c r="O98" t="s">
        <v>34</v>
      </c>
    </row>
    <row r="99" spans="1:15" x14ac:dyDescent="0.25">
      <c r="A99" t="s">
        <v>3626</v>
      </c>
      <c r="B99" t="s">
        <v>3627</v>
      </c>
      <c r="C99" t="s">
        <v>3628</v>
      </c>
      <c r="D99" t="s">
        <v>101</v>
      </c>
      <c r="E99" t="s">
        <v>3629</v>
      </c>
      <c r="F99" t="s">
        <v>46</v>
      </c>
      <c r="G99" t="s">
        <v>3630</v>
      </c>
      <c r="H99" t="s">
        <v>3631</v>
      </c>
      <c r="I99" t="s">
        <v>56</v>
      </c>
      <c r="J99" t="s">
        <v>3638</v>
      </c>
      <c r="K99" t="s">
        <v>640</v>
      </c>
      <c r="L99" t="s">
        <v>33</v>
      </c>
      <c r="M99" t="s">
        <v>2</v>
      </c>
      <c r="N99" t="s">
        <v>2</v>
      </c>
      <c r="O99" t="s">
        <v>212</v>
      </c>
    </row>
    <row r="100" spans="1:15" x14ac:dyDescent="0.25">
      <c r="A100" t="s">
        <v>3626</v>
      </c>
      <c r="B100" t="s">
        <v>3627</v>
      </c>
      <c r="C100" t="s">
        <v>3628</v>
      </c>
      <c r="D100" t="s">
        <v>101</v>
      </c>
      <c r="E100" t="s">
        <v>3629</v>
      </c>
      <c r="F100" t="s">
        <v>46</v>
      </c>
      <c r="G100" t="s">
        <v>3630</v>
      </c>
      <c r="H100" t="s">
        <v>3631</v>
      </c>
      <c r="I100" t="s">
        <v>57</v>
      </c>
      <c r="J100" t="s">
        <v>3639</v>
      </c>
      <c r="K100" t="s">
        <v>640</v>
      </c>
      <c r="L100" t="s">
        <v>33</v>
      </c>
      <c r="M100" t="s">
        <v>2</v>
      </c>
      <c r="N100" t="s">
        <v>2</v>
      </c>
      <c r="O100" t="s">
        <v>212</v>
      </c>
    </row>
    <row r="101" spans="1:15" x14ac:dyDescent="0.25">
      <c r="A101" t="s">
        <v>3626</v>
      </c>
      <c r="B101" t="s">
        <v>3627</v>
      </c>
      <c r="C101" t="s">
        <v>3628</v>
      </c>
      <c r="D101" t="s">
        <v>101</v>
      </c>
      <c r="E101" t="s">
        <v>3629</v>
      </c>
      <c r="F101" t="s">
        <v>46</v>
      </c>
      <c r="G101" t="s">
        <v>3630</v>
      </c>
      <c r="H101" t="s">
        <v>3631</v>
      </c>
      <c r="I101" t="s">
        <v>58</v>
      </c>
      <c r="J101" t="s">
        <v>176</v>
      </c>
      <c r="K101" t="s">
        <v>639</v>
      </c>
      <c r="L101" t="s">
        <v>33</v>
      </c>
      <c r="M101" t="s">
        <v>2</v>
      </c>
      <c r="N101" t="s">
        <v>2</v>
      </c>
      <c r="O101" t="s">
        <v>34</v>
      </c>
    </row>
    <row r="102" spans="1:15" x14ac:dyDescent="0.25">
      <c r="A102" t="s">
        <v>3626</v>
      </c>
      <c r="B102" t="s">
        <v>3627</v>
      </c>
      <c r="C102" t="s">
        <v>3628</v>
      </c>
      <c r="D102" t="s">
        <v>101</v>
      </c>
      <c r="E102" t="s">
        <v>3629</v>
      </c>
      <c r="F102" t="s">
        <v>46</v>
      </c>
      <c r="G102" t="s">
        <v>3630</v>
      </c>
      <c r="H102" t="s">
        <v>3631</v>
      </c>
      <c r="I102" t="s">
        <v>59</v>
      </c>
      <c r="J102" t="s">
        <v>103</v>
      </c>
      <c r="K102" t="s">
        <v>641</v>
      </c>
      <c r="L102" t="s">
        <v>33</v>
      </c>
      <c r="M102" t="s">
        <v>2</v>
      </c>
      <c r="N102" t="s">
        <v>2</v>
      </c>
      <c r="O102" t="s">
        <v>34</v>
      </c>
    </row>
    <row r="103" spans="1:15" x14ac:dyDescent="0.25">
      <c r="A103" t="s">
        <v>3626</v>
      </c>
      <c r="B103" t="s">
        <v>3627</v>
      </c>
      <c r="C103" t="s">
        <v>3628</v>
      </c>
      <c r="D103" t="s">
        <v>101</v>
      </c>
      <c r="E103" t="s">
        <v>3629</v>
      </c>
      <c r="F103" t="s">
        <v>46</v>
      </c>
      <c r="G103" t="s">
        <v>3630</v>
      </c>
      <c r="H103" t="s">
        <v>3631</v>
      </c>
      <c r="I103" t="s">
        <v>60</v>
      </c>
      <c r="J103" t="s">
        <v>94</v>
      </c>
      <c r="K103" t="s">
        <v>13</v>
      </c>
      <c r="L103" t="s">
        <v>33</v>
      </c>
      <c r="M103" t="s">
        <v>2</v>
      </c>
      <c r="N103" t="s">
        <v>2</v>
      </c>
      <c r="O103" t="s">
        <v>34</v>
      </c>
    </row>
    <row r="104" spans="1:15" x14ac:dyDescent="0.25">
      <c r="A104" t="s">
        <v>3626</v>
      </c>
      <c r="B104" t="s">
        <v>3627</v>
      </c>
      <c r="C104" t="s">
        <v>3628</v>
      </c>
      <c r="D104" t="s">
        <v>101</v>
      </c>
      <c r="E104" t="s">
        <v>3629</v>
      </c>
      <c r="F104" t="s">
        <v>46</v>
      </c>
      <c r="G104" t="s">
        <v>3630</v>
      </c>
      <c r="H104" t="s">
        <v>3631</v>
      </c>
      <c r="I104" t="s">
        <v>61</v>
      </c>
      <c r="J104" t="s">
        <v>104</v>
      </c>
      <c r="K104" t="s">
        <v>13</v>
      </c>
      <c r="L104" t="s">
        <v>33</v>
      </c>
      <c r="M104" t="s">
        <v>2</v>
      </c>
      <c r="N104" t="s">
        <v>2</v>
      </c>
      <c r="O104" t="s">
        <v>34</v>
      </c>
    </row>
    <row r="105" spans="1:15" x14ac:dyDescent="0.25">
      <c r="A105" t="s">
        <v>3626</v>
      </c>
      <c r="B105" t="s">
        <v>3627</v>
      </c>
      <c r="C105" t="s">
        <v>3628</v>
      </c>
      <c r="D105" t="s">
        <v>101</v>
      </c>
      <c r="E105" t="s">
        <v>3629</v>
      </c>
      <c r="F105" t="s">
        <v>46</v>
      </c>
      <c r="G105" t="s">
        <v>3630</v>
      </c>
      <c r="H105" t="s">
        <v>3631</v>
      </c>
      <c r="I105" t="s">
        <v>62</v>
      </c>
      <c r="J105" t="s">
        <v>105</v>
      </c>
      <c r="K105" t="s">
        <v>13</v>
      </c>
      <c r="L105" t="s">
        <v>33</v>
      </c>
      <c r="M105" t="s">
        <v>2</v>
      </c>
      <c r="N105" t="s">
        <v>2</v>
      </c>
      <c r="O105" t="s">
        <v>34</v>
      </c>
    </row>
    <row r="106" spans="1:15" x14ac:dyDescent="0.25">
      <c r="A106" t="s">
        <v>3626</v>
      </c>
      <c r="B106" t="s">
        <v>3627</v>
      </c>
      <c r="C106" t="s">
        <v>3628</v>
      </c>
      <c r="D106" t="s">
        <v>101</v>
      </c>
      <c r="E106" t="s">
        <v>3629</v>
      </c>
      <c r="F106" t="s">
        <v>46</v>
      </c>
      <c r="G106" t="s">
        <v>3630</v>
      </c>
      <c r="H106" t="s">
        <v>3631</v>
      </c>
      <c r="I106" t="s">
        <v>63</v>
      </c>
      <c r="J106" t="s">
        <v>106</v>
      </c>
      <c r="K106" t="s">
        <v>13</v>
      </c>
      <c r="L106" t="s">
        <v>33</v>
      </c>
      <c r="M106" t="s">
        <v>2</v>
      </c>
      <c r="N106" t="s">
        <v>2</v>
      </c>
      <c r="O106" t="s">
        <v>34</v>
      </c>
    </row>
    <row r="107" spans="1:15" x14ac:dyDescent="0.25">
      <c r="A107" t="s">
        <v>3626</v>
      </c>
      <c r="B107" t="s">
        <v>3627</v>
      </c>
      <c r="C107" t="s">
        <v>3628</v>
      </c>
      <c r="D107" t="s">
        <v>101</v>
      </c>
      <c r="E107" t="s">
        <v>3629</v>
      </c>
      <c r="F107" t="s">
        <v>46</v>
      </c>
      <c r="G107" t="s">
        <v>3630</v>
      </c>
      <c r="H107" t="s">
        <v>3631</v>
      </c>
      <c r="I107" t="s">
        <v>64</v>
      </c>
      <c r="J107" t="s">
        <v>107</v>
      </c>
      <c r="K107" t="s">
        <v>13</v>
      </c>
      <c r="L107" t="s">
        <v>33</v>
      </c>
      <c r="M107" t="s">
        <v>2</v>
      </c>
      <c r="N107" t="s">
        <v>2</v>
      </c>
      <c r="O107" t="s">
        <v>34</v>
      </c>
    </row>
    <row r="108" spans="1:15" x14ac:dyDescent="0.25">
      <c r="A108" t="s">
        <v>3640</v>
      </c>
      <c r="B108" t="s">
        <v>3641</v>
      </c>
      <c r="C108" t="s">
        <v>3642</v>
      </c>
      <c r="D108" t="s">
        <v>194</v>
      </c>
      <c r="E108" t="s">
        <v>3643</v>
      </c>
      <c r="F108" t="s">
        <v>46</v>
      </c>
      <c r="G108" t="s">
        <v>3644</v>
      </c>
      <c r="H108" t="s">
        <v>3645</v>
      </c>
      <c r="I108" t="s">
        <v>51</v>
      </c>
      <c r="J108" t="s">
        <v>53</v>
      </c>
      <c r="K108" t="s">
        <v>638</v>
      </c>
      <c r="L108" t="s">
        <v>33</v>
      </c>
      <c r="M108" t="s">
        <v>2</v>
      </c>
      <c r="N108" t="s">
        <v>2</v>
      </c>
      <c r="O108" t="s">
        <v>34</v>
      </c>
    </row>
    <row r="109" spans="1:15" x14ac:dyDescent="0.25">
      <c r="A109" t="s">
        <v>3640</v>
      </c>
      <c r="B109" t="s">
        <v>3641</v>
      </c>
      <c r="C109" t="s">
        <v>3642</v>
      </c>
      <c r="D109" t="s">
        <v>194</v>
      </c>
      <c r="E109" t="s">
        <v>3643</v>
      </c>
      <c r="F109" t="s">
        <v>46</v>
      </c>
      <c r="G109" t="s">
        <v>3644</v>
      </c>
      <c r="H109" t="s">
        <v>3645</v>
      </c>
      <c r="I109" t="s">
        <v>47</v>
      </c>
      <c r="J109" t="s">
        <v>3646</v>
      </c>
      <c r="K109" t="s">
        <v>639</v>
      </c>
      <c r="L109" t="s">
        <v>33</v>
      </c>
      <c r="M109" t="s">
        <v>2</v>
      </c>
      <c r="N109" t="s">
        <v>2</v>
      </c>
      <c r="O109" t="s">
        <v>34</v>
      </c>
    </row>
    <row r="110" spans="1:15" x14ac:dyDescent="0.25">
      <c r="A110" t="s">
        <v>3640</v>
      </c>
      <c r="B110" t="s">
        <v>3641</v>
      </c>
      <c r="C110" t="s">
        <v>3642</v>
      </c>
      <c r="D110" t="s">
        <v>194</v>
      </c>
      <c r="E110" t="s">
        <v>3643</v>
      </c>
      <c r="F110" t="s">
        <v>46</v>
      </c>
      <c r="G110" t="s">
        <v>3644</v>
      </c>
      <c r="H110" t="s">
        <v>3645</v>
      </c>
      <c r="I110" t="s">
        <v>49</v>
      </c>
      <c r="J110" t="s">
        <v>103</v>
      </c>
      <c r="K110" t="s">
        <v>641</v>
      </c>
      <c r="L110" t="s">
        <v>33</v>
      </c>
      <c r="M110" t="s">
        <v>2</v>
      </c>
      <c r="N110" t="s">
        <v>2</v>
      </c>
      <c r="O110" t="s">
        <v>34</v>
      </c>
    </row>
    <row r="111" spans="1:15" x14ac:dyDescent="0.25">
      <c r="A111" t="s">
        <v>3647</v>
      </c>
      <c r="B111" t="s">
        <v>3648</v>
      </c>
      <c r="C111" t="s">
        <v>3649</v>
      </c>
      <c r="D111" t="s">
        <v>101</v>
      </c>
      <c r="E111" t="s">
        <v>3650</v>
      </c>
      <c r="F111" t="s">
        <v>46</v>
      </c>
      <c r="G111" t="s">
        <v>3651</v>
      </c>
      <c r="H111" t="s">
        <v>3652</v>
      </c>
      <c r="I111" t="s">
        <v>51</v>
      </c>
      <c r="J111" t="s">
        <v>53</v>
      </c>
      <c r="K111" t="s">
        <v>638</v>
      </c>
      <c r="L111" t="s">
        <v>33</v>
      </c>
      <c r="M111" t="s">
        <v>2</v>
      </c>
      <c r="N111" t="s">
        <v>2</v>
      </c>
      <c r="O111" t="s">
        <v>34</v>
      </c>
    </row>
    <row r="112" spans="1:15" x14ac:dyDescent="0.25">
      <c r="A112" t="s">
        <v>3647</v>
      </c>
      <c r="B112" t="s">
        <v>3648</v>
      </c>
      <c r="C112" t="s">
        <v>3649</v>
      </c>
      <c r="D112" t="s">
        <v>101</v>
      </c>
      <c r="E112" t="s">
        <v>3650</v>
      </c>
      <c r="F112" t="s">
        <v>46</v>
      </c>
      <c r="G112" t="s">
        <v>3651</v>
      </c>
      <c r="H112" t="s">
        <v>3652</v>
      </c>
      <c r="I112" t="s">
        <v>47</v>
      </c>
      <c r="J112" t="s">
        <v>71</v>
      </c>
      <c r="K112" t="s">
        <v>641</v>
      </c>
      <c r="L112" t="s">
        <v>33</v>
      </c>
      <c r="M112" t="s">
        <v>2</v>
      </c>
      <c r="N112" t="s">
        <v>2</v>
      </c>
      <c r="O112" t="s">
        <v>34</v>
      </c>
    </row>
    <row r="113" spans="1:15" x14ac:dyDescent="0.25">
      <c r="A113" t="s">
        <v>3647</v>
      </c>
      <c r="B113" t="s">
        <v>3648</v>
      </c>
      <c r="C113" t="s">
        <v>3649</v>
      </c>
      <c r="D113" t="s">
        <v>101</v>
      </c>
      <c r="E113" t="s">
        <v>3650</v>
      </c>
      <c r="F113" t="s">
        <v>46</v>
      </c>
      <c r="G113" t="s">
        <v>3651</v>
      </c>
      <c r="H113" t="s">
        <v>3652</v>
      </c>
      <c r="I113" t="s">
        <v>49</v>
      </c>
      <c r="J113" t="s">
        <v>3653</v>
      </c>
      <c r="K113" t="s">
        <v>640</v>
      </c>
      <c r="L113" t="s">
        <v>33</v>
      </c>
      <c r="M113" t="s">
        <v>2</v>
      </c>
      <c r="N113" t="s">
        <v>2</v>
      </c>
      <c r="O113" t="s">
        <v>34</v>
      </c>
    </row>
    <row r="114" spans="1:15" x14ac:dyDescent="0.25">
      <c r="A114" t="s">
        <v>3647</v>
      </c>
      <c r="B114" t="s">
        <v>3648</v>
      </c>
      <c r="C114" t="s">
        <v>3649</v>
      </c>
      <c r="D114" t="s">
        <v>101</v>
      </c>
      <c r="E114" t="s">
        <v>3650</v>
      </c>
      <c r="F114" t="s">
        <v>46</v>
      </c>
      <c r="G114" t="s">
        <v>3651</v>
      </c>
      <c r="H114" t="s">
        <v>3652</v>
      </c>
      <c r="I114" t="s">
        <v>52</v>
      </c>
      <c r="J114" t="s">
        <v>3654</v>
      </c>
      <c r="K114" t="s">
        <v>640</v>
      </c>
      <c r="L114" t="s">
        <v>33</v>
      </c>
      <c r="M114" t="s">
        <v>2</v>
      </c>
      <c r="N114" t="s">
        <v>2</v>
      </c>
      <c r="O114" t="s">
        <v>34</v>
      </c>
    </row>
    <row r="115" spans="1:15" x14ac:dyDescent="0.25">
      <c r="A115" t="s">
        <v>3647</v>
      </c>
      <c r="B115" t="s">
        <v>3648</v>
      </c>
      <c r="C115" t="s">
        <v>3649</v>
      </c>
      <c r="D115" t="s">
        <v>101</v>
      </c>
      <c r="E115" t="s">
        <v>3650</v>
      </c>
      <c r="F115" t="s">
        <v>46</v>
      </c>
      <c r="G115" t="s">
        <v>3651</v>
      </c>
      <c r="H115" t="s">
        <v>3652</v>
      </c>
      <c r="I115" t="s">
        <v>54</v>
      </c>
      <c r="J115" t="s">
        <v>3655</v>
      </c>
      <c r="K115" t="s">
        <v>640</v>
      </c>
      <c r="L115" t="s">
        <v>33</v>
      </c>
      <c r="M115" t="s">
        <v>2</v>
      </c>
      <c r="N115" t="s">
        <v>2</v>
      </c>
      <c r="O115" t="s">
        <v>34</v>
      </c>
    </row>
    <row r="116" spans="1:15" x14ac:dyDescent="0.25">
      <c r="A116" t="s">
        <v>3647</v>
      </c>
      <c r="B116" t="s">
        <v>3648</v>
      </c>
      <c r="C116" t="s">
        <v>3649</v>
      </c>
      <c r="D116" t="s">
        <v>101</v>
      </c>
      <c r="E116" t="s">
        <v>3650</v>
      </c>
      <c r="F116" t="s">
        <v>46</v>
      </c>
      <c r="G116" t="s">
        <v>3651</v>
      </c>
      <c r="H116" t="s">
        <v>3652</v>
      </c>
      <c r="I116" t="s">
        <v>55</v>
      </c>
      <c r="J116" t="s">
        <v>3656</v>
      </c>
      <c r="K116" t="s">
        <v>640</v>
      </c>
      <c r="L116" t="s">
        <v>33</v>
      </c>
      <c r="M116" t="s">
        <v>2</v>
      </c>
      <c r="N116" t="s">
        <v>2</v>
      </c>
      <c r="O116" t="s">
        <v>34</v>
      </c>
    </row>
    <row r="117" spans="1:15" x14ac:dyDescent="0.25">
      <c r="A117" t="s">
        <v>3647</v>
      </c>
      <c r="B117" t="s">
        <v>3648</v>
      </c>
      <c r="C117" t="s">
        <v>3649</v>
      </c>
      <c r="D117" t="s">
        <v>101</v>
      </c>
      <c r="E117" t="s">
        <v>3650</v>
      </c>
      <c r="F117" t="s">
        <v>46</v>
      </c>
      <c r="G117" t="s">
        <v>3651</v>
      </c>
      <c r="H117" t="s">
        <v>3652</v>
      </c>
      <c r="I117" t="s">
        <v>56</v>
      </c>
      <c r="J117" t="s">
        <v>3657</v>
      </c>
      <c r="K117" t="s">
        <v>640</v>
      </c>
      <c r="L117" t="s">
        <v>33</v>
      </c>
      <c r="M117" t="s">
        <v>2</v>
      </c>
      <c r="N117" t="s">
        <v>2</v>
      </c>
      <c r="O117" t="s">
        <v>34</v>
      </c>
    </row>
    <row r="118" spans="1:15" x14ac:dyDescent="0.25">
      <c r="A118" t="s">
        <v>3647</v>
      </c>
      <c r="B118" t="s">
        <v>3648</v>
      </c>
      <c r="C118" t="s">
        <v>3649</v>
      </c>
      <c r="D118" t="s">
        <v>101</v>
      </c>
      <c r="E118" t="s">
        <v>3650</v>
      </c>
      <c r="F118" t="s">
        <v>46</v>
      </c>
      <c r="G118" t="s">
        <v>3651</v>
      </c>
      <c r="H118" t="s">
        <v>3652</v>
      </c>
      <c r="I118" t="s">
        <v>57</v>
      </c>
      <c r="J118" t="s">
        <v>3658</v>
      </c>
      <c r="K118" t="s">
        <v>640</v>
      </c>
      <c r="L118" t="s">
        <v>33</v>
      </c>
      <c r="M118" t="s">
        <v>2</v>
      </c>
      <c r="N118" t="s">
        <v>2</v>
      </c>
      <c r="O118" t="s">
        <v>34</v>
      </c>
    </row>
    <row r="119" spans="1:15" x14ac:dyDescent="0.25">
      <c r="A119" t="s">
        <v>3647</v>
      </c>
      <c r="B119" t="s">
        <v>3648</v>
      </c>
      <c r="C119" t="s">
        <v>3649</v>
      </c>
      <c r="D119" t="s">
        <v>101</v>
      </c>
      <c r="E119" t="s">
        <v>3650</v>
      </c>
      <c r="F119" t="s">
        <v>46</v>
      </c>
      <c r="G119" t="s">
        <v>3651</v>
      </c>
      <c r="H119" t="s">
        <v>3652</v>
      </c>
      <c r="I119" t="s">
        <v>58</v>
      </c>
      <c r="J119" t="s">
        <v>3659</v>
      </c>
      <c r="K119" t="s">
        <v>640</v>
      </c>
      <c r="L119" t="s">
        <v>33</v>
      </c>
      <c r="M119" t="s">
        <v>2</v>
      </c>
      <c r="N119" t="s">
        <v>2</v>
      </c>
      <c r="O119" t="s">
        <v>34</v>
      </c>
    </row>
    <row r="120" spans="1:15" x14ac:dyDescent="0.25">
      <c r="A120" t="s">
        <v>3647</v>
      </c>
      <c r="B120" t="s">
        <v>3648</v>
      </c>
      <c r="C120" t="s">
        <v>3649</v>
      </c>
      <c r="D120" t="s">
        <v>101</v>
      </c>
      <c r="E120" t="s">
        <v>3650</v>
      </c>
      <c r="F120" t="s">
        <v>46</v>
      </c>
      <c r="G120" t="s">
        <v>3651</v>
      </c>
      <c r="H120" t="s">
        <v>3652</v>
      </c>
      <c r="I120" t="s">
        <v>59</v>
      </c>
      <c r="J120" t="s">
        <v>3660</v>
      </c>
      <c r="K120" t="s">
        <v>640</v>
      </c>
      <c r="L120" t="s">
        <v>33</v>
      </c>
      <c r="M120" t="s">
        <v>2</v>
      </c>
      <c r="N120" t="s">
        <v>2</v>
      </c>
      <c r="O120" t="s">
        <v>34</v>
      </c>
    </row>
    <row r="121" spans="1:15" x14ac:dyDescent="0.25">
      <c r="A121" t="s">
        <v>3647</v>
      </c>
      <c r="B121" t="s">
        <v>3648</v>
      </c>
      <c r="C121" t="s">
        <v>3649</v>
      </c>
      <c r="D121" t="s">
        <v>101</v>
      </c>
      <c r="E121" t="s">
        <v>3650</v>
      </c>
      <c r="F121" t="s">
        <v>46</v>
      </c>
      <c r="G121" t="s">
        <v>3651</v>
      </c>
      <c r="H121" t="s">
        <v>3652</v>
      </c>
      <c r="I121" t="s">
        <v>60</v>
      </c>
      <c r="J121" t="s">
        <v>3661</v>
      </c>
      <c r="K121" t="s">
        <v>640</v>
      </c>
      <c r="L121" t="s">
        <v>33</v>
      </c>
      <c r="M121" t="s">
        <v>2</v>
      </c>
      <c r="N121" t="s">
        <v>2</v>
      </c>
      <c r="O121" t="s">
        <v>34</v>
      </c>
    </row>
    <row r="122" spans="1:15" x14ac:dyDescent="0.25">
      <c r="A122" t="s">
        <v>3647</v>
      </c>
      <c r="B122" t="s">
        <v>3648</v>
      </c>
      <c r="C122" t="s">
        <v>3649</v>
      </c>
      <c r="D122" t="s">
        <v>101</v>
      </c>
      <c r="E122" t="s">
        <v>3650</v>
      </c>
      <c r="F122" t="s">
        <v>46</v>
      </c>
      <c r="G122" t="s">
        <v>3651</v>
      </c>
      <c r="H122" t="s">
        <v>3652</v>
      </c>
      <c r="I122" t="s">
        <v>61</v>
      </c>
      <c r="J122" t="s">
        <v>208</v>
      </c>
      <c r="K122" t="s">
        <v>639</v>
      </c>
      <c r="L122" t="s">
        <v>33</v>
      </c>
      <c r="M122" t="s">
        <v>2</v>
      </c>
      <c r="N122" t="s">
        <v>2</v>
      </c>
      <c r="O122" t="s">
        <v>34</v>
      </c>
    </row>
    <row r="123" spans="1:15" x14ac:dyDescent="0.25">
      <c r="A123" t="s">
        <v>3647</v>
      </c>
      <c r="B123" t="s">
        <v>3648</v>
      </c>
      <c r="C123" t="s">
        <v>3649</v>
      </c>
      <c r="D123" t="s">
        <v>101</v>
      </c>
      <c r="E123" t="s">
        <v>3650</v>
      </c>
      <c r="F123" t="s">
        <v>46</v>
      </c>
      <c r="G123" t="s">
        <v>3651</v>
      </c>
      <c r="H123" t="s">
        <v>3652</v>
      </c>
      <c r="I123" t="s">
        <v>62</v>
      </c>
      <c r="J123" t="s">
        <v>3609</v>
      </c>
      <c r="K123" t="s">
        <v>641</v>
      </c>
      <c r="L123" t="s">
        <v>33</v>
      </c>
      <c r="M123" t="s">
        <v>2</v>
      </c>
      <c r="N123" t="s">
        <v>2</v>
      </c>
      <c r="O123" t="s">
        <v>34</v>
      </c>
    </row>
    <row r="124" spans="1:15" x14ac:dyDescent="0.25">
      <c r="A124" t="s">
        <v>3647</v>
      </c>
      <c r="B124" t="s">
        <v>3648</v>
      </c>
      <c r="C124" t="s">
        <v>3649</v>
      </c>
      <c r="D124" t="s">
        <v>101</v>
      </c>
      <c r="E124" t="s">
        <v>3650</v>
      </c>
      <c r="F124" t="s">
        <v>46</v>
      </c>
      <c r="G124" t="s">
        <v>3651</v>
      </c>
      <c r="H124" t="s">
        <v>3652</v>
      </c>
      <c r="I124" t="s">
        <v>63</v>
      </c>
      <c r="J124" t="s">
        <v>154</v>
      </c>
      <c r="K124" t="s">
        <v>13</v>
      </c>
      <c r="L124" t="s">
        <v>33</v>
      </c>
      <c r="M124" t="s">
        <v>2</v>
      </c>
      <c r="N124" t="s">
        <v>2</v>
      </c>
      <c r="O124" t="s">
        <v>34</v>
      </c>
    </row>
    <row r="125" spans="1:15" x14ac:dyDescent="0.25">
      <c r="A125" t="s">
        <v>3647</v>
      </c>
      <c r="B125" t="s">
        <v>3648</v>
      </c>
      <c r="C125" t="s">
        <v>3649</v>
      </c>
      <c r="D125" t="s">
        <v>101</v>
      </c>
      <c r="E125" t="s">
        <v>3650</v>
      </c>
      <c r="F125" t="s">
        <v>46</v>
      </c>
      <c r="G125" t="s">
        <v>3651</v>
      </c>
      <c r="H125" t="s">
        <v>3652</v>
      </c>
      <c r="I125" t="s">
        <v>64</v>
      </c>
      <c r="J125" t="s">
        <v>104</v>
      </c>
      <c r="K125" t="s">
        <v>13</v>
      </c>
      <c r="L125" t="s">
        <v>33</v>
      </c>
      <c r="M125" t="s">
        <v>2</v>
      </c>
      <c r="N125" t="s">
        <v>2</v>
      </c>
      <c r="O125" t="s">
        <v>34</v>
      </c>
    </row>
    <row r="126" spans="1:15" x14ac:dyDescent="0.25">
      <c r="A126" t="s">
        <v>3647</v>
      </c>
      <c r="B126" t="s">
        <v>3648</v>
      </c>
      <c r="C126" t="s">
        <v>3649</v>
      </c>
      <c r="D126" t="s">
        <v>101</v>
      </c>
      <c r="E126" t="s">
        <v>3650</v>
      </c>
      <c r="F126" t="s">
        <v>46</v>
      </c>
      <c r="G126" t="s">
        <v>3651</v>
      </c>
      <c r="H126" t="s">
        <v>3652</v>
      </c>
      <c r="I126" t="s">
        <v>65</v>
      </c>
      <c r="J126" t="s">
        <v>105</v>
      </c>
      <c r="K126" t="s">
        <v>13</v>
      </c>
      <c r="L126" t="s">
        <v>33</v>
      </c>
      <c r="M126" t="s">
        <v>2</v>
      </c>
      <c r="N126" t="s">
        <v>2</v>
      </c>
      <c r="O126" t="s">
        <v>34</v>
      </c>
    </row>
    <row r="127" spans="1:15" x14ac:dyDescent="0.25">
      <c r="A127" t="s">
        <v>3647</v>
      </c>
      <c r="B127" t="s">
        <v>3648</v>
      </c>
      <c r="C127" t="s">
        <v>3649</v>
      </c>
      <c r="D127" t="s">
        <v>101</v>
      </c>
      <c r="E127" t="s">
        <v>3650</v>
      </c>
      <c r="F127" t="s">
        <v>46</v>
      </c>
      <c r="G127" t="s">
        <v>3651</v>
      </c>
      <c r="H127" t="s">
        <v>3652</v>
      </c>
      <c r="I127" t="s">
        <v>108</v>
      </c>
      <c r="J127" t="s">
        <v>106</v>
      </c>
      <c r="K127" t="s">
        <v>13</v>
      </c>
      <c r="L127" t="s">
        <v>33</v>
      </c>
      <c r="M127" t="s">
        <v>2</v>
      </c>
      <c r="N127" t="s">
        <v>2</v>
      </c>
      <c r="O127" t="s">
        <v>34</v>
      </c>
    </row>
    <row r="128" spans="1:15" x14ac:dyDescent="0.25">
      <c r="A128" t="s">
        <v>3647</v>
      </c>
      <c r="B128" t="s">
        <v>3648</v>
      </c>
      <c r="C128" t="s">
        <v>3649</v>
      </c>
      <c r="D128" t="s">
        <v>101</v>
      </c>
      <c r="E128" t="s">
        <v>3650</v>
      </c>
      <c r="F128" t="s">
        <v>46</v>
      </c>
      <c r="G128" t="s">
        <v>3651</v>
      </c>
      <c r="H128" t="s">
        <v>3652</v>
      </c>
      <c r="I128" t="s">
        <v>73</v>
      </c>
      <c r="J128" t="s">
        <v>107</v>
      </c>
      <c r="K128" t="s">
        <v>13</v>
      </c>
      <c r="L128" t="s">
        <v>33</v>
      </c>
      <c r="M128" t="s">
        <v>2</v>
      </c>
      <c r="N128" t="s">
        <v>2</v>
      </c>
      <c r="O128" t="s">
        <v>34</v>
      </c>
    </row>
    <row r="129" spans="1:15" x14ac:dyDescent="0.25">
      <c r="A129" t="s">
        <v>3647</v>
      </c>
      <c r="B129" t="s">
        <v>3648</v>
      </c>
      <c r="C129" t="s">
        <v>3649</v>
      </c>
      <c r="D129" t="s">
        <v>101</v>
      </c>
      <c r="E129" t="s">
        <v>3650</v>
      </c>
      <c r="F129" t="s">
        <v>46</v>
      </c>
      <c r="G129" t="s">
        <v>3651</v>
      </c>
      <c r="H129" t="s">
        <v>3652</v>
      </c>
      <c r="I129" t="s">
        <v>149</v>
      </c>
      <c r="J129" t="s">
        <v>109</v>
      </c>
      <c r="K129" t="s">
        <v>13</v>
      </c>
      <c r="L129" t="s">
        <v>33</v>
      </c>
      <c r="M129" t="s">
        <v>2</v>
      </c>
      <c r="N129" t="s">
        <v>2</v>
      </c>
      <c r="O129" t="s">
        <v>34</v>
      </c>
    </row>
    <row r="130" spans="1:15" x14ac:dyDescent="0.25">
      <c r="A130" t="s">
        <v>3662</v>
      </c>
      <c r="B130" t="s">
        <v>3663</v>
      </c>
      <c r="C130" t="s">
        <v>3664</v>
      </c>
      <c r="D130" t="s">
        <v>101</v>
      </c>
      <c r="E130" t="s">
        <v>3665</v>
      </c>
      <c r="F130" t="s">
        <v>46</v>
      </c>
      <c r="G130" t="s">
        <v>3666</v>
      </c>
      <c r="H130" t="s">
        <v>3667</v>
      </c>
      <c r="I130" t="s">
        <v>51</v>
      </c>
      <c r="J130" t="s">
        <v>53</v>
      </c>
      <c r="K130" t="s">
        <v>638</v>
      </c>
      <c r="L130" t="s">
        <v>33</v>
      </c>
      <c r="M130" t="s">
        <v>2</v>
      </c>
      <c r="N130" t="s">
        <v>2</v>
      </c>
      <c r="O130" t="s">
        <v>34</v>
      </c>
    </row>
    <row r="131" spans="1:15" x14ac:dyDescent="0.25">
      <c r="A131" t="s">
        <v>3662</v>
      </c>
      <c r="B131" t="s">
        <v>3663</v>
      </c>
      <c r="C131" t="s">
        <v>3664</v>
      </c>
      <c r="D131" t="s">
        <v>101</v>
      </c>
      <c r="E131" t="s">
        <v>3665</v>
      </c>
      <c r="F131" t="s">
        <v>46</v>
      </c>
      <c r="G131" t="s">
        <v>3666</v>
      </c>
      <c r="H131" t="s">
        <v>3667</v>
      </c>
      <c r="I131" t="s">
        <v>47</v>
      </c>
      <c r="J131" t="s">
        <v>94</v>
      </c>
      <c r="K131" t="s">
        <v>13</v>
      </c>
      <c r="L131" t="s">
        <v>33</v>
      </c>
      <c r="M131" t="s">
        <v>2</v>
      </c>
      <c r="N131" t="s">
        <v>2</v>
      </c>
      <c r="O131" t="s">
        <v>34</v>
      </c>
    </row>
    <row r="132" spans="1:15" x14ac:dyDescent="0.25">
      <c r="A132" t="s">
        <v>3662</v>
      </c>
      <c r="B132" t="s">
        <v>3663</v>
      </c>
      <c r="C132" t="s">
        <v>3664</v>
      </c>
      <c r="D132" t="s">
        <v>101</v>
      </c>
      <c r="E132" t="s">
        <v>3665</v>
      </c>
      <c r="F132" t="s">
        <v>46</v>
      </c>
      <c r="G132" t="s">
        <v>3666</v>
      </c>
      <c r="H132" t="s">
        <v>3667</v>
      </c>
      <c r="I132" t="s">
        <v>49</v>
      </c>
      <c r="J132" t="s">
        <v>3668</v>
      </c>
      <c r="K132" t="s">
        <v>640</v>
      </c>
      <c r="L132" t="s">
        <v>33</v>
      </c>
      <c r="M132" t="s">
        <v>2</v>
      </c>
      <c r="N132" t="s">
        <v>2</v>
      </c>
      <c r="O132" t="s">
        <v>34</v>
      </c>
    </row>
    <row r="133" spans="1:15" x14ac:dyDescent="0.25">
      <c r="A133" t="s">
        <v>3662</v>
      </c>
      <c r="B133" t="s">
        <v>3663</v>
      </c>
      <c r="C133" t="s">
        <v>3664</v>
      </c>
      <c r="D133" t="s">
        <v>101</v>
      </c>
      <c r="E133" t="s">
        <v>3665</v>
      </c>
      <c r="F133" t="s">
        <v>46</v>
      </c>
      <c r="G133" t="s">
        <v>3666</v>
      </c>
      <c r="H133" t="s">
        <v>3667</v>
      </c>
      <c r="I133" t="s">
        <v>52</v>
      </c>
      <c r="J133" t="s">
        <v>3669</v>
      </c>
      <c r="K133" t="s">
        <v>640</v>
      </c>
      <c r="L133" t="s">
        <v>33</v>
      </c>
      <c r="M133" t="s">
        <v>2</v>
      </c>
      <c r="N133" t="s">
        <v>2</v>
      </c>
      <c r="O133" t="s">
        <v>34</v>
      </c>
    </row>
    <row r="134" spans="1:15" x14ac:dyDescent="0.25">
      <c r="A134" t="s">
        <v>3662</v>
      </c>
      <c r="B134" t="s">
        <v>3663</v>
      </c>
      <c r="C134" t="s">
        <v>3664</v>
      </c>
      <c r="D134" t="s">
        <v>101</v>
      </c>
      <c r="E134" t="s">
        <v>3665</v>
      </c>
      <c r="F134" t="s">
        <v>46</v>
      </c>
      <c r="G134" t="s">
        <v>3666</v>
      </c>
      <c r="H134" t="s">
        <v>3667</v>
      </c>
      <c r="I134" t="s">
        <v>54</v>
      </c>
      <c r="J134" t="s">
        <v>3670</v>
      </c>
      <c r="K134" t="s">
        <v>640</v>
      </c>
      <c r="L134" t="s">
        <v>33</v>
      </c>
      <c r="M134" t="s">
        <v>2</v>
      </c>
      <c r="N134" t="s">
        <v>2</v>
      </c>
      <c r="O134" t="s">
        <v>34</v>
      </c>
    </row>
    <row r="135" spans="1:15" x14ac:dyDescent="0.25">
      <c r="A135" t="s">
        <v>3662</v>
      </c>
      <c r="B135" t="s">
        <v>3663</v>
      </c>
      <c r="C135" t="s">
        <v>3664</v>
      </c>
      <c r="D135" t="s">
        <v>101</v>
      </c>
      <c r="E135" t="s">
        <v>3665</v>
      </c>
      <c r="F135" t="s">
        <v>46</v>
      </c>
      <c r="G135" t="s">
        <v>3666</v>
      </c>
      <c r="H135" t="s">
        <v>3667</v>
      </c>
      <c r="I135" t="s">
        <v>55</v>
      </c>
      <c r="J135" t="s">
        <v>102</v>
      </c>
      <c r="K135" t="s">
        <v>639</v>
      </c>
      <c r="L135" t="s">
        <v>33</v>
      </c>
      <c r="M135" t="s">
        <v>2</v>
      </c>
      <c r="N135" t="s">
        <v>2</v>
      </c>
      <c r="O135" t="s">
        <v>34</v>
      </c>
    </row>
    <row r="136" spans="1:15" x14ac:dyDescent="0.25">
      <c r="A136" t="s">
        <v>3662</v>
      </c>
      <c r="B136" t="s">
        <v>3663</v>
      </c>
      <c r="C136" t="s">
        <v>3664</v>
      </c>
      <c r="D136" t="s">
        <v>101</v>
      </c>
      <c r="E136" t="s">
        <v>3665</v>
      </c>
      <c r="F136" t="s">
        <v>46</v>
      </c>
      <c r="G136" t="s">
        <v>3666</v>
      </c>
      <c r="H136" t="s">
        <v>3667</v>
      </c>
      <c r="I136" t="s">
        <v>56</v>
      </c>
      <c r="J136" t="s">
        <v>184</v>
      </c>
      <c r="K136" t="s">
        <v>641</v>
      </c>
      <c r="L136" t="s">
        <v>33</v>
      </c>
      <c r="M136" t="s">
        <v>2</v>
      </c>
      <c r="N136" t="s">
        <v>2</v>
      </c>
      <c r="O136" t="s">
        <v>34</v>
      </c>
    </row>
    <row r="137" spans="1:15" x14ac:dyDescent="0.25">
      <c r="A137" t="s">
        <v>3662</v>
      </c>
      <c r="B137" t="s">
        <v>3663</v>
      </c>
      <c r="C137" t="s">
        <v>3664</v>
      </c>
      <c r="D137" t="s">
        <v>101</v>
      </c>
      <c r="E137" t="s">
        <v>3665</v>
      </c>
      <c r="F137" t="s">
        <v>46</v>
      </c>
      <c r="G137" t="s">
        <v>3666</v>
      </c>
      <c r="H137" t="s">
        <v>3667</v>
      </c>
      <c r="I137" t="s">
        <v>57</v>
      </c>
      <c r="J137" t="s">
        <v>154</v>
      </c>
      <c r="K137" t="s">
        <v>13</v>
      </c>
      <c r="L137" t="s">
        <v>33</v>
      </c>
      <c r="M137" t="s">
        <v>2</v>
      </c>
      <c r="N137" t="s">
        <v>2</v>
      </c>
      <c r="O137" t="s">
        <v>34</v>
      </c>
    </row>
    <row r="138" spans="1:15" x14ac:dyDescent="0.25">
      <c r="A138" t="s">
        <v>3662</v>
      </c>
      <c r="B138" t="s">
        <v>3663</v>
      </c>
      <c r="C138" t="s">
        <v>3664</v>
      </c>
      <c r="D138" t="s">
        <v>101</v>
      </c>
      <c r="E138" t="s">
        <v>3665</v>
      </c>
      <c r="F138" t="s">
        <v>46</v>
      </c>
      <c r="G138" t="s">
        <v>3666</v>
      </c>
      <c r="H138" t="s">
        <v>3667</v>
      </c>
      <c r="I138" t="s">
        <v>58</v>
      </c>
      <c r="J138" t="s">
        <v>104</v>
      </c>
      <c r="K138" t="s">
        <v>13</v>
      </c>
      <c r="L138" t="s">
        <v>33</v>
      </c>
      <c r="M138" t="s">
        <v>2</v>
      </c>
      <c r="N138" t="s">
        <v>2</v>
      </c>
      <c r="O138" t="s">
        <v>34</v>
      </c>
    </row>
    <row r="139" spans="1:15" x14ac:dyDescent="0.25">
      <c r="A139" t="s">
        <v>3662</v>
      </c>
      <c r="B139" t="s">
        <v>3663</v>
      </c>
      <c r="C139" t="s">
        <v>3664</v>
      </c>
      <c r="D139" t="s">
        <v>101</v>
      </c>
      <c r="E139" t="s">
        <v>3665</v>
      </c>
      <c r="F139" t="s">
        <v>46</v>
      </c>
      <c r="G139" t="s">
        <v>3666</v>
      </c>
      <c r="H139" t="s">
        <v>3667</v>
      </c>
      <c r="I139" t="s">
        <v>59</v>
      </c>
      <c r="J139" t="s">
        <v>105</v>
      </c>
      <c r="K139" t="s">
        <v>13</v>
      </c>
      <c r="L139" t="s">
        <v>33</v>
      </c>
      <c r="M139" t="s">
        <v>2</v>
      </c>
      <c r="N139" t="s">
        <v>2</v>
      </c>
      <c r="O139" t="s">
        <v>34</v>
      </c>
    </row>
    <row r="140" spans="1:15" x14ac:dyDescent="0.25">
      <c r="A140" t="s">
        <v>3662</v>
      </c>
      <c r="B140" t="s">
        <v>3663</v>
      </c>
      <c r="C140" t="s">
        <v>3664</v>
      </c>
      <c r="D140" t="s">
        <v>101</v>
      </c>
      <c r="E140" t="s">
        <v>3665</v>
      </c>
      <c r="F140" t="s">
        <v>46</v>
      </c>
      <c r="G140" t="s">
        <v>3666</v>
      </c>
      <c r="H140" t="s">
        <v>3667</v>
      </c>
      <c r="I140" t="s">
        <v>60</v>
      </c>
      <c r="J140" t="s">
        <v>106</v>
      </c>
      <c r="K140" t="s">
        <v>13</v>
      </c>
      <c r="L140" t="s">
        <v>33</v>
      </c>
      <c r="M140" t="s">
        <v>2</v>
      </c>
      <c r="N140" t="s">
        <v>2</v>
      </c>
      <c r="O140" t="s">
        <v>34</v>
      </c>
    </row>
    <row r="141" spans="1:15" x14ac:dyDescent="0.25">
      <c r="A141" t="s">
        <v>3662</v>
      </c>
      <c r="B141" t="s">
        <v>3663</v>
      </c>
      <c r="C141" t="s">
        <v>3664</v>
      </c>
      <c r="D141" t="s">
        <v>101</v>
      </c>
      <c r="E141" t="s">
        <v>3665</v>
      </c>
      <c r="F141" t="s">
        <v>46</v>
      </c>
      <c r="G141" t="s">
        <v>3666</v>
      </c>
      <c r="H141" t="s">
        <v>3667</v>
      </c>
      <c r="I141" t="s">
        <v>61</v>
      </c>
      <c r="J141" t="s">
        <v>107</v>
      </c>
      <c r="K141" t="s">
        <v>13</v>
      </c>
      <c r="L141" t="s">
        <v>33</v>
      </c>
      <c r="M141" t="s">
        <v>2</v>
      </c>
      <c r="N141" t="s">
        <v>2</v>
      </c>
      <c r="O141" t="s">
        <v>34</v>
      </c>
    </row>
    <row r="142" spans="1:15" x14ac:dyDescent="0.25">
      <c r="A142" t="s">
        <v>3671</v>
      </c>
      <c r="B142" t="s">
        <v>3672</v>
      </c>
      <c r="C142" t="s">
        <v>3673</v>
      </c>
      <c r="D142" t="s">
        <v>101</v>
      </c>
      <c r="E142" t="s">
        <v>3674</v>
      </c>
      <c r="F142" t="s">
        <v>46</v>
      </c>
      <c r="G142" t="s">
        <v>3664</v>
      </c>
      <c r="H142" t="s">
        <v>3675</v>
      </c>
      <c r="I142" t="s">
        <v>51</v>
      </c>
      <c r="J142" t="s">
        <v>53</v>
      </c>
      <c r="K142" t="s">
        <v>638</v>
      </c>
      <c r="L142" t="s">
        <v>33</v>
      </c>
      <c r="M142" t="s">
        <v>2</v>
      </c>
      <c r="N142" t="s">
        <v>2</v>
      </c>
      <c r="O142" t="s">
        <v>34</v>
      </c>
    </row>
    <row r="143" spans="1:15" x14ac:dyDescent="0.25">
      <c r="A143" t="s">
        <v>3671</v>
      </c>
      <c r="B143" t="s">
        <v>3672</v>
      </c>
      <c r="C143" t="s">
        <v>3673</v>
      </c>
      <c r="D143" t="s">
        <v>101</v>
      </c>
      <c r="E143" t="s">
        <v>3674</v>
      </c>
      <c r="F143" t="s">
        <v>46</v>
      </c>
      <c r="G143" t="s">
        <v>3664</v>
      </c>
      <c r="H143" t="s">
        <v>3675</v>
      </c>
      <c r="I143" t="s">
        <v>47</v>
      </c>
      <c r="J143" t="s">
        <v>3676</v>
      </c>
      <c r="K143" t="s">
        <v>641</v>
      </c>
      <c r="L143" t="s">
        <v>33</v>
      </c>
      <c r="M143" t="s">
        <v>2</v>
      </c>
      <c r="N143" t="s">
        <v>2</v>
      </c>
      <c r="O143" t="s">
        <v>34</v>
      </c>
    </row>
    <row r="144" spans="1:15" x14ac:dyDescent="0.25">
      <c r="A144" t="s">
        <v>3671</v>
      </c>
      <c r="B144" t="s">
        <v>3672</v>
      </c>
      <c r="C144" t="s">
        <v>3673</v>
      </c>
      <c r="D144" t="s">
        <v>101</v>
      </c>
      <c r="E144" t="s">
        <v>3674</v>
      </c>
      <c r="F144" t="s">
        <v>46</v>
      </c>
      <c r="G144" t="s">
        <v>3664</v>
      </c>
      <c r="H144" t="s">
        <v>3675</v>
      </c>
      <c r="I144" t="s">
        <v>49</v>
      </c>
      <c r="J144" t="s">
        <v>94</v>
      </c>
      <c r="K144" t="s">
        <v>13</v>
      </c>
      <c r="L144" t="s">
        <v>33</v>
      </c>
      <c r="M144" t="s">
        <v>2</v>
      </c>
      <c r="N144" t="s">
        <v>2</v>
      </c>
      <c r="O144" t="s">
        <v>34</v>
      </c>
    </row>
    <row r="145" spans="1:15" x14ac:dyDescent="0.25">
      <c r="A145" t="s">
        <v>3671</v>
      </c>
      <c r="B145" t="s">
        <v>3672</v>
      </c>
      <c r="C145" t="s">
        <v>3673</v>
      </c>
      <c r="D145" t="s">
        <v>101</v>
      </c>
      <c r="E145" t="s">
        <v>3674</v>
      </c>
      <c r="F145" t="s">
        <v>46</v>
      </c>
      <c r="G145" t="s">
        <v>3664</v>
      </c>
      <c r="H145" t="s">
        <v>3675</v>
      </c>
      <c r="I145" t="s">
        <v>52</v>
      </c>
      <c r="J145" t="s">
        <v>3677</v>
      </c>
      <c r="K145" t="s">
        <v>640</v>
      </c>
      <c r="L145" t="s">
        <v>33</v>
      </c>
      <c r="M145" t="s">
        <v>2</v>
      </c>
      <c r="N145" t="s">
        <v>2</v>
      </c>
      <c r="O145" t="s">
        <v>34</v>
      </c>
    </row>
    <row r="146" spans="1:15" x14ac:dyDescent="0.25">
      <c r="A146" t="s">
        <v>3671</v>
      </c>
      <c r="B146" t="s">
        <v>3672</v>
      </c>
      <c r="C146" t="s">
        <v>3673</v>
      </c>
      <c r="D146" t="s">
        <v>101</v>
      </c>
      <c r="E146" t="s">
        <v>3674</v>
      </c>
      <c r="F146" t="s">
        <v>46</v>
      </c>
      <c r="G146" t="s">
        <v>3664</v>
      </c>
      <c r="H146" t="s">
        <v>3675</v>
      </c>
      <c r="I146" t="s">
        <v>54</v>
      </c>
      <c r="J146" t="s">
        <v>3241</v>
      </c>
      <c r="K146" t="s">
        <v>640</v>
      </c>
      <c r="L146" t="s">
        <v>33</v>
      </c>
      <c r="M146" t="s">
        <v>2</v>
      </c>
      <c r="N146" t="s">
        <v>2</v>
      </c>
      <c r="O146" t="s">
        <v>34</v>
      </c>
    </row>
    <row r="147" spans="1:15" x14ac:dyDescent="0.25">
      <c r="A147" t="s">
        <v>3671</v>
      </c>
      <c r="B147" t="s">
        <v>3672</v>
      </c>
      <c r="C147" t="s">
        <v>3673</v>
      </c>
      <c r="D147" t="s">
        <v>101</v>
      </c>
      <c r="E147" t="s">
        <v>3674</v>
      </c>
      <c r="F147" t="s">
        <v>46</v>
      </c>
      <c r="G147" t="s">
        <v>3664</v>
      </c>
      <c r="H147" t="s">
        <v>3675</v>
      </c>
      <c r="I147" t="s">
        <v>55</v>
      </c>
      <c r="J147" t="s">
        <v>3678</v>
      </c>
      <c r="K147" t="s">
        <v>640</v>
      </c>
      <c r="L147" t="s">
        <v>33</v>
      </c>
      <c r="M147" t="s">
        <v>2</v>
      </c>
      <c r="N147" t="s">
        <v>2</v>
      </c>
      <c r="O147" t="s">
        <v>34</v>
      </c>
    </row>
    <row r="148" spans="1:15" x14ac:dyDescent="0.25">
      <c r="A148" t="s">
        <v>3671</v>
      </c>
      <c r="B148" t="s">
        <v>3672</v>
      </c>
      <c r="C148" t="s">
        <v>3673</v>
      </c>
      <c r="D148" t="s">
        <v>101</v>
      </c>
      <c r="E148" t="s">
        <v>3674</v>
      </c>
      <c r="F148" t="s">
        <v>46</v>
      </c>
      <c r="G148" t="s">
        <v>3664</v>
      </c>
      <c r="H148" t="s">
        <v>3675</v>
      </c>
      <c r="I148" t="s">
        <v>56</v>
      </c>
      <c r="J148" t="s">
        <v>104</v>
      </c>
      <c r="K148" t="s">
        <v>13</v>
      </c>
      <c r="L148" t="s">
        <v>33</v>
      </c>
      <c r="M148" t="s">
        <v>2</v>
      </c>
      <c r="N148" t="s">
        <v>2</v>
      </c>
      <c r="O148" t="s">
        <v>34</v>
      </c>
    </row>
    <row r="149" spans="1:15" x14ac:dyDescent="0.25">
      <c r="A149" t="s">
        <v>3671</v>
      </c>
      <c r="B149" t="s">
        <v>3672</v>
      </c>
      <c r="C149" t="s">
        <v>3673</v>
      </c>
      <c r="D149" t="s">
        <v>101</v>
      </c>
      <c r="E149" t="s">
        <v>3674</v>
      </c>
      <c r="F149" t="s">
        <v>46</v>
      </c>
      <c r="G149" t="s">
        <v>3664</v>
      </c>
      <c r="H149" t="s">
        <v>3675</v>
      </c>
      <c r="I149" t="s">
        <v>57</v>
      </c>
      <c r="J149" t="s">
        <v>105</v>
      </c>
      <c r="K149" t="s">
        <v>13</v>
      </c>
      <c r="L149" t="s">
        <v>33</v>
      </c>
      <c r="M149" t="s">
        <v>2</v>
      </c>
      <c r="N149" t="s">
        <v>2</v>
      </c>
      <c r="O149" t="s">
        <v>34</v>
      </c>
    </row>
    <row r="150" spans="1:15" x14ac:dyDescent="0.25">
      <c r="A150" t="s">
        <v>3671</v>
      </c>
      <c r="B150" t="s">
        <v>3672</v>
      </c>
      <c r="C150" t="s">
        <v>3673</v>
      </c>
      <c r="D150" t="s">
        <v>101</v>
      </c>
      <c r="E150" t="s">
        <v>3674</v>
      </c>
      <c r="F150" t="s">
        <v>46</v>
      </c>
      <c r="G150" t="s">
        <v>3664</v>
      </c>
      <c r="H150" t="s">
        <v>3675</v>
      </c>
      <c r="I150" t="s">
        <v>58</v>
      </c>
      <c r="J150" t="s">
        <v>107</v>
      </c>
      <c r="K150" t="s">
        <v>13</v>
      </c>
      <c r="L150" t="s">
        <v>33</v>
      </c>
      <c r="M150" t="s">
        <v>2</v>
      </c>
      <c r="N150" t="s">
        <v>2</v>
      </c>
      <c r="O150" t="s">
        <v>34</v>
      </c>
    </row>
    <row r="151" spans="1:15" x14ac:dyDescent="0.25">
      <c r="A151" t="s">
        <v>3679</v>
      </c>
      <c r="B151" t="s">
        <v>3680</v>
      </c>
      <c r="C151" t="s">
        <v>3642</v>
      </c>
      <c r="D151" t="s">
        <v>101</v>
      </c>
      <c r="E151" t="s">
        <v>3681</v>
      </c>
      <c r="F151" t="s">
        <v>46</v>
      </c>
      <c r="G151" t="s">
        <v>3644</v>
      </c>
      <c r="H151" t="s">
        <v>3682</v>
      </c>
      <c r="I151" t="s">
        <v>51</v>
      </c>
      <c r="J151" t="s">
        <v>53</v>
      </c>
      <c r="K151" t="s">
        <v>638</v>
      </c>
      <c r="L151" t="s">
        <v>33</v>
      </c>
      <c r="M151" t="s">
        <v>2</v>
      </c>
      <c r="N151" t="s">
        <v>2</v>
      </c>
      <c r="O151" t="s">
        <v>34</v>
      </c>
    </row>
    <row r="152" spans="1:15" x14ac:dyDescent="0.25">
      <c r="A152" t="s">
        <v>3679</v>
      </c>
      <c r="B152" t="s">
        <v>3680</v>
      </c>
      <c r="C152" t="s">
        <v>3642</v>
      </c>
      <c r="D152" t="s">
        <v>101</v>
      </c>
      <c r="E152" t="s">
        <v>3681</v>
      </c>
      <c r="F152" t="s">
        <v>46</v>
      </c>
      <c r="G152" t="s">
        <v>3644</v>
      </c>
      <c r="H152" t="s">
        <v>3682</v>
      </c>
      <c r="I152" t="s">
        <v>47</v>
      </c>
      <c r="J152" t="s">
        <v>94</v>
      </c>
      <c r="K152" t="s">
        <v>13</v>
      </c>
      <c r="L152" t="s">
        <v>33</v>
      </c>
      <c r="M152" t="s">
        <v>2</v>
      </c>
      <c r="N152" t="s">
        <v>2</v>
      </c>
      <c r="O152" t="s">
        <v>34</v>
      </c>
    </row>
    <row r="153" spans="1:15" x14ac:dyDescent="0.25">
      <c r="A153" t="s">
        <v>3679</v>
      </c>
      <c r="B153" t="s">
        <v>3680</v>
      </c>
      <c r="C153" t="s">
        <v>3642</v>
      </c>
      <c r="D153" t="s">
        <v>101</v>
      </c>
      <c r="E153" t="s">
        <v>3681</v>
      </c>
      <c r="F153" t="s">
        <v>46</v>
      </c>
      <c r="G153" t="s">
        <v>3644</v>
      </c>
      <c r="H153" t="s">
        <v>3682</v>
      </c>
      <c r="I153" t="s">
        <v>49</v>
      </c>
      <c r="J153" t="s">
        <v>3683</v>
      </c>
      <c r="K153" t="s">
        <v>640</v>
      </c>
      <c r="L153" t="s">
        <v>33</v>
      </c>
      <c r="M153" t="s">
        <v>2</v>
      </c>
      <c r="N153" t="s">
        <v>2</v>
      </c>
      <c r="O153" t="s">
        <v>34</v>
      </c>
    </row>
    <row r="154" spans="1:15" x14ac:dyDescent="0.25">
      <c r="A154" t="s">
        <v>3679</v>
      </c>
      <c r="B154" t="s">
        <v>3680</v>
      </c>
      <c r="C154" t="s">
        <v>3642</v>
      </c>
      <c r="D154" t="s">
        <v>101</v>
      </c>
      <c r="E154" t="s">
        <v>3681</v>
      </c>
      <c r="F154" t="s">
        <v>46</v>
      </c>
      <c r="G154" t="s">
        <v>3644</v>
      </c>
      <c r="H154" t="s">
        <v>3682</v>
      </c>
      <c r="I154" t="s">
        <v>52</v>
      </c>
      <c r="J154" t="s">
        <v>3684</v>
      </c>
      <c r="K154" t="s">
        <v>640</v>
      </c>
      <c r="L154" t="s">
        <v>33</v>
      </c>
      <c r="M154" t="s">
        <v>2</v>
      </c>
      <c r="N154" t="s">
        <v>2</v>
      </c>
      <c r="O154" t="s">
        <v>34</v>
      </c>
    </row>
    <row r="155" spans="1:15" x14ac:dyDescent="0.25">
      <c r="A155" t="s">
        <v>3679</v>
      </c>
      <c r="B155" t="s">
        <v>3680</v>
      </c>
      <c r="C155" t="s">
        <v>3642</v>
      </c>
      <c r="D155" t="s">
        <v>101</v>
      </c>
      <c r="E155" t="s">
        <v>3681</v>
      </c>
      <c r="F155" t="s">
        <v>46</v>
      </c>
      <c r="G155" t="s">
        <v>3644</v>
      </c>
      <c r="H155" t="s">
        <v>3682</v>
      </c>
      <c r="I155" t="s">
        <v>54</v>
      </c>
      <c r="J155" t="s">
        <v>3685</v>
      </c>
      <c r="K155" t="s">
        <v>640</v>
      </c>
      <c r="L155" t="s">
        <v>33</v>
      </c>
      <c r="M155" t="s">
        <v>2</v>
      </c>
      <c r="N155" t="s">
        <v>2</v>
      </c>
      <c r="O155" t="s">
        <v>34</v>
      </c>
    </row>
    <row r="156" spans="1:15" x14ac:dyDescent="0.25">
      <c r="A156" t="s">
        <v>3679</v>
      </c>
      <c r="B156" t="s">
        <v>3680</v>
      </c>
      <c r="C156" t="s">
        <v>3642</v>
      </c>
      <c r="D156" t="s">
        <v>101</v>
      </c>
      <c r="E156" t="s">
        <v>3681</v>
      </c>
      <c r="F156" t="s">
        <v>46</v>
      </c>
      <c r="G156" t="s">
        <v>3644</v>
      </c>
      <c r="H156" t="s">
        <v>3682</v>
      </c>
      <c r="I156" t="s">
        <v>55</v>
      </c>
      <c r="J156" t="s">
        <v>3686</v>
      </c>
      <c r="K156" t="s">
        <v>640</v>
      </c>
      <c r="L156" t="s">
        <v>33</v>
      </c>
      <c r="M156" t="s">
        <v>2</v>
      </c>
      <c r="N156" t="s">
        <v>3</v>
      </c>
      <c r="O156" t="s">
        <v>3687</v>
      </c>
    </row>
    <row r="157" spans="1:15" x14ac:dyDescent="0.25">
      <c r="A157" t="s">
        <v>3679</v>
      </c>
      <c r="B157" t="s">
        <v>3680</v>
      </c>
      <c r="C157" t="s">
        <v>3642</v>
      </c>
      <c r="D157" t="s">
        <v>101</v>
      </c>
      <c r="E157" t="s">
        <v>3681</v>
      </c>
      <c r="F157" t="s">
        <v>46</v>
      </c>
      <c r="G157" t="s">
        <v>3644</v>
      </c>
      <c r="H157" t="s">
        <v>3682</v>
      </c>
      <c r="I157" t="s">
        <v>56</v>
      </c>
      <c r="J157" t="s">
        <v>3688</v>
      </c>
      <c r="K157" t="s">
        <v>640</v>
      </c>
      <c r="L157" t="s">
        <v>33</v>
      </c>
      <c r="M157" t="s">
        <v>2</v>
      </c>
      <c r="N157" t="s">
        <v>2</v>
      </c>
      <c r="O157" t="s">
        <v>34</v>
      </c>
    </row>
    <row r="158" spans="1:15" x14ac:dyDescent="0.25">
      <c r="A158" t="s">
        <v>3679</v>
      </c>
      <c r="B158" t="s">
        <v>3680</v>
      </c>
      <c r="C158" t="s">
        <v>3642</v>
      </c>
      <c r="D158" t="s">
        <v>101</v>
      </c>
      <c r="E158" t="s">
        <v>3681</v>
      </c>
      <c r="F158" t="s">
        <v>46</v>
      </c>
      <c r="G158" t="s">
        <v>3644</v>
      </c>
      <c r="H158" t="s">
        <v>3682</v>
      </c>
      <c r="I158" t="s">
        <v>57</v>
      </c>
      <c r="J158" t="s">
        <v>3689</v>
      </c>
      <c r="K158" t="s">
        <v>640</v>
      </c>
      <c r="L158" t="s">
        <v>33</v>
      </c>
      <c r="M158" t="s">
        <v>2</v>
      </c>
      <c r="N158" t="s">
        <v>2</v>
      </c>
      <c r="O158" t="s">
        <v>34</v>
      </c>
    </row>
    <row r="159" spans="1:15" x14ac:dyDescent="0.25">
      <c r="A159" t="s">
        <v>3679</v>
      </c>
      <c r="B159" t="s">
        <v>3680</v>
      </c>
      <c r="C159" t="s">
        <v>3642</v>
      </c>
      <c r="D159" t="s">
        <v>101</v>
      </c>
      <c r="E159" t="s">
        <v>3681</v>
      </c>
      <c r="F159" t="s">
        <v>46</v>
      </c>
      <c r="G159" t="s">
        <v>3644</v>
      </c>
      <c r="H159" t="s">
        <v>3682</v>
      </c>
      <c r="I159" t="s">
        <v>58</v>
      </c>
      <c r="J159" t="s">
        <v>3690</v>
      </c>
      <c r="K159" t="s">
        <v>639</v>
      </c>
      <c r="L159" t="s">
        <v>33</v>
      </c>
      <c r="M159" t="s">
        <v>2</v>
      </c>
      <c r="N159" t="s">
        <v>2</v>
      </c>
      <c r="O159" t="s">
        <v>34</v>
      </c>
    </row>
    <row r="160" spans="1:15" x14ac:dyDescent="0.25">
      <c r="A160" t="s">
        <v>3679</v>
      </c>
      <c r="B160" t="s">
        <v>3680</v>
      </c>
      <c r="C160" t="s">
        <v>3642</v>
      </c>
      <c r="D160" t="s">
        <v>101</v>
      </c>
      <c r="E160" t="s">
        <v>3681</v>
      </c>
      <c r="F160" t="s">
        <v>46</v>
      </c>
      <c r="G160" t="s">
        <v>3644</v>
      </c>
      <c r="H160" t="s">
        <v>3682</v>
      </c>
      <c r="I160" t="s">
        <v>59</v>
      </c>
      <c r="J160" t="s">
        <v>103</v>
      </c>
      <c r="K160" t="s">
        <v>641</v>
      </c>
      <c r="L160" t="s">
        <v>33</v>
      </c>
      <c r="M160" t="s">
        <v>2</v>
      </c>
      <c r="N160" t="s">
        <v>2</v>
      </c>
      <c r="O160" t="s">
        <v>34</v>
      </c>
    </row>
    <row r="161" spans="1:15" x14ac:dyDescent="0.25">
      <c r="A161" t="s">
        <v>3679</v>
      </c>
      <c r="B161" t="s">
        <v>3680</v>
      </c>
      <c r="C161" t="s">
        <v>3642</v>
      </c>
      <c r="D161" t="s">
        <v>101</v>
      </c>
      <c r="E161" t="s">
        <v>3681</v>
      </c>
      <c r="F161" t="s">
        <v>46</v>
      </c>
      <c r="G161" t="s">
        <v>3644</v>
      </c>
      <c r="H161" t="s">
        <v>3682</v>
      </c>
      <c r="I161" t="s">
        <v>60</v>
      </c>
      <c r="J161" t="s">
        <v>104</v>
      </c>
      <c r="K161" t="s">
        <v>13</v>
      </c>
      <c r="L161" t="s">
        <v>33</v>
      </c>
      <c r="M161" t="s">
        <v>2</v>
      </c>
      <c r="N161" t="s">
        <v>2</v>
      </c>
      <c r="O161" t="s">
        <v>34</v>
      </c>
    </row>
    <row r="162" spans="1:15" x14ac:dyDescent="0.25">
      <c r="A162" t="s">
        <v>3679</v>
      </c>
      <c r="B162" t="s">
        <v>3680</v>
      </c>
      <c r="C162" t="s">
        <v>3642</v>
      </c>
      <c r="D162" t="s">
        <v>101</v>
      </c>
      <c r="E162" t="s">
        <v>3681</v>
      </c>
      <c r="F162" t="s">
        <v>46</v>
      </c>
      <c r="G162" t="s">
        <v>3644</v>
      </c>
      <c r="H162" t="s">
        <v>3682</v>
      </c>
      <c r="I162" t="s">
        <v>61</v>
      </c>
      <c r="J162" t="s">
        <v>105</v>
      </c>
      <c r="K162" t="s">
        <v>13</v>
      </c>
      <c r="L162" t="s">
        <v>33</v>
      </c>
      <c r="M162" t="s">
        <v>2</v>
      </c>
      <c r="N162" t="s">
        <v>2</v>
      </c>
      <c r="O162" t="s">
        <v>34</v>
      </c>
    </row>
    <row r="163" spans="1:15" x14ac:dyDescent="0.25">
      <c r="A163" t="s">
        <v>3679</v>
      </c>
      <c r="B163" t="s">
        <v>3680</v>
      </c>
      <c r="C163" t="s">
        <v>3642</v>
      </c>
      <c r="D163" t="s">
        <v>101</v>
      </c>
      <c r="E163" t="s">
        <v>3681</v>
      </c>
      <c r="F163" t="s">
        <v>46</v>
      </c>
      <c r="G163" t="s">
        <v>3644</v>
      </c>
      <c r="H163" t="s">
        <v>3682</v>
      </c>
      <c r="I163" t="s">
        <v>62</v>
      </c>
      <c r="J163" t="s">
        <v>107</v>
      </c>
      <c r="K163" t="s">
        <v>13</v>
      </c>
      <c r="L163" t="s">
        <v>33</v>
      </c>
      <c r="M163" t="s">
        <v>2</v>
      </c>
      <c r="N163" t="s">
        <v>2</v>
      </c>
      <c r="O163" t="s">
        <v>34</v>
      </c>
    </row>
    <row r="164" spans="1:15" x14ac:dyDescent="0.25">
      <c r="A164" t="s">
        <v>3691</v>
      </c>
      <c r="B164" t="s">
        <v>3692</v>
      </c>
      <c r="C164" t="s">
        <v>3693</v>
      </c>
      <c r="D164" t="s">
        <v>101</v>
      </c>
      <c r="E164" t="s">
        <v>3694</v>
      </c>
      <c r="F164" t="s">
        <v>46</v>
      </c>
      <c r="G164" t="s">
        <v>3695</v>
      </c>
      <c r="H164" t="s">
        <v>3696</v>
      </c>
      <c r="I164" t="s">
        <v>51</v>
      </c>
      <c r="J164" t="s">
        <v>53</v>
      </c>
      <c r="K164" t="s">
        <v>638</v>
      </c>
      <c r="L164" t="s">
        <v>33</v>
      </c>
      <c r="M164" t="s">
        <v>2</v>
      </c>
      <c r="N164" t="s">
        <v>2</v>
      </c>
      <c r="O164" t="s">
        <v>34</v>
      </c>
    </row>
    <row r="165" spans="1:15" x14ac:dyDescent="0.25">
      <c r="A165" t="s">
        <v>3691</v>
      </c>
      <c r="B165" t="s">
        <v>3692</v>
      </c>
      <c r="C165" t="s">
        <v>3693</v>
      </c>
      <c r="D165" t="s">
        <v>101</v>
      </c>
      <c r="E165" t="s">
        <v>3694</v>
      </c>
      <c r="F165" t="s">
        <v>46</v>
      </c>
      <c r="G165" t="s">
        <v>3695</v>
      </c>
      <c r="H165" t="s">
        <v>3696</v>
      </c>
      <c r="I165" t="s">
        <v>47</v>
      </c>
      <c r="J165" t="s">
        <v>94</v>
      </c>
      <c r="K165" t="s">
        <v>13</v>
      </c>
      <c r="L165" t="s">
        <v>33</v>
      </c>
      <c r="M165" t="s">
        <v>2</v>
      </c>
      <c r="N165" t="s">
        <v>2</v>
      </c>
      <c r="O165" t="s">
        <v>34</v>
      </c>
    </row>
    <row r="166" spans="1:15" x14ac:dyDescent="0.25">
      <c r="A166" t="s">
        <v>3691</v>
      </c>
      <c r="B166" t="s">
        <v>3692</v>
      </c>
      <c r="C166" t="s">
        <v>3693</v>
      </c>
      <c r="D166" t="s">
        <v>101</v>
      </c>
      <c r="E166" t="s">
        <v>3694</v>
      </c>
      <c r="F166" t="s">
        <v>46</v>
      </c>
      <c r="G166" t="s">
        <v>3695</v>
      </c>
      <c r="H166" t="s">
        <v>3696</v>
      </c>
      <c r="I166" t="s">
        <v>49</v>
      </c>
      <c r="J166" t="s">
        <v>3697</v>
      </c>
      <c r="K166" t="s">
        <v>640</v>
      </c>
      <c r="L166" t="s">
        <v>33</v>
      </c>
      <c r="M166" t="s">
        <v>2</v>
      </c>
      <c r="N166" t="s">
        <v>2</v>
      </c>
      <c r="O166" t="s">
        <v>34</v>
      </c>
    </row>
    <row r="167" spans="1:15" x14ac:dyDescent="0.25">
      <c r="A167" t="s">
        <v>3691</v>
      </c>
      <c r="B167" t="s">
        <v>3692</v>
      </c>
      <c r="C167" t="s">
        <v>3693</v>
      </c>
      <c r="D167" t="s">
        <v>101</v>
      </c>
      <c r="E167" t="s">
        <v>3694</v>
      </c>
      <c r="F167" t="s">
        <v>46</v>
      </c>
      <c r="G167" t="s">
        <v>3695</v>
      </c>
      <c r="H167" t="s">
        <v>3696</v>
      </c>
      <c r="I167" t="s">
        <v>52</v>
      </c>
      <c r="J167" t="s">
        <v>3698</v>
      </c>
      <c r="K167" t="s">
        <v>640</v>
      </c>
      <c r="L167" t="s">
        <v>33</v>
      </c>
      <c r="M167" t="s">
        <v>2</v>
      </c>
      <c r="N167" t="s">
        <v>2</v>
      </c>
      <c r="O167" t="s">
        <v>34</v>
      </c>
    </row>
    <row r="168" spans="1:15" x14ac:dyDescent="0.25">
      <c r="A168" t="s">
        <v>3691</v>
      </c>
      <c r="B168" t="s">
        <v>3692</v>
      </c>
      <c r="C168" t="s">
        <v>3693</v>
      </c>
      <c r="D168" t="s">
        <v>101</v>
      </c>
      <c r="E168" t="s">
        <v>3694</v>
      </c>
      <c r="F168" t="s">
        <v>46</v>
      </c>
      <c r="G168" t="s">
        <v>3695</v>
      </c>
      <c r="H168" t="s">
        <v>3696</v>
      </c>
      <c r="I168" t="s">
        <v>54</v>
      </c>
      <c r="J168" t="s">
        <v>3699</v>
      </c>
      <c r="K168" t="s">
        <v>640</v>
      </c>
      <c r="L168" t="s">
        <v>33</v>
      </c>
      <c r="M168" t="s">
        <v>2</v>
      </c>
      <c r="N168" t="s">
        <v>2</v>
      </c>
      <c r="O168" t="s">
        <v>34</v>
      </c>
    </row>
    <row r="169" spans="1:15" x14ac:dyDescent="0.25">
      <c r="A169" t="s">
        <v>3691</v>
      </c>
      <c r="B169" t="s">
        <v>3692</v>
      </c>
      <c r="C169" t="s">
        <v>3693</v>
      </c>
      <c r="D169" t="s">
        <v>101</v>
      </c>
      <c r="E169" t="s">
        <v>3694</v>
      </c>
      <c r="F169" t="s">
        <v>46</v>
      </c>
      <c r="G169" t="s">
        <v>3695</v>
      </c>
      <c r="H169" t="s">
        <v>3696</v>
      </c>
      <c r="I169" t="s">
        <v>55</v>
      </c>
      <c r="J169" t="s">
        <v>71</v>
      </c>
      <c r="K169" t="s">
        <v>641</v>
      </c>
      <c r="L169" t="s">
        <v>33</v>
      </c>
      <c r="M169" t="s">
        <v>2</v>
      </c>
      <c r="N169" t="s">
        <v>2</v>
      </c>
      <c r="O169" t="s">
        <v>34</v>
      </c>
    </row>
    <row r="170" spans="1:15" x14ac:dyDescent="0.25">
      <c r="A170" t="s">
        <v>3691</v>
      </c>
      <c r="B170" t="s">
        <v>3692</v>
      </c>
      <c r="C170" t="s">
        <v>3693</v>
      </c>
      <c r="D170" t="s">
        <v>101</v>
      </c>
      <c r="E170" t="s">
        <v>3694</v>
      </c>
      <c r="F170" t="s">
        <v>46</v>
      </c>
      <c r="G170" t="s">
        <v>3695</v>
      </c>
      <c r="H170" t="s">
        <v>3696</v>
      </c>
      <c r="I170" t="s">
        <v>56</v>
      </c>
      <c r="J170" t="s">
        <v>208</v>
      </c>
      <c r="K170" t="s">
        <v>639</v>
      </c>
      <c r="L170" t="s">
        <v>33</v>
      </c>
      <c r="M170" t="s">
        <v>2</v>
      </c>
      <c r="N170" t="s">
        <v>2</v>
      </c>
      <c r="O170" t="s">
        <v>34</v>
      </c>
    </row>
    <row r="171" spans="1:15" x14ac:dyDescent="0.25">
      <c r="A171" t="s">
        <v>3691</v>
      </c>
      <c r="B171" t="s">
        <v>3692</v>
      </c>
      <c r="C171" t="s">
        <v>3693</v>
      </c>
      <c r="D171" t="s">
        <v>101</v>
      </c>
      <c r="E171" t="s">
        <v>3694</v>
      </c>
      <c r="F171" t="s">
        <v>46</v>
      </c>
      <c r="G171" t="s">
        <v>3695</v>
      </c>
      <c r="H171" t="s">
        <v>3696</v>
      </c>
      <c r="I171" t="s">
        <v>57</v>
      </c>
      <c r="J171" t="s">
        <v>3609</v>
      </c>
      <c r="K171" t="s">
        <v>641</v>
      </c>
      <c r="L171" t="s">
        <v>33</v>
      </c>
      <c r="M171" t="s">
        <v>2</v>
      </c>
      <c r="N171" t="s">
        <v>2</v>
      </c>
      <c r="O171" t="s">
        <v>34</v>
      </c>
    </row>
    <row r="172" spans="1:15" x14ac:dyDescent="0.25">
      <c r="A172" t="s">
        <v>3691</v>
      </c>
      <c r="B172" t="s">
        <v>3692</v>
      </c>
      <c r="C172" t="s">
        <v>3693</v>
      </c>
      <c r="D172" t="s">
        <v>101</v>
      </c>
      <c r="E172" t="s">
        <v>3694</v>
      </c>
      <c r="F172" t="s">
        <v>46</v>
      </c>
      <c r="G172" t="s">
        <v>3695</v>
      </c>
      <c r="H172" t="s">
        <v>3696</v>
      </c>
      <c r="I172" t="s">
        <v>58</v>
      </c>
      <c r="J172" t="s">
        <v>104</v>
      </c>
      <c r="K172" t="s">
        <v>13</v>
      </c>
      <c r="L172" t="s">
        <v>33</v>
      </c>
      <c r="M172" t="s">
        <v>2</v>
      </c>
      <c r="N172" t="s">
        <v>2</v>
      </c>
      <c r="O172" t="s">
        <v>34</v>
      </c>
    </row>
    <row r="173" spans="1:15" x14ac:dyDescent="0.25">
      <c r="A173" t="s">
        <v>3691</v>
      </c>
      <c r="B173" t="s">
        <v>3692</v>
      </c>
      <c r="C173" t="s">
        <v>3693</v>
      </c>
      <c r="D173" t="s">
        <v>101</v>
      </c>
      <c r="E173" t="s">
        <v>3694</v>
      </c>
      <c r="F173" t="s">
        <v>46</v>
      </c>
      <c r="G173" t="s">
        <v>3695</v>
      </c>
      <c r="H173" t="s">
        <v>3696</v>
      </c>
      <c r="I173" t="s">
        <v>59</v>
      </c>
      <c r="J173" t="s">
        <v>105</v>
      </c>
      <c r="K173" t="s">
        <v>13</v>
      </c>
      <c r="L173" t="s">
        <v>33</v>
      </c>
      <c r="M173" t="s">
        <v>2</v>
      </c>
      <c r="N173" t="s">
        <v>2</v>
      </c>
      <c r="O173" t="s">
        <v>34</v>
      </c>
    </row>
    <row r="174" spans="1:15" x14ac:dyDescent="0.25">
      <c r="A174" t="s">
        <v>3691</v>
      </c>
      <c r="B174" t="s">
        <v>3692</v>
      </c>
      <c r="C174" t="s">
        <v>3693</v>
      </c>
      <c r="D174" t="s">
        <v>101</v>
      </c>
      <c r="E174" t="s">
        <v>3694</v>
      </c>
      <c r="F174" t="s">
        <v>46</v>
      </c>
      <c r="G174" t="s">
        <v>3695</v>
      </c>
      <c r="H174" t="s">
        <v>3696</v>
      </c>
      <c r="I174" t="s">
        <v>60</v>
      </c>
      <c r="J174" t="s">
        <v>106</v>
      </c>
      <c r="K174" t="s">
        <v>13</v>
      </c>
      <c r="L174" t="s">
        <v>33</v>
      </c>
      <c r="M174" t="s">
        <v>2</v>
      </c>
      <c r="N174" t="s">
        <v>2</v>
      </c>
      <c r="O174" t="s">
        <v>34</v>
      </c>
    </row>
    <row r="175" spans="1:15" x14ac:dyDescent="0.25">
      <c r="A175" t="s">
        <v>3691</v>
      </c>
      <c r="B175" t="s">
        <v>3692</v>
      </c>
      <c r="C175" t="s">
        <v>3693</v>
      </c>
      <c r="D175" t="s">
        <v>101</v>
      </c>
      <c r="E175" t="s">
        <v>3694</v>
      </c>
      <c r="F175" t="s">
        <v>46</v>
      </c>
      <c r="G175" t="s">
        <v>3695</v>
      </c>
      <c r="H175" t="s">
        <v>3696</v>
      </c>
      <c r="I175" t="s">
        <v>61</v>
      </c>
      <c r="J175" t="s">
        <v>158</v>
      </c>
      <c r="K175" t="s">
        <v>13</v>
      </c>
      <c r="L175" t="s">
        <v>33</v>
      </c>
      <c r="M175" t="s">
        <v>2</v>
      </c>
      <c r="N175" t="s">
        <v>2</v>
      </c>
      <c r="O175" t="s">
        <v>34</v>
      </c>
    </row>
    <row r="176" spans="1:15" x14ac:dyDescent="0.25">
      <c r="A176" t="s">
        <v>249</v>
      </c>
      <c r="B176" t="s">
        <v>3700</v>
      </c>
      <c r="C176" t="s">
        <v>3701</v>
      </c>
      <c r="D176" t="s">
        <v>101</v>
      </c>
      <c r="E176" t="s">
        <v>3702</v>
      </c>
      <c r="F176" t="s">
        <v>186</v>
      </c>
      <c r="G176" t="s">
        <v>3703</v>
      </c>
      <c r="H176" t="s">
        <v>3704</v>
      </c>
      <c r="I176" t="s">
        <v>51</v>
      </c>
      <c r="J176" t="s">
        <v>3705</v>
      </c>
      <c r="K176" t="s">
        <v>13</v>
      </c>
      <c r="L176" t="s">
        <v>33</v>
      </c>
      <c r="M176" t="s">
        <v>2</v>
      </c>
      <c r="N176" t="s">
        <v>2</v>
      </c>
      <c r="O176" t="s">
        <v>34</v>
      </c>
    </row>
    <row r="177" spans="1:15" x14ac:dyDescent="0.25">
      <c r="A177" t="s">
        <v>3706</v>
      </c>
      <c r="B177" t="s">
        <v>3707</v>
      </c>
      <c r="C177" t="s">
        <v>3701</v>
      </c>
      <c r="D177" t="s">
        <v>101</v>
      </c>
      <c r="E177" t="s">
        <v>3708</v>
      </c>
      <c r="F177" t="s">
        <v>46</v>
      </c>
      <c r="G177" t="s">
        <v>3703</v>
      </c>
      <c r="H177" t="s">
        <v>3709</v>
      </c>
      <c r="I177" t="s">
        <v>51</v>
      </c>
      <c r="J177" t="s">
        <v>53</v>
      </c>
      <c r="K177" t="s">
        <v>638</v>
      </c>
      <c r="L177" t="s">
        <v>33</v>
      </c>
      <c r="M177" t="s">
        <v>2</v>
      </c>
      <c r="N177" t="s">
        <v>2</v>
      </c>
      <c r="O177" t="s">
        <v>34</v>
      </c>
    </row>
    <row r="178" spans="1:15" x14ac:dyDescent="0.25">
      <c r="A178" t="s">
        <v>3706</v>
      </c>
      <c r="B178" t="s">
        <v>3707</v>
      </c>
      <c r="C178" t="s">
        <v>3701</v>
      </c>
      <c r="D178" t="s">
        <v>101</v>
      </c>
      <c r="E178" t="s">
        <v>3708</v>
      </c>
      <c r="F178" t="s">
        <v>46</v>
      </c>
      <c r="G178" t="s">
        <v>3703</v>
      </c>
      <c r="H178" t="s">
        <v>3709</v>
      </c>
      <c r="I178" t="s">
        <v>47</v>
      </c>
      <c r="J178" t="s">
        <v>71</v>
      </c>
      <c r="K178" t="s">
        <v>641</v>
      </c>
      <c r="L178" t="s">
        <v>33</v>
      </c>
      <c r="M178" t="s">
        <v>2</v>
      </c>
      <c r="N178" t="s">
        <v>2</v>
      </c>
      <c r="O178" t="s">
        <v>34</v>
      </c>
    </row>
    <row r="179" spans="1:15" x14ac:dyDescent="0.25">
      <c r="A179" t="s">
        <v>3706</v>
      </c>
      <c r="B179" t="s">
        <v>3707</v>
      </c>
      <c r="C179" t="s">
        <v>3701</v>
      </c>
      <c r="D179" t="s">
        <v>101</v>
      </c>
      <c r="E179" t="s">
        <v>3708</v>
      </c>
      <c r="F179" t="s">
        <v>46</v>
      </c>
      <c r="G179" t="s">
        <v>3703</v>
      </c>
      <c r="H179" t="s">
        <v>3709</v>
      </c>
      <c r="I179" t="s">
        <v>49</v>
      </c>
      <c r="J179" t="s">
        <v>94</v>
      </c>
      <c r="K179" t="s">
        <v>13</v>
      </c>
      <c r="L179" t="s">
        <v>33</v>
      </c>
      <c r="M179" t="s">
        <v>2</v>
      </c>
      <c r="N179" t="s">
        <v>2</v>
      </c>
      <c r="O179" t="s">
        <v>34</v>
      </c>
    </row>
    <row r="180" spans="1:15" x14ac:dyDescent="0.25">
      <c r="A180" t="s">
        <v>3706</v>
      </c>
      <c r="B180" t="s">
        <v>3707</v>
      </c>
      <c r="C180" t="s">
        <v>3701</v>
      </c>
      <c r="D180" t="s">
        <v>101</v>
      </c>
      <c r="E180" t="s">
        <v>3708</v>
      </c>
      <c r="F180" t="s">
        <v>46</v>
      </c>
      <c r="G180" t="s">
        <v>3703</v>
      </c>
      <c r="H180" t="s">
        <v>3709</v>
      </c>
      <c r="I180" t="s">
        <v>52</v>
      </c>
      <c r="J180" t="s">
        <v>3710</v>
      </c>
      <c r="K180" t="s">
        <v>640</v>
      </c>
      <c r="L180" t="s">
        <v>33</v>
      </c>
      <c r="M180" t="s">
        <v>2</v>
      </c>
      <c r="N180" t="s">
        <v>2</v>
      </c>
      <c r="O180" t="s">
        <v>34</v>
      </c>
    </row>
    <row r="181" spans="1:15" x14ac:dyDescent="0.25">
      <c r="A181" t="s">
        <v>3706</v>
      </c>
      <c r="B181" t="s">
        <v>3707</v>
      </c>
      <c r="C181" t="s">
        <v>3701</v>
      </c>
      <c r="D181" t="s">
        <v>101</v>
      </c>
      <c r="E181" t="s">
        <v>3708</v>
      </c>
      <c r="F181" t="s">
        <v>46</v>
      </c>
      <c r="G181" t="s">
        <v>3703</v>
      </c>
      <c r="H181" t="s">
        <v>3709</v>
      </c>
      <c r="I181" t="s">
        <v>54</v>
      </c>
      <c r="J181" t="s">
        <v>3711</v>
      </c>
      <c r="K181" t="s">
        <v>640</v>
      </c>
      <c r="L181" t="s">
        <v>33</v>
      </c>
      <c r="M181" t="s">
        <v>2</v>
      </c>
      <c r="N181" t="s">
        <v>2</v>
      </c>
      <c r="O181" t="s">
        <v>34</v>
      </c>
    </row>
    <row r="182" spans="1:15" x14ac:dyDescent="0.25">
      <c r="A182" t="s">
        <v>3706</v>
      </c>
      <c r="B182" t="s">
        <v>3707</v>
      </c>
      <c r="C182" t="s">
        <v>3701</v>
      </c>
      <c r="D182" t="s">
        <v>101</v>
      </c>
      <c r="E182" t="s">
        <v>3708</v>
      </c>
      <c r="F182" t="s">
        <v>46</v>
      </c>
      <c r="G182" t="s">
        <v>3703</v>
      </c>
      <c r="H182" t="s">
        <v>3709</v>
      </c>
      <c r="I182" t="s">
        <v>55</v>
      </c>
      <c r="J182" t="s">
        <v>3712</v>
      </c>
      <c r="K182" t="s">
        <v>640</v>
      </c>
      <c r="L182" t="s">
        <v>33</v>
      </c>
      <c r="M182" t="s">
        <v>2</v>
      </c>
      <c r="N182" t="s">
        <v>2</v>
      </c>
      <c r="O182" t="s">
        <v>34</v>
      </c>
    </row>
    <row r="183" spans="1:15" x14ac:dyDescent="0.25">
      <c r="A183" t="s">
        <v>3706</v>
      </c>
      <c r="B183" t="s">
        <v>3707</v>
      </c>
      <c r="C183" t="s">
        <v>3701</v>
      </c>
      <c r="D183" t="s">
        <v>101</v>
      </c>
      <c r="E183" t="s">
        <v>3708</v>
      </c>
      <c r="F183" t="s">
        <v>46</v>
      </c>
      <c r="G183" t="s">
        <v>3703</v>
      </c>
      <c r="H183" t="s">
        <v>3709</v>
      </c>
      <c r="I183" t="s">
        <v>56</v>
      </c>
      <c r="J183" t="s">
        <v>3713</v>
      </c>
      <c r="K183" t="s">
        <v>640</v>
      </c>
      <c r="L183" t="s">
        <v>33</v>
      </c>
      <c r="M183" t="s">
        <v>2</v>
      </c>
      <c r="N183" t="s">
        <v>3</v>
      </c>
      <c r="O183" t="s">
        <v>217</v>
      </c>
    </row>
    <row r="184" spans="1:15" x14ac:dyDescent="0.25">
      <c r="A184" t="s">
        <v>3706</v>
      </c>
      <c r="B184" t="s">
        <v>3707</v>
      </c>
      <c r="C184" t="s">
        <v>3701</v>
      </c>
      <c r="D184" t="s">
        <v>101</v>
      </c>
      <c r="E184" t="s">
        <v>3708</v>
      </c>
      <c r="F184" t="s">
        <v>46</v>
      </c>
      <c r="G184" t="s">
        <v>3703</v>
      </c>
      <c r="H184" t="s">
        <v>3709</v>
      </c>
      <c r="I184" t="s">
        <v>57</v>
      </c>
      <c r="J184" t="s">
        <v>3714</v>
      </c>
      <c r="K184" t="s">
        <v>640</v>
      </c>
      <c r="L184" t="s">
        <v>33</v>
      </c>
      <c r="M184" t="s">
        <v>2</v>
      </c>
      <c r="N184" t="s">
        <v>2</v>
      </c>
      <c r="O184" t="s">
        <v>34</v>
      </c>
    </row>
    <row r="185" spans="1:15" x14ac:dyDescent="0.25">
      <c r="A185" t="s">
        <v>3706</v>
      </c>
      <c r="B185" t="s">
        <v>3707</v>
      </c>
      <c r="C185" t="s">
        <v>3701</v>
      </c>
      <c r="D185" t="s">
        <v>101</v>
      </c>
      <c r="E185" t="s">
        <v>3708</v>
      </c>
      <c r="F185" t="s">
        <v>46</v>
      </c>
      <c r="G185" t="s">
        <v>3703</v>
      </c>
      <c r="H185" t="s">
        <v>3709</v>
      </c>
      <c r="I185" t="s">
        <v>58</v>
      </c>
      <c r="J185" t="s">
        <v>3715</v>
      </c>
      <c r="K185" t="s">
        <v>640</v>
      </c>
      <c r="L185" t="s">
        <v>33</v>
      </c>
      <c r="M185" t="s">
        <v>2</v>
      </c>
      <c r="N185" t="s">
        <v>2</v>
      </c>
      <c r="O185" t="s">
        <v>34</v>
      </c>
    </row>
    <row r="186" spans="1:15" x14ac:dyDescent="0.25">
      <c r="A186" t="s">
        <v>3706</v>
      </c>
      <c r="B186" t="s">
        <v>3707</v>
      </c>
      <c r="C186" t="s">
        <v>3701</v>
      </c>
      <c r="D186" t="s">
        <v>101</v>
      </c>
      <c r="E186" t="s">
        <v>3708</v>
      </c>
      <c r="F186" t="s">
        <v>46</v>
      </c>
      <c r="G186" t="s">
        <v>3703</v>
      </c>
      <c r="H186" t="s">
        <v>3709</v>
      </c>
      <c r="I186" t="s">
        <v>59</v>
      </c>
      <c r="J186" t="s">
        <v>3716</v>
      </c>
      <c r="K186" t="s">
        <v>639</v>
      </c>
      <c r="L186" t="s">
        <v>33</v>
      </c>
      <c r="M186" t="s">
        <v>2</v>
      </c>
      <c r="N186" t="s">
        <v>2</v>
      </c>
      <c r="O186" t="s">
        <v>34</v>
      </c>
    </row>
    <row r="187" spans="1:15" x14ac:dyDescent="0.25">
      <c r="A187" t="s">
        <v>3706</v>
      </c>
      <c r="B187" t="s">
        <v>3707</v>
      </c>
      <c r="C187" t="s">
        <v>3701</v>
      </c>
      <c r="D187" t="s">
        <v>101</v>
      </c>
      <c r="E187" t="s">
        <v>3708</v>
      </c>
      <c r="F187" t="s">
        <v>46</v>
      </c>
      <c r="G187" t="s">
        <v>3703</v>
      </c>
      <c r="H187" t="s">
        <v>3709</v>
      </c>
      <c r="I187" t="s">
        <v>60</v>
      </c>
      <c r="J187" t="s">
        <v>103</v>
      </c>
      <c r="K187" t="s">
        <v>641</v>
      </c>
      <c r="L187" t="s">
        <v>33</v>
      </c>
      <c r="M187" t="s">
        <v>2</v>
      </c>
      <c r="N187" t="s">
        <v>2</v>
      </c>
      <c r="O187" t="s">
        <v>34</v>
      </c>
    </row>
    <row r="188" spans="1:15" x14ac:dyDescent="0.25">
      <c r="A188" t="s">
        <v>3706</v>
      </c>
      <c r="B188" t="s">
        <v>3707</v>
      </c>
      <c r="C188" t="s">
        <v>3701</v>
      </c>
      <c r="D188" t="s">
        <v>101</v>
      </c>
      <c r="E188" t="s">
        <v>3708</v>
      </c>
      <c r="F188" t="s">
        <v>46</v>
      </c>
      <c r="G188" t="s">
        <v>3703</v>
      </c>
      <c r="H188" t="s">
        <v>3709</v>
      </c>
      <c r="I188" t="s">
        <v>61</v>
      </c>
      <c r="J188" t="s">
        <v>104</v>
      </c>
      <c r="K188" t="s">
        <v>13</v>
      </c>
      <c r="L188" t="s">
        <v>33</v>
      </c>
      <c r="M188" t="s">
        <v>2</v>
      </c>
      <c r="N188" t="s">
        <v>2</v>
      </c>
      <c r="O188" t="s">
        <v>34</v>
      </c>
    </row>
    <row r="189" spans="1:15" x14ac:dyDescent="0.25">
      <c r="A189" t="s">
        <v>3706</v>
      </c>
      <c r="B189" t="s">
        <v>3707</v>
      </c>
      <c r="C189" t="s">
        <v>3701</v>
      </c>
      <c r="D189" t="s">
        <v>101</v>
      </c>
      <c r="E189" t="s">
        <v>3708</v>
      </c>
      <c r="F189" t="s">
        <v>46</v>
      </c>
      <c r="G189" t="s">
        <v>3703</v>
      </c>
      <c r="H189" t="s">
        <v>3709</v>
      </c>
      <c r="I189" t="s">
        <v>62</v>
      </c>
      <c r="J189" t="s">
        <v>105</v>
      </c>
      <c r="K189" t="s">
        <v>13</v>
      </c>
      <c r="L189" t="s">
        <v>33</v>
      </c>
      <c r="M189" t="s">
        <v>2</v>
      </c>
      <c r="N189" t="s">
        <v>2</v>
      </c>
      <c r="O189" t="s">
        <v>34</v>
      </c>
    </row>
    <row r="190" spans="1:15" x14ac:dyDescent="0.25">
      <c r="A190" t="s">
        <v>3706</v>
      </c>
      <c r="B190" t="s">
        <v>3707</v>
      </c>
      <c r="C190" t="s">
        <v>3701</v>
      </c>
      <c r="D190" t="s">
        <v>101</v>
      </c>
      <c r="E190" t="s">
        <v>3708</v>
      </c>
      <c r="F190" t="s">
        <v>46</v>
      </c>
      <c r="G190" t="s">
        <v>3703</v>
      </c>
      <c r="H190" t="s">
        <v>3709</v>
      </c>
      <c r="I190" t="s">
        <v>63</v>
      </c>
      <c r="J190" t="s">
        <v>106</v>
      </c>
      <c r="K190" t="s">
        <v>13</v>
      </c>
      <c r="L190" t="s">
        <v>33</v>
      </c>
      <c r="M190" t="s">
        <v>2</v>
      </c>
      <c r="N190" t="s">
        <v>2</v>
      </c>
      <c r="O190" t="s">
        <v>34</v>
      </c>
    </row>
    <row r="191" spans="1:15" x14ac:dyDescent="0.25">
      <c r="A191" t="s">
        <v>3706</v>
      </c>
      <c r="B191" t="s">
        <v>3707</v>
      </c>
      <c r="C191" t="s">
        <v>3701</v>
      </c>
      <c r="D191" t="s">
        <v>101</v>
      </c>
      <c r="E191" t="s">
        <v>3708</v>
      </c>
      <c r="F191" t="s">
        <v>46</v>
      </c>
      <c r="G191" t="s">
        <v>3703</v>
      </c>
      <c r="H191" t="s">
        <v>3709</v>
      </c>
      <c r="I191" t="s">
        <v>64</v>
      </c>
      <c r="J191" t="s">
        <v>107</v>
      </c>
      <c r="K191" t="s">
        <v>13</v>
      </c>
      <c r="L191" t="s">
        <v>33</v>
      </c>
      <c r="M191" t="s">
        <v>2</v>
      </c>
      <c r="N191" t="s">
        <v>2</v>
      </c>
      <c r="O191" t="s">
        <v>34</v>
      </c>
    </row>
    <row r="192" spans="1:15" x14ac:dyDescent="0.25">
      <c r="A192" t="s">
        <v>3706</v>
      </c>
      <c r="B192" t="s">
        <v>3707</v>
      </c>
      <c r="C192" t="s">
        <v>3701</v>
      </c>
      <c r="D192" t="s">
        <v>101</v>
      </c>
      <c r="E192" t="s">
        <v>3708</v>
      </c>
      <c r="F192" t="s">
        <v>46</v>
      </c>
      <c r="G192" t="s">
        <v>3703</v>
      </c>
      <c r="H192" t="s">
        <v>3709</v>
      </c>
      <c r="I192" t="s">
        <v>65</v>
      </c>
      <c r="J192" t="s">
        <v>109</v>
      </c>
      <c r="K192" t="s">
        <v>13</v>
      </c>
      <c r="L192" t="s">
        <v>33</v>
      </c>
      <c r="M192" t="s">
        <v>2</v>
      </c>
      <c r="N192" t="s">
        <v>2</v>
      </c>
      <c r="O192" t="s">
        <v>34</v>
      </c>
    </row>
    <row r="399" spans="12:12" x14ac:dyDescent="0.25">
      <c r="L399" s="2"/>
    </row>
    <row r="400" spans="12:12" x14ac:dyDescent="0.25">
      <c r="L400" s="2"/>
    </row>
    <row r="411" spans="12:12" x14ac:dyDescent="0.25">
      <c r="L411" s="2"/>
    </row>
    <row r="412" spans="12:12" x14ac:dyDescent="0.25">
      <c r="L412" s="2"/>
    </row>
    <row r="429" spans="12:12" x14ac:dyDescent="0.25">
      <c r="L429" s="2"/>
    </row>
    <row r="430" spans="12:12" x14ac:dyDescent="0.25">
      <c r="L430" s="2"/>
    </row>
    <row r="440" spans="12:12" x14ac:dyDescent="0.25">
      <c r="L440" s="2"/>
    </row>
    <row r="441" spans="12:12" x14ac:dyDescent="0.25">
      <c r="L441" s="2"/>
    </row>
    <row r="466" spans="12:12" x14ac:dyDescent="0.25">
      <c r="L466" s="2"/>
    </row>
    <row r="467" spans="12:12" x14ac:dyDescent="0.25">
      <c r="L467" s="2"/>
    </row>
    <row r="484" spans="12:12" x14ac:dyDescent="0.25">
      <c r="L484" s="2"/>
    </row>
    <row r="485" spans="12:12" x14ac:dyDescent="0.25">
      <c r="L485" s="2"/>
    </row>
    <row r="502" spans="12:12" x14ac:dyDescent="0.25">
      <c r="L502" s="2"/>
    </row>
    <row r="503" spans="12:12" x14ac:dyDescent="0.25">
      <c r="L503" s="2"/>
    </row>
    <row r="511" spans="12:12" x14ac:dyDescent="0.25">
      <c r="L511" s="2"/>
    </row>
    <row r="512" spans="12:12" x14ac:dyDescent="0.25">
      <c r="L512" s="2"/>
    </row>
    <row r="524" spans="12:12" x14ac:dyDescent="0.25">
      <c r="L524" s="2"/>
    </row>
    <row r="543" spans="12:12" x14ac:dyDescent="0.25">
      <c r="L543" s="2"/>
    </row>
    <row r="544" spans="12:12" x14ac:dyDescent="0.25">
      <c r="L544" s="2"/>
    </row>
    <row r="558" spans="12:12" x14ac:dyDescent="0.25">
      <c r="L558" s="2"/>
    </row>
    <row r="559" spans="12:12" x14ac:dyDescent="0.25">
      <c r="L559" s="2"/>
    </row>
    <row r="567" spans="12:12" x14ac:dyDescent="0.25">
      <c r="L567" s="2"/>
    </row>
    <row r="568" spans="12:12" x14ac:dyDescent="0.25">
      <c r="L568" s="2"/>
    </row>
    <row r="583" spans="12:12" x14ac:dyDescent="0.25">
      <c r="L583" s="2"/>
    </row>
    <row r="584" spans="12:12" x14ac:dyDescent="0.25">
      <c r="L584" s="2"/>
    </row>
    <row r="598" spans="12:12" x14ac:dyDescent="0.25">
      <c r="L598" s="2"/>
    </row>
    <row r="599" spans="12:12" x14ac:dyDescent="0.25">
      <c r="L599" s="2"/>
    </row>
    <row r="611" spans="12:12" x14ac:dyDescent="0.25">
      <c r="L611" s="2"/>
    </row>
    <row r="612" spans="12:12" x14ac:dyDescent="0.25">
      <c r="L612" s="2"/>
    </row>
    <row r="626" spans="12:12" x14ac:dyDescent="0.25">
      <c r="L626" s="2"/>
    </row>
    <row r="627" spans="12:12" x14ac:dyDescent="0.25">
      <c r="L627" s="2"/>
    </row>
    <row r="644" spans="12:12" x14ac:dyDescent="0.25">
      <c r="L644" s="2"/>
    </row>
    <row r="645" spans="12:12" x14ac:dyDescent="0.25">
      <c r="L645" s="2"/>
    </row>
    <row r="663" spans="12:12" x14ac:dyDescent="0.25">
      <c r="L663" s="2"/>
    </row>
    <row r="664" spans="12:12" x14ac:dyDescent="0.25">
      <c r="L664" s="2"/>
    </row>
    <row r="681" spans="12:12" x14ac:dyDescent="0.25">
      <c r="L681" s="2"/>
    </row>
    <row r="682" spans="12:12" x14ac:dyDescent="0.25">
      <c r="L682" s="2"/>
    </row>
  </sheetData>
  <mergeCells count="3">
    <mergeCell ref="R86:AE86"/>
    <mergeCell ref="R88:AE88"/>
    <mergeCell ref="R90:AE90"/>
  </mergeCell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860E9-5368-4AFA-8FC1-9895F9DA2EC5}">
  <sheetPr>
    <tabColor rgb="FF00B0F0"/>
  </sheetPr>
  <dimension ref="A3:R34"/>
  <sheetViews>
    <sheetView workbookViewId="0">
      <pane ySplit="4" topLeftCell="A5" activePane="bottomLeft" state="frozen"/>
      <selection pane="bottomLeft" activeCell="A5" sqref="A5:A19"/>
    </sheetView>
  </sheetViews>
  <sheetFormatPr defaultRowHeight="15" x14ac:dyDescent="0.25"/>
  <cols>
    <col min="1" max="1" width="72.28515625" bestFit="1" customWidth="1"/>
    <col min="2" max="2" width="16.28515625" bestFit="1" customWidth="1"/>
    <col min="3" max="3" width="7.5703125" bestFit="1" customWidth="1"/>
    <col min="4" max="4" width="4" bestFit="1" customWidth="1"/>
    <col min="5" max="7" width="11.28515625" bestFit="1" customWidth="1"/>
    <col min="8" max="8" width="74.140625" bestFit="1" customWidth="1"/>
    <col min="9" max="9" width="13.140625" bestFit="1" customWidth="1"/>
    <col min="10" max="10" width="7.140625" bestFit="1" customWidth="1"/>
    <col min="14" max="14" width="27.5703125" bestFit="1" customWidth="1"/>
    <col min="15" max="15" width="16.28515625" bestFit="1" customWidth="1"/>
    <col min="16" max="16" width="7.5703125" bestFit="1" customWidth="1"/>
    <col min="17" max="17" width="4" bestFit="1" customWidth="1"/>
    <col min="18" max="19" width="11.28515625" bestFit="1" customWidth="1"/>
  </cols>
  <sheetData>
    <row r="3" spans="1:18" x14ac:dyDescent="0.25">
      <c r="A3" s="1" t="s">
        <v>202</v>
      </c>
      <c r="B3" s="1" t="s">
        <v>7</v>
      </c>
      <c r="H3" s="1" t="s">
        <v>5</v>
      </c>
      <c r="I3">
        <v>15</v>
      </c>
      <c r="N3" s="1" t="s">
        <v>202</v>
      </c>
      <c r="O3" s="1" t="s">
        <v>7</v>
      </c>
    </row>
    <row r="4" spans="1:18" x14ac:dyDescent="0.25">
      <c r="A4" s="1" t="s">
        <v>5</v>
      </c>
      <c r="B4" t="s">
        <v>4</v>
      </c>
      <c r="C4" t="s">
        <v>3</v>
      </c>
      <c r="D4" t="s">
        <v>2</v>
      </c>
      <c r="E4" t="s">
        <v>6</v>
      </c>
      <c r="H4" s="2" t="s">
        <v>224</v>
      </c>
      <c r="N4" s="1" t="s">
        <v>5</v>
      </c>
      <c r="O4" t="s">
        <v>4</v>
      </c>
      <c r="P4" t="s">
        <v>3</v>
      </c>
      <c r="Q4" t="s">
        <v>2</v>
      </c>
      <c r="R4" t="s">
        <v>6</v>
      </c>
    </row>
    <row r="5" spans="1:18" x14ac:dyDescent="0.25">
      <c r="A5" s="2" t="s">
        <v>224</v>
      </c>
      <c r="D5">
        <v>4</v>
      </c>
      <c r="E5">
        <v>4</v>
      </c>
      <c r="H5" s="17" t="s">
        <v>3588</v>
      </c>
      <c r="N5" s="2" t="s">
        <v>639</v>
      </c>
      <c r="Q5">
        <v>11</v>
      </c>
      <c r="R5">
        <v>11</v>
      </c>
    </row>
    <row r="6" spans="1:18" x14ac:dyDescent="0.25">
      <c r="A6" s="2" t="s">
        <v>249</v>
      </c>
      <c r="D6">
        <v>1</v>
      </c>
      <c r="E6">
        <v>1</v>
      </c>
      <c r="H6" s="2" t="s">
        <v>249</v>
      </c>
      <c r="N6" s="2" t="s">
        <v>640</v>
      </c>
      <c r="P6">
        <v>6</v>
      </c>
      <c r="Q6">
        <v>66</v>
      </c>
      <c r="R6">
        <v>72</v>
      </c>
    </row>
    <row r="7" spans="1:18" x14ac:dyDescent="0.25">
      <c r="A7" s="2" t="s">
        <v>3548</v>
      </c>
      <c r="D7">
        <v>11</v>
      </c>
      <c r="E7">
        <v>11</v>
      </c>
      <c r="H7" s="17" t="s">
        <v>3701</v>
      </c>
      <c r="N7" s="2" t="s">
        <v>641</v>
      </c>
      <c r="O7">
        <v>1</v>
      </c>
      <c r="Q7">
        <v>22</v>
      </c>
      <c r="R7">
        <v>23</v>
      </c>
    </row>
    <row r="8" spans="1:18" x14ac:dyDescent="0.25">
      <c r="A8" s="2" t="s">
        <v>3560</v>
      </c>
      <c r="D8">
        <v>18</v>
      </c>
      <c r="E8">
        <v>18</v>
      </c>
      <c r="H8" s="2" t="s">
        <v>3548</v>
      </c>
      <c r="N8" s="2" t="s">
        <v>13</v>
      </c>
      <c r="Q8">
        <v>72</v>
      </c>
      <c r="R8">
        <v>72</v>
      </c>
    </row>
    <row r="9" spans="1:18" x14ac:dyDescent="0.25">
      <c r="A9" s="2" t="s">
        <v>3574</v>
      </c>
      <c r="C9">
        <v>2</v>
      </c>
      <c r="D9">
        <v>17</v>
      </c>
      <c r="E9">
        <v>19</v>
      </c>
      <c r="H9" s="17" t="s">
        <v>3550</v>
      </c>
      <c r="N9" s="2" t="s">
        <v>638</v>
      </c>
      <c r="Q9">
        <v>13</v>
      </c>
      <c r="R9">
        <v>13</v>
      </c>
    </row>
    <row r="10" spans="1:18" x14ac:dyDescent="0.25">
      <c r="A10" s="2" t="s">
        <v>3594</v>
      </c>
      <c r="C10">
        <v>1</v>
      </c>
      <c r="D10">
        <v>24</v>
      </c>
      <c r="E10">
        <v>25</v>
      </c>
      <c r="H10" s="2" t="s">
        <v>3560</v>
      </c>
      <c r="N10" s="2" t="s">
        <v>6</v>
      </c>
      <c r="O10">
        <v>1</v>
      </c>
      <c r="P10">
        <v>6</v>
      </c>
      <c r="Q10">
        <v>184</v>
      </c>
      <c r="R10">
        <v>191</v>
      </c>
    </row>
    <row r="11" spans="1:18" x14ac:dyDescent="0.25">
      <c r="A11" s="2" t="s">
        <v>3615</v>
      </c>
      <c r="C11">
        <v>1</v>
      </c>
      <c r="D11">
        <v>13</v>
      </c>
      <c r="E11">
        <v>14</v>
      </c>
      <c r="H11" s="17" t="s">
        <v>3562</v>
      </c>
    </row>
    <row r="12" spans="1:18" x14ac:dyDescent="0.25">
      <c r="A12" s="2" t="s">
        <v>3626</v>
      </c>
      <c r="B12">
        <v>1</v>
      </c>
      <c r="D12">
        <v>14</v>
      </c>
      <c r="E12">
        <v>15</v>
      </c>
      <c r="H12" s="2" t="s">
        <v>3574</v>
      </c>
    </row>
    <row r="13" spans="1:18" x14ac:dyDescent="0.25">
      <c r="A13" s="2" t="s">
        <v>3640</v>
      </c>
      <c r="D13">
        <v>3</v>
      </c>
      <c r="E13">
        <v>3</v>
      </c>
      <c r="H13" s="17" t="s">
        <v>3576</v>
      </c>
    </row>
    <row r="14" spans="1:18" x14ac:dyDescent="0.25">
      <c r="A14" s="2" t="s">
        <v>3647</v>
      </c>
      <c r="D14">
        <v>19</v>
      </c>
      <c r="E14">
        <v>19</v>
      </c>
      <c r="H14" s="2" t="s">
        <v>3594</v>
      </c>
    </row>
    <row r="15" spans="1:18" x14ac:dyDescent="0.25">
      <c r="A15" s="2" t="s">
        <v>3662</v>
      </c>
      <c r="D15">
        <v>12</v>
      </c>
      <c r="E15">
        <v>12</v>
      </c>
      <c r="H15" s="17" t="s">
        <v>3596</v>
      </c>
    </row>
    <row r="16" spans="1:18" x14ac:dyDescent="0.25">
      <c r="A16" s="2" t="s">
        <v>3671</v>
      </c>
      <c r="D16">
        <v>9</v>
      </c>
      <c r="E16">
        <v>9</v>
      </c>
      <c r="H16" s="2" t="s">
        <v>3615</v>
      </c>
    </row>
    <row r="17" spans="1:8" x14ac:dyDescent="0.25">
      <c r="A17" s="2" t="s">
        <v>3679</v>
      </c>
      <c r="C17">
        <v>1</v>
      </c>
      <c r="D17">
        <v>12</v>
      </c>
      <c r="E17">
        <v>13</v>
      </c>
      <c r="H17" s="17" t="s">
        <v>3590</v>
      </c>
    </row>
    <row r="18" spans="1:8" x14ac:dyDescent="0.25">
      <c r="A18" s="2" t="s">
        <v>3691</v>
      </c>
      <c r="D18">
        <v>12</v>
      </c>
      <c r="E18">
        <v>12</v>
      </c>
      <c r="H18" s="2" t="s">
        <v>3626</v>
      </c>
    </row>
    <row r="19" spans="1:8" x14ac:dyDescent="0.25">
      <c r="A19" s="2" t="s">
        <v>3706</v>
      </c>
      <c r="C19">
        <v>1</v>
      </c>
      <c r="D19">
        <v>15</v>
      </c>
      <c r="E19">
        <v>16</v>
      </c>
      <c r="H19" s="17" t="s">
        <v>3628</v>
      </c>
    </row>
    <row r="20" spans="1:8" x14ac:dyDescent="0.25">
      <c r="A20" s="2" t="s">
        <v>6</v>
      </c>
      <c r="B20">
        <v>1</v>
      </c>
      <c r="C20">
        <v>6</v>
      </c>
      <c r="D20">
        <v>184</v>
      </c>
      <c r="E20">
        <v>191</v>
      </c>
      <c r="H20" s="2" t="s">
        <v>3640</v>
      </c>
    </row>
    <row r="21" spans="1:8" x14ac:dyDescent="0.25">
      <c r="H21" s="17" t="s">
        <v>3642</v>
      </c>
    </row>
    <row r="22" spans="1:8" x14ac:dyDescent="0.25">
      <c r="H22" s="2" t="s">
        <v>3647</v>
      </c>
    </row>
    <row r="23" spans="1:8" x14ac:dyDescent="0.25">
      <c r="H23" s="17" t="s">
        <v>3649</v>
      </c>
    </row>
    <row r="24" spans="1:8" x14ac:dyDescent="0.25">
      <c r="H24" s="2" t="s">
        <v>3662</v>
      </c>
    </row>
    <row r="25" spans="1:8" x14ac:dyDescent="0.25">
      <c r="H25" s="17" t="s">
        <v>3664</v>
      </c>
    </row>
    <row r="26" spans="1:8" x14ac:dyDescent="0.25">
      <c r="H26" s="2" t="s">
        <v>3671</v>
      </c>
    </row>
    <row r="27" spans="1:8" x14ac:dyDescent="0.25">
      <c r="H27" s="17" t="s">
        <v>3673</v>
      </c>
    </row>
    <row r="28" spans="1:8" x14ac:dyDescent="0.25">
      <c r="H28" s="2" t="s">
        <v>3679</v>
      </c>
    </row>
    <row r="29" spans="1:8" x14ac:dyDescent="0.25">
      <c r="H29" s="17" t="s">
        <v>3642</v>
      </c>
    </row>
    <row r="30" spans="1:8" x14ac:dyDescent="0.25">
      <c r="H30" s="2" t="s">
        <v>3691</v>
      </c>
    </row>
    <row r="31" spans="1:8" x14ac:dyDescent="0.25">
      <c r="H31" s="17" t="s">
        <v>3693</v>
      </c>
    </row>
    <row r="32" spans="1:8" x14ac:dyDescent="0.25">
      <c r="H32" s="2" t="s">
        <v>3706</v>
      </c>
    </row>
    <row r="33" spans="8:8" x14ac:dyDescent="0.25">
      <c r="H33" s="17" t="s">
        <v>3701</v>
      </c>
    </row>
    <row r="34" spans="8:8" x14ac:dyDescent="0.25">
      <c r="H34" s="2" t="s">
        <v>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92971-CEE8-41AB-8072-735DBA933002}">
  <sheetPr>
    <tabColor rgb="FF00B0F0"/>
  </sheetPr>
  <dimension ref="A1:O652"/>
  <sheetViews>
    <sheetView topLeftCell="H1" workbookViewId="0">
      <selection activeCell="K15" sqref="K15"/>
    </sheetView>
  </sheetViews>
  <sheetFormatPr defaultRowHeight="15" x14ac:dyDescent="0.25"/>
  <cols>
    <col min="1" max="1" width="41" style="3" bestFit="1" customWidth="1"/>
    <col min="2" max="2" width="7.85546875" style="3" customWidth="1"/>
    <col min="3" max="3" width="14.42578125" style="3" customWidth="1"/>
    <col min="4" max="4" width="11.28515625" style="3" bestFit="1" customWidth="1"/>
    <col min="5" max="5" width="19.7109375" style="3" bestFit="1" customWidth="1"/>
    <col min="6" max="6" width="15.140625" style="3" bestFit="1" customWidth="1"/>
    <col min="7" max="7" width="15" style="3" customWidth="1"/>
    <col min="8" max="8" width="14.140625" style="3" customWidth="1"/>
    <col min="9" max="9" width="18.85546875" style="3" customWidth="1"/>
    <col min="10" max="10" width="122.140625" style="3" bestFit="1" customWidth="1"/>
    <col min="11" max="11" width="52.7109375" style="3" customWidth="1"/>
    <col min="12" max="12" width="12" style="3" customWidth="1"/>
    <col min="13" max="13" width="12.140625" style="3" customWidth="1"/>
    <col min="14" max="14" width="17.42578125" style="3" customWidth="1"/>
    <col min="15" max="15" width="16.5703125" style="3" customWidth="1"/>
    <col min="17" max="17" width="41" bestFit="1" customWidth="1"/>
    <col min="18" max="18" width="19.28515625" customWidth="1"/>
    <col min="19" max="19" width="15.5703125" bestFit="1" customWidth="1"/>
    <col min="20" max="20" width="13.85546875" customWidth="1"/>
    <col min="21" max="21" width="8.42578125" customWidth="1"/>
    <col min="22" max="22" width="17.42578125" customWidth="1"/>
    <col min="23" max="24" width="10.7109375" bestFit="1" customWidth="1"/>
  </cols>
  <sheetData>
    <row r="1" spans="1:15" x14ac:dyDescent="0.25">
      <c r="A1" s="3" t="s">
        <v>17</v>
      </c>
      <c r="B1" s="3" t="s">
        <v>14</v>
      </c>
      <c r="C1" s="3" t="s">
        <v>10</v>
      </c>
      <c r="D1" s="3" t="s">
        <v>9</v>
      </c>
      <c r="E1" s="3" t="s">
        <v>28</v>
      </c>
      <c r="F1" s="3" t="s">
        <v>11</v>
      </c>
      <c r="G1" s="3" t="s">
        <v>15</v>
      </c>
      <c r="H1" s="3" t="s">
        <v>29</v>
      </c>
      <c r="I1" s="3" t="s">
        <v>16</v>
      </c>
      <c r="J1" s="3" t="s">
        <v>12</v>
      </c>
      <c r="K1" s="3" t="s">
        <v>642</v>
      </c>
      <c r="L1" s="3" t="s">
        <v>0</v>
      </c>
      <c r="M1" s="3" t="s">
        <v>1</v>
      </c>
      <c r="N1" s="3" t="s">
        <v>30</v>
      </c>
      <c r="O1" s="3" t="s">
        <v>18</v>
      </c>
    </row>
    <row r="2" spans="1:15" x14ac:dyDescent="0.25">
      <c r="A2" s="3" t="s">
        <v>3720</v>
      </c>
      <c r="B2" s="3" t="s">
        <v>3721</v>
      </c>
      <c r="C2" s="3" t="s">
        <v>3693</v>
      </c>
      <c r="D2" s="3" t="s">
        <v>194</v>
      </c>
      <c r="E2" s="3" t="s">
        <v>3722</v>
      </c>
      <c r="F2" s="3" t="s">
        <v>46</v>
      </c>
      <c r="G2" s="3" t="s">
        <v>3235</v>
      </c>
      <c r="H2" s="8">
        <v>33478</v>
      </c>
      <c r="I2" s="3" t="s">
        <v>3244</v>
      </c>
      <c r="J2" s="3" t="s">
        <v>3723</v>
      </c>
      <c r="K2" s="3" t="s">
        <v>640</v>
      </c>
      <c r="L2" s="3" t="s">
        <v>33</v>
      </c>
      <c r="M2" s="3" t="s">
        <v>2</v>
      </c>
      <c r="N2" s="3" t="s">
        <v>2</v>
      </c>
      <c r="O2" s="3" t="s">
        <v>2</v>
      </c>
    </row>
    <row r="3" spans="1:15" x14ac:dyDescent="0.25">
      <c r="A3" s="3" t="s">
        <v>3720</v>
      </c>
      <c r="B3" s="3" t="s">
        <v>3721</v>
      </c>
      <c r="C3" s="3" t="s">
        <v>3693</v>
      </c>
      <c r="D3" s="3" t="s">
        <v>194</v>
      </c>
      <c r="E3" s="3" t="s">
        <v>3722</v>
      </c>
      <c r="F3" s="3" t="s">
        <v>46</v>
      </c>
      <c r="G3" s="3" t="s">
        <v>3235</v>
      </c>
      <c r="H3" s="8">
        <v>33478</v>
      </c>
      <c r="I3" s="3" t="s">
        <v>3245</v>
      </c>
      <c r="J3" s="3" t="s">
        <v>3724</v>
      </c>
      <c r="K3" s="3" t="s">
        <v>640</v>
      </c>
      <c r="L3" s="3" t="s">
        <v>33</v>
      </c>
      <c r="M3" s="3" t="s">
        <v>2</v>
      </c>
      <c r="N3" s="3" t="s">
        <v>2</v>
      </c>
      <c r="O3" s="3" t="s">
        <v>2</v>
      </c>
    </row>
    <row r="4" spans="1:15" x14ac:dyDescent="0.25">
      <c r="A4" s="3" t="s">
        <v>3720</v>
      </c>
      <c r="B4" s="3" t="s">
        <v>3721</v>
      </c>
      <c r="C4" s="3" t="s">
        <v>3693</v>
      </c>
      <c r="D4" s="3" t="s">
        <v>194</v>
      </c>
      <c r="E4" s="3" t="s">
        <v>3722</v>
      </c>
      <c r="F4" s="3" t="s">
        <v>46</v>
      </c>
      <c r="G4" s="3" t="s">
        <v>3235</v>
      </c>
      <c r="H4" s="8">
        <v>33478</v>
      </c>
      <c r="I4" s="3" t="s">
        <v>3246</v>
      </c>
      <c r="J4" s="3" t="s">
        <v>3725</v>
      </c>
      <c r="K4" s="3" t="s">
        <v>640</v>
      </c>
      <c r="L4" s="3" t="s">
        <v>33</v>
      </c>
      <c r="M4" s="3" t="s">
        <v>2</v>
      </c>
      <c r="N4" s="3" t="s">
        <v>2</v>
      </c>
      <c r="O4" s="3" t="s">
        <v>2</v>
      </c>
    </row>
    <row r="5" spans="1:15" x14ac:dyDescent="0.25">
      <c r="A5" s="3" t="s">
        <v>3720</v>
      </c>
      <c r="B5" s="3" t="s">
        <v>3721</v>
      </c>
      <c r="C5" s="3" t="s">
        <v>3693</v>
      </c>
      <c r="D5" s="3" t="s">
        <v>194</v>
      </c>
      <c r="E5" s="3" t="s">
        <v>3722</v>
      </c>
      <c r="F5" s="3" t="s">
        <v>46</v>
      </c>
      <c r="G5" s="3" t="s">
        <v>3235</v>
      </c>
      <c r="H5" s="8">
        <v>33478</v>
      </c>
      <c r="I5" s="3" t="s">
        <v>3247</v>
      </c>
      <c r="J5" s="3" t="s">
        <v>3726</v>
      </c>
      <c r="K5" s="3" t="s">
        <v>640</v>
      </c>
      <c r="L5" s="3" t="s">
        <v>33</v>
      </c>
      <c r="M5" s="3" t="s">
        <v>2</v>
      </c>
      <c r="N5" s="3" t="s">
        <v>2</v>
      </c>
      <c r="O5" s="3" t="s">
        <v>2</v>
      </c>
    </row>
    <row r="6" spans="1:15" x14ac:dyDescent="0.25">
      <c r="A6" s="3" t="s">
        <v>3720</v>
      </c>
      <c r="B6" s="3" t="s">
        <v>3721</v>
      </c>
      <c r="C6" s="3" t="s">
        <v>3693</v>
      </c>
      <c r="D6" s="3" t="s">
        <v>194</v>
      </c>
      <c r="E6" s="3" t="s">
        <v>3722</v>
      </c>
      <c r="F6" s="3" t="s">
        <v>46</v>
      </c>
      <c r="G6" s="3" t="s">
        <v>3235</v>
      </c>
      <c r="H6" s="8">
        <v>33478</v>
      </c>
      <c r="I6" s="3" t="s">
        <v>3248</v>
      </c>
      <c r="J6" s="3" t="s">
        <v>3727</v>
      </c>
      <c r="K6" s="3" t="s">
        <v>640</v>
      </c>
      <c r="L6" s="3" t="s">
        <v>33</v>
      </c>
      <c r="M6" s="3" t="s">
        <v>2</v>
      </c>
      <c r="N6" s="3" t="s">
        <v>2</v>
      </c>
      <c r="O6" s="3" t="s">
        <v>2</v>
      </c>
    </row>
    <row r="7" spans="1:15" x14ac:dyDescent="0.25">
      <c r="A7" s="3" t="s">
        <v>3720</v>
      </c>
      <c r="B7" s="3" t="s">
        <v>3721</v>
      </c>
      <c r="C7" s="3" t="s">
        <v>3693</v>
      </c>
      <c r="D7" s="3" t="s">
        <v>194</v>
      </c>
      <c r="E7" s="3" t="s">
        <v>3722</v>
      </c>
      <c r="F7" s="3" t="s">
        <v>46</v>
      </c>
      <c r="G7" s="3" t="s">
        <v>3235</v>
      </c>
      <c r="H7" s="8">
        <v>33478</v>
      </c>
      <c r="I7" s="3" t="s">
        <v>3249</v>
      </c>
      <c r="J7" s="3" t="s">
        <v>3728</v>
      </c>
      <c r="K7" s="3" t="s">
        <v>640</v>
      </c>
      <c r="L7" s="3" t="s">
        <v>33</v>
      </c>
      <c r="M7" s="3" t="s">
        <v>2</v>
      </c>
      <c r="N7" s="3" t="s">
        <v>2</v>
      </c>
      <c r="O7" s="3" t="s">
        <v>2</v>
      </c>
    </row>
    <row r="8" spans="1:15" x14ac:dyDescent="0.25">
      <c r="A8" s="3" t="s">
        <v>3720</v>
      </c>
      <c r="B8" s="3" t="s">
        <v>3721</v>
      </c>
      <c r="C8" s="3" t="s">
        <v>3693</v>
      </c>
      <c r="D8" s="3" t="s">
        <v>194</v>
      </c>
      <c r="E8" s="3" t="s">
        <v>3722</v>
      </c>
      <c r="F8" s="3" t="s">
        <v>46</v>
      </c>
      <c r="G8" s="3" t="s">
        <v>3235</v>
      </c>
      <c r="H8" s="8">
        <v>33478</v>
      </c>
      <c r="I8" s="3" t="s">
        <v>3250</v>
      </c>
      <c r="J8" s="3" t="s">
        <v>3729</v>
      </c>
      <c r="K8" s="3" t="s">
        <v>640</v>
      </c>
      <c r="L8" s="3" t="s">
        <v>33</v>
      </c>
      <c r="M8" s="3" t="s">
        <v>2</v>
      </c>
      <c r="N8" s="3" t="s">
        <v>2</v>
      </c>
      <c r="O8" s="3" t="s">
        <v>2</v>
      </c>
    </row>
    <row r="9" spans="1:15" x14ac:dyDescent="0.25">
      <c r="A9" s="3" t="s">
        <v>3720</v>
      </c>
      <c r="B9" s="3" t="s">
        <v>3721</v>
      </c>
      <c r="C9" s="3" t="s">
        <v>3693</v>
      </c>
      <c r="D9" s="3" t="s">
        <v>194</v>
      </c>
      <c r="E9" s="3" t="s">
        <v>3722</v>
      </c>
      <c r="F9" s="3" t="s">
        <v>46</v>
      </c>
      <c r="G9" s="3" t="s">
        <v>3235</v>
      </c>
      <c r="H9" s="8">
        <v>33478</v>
      </c>
      <c r="I9" s="3" t="s">
        <v>3251</v>
      </c>
      <c r="J9" s="3" t="s">
        <v>3730</v>
      </c>
      <c r="K9" s="3" t="s">
        <v>640</v>
      </c>
      <c r="L9" s="3" t="s">
        <v>33</v>
      </c>
      <c r="M9" s="3" t="s">
        <v>2</v>
      </c>
      <c r="N9" s="3" t="s">
        <v>2</v>
      </c>
      <c r="O9" s="3" t="s">
        <v>2</v>
      </c>
    </row>
    <row r="10" spans="1:15" x14ac:dyDescent="0.25">
      <c r="A10" s="3" t="s">
        <v>3720</v>
      </c>
      <c r="B10" s="3" t="s">
        <v>3721</v>
      </c>
      <c r="C10" s="3" t="s">
        <v>3693</v>
      </c>
      <c r="D10" s="3" t="s">
        <v>194</v>
      </c>
      <c r="E10" s="3" t="s">
        <v>3722</v>
      </c>
      <c r="F10" s="3" t="s">
        <v>46</v>
      </c>
      <c r="G10" s="3" t="s">
        <v>3235</v>
      </c>
      <c r="H10" s="8">
        <v>33478</v>
      </c>
      <c r="I10" s="3" t="s">
        <v>3252</v>
      </c>
      <c r="J10" s="3" t="s">
        <v>3731</v>
      </c>
      <c r="K10" s="3" t="s">
        <v>640</v>
      </c>
      <c r="L10" s="3" t="s">
        <v>33</v>
      </c>
      <c r="M10" s="3" t="s">
        <v>2</v>
      </c>
      <c r="N10" s="3" t="s">
        <v>2</v>
      </c>
      <c r="O10" s="3" t="s">
        <v>2</v>
      </c>
    </row>
    <row r="11" spans="1:15" x14ac:dyDescent="0.25">
      <c r="A11" s="3" t="s">
        <v>3720</v>
      </c>
      <c r="B11" s="3" t="s">
        <v>3721</v>
      </c>
      <c r="C11" s="3" t="s">
        <v>3693</v>
      </c>
      <c r="D11" s="3" t="s">
        <v>194</v>
      </c>
      <c r="E11" s="3" t="s">
        <v>3722</v>
      </c>
      <c r="F11" s="3" t="s">
        <v>46</v>
      </c>
      <c r="G11" s="3" t="s">
        <v>3235</v>
      </c>
      <c r="H11" s="8">
        <v>33478</v>
      </c>
      <c r="I11" s="3" t="s">
        <v>47</v>
      </c>
      <c r="J11" s="3" t="s">
        <v>50</v>
      </c>
      <c r="K11" s="3" t="s">
        <v>13</v>
      </c>
      <c r="L11" s="3" t="s">
        <v>33</v>
      </c>
      <c r="M11" s="3" t="s">
        <v>2</v>
      </c>
      <c r="N11" s="3" t="s">
        <v>2</v>
      </c>
      <c r="O11" s="3" t="s">
        <v>2</v>
      </c>
    </row>
    <row r="12" spans="1:15" x14ac:dyDescent="0.25">
      <c r="A12" s="3" t="s">
        <v>3720</v>
      </c>
      <c r="B12" s="3" t="s">
        <v>3721</v>
      </c>
      <c r="C12" s="3" t="s">
        <v>3693</v>
      </c>
      <c r="D12" s="3" t="s">
        <v>194</v>
      </c>
      <c r="E12" s="3" t="s">
        <v>3722</v>
      </c>
      <c r="F12" s="3" t="s">
        <v>46</v>
      </c>
      <c r="G12" s="3" t="s">
        <v>3235</v>
      </c>
      <c r="H12" s="8">
        <v>33478</v>
      </c>
      <c r="I12" s="3" t="s">
        <v>49</v>
      </c>
      <c r="J12" s="3" t="s">
        <v>187</v>
      </c>
      <c r="K12" s="3" t="s">
        <v>13</v>
      </c>
      <c r="L12" s="3" t="s">
        <v>33</v>
      </c>
      <c r="M12" s="3" t="s">
        <v>188</v>
      </c>
      <c r="N12" s="3" t="s">
        <v>188</v>
      </c>
      <c r="O12" s="3" t="s">
        <v>188</v>
      </c>
    </row>
    <row r="13" spans="1:15" x14ac:dyDescent="0.25">
      <c r="A13" s="3" t="s">
        <v>3720</v>
      </c>
      <c r="B13" s="3" t="s">
        <v>3721</v>
      </c>
      <c r="C13" s="3" t="s">
        <v>3693</v>
      </c>
      <c r="D13" s="3" t="s">
        <v>194</v>
      </c>
      <c r="E13" s="3" t="s">
        <v>3722</v>
      </c>
      <c r="F13" s="3" t="s">
        <v>46</v>
      </c>
      <c r="G13" s="3" t="s">
        <v>3235</v>
      </c>
      <c r="H13" s="8">
        <v>33478</v>
      </c>
      <c r="I13" s="3" t="s">
        <v>52</v>
      </c>
      <c r="J13" s="3" t="s">
        <v>123</v>
      </c>
      <c r="K13" s="3" t="s">
        <v>641</v>
      </c>
      <c r="L13" s="3" t="s">
        <v>33</v>
      </c>
      <c r="M13" s="3" t="s">
        <v>2</v>
      </c>
      <c r="N13" s="3" t="s">
        <v>3</v>
      </c>
      <c r="O13" s="3" t="s">
        <v>3</v>
      </c>
    </row>
    <row r="14" spans="1:15" x14ac:dyDescent="0.25">
      <c r="A14" s="3" t="s">
        <v>3720</v>
      </c>
      <c r="B14" s="3" t="s">
        <v>3721</v>
      </c>
      <c r="C14" s="3" t="s">
        <v>3693</v>
      </c>
      <c r="D14" s="3" t="s">
        <v>194</v>
      </c>
      <c r="E14" s="3" t="s">
        <v>3722</v>
      </c>
      <c r="F14" s="3" t="s">
        <v>46</v>
      </c>
      <c r="G14" s="3" t="s">
        <v>3235</v>
      </c>
      <c r="H14" s="8">
        <v>33478</v>
      </c>
      <c r="I14" s="3" t="s">
        <v>54</v>
      </c>
      <c r="J14" s="3" t="s">
        <v>3254</v>
      </c>
      <c r="K14" s="3" t="s">
        <v>13</v>
      </c>
      <c r="L14" s="3" t="s">
        <v>33</v>
      </c>
      <c r="M14" s="3" t="s">
        <v>2</v>
      </c>
      <c r="N14" s="3" t="s">
        <v>2</v>
      </c>
      <c r="O14" s="3" t="s">
        <v>2</v>
      </c>
    </row>
    <row r="15" spans="1:15" x14ac:dyDescent="0.25">
      <c r="A15" s="3" t="s">
        <v>3720</v>
      </c>
      <c r="B15" s="3" t="s">
        <v>3721</v>
      </c>
      <c r="C15" s="3" t="s">
        <v>3693</v>
      </c>
      <c r="D15" s="3" t="s">
        <v>194</v>
      </c>
      <c r="E15" s="3" t="s">
        <v>3722</v>
      </c>
      <c r="F15" s="3" t="s">
        <v>46</v>
      </c>
      <c r="G15" s="3" t="s">
        <v>3235</v>
      </c>
      <c r="H15" s="8">
        <v>33478</v>
      </c>
      <c r="I15" s="3" t="s">
        <v>55</v>
      </c>
      <c r="J15" s="3" t="s">
        <v>3732</v>
      </c>
      <c r="K15" s="3" t="s">
        <v>13</v>
      </c>
      <c r="L15" s="3" t="s">
        <v>33</v>
      </c>
      <c r="M15" s="3" t="s">
        <v>2</v>
      </c>
      <c r="N15" s="3" t="s">
        <v>2</v>
      </c>
      <c r="O15" s="3" t="s">
        <v>2</v>
      </c>
    </row>
    <row r="16" spans="1:15" x14ac:dyDescent="0.25">
      <c r="A16" s="3" t="s">
        <v>3720</v>
      </c>
      <c r="B16" s="3" t="s">
        <v>3721</v>
      </c>
      <c r="C16" s="3" t="s">
        <v>3693</v>
      </c>
      <c r="D16" s="3" t="s">
        <v>194</v>
      </c>
      <c r="E16" s="3" t="s">
        <v>3722</v>
      </c>
      <c r="F16" s="3" t="s">
        <v>46</v>
      </c>
      <c r="G16" s="3" t="s">
        <v>3235</v>
      </c>
      <c r="H16" s="8">
        <v>33478</v>
      </c>
      <c r="I16" s="3" t="s">
        <v>56</v>
      </c>
      <c r="J16" s="3" t="s">
        <v>373</v>
      </c>
      <c r="K16" s="3" t="s">
        <v>13</v>
      </c>
      <c r="L16" s="3" t="s">
        <v>33</v>
      </c>
      <c r="M16" s="3" t="s">
        <v>2</v>
      </c>
      <c r="N16" s="3" t="s">
        <v>2</v>
      </c>
      <c r="O16" s="3" t="s">
        <v>2</v>
      </c>
    </row>
    <row r="17" spans="1:15" x14ac:dyDescent="0.25">
      <c r="A17" s="3" t="s">
        <v>3733</v>
      </c>
      <c r="B17" s="3" t="s">
        <v>3734</v>
      </c>
      <c r="C17" s="3" t="s">
        <v>3735</v>
      </c>
      <c r="D17" s="3" t="s">
        <v>699</v>
      </c>
      <c r="E17" s="3" t="s">
        <v>3736</v>
      </c>
      <c r="F17" s="3" t="s">
        <v>46</v>
      </c>
      <c r="G17" s="3" t="s">
        <v>3649</v>
      </c>
      <c r="H17" s="8">
        <v>10222</v>
      </c>
      <c r="I17" s="3" t="s">
        <v>51</v>
      </c>
      <c r="J17" s="3" t="s">
        <v>3442</v>
      </c>
      <c r="K17" s="3" t="s">
        <v>638</v>
      </c>
      <c r="L17" s="3" t="s">
        <v>33</v>
      </c>
    </row>
    <row r="18" spans="1:15" x14ac:dyDescent="0.25">
      <c r="A18" s="3" t="s">
        <v>3733</v>
      </c>
      <c r="B18" s="3" t="s">
        <v>3734</v>
      </c>
      <c r="C18" s="3" t="s">
        <v>3735</v>
      </c>
      <c r="D18" s="3" t="s">
        <v>699</v>
      </c>
      <c r="E18" s="3" t="s">
        <v>3736</v>
      </c>
      <c r="F18" s="3" t="s">
        <v>46</v>
      </c>
      <c r="G18" s="3" t="s">
        <v>3649</v>
      </c>
      <c r="H18" s="8">
        <v>10222</v>
      </c>
      <c r="I18" s="3" t="s">
        <v>47</v>
      </c>
      <c r="J18" s="3" t="s">
        <v>53</v>
      </c>
      <c r="K18" s="3" t="s">
        <v>638</v>
      </c>
      <c r="L18" s="3" t="s">
        <v>33</v>
      </c>
      <c r="M18" s="3" t="s">
        <v>2</v>
      </c>
      <c r="N18" s="3" t="s">
        <v>2</v>
      </c>
      <c r="O18" s="3" t="s">
        <v>2</v>
      </c>
    </row>
    <row r="19" spans="1:15" x14ac:dyDescent="0.25">
      <c r="A19" s="3" t="s">
        <v>3733</v>
      </c>
      <c r="B19" s="3" t="s">
        <v>3734</v>
      </c>
      <c r="C19" s="3" t="s">
        <v>3735</v>
      </c>
      <c r="D19" s="3" t="s">
        <v>699</v>
      </c>
      <c r="E19" s="3" t="s">
        <v>3736</v>
      </c>
      <c r="F19" s="3" t="s">
        <v>46</v>
      </c>
      <c r="G19" s="3" t="s">
        <v>3649</v>
      </c>
      <c r="H19" s="8">
        <v>10222</v>
      </c>
      <c r="I19" s="3" t="s">
        <v>49</v>
      </c>
      <c r="J19" s="3" t="s">
        <v>3737</v>
      </c>
      <c r="K19" s="3" t="s">
        <v>13</v>
      </c>
      <c r="L19" s="3" t="s">
        <v>33</v>
      </c>
      <c r="M19" s="3" t="s">
        <v>2</v>
      </c>
      <c r="N19" s="3" t="s">
        <v>2</v>
      </c>
      <c r="O19" s="3" t="s">
        <v>2</v>
      </c>
    </row>
    <row r="20" spans="1:15" x14ac:dyDescent="0.25">
      <c r="A20" s="3" t="s">
        <v>3733</v>
      </c>
      <c r="B20" s="3" t="s">
        <v>3734</v>
      </c>
      <c r="C20" s="3" t="s">
        <v>3735</v>
      </c>
      <c r="D20" s="3" t="s">
        <v>699</v>
      </c>
      <c r="E20" s="3" t="s">
        <v>3736</v>
      </c>
      <c r="F20" s="3" t="s">
        <v>46</v>
      </c>
      <c r="G20" s="3" t="s">
        <v>3649</v>
      </c>
      <c r="H20" s="8">
        <v>10222</v>
      </c>
      <c r="I20" s="3" t="s">
        <v>52</v>
      </c>
      <c r="J20" s="3" t="s">
        <v>71</v>
      </c>
      <c r="K20" s="3" t="s">
        <v>641</v>
      </c>
      <c r="L20" s="3" t="s">
        <v>33</v>
      </c>
      <c r="M20" s="3" t="s">
        <v>2</v>
      </c>
      <c r="N20" s="3" t="s">
        <v>2</v>
      </c>
      <c r="O20" s="3" t="s">
        <v>2</v>
      </c>
    </row>
    <row r="21" spans="1:15" x14ac:dyDescent="0.25">
      <c r="A21" s="3" t="s">
        <v>3733</v>
      </c>
      <c r="B21" s="3" t="s">
        <v>3734</v>
      </c>
      <c r="C21" s="3" t="s">
        <v>3735</v>
      </c>
      <c r="D21" s="3" t="s">
        <v>699</v>
      </c>
      <c r="E21" s="3" t="s">
        <v>3736</v>
      </c>
      <c r="F21" s="3" t="s">
        <v>46</v>
      </c>
      <c r="G21" s="3" t="s">
        <v>3649</v>
      </c>
      <c r="H21" s="8">
        <v>10222</v>
      </c>
      <c r="I21" s="3" t="s">
        <v>54</v>
      </c>
      <c r="J21" s="3" t="s">
        <v>3738</v>
      </c>
      <c r="K21" s="3" t="s">
        <v>640</v>
      </c>
      <c r="L21" s="3" t="s">
        <v>33</v>
      </c>
      <c r="M21" s="3" t="s">
        <v>2</v>
      </c>
      <c r="N21" s="3" t="s">
        <v>2</v>
      </c>
      <c r="O21" s="3" t="s">
        <v>2</v>
      </c>
    </row>
    <row r="22" spans="1:15" x14ac:dyDescent="0.25">
      <c r="A22" s="3" t="s">
        <v>3733</v>
      </c>
      <c r="B22" s="3" t="s">
        <v>3734</v>
      </c>
      <c r="C22" s="3" t="s">
        <v>3735</v>
      </c>
      <c r="D22" s="3" t="s">
        <v>699</v>
      </c>
      <c r="E22" s="3" t="s">
        <v>3736</v>
      </c>
      <c r="F22" s="3" t="s">
        <v>46</v>
      </c>
      <c r="G22" s="3" t="s">
        <v>3649</v>
      </c>
      <c r="H22" s="8">
        <v>10222</v>
      </c>
      <c r="I22" s="3" t="s">
        <v>55</v>
      </c>
      <c r="J22" s="3" t="s">
        <v>3739</v>
      </c>
      <c r="K22" s="3" t="s">
        <v>640</v>
      </c>
      <c r="L22" s="3" t="s">
        <v>33</v>
      </c>
      <c r="M22" s="3" t="s">
        <v>2</v>
      </c>
      <c r="N22" s="3" t="s">
        <v>2</v>
      </c>
      <c r="O22" s="3" t="s">
        <v>2</v>
      </c>
    </row>
    <row r="23" spans="1:15" x14ac:dyDescent="0.25">
      <c r="A23" s="3" t="s">
        <v>3733</v>
      </c>
      <c r="B23" s="3" t="s">
        <v>3734</v>
      </c>
      <c r="C23" s="3" t="s">
        <v>3735</v>
      </c>
      <c r="D23" s="3" t="s">
        <v>699</v>
      </c>
      <c r="E23" s="3" t="s">
        <v>3736</v>
      </c>
      <c r="F23" s="3" t="s">
        <v>46</v>
      </c>
      <c r="G23" s="3" t="s">
        <v>3649</v>
      </c>
      <c r="H23" s="8">
        <v>10222</v>
      </c>
      <c r="I23" s="3" t="s">
        <v>56</v>
      </c>
      <c r="J23" s="3" t="s">
        <v>3740</v>
      </c>
      <c r="K23" s="3" t="s">
        <v>640</v>
      </c>
      <c r="L23" s="3" t="s">
        <v>33</v>
      </c>
      <c r="M23" s="3" t="s">
        <v>2</v>
      </c>
      <c r="N23" s="3" t="s">
        <v>2</v>
      </c>
      <c r="O23" s="3" t="s">
        <v>2</v>
      </c>
    </row>
    <row r="24" spans="1:15" x14ac:dyDescent="0.25">
      <c r="A24" s="3" t="s">
        <v>3733</v>
      </c>
      <c r="B24" s="3" t="s">
        <v>3734</v>
      </c>
      <c r="C24" s="3" t="s">
        <v>3735</v>
      </c>
      <c r="D24" s="3" t="s">
        <v>699</v>
      </c>
      <c r="E24" s="3" t="s">
        <v>3736</v>
      </c>
      <c r="F24" s="3" t="s">
        <v>46</v>
      </c>
      <c r="G24" s="3" t="s">
        <v>3649</v>
      </c>
      <c r="H24" s="8">
        <v>10222</v>
      </c>
      <c r="I24" s="3" t="s">
        <v>3741</v>
      </c>
      <c r="J24" s="3" t="s">
        <v>3742</v>
      </c>
      <c r="K24" s="3" t="s">
        <v>640</v>
      </c>
      <c r="L24" s="3" t="s">
        <v>33</v>
      </c>
      <c r="M24" s="3" t="s">
        <v>2</v>
      </c>
      <c r="N24" s="3" t="s">
        <v>4</v>
      </c>
      <c r="O24" s="3" t="s">
        <v>4</v>
      </c>
    </row>
    <row r="25" spans="1:15" x14ac:dyDescent="0.25">
      <c r="A25" s="3" t="s">
        <v>3733</v>
      </c>
      <c r="B25" s="3" t="s">
        <v>3734</v>
      </c>
      <c r="C25" s="3" t="s">
        <v>3735</v>
      </c>
      <c r="D25" s="3" t="s">
        <v>699</v>
      </c>
      <c r="E25" s="3" t="s">
        <v>3736</v>
      </c>
      <c r="F25" s="3" t="s">
        <v>46</v>
      </c>
      <c r="G25" s="3" t="s">
        <v>3649</v>
      </c>
      <c r="H25" s="8">
        <v>10222</v>
      </c>
      <c r="I25" s="3" t="s">
        <v>3743</v>
      </c>
      <c r="J25" s="3" t="s">
        <v>3744</v>
      </c>
      <c r="K25" s="3" t="s">
        <v>640</v>
      </c>
      <c r="L25" s="3" t="s">
        <v>33</v>
      </c>
      <c r="M25" s="3" t="s">
        <v>2</v>
      </c>
      <c r="N25" s="3" t="s">
        <v>2</v>
      </c>
      <c r="O25" s="3" t="s">
        <v>2</v>
      </c>
    </row>
    <row r="26" spans="1:15" x14ac:dyDescent="0.25">
      <c r="A26" s="3" t="s">
        <v>3733</v>
      </c>
      <c r="B26" s="3" t="s">
        <v>3734</v>
      </c>
      <c r="C26" s="3" t="s">
        <v>3735</v>
      </c>
      <c r="D26" s="3" t="s">
        <v>699</v>
      </c>
      <c r="E26" s="3" t="s">
        <v>3736</v>
      </c>
      <c r="F26" s="3" t="s">
        <v>46</v>
      </c>
      <c r="G26" s="3" t="s">
        <v>3649</v>
      </c>
      <c r="H26" s="8">
        <v>10222</v>
      </c>
      <c r="I26" s="3" t="s">
        <v>3745</v>
      </c>
      <c r="J26" s="3" t="s">
        <v>3746</v>
      </c>
      <c r="K26" s="3" t="s">
        <v>640</v>
      </c>
      <c r="L26" s="3" t="s">
        <v>33</v>
      </c>
      <c r="M26" s="3" t="s">
        <v>2</v>
      </c>
      <c r="N26" s="3" t="s">
        <v>4</v>
      </c>
      <c r="O26" s="3" t="s">
        <v>4</v>
      </c>
    </row>
    <row r="27" spans="1:15" x14ac:dyDescent="0.25">
      <c r="A27" s="3" t="s">
        <v>3733</v>
      </c>
      <c r="B27" s="3" t="s">
        <v>3734</v>
      </c>
      <c r="C27" s="3" t="s">
        <v>3735</v>
      </c>
      <c r="D27" s="3" t="s">
        <v>699</v>
      </c>
      <c r="E27" s="3" t="s">
        <v>3736</v>
      </c>
      <c r="F27" s="3" t="s">
        <v>46</v>
      </c>
      <c r="G27" s="3" t="s">
        <v>3649</v>
      </c>
      <c r="H27" s="8">
        <v>10222</v>
      </c>
      <c r="I27" s="3" t="s">
        <v>3747</v>
      </c>
      <c r="J27" s="3" t="s">
        <v>3748</v>
      </c>
      <c r="K27" s="3" t="s">
        <v>640</v>
      </c>
      <c r="L27" s="3" t="s">
        <v>33</v>
      </c>
      <c r="M27" s="3" t="s">
        <v>2</v>
      </c>
      <c r="N27" s="3" t="s">
        <v>2</v>
      </c>
      <c r="O27" s="3" t="s">
        <v>2</v>
      </c>
    </row>
    <row r="28" spans="1:15" x14ac:dyDescent="0.25">
      <c r="A28" s="3" t="s">
        <v>3733</v>
      </c>
      <c r="B28" s="3" t="s">
        <v>3734</v>
      </c>
      <c r="C28" s="3" t="s">
        <v>3735</v>
      </c>
      <c r="D28" s="3" t="s">
        <v>699</v>
      </c>
      <c r="E28" s="3" t="s">
        <v>3736</v>
      </c>
      <c r="F28" s="3" t="s">
        <v>46</v>
      </c>
      <c r="G28" s="3" t="s">
        <v>3649</v>
      </c>
      <c r="H28" s="8">
        <v>10222</v>
      </c>
      <c r="I28" s="3" t="s">
        <v>58</v>
      </c>
      <c r="J28" s="3" t="s">
        <v>230</v>
      </c>
      <c r="K28" s="3" t="s">
        <v>639</v>
      </c>
      <c r="L28" s="3" t="s">
        <v>33</v>
      </c>
      <c r="M28" s="3" t="s">
        <v>2</v>
      </c>
      <c r="N28" s="3" t="s">
        <v>4</v>
      </c>
      <c r="O28" s="3" t="s">
        <v>4</v>
      </c>
    </row>
    <row r="29" spans="1:15" x14ac:dyDescent="0.25">
      <c r="A29" s="3" t="s">
        <v>3733</v>
      </c>
      <c r="B29" s="3" t="s">
        <v>3734</v>
      </c>
      <c r="C29" s="3" t="s">
        <v>3735</v>
      </c>
      <c r="D29" s="3" t="s">
        <v>699</v>
      </c>
      <c r="E29" s="3" t="s">
        <v>3736</v>
      </c>
      <c r="F29" s="3" t="s">
        <v>46</v>
      </c>
      <c r="G29" s="3" t="s">
        <v>3649</v>
      </c>
      <c r="H29" s="8">
        <v>10222</v>
      </c>
      <c r="I29" s="3" t="s">
        <v>3749</v>
      </c>
      <c r="J29" s="3" t="s">
        <v>3750</v>
      </c>
      <c r="K29" s="3" t="s">
        <v>13</v>
      </c>
      <c r="L29" s="3" t="s">
        <v>33</v>
      </c>
      <c r="M29" s="3" t="s">
        <v>2</v>
      </c>
      <c r="N29" s="3" t="s">
        <v>2</v>
      </c>
      <c r="O29" s="3" t="s">
        <v>2</v>
      </c>
    </row>
    <row r="30" spans="1:15" x14ac:dyDescent="0.25">
      <c r="A30" s="3" t="s">
        <v>3733</v>
      </c>
      <c r="B30" s="3" t="s">
        <v>3734</v>
      </c>
      <c r="C30" s="3" t="s">
        <v>3735</v>
      </c>
      <c r="D30" s="3" t="s">
        <v>699</v>
      </c>
      <c r="E30" s="3" t="s">
        <v>3736</v>
      </c>
      <c r="F30" s="3" t="s">
        <v>46</v>
      </c>
      <c r="G30" s="3" t="s">
        <v>3649</v>
      </c>
      <c r="H30" s="8">
        <v>10222</v>
      </c>
      <c r="I30" s="3" t="s">
        <v>3751</v>
      </c>
      <c r="J30" s="3" t="s">
        <v>112</v>
      </c>
      <c r="K30" s="3" t="s">
        <v>13</v>
      </c>
      <c r="L30" s="3" t="s">
        <v>33</v>
      </c>
      <c r="M30" s="3" t="s">
        <v>2</v>
      </c>
      <c r="N30" s="3" t="s">
        <v>2</v>
      </c>
      <c r="O30" s="3" t="s">
        <v>2</v>
      </c>
    </row>
    <row r="31" spans="1:15" x14ac:dyDescent="0.25">
      <c r="A31" s="3" t="s">
        <v>3733</v>
      </c>
      <c r="B31" s="3" t="s">
        <v>3734</v>
      </c>
      <c r="C31" s="3" t="s">
        <v>3735</v>
      </c>
      <c r="D31" s="3" t="s">
        <v>699</v>
      </c>
      <c r="E31" s="3" t="s">
        <v>3736</v>
      </c>
      <c r="F31" s="3" t="s">
        <v>46</v>
      </c>
      <c r="G31" s="3" t="s">
        <v>3649</v>
      </c>
      <c r="H31" s="8">
        <v>10222</v>
      </c>
      <c r="I31" s="3" t="s">
        <v>3752</v>
      </c>
      <c r="J31" s="3" t="s">
        <v>3753</v>
      </c>
      <c r="K31" s="3" t="s">
        <v>13</v>
      </c>
      <c r="L31" s="3" t="s">
        <v>33</v>
      </c>
      <c r="M31" s="3" t="s">
        <v>2</v>
      </c>
      <c r="N31" s="3" t="s">
        <v>2</v>
      </c>
      <c r="O31" s="3" t="s">
        <v>2</v>
      </c>
    </row>
    <row r="32" spans="1:15" x14ac:dyDescent="0.25">
      <c r="A32" s="3" t="s">
        <v>3733</v>
      </c>
      <c r="B32" s="3" t="s">
        <v>3734</v>
      </c>
      <c r="C32" s="3" t="s">
        <v>3735</v>
      </c>
      <c r="D32" s="3" t="s">
        <v>699</v>
      </c>
      <c r="E32" s="3" t="s">
        <v>3736</v>
      </c>
      <c r="F32" s="3" t="s">
        <v>46</v>
      </c>
      <c r="G32" s="3" t="s">
        <v>3649</v>
      </c>
      <c r="H32" s="8">
        <v>10222</v>
      </c>
      <c r="I32" s="3" t="s">
        <v>3754</v>
      </c>
      <c r="J32" s="3" t="s">
        <v>3755</v>
      </c>
      <c r="K32" s="3" t="s">
        <v>640</v>
      </c>
      <c r="L32" s="3" t="s">
        <v>33</v>
      </c>
      <c r="M32" s="3" t="s">
        <v>2</v>
      </c>
      <c r="N32" s="3" t="s">
        <v>2</v>
      </c>
      <c r="O32" s="3" t="s">
        <v>2</v>
      </c>
    </row>
    <row r="33" spans="1:15" x14ac:dyDescent="0.25">
      <c r="A33" s="3" t="s">
        <v>3733</v>
      </c>
      <c r="B33" s="3" t="s">
        <v>3734</v>
      </c>
      <c r="C33" s="3" t="s">
        <v>3735</v>
      </c>
      <c r="D33" s="3" t="s">
        <v>699</v>
      </c>
      <c r="E33" s="3" t="s">
        <v>3736</v>
      </c>
      <c r="F33" s="3" t="s">
        <v>46</v>
      </c>
      <c r="G33" s="3" t="s">
        <v>3649</v>
      </c>
      <c r="H33" s="8">
        <v>10222</v>
      </c>
      <c r="I33" s="3" t="s">
        <v>3756</v>
      </c>
      <c r="J33" s="3" t="s">
        <v>391</v>
      </c>
      <c r="K33" s="3" t="s">
        <v>641</v>
      </c>
      <c r="L33" s="3" t="s">
        <v>33</v>
      </c>
      <c r="M33" s="3" t="s">
        <v>2</v>
      </c>
      <c r="N33" s="3" t="s">
        <v>2</v>
      </c>
      <c r="O33" s="3" t="s">
        <v>2</v>
      </c>
    </row>
    <row r="34" spans="1:15" x14ac:dyDescent="0.25">
      <c r="A34" s="3" t="s">
        <v>3733</v>
      </c>
      <c r="B34" s="3" t="s">
        <v>3734</v>
      </c>
      <c r="C34" s="3" t="s">
        <v>3735</v>
      </c>
      <c r="D34" s="3" t="s">
        <v>699</v>
      </c>
      <c r="E34" s="3" t="s">
        <v>3736</v>
      </c>
      <c r="F34" s="3" t="s">
        <v>46</v>
      </c>
      <c r="G34" s="3" t="s">
        <v>3649</v>
      </c>
      <c r="H34" s="8">
        <v>10222</v>
      </c>
      <c r="I34" s="3" t="s">
        <v>3757</v>
      </c>
      <c r="J34" s="3" t="s">
        <v>700</v>
      </c>
      <c r="K34" s="3" t="s">
        <v>13</v>
      </c>
      <c r="L34" s="3" t="s">
        <v>33</v>
      </c>
      <c r="M34" s="3" t="s">
        <v>2</v>
      </c>
      <c r="N34" s="3" t="s">
        <v>2</v>
      </c>
      <c r="O34" s="3" t="s">
        <v>2</v>
      </c>
    </row>
    <row r="35" spans="1:15" x14ac:dyDescent="0.25">
      <c r="A35" s="3" t="s">
        <v>3733</v>
      </c>
      <c r="B35" s="3" t="s">
        <v>3734</v>
      </c>
      <c r="C35" s="3" t="s">
        <v>3735</v>
      </c>
      <c r="D35" s="3" t="s">
        <v>699</v>
      </c>
      <c r="E35" s="3" t="s">
        <v>3736</v>
      </c>
      <c r="F35" s="3" t="s">
        <v>46</v>
      </c>
      <c r="G35" s="3" t="s">
        <v>3649</v>
      </c>
      <c r="H35" s="8">
        <v>10222</v>
      </c>
      <c r="I35" s="3" t="s">
        <v>60</v>
      </c>
      <c r="J35" s="3" t="s">
        <v>649</v>
      </c>
      <c r="K35" s="3" t="s">
        <v>13</v>
      </c>
      <c r="L35" s="3" t="s">
        <v>33</v>
      </c>
    </row>
    <row r="36" spans="1:15" x14ac:dyDescent="0.25">
      <c r="A36" s="3" t="s">
        <v>3758</v>
      </c>
      <c r="B36" s="3" t="s">
        <v>3759</v>
      </c>
      <c r="C36" s="3" t="s">
        <v>3760</v>
      </c>
      <c r="D36" s="3" t="s">
        <v>45</v>
      </c>
      <c r="E36" s="3" t="s">
        <v>3761</v>
      </c>
      <c r="F36" s="3" t="s">
        <v>46</v>
      </c>
      <c r="G36" s="3" t="s">
        <v>3550</v>
      </c>
      <c r="H36" s="8">
        <v>197412</v>
      </c>
      <c r="I36" s="3" t="s">
        <v>3244</v>
      </c>
      <c r="J36" s="3" t="s">
        <v>3762</v>
      </c>
      <c r="K36" s="3" t="s">
        <v>640</v>
      </c>
      <c r="L36" s="3" t="s">
        <v>33</v>
      </c>
      <c r="M36" s="3" t="s">
        <v>2</v>
      </c>
      <c r="N36" s="3" t="s">
        <v>2</v>
      </c>
      <c r="O36" s="3" t="s">
        <v>2</v>
      </c>
    </row>
    <row r="37" spans="1:15" x14ac:dyDescent="0.25">
      <c r="A37" s="3" t="s">
        <v>3758</v>
      </c>
      <c r="B37" s="3" t="s">
        <v>3759</v>
      </c>
      <c r="C37" s="3" t="s">
        <v>3760</v>
      </c>
      <c r="D37" s="3" t="s">
        <v>45</v>
      </c>
      <c r="E37" s="3" t="s">
        <v>3761</v>
      </c>
      <c r="F37" s="3" t="s">
        <v>46</v>
      </c>
      <c r="G37" s="3" t="s">
        <v>3550</v>
      </c>
      <c r="H37" s="8">
        <v>197412</v>
      </c>
      <c r="I37" s="3" t="s">
        <v>3245</v>
      </c>
      <c r="J37" s="3" t="s">
        <v>3210</v>
      </c>
      <c r="K37" s="3" t="s">
        <v>640</v>
      </c>
      <c r="L37" s="3" t="s">
        <v>33</v>
      </c>
      <c r="M37" s="3" t="s">
        <v>2</v>
      </c>
      <c r="N37" s="3" t="s">
        <v>2</v>
      </c>
      <c r="O37" s="3" t="s">
        <v>2</v>
      </c>
    </row>
    <row r="38" spans="1:15" x14ac:dyDescent="0.25">
      <c r="A38" s="3" t="s">
        <v>3758</v>
      </c>
      <c r="B38" s="3" t="s">
        <v>3759</v>
      </c>
      <c r="C38" s="3" t="s">
        <v>3760</v>
      </c>
      <c r="D38" s="3" t="s">
        <v>45</v>
      </c>
      <c r="E38" s="3" t="s">
        <v>3761</v>
      </c>
      <c r="F38" s="3" t="s">
        <v>46</v>
      </c>
      <c r="G38" s="3" t="s">
        <v>3550</v>
      </c>
      <c r="H38" s="8">
        <v>197412</v>
      </c>
      <c r="I38" s="3" t="s">
        <v>3246</v>
      </c>
      <c r="J38" s="3" t="s">
        <v>3763</v>
      </c>
      <c r="K38" s="3" t="s">
        <v>640</v>
      </c>
      <c r="L38" s="3" t="s">
        <v>33</v>
      </c>
      <c r="M38" s="3" t="s">
        <v>2</v>
      </c>
      <c r="N38" s="3" t="s">
        <v>2</v>
      </c>
      <c r="O38" s="3" t="s">
        <v>2</v>
      </c>
    </row>
    <row r="39" spans="1:15" x14ac:dyDescent="0.25">
      <c r="A39" s="3" t="s">
        <v>3758</v>
      </c>
      <c r="B39" s="3" t="s">
        <v>3759</v>
      </c>
      <c r="C39" s="3" t="s">
        <v>3760</v>
      </c>
      <c r="D39" s="3" t="s">
        <v>45</v>
      </c>
      <c r="E39" s="3" t="s">
        <v>3761</v>
      </c>
      <c r="F39" s="3" t="s">
        <v>46</v>
      </c>
      <c r="G39" s="3" t="s">
        <v>3550</v>
      </c>
      <c r="H39" s="8">
        <v>197412</v>
      </c>
      <c r="I39" s="3" t="s">
        <v>3247</v>
      </c>
      <c r="J39" s="3" t="s">
        <v>3764</v>
      </c>
      <c r="K39" s="3" t="s">
        <v>640</v>
      </c>
      <c r="L39" s="3" t="s">
        <v>33</v>
      </c>
      <c r="M39" s="3" t="s">
        <v>2</v>
      </c>
      <c r="N39" s="3" t="s">
        <v>2</v>
      </c>
      <c r="O39" s="3" t="s">
        <v>2</v>
      </c>
    </row>
    <row r="40" spans="1:15" x14ac:dyDescent="0.25">
      <c r="A40" s="3" t="s">
        <v>3758</v>
      </c>
      <c r="B40" s="3" t="s">
        <v>3759</v>
      </c>
      <c r="C40" s="3" t="s">
        <v>3760</v>
      </c>
      <c r="D40" s="3" t="s">
        <v>45</v>
      </c>
      <c r="E40" s="3" t="s">
        <v>3761</v>
      </c>
      <c r="F40" s="3" t="s">
        <v>46</v>
      </c>
      <c r="G40" s="3" t="s">
        <v>3550</v>
      </c>
      <c r="H40" s="8">
        <v>197412</v>
      </c>
      <c r="I40" s="3" t="s">
        <v>3248</v>
      </c>
      <c r="J40" s="3" t="s">
        <v>3765</v>
      </c>
      <c r="K40" s="3" t="s">
        <v>640</v>
      </c>
      <c r="L40" s="3" t="s">
        <v>33</v>
      </c>
      <c r="M40" s="3" t="s">
        <v>2</v>
      </c>
      <c r="N40" s="3" t="s">
        <v>2</v>
      </c>
      <c r="O40" s="3" t="s">
        <v>2</v>
      </c>
    </row>
    <row r="41" spans="1:15" x14ac:dyDescent="0.25">
      <c r="A41" s="3" t="s">
        <v>3758</v>
      </c>
      <c r="B41" s="3" t="s">
        <v>3759</v>
      </c>
      <c r="C41" s="3" t="s">
        <v>3760</v>
      </c>
      <c r="D41" s="3" t="s">
        <v>45</v>
      </c>
      <c r="E41" s="3" t="s">
        <v>3761</v>
      </c>
      <c r="F41" s="3" t="s">
        <v>46</v>
      </c>
      <c r="G41" s="3" t="s">
        <v>3550</v>
      </c>
      <c r="H41" s="8">
        <v>197412</v>
      </c>
      <c r="I41" s="3" t="s">
        <v>3249</v>
      </c>
      <c r="J41" s="3" t="s">
        <v>3766</v>
      </c>
      <c r="K41" s="3" t="s">
        <v>640</v>
      </c>
      <c r="L41" s="3" t="s">
        <v>33</v>
      </c>
      <c r="M41" s="3" t="s">
        <v>2</v>
      </c>
      <c r="N41" s="3" t="s">
        <v>2</v>
      </c>
      <c r="O41" s="3" t="s">
        <v>2</v>
      </c>
    </row>
    <row r="42" spans="1:15" x14ac:dyDescent="0.25">
      <c r="A42" s="3" t="s">
        <v>3758</v>
      </c>
      <c r="B42" s="3" t="s">
        <v>3759</v>
      </c>
      <c r="C42" s="3" t="s">
        <v>3760</v>
      </c>
      <c r="D42" s="3" t="s">
        <v>45</v>
      </c>
      <c r="E42" s="3" t="s">
        <v>3761</v>
      </c>
      <c r="F42" s="3" t="s">
        <v>46</v>
      </c>
      <c r="G42" s="3" t="s">
        <v>3550</v>
      </c>
      <c r="H42" s="8">
        <v>197412</v>
      </c>
      <c r="I42" s="3" t="s">
        <v>3250</v>
      </c>
      <c r="J42" s="3" t="s">
        <v>3767</v>
      </c>
      <c r="K42" s="3" t="s">
        <v>640</v>
      </c>
      <c r="L42" s="3" t="s">
        <v>33</v>
      </c>
      <c r="M42" s="3" t="s">
        <v>2</v>
      </c>
      <c r="N42" s="3" t="s">
        <v>2</v>
      </c>
      <c r="O42" s="3" t="s">
        <v>2</v>
      </c>
    </row>
    <row r="43" spans="1:15" x14ac:dyDescent="0.25">
      <c r="A43" s="3" t="s">
        <v>3758</v>
      </c>
      <c r="B43" s="3" t="s">
        <v>3759</v>
      </c>
      <c r="C43" s="3" t="s">
        <v>3760</v>
      </c>
      <c r="D43" s="3" t="s">
        <v>45</v>
      </c>
      <c r="E43" s="3" t="s">
        <v>3761</v>
      </c>
      <c r="F43" s="3" t="s">
        <v>46</v>
      </c>
      <c r="G43" s="3" t="s">
        <v>3550</v>
      </c>
      <c r="H43" s="8">
        <v>197412</v>
      </c>
      <c r="I43" s="3" t="s">
        <v>3251</v>
      </c>
      <c r="J43" s="3" t="s">
        <v>3768</v>
      </c>
      <c r="K43" s="3" t="s">
        <v>640</v>
      </c>
      <c r="L43" s="3" t="s">
        <v>33</v>
      </c>
      <c r="M43" s="3" t="s">
        <v>2</v>
      </c>
      <c r="N43" s="3" t="s">
        <v>2</v>
      </c>
      <c r="O43" s="3" t="s">
        <v>2</v>
      </c>
    </row>
    <row r="44" spans="1:15" x14ac:dyDescent="0.25">
      <c r="A44" s="3" t="s">
        <v>3758</v>
      </c>
      <c r="B44" s="3" t="s">
        <v>3759</v>
      </c>
      <c r="C44" s="3" t="s">
        <v>3760</v>
      </c>
      <c r="D44" s="3" t="s">
        <v>45</v>
      </c>
      <c r="E44" s="3" t="s">
        <v>3761</v>
      </c>
      <c r="F44" s="3" t="s">
        <v>46</v>
      </c>
      <c r="G44" s="3" t="s">
        <v>3550</v>
      </c>
      <c r="H44" s="8">
        <v>197412</v>
      </c>
      <c r="I44" s="3" t="s">
        <v>3252</v>
      </c>
      <c r="J44" s="3" t="s">
        <v>3769</v>
      </c>
      <c r="K44" s="3" t="s">
        <v>640</v>
      </c>
      <c r="L44" s="3" t="s">
        <v>33</v>
      </c>
      <c r="M44" s="3" t="s">
        <v>2</v>
      </c>
      <c r="N44" s="3" t="s">
        <v>2</v>
      </c>
      <c r="O44" s="3" t="s">
        <v>2</v>
      </c>
    </row>
    <row r="45" spans="1:15" x14ac:dyDescent="0.25">
      <c r="A45" s="3" t="s">
        <v>3758</v>
      </c>
      <c r="B45" s="3" t="s">
        <v>3759</v>
      </c>
      <c r="C45" s="3" t="s">
        <v>3760</v>
      </c>
      <c r="D45" s="3" t="s">
        <v>45</v>
      </c>
      <c r="E45" s="3" t="s">
        <v>3761</v>
      </c>
      <c r="F45" s="3" t="s">
        <v>46</v>
      </c>
      <c r="G45" s="3" t="s">
        <v>3550</v>
      </c>
      <c r="H45" s="8">
        <v>197412</v>
      </c>
      <c r="I45" s="3" t="s">
        <v>3253</v>
      </c>
      <c r="J45" s="3" t="s">
        <v>3770</v>
      </c>
      <c r="K45" s="3" t="s">
        <v>640</v>
      </c>
      <c r="L45" s="3" t="s">
        <v>33</v>
      </c>
      <c r="M45" s="3" t="s">
        <v>2</v>
      </c>
      <c r="N45" s="3" t="s">
        <v>2</v>
      </c>
      <c r="O45" s="3" t="s">
        <v>2</v>
      </c>
    </row>
    <row r="46" spans="1:15" x14ac:dyDescent="0.25">
      <c r="A46" s="3" t="s">
        <v>3758</v>
      </c>
      <c r="B46" s="3" t="s">
        <v>3759</v>
      </c>
      <c r="C46" s="3" t="s">
        <v>3760</v>
      </c>
      <c r="D46" s="3" t="s">
        <v>45</v>
      </c>
      <c r="E46" s="3" t="s">
        <v>3761</v>
      </c>
      <c r="F46" s="3" t="s">
        <v>46</v>
      </c>
      <c r="G46" s="3" t="s">
        <v>3550</v>
      </c>
      <c r="H46" s="8">
        <v>197412</v>
      </c>
      <c r="I46" s="3" t="s">
        <v>47</v>
      </c>
      <c r="J46" s="3" t="s">
        <v>50</v>
      </c>
      <c r="K46" s="3" t="s">
        <v>13</v>
      </c>
      <c r="L46" s="3" t="s">
        <v>33</v>
      </c>
      <c r="M46" s="3" t="s">
        <v>2</v>
      </c>
      <c r="N46" s="3" t="s">
        <v>2</v>
      </c>
      <c r="O46" s="3" t="s">
        <v>2</v>
      </c>
    </row>
    <row r="47" spans="1:15" x14ac:dyDescent="0.25">
      <c r="A47" s="3" t="s">
        <v>3758</v>
      </c>
      <c r="B47" s="3" t="s">
        <v>3759</v>
      </c>
      <c r="C47" s="3" t="s">
        <v>3760</v>
      </c>
      <c r="D47" s="3" t="s">
        <v>45</v>
      </c>
      <c r="E47" s="3" t="s">
        <v>3761</v>
      </c>
      <c r="F47" s="3" t="s">
        <v>46</v>
      </c>
      <c r="G47" s="3" t="s">
        <v>3550</v>
      </c>
      <c r="H47" s="8">
        <v>197412</v>
      </c>
      <c r="I47" s="3" t="s">
        <v>49</v>
      </c>
      <c r="J47" s="3" t="s">
        <v>187</v>
      </c>
      <c r="K47" s="3" t="s">
        <v>13</v>
      </c>
      <c r="L47" s="3" t="s">
        <v>33</v>
      </c>
      <c r="M47" s="3" t="s">
        <v>188</v>
      </c>
      <c r="N47" s="3" t="s">
        <v>188</v>
      </c>
      <c r="O47" s="3" t="s">
        <v>188</v>
      </c>
    </row>
    <row r="48" spans="1:15" x14ac:dyDescent="0.25">
      <c r="A48" s="3" t="s">
        <v>3758</v>
      </c>
      <c r="B48" s="3" t="s">
        <v>3759</v>
      </c>
      <c r="C48" s="3" t="s">
        <v>3760</v>
      </c>
      <c r="D48" s="3" t="s">
        <v>45</v>
      </c>
      <c r="E48" s="3" t="s">
        <v>3761</v>
      </c>
      <c r="F48" s="3" t="s">
        <v>46</v>
      </c>
      <c r="G48" s="3" t="s">
        <v>3550</v>
      </c>
      <c r="H48" s="8">
        <v>197412</v>
      </c>
      <c r="I48" s="3" t="s">
        <v>52</v>
      </c>
      <c r="J48" s="3" t="s">
        <v>90</v>
      </c>
      <c r="K48" s="3" t="s">
        <v>639</v>
      </c>
      <c r="L48" s="3" t="s">
        <v>33</v>
      </c>
      <c r="M48" s="3" t="s">
        <v>2</v>
      </c>
      <c r="N48" s="3" t="s">
        <v>3</v>
      </c>
      <c r="O48" s="3" t="s">
        <v>3</v>
      </c>
    </row>
    <row r="49" spans="1:15" x14ac:dyDescent="0.25">
      <c r="A49" s="3" t="s">
        <v>3758</v>
      </c>
      <c r="B49" s="3" t="s">
        <v>3759</v>
      </c>
      <c r="C49" s="3" t="s">
        <v>3760</v>
      </c>
      <c r="D49" s="3" t="s">
        <v>45</v>
      </c>
      <c r="E49" s="3" t="s">
        <v>3761</v>
      </c>
      <c r="F49" s="3" t="s">
        <v>46</v>
      </c>
      <c r="G49" s="3" t="s">
        <v>3550</v>
      </c>
      <c r="H49" s="8">
        <v>197412</v>
      </c>
      <c r="I49" s="3" t="s">
        <v>54</v>
      </c>
      <c r="J49" s="3" t="s">
        <v>100</v>
      </c>
      <c r="K49" s="3" t="s">
        <v>13</v>
      </c>
      <c r="L49" s="3" t="s">
        <v>3260</v>
      </c>
      <c r="M49" s="3" t="s">
        <v>3</v>
      </c>
      <c r="N49" s="3" t="s">
        <v>2</v>
      </c>
      <c r="O49" s="3" t="s">
        <v>2</v>
      </c>
    </row>
    <row r="50" spans="1:15" x14ac:dyDescent="0.25">
      <c r="A50" s="3" t="s">
        <v>3758</v>
      </c>
      <c r="B50" s="3" t="s">
        <v>3759</v>
      </c>
      <c r="C50" s="3" t="s">
        <v>3760</v>
      </c>
      <c r="D50" s="3" t="s">
        <v>45</v>
      </c>
      <c r="E50" s="3" t="s">
        <v>3761</v>
      </c>
      <c r="F50" s="3" t="s">
        <v>46</v>
      </c>
      <c r="G50" s="3" t="s">
        <v>3550</v>
      </c>
      <c r="H50" s="8">
        <v>197412</v>
      </c>
      <c r="I50" s="3" t="s">
        <v>55</v>
      </c>
      <c r="J50" s="3" t="s">
        <v>3771</v>
      </c>
      <c r="K50" s="3" t="s">
        <v>13</v>
      </c>
      <c r="L50" s="3" t="s">
        <v>3260</v>
      </c>
      <c r="M50" s="3" t="s">
        <v>3</v>
      </c>
      <c r="N50" s="3" t="s">
        <v>3</v>
      </c>
      <c r="O50" s="3" t="s">
        <v>3</v>
      </c>
    </row>
    <row r="51" spans="1:15" x14ac:dyDescent="0.25">
      <c r="A51" s="3" t="s">
        <v>3772</v>
      </c>
      <c r="B51" s="3" t="s">
        <v>3773</v>
      </c>
      <c r="C51" s="3" t="s">
        <v>3774</v>
      </c>
      <c r="D51" s="3" t="s">
        <v>45</v>
      </c>
      <c r="E51" s="3" t="s">
        <v>3775</v>
      </c>
      <c r="F51" s="3" t="s">
        <v>46</v>
      </c>
      <c r="G51" s="3" t="s">
        <v>3552</v>
      </c>
      <c r="H51" s="8">
        <v>347846</v>
      </c>
      <c r="I51" s="3" t="s">
        <v>3244</v>
      </c>
      <c r="J51" s="3" t="s">
        <v>3776</v>
      </c>
      <c r="K51" s="3" t="s">
        <v>640</v>
      </c>
      <c r="L51" s="3" t="s">
        <v>33</v>
      </c>
      <c r="M51" s="3" t="s">
        <v>2</v>
      </c>
      <c r="N51" s="3" t="s">
        <v>2</v>
      </c>
      <c r="O51" s="3" t="s">
        <v>2</v>
      </c>
    </row>
    <row r="52" spans="1:15" x14ac:dyDescent="0.25">
      <c r="A52" s="3" t="s">
        <v>3772</v>
      </c>
      <c r="B52" s="3" t="s">
        <v>3773</v>
      </c>
      <c r="C52" s="3" t="s">
        <v>3774</v>
      </c>
      <c r="D52" s="3" t="s">
        <v>45</v>
      </c>
      <c r="E52" s="3" t="s">
        <v>3775</v>
      </c>
      <c r="F52" s="3" t="s">
        <v>46</v>
      </c>
      <c r="G52" s="3" t="s">
        <v>3552</v>
      </c>
      <c r="H52" s="8">
        <v>347846</v>
      </c>
      <c r="I52" s="3" t="s">
        <v>3245</v>
      </c>
      <c r="J52" s="3" t="s">
        <v>3777</v>
      </c>
      <c r="K52" s="3" t="s">
        <v>640</v>
      </c>
      <c r="L52" s="3" t="s">
        <v>33</v>
      </c>
      <c r="M52" s="3" t="s">
        <v>2</v>
      </c>
      <c r="N52" s="3" t="s">
        <v>2</v>
      </c>
      <c r="O52" s="3" t="s">
        <v>2</v>
      </c>
    </row>
    <row r="53" spans="1:15" x14ac:dyDescent="0.25">
      <c r="A53" s="3" t="s">
        <v>3772</v>
      </c>
      <c r="B53" s="3" t="s">
        <v>3773</v>
      </c>
      <c r="C53" s="3" t="s">
        <v>3774</v>
      </c>
      <c r="D53" s="3" t="s">
        <v>45</v>
      </c>
      <c r="E53" s="3" t="s">
        <v>3775</v>
      </c>
      <c r="F53" s="3" t="s">
        <v>46</v>
      </c>
      <c r="G53" s="3" t="s">
        <v>3552</v>
      </c>
      <c r="H53" s="8">
        <v>347846</v>
      </c>
      <c r="I53" s="3" t="s">
        <v>3246</v>
      </c>
      <c r="J53" s="3" t="s">
        <v>3778</v>
      </c>
      <c r="K53" s="3" t="s">
        <v>640</v>
      </c>
      <c r="L53" s="3" t="s">
        <v>33</v>
      </c>
      <c r="M53" s="3" t="s">
        <v>2</v>
      </c>
      <c r="N53" s="3" t="s">
        <v>2</v>
      </c>
      <c r="O53" s="3" t="s">
        <v>2</v>
      </c>
    </row>
    <row r="54" spans="1:15" x14ac:dyDescent="0.25">
      <c r="A54" s="3" t="s">
        <v>3772</v>
      </c>
      <c r="B54" s="3" t="s">
        <v>3773</v>
      </c>
      <c r="C54" s="3" t="s">
        <v>3774</v>
      </c>
      <c r="D54" s="3" t="s">
        <v>45</v>
      </c>
      <c r="E54" s="3" t="s">
        <v>3775</v>
      </c>
      <c r="F54" s="3" t="s">
        <v>46</v>
      </c>
      <c r="G54" s="3" t="s">
        <v>3552</v>
      </c>
      <c r="H54" s="8">
        <v>347846</v>
      </c>
      <c r="I54" s="3" t="s">
        <v>3247</v>
      </c>
      <c r="J54" s="3" t="s">
        <v>3779</v>
      </c>
      <c r="K54" s="3" t="s">
        <v>640</v>
      </c>
      <c r="L54" s="3" t="s">
        <v>33</v>
      </c>
      <c r="M54" s="3" t="s">
        <v>2</v>
      </c>
      <c r="N54" s="3" t="s">
        <v>2</v>
      </c>
      <c r="O54" s="3" t="s">
        <v>2</v>
      </c>
    </row>
    <row r="55" spans="1:15" x14ac:dyDescent="0.25">
      <c r="A55" s="3" t="s">
        <v>3772</v>
      </c>
      <c r="B55" s="3" t="s">
        <v>3773</v>
      </c>
      <c r="C55" s="3" t="s">
        <v>3774</v>
      </c>
      <c r="D55" s="3" t="s">
        <v>45</v>
      </c>
      <c r="E55" s="3" t="s">
        <v>3775</v>
      </c>
      <c r="F55" s="3" t="s">
        <v>46</v>
      </c>
      <c r="G55" s="3" t="s">
        <v>3552</v>
      </c>
      <c r="H55" s="8">
        <v>347846</v>
      </c>
      <c r="I55" s="3" t="s">
        <v>3248</v>
      </c>
      <c r="J55" s="3" t="s">
        <v>3780</v>
      </c>
      <c r="K55" s="3" t="s">
        <v>640</v>
      </c>
      <c r="L55" s="3" t="s">
        <v>33</v>
      </c>
      <c r="M55" s="3" t="s">
        <v>2</v>
      </c>
      <c r="N55" s="3" t="s">
        <v>2</v>
      </c>
      <c r="O55" s="3" t="s">
        <v>2</v>
      </c>
    </row>
    <row r="56" spans="1:15" x14ac:dyDescent="0.25">
      <c r="A56" s="3" t="s">
        <v>3772</v>
      </c>
      <c r="B56" s="3" t="s">
        <v>3773</v>
      </c>
      <c r="C56" s="3" t="s">
        <v>3774</v>
      </c>
      <c r="D56" s="3" t="s">
        <v>45</v>
      </c>
      <c r="E56" s="3" t="s">
        <v>3775</v>
      </c>
      <c r="F56" s="3" t="s">
        <v>46</v>
      </c>
      <c r="G56" s="3" t="s">
        <v>3552</v>
      </c>
      <c r="H56" s="8">
        <v>347846</v>
      </c>
      <c r="I56" s="3" t="s">
        <v>3249</v>
      </c>
      <c r="J56" s="3" t="s">
        <v>3781</v>
      </c>
      <c r="K56" s="3" t="s">
        <v>640</v>
      </c>
      <c r="L56" s="3" t="s">
        <v>33</v>
      </c>
      <c r="M56" s="3" t="s">
        <v>2</v>
      </c>
      <c r="N56" s="3" t="s">
        <v>2</v>
      </c>
      <c r="O56" s="3" t="s">
        <v>2</v>
      </c>
    </row>
    <row r="57" spans="1:15" x14ac:dyDescent="0.25">
      <c r="A57" s="3" t="s">
        <v>3772</v>
      </c>
      <c r="B57" s="3" t="s">
        <v>3773</v>
      </c>
      <c r="C57" s="3" t="s">
        <v>3774</v>
      </c>
      <c r="D57" s="3" t="s">
        <v>45</v>
      </c>
      <c r="E57" s="3" t="s">
        <v>3775</v>
      </c>
      <c r="F57" s="3" t="s">
        <v>46</v>
      </c>
      <c r="G57" s="3" t="s">
        <v>3552</v>
      </c>
      <c r="H57" s="8">
        <v>347846</v>
      </c>
      <c r="I57" s="3" t="s">
        <v>3250</v>
      </c>
      <c r="J57" s="3" t="s">
        <v>3782</v>
      </c>
      <c r="K57" s="3" t="s">
        <v>640</v>
      </c>
      <c r="L57" s="3" t="s">
        <v>33</v>
      </c>
      <c r="M57" s="3" t="s">
        <v>2</v>
      </c>
      <c r="N57" s="3" t="s">
        <v>2</v>
      </c>
      <c r="O57" s="3" t="s">
        <v>2</v>
      </c>
    </row>
    <row r="58" spans="1:15" x14ac:dyDescent="0.25">
      <c r="A58" s="3" t="s">
        <v>3772</v>
      </c>
      <c r="B58" s="3" t="s">
        <v>3773</v>
      </c>
      <c r="C58" s="3" t="s">
        <v>3774</v>
      </c>
      <c r="D58" s="3" t="s">
        <v>45</v>
      </c>
      <c r="E58" s="3" t="s">
        <v>3775</v>
      </c>
      <c r="F58" s="3" t="s">
        <v>46</v>
      </c>
      <c r="G58" s="3" t="s">
        <v>3552</v>
      </c>
      <c r="H58" s="8">
        <v>347846</v>
      </c>
      <c r="I58" s="3" t="s">
        <v>3251</v>
      </c>
      <c r="J58" s="3" t="s">
        <v>3783</v>
      </c>
      <c r="K58" s="3" t="s">
        <v>640</v>
      </c>
      <c r="L58" s="3" t="s">
        <v>33</v>
      </c>
      <c r="M58" s="3" t="s">
        <v>2</v>
      </c>
      <c r="N58" s="3" t="s">
        <v>2</v>
      </c>
      <c r="O58" s="3" t="s">
        <v>2</v>
      </c>
    </row>
    <row r="59" spans="1:15" x14ac:dyDescent="0.25">
      <c r="A59" s="3" t="s">
        <v>3772</v>
      </c>
      <c r="B59" s="3" t="s">
        <v>3773</v>
      </c>
      <c r="C59" s="3" t="s">
        <v>3774</v>
      </c>
      <c r="D59" s="3" t="s">
        <v>45</v>
      </c>
      <c r="E59" s="3" t="s">
        <v>3775</v>
      </c>
      <c r="F59" s="3" t="s">
        <v>46</v>
      </c>
      <c r="G59" s="3" t="s">
        <v>3552</v>
      </c>
      <c r="H59" s="3">
        <v>347846</v>
      </c>
      <c r="I59" s="3" t="s">
        <v>3252</v>
      </c>
      <c r="J59" s="3" t="s">
        <v>3784</v>
      </c>
      <c r="K59" s="3" t="s">
        <v>640</v>
      </c>
      <c r="L59" s="3" t="s">
        <v>33</v>
      </c>
      <c r="M59" s="3" t="s">
        <v>2</v>
      </c>
      <c r="N59" s="3" t="s">
        <v>2</v>
      </c>
      <c r="O59" s="3" t="s">
        <v>2</v>
      </c>
    </row>
    <row r="60" spans="1:15" x14ac:dyDescent="0.25">
      <c r="A60" s="3" t="s">
        <v>3772</v>
      </c>
      <c r="B60" s="3" t="s">
        <v>3773</v>
      </c>
      <c r="C60" s="3" t="s">
        <v>3774</v>
      </c>
      <c r="D60" s="3" t="s">
        <v>45</v>
      </c>
      <c r="E60" s="3" t="s">
        <v>3775</v>
      </c>
      <c r="F60" s="3" t="s">
        <v>46</v>
      </c>
      <c r="G60" s="3" t="s">
        <v>3552</v>
      </c>
      <c r="H60" s="3">
        <v>347846</v>
      </c>
      <c r="I60" s="3" t="s">
        <v>47</v>
      </c>
      <c r="J60" s="3" t="s">
        <v>99</v>
      </c>
      <c r="K60" s="3" t="s">
        <v>639</v>
      </c>
      <c r="L60" s="3" t="s">
        <v>33</v>
      </c>
      <c r="M60" s="3" t="s">
        <v>2</v>
      </c>
      <c r="N60" s="3" t="s">
        <v>3</v>
      </c>
      <c r="O60" s="3" t="s">
        <v>3</v>
      </c>
    </row>
    <row r="61" spans="1:15" x14ac:dyDescent="0.25">
      <c r="A61" s="3" t="s">
        <v>3772</v>
      </c>
      <c r="B61" s="3" t="s">
        <v>3773</v>
      </c>
      <c r="C61" s="3" t="s">
        <v>3774</v>
      </c>
      <c r="D61" s="3" t="s">
        <v>45</v>
      </c>
      <c r="E61" s="3" t="s">
        <v>3775</v>
      </c>
      <c r="F61" s="3" t="s">
        <v>46</v>
      </c>
      <c r="G61" s="3" t="s">
        <v>3552</v>
      </c>
      <c r="H61" s="3">
        <v>347846</v>
      </c>
      <c r="I61" s="3" t="s">
        <v>49</v>
      </c>
      <c r="J61" s="3" t="s">
        <v>50</v>
      </c>
      <c r="K61" s="3" t="s">
        <v>13</v>
      </c>
      <c r="L61" s="3" t="s">
        <v>33</v>
      </c>
      <c r="M61" s="3" t="s">
        <v>2</v>
      </c>
      <c r="N61" s="3" t="s">
        <v>2</v>
      </c>
      <c r="O61" s="3" t="s">
        <v>2</v>
      </c>
    </row>
    <row r="62" spans="1:15" x14ac:dyDescent="0.25">
      <c r="A62" s="3" t="s">
        <v>3772</v>
      </c>
      <c r="B62" s="3" t="s">
        <v>3773</v>
      </c>
      <c r="C62" s="3" t="s">
        <v>3774</v>
      </c>
      <c r="D62" s="3" t="s">
        <v>45</v>
      </c>
      <c r="E62" s="3" t="s">
        <v>3775</v>
      </c>
      <c r="F62" s="3" t="s">
        <v>46</v>
      </c>
      <c r="G62" s="3" t="s">
        <v>3552</v>
      </c>
      <c r="H62" s="3">
        <v>347846</v>
      </c>
      <c r="I62" s="3" t="s">
        <v>52</v>
      </c>
      <c r="J62" s="3" t="s">
        <v>187</v>
      </c>
      <c r="K62" s="3" t="s">
        <v>13</v>
      </c>
      <c r="L62" s="3" t="s">
        <v>33</v>
      </c>
      <c r="M62" s="3" t="s">
        <v>188</v>
      </c>
      <c r="N62" s="3" t="s">
        <v>188</v>
      </c>
      <c r="O62" s="3" t="s">
        <v>188</v>
      </c>
    </row>
    <row r="63" spans="1:15" x14ac:dyDescent="0.25">
      <c r="A63" s="3" t="s">
        <v>3772</v>
      </c>
      <c r="B63" s="3" t="s">
        <v>3773</v>
      </c>
      <c r="C63" s="3" t="s">
        <v>3774</v>
      </c>
      <c r="D63" s="3" t="s">
        <v>45</v>
      </c>
      <c r="E63" s="3" t="s">
        <v>3775</v>
      </c>
      <c r="F63" s="3" t="s">
        <v>46</v>
      </c>
      <c r="G63" s="3" t="s">
        <v>3552</v>
      </c>
      <c r="H63" s="3">
        <v>347846</v>
      </c>
      <c r="I63" s="3" t="s">
        <v>54</v>
      </c>
      <c r="J63" s="3" t="s">
        <v>3785</v>
      </c>
      <c r="K63" s="3" t="s">
        <v>638</v>
      </c>
      <c r="L63" s="3" t="s">
        <v>3260</v>
      </c>
      <c r="M63" s="3" t="s">
        <v>3</v>
      </c>
      <c r="N63" s="3" t="s">
        <v>3</v>
      </c>
      <c r="O63" s="3" t="s">
        <v>3</v>
      </c>
    </row>
    <row r="64" spans="1:15" x14ac:dyDescent="0.25">
      <c r="A64" s="3" t="s">
        <v>3772</v>
      </c>
      <c r="B64" s="3" t="s">
        <v>3773</v>
      </c>
      <c r="C64" s="3" t="s">
        <v>3774</v>
      </c>
      <c r="D64" s="3" t="s">
        <v>45</v>
      </c>
      <c r="E64" s="3" t="s">
        <v>3775</v>
      </c>
      <c r="F64" s="3" t="s">
        <v>46</v>
      </c>
      <c r="G64" s="3" t="s">
        <v>3552</v>
      </c>
      <c r="H64" s="3">
        <v>347846</v>
      </c>
      <c r="I64" s="3" t="s">
        <v>55</v>
      </c>
      <c r="J64" s="3" t="s">
        <v>3786</v>
      </c>
      <c r="K64" s="3" t="s">
        <v>638</v>
      </c>
      <c r="L64" s="3" t="s">
        <v>3260</v>
      </c>
      <c r="M64" s="3" t="s">
        <v>3</v>
      </c>
      <c r="N64" s="3" t="s">
        <v>3</v>
      </c>
      <c r="O64" s="3" t="s">
        <v>3</v>
      </c>
    </row>
    <row r="65" spans="1:15" x14ac:dyDescent="0.25">
      <c r="A65" s="3" t="s">
        <v>3772</v>
      </c>
      <c r="B65" s="3" t="s">
        <v>3773</v>
      </c>
      <c r="C65" s="3" t="s">
        <v>3774</v>
      </c>
      <c r="D65" s="3" t="s">
        <v>45</v>
      </c>
      <c r="E65" s="3" t="s">
        <v>3775</v>
      </c>
      <c r="F65" s="3" t="s">
        <v>46</v>
      </c>
      <c r="G65" s="3" t="s">
        <v>3552</v>
      </c>
      <c r="H65" s="3">
        <v>347846</v>
      </c>
      <c r="I65" s="3" t="s">
        <v>56</v>
      </c>
      <c r="J65" s="3" t="s">
        <v>3787</v>
      </c>
      <c r="K65" s="3" t="s">
        <v>13</v>
      </c>
      <c r="L65" s="3" t="s">
        <v>3260</v>
      </c>
      <c r="M65" s="3" t="s">
        <v>3</v>
      </c>
      <c r="N65" s="3" t="s">
        <v>3</v>
      </c>
      <c r="O65" s="3" t="s">
        <v>3</v>
      </c>
    </row>
    <row r="66" spans="1:15" x14ac:dyDescent="0.25">
      <c r="A66" s="3" t="s">
        <v>3772</v>
      </c>
      <c r="B66" s="3" t="s">
        <v>3773</v>
      </c>
      <c r="C66" s="3" t="s">
        <v>3774</v>
      </c>
      <c r="D66" s="3" t="s">
        <v>45</v>
      </c>
      <c r="E66" s="3" t="s">
        <v>3775</v>
      </c>
      <c r="F66" s="3" t="s">
        <v>46</v>
      </c>
      <c r="G66" s="3" t="s">
        <v>3552</v>
      </c>
      <c r="H66" s="3">
        <v>347846</v>
      </c>
      <c r="I66" s="3" t="s">
        <v>57</v>
      </c>
      <c r="J66" s="3" t="s">
        <v>3788</v>
      </c>
      <c r="K66" s="3" t="s">
        <v>638</v>
      </c>
      <c r="L66" s="3" t="s">
        <v>3260</v>
      </c>
      <c r="M66" s="3" t="s">
        <v>3</v>
      </c>
      <c r="N66" s="3" t="s">
        <v>2</v>
      </c>
      <c r="O66" s="3" t="s">
        <v>2</v>
      </c>
    </row>
    <row r="67" spans="1:15" x14ac:dyDescent="0.25">
      <c r="A67" s="3" t="s">
        <v>3772</v>
      </c>
      <c r="B67" s="3" t="s">
        <v>3773</v>
      </c>
      <c r="C67" s="3" t="s">
        <v>3774</v>
      </c>
      <c r="D67" s="3" t="s">
        <v>45</v>
      </c>
      <c r="E67" s="3" t="s">
        <v>3775</v>
      </c>
      <c r="F67" s="3" t="s">
        <v>46</v>
      </c>
      <c r="G67" s="3" t="s">
        <v>3552</v>
      </c>
      <c r="H67" s="3">
        <v>347846</v>
      </c>
      <c r="I67" s="3" t="s">
        <v>58</v>
      </c>
      <c r="J67" s="3" t="s">
        <v>3789</v>
      </c>
      <c r="K67" s="3" t="s">
        <v>13</v>
      </c>
      <c r="L67" s="3" t="s">
        <v>3260</v>
      </c>
      <c r="M67" s="3" t="s">
        <v>3</v>
      </c>
      <c r="N67" s="3" t="s">
        <v>2</v>
      </c>
      <c r="O67" s="3" t="s">
        <v>2</v>
      </c>
    </row>
    <row r="68" spans="1:15" x14ac:dyDescent="0.25">
      <c r="A68" s="3" t="s">
        <v>3790</v>
      </c>
      <c r="B68" s="3" t="s">
        <v>3791</v>
      </c>
      <c r="C68" s="3" t="s">
        <v>3630</v>
      </c>
      <c r="D68" s="3" t="s">
        <v>536</v>
      </c>
      <c r="E68" s="3" t="s">
        <v>3792</v>
      </c>
      <c r="F68" s="3" t="s">
        <v>46</v>
      </c>
      <c r="G68" s="3" t="s">
        <v>3793</v>
      </c>
      <c r="H68" s="3">
        <v>16676800</v>
      </c>
      <c r="I68" s="3" t="s">
        <v>51</v>
      </c>
      <c r="J68" s="3" t="s">
        <v>3794</v>
      </c>
      <c r="K68" s="3" t="s">
        <v>640</v>
      </c>
      <c r="L68" s="3" t="s">
        <v>33</v>
      </c>
      <c r="M68" s="3" t="s">
        <v>2</v>
      </c>
      <c r="N68" s="3" t="s">
        <v>2</v>
      </c>
      <c r="O68" s="3" t="s">
        <v>2</v>
      </c>
    </row>
    <row r="69" spans="1:15" x14ac:dyDescent="0.25">
      <c r="A69" s="3" t="s">
        <v>3790</v>
      </c>
      <c r="B69" s="3" t="s">
        <v>3791</v>
      </c>
      <c r="C69" s="3" t="s">
        <v>3630</v>
      </c>
      <c r="D69" s="3" t="s">
        <v>536</v>
      </c>
      <c r="E69" s="3" t="s">
        <v>3792</v>
      </c>
      <c r="F69" s="3" t="s">
        <v>46</v>
      </c>
      <c r="G69" s="3" t="s">
        <v>3793</v>
      </c>
      <c r="H69" s="3">
        <v>16676800</v>
      </c>
      <c r="I69" s="3" t="s">
        <v>47</v>
      </c>
      <c r="J69" s="3" t="s">
        <v>111</v>
      </c>
      <c r="K69" s="3" t="s">
        <v>13</v>
      </c>
      <c r="L69" s="3" t="s">
        <v>33</v>
      </c>
      <c r="M69" s="3" t="s">
        <v>2</v>
      </c>
      <c r="N69" s="3" t="s">
        <v>2</v>
      </c>
      <c r="O69" s="3" t="s">
        <v>2</v>
      </c>
    </row>
    <row r="70" spans="1:15" x14ac:dyDescent="0.25">
      <c r="A70" s="3" t="s">
        <v>3790</v>
      </c>
      <c r="B70" s="3" t="s">
        <v>3791</v>
      </c>
      <c r="C70" s="3" t="s">
        <v>3630</v>
      </c>
      <c r="D70" s="3" t="s">
        <v>536</v>
      </c>
      <c r="E70" s="3" t="s">
        <v>3792</v>
      </c>
      <c r="F70" s="3" t="s">
        <v>46</v>
      </c>
      <c r="G70" s="3" t="s">
        <v>3793</v>
      </c>
      <c r="H70" s="3">
        <v>16676800</v>
      </c>
      <c r="I70" s="3" t="s">
        <v>49</v>
      </c>
      <c r="J70" s="3" t="s">
        <v>3795</v>
      </c>
      <c r="K70" s="3" t="s">
        <v>640</v>
      </c>
      <c r="L70" s="3" t="s">
        <v>33</v>
      </c>
      <c r="M70" s="3" t="s">
        <v>2</v>
      </c>
      <c r="N70" s="3" t="s">
        <v>2</v>
      </c>
      <c r="O70" s="3" t="s">
        <v>2</v>
      </c>
    </row>
    <row r="71" spans="1:15" x14ac:dyDescent="0.25">
      <c r="A71" s="3" t="s">
        <v>3790</v>
      </c>
      <c r="B71" s="3" t="s">
        <v>3791</v>
      </c>
      <c r="C71" s="3" t="s">
        <v>3630</v>
      </c>
      <c r="D71" s="3" t="s">
        <v>536</v>
      </c>
      <c r="E71" s="3" t="s">
        <v>3792</v>
      </c>
      <c r="F71" s="3" t="s">
        <v>46</v>
      </c>
      <c r="G71" s="3" t="s">
        <v>3793</v>
      </c>
      <c r="H71" s="3">
        <v>16676800</v>
      </c>
      <c r="I71" s="3" t="s">
        <v>52</v>
      </c>
      <c r="J71" s="3" t="s">
        <v>3796</v>
      </c>
      <c r="K71" s="3" t="s">
        <v>639</v>
      </c>
      <c r="L71" s="3" t="s">
        <v>33</v>
      </c>
      <c r="M71" s="3" t="s">
        <v>2</v>
      </c>
      <c r="N71" s="3" t="s">
        <v>2</v>
      </c>
      <c r="O71" s="3" t="s">
        <v>2</v>
      </c>
    </row>
    <row r="72" spans="1:15" x14ac:dyDescent="0.25">
      <c r="A72" s="3" t="s">
        <v>3790</v>
      </c>
      <c r="B72" s="3" t="s">
        <v>3791</v>
      </c>
      <c r="C72" s="3" t="s">
        <v>3630</v>
      </c>
      <c r="D72" s="3" t="s">
        <v>536</v>
      </c>
      <c r="E72" s="3" t="s">
        <v>3792</v>
      </c>
      <c r="F72" s="3" t="s">
        <v>46</v>
      </c>
      <c r="G72" s="3" t="s">
        <v>3793</v>
      </c>
      <c r="H72" s="3">
        <v>16676800</v>
      </c>
      <c r="I72" s="3" t="s">
        <v>54</v>
      </c>
      <c r="J72" s="3" t="s">
        <v>3797</v>
      </c>
      <c r="K72" s="3" t="s">
        <v>13</v>
      </c>
      <c r="L72" s="3" t="s">
        <v>33</v>
      </c>
      <c r="M72" s="3" t="s">
        <v>2</v>
      </c>
      <c r="N72" s="3" t="s">
        <v>2</v>
      </c>
      <c r="O72" s="3" t="s">
        <v>2</v>
      </c>
    </row>
    <row r="73" spans="1:15" x14ac:dyDescent="0.25">
      <c r="A73" s="3" t="s">
        <v>3790</v>
      </c>
      <c r="B73" s="3" t="s">
        <v>3791</v>
      </c>
      <c r="C73" s="3" t="s">
        <v>3630</v>
      </c>
      <c r="D73" s="3" t="s">
        <v>536</v>
      </c>
      <c r="E73" s="3" t="s">
        <v>3792</v>
      </c>
      <c r="F73" s="3" t="s">
        <v>46</v>
      </c>
      <c r="G73" s="3" t="s">
        <v>3793</v>
      </c>
      <c r="H73" s="3">
        <v>16676800</v>
      </c>
      <c r="I73" s="3" t="s">
        <v>55</v>
      </c>
      <c r="J73" s="3" t="s">
        <v>3315</v>
      </c>
      <c r="K73" s="3" t="s">
        <v>13</v>
      </c>
      <c r="L73" s="3" t="s">
        <v>33</v>
      </c>
      <c r="M73" s="3" t="s">
        <v>2</v>
      </c>
      <c r="N73" s="3" t="s">
        <v>2</v>
      </c>
      <c r="O73" s="3" t="s">
        <v>2</v>
      </c>
    </row>
    <row r="74" spans="1:15" x14ac:dyDescent="0.25">
      <c r="A74" s="3" t="s">
        <v>3790</v>
      </c>
      <c r="B74" s="3" t="s">
        <v>3791</v>
      </c>
      <c r="C74" s="3" t="s">
        <v>3630</v>
      </c>
      <c r="D74" s="3" t="s">
        <v>536</v>
      </c>
      <c r="E74" s="3" t="s">
        <v>3792</v>
      </c>
      <c r="F74" s="3" t="s">
        <v>46</v>
      </c>
      <c r="G74" s="3" t="s">
        <v>3793</v>
      </c>
      <c r="H74" s="3">
        <v>16676800</v>
      </c>
      <c r="I74" s="3" t="s">
        <v>56</v>
      </c>
      <c r="J74" s="3" t="s">
        <v>87</v>
      </c>
      <c r="K74" s="3" t="s">
        <v>13</v>
      </c>
      <c r="L74" s="3" t="s">
        <v>33</v>
      </c>
      <c r="M74" s="3" t="s">
        <v>2</v>
      </c>
      <c r="N74" s="3" t="s">
        <v>3</v>
      </c>
      <c r="O74" s="3" t="s">
        <v>3</v>
      </c>
    </row>
    <row r="75" spans="1:15" x14ac:dyDescent="0.25">
      <c r="A75" s="3" t="s">
        <v>3790</v>
      </c>
      <c r="B75" s="3" t="s">
        <v>3791</v>
      </c>
      <c r="C75" s="3" t="s">
        <v>3630</v>
      </c>
      <c r="D75" s="3" t="s">
        <v>536</v>
      </c>
      <c r="E75" s="3" t="s">
        <v>3792</v>
      </c>
      <c r="F75" s="3" t="s">
        <v>46</v>
      </c>
      <c r="G75" s="3" t="s">
        <v>3793</v>
      </c>
      <c r="H75" s="3">
        <v>16676800</v>
      </c>
      <c r="I75" s="3" t="s">
        <v>57</v>
      </c>
      <c r="J75" s="3" t="s">
        <v>3798</v>
      </c>
      <c r="K75" s="3" t="s">
        <v>13</v>
      </c>
      <c r="L75" s="3" t="s">
        <v>33</v>
      </c>
      <c r="M75" s="3" t="s">
        <v>2</v>
      </c>
      <c r="N75" s="3" t="s">
        <v>3</v>
      </c>
      <c r="O75" s="3" t="s">
        <v>3</v>
      </c>
    </row>
    <row r="76" spans="1:15" x14ac:dyDescent="0.25">
      <c r="A76" s="3" t="s">
        <v>3799</v>
      </c>
      <c r="B76" s="3" t="s">
        <v>3800</v>
      </c>
      <c r="C76" s="3" t="s">
        <v>3576</v>
      </c>
      <c r="D76" s="3" t="s">
        <v>205</v>
      </c>
      <c r="E76" s="3" t="s">
        <v>3801</v>
      </c>
      <c r="F76" s="3" t="s">
        <v>46</v>
      </c>
      <c r="G76" s="3" t="s">
        <v>3802</v>
      </c>
      <c r="H76" s="3">
        <v>50472</v>
      </c>
      <c r="I76" s="3" t="s">
        <v>51</v>
      </c>
      <c r="J76" s="3" t="s">
        <v>3803</v>
      </c>
      <c r="K76" s="3" t="s">
        <v>13</v>
      </c>
      <c r="L76" s="3" t="s">
        <v>33</v>
      </c>
      <c r="M76" s="3" t="s">
        <v>2</v>
      </c>
      <c r="N76" s="3" t="s">
        <v>2</v>
      </c>
      <c r="O76" s="3" t="s">
        <v>2</v>
      </c>
    </row>
    <row r="77" spans="1:15" x14ac:dyDescent="0.25">
      <c r="A77" s="3" t="s">
        <v>3799</v>
      </c>
      <c r="B77" s="3" t="s">
        <v>3800</v>
      </c>
      <c r="C77" s="3" t="s">
        <v>3576</v>
      </c>
      <c r="D77" s="3" t="s">
        <v>205</v>
      </c>
      <c r="E77" s="3" t="s">
        <v>3801</v>
      </c>
      <c r="F77" s="3" t="s">
        <v>46</v>
      </c>
      <c r="G77" s="3" t="s">
        <v>3802</v>
      </c>
      <c r="H77" s="3">
        <v>50472</v>
      </c>
      <c r="I77" s="3" t="s">
        <v>3804</v>
      </c>
      <c r="J77" s="3" t="s">
        <v>3805</v>
      </c>
      <c r="K77" s="3" t="s">
        <v>640</v>
      </c>
      <c r="L77" s="3" t="s">
        <v>33</v>
      </c>
      <c r="M77" s="3" t="s">
        <v>2</v>
      </c>
      <c r="N77" s="3" t="s">
        <v>2</v>
      </c>
      <c r="O77" s="3" t="s">
        <v>2</v>
      </c>
    </row>
    <row r="78" spans="1:15" x14ac:dyDescent="0.25">
      <c r="A78" s="3" t="s">
        <v>3799</v>
      </c>
      <c r="B78" s="3" t="s">
        <v>3800</v>
      </c>
      <c r="C78" s="3" t="s">
        <v>3576</v>
      </c>
      <c r="D78" s="3" t="s">
        <v>205</v>
      </c>
      <c r="E78" s="3" t="s">
        <v>3801</v>
      </c>
      <c r="F78" s="3" t="s">
        <v>46</v>
      </c>
      <c r="G78" s="3" t="s">
        <v>3802</v>
      </c>
      <c r="H78" s="3">
        <v>50472</v>
      </c>
      <c r="I78" s="3" t="s">
        <v>3806</v>
      </c>
      <c r="J78" s="3" t="s">
        <v>3807</v>
      </c>
      <c r="K78" s="3" t="s">
        <v>640</v>
      </c>
      <c r="L78" s="3" t="s">
        <v>33</v>
      </c>
      <c r="M78" s="3" t="s">
        <v>2</v>
      </c>
      <c r="N78" s="3" t="s">
        <v>2</v>
      </c>
      <c r="O78" s="3" t="s">
        <v>2</v>
      </c>
    </row>
    <row r="79" spans="1:15" x14ac:dyDescent="0.25">
      <c r="A79" s="3" t="s">
        <v>3799</v>
      </c>
      <c r="B79" s="3" t="s">
        <v>3800</v>
      </c>
      <c r="C79" s="3" t="s">
        <v>3576</v>
      </c>
      <c r="D79" s="3" t="s">
        <v>205</v>
      </c>
      <c r="E79" s="3" t="s">
        <v>3801</v>
      </c>
      <c r="F79" s="3" t="s">
        <v>46</v>
      </c>
      <c r="G79" s="3" t="s">
        <v>3802</v>
      </c>
      <c r="H79" s="3">
        <v>50472</v>
      </c>
      <c r="I79" s="3" t="s">
        <v>3808</v>
      </c>
      <c r="J79" s="3" t="s">
        <v>3809</v>
      </c>
      <c r="K79" s="3" t="s">
        <v>640</v>
      </c>
      <c r="L79" s="3" t="s">
        <v>33</v>
      </c>
      <c r="M79" s="3" t="s">
        <v>2</v>
      </c>
      <c r="N79" s="3" t="s">
        <v>2</v>
      </c>
      <c r="O79" s="3" t="s">
        <v>2</v>
      </c>
    </row>
    <row r="80" spans="1:15" x14ac:dyDescent="0.25">
      <c r="A80" s="3" t="s">
        <v>3799</v>
      </c>
      <c r="B80" s="3" t="s">
        <v>3800</v>
      </c>
      <c r="C80" s="3" t="s">
        <v>3576</v>
      </c>
      <c r="D80" s="3" t="s">
        <v>205</v>
      </c>
      <c r="E80" s="3" t="s">
        <v>3801</v>
      </c>
      <c r="F80" s="3" t="s">
        <v>46</v>
      </c>
      <c r="G80" s="3" t="s">
        <v>3802</v>
      </c>
      <c r="H80" s="3">
        <v>50472</v>
      </c>
      <c r="I80" s="3" t="s">
        <v>3810</v>
      </c>
      <c r="J80" s="3" t="s">
        <v>3811</v>
      </c>
      <c r="K80" s="3" t="s">
        <v>640</v>
      </c>
      <c r="L80" s="3" t="s">
        <v>33</v>
      </c>
      <c r="M80" s="3" t="s">
        <v>2</v>
      </c>
      <c r="N80" s="3" t="s">
        <v>2</v>
      </c>
      <c r="O80" s="3" t="s">
        <v>2</v>
      </c>
    </row>
    <row r="81" spans="1:15" x14ac:dyDescent="0.25">
      <c r="A81" s="3" t="s">
        <v>3799</v>
      </c>
      <c r="B81" s="3" t="s">
        <v>3800</v>
      </c>
      <c r="C81" s="3" t="s">
        <v>3576</v>
      </c>
      <c r="D81" s="3" t="s">
        <v>205</v>
      </c>
      <c r="E81" s="3" t="s">
        <v>3801</v>
      </c>
      <c r="F81" s="3" t="s">
        <v>46</v>
      </c>
      <c r="G81" s="3" t="s">
        <v>3802</v>
      </c>
      <c r="H81" s="3">
        <v>50472</v>
      </c>
      <c r="I81" s="3" t="s">
        <v>3812</v>
      </c>
      <c r="J81" s="3" t="s">
        <v>3813</v>
      </c>
      <c r="K81" s="3" t="s">
        <v>13</v>
      </c>
      <c r="L81" s="3" t="s">
        <v>33</v>
      </c>
      <c r="M81" s="3" t="s">
        <v>2</v>
      </c>
      <c r="N81" s="3" t="s">
        <v>2</v>
      </c>
      <c r="O81" s="3" t="s">
        <v>2</v>
      </c>
    </row>
    <row r="82" spans="1:15" x14ac:dyDescent="0.25">
      <c r="A82" s="3" t="s">
        <v>3799</v>
      </c>
      <c r="B82" s="3" t="s">
        <v>3800</v>
      </c>
      <c r="C82" s="3" t="s">
        <v>3576</v>
      </c>
      <c r="D82" s="3" t="s">
        <v>205</v>
      </c>
      <c r="E82" s="3" t="s">
        <v>3801</v>
      </c>
      <c r="F82" s="3" t="s">
        <v>46</v>
      </c>
      <c r="G82" s="3" t="s">
        <v>3802</v>
      </c>
      <c r="H82" s="3">
        <v>50472</v>
      </c>
      <c r="I82" s="3" t="s">
        <v>3814</v>
      </c>
      <c r="J82" s="3" t="s">
        <v>3815</v>
      </c>
      <c r="K82" s="3" t="s">
        <v>13</v>
      </c>
      <c r="L82" s="3" t="s">
        <v>33</v>
      </c>
      <c r="M82" s="3" t="s">
        <v>2</v>
      </c>
      <c r="N82" s="3" t="s">
        <v>2</v>
      </c>
      <c r="O82" s="3" t="s">
        <v>2</v>
      </c>
    </row>
    <row r="83" spans="1:15" x14ac:dyDescent="0.25">
      <c r="A83" s="3" t="s">
        <v>3799</v>
      </c>
      <c r="B83" s="3" t="s">
        <v>3800</v>
      </c>
      <c r="C83" s="3" t="s">
        <v>3576</v>
      </c>
      <c r="D83" s="3" t="s">
        <v>205</v>
      </c>
      <c r="E83" s="3" t="s">
        <v>3801</v>
      </c>
      <c r="F83" s="3" t="s">
        <v>46</v>
      </c>
      <c r="G83" s="3" t="s">
        <v>3802</v>
      </c>
      <c r="H83" s="3">
        <v>50472</v>
      </c>
      <c r="I83" s="3" t="s">
        <v>52</v>
      </c>
      <c r="J83" s="3" t="s">
        <v>3816</v>
      </c>
      <c r="K83" s="3" t="s">
        <v>640</v>
      </c>
      <c r="L83" s="3" t="s">
        <v>33</v>
      </c>
      <c r="M83" s="3" t="s">
        <v>2</v>
      </c>
      <c r="N83" s="3" t="s">
        <v>2</v>
      </c>
      <c r="O83" s="3" t="s">
        <v>2</v>
      </c>
    </row>
    <row r="84" spans="1:15" x14ac:dyDescent="0.25">
      <c r="A84" s="3" t="s">
        <v>3799</v>
      </c>
      <c r="B84" s="3" t="s">
        <v>3800</v>
      </c>
      <c r="C84" s="3" t="s">
        <v>3576</v>
      </c>
      <c r="D84" s="3" t="s">
        <v>205</v>
      </c>
      <c r="E84" s="3" t="s">
        <v>3801</v>
      </c>
      <c r="F84" s="3" t="s">
        <v>46</v>
      </c>
      <c r="G84" s="3" t="s">
        <v>3802</v>
      </c>
      <c r="H84" s="3">
        <v>50472</v>
      </c>
      <c r="I84" s="3" t="s">
        <v>54</v>
      </c>
      <c r="J84" s="3" t="s">
        <v>3817</v>
      </c>
      <c r="K84" s="3" t="s">
        <v>640</v>
      </c>
      <c r="L84" s="3" t="s">
        <v>33</v>
      </c>
      <c r="M84" s="3" t="s">
        <v>2</v>
      </c>
      <c r="N84" s="3" t="s">
        <v>2</v>
      </c>
      <c r="O84" s="3" t="s">
        <v>2</v>
      </c>
    </row>
    <row r="85" spans="1:15" x14ac:dyDescent="0.25">
      <c r="A85" s="3" t="s">
        <v>3818</v>
      </c>
      <c r="B85" s="3" t="s">
        <v>3819</v>
      </c>
      <c r="C85" s="3" t="s">
        <v>3576</v>
      </c>
      <c r="D85" s="3" t="s">
        <v>45</v>
      </c>
      <c r="E85" s="3" t="s">
        <v>3820</v>
      </c>
      <c r="F85" s="3" t="s">
        <v>46</v>
      </c>
      <c r="G85" s="3" t="s">
        <v>3821</v>
      </c>
      <c r="H85" s="3">
        <v>71324</v>
      </c>
      <c r="I85" s="3" t="s">
        <v>76</v>
      </c>
      <c r="J85" s="3" t="s">
        <v>3822</v>
      </c>
      <c r="K85" s="3" t="s">
        <v>640</v>
      </c>
      <c r="L85" s="3" t="s">
        <v>33</v>
      </c>
      <c r="M85" s="3" t="s">
        <v>2</v>
      </c>
      <c r="N85" s="3" t="s">
        <v>2</v>
      </c>
      <c r="O85" s="3" t="s">
        <v>2</v>
      </c>
    </row>
    <row r="86" spans="1:15" x14ac:dyDescent="0.25">
      <c r="A86" s="3" t="s">
        <v>3818</v>
      </c>
      <c r="B86" s="3" t="s">
        <v>3819</v>
      </c>
      <c r="C86" s="3" t="s">
        <v>3576</v>
      </c>
      <c r="D86" s="3" t="s">
        <v>45</v>
      </c>
      <c r="E86" s="3" t="s">
        <v>3820</v>
      </c>
      <c r="F86" s="3" t="s">
        <v>46</v>
      </c>
      <c r="G86" s="3" t="s">
        <v>3821</v>
      </c>
      <c r="H86" s="3">
        <v>71324</v>
      </c>
      <c r="I86" s="3" t="s">
        <v>77</v>
      </c>
      <c r="J86" s="3" t="s">
        <v>3823</v>
      </c>
      <c r="K86" s="3" t="s">
        <v>640</v>
      </c>
      <c r="L86" s="3" t="s">
        <v>33</v>
      </c>
      <c r="M86" s="3" t="s">
        <v>2</v>
      </c>
      <c r="N86" s="3" t="s">
        <v>2</v>
      </c>
      <c r="O86" s="3" t="s">
        <v>2</v>
      </c>
    </row>
    <row r="87" spans="1:15" x14ac:dyDescent="0.25">
      <c r="A87" s="3" t="s">
        <v>3818</v>
      </c>
      <c r="B87" s="3" t="s">
        <v>3819</v>
      </c>
      <c r="C87" s="3" t="s">
        <v>3576</v>
      </c>
      <c r="D87" s="3" t="s">
        <v>45</v>
      </c>
      <c r="E87" s="3" t="s">
        <v>3820</v>
      </c>
      <c r="F87" s="3" t="s">
        <v>46</v>
      </c>
      <c r="G87" s="3" t="s">
        <v>3821</v>
      </c>
      <c r="H87" s="3">
        <v>71324</v>
      </c>
      <c r="I87" s="3" t="s">
        <v>81</v>
      </c>
      <c r="J87" s="3" t="s">
        <v>3824</v>
      </c>
      <c r="K87" s="3" t="s">
        <v>640</v>
      </c>
      <c r="L87" s="3" t="s">
        <v>33</v>
      </c>
      <c r="M87" s="3" t="s">
        <v>2</v>
      </c>
      <c r="N87" s="3" t="s">
        <v>2</v>
      </c>
      <c r="O87" s="3" t="s">
        <v>2</v>
      </c>
    </row>
    <row r="88" spans="1:15" x14ac:dyDescent="0.25">
      <c r="A88" s="3" t="s">
        <v>3818</v>
      </c>
      <c r="B88" s="3" t="s">
        <v>3819</v>
      </c>
      <c r="C88" s="3" t="s">
        <v>3576</v>
      </c>
      <c r="D88" s="3" t="s">
        <v>45</v>
      </c>
      <c r="E88" s="3" t="s">
        <v>3820</v>
      </c>
      <c r="F88" s="3" t="s">
        <v>46</v>
      </c>
      <c r="G88" s="3" t="s">
        <v>3821</v>
      </c>
      <c r="H88" s="3">
        <v>71324</v>
      </c>
      <c r="I88" s="3" t="s">
        <v>82</v>
      </c>
      <c r="J88" s="3" t="s">
        <v>3825</v>
      </c>
      <c r="K88" s="3" t="s">
        <v>640</v>
      </c>
      <c r="L88" s="3" t="s">
        <v>33</v>
      </c>
      <c r="M88" s="3" t="s">
        <v>2</v>
      </c>
      <c r="N88" s="3" t="s">
        <v>2</v>
      </c>
      <c r="O88" s="3" t="s">
        <v>2</v>
      </c>
    </row>
    <row r="89" spans="1:15" x14ac:dyDescent="0.25">
      <c r="A89" s="3" t="s">
        <v>3818</v>
      </c>
      <c r="B89" s="3" t="s">
        <v>3819</v>
      </c>
      <c r="C89" s="3" t="s">
        <v>3576</v>
      </c>
      <c r="D89" s="3" t="s">
        <v>45</v>
      </c>
      <c r="E89" s="3" t="s">
        <v>3820</v>
      </c>
      <c r="F89" s="3" t="s">
        <v>46</v>
      </c>
      <c r="G89" s="3" t="s">
        <v>3821</v>
      </c>
      <c r="H89" s="3">
        <v>71324</v>
      </c>
      <c r="I89" s="3" t="s">
        <v>83</v>
      </c>
      <c r="J89" s="3" t="s">
        <v>3826</v>
      </c>
      <c r="K89" s="3" t="s">
        <v>640</v>
      </c>
      <c r="L89" s="3" t="s">
        <v>33</v>
      </c>
      <c r="M89" s="3" t="s">
        <v>2</v>
      </c>
      <c r="N89" s="3" t="s">
        <v>2</v>
      </c>
      <c r="O89" s="3" t="s">
        <v>2</v>
      </c>
    </row>
    <row r="90" spans="1:15" x14ac:dyDescent="0.25">
      <c r="A90" s="3" t="s">
        <v>3818</v>
      </c>
      <c r="B90" s="3" t="s">
        <v>3819</v>
      </c>
      <c r="C90" s="3" t="s">
        <v>3576</v>
      </c>
      <c r="D90" s="3" t="s">
        <v>45</v>
      </c>
      <c r="E90" s="3" t="s">
        <v>3820</v>
      </c>
      <c r="F90" s="3" t="s">
        <v>46</v>
      </c>
      <c r="G90" s="3" t="s">
        <v>3821</v>
      </c>
      <c r="H90" s="3">
        <v>71324</v>
      </c>
      <c r="I90" s="3" t="s">
        <v>84</v>
      </c>
      <c r="J90" s="3" t="s">
        <v>3827</v>
      </c>
      <c r="K90" s="3" t="s">
        <v>640</v>
      </c>
      <c r="L90" s="3" t="s">
        <v>33</v>
      </c>
      <c r="M90" s="3" t="s">
        <v>2</v>
      </c>
      <c r="N90" s="3" t="s">
        <v>2</v>
      </c>
      <c r="O90" s="3" t="s">
        <v>2</v>
      </c>
    </row>
    <row r="91" spans="1:15" x14ac:dyDescent="0.25">
      <c r="A91" s="3" t="s">
        <v>3818</v>
      </c>
      <c r="B91" s="3" t="s">
        <v>3819</v>
      </c>
      <c r="C91" s="3" t="s">
        <v>3576</v>
      </c>
      <c r="D91" s="3" t="s">
        <v>45</v>
      </c>
      <c r="E91" s="3" t="s">
        <v>3820</v>
      </c>
      <c r="F91" s="3" t="s">
        <v>46</v>
      </c>
      <c r="G91" s="3" t="s">
        <v>3821</v>
      </c>
      <c r="H91" s="3">
        <v>71324</v>
      </c>
      <c r="I91" s="3" t="s">
        <v>3257</v>
      </c>
      <c r="J91" s="3" t="s">
        <v>3828</v>
      </c>
      <c r="K91" s="3" t="s">
        <v>640</v>
      </c>
      <c r="L91" s="3" t="s">
        <v>33</v>
      </c>
      <c r="M91" s="3" t="s">
        <v>2</v>
      </c>
      <c r="N91" s="3" t="s">
        <v>2</v>
      </c>
      <c r="O91" s="3" t="s">
        <v>2</v>
      </c>
    </row>
    <row r="92" spans="1:15" x14ac:dyDescent="0.25">
      <c r="A92" s="3" t="s">
        <v>3818</v>
      </c>
      <c r="B92" s="3" t="s">
        <v>3819</v>
      </c>
      <c r="C92" s="3" t="s">
        <v>3576</v>
      </c>
      <c r="D92" s="3" t="s">
        <v>45</v>
      </c>
      <c r="E92" s="3" t="s">
        <v>3820</v>
      </c>
      <c r="F92" s="3" t="s">
        <v>46</v>
      </c>
      <c r="G92" s="3" t="s">
        <v>3821</v>
      </c>
      <c r="H92" s="3">
        <v>71324</v>
      </c>
      <c r="I92" s="3" t="s">
        <v>3258</v>
      </c>
      <c r="J92" s="3" t="s">
        <v>3829</v>
      </c>
      <c r="K92" s="3" t="s">
        <v>640</v>
      </c>
      <c r="L92" s="3" t="s">
        <v>33</v>
      </c>
      <c r="M92" s="3" t="s">
        <v>2</v>
      </c>
      <c r="N92" s="3" t="s">
        <v>2</v>
      </c>
      <c r="O92" s="3" t="s">
        <v>2</v>
      </c>
    </row>
    <row r="93" spans="1:15" x14ac:dyDescent="0.25">
      <c r="A93" s="3" t="s">
        <v>3818</v>
      </c>
      <c r="B93" s="3" t="s">
        <v>3819</v>
      </c>
      <c r="C93" s="3" t="s">
        <v>3576</v>
      </c>
      <c r="D93" s="3" t="s">
        <v>45</v>
      </c>
      <c r="E93" s="3" t="s">
        <v>3820</v>
      </c>
      <c r="F93" s="3" t="s">
        <v>46</v>
      </c>
      <c r="G93" s="3" t="s">
        <v>3821</v>
      </c>
      <c r="H93" s="3">
        <v>71324</v>
      </c>
      <c r="I93" s="3" t="s">
        <v>47</v>
      </c>
      <c r="J93" s="3" t="s">
        <v>90</v>
      </c>
      <c r="K93" s="3" t="s">
        <v>639</v>
      </c>
      <c r="L93" s="3" t="s">
        <v>33</v>
      </c>
      <c r="M93" s="3" t="s">
        <v>2</v>
      </c>
      <c r="N93" s="3" t="s">
        <v>3</v>
      </c>
      <c r="O93" s="3" t="s">
        <v>3</v>
      </c>
    </row>
    <row r="94" spans="1:15" x14ac:dyDescent="0.25">
      <c r="A94" s="3" t="s">
        <v>3818</v>
      </c>
      <c r="B94" s="3" t="s">
        <v>3819</v>
      </c>
      <c r="C94" s="3" t="s">
        <v>3576</v>
      </c>
      <c r="D94" s="3" t="s">
        <v>45</v>
      </c>
      <c r="E94" s="3" t="s">
        <v>3820</v>
      </c>
      <c r="F94" s="3" t="s">
        <v>46</v>
      </c>
      <c r="G94" s="3" t="s">
        <v>3821</v>
      </c>
      <c r="H94" s="3">
        <v>71324</v>
      </c>
      <c r="I94" s="3" t="s">
        <v>49</v>
      </c>
      <c r="J94" s="3" t="s">
        <v>124</v>
      </c>
      <c r="K94" s="3" t="s">
        <v>13</v>
      </c>
      <c r="L94" s="3" t="s">
        <v>33</v>
      </c>
      <c r="M94" s="3" t="s">
        <v>2</v>
      </c>
      <c r="N94" s="3" t="s">
        <v>2</v>
      </c>
      <c r="O94" s="3" t="s">
        <v>2</v>
      </c>
    </row>
    <row r="95" spans="1:15" x14ac:dyDescent="0.25">
      <c r="A95" s="3" t="s">
        <v>3818</v>
      </c>
      <c r="B95" s="3" t="s">
        <v>3819</v>
      </c>
      <c r="C95" s="3" t="s">
        <v>3576</v>
      </c>
      <c r="D95" s="3" t="s">
        <v>45</v>
      </c>
      <c r="E95" s="3" t="s">
        <v>3820</v>
      </c>
      <c r="F95" s="3" t="s">
        <v>46</v>
      </c>
      <c r="G95" s="3" t="s">
        <v>3821</v>
      </c>
      <c r="H95" s="3">
        <v>71324</v>
      </c>
      <c r="I95" s="3" t="s">
        <v>52</v>
      </c>
      <c r="J95" s="3" t="s">
        <v>50</v>
      </c>
      <c r="K95" s="3" t="s">
        <v>13</v>
      </c>
      <c r="L95" s="3" t="s">
        <v>33</v>
      </c>
      <c r="M95" s="3" t="s">
        <v>2</v>
      </c>
      <c r="N95" s="3" t="s">
        <v>2</v>
      </c>
      <c r="O95" s="3" t="s">
        <v>2</v>
      </c>
    </row>
    <row r="96" spans="1:15" x14ac:dyDescent="0.25">
      <c r="A96" s="3" t="s">
        <v>3818</v>
      </c>
      <c r="B96" s="3" t="s">
        <v>3819</v>
      </c>
      <c r="C96" s="3" t="s">
        <v>3576</v>
      </c>
      <c r="D96" s="3" t="s">
        <v>45</v>
      </c>
      <c r="E96" s="3" t="s">
        <v>3820</v>
      </c>
      <c r="F96" s="3" t="s">
        <v>46</v>
      </c>
      <c r="G96" s="3" t="s">
        <v>3821</v>
      </c>
      <c r="H96" s="3">
        <v>71324</v>
      </c>
      <c r="I96" s="3" t="s">
        <v>54</v>
      </c>
      <c r="J96" s="3" t="s">
        <v>187</v>
      </c>
      <c r="K96" s="3" t="s">
        <v>13</v>
      </c>
      <c r="L96" s="3" t="s">
        <v>33</v>
      </c>
      <c r="M96" s="3" t="s">
        <v>188</v>
      </c>
      <c r="N96" s="3" t="s">
        <v>188</v>
      </c>
      <c r="O96" s="3" t="s">
        <v>188</v>
      </c>
    </row>
    <row r="97" spans="1:15" x14ac:dyDescent="0.25">
      <c r="A97" s="3" t="s">
        <v>382</v>
      </c>
      <c r="B97" s="3" t="s">
        <v>383</v>
      </c>
      <c r="C97" s="3" t="s">
        <v>3830</v>
      </c>
      <c r="D97" s="3" t="s">
        <v>206</v>
      </c>
      <c r="E97" s="3" t="s">
        <v>384</v>
      </c>
      <c r="F97" s="3" t="s">
        <v>186</v>
      </c>
      <c r="G97" s="3" t="s">
        <v>3793</v>
      </c>
      <c r="H97" s="3">
        <v>721078</v>
      </c>
      <c r="J97" s="3" t="s">
        <v>3831</v>
      </c>
      <c r="K97" s="3" t="s">
        <v>13</v>
      </c>
      <c r="L97" s="3" t="s">
        <v>33</v>
      </c>
    </row>
    <row r="98" spans="1:15" x14ac:dyDescent="0.25">
      <c r="A98" s="3" t="s">
        <v>382</v>
      </c>
      <c r="B98" s="3" t="s">
        <v>383</v>
      </c>
      <c r="C98" s="3" t="s">
        <v>3830</v>
      </c>
      <c r="D98" s="3" t="s">
        <v>206</v>
      </c>
      <c r="E98" s="3" t="s">
        <v>384</v>
      </c>
      <c r="F98" s="3" t="s">
        <v>186</v>
      </c>
      <c r="G98" s="3" t="s">
        <v>3793</v>
      </c>
      <c r="H98" s="3">
        <v>721078</v>
      </c>
      <c r="I98" s="3" t="s">
        <v>51</v>
      </c>
      <c r="J98" s="3" t="s">
        <v>3832</v>
      </c>
      <c r="K98" s="3" t="s">
        <v>13</v>
      </c>
      <c r="L98" s="3" t="s">
        <v>33</v>
      </c>
      <c r="M98" s="3" t="s">
        <v>2</v>
      </c>
      <c r="N98" s="3" t="s">
        <v>2</v>
      </c>
      <c r="O98" s="3" t="s">
        <v>2</v>
      </c>
    </row>
    <row r="99" spans="1:15" x14ac:dyDescent="0.25">
      <c r="A99" s="3" t="s">
        <v>382</v>
      </c>
      <c r="B99" s="3" t="s">
        <v>383</v>
      </c>
      <c r="C99" s="3" t="s">
        <v>3830</v>
      </c>
      <c r="D99" s="3" t="s">
        <v>206</v>
      </c>
      <c r="E99" s="3" t="s">
        <v>384</v>
      </c>
      <c r="F99" s="3" t="s">
        <v>186</v>
      </c>
      <c r="G99" s="3" t="s">
        <v>3793</v>
      </c>
      <c r="H99" s="3">
        <v>721078</v>
      </c>
      <c r="I99" s="3" t="s">
        <v>47</v>
      </c>
      <c r="J99" s="3" t="s">
        <v>3833</v>
      </c>
      <c r="K99" s="3" t="s">
        <v>13</v>
      </c>
      <c r="L99" s="3" t="s">
        <v>33</v>
      </c>
      <c r="M99" s="3" t="s">
        <v>2</v>
      </c>
      <c r="N99" s="3" t="s">
        <v>2</v>
      </c>
      <c r="O99" s="3" t="s">
        <v>2</v>
      </c>
    </row>
    <row r="100" spans="1:15" x14ac:dyDescent="0.25">
      <c r="A100" s="3" t="s">
        <v>382</v>
      </c>
      <c r="B100" s="3" t="s">
        <v>383</v>
      </c>
      <c r="C100" s="3" t="s">
        <v>3830</v>
      </c>
      <c r="D100" s="3" t="s">
        <v>206</v>
      </c>
      <c r="E100" s="3" t="s">
        <v>384</v>
      </c>
      <c r="F100" s="3" t="s">
        <v>186</v>
      </c>
      <c r="G100" s="3" t="s">
        <v>3793</v>
      </c>
      <c r="H100" s="3">
        <v>721078</v>
      </c>
      <c r="I100" s="3" t="s">
        <v>49</v>
      </c>
      <c r="J100" s="3" t="s">
        <v>3834</v>
      </c>
      <c r="K100" s="3" t="s">
        <v>13</v>
      </c>
      <c r="L100" s="3" t="s">
        <v>33</v>
      </c>
      <c r="M100" s="3" t="s">
        <v>2</v>
      </c>
      <c r="N100" s="3" t="s">
        <v>2</v>
      </c>
      <c r="O100" s="3" t="s">
        <v>2</v>
      </c>
    </row>
    <row r="101" spans="1:15" x14ac:dyDescent="0.25">
      <c r="A101" s="3" t="s">
        <v>382</v>
      </c>
      <c r="B101" s="3" t="s">
        <v>383</v>
      </c>
      <c r="C101" s="3" t="s">
        <v>3830</v>
      </c>
      <c r="D101" s="3" t="s">
        <v>206</v>
      </c>
      <c r="E101" s="3" t="s">
        <v>384</v>
      </c>
      <c r="F101" s="3" t="s">
        <v>186</v>
      </c>
      <c r="G101" s="3" t="s">
        <v>3793</v>
      </c>
      <c r="H101" s="3">
        <v>721078</v>
      </c>
      <c r="I101" s="3" t="s">
        <v>52</v>
      </c>
      <c r="J101" s="3" t="s">
        <v>3835</v>
      </c>
      <c r="K101" s="3" t="s">
        <v>13</v>
      </c>
      <c r="L101" s="3" t="s">
        <v>33</v>
      </c>
      <c r="M101" s="3" t="s">
        <v>2</v>
      </c>
      <c r="N101" s="3" t="s">
        <v>2</v>
      </c>
      <c r="O101" s="3" t="s">
        <v>2</v>
      </c>
    </row>
    <row r="102" spans="1:15" x14ac:dyDescent="0.25">
      <c r="A102" s="3" t="s">
        <v>382</v>
      </c>
      <c r="B102" s="3" t="s">
        <v>383</v>
      </c>
      <c r="C102" s="3" t="s">
        <v>3830</v>
      </c>
      <c r="D102" s="3" t="s">
        <v>206</v>
      </c>
      <c r="E102" s="3" t="s">
        <v>384</v>
      </c>
      <c r="F102" s="3" t="s">
        <v>186</v>
      </c>
      <c r="G102" s="3" t="s">
        <v>3793</v>
      </c>
      <c r="H102" s="3">
        <v>721078</v>
      </c>
      <c r="I102" s="3" t="s">
        <v>54</v>
      </c>
      <c r="J102" s="3" t="s">
        <v>3836</v>
      </c>
      <c r="K102" s="3" t="s">
        <v>13</v>
      </c>
      <c r="L102" s="3" t="s">
        <v>33</v>
      </c>
      <c r="M102" s="3" t="s">
        <v>2</v>
      </c>
      <c r="N102" s="3" t="s">
        <v>2</v>
      </c>
      <c r="O102" s="3" t="s">
        <v>2</v>
      </c>
    </row>
    <row r="103" spans="1:15" x14ac:dyDescent="0.25">
      <c r="A103" s="3" t="s">
        <v>382</v>
      </c>
      <c r="B103" s="3" t="s">
        <v>383</v>
      </c>
      <c r="C103" s="3" t="s">
        <v>3830</v>
      </c>
      <c r="D103" s="3" t="s">
        <v>206</v>
      </c>
      <c r="E103" s="3" t="s">
        <v>384</v>
      </c>
      <c r="F103" s="3" t="s">
        <v>186</v>
      </c>
      <c r="G103" s="3" t="s">
        <v>3793</v>
      </c>
      <c r="H103" s="3">
        <v>721078</v>
      </c>
      <c r="I103" s="3" t="s">
        <v>55</v>
      </c>
      <c r="J103" s="3" t="s">
        <v>3837</v>
      </c>
      <c r="K103" s="3" t="s">
        <v>13</v>
      </c>
      <c r="L103" s="3" t="s">
        <v>33</v>
      </c>
      <c r="M103" s="3" t="s">
        <v>2</v>
      </c>
      <c r="N103" s="3" t="s">
        <v>2</v>
      </c>
      <c r="O103" s="3" t="s">
        <v>2</v>
      </c>
    </row>
    <row r="104" spans="1:15" x14ac:dyDescent="0.25">
      <c r="A104" s="3" t="s">
        <v>3838</v>
      </c>
      <c r="B104" s="3" t="s">
        <v>3839</v>
      </c>
      <c r="C104" s="3" t="s">
        <v>3840</v>
      </c>
      <c r="D104" s="3" t="s">
        <v>119</v>
      </c>
      <c r="E104" s="3" t="s">
        <v>3841</v>
      </c>
      <c r="F104" s="3" t="s">
        <v>46</v>
      </c>
      <c r="G104" s="3" t="s">
        <v>3802</v>
      </c>
      <c r="H104" s="3">
        <v>368200</v>
      </c>
      <c r="I104" s="3" t="s">
        <v>51</v>
      </c>
      <c r="J104" s="3" t="s">
        <v>3842</v>
      </c>
      <c r="K104" s="3" t="s">
        <v>13</v>
      </c>
      <c r="L104" s="3" t="s">
        <v>33</v>
      </c>
      <c r="M104" s="3" t="s">
        <v>2</v>
      </c>
      <c r="N104" s="3" t="s">
        <v>2</v>
      </c>
      <c r="O104" s="3" t="s">
        <v>2</v>
      </c>
    </row>
    <row r="105" spans="1:15" x14ac:dyDescent="0.25">
      <c r="A105" s="3" t="s">
        <v>3838</v>
      </c>
      <c r="B105" s="3" t="s">
        <v>3839</v>
      </c>
      <c r="C105" s="3" t="s">
        <v>3840</v>
      </c>
      <c r="D105" s="3" t="s">
        <v>119</v>
      </c>
      <c r="E105" s="3" t="s">
        <v>3841</v>
      </c>
      <c r="F105" s="3" t="s">
        <v>46</v>
      </c>
      <c r="G105" s="3" t="s">
        <v>3802</v>
      </c>
      <c r="H105" s="3">
        <v>368200</v>
      </c>
      <c r="I105" s="3" t="s">
        <v>3804</v>
      </c>
      <c r="J105" s="3" t="s">
        <v>3843</v>
      </c>
      <c r="K105" s="3" t="s">
        <v>640</v>
      </c>
      <c r="L105" s="3" t="s">
        <v>33</v>
      </c>
      <c r="M105" s="3" t="s">
        <v>2</v>
      </c>
      <c r="N105" s="3" t="s">
        <v>2</v>
      </c>
      <c r="O105" s="3" t="s">
        <v>2</v>
      </c>
    </row>
    <row r="106" spans="1:15" x14ac:dyDescent="0.25">
      <c r="A106" s="3" t="s">
        <v>3838</v>
      </c>
      <c r="B106" s="3" t="s">
        <v>3839</v>
      </c>
      <c r="C106" s="3" t="s">
        <v>3840</v>
      </c>
      <c r="D106" s="3" t="s">
        <v>119</v>
      </c>
      <c r="E106" s="3" t="s">
        <v>3841</v>
      </c>
      <c r="F106" s="3" t="s">
        <v>46</v>
      </c>
      <c r="G106" s="3" t="s">
        <v>3802</v>
      </c>
      <c r="H106" s="3">
        <v>368200</v>
      </c>
      <c r="I106" s="3" t="s">
        <v>3806</v>
      </c>
      <c r="J106" s="3" t="s">
        <v>3844</v>
      </c>
      <c r="K106" s="3" t="s">
        <v>640</v>
      </c>
      <c r="L106" s="3" t="s">
        <v>33</v>
      </c>
      <c r="M106" s="3" t="s">
        <v>2</v>
      </c>
      <c r="N106" s="3" t="s">
        <v>2</v>
      </c>
      <c r="O106" s="3" t="s">
        <v>2</v>
      </c>
    </row>
    <row r="107" spans="1:15" x14ac:dyDescent="0.25">
      <c r="A107" s="3" t="s">
        <v>3838</v>
      </c>
      <c r="B107" s="3" t="s">
        <v>3839</v>
      </c>
      <c r="C107" s="3" t="s">
        <v>3840</v>
      </c>
      <c r="D107" s="3" t="s">
        <v>119</v>
      </c>
      <c r="E107" s="3" t="s">
        <v>3841</v>
      </c>
      <c r="F107" s="3" t="s">
        <v>46</v>
      </c>
      <c r="G107" s="3" t="s">
        <v>3802</v>
      </c>
      <c r="H107" s="3">
        <v>368200</v>
      </c>
      <c r="I107" s="3" t="s">
        <v>3808</v>
      </c>
      <c r="J107" s="3" t="s">
        <v>3845</v>
      </c>
      <c r="K107" s="3" t="s">
        <v>640</v>
      </c>
      <c r="L107" s="3" t="s">
        <v>33</v>
      </c>
      <c r="M107" s="3" t="s">
        <v>2</v>
      </c>
      <c r="N107" s="3" t="s">
        <v>2</v>
      </c>
      <c r="O107" s="3" t="s">
        <v>2</v>
      </c>
    </row>
    <row r="108" spans="1:15" x14ac:dyDescent="0.25">
      <c r="A108" s="3" t="s">
        <v>3838</v>
      </c>
      <c r="B108" s="3" t="s">
        <v>3839</v>
      </c>
      <c r="C108" s="3" t="s">
        <v>3840</v>
      </c>
      <c r="D108" s="3" t="s">
        <v>119</v>
      </c>
      <c r="E108" s="3" t="s">
        <v>3841</v>
      </c>
      <c r="F108" s="3" t="s">
        <v>46</v>
      </c>
      <c r="G108" s="3" t="s">
        <v>3802</v>
      </c>
      <c r="H108" s="3">
        <v>368200</v>
      </c>
      <c r="I108" s="3" t="s">
        <v>3810</v>
      </c>
      <c r="J108" s="3" t="s">
        <v>3846</v>
      </c>
      <c r="K108" s="3" t="s">
        <v>640</v>
      </c>
      <c r="L108" s="3" t="s">
        <v>33</v>
      </c>
      <c r="M108" s="3" t="s">
        <v>2</v>
      </c>
      <c r="N108" s="3" t="s">
        <v>2</v>
      </c>
      <c r="O108" s="3" t="s">
        <v>2</v>
      </c>
    </row>
    <row r="109" spans="1:15" x14ac:dyDescent="0.25">
      <c r="A109" s="3" t="s">
        <v>3838</v>
      </c>
      <c r="B109" s="3" t="s">
        <v>3839</v>
      </c>
      <c r="C109" s="3" t="s">
        <v>3840</v>
      </c>
      <c r="D109" s="3" t="s">
        <v>119</v>
      </c>
      <c r="E109" s="3" t="s">
        <v>3841</v>
      </c>
      <c r="F109" s="3" t="s">
        <v>46</v>
      </c>
      <c r="G109" s="3" t="s">
        <v>3802</v>
      </c>
      <c r="H109" s="3">
        <v>368200</v>
      </c>
      <c r="I109" s="3" t="s">
        <v>3847</v>
      </c>
      <c r="J109" s="3" t="s">
        <v>3848</v>
      </c>
      <c r="K109" s="3" t="s">
        <v>640</v>
      </c>
      <c r="L109" s="3" t="s">
        <v>33</v>
      </c>
      <c r="M109" s="3" t="s">
        <v>2</v>
      </c>
      <c r="N109" s="3" t="s">
        <v>2</v>
      </c>
      <c r="O109" s="3" t="s">
        <v>2</v>
      </c>
    </row>
    <row r="110" spans="1:15" x14ac:dyDescent="0.25">
      <c r="A110" s="3" t="s">
        <v>3838</v>
      </c>
      <c r="B110" s="3" t="s">
        <v>3839</v>
      </c>
      <c r="C110" s="3" t="s">
        <v>3840</v>
      </c>
      <c r="D110" s="3" t="s">
        <v>119</v>
      </c>
      <c r="E110" s="3" t="s">
        <v>3841</v>
      </c>
      <c r="F110" s="3" t="s">
        <v>46</v>
      </c>
      <c r="G110" s="3" t="s">
        <v>3802</v>
      </c>
      <c r="H110" s="3">
        <v>368200</v>
      </c>
      <c r="I110" s="3" t="s">
        <v>3849</v>
      </c>
      <c r="J110" s="3" t="s">
        <v>3850</v>
      </c>
      <c r="K110" s="3" t="s">
        <v>640</v>
      </c>
      <c r="L110" s="3" t="s">
        <v>33</v>
      </c>
      <c r="M110" s="3" t="s">
        <v>2</v>
      </c>
      <c r="N110" s="3" t="s">
        <v>2</v>
      </c>
      <c r="O110" s="3" t="s">
        <v>2</v>
      </c>
    </row>
    <row r="111" spans="1:15" x14ac:dyDescent="0.25">
      <c r="A111" s="3" t="s">
        <v>3838</v>
      </c>
      <c r="B111" s="3" t="s">
        <v>3839</v>
      </c>
      <c r="C111" s="3" t="s">
        <v>3840</v>
      </c>
      <c r="D111" s="3" t="s">
        <v>119</v>
      </c>
      <c r="E111" s="3" t="s">
        <v>3841</v>
      </c>
      <c r="F111" s="3" t="s">
        <v>46</v>
      </c>
      <c r="G111" s="3" t="s">
        <v>3802</v>
      </c>
      <c r="H111" s="3">
        <v>368200</v>
      </c>
      <c r="I111" s="3" t="s">
        <v>3851</v>
      </c>
      <c r="J111" s="3" t="s">
        <v>3852</v>
      </c>
      <c r="K111" s="3" t="s">
        <v>640</v>
      </c>
      <c r="L111" s="3" t="s">
        <v>33</v>
      </c>
      <c r="M111" s="3" t="s">
        <v>2</v>
      </c>
      <c r="N111" s="3" t="s">
        <v>2</v>
      </c>
      <c r="O111" s="3" t="s">
        <v>2</v>
      </c>
    </row>
    <row r="112" spans="1:15" x14ac:dyDescent="0.25">
      <c r="A112" s="3" t="s">
        <v>3838</v>
      </c>
      <c r="B112" s="3" t="s">
        <v>3839</v>
      </c>
      <c r="C112" s="3" t="s">
        <v>3840</v>
      </c>
      <c r="D112" s="3" t="s">
        <v>119</v>
      </c>
      <c r="E112" s="3" t="s">
        <v>3841</v>
      </c>
      <c r="F112" s="3" t="s">
        <v>46</v>
      </c>
      <c r="G112" s="3" t="s">
        <v>3802</v>
      </c>
      <c r="H112" s="3">
        <v>368200</v>
      </c>
      <c r="I112" s="3" t="s">
        <v>3853</v>
      </c>
      <c r="J112" s="3" t="s">
        <v>3854</v>
      </c>
      <c r="K112" s="3" t="s">
        <v>640</v>
      </c>
      <c r="L112" s="3" t="s">
        <v>33</v>
      </c>
      <c r="M112" s="3" t="s">
        <v>2</v>
      </c>
      <c r="N112" s="3" t="s">
        <v>2</v>
      </c>
      <c r="O112" s="3" t="s">
        <v>2</v>
      </c>
    </row>
    <row r="113" spans="1:15" x14ac:dyDescent="0.25">
      <c r="A113" s="3" t="s">
        <v>3838</v>
      </c>
      <c r="B113" s="3" t="s">
        <v>3839</v>
      </c>
      <c r="C113" s="3" t="s">
        <v>3840</v>
      </c>
      <c r="D113" s="3" t="s">
        <v>119</v>
      </c>
      <c r="E113" s="3" t="s">
        <v>3841</v>
      </c>
      <c r="F113" s="3" t="s">
        <v>46</v>
      </c>
      <c r="G113" s="3" t="s">
        <v>3802</v>
      </c>
      <c r="H113" s="3">
        <v>368200</v>
      </c>
      <c r="I113" s="3" t="s">
        <v>3855</v>
      </c>
      <c r="J113" s="3" t="s">
        <v>3856</v>
      </c>
      <c r="K113" s="3" t="s">
        <v>640</v>
      </c>
      <c r="L113" s="3" t="s">
        <v>33</v>
      </c>
      <c r="M113" s="3" t="s">
        <v>2</v>
      </c>
      <c r="N113" s="3" t="s">
        <v>2</v>
      </c>
      <c r="O113" s="3" t="s">
        <v>2</v>
      </c>
    </row>
    <row r="114" spans="1:15" x14ac:dyDescent="0.25">
      <c r="A114" s="3" t="s">
        <v>3838</v>
      </c>
      <c r="B114" s="3" t="s">
        <v>3839</v>
      </c>
      <c r="C114" s="3" t="s">
        <v>3840</v>
      </c>
      <c r="D114" s="3" t="s">
        <v>119</v>
      </c>
      <c r="E114" s="3" t="s">
        <v>3841</v>
      </c>
      <c r="F114" s="3" t="s">
        <v>46</v>
      </c>
      <c r="G114" s="3" t="s">
        <v>3802</v>
      </c>
      <c r="H114" s="3">
        <v>368200</v>
      </c>
      <c r="I114" s="3" t="s">
        <v>3857</v>
      </c>
      <c r="J114" s="3" t="s">
        <v>3858</v>
      </c>
      <c r="K114" s="3" t="s">
        <v>640</v>
      </c>
      <c r="L114" s="3" t="s">
        <v>33</v>
      </c>
      <c r="M114" s="3" t="s">
        <v>2</v>
      </c>
      <c r="N114" s="3" t="s">
        <v>2</v>
      </c>
      <c r="O114" s="3" t="s">
        <v>2</v>
      </c>
    </row>
    <row r="115" spans="1:15" x14ac:dyDescent="0.25">
      <c r="A115" s="3" t="s">
        <v>3838</v>
      </c>
      <c r="B115" s="3" t="s">
        <v>3839</v>
      </c>
      <c r="C115" s="3" t="s">
        <v>3840</v>
      </c>
      <c r="D115" s="3" t="s">
        <v>119</v>
      </c>
      <c r="E115" s="3" t="s">
        <v>3841</v>
      </c>
      <c r="F115" s="3" t="s">
        <v>46</v>
      </c>
      <c r="G115" s="3" t="s">
        <v>3802</v>
      </c>
      <c r="H115" s="3">
        <v>368200</v>
      </c>
      <c r="I115" s="3" t="s">
        <v>3859</v>
      </c>
      <c r="J115" s="3" t="s">
        <v>3860</v>
      </c>
      <c r="K115" s="3" t="s">
        <v>640</v>
      </c>
      <c r="L115" s="3" t="s">
        <v>33</v>
      </c>
      <c r="M115" s="3" t="s">
        <v>2</v>
      </c>
      <c r="N115" s="3" t="s">
        <v>2</v>
      </c>
      <c r="O115" s="3" t="s">
        <v>2</v>
      </c>
    </row>
    <row r="116" spans="1:15" x14ac:dyDescent="0.25">
      <c r="A116" s="3" t="s">
        <v>3838</v>
      </c>
      <c r="B116" s="3" t="s">
        <v>3839</v>
      </c>
      <c r="C116" s="3" t="s">
        <v>3840</v>
      </c>
      <c r="D116" s="3" t="s">
        <v>119</v>
      </c>
      <c r="E116" s="3" t="s">
        <v>3841</v>
      </c>
      <c r="F116" s="3" t="s">
        <v>46</v>
      </c>
      <c r="G116" s="3" t="s">
        <v>3802</v>
      </c>
      <c r="H116" s="3">
        <v>368200</v>
      </c>
      <c r="I116" s="3" t="s">
        <v>49</v>
      </c>
      <c r="J116" s="3" t="s">
        <v>3861</v>
      </c>
      <c r="K116" s="3" t="s">
        <v>13</v>
      </c>
      <c r="L116" s="3" t="s">
        <v>33</v>
      </c>
      <c r="M116" s="3" t="s">
        <v>2</v>
      </c>
      <c r="N116" s="3" t="s">
        <v>2</v>
      </c>
      <c r="O116" s="3" t="s">
        <v>2</v>
      </c>
    </row>
    <row r="117" spans="1:15" x14ac:dyDescent="0.25">
      <c r="A117" s="3" t="s">
        <v>3733</v>
      </c>
      <c r="B117" s="3" t="s">
        <v>3734</v>
      </c>
      <c r="C117" s="3" t="s">
        <v>3862</v>
      </c>
      <c r="D117" s="3" t="s">
        <v>699</v>
      </c>
      <c r="E117" s="3" t="s">
        <v>3736</v>
      </c>
      <c r="F117" s="3" t="s">
        <v>132</v>
      </c>
      <c r="G117" s="3" t="s">
        <v>3863</v>
      </c>
      <c r="H117" s="3">
        <v>9955</v>
      </c>
      <c r="I117" s="3" t="s">
        <v>51</v>
      </c>
      <c r="J117" s="3" t="s">
        <v>3864</v>
      </c>
      <c r="K117" s="3" t="s">
        <v>13</v>
      </c>
      <c r="L117" s="3" t="s">
        <v>33</v>
      </c>
      <c r="M117" s="3" t="s">
        <v>2</v>
      </c>
      <c r="N117" s="3" t="s">
        <v>2</v>
      </c>
      <c r="O117" s="3" t="s">
        <v>2</v>
      </c>
    </row>
    <row r="118" spans="1:15" x14ac:dyDescent="0.25">
      <c r="A118" s="3" t="s">
        <v>3733</v>
      </c>
      <c r="B118" s="3" t="s">
        <v>3734</v>
      </c>
      <c r="C118" s="3" t="s">
        <v>3862</v>
      </c>
      <c r="D118" s="3" t="s">
        <v>699</v>
      </c>
      <c r="E118" s="3" t="s">
        <v>3736</v>
      </c>
      <c r="F118" s="3" t="s">
        <v>132</v>
      </c>
      <c r="G118" s="3" t="s">
        <v>3863</v>
      </c>
      <c r="H118" s="3">
        <v>9955</v>
      </c>
      <c r="I118" s="3" t="s">
        <v>47</v>
      </c>
      <c r="J118" s="3" t="s">
        <v>3865</v>
      </c>
      <c r="K118" s="3" t="s">
        <v>640</v>
      </c>
      <c r="L118" s="3" t="s">
        <v>33</v>
      </c>
      <c r="M118" s="3" t="s">
        <v>2</v>
      </c>
      <c r="N118" s="3" t="s">
        <v>2</v>
      </c>
      <c r="O118" s="3" t="s">
        <v>2</v>
      </c>
    </row>
    <row r="119" spans="1:15" x14ac:dyDescent="0.25">
      <c r="A119" s="3" t="s">
        <v>3733</v>
      </c>
      <c r="B119" s="3" t="s">
        <v>3734</v>
      </c>
      <c r="C119" s="3" t="s">
        <v>3862</v>
      </c>
      <c r="D119" s="3" t="s">
        <v>699</v>
      </c>
      <c r="E119" s="3" t="s">
        <v>3736</v>
      </c>
      <c r="F119" s="3" t="s">
        <v>132</v>
      </c>
      <c r="G119" s="3" t="s">
        <v>3863</v>
      </c>
      <c r="H119" s="3">
        <v>9955</v>
      </c>
      <c r="I119" s="3" t="s">
        <v>3866</v>
      </c>
      <c r="J119" s="3" t="s">
        <v>3755</v>
      </c>
      <c r="K119" s="3" t="s">
        <v>640</v>
      </c>
      <c r="L119" s="3" t="s">
        <v>33</v>
      </c>
      <c r="M119" s="3" t="s">
        <v>2</v>
      </c>
      <c r="N119" s="3" t="s">
        <v>2</v>
      </c>
      <c r="O119" s="3" t="s">
        <v>2</v>
      </c>
    </row>
    <row r="120" spans="1:15" x14ac:dyDescent="0.25">
      <c r="A120" s="3" t="s">
        <v>3733</v>
      </c>
      <c r="B120" s="3" t="s">
        <v>3734</v>
      </c>
      <c r="C120" s="3" t="s">
        <v>3862</v>
      </c>
      <c r="D120" s="3" t="s">
        <v>699</v>
      </c>
      <c r="E120" s="3" t="s">
        <v>3736</v>
      </c>
      <c r="F120" s="3" t="s">
        <v>132</v>
      </c>
      <c r="G120" s="3" t="s">
        <v>3863</v>
      </c>
      <c r="H120" s="3">
        <v>9955</v>
      </c>
      <c r="I120" s="3" t="s">
        <v>3867</v>
      </c>
      <c r="J120" s="3" t="s">
        <v>3868</v>
      </c>
      <c r="K120" s="3" t="s">
        <v>13</v>
      </c>
      <c r="L120" s="3" t="s">
        <v>33</v>
      </c>
      <c r="M120" s="3" t="s">
        <v>2</v>
      </c>
      <c r="N120" s="3" t="s">
        <v>2</v>
      </c>
      <c r="O120" s="3" t="s">
        <v>2</v>
      </c>
    </row>
    <row r="121" spans="1:15" x14ac:dyDescent="0.25">
      <c r="A121" s="3" t="s">
        <v>3733</v>
      </c>
      <c r="B121" s="3" t="s">
        <v>3734</v>
      </c>
      <c r="C121" s="3" t="s">
        <v>3862</v>
      </c>
      <c r="D121" s="3" t="s">
        <v>699</v>
      </c>
      <c r="E121" s="3" t="s">
        <v>3736</v>
      </c>
      <c r="F121" s="3" t="s">
        <v>132</v>
      </c>
      <c r="G121" s="3" t="s">
        <v>3863</v>
      </c>
      <c r="H121" s="3">
        <v>9955</v>
      </c>
      <c r="I121" s="3" t="s">
        <v>3869</v>
      </c>
      <c r="J121" s="3" t="s">
        <v>391</v>
      </c>
      <c r="K121" s="3" t="s">
        <v>641</v>
      </c>
      <c r="L121" s="3" t="s">
        <v>33</v>
      </c>
      <c r="M121" s="3" t="s">
        <v>2</v>
      </c>
      <c r="N121" s="3" t="s">
        <v>2</v>
      </c>
      <c r="O121" s="3" t="s">
        <v>2</v>
      </c>
    </row>
    <row r="122" spans="1:15" x14ac:dyDescent="0.25">
      <c r="A122" s="3" t="s">
        <v>3733</v>
      </c>
      <c r="B122" s="3" t="s">
        <v>3734</v>
      </c>
      <c r="C122" s="3" t="s">
        <v>3862</v>
      </c>
      <c r="D122" s="3" t="s">
        <v>699</v>
      </c>
      <c r="E122" s="3" t="s">
        <v>3736</v>
      </c>
      <c r="F122" s="3" t="s">
        <v>132</v>
      </c>
      <c r="G122" s="3" t="s">
        <v>3863</v>
      </c>
      <c r="H122" s="3">
        <v>9955</v>
      </c>
      <c r="I122" s="3" t="s">
        <v>52</v>
      </c>
      <c r="J122" s="3" t="s">
        <v>700</v>
      </c>
      <c r="K122" s="3" t="s">
        <v>13</v>
      </c>
      <c r="L122" s="3" t="s">
        <v>33</v>
      </c>
      <c r="M122" s="3" t="s">
        <v>2</v>
      </c>
      <c r="N122" s="3" t="s">
        <v>2</v>
      </c>
      <c r="O122" s="3" t="s">
        <v>2</v>
      </c>
    </row>
    <row r="123" spans="1:15" x14ac:dyDescent="0.25">
      <c r="A123" s="3" t="s">
        <v>3870</v>
      </c>
      <c r="B123" s="3" t="s">
        <v>3871</v>
      </c>
      <c r="C123" s="3" t="s">
        <v>3862</v>
      </c>
      <c r="D123" s="3" t="s">
        <v>66</v>
      </c>
      <c r="E123" s="3" t="s">
        <v>3872</v>
      </c>
      <c r="F123" s="3" t="s">
        <v>46</v>
      </c>
      <c r="G123" s="3" t="s">
        <v>3644</v>
      </c>
      <c r="H123" s="3">
        <v>192950</v>
      </c>
      <c r="I123" s="3" t="s">
        <v>51</v>
      </c>
      <c r="J123" s="3" t="s">
        <v>85</v>
      </c>
      <c r="K123" s="3" t="s">
        <v>13</v>
      </c>
      <c r="L123" s="3" t="s">
        <v>33</v>
      </c>
    </row>
    <row r="124" spans="1:15" x14ac:dyDescent="0.25">
      <c r="A124" s="3" t="s">
        <v>3870</v>
      </c>
      <c r="B124" s="3" t="s">
        <v>3871</v>
      </c>
      <c r="C124" s="3" t="s">
        <v>3862</v>
      </c>
      <c r="D124" s="3" t="s">
        <v>66</v>
      </c>
      <c r="E124" s="3" t="s">
        <v>3872</v>
      </c>
      <c r="F124" s="3" t="s">
        <v>46</v>
      </c>
      <c r="G124" s="3" t="s">
        <v>3644</v>
      </c>
      <c r="H124" s="3">
        <v>192950</v>
      </c>
      <c r="I124" s="3" t="s">
        <v>47</v>
      </c>
      <c r="J124" s="3" t="s">
        <v>67</v>
      </c>
      <c r="K124" s="3" t="s">
        <v>13</v>
      </c>
      <c r="L124" s="3" t="s">
        <v>33</v>
      </c>
      <c r="M124" s="3" t="s">
        <v>2</v>
      </c>
      <c r="N124" s="3" t="s">
        <v>2</v>
      </c>
      <c r="O124" s="3" t="s">
        <v>2</v>
      </c>
    </row>
    <row r="125" spans="1:15" x14ac:dyDescent="0.25">
      <c r="A125" s="3" t="s">
        <v>3870</v>
      </c>
      <c r="B125" s="3" t="s">
        <v>3871</v>
      </c>
      <c r="C125" s="3" t="s">
        <v>3862</v>
      </c>
      <c r="D125" s="3" t="s">
        <v>66</v>
      </c>
      <c r="E125" s="3" t="s">
        <v>3872</v>
      </c>
      <c r="F125" s="3" t="s">
        <v>46</v>
      </c>
      <c r="G125" s="3" t="s">
        <v>3644</v>
      </c>
      <c r="H125" s="3">
        <v>192950</v>
      </c>
      <c r="I125" s="3" t="s">
        <v>49</v>
      </c>
      <c r="J125" s="3" t="s">
        <v>68</v>
      </c>
      <c r="K125" s="3" t="s">
        <v>13</v>
      </c>
      <c r="L125" s="3" t="s">
        <v>33</v>
      </c>
    </row>
    <row r="126" spans="1:15" x14ac:dyDescent="0.25">
      <c r="A126" s="3" t="s">
        <v>3870</v>
      </c>
      <c r="B126" s="3" t="s">
        <v>3871</v>
      </c>
      <c r="C126" s="3" t="s">
        <v>3862</v>
      </c>
      <c r="D126" s="3" t="s">
        <v>66</v>
      </c>
      <c r="E126" s="3" t="s">
        <v>3872</v>
      </c>
      <c r="F126" s="3" t="s">
        <v>46</v>
      </c>
      <c r="G126" s="3" t="s">
        <v>3644</v>
      </c>
      <c r="H126" s="3">
        <v>192950</v>
      </c>
      <c r="I126" s="3" t="s">
        <v>52</v>
      </c>
      <c r="J126" s="3" t="s">
        <v>69</v>
      </c>
      <c r="K126" s="3" t="s">
        <v>13</v>
      </c>
      <c r="L126" s="3" t="s">
        <v>33</v>
      </c>
      <c r="M126" s="3" t="s">
        <v>2</v>
      </c>
      <c r="N126" s="3" t="s">
        <v>2</v>
      </c>
      <c r="O126" s="3" t="s">
        <v>2</v>
      </c>
    </row>
    <row r="127" spans="1:15" x14ac:dyDescent="0.25">
      <c r="A127" s="3" t="s">
        <v>3870</v>
      </c>
      <c r="B127" s="3" t="s">
        <v>3871</v>
      </c>
      <c r="C127" s="3" t="s">
        <v>3862</v>
      </c>
      <c r="D127" s="3" t="s">
        <v>66</v>
      </c>
      <c r="E127" s="3" t="s">
        <v>3872</v>
      </c>
      <c r="F127" s="3" t="s">
        <v>46</v>
      </c>
      <c r="G127" s="3" t="s">
        <v>3644</v>
      </c>
      <c r="H127" s="3">
        <v>192950</v>
      </c>
      <c r="I127" s="3" t="s">
        <v>54</v>
      </c>
      <c r="J127" s="3" t="s">
        <v>3873</v>
      </c>
      <c r="K127" s="3" t="s">
        <v>13</v>
      </c>
      <c r="L127" s="3" t="s">
        <v>33</v>
      </c>
    </row>
    <row r="128" spans="1:15" x14ac:dyDescent="0.25">
      <c r="A128" s="3" t="s">
        <v>3870</v>
      </c>
      <c r="B128" s="3" t="s">
        <v>3871</v>
      </c>
      <c r="C128" s="3" t="s">
        <v>3862</v>
      </c>
      <c r="D128" s="3" t="s">
        <v>66</v>
      </c>
      <c r="E128" s="3" t="s">
        <v>3872</v>
      </c>
      <c r="F128" s="3" t="s">
        <v>46</v>
      </c>
      <c r="G128" s="3" t="s">
        <v>3644</v>
      </c>
      <c r="H128" s="3">
        <v>192950</v>
      </c>
      <c r="I128" s="3" t="s">
        <v>55</v>
      </c>
      <c r="J128" s="3" t="s">
        <v>70</v>
      </c>
      <c r="K128" s="3" t="s">
        <v>13</v>
      </c>
      <c r="L128" s="3" t="s">
        <v>33</v>
      </c>
      <c r="M128" s="3" t="s">
        <v>2</v>
      </c>
      <c r="N128" s="3" t="s">
        <v>2</v>
      </c>
      <c r="O128" s="3" t="s">
        <v>2</v>
      </c>
    </row>
    <row r="129" spans="1:15" x14ac:dyDescent="0.25">
      <c r="A129" s="3" t="s">
        <v>3870</v>
      </c>
      <c r="B129" s="3" t="s">
        <v>3871</v>
      </c>
      <c r="C129" s="3" t="s">
        <v>3862</v>
      </c>
      <c r="D129" s="3" t="s">
        <v>66</v>
      </c>
      <c r="E129" s="3" t="s">
        <v>3872</v>
      </c>
      <c r="F129" s="3" t="s">
        <v>46</v>
      </c>
      <c r="G129" s="3" t="s">
        <v>3644</v>
      </c>
      <c r="H129" s="3">
        <v>192950</v>
      </c>
      <c r="I129" s="3" t="s">
        <v>3874</v>
      </c>
      <c r="J129" s="3" t="s">
        <v>3875</v>
      </c>
      <c r="K129" s="3" t="s">
        <v>638</v>
      </c>
      <c r="L129" s="3" t="s">
        <v>33</v>
      </c>
    </row>
    <row r="130" spans="1:15" x14ac:dyDescent="0.25">
      <c r="A130" s="3" t="s">
        <v>3870</v>
      </c>
      <c r="B130" s="3" t="s">
        <v>3871</v>
      </c>
      <c r="C130" s="3" t="s">
        <v>3862</v>
      </c>
      <c r="D130" s="3" t="s">
        <v>66</v>
      </c>
      <c r="E130" s="3" t="s">
        <v>3872</v>
      </c>
      <c r="F130" s="3" t="s">
        <v>46</v>
      </c>
      <c r="G130" s="3" t="s">
        <v>3644</v>
      </c>
      <c r="H130" s="3">
        <v>192950</v>
      </c>
      <c r="I130" s="3" t="s">
        <v>3876</v>
      </c>
      <c r="J130" s="3" t="s">
        <v>3877</v>
      </c>
      <c r="K130" s="3" t="s">
        <v>639</v>
      </c>
      <c r="L130" s="3" t="s">
        <v>33</v>
      </c>
    </row>
    <row r="131" spans="1:15" x14ac:dyDescent="0.25">
      <c r="A131" s="3" t="s">
        <v>3870</v>
      </c>
      <c r="B131" s="3" t="s">
        <v>3871</v>
      </c>
      <c r="C131" s="3" t="s">
        <v>3862</v>
      </c>
      <c r="D131" s="3" t="s">
        <v>66</v>
      </c>
      <c r="E131" s="3" t="s">
        <v>3872</v>
      </c>
      <c r="F131" s="3" t="s">
        <v>46</v>
      </c>
      <c r="G131" s="3" t="s">
        <v>3644</v>
      </c>
      <c r="H131" s="3">
        <v>192950</v>
      </c>
      <c r="I131" s="3" t="s">
        <v>57</v>
      </c>
      <c r="J131" s="3" t="s">
        <v>53</v>
      </c>
      <c r="K131" s="3" t="s">
        <v>638</v>
      </c>
      <c r="L131" s="3" t="s">
        <v>33</v>
      </c>
      <c r="M131" s="3" t="s">
        <v>2</v>
      </c>
      <c r="N131" s="3" t="s">
        <v>2</v>
      </c>
      <c r="O131" s="3" t="s">
        <v>2</v>
      </c>
    </row>
    <row r="132" spans="1:15" x14ac:dyDescent="0.25">
      <c r="A132" s="3" t="s">
        <v>3870</v>
      </c>
      <c r="B132" s="3" t="s">
        <v>3871</v>
      </c>
      <c r="C132" s="3" t="s">
        <v>3862</v>
      </c>
      <c r="D132" s="3" t="s">
        <v>66</v>
      </c>
      <c r="E132" s="3" t="s">
        <v>3872</v>
      </c>
      <c r="F132" s="3" t="s">
        <v>46</v>
      </c>
      <c r="G132" s="3" t="s">
        <v>3644</v>
      </c>
      <c r="H132" s="3">
        <v>192950</v>
      </c>
      <c r="I132" s="3" t="s">
        <v>58</v>
      </c>
      <c r="J132" s="3" t="s">
        <v>3878</v>
      </c>
      <c r="K132" s="3" t="s">
        <v>13</v>
      </c>
      <c r="L132" s="3" t="s">
        <v>33</v>
      </c>
      <c r="M132" s="3" t="s">
        <v>2</v>
      </c>
      <c r="N132" s="3" t="s">
        <v>2</v>
      </c>
      <c r="O132" s="3" t="s">
        <v>2</v>
      </c>
    </row>
    <row r="133" spans="1:15" x14ac:dyDescent="0.25">
      <c r="A133" s="3" t="s">
        <v>3870</v>
      </c>
      <c r="B133" s="3" t="s">
        <v>3871</v>
      </c>
      <c r="C133" s="3" t="s">
        <v>3862</v>
      </c>
      <c r="D133" s="3" t="s">
        <v>66</v>
      </c>
      <c r="E133" s="3" t="s">
        <v>3872</v>
      </c>
      <c r="F133" s="3" t="s">
        <v>46</v>
      </c>
      <c r="G133" s="3" t="s">
        <v>3644</v>
      </c>
      <c r="H133" s="3">
        <v>192950</v>
      </c>
      <c r="I133" s="3" t="s">
        <v>3879</v>
      </c>
      <c r="J133" s="3" t="s">
        <v>3880</v>
      </c>
      <c r="K133" s="3" t="s">
        <v>13</v>
      </c>
      <c r="L133" s="3" t="s">
        <v>33</v>
      </c>
      <c r="M133" s="3" t="s">
        <v>2</v>
      </c>
      <c r="N133" s="3" t="s">
        <v>2</v>
      </c>
      <c r="O133" s="3" t="s">
        <v>2</v>
      </c>
    </row>
    <row r="134" spans="1:15" x14ac:dyDescent="0.25">
      <c r="A134" s="3" t="s">
        <v>3870</v>
      </c>
      <c r="B134" s="3" t="s">
        <v>3871</v>
      </c>
      <c r="C134" s="3" t="s">
        <v>3862</v>
      </c>
      <c r="D134" s="3" t="s">
        <v>66</v>
      </c>
      <c r="E134" s="3" t="s">
        <v>3872</v>
      </c>
      <c r="F134" s="3" t="s">
        <v>46</v>
      </c>
      <c r="G134" s="3" t="s">
        <v>3644</v>
      </c>
      <c r="H134" s="3">
        <v>192950</v>
      </c>
      <c r="I134" s="3" t="s">
        <v>3881</v>
      </c>
      <c r="J134" s="3" t="s">
        <v>3882</v>
      </c>
      <c r="K134" s="3" t="s">
        <v>13</v>
      </c>
      <c r="L134" s="3" t="s">
        <v>33</v>
      </c>
      <c r="M134" s="3" t="s">
        <v>2</v>
      </c>
      <c r="N134" s="3" t="s">
        <v>2</v>
      </c>
      <c r="O134" s="3" t="s">
        <v>2</v>
      </c>
    </row>
    <row r="135" spans="1:15" x14ac:dyDescent="0.25">
      <c r="A135" s="3" t="s">
        <v>3870</v>
      </c>
      <c r="B135" s="3" t="s">
        <v>3871</v>
      </c>
      <c r="C135" s="3" t="s">
        <v>3862</v>
      </c>
      <c r="D135" s="3" t="s">
        <v>66</v>
      </c>
      <c r="E135" s="3" t="s">
        <v>3872</v>
      </c>
      <c r="F135" s="3" t="s">
        <v>46</v>
      </c>
      <c r="G135" s="3" t="s">
        <v>3644</v>
      </c>
      <c r="H135" s="3">
        <v>192950</v>
      </c>
      <c r="I135" s="3" t="s">
        <v>3883</v>
      </c>
      <c r="J135" s="3" t="s">
        <v>3884</v>
      </c>
      <c r="K135" s="3" t="s">
        <v>13</v>
      </c>
      <c r="L135" s="3" t="s">
        <v>33</v>
      </c>
      <c r="M135" s="3" t="s">
        <v>2</v>
      </c>
      <c r="N135" s="3" t="s">
        <v>2</v>
      </c>
      <c r="O135" s="3" t="s">
        <v>2</v>
      </c>
    </row>
    <row r="136" spans="1:15" x14ac:dyDescent="0.25">
      <c r="A136" s="3" t="s">
        <v>3870</v>
      </c>
      <c r="B136" s="3" t="s">
        <v>3871</v>
      </c>
      <c r="C136" s="3" t="s">
        <v>3862</v>
      </c>
      <c r="D136" s="3" t="s">
        <v>66</v>
      </c>
      <c r="E136" s="3" t="s">
        <v>3872</v>
      </c>
      <c r="F136" s="3" t="s">
        <v>46</v>
      </c>
      <c r="G136" s="3" t="s">
        <v>3644</v>
      </c>
      <c r="H136" s="3">
        <v>192950</v>
      </c>
      <c r="I136" s="3" t="s">
        <v>3885</v>
      </c>
      <c r="J136" s="3" t="s">
        <v>3886</v>
      </c>
      <c r="K136" s="3" t="s">
        <v>13</v>
      </c>
      <c r="L136" s="3" t="s">
        <v>33</v>
      </c>
      <c r="M136" s="3" t="s">
        <v>2</v>
      </c>
      <c r="N136" s="3" t="s">
        <v>2</v>
      </c>
      <c r="O136" s="3" t="s">
        <v>2</v>
      </c>
    </row>
    <row r="137" spans="1:15" x14ac:dyDescent="0.25">
      <c r="A137" s="3" t="s">
        <v>3870</v>
      </c>
      <c r="B137" s="3" t="s">
        <v>3871</v>
      </c>
      <c r="C137" s="3" t="s">
        <v>3862</v>
      </c>
      <c r="D137" s="3" t="s">
        <v>66</v>
      </c>
      <c r="E137" s="3" t="s">
        <v>3872</v>
      </c>
      <c r="F137" s="3" t="s">
        <v>46</v>
      </c>
      <c r="G137" s="3" t="s">
        <v>3644</v>
      </c>
      <c r="H137" s="3">
        <v>192950</v>
      </c>
      <c r="I137" s="3" t="s">
        <v>3887</v>
      </c>
      <c r="J137" s="3" t="s">
        <v>3888</v>
      </c>
      <c r="K137" s="3" t="s">
        <v>13</v>
      </c>
      <c r="L137" s="3" t="s">
        <v>33</v>
      </c>
      <c r="M137" s="3" t="s">
        <v>2</v>
      </c>
      <c r="N137" s="3" t="s">
        <v>2</v>
      </c>
      <c r="O137" s="3" t="s">
        <v>2</v>
      </c>
    </row>
    <row r="138" spans="1:15" x14ac:dyDescent="0.25">
      <c r="A138" s="3" t="s">
        <v>3870</v>
      </c>
      <c r="B138" s="3" t="s">
        <v>3871</v>
      </c>
      <c r="C138" s="3" t="s">
        <v>3862</v>
      </c>
      <c r="D138" s="3" t="s">
        <v>66</v>
      </c>
      <c r="E138" s="3" t="s">
        <v>3872</v>
      </c>
      <c r="F138" s="3" t="s">
        <v>46</v>
      </c>
      <c r="G138" s="3" t="s">
        <v>3644</v>
      </c>
      <c r="H138" s="3">
        <v>192950</v>
      </c>
      <c r="I138" s="3" t="s">
        <v>3889</v>
      </c>
      <c r="J138" s="3" t="s">
        <v>3890</v>
      </c>
      <c r="K138" s="3" t="s">
        <v>13</v>
      </c>
      <c r="L138" s="3" t="s">
        <v>33</v>
      </c>
      <c r="M138" s="3" t="s">
        <v>2</v>
      </c>
      <c r="N138" s="3" t="s">
        <v>2</v>
      </c>
      <c r="O138" s="3" t="s">
        <v>2</v>
      </c>
    </row>
    <row r="139" spans="1:15" x14ac:dyDescent="0.25">
      <c r="A139" s="3" t="s">
        <v>3870</v>
      </c>
      <c r="B139" s="3" t="s">
        <v>3871</v>
      </c>
      <c r="C139" s="3" t="s">
        <v>3862</v>
      </c>
      <c r="D139" s="3" t="s">
        <v>66</v>
      </c>
      <c r="E139" s="3" t="s">
        <v>3872</v>
      </c>
      <c r="F139" s="3" t="s">
        <v>46</v>
      </c>
      <c r="G139" s="3" t="s">
        <v>3644</v>
      </c>
      <c r="H139" s="3">
        <v>192950</v>
      </c>
      <c r="I139" s="3" t="s">
        <v>3891</v>
      </c>
      <c r="J139" s="3" t="s">
        <v>3892</v>
      </c>
      <c r="K139" s="3" t="s">
        <v>13</v>
      </c>
      <c r="L139" s="3" t="s">
        <v>33</v>
      </c>
      <c r="M139" s="3" t="s">
        <v>2</v>
      </c>
      <c r="N139" s="3" t="s">
        <v>2</v>
      </c>
      <c r="O139" s="3" t="s">
        <v>2</v>
      </c>
    </row>
    <row r="140" spans="1:15" x14ac:dyDescent="0.25">
      <c r="A140" s="3" t="s">
        <v>3870</v>
      </c>
      <c r="B140" s="3" t="s">
        <v>3871</v>
      </c>
      <c r="C140" s="3" t="s">
        <v>3862</v>
      </c>
      <c r="D140" s="3" t="s">
        <v>66</v>
      </c>
      <c r="E140" s="3" t="s">
        <v>3872</v>
      </c>
      <c r="F140" s="3" t="s">
        <v>46</v>
      </c>
      <c r="G140" s="3" t="s">
        <v>3644</v>
      </c>
      <c r="H140" s="3">
        <v>192950</v>
      </c>
      <c r="I140" s="3" t="s">
        <v>3893</v>
      </c>
      <c r="J140" s="3" t="s">
        <v>3894</v>
      </c>
      <c r="K140" s="3" t="s">
        <v>13</v>
      </c>
      <c r="L140" s="3" t="s">
        <v>33</v>
      </c>
      <c r="M140" s="3" t="s">
        <v>2</v>
      </c>
      <c r="N140" s="3" t="s">
        <v>2</v>
      </c>
      <c r="O140" s="3" t="s">
        <v>2</v>
      </c>
    </row>
    <row r="141" spans="1:15" x14ac:dyDescent="0.25">
      <c r="A141" s="3" t="s">
        <v>3870</v>
      </c>
      <c r="B141" s="3" t="s">
        <v>3871</v>
      </c>
      <c r="C141" s="3" t="s">
        <v>3862</v>
      </c>
      <c r="D141" s="3" t="s">
        <v>66</v>
      </c>
      <c r="E141" s="3" t="s">
        <v>3872</v>
      </c>
      <c r="F141" s="3" t="s">
        <v>46</v>
      </c>
      <c r="G141" s="3" t="s">
        <v>3644</v>
      </c>
      <c r="H141" s="3">
        <v>192950</v>
      </c>
      <c r="I141" s="3" t="s">
        <v>3895</v>
      </c>
      <c r="J141" s="3" t="s">
        <v>3896</v>
      </c>
      <c r="K141" s="3" t="s">
        <v>13</v>
      </c>
      <c r="L141" s="3" t="s">
        <v>33</v>
      </c>
      <c r="M141" s="3" t="s">
        <v>2</v>
      </c>
      <c r="N141" s="3" t="s">
        <v>2</v>
      </c>
      <c r="O141" s="3" t="s">
        <v>2</v>
      </c>
    </row>
    <row r="142" spans="1:15" x14ac:dyDescent="0.25">
      <c r="A142" s="3" t="s">
        <v>3870</v>
      </c>
      <c r="B142" s="3" t="s">
        <v>3871</v>
      </c>
      <c r="C142" s="3" t="s">
        <v>3862</v>
      </c>
      <c r="D142" s="3" t="s">
        <v>66</v>
      </c>
      <c r="E142" s="3" t="s">
        <v>3872</v>
      </c>
      <c r="F142" s="3" t="s">
        <v>46</v>
      </c>
      <c r="G142" s="3" t="s">
        <v>3644</v>
      </c>
      <c r="H142" s="3">
        <v>192950</v>
      </c>
      <c r="I142" s="3" t="s">
        <v>3897</v>
      </c>
      <c r="J142" s="3" t="s">
        <v>3898</v>
      </c>
      <c r="K142" s="3" t="s">
        <v>13</v>
      </c>
      <c r="L142" s="3" t="s">
        <v>33</v>
      </c>
      <c r="M142" s="3" t="s">
        <v>2</v>
      </c>
      <c r="N142" s="3" t="s">
        <v>2</v>
      </c>
      <c r="O142" s="3" t="s">
        <v>2</v>
      </c>
    </row>
    <row r="143" spans="1:15" x14ac:dyDescent="0.25">
      <c r="A143" s="3" t="s">
        <v>3870</v>
      </c>
      <c r="B143" s="3" t="s">
        <v>3871</v>
      </c>
      <c r="C143" s="3" t="s">
        <v>3862</v>
      </c>
      <c r="D143" s="3" t="s">
        <v>66</v>
      </c>
      <c r="E143" s="3" t="s">
        <v>3872</v>
      </c>
      <c r="F143" s="3" t="s">
        <v>46</v>
      </c>
      <c r="G143" s="3" t="s">
        <v>3644</v>
      </c>
      <c r="H143" s="3">
        <v>192950</v>
      </c>
      <c r="I143" s="3" t="s">
        <v>3899</v>
      </c>
      <c r="J143" s="3" t="s">
        <v>3900</v>
      </c>
      <c r="K143" s="3" t="s">
        <v>13</v>
      </c>
      <c r="L143" s="3" t="s">
        <v>33</v>
      </c>
      <c r="M143" s="3" t="s">
        <v>2</v>
      </c>
      <c r="N143" s="3" t="s">
        <v>2</v>
      </c>
      <c r="O143" s="3" t="s">
        <v>2</v>
      </c>
    </row>
    <row r="144" spans="1:15" x14ac:dyDescent="0.25">
      <c r="A144" s="3" t="s">
        <v>3870</v>
      </c>
      <c r="B144" s="3" t="s">
        <v>3871</v>
      </c>
      <c r="C144" s="3" t="s">
        <v>3862</v>
      </c>
      <c r="D144" s="3" t="s">
        <v>66</v>
      </c>
      <c r="E144" s="3" t="s">
        <v>3872</v>
      </c>
      <c r="F144" s="3" t="s">
        <v>46</v>
      </c>
      <c r="G144" s="3" t="s">
        <v>3644</v>
      </c>
      <c r="H144" s="3">
        <v>192950</v>
      </c>
      <c r="I144" s="3" t="s">
        <v>3901</v>
      </c>
      <c r="J144" s="3" t="s">
        <v>3902</v>
      </c>
      <c r="K144" s="3" t="s">
        <v>13</v>
      </c>
      <c r="L144" s="3" t="s">
        <v>33</v>
      </c>
      <c r="M144" s="3" t="s">
        <v>2</v>
      </c>
      <c r="N144" s="3" t="s">
        <v>2</v>
      </c>
      <c r="O144" s="3" t="s">
        <v>2</v>
      </c>
    </row>
    <row r="145" spans="1:15" x14ac:dyDescent="0.25">
      <c r="A145" s="3" t="s">
        <v>3870</v>
      </c>
      <c r="B145" s="3" t="s">
        <v>3871</v>
      </c>
      <c r="C145" s="3" t="s">
        <v>3862</v>
      </c>
      <c r="D145" s="3" t="s">
        <v>66</v>
      </c>
      <c r="E145" s="3" t="s">
        <v>3872</v>
      </c>
      <c r="F145" s="3" t="s">
        <v>46</v>
      </c>
      <c r="G145" s="3" t="s">
        <v>3644</v>
      </c>
      <c r="H145" s="3">
        <v>192950</v>
      </c>
      <c r="I145" s="3" t="s">
        <v>3903</v>
      </c>
      <c r="J145" s="3" t="s">
        <v>3904</v>
      </c>
      <c r="K145" s="3" t="s">
        <v>13</v>
      </c>
      <c r="L145" s="3" t="s">
        <v>33</v>
      </c>
      <c r="M145" s="3" t="s">
        <v>2</v>
      </c>
      <c r="N145" s="3" t="s">
        <v>2</v>
      </c>
      <c r="O145" s="3" t="s">
        <v>2</v>
      </c>
    </row>
    <row r="146" spans="1:15" x14ac:dyDescent="0.25">
      <c r="A146" s="3" t="s">
        <v>3870</v>
      </c>
      <c r="B146" s="3" t="s">
        <v>3871</v>
      </c>
      <c r="C146" s="3" t="s">
        <v>3862</v>
      </c>
      <c r="D146" s="3" t="s">
        <v>66</v>
      </c>
      <c r="E146" s="3" t="s">
        <v>3872</v>
      </c>
      <c r="F146" s="3" t="s">
        <v>46</v>
      </c>
      <c r="G146" s="3" t="s">
        <v>3644</v>
      </c>
      <c r="H146" s="3">
        <v>192950</v>
      </c>
      <c r="I146" s="3" t="s">
        <v>3905</v>
      </c>
      <c r="J146" s="3" t="s">
        <v>3906</v>
      </c>
      <c r="K146" s="3" t="s">
        <v>13</v>
      </c>
      <c r="L146" s="3" t="s">
        <v>33</v>
      </c>
      <c r="M146" s="3" t="s">
        <v>2</v>
      </c>
      <c r="N146" s="3" t="s">
        <v>2</v>
      </c>
      <c r="O146" s="3" t="s">
        <v>2</v>
      </c>
    </row>
    <row r="147" spans="1:15" x14ac:dyDescent="0.25">
      <c r="A147" s="3" t="s">
        <v>3870</v>
      </c>
      <c r="B147" s="3" t="s">
        <v>3871</v>
      </c>
      <c r="C147" s="3" t="s">
        <v>3862</v>
      </c>
      <c r="D147" s="3" t="s">
        <v>66</v>
      </c>
      <c r="E147" s="3" t="s">
        <v>3872</v>
      </c>
      <c r="F147" s="3" t="s">
        <v>46</v>
      </c>
      <c r="G147" s="3" t="s">
        <v>3644</v>
      </c>
      <c r="H147" s="3">
        <v>192950</v>
      </c>
      <c r="I147" s="3" t="s">
        <v>3907</v>
      </c>
      <c r="J147" s="3" t="s">
        <v>3908</v>
      </c>
      <c r="K147" s="3" t="s">
        <v>13</v>
      </c>
      <c r="L147" s="3" t="s">
        <v>33</v>
      </c>
      <c r="M147" s="3" t="s">
        <v>2</v>
      </c>
      <c r="N147" s="3" t="s">
        <v>2</v>
      </c>
      <c r="O147" s="3" t="s">
        <v>2</v>
      </c>
    </row>
    <row r="148" spans="1:15" x14ac:dyDescent="0.25">
      <c r="A148" s="3" t="s">
        <v>3870</v>
      </c>
      <c r="B148" s="3" t="s">
        <v>3871</v>
      </c>
      <c r="C148" s="3" t="s">
        <v>3862</v>
      </c>
      <c r="D148" s="3" t="s">
        <v>66</v>
      </c>
      <c r="E148" s="3" t="s">
        <v>3872</v>
      </c>
      <c r="F148" s="3" t="s">
        <v>46</v>
      </c>
      <c r="G148" s="3" t="s">
        <v>3644</v>
      </c>
      <c r="H148" s="3">
        <v>192950</v>
      </c>
      <c r="I148" s="3" t="s">
        <v>3909</v>
      </c>
      <c r="J148" s="3" t="s">
        <v>3910</v>
      </c>
      <c r="K148" s="3" t="s">
        <v>13</v>
      </c>
      <c r="L148" s="3" t="s">
        <v>33</v>
      </c>
      <c r="M148" s="3" t="s">
        <v>2</v>
      </c>
      <c r="N148" s="3" t="s">
        <v>2</v>
      </c>
      <c r="O148" s="3" t="s">
        <v>2</v>
      </c>
    </row>
    <row r="149" spans="1:15" x14ac:dyDescent="0.25">
      <c r="A149" s="3" t="s">
        <v>3870</v>
      </c>
      <c r="B149" s="3" t="s">
        <v>3871</v>
      </c>
      <c r="C149" s="3" t="s">
        <v>3862</v>
      </c>
      <c r="D149" s="3" t="s">
        <v>66</v>
      </c>
      <c r="E149" s="3" t="s">
        <v>3872</v>
      </c>
      <c r="F149" s="3" t="s">
        <v>46</v>
      </c>
      <c r="G149" s="3" t="s">
        <v>3644</v>
      </c>
      <c r="H149" s="3">
        <v>192950</v>
      </c>
      <c r="I149" s="3" t="s">
        <v>3911</v>
      </c>
      <c r="J149" s="3" t="s">
        <v>3912</v>
      </c>
      <c r="K149" s="3" t="s">
        <v>13</v>
      </c>
      <c r="L149" s="3" t="s">
        <v>33</v>
      </c>
      <c r="M149" s="3" t="s">
        <v>2</v>
      </c>
      <c r="N149" s="3" t="s">
        <v>2</v>
      </c>
      <c r="O149" s="3" t="s">
        <v>2</v>
      </c>
    </row>
    <row r="150" spans="1:15" x14ac:dyDescent="0.25">
      <c r="A150" s="3" t="s">
        <v>3870</v>
      </c>
      <c r="B150" s="3" t="s">
        <v>3871</v>
      </c>
      <c r="C150" s="3" t="s">
        <v>3862</v>
      </c>
      <c r="D150" s="3" t="s">
        <v>66</v>
      </c>
      <c r="E150" s="3" t="s">
        <v>3872</v>
      </c>
      <c r="F150" s="3" t="s">
        <v>46</v>
      </c>
      <c r="G150" s="3" t="s">
        <v>3644</v>
      </c>
      <c r="H150" s="3">
        <v>192950</v>
      </c>
      <c r="I150" s="3" t="s">
        <v>3913</v>
      </c>
      <c r="J150" s="3" t="s">
        <v>3914</v>
      </c>
      <c r="K150" s="3" t="s">
        <v>13</v>
      </c>
      <c r="L150" s="3" t="s">
        <v>33</v>
      </c>
      <c r="M150" s="3" t="s">
        <v>2</v>
      </c>
      <c r="N150" s="3" t="s">
        <v>2</v>
      </c>
      <c r="O150" s="3" t="s">
        <v>2</v>
      </c>
    </row>
    <row r="151" spans="1:15" x14ac:dyDescent="0.25">
      <c r="A151" s="3" t="s">
        <v>3870</v>
      </c>
      <c r="B151" s="3" t="s">
        <v>3871</v>
      </c>
      <c r="C151" s="3" t="s">
        <v>3862</v>
      </c>
      <c r="D151" s="3" t="s">
        <v>66</v>
      </c>
      <c r="E151" s="3" t="s">
        <v>3872</v>
      </c>
      <c r="F151" s="3" t="s">
        <v>46</v>
      </c>
      <c r="G151" s="3" t="s">
        <v>3644</v>
      </c>
      <c r="H151" s="3">
        <v>192950</v>
      </c>
      <c r="I151" s="3" t="s">
        <v>60</v>
      </c>
      <c r="J151" s="3" t="s">
        <v>3915</v>
      </c>
      <c r="K151" s="3" t="s">
        <v>13</v>
      </c>
      <c r="L151" s="3" t="s">
        <v>33</v>
      </c>
      <c r="M151" s="3" t="s">
        <v>2</v>
      </c>
      <c r="N151" s="3" t="s">
        <v>2</v>
      </c>
      <c r="O151" s="3" t="s">
        <v>2</v>
      </c>
    </row>
    <row r="152" spans="1:15" x14ac:dyDescent="0.25">
      <c r="A152" s="3" t="s">
        <v>3870</v>
      </c>
      <c r="B152" s="3" t="s">
        <v>3871</v>
      </c>
      <c r="C152" s="3" t="s">
        <v>3862</v>
      </c>
      <c r="D152" s="3" t="s">
        <v>66</v>
      </c>
      <c r="E152" s="3" t="s">
        <v>3872</v>
      </c>
      <c r="F152" s="3" t="s">
        <v>46</v>
      </c>
      <c r="G152" s="3" t="s">
        <v>3644</v>
      </c>
      <c r="H152" s="3">
        <v>192950</v>
      </c>
      <c r="I152" s="3" t="s">
        <v>61</v>
      </c>
      <c r="J152" s="3" t="s">
        <v>3916</v>
      </c>
      <c r="K152" s="3" t="s">
        <v>640</v>
      </c>
      <c r="L152" s="3" t="s">
        <v>33</v>
      </c>
      <c r="M152" s="3" t="s">
        <v>2</v>
      </c>
      <c r="N152" s="3" t="s">
        <v>2</v>
      </c>
      <c r="O152" s="3" t="s">
        <v>2</v>
      </c>
    </row>
    <row r="153" spans="1:15" x14ac:dyDescent="0.25">
      <c r="A153" s="3" t="s">
        <v>3870</v>
      </c>
      <c r="B153" s="3" t="s">
        <v>3871</v>
      </c>
      <c r="C153" s="3" t="s">
        <v>3862</v>
      </c>
      <c r="D153" s="3" t="s">
        <v>66</v>
      </c>
      <c r="E153" s="3" t="s">
        <v>3872</v>
      </c>
      <c r="F153" s="3" t="s">
        <v>46</v>
      </c>
      <c r="G153" s="3" t="s">
        <v>3644</v>
      </c>
      <c r="H153" s="3">
        <v>192950</v>
      </c>
      <c r="I153" s="3" t="s">
        <v>3917</v>
      </c>
      <c r="J153" s="3" t="s">
        <v>3918</v>
      </c>
      <c r="K153" s="3" t="s">
        <v>640</v>
      </c>
      <c r="L153" s="3" t="s">
        <v>33</v>
      </c>
      <c r="M153" s="3" t="s">
        <v>2</v>
      </c>
      <c r="N153" s="3" t="s">
        <v>2</v>
      </c>
      <c r="O153" s="3" t="s">
        <v>2</v>
      </c>
    </row>
    <row r="154" spans="1:15" x14ac:dyDescent="0.25">
      <c r="A154" s="3" t="s">
        <v>3870</v>
      </c>
      <c r="B154" s="3" t="s">
        <v>3871</v>
      </c>
      <c r="C154" s="3" t="s">
        <v>3862</v>
      </c>
      <c r="D154" s="3" t="s">
        <v>66</v>
      </c>
      <c r="E154" s="3" t="s">
        <v>3872</v>
      </c>
      <c r="F154" s="3" t="s">
        <v>46</v>
      </c>
      <c r="G154" s="3" t="s">
        <v>3644</v>
      </c>
      <c r="H154" s="3">
        <v>192950</v>
      </c>
      <c r="I154" s="3" t="s">
        <v>3919</v>
      </c>
      <c r="J154" s="3" t="s">
        <v>3920</v>
      </c>
      <c r="K154" s="3" t="s">
        <v>640</v>
      </c>
      <c r="L154" s="3" t="s">
        <v>33</v>
      </c>
      <c r="M154" s="3" t="s">
        <v>2</v>
      </c>
      <c r="N154" s="3" t="s">
        <v>2</v>
      </c>
      <c r="O154" s="3" t="s">
        <v>2</v>
      </c>
    </row>
    <row r="155" spans="1:15" x14ac:dyDescent="0.25">
      <c r="A155" s="3" t="s">
        <v>3870</v>
      </c>
      <c r="B155" s="3" t="s">
        <v>3871</v>
      </c>
      <c r="C155" s="3" t="s">
        <v>3862</v>
      </c>
      <c r="D155" s="3" t="s">
        <v>66</v>
      </c>
      <c r="E155" s="3" t="s">
        <v>3872</v>
      </c>
      <c r="F155" s="3" t="s">
        <v>46</v>
      </c>
      <c r="G155" s="3" t="s">
        <v>3644</v>
      </c>
      <c r="H155" s="3">
        <v>192950</v>
      </c>
      <c r="I155" s="3" t="s">
        <v>3921</v>
      </c>
      <c r="J155" s="3" t="s">
        <v>3922</v>
      </c>
      <c r="K155" s="3" t="s">
        <v>640</v>
      </c>
      <c r="L155" s="3" t="s">
        <v>33</v>
      </c>
      <c r="M155" s="3" t="s">
        <v>2</v>
      </c>
      <c r="N155" s="3" t="s">
        <v>3</v>
      </c>
      <c r="O155" s="3" t="s">
        <v>3</v>
      </c>
    </row>
    <row r="156" spans="1:15" x14ac:dyDescent="0.25">
      <c r="A156" s="3" t="s">
        <v>3870</v>
      </c>
      <c r="B156" s="3" t="s">
        <v>3871</v>
      </c>
      <c r="C156" s="3" t="s">
        <v>3862</v>
      </c>
      <c r="D156" s="3" t="s">
        <v>66</v>
      </c>
      <c r="E156" s="3" t="s">
        <v>3872</v>
      </c>
      <c r="F156" s="3" t="s">
        <v>46</v>
      </c>
      <c r="G156" s="3" t="s">
        <v>3644</v>
      </c>
      <c r="H156" s="3">
        <v>192950</v>
      </c>
      <c r="I156" s="3" t="s">
        <v>3923</v>
      </c>
      <c r="J156" s="3" t="s">
        <v>3924</v>
      </c>
      <c r="K156" s="3" t="s">
        <v>640</v>
      </c>
      <c r="L156" s="3" t="s">
        <v>33</v>
      </c>
      <c r="M156" s="3" t="s">
        <v>2</v>
      </c>
      <c r="N156" s="3" t="s">
        <v>2</v>
      </c>
      <c r="O156" s="3" t="s">
        <v>2</v>
      </c>
    </row>
    <row r="157" spans="1:15" x14ac:dyDescent="0.25">
      <c r="A157" s="3" t="s">
        <v>3870</v>
      </c>
      <c r="B157" s="3" t="s">
        <v>3871</v>
      </c>
      <c r="C157" s="3" t="s">
        <v>3862</v>
      </c>
      <c r="D157" s="3" t="s">
        <v>66</v>
      </c>
      <c r="E157" s="3" t="s">
        <v>3872</v>
      </c>
      <c r="F157" s="3" t="s">
        <v>46</v>
      </c>
      <c r="G157" s="3" t="s">
        <v>3644</v>
      </c>
      <c r="H157" s="3">
        <v>192950</v>
      </c>
      <c r="I157" s="3" t="s">
        <v>3925</v>
      </c>
      <c r="J157" s="3" t="s">
        <v>3926</v>
      </c>
      <c r="K157" s="3" t="s">
        <v>640</v>
      </c>
      <c r="L157" s="3" t="s">
        <v>33</v>
      </c>
      <c r="M157" s="3" t="s">
        <v>2</v>
      </c>
      <c r="N157" s="3" t="s">
        <v>2</v>
      </c>
      <c r="O157" s="3" t="s">
        <v>2</v>
      </c>
    </row>
    <row r="158" spans="1:15" x14ac:dyDescent="0.25">
      <c r="A158" s="3" t="s">
        <v>3870</v>
      </c>
      <c r="B158" s="3" t="s">
        <v>3871</v>
      </c>
      <c r="C158" s="3" t="s">
        <v>3862</v>
      </c>
      <c r="D158" s="3" t="s">
        <v>66</v>
      </c>
      <c r="E158" s="3" t="s">
        <v>3872</v>
      </c>
      <c r="F158" s="3" t="s">
        <v>46</v>
      </c>
      <c r="G158" s="3" t="s">
        <v>3644</v>
      </c>
      <c r="H158" s="3">
        <v>192950</v>
      </c>
      <c r="I158" s="3" t="s">
        <v>3927</v>
      </c>
      <c r="J158" s="3" t="s">
        <v>3928</v>
      </c>
      <c r="K158" s="3" t="s">
        <v>640</v>
      </c>
      <c r="L158" s="3" t="s">
        <v>33</v>
      </c>
      <c r="M158" s="3" t="s">
        <v>2</v>
      </c>
      <c r="N158" s="3" t="s">
        <v>2</v>
      </c>
      <c r="O158" s="3" t="s">
        <v>2</v>
      </c>
    </row>
    <row r="159" spans="1:15" x14ac:dyDescent="0.25">
      <c r="A159" s="3" t="s">
        <v>3870</v>
      </c>
      <c r="B159" s="3" t="s">
        <v>3871</v>
      </c>
      <c r="C159" s="3" t="s">
        <v>3862</v>
      </c>
      <c r="D159" s="3" t="s">
        <v>66</v>
      </c>
      <c r="E159" s="3" t="s">
        <v>3872</v>
      </c>
      <c r="F159" s="3" t="s">
        <v>46</v>
      </c>
      <c r="G159" s="3" t="s">
        <v>3644</v>
      </c>
      <c r="H159" s="3">
        <v>192950</v>
      </c>
      <c r="I159" s="3" t="s">
        <v>3929</v>
      </c>
      <c r="J159" s="3" t="s">
        <v>3930</v>
      </c>
      <c r="K159" s="3" t="s">
        <v>640</v>
      </c>
      <c r="L159" s="3" t="s">
        <v>33</v>
      </c>
      <c r="M159" s="3" t="s">
        <v>2</v>
      </c>
      <c r="N159" s="3" t="s">
        <v>3</v>
      </c>
      <c r="O159" s="3" t="s">
        <v>3</v>
      </c>
    </row>
    <row r="160" spans="1:15" x14ac:dyDescent="0.25">
      <c r="A160" s="3" t="s">
        <v>3870</v>
      </c>
      <c r="B160" s="3" t="s">
        <v>3871</v>
      </c>
      <c r="C160" s="3" t="s">
        <v>3862</v>
      </c>
      <c r="D160" s="3" t="s">
        <v>66</v>
      </c>
      <c r="E160" s="3" t="s">
        <v>3872</v>
      </c>
      <c r="F160" s="3" t="s">
        <v>46</v>
      </c>
      <c r="G160" s="3" t="s">
        <v>3644</v>
      </c>
      <c r="H160" s="3">
        <v>192950</v>
      </c>
      <c r="I160" s="3" t="s">
        <v>3931</v>
      </c>
      <c r="J160" s="3" t="s">
        <v>3932</v>
      </c>
      <c r="K160" s="3" t="s">
        <v>640</v>
      </c>
      <c r="L160" s="3" t="s">
        <v>33</v>
      </c>
      <c r="M160" s="3" t="s">
        <v>2</v>
      </c>
      <c r="N160" s="3" t="s">
        <v>2</v>
      </c>
      <c r="O160" s="3" t="s">
        <v>2</v>
      </c>
    </row>
    <row r="161" spans="1:15" x14ac:dyDescent="0.25">
      <c r="A161" s="3" t="s">
        <v>3870</v>
      </c>
      <c r="B161" s="3" t="s">
        <v>3871</v>
      </c>
      <c r="C161" s="3" t="s">
        <v>3862</v>
      </c>
      <c r="D161" s="3" t="s">
        <v>66</v>
      </c>
      <c r="E161" s="3" t="s">
        <v>3872</v>
      </c>
      <c r="F161" s="3" t="s">
        <v>46</v>
      </c>
      <c r="G161" s="3" t="s">
        <v>3644</v>
      </c>
      <c r="H161" s="3">
        <v>192950</v>
      </c>
      <c r="I161" s="3" t="s">
        <v>3933</v>
      </c>
      <c r="J161" s="3" t="s">
        <v>3934</v>
      </c>
      <c r="K161" s="3" t="s">
        <v>640</v>
      </c>
      <c r="L161" s="3" t="s">
        <v>33</v>
      </c>
      <c r="M161" s="3" t="s">
        <v>2</v>
      </c>
      <c r="N161" s="3" t="s">
        <v>2</v>
      </c>
      <c r="O161" s="3" t="s">
        <v>2</v>
      </c>
    </row>
    <row r="162" spans="1:15" x14ac:dyDescent="0.25">
      <c r="A162" s="3" t="s">
        <v>3870</v>
      </c>
      <c r="B162" s="3" t="s">
        <v>3871</v>
      </c>
      <c r="C162" s="3" t="s">
        <v>3862</v>
      </c>
      <c r="D162" s="3" t="s">
        <v>66</v>
      </c>
      <c r="E162" s="3" t="s">
        <v>3872</v>
      </c>
      <c r="F162" s="3" t="s">
        <v>46</v>
      </c>
      <c r="G162" s="3" t="s">
        <v>3644</v>
      </c>
      <c r="H162" s="3">
        <v>192950</v>
      </c>
      <c r="I162" s="3" t="s">
        <v>3935</v>
      </c>
      <c r="J162" s="3" t="s">
        <v>3936</v>
      </c>
      <c r="K162" s="3" t="s">
        <v>640</v>
      </c>
      <c r="L162" s="3" t="s">
        <v>33</v>
      </c>
      <c r="M162" s="3" t="s">
        <v>2</v>
      </c>
      <c r="N162" s="3" t="s">
        <v>2</v>
      </c>
      <c r="O162" s="3" t="s">
        <v>2</v>
      </c>
    </row>
    <row r="163" spans="1:15" x14ac:dyDescent="0.25">
      <c r="A163" s="3" t="s">
        <v>3870</v>
      </c>
      <c r="B163" s="3" t="s">
        <v>3871</v>
      </c>
      <c r="C163" s="3" t="s">
        <v>3862</v>
      </c>
      <c r="D163" s="3" t="s">
        <v>66</v>
      </c>
      <c r="E163" s="3" t="s">
        <v>3872</v>
      </c>
      <c r="F163" s="3" t="s">
        <v>46</v>
      </c>
      <c r="G163" s="3" t="s">
        <v>3644</v>
      </c>
      <c r="H163" s="3">
        <v>192950</v>
      </c>
      <c r="I163" s="3" t="s">
        <v>3937</v>
      </c>
      <c r="J163" s="3" t="s">
        <v>3938</v>
      </c>
      <c r="K163" s="3" t="s">
        <v>640</v>
      </c>
      <c r="L163" s="3" t="s">
        <v>33</v>
      </c>
      <c r="M163" s="3" t="s">
        <v>2</v>
      </c>
      <c r="N163" s="3" t="s">
        <v>2</v>
      </c>
      <c r="O163" s="3" t="s">
        <v>2</v>
      </c>
    </row>
    <row r="164" spans="1:15" x14ac:dyDescent="0.25">
      <c r="A164" s="3" t="s">
        <v>3870</v>
      </c>
      <c r="B164" s="3" t="s">
        <v>3871</v>
      </c>
      <c r="C164" s="3" t="s">
        <v>3862</v>
      </c>
      <c r="D164" s="3" t="s">
        <v>66</v>
      </c>
      <c r="E164" s="3" t="s">
        <v>3872</v>
      </c>
      <c r="F164" s="3" t="s">
        <v>46</v>
      </c>
      <c r="G164" s="3" t="s">
        <v>3644</v>
      </c>
      <c r="H164" s="3">
        <v>192950</v>
      </c>
      <c r="I164" s="3" t="s">
        <v>63</v>
      </c>
      <c r="J164" s="3" t="s">
        <v>3939</v>
      </c>
      <c r="K164" s="3" t="s">
        <v>13</v>
      </c>
      <c r="L164" s="3" t="s">
        <v>33</v>
      </c>
      <c r="M164" s="3" t="s">
        <v>2</v>
      </c>
      <c r="N164" s="3" t="s">
        <v>2</v>
      </c>
      <c r="O164" s="3" t="s">
        <v>2</v>
      </c>
    </row>
    <row r="165" spans="1:15" x14ac:dyDescent="0.25">
      <c r="A165" s="3" t="s">
        <v>3870</v>
      </c>
      <c r="B165" s="3" t="s">
        <v>3871</v>
      </c>
      <c r="C165" s="3" t="s">
        <v>3862</v>
      </c>
      <c r="D165" s="3" t="s">
        <v>66</v>
      </c>
      <c r="E165" s="3" t="s">
        <v>3872</v>
      </c>
      <c r="F165" s="3" t="s">
        <v>46</v>
      </c>
      <c r="G165" s="3" t="s">
        <v>3644</v>
      </c>
      <c r="H165" s="3">
        <v>192950</v>
      </c>
      <c r="I165" s="3" t="s">
        <v>64</v>
      </c>
      <c r="J165" s="3" t="s">
        <v>230</v>
      </c>
      <c r="K165" s="3" t="s">
        <v>639</v>
      </c>
      <c r="L165" s="3" t="s">
        <v>33</v>
      </c>
      <c r="M165" s="3" t="s">
        <v>2</v>
      </c>
      <c r="N165" s="3" t="s">
        <v>2</v>
      </c>
      <c r="O165" s="3" t="s">
        <v>2</v>
      </c>
    </row>
    <row r="166" spans="1:15" x14ac:dyDescent="0.25">
      <c r="A166" s="3" t="s">
        <v>3870</v>
      </c>
      <c r="B166" s="3" t="s">
        <v>3871</v>
      </c>
      <c r="C166" s="3" t="s">
        <v>3862</v>
      </c>
      <c r="D166" s="3" t="s">
        <v>66</v>
      </c>
      <c r="E166" s="3" t="s">
        <v>3872</v>
      </c>
      <c r="F166" s="3" t="s">
        <v>46</v>
      </c>
      <c r="G166" s="3" t="s">
        <v>3644</v>
      </c>
      <c r="H166" s="3">
        <v>192950</v>
      </c>
      <c r="I166" s="3" t="s">
        <v>65</v>
      </c>
      <c r="J166" s="3" t="s">
        <v>3940</v>
      </c>
      <c r="K166" s="3" t="s">
        <v>13</v>
      </c>
      <c r="L166" s="3" t="s">
        <v>33</v>
      </c>
      <c r="M166" s="3" t="s">
        <v>2</v>
      </c>
      <c r="N166" s="3" t="s">
        <v>2</v>
      </c>
      <c r="O166" s="3" t="s">
        <v>2</v>
      </c>
    </row>
    <row r="167" spans="1:15" x14ac:dyDescent="0.25">
      <c r="A167" s="3" t="s">
        <v>3870</v>
      </c>
      <c r="B167" s="3" t="s">
        <v>3871</v>
      </c>
      <c r="C167" s="3" t="s">
        <v>3862</v>
      </c>
      <c r="D167" s="3" t="s">
        <v>66</v>
      </c>
      <c r="E167" s="3" t="s">
        <v>3872</v>
      </c>
      <c r="F167" s="3" t="s">
        <v>46</v>
      </c>
      <c r="G167" s="3" t="s">
        <v>3644</v>
      </c>
      <c r="H167" s="3">
        <v>192950</v>
      </c>
      <c r="I167" s="3" t="s">
        <v>108</v>
      </c>
      <c r="J167" s="3" t="s">
        <v>3941</v>
      </c>
      <c r="K167" s="3" t="s">
        <v>641</v>
      </c>
      <c r="L167" s="3" t="s">
        <v>33</v>
      </c>
      <c r="M167" s="3" t="s">
        <v>2</v>
      </c>
      <c r="N167" s="3" t="s">
        <v>2</v>
      </c>
      <c r="O167" s="3" t="s">
        <v>2</v>
      </c>
    </row>
    <row r="168" spans="1:15" x14ac:dyDescent="0.25">
      <c r="A168" s="3" t="s">
        <v>3870</v>
      </c>
      <c r="B168" s="3" t="s">
        <v>3871</v>
      </c>
      <c r="C168" s="3" t="s">
        <v>3862</v>
      </c>
      <c r="D168" s="3" t="s">
        <v>66</v>
      </c>
      <c r="E168" s="3" t="s">
        <v>3872</v>
      </c>
      <c r="F168" s="3" t="s">
        <v>46</v>
      </c>
      <c r="G168" s="3" t="s">
        <v>3644</v>
      </c>
      <c r="H168" s="3">
        <v>192950</v>
      </c>
      <c r="I168" s="3" t="s">
        <v>73</v>
      </c>
      <c r="J168" s="3" t="s">
        <v>3942</v>
      </c>
      <c r="K168" s="3" t="s">
        <v>13</v>
      </c>
      <c r="L168" s="3" t="s">
        <v>33</v>
      </c>
      <c r="M168" s="3" t="s">
        <v>2</v>
      </c>
      <c r="N168" s="3" t="s">
        <v>2</v>
      </c>
      <c r="O168" s="3" t="s">
        <v>2</v>
      </c>
    </row>
    <row r="169" spans="1:15" x14ac:dyDescent="0.25">
      <c r="A169" s="3" t="s">
        <v>3870</v>
      </c>
      <c r="B169" s="3" t="s">
        <v>3871</v>
      </c>
      <c r="C169" s="3" t="s">
        <v>3862</v>
      </c>
      <c r="D169" s="3" t="s">
        <v>66</v>
      </c>
      <c r="E169" s="3" t="s">
        <v>3872</v>
      </c>
      <c r="F169" s="3" t="s">
        <v>46</v>
      </c>
      <c r="G169" s="3" t="s">
        <v>3644</v>
      </c>
      <c r="H169" s="3">
        <v>192950</v>
      </c>
      <c r="I169" s="3" t="s">
        <v>149</v>
      </c>
      <c r="J169" s="3" t="s">
        <v>112</v>
      </c>
      <c r="K169" s="3" t="s">
        <v>13</v>
      </c>
      <c r="L169" s="3" t="s">
        <v>33</v>
      </c>
      <c r="M169" s="3" t="s">
        <v>2</v>
      </c>
      <c r="N169" s="3" t="s">
        <v>2</v>
      </c>
      <c r="O169" s="3" t="s">
        <v>2</v>
      </c>
    </row>
    <row r="170" spans="1:15" x14ac:dyDescent="0.25">
      <c r="A170" s="3" t="s">
        <v>3870</v>
      </c>
      <c r="B170" s="3" t="s">
        <v>3871</v>
      </c>
      <c r="C170" s="3" t="s">
        <v>3862</v>
      </c>
      <c r="D170" s="3" t="s">
        <v>66</v>
      </c>
      <c r="E170" s="3" t="s">
        <v>3872</v>
      </c>
      <c r="F170" s="3" t="s">
        <v>46</v>
      </c>
      <c r="G170" s="3" t="s">
        <v>3644</v>
      </c>
      <c r="H170" s="3">
        <v>192950</v>
      </c>
      <c r="I170" s="3" t="s">
        <v>155</v>
      </c>
      <c r="J170" s="3" t="s">
        <v>3943</v>
      </c>
      <c r="K170" s="3" t="s">
        <v>13</v>
      </c>
      <c r="L170" s="3" t="s">
        <v>33</v>
      </c>
      <c r="M170" s="3" t="s">
        <v>2</v>
      </c>
      <c r="N170" s="3" t="s">
        <v>2</v>
      </c>
      <c r="O170" s="3" t="s">
        <v>2</v>
      </c>
    </row>
    <row r="171" spans="1:15" x14ac:dyDescent="0.25">
      <c r="A171" s="3" t="s">
        <v>3870</v>
      </c>
      <c r="B171" s="3" t="s">
        <v>3871</v>
      </c>
      <c r="C171" s="3" t="s">
        <v>3862</v>
      </c>
      <c r="D171" s="3" t="s">
        <v>66</v>
      </c>
      <c r="E171" s="3" t="s">
        <v>3872</v>
      </c>
      <c r="F171" s="3" t="s">
        <v>46</v>
      </c>
      <c r="G171" s="3" t="s">
        <v>3644</v>
      </c>
      <c r="H171" s="3">
        <v>192950</v>
      </c>
      <c r="I171" s="3" t="s">
        <v>3944</v>
      </c>
      <c r="J171" s="3" t="s">
        <v>3945</v>
      </c>
      <c r="K171" s="3" t="s">
        <v>13</v>
      </c>
      <c r="L171" s="3" t="s">
        <v>33</v>
      </c>
      <c r="M171" s="3" t="s">
        <v>2</v>
      </c>
      <c r="N171" s="3" t="s">
        <v>2</v>
      </c>
      <c r="O171" s="3" t="s">
        <v>2</v>
      </c>
    </row>
    <row r="172" spans="1:15" x14ac:dyDescent="0.25">
      <c r="A172" s="3" t="s">
        <v>3870</v>
      </c>
      <c r="B172" s="3" t="s">
        <v>3871</v>
      </c>
      <c r="C172" s="3" t="s">
        <v>3862</v>
      </c>
      <c r="D172" s="3" t="s">
        <v>66</v>
      </c>
      <c r="E172" s="3" t="s">
        <v>3872</v>
      </c>
      <c r="F172" s="3" t="s">
        <v>46</v>
      </c>
      <c r="G172" s="3" t="s">
        <v>3644</v>
      </c>
      <c r="H172" s="3">
        <v>192950</v>
      </c>
      <c r="I172" s="3" t="s">
        <v>3946</v>
      </c>
      <c r="J172" s="3" t="s">
        <v>3947</v>
      </c>
      <c r="K172" s="3" t="s">
        <v>13</v>
      </c>
      <c r="L172" s="3" t="s">
        <v>33</v>
      </c>
      <c r="M172" s="3" t="s">
        <v>2</v>
      </c>
      <c r="N172" s="3" t="s">
        <v>2</v>
      </c>
      <c r="O172" s="3" t="s">
        <v>2</v>
      </c>
    </row>
    <row r="173" spans="1:15" x14ac:dyDescent="0.25">
      <c r="A173" s="3" t="s">
        <v>3870</v>
      </c>
      <c r="B173" s="3" t="s">
        <v>3871</v>
      </c>
      <c r="C173" s="3" t="s">
        <v>3862</v>
      </c>
      <c r="D173" s="3" t="s">
        <v>66</v>
      </c>
      <c r="E173" s="3" t="s">
        <v>3872</v>
      </c>
      <c r="F173" s="3" t="s">
        <v>46</v>
      </c>
      <c r="G173" s="3" t="s">
        <v>3644</v>
      </c>
      <c r="H173" s="3">
        <v>192950</v>
      </c>
      <c r="I173" s="3" t="s">
        <v>3948</v>
      </c>
      <c r="J173" s="3" t="s">
        <v>3949</v>
      </c>
      <c r="K173" s="3" t="s">
        <v>13</v>
      </c>
      <c r="L173" s="3" t="s">
        <v>33</v>
      </c>
      <c r="M173" s="3" t="s">
        <v>2</v>
      </c>
      <c r="N173" s="3" t="s">
        <v>2</v>
      </c>
      <c r="O173" s="3" t="s">
        <v>2</v>
      </c>
    </row>
    <row r="174" spans="1:15" x14ac:dyDescent="0.25">
      <c r="A174" s="3" t="s">
        <v>3870</v>
      </c>
      <c r="B174" s="3" t="s">
        <v>3871</v>
      </c>
      <c r="C174" s="3" t="s">
        <v>3862</v>
      </c>
      <c r="D174" s="3" t="s">
        <v>66</v>
      </c>
      <c r="E174" s="3" t="s">
        <v>3872</v>
      </c>
      <c r="F174" s="3" t="s">
        <v>46</v>
      </c>
      <c r="G174" s="3" t="s">
        <v>3644</v>
      </c>
      <c r="H174" s="3">
        <v>192950</v>
      </c>
      <c r="I174" s="3" t="s">
        <v>157</v>
      </c>
      <c r="J174" s="3" t="s">
        <v>71</v>
      </c>
      <c r="K174" s="3" t="s">
        <v>641</v>
      </c>
      <c r="L174" s="3" t="s">
        <v>33</v>
      </c>
      <c r="M174" s="3" t="s">
        <v>2</v>
      </c>
      <c r="N174" s="3" t="s">
        <v>2</v>
      </c>
      <c r="O174" s="3" t="s">
        <v>2</v>
      </c>
    </row>
    <row r="175" spans="1:15" x14ac:dyDescent="0.25">
      <c r="A175" s="3" t="s">
        <v>3870</v>
      </c>
      <c r="B175" s="3" t="s">
        <v>3871</v>
      </c>
      <c r="C175" s="3" t="s">
        <v>3862</v>
      </c>
      <c r="D175" s="3" t="s">
        <v>66</v>
      </c>
      <c r="E175" s="3" t="s">
        <v>3872</v>
      </c>
      <c r="F175" s="3" t="s">
        <v>46</v>
      </c>
      <c r="G175" s="3" t="s">
        <v>3644</v>
      </c>
      <c r="H175" s="3">
        <v>192950</v>
      </c>
      <c r="J175" s="3" t="s">
        <v>3950</v>
      </c>
      <c r="K175" s="3" t="s">
        <v>13</v>
      </c>
      <c r="L175" s="3" t="s">
        <v>33</v>
      </c>
    </row>
    <row r="176" spans="1:15" x14ac:dyDescent="0.25">
      <c r="A176" s="3" t="s">
        <v>3870</v>
      </c>
      <c r="B176" s="3" t="s">
        <v>3871</v>
      </c>
      <c r="C176" s="3" t="s">
        <v>3862</v>
      </c>
      <c r="D176" s="3" t="s">
        <v>66</v>
      </c>
      <c r="E176" s="3" t="s">
        <v>3872</v>
      </c>
      <c r="F176" s="3" t="s">
        <v>46</v>
      </c>
      <c r="G176" s="3" t="s">
        <v>3644</v>
      </c>
      <c r="H176" s="3">
        <v>192950</v>
      </c>
      <c r="I176" s="3" t="s">
        <v>3236</v>
      </c>
      <c r="J176" s="3" t="s">
        <v>3951</v>
      </c>
      <c r="K176" s="3" t="s">
        <v>13</v>
      </c>
      <c r="L176" s="3" t="s">
        <v>3260</v>
      </c>
      <c r="M176" s="3" t="s">
        <v>3</v>
      </c>
      <c r="N176" s="3" t="s">
        <v>3</v>
      </c>
      <c r="O176" s="3" t="s">
        <v>3</v>
      </c>
    </row>
    <row r="177" spans="1:15" x14ac:dyDescent="0.25">
      <c r="A177" s="3" t="s">
        <v>3870</v>
      </c>
      <c r="B177" s="3" t="s">
        <v>3871</v>
      </c>
      <c r="C177" s="3" t="s">
        <v>3862</v>
      </c>
      <c r="D177" s="3" t="s">
        <v>66</v>
      </c>
      <c r="E177" s="3" t="s">
        <v>3872</v>
      </c>
      <c r="F177" s="3" t="s">
        <v>46</v>
      </c>
      <c r="G177" s="3" t="s">
        <v>3644</v>
      </c>
      <c r="H177" s="3">
        <v>192950</v>
      </c>
      <c r="J177" s="3" t="s">
        <v>3952</v>
      </c>
      <c r="K177" s="3" t="s">
        <v>13</v>
      </c>
      <c r="L177" s="3" t="s">
        <v>33</v>
      </c>
    </row>
    <row r="178" spans="1:15" x14ac:dyDescent="0.25">
      <c r="A178" s="3" t="s">
        <v>3870</v>
      </c>
      <c r="B178" s="3" t="s">
        <v>3871</v>
      </c>
      <c r="C178" s="3" t="s">
        <v>3862</v>
      </c>
      <c r="D178" s="3" t="s">
        <v>66</v>
      </c>
      <c r="E178" s="3" t="s">
        <v>3872</v>
      </c>
      <c r="F178" s="3" t="s">
        <v>46</v>
      </c>
      <c r="G178" s="3" t="s">
        <v>3644</v>
      </c>
      <c r="H178" s="3">
        <v>192950</v>
      </c>
      <c r="I178" s="3" t="s">
        <v>3237</v>
      </c>
      <c r="J178" s="3" t="s">
        <v>3953</v>
      </c>
      <c r="K178" s="3" t="s">
        <v>13</v>
      </c>
      <c r="L178" s="3" t="s">
        <v>3260</v>
      </c>
      <c r="M178" s="3" t="s">
        <v>3</v>
      </c>
      <c r="N178" s="3" t="s">
        <v>3</v>
      </c>
      <c r="O178" s="3" t="s">
        <v>3</v>
      </c>
    </row>
    <row r="179" spans="1:15" x14ac:dyDescent="0.25">
      <c r="A179" s="3" t="s">
        <v>3870</v>
      </c>
      <c r="B179" s="3" t="s">
        <v>3871</v>
      </c>
      <c r="C179" s="3" t="s">
        <v>3862</v>
      </c>
      <c r="D179" s="3" t="s">
        <v>66</v>
      </c>
      <c r="E179" s="3" t="s">
        <v>3872</v>
      </c>
      <c r="F179" s="3" t="s">
        <v>46</v>
      </c>
      <c r="G179" s="3" t="s">
        <v>3644</v>
      </c>
      <c r="H179" s="3">
        <v>192950</v>
      </c>
      <c r="I179" s="3" t="s">
        <v>3238</v>
      </c>
      <c r="J179" s="3" t="s">
        <v>3954</v>
      </c>
      <c r="K179" s="3" t="s">
        <v>13</v>
      </c>
      <c r="L179" s="3" t="s">
        <v>3260</v>
      </c>
      <c r="M179" s="3" t="s">
        <v>3</v>
      </c>
      <c r="N179" s="3" t="s">
        <v>3</v>
      </c>
      <c r="O179" s="3" t="s">
        <v>3</v>
      </c>
    </row>
    <row r="180" spans="1:15" x14ac:dyDescent="0.25">
      <c r="A180" s="3" t="s">
        <v>3870</v>
      </c>
      <c r="B180" s="3" t="s">
        <v>3871</v>
      </c>
      <c r="C180" s="3" t="s">
        <v>3862</v>
      </c>
      <c r="D180" s="3" t="s">
        <v>66</v>
      </c>
      <c r="E180" s="3" t="s">
        <v>3872</v>
      </c>
      <c r="F180" s="3" t="s">
        <v>46</v>
      </c>
      <c r="G180" s="3" t="s">
        <v>3644</v>
      </c>
      <c r="H180" s="3">
        <v>192950</v>
      </c>
      <c r="J180" s="3" t="s">
        <v>3955</v>
      </c>
      <c r="K180" s="3" t="s">
        <v>13</v>
      </c>
      <c r="L180" s="3" t="s">
        <v>33</v>
      </c>
    </row>
    <row r="181" spans="1:15" x14ac:dyDescent="0.25">
      <c r="A181" s="3" t="s">
        <v>3870</v>
      </c>
      <c r="B181" s="3" t="s">
        <v>3871</v>
      </c>
      <c r="C181" s="3" t="s">
        <v>3862</v>
      </c>
      <c r="D181" s="3" t="s">
        <v>66</v>
      </c>
      <c r="E181" s="3" t="s">
        <v>3872</v>
      </c>
      <c r="F181" s="3" t="s">
        <v>46</v>
      </c>
      <c r="G181" s="3" t="s">
        <v>3644</v>
      </c>
      <c r="H181" s="3">
        <v>192950</v>
      </c>
      <c r="I181" s="3" t="s">
        <v>3239</v>
      </c>
      <c r="J181" s="3" t="s">
        <v>3956</v>
      </c>
      <c r="K181" s="3" t="s">
        <v>13</v>
      </c>
      <c r="L181" s="3" t="s">
        <v>3260</v>
      </c>
      <c r="M181" s="3" t="s">
        <v>72</v>
      </c>
      <c r="N181" s="3" t="s">
        <v>3</v>
      </c>
      <c r="O181" s="3" t="s">
        <v>3</v>
      </c>
    </row>
    <row r="182" spans="1:15" x14ac:dyDescent="0.25">
      <c r="C182" s="9"/>
      <c r="G182" s="9"/>
      <c r="H182" s="8"/>
    </row>
    <row r="183" spans="1:15" x14ac:dyDescent="0.25">
      <c r="H183" s="8"/>
    </row>
    <row r="184" spans="1:15" x14ac:dyDescent="0.25">
      <c r="C184" s="9"/>
      <c r="G184" s="9"/>
      <c r="H184" s="8"/>
    </row>
    <row r="185" spans="1:15" x14ac:dyDescent="0.25">
      <c r="H185" s="8"/>
    </row>
    <row r="186" spans="1:15" x14ac:dyDescent="0.25">
      <c r="C186" s="9"/>
      <c r="G186" s="9"/>
      <c r="H186" s="8"/>
    </row>
    <row r="187" spans="1:15" x14ac:dyDescent="0.25">
      <c r="H187" s="8"/>
    </row>
    <row r="188" spans="1:15" x14ac:dyDescent="0.25">
      <c r="C188" s="9"/>
      <c r="G188" s="9"/>
      <c r="H188" s="8"/>
    </row>
    <row r="189" spans="1:15" x14ac:dyDescent="0.25">
      <c r="C189" s="9"/>
      <c r="G189" s="9"/>
      <c r="H189" s="8"/>
    </row>
    <row r="190" spans="1:15" x14ac:dyDescent="0.25">
      <c r="H190" s="8"/>
    </row>
    <row r="191" spans="1:15" x14ac:dyDescent="0.25">
      <c r="C191" s="9"/>
      <c r="G191" s="9"/>
      <c r="H191" s="8"/>
    </row>
    <row r="192" spans="1:15" x14ac:dyDescent="0.25">
      <c r="C192" s="9"/>
      <c r="G192" s="9"/>
      <c r="H192" s="8"/>
    </row>
    <row r="193" spans="3:8" x14ac:dyDescent="0.25">
      <c r="H193" s="8"/>
    </row>
    <row r="194" spans="3:8" x14ac:dyDescent="0.25">
      <c r="H194" s="8"/>
    </row>
    <row r="195" spans="3:8" x14ac:dyDescent="0.25">
      <c r="H195" s="8"/>
    </row>
    <row r="196" spans="3:8" x14ac:dyDescent="0.25">
      <c r="H196" s="8"/>
    </row>
    <row r="197" spans="3:8" x14ac:dyDescent="0.25">
      <c r="H197" s="8"/>
    </row>
    <row r="198" spans="3:8" x14ac:dyDescent="0.25">
      <c r="H198" s="8"/>
    </row>
    <row r="199" spans="3:8" x14ac:dyDescent="0.25">
      <c r="H199" s="8"/>
    </row>
    <row r="200" spans="3:8" x14ac:dyDescent="0.25">
      <c r="C200" s="9"/>
      <c r="G200" s="9"/>
      <c r="H200" s="8"/>
    </row>
    <row r="201" spans="3:8" x14ac:dyDescent="0.25">
      <c r="H201" s="8"/>
    </row>
    <row r="202" spans="3:8" x14ac:dyDescent="0.25">
      <c r="H202" s="8"/>
    </row>
    <row r="203" spans="3:8" x14ac:dyDescent="0.25">
      <c r="H203" s="8"/>
    </row>
    <row r="204" spans="3:8" x14ac:dyDescent="0.25">
      <c r="H204" s="8"/>
    </row>
    <row r="205" spans="3:8" x14ac:dyDescent="0.25">
      <c r="H205" s="8"/>
    </row>
    <row r="206" spans="3:8" x14ac:dyDescent="0.25">
      <c r="H206" s="8"/>
    </row>
    <row r="207" spans="3:8" x14ac:dyDescent="0.25">
      <c r="H207" s="8"/>
    </row>
    <row r="208" spans="3:8" x14ac:dyDescent="0.25">
      <c r="C208" s="9"/>
      <c r="G208" s="9"/>
      <c r="H208" s="8"/>
    </row>
    <row r="209" spans="3:8" x14ac:dyDescent="0.25">
      <c r="H209" s="8"/>
    </row>
    <row r="210" spans="3:8" x14ac:dyDescent="0.25">
      <c r="H210" s="8"/>
    </row>
    <row r="211" spans="3:8" x14ac:dyDescent="0.25">
      <c r="H211" s="8"/>
    </row>
    <row r="212" spans="3:8" x14ac:dyDescent="0.25">
      <c r="H212" s="8"/>
    </row>
    <row r="213" spans="3:8" x14ac:dyDescent="0.25">
      <c r="H213" s="8"/>
    </row>
    <row r="214" spans="3:8" x14ac:dyDescent="0.25">
      <c r="C214" s="9"/>
      <c r="G214" s="9"/>
      <c r="H214" s="8"/>
    </row>
    <row r="215" spans="3:8" x14ac:dyDescent="0.25">
      <c r="H215" s="8"/>
    </row>
    <row r="216" spans="3:8" x14ac:dyDescent="0.25">
      <c r="C216" s="9"/>
      <c r="G216" s="9"/>
      <c r="H216" s="8"/>
    </row>
    <row r="217" spans="3:8" x14ac:dyDescent="0.25">
      <c r="C217" s="9"/>
      <c r="G217" s="9"/>
      <c r="H217" s="8"/>
    </row>
    <row r="218" spans="3:8" x14ac:dyDescent="0.25">
      <c r="C218" s="9"/>
      <c r="H218" s="8"/>
    </row>
    <row r="219" spans="3:8" x14ac:dyDescent="0.25">
      <c r="H219" s="8"/>
    </row>
    <row r="220" spans="3:8" x14ac:dyDescent="0.25">
      <c r="H220" s="8"/>
    </row>
    <row r="221" spans="3:8" x14ac:dyDescent="0.25">
      <c r="C221" s="9"/>
      <c r="G221" s="9"/>
      <c r="H221" s="8"/>
    </row>
    <row r="222" spans="3:8" x14ac:dyDescent="0.25">
      <c r="C222" s="9"/>
      <c r="G222" s="9"/>
      <c r="H222" s="8"/>
    </row>
    <row r="223" spans="3:8" x14ac:dyDescent="0.25">
      <c r="C223" s="9"/>
      <c r="G223" s="9"/>
      <c r="H223" s="8"/>
    </row>
    <row r="224" spans="3:8" x14ac:dyDescent="0.25">
      <c r="C224" s="9"/>
      <c r="G224" s="9"/>
      <c r="H224" s="8"/>
    </row>
    <row r="225" spans="3:8" x14ac:dyDescent="0.25">
      <c r="H225" s="8"/>
    </row>
    <row r="226" spans="3:8" x14ac:dyDescent="0.25">
      <c r="C226" s="9"/>
      <c r="H226" s="8"/>
    </row>
    <row r="227" spans="3:8" x14ac:dyDescent="0.25">
      <c r="C227" s="9"/>
      <c r="G227" s="9"/>
      <c r="H227" s="8"/>
    </row>
    <row r="228" spans="3:8" x14ac:dyDescent="0.25">
      <c r="C228" s="9"/>
      <c r="G228" s="9"/>
      <c r="H228" s="8"/>
    </row>
    <row r="229" spans="3:8" x14ac:dyDescent="0.25">
      <c r="H229" s="8"/>
    </row>
    <row r="230" spans="3:8" x14ac:dyDescent="0.25">
      <c r="G230" s="9"/>
      <c r="H230" s="8"/>
    </row>
    <row r="231" spans="3:8" x14ac:dyDescent="0.25">
      <c r="H231" s="8"/>
    </row>
    <row r="232" spans="3:8" x14ac:dyDescent="0.25">
      <c r="H232" s="8"/>
    </row>
    <row r="233" spans="3:8" x14ac:dyDescent="0.25">
      <c r="C233" s="9"/>
      <c r="H233" s="8"/>
    </row>
    <row r="234" spans="3:8" x14ac:dyDescent="0.25">
      <c r="H234" s="8"/>
    </row>
    <row r="235" spans="3:8" x14ac:dyDescent="0.25">
      <c r="C235" s="9"/>
      <c r="G235" s="9"/>
      <c r="H235" s="8"/>
    </row>
    <row r="236" spans="3:8" x14ac:dyDescent="0.25">
      <c r="C236" s="9"/>
      <c r="G236" s="9"/>
      <c r="H236" s="8"/>
    </row>
    <row r="237" spans="3:8" x14ac:dyDescent="0.25">
      <c r="G237" s="9"/>
      <c r="H237" s="8"/>
    </row>
    <row r="238" spans="3:8" x14ac:dyDescent="0.25">
      <c r="H238" s="8"/>
    </row>
    <row r="239" spans="3:8" x14ac:dyDescent="0.25">
      <c r="C239" s="9"/>
      <c r="H239" s="8"/>
    </row>
    <row r="240" spans="3:8" x14ac:dyDescent="0.25">
      <c r="G240" s="9"/>
      <c r="H240" s="8"/>
    </row>
    <row r="241" spans="3:8" x14ac:dyDescent="0.25">
      <c r="H241" s="8"/>
    </row>
    <row r="242" spans="3:8" x14ac:dyDescent="0.25">
      <c r="C242" s="9"/>
      <c r="H242" s="8"/>
    </row>
    <row r="243" spans="3:8" x14ac:dyDescent="0.25">
      <c r="C243" s="9"/>
      <c r="H243" s="8"/>
    </row>
    <row r="244" spans="3:8" x14ac:dyDescent="0.25">
      <c r="C244" s="9"/>
      <c r="H244" s="8"/>
    </row>
    <row r="245" spans="3:8" x14ac:dyDescent="0.25">
      <c r="H245" s="8"/>
    </row>
    <row r="246" spans="3:8" x14ac:dyDescent="0.25">
      <c r="C246" s="9"/>
      <c r="G246" s="9"/>
      <c r="H246" s="8"/>
    </row>
    <row r="247" spans="3:8" x14ac:dyDescent="0.25">
      <c r="H247" s="8"/>
    </row>
    <row r="248" spans="3:8" x14ac:dyDescent="0.25">
      <c r="G248" s="9"/>
      <c r="H248" s="8"/>
    </row>
    <row r="249" spans="3:8" x14ac:dyDescent="0.25">
      <c r="G249" s="9"/>
      <c r="H249" s="8"/>
    </row>
    <row r="250" spans="3:8" x14ac:dyDescent="0.25">
      <c r="C250" s="9"/>
      <c r="G250" s="9"/>
      <c r="H250" s="8"/>
    </row>
    <row r="251" spans="3:8" x14ac:dyDescent="0.25">
      <c r="C251" s="9"/>
      <c r="G251" s="9"/>
      <c r="H251" s="8"/>
    </row>
    <row r="252" spans="3:8" x14ac:dyDescent="0.25">
      <c r="H252" s="8"/>
    </row>
    <row r="253" spans="3:8" x14ac:dyDescent="0.25">
      <c r="C253" s="9"/>
      <c r="H253" s="8"/>
    </row>
    <row r="254" spans="3:8" x14ac:dyDescent="0.25">
      <c r="G254" s="9"/>
      <c r="H254" s="8"/>
    </row>
    <row r="255" spans="3:8" x14ac:dyDescent="0.25">
      <c r="H255" s="8"/>
    </row>
    <row r="256" spans="3:8" x14ac:dyDescent="0.25">
      <c r="H256" s="8"/>
    </row>
    <row r="257" spans="3:8" x14ac:dyDescent="0.25">
      <c r="C257" s="9"/>
      <c r="G257" s="9"/>
      <c r="H257" s="8"/>
    </row>
    <row r="258" spans="3:8" x14ac:dyDescent="0.25">
      <c r="G258" s="9"/>
      <c r="H258" s="8"/>
    </row>
    <row r="259" spans="3:8" x14ac:dyDescent="0.25">
      <c r="C259" s="9"/>
      <c r="G259" s="9"/>
      <c r="H259" s="8"/>
    </row>
    <row r="260" spans="3:8" x14ac:dyDescent="0.25">
      <c r="C260" s="9"/>
      <c r="G260" s="9"/>
      <c r="H260" s="8"/>
    </row>
    <row r="261" spans="3:8" x14ac:dyDescent="0.25">
      <c r="G261" s="9"/>
      <c r="H261" s="8"/>
    </row>
    <row r="262" spans="3:8" x14ac:dyDescent="0.25">
      <c r="H262" s="8"/>
    </row>
    <row r="263" spans="3:8" x14ac:dyDescent="0.25">
      <c r="G263" s="9"/>
      <c r="H263" s="8"/>
    </row>
    <row r="264" spans="3:8" x14ac:dyDescent="0.25">
      <c r="G264" s="9"/>
      <c r="H264" s="8"/>
    </row>
    <row r="265" spans="3:8" x14ac:dyDescent="0.25">
      <c r="C265" s="9"/>
      <c r="H265" s="8"/>
    </row>
    <row r="266" spans="3:8" x14ac:dyDescent="0.25">
      <c r="C266" s="9"/>
      <c r="H266" s="8"/>
    </row>
    <row r="267" spans="3:8" x14ac:dyDescent="0.25">
      <c r="C267" s="9"/>
      <c r="G267" s="9"/>
      <c r="H267" s="8"/>
    </row>
    <row r="268" spans="3:8" x14ac:dyDescent="0.25">
      <c r="C268" s="9"/>
      <c r="G268" s="9"/>
      <c r="H268" s="8"/>
    </row>
    <row r="269" spans="3:8" x14ac:dyDescent="0.25">
      <c r="G269" s="9"/>
      <c r="H269" s="8"/>
    </row>
    <row r="270" spans="3:8" x14ac:dyDescent="0.25">
      <c r="C270" s="9"/>
      <c r="H270" s="8"/>
    </row>
    <row r="271" spans="3:8" x14ac:dyDescent="0.25">
      <c r="C271" s="9"/>
      <c r="G271" s="9"/>
      <c r="H271" s="8"/>
    </row>
    <row r="272" spans="3:8" x14ac:dyDescent="0.25">
      <c r="H272" s="8"/>
    </row>
    <row r="273" spans="3:8" x14ac:dyDescent="0.25">
      <c r="C273" s="9"/>
      <c r="H273" s="8"/>
    </row>
    <row r="274" spans="3:8" x14ac:dyDescent="0.25">
      <c r="G274" s="9"/>
      <c r="H274" s="8"/>
    </row>
    <row r="275" spans="3:8" x14ac:dyDescent="0.25">
      <c r="H275" s="8"/>
    </row>
    <row r="276" spans="3:8" x14ac:dyDescent="0.25">
      <c r="C276" s="9"/>
      <c r="G276" s="9"/>
      <c r="H276" s="8"/>
    </row>
    <row r="277" spans="3:8" x14ac:dyDescent="0.25">
      <c r="C277" s="9"/>
      <c r="G277" s="9"/>
      <c r="H277" s="8"/>
    </row>
    <row r="278" spans="3:8" x14ac:dyDescent="0.25">
      <c r="G278" s="9"/>
      <c r="H278" s="8"/>
    </row>
    <row r="279" spans="3:8" x14ac:dyDescent="0.25">
      <c r="H279" s="8"/>
    </row>
    <row r="280" spans="3:8" x14ac:dyDescent="0.25">
      <c r="G280" s="9"/>
      <c r="H280" s="8"/>
    </row>
    <row r="281" spans="3:8" x14ac:dyDescent="0.25">
      <c r="C281" s="9"/>
      <c r="H281" s="8"/>
    </row>
    <row r="282" spans="3:8" x14ac:dyDescent="0.25">
      <c r="C282" s="9"/>
      <c r="H282" s="8"/>
    </row>
    <row r="283" spans="3:8" x14ac:dyDescent="0.25">
      <c r="H283" s="8"/>
    </row>
    <row r="284" spans="3:8" x14ac:dyDescent="0.25">
      <c r="H284" s="8"/>
    </row>
    <row r="285" spans="3:8" x14ac:dyDescent="0.25">
      <c r="H285" s="8"/>
    </row>
    <row r="286" spans="3:8" x14ac:dyDescent="0.25">
      <c r="G286" s="9"/>
      <c r="H286" s="8"/>
    </row>
    <row r="287" spans="3:8" x14ac:dyDescent="0.25">
      <c r="C287" s="9"/>
      <c r="H287" s="8"/>
    </row>
    <row r="288" spans="3:8" x14ac:dyDescent="0.25">
      <c r="C288" s="9"/>
      <c r="H288" s="8"/>
    </row>
    <row r="289" spans="3:8" x14ac:dyDescent="0.25">
      <c r="G289" s="9"/>
      <c r="H289" s="8"/>
    </row>
    <row r="290" spans="3:8" x14ac:dyDescent="0.25">
      <c r="H290" s="8"/>
    </row>
    <row r="291" spans="3:8" x14ac:dyDescent="0.25">
      <c r="C291" s="9"/>
      <c r="H291" s="8"/>
    </row>
    <row r="292" spans="3:8" x14ac:dyDescent="0.25">
      <c r="H292" s="8"/>
    </row>
    <row r="293" spans="3:8" x14ac:dyDescent="0.25">
      <c r="H293" s="8"/>
    </row>
    <row r="294" spans="3:8" x14ac:dyDescent="0.25">
      <c r="G294" s="9"/>
      <c r="H294" s="8"/>
    </row>
    <row r="295" spans="3:8" x14ac:dyDescent="0.25">
      <c r="G295" s="9"/>
      <c r="H295" s="8"/>
    </row>
    <row r="296" spans="3:8" x14ac:dyDescent="0.25">
      <c r="C296" s="9"/>
      <c r="H296" s="8"/>
    </row>
    <row r="297" spans="3:8" x14ac:dyDescent="0.25">
      <c r="C297" s="9"/>
      <c r="H297" s="8"/>
    </row>
    <row r="298" spans="3:8" x14ac:dyDescent="0.25">
      <c r="H298" s="8"/>
    </row>
    <row r="299" spans="3:8" x14ac:dyDescent="0.25">
      <c r="C299" s="9"/>
      <c r="G299" s="9"/>
      <c r="H299" s="8"/>
    </row>
    <row r="300" spans="3:8" x14ac:dyDescent="0.25">
      <c r="C300" s="9"/>
      <c r="G300" s="9"/>
      <c r="H300" s="8"/>
    </row>
    <row r="301" spans="3:8" x14ac:dyDescent="0.25">
      <c r="C301" s="9"/>
      <c r="H301" s="8"/>
    </row>
    <row r="302" spans="3:8" x14ac:dyDescent="0.25">
      <c r="H302" s="8"/>
    </row>
    <row r="303" spans="3:8" x14ac:dyDescent="0.25">
      <c r="H303" s="8"/>
    </row>
    <row r="304" spans="3:8" x14ac:dyDescent="0.25">
      <c r="H304" s="8"/>
    </row>
    <row r="305" spans="3:8" x14ac:dyDescent="0.25">
      <c r="C305" s="9"/>
      <c r="H305" s="8"/>
    </row>
    <row r="306" spans="3:8" x14ac:dyDescent="0.25">
      <c r="H306" s="8"/>
    </row>
    <row r="307" spans="3:8" x14ac:dyDescent="0.25">
      <c r="H307" s="8"/>
    </row>
    <row r="308" spans="3:8" x14ac:dyDescent="0.25">
      <c r="C308" s="9"/>
      <c r="G308" s="9"/>
      <c r="H308" s="8"/>
    </row>
    <row r="309" spans="3:8" x14ac:dyDescent="0.25">
      <c r="G309" s="9"/>
      <c r="H309" s="8"/>
    </row>
    <row r="310" spans="3:8" x14ac:dyDescent="0.25">
      <c r="H310" s="8"/>
    </row>
    <row r="311" spans="3:8" x14ac:dyDescent="0.25">
      <c r="G311" s="9"/>
      <c r="H311" s="8"/>
    </row>
    <row r="312" spans="3:8" x14ac:dyDescent="0.25">
      <c r="H312" s="8"/>
    </row>
    <row r="313" spans="3:8" x14ac:dyDescent="0.25">
      <c r="G313" s="9"/>
      <c r="H313" s="8"/>
    </row>
    <row r="314" spans="3:8" x14ac:dyDescent="0.25">
      <c r="C314" s="9"/>
      <c r="H314" s="8"/>
    </row>
    <row r="315" spans="3:8" x14ac:dyDescent="0.25">
      <c r="C315" s="9"/>
      <c r="G315" s="9"/>
      <c r="H315" s="8"/>
    </row>
    <row r="316" spans="3:8" x14ac:dyDescent="0.25">
      <c r="H316" s="8"/>
    </row>
    <row r="317" spans="3:8" x14ac:dyDescent="0.25">
      <c r="G317" s="9"/>
      <c r="H317" s="8"/>
    </row>
    <row r="318" spans="3:8" x14ac:dyDescent="0.25">
      <c r="H318" s="8"/>
    </row>
    <row r="319" spans="3:8" x14ac:dyDescent="0.25">
      <c r="H319" s="8"/>
    </row>
    <row r="320" spans="3:8" x14ac:dyDescent="0.25">
      <c r="H320" s="8"/>
    </row>
    <row r="321" spans="3:8" x14ac:dyDescent="0.25">
      <c r="G321" s="9"/>
      <c r="H321" s="8"/>
    </row>
    <row r="322" spans="3:8" x14ac:dyDescent="0.25">
      <c r="C322" s="9"/>
      <c r="H322" s="8"/>
    </row>
    <row r="323" spans="3:8" x14ac:dyDescent="0.25">
      <c r="C323" s="9"/>
      <c r="H323" s="8"/>
    </row>
    <row r="324" spans="3:8" x14ac:dyDescent="0.25">
      <c r="H324" s="8"/>
    </row>
    <row r="325" spans="3:8" x14ac:dyDescent="0.25">
      <c r="H325" s="8"/>
    </row>
    <row r="326" spans="3:8" x14ac:dyDescent="0.25">
      <c r="G326" s="9"/>
      <c r="H326" s="8"/>
    </row>
    <row r="327" spans="3:8" x14ac:dyDescent="0.25">
      <c r="C327" s="9"/>
      <c r="G327" s="9"/>
      <c r="H327" s="8"/>
    </row>
    <row r="328" spans="3:8" x14ac:dyDescent="0.25">
      <c r="H328" s="8"/>
    </row>
    <row r="329" spans="3:8" x14ac:dyDescent="0.25">
      <c r="C329" s="9"/>
      <c r="G329" s="9"/>
      <c r="H329" s="8"/>
    </row>
    <row r="330" spans="3:8" x14ac:dyDescent="0.25">
      <c r="H330" s="8"/>
    </row>
    <row r="331" spans="3:8" x14ac:dyDescent="0.25">
      <c r="C331" s="9"/>
      <c r="H331" s="8"/>
    </row>
    <row r="332" spans="3:8" x14ac:dyDescent="0.25">
      <c r="G332" s="9"/>
      <c r="H332" s="8"/>
    </row>
    <row r="333" spans="3:8" x14ac:dyDescent="0.25">
      <c r="G333" s="9"/>
      <c r="H333" s="8"/>
    </row>
    <row r="334" spans="3:8" x14ac:dyDescent="0.25">
      <c r="C334" s="9"/>
      <c r="G334" s="9"/>
      <c r="H334" s="8"/>
    </row>
    <row r="335" spans="3:8" x14ac:dyDescent="0.25">
      <c r="G335" s="9"/>
      <c r="H335" s="8"/>
    </row>
    <row r="336" spans="3:8" x14ac:dyDescent="0.25">
      <c r="H336" s="8"/>
    </row>
    <row r="337" spans="3:8" x14ac:dyDescent="0.25">
      <c r="H337" s="8"/>
    </row>
    <row r="338" spans="3:8" x14ac:dyDescent="0.25">
      <c r="C338" s="9"/>
      <c r="H338" s="8"/>
    </row>
    <row r="339" spans="3:8" x14ac:dyDescent="0.25">
      <c r="G339" s="9"/>
      <c r="H339" s="8"/>
    </row>
    <row r="340" spans="3:8" x14ac:dyDescent="0.25">
      <c r="H340" s="8"/>
    </row>
    <row r="341" spans="3:8" x14ac:dyDescent="0.25">
      <c r="C341" s="9"/>
      <c r="G341" s="9"/>
      <c r="H341" s="8"/>
    </row>
    <row r="342" spans="3:8" x14ac:dyDescent="0.25">
      <c r="C342" s="9"/>
      <c r="G342" s="9"/>
      <c r="H342" s="8"/>
    </row>
    <row r="343" spans="3:8" x14ac:dyDescent="0.25">
      <c r="C343" s="9"/>
      <c r="G343" s="9"/>
      <c r="H343" s="8"/>
    </row>
    <row r="344" spans="3:8" x14ac:dyDescent="0.25">
      <c r="H344" s="8"/>
    </row>
    <row r="345" spans="3:8" x14ac:dyDescent="0.25">
      <c r="G345" s="9"/>
      <c r="H345" s="8"/>
    </row>
    <row r="346" spans="3:8" x14ac:dyDescent="0.25">
      <c r="H346" s="8"/>
    </row>
    <row r="347" spans="3:8" x14ac:dyDescent="0.25">
      <c r="C347" s="9"/>
      <c r="H347" s="8"/>
    </row>
    <row r="348" spans="3:8" x14ac:dyDescent="0.25">
      <c r="G348" s="9"/>
      <c r="H348" s="8"/>
    </row>
    <row r="349" spans="3:8" x14ac:dyDescent="0.25">
      <c r="H349" s="8"/>
    </row>
    <row r="350" spans="3:8" x14ac:dyDescent="0.25">
      <c r="G350" s="9"/>
      <c r="H350" s="8"/>
    </row>
    <row r="351" spans="3:8" x14ac:dyDescent="0.25">
      <c r="G351" s="9"/>
      <c r="H351" s="8"/>
    </row>
    <row r="352" spans="3:8" x14ac:dyDescent="0.25">
      <c r="G352" s="9"/>
      <c r="H352" s="8"/>
    </row>
    <row r="353" spans="3:8" x14ac:dyDescent="0.25">
      <c r="G353" s="9"/>
      <c r="H353" s="8"/>
    </row>
    <row r="354" spans="3:8" x14ac:dyDescent="0.25">
      <c r="G354" s="9"/>
      <c r="H354" s="8"/>
    </row>
    <row r="355" spans="3:8" x14ac:dyDescent="0.25">
      <c r="C355" s="9"/>
      <c r="G355" s="9"/>
      <c r="H355" s="8"/>
    </row>
    <row r="356" spans="3:8" x14ac:dyDescent="0.25">
      <c r="G356" s="9"/>
      <c r="H356" s="8"/>
    </row>
    <row r="357" spans="3:8" x14ac:dyDescent="0.25">
      <c r="C357" s="9"/>
      <c r="H357" s="8"/>
    </row>
    <row r="358" spans="3:8" x14ac:dyDescent="0.25">
      <c r="H358" s="8"/>
    </row>
    <row r="359" spans="3:8" x14ac:dyDescent="0.25">
      <c r="H359" s="8"/>
    </row>
    <row r="360" spans="3:8" x14ac:dyDescent="0.25">
      <c r="H360" s="8"/>
    </row>
    <row r="361" spans="3:8" x14ac:dyDescent="0.25">
      <c r="G361" s="9"/>
      <c r="H361" s="8"/>
    </row>
    <row r="362" spans="3:8" x14ac:dyDescent="0.25">
      <c r="H362" s="8"/>
    </row>
    <row r="363" spans="3:8" x14ac:dyDescent="0.25">
      <c r="G363" s="9"/>
      <c r="H363" s="8"/>
    </row>
    <row r="364" spans="3:8" x14ac:dyDescent="0.25">
      <c r="C364" s="9"/>
      <c r="H364" s="8"/>
    </row>
    <row r="365" spans="3:8" x14ac:dyDescent="0.25">
      <c r="C365" s="9"/>
      <c r="G365" s="9"/>
      <c r="H365" s="8"/>
    </row>
    <row r="366" spans="3:8" x14ac:dyDescent="0.25">
      <c r="H366" s="8"/>
    </row>
    <row r="367" spans="3:8" x14ac:dyDescent="0.25">
      <c r="G367" s="9"/>
      <c r="H367" s="8"/>
    </row>
    <row r="368" spans="3:8" x14ac:dyDescent="0.25">
      <c r="G368" s="9"/>
      <c r="H368" s="8"/>
    </row>
    <row r="369" spans="3:8" x14ac:dyDescent="0.25">
      <c r="H369" s="8"/>
    </row>
    <row r="370" spans="3:8" x14ac:dyDescent="0.25">
      <c r="H370" s="8"/>
    </row>
    <row r="371" spans="3:8" x14ac:dyDescent="0.25">
      <c r="G371" s="9"/>
      <c r="H371" s="8"/>
    </row>
    <row r="372" spans="3:8" x14ac:dyDescent="0.25">
      <c r="G372" s="9"/>
      <c r="H372" s="8"/>
    </row>
    <row r="373" spans="3:8" x14ac:dyDescent="0.25">
      <c r="H373" s="8"/>
    </row>
    <row r="374" spans="3:8" x14ac:dyDescent="0.25">
      <c r="H374" s="8"/>
    </row>
    <row r="375" spans="3:8" x14ac:dyDescent="0.25">
      <c r="G375" s="9"/>
      <c r="H375" s="8"/>
    </row>
    <row r="376" spans="3:8" x14ac:dyDescent="0.25">
      <c r="G376" s="9"/>
      <c r="H376" s="8"/>
    </row>
    <row r="377" spans="3:8" x14ac:dyDescent="0.25">
      <c r="C377" s="9"/>
      <c r="G377" s="9"/>
      <c r="H377" s="8"/>
    </row>
    <row r="378" spans="3:8" x14ac:dyDescent="0.25">
      <c r="C378" s="9"/>
      <c r="G378" s="9"/>
      <c r="H378" s="8"/>
    </row>
    <row r="379" spans="3:8" x14ac:dyDescent="0.25">
      <c r="G379" s="9"/>
      <c r="H379" s="8"/>
    </row>
    <row r="380" spans="3:8" x14ac:dyDescent="0.25">
      <c r="C380" s="9"/>
      <c r="G380" s="9"/>
      <c r="H380" s="8"/>
    </row>
    <row r="381" spans="3:8" x14ac:dyDescent="0.25">
      <c r="H381" s="8"/>
    </row>
    <row r="382" spans="3:8" x14ac:dyDescent="0.25">
      <c r="G382" s="9"/>
      <c r="H382" s="8"/>
    </row>
    <row r="383" spans="3:8" x14ac:dyDescent="0.25">
      <c r="H383" s="8"/>
    </row>
    <row r="384" spans="3:8" x14ac:dyDescent="0.25">
      <c r="C384" s="9"/>
      <c r="G384" s="9"/>
      <c r="H384" s="8"/>
    </row>
    <row r="385" spans="3:8" x14ac:dyDescent="0.25">
      <c r="G385" s="9"/>
      <c r="H385" s="8"/>
    </row>
    <row r="386" spans="3:8" x14ac:dyDescent="0.25">
      <c r="C386" s="9"/>
      <c r="G386" s="9"/>
      <c r="H386" s="8"/>
    </row>
    <row r="387" spans="3:8" x14ac:dyDescent="0.25">
      <c r="C387" s="9"/>
      <c r="H387" s="8"/>
    </row>
    <row r="388" spans="3:8" x14ac:dyDescent="0.25">
      <c r="C388" s="9"/>
      <c r="G388" s="9"/>
      <c r="H388" s="8"/>
    </row>
    <row r="389" spans="3:8" x14ac:dyDescent="0.25">
      <c r="H389" s="8"/>
    </row>
    <row r="390" spans="3:8" x14ac:dyDescent="0.25">
      <c r="H390" s="8"/>
    </row>
    <row r="391" spans="3:8" x14ac:dyDescent="0.25">
      <c r="G391" s="9"/>
      <c r="H391" s="8"/>
    </row>
    <row r="392" spans="3:8" x14ac:dyDescent="0.25">
      <c r="H392" s="8"/>
    </row>
    <row r="393" spans="3:8" x14ac:dyDescent="0.25">
      <c r="C393" s="9"/>
      <c r="G393" s="9"/>
      <c r="H393" s="8"/>
    </row>
    <row r="394" spans="3:8" x14ac:dyDescent="0.25">
      <c r="G394" s="9"/>
      <c r="H394" s="8"/>
    </row>
    <row r="395" spans="3:8" x14ac:dyDescent="0.25">
      <c r="G395" s="9"/>
      <c r="H395" s="8"/>
    </row>
    <row r="396" spans="3:8" x14ac:dyDescent="0.25">
      <c r="G396" s="9"/>
      <c r="H396" s="8"/>
    </row>
    <row r="397" spans="3:8" x14ac:dyDescent="0.25">
      <c r="H397" s="8"/>
    </row>
    <row r="398" spans="3:8" x14ac:dyDescent="0.25">
      <c r="C398" s="9"/>
      <c r="H398" s="8"/>
    </row>
    <row r="399" spans="3:8" x14ac:dyDescent="0.25">
      <c r="G399" s="9"/>
      <c r="H399" s="8"/>
    </row>
    <row r="400" spans="3:8" x14ac:dyDescent="0.25">
      <c r="H400" s="8"/>
    </row>
    <row r="401" spans="3:8" x14ac:dyDescent="0.25">
      <c r="G401" s="9"/>
      <c r="H401" s="8"/>
    </row>
    <row r="402" spans="3:8" x14ac:dyDescent="0.25">
      <c r="G402" s="9"/>
      <c r="H402" s="8"/>
    </row>
    <row r="403" spans="3:8" x14ac:dyDescent="0.25">
      <c r="C403" s="9"/>
      <c r="H403" s="8"/>
    </row>
    <row r="404" spans="3:8" x14ac:dyDescent="0.25">
      <c r="C404" s="9"/>
      <c r="H404" s="8"/>
    </row>
    <row r="405" spans="3:8" x14ac:dyDescent="0.25">
      <c r="C405" s="9"/>
      <c r="G405" s="9"/>
      <c r="H405" s="8"/>
    </row>
    <row r="406" spans="3:8" x14ac:dyDescent="0.25">
      <c r="C406" s="9"/>
      <c r="H406" s="8"/>
    </row>
    <row r="407" spans="3:8" x14ac:dyDescent="0.25">
      <c r="H407" s="8"/>
    </row>
    <row r="408" spans="3:8" x14ac:dyDescent="0.25">
      <c r="H408" s="8"/>
    </row>
    <row r="409" spans="3:8" x14ac:dyDescent="0.25">
      <c r="G409" s="9"/>
      <c r="H409" s="8"/>
    </row>
    <row r="410" spans="3:8" x14ac:dyDescent="0.25">
      <c r="G410" s="9"/>
      <c r="H410" s="8"/>
    </row>
    <row r="411" spans="3:8" x14ac:dyDescent="0.25">
      <c r="H411" s="8"/>
    </row>
    <row r="412" spans="3:8" x14ac:dyDescent="0.25">
      <c r="C412" s="9"/>
      <c r="H412" s="8"/>
    </row>
    <row r="413" spans="3:8" x14ac:dyDescent="0.25">
      <c r="C413" s="9"/>
      <c r="H413" s="8"/>
    </row>
    <row r="414" spans="3:8" x14ac:dyDescent="0.25">
      <c r="C414" s="9"/>
      <c r="G414" s="9"/>
      <c r="H414" s="8"/>
    </row>
    <row r="415" spans="3:8" x14ac:dyDescent="0.25">
      <c r="C415" s="9"/>
      <c r="G415" s="9"/>
      <c r="H415" s="8"/>
    </row>
    <row r="416" spans="3:8" x14ac:dyDescent="0.25">
      <c r="H416" s="8"/>
    </row>
    <row r="417" spans="3:8" x14ac:dyDescent="0.25">
      <c r="H417" s="8"/>
    </row>
    <row r="418" spans="3:8" x14ac:dyDescent="0.25">
      <c r="C418" s="9"/>
      <c r="G418" s="9"/>
      <c r="H418" s="8"/>
    </row>
    <row r="419" spans="3:8" x14ac:dyDescent="0.25">
      <c r="H419" s="8"/>
    </row>
    <row r="420" spans="3:8" x14ac:dyDescent="0.25">
      <c r="C420" s="9"/>
      <c r="G420" s="9"/>
      <c r="H420" s="8"/>
    </row>
    <row r="421" spans="3:8" x14ac:dyDescent="0.25">
      <c r="H421" s="8"/>
    </row>
    <row r="422" spans="3:8" x14ac:dyDescent="0.25">
      <c r="C422" s="9"/>
      <c r="G422" s="9"/>
      <c r="H422" s="8"/>
    </row>
    <row r="423" spans="3:8" x14ac:dyDescent="0.25">
      <c r="H423" s="8"/>
    </row>
    <row r="424" spans="3:8" x14ac:dyDescent="0.25">
      <c r="C424" s="9"/>
      <c r="G424" s="9"/>
      <c r="H424" s="8"/>
    </row>
    <row r="425" spans="3:8" x14ac:dyDescent="0.25">
      <c r="G425" s="9"/>
      <c r="H425" s="8"/>
    </row>
    <row r="426" spans="3:8" x14ac:dyDescent="0.25">
      <c r="C426" s="9"/>
      <c r="G426" s="9"/>
      <c r="H426" s="8"/>
    </row>
    <row r="427" spans="3:8" x14ac:dyDescent="0.25">
      <c r="H427" s="8"/>
    </row>
    <row r="428" spans="3:8" x14ac:dyDescent="0.25">
      <c r="H428" s="8"/>
    </row>
    <row r="429" spans="3:8" x14ac:dyDescent="0.25">
      <c r="C429" s="9"/>
      <c r="H429" s="8"/>
    </row>
    <row r="430" spans="3:8" x14ac:dyDescent="0.25">
      <c r="C430" s="9"/>
      <c r="H430" s="8"/>
    </row>
    <row r="431" spans="3:8" x14ac:dyDescent="0.25">
      <c r="G431" s="9"/>
      <c r="H431" s="8"/>
    </row>
    <row r="432" spans="3:8" x14ac:dyDescent="0.25">
      <c r="H432" s="8"/>
    </row>
    <row r="433" spans="3:8" x14ac:dyDescent="0.25">
      <c r="G433" s="9"/>
      <c r="H433" s="8"/>
    </row>
    <row r="434" spans="3:8" x14ac:dyDescent="0.25">
      <c r="G434" s="9"/>
      <c r="H434" s="8"/>
    </row>
    <row r="435" spans="3:8" x14ac:dyDescent="0.25">
      <c r="C435" s="9"/>
      <c r="G435" s="9"/>
      <c r="H435" s="8"/>
    </row>
    <row r="436" spans="3:8" x14ac:dyDescent="0.25">
      <c r="C436" s="9"/>
      <c r="G436" s="9"/>
      <c r="H436" s="8"/>
    </row>
    <row r="437" spans="3:8" x14ac:dyDescent="0.25">
      <c r="H437" s="8"/>
    </row>
    <row r="438" spans="3:8" x14ac:dyDescent="0.25">
      <c r="G438" s="9"/>
      <c r="H438" s="8"/>
    </row>
    <row r="439" spans="3:8" x14ac:dyDescent="0.25">
      <c r="C439" s="9"/>
      <c r="G439" s="9"/>
      <c r="H439" s="8"/>
    </row>
    <row r="440" spans="3:8" x14ac:dyDescent="0.25">
      <c r="G440" s="9"/>
      <c r="H440" s="8"/>
    </row>
    <row r="441" spans="3:8" x14ac:dyDescent="0.25">
      <c r="C441" s="9"/>
      <c r="G441" s="9"/>
      <c r="H441" s="8"/>
    </row>
    <row r="442" spans="3:8" x14ac:dyDescent="0.25">
      <c r="H442" s="8"/>
    </row>
    <row r="443" spans="3:8" x14ac:dyDescent="0.25">
      <c r="H443" s="8"/>
    </row>
    <row r="444" spans="3:8" x14ac:dyDescent="0.25">
      <c r="C444" s="9"/>
      <c r="H444" s="8"/>
    </row>
    <row r="445" spans="3:8" x14ac:dyDescent="0.25">
      <c r="C445" s="9"/>
      <c r="G445" s="9"/>
      <c r="H445" s="8"/>
    </row>
    <row r="446" spans="3:8" x14ac:dyDescent="0.25">
      <c r="H446" s="8"/>
    </row>
    <row r="447" spans="3:8" x14ac:dyDescent="0.25">
      <c r="H447" s="8"/>
    </row>
    <row r="448" spans="3:8" x14ac:dyDescent="0.25">
      <c r="H448" s="8"/>
    </row>
    <row r="449" spans="3:8" x14ac:dyDescent="0.25">
      <c r="C449" s="9"/>
      <c r="H449" s="8"/>
    </row>
    <row r="450" spans="3:8" x14ac:dyDescent="0.25">
      <c r="H450" s="8"/>
    </row>
    <row r="451" spans="3:8" x14ac:dyDescent="0.25">
      <c r="C451" s="9"/>
      <c r="H451" s="8"/>
    </row>
    <row r="452" spans="3:8" x14ac:dyDescent="0.25">
      <c r="H452" s="8"/>
    </row>
    <row r="453" spans="3:8" x14ac:dyDescent="0.25">
      <c r="H453" s="8"/>
    </row>
    <row r="454" spans="3:8" x14ac:dyDescent="0.25">
      <c r="C454" s="9"/>
      <c r="H454" s="8"/>
    </row>
    <row r="455" spans="3:8" x14ac:dyDescent="0.25">
      <c r="H455" s="8"/>
    </row>
    <row r="456" spans="3:8" x14ac:dyDescent="0.25">
      <c r="G456" s="9"/>
      <c r="H456" s="8"/>
    </row>
    <row r="457" spans="3:8" x14ac:dyDescent="0.25">
      <c r="C457" s="9"/>
      <c r="H457" s="8"/>
    </row>
    <row r="458" spans="3:8" x14ac:dyDescent="0.25">
      <c r="H458" s="8"/>
    </row>
    <row r="459" spans="3:8" x14ac:dyDescent="0.25">
      <c r="H459" s="8"/>
    </row>
    <row r="460" spans="3:8" x14ac:dyDescent="0.25">
      <c r="C460" s="9"/>
      <c r="G460" s="9"/>
      <c r="H460" s="8"/>
    </row>
    <row r="461" spans="3:8" x14ac:dyDescent="0.25">
      <c r="C461" s="9"/>
      <c r="H461" s="8"/>
    </row>
    <row r="462" spans="3:8" x14ac:dyDescent="0.25">
      <c r="H462" s="8"/>
    </row>
    <row r="463" spans="3:8" x14ac:dyDescent="0.25">
      <c r="H463" s="8"/>
    </row>
    <row r="464" spans="3:8" x14ac:dyDescent="0.25">
      <c r="H464" s="8"/>
    </row>
    <row r="465" spans="3:8" x14ac:dyDescent="0.25">
      <c r="G465" s="9"/>
      <c r="H465" s="8"/>
    </row>
    <row r="466" spans="3:8" x14ac:dyDescent="0.25">
      <c r="H466" s="8"/>
    </row>
    <row r="467" spans="3:8" x14ac:dyDescent="0.25">
      <c r="C467" s="9"/>
      <c r="H467" s="8"/>
    </row>
    <row r="468" spans="3:8" x14ac:dyDescent="0.25">
      <c r="H468" s="8"/>
    </row>
    <row r="469" spans="3:8" x14ac:dyDescent="0.25">
      <c r="H469" s="8"/>
    </row>
    <row r="470" spans="3:8" x14ac:dyDescent="0.25">
      <c r="C470" s="9"/>
      <c r="H470" s="8"/>
    </row>
    <row r="471" spans="3:8" x14ac:dyDescent="0.25">
      <c r="H471" s="8"/>
    </row>
    <row r="472" spans="3:8" x14ac:dyDescent="0.25">
      <c r="H472" s="8"/>
    </row>
    <row r="473" spans="3:8" x14ac:dyDescent="0.25">
      <c r="H473" s="8"/>
    </row>
    <row r="474" spans="3:8" x14ac:dyDescent="0.25">
      <c r="C474" s="9"/>
      <c r="G474" s="9"/>
      <c r="H474" s="8"/>
    </row>
    <row r="475" spans="3:8" x14ac:dyDescent="0.25">
      <c r="H475" s="8"/>
    </row>
    <row r="476" spans="3:8" x14ac:dyDescent="0.25">
      <c r="H476" s="8"/>
    </row>
    <row r="477" spans="3:8" x14ac:dyDescent="0.25">
      <c r="H477" s="8"/>
    </row>
    <row r="478" spans="3:8" x14ac:dyDescent="0.25">
      <c r="H478" s="8"/>
    </row>
    <row r="479" spans="3:8" x14ac:dyDescent="0.25">
      <c r="H479" s="8"/>
    </row>
    <row r="480" spans="3:8" x14ac:dyDescent="0.25">
      <c r="H480" s="8"/>
    </row>
    <row r="481" spans="3:8" x14ac:dyDescent="0.25">
      <c r="H481" s="8"/>
    </row>
    <row r="482" spans="3:8" x14ac:dyDescent="0.25">
      <c r="C482" s="9"/>
      <c r="G482" s="10"/>
      <c r="H482" s="8"/>
    </row>
    <row r="483" spans="3:8" x14ac:dyDescent="0.25">
      <c r="H483" s="8"/>
    </row>
    <row r="484" spans="3:8" x14ac:dyDescent="0.25">
      <c r="C484" s="9"/>
      <c r="H484" s="8"/>
    </row>
    <row r="485" spans="3:8" x14ac:dyDescent="0.25">
      <c r="H485" s="8"/>
    </row>
    <row r="486" spans="3:8" x14ac:dyDescent="0.25">
      <c r="H486" s="8"/>
    </row>
    <row r="487" spans="3:8" x14ac:dyDescent="0.25">
      <c r="C487" s="9"/>
      <c r="G487" s="9"/>
      <c r="H487" s="8"/>
    </row>
    <row r="488" spans="3:8" x14ac:dyDescent="0.25">
      <c r="H488" s="8"/>
    </row>
    <row r="489" spans="3:8" x14ac:dyDescent="0.25">
      <c r="H489" s="8"/>
    </row>
    <row r="490" spans="3:8" x14ac:dyDescent="0.25">
      <c r="H490" s="8"/>
    </row>
    <row r="491" spans="3:8" x14ac:dyDescent="0.25">
      <c r="H491" s="8"/>
    </row>
    <row r="492" spans="3:8" x14ac:dyDescent="0.25">
      <c r="C492" s="9"/>
      <c r="G492" s="9"/>
      <c r="H492" s="8"/>
    </row>
    <row r="493" spans="3:8" x14ac:dyDescent="0.25">
      <c r="H493" s="8"/>
    </row>
    <row r="494" spans="3:8" x14ac:dyDescent="0.25">
      <c r="C494" s="9"/>
      <c r="G494" s="9"/>
      <c r="H494" s="8"/>
    </row>
    <row r="495" spans="3:8" x14ac:dyDescent="0.25">
      <c r="C495" s="9"/>
      <c r="G495" s="9"/>
      <c r="H495" s="8"/>
    </row>
    <row r="496" spans="3:8" x14ac:dyDescent="0.25">
      <c r="G496" s="9"/>
      <c r="H496" s="8"/>
    </row>
    <row r="497" spans="3:8" x14ac:dyDescent="0.25">
      <c r="H497" s="8"/>
    </row>
    <row r="498" spans="3:8" x14ac:dyDescent="0.25">
      <c r="G498" s="9"/>
      <c r="H498" s="8"/>
    </row>
    <row r="499" spans="3:8" x14ac:dyDescent="0.25">
      <c r="G499" s="9"/>
      <c r="H499" s="8"/>
    </row>
    <row r="500" spans="3:8" x14ac:dyDescent="0.25">
      <c r="C500" s="9"/>
      <c r="H500" s="8"/>
    </row>
    <row r="501" spans="3:8" x14ac:dyDescent="0.25">
      <c r="C501" s="9"/>
      <c r="G501" s="9"/>
      <c r="H501" s="8"/>
    </row>
    <row r="502" spans="3:8" x14ac:dyDescent="0.25">
      <c r="C502" s="9"/>
      <c r="G502" s="9"/>
      <c r="H502" s="8"/>
    </row>
    <row r="503" spans="3:8" x14ac:dyDescent="0.25">
      <c r="H503" s="8"/>
    </row>
    <row r="504" spans="3:8" x14ac:dyDescent="0.25">
      <c r="H504" s="8"/>
    </row>
    <row r="505" spans="3:8" x14ac:dyDescent="0.25">
      <c r="H505" s="8"/>
    </row>
    <row r="506" spans="3:8" x14ac:dyDescent="0.25">
      <c r="H506" s="8"/>
    </row>
    <row r="507" spans="3:8" x14ac:dyDescent="0.25">
      <c r="C507" s="9"/>
      <c r="H507" s="8"/>
    </row>
    <row r="508" spans="3:8" x14ac:dyDescent="0.25">
      <c r="G508" s="9"/>
      <c r="H508" s="8"/>
    </row>
    <row r="509" spans="3:8" x14ac:dyDescent="0.25">
      <c r="G509" s="9"/>
      <c r="H509" s="8"/>
    </row>
    <row r="510" spans="3:8" x14ac:dyDescent="0.25">
      <c r="G510" s="9"/>
      <c r="H510" s="8"/>
    </row>
    <row r="511" spans="3:8" x14ac:dyDescent="0.25">
      <c r="C511" s="9"/>
      <c r="H511" s="8"/>
    </row>
    <row r="512" spans="3:8" x14ac:dyDescent="0.25">
      <c r="C512" s="9"/>
      <c r="H512" s="8"/>
    </row>
    <row r="513" spans="3:8" x14ac:dyDescent="0.25">
      <c r="H513" s="8"/>
    </row>
    <row r="514" spans="3:8" x14ac:dyDescent="0.25">
      <c r="G514" s="9"/>
      <c r="H514" s="8"/>
    </row>
    <row r="515" spans="3:8" x14ac:dyDescent="0.25">
      <c r="H515" s="8"/>
    </row>
    <row r="516" spans="3:8" x14ac:dyDescent="0.25">
      <c r="C516" s="9"/>
      <c r="H516" s="8"/>
    </row>
    <row r="517" spans="3:8" x14ac:dyDescent="0.25">
      <c r="H517" s="8"/>
    </row>
    <row r="518" spans="3:8" x14ac:dyDescent="0.25">
      <c r="C518" s="9"/>
      <c r="H518" s="8"/>
    </row>
    <row r="519" spans="3:8" x14ac:dyDescent="0.25">
      <c r="H519" s="8"/>
    </row>
    <row r="520" spans="3:8" x14ac:dyDescent="0.25">
      <c r="H520" s="8"/>
    </row>
    <row r="521" spans="3:8" x14ac:dyDescent="0.25">
      <c r="C521" s="9"/>
      <c r="G521" s="9"/>
      <c r="H521" s="8"/>
    </row>
    <row r="522" spans="3:8" x14ac:dyDescent="0.25">
      <c r="C522" s="9"/>
      <c r="H522" s="8"/>
    </row>
    <row r="523" spans="3:8" x14ac:dyDescent="0.25">
      <c r="C523" s="9"/>
      <c r="G523" s="9"/>
      <c r="H523" s="8"/>
    </row>
    <row r="524" spans="3:8" x14ac:dyDescent="0.25">
      <c r="C524" s="9"/>
      <c r="G524" s="9"/>
      <c r="H524" s="8"/>
    </row>
    <row r="525" spans="3:8" x14ac:dyDescent="0.25">
      <c r="H525" s="8"/>
    </row>
    <row r="526" spans="3:8" x14ac:dyDescent="0.25">
      <c r="H526" s="8"/>
    </row>
    <row r="527" spans="3:8" x14ac:dyDescent="0.25">
      <c r="H527" s="8"/>
    </row>
    <row r="528" spans="3:8" x14ac:dyDescent="0.25">
      <c r="G528" s="9"/>
      <c r="H528" s="8"/>
    </row>
    <row r="529" spans="3:8" x14ac:dyDescent="0.25">
      <c r="H529" s="8"/>
    </row>
    <row r="530" spans="3:8" x14ac:dyDescent="0.25">
      <c r="C530" s="9"/>
      <c r="G530" s="9"/>
      <c r="H530" s="8"/>
    </row>
    <row r="531" spans="3:8" x14ac:dyDescent="0.25">
      <c r="H531" s="8"/>
    </row>
    <row r="532" spans="3:8" x14ac:dyDescent="0.25">
      <c r="H532" s="8"/>
    </row>
    <row r="533" spans="3:8" x14ac:dyDescent="0.25">
      <c r="G533" s="9"/>
      <c r="H533" s="8"/>
    </row>
    <row r="534" spans="3:8" x14ac:dyDescent="0.25">
      <c r="G534" s="9"/>
      <c r="H534" s="8"/>
    </row>
    <row r="535" spans="3:8" x14ac:dyDescent="0.25">
      <c r="G535" s="9"/>
      <c r="H535" s="8"/>
    </row>
    <row r="536" spans="3:8" x14ac:dyDescent="0.25">
      <c r="C536" s="9"/>
      <c r="H536" s="8"/>
    </row>
    <row r="537" spans="3:8" x14ac:dyDescent="0.25">
      <c r="H537" s="8"/>
    </row>
    <row r="538" spans="3:8" x14ac:dyDescent="0.25">
      <c r="H538" s="8"/>
    </row>
    <row r="539" spans="3:8" x14ac:dyDescent="0.25">
      <c r="C539" s="9"/>
      <c r="G539" s="9"/>
      <c r="H539" s="8"/>
    </row>
    <row r="540" spans="3:8" x14ac:dyDescent="0.25">
      <c r="C540" s="9"/>
      <c r="H540" s="8"/>
    </row>
    <row r="541" spans="3:8" x14ac:dyDescent="0.25">
      <c r="C541" s="9"/>
      <c r="H541" s="8"/>
    </row>
    <row r="542" spans="3:8" x14ac:dyDescent="0.25">
      <c r="H542" s="8"/>
    </row>
    <row r="543" spans="3:8" x14ac:dyDescent="0.25">
      <c r="C543" s="9"/>
      <c r="H543" s="8"/>
    </row>
    <row r="544" spans="3:8" x14ac:dyDescent="0.25">
      <c r="H544" s="8"/>
    </row>
    <row r="545" spans="3:8" x14ac:dyDescent="0.25">
      <c r="C545" s="9"/>
      <c r="H545" s="8"/>
    </row>
    <row r="546" spans="3:8" x14ac:dyDescent="0.25">
      <c r="C546" s="9"/>
      <c r="G546" s="10"/>
      <c r="H546" s="8"/>
    </row>
    <row r="547" spans="3:8" x14ac:dyDescent="0.25">
      <c r="H547" s="8"/>
    </row>
    <row r="548" spans="3:8" x14ac:dyDescent="0.25">
      <c r="H548" s="8"/>
    </row>
    <row r="549" spans="3:8" x14ac:dyDescent="0.25">
      <c r="C549" s="9"/>
      <c r="G549" s="9"/>
      <c r="H549" s="8"/>
    </row>
    <row r="550" spans="3:8" x14ac:dyDescent="0.25">
      <c r="H550" s="8"/>
    </row>
    <row r="551" spans="3:8" x14ac:dyDescent="0.25">
      <c r="H551" s="8"/>
    </row>
    <row r="552" spans="3:8" x14ac:dyDescent="0.25">
      <c r="C552" s="9"/>
      <c r="H552" s="8"/>
    </row>
    <row r="553" spans="3:8" x14ac:dyDescent="0.25">
      <c r="C553" s="9"/>
      <c r="H553" s="8"/>
    </row>
    <row r="554" spans="3:8" x14ac:dyDescent="0.25">
      <c r="H554" s="8"/>
    </row>
    <row r="555" spans="3:8" x14ac:dyDescent="0.25">
      <c r="C555" s="9"/>
      <c r="G555" s="9"/>
      <c r="H555" s="8"/>
    </row>
    <row r="556" spans="3:8" x14ac:dyDescent="0.25">
      <c r="C556" s="9"/>
      <c r="G556" s="9"/>
      <c r="H556" s="8"/>
    </row>
    <row r="557" spans="3:8" x14ac:dyDescent="0.25">
      <c r="H557" s="8"/>
    </row>
    <row r="558" spans="3:8" x14ac:dyDescent="0.25">
      <c r="C558" s="9"/>
      <c r="G558" s="9"/>
      <c r="H558" s="8"/>
    </row>
    <row r="559" spans="3:8" x14ac:dyDescent="0.25">
      <c r="C559" s="9"/>
      <c r="G559" s="9"/>
      <c r="H559" s="8"/>
    </row>
    <row r="560" spans="3:8" x14ac:dyDescent="0.25">
      <c r="C560" s="9"/>
      <c r="G560" s="9"/>
      <c r="H560" s="8"/>
    </row>
    <row r="561" spans="3:8" x14ac:dyDescent="0.25">
      <c r="C561" s="9"/>
      <c r="G561" s="9"/>
      <c r="H561" s="8"/>
    </row>
    <row r="562" spans="3:8" x14ac:dyDescent="0.25">
      <c r="H562" s="8"/>
    </row>
    <row r="563" spans="3:8" x14ac:dyDescent="0.25">
      <c r="H563" s="8"/>
    </row>
    <row r="564" spans="3:8" x14ac:dyDescent="0.25">
      <c r="C564" s="9"/>
      <c r="G564" s="9"/>
      <c r="H564" s="8"/>
    </row>
    <row r="565" spans="3:8" x14ac:dyDescent="0.25">
      <c r="H565" s="8"/>
    </row>
    <row r="566" spans="3:8" x14ac:dyDescent="0.25">
      <c r="H566" s="8"/>
    </row>
    <row r="567" spans="3:8" x14ac:dyDescent="0.25">
      <c r="H567" s="8"/>
    </row>
    <row r="568" spans="3:8" x14ac:dyDescent="0.25">
      <c r="C568" s="9"/>
      <c r="G568" s="9"/>
      <c r="H568" s="8"/>
    </row>
    <row r="569" spans="3:8" x14ac:dyDescent="0.25">
      <c r="H569" s="8"/>
    </row>
    <row r="570" spans="3:8" x14ac:dyDescent="0.25">
      <c r="H570" s="8"/>
    </row>
    <row r="571" spans="3:8" x14ac:dyDescent="0.25">
      <c r="H571" s="8"/>
    </row>
    <row r="572" spans="3:8" x14ac:dyDescent="0.25">
      <c r="C572" s="9"/>
      <c r="G572" s="10"/>
      <c r="H572" s="8"/>
    </row>
    <row r="573" spans="3:8" x14ac:dyDescent="0.25">
      <c r="H573" s="8"/>
    </row>
    <row r="574" spans="3:8" x14ac:dyDescent="0.25">
      <c r="C574" s="9"/>
      <c r="H574" s="8"/>
    </row>
    <row r="575" spans="3:8" x14ac:dyDescent="0.25">
      <c r="C575" s="9"/>
      <c r="G575" s="9"/>
      <c r="H575" s="8"/>
    </row>
    <row r="576" spans="3:8" x14ac:dyDescent="0.25">
      <c r="H576" s="8"/>
    </row>
    <row r="577" spans="3:8" x14ac:dyDescent="0.25">
      <c r="C577" s="9"/>
      <c r="G577" s="9"/>
      <c r="H577" s="8"/>
    </row>
    <row r="578" spans="3:8" x14ac:dyDescent="0.25">
      <c r="C578" s="9"/>
      <c r="G578" s="9"/>
      <c r="H578" s="8"/>
    </row>
    <row r="579" spans="3:8" x14ac:dyDescent="0.25">
      <c r="H579" s="8"/>
    </row>
    <row r="580" spans="3:8" x14ac:dyDescent="0.25">
      <c r="H580" s="8"/>
    </row>
    <row r="581" spans="3:8" x14ac:dyDescent="0.25">
      <c r="C581" s="9"/>
      <c r="G581" s="9"/>
      <c r="H581" s="8"/>
    </row>
    <row r="582" spans="3:8" x14ac:dyDescent="0.25">
      <c r="H582" s="8"/>
    </row>
    <row r="583" spans="3:8" x14ac:dyDescent="0.25">
      <c r="C583" s="9"/>
      <c r="G583" s="9"/>
      <c r="H583" s="8"/>
    </row>
    <row r="584" spans="3:8" x14ac:dyDescent="0.25">
      <c r="C584" s="9"/>
      <c r="G584" s="9"/>
      <c r="H584" s="8"/>
    </row>
    <row r="585" spans="3:8" x14ac:dyDescent="0.25">
      <c r="C585" s="9"/>
      <c r="G585" s="9"/>
      <c r="H585" s="8"/>
    </row>
    <row r="586" spans="3:8" x14ac:dyDescent="0.25">
      <c r="C586" s="9"/>
      <c r="G586" s="9"/>
      <c r="H586" s="8"/>
    </row>
    <row r="587" spans="3:8" x14ac:dyDescent="0.25">
      <c r="H587" s="8"/>
    </row>
    <row r="588" spans="3:8" x14ac:dyDescent="0.25">
      <c r="H588" s="8"/>
    </row>
    <row r="589" spans="3:8" x14ac:dyDescent="0.25">
      <c r="C589" s="9"/>
      <c r="G589" s="9"/>
      <c r="H589" s="8"/>
    </row>
    <row r="590" spans="3:8" x14ac:dyDescent="0.25">
      <c r="C590" s="9"/>
      <c r="G590" s="9"/>
      <c r="H590" s="8"/>
    </row>
    <row r="591" spans="3:8" x14ac:dyDescent="0.25">
      <c r="C591" s="9"/>
      <c r="H591" s="8"/>
    </row>
    <row r="592" spans="3:8" x14ac:dyDescent="0.25">
      <c r="C592" s="9"/>
      <c r="G592" s="9"/>
      <c r="H592" s="8"/>
    </row>
    <row r="593" spans="3:8" x14ac:dyDescent="0.25">
      <c r="C593" s="9"/>
      <c r="G593" s="10"/>
      <c r="H593" s="8"/>
    </row>
    <row r="594" spans="3:8" x14ac:dyDescent="0.25">
      <c r="C594" s="9"/>
      <c r="G594" s="9"/>
      <c r="H594" s="8"/>
    </row>
    <row r="595" spans="3:8" x14ac:dyDescent="0.25">
      <c r="H595" s="8"/>
    </row>
    <row r="596" spans="3:8" x14ac:dyDescent="0.25">
      <c r="C596" s="9"/>
      <c r="G596" s="9"/>
      <c r="H596" s="8"/>
    </row>
    <row r="597" spans="3:8" x14ac:dyDescent="0.25">
      <c r="C597" s="9"/>
      <c r="H597" s="8"/>
    </row>
    <row r="598" spans="3:8" x14ac:dyDescent="0.25">
      <c r="H598" s="8"/>
    </row>
    <row r="599" spans="3:8" x14ac:dyDescent="0.25">
      <c r="C599" s="9"/>
      <c r="G599" s="9"/>
      <c r="H599" s="8"/>
    </row>
    <row r="600" spans="3:8" x14ac:dyDescent="0.25">
      <c r="H600" s="8"/>
    </row>
    <row r="601" spans="3:8" x14ac:dyDescent="0.25">
      <c r="C601" s="9"/>
      <c r="G601" s="9"/>
      <c r="H601" s="8"/>
    </row>
    <row r="602" spans="3:8" x14ac:dyDescent="0.25">
      <c r="C602" s="9"/>
      <c r="G602" s="9"/>
      <c r="H602" s="8"/>
    </row>
    <row r="603" spans="3:8" x14ac:dyDescent="0.25">
      <c r="H603" s="8"/>
    </row>
    <row r="604" spans="3:8" x14ac:dyDescent="0.25">
      <c r="H604" s="8"/>
    </row>
    <row r="605" spans="3:8" x14ac:dyDescent="0.25">
      <c r="H605" s="8"/>
    </row>
    <row r="606" spans="3:8" x14ac:dyDescent="0.25">
      <c r="H606" s="8"/>
    </row>
    <row r="607" spans="3:8" x14ac:dyDescent="0.25">
      <c r="C607" s="9"/>
      <c r="G607" s="9"/>
      <c r="H607" s="8"/>
    </row>
    <row r="608" spans="3:8" x14ac:dyDescent="0.25">
      <c r="C608" s="9"/>
      <c r="G608" s="9"/>
      <c r="H608" s="8"/>
    </row>
    <row r="609" spans="3:8" x14ac:dyDescent="0.25">
      <c r="H609" s="8"/>
    </row>
    <row r="610" spans="3:8" x14ac:dyDescent="0.25">
      <c r="C610" s="9"/>
      <c r="G610" s="10"/>
      <c r="H610" s="8"/>
    </row>
    <row r="611" spans="3:8" x14ac:dyDescent="0.25">
      <c r="H611" s="8"/>
    </row>
    <row r="612" spans="3:8" x14ac:dyDescent="0.25">
      <c r="H612" s="8"/>
    </row>
    <row r="613" spans="3:8" x14ac:dyDescent="0.25">
      <c r="H613" s="8"/>
    </row>
    <row r="614" spans="3:8" x14ac:dyDescent="0.25">
      <c r="G614" s="9"/>
      <c r="H614" s="8"/>
    </row>
    <row r="615" spans="3:8" x14ac:dyDescent="0.25">
      <c r="C615" s="9"/>
      <c r="G615" s="9"/>
      <c r="H615" s="8"/>
    </row>
    <row r="616" spans="3:8" x14ac:dyDescent="0.25">
      <c r="H616" s="8"/>
    </row>
    <row r="617" spans="3:8" x14ac:dyDescent="0.25">
      <c r="H617" s="8"/>
    </row>
    <row r="618" spans="3:8" x14ac:dyDescent="0.25">
      <c r="H618" s="8"/>
    </row>
    <row r="619" spans="3:8" x14ac:dyDescent="0.25">
      <c r="C619" s="9"/>
      <c r="G619" s="9"/>
      <c r="H619" s="8"/>
    </row>
    <row r="620" spans="3:8" x14ac:dyDescent="0.25">
      <c r="H620" s="8"/>
    </row>
    <row r="621" spans="3:8" x14ac:dyDescent="0.25">
      <c r="H621" s="8"/>
    </row>
    <row r="622" spans="3:8" x14ac:dyDescent="0.25">
      <c r="G622" s="9"/>
      <c r="H622" s="8"/>
    </row>
    <row r="623" spans="3:8" x14ac:dyDescent="0.25">
      <c r="C623" s="9"/>
      <c r="G623" s="9"/>
      <c r="H623" s="8"/>
    </row>
    <row r="624" spans="3:8" x14ac:dyDescent="0.25">
      <c r="H624" s="8"/>
    </row>
    <row r="625" spans="3:8" x14ac:dyDescent="0.25">
      <c r="H625" s="8"/>
    </row>
    <row r="626" spans="3:8" x14ac:dyDescent="0.25">
      <c r="C626" s="9"/>
      <c r="G626" s="9"/>
      <c r="H626" s="8"/>
    </row>
    <row r="627" spans="3:8" x14ac:dyDescent="0.25">
      <c r="H627" s="8"/>
    </row>
    <row r="628" spans="3:8" x14ac:dyDescent="0.25">
      <c r="H628" s="8"/>
    </row>
    <row r="629" spans="3:8" x14ac:dyDescent="0.25">
      <c r="H629" s="8"/>
    </row>
    <row r="630" spans="3:8" x14ac:dyDescent="0.25">
      <c r="H630" s="8"/>
    </row>
    <row r="631" spans="3:8" x14ac:dyDescent="0.25">
      <c r="C631" s="9"/>
      <c r="G631" s="9"/>
      <c r="H631" s="8"/>
    </row>
    <row r="632" spans="3:8" x14ac:dyDescent="0.25">
      <c r="C632" s="9"/>
      <c r="G632" s="9"/>
      <c r="H632" s="8"/>
    </row>
    <row r="633" spans="3:8" x14ac:dyDescent="0.25">
      <c r="G633" s="9"/>
      <c r="H633" s="8"/>
    </row>
    <row r="634" spans="3:8" x14ac:dyDescent="0.25">
      <c r="H634" s="8"/>
    </row>
    <row r="635" spans="3:8" x14ac:dyDescent="0.25">
      <c r="C635" s="9"/>
      <c r="G635" s="9"/>
      <c r="H635" s="8"/>
    </row>
    <row r="636" spans="3:8" x14ac:dyDescent="0.25">
      <c r="H636" s="8"/>
    </row>
    <row r="637" spans="3:8" x14ac:dyDescent="0.25">
      <c r="C637" s="9"/>
      <c r="G637" s="9"/>
      <c r="H637" s="8"/>
    </row>
    <row r="638" spans="3:8" x14ac:dyDescent="0.25">
      <c r="H638" s="8"/>
    </row>
    <row r="639" spans="3:8" x14ac:dyDescent="0.25">
      <c r="H639" s="8"/>
    </row>
    <row r="640" spans="3:8" x14ac:dyDescent="0.25">
      <c r="H640" s="8"/>
    </row>
    <row r="641" spans="3:8" x14ac:dyDescent="0.25">
      <c r="G641" s="9"/>
      <c r="H641" s="8"/>
    </row>
    <row r="642" spans="3:8" x14ac:dyDescent="0.25">
      <c r="G642" s="9"/>
      <c r="H642" s="8"/>
    </row>
    <row r="643" spans="3:8" x14ac:dyDescent="0.25">
      <c r="C643" s="9"/>
      <c r="G643" s="9"/>
      <c r="H643" s="8"/>
    </row>
    <row r="644" spans="3:8" x14ac:dyDescent="0.25">
      <c r="C644" s="9"/>
      <c r="G644" s="9"/>
      <c r="H644" s="8"/>
    </row>
    <row r="645" spans="3:8" x14ac:dyDescent="0.25">
      <c r="H645" s="8"/>
    </row>
    <row r="646" spans="3:8" x14ac:dyDescent="0.25">
      <c r="G646" s="9"/>
      <c r="H646" s="8"/>
    </row>
    <row r="647" spans="3:8" x14ac:dyDescent="0.25">
      <c r="G647" s="9"/>
      <c r="H647" s="8"/>
    </row>
    <row r="648" spans="3:8" x14ac:dyDescent="0.25">
      <c r="H648" s="8"/>
    </row>
    <row r="649" spans="3:8" x14ac:dyDescent="0.25">
      <c r="C649" s="9"/>
      <c r="G649" s="9"/>
      <c r="H649" s="8"/>
    </row>
    <row r="650" spans="3:8" x14ac:dyDescent="0.25">
      <c r="C650" s="9"/>
      <c r="G650" s="9"/>
      <c r="H650" s="8"/>
    </row>
    <row r="651" spans="3:8" x14ac:dyDescent="0.25">
      <c r="C651" s="9"/>
      <c r="G651" s="9"/>
      <c r="H651" s="8"/>
    </row>
    <row r="652" spans="3:8" x14ac:dyDescent="0.25">
      <c r="G652" s="9"/>
      <c r="H652" s="8"/>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29C53-83C3-4A43-AFAC-DE190279879B}">
  <sheetPr>
    <tabColor rgb="FF00B0F0"/>
  </sheetPr>
  <dimension ref="A3:U64"/>
  <sheetViews>
    <sheetView workbookViewId="0">
      <pane ySplit="4" topLeftCell="A5" activePane="bottomLeft" state="frozen"/>
      <selection pane="bottomLeft" activeCell="A5" sqref="A5:A14"/>
    </sheetView>
  </sheetViews>
  <sheetFormatPr defaultRowHeight="15" x14ac:dyDescent="0.25"/>
  <cols>
    <col min="1" max="1" width="28" bestFit="1" customWidth="1"/>
    <col min="2" max="2" width="16.28515625" bestFit="1" customWidth="1"/>
    <col min="3" max="3" width="4" bestFit="1" customWidth="1"/>
    <col min="4" max="4" width="7.28515625" bestFit="1" customWidth="1"/>
    <col min="5" max="5" width="9.140625" bestFit="1" customWidth="1"/>
    <col min="6" max="6" width="7.7109375" bestFit="1" customWidth="1"/>
    <col min="7" max="7" width="11.28515625" bestFit="1" customWidth="1"/>
    <col min="9" max="9" width="31.7109375" bestFit="1" customWidth="1"/>
    <col min="15" max="15" width="27.5703125" bestFit="1" customWidth="1"/>
    <col min="16" max="16" width="16.28515625" bestFit="1" customWidth="1"/>
    <col min="17" max="17" width="4" bestFit="1" customWidth="1"/>
    <col min="18" max="18" width="7.28515625" bestFit="1" customWidth="1"/>
    <col min="19" max="19" width="9.140625" bestFit="1" customWidth="1"/>
    <col min="20" max="20" width="7.7109375" bestFit="1" customWidth="1"/>
    <col min="21" max="21" width="11.28515625" bestFit="1" customWidth="1"/>
  </cols>
  <sheetData>
    <row r="3" spans="1:21" x14ac:dyDescent="0.25">
      <c r="A3" s="1" t="s">
        <v>202</v>
      </c>
      <c r="B3" s="1" t="s">
        <v>7</v>
      </c>
      <c r="I3" s="1" t="s">
        <v>5</v>
      </c>
      <c r="J3">
        <v>11</v>
      </c>
      <c r="O3" s="1" t="s">
        <v>202</v>
      </c>
      <c r="P3" s="1" t="s">
        <v>7</v>
      </c>
    </row>
    <row r="4" spans="1:21" x14ac:dyDescent="0.25">
      <c r="A4" s="1" t="s">
        <v>5</v>
      </c>
      <c r="B4" t="s">
        <v>3</v>
      </c>
      <c r="C4" t="s">
        <v>2</v>
      </c>
      <c r="D4" t="s">
        <v>3718</v>
      </c>
      <c r="E4" t="s">
        <v>188</v>
      </c>
      <c r="F4" t="s">
        <v>4</v>
      </c>
      <c r="G4" t="s">
        <v>6</v>
      </c>
      <c r="I4" s="2" t="s">
        <v>3693</v>
      </c>
      <c r="O4" s="1" t="s">
        <v>5</v>
      </c>
      <c r="P4" t="s">
        <v>3</v>
      </c>
      <c r="Q4" t="s">
        <v>2</v>
      </c>
      <c r="R4" t="s">
        <v>3718</v>
      </c>
      <c r="S4" t="s">
        <v>188</v>
      </c>
      <c r="T4" t="s">
        <v>4</v>
      </c>
      <c r="U4" t="s">
        <v>6</v>
      </c>
    </row>
    <row r="5" spans="1:21" x14ac:dyDescent="0.25">
      <c r="A5" s="2" t="s">
        <v>382</v>
      </c>
      <c r="C5">
        <v>6</v>
      </c>
      <c r="G5">
        <v>6</v>
      </c>
      <c r="I5" s="17" t="s">
        <v>3720</v>
      </c>
      <c r="O5" s="2" t="s">
        <v>639</v>
      </c>
      <c r="P5">
        <v>3</v>
      </c>
      <c r="Q5">
        <v>2</v>
      </c>
      <c r="T5">
        <v>1</v>
      </c>
      <c r="U5">
        <v>6</v>
      </c>
    </row>
    <row r="6" spans="1:21" x14ac:dyDescent="0.25">
      <c r="A6" s="2" t="s">
        <v>3720</v>
      </c>
      <c r="B6">
        <v>1</v>
      </c>
      <c r="C6">
        <v>13</v>
      </c>
      <c r="E6">
        <v>1</v>
      </c>
      <c r="G6">
        <v>15</v>
      </c>
      <c r="I6" s="2" t="s">
        <v>3735</v>
      </c>
      <c r="O6" s="2" t="s">
        <v>640</v>
      </c>
      <c r="P6">
        <v>2</v>
      </c>
      <c r="Q6">
        <v>73</v>
      </c>
      <c r="T6">
        <v>2</v>
      </c>
      <c r="U6">
        <v>77</v>
      </c>
    </row>
    <row r="7" spans="1:21" x14ac:dyDescent="0.25">
      <c r="A7" s="2" t="s">
        <v>3733</v>
      </c>
      <c r="C7">
        <v>20</v>
      </c>
      <c r="F7">
        <v>3</v>
      </c>
      <c r="G7">
        <v>23</v>
      </c>
      <c r="I7" s="17" t="s">
        <v>3733</v>
      </c>
      <c r="O7" s="2" t="s">
        <v>641</v>
      </c>
      <c r="P7">
        <v>1</v>
      </c>
      <c r="Q7">
        <v>5</v>
      </c>
      <c r="U7">
        <v>6</v>
      </c>
    </row>
    <row r="8" spans="1:21" x14ac:dyDescent="0.25">
      <c r="A8" s="2" t="s">
        <v>3758</v>
      </c>
      <c r="B8">
        <v>2</v>
      </c>
      <c r="C8">
        <v>12</v>
      </c>
      <c r="E8">
        <v>1</v>
      </c>
      <c r="G8">
        <v>15</v>
      </c>
      <c r="I8" s="2" t="s">
        <v>3760</v>
      </c>
      <c r="O8" s="2" t="s">
        <v>13</v>
      </c>
      <c r="P8">
        <v>8</v>
      </c>
      <c r="Q8">
        <v>63</v>
      </c>
      <c r="S8">
        <v>4</v>
      </c>
      <c r="U8">
        <v>75</v>
      </c>
    </row>
    <row r="9" spans="1:21" x14ac:dyDescent="0.25">
      <c r="A9" s="2" t="s">
        <v>3772</v>
      </c>
      <c r="B9">
        <v>4</v>
      </c>
      <c r="C9">
        <v>12</v>
      </c>
      <c r="E9">
        <v>1</v>
      </c>
      <c r="G9">
        <v>17</v>
      </c>
      <c r="I9" s="17" t="s">
        <v>3758</v>
      </c>
      <c r="O9" s="2" t="s">
        <v>638</v>
      </c>
      <c r="P9">
        <v>2</v>
      </c>
      <c r="Q9">
        <v>3</v>
      </c>
      <c r="U9">
        <v>5</v>
      </c>
    </row>
    <row r="10" spans="1:21" x14ac:dyDescent="0.25">
      <c r="A10" s="2" t="s">
        <v>3790</v>
      </c>
      <c r="B10">
        <v>2</v>
      </c>
      <c r="C10">
        <v>6</v>
      </c>
      <c r="G10">
        <v>8</v>
      </c>
      <c r="I10" s="2" t="s">
        <v>3774</v>
      </c>
      <c r="O10" s="2" t="s">
        <v>6</v>
      </c>
      <c r="P10">
        <v>16</v>
      </c>
      <c r="Q10">
        <v>146</v>
      </c>
      <c r="S10">
        <v>4</v>
      </c>
      <c r="T10">
        <v>3</v>
      </c>
      <c r="U10">
        <v>169</v>
      </c>
    </row>
    <row r="11" spans="1:21" x14ac:dyDescent="0.25">
      <c r="A11" s="2" t="s">
        <v>3799</v>
      </c>
      <c r="C11">
        <v>9</v>
      </c>
      <c r="G11">
        <v>9</v>
      </c>
      <c r="I11" s="17" t="s">
        <v>3772</v>
      </c>
    </row>
    <row r="12" spans="1:21" x14ac:dyDescent="0.25">
      <c r="A12" s="2" t="s">
        <v>3818</v>
      </c>
      <c r="B12">
        <v>1</v>
      </c>
      <c r="C12">
        <v>10</v>
      </c>
      <c r="E12">
        <v>1</v>
      </c>
      <c r="G12">
        <v>12</v>
      </c>
      <c r="I12" s="2" t="s">
        <v>3630</v>
      </c>
    </row>
    <row r="13" spans="1:21" x14ac:dyDescent="0.25">
      <c r="A13" s="2" t="s">
        <v>3838</v>
      </c>
      <c r="C13">
        <v>13</v>
      </c>
      <c r="G13">
        <v>13</v>
      </c>
      <c r="I13" s="17" t="s">
        <v>3790</v>
      </c>
    </row>
    <row r="14" spans="1:21" x14ac:dyDescent="0.25">
      <c r="A14" s="2" t="s">
        <v>3870</v>
      </c>
      <c r="B14">
        <v>6</v>
      </c>
      <c r="C14">
        <v>45</v>
      </c>
      <c r="G14">
        <v>51</v>
      </c>
      <c r="I14" s="2" t="s">
        <v>3576</v>
      </c>
    </row>
    <row r="15" spans="1:21" x14ac:dyDescent="0.25">
      <c r="A15" s="2" t="s">
        <v>6</v>
      </c>
      <c r="B15">
        <v>16</v>
      </c>
      <c r="C15">
        <v>146</v>
      </c>
      <c r="E15">
        <v>4</v>
      </c>
      <c r="F15">
        <v>3</v>
      </c>
      <c r="G15">
        <v>169</v>
      </c>
      <c r="I15" s="17" t="s">
        <v>3799</v>
      </c>
    </row>
    <row r="16" spans="1:21" x14ac:dyDescent="0.25">
      <c r="I16" s="17" t="s">
        <v>3818</v>
      </c>
    </row>
    <row r="17" spans="9:9" x14ac:dyDescent="0.25">
      <c r="I17" s="2" t="s">
        <v>3830</v>
      </c>
    </row>
    <row r="18" spans="9:9" x14ac:dyDescent="0.25">
      <c r="I18" s="17" t="s">
        <v>382</v>
      </c>
    </row>
    <row r="19" spans="9:9" x14ac:dyDescent="0.25">
      <c r="I19" s="2" t="s">
        <v>3840</v>
      </c>
    </row>
    <row r="20" spans="9:9" x14ac:dyDescent="0.25">
      <c r="I20" s="17" t="s">
        <v>3838</v>
      </c>
    </row>
    <row r="21" spans="9:9" x14ac:dyDescent="0.25">
      <c r="I21" s="2" t="s">
        <v>3862</v>
      </c>
    </row>
    <row r="22" spans="9:9" x14ac:dyDescent="0.25">
      <c r="I22" s="17" t="s">
        <v>3733</v>
      </c>
    </row>
    <row r="23" spans="9:9" x14ac:dyDescent="0.25">
      <c r="I23" s="17" t="s">
        <v>3870</v>
      </c>
    </row>
    <row r="24" spans="9:9" x14ac:dyDescent="0.25">
      <c r="I24" s="2" t="s">
        <v>6</v>
      </c>
    </row>
    <row r="64" spans="13:13" x14ac:dyDescent="0.25">
      <c r="M64">
        <f>COUNT(#REF!)</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DE44C-BC34-45CB-B087-5393559FAE35}">
  <sheetPr>
    <tabColor rgb="FF00B0F0"/>
  </sheetPr>
  <dimension ref="A1:P37384"/>
  <sheetViews>
    <sheetView topLeftCell="K1" workbookViewId="0">
      <pane ySplit="1" topLeftCell="A2" activePane="bottomLeft" state="frozenSplit"/>
      <selection pane="bottomLeft" activeCell="K26" sqref="K26"/>
    </sheetView>
  </sheetViews>
  <sheetFormatPr defaultColWidth="9.140625" defaultRowHeight="15" x14ac:dyDescent="0.25"/>
  <cols>
    <col min="1" max="1" width="61.140625" style="43" bestFit="1" customWidth="1"/>
    <col min="2" max="2" width="20" style="43" bestFit="1" customWidth="1"/>
    <col min="3" max="3" width="16.5703125" style="43" bestFit="1" customWidth="1"/>
    <col min="4" max="4" width="16.28515625" style="43" bestFit="1" customWidth="1"/>
    <col min="5" max="5" width="25.5703125" style="43" bestFit="1" customWidth="1"/>
    <col min="6" max="6" width="15.42578125" style="43" bestFit="1" customWidth="1"/>
    <col min="7" max="7" width="12.7109375" style="43" bestFit="1" customWidth="1"/>
    <col min="8" max="8" width="12.7109375" style="43" customWidth="1"/>
    <col min="9" max="9" width="18.5703125" style="43" bestFit="1" customWidth="1"/>
    <col min="10" max="10" width="18.85546875" style="43" bestFit="1" customWidth="1"/>
    <col min="11" max="11" width="123.140625" style="43" customWidth="1"/>
    <col min="12" max="12" width="50.85546875" style="55" customWidth="1"/>
    <col min="13" max="13" width="31.7109375" style="43" bestFit="1" customWidth="1"/>
    <col min="14" max="14" width="17.7109375" style="43" bestFit="1" customWidth="1"/>
    <col min="15" max="15" width="50.85546875" style="43" bestFit="1" customWidth="1"/>
    <col min="16" max="16" width="27.140625" style="43" bestFit="1" customWidth="1"/>
    <col min="17" max="16384" width="9.140625" style="43"/>
  </cols>
  <sheetData>
    <row r="1" spans="1:16" x14ac:dyDescent="0.25">
      <c r="A1" s="56" t="s">
        <v>8</v>
      </c>
      <c r="B1" s="56" t="s">
        <v>9</v>
      </c>
      <c r="C1" s="56" t="s">
        <v>31</v>
      </c>
      <c r="D1" s="56" t="s">
        <v>643</v>
      </c>
      <c r="E1" s="56" t="s">
        <v>11</v>
      </c>
      <c r="F1" s="56" t="s">
        <v>10</v>
      </c>
      <c r="G1" s="56" t="s">
        <v>0</v>
      </c>
      <c r="H1" s="56" t="s">
        <v>10039</v>
      </c>
      <c r="I1" s="56" t="s">
        <v>43</v>
      </c>
      <c r="J1" s="56" t="s">
        <v>16</v>
      </c>
      <c r="K1" s="56" t="s">
        <v>12</v>
      </c>
      <c r="L1" s="55" t="s">
        <v>642</v>
      </c>
      <c r="M1" s="56" t="s">
        <v>32</v>
      </c>
      <c r="N1" s="56" t="s">
        <v>18</v>
      </c>
      <c r="O1" s="56" t="s">
        <v>644</v>
      </c>
      <c r="P1" s="56" t="s">
        <v>37</v>
      </c>
    </row>
    <row r="2" spans="1:16" x14ac:dyDescent="0.25">
      <c r="A2" s="43" t="s">
        <v>1172</v>
      </c>
      <c r="B2" s="43" t="s">
        <v>133</v>
      </c>
      <c r="C2" s="43" t="s">
        <v>3959</v>
      </c>
      <c r="D2" s="43">
        <v>6565310</v>
      </c>
      <c r="E2" s="43" t="s">
        <v>134</v>
      </c>
      <c r="F2" s="44">
        <v>44929</v>
      </c>
      <c r="G2" s="43" t="s">
        <v>203</v>
      </c>
      <c r="H2" s="43" t="s">
        <v>3960</v>
      </c>
      <c r="I2" s="43" t="s">
        <v>363</v>
      </c>
      <c r="J2" s="43">
        <v>1</v>
      </c>
      <c r="K2" s="43" t="s">
        <v>1212</v>
      </c>
      <c r="L2" s="55" t="s">
        <v>638</v>
      </c>
      <c r="M2"/>
      <c r="N2"/>
      <c r="O2"/>
      <c r="P2" s="43" t="s">
        <v>363</v>
      </c>
    </row>
    <row r="3" spans="1:16" ht="30" x14ac:dyDescent="0.25">
      <c r="A3" s="43" t="s">
        <v>1172</v>
      </c>
      <c r="B3" s="43" t="s">
        <v>133</v>
      </c>
      <c r="C3" s="43" t="s">
        <v>3959</v>
      </c>
      <c r="D3" s="43">
        <v>6565310</v>
      </c>
      <c r="E3" s="43" t="s">
        <v>134</v>
      </c>
      <c r="F3" s="44">
        <v>44929</v>
      </c>
      <c r="G3" s="43" t="s">
        <v>203</v>
      </c>
      <c r="H3" s="43" t="s">
        <v>3960</v>
      </c>
      <c r="I3" s="43" t="s">
        <v>364</v>
      </c>
      <c r="J3" s="43">
        <v>2</v>
      </c>
      <c r="K3" s="43" t="s">
        <v>3961</v>
      </c>
      <c r="L3" s="55" t="s">
        <v>639</v>
      </c>
      <c r="M3" s="43" t="s">
        <v>2</v>
      </c>
      <c r="N3" s="43" t="s">
        <v>3</v>
      </c>
      <c r="O3" s="43" t="s">
        <v>1554</v>
      </c>
      <c r="P3" s="43" t="s">
        <v>364</v>
      </c>
    </row>
    <row r="4" spans="1:16" x14ac:dyDescent="0.25">
      <c r="A4" s="43" t="s">
        <v>1172</v>
      </c>
      <c r="B4" s="43" t="s">
        <v>133</v>
      </c>
      <c r="C4" s="43" t="s">
        <v>3959</v>
      </c>
      <c r="D4" s="43">
        <v>6565310</v>
      </c>
      <c r="E4" s="43" t="s">
        <v>134</v>
      </c>
      <c r="F4" s="44">
        <v>44929</v>
      </c>
      <c r="G4" s="43" t="s">
        <v>203</v>
      </c>
      <c r="H4" s="43" t="s">
        <v>3960</v>
      </c>
      <c r="I4" s="43" t="s">
        <v>364</v>
      </c>
      <c r="J4" s="43">
        <v>3</v>
      </c>
      <c r="K4" s="43" t="s">
        <v>3962</v>
      </c>
      <c r="L4" s="55" t="s">
        <v>640</v>
      </c>
      <c r="M4" s="43" t="s">
        <v>2</v>
      </c>
      <c r="N4" s="43" t="s">
        <v>2</v>
      </c>
      <c r="O4"/>
      <c r="P4" s="43" t="s">
        <v>363</v>
      </c>
    </row>
    <row r="5" spans="1:16" x14ac:dyDescent="0.25">
      <c r="A5" s="43" t="s">
        <v>1172</v>
      </c>
      <c r="B5" s="43" t="s">
        <v>133</v>
      </c>
      <c r="C5" s="43" t="s">
        <v>3959</v>
      </c>
      <c r="D5" s="43">
        <v>6565310</v>
      </c>
      <c r="E5" s="43" t="s">
        <v>134</v>
      </c>
      <c r="F5" s="44">
        <v>44929</v>
      </c>
      <c r="G5" s="43" t="s">
        <v>203</v>
      </c>
      <c r="H5" s="43" t="s">
        <v>3960</v>
      </c>
      <c r="I5" s="43" t="s">
        <v>364</v>
      </c>
      <c r="J5" s="43">
        <v>4</v>
      </c>
      <c r="K5" s="43" t="s">
        <v>3963</v>
      </c>
      <c r="L5" s="55" t="s">
        <v>640</v>
      </c>
      <c r="M5" s="43" t="s">
        <v>2</v>
      </c>
      <c r="N5" s="43" t="s">
        <v>2</v>
      </c>
      <c r="O5"/>
      <c r="P5" s="43" t="s">
        <v>363</v>
      </c>
    </row>
    <row r="6" spans="1:16" x14ac:dyDescent="0.25">
      <c r="A6" s="43" t="s">
        <v>1172</v>
      </c>
      <c r="B6" s="43" t="s">
        <v>133</v>
      </c>
      <c r="C6" s="43" t="s">
        <v>3959</v>
      </c>
      <c r="D6" s="43">
        <v>6565310</v>
      </c>
      <c r="E6" s="43" t="s">
        <v>134</v>
      </c>
      <c r="F6" s="44">
        <v>44929</v>
      </c>
      <c r="G6" s="43" t="s">
        <v>203</v>
      </c>
      <c r="H6" s="43" t="s">
        <v>3960</v>
      </c>
      <c r="I6" s="43" t="s">
        <v>364</v>
      </c>
      <c r="J6" s="43">
        <v>5</v>
      </c>
      <c r="K6" s="43" t="s">
        <v>3964</v>
      </c>
      <c r="L6" s="55" t="s">
        <v>640</v>
      </c>
      <c r="M6" s="43" t="s">
        <v>2</v>
      </c>
      <c r="N6" s="43" t="s">
        <v>2</v>
      </c>
      <c r="O6"/>
      <c r="P6" s="43" t="s">
        <v>363</v>
      </c>
    </row>
    <row r="7" spans="1:16" x14ac:dyDescent="0.25">
      <c r="A7" s="43" t="s">
        <v>1172</v>
      </c>
      <c r="B7" s="43" t="s">
        <v>133</v>
      </c>
      <c r="C7" s="43" t="s">
        <v>3959</v>
      </c>
      <c r="D7" s="43">
        <v>6565310</v>
      </c>
      <c r="E7" s="43" t="s">
        <v>134</v>
      </c>
      <c r="F7" s="44">
        <v>44929</v>
      </c>
      <c r="G7" s="43" t="s">
        <v>203</v>
      </c>
      <c r="H7" s="43" t="s">
        <v>3960</v>
      </c>
      <c r="I7" s="43" t="s">
        <v>364</v>
      </c>
      <c r="J7" s="43">
        <v>6</v>
      </c>
      <c r="K7" s="43" t="s">
        <v>3965</v>
      </c>
      <c r="L7" s="55" t="s">
        <v>640</v>
      </c>
      <c r="M7" s="43" t="s">
        <v>2</v>
      </c>
      <c r="N7" s="43" t="s">
        <v>2</v>
      </c>
      <c r="O7"/>
      <c r="P7" s="43" t="s">
        <v>363</v>
      </c>
    </row>
    <row r="8" spans="1:16" x14ac:dyDescent="0.25">
      <c r="A8" s="43" t="s">
        <v>1172</v>
      </c>
      <c r="B8" s="43" t="s">
        <v>133</v>
      </c>
      <c r="C8" s="43" t="s">
        <v>3959</v>
      </c>
      <c r="D8" s="43">
        <v>6565310</v>
      </c>
      <c r="E8" s="43" t="s">
        <v>134</v>
      </c>
      <c r="F8" s="44">
        <v>44929</v>
      </c>
      <c r="G8" s="43" t="s">
        <v>203</v>
      </c>
      <c r="H8" s="43" t="s">
        <v>3960</v>
      </c>
      <c r="I8" s="43" t="s">
        <v>364</v>
      </c>
      <c r="J8" s="43">
        <v>7</v>
      </c>
      <c r="K8" s="43" t="s">
        <v>3966</v>
      </c>
      <c r="L8" s="55" t="s">
        <v>640</v>
      </c>
      <c r="M8" s="43" t="s">
        <v>2</v>
      </c>
      <c r="N8" s="43" t="s">
        <v>2</v>
      </c>
      <c r="O8"/>
      <c r="P8" s="43" t="s">
        <v>363</v>
      </c>
    </row>
    <row r="9" spans="1:16" x14ac:dyDescent="0.25">
      <c r="A9" s="43" t="s">
        <v>1172</v>
      </c>
      <c r="B9" s="43" t="s">
        <v>133</v>
      </c>
      <c r="C9" s="43" t="s">
        <v>3959</v>
      </c>
      <c r="D9" s="43">
        <v>6565310</v>
      </c>
      <c r="E9" s="43" t="s">
        <v>134</v>
      </c>
      <c r="F9" s="44">
        <v>44929</v>
      </c>
      <c r="G9" s="43" t="s">
        <v>203</v>
      </c>
      <c r="H9" s="43" t="s">
        <v>3960</v>
      </c>
      <c r="I9" s="43" t="s">
        <v>364</v>
      </c>
      <c r="J9" s="43">
        <v>8</v>
      </c>
      <c r="K9" s="43" t="s">
        <v>3967</v>
      </c>
      <c r="L9" s="55" t="s">
        <v>640</v>
      </c>
      <c r="M9" s="43" t="s">
        <v>2</v>
      </c>
      <c r="N9" s="43" t="s">
        <v>2</v>
      </c>
      <c r="O9"/>
      <c r="P9" s="43" t="s">
        <v>363</v>
      </c>
    </row>
    <row r="10" spans="1:16" x14ac:dyDescent="0.25">
      <c r="A10" s="43" t="s">
        <v>1172</v>
      </c>
      <c r="B10" s="43" t="s">
        <v>133</v>
      </c>
      <c r="C10" s="43" t="s">
        <v>3959</v>
      </c>
      <c r="D10" s="43">
        <v>6565310</v>
      </c>
      <c r="E10" s="43" t="s">
        <v>134</v>
      </c>
      <c r="F10" s="44">
        <v>44929</v>
      </c>
      <c r="G10" s="43" t="s">
        <v>203</v>
      </c>
      <c r="H10" s="43" t="s">
        <v>3960</v>
      </c>
      <c r="I10" s="43" t="s">
        <v>364</v>
      </c>
      <c r="J10" s="43">
        <v>9</v>
      </c>
      <c r="K10" s="43" t="s">
        <v>3968</v>
      </c>
      <c r="L10" s="55" t="s">
        <v>13</v>
      </c>
      <c r="M10" s="43" t="s">
        <v>2</v>
      </c>
      <c r="N10" s="43" t="s">
        <v>2</v>
      </c>
      <c r="O10"/>
      <c r="P10" s="43" t="s">
        <v>363</v>
      </c>
    </row>
    <row r="11" spans="1:16" x14ac:dyDescent="0.25">
      <c r="A11" s="43" t="s">
        <v>1172</v>
      </c>
      <c r="B11" s="43" t="s">
        <v>133</v>
      </c>
      <c r="C11" s="43" t="s">
        <v>3959</v>
      </c>
      <c r="D11" s="43">
        <v>6565310</v>
      </c>
      <c r="E11" s="43" t="s">
        <v>134</v>
      </c>
      <c r="F11" s="44">
        <v>44929</v>
      </c>
      <c r="G11" s="43" t="s">
        <v>203</v>
      </c>
      <c r="H11" s="43" t="s">
        <v>3960</v>
      </c>
      <c r="I11" s="43" t="s">
        <v>364</v>
      </c>
      <c r="J11" s="43">
        <v>10</v>
      </c>
      <c r="K11" s="43" t="s">
        <v>3969</v>
      </c>
      <c r="L11" s="55" t="s">
        <v>13</v>
      </c>
      <c r="M11" s="43" t="s">
        <v>2</v>
      </c>
      <c r="N11" s="43" t="s">
        <v>2</v>
      </c>
      <c r="O11"/>
      <c r="P11" s="43" t="s">
        <v>363</v>
      </c>
    </row>
    <row r="12" spans="1:16" ht="30" x14ac:dyDescent="0.25">
      <c r="A12" s="43" t="s">
        <v>1172</v>
      </c>
      <c r="B12" s="43" t="s">
        <v>133</v>
      </c>
      <c r="C12" s="43" t="s">
        <v>3959</v>
      </c>
      <c r="D12" s="43">
        <v>6565310</v>
      </c>
      <c r="E12" s="43" t="s">
        <v>134</v>
      </c>
      <c r="F12" s="44">
        <v>44929</v>
      </c>
      <c r="G12" s="43" t="s">
        <v>203</v>
      </c>
      <c r="H12" s="43" t="s">
        <v>3960</v>
      </c>
      <c r="I12" s="43" t="s">
        <v>364</v>
      </c>
      <c r="J12" s="43" t="s">
        <v>448</v>
      </c>
      <c r="K12" s="43" t="s">
        <v>135</v>
      </c>
      <c r="L12" s="55" t="s">
        <v>13</v>
      </c>
      <c r="M12" s="43" t="s">
        <v>72</v>
      </c>
      <c r="N12" s="43" t="s">
        <v>3</v>
      </c>
      <c r="O12"/>
      <c r="P12" s="43" t="s">
        <v>363</v>
      </c>
    </row>
    <row r="13" spans="1:16" x14ac:dyDescent="0.25">
      <c r="A13" s="43" t="s">
        <v>1172</v>
      </c>
      <c r="B13" s="43" t="s">
        <v>133</v>
      </c>
      <c r="C13" s="43" t="s">
        <v>3959</v>
      </c>
      <c r="D13" s="43">
        <v>6565310</v>
      </c>
      <c r="E13" s="43" t="s">
        <v>134</v>
      </c>
      <c r="F13" s="44">
        <v>44929</v>
      </c>
      <c r="G13" s="43" t="s">
        <v>203</v>
      </c>
      <c r="H13" s="43" t="s">
        <v>3960</v>
      </c>
      <c r="I13" s="43" t="s">
        <v>364</v>
      </c>
      <c r="J13" s="43" t="s">
        <v>679</v>
      </c>
      <c r="K13" s="43" t="s">
        <v>680</v>
      </c>
      <c r="L13" s="55" t="s">
        <v>13</v>
      </c>
      <c r="M13" s="43" t="s">
        <v>72</v>
      </c>
      <c r="N13" s="43" t="s">
        <v>3</v>
      </c>
      <c r="O13"/>
      <c r="P13" s="43" t="s">
        <v>363</v>
      </c>
    </row>
    <row r="14" spans="1:16" x14ac:dyDescent="0.25">
      <c r="A14" s="43" t="s">
        <v>1172</v>
      </c>
      <c r="B14" s="43" t="s">
        <v>133</v>
      </c>
      <c r="C14" s="43" t="s">
        <v>3959</v>
      </c>
      <c r="D14" s="43">
        <v>6565310</v>
      </c>
      <c r="E14" s="43" t="s">
        <v>134</v>
      </c>
      <c r="F14" s="44">
        <v>44929</v>
      </c>
      <c r="G14" s="43" t="s">
        <v>203</v>
      </c>
      <c r="H14" s="43" t="s">
        <v>3960</v>
      </c>
      <c r="I14" s="43" t="s">
        <v>364</v>
      </c>
      <c r="J14" s="43" t="s">
        <v>681</v>
      </c>
      <c r="K14" s="43" t="s">
        <v>682</v>
      </c>
      <c r="L14" s="55" t="s">
        <v>13</v>
      </c>
      <c r="M14" s="43" t="s">
        <v>72</v>
      </c>
      <c r="N14" s="43" t="s">
        <v>3</v>
      </c>
      <c r="O14"/>
      <c r="P14" s="43" t="s">
        <v>363</v>
      </c>
    </row>
    <row r="15" spans="1:16" ht="30" x14ac:dyDescent="0.25">
      <c r="A15" s="43" t="s">
        <v>1172</v>
      </c>
      <c r="B15" s="43" t="s">
        <v>133</v>
      </c>
      <c r="C15" s="43" t="s">
        <v>3959</v>
      </c>
      <c r="D15" s="43">
        <v>6565310</v>
      </c>
      <c r="E15" s="43" t="s">
        <v>134</v>
      </c>
      <c r="F15" s="44">
        <v>44929</v>
      </c>
      <c r="G15" s="43" t="s">
        <v>203</v>
      </c>
      <c r="H15" s="43" t="s">
        <v>3960</v>
      </c>
      <c r="I15" s="43" t="s">
        <v>364</v>
      </c>
      <c r="J15" s="43" t="s">
        <v>683</v>
      </c>
      <c r="K15" s="43" t="s">
        <v>684</v>
      </c>
      <c r="L15" s="55" t="s">
        <v>13</v>
      </c>
      <c r="M15" s="43" t="s">
        <v>72</v>
      </c>
      <c r="N15" s="43" t="s">
        <v>2</v>
      </c>
      <c r="O15"/>
      <c r="P15" s="43" t="s">
        <v>363</v>
      </c>
    </row>
    <row r="16" spans="1:16" x14ac:dyDescent="0.25">
      <c r="A16" s="43" t="s">
        <v>2928</v>
      </c>
      <c r="B16" s="43" t="s">
        <v>163</v>
      </c>
      <c r="C16" s="43" t="s">
        <v>3970</v>
      </c>
      <c r="D16" s="43">
        <v>6971779</v>
      </c>
      <c r="E16" s="43" t="s">
        <v>132</v>
      </c>
      <c r="F16" s="44">
        <v>44930</v>
      </c>
      <c r="G16" s="43" t="s">
        <v>203</v>
      </c>
      <c r="H16" s="43" t="s">
        <v>3960</v>
      </c>
      <c r="I16" s="43" t="s">
        <v>364</v>
      </c>
      <c r="J16" s="43">
        <v>1</v>
      </c>
      <c r="K16" s="43" t="s">
        <v>3971</v>
      </c>
      <c r="L16" s="55" t="s">
        <v>13</v>
      </c>
      <c r="M16" s="43" t="s">
        <v>2</v>
      </c>
      <c r="N16" s="43" t="s">
        <v>2</v>
      </c>
      <c r="O16"/>
      <c r="P16" s="43" t="s">
        <v>363</v>
      </c>
    </row>
    <row r="17" spans="1:16" x14ac:dyDescent="0.25">
      <c r="A17" s="43" t="s">
        <v>2505</v>
      </c>
      <c r="B17" s="43" t="s">
        <v>204</v>
      </c>
      <c r="C17" s="43" t="s">
        <v>2506</v>
      </c>
      <c r="D17" s="43" t="s">
        <v>2507</v>
      </c>
      <c r="E17" s="43" t="s">
        <v>186</v>
      </c>
      <c r="F17" s="44">
        <v>44930</v>
      </c>
      <c r="G17" s="43" t="s">
        <v>203</v>
      </c>
      <c r="H17" s="43" t="s">
        <v>3960</v>
      </c>
      <c r="I17" s="43" t="s">
        <v>364</v>
      </c>
      <c r="J17" s="43">
        <v>1</v>
      </c>
      <c r="K17" s="43" t="s">
        <v>3972</v>
      </c>
      <c r="L17" s="55" t="s">
        <v>13</v>
      </c>
      <c r="M17" s="43" t="s">
        <v>2</v>
      </c>
      <c r="N17" s="43" t="s">
        <v>2</v>
      </c>
      <c r="O17"/>
      <c r="P17" s="43" t="s">
        <v>363</v>
      </c>
    </row>
    <row r="18" spans="1:16" ht="105" x14ac:dyDescent="0.25">
      <c r="A18" s="43" t="s">
        <v>3219</v>
      </c>
      <c r="B18" s="43" t="s">
        <v>206</v>
      </c>
      <c r="C18" s="43" t="s">
        <v>3220</v>
      </c>
      <c r="D18" s="43" t="s">
        <v>3221</v>
      </c>
      <c r="E18" s="43" t="s">
        <v>186</v>
      </c>
      <c r="F18" s="44">
        <v>44931</v>
      </c>
      <c r="G18" s="43" t="s">
        <v>203</v>
      </c>
      <c r="H18" s="43" t="s">
        <v>3960</v>
      </c>
      <c r="I18" s="43" t="s">
        <v>364</v>
      </c>
      <c r="J18" s="43">
        <v>1</v>
      </c>
      <c r="K18" s="43" t="s">
        <v>3973</v>
      </c>
      <c r="L18" s="55" t="s">
        <v>640</v>
      </c>
      <c r="M18" s="43" t="s">
        <v>2</v>
      </c>
      <c r="N18" s="43" t="s">
        <v>3</v>
      </c>
      <c r="O18" s="43" t="s">
        <v>9830</v>
      </c>
      <c r="P18" s="43" t="s">
        <v>364</v>
      </c>
    </row>
    <row r="19" spans="1:16" x14ac:dyDescent="0.25">
      <c r="A19" s="43" t="s">
        <v>2060</v>
      </c>
      <c r="B19" s="43" t="s">
        <v>204</v>
      </c>
      <c r="C19" s="43" t="s">
        <v>3974</v>
      </c>
      <c r="D19" s="43" t="s">
        <v>3975</v>
      </c>
      <c r="E19" s="43" t="s">
        <v>186</v>
      </c>
      <c r="F19" s="44">
        <v>44931</v>
      </c>
      <c r="G19" s="43" t="s">
        <v>203</v>
      </c>
      <c r="H19" s="43" t="s">
        <v>3960</v>
      </c>
      <c r="I19" s="43" t="s">
        <v>364</v>
      </c>
      <c r="J19" s="43">
        <v>1</v>
      </c>
      <c r="K19" s="43" t="s">
        <v>3976</v>
      </c>
      <c r="L19" s="55" t="s">
        <v>13</v>
      </c>
      <c r="M19" s="43" t="s">
        <v>2</v>
      </c>
      <c r="N19" s="43" t="s">
        <v>2</v>
      </c>
      <c r="O19"/>
      <c r="P19" s="43" t="s">
        <v>363</v>
      </c>
    </row>
    <row r="20" spans="1:16" x14ac:dyDescent="0.25">
      <c r="A20" s="43" t="s">
        <v>3977</v>
      </c>
      <c r="B20" s="43" t="s">
        <v>206</v>
      </c>
      <c r="C20" s="43" t="s">
        <v>3978</v>
      </c>
      <c r="D20" s="43" t="s">
        <v>3979</v>
      </c>
      <c r="E20" s="43" t="s">
        <v>186</v>
      </c>
      <c r="F20" s="44">
        <v>44931</v>
      </c>
      <c r="G20" s="43" t="s">
        <v>203</v>
      </c>
      <c r="H20" s="43" t="s">
        <v>3960</v>
      </c>
      <c r="I20" s="43" t="s">
        <v>364</v>
      </c>
      <c r="J20" s="43">
        <v>1</v>
      </c>
      <c r="K20" s="43" t="s">
        <v>3980</v>
      </c>
      <c r="L20" s="55" t="s">
        <v>640</v>
      </c>
      <c r="M20" s="43" t="s">
        <v>2</v>
      </c>
      <c r="N20" s="43" t="s">
        <v>2</v>
      </c>
      <c r="O20"/>
      <c r="P20" s="43" t="s">
        <v>363</v>
      </c>
    </row>
    <row r="21" spans="1:16" x14ac:dyDescent="0.25">
      <c r="A21" s="43" t="s">
        <v>3977</v>
      </c>
      <c r="B21" s="43" t="s">
        <v>206</v>
      </c>
      <c r="C21" s="43" t="s">
        <v>3978</v>
      </c>
      <c r="D21" s="43" t="s">
        <v>3979</v>
      </c>
      <c r="E21" s="43" t="s">
        <v>186</v>
      </c>
      <c r="F21" s="44">
        <v>44931</v>
      </c>
      <c r="G21" s="43" t="s">
        <v>203</v>
      </c>
      <c r="H21" s="43" t="s">
        <v>3960</v>
      </c>
      <c r="I21" s="43" t="s">
        <v>364</v>
      </c>
      <c r="J21" s="43">
        <v>2</v>
      </c>
      <c r="K21" s="43" t="s">
        <v>3981</v>
      </c>
      <c r="L21" s="55" t="s">
        <v>640</v>
      </c>
      <c r="M21" s="43" t="s">
        <v>2</v>
      </c>
      <c r="N21" s="43" t="s">
        <v>2</v>
      </c>
      <c r="O21"/>
      <c r="P21" s="43" t="s">
        <v>363</v>
      </c>
    </row>
    <row r="22" spans="1:16" ht="30" x14ac:dyDescent="0.25">
      <c r="A22" s="43" t="s">
        <v>3977</v>
      </c>
      <c r="B22" s="43" t="s">
        <v>206</v>
      </c>
      <c r="C22" s="43" t="s">
        <v>3978</v>
      </c>
      <c r="D22" s="43" t="s">
        <v>3979</v>
      </c>
      <c r="E22" s="43" t="s">
        <v>186</v>
      </c>
      <c r="F22" s="44">
        <v>44931</v>
      </c>
      <c r="G22" s="43" t="s">
        <v>203</v>
      </c>
      <c r="H22" s="43" t="s">
        <v>3960</v>
      </c>
      <c r="I22" s="43" t="s">
        <v>364</v>
      </c>
      <c r="J22" s="43">
        <v>3</v>
      </c>
      <c r="K22" s="43" t="s">
        <v>3982</v>
      </c>
      <c r="L22" s="55" t="s">
        <v>640</v>
      </c>
      <c r="M22" s="43" t="s">
        <v>2</v>
      </c>
      <c r="N22" s="43" t="s">
        <v>3</v>
      </c>
      <c r="O22" s="43" t="s">
        <v>653</v>
      </c>
      <c r="P22" s="43" t="s">
        <v>364</v>
      </c>
    </row>
    <row r="23" spans="1:16" x14ac:dyDescent="0.25">
      <c r="A23" s="43" t="s">
        <v>3977</v>
      </c>
      <c r="B23" s="43" t="s">
        <v>206</v>
      </c>
      <c r="C23" s="43" t="s">
        <v>3978</v>
      </c>
      <c r="D23" s="43" t="s">
        <v>3979</v>
      </c>
      <c r="E23" s="43" t="s">
        <v>186</v>
      </c>
      <c r="F23" s="44">
        <v>44931</v>
      </c>
      <c r="G23" s="43" t="s">
        <v>203</v>
      </c>
      <c r="H23" s="43" t="s">
        <v>3960</v>
      </c>
      <c r="I23" s="43" t="s">
        <v>364</v>
      </c>
      <c r="J23" s="43">
        <v>4</v>
      </c>
      <c r="K23" s="43" t="s">
        <v>3983</v>
      </c>
      <c r="L23" s="55" t="s">
        <v>640</v>
      </c>
      <c r="M23" s="43" t="s">
        <v>2</v>
      </c>
      <c r="N23" s="43" t="s">
        <v>2</v>
      </c>
      <c r="O23"/>
      <c r="P23" s="43" t="s">
        <v>363</v>
      </c>
    </row>
    <row r="24" spans="1:16" x14ac:dyDescent="0.25">
      <c r="A24" s="43" t="s">
        <v>3984</v>
      </c>
      <c r="B24" s="43" t="s">
        <v>133</v>
      </c>
      <c r="C24" s="43" t="s">
        <v>3985</v>
      </c>
      <c r="D24" s="43">
        <v>6460590</v>
      </c>
      <c r="E24" s="43" t="s">
        <v>186</v>
      </c>
      <c r="F24" s="44">
        <v>44931</v>
      </c>
      <c r="G24" s="43" t="s">
        <v>203</v>
      </c>
      <c r="H24" s="43" t="s">
        <v>3960</v>
      </c>
      <c r="I24" s="43" t="s">
        <v>364</v>
      </c>
      <c r="J24" s="43">
        <v>1</v>
      </c>
      <c r="K24" s="43" t="s">
        <v>3986</v>
      </c>
      <c r="L24" s="55" t="s">
        <v>640</v>
      </c>
      <c r="M24" s="43" t="s">
        <v>2</v>
      </c>
      <c r="N24" s="43" t="s">
        <v>2</v>
      </c>
      <c r="O24"/>
      <c r="P24" s="43" t="s">
        <v>363</v>
      </c>
    </row>
    <row r="25" spans="1:16" x14ac:dyDescent="0.25">
      <c r="A25" s="43" t="s">
        <v>3984</v>
      </c>
      <c r="B25" s="43" t="s">
        <v>133</v>
      </c>
      <c r="C25" s="43" t="s">
        <v>3985</v>
      </c>
      <c r="D25" s="43">
        <v>6460590</v>
      </c>
      <c r="E25" s="43" t="s">
        <v>186</v>
      </c>
      <c r="F25" s="44">
        <v>44931</v>
      </c>
      <c r="G25" s="43" t="s">
        <v>203</v>
      </c>
      <c r="H25" s="43" t="s">
        <v>3960</v>
      </c>
      <c r="I25" s="43" t="s">
        <v>364</v>
      </c>
      <c r="J25" s="43">
        <v>2</v>
      </c>
      <c r="K25" s="43" t="s">
        <v>87</v>
      </c>
      <c r="L25" s="55" t="s">
        <v>13</v>
      </c>
      <c r="M25" s="43" t="s">
        <v>2</v>
      </c>
      <c r="N25" s="43" t="s">
        <v>2</v>
      </c>
      <c r="O25"/>
      <c r="P25" s="43" t="s">
        <v>363</v>
      </c>
    </row>
    <row r="26" spans="1:16" ht="30" x14ac:dyDescent="0.25">
      <c r="A26" s="43" t="s">
        <v>3984</v>
      </c>
      <c r="B26" s="43" t="s">
        <v>133</v>
      </c>
      <c r="C26" s="43" t="s">
        <v>3985</v>
      </c>
      <c r="D26" s="43">
        <v>6460590</v>
      </c>
      <c r="E26" s="43" t="s">
        <v>186</v>
      </c>
      <c r="F26" s="44">
        <v>44931</v>
      </c>
      <c r="G26" s="43" t="s">
        <v>203</v>
      </c>
      <c r="H26" s="43" t="s">
        <v>3960</v>
      </c>
      <c r="I26" s="43" t="s">
        <v>364</v>
      </c>
      <c r="J26" s="43" t="s">
        <v>448</v>
      </c>
      <c r="K26" s="43" t="s">
        <v>135</v>
      </c>
      <c r="L26" s="55" t="s">
        <v>13</v>
      </c>
      <c r="M26" s="43" t="s">
        <v>72</v>
      </c>
      <c r="N26" s="43" t="s">
        <v>3</v>
      </c>
      <c r="O26"/>
      <c r="P26" s="43" t="s">
        <v>363</v>
      </c>
    </row>
    <row r="27" spans="1:16" x14ac:dyDescent="0.25">
      <c r="A27" s="43" t="s">
        <v>3984</v>
      </c>
      <c r="B27" s="43" t="s">
        <v>133</v>
      </c>
      <c r="C27" s="43" t="s">
        <v>3985</v>
      </c>
      <c r="D27" s="43">
        <v>6460590</v>
      </c>
      <c r="E27" s="43" t="s">
        <v>186</v>
      </c>
      <c r="F27" s="44">
        <v>44931</v>
      </c>
      <c r="G27" s="43" t="s">
        <v>203</v>
      </c>
      <c r="H27" s="43" t="s">
        <v>3960</v>
      </c>
      <c r="I27" s="43" t="s">
        <v>364</v>
      </c>
      <c r="J27" s="43" t="s">
        <v>679</v>
      </c>
      <c r="K27" s="43" t="s">
        <v>680</v>
      </c>
      <c r="L27" s="55" t="s">
        <v>13</v>
      </c>
      <c r="M27" s="43" t="s">
        <v>72</v>
      </c>
      <c r="N27" s="43" t="s">
        <v>3</v>
      </c>
      <c r="O27"/>
      <c r="P27" s="43" t="s">
        <v>363</v>
      </c>
    </row>
    <row r="28" spans="1:16" x14ac:dyDescent="0.25">
      <c r="A28" s="43" t="s">
        <v>3984</v>
      </c>
      <c r="B28" s="43" t="s">
        <v>133</v>
      </c>
      <c r="C28" s="43" t="s">
        <v>3985</v>
      </c>
      <c r="D28" s="43">
        <v>6460590</v>
      </c>
      <c r="E28" s="43" t="s">
        <v>186</v>
      </c>
      <c r="F28" s="44">
        <v>44931</v>
      </c>
      <c r="G28" s="43" t="s">
        <v>203</v>
      </c>
      <c r="H28" s="43" t="s">
        <v>3960</v>
      </c>
      <c r="I28" s="43" t="s">
        <v>364</v>
      </c>
      <c r="J28" s="43" t="s">
        <v>681</v>
      </c>
      <c r="K28" s="43" t="s">
        <v>682</v>
      </c>
      <c r="L28" s="55" t="s">
        <v>13</v>
      </c>
      <c r="M28" s="43" t="s">
        <v>72</v>
      </c>
      <c r="N28" s="43" t="s">
        <v>3</v>
      </c>
      <c r="O28"/>
      <c r="P28" s="43" t="s">
        <v>363</v>
      </c>
    </row>
    <row r="29" spans="1:16" ht="30" x14ac:dyDescent="0.25">
      <c r="A29" s="43" t="s">
        <v>3984</v>
      </c>
      <c r="B29" s="43" t="s">
        <v>133</v>
      </c>
      <c r="C29" s="43" t="s">
        <v>3985</v>
      </c>
      <c r="D29" s="43">
        <v>6460590</v>
      </c>
      <c r="E29" s="43" t="s">
        <v>186</v>
      </c>
      <c r="F29" s="44">
        <v>44931</v>
      </c>
      <c r="G29" s="43" t="s">
        <v>203</v>
      </c>
      <c r="H29" s="43" t="s">
        <v>3960</v>
      </c>
      <c r="I29" s="43" t="s">
        <v>364</v>
      </c>
      <c r="J29" s="43" t="s">
        <v>683</v>
      </c>
      <c r="K29" s="43" t="s">
        <v>684</v>
      </c>
      <c r="L29" s="55" t="s">
        <v>13</v>
      </c>
      <c r="M29" s="43" t="s">
        <v>72</v>
      </c>
      <c r="N29" s="43" t="s">
        <v>2</v>
      </c>
      <c r="O29"/>
      <c r="P29" s="43" t="s">
        <v>363</v>
      </c>
    </row>
    <row r="30" spans="1:16" ht="60" x14ac:dyDescent="0.25">
      <c r="A30" s="43" t="s">
        <v>665</v>
      </c>
      <c r="B30" s="43" t="s">
        <v>204</v>
      </c>
      <c r="C30" s="43" t="s">
        <v>3987</v>
      </c>
      <c r="D30" s="43" t="s">
        <v>3988</v>
      </c>
      <c r="E30" s="43" t="s">
        <v>186</v>
      </c>
      <c r="F30" s="44">
        <v>44931</v>
      </c>
      <c r="G30" s="43" t="s">
        <v>203</v>
      </c>
      <c r="H30" s="43" t="s">
        <v>3960</v>
      </c>
      <c r="I30" s="43" t="s">
        <v>364</v>
      </c>
      <c r="J30" s="43">
        <v>1</v>
      </c>
      <c r="K30" s="43" t="s">
        <v>3989</v>
      </c>
      <c r="L30" s="55" t="s">
        <v>13</v>
      </c>
      <c r="M30" s="43" t="s">
        <v>2</v>
      </c>
      <c r="N30" s="43" t="s">
        <v>3</v>
      </c>
      <c r="O30" s="43" t="s">
        <v>668</v>
      </c>
      <c r="P30" s="43" t="s">
        <v>364</v>
      </c>
    </row>
    <row r="31" spans="1:16" x14ac:dyDescent="0.25">
      <c r="A31" s="43" t="s">
        <v>665</v>
      </c>
      <c r="B31" s="43" t="s">
        <v>204</v>
      </c>
      <c r="C31" s="43" t="s">
        <v>3987</v>
      </c>
      <c r="D31" s="43" t="s">
        <v>3988</v>
      </c>
      <c r="E31" s="43" t="s">
        <v>186</v>
      </c>
      <c r="F31" s="44">
        <v>44931</v>
      </c>
      <c r="G31" s="43" t="s">
        <v>203</v>
      </c>
      <c r="H31" s="43" t="s">
        <v>3960</v>
      </c>
      <c r="I31" s="43" t="s">
        <v>364</v>
      </c>
      <c r="J31" s="43">
        <v>2</v>
      </c>
      <c r="K31" s="43" t="s">
        <v>3521</v>
      </c>
      <c r="L31" s="55" t="s">
        <v>13</v>
      </c>
      <c r="M31" s="43" t="s">
        <v>2</v>
      </c>
      <c r="N31" s="43" t="s">
        <v>2</v>
      </c>
      <c r="O31"/>
      <c r="P31" s="43" t="s">
        <v>363</v>
      </c>
    </row>
    <row r="32" spans="1:16" x14ac:dyDescent="0.25">
      <c r="A32" s="43" t="s">
        <v>665</v>
      </c>
      <c r="B32" s="43" t="s">
        <v>204</v>
      </c>
      <c r="C32" s="43" t="s">
        <v>3987</v>
      </c>
      <c r="D32" s="43" t="s">
        <v>3988</v>
      </c>
      <c r="E32" s="43" t="s">
        <v>186</v>
      </c>
      <c r="F32" s="44">
        <v>44931</v>
      </c>
      <c r="G32" s="43" t="s">
        <v>203</v>
      </c>
      <c r="H32" s="43" t="s">
        <v>3960</v>
      </c>
      <c r="I32" s="43" t="s">
        <v>364</v>
      </c>
      <c r="J32" s="43">
        <v>3</v>
      </c>
      <c r="K32" s="43" t="s">
        <v>3508</v>
      </c>
      <c r="L32" s="55" t="s">
        <v>13</v>
      </c>
      <c r="M32" s="43" t="s">
        <v>2</v>
      </c>
      <c r="N32" s="43" t="s">
        <v>2</v>
      </c>
      <c r="O32"/>
      <c r="P32" s="43" t="s">
        <v>363</v>
      </c>
    </row>
    <row r="33" spans="1:16" x14ac:dyDescent="0.25">
      <c r="A33" s="43" t="s">
        <v>665</v>
      </c>
      <c r="B33" s="43" t="s">
        <v>204</v>
      </c>
      <c r="C33" s="43" t="s">
        <v>3987</v>
      </c>
      <c r="D33" s="43" t="s">
        <v>3988</v>
      </c>
      <c r="E33" s="43" t="s">
        <v>186</v>
      </c>
      <c r="F33" s="44">
        <v>44931</v>
      </c>
      <c r="G33" s="43" t="s">
        <v>203</v>
      </c>
      <c r="H33" s="43" t="s">
        <v>3960</v>
      </c>
      <c r="I33" s="43" t="s">
        <v>364</v>
      </c>
      <c r="J33" s="43">
        <v>4</v>
      </c>
      <c r="K33" s="43" t="s">
        <v>3473</v>
      </c>
      <c r="L33" s="55" t="s">
        <v>13</v>
      </c>
      <c r="M33" s="43" t="s">
        <v>2</v>
      </c>
      <c r="N33" s="43" t="s">
        <v>2</v>
      </c>
      <c r="O33"/>
      <c r="P33" s="43" t="s">
        <v>363</v>
      </c>
    </row>
    <row r="34" spans="1:16" x14ac:dyDescent="0.25">
      <c r="A34" s="43" t="s">
        <v>3990</v>
      </c>
      <c r="B34" s="43" t="s">
        <v>204</v>
      </c>
      <c r="C34" s="43" t="s">
        <v>3991</v>
      </c>
      <c r="D34" s="43">
        <v>6397858</v>
      </c>
      <c r="E34" s="43" t="s">
        <v>186</v>
      </c>
      <c r="F34" s="44">
        <v>44932</v>
      </c>
      <c r="G34" s="43" t="s">
        <v>203</v>
      </c>
      <c r="H34" s="43" t="s">
        <v>3960</v>
      </c>
      <c r="I34" s="43" t="s">
        <v>364</v>
      </c>
      <c r="J34" s="43">
        <v>1</v>
      </c>
      <c r="K34" s="43" t="s">
        <v>766</v>
      </c>
      <c r="L34" s="55" t="s">
        <v>13</v>
      </c>
      <c r="M34" s="43" t="s">
        <v>2</v>
      </c>
      <c r="N34" s="43" t="s">
        <v>2</v>
      </c>
      <c r="O34"/>
      <c r="P34" s="43" t="s">
        <v>363</v>
      </c>
    </row>
    <row r="35" spans="1:16" x14ac:dyDescent="0.25">
      <c r="A35" s="43" t="s">
        <v>3990</v>
      </c>
      <c r="B35" s="43" t="s">
        <v>204</v>
      </c>
      <c r="C35" s="43" t="s">
        <v>3991</v>
      </c>
      <c r="D35" s="43">
        <v>6397858</v>
      </c>
      <c r="E35" s="43" t="s">
        <v>186</v>
      </c>
      <c r="F35" s="44">
        <v>44932</v>
      </c>
      <c r="G35" s="43" t="s">
        <v>203</v>
      </c>
      <c r="H35" s="43" t="s">
        <v>3960</v>
      </c>
      <c r="I35" s="43" t="s">
        <v>364</v>
      </c>
      <c r="J35" s="43">
        <v>2</v>
      </c>
      <c r="K35" s="43" t="s">
        <v>761</v>
      </c>
      <c r="L35" s="55" t="s">
        <v>13</v>
      </c>
      <c r="M35" s="43" t="s">
        <v>2</v>
      </c>
      <c r="N35" s="43" t="s">
        <v>2</v>
      </c>
      <c r="O35"/>
      <c r="P35" s="43" t="s">
        <v>363</v>
      </c>
    </row>
    <row r="36" spans="1:16" x14ac:dyDescent="0.25">
      <c r="A36" s="43" t="s">
        <v>3990</v>
      </c>
      <c r="B36" s="43" t="s">
        <v>204</v>
      </c>
      <c r="C36" s="43" t="s">
        <v>3991</v>
      </c>
      <c r="D36" s="43">
        <v>6397858</v>
      </c>
      <c r="E36" s="43" t="s">
        <v>186</v>
      </c>
      <c r="F36" s="44">
        <v>44932</v>
      </c>
      <c r="G36" s="43" t="s">
        <v>203</v>
      </c>
      <c r="H36" s="43" t="s">
        <v>3960</v>
      </c>
      <c r="I36" s="43" t="s">
        <v>364</v>
      </c>
      <c r="J36" s="43">
        <v>3.1</v>
      </c>
      <c r="K36" s="43" t="s">
        <v>3992</v>
      </c>
      <c r="L36" s="55" t="s">
        <v>13</v>
      </c>
      <c r="M36" s="43" t="s">
        <v>2</v>
      </c>
      <c r="N36" s="43" t="s">
        <v>2</v>
      </c>
      <c r="O36"/>
      <c r="P36" s="43" t="s">
        <v>363</v>
      </c>
    </row>
    <row r="37" spans="1:16" x14ac:dyDescent="0.25">
      <c r="A37" s="43" t="s">
        <v>3990</v>
      </c>
      <c r="B37" s="43" t="s">
        <v>204</v>
      </c>
      <c r="C37" s="43" t="s">
        <v>3991</v>
      </c>
      <c r="D37" s="43">
        <v>6397858</v>
      </c>
      <c r="E37" s="43" t="s">
        <v>186</v>
      </c>
      <c r="F37" s="44">
        <v>44932</v>
      </c>
      <c r="G37" s="43" t="s">
        <v>203</v>
      </c>
      <c r="H37" s="43" t="s">
        <v>3960</v>
      </c>
      <c r="I37" s="43" t="s">
        <v>364</v>
      </c>
      <c r="J37" s="43">
        <v>3.2</v>
      </c>
      <c r="K37" s="43" t="s">
        <v>3993</v>
      </c>
      <c r="L37" s="55" t="s">
        <v>13</v>
      </c>
      <c r="M37" s="43" t="s">
        <v>2</v>
      </c>
      <c r="N37" s="43" t="s">
        <v>2</v>
      </c>
      <c r="O37"/>
      <c r="P37" s="43" t="s">
        <v>363</v>
      </c>
    </row>
    <row r="38" spans="1:16" x14ac:dyDescent="0.25">
      <c r="A38" s="43" t="s">
        <v>3990</v>
      </c>
      <c r="B38" s="43" t="s">
        <v>204</v>
      </c>
      <c r="C38" s="43" t="s">
        <v>3991</v>
      </c>
      <c r="D38" s="43">
        <v>6397858</v>
      </c>
      <c r="E38" s="43" t="s">
        <v>186</v>
      </c>
      <c r="F38" s="44">
        <v>44932</v>
      </c>
      <c r="G38" s="43" t="s">
        <v>203</v>
      </c>
      <c r="H38" s="43" t="s">
        <v>3960</v>
      </c>
      <c r="I38" s="43" t="s">
        <v>364</v>
      </c>
      <c r="J38" s="43">
        <v>3.3</v>
      </c>
      <c r="K38" s="43" t="s">
        <v>3994</v>
      </c>
      <c r="L38" s="55" t="s">
        <v>13</v>
      </c>
      <c r="M38" s="43" t="s">
        <v>2</v>
      </c>
      <c r="N38" s="43" t="s">
        <v>2</v>
      </c>
      <c r="O38"/>
      <c r="P38" s="43" t="s">
        <v>363</v>
      </c>
    </row>
    <row r="39" spans="1:16" x14ac:dyDescent="0.25">
      <c r="A39" s="43" t="s">
        <v>2934</v>
      </c>
      <c r="B39" s="43" t="s">
        <v>170</v>
      </c>
      <c r="C39" s="43" t="s">
        <v>3995</v>
      </c>
      <c r="D39" s="43" t="s">
        <v>3996</v>
      </c>
      <c r="E39" s="43" t="s">
        <v>132</v>
      </c>
      <c r="F39" s="44">
        <v>44932</v>
      </c>
      <c r="G39" s="43" t="s">
        <v>203</v>
      </c>
      <c r="H39" s="43" t="s">
        <v>3960</v>
      </c>
      <c r="I39" s="43" t="s">
        <v>364</v>
      </c>
      <c r="J39" s="43">
        <v>1</v>
      </c>
      <c r="K39" s="43" t="s">
        <v>3997</v>
      </c>
      <c r="L39" s="55" t="s">
        <v>13</v>
      </c>
      <c r="M39" s="43" t="s">
        <v>2</v>
      </c>
      <c r="N39" s="43" t="s">
        <v>2</v>
      </c>
      <c r="O39"/>
      <c r="P39" s="43" t="s">
        <v>363</v>
      </c>
    </row>
    <row r="40" spans="1:16" x14ac:dyDescent="0.25">
      <c r="A40" s="43" t="s">
        <v>2934</v>
      </c>
      <c r="B40" s="43" t="s">
        <v>170</v>
      </c>
      <c r="C40" s="43" t="s">
        <v>3995</v>
      </c>
      <c r="D40" s="43" t="s">
        <v>3996</v>
      </c>
      <c r="E40" s="43" t="s">
        <v>132</v>
      </c>
      <c r="F40" s="44">
        <v>44932</v>
      </c>
      <c r="G40" s="43" t="s">
        <v>203</v>
      </c>
      <c r="H40" s="43" t="s">
        <v>3960</v>
      </c>
      <c r="I40" s="43" t="s">
        <v>364</v>
      </c>
      <c r="J40" s="43">
        <v>2</v>
      </c>
      <c r="K40" s="43" t="s">
        <v>3998</v>
      </c>
      <c r="L40" s="55" t="s">
        <v>13</v>
      </c>
      <c r="M40" s="43" t="s">
        <v>2</v>
      </c>
      <c r="N40" s="43" t="s">
        <v>2</v>
      </c>
      <c r="O40"/>
      <c r="P40" s="43" t="s">
        <v>363</v>
      </c>
    </row>
    <row r="41" spans="1:16" ht="60" x14ac:dyDescent="0.25">
      <c r="A41" s="43" t="s">
        <v>2382</v>
      </c>
      <c r="B41" s="43" t="s">
        <v>204</v>
      </c>
      <c r="C41" s="43" t="s">
        <v>2383</v>
      </c>
      <c r="D41" s="43" t="s">
        <v>2384</v>
      </c>
      <c r="E41" s="43" t="s">
        <v>186</v>
      </c>
      <c r="F41" s="44">
        <v>44932</v>
      </c>
      <c r="G41" s="43" t="s">
        <v>203</v>
      </c>
      <c r="H41" s="43" t="s">
        <v>3960</v>
      </c>
      <c r="I41" s="43" t="s">
        <v>364</v>
      </c>
      <c r="J41" s="43">
        <v>1</v>
      </c>
      <c r="K41" s="43" t="s">
        <v>1756</v>
      </c>
      <c r="L41" s="55" t="s">
        <v>13</v>
      </c>
      <c r="M41" s="43" t="s">
        <v>2</v>
      </c>
      <c r="N41" s="43" t="s">
        <v>3</v>
      </c>
      <c r="O41" s="43" t="s">
        <v>1060</v>
      </c>
      <c r="P41" s="43" t="s">
        <v>364</v>
      </c>
    </row>
    <row r="42" spans="1:16" ht="60" x14ac:dyDescent="0.25">
      <c r="A42" s="43" t="s">
        <v>2382</v>
      </c>
      <c r="B42" s="43" t="s">
        <v>204</v>
      </c>
      <c r="C42" s="43" t="s">
        <v>2383</v>
      </c>
      <c r="D42" s="43" t="s">
        <v>2384</v>
      </c>
      <c r="E42" s="43" t="s">
        <v>186</v>
      </c>
      <c r="F42" s="44">
        <v>44932</v>
      </c>
      <c r="G42" s="43" t="s">
        <v>203</v>
      </c>
      <c r="H42" s="43" t="s">
        <v>3960</v>
      </c>
      <c r="I42" s="43" t="s">
        <v>364</v>
      </c>
      <c r="J42" s="43">
        <v>2.1</v>
      </c>
      <c r="K42" s="43" t="s">
        <v>1815</v>
      </c>
      <c r="L42" s="55" t="s">
        <v>13</v>
      </c>
      <c r="M42" s="43" t="s">
        <v>2</v>
      </c>
      <c r="N42" s="43" t="s">
        <v>3</v>
      </c>
      <c r="O42" s="43" t="s">
        <v>1060</v>
      </c>
      <c r="P42" s="43" t="s">
        <v>364</v>
      </c>
    </row>
    <row r="43" spans="1:16" ht="60" x14ac:dyDescent="0.25">
      <c r="A43" s="43" t="s">
        <v>2382</v>
      </c>
      <c r="B43" s="43" t="s">
        <v>204</v>
      </c>
      <c r="C43" s="43" t="s">
        <v>2383</v>
      </c>
      <c r="D43" s="43" t="s">
        <v>2384</v>
      </c>
      <c r="E43" s="43" t="s">
        <v>186</v>
      </c>
      <c r="F43" s="44">
        <v>44932</v>
      </c>
      <c r="G43" s="43" t="s">
        <v>203</v>
      </c>
      <c r="H43" s="43" t="s">
        <v>3960</v>
      </c>
      <c r="I43" s="43" t="s">
        <v>364</v>
      </c>
      <c r="J43" s="43">
        <v>2.1</v>
      </c>
      <c r="K43" s="43" t="s">
        <v>880</v>
      </c>
      <c r="L43" s="55" t="s">
        <v>13</v>
      </c>
      <c r="M43" s="43" t="s">
        <v>2</v>
      </c>
      <c r="N43" s="43" t="s">
        <v>3</v>
      </c>
      <c r="O43" s="43" t="s">
        <v>1060</v>
      </c>
      <c r="P43" s="43" t="s">
        <v>364</v>
      </c>
    </row>
    <row r="44" spans="1:16" ht="60" x14ac:dyDescent="0.25">
      <c r="A44" s="43" t="s">
        <v>2382</v>
      </c>
      <c r="B44" s="43" t="s">
        <v>204</v>
      </c>
      <c r="C44" s="43" t="s">
        <v>2383</v>
      </c>
      <c r="D44" s="43" t="s">
        <v>2384</v>
      </c>
      <c r="E44" s="43" t="s">
        <v>186</v>
      </c>
      <c r="F44" s="44">
        <v>44932</v>
      </c>
      <c r="G44" s="43" t="s">
        <v>203</v>
      </c>
      <c r="H44" s="43" t="s">
        <v>3960</v>
      </c>
      <c r="I44" s="43" t="s">
        <v>364</v>
      </c>
      <c r="J44" s="43">
        <v>2.2000000000000002</v>
      </c>
      <c r="K44" s="43" t="s">
        <v>932</v>
      </c>
      <c r="L44" s="55" t="s">
        <v>13</v>
      </c>
      <c r="M44" s="43" t="s">
        <v>2</v>
      </c>
      <c r="N44" s="43" t="s">
        <v>3</v>
      </c>
      <c r="O44" s="43" t="s">
        <v>1060</v>
      </c>
      <c r="P44" s="43" t="s">
        <v>364</v>
      </c>
    </row>
    <row r="45" spans="1:16" ht="60" x14ac:dyDescent="0.25">
      <c r="A45" s="43" t="s">
        <v>2382</v>
      </c>
      <c r="B45" s="43" t="s">
        <v>204</v>
      </c>
      <c r="C45" s="43" t="s">
        <v>2383</v>
      </c>
      <c r="D45" s="43" t="s">
        <v>2384</v>
      </c>
      <c r="E45" s="43" t="s">
        <v>186</v>
      </c>
      <c r="F45" s="44">
        <v>44932</v>
      </c>
      <c r="G45" s="43" t="s">
        <v>203</v>
      </c>
      <c r="H45" s="43" t="s">
        <v>3960</v>
      </c>
      <c r="I45" s="43" t="s">
        <v>364</v>
      </c>
      <c r="J45" s="43">
        <v>2.2999999999999998</v>
      </c>
      <c r="K45" s="43" t="s">
        <v>2895</v>
      </c>
      <c r="L45" s="55" t="s">
        <v>13</v>
      </c>
      <c r="M45" s="43" t="s">
        <v>2</v>
      </c>
      <c r="N45" s="43" t="s">
        <v>3</v>
      </c>
      <c r="O45" s="43" t="s">
        <v>1060</v>
      </c>
      <c r="P45" s="43" t="s">
        <v>364</v>
      </c>
    </row>
    <row r="46" spans="1:16" ht="60" x14ac:dyDescent="0.25">
      <c r="A46" s="43" t="s">
        <v>2382</v>
      </c>
      <c r="B46" s="43" t="s">
        <v>204</v>
      </c>
      <c r="C46" s="43" t="s">
        <v>2383</v>
      </c>
      <c r="D46" s="43" t="s">
        <v>2384</v>
      </c>
      <c r="E46" s="43" t="s">
        <v>186</v>
      </c>
      <c r="F46" s="44">
        <v>44932</v>
      </c>
      <c r="G46" s="43" t="s">
        <v>203</v>
      </c>
      <c r="H46" s="43" t="s">
        <v>3960</v>
      </c>
      <c r="I46" s="43" t="s">
        <v>364</v>
      </c>
      <c r="J46" s="43">
        <v>2.4</v>
      </c>
      <c r="K46" s="43" t="s">
        <v>3999</v>
      </c>
      <c r="L46" s="55" t="s">
        <v>13</v>
      </c>
      <c r="M46" s="43" t="s">
        <v>2</v>
      </c>
      <c r="N46" s="43" t="s">
        <v>3</v>
      </c>
      <c r="O46" s="43" t="s">
        <v>1060</v>
      </c>
      <c r="P46" s="43" t="s">
        <v>364</v>
      </c>
    </row>
    <row r="47" spans="1:16" ht="60" x14ac:dyDescent="0.25">
      <c r="A47" s="43" t="s">
        <v>2382</v>
      </c>
      <c r="B47" s="43" t="s">
        <v>204</v>
      </c>
      <c r="C47" s="43" t="s">
        <v>2383</v>
      </c>
      <c r="D47" s="43" t="s">
        <v>2384</v>
      </c>
      <c r="E47" s="43" t="s">
        <v>186</v>
      </c>
      <c r="F47" s="44">
        <v>44932</v>
      </c>
      <c r="G47" s="43" t="s">
        <v>203</v>
      </c>
      <c r="H47" s="43" t="s">
        <v>3960</v>
      </c>
      <c r="I47" s="43" t="s">
        <v>364</v>
      </c>
      <c r="J47" s="43">
        <v>2.5</v>
      </c>
      <c r="K47" s="43" t="s">
        <v>878</v>
      </c>
      <c r="L47" s="55" t="s">
        <v>13</v>
      </c>
      <c r="M47" s="43" t="s">
        <v>2</v>
      </c>
      <c r="N47" s="43" t="s">
        <v>3</v>
      </c>
      <c r="O47" s="43" t="s">
        <v>1060</v>
      </c>
      <c r="P47" s="43" t="s">
        <v>364</v>
      </c>
    </row>
    <row r="48" spans="1:16" ht="60" x14ac:dyDescent="0.25">
      <c r="A48" s="43" t="s">
        <v>2382</v>
      </c>
      <c r="B48" s="43" t="s">
        <v>204</v>
      </c>
      <c r="C48" s="43" t="s">
        <v>2383</v>
      </c>
      <c r="D48" s="43" t="s">
        <v>2384</v>
      </c>
      <c r="E48" s="43" t="s">
        <v>186</v>
      </c>
      <c r="F48" s="44">
        <v>44932</v>
      </c>
      <c r="G48" s="43" t="s">
        <v>203</v>
      </c>
      <c r="H48" s="43" t="s">
        <v>3960</v>
      </c>
      <c r="I48" s="43" t="s">
        <v>364</v>
      </c>
      <c r="J48" s="43">
        <v>2.6</v>
      </c>
      <c r="K48" s="43" t="s">
        <v>3525</v>
      </c>
      <c r="L48" s="55" t="s">
        <v>13</v>
      </c>
      <c r="M48" s="43" t="s">
        <v>2</v>
      </c>
      <c r="N48" s="43" t="s">
        <v>3</v>
      </c>
      <c r="O48" s="43" t="s">
        <v>1060</v>
      </c>
      <c r="P48" s="43" t="s">
        <v>364</v>
      </c>
    </row>
    <row r="49" spans="1:16" ht="60" x14ac:dyDescent="0.25">
      <c r="A49" s="43" t="s">
        <v>2382</v>
      </c>
      <c r="B49" s="43" t="s">
        <v>204</v>
      </c>
      <c r="C49" s="43" t="s">
        <v>2383</v>
      </c>
      <c r="D49" s="43" t="s">
        <v>2384</v>
      </c>
      <c r="E49" s="43" t="s">
        <v>186</v>
      </c>
      <c r="F49" s="44">
        <v>44932</v>
      </c>
      <c r="G49" s="43" t="s">
        <v>203</v>
      </c>
      <c r="H49" s="43" t="s">
        <v>3960</v>
      </c>
      <c r="I49" s="43" t="s">
        <v>364</v>
      </c>
      <c r="J49" s="43">
        <v>2.7</v>
      </c>
      <c r="K49" s="43" t="s">
        <v>2896</v>
      </c>
      <c r="L49" s="55" t="s">
        <v>13</v>
      </c>
      <c r="M49" s="43" t="s">
        <v>2</v>
      </c>
      <c r="N49" s="43" t="s">
        <v>3</v>
      </c>
      <c r="O49" s="43" t="s">
        <v>1060</v>
      </c>
      <c r="P49" s="43" t="s">
        <v>364</v>
      </c>
    </row>
    <row r="50" spans="1:16" ht="60" x14ac:dyDescent="0.25">
      <c r="A50" s="43" t="s">
        <v>2382</v>
      </c>
      <c r="B50" s="43" t="s">
        <v>204</v>
      </c>
      <c r="C50" s="43" t="s">
        <v>2383</v>
      </c>
      <c r="D50" s="43" t="s">
        <v>2384</v>
      </c>
      <c r="E50" s="43" t="s">
        <v>186</v>
      </c>
      <c r="F50" s="44">
        <v>44932</v>
      </c>
      <c r="G50" s="43" t="s">
        <v>203</v>
      </c>
      <c r="H50" s="43" t="s">
        <v>3960</v>
      </c>
      <c r="I50" s="43" t="s">
        <v>364</v>
      </c>
      <c r="J50" s="43">
        <v>2.8</v>
      </c>
      <c r="K50" s="43" t="s">
        <v>4000</v>
      </c>
      <c r="L50" s="55" t="s">
        <v>13</v>
      </c>
      <c r="M50" s="43" t="s">
        <v>2</v>
      </c>
      <c r="N50" s="43" t="s">
        <v>3</v>
      </c>
      <c r="O50" s="43" t="s">
        <v>1060</v>
      </c>
      <c r="P50" s="43" t="s">
        <v>364</v>
      </c>
    </row>
    <row r="51" spans="1:16" ht="60" x14ac:dyDescent="0.25">
      <c r="A51" s="43" t="s">
        <v>2382</v>
      </c>
      <c r="B51" s="43" t="s">
        <v>204</v>
      </c>
      <c r="C51" s="43" t="s">
        <v>2383</v>
      </c>
      <c r="D51" s="43" t="s">
        <v>2384</v>
      </c>
      <c r="E51" s="43" t="s">
        <v>186</v>
      </c>
      <c r="F51" s="44">
        <v>44932</v>
      </c>
      <c r="G51" s="43" t="s">
        <v>203</v>
      </c>
      <c r="H51" s="43" t="s">
        <v>3960</v>
      </c>
      <c r="I51" s="43" t="s">
        <v>364</v>
      </c>
      <c r="J51" s="43">
        <v>2.9</v>
      </c>
      <c r="K51" s="43" t="s">
        <v>934</v>
      </c>
      <c r="L51" s="55" t="s">
        <v>13</v>
      </c>
      <c r="M51" s="43" t="s">
        <v>2</v>
      </c>
      <c r="N51" s="43" t="s">
        <v>3</v>
      </c>
      <c r="O51" s="43" t="s">
        <v>1060</v>
      </c>
      <c r="P51" s="43" t="s">
        <v>364</v>
      </c>
    </row>
    <row r="52" spans="1:16" ht="60" x14ac:dyDescent="0.25">
      <c r="A52" s="43" t="s">
        <v>2382</v>
      </c>
      <c r="B52" s="43" t="s">
        <v>204</v>
      </c>
      <c r="C52" s="43" t="s">
        <v>2383</v>
      </c>
      <c r="D52" s="43" t="s">
        <v>2384</v>
      </c>
      <c r="E52" s="43" t="s">
        <v>186</v>
      </c>
      <c r="F52" s="44">
        <v>44932</v>
      </c>
      <c r="G52" s="43" t="s">
        <v>203</v>
      </c>
      <c r="H52" s="43" t="s">
        <v>3960</v>
      </c>
      <c r="I52" s="43" t="s">
        <v>364</v>
      </c>
      <c r="J52" s="43">
        <v>3</v>
      </c>
      <c r="K52" s="43" t="s">
        <v>1757</v>
      </c>
      <c r="L52" s="55" t="s">
        <v>13</v>
      </c>
      <c r="M52" s="43" t="s">
        <v>2</v>
      </c>
      <c r="N52" s="43" t="s">
        <v>3</v>
      </c>
      <c r="O52" s="43" t="s">
        <v>1060</v>
      </c>
      <c r="P52" s="43" t="s">
        <v>364</v>
      </c>
    </row>
    <row r="53" spans="1:16" ht="60" x14ac:dyDescent="0.25">
      <c r="A53" s="43" t="s">
        <v>2382</v>
      </c>
      <c r="B53" s="43" t="s">
        <v>204</v>
      </c>
      <c r="C53" s="43" t="s">
        <v>2383</v>
      </c>
      <c r="D53" s="43" t="s">
        <v>2384</v>
      </c>
      <c r="E53" s="43" t="s">
        <v>186</v>
      </c>
      <c r="F53" s="44">
        <v>44932</v>
      </c>
      <c r="G53" s="43" t="s">
        <v>203</v>
      </c>
      <c r="H53" s="43" t="s">
        <v>3960</v>
      </c>
      <c r="I53" s="43" t="s">
        <v>364</v>
      </c>
      <c r="J53" s="43">
        <v>4</v>
      </c>
      <c r="K53" s="43" t="s">
        <v>886</v>
      </c>
      <c r="L53" s="55" t="s">
        <v>638</v>
      </c>
      <c r="M53" s="43" t="s">
        <v>2</v>
      </c>
      <c r="N53" s="43" t="s">
        <v>3</v>
      </c>
      <c r="O53" s="43" t="s">
        <v>1060</v>
      </c>
      <c r="P53" s="43" t="s">
        <v>364</v>
      </c>
    </row>
    <row r="54" spans="1:16" ht="60" x14ac:dyDescent="0.25">
      <c r="A54" s="43" t="s">
        <v>2382</v>
      </c>
      <c r="B54" s="43" t="s">
        <v>204</v>
      </c>
      <c r="C54" s="43" t="s">
        <v>2383</v>
      </c>
      <c r="D54" s="43" t="s">
        <v>2384</v>
      </c>
      <c r="E54" s="43" t="s">
        <v>186</v>
      </c>
      <c r="F54" s="44">
        <v>44932</v>
      </c>
      <c r="G54" s="43" t="s">
        <v>203</v>
      </c>
      <c r="H54" s="43" t="s">
        <v>3960</v>
      </c>
      <c r="I54" s="43" t="s">
        <v>364</v>
      </c>
      <c r="J54" s="43">
        <v>5</v>
      </c>
      <c r="K54" s="43" t="s">
        <v>4001</v>
      </c>
      <c r="L54" s="55" t="s">
        <v>638</v>
      </c>
      <c r="M54" s="43" t="s">
        <v>2</v>
      </c>
      <c r="N54" s="43" t="s">
        <v>3</v>
      </c>
      <c r="O54" s="43" t="s">
        <v>1060</v>
      </c>
      <c r="P54" s="43" t="s">
        <v>364</v>
      </c>
    </row>
    <row r="55" spans="1:16" ht="60" x14ac:dyDescent="0.25">
      <c r="A55" s="43" t="s">
        <v>2382</v>
      </c>
      <c r="B55" s="43" t="s">
        <v>204</v>
      </c>
      <c r="C55" s="43" t="s">
        <v>2383</v>
      </c>
      <c r="D55" s="43" t="s">
        <v>2384</v>
      </c>
      <c r="E55" s="43" t="s">
        <v>186</v>
      </c>
      <c r="F55" s="44">
        <v>44932</v>
      </c>
      <c r="G55" s="43" t="s">
        <v>203</v>
      </c>
      <c r="H55" s="43" t="s">
        <v>3960</v>
      </c>
      <c r="I55" s="43" t="s">
        <v>364</v>
      </c>
      <c r="J55" s="43">
        <v>6</v>
      </c>
      <c r="K55" s="43" t="s">
        <v>935</v>
      </c>
      <c r="L55" s="55" t="s">
        <v>13</v>
      </c>
      <c r="M55" s="43" t="s">
        <v>2</v>
      </c>
      <c r="N55" s="43" t="s">
        <v>3</v>
      </c>
      <c r="O55" s="43" t="s">
        <v>1060</v>
      </c>
      <c r="P55" s="43" t="s">
        <v>364</v>
      </c>
    </row>
    <row r="56" spans="1:16" ht="60" x14ac:dyDescent="0.25">
      <c r="A56" s="43" t="s">
        <v>2382</v>
      </c>
      <c r="B56" s="43" t="s">
        <v>204</v>
      </c>
      <c r="C56" s="43" t="s">
        <v>2383</v>
      </c>
      <c r="D56" s="43" t="s">
        <v>2384</v>
      </c>
      <c r="E56" s="43" t="s">
        <v>186</v>
      </c>
      <c r="F56" s="44">
        <v>44932</v>
      </c>
      <c r="G56" s="43" t="s">
        <v>203</v>
      </c>
      <c r="H56" s="43" t="s">
        <v>3960</v>
      </c>
      <c r="I56" s="43" t="s">
        <v>364</v>
      </c>
      <c r="J56" s="43">
        <v>7</v>
      </c>
      <c r="K56" s="43" t="s">
        <v>4002</v>
      </c>
      <c r="L56" s="55" t="s">
        <v>640</v>
      </c>
      <c r="M56" s="43" t="s">
        <v>2</v>
      </c>
      <c r="N56" s="43" t="s">
        <v>3</v>
      </c>
      <c r="O56" s="43" t="s">
        <v>1060</v>
      </c>
      <c r="P56" s="43" t="s">
        <v>364</v>
      </c>
    </row>
    <row r="57" spans="1:16" ht="60" x14ac:dyDescent="0.25">
      <c r="A57" s="43" t="s">
        <v>2382</v>
      </c>
      <c r="B57" s="43" t="s">
        <v>204</v>
      </c>
      <c r="C57" s="43" t="s">
        <v>2383</v>
      </c>
      <c r="D57" s="43" t="s">
        <v>2384</v>
      </c>
      <c r="E57" s="43" t="s">
        <v>186</v>
      </c>
      <c r="F57" s="44">
        <v>44932</v>
      </c>
      <c r="G57" s="43" t="s">
        <v>203</v>
      </c>
      <c r="H57" s="43" t="s">
        <v>3960</v>
      </c>
      <c r="I57" s="43" t="s">
        <v>364</v>
      </c>
      <c r="J57" s="43">
        <v>8</v>
      </c>
      <c r="K57" s="43" t="s">
        <v>4003</v>
      </c>
      <c r="L57" s="55" t="s">
        <v>13</v>
      </c>
      <c r="M57" s="43" t="s">
        <v>2</v>
      </c>
      <c r="N57" s="43" t="s">
        <v>3</v>
      </c>
      <c r="O57" s="43" t="s">
        <v>1060</v>
      </c>
      <c r="P57" s="43" t="s">
        <v>364</v>
      </c>
    </row>
    <row r="58" spans="1:16" ht="60" x14ac:dyDescent="0.25">
      <c r="A58" s="43" t="s">
        <v>2382</v>
      </c>
      <c r="B58" s="43" t="s">
        <v>204</v>
      </c>
      <c r="C58" s="43" t="s">
        <v>2383</v>
      </c>
      <c r="D58" s="43" t="s">
        <v>2384</v>
      </c>
      <c r="E58" s="43" t="s">
        <v>186</v>
      </c>
      <c r="F58" s="44">
        <v>44932</v>
      </c>
      <c r="G58" s="43" t="s">
        <v>203</v>
      </c>
      <c r="H58" s="43" t="s">
        <v>3960</v>
      </c>
      <c r="I58" s="43" t="s">
        <v>364</v>
      </c>
      <c r="J58" s="43">
        <v>9</v>
      </c>
      <c r="K58" s="43" t="s">
        <v>849</v>
      </c>
      <c r="L58" s="55" t="s">
        <v>13</v>
      </c>
      <c r="M58" s="43" t="s">
        <v>2</v>
      </c>
      <c r="N58" s="43" t="s">
        <v>3</v>
      </c>
      <c r="O58" s="43" t="s">
        <v>1060</v>
      </c>
      <c r="P58" s="43" t="s">
        <v>364</v>
      </c>
    </row>
    <row r="59" spans="1:16" x14ac:dyDescent="0.25">
      <c r="A59" s="43" t="s">
        <v>2382</v>
      </c>
      <c r="B59" s="43" t="s">
        <v>204</v>
      </c>
      <c r="C59" s="43" t="s">
        <v>2383</v>
      </c>
      <c r="D59" s="43" t="s">
        <v>2384</v>
      </c>
      <c r="E59" s="43" t="s">
        <v>186</v>
      </c>
      <c r="F59" s="44">
        <v>44932</v>
      </c>
      <c r="G59" s="43" t="s">
        <v>203</v>
      </c>
      <c r="H59" s="43" t="s">
        <v>3960</v>
      </c>
      <c r="I59" s="43" t="s">
        <v>364</v>
      </c>
      <c r="J59" s="43">
        <v>10</v>
      </c>
      <c r="K59" s="43" t="s">
        <v>4004</v>
      </c>
      <c r="L59" s="55" t="s">
        <v>13</v>
      </c>
      <c r="M59" s="43" t="s">
        <v>2</v>
      </c>
      <c r="N59" s="43" t="s">
        <v>2</v>
      </c>
      <c r="O59"/>
      <c r="P59" s="43" t="s">
        <v>363</v>
      </c>
    </row>
    <row r="60" spans="1:16" x14ac:dyDescent="0.25">
      <c r="A60" s="43" t="s">
        <v>2382</v>
      </c>
      <c r="B60" s="43" t="s">
        <v>204</v>
      </c>
      <c r="C60" s="43" t="s">
        <v>2383</v>
      </c>
      <c r="D60" s="43" t="s">
        <v>2384</v>
      </c>
      <c r="E60" s="43" t="s">
        <v>186</v>
      </c>
      <c r="F60" s="44">
        <v>44932</v>
      </c>
      <c r="G60" s="43" t="s">
        <v>203</v>
      </c>
      <c r="H60" s="43" t="s">
        <v>3960</v>
      </c>
      <c r="I60" s="43" t="s">
        <v>364</v>
      </c>
      <c r="J60" s="43">
        <v>11</v>
      </c>
      <c r="K60" s="43" t="s">
        <v>3499</v>
      </c>
      <c r="L60" s="55" t="s">
        <v>13</v>
      </c>
      <c r="M60" s="43" t="s">
        <v>2</v>
      </c>
      <c r="N60" s="43" t="s">
        <v>2</v>
      </c>
      <c r="O60"/>
      <c r="P60" s="43" t="s">
        <v>363</v>
      </c>
    </row>
    <row r="61" spans="1:16" x14ac:dyDescent="0.25">
      <c r="A61" s="43" t="s">
        <v>4005</v>
      </c>
      <c r="B61" s="43" t="s">
        <v>45</v>
      </c>
      <c r="C61" s="43" t="s">
        <v>4006</v>
      </c>
      <c r="D61" s="43">
        <v>2387530</v>
      </c>
      <c r="E61" s="43" t="s">
        <v>46</v>
      </c>
      <c r="F61" s="44">
        <v>44932</v>
      </c>
      <c r="G61" s="43" t="s">
        <v>203</v>
      </c>
      <c r="H61" s="43" t="s">
        <v>3960</v>
      </c>
      <c r="I61" s="43" t="s">
        <v>364</v>
      </c>
      <c r="J61" s="43">
        <v>2</v>
      </c>
      <c r="K61" s="43" t="s">
        <v>50</v>
      </c>
      <c r="L61" s="55" t="s">
        <v>13</v>
      </c>
      <c r="M61" s="43" t="s">
        <v>2</v>
      </c>
      <c r="N61" s="43" t="s">
        <v>2</v>
      </c>
      <c r="O61"/>
      <c r="P61" s="43" t="s">
        <v>363</v>
      </c>
    </row>
    <row r="62" spans="1:16" x14ac:dyDescent="0.25">
      <c r="A62" s="43" t="s">
        <v>4005</v>
      </c>
      <c r="B62" s="43" t="s">
        <v>45</v>
      </c>
      <c r="C62" s="43" t="s">
        <v>4006</v>
      </c>
      <c r="D62" s="43">
        <v>2387530</v>
      </c>
      <c r="E62" s="43" t="s">
        <v>46</v>
      </c>
      <c r="F62" s="44">
        <v>44932</v>
      </c>
      <c r="G62" s="43" t="s">
        <v>203</v>
      </c>
      <c r="H62" s="43" t="s">
        <v>3960</v>
      </c>
      <c r="I62" s="43" t="s">
        <v>364</v>
      </c>
      <c r="J62" s="43">
        <v>3</v>
      </c>
      <c r="K62" s="43" t="s">
        <v>90</v>
      </c>
      <c r="L62" s="55" t="s">
        <v>639</v>
      </c>
      <c r="M62" s="43" t="s">
        <v>2</v>
      </c>
      <c r="N62" s="43" t="s">
        <v>2</v>
      </c>
      <c r="O62"/>
      <c r="P62" s="43" t="s">
        <v>363</v>
      </c>
    </row>
    <row r="63" spans="1:16" x14ac:dyDescent="0.25">
      <c r="A63" s="43" t="s">
        <v>4005</v>
      </c>
      <c r="B63" s="43" t="s">
        <v>45</v>
      </c>
      <c r="C63" s="43" t="s">
        <v>4006</v>
      </c>
      <c r="D63" s="43">
        <v>2387530</v>
      </c>
      <c r="E63" s="43" t="s">
        <v>46</v>
      </c>
      <c r="F63" s="44">
        <v>44932</v>
      </c>
      <c r="G63" s="43" t="s">
        <v>203</v>
      </c>
      <c r="H63" s="43" t="s">
        <v>3960</v>
      </c>
      <c r="I63" s="43" t="s">
        <v>364</v>
      </c>
      <c r="J63" s="43" t="s">
        <v>320</v>
      </c>
      <c r="K63" s="43" t="s">
        <v>4007</v>
      </c>
      <c r="L63" s="55" t="s">
        <v>640</v>
      </c>
      <c r="M63" s="43" t="s">
        <v>2</v>
      </c>
      <c r="N63" s="43" t="s">
        <v>2</v>
      </c>
      <c r="O63"/>
      <c r="P63" s="43" t="s">
        <v>363</v>
      </c>
    </row>
    <row r="64" spans="1:16" ht="60" x14ac:dyDescent="0.25">
      <c r="A64" s="43" t="s">
        <v>4005</v>
      </c>
      <c r="B64" s="43" t="s">
        <v>45</v>
      </c>
      <c r="C64" s="43" t="s">
        <v>4006</v>
      </c>
      <c r="D64" s="43">
        <v>2387530</v>
      </c>
      <c r="E64" s="43" t="s">
        <v>46</v>
      </c>
      <c r="F64" s="44">
        <v>44932</v>
      </c>
      <c r="G64" s="43" t="s">
        <v>203</v>
      </c>
      <c r="H64" s="43" t="s">
        <v>3960</v>
      </c>
      <c r="I64" s="43" t="s">
        <v>364</v>
      </c>
      <c r="J64" s="43" t="s">
        <v>321</v>
      </c>
      <c r="K64" s="43" t="s">
        <v>4008</v>
      </c>
      <c r="L64" s="55" t="s">
        <v>640</v>
      </c>
      <c r="M64" s="43" t="s">
        <v>2</v>
      </c>
      <c r="N64" s="43" t="s">
        <v>144</v>
      </c>
      <c r="O64" s="43" t="s">
        <v>723</v>
      </c>
      <c r="P64" s="43" t="s">
        <v>364</v>
      </c>
    </row>
    <row r="65" spans="1:16" x14ac:dyDescent="0.25">
      <c r="A65" s="43" t="s">
        <v>4005</v>
      </c>
      <c r="B65" s="43" t="s">
        <v>45</v>
      </c>
      <c r="C65" s="43" t="s">
        <v>4006</v>
      </c>
      <c r="D65" s="43">
        <v>2387530</v>
      </c>
      <c r="E65" s="43" t="s">
        <v>46</v>
      </c>
      <c r="F65" s="44">
        <v>44932</v>
      </c>
      <c r="G65" s="43" t="s">
        <v>203</v>
      </c>
      <c r="H65" s="43" t="s">
        <v>3960</v>
      </c>
      <c r="I65" s="43" t="s">
        <v>364</v>
      </c>
      <c r="J65" s="43" t="s">
        <v>322</v>
      </c>
      <c r="K65" s="43" t="s">
        <v>4009</v>
      </c>
      <c r="L65" s="55" t="s">
        <v>640</v>
      </c>
      <c r="M65" s="43" t="s">
        <v>2</v>
      </c>
      <c r="N65" s="43" t="s">
        <v>2</v>
      </c>
      <c r="O65"/>
      <c r="P65" s="43" t="s">
        <v>363</v>
      </c>
    </row>
    <row r="66" spans="1:16" x14ac:dyDescent="0.25">
      <c r="A66" s="43" t="s">
        <v>4005</v>
      </c>
      <c r="B66" s="43" t="s">
        <v>45</v>
      </c>
      <c r="C66" s="43" t="s">
        <v>4006</v>
      </c>
      <c r="D66" s="43">
        <v>2387530</v>
      </c>
      <c r="E66" s="43" t="s">
        <v>46</v>
      </c>
      <c r="F66" s="44">
        <v>44932</v>
      </c>
      <c r="G66" s="43" t="s">
        <v>203</v>
      </c>
      <c r="H66" s="43" t="s">
        <v>3960</v>
      </c>
      <c r="I66" s="43" t="s">
        <v>364</v>
      </c>
      <c r="J66" s="43" t="s">
        <v>323</v>
      </c>
      <c r="K66" s="43" t="s">
        <v>4010</v>
      </c>
      <c r="L66" s="55" t="s">
        <v>640</v>
      </c>
      <c r="M66" s="43" t="s">
        <v>2</v>
      </c>
      <c r="N66" s="43" t="s">
        <v>2</v>
      </c>
      <c r="O66"/>
      <c r="P66" s="43" t="s">
        <v>363</v>
      </c>
    </row>
    <row r="67" spans="1:16" x14ac:dyDescent="0.25">
      <c r="A67" s="43" t="s">
        <v>4005</v>
      </c>
      <c r="B67" s="43" t="s">
        <v>45</v>
      </c>
      <c r="C67" s="43" t="s">
        <v>4006</v>
      </c>
      <c r="D67" s="43">
        <v>2387530</v>
      </c>
      <c r="E67" s="43" t="s">
        <v>46</v>
      </c>
      <c r="F67" s="44">
        <v>44932</v>
      </c>
      <c r="G67" s="43" t="s">
        <v>203</v>
      </c>
      <c r="H67" s="43" t="s">
        <v>3960</v>
      </c>
      <c r="I67" s="43" t="s">
        <v>364</v>
      </c>
      <c r="J67" s="43" t="s">
        <v>324</v>
      </c>
      <c r="K67" s="43" t="s">
        <v>4011</v>
      </c>
      <c r="L67" s="55" t="s">
        <v>640</v>
      </c>
      <c r="M67" s="43" t="s">
        <v>2</v>
      </c>
      <c r="N67" s="43" t="s">
        <v>2</v>
      </c>
      <c r="O67"/>
      <c r="P67" s="43" t="s">
        <v>363</v>
      </c>
    </row>
    <row r="68" spans="1:16" x14ac:dyDescent="0.25">
      <c r="A68" s="43" t="s">
        <v>4012</v>
      </c>
      <c r="B68" s="43" t="s">
        <v>439</v>
      </c>
      <c r="C68" s="43" t="s">
        <v>4013</v>
      </c>
      <c r="D68" s="43" t="s">
        <v>4014</v>
      </c>
      <c r="E68" s="43" t="s">
        <v>46</v>
      </c>
      <c r="F68" s="44">
        <v>44932</v>
      </c>
      <c r="G68" s="43" t="s">
        <v>203</v>
      </c>
      <c r="H68" s="43" t="s">
        <v>3960</v>
      </c>
      <c r="I68" s="43" t="s">
        <v>364</v>
      </c>
      <c r="J68" s="43">
        <v>1</v>
      </c>
      <c r="K68" s="43" t="s">
        <v>4015</v>
      </c>
      <c r="L68" s="55" t="s">
        <v>640</v>
      </c>
      <c r="M68" s="43" t="s">
        <v>2</v>
      </c>
      <c r="N68" s="43" t="s">
        <v>2</v>
      </c>
      <c r="O68"/>
      <c r="P68" s="43" t="s">
        <v>363</v>
      </c>
    </row>
    <row r="69" spans="1:16" x14ac:dyDescent="0.25">
      <c r="A69" s="43" t="s">
        <v>4012</v>
      </c>
      <c r="B69" s="43" t="s">
        <v>439</v>
      </c>
      <c r="C69" s="43" t="s">
        <v>4013</v>
      </c>
      <c r="D69" s="43" t="s">
        <v>4014</v>
      </c>
      <c r="E69" s="43" t="s">
        <v>46</v>
      </c>
      <c r="F69" s="44">
        <v>44932</v>
      </c>
      <c r="G69" s="43" t="s">
        <v>203</v>
      </c>
      <c r="H69" s="43" t="s">
        <v>3960</v>
      </c>
      <c r="I69" s="43" t="s">
        <v>364</v>
      </c>
      <c r="J69" s="43">
        <v>2</v>
      </c>
      <c r="K69" s="43" t="s">
        <v>4016</v>
      </c>
      <c r="L69" s="55" t="s">
        <v>640</v>
      </c>
      <c r="M69" s="43" t="s">
        <v>2</v>
      </c>
      <c r="N69" s="43" t="s">
        <v>2</v>
      </c>
      <c r="O69"/>
      <c r="P69" s="43" t="s">
        <v>363</v>
      </c>
    </row>
    <row r="70" spans="1:16" x14ac:dyDescent="0.25">
      <c r="A70" s="43" t="s">
        <v>4012</v>
      </c>
      <c r="B70" s="43" t="s">
        <v>439</v>
      </c>
      <c r="C70" s="43" t="s">
        <v>4013</v>
      </c>
      <c r="D70" s="43" t="s">
        <v>4014</v>
      </c>
      <c r="E70" s="43" t="s">
        <v>46</v>
      </c>
      <c r="F70" s="44">
        <v>44932</v>
      </c>
      <c r="G70" s="43" t="s">
        <v>203</v>
      </c>
      <c r="H70" s="43" t="s">
        <v>3960</v>
      </c>
      <c r="I70" s="43" t="s">
        <v>364</v>
      </c>
      <c r="J70" s="43">
        <v>3</v>
      </c>
      <c r="K70" s="43" t="s">
        <v>4017</v>
      </c>
      <c r="L70" s="55" t="s">
        <v>640</v>
      </c>
      <c r="M70" s="43" t="s">
        <v>2</v>
      </c>
      <c r="N70" s="43" t="s">
        <v>2</v>
      </c>
      <c r="O70"/>
      <c r="P70" s="43" t="s">
        <v>363</v>
      </c>
    </row>
    <row r="71" spans="1:16" x14ac:dyDescent="0.25">
      <c r="A71" s="43" t="s">
        <v>4012</v>
      </c>
      <c r="B71" s="43" t="s">
        <v>439</v>
      </c>
      <c r="C71" s="43" t="s">
        <v>4013</v>
      </c>
      <c r="D71" s="43" t="s">
        <v>4014</v>
      </c>
      <c r="E71" s="43" t="s">
        <v>46</v>
      </c>
      <c r="F71" s="44">
        <v>44932</v>
      </c>
      <c r="G71" s="43" t="s">
        <v>203</v>
      </c>
      <c r="H71" s="43" t="s">
        <v>3960</v>
      </c>
      <c r="I71" s="43" t="s">
        <v>364</v>
      </c>
      <c r="J71" s="43">
        <v>4</v>
      </c>
      <c r="K71" s="43" t="s">
        <v>4018</v>
      </c>
      <c r="L71" s="55" t="s">
        <v>640</v>
      </c>
      <c r="M71" s="43" t="s">
        <v>2</v>
      </c>
      <c r="N71" s="43" t="s">
        <v>2</v>
      </c>
      <c r="O71"/>
      <c r="P71" s="43" t="s">
        <v>363</v>
      </c>
    </row>
    <row r="72" spans="1:16" x14ac:dyDescent="0.25">
      <c r="A72" s="43" t="s">
        <v>4012</v>
      </c>
      <c r="B72" s="43" t="s">
        <v>439</v>
      </c>
      <c r="C72" s="43" t="s">
        <v>4013</v>
      </c>
      <c r="D72" s="43" t="s">
        <v>4014</v>
      </c>
      <c r="E72" s="43" t="s">
        <v>46</v>
      </c>
      <c r="F72" s="44">
        <v>44932</v>
      </c>
      <c r="G72" s="43" t="s">
        <v>203</v>
      </c>
      <c r="H72" s="43" t="s">
        <v>3960</v>
      </c>
      <c r="I72" s="43" t="s">
        <v>364</v>
      </c>
      <c r="J72" s="43">
        <v>5</v>
      </c>
      <c r="K72" s="43" t="s">
        <v>4019</v>
      </c>
      <c r="L72" s="55" t="s">
        <v>640</v>
      </c>
      <c r="M72" s="43" t="s">
        <v>2</v>
      </c>
      <c r="N72" s="43" t="s">
        <v>2</v>
      </c>
      <c r="O72"/>
      <c r="P72" s="43" t="s">
        <v>363</v>
      </c>
    </row>
    <row r="73" spans="1:16" x14ac:dyDescent="0.25">
      <c r="A73" s="43" t="s">
        <v>4012</v>
      </c>
      <c r="B73" s="43" t="s">
        <v>439</v>
      </c>
      <c r="C73" s="43" t="s">
        <v>4013</v>
      </c>
      <c r="D73" s="43" t="s">
        <v>4014</v>
      </c>
      <c r="E73" s="43" t="s">
        <v>46</v>
      </c>
      <c r="F73" s="44">
        <v>44932</v>
      </c>
      <c r="G73" s="43" t="s">
        <v>203</v>
      </c>
      <c r="H73" s="43" t="s">
        <v>3960</v>
      </c>
      <c r="I73" s="43" t="s">
        <v>364</v>
      </c>
      <c r="J73" s="43">
        <v>6</v>
      </c>
      <c r="K73" s="43" t="s">
        <v>95</v>
      </c>
      <c r="L73" s="55" t="s">
        <v>640</v>
      </c>
      <c r="M73" s="43" t="s">
        <v>2</v>
      </c>
      <c r="N73" s="43" t="s">
        <v>2</v>
      </c>
      <c r="O73"/>
      <c r="P73" s="43" t="s">
        <v>363</v>
      </c>
    </row>
    <row r="74" spans="1:16" x14ac:dyDescent="0.25">
      <c r="A74" s="43" t="s">
        <v>4012</v>
      </c>
      <c r="B74" s="43" t="s">
        <v>439</v>
      </c>
      <c r="C74" s="43" t="s">
        <v>4013</v>
      </c>
      <c r="D74" s="43" t="s">
        <v>4014</v>
      </c>
      <c r="E74" s="43" t="s">
        <v>46</v>
      </c>
      <c r="F74" s="44">
        <v>44932</v>
      </c>
      <c r="G74" s="43" t="s">
        <v>203</v>
      </c>
      <c r="H74" s="43" t="s">
        <v>3960</v>
      </c>
      <c r="I74" s="43" t="s">
        <v>364</v>
      </c>
      <c r="J74" s="43">
        <v>7</v>
      </c>
      <c r="K74" s="43" t="s">
        <v>4020</v>
      </c>
      <c r="L74" s="55" t="s">
        <v>640</v>
      </c>
      <c r="M74" s="43" t="s">
        <v>2</v>
      </c>
      <c r="N74" s="43" t="s">
        <v>2</v>
      </c>
      <c r="O74"/>
      <c r="P74" s="43" t="s">
        <v>363</v>
      </c>
    </row>
    <row r="75" spans="1:16" x14ac:dyDescent="0.25">
      <c r="A75" s="43" t="s">
        <v>4012</v>
      </c>
      <c r="B75" s="43" t="s">
        <v>439</v>
      </c>
      <c r="C75" s="43" t="s">
        <v>4013</v>
      </c>
      <c r="D75" s="43" t="s">
        <v>4014</v>
      </c>
      <c r="E75" s="43" t="s">
        <v>46</v>
      </c>
      <c r="F75" s="44">
        <v>44932</v>
      </c>
      <c r="G75" s="43" t="s">
        <v>203</v>
      </c>
      <c r="H75" s="43" t="s">
        <v>3960</v>
      </c>
      <c r="I75" s="43" t="s">
        <v>364</v>
      </c>
      <c r="J75" s="43">
        <v>8</v>
      </c>
      <c r="K75" s="43" t="s">
        <v>897</v>
      </c>
      <c r="L75" s="55" t="s">
        <v>641</v>
      </c>
      <c r="M75" s="43" t="s">
        <v>2</v>
      </c>
      <c r="N75" s="43" t="s">
        <v>2</v>
      </c>
      <c r="O75"/>
      <c r="P75" s="43" t="s">
        <v>363</v>
      </c>
    </row>
    <row r="76" spans="1:16" x14ac:dyDescent="0.25">
      <c r="A76" s="43" t="s">
        <v>4012</v>
      </c>
      <c r="B76" s="43" t="s">
        <v>439</v>
      </c>
      <c r="C76" s="43" t="s">
        <v>4013</v>
      </c>
      <c r="D76" s="43" t="s">
        <v>4014</v>
      </c>
      <c r="E76" s="43" t="s">
        <v>46</v>
      </c>
      <c r="F76" s="44">
        <v>44932</v>
      </c>
      <c r="G76" s="43" t="s">
        <v>203</v>
      </c>
      <c r="H76" s="43" t="s">
        <v>3960</v>
      </c>
      <c r="I76" s="43" t="s">
        <v>364</v>
      </c>
      <c r="J76" s="43">
        <v>9</v>
      </c>
      <c r="K76" s="43" t="s">
        <v>164</v>
      </c>
      <c r="L76" s="55" t="s">
        <v>13</v>
      </c>
      <c r="M76" s="43" t="s">
        <v>2</v>
      </c>
      <c r="N76" s="43" t="s">
        <v>2</v>
      </c>
      <c r="O76"/>
      <c r="P76" s="43" t="s">
        <v>363</v>
      </c>
    </row>
    <row r="77" spans="1:16" x14ac:dyDescent="0.25">
      <c r="A77" s="43" t="s">
        <v>4012</v>
      </c>
      <c r="B77" s="43" t="s">
        <v>439</v>
      </c>
      <c r="C77" s="43" t="s">
        <v>4013</v>
      </c>
      <c r="D77" s="43" t="s">
        <v>4014</v>
      </c>
      <c r="E77" s="43" t="s">
        <v>46</v>
      </c>
      <c r="F77" s="44">
        <v>44932</v>
      </c>
      <c r="G77" s="43" t="s">
        <v>203</v>
      </c>
      <c r="H77" s="43" t="s">
        <v>3960</v>
      </c>
      <c r="I77" s="43" t="s">
        <v>364</v>
      </c>
      <c r="J77" s="43">
        <v>10</v>
      </c>
      <c r="K77" s="43" t="s">
        <v>3370</v>
      </c>
      <c r="L77" s="55" t="s">
        <v>13</v>
      </c>
      <c r="M77" s="43" t="s">
        <v>2</v>
      </c>
      <c r="N77" s="43" t="s">
        <v>2</v>
      </c>
      <c r="O77"/>
      <c r="P77" s="43" t="s">
        <v>363</v>
      </c>
    </row>
    <row r="78" spans="1:16" ht="45" x14ac:dyDescent="0.25">
      <c r="A78" s="43" t="s">
        <v>4012</v>
      </c>
      <c r="B78" s="43" t="s">
        <v>439</v>
      </c>
      <c r="C78" s="43" t="s">
        <v>4013</v>
      </c>
      <c r="D78" s="43" t="s">
        <v>4014</v>
      </c>
      <c r="E78" s="43" t="s">
        <v>46</v>
      </c>
      <c r="F78" s="44">
        <v>44932</v>
      </c>
      <c r="G78" s="43" t="s">
        <v>203</v>
      </c>
      <c r="H78" s="43" t="s">
        <v>3960</v>
      </c>
      <c r="I78" s="43" t="s">
        <v>364</v>
      </c>
      <c r="J78" s="43">
        <v>11</v>
      </c>
      <c r="K78" s="43" t="s">
        <v>4021</v>
      </c>
      <c r="L78" s="55" t="s">
        <v>13</v>
      </c>
      <c r="M78" s="43" t="s">
        <v>2</v>
      </c>
      <c r="N78" s="43" t="s">
        <v>3</v>
      </c>
      <c r="O78" s="43" t="s">
        <v>3546</v>
      </c>
      <c r="P78" s="43" t="s">
        <v>364</v>
      </c>
    </row>
    <row r="79" spans="1:16" x14ac:dyDescent="0.25">
      <c r="A79" s="43" t="s">
        <v>1969</v>
      </c>
      <c r="B79" s="43" t="s">
        <v>204</v>
      </c>
      <c r="C79" s="43" t="s">
        <v>3263</v>
      </c>
      <c r="D79" s="43" t="s">
        <v>3264</v>
      </c>
      <c r="E79" s="43" t="s">
        <v>186</v>
      </c>
      <c r="F79" s="44">
        <v>44935</v>
      </c>
      <c r="G79" s="43" t="s">
        <v>203</v>
      </c>
      <c r="H79" s="43" t="s">
        <v>3960</v>
      </c>
      <c r="I79" s="43" t="s">
        <v>364</v>
      </c>
      <c r="J79" s="43">
        <v>1</v>
      </c>
      <c r="K79" s="43" t="s">
        <v>4022</v>
      </c>
      <c r="L79" s="55" t="s">
        <v>13</v>
      </c>
      <c r="M79" s="43" t="s">
        <v>2</v>
      </c>
      <c r="N79" s="43" t="s">
        <v>2</v>
      </c>
      <c r="O79"/>
      <c r="P79" s="43" t="s">
        <v>363</v>
      </c>
    </row>
    <row r="80" spans="1:16" x14ac:dyDescent="0.25">
      <c r="A80" s="43" t="s">
        <v>1969</v>
      </c>
      <c r="B80" s="43" t="s">
        <v>204</v>
      </c>
      <c r="C80" s="43" t="s">
        <v>3263</v>
      </c>
      <c r="D80" s="43" t="s">
        <v>3264</v>
      </c>
      <c r="E80" s="43" t="s">
        <v>186</v>
      </c>
      <c r="F80" s="44">
        <v>44935</v>
      </c>
      <c r="G80" s="43" t="s">
        <v>203</v>
      </c>
      <c r="H80" s="43" t="s">
        <v>3960</v>
      </c>
      <c r="I80" s="43" t="s">
        <v>364</v>
      </c>
      <c r="J80" s="43">
        <v>2</v>
      </c>
      <c r="K80" s="43" t="s">
        <v>87</v>
      </c>
      <c r="L80" s="55" t="s">
        <v>13</v>
      </c>
      <c r="M80" s="43" t="s">
        <v>2</v>
      </c>
      <c r="N80" s="43" t="s">
        <v>2</v>
      </c>
      <c r="O80"/>
      <c r="P80" s="43" t="s">
        <v>363</v>
      </c>
    </row>
    <row r="81" spans="1:16" x14ac:dyDescent="0.25">
      <c r="A81" s="43" t="s">
        <v>1969</v>
      </c>
      <c r="B81" s="43" t="s">
        <v>204</v>
      </c>
      <c r="C81" s="43" t="s">
        <v>3263</v>
      </c>
      <c r="D81" s="43" t="s">
        <v>3264</v>
      </c>
      <c r="E81" s="43" t="s">
        <v>186</v>
      </c>
      <c r="F81" s="44">
        <v>44935</v>
      </c>
      <c r="G81" s="43" t="s">
        <v>203</v>
      </c>
      <c r="H81" s="43" t="s">
        <v>3960</v>
      </c>
      <c r="I81" s="43" t="s">
        <v>364</v>
      </c>
      <c r="J81" s="43">
        <v>3</v>
      </c>
      <c r="K81" s="43" t="s">
        <v>4023</v>
      </c>
      <c r="L81" s="55" t="s">
        <v>13</v>
      </c>
      <c r="M81" s="43" t="s">
        <v>2</v>
      </c>
      <c r="N81" s="43" t="s">
        <v>2</v>
      </c>
      <c r="O81"/>
      <c r="P81" s="43" t="s">
        <v>363</v>
      </c>
    </row>
    <row r="82" spans="1:16" ht="45" x14ac:dyDescent="0.25">
      <c r="A82" s="43" t="s">
        <v>1969</v>
      </c>
      <c r="B82" s="43" t="s">
        <v>204</v>
      </c>
      <c r="C82" s="43" t="s">
        <v>3263</v>
      </c>
      <c r="D82" s="43" t="s">
        <v>3264</v>
      </c>
      <c r="E82" s="43" t="s">
        <v>186</v>
      </c>
      <c r="F82" s="44">
        <v>44935</v>
      </c>
      <c r="G82" s="43" t="s">
        <v>203</v>
      </c>
      <c r="H82" s="43" t="s">
        <v>3960</v>
      </c>
      <c r="I82" s="43" t="s">
        <v>364</v>
      </c>
      <c r="J82" s="43">
        <v>4</v>
      </c>
      <c r="K82" s="43" t="s">
        <v>4024</v>
      </c>
      <c r="L82" s="55" t="s">
        <v>13</v>
      </c>
      <c r="M82" s="43" t="s">
        <v>2</v>
      </c>
      <c r="N82" s="43" t="s">
        <v>3</v>
      </c>
      <c r="O82" s="43" t="s">
        <v>726</v>
      </c>
      <c r="P82" s="43" t="s">
        <v>364</v>
      </c>
    </row>
    <row r="83" spans="1:16" x14ac:dyDescent="0.25">
      <c r="A83" s="43" t="s">
        <v>1285</v>
      </c>
      <c r="B83" s="43" t="s">
        <v>204</v>
      </c>
      <c r="C83" s="43" t="s">
        <v>4025</v>
      </c>
      <c r="D83" s="43">
        <v>6479024</v>
      </c>
      <c r="E83" s="43" t="s">
        <v>186</v>
      </c>
      <c r="F83" s="44">
        <v>44935</v>
      </c>
      <c r="G83" s="43" t="s">
        <v>203</v>
      </c>
      <c r="H83" s="43" t="s">
        <v>3960</v>
      </c>
      <c r="I83" s="43" t="s">
        <v>364</v>
      </c>
      <c r="J83" s="43">
        <v>1</v>
      </c>
      <c r="K83" s="43" t="s">
        <v>4026</v>
      </c>
      <c r="L83" s="55" t="s">
        <v>13</v>
      </c>
      <c r="M83" s="43" t="s">
        <v>2</v>
      </c>
      <c r="N83" s="43" t="s">
        <v>2</v>
      </c>
      <c r="O83"/>
      <c r="P83" s="43" t="s">
        <v>363</v>
      </c>
    </row>
    <row r="84" spans="1:16" x14ac:dyDescent="0.25">
      <c r="A84" s="43" t="s">
        <v>4027</v>
      </c>
      <c r="B84" s="43" t="s">
        <v>204</v>
      </c>
      <c r="C84" s="43" t="s">
        <v>4028</v>
      </c>
      <c r="D84" s="43">
        <v>6003542</v>
      </c>
      <c r="E84" s="43" t="s">
        <v>186</v>
      </c>
      <c r="F84" s="44">
        <v>44935</v>
      </c>
      <c r="G84" s="43" t="s">
        <v>203</v>
      </c>
      <c r="H84" s="43" t="s">
        <v>3960</v>
      </c>
      <c r="I84" s="43" t="s">
        <v>364</v>
      </c>
      <c r="J84" s="43">
        <v>1</v>
      </c>
      <c r="K84" s="43" t="s">
        <v>4029</v>
      </c>
      <c r="L84" s="55" t="s">
        <v>640</v>
      </c>
      <c r="M84" s="43" t="s">
        <v>2</v>
      </c>
      <c r="N84" s="43" t="s">
        <v>2</v>
      </c>
      <c r="O84"/>
      <c r="P84" s="43" t="s">
        <v>363</v>
      </c>
    </row>
    <row r="85" spans="1:16" x14ac:dyDescent="0.25">
      <c r="A85" s="43" t="s">
        <v>1636</v>
      </c>
      <c r="B85" s="43" t="s">
        <v>204</v>
      </c>
      <c r="C85" s="43" t="s">
        <v>4030</v>
      </c>
      <c r="D85" s="43" t="s">
        <v>4031</v>
      </c>
      <c r="E85" s="43" t="s">
        <v>186</v>
      </c>
      <c r="F85" s="44">
        <v>44935</v>
      </c>
      <c r="G85" s="43" t="s">
        <v>203</v>
      </c>
      <c r="H85" s="43" t="s">
        <v>3960</v>
      </c>
      <c r="I85" s="43" t="s">
        <v>364</v>
      </c>
      <c r="J85" s="43">
        <v>1</v>
      </c>
      <c r="K85" s="43" t="s">
        <v>4032</v>
      </c>
      <c r="L85" s="55" t="s">
        <v>13</v>
      </c>
      <c r="M85" s="43" t="s">
        <v>2</v>
      </c>
      <c r="N85" s="43" t="s">
        <v>2</v>
      </c>
      <c r="O85"/>
      <c r="P85" s="43" t="s">
        <v>363</v>
      </c>
    </row>
    <row r="86" spans="1:16" x14ac:dyDescent="0.25">
      <c r="A86" s="43" t="s">
        <v>1636</v>
      </c>
      <c r="B86" s="43" t="s">
        <v>204</v>
      </c>
      <c r="C86" s="43" t="s">
        <v>4030</v>
      </c>
      <c r="D86" s="43" t="s">
        <v>4031</v>
      </c>
      <c r="E86" s="43" t="s">
        <v>186</v>
      </c>
      <c r="F86" s="44">
        <v>44935</v>
      </c>
      <c r="G86" s="43" t="s">
        <v>203</v>
      </c>
      <c r="H86" s="43" t="s">
        <v>3960</v>
      </c>
      <c r="I86" s="43" t="s">
        <v>364</v>
      </c>
      <c r="J86" s="43">
        <v>2.1</v>
      </c>
      <c r="K86" s="43" t="s">
        <v>4033</v>
      </c>
      <c r="L86" s="55" t="s">
        <v>640</v>
      </c>
      <c r="M86" s="43" t="s">
        <v>2</v>
      </c>
      <c r="N86" s="43" t="s">
        <v>2</v>
      </c>
      <c r="O86"/>
      <c r="P86" s="43" t="s">
        <v>363</v>
      </c>
    </row>
    <row r="87" spans="1:16" x14ac:dyDescent="0.25">
      <c r="A87" s="43" t="s">
        <v>1636</v>
      </c>
      <c r="B87" s="43" t="s">
        <v>204</v>
      </c>
      <c r="C87" s="43" t="s">
        <v>4030</v>
      </c>
      <c r="D87" s="43" t="s">
        <v>4031</v>
      </c>
      <c r="E87" s="43" t="s">
        <v>186</v>
      </c>
      <c r="F87" s="44">
        <v>44935</v>
      </c>
      <c r="G87" s="43" t="s">
        <v>203</v>
      </c>
      <c r="H87" s="43" t="s">
        <v>3960</v>
      </c>
      <c r="I87" s="43" t="s">
        <v>364</v>
      </c>
      <c r="J87" s="43">
        <v>2.2000000000000002</v>
      </c>
      <c r="K87" s="43" t="s">
        <v>4034</v>
      </c>
      <c r="L87" s="55" t="s">
        <v>640</v>
      </c>
      <c r="M87" s="43" t="s">
        <v>2</v>
      </c>
      <c r="N87" s="43" t="s">
        <v>2</v>
      </c>
      <c r="O87"/>
      <c r="P87" s="43" t="s">
        <v>363</v>
      </c>
    </row>
    <row r="88" spans="1:16" x14ac:dyDescent="0.25">
      <c r="A88" s="43" t="s">
        <v>1636</v>
      </c>
      <c r="B88" s="43" t="s">
        <v>204</v>
      </c>
      <c r="C88" s="43" t="s">
        <v>4030</v>
      </c>
      <c r="D88" s="43" t="s">
        <v>4031</v>
      </c>
      <c r="E88" s="43" t="s">
        <v>186</v>
      </c>
      <c r="F88" s="44">
        <v>44935</v>
      </c>
      <c r="G88" s="43" t="s">
        <v>203</v>
      </c>
      <c r="H88" s="43" t="s">
        <v>3960</v>
      </c>
      <c r="I88" s="43" t="s">
        <v>364</v>
      </c>
      <c r="J88" s="43">
        <v>2.2999999999999998</v>
      </c>
      <c r="K88" s="43" t="s">
        <v>4035</v>
      </c>
      <c r="L88" s="55" t="s">
        <v>13</v>
      </c>
      <c r="M88" s="43" t="s">
        <v>2</v>
      </c>
      <c r="N88" s="43" t="s">
        <v>2</v>
      </c>
      <c r="O88"/>
      <c r="P88" s="43" t="s">
        <v>363</v>
      </c>
    </row>
    <row r="89" spans="1:16" x14ac:dyDescent="0.25">
      <c r="A89" s="43" t="s">
        <v>1636</v>
      </c>
      <c r="B89" s="43" t="s">
        <v>204</v>
      </c>
      <c r="C89" s="43" t="s">
        <v>4030</v>
      </c>
      <c r="D89" s="43" t="s">
        <v>4031</v>
      </c>
      <c r="E89" s="43" t="s">
        <v>186</v>
      </c>
      <c r="F89" s="44">
        <v>44935</v>
      </c>
      <c r="G89" s="43" t="s">
        <v>203</v>
      </c>
      <c r="H89" s="43" t="s">
        <v>3960</v>
      </c>
      <c r="I89" s="43" t="s">
        <v>364</v>
      </c>
      <c r="J89" s="43">
        <v>2.4</v>
      </c>
      <c r="K89" s="43" t="s">
        <v>4036</v>
      </c>
      <c r="L89" s="55" t="s">
        <v>13</v>
      </c>
      <c r="M89" s="43" t="s">
        <v>2</v>
      </c>
      <c r="N89" s="43" t="s">
        <v>2</v>
      </c>
      <c r="O89"/>
      <c r="P89" s="43" t="s">
        <v>363</v>
      </c>
    </row>
    <row r="90" spans="1:16" x14ac:dyDescent="0.25">
      <c r="A90" s="43" t="s">
        <v>1636</v>
      </c>
      <c r="B90" s="43" t="s">
        <v>204</v>
      </c>
      <c r="C90" s="43" t="s">
        <v>4030</v>
      </c>
      <c r="D90" s="43" t="s">
        <v>4031</v>
      </c>
      <c r="E90" s="43" t="s">
        <v>186</v>
      </c>
      <c r="F90" s="44">
        <v>44935</v>
      </c>
      <c r="G90" s="43" t="s">
        <v>203</v>
      </c>
      <c r="H90" s="43" t="s">
        <v>3960</v>
      </c>
      <c r="I90" s="43" t="s">
        <v>364</v>
      </c>
      <c r="J90" s="43">
        <v>3</v>
      </c>
      <c r="K90" s="43" t="s">
        <v>3495</v>
      </c>
      <c r="L90" s="55" t="s">
        <v>13</v>
      </c>
      <c r="M90" s="43" t="s">
        <v>2</v>
      </c>
      <c r="N90" s="43" t="s">
        <v>2</v>
      </c>
      <c r="O90"/>
      <c r="P90" s="43" t="s">
        <v>363</v>
      </c>
    </row>
    <row r="91" spans="1:16" x14ac:dyDescent="0.25">
      <c r="A91" s="43" t="s">
        <v>2094</v>
      </c>
      <c r="B91" s="43" t="s">
        <v>204</v>
      </c>
      <c r="C91" s="43" t="s">
        <v>3395</v>
      </c>
      <c r="D91" s="43" t="s">
        <v>3396</v>
      </c>
      <c r="E91" s="43" t="s">
        <v>186</v>
      </c>
      <c r="F91" s="44">
        <v>44935</v>
      </c>
      <c r="G91" s="43" t="s">
        <v>203</v>
      </c>
      <c r="H91" s="43" t="s">
        <v>3960</v>
      </c>
      <c r="I91" s="43" t="s">
        <v>364</v>
      </c>
      <c r="J91" s="43">
        <v>1</v>
      </c>
      <c r="K91" s="43" t="s">
        <v>4037</v>
      </c>
      <c r="L91" s="55" t="s">
        <v>13</v>
      </c>
      <c r="M91" s="43" t="s">
        <v>2</v>
      </c>
      <c r="N91" s="43" t="s">
        <v>2</v>
      </c>
      <c r="O91"/>
      <c r="P91" s="43" t="s">
        <v>363</v>
      </c>
    </row>
    <row r="92" spans="1:16" x14ac:dyDescent="0.25">
      <c r="A92" s="43" t="s">
        <v>2094</v>
      </c>
      <c r="B92" s="43" t="s">
        <v>204</v>
      </c>
      <c r="C92" s="43" t="s">
        <v>3395</v>
      </c>
      <c r="D92" s="43" t="s">
        <v>3396</v>
      </c>
      <c r="E92" s="43" t="s">
        <v>186</v>
      </c>
      <c r="F92" s="44">
        <v>44935</v>
      </c>
      <c r="G92" s="43" t="s">
        <v>203</v>
      </c>
      <c r="H92" s="43" t="s">
        <v>3960</v>
      </c>
      <c r="I92" s="43" t="s">
        <v>364</v>
      </c>
      <c r="J92" s="43">
        <v>2</v>
      </c>
      <c r="K92" s="43" t="s">
        <v>4038</v>
      </c>
      <c r="L92" s="55" t="s">
        <v>13</v>
      </c>
      <c r="M92" s="43" t="s">
        <v>2</v>
      </c>
      <c r="N92" s="43" t="s">
        <v>2</v>
      </c>
      <c r="O92"/>
      <c r="P92" s="43" t="s">
        <v>363</v>
      </c>
    </row>
    <row r="93" spans="1:16" x14ac:dyDescent="0.25">
      <c r="A93" s="43" t="s">
        <v>2094</v>
      </c>
      <c r="B93" s="43" t="s">
        <v>204</v>
      </c>
      <c r="C93" s="43" t="s">
        <v>3395</v>
      </c>
      <c r="D93" s="43" t="s">
        <v>3396</v>
      </c>
      <c r="E93" s="43" t="s">
        <v>186</v>
      </c>
      <c r="F93" s="44">
        <v>44935</v>
      </c>
      <c r="G93" s="43" t="s">
        <v>203</v>
      </c>
      <c r="H93" s="43" t="s">
        <v>3960</v>
      </c>
      <c r="I93" s="43" t="s">
        <v>364</v>
      </c>
      <c r="J93" s="43">
        <v>3</v>
      </c>
      <c r="K93" s="43" t="s">
        <v>4039</v>
      </c>
      <c r="L93" s="55" t="s">
        <v>13</v>
      </c>
      <c r="M93" s="43" t="s">
        <v>2</v>
      </c>
      <c r="N93" s="43" t="s">
        <v>2</v>
      </c>
      <c r="O93"/>
      <c r="P93" s="43" t="s">
        <v>363</v>
      </c>
    </row>
    <row r="94" spans="1:16" x14ac:dyDescent="0.25">
      <c r="A94" s="43" t="s">
        <v>2094</v>
      </c>
      <c r="B94" s="43" t="s">
        <v>204</v>
      </c>
      <c r="C94" s="43" t="s">
        <v>3395</v>
      </c>
      <c r="D94" s="43" t="s">
        <v>3396</v>
      </c>
      <c r="E94" s="43" t="s">
        <v>186</v>
      </c>
      <c r="F94" s="44">
        <v>44935</v>
      </c>
      <c r="G94" s="43" t="s">
        <v>203</v>
      </c>
      <c r="H94" s="43" t="s">
        <v>3960</v>
      </c>
      <c r="I94" s="43" t="s">
        <v>364</v>
      </c>
      <c r="J94" s="43">
        <v>4</v>
      </c>
      <c r="K94" s="43" t="s">
        <v>3477</v>
      </c>
      <c r="L94" s="55" t="s">
        <v>13</v>
      </c>
      <c r="M94" s="43" t="s">
        <v>2</v>
      </c>
      <c r="N94" s="43" t="s">
        <v>2</v>
      </c>
      <c r="O94"/>
      <c r="P94" s="43" t="s">
        <v>363</v>
      </c>
    </row>
    <row r="95" spans="1:16" x14ac:dyDescent="0.25">
      <c r="A95" s="43" t="s">
        <v>4040</v>
      </c>
      <c r="B95" s="43" t="s">
        <v>204</v>
      </c>
      <c r="C95" s="43" t="s">
        <v>4041</v>
      </c>
      <c r="D95" s="43" t="s">
        <v>4042</v>
      </c>
      <c r="E95" s="43" t="s">
        <v>186</v>
      </c>
      <c r="F95" s="44">
        <v>44935</v>
      </c>
      <c r="G95" s="43" t="s">
        <v>203</v>
      </c>
      <c r="H95" s="43" t="s">
        <v>3960</v>
      </c>
      <c r="I95" s="43" t="s">
        <v>364</v>
      </c>
      <c r="J95" s="43">
        <v>1</v>
      </c>
      <c r="K95" s="43" t="s">
        <v>3492</v>
      </c>
      <c r="L95" s="55" t="s">
        <v>639</v>
      </c>
      <c r="M95" s="43" t="s">
        <v>2</v>
      </c>
      <c r="N95" s="43" t="s">
        <v>2</v>
      </c>
      <c r="O95"/>
      <c r="P95" s="43" t="s">
        <v>363</v>
      </c>
    </row>
    <row r="96" spans="1:16" x14ac:dyDescent="0.25">
      <c r="A96" s="43" t="s">
        <v>4040</v>
      </c>
      <c r="B96" s="43" t="s">
        <v>204</v>
      </c>
      <c r="C96" s="43" t="s">
        <v>4041</v>
      </c>
      <c r="D96" s="43" t="s">
        <v>4042</v>
      </c>
      <c r="E96" s="43" t="s">
        <v>186</v>
      </c>
      <c r="F96" s="44">
        <v>44935</v>
      </c>
      <c r="G96" s="43" t="s">
        <v>203</v>
      </c>
      <c r="H96" s="43" t="s">
        <v>3960</v>
      </c>
      <c r="I96" s="43" t="s">
        <v>364</v>
      </c>
      <c r="J96" s="43">
        <v>2</v>
      </c>
      <c r="K96" s="43" t="s">
        <v>3473</v>
      </c>
      <c r="L96" s="55" t="s">
        <v>13</v>
      </c>
      <c r="M96" s="43" t="s">
        <v>2</v>
      </c>
      <c r="N96" s="43" t="s">
        <v>2</v>
      </c>
      <c r="O96"/>
      <c r="P96" s="43" t="s">
        <v>363</v>
      </c>
    </row>
    <row r="97" spans="1:16" x14ac:dyDescent="0.25">
      <c r="A97" s="43" t="s">
        <v>1337</v>
      </c>
      <c r="B97" s="43" t="s">
        <v>204</v>
      </c>
      <c r="C97" s="43" t="s">
        <v>4043</v>
      </c>
      <c r="D97" s="43">
        <v>6731133</v>
      </c>
      <c r="E97" s="43" t="s">
        <v>186</v>
      </c>
      <c r="F97" s="44">
        <v>44935</v>
      </c>
      <c r="G97" s="43" t="s">
        <v>3194</v>
      </c>
      <c r="H97" s="43" t="s">
        <v>3960</v>
      </c>
      <c r="I97" s="43" t="s">
        <v>364</v>
      </c>
      <c r="J97" s="43">
        <v>1.1000000000000001</v>
      </c>
      <c r="K97" s="43" t="s">
        <v>4044</v>
      </c>
      <c r="L97" s="55" t="s">
        <v>640</v>
      </c>
      <c r="M97" s="43" t="s">
        <v>2</v>
      </c>
      <c r="N97" s="43" t="s">
        <v>2</v>
      </c>
      <c r="O97"/>
      <c r="P97" s="43" t="s">
        <v>363</v>
      </c>
    </row>
    <row r="98" spans="1:16" x14ac:dyDescent="0.25">
      <c r="A98" s="43" t="s">
        <v>1337</v>
      </c>
      <c r="B98" s="43" t="s">
        <v>204</v>
      </c>
      <c r="C98" s="43" t="s">
        <v>4043</v>
      </c>
      <c r="D98" s="43">
        <v>6731133</v>
      </c>
      <c r="E98" s="43" t="s">
        <v>186</v>
      </c>
      <c r="F98" s="44">
        <v>44935</v>
      </c>
      <c r="G98" s="43" t="s">
        <v>3194</v>
      </c>
      <c r="H98" s="43" t="s">
        <v>3960</v>
      </c>
      <c r="I98" s="43" t="s">
        <v>364</v>
      </c>
      <c r="J98" s="43">
        <v>1.2</v>
      </c>
      <c r="K98" s="43" t="s">
        <v>4045</v>
      </c>
      <c r="L98" s="55" t="s">
        <v>640</v>
      </c>
      <c r="M98" s="43" t="s">
        <v>2</v>
      </c>
      <c r="N98" s="43" t="s">
        <v>2</v>
      </c>
      <c r="O98"/>
      <c r="P98" s="43" t="s">
        <v>363</v>
      </c>
    </row>
    <row r="99" spans="1:16" ht="45" x14ac:dyDescent="0.25">
      <c r="A99" s="43" t="s">
        <v>1337</v>
      </c>
      <c r="B99" s="43" t="s">
        <v>204</v>
      </c>
      <c r="C99" s="43" t="s">
        <v>4043</v>
      </c>
      <c r="D99" s="43">
        <v>6731133</v>
      </c>
      <c r="E99" s="43" t="s">
        <v>186</v>
      </c>
      <c r="F99" s="44">
        <v>44935</v>
      </c>
      <c r="G99" s="43" t="s">
        <v>203</v>
      </c>
      <c r="H99" s="43" t="s">
        <v>3960</v>
      </c>
      <c r="I99" s="43" t="s">
        <v>364</v>
      </c>
      <c r="J99" s="43">
        <v>2</v>
      </c>
      <c r="K99" s="43" t="s">
        <v>4046</v>
      </c>
      <c r="L99" s="55" t="s">
        <v>13</v>
      </c>
      <c r="M99" s="43" t="s">
        <v>2</v>
      </c>
      <c r="N99" s="43" t="s">
        <v>3</v>
      </c>
      <c r="O99" s="43" t="s">
        <v>657</v>
      </c>
      <c r="P99" s="43" t="s">
        <v>364</v>
      </c>
    </row>
    <row r="100" spans="1:16" x14ac:dyDescent="0.25">
      <c r="A100" s="43" t="s">
        <v>1337</v>
      </c>
      <c r="B100" s="43" t="s">
        <v>204</v>
      </c>
      <c r="C100" s="43" t="s">
        <v>4043</v>
      </c>
      <c r="D100" s="43">
        <v>6731133</v>
      </c>
      <c r="E100" s="43" t="s">
        <v>186</v>
      </c>
      <c r="F100" s="44">
        <v>44935</v>
      </c>
      <c r="G100" s="43" t="s">
        <v>203</v>
      </c>
      <c r="H100" s="43" t="s">
        <v>3960</v>
      </c>
      <c r="I100" s="43" t="s">
        <v>364</v>
      </c>
      <c r="J100" s="43">
        <v>3</v>
      </c>
      <c r="K100" s="43" t="s">
        <v>312</v>
      </c>
      <c r="L100" s="55" t="s">
        <v>13</v>
      </c>
      <c r="M100" s="43" t="s">
        <v>2</v>
      </c>
      <c r="N100" s="43" t="s">
        <v>2</v>
      </c>
      <c r="O100"/>
      <c r="P100" s="43" t="s">
        <v>363</v>
      </c>
    </row>
    <row r="101" spans="1:16" x14ac:dyDescent="0.25">
      <c r="A101" s="43" t="s">
        <v>2084</v>
      </c>
      <c r="B101" s="43" t="s">
        <v>204</v>
      </c>
      <c r="C101" s="43" t="s">
        <v>2085</v>
      </c>
      <c r="D101" s="43" t="s">
        <v>2086</v>
      </c>
      <c r="E101" s="43" t="s">
        <v>132</v>
      </c>
      <c r="F101" s="44">
        <v>44936</v>
      </c>
      <c r="G101" s="43" t="s">
        <v>203</v>
      </c>
      <c r="H101" s="43" t="s">
        <v>3960</v>
      </c>
      <c r="I101" s="43" t="s">
        <v>364</v>
      </c>
      <c r="J101" s="43">
        <v>1</v>
      </c>
      <c r="K101" s="43" t="s">
        <v>4047</v>
      </c>
      <c r="L101" s="55" t="s">
        <v>13</v>
      </c>
      <c r="M101" s="43" t="s">
        <v>2</v>
      </c>
      <c r="N101" s="43" t="s">
        <v>2</v>
      </c>
      <c r="O101"/>
      <c r="P101" s="43" t="s">
        <v>363</v>
      </c>
    </row>
    <row r="102" spans="1:16" x14ac:dyDescent="0.25">
      <c r="A102" s="43" t="s">
        <v>4048</v>
      </c>
      <c r="B102" s="43" t="s">
        <v>45</v>
      </c>
      <c r="C102" s="43" t="s">
        <v>4049</v>
      </c>
      <c r="D102" s="43">
        <v>2895163</v>
      </c>
      <c r="E102" s="43" t="s">
        <v>46</v>
      </c>
      <c r="F102" s="44">
        <v>44936</v>
      </c>
      <c r="G102" s="43" t="s">
        <v>203</v>
      </c>
      <c r="H102" s="43" t="s">
        <v>3960</v>
      </c>
      <c r="I102" s="43" t="s">
        <v>364</v>
      </c>
      <c r="J102" s="43">
        <v>2</v>
      </c>
      <c r="K102" s="43" t="s">
        <v>90</v>
      </c>
      <c r="L102" s="55" t="s">
        <v>639</v>
      </c>
      <c r="M102" s="43" t="s">
        <v>2</v>
      </c>
      <c r="N102" s="43" t="s">
        <v>2</v>
      </c>
      <c r="O102"/>
      <c r="P102" s="43" t="s">
        <v>363</v>
      </c>
    </row>
    <row r="103" spans="1:16" x14ac:dyDescent="0.25">
      <c r="A103" s="43" t="s">
        <v>4048</v>
      </c>
      <c r="B103" s="43" t="s">
        <v>45</v>
      </c>
      <c r="C103" s="43" t="s">
        <v>4049</v>
      </c>
      <c r="D103" s="43">
        <v>2895163</v>
      </c>
      <c r="E103" s="43" t="s">
        <v>46</v>
      </c>
      <c r="F103" s="44">
        <v>44936</v>
      </c>
      <c r="G103" s="43" t="s">
        <v>203</v>
      </c>
      <c r="H103" s="43" t="s">
        <v>3960</v>
      </c>
      <c r="I103" s="43" t="s">
        <v>364</v>
      </c>
      <c r="J103" s="43">
        <v>3</v>
      </c>
      <c r="K103" s="43" t="s">
        <v>50</v>
      </c>
      <c r="L103" s="55" t="s">
        <v>13</v>
      </c>
      <c r="M103" s="43" t="s">
        <v>2</v>
      </c>
      <c r="N103" s="43" t="s">
        <v>2</v>
      </c>
      <c r="O103"/>
      <c r="P103" s="43" t="s">
        <v>363</v>
      </c>
    </row>
    <row r="104" spans="1:16" ht="30" x14ac:dyDescent="0.25">
      <c r="A104" s="43" t="s">
        <v>4048</v>
      </c>
      <c r="B104" s="43" t="s">
        <v>45</v>
      </c>
      <c r="C104" s="43" t="s">
        <v>4049</v>
      </c>
      <c r="D104" s="43">
        <v>2895163</v>
      </c>
      <c r="E104" s="43" t="s">
        <v>46</v>
      </c>
      <c r="F104" s="44">
        <v>44936</v>
      </c>
      <c r="G104" s="43" t="s">
        <v>203</v>
      </c>
      <c r="H104" s="43" t="s">
        <v>3960</v>
      </c>
      <c r="I104" s="43" t="s">
        <v>364</v>
      </c>
      <c r="J104" s="43">
        <v>4</v>
      </c>
      <c r="K104" s="43" t="s">
        <v>88</v>
      </c>
      <c r="L104" s="55" t="s">
        <v>13</v>
      </c>
      <c r="M104" s="43" t="s">
        <v>2</v>
      </c>
      <c r="N104" s="43" t="s">
        <v>3</v>
      </c>
      <c r="O104" s="43" t="s">
        <v>9831</v>
      </c>
      <c r="P104" s="43" t="s">
        <v>364</v>
      </c>
    </row>
    <row r="105" spans="1:16" x14ac:dyDescent="0.25">
      <c r="A105" s="43" t="s">
        <v>4048</v>
      </c>
      <c r="B105" s="43" t="s">
        <v>45</v>
      </c>
      <c r="C105" s="43" t="s">
        <v>4049</v>
      </c>
      <c r="D105" s="43">
        <v>2895163</v>
      </c>
      <c r="E105" s="43" t="s">
        <v>46</v>
      </c>
      <c r="F105" s="44">
        <v>44936</v>
      </c>
      <c r="G105" s="43" t="s">
        <v>203</v>
      </c>
      <c r="H105" s="43" t="s">
        <v>3960</v>
      </c>
      <c r="I105" s="43" t="s">
        <v>364</v>
      </c>
      <c r="J105" s="43" t="s">
        <v>320</v>
      </c>
      <c r="K105" s="43" t="s">
        <v>4050</v>
      </c>
      <c r="L105" s="55" t="s">
        <v>640</v>
      </c>
      <c r="M105" s="43" t="s">
        <v>2</v>
      </c>
      <c r="N105" s="43" t="s">
        <v>2</v>
      </c>
      <c r="O105"/>
      <c r="P105" s="43" t="s">
        <v>363</v>
      </c>
    </row>
    <row r="106" spans="1:16" x14ac:dyDescent="0.25">
      <c r="A106" s="43" t="s">
        <v>4048</v>
      </c>
      <c r="B106" s="43" t="s">
        <v>45</v>
      </c>
      <c r="C106" s="43" t="s">
        <v>4049</v>
      </c>
      <c r="D106" s="43">
        <v>2895163</v>
      </c>
      <c r="E106" s="43" t="s">
        <v>46</v>
      </c>
      <c r="F106" s="44">
        <v>44936</v>
      </c>
      <c r="G106" s="43" t="s">
        <v>203</v>
      </c>
      <c r="H106" s="43" t="s">
        <v>3960</v>
      </c>
      <c r="I106" s="43" t="s">
        <v>364</v>
      </c>
      <c r="J106" s="43" t="s">
        <v>321</v>
      </c>
      <c r="K106" s="43" t="s">
        <v>4051</v>
      </c>
      <c r="L106" s="55" t="s">
        <v>640</v>
      </c>
      <c r="M106" s="43" t="s">
        <v>2</v>
      </c>
      <c r="N106" s="43" t="s">
        <v>2</v>
      </c>
      <c r="O106"/>
      <c r="P106" s="43" t="s">
        <v>363</v>
      </c>
    </row>
    <row r="107" spans="1:16" x14ac:dyDescent="0.25">
      <c r="A107" s="43" t="s">
        <v>4048</v>
      </c>
      <c r="B107" s="43" t="s">
        <v>45</v>
      </c>
      <c r="C107" s="43" t="s">
        <v>4049</v>
      </c>
      <c r="D107" s="43">
        <v>2895163</v>
      </c>
      <c r="E107" s="43" t="s">
        <v>46</v>
      </c>
      <c r="F107" s="44">
        <v>44936</v>
      </c>
      <c r="G107" s="43" t="s">
        <v>203</v>
      </c>
      <c r="H107" s="43" t="s">
        <v>3960</v>
      </c>
      <c r="I107" s="43" t="s">
        <v>364</v>
      </c>
      <c r="J107" s="43" t="s">
        <v>322</v>
      </c>
      <c r="K107" s="43" t="s">
        <v>4052</v>
      </c>
      <c r="L107" s="55" t="s">
        <v>640</v>
      </c>
      <c r="M107" s="43" t="s">
        <v>2</v>
      </c>
      <c r="N107" s="43" t="s">
        <v>2</v>
      </c>
      <c r="O107"/>
      <c r="P107" s="43" t="s">
        <v>363</v>
      </c>
    </row>
    <row r="108" spans="1:16" x14ac:dyDescent="0.25">
      <c r="A108" s="43" t="s">
        <v>4048</v>
      </c>
      <c r="B108" s="43" t="s">
        <v>45</v>
      </c>
      <c r="C108" s="43" t="s">
        <v>4049</v>
      </c>
      <c r="D108" s="43">
        <v>2895163</v>
      </c>
      <c r="E108" s="43" t="s">
        <v>46</v>
      </c>
      <c r="F108" s="44">
        <v>44936</v>
      </c>
      <c r="G108" s="43" t="s">
        <v>203</v>
      </c>
      <c r="H108" s="43" t="s">
        <v>3960</v>
      </c>
      <c r="I108" s="43" t="s">
        <v>364</v>
      </c>
      <c r="J108" s="43" t="s">
        <v>323</v>
      </c>
      <c r="K108" s="43" t="s">
        <v>4053</v>
      </c>
      <c r="L108" s="55" t="s">
        <v>640</v>
      </c>
      <c r="M108" s="43" t="s">
        <v>2</v>
      </c>
      <c r="N108" s="43" t="s">
        <v>2</v>
      </c>
      <c r="O108"/>
      <c r="P108" s="43" t="s">
        <v>363</v>
      </c>
    </row>
    <row r="109" spans="1:16" x14ac:dyDescent="0.25">
      <c r="A109" s="43" t="s">
        <v>4048</v>
      </c>
      <c r="B109" s="43" t="s">
        <v>45</v>
      </c>
      <c r="C109" s="43" t="s">
        <v>4049</v>
      </c>
      <c r="D109" s="43">
        <v>2895163</v>
      </c>
      <c r="E109" s="43" t="s">
        <v>46</v>
      </c>
      <c r="F109" s="44">
        <v>44936</v>
      </c>
      <c r="G109" s="43" t="s">
        <v>203</v>
      </c>
      <c r="H109" s="43" t="s">
        <v>3960</v>
      </c>
      <c r="I109" s="43" t="s">
        <v>364</v>
      </c>
      <c r="J109" s="43" t="s">
        <v>324</v>
      </c>
      <c r="K109" s="43" t="s">
        <v>4054</v>
      </c>
      <c r="L109" s="55" t="s">
        <v>640</v>
      </c>
      <c r="M109" s="43" t="s">
        <v>2</v>
      </c>
      <c r="N109" s="43" t="s">
        <v>2</v>
      </c>
      <c r="O109"/>
      <c r="P109" s="43" t="s">
        <v>363</v>
      </c>
    </row>
    <row r="110" spans="1:16" x14ac:dyDescent="0.25">
      <c r="A110" s="43" t="s">
        <v>4048</v>
      </c>
      <c r="B110" s="43" t="s">
        <v>45</v>
      </c>
      <c r="C110" s="43" t="s">
        <v>4049</v>
      </c>
      <c r="D110" s="43">
        <v>2895163</v>
      </c>
      <c r="E110" s="43" t="s">
        <v>46</v>
      </c>
      <c r="F110" s="44">
        <v>44936</v>
      </c>
      <c r="G110" s="43" t="s">
        <v>203</v>
      </c>
      <c r="H110" s="43" t="s">
        <v>3960</v>
      </c>
      <c r="I110" s="43" t="s">
        <v>364</v>
      </c>
      <c r="J110" s="43" t="s">
        <v>325</v>
      </c>
      <c r="K110" s="43" t="s">
        <v>4055</v>
      </c>
      <c r="L110" s="55" t="s">
        <v>640</v>
      </c>
      <c r="M110" s="43" t="s">
        <v>2</v>
      </c>
      <c r="N110" s="43" t="s">
        <v>2</v>
      </c>
      <c r="O110"/>
      <c r="P110" s="43" t="s">
        <v>363</v>
      </c>
    </row>
    <row r="111" spans="1:16" x14ac:dyDescent="0.25">
      <c r="A111" s="43" t="s">
        <v>4048</v>
      </c>
      <c r="B111" s="43" t="s">
        <v>45</v>
      </c>
      <c r="C111" s="43" t="s">
        <v>4049</v>
      </c>
      <c r="D111" s="43">
        <v>2895163</v>
      </c>
      <c r="E111" s="43" t="s">
        <v>46</v>
      </c>
      <c r="F111" s="44">
        <v>44936</v>
      </c>
      <c r="G111" s="43" t="s">
        <v>203</v>
      </c>
      <c r="H111" s="43" t="s">
        <v>3960</v>
      </c>
      <c r="I111" s="43" t="s">
        <v>364</v>
      </c>
      <c r="J111" s="43" t="s">
        <v>326</v>
      </c>
      <c r="K111" s="43" t="s">
        <v>4056</v>
      </c>
      <c r="L111" s="55" t="s">
        <v>640</v>
      </c>
      <c r="M111" s="43" t="s">
        <v>2</v>
      </c>
      <c r="N111" s="43" t="s">
        <v>2</v>
      </c>
      <c r="O111"/>
      <c r="P111" s="43" t="s">
        <v>363</v>
      </c>
    </row>
    <row r="112" spans="1:16" x14ac:dyDescent="0.25">
      <c r="A112" s="43" t="s">
        <v>4048</v>
      </c>
      <c r="B112" s="43" t="s">
        <v>45</v>
      </c>
      <c r="C112" s="43" t="s">
        <v>4049</v>
      </c>
      <c r="D112" s="43">
        <v>2895163</v>
      </c>
      <c r="E112" s="43" t="s">
        <v>46</v>
      </c>
      <c r="F112" s="44">
        <v>44936</v>
      </c>
      <c r="G112" s="43" t="s">
        <v>203</v>
      </c>
      <c r="H112" s="43" t="s">
        <v>3960</v>
      </c>
      <c r="I112" s="43" t="s">
        <v>364</v>
      </c>
      <c r="J112" s="43" t="s">
        <v>327</v>
      </c>
      <c r="K112" s="43" t="s">
        <v>4057</v>
      </c>
      <c r="L112" s="55" t="s">
        <v>640</v>
      </c>
      <c r="M112" s="43" t="s">
        <v>2</v>
      </c>
      <c r="N112" s="43" t="s">
        <v>2</v>
      </c>
      <c r="O112"/>
      <c r="P112" s="43" t="s">
        <v>363</v>
      </c>
    </row>
    <row r="113" spans="1:16" x14ac:dyDescent="0.25">
      <c r="A113" s="43" t="s">
        <v>4048</v>
      </c>
      <c r="B113" s="43" t="s">
        <v>45</v>
      </c>
      <c r="C113" s="43" t="s">
        <v>4049</v>
      </c>
      <c r="D113" s="43">
        <v>2895163</v>
      </c>
      <c r="E113" s="43" t="s">
        <v>46</v>
      </c>
      <c r="F113" s="44">
        <v>44936</v>
      </c>
      <c r="G113" s="43" t="s">
        <v>203</v>
      </c>
      <c r="H113" s="43" t="s">
        <v>3960</v>
      </c>
      <c r="I113" s="43" t="s">
        <v>364</v>
      </c>
      <c r="J113" s="43" t="s">
        <v>328</v>
      </c>
      <c r="K113" s="43" t="s">
        <v>4058</v>
      </c>
      <c r="L113" s="55" t="s">
        <v>640</v>
      </c>
      <c r="M113" s="43" t="s">
        <v>2</v>
      </c>
      <c r="N113" s="43" t="s">
        <v>2</v>
      </c>
      <c r="O113"/>
      <c r="P113" s="43" t="s">
        <v>363</v>
      </c>
    </row>
    <row r="114" spans="1:16" x14ac:dyDescent="0.25">
      <c r="A114" s="43" t="s">
        <v>4048</v>
      </c>
      <c r="B114" s="43" t="s">
        <v>45</v>
      </c>
      <c r="C114" s="43" t="s">
        <v>4049</v>
      </c>
      <c r="D114" s="43">
        <v>2895163</v>
      </c>
      <c r="E114" s="43" t="s">
        <v>46</v>
      </c>
      <c r="F114" s="44">
        <v>44936</v>
      </c>
      <c r="G114" s="43" t="s">
        <v>203</v>
      </c>
      <c r="H114" s="43" t="s">
        <v>3960</v>
      </c>
      <c r="I114" s="43" t="s">
        <v>364</v>
      </c>
      <c r="J114" s="43" t="s">
        <v>329</v>
      </c>
      <c r="K114" s="43" t="s">
        <v>4059</v>
      </c>
      <c r="L114" s="55" t="s">
        <v>640</v>
      </c>
      <c r="M114" s="43" t="s">
        <v>2</v>
      </c>
      <c r="N114" s="43" t="s">
        <v>2</v>
      </c>
      <c r="O114"/>
      <c r="P114" s="43" t="s">
        <v>363</v>
      </c>
    </row>
    <row r="115" spans="1:16" x14ac:dyDescent="0.25">
      <c r="A115" s="43" t="s">
        <v>4048</v>
      </c>
      <c r="B115" s="43" t="s">
        <v>45</v>
      </c>
      <c r="C115" s="43" t="s">
        <v>4049</v>
      </c>
      <c r="D115" s="43">
        <v>2895163</v>
      </c>
      <c r="E115" s="43" t="s">
        <v>46</v>
      </c>
      <c r="F115" s="44">
        <v>44936</v>
      </c>
      <c r="G115" s="43" t="s">
        <v>203</v>
      </c>
      <c r="H115" s="43" t="s">
        <v>3960</v>
      </c>
      <c r="I115" s="43" t="s">
        <v>364</v>
      </c>
      <c r="J115" s="43" t="s">
        <v>331</v>
      </c>
      <c r="K115" s="43" t="s">
        <v>3317</v>
      </c>
      <c r="L115" s="55" t="s">
        <v>640</v>
      </c>
      <c r="M115" s="43" t="s">
        <v>2</v>
      </c>
      <c r="N115" s="43" t="s">
        <v>2</v>
      </c>
      <c r="O115"/>
      <c r="P115" s="43" t="s">
        <v>363</v>
      </c>
    </row>
    <row r="116" spans="1:16" x14ac:dyDescent="0.25">
      <c r="A116" s="43" t="s">
        <v>2103</v>
      </c>
      <c r="B116" s="43" t="s">
        <v>204</v>
      </c>
      <c r="C116" s="43" t="s">
        <v>2104</v>
      </c>
      <c r="D116" s="43" t="s">
        <v>2105</v>
      </c>
      <c r="E116" s="43" t="s">
        <v>186</v>
      </c>
      <c r="F116" s="44">
        <v>44936</v>
      </c>
      <c r="G116" s="43" t="s">
        <v>203</v>
      </c>
      <c r="H116" s="43" t="s">
        <v>3960</v>
      </c>
      <c r="I116" s="43" t="s">
        <v>364</v>
      </c>
      <c r="J116" s="43">
        <v>1</v>
      </c>
      <c r="K116" s="43" t="s">
        <v>666</v>
      </c>
      <c r="L116" s="55" t="s">
        <v>13</v>
      </c>
      <c r="M116" s="43" t="s">
        <v>2</v>
      </c>
      <c r="N116" s="43" t="s">
        <v>2</v>
      </c>
      <c r="O116"/>
      <c r="P116" s="43" t="s">
        <v>363</v>
      </c>
    </row>
    <row r="117" spans="1:16" ht="30" x14ac:dyDescent="0.25">
      <c r="A117" s="43" t="s">
        <v>2103</v>
      </c>
      <c r="B117" s="43" t="s">
        <v>204</v>
      </c>
      <c r="C117" s="43" t="s">
        <v>2104</v>
      </c>
      <c r="D117" s="43" t="s">
        <v>2105</v>
      </c>
      <c r="E117" s="43" t="s">
        <v>186</v>
      </c>
      <c r="F117" s="44">
        <v>44936</v>
      </c>
      <c r="G117" s="43" t="s">
        <v>203</v>
      </c>
      <c r="H117" s="43" t="s">
        <v>3960</v>
      </c>
      <c r="I117" s="43" t="s">
        <v>364</v>
      </c>
      <c r="J117" s="43">
        <v>2</v>
      </c>
      <c r="K117" s="43" t="s">
        <v>4060</v>
      </c>
      <c r="L117" s="55" t="s">
        <v>13</v>
      </c>
      <c r="M117" s="43" t="s">
        <v>2</v>
      </c>
      <c r="N117" s="43" t="s">
        <v>2</v>
      </c>
      <c r="O117"/>
      <c r="P117" s="43" t="s">
        <v>363</v>
      </c>
    </row>
    <row r="118" spans="1:16" ht="30" x14ac:dyDescent="0.25">
      <c r="A118" s="43" t="s">
        <v>2103</v>
      </c>
      <c r="B118" s="43" t="s">
        <v>204</v>
      </c>
      <c r="C118" s="43" t="s">
        <v>2104</v>
      </c>
      <c r="D118" s="43" t="s">
        <v>2105</v>
      </c>
      <c r="E118" s="43" t="s">
        <v>186</v>
      </c>
      <c r="F118" s="44">
        <v>44936</v>
      </c>
      <c r="G118" s="43" t="s">
        <v>203</v>
      </c>
      <c r="H118" s="43" t="s">
        <v>3960</v>
      </c>
      <c r="I118" s="43" t="s">
        <v>364</v>
      </c>
      <c r="J118" s="43">
        <v>3</v>
      </c>
      <c r="K118" s="43" t="s">
        <v>806</v>
      </c>
      <c r="L118" s="55" t="s">
        <v>13</v>
      </c>
      <c r="M118" s="43" t="s">
        <v>2</v>
      </c>
      <c r="N118" s="43" t="s">
        <v>3</v>
      </c>
      <c r="O118" s="43" t="s">
        <v>811</v>
      </c>
      <c r="P118" s="43" t="s">
        <v>364</v>
      </c>
    </row>
    <row r="119" spans="1:16" ht="30" x14ac:dyDescent="0.25">
      <c r="A119" s="43" t="s">
        <v>2103</v>
      </c>
      <c r="B119" s="43" t="s">
        <v>204</v>
      </c>
      <c r="C119" s="43" t="s">
        <v>2104</v>
      </c>
      <c r="D119" s="43" t="s">
        <v>2105</v>
      </c>
      <c r="E119" s="43" t="s">
        <v>186</v>
      </c>
      <c r="F119" s="44">
        <v>44936</v>
      </c>
      <c r="G119" s="43" t="s">
        <v>203</v>
      </c>
      <c r="H119" s="43" t="s">
        <v>3960</v>
      </c>
      <c r="I119" s="43" t="s">
        <v>364</v>
      </c>
      <c r="J119" s="43">
        <v>4</v>
      </c>
      <c r="K119" s="43" t="s">
        <v>3496</v>
      </c>
      <c r="L119" s="55" t="s">
        <v>13</v>
      </c>
      <c r="M119" s="43" t="s">
        <v>2</v>
      </c>
      <c r="N119" s="43" t="s">
        <v>3</v>
      </c>
      <c r="O119" s="43" t="s">
        <v>811</v>
      </c>
      <c r="P119" s="43" t="s">
        <v>364</v>
      </c>
    </row>
    <row r="120" spans="1:16" ht="60" x14ac:dyDescent="0.25">
      <c r="A120" s="43" t="s">
        <v>2103</v>
      </c>
      <c r="B120" s="43" t="s">
        <v>204</v>
      </c>
      <c r="C120" s="43" t="s">
        <v>2104</v>
      </c>
      <c r="D120" s="43" t="s">
        <v>2105</v>
      </c>
      <c r="E120" s="43" t="s">
        <v>186</v>
      </c>
      <c r="F120" s="44">
        <v>44936</v>
      </c>
      <c r="G120" s="43" t="s">
        <v>203</v>
      </c>
      <c r="H120" s="43" t="s">
        <v>3960</v>
      </c>
      <c r="I120" s="43" t="s">
        <v>364</v>
      </c>
      <c r="J120" s="43">
        <v>5</v>
      </c>
      <c r="K120" s="43" t="s">
        <v>4061</v>
      </c>
      <c r="L120" s="55" t="s">
        <v>13</v>
      </c>
      <c r="M120" s="43" t="s">
        <v>2</v>
      </c>
      <c r="N120" s="43" t="s">
        <v>3</v>
      </c>
      <c r="O120" s="43" t="s">
        <v>668</v>
      </c>
      <c r="P120" s="43" t="s">
        <v>364</v>
      </c>
    </row>
    <row r="121" spans="1:16" x14ac:dyDescent="0.25">
      <c r="A121" s="43" t="s">
        <v>4062</v>
      </c>
      <c r="B121" s="43" t="s">
        <v>45</v>
      </c>
      <c r="C121" s="43" t="s">
        <v>4063</v>
      </c>
      <c r="D121" s="43">
        <v>2213260</v>
      </c>
      <c r="E121" s="43" t="s">
        <v>46</v>
      </c>
      <c r="F121" s="44">
        <v>44937</v>
      </c>
      <c r="G121" s="43" t="s">
        <v>203</v>
      </c>
      <c r="H121" s="43" t="s">
        <v>3960</v>
      </c>
      <c r="I121" s="43" t="s">
        <v>364</v>
      </c>
      <c r="J121" s="43">
        <v>1.1000000000000001</v>
      </c>
      <c r="K121" s="43" t="s">
        <v>4064</v>
      </c>
      <c r="L121" s="55" t="s">
        <v>640</v>
      </c>
      <c r="M121" s="43" t="s">
        <v>2</v>
      </c>
      <c r="N121" s="43" t="s">
        <v>2</v>
      </c>
      <c r="O121"/>
      <c r="P121" s="43" t="s">
        <v>363</v>
      </c>
    </row>
    <row r="122" spans="1:16" ht="30" x14ac:dyDescent="0.25">
      <c r="A122" s="43" t="s">
        <v>4062</v>
      </c>
      <c r="B122" s="43" t="s">
        <v>45</v>
      </c>
      <c r="C122" s="43" t="s">
        <v>4063</v>
      </c>
      <c r="D122" s="43">
        <v>2213260</v>
      </c>
      <c r="E122" s="43" t="s">
        <v>46</v>
      </c>
      <c r="F122" s="44">
        <v>44937</v>
      </c>
      <c r="G122" s="43" t="s">
        <v>203</v>
      </c>
      <c r="H122" s="43" t="s">
        <v>3960</v>
      </c>
      <c r="I122" s="43" t="s">
        <v>364</v>
      </c>
      <c r="J122" s="43">
        <v>1.2</v>
      </c>
      <c r="K122" s="43" t="s">
        <v>4065</v>
      </c>
      <c r="L122" s="55" t="s">
        <v>640</v>
      </c>
      <c r="M122" s="43" t="s">
        <v>2</v>
      </c>
      <c r="N122" s="43" t="s">
        <v>3</v>
      </c>
      <c r="O122" s="43" t="s">
        <v>741</v>
      </c>
      <c r="P122" s="43" t="s">
        <v>364</v>
      </c>
    </row>
    <row r="123" spans="1:16" x14ac:dyDescent="0.25">
      <c r="A123" s="43" t="s">
        <v>4062</v>
      </c>
      <c r="B123" s="43" t="s">
        <v>45</v>
      </c>
      <c r="C123" s="43" t="s">
        <v>4063</v>
      </c>
      <c r="D123" s="43">
        <v>2213260</v>
      </c>
      <c r="E123" s="43" t="s">
        <v>46</v>
      </c>
      <c r="F123" s="44">
        <v>44937</v>
      </c>
      <c r="G123" s="43" t="s">
        <v>203</v>
      </c>
      <c r="H123" s="43" t="s">
        <v>3960</v>
      </c>
      <c r="I123" s="43" t="s">
        <v>364</v>
      </c>
      <c r="J123" s="43">
        <v>2</v>
      </c>
      <c r="K123" s="43" t="s">
        <v>91</v>
      </c>
      <c r="L123" s="55" t="s">
        <v>639</v>
      </c>
      <c r="M123" s="43" t="s">
        <v>2</v>
      </c>
      <c r="N123" s="43" t="s">
        <v>2</v>
      </c>
      <c r="O123"/>
      <c r="P123" s="43" t="s">
        <v>363</v>
      </c>
    </row>
    <row r="124" spans="1:16" x14ac:dyDescent="0.25">
      <c r="A124" s="43" t="s">
        <v>4062</v>
      </c>
      <c r="B124" s="43" t="s">
        <v>45</v>
      </c>
      <c r="C124" s="43" t="s">
        <v>4063</v>
      </c>
      <c r="D124" s="43">
        <v>2213260</v>
      </c>
      <c r="E124" s="43" t="s">
        <v>46</v>
      </c>
      <c r="F124" s="44">
        <v>44937</v>
      </c>
      <c r="G124" s="43" t="s">
        <v>203</v>
      </c>
      <c r="H124" s="43" t="s">
        <v>3960</v>
      </c>
      <c r="I124" s="43" t="s">
        <v>364</v>
      </c>
      <c r="J124" s="43">
        <v>3</v>
      </c>
      <c r="K124" s="43" t="s">
        <v>50</v>
      </c>
      <c r="L124" s="55" t="s">
        <v>13</v>
      </c>
      <c r="M124" s="43" t="s">
        <v>2</v>
      </c>
      <c r="N124" s="43" t="s">
        <v>2</v>
      </c>
      <c r="O124"/>
      <c r="P124" s="43" t="s">
        <v>363</v>
      </c>
    </row>
    <row r="125" spans="1:16" x14ac:dyDescent="0.25">
      <c r="A125" s="43" t="s">
        <v>2759</v>
      </c>
      <c r="B125" s="43" t="s">
        <v>206</v>
      </c>
      <c r="C125" s="43" t="s">
        <v>4066</v>
      </c>
      <c r="D125" s="43" t="s">
        <v>4067</v>
      </c>
      <c r="E125" s="43" t="s">
        <v>186</v>
      </c>
      <c r="F125" s="44">
        <v>44937</v>
      </c>
      <c r="G125" s="43" t="s">
        <v>203</v>
      </c>
      <c r="H125" s="43" t="s">
        <v>3960</v>
      </c>
      <c r="I125" s="43" t="s">
        <v>364</v>
      </c>
      <c r="J125" s="43">
        <v>1</v>
      </c>
      <c r="K125" s="43" t="s">
        <v>4068</v>
      </c>
      <c r="L125" s="55" t="s">
        <v>640</v>
      </c>
      <c r="M125" s="43" t="s">
        <v>2</v>
      </c>
      <c r="N125" s="43" t="s">
        <v>2</v>
      </c>
      <c r="O125"/>
      <c r="P125" s="43" t="s">
        <v>363</v>
      </c>
    </row>
    <row r="126" spans="1:16" x14ac:dyDescent="0.25">
      <c r="A126" s="43" t="s">
        <v>2759</v>
      </c>
      <c r="B126" s="43" t="s">
        <v>206</v>
      </c>
      <c r="C126" s="43" t="s">
        <v>4066</v>
      </c>
      <c r="D126" s="43" t="s">
        <v>4067</v>
      </c>
      <c r="E126" s="43" t="s">
        <v>186</v>
      </c>
      <c r="F126" s="44">
        <v>44937</v>
      </c>
      <c r="G126" s="43" t="s">
        <v>203</v>
      </c>
      <c r="H126" s="43" t="s">
        <v>3960</v>
      </c>
      <c r="I126" s="43" t="s">
        <v>364</v>
      </c>
      <c r="J126" s="43">
        <v>2</v>
      </c>
      <c r="K126" s="43" t="s">
        <v>4069</v>
      </c>
      <c r="L126" s="55" t="s">
        <v>640</v>
      </c>
      <c r="M126" s="43" t="s">
        <v>2</v>
      </c>
      <c r="N126" s="43" t="s">
        <v>2</v>
      </c>
      <c r="O126"/>
      <c r="P126" s="43" t="s">
        <v>363</v>
      </c>
    </row>
    <row r="127" spans="1:16" ht="30" x14ac:dyDescent="0.25">
      <c r="A127" s="43" t="s">
        <v>1953</v>
      </c>
      <c r="B127" s="43" t="s">
        <v>204</v>
      </c>
      <c r="C127" s="43" t="s">
        <v>1954</v>
      </c>
      <c r="D127" s="43" t="s">
        <v>1955</v>
      </c>
      <c r="E127" s="43" t="s">
        <v>186</v>
      </c>
      <c r="F127" s="44">
        <v>44937</v>
      </c>
      <c r="G127" s="43" t="s">
        <v>203</v>
      </c>
      <c r="H127" s="43" t="s">
        <v>3960</v>
      </c>
      <c r="I127" s="43" t="s">
        <v>364</v>
      </c>
      <c r="J127" s="43">
        <v>1</v>
      </c>
      <c r="K127" s="43" t="s">
        <v>4070</v>
      </c>
      <c r="L127" s="55" t="s">
        <v>13</v>
      </c>
      <c r="M127" s="43" t="s">
        <v>2</v>
      </c>
      <c r="N127" s="43" t="s">
        <v>3</v>
      </c>
      <c r="O127" s="43" t="s">
        <v>811</v>
      </c>
      <c r="P127" s="43" t="s">
        <v>364</v>
      </c>
    </row>
    <row r="128" spans="1:16" x14ac:dyDescent="0.25">
      <c r="A128" s="43" t="s">
        <v>1953</v>
      </c>
      <c r="B128" s="43" t="s">
        <v>204</v>
      </c>
      <c r="C128" s="43" t="s">
        <v>1954</v>
      </c>
      <c r="D128" s="43" t="s">
        <v>1955</v>
      </c>
      <c r="E128" s="43" t="s">
        <v>186</v>
      </c>
      <c r="F128" s="44">
        <v>44937</v>
      </c>
      <c r="G128" s="43" t="s">
        <v>203</v>
      </c>
      <c r="H128" s="43" t="s">
        <v>3960</v>
      </c>
      <c r="I128" s="43" t="s">
        <v>364</v>
      </c>
      <c r="J128" s="43">
        <v>2</v>
      </c>
      <c r="K128" s="43" t="s">
        <v>4071</v>
      </c>
      <c r="L128" s="55" t="s">
        <v>640</v>
      </c>
      <c r="M128" s="43" t="s">
        <v>2</v>
      </c>
      <c r="N128" s="43" t="s">
        <v>2</v>
      </c>
      <c r="O128"/>
      <c r="P128" s="43" t="s">
        <v>363</v>
      </c>
    </row>
    <row r="129" spans="1:16" x14ac:dyDescent="0.25">
      <c r="A129" s="43" t="s">
        <v>1299</v>
      </c>
      <c r="B129" s="43" t="s">
        <v>204</v>
      </c>
      <c r="C129" s="43" t="s">
        <v>3416</v>
      </c>
      <c r="D129" s="43" t="s">
        <v>3417</v>
      </c>
      <c r="E129" s="43" t="s">
        <v>132</v>
      </c>
      <c r="F129" s="44">
        <v>44938</v>
      </c>
      <c r="G129" s="43" t="s">
        <v>3194</v>
      </c>
      <c r="H129" s="43" t="s">
        <v>3960</v>
      </c>
      <c r="I129" s="43" t="s">
        <v>364</v>
      </c>
      <c r="J129" s="43">
        <v>1</v>
      </c>
      <c r="K129" s="43" t="s">
        <v>4072</v>
      </c>
      <c r="L129" s="55" t="s">
        <v>640</v>
      </c>
      <c r="M129" s="43" t="s">
        <v>2</v>
      </c>
      <c r="N129" s="43" t="s">
        <v>2</v>
      </c>
      <c r="O129"/>
      <c r="P129" s="43" t="s">
        <v>363</v>
      </c>
    </row>
    <row r="130" spans="1:16" x14ac:dyDescent="0.25">
      <c r="A130" s="43" t="s">
        <v>1299</v>
      </c>
      <c r="B130" s="43" t="s">
        <v>204</v>
      </c>
      <c r="C130" s="43" t="s">
        <v>3416</v>
      </c>
      <c r="D130" s="43" t="s">
        <v>3417</v>
      </c>
      <c r="E130" s="43" t="s">
        <v>132</v>
      </c>
      <c r="F130" s="44">
        <v>44938</v>
      </c>
      <c r="G130" s="43" t="s">
        <v>3194</v>
      </c>
      <c r="H130" s="43" t="s">
        <v>3960</v>
      </c>
      <c r="I130" s="43" t="s">
        <v>364</v>
      </c>
      <c r="J130" s="43">
        <v>2</v>
      </c>
      <c r="K130" s="43" t="s">
        <v>4073</v>
      </c>
      <c r="L130" s="55" t="s">
        <v>13</v>
      </c>
      <c r="M130" s="43" t="s">
        <v>2</v>
      </c>
      <c r="N130" s="43" t="s">
        <v>2</v>
      </c>
      <c r="O130"/>
      <c r="P130" s="43" t="s">
        <v>363</v>
      </c>
    </row>
    <row r="131" spans="1:16" x14ac:dyDescent="0.25">
      <c r="A131" s="43" t="s">
        <v>1299</v>
      </c>
      <c r="B131" s="43" t="s">
        <v>204</v>
      </c>
      <c r="C131" s="43" t="s">
        <v>3416</v>
      </c>
      <c r="D131" s="43" t="s">
        <v>3417</v>
      </c>
      <c r="E131" s="43" t="s">
        <v>132</v>
      </c>
      <c r="F131" s="44">
        <v>44938</v>
      </c>
      <c r="G131" s="43" t="s">
        <v>203</v>
      </c>
      <c r="H131" s="43" t="s">
        <v>3960</v>
      </c>
      <c r="I131" s="43" t="s">
        <v>364</v>
      </c>
      <c r="J131" s="43">
        <v>3</v>
      </c>
      <c r="K131" s="43" t="s">
        <v>87</v>
      </c>
      <c r="L131" s="55" t="s">
        <v>13</v>
      </c>
      <c r="M131" s="43" t="s">
        <v>2</v>
      </c>
      <c r="N131" s="43" t="s">
        <v>2</v>
      </c>
      <c r="O131"/>
      <c r="P131" s="43" t="s">
        <v>363</v>
      </c>
    </row>
    <row r="132" spans="1:16" x14ac:dyDescent="0.25">
      <c r="A132" s="43" t="s">
        <v>2080</v>
      </c>
      <c r="B132" s="43" t="s">
        <v>204</v>
      </c>
      <c r="C132" s="43" t="s">
        <v>2081</v>
      </c>
      <c r="D132" s="43" t="s">
        <v>2082</v>
      </c>
      <c r="E132" s="43" t="s">
        <v>186</v>
      </c>
      <c r="F132" s="44">
        <v>44938</v>
      </c>
      <c r="G132" s="43" t="s">
        <v>203</v>
      </c>
      <c r="H132" s="43" t="s">
        <v>3960</v>
      </c>
      <c r="I132" s="43" t="s">
        <v>364</v>
      </c>
      <c r="J132" s="43">
        <v>1</v>
      </c>
      <c r="K132" s="43" t="s">
        <v>3499</v>
      </c>
      <c r="L132" s="55" t="s">
        <v>13</v>
      </c>
      <c r="M132" s="43" t="s">
        <v>2</v>
      </c>
      <c r="N132" s="43" t="s">
        <v>2</v>
      </c>
      <c r="O132"/>
      <c r="P132" s="43" t="s">
        <v>363</v>
      </c>
    </row>
    <row r="133" spans="1:16" ht="30" x14ac:dyDescent="0.25">
      <c r="A133" s="43" t="s">
        <v>2080</v>
      </c>
      <c r="B133" s="43" t="s">
        <v>204</v>
      </c>
      <c r="C133" s="43" t="s">
        <v>2081</v>
      </c>
      <c r="D133" s="43" t="s">
        <v>2082</v>
      </c>
      <c r="E133" s="43" t="s">
        <v>186</v>
      </c>
      <c r="F133" s="44">
        <v>44938</v>
      </c>
      <c r="G133" s="43" t="s">
        <v>203</v>
      </c>
      <c r="H133" s="43" t="s">
        <v>3960</v>
      </c>
      <c r="I133" s="43" t="s">
        <v>364</v>
      </c>
      <c r="J133" s="43">
        <v>2</v>
      </c>
      <c r="K133" s="43" t="s">
        <v>3495</v>
      </c>
      <c r="L133" s="55" t="s">
        <v>13</v>
      </c>
      <c r="M133" s="43" t="s">
        <v>2</v>
      </c>
      <c r="N133" s="43" t="s">
        <v>3</v>
      </c>
      <c r="O133" s="43" t="s">
        <v>811</v>
      </c>
      <c r="P133" s="43" t="s">
        <v>364</v>
      </c>
    </row>
    <row r="134" spans="1:16" x14ac:dyDescent="0.25">
      <c r="A134" s="43" t="s">
        <v>2080</v>
      </c>
      <c r="B134" s="43" t="s">
        <v>204</v>
      </c>
      <c r="C134" s="43" t="s">
        <v>2081</v>
      </c>
      <c r="D134" s="43" t="s">
        <v>2082</v>
      </c>
      <c r="E134" s="43" t="s">
        <v>186</v>
      </c>
      <c r="F134" s="44">
        <v>44938</v>
      </c>
      <c r="G134" s="43" t="s">
        <v>203</v>
      </c>
      <c r="H134" s="43" t="s">
        <v>3960</v>
      </c>
      <c r="I134" s="43" t="s">
        <v>364</v>
      </c>
      <c r="J134" s="43">
        <v>3</v>
      </c>
      <c r="K134" s="43" t="s">
        <v>4074</v>
      </c>
      <c r="L134" s="55" t="s">
        <v>13</v>
      </c>
      <c r="M134" s="43" t="s">
        <v>2</v>
      </c>
      <c r="N134" s="43" t="s">
        <v>2</v>
      </c>
      <c r="O134"/>
      <c r="P134" s="43" t="s">
        <v>363</v>
      </c>
    </row>
    <row r="135" spans="1:16" x14ac:dyDescent="0.25">
      <c r="A135" s="43" t="s">
        <v>4075</v>
      </c>
      <c r="B135" s="43" t="s">
        <v>45</v>
      </c>
      <c r="C135" s="43" t="s">
        <v>4076</v>
      </c>
      <c r="D135" s="43">
        <v>2588184</v>
      </c>
      <c r="E135" s="43" t="s">
        <v>46</v>
      </c>
      <c r="F135" s="44">
        <v>44938</v>
      </c>
      <c r="G135" s="43" t="s">
        <v>203</v>
      </c>
      <c r="H135" s="43" t="s">
        <v>3960</v>
      </c>
      <c r="I135" s="43" t="s">
        <v>364</v>
      </c>
      <c r="J135" s="43">
        <v>2</v>
      </c>
      <c r="K135" s="43" t="s">
        <v>50</v>
      </c>
      <c r="L135" s="55" t="s">
        <v>13</v>
      </c>
      <c r="M135" s="43" t="s">
        <v>2</v>
      </c>
      <c r="N135" s="43" t="s">
        <v>2</v>
      </c>
      <c r="O135"/>
      <c r="P135" s="43" t="s">
        <v>363</v>
      </c>
    </row>
    <row r="136" spans="1:16" x14ac:dyDescent="0.25">
      <c r="A136" s="43" t="s">
        <v>4075</v>
      </c>
      <c r="B136" s="43" t="s">
        <v>45</v>
      </c>
      <c r="C136" s="43" t="s">
        <v>4076</v>
      </c>
      <c r="D136" s="43">
        <v>2588184</v>
      </c>
      <c r="E136" s="43" t="s">
        <v>46</v>
      </c>
      <c r="F136" s="44">
        <v>44938</v>
      </c>
      <c r="G136" s="43" t="s">
        <v>203</v>
      </c>
      <c r="H136" s="43" t="s">
        <v>3960</v>
      </c>
      <c r="I136" s="43" t="s">
        <v>364</v>
      </c>
      <c r="J136" s="43">
        <v>3</v>
      </c>
      <c r="K136" s="43" t="s">
        <v>88</v>
      </c>
      <c r="L136" s="55" t="s">
        <v>13</v>
      </c>
      <c r="M136" s="43" t="s">
        <v>2</v>
      </c>
      <c r="N136" s="43" t="s">
        <v>2</v>
      </c>
      <c r="O136"/>
      <c r="P136" s="43" t="s">
        <v>363</v>
      </c>
    </row>
    <row r="137" spans="1:16" x14ac:dyDescent="0.25">
      <c r="A137" s="43" t="s">
        <v>4075</v>
      </c>
      <c r="B137" s="43" t="s">
        <v>45</v>
      </c>
      <c r="C137" s="43" t="s">
        <v>4076</v>
      </c>
      <c r="D137" s="43">
        <v>2588184</v>
      </c>
      <c r="E137" s="43" t="s">
        <v>46</v>
      </c>
      <c r="F137" s="44">
        <v>44938</v>
      </c>
      <c r="G137" s="43" t="s">
        <v>203</v>
      </c>
      <c r="H137" s="43" t="s">
        <v>3960</v>
      </c>
      <c r="I137" s="43" t="s">
        <v>364</v>
      </c>
      <c r="J137" s="43">
        <v>4</v>
      </c>
      <c r="K137" s="43" t="s">
        <v>48</v>
      </c>
      <c r="L137" s="55" t="s">
        <v>639</v>
      </c>
      <c r="M137" s="43" t="s">
        <v>2</v>
      </c>
      <c r="N137" s="43" t="s">
        <v>2</v>
      </c>
      <c r="O137"/>
      <c r="P137" s="43" t="s">
        <v>363</v>
      </c>
    </row>
    <row r="138" spans="1:16" x14ac:dyDescent="0.25">
      <c r="A138" s="43" t="s">
        <v>4075</v>
      </c>
      <c r="B138" s="43" t="s">
        <v>45</v>
      </c>
      <c r="C138" s="43" t="s">
        <v>4076</v>
      </c>
      <c r="D138" s="43">
        <v>2588184</v>
      </c>
      <c r="E138" s="43" t="s">
        <v>46</v>
      </c>
      <c r="F138" s="44">
        <v>44938</v>
      </c>
      <c r="G138" s="43" t="s">
        <v>203</v>
      </c>
      <c r="H138" s="43" t="s">
        <v>3960</v>
      </c>
      <c r="I138" s="43" t="s">
        <v>364</v>
      </c>
      <c r="J138" s="43" t="s">
        <v>320</v>
      </c>
      <c r="K138" s="43" t="s">
        <v>4077</v>
      </c>
      <c r="L138" s="55" t="s">
        <v>640</v>
      </c>
      <c r="M138" s="43" t="s">
        <v>2</v>
      </c>
      <c r="N138" s="43" t="s">
        <v>2</v>
      </c>
      <c r="O138"/>
      <c r="P138" s="43" t="s">
        <v>363</v>
      </c>
    </row>
    <row r="139" spans="1:16" x14ac:dyDescent="0.25">
      <c r="A139" s="43" t="s">
        <v>4075</v>
      </c>
      <c r="B139" s="43" t="s">
        <v>45</v>
      </c>
      <c r="C139" s="43" t="s">
        <v>4076</v>
      </c>
      <c r="D139" s="43">
        <v>2588184</v>
      </c>
      <c r="E139" s="43" t="s">
        <v>46</v>
      </c>
      <c r="F139" s="44">
        <v>44938</v>
      </c>
      <c r="G139" s="43" t="s">
        <v>203</v>
      </c>
      <c r="H139" s="43" t="s">
        <v>3960</v>
      </c>
      <c r="I139" s="43" t="s">
        <v>364</v>
      </c>
      <c r="J139" s="43" t="s">
        <v>321</v>
      </c>
      <c r="K139" s="43" t="s">
        <v>4078</v>
      </c>
      <c r="L139" s="55" t="s">
        <v>640</v>
      </c>
      <c r="M139" s="43" t="s">
        <v>2</v>
      </c>
      <c r="N139" s="43" t="s">
        <v>2</v>
      </c>
      <c r="O139"/>
      <c r="P139" s="43" t="s">
        <v>363</v>
      </c>
    </row>
    <row r="140" spans="1:16" x14ac:dyDescent="0.25">
      <c r="A140" s="43" t="s">
        <v>4075</v>
      </c>
      <c r="B140" s="43" t="s">
        <v>45</v>
      </c>
      <c r="C140" s="43" t="s">
        <v>4076</v>
      </c>
      <c r="D140" s="43">
        <v>2588184</v>
      </c>
      <c r="E140" s="43" t="s">
        <v>46</v>
      </c>
      <c r="F140" s="44">
        <v>44938</v>
      </c>
      <c r="G140" s="43" t="s">
        <v>203</v>
      </c>
      <c r="H140" s="43" t="s">
        <v>3960</v>
      </c>
      <c r="I140" s="43" t="s">
        <v>364</v>
      </c>
      <c r="J140" s="43" t="s">
        <v>322</v>
      </c>
      <c r="K140" s="43" t="s">
        <v>4079</v>
      </c>
      <c r="L140" s="55" t="s">
        <v>640</v>
      </c>
      <c r="M140" s="43" t="s">
        <v>2</v>
      </c>
      <c r="N140" s="43" t="s">
        <v>2</v>
      </c>
      <c r="O140"/>
      <c r="P140" s="43" t="s">
        <v>363</v>
      </c>
    </row>
    <row r="141" spans="1:16" x14ac:dyDescent="0.25">
      <c r="A141" s="43" t="s">
        <v>4075</v>
      </c>
      <c r="B141" s="43" t="s">
        <v>45</v>
      </c>
      <c r="C141" s="43" t="s">
        <v>4076</v>
      </c>
      <c r="D141" s="43">
        <v>2588184</v>
      </c>
      <c r="E141" s="43" t="s">
        <v>46</v>
      </c>
      <c r="F141" s="44">
        <v>44938</v>
      </c>
      <c r="G141" s="43" t="s">
        <v>203</v>
      </c>
      <c r="H141" s="43" t="s">
        <v>3960</v>
      </c>
      <c r="I141" s="43" t="s">
        <v>364</v>
      </c>
      <c r="J141" s="43" t="s">
        <v>323</v>
      </c>
      <c r="K141" s="43" t="s">
        <v>3347</v>
      </c>
      <c r="L141" s="55" t="s">
        <v>640</v>
      </c>
      <c r="M141" s="43" t="s">
        <v>2</v>
      </c>
      <c r="N141" s="43" t="s">
        <v>2</v>
      </c>
      <c r="O141"/>
      <c r="P141" s="43" t="s">
        <v>363</v>
      </c>
    </row>
    <row r="142" spans="1:16" x14ac:dyDescent="0.25">
      <c r="A142" s="43" t="s">
        <v>4075</v>
      </c>
      <c r="B142" s="43" t="s">
        <v>45</v>
      </c>
      <c r="C142" s="43" t="s">
        <v>4076</v>
      </c>
      <c r="D142" s="43">
        <v>2588184</v>
      </c>
      <c r="E142" s="43" t="s">
        <v>46</v>
      </c>
      <c r="F142" s="44">
        <v>44938</v>
      </c>
      <c r="G142" s="43" t="s">
        <v>203</v>
      </c>
      <c r="H142" s="43" t="s">
        <v>3960</v>
      </c>
      <c r="I142" s="43" t="s">
        <v>364</v>
      </c>
      <c r="J142" s="43" t="s">
        <v>324</v>
      </c>
      <c r="K142" s="43" t="s">
        <v>4080</v>
      </c>
      <c r="L142" s="55" t="s">
        <v>640</v>
      </c>
      <c r="M142" s="43" t="s">
        <v>2</v>
      </c>
      <c r="N142" s="43" t="s">
        <v>2</v>
      </c>
      <c r="O142"/>
      <c r="P142" s="43" t="s">
        <v>363</v>
      </c>
    </row>
    <row r="143" spans="1:16" x14ac:dyDescent="0.25">
      <c r="A143" s="43" t="s">
        <v>4075</v>
      </c>
      <c r="B143" s="43" t="s">
        <v>45</v>
      </c>
      <c r="C143" s="43" t="s">
        <v>4076</v>
      </c>
      <c r="D143" s="43">
        <v>2588184</v>
      </c>
      <c r="E143" s="43" t="s">
        <v>46</v>
      </c>
      <c r="F143" s="44">
        <v>44938</v>
      </c>
      <c r="G143" s="43" t="s">
        <v>203</v>
      </c>
      <c r="H143" s="43" t="s">
        <v>3960</v>
      </c>
      <c r="I143" s="43" t="s">
        <v>364</v>
      </c>
      <c r="J143" s="43" t="s">
        <v>325</v>
      </c>
      <c r="K143" s="43" t="s">
        <v>4081</v>
      </c>
      <c r="L143" s="55" t="s">
        <v>640</v>
      </c>
      <c r="M143" s="43" t="s">
        <v>2</v>
      </c>
      <c r="N143" s="43" t="s">
        <v>2</v>
      </c>
      <c r="O143"/>
      <c r="P143" s="43" t="s">
        <v>363</v>
      </c>
    </row>
    <row r="144" spans="1:16" x14ac:dyDescent="0.25">
      <c r="A144" s="43" t="s">
        <v>4075</v>
      </c>
      <c r="B144" s="43" t="s">
        <v>45</v>
      </c>
      <c r="C144" s="43" t="s">
        <v>4076</v>
      </c>
      <c r="D144" s="43">
        <v>2588184</v>
      </c>
      <c r="E144" s="43" t="s">
        <v>46</v>
      </c>
      <c r="F144" s="44">
        <v>44938</v>
      </c>
      <c r="G144" s="43" t="s">
        <v>203</v>
      </c>
      <c r="H144" s="43" t="s">
        <v>3960</v>
      </c>
      <c r="I144" s="43" t="s">
        <v>364</v>
      </c>
      <c r="J144" s="43" t="s">
        <v>326</v>
      </c>
      <c r="K144" s="43" t="s">
        <v>4082</v>
      </c>
      <c r="L144" s="55" t="s">
        <v>640</v>
      </c>
      <c r="M144" s="43" t="s">
        <v>2</v>
      </c>
      <c r="N144" s="43" t="s">
        <v>2</v>
      </c>
      <c r="O144"/>
      <c r="P144" s="43" t="s">
        <v>363</v>
      </c>
    </row>
    <row r="145" spans="1:16" x14ac:dyDescent="0.25">
      <c r="A145" s="43" t="s">
        <v>4075</v>
      </c>
      <c r="B145" s="43" t="s">
        <v>45</v>
      </c>
      <c r="C145" s="43" t="s">
        <v>4076</v>
      </c>
      <c r="D145" s="43">
        <v>2588184</v>
      </c>
      <c r="E145" s="43" t="s">
        <v>46</v>
      </c>
      <c r="F145" s="44">
        <v>44938</v>
      </c>
      <c r="G145" s="43" t="s">
        <v>203</v>
      </c>
      <c r="H145" s="43" t="s">
        <v>3960</v>
      </c>
      <c r="I145" s="43" t="s">
        <v>364</v>
      </c>
      <c r="J145" s="43" t="s">
        <v>327</v>
      </c>
      <c r="K145" s="43" t="s">
        <v>4083</v>
      </c>
      <c r="L145" s="55" t="s">
        <v>640</v>
      </c>
      <c r="M145" s="43" t="s">
        <v>2</v>
      </c>
      <c r="N145" s="43" t="s">
        <v>2</v>
      </c>
      <c r="O145"/>
      <c r="P145" s="43" t="s">
        <v>363</v>
      </c>
    </row>
    <row r="146" spans="1:16" x14ac:dyDescent="0.25">
      <c r="A146" s="43" t="s">
        <v>3075</v>
      </c>
      <c r="B146" s="43" t="s">
        <v>204</v>
      </c>
      <c r="C146" s="43" t="s">
        <v>3076</v>
      </c>
      <c r="D146" s="43" t="s">
        <v>3077</v>
      </c>
      <c r="E146" s="43" t="s">
        <v>186</v>
      </c>
      <c r="F146" s="44">
        <v>44938</v>
      </c>
      <c r="G146" s="43" t="s">
        <v>203</v>
      </c>
      <c r="H146" s="43" t="s">
        <v>3960</v>
      </c>
      <c r="I146" s="43" t="s">
        <v>364</v>
      </c>
      <c r="J146" s="43">
        <v>1</v>
      </c>
      <c r="K146" s="43" t="s">
        <v>4084</v>
      </c>
      <c r="L146" s="55" t="s">
        <v>13</v>
      </c>
      <c r="M146" s="43" t="s">
        <v>2</v>
      </c>
      <c r="N146" s="43" t="s">
        <v>2</v>
      </c>
      <c r="O146"/>
      <c r="P146" s="43" t="s">
        <v>363</v>
      </c>
    </row>
    <row r="147" spans="1:16" x14ac:dyDescent="0.25">
      <c r="A147" s="43" t="s">
        <v>1035</v>
      </c>
      <c r="B147" s="43" t="s">
        <v>204</v>
      </c>
      <c r="C147" s="43" t="s">
        <v>4085</v>
      </c>
      <c r="D147" s="43">
        <v>6112095</v>
      </c>
      <c r="E147" s="43" t="s">
        <v>186</v>
      </c>
      <c r="F147" s="44">
        <v>44939</v>
      </c>
      <c r="G147" s="43" t="s">
        <v>203</v>
      </c>
      <c r="H147" s="43" t="s">
        <v>3960</v>
      </c>
      <c r="I147" s="43" t="s">
        <v>364</v>
      </c>
      <c r="J147" s="43">
        <v>1</v>
      </c>
      <c r="K147" s="43" t="s">
        <v>844</v>
      </c>
      <c r="L147" s="55" t="s">
        <v>640</v>
      </c>
      <c r="M147" s="43" t="s">
        <v>2</v>
      </c>
      <c r="N147" s="43" t="s">
        <v>2</v>
      </c>
      <c r="O147"/>
      <c r="P147" s="43" t="s">
        <v>363</v>
      </c>
    </row>
    <row r="148" spans="1:16" x14ac:dyDescent="0.25">
      <c r="A148" s="43" t="s">
        <v>1035</v>
      </c>
      <c r="B148" s="43" t="s">
        <v>204</v>
      </c>
      <c r="C148" s="43" t="s">
        <v>4085</v>
      </c>
      <c r="D148" s="43">
        <v>6112095</v>
      </c>
      <c r="E148" s="43" t="s">
        <v>186</v>
      </c>
      <c r="F148" s="44">
        <v>44939</v>
      </c>
      <c r="G148" s="43" t="s">
        <v>203</v>
      </c>
      <c r="H148" s="43" t="s">
        <v>3960</v>
      </c>
      <c r="I148" s="43" t="s">
        <v>364</v>
      </c>
      <c r="J148" s="43">
        <v>2</v>
      </c>
      <c r="K148" s="43" t="s">
        <v>938</v>
      </c>
      <c r="L148" s="55" t="s">
        <v>639</v>
      </c>
      <c r="M148" s="43" t="s">
        <v>2</v>
      </c>
      <c r="N148" s="43" t="s">
        <v>2</v>
      </c>
      <c r="O148"/>
      <c r="P148" s="43" t="s">
        <v>363</v>
      </c>
    </row>
    <row r="149" spans="1:16" x14ac:dyDescent="0.25">
      <c r="A149" s="43" t="s">
        <v>2434</v>
      </c>
      <c r="B149" s="43" t="s">
        <v>170</v>
      </c>
      <c r="C149" s="43" t="s">
        <v>4086</v>
      </c>
      <c r="D149" s="43" t="s">
        <v>4087</v>
      </c>
      <c r="E149" s="43" t="s">
        <v>132</v>
      </c>
      <c r="F149" s="44">
        <v>44939</v>
      </c>
      <c r="G149" s="43" t="s">
        <v>203</v>
      </c>
      <c r="H149" s="43" t="s">
        <v>3960</v>
      </c>
      <c r="I149" s="43" t="s">
        <v>364</v>
      </c>
      <c r="J149" s="43">
        <v>1</v>
      </c>
      <c r="K149" s="43" t="s">
        <v>4088</v>
      </c>
      <c r="L149" s="55" t="s">
        <v>13</v>
      </c>
      <c r="M149" s="43" t="s">
        <v>2</v>
      </c>
      <c r="N149" s="43" t="s">
        <v>2</v>
      </c>
      <c r="O149"/>
      <c r="P149" s="43" t="s">
        <v>363</v>
      </c>
    </row>
    <row r="150" spans="1:16" x14ac:dyDescent="0.25">
      <c r="A150" s="43" t="s">
        <v>2434</v>
      </c>
      <c r="B150" s="43" t="s">
        <v>170</v>
      </c>
      <c r="C150" s="43" t="s">
        <v>4086</v>
      </c>
      <c r="D150" s="43" t="s">
        <v>4087</v>
      </c>
      <c r="E150" s="43" t="s">
        <v>132</v>
      </c>
      <c r="F150" s="44">
        <v>44939</v>
      </c>
      <c r="G150" s="43" t="s">
        <v>203</v>
      </c>
      <c r="H150" s="43" t="s">
        <v>3960</v>
      </c>
      <c r="I150" s="43" t="s">
        <v>364</v>
      </c>
      <c r="J150" s="43">
        <v>2</v>
      </c>
      <c r="K150" s="43" t="s">
        <v>4089</v>
      </c>
      <c r="L150" s="55" t="s">
        <v>13</v>
      </c>
      <c r="M150" s="43" t="s">
        <v>2</v>
      </c>
      <c r="N150" s="43" t="s">
        <v>2</v>
      </c>
      <c r="O150"/>
      <c r="P150" s="43" t="s">
        <v>363</v>
      </c>
    </row>
    <row r="151" spans="1:16" x14ac:dyDescent="0.25">
      <c r="A151" s="43" t="s">
        <v>2380</v>
      </c>
      <c r="B151" s="43" t="s">
        <v>204</v>
      </c>
      <c r="C151" s="43" t="s">
        <v>3369</v>
      </c>
      <c r="D151" s="43">
        <v>6037596</v>
      </c>
      <c r="E151" s="43" t="s">
        <v>186</v>
      </c>
      <c r="F151" s="44">
        <v>44939</v>
      </c>
      <c r="G151" s="43" t="s">
        <v>203</v>
      </c>
      <c r="H151" s="43" t="s">
        <v>3960</v>
      </c>
      <c r="I151" s="43" t="s">
        <v>364</v>
      </c>
      <c r="J151" s="43">
        <v>1</v>
      </c>
      <c r="K151" s="43" t="s">
        <v>4090</v>
      </c>
      <c r="L151" s="55" t="s">
        <v>13</v>
      </c>
      <c r="M151" s="43" t="s">
        <v>2</v>
      </c>
      <c r="N151" s="43" t="s">
        <v>2</v>
      </c>
      <c r="O151"/>
      <c r="P151" s="43" t="s">
        <v>363</v>
      </c>
    </row>
    <row r="152" spans="1:16" x14ac:dyDescent="0.25">
      <c r="A152" s="43" t="s">
        <v>2380</v>
      </c>
      <c r="B152" s="43" t="s">
        <v>204</v>
      </c>
      <c r="C152" s="43" t="s">
        <v>3369</v>
      </c>
      <c r="D152" s="43">
        <v>6037596</v>
      </c>
      <c r="E152" s="43" t="s">
        <v>186</v>
      </c>
      <c r="F152" s="44">
        <v>44939</v>
      </c>
      <c r="G152" s="43" t="s">
        <v>203</v>
      </c>
      <c r="H152" s="43" t="s">
        <v>3960</v>
      </c>
      <c r="I152" s="43" t="s">
        <v>364</v>
      </c>
      <c r="J152" s="43">
        <v>2</v>
      </c>
      <c r="K152" s="43" t="s">
        <v>4091</v>
      </c>
      <c r="L152" s="55" t="s">
        <v>13</v>
      </c>
      <c r="M152" s="43" t="s">
        <v>2</v>
      </c>
      <c r="N152" s="43" t="s">
        <v>2</v>
      </c>
      <c r="O152"/>
      <c r="P152" s="43" t="s">
        <v>363</v>
      </c>
    </row>
    <row r="153" spans="1:16" x14ac:dyDescent="0.25">
      <c r="A153" s="43" t="s">
        <v>1826</v>
      </c>
      <c r="B153" s="43" t="s">
        <v>204</v>
      </c>
      <c r="C153" s="43" t="s">
        <v>3409</v>
      </c>
      <c r="D153" s="43" t="s">
        <v>3410</v>
      </c>
      <c r="E153" s="43" t="s">
        <v>186</v>
      </c>
      <c r="F153" s="44">
        <v>44939</v>
      </c>
      <c r="G153" s="43" t="s">
        <v>3194</v>
      </c>
      <c r="H153" s="43" t="s">
        <v>3960</v>
      </c>
      <c r="I153" s="43" t="s">
        <v>364</v>
      </c>
      <c r="J153" s="43">
        <v>1</v>
      </c>
      <c r="K153" s="43" t="s">
        <v>4092</v>
      </c>
      <c r="L153" s="55" t="s">
        <v>640</v>
      </c>
      <c r="M153" s="43" t="s">
        <v>2</v>
      </c>
      <c r="N153" s="43" t="s">
        <v>2</v>
      </c>
      <c r="O153"/>
      <c r="P153" s="43" t="s">
        <v>363</v>
      </c>
    </row>
    <row r="154" spans="1:16" ht="30" x14ac:dyDescent="0.25">
      <c r="A154" s="43" t="s">
        <v>1826</v>
      </c>
      <c r="B154" s="43" t="s">
        <v>204</v>
      </c>
      <c r="C154" s="43" t="s">
        <v>3409</v>
      </c>
      <c r="D154" s="43" t="s">
        <v>3410</v>
      </c>
      <c r="E154" s="43" t="s">
        <v>186</v>
      </c>
      <c r="F154" s="44">
        <v>44939</v>
      </c>
      <c r="G154" s="43" t="s">
        <v>203</v>
      </c>
      <c r="H154" s="43" t="s">
        <v>3960</v>
      </c>
      <c r="I154" s="43" t="s">
        <v>364</v>
      </c>
      <c r="J154" s="43">
        <v>2</v>
      </c>
      <c r="K154" s="43" t="s">
        <v>1248</v>
      </c>
      <c r="L154" s="55" t="s">
        <v>13</v>
      </c>
      <c r="M154" s="43" t="s">
        <v>2</v>
      </c>
      <c r="N154" s="43" t="s">
        <v>3</v>
      </c>
      <c r="O154" s="43" t="s">
        <v>1758</v>
      </c>
      <c r="P154" s="43" t="s">
        <v>364</v>
      </c>
    </row>
    <row r="155" spans="1:16" ht="30" x14ac:dyDescent="0.25">
      <c r="A155" s="43" t="s">
        <v>1826</v>
      </c>
      <c r="B155" s="43" t="s">
        <v>204</v>
      </c>
      <c r="C155" s="43" t="s">
        <v>3409</v>
      </c>
      <c r="D155" s="43" t="s">
        <v>3410</v>
      </c>
      <c r="E155" s="43" t="s">
        <v>186</v>
      </c>
      <c r="F155" s="44">
        <v>44939</v>
      </c>
      <c r="G155" s="43" t="s">
        <v>203</v>
      </c>
      <c r="H155" s="43" t="s">
        <v>3960</v>
      </c>
      <c r="I155" s="43" t="s">
        <v>364</v>
      </c>
      <c r="J155" s="43">
        <v>3</v>
      </c>
      <c r="K155" s="43" t="s">
        <v>1249</v>
      </c>
      <c r="L155" s="55" t="s">
        <v>13</v>
      </c>
      <c r="M155" s="43" t="s">
        <v>2</v>
      </c>
      <c r="N155" s="43" t="s">
        <v>3</v>
      </c>
      <c r="O155" s="43" t="s">
        <v>1758</v>
      </c>
      <c r="P155" s="43" t="s">
        <v>364</v>
      </c>
    </row>
    <row r="156" spans="1:16" ht="30" x14ac:dyDescent="0.25">
      <c r="A156" s="43" t="s">
        <v>1826</v>
      </c>
      <c r="B156" s="43" t="s">
        <v>204</v>
      </c>
      <c r="C156" s="43" t="s">
        <v>3409</v>
      </c>
      <c r="D156" s="43" t="s">
        <v>3410</v>
      </c>
      <c r="E156" s="43" t="s">
        <v>186</v>
      </c>
      <c r="F156" s="44">
        <v>44939</v>
      </c>
      <c r="G156" s="43" t="s">
        <v>203</v>
      </c>
      <c r="H156" s="43" t="s">
        <v>3960</v>
      </c>
      <c r="I156" s="43" t="s">
        <v>364</v>
      </c>
      <c r="J156" s="43">
        <v>4</v>
      </c>
      <c r="K156" s="43" t="s">
        <v>1250</v>
      </c>
      <c r="L156" s="55" t="s">
        <v>13</v>
      </c>
      <c r="M156" s="43" t="s">
        <v>2</v>
      </c>
      <c r="N156" s="43" t="s">
        <v>3</v>
      </c>
      <c r="O156" s="43" t="s">
        <v>1758</v>
      </c>
      <c r="P156" s="43" t="s">
        <v>364</v>
      </c>
    </row>
    <row r="157" spans="1:16" x14ac:dyDescent="0.25">
      <c r="A157" s="43" t="s">
        <v>4093</v>
      </c>
      <c r="B157" s="43" t="s">
        <v>45</v>
      </c>
      <c r="C157" s="43" t="s">
        <v>4094</v>
      </c>
      <c r="D157" s="43" t="s">
        <v>4095</v>
      </c>
      <c r="E157" s="43" t="s">
        <v>46</v>
      </c>
      <c r="F157" s="44">
        <v>44939</v>
      </c>
      <c r="G157" s="43" t="s">
        <v>203</v>
      </c>
      <c r="H157" s="43" t="s">
        <v>3960</v>
      </c>
      <c r="I157" s="43" t="s">
        <v>364</v>
      </c>
      <c r="J157" s="43">
        <v>1.1000000000000001</v>
      </c>
      <c r="K157" s="43" t="s">
        <v>4096</v>
      </c>
      <c r="L157" s="55" t="s">
        <v>640</v>
      </c>
      <c r="M157" s="43" t="s">
        <v>2</v>
      </c>
      <c r="N157" s="43" t="s">
        <v>2</v>
      </c>
      <c r="O157"/>
      <c r="P157" s="43" t="s">
        <v>363</v>
      </c>
    </row>
    <row r="158" spans="1:16" x14ac:dyDescent="0.25">
      <c r="A158" s="43" t="s">
        <v>4093</v>
      </c>
      <c r="B158" s="43" t="s">
        <v>45</v>
      </c>
      <c r="C158" s="43" t="s">
        <v>4094</v>
      </c>
      <c r="D158" s="43" t="s">
        <v>4095</v>
      </c>
      <c r="E158" s="43" t="s">
        <v>46</v>
      </c>
      <c r="F158" s="44">
        <v>44939</v>
      </c>
      <c r="G158" s="43" t="s">
        <v>203</v>
      </c>
      <c r="H158" s="43" t="s">
        <v>3960</v>
      </c>
      <c r="I158" s="43" t="s">
        <v>364</v>
      </c>
      <c r="J158" s="43">
        <v>1.2</v>
      </c>
      <c r="K158" s="43" t="s">
        <v>4097</v>
      </c>
      <c r="L158" s="55" t="s">
        <v>640</v>
      </c>
      <c r="M158" s="43" t="s">
        <v>2</v>
      </c>
      <c r="N158" s="43" t="s">
        <v>2</v>
      </c>
      <c r="O158"/>
      <c r="P158" s="43" t="s">
        <v>363</v>
      </c>
    </row>
    <row r="159" spans="1:16" x14ac:dyDescent="0.25">
      <c r="A159" s="43" t="s">
        <v>4093</v>
      </c>
      <c r="B159" s="43" t="s">
        <v>45</v>
      </c>
      <c r="C159" s="43" t="s">
        <v>4094</v>
      </c>
      <c r="D159" s="43" t="s">
        <v>4095</v>
      </c>
      <c r="E159" s="43" t="s">
        <v>46</v>
      </c>
      <c r="F159" s="44">
        <v>44939</v>
      </c>
      <c r="G159" s="43" t="s">
        <v>203</v>
      </c>
      <c r="H159" s="43" t="s">
        <v>3960</v>
      </c>
      <c r="I159" s="43" t="s">
        <v>364</v>
      </c>
      <c r="J159" s="43">
        <v>1.3</v>
      </c>
      <c r="K159" s="43" t="s">
        <v>4098</v>
      </c>
      <c r="L159" s="55" t="s">
        <v>640</v>
      </c>
      <c r="M159" s="43" t="s">
        <v>2</v>
      </c>
      <c r="N159" s="43" t="s">
        <v>2</v>
      </c>
      <c r="O159"/>
      <c r="P159" s="43" t="s">
        <v>363</v>
      </c>
    </row>
    <row r="160" spans="1:16" x14ac:dyDescent="0.25">
      <c r="A160" s="43" t="s">
        <v>4093</v>
      </c>
      <c r="B160" s="43" t="s">
        <v>45</v>
      </c>
      <c r="C160" s="43" t="s">
        <v>4094</v>
      </c>
      <c r="D160" s="43" t="s">
        <v>4095</v>
      </c>
      <c r="E160" s="43" t="s">
        <v>46</v>
      </c>
      <c r="F160" s="44">
        <v>44939</v>
      </c>
      <c r="G160" s="43" t="s">
        <v>203</v>
      </c>
      <c r="H160" s="43" t="s">
        <v>3960</v>
      </c>
      <c r="I160" s="43" t="s">
        <v>364</v>
      </c>
      <c r="J160" s="43">
        <v>2</v>
      </c>
      <c r="K160" s="43" t="s">
        <v>48</v>
      </c>
      <c r="L160" s="55" t="s">
        <v>639</v>
      </c>
      <c r="M160" s="43" t="s">
        <v>2</v>
      </c>
      <c r="N160" s="43" t="s">
        <v>2</v>
      </c>
      <c r="O160"/>
      <c r="P160" s="43" t="s">
        <v>363</v>
      </c>
    </row>
    <row r="161" spans="1:16" ht="150" x14ac:dyDescent="0.25">
      <c r="A161" s="43" t="s">
        <v>4093</v>
      </c>
      <c r="B161" s="43" t="s">
        <v>45</v>
      </c>
      <c r="C161" s="43" t="s">
        <v>4094</v>
      </c>
      <c r="D161" s="43" t="s">
        <v>4095</v>
      </c>
      <c r="E161" s="43" t="s">
        <v>46</v>
      </c>
      <c r="F161" s="44">
        <v>44939</v>
      </c>
      <c r="G161" s="43" t="s">
        <v>203</v>
      </c>
      <c r="H161" s="43" t="s">
        <v>3960</v>
      </c>
      <c r="I161" s="43" t="s">
        <v>364</v>
      </c>
      <c r="J161" s="43">
        <v>3</v>
      </c>
      <c r="K161" s="43" t="s">
        <v>50</v>
      </c>
      <c r="L161" s="55" t="s">
        <v>13</v>
      </c>
      <c r="M161" s="43" t="s">
        <v>2</v>
      </c>
      <c r="N161" s="43" t="s">
        <v>3</v>
      </c>
      <c r="O161" s="43" t="s">
        <v>9832</v>
      </c>
      <c r="P161" s="43" t="s">
        <v>364</v>
      </c>
    </row>
    <row r="162" spans="1:16" x14ac:dyDescent="0.25">
      <c r="A162" s="43" t="s">
        <v>759</v>
      </c>
      <c r="B162" s="43" t="s">
        <v>206</v>
      </c>
      <c r="C162" s="43" t="s">
        <v>4099</v>
      </c>
      <c r="D162" s="43" t="s">
        <v>4100</v>
      </c>
      <c r="E162" s="43" t="s">
        <v>186</v>
      </c>
      <c r="F162" s="44">
        <v>44942</v>
      </c>
      <c r="G162" s="43" t="s">
        <v>203</v>
      </c>
      <c r="H162" s="43" t="s">
        <v>3960</v>
      </c>
      <c r="I162" s="43" t="s">
        <v>364</v>
      </c>
      <c r="J162" s="43">
        <v>1</v>
      </c>
      <c r="K162" s="43" t="s">
        <v>4101</v>
      </c>
      <c r="L162" s="55" t="s">
        <v>640</v>
      </c>
      <c r="M162" s="43" t="s">
        <v>2</v>
      </c>
      <c r="N162" s="43" t="s">
        <v>2</v>
      </c>
      <c r="O162"/>
      <c r="P162" s="43" t="s">
        <v>363</v>
      </c>
    </row>
    <row r="163" spans="1:16" x14ac:dyDescent="0.25">
      <c r="A163" s="43" t="s">
        <v>759</v>
      </c>
      <c r="B163" s="43" t="s">
        <v>206</v>
      </c>
      <c r="C163" s="43" t="s">
        <v>4099</v>
      </c>
      <c r="D163" s="43" t="s">
        <v>4100</v>
      </c>
      <c r="E163" s="43" t="s">
        <v>186</v>
      </c>
      <c r="F163" s="44">
        <v>44942</v>
      </c>
      <c r="G163" s="43" t="s">
        <v>203</v>
      </c>
      <c r="H163" s="43" t="s">
        <v>3960</v>
      </c>
      <c r="I163" s="43" t="s">
        <v>364</v>
      </c>
      <c r="J163" s="43">
        <v>2</v>
      </c>
      <c r="K163" s="43" t="s">
        <v>4102</v>
      </c>
      <c r="L163" s="55" t="s">
        <v>640</v>
      </c>
      <c r="M163" s="43" t="s">
        <v>2</v>
      </c>
      <c r="N163" s="43" t="s">
        <v>2</v>
      </c>
      <c r="O163"/>
      <c r="P163" s="43" t="s">
        <v>363</v>
      </c>
    </row>
    <row r="164" spans="1:16" ht="30" x14ac:dyDescent="0.25">
      <c r="A164" s="43" t="s">
        <v>759</v>
      </c>
      <c r="B164" s="43" t="s">
        <v>206</v>
      </c>
      <c r="C164" s="43" t="s">
        <v>4099</v>
      </c>
      <c r="D164" s="43" t="s">
        <v>4100</v>
      </c>
      <c r="E164" s="43" t="s">
        <v>186</v>
      </c>
      <c r="F164" s="44">
        <v>44942</v>
      </c>
      <c r="G164" s="43" t="s">
        <v>203</v>
      </c>
      <c r="H164" s="43" t="s">
        <v>3960</v>
      </c>
      <c r="I164" s="43" t="s">
        <v>364</v>
      </c>
      <c r="J164" s="43">
        <v>3</v>
      </c>
      <c r="K164" s="43" t="s">
        <v>4103</v>
      </c>
      <c r="L164" s="55" t="s">
        <v>640</v>
      </c>
      <c r="M164" s="43" t="s">
        <v>2</v>
      </c>
      <c r="N164" s="43" t="s">
        <v>3</v>
      </c>
      <c r="O164" s="43" t="s">
        <v>9833</v>
      </c>
      <c r="P164" s="43" t="s">
        <v>364</v>
      </c>
    </row>
    <row r="165" spans="1:16" ht="30" x14ac:dyDescent="0.25">
      <c r="A165" s="43" t="s">
        <v>759</v>
      </c>
      <c r="B165" s="43" t="s">
        <v>206</v>
      </c>
      <c r="C165" s="43" t="s">
        <v>4099</v>
      </c>
      <c r="D165" s="43" t="s">
        <v>4100</v>
      </c>
      <c r="E165" s="43" t="s">
        <v>186</v>
      </c>
      <c r="F165" s="44">
        <v>44942</v>
      </c>
      <c r="G165" s="43" t="s">
        <v>203</v>
      </c>
      <c r="H165" s="43" t="s">
        <v>3960</v>
      </c>
      <c r="I165" s="43" t="s">
        <v>364</v>
      </c>
      <c r="J165" s="43">
        <v>4</v>
      </c>
      <c r="K165" s="43" t="s">
        <v>4104</v>
      </c>
      <c r="L165" s="55" t="s">
        <v>13</v>
      </c>
      <c r="M165" s="43" t="s">
        <v>2</v>
      </c>
      <c r="N165" s="43" t="s">
        <v>3</v>
      </c>
      <c r="O165" s="43" t="s">
        <v>3545</v>
      </c>
      <c r="P165" s="43" t="s">
        <v>364</v>
      </c>
    </row>
    <row r="166" spans="1:16" ht="30" x14ac:dyDescent="0.25">
      <c r="A166" s="43" t="s">
        <v>759</v>
      </c>
      <c r="B166" s="43" t="s">
        <v>206</v>
      </c>
      <c r="C166" s="43" t="s">
        <v>4099</v>
      </c>
      <c r="D166" s="43" t="s">
        <v>4100</v>
      </c>
      <c r="E166" s="43" t="s">
        <v>186</v>
      </c>
      <c r="F166" s="44">
        <v>44942</v>
      </c>
      <c r="G166" s="43" t="s">
        <v>203</v>
      </c>
      <c r="H166" s="43" t="s">
        <v>3960</v>
      </c>
      <c r="I166" s="43" t="s">
        <v>364</v>
      </c>
      <c r="J166" s="43">
        <v>5</v>
      </c>
      <c r="K166" s="43" t="s">
        <v>4105</v>
      </c>
      <c r="L166" s="55" t="s">
        <v>13</v>
      </c>
      <c r="M166" s="43" t="s">
        <v>2</v>
      </c>
      <c r="N166" s="43" t="s">
        <v>3</v>
      </c>
      <c r="O166" s="43" t="s">
        <v>3545</v>
      </c>
      <c r="P166" s="43" t="s">
        <v>364</v>
      </c>
    </row>
    <row r="167" spans="1:16" ht="30" x14ac:dyDescent="0.25">
      <c r="A167" s="43" t="s">
        <v>759</v>
      </c>
      <c r="B167" s="43" t="s">
        <v>206</v>
      </c>
      <c r="C167" s="43" t="s">
        <v>4099</v>
      </c>
      <c r="D167" s="43" t="s">
        <v>4100</v>
      </c>
      <c r="E167" s="43" t="s">
        <v>186</v>
      </c>
      <c r="F167" s="44">
        <v>44942</v>
      </c>
      <c r="G167" s="43" t="s">
        <v>203</v>
      </c>
      <c r="H167" s="43" t="s">
        <v>3960</v>
      </c>
      <c r="I167" s="43" t="s">
        <v>364</v>
      </c>
      <c r="J167" s="43">
        <v>6</v>
      </c>
      <c r="K167" s="43" t="s">
        <v>4106</v>
      </c>
      <c r="L167" s="55" t="s">
        <v>13</v>
      </c>
      <c r="M167" s="43" t="s">
        <v>2</v>
      </c>
      <c r="N167" s="43" t="s">
        <v>3</v>
      </c>
      <c r="O167" s="43" t="s">
        <v>9834</v>
      </c>
      <c r="P167" s="43" t="s">
        <v>364</v>
      </c>
    </row>
    <row r="168" spans="1:16" ht="30" x14ac:dyDescent="0.25">
      <c r="A168" s="43" t="s">
        <v>759</v>
      </c>
      <c r="B168" s="43" t="s">
        <v>206</v>
      </c>
      <c r="C168" s="43" t="s">
        <v>4099</v>
      </c>
      <c r="D168" s="43" t="s">
        <v>4100</v>
      </c>
      <c r="E168" s="43" t="s">
        <v>186</v>
      </c>
      <c r="F168" s="44">
        <v>44942</v>
      </c>
      <c r="G168" s="43" t="s">
        <v>203</v>
      </c>
      <c r="H168" s="43" t="s">
        <v>3960</v>
      </c>
      <c r="I168" s="43" t="s">
        <v>364</v>
      </c>
      <c r="J168" s="43">
        <v>7</v>
      </c>
      <c r="K168" s="43" t="s">
        <v>4107</v>
      </c>
      <c r="L168" s="55" t="s">
        <v>13</v>
      </c>
      <c r="M168" s="43" t="s">
        <v>2</v>
      </c>
      <c r="N168" s="43" t="s">
        <v>3</v>
      </c>
      <c r="O168" s="43" t="s">
        <v>9834</v>
      </c>
      <c r="P168" s="43" t="s">
        <v>364</v>
      </c>
    </row>
    <row r="169" spans="1:16" x14ac:dyDescent="0.25">
      <c r="A169" s="43" t="s">
        <v>2057</v>
      </c>
      <c r="B169" s="43" t="s">
        <v>204</v>
      </c>
      <c r="C169" s="43" t="s">
        <v>2058</v>
      </c>
      <c r="D169" s="43">
        <v>6018223</v>
      </c>
      <c r="E169" s="43" t="s">
        <v>186</v>
      </c>
      <c r="F169" s="44">
        <v>44942</v>
      </c>
      <c r="G169" s="43" t="s">
        <v>203</v>
      </c>
      <c r="H169" s="43" t="s">
        <v>3960</v>
      </c>
      <c r="I169" s="43" t="s">
        <v>364</v>
      </c>
      <c r="J169" s="43">
        <v>1</v>
      </c>
      <c r="K169" s="43" t="s">
        <v>767</v>
      </c>
      <c r="L169" s="55" t="s">
        <v>640</v>
      </c>
      <c r="M169" s="43" t="s">
        <v>2</v>
      </c>
      <c r="N169" s="43" t="s">
        <v>2</v>
      </c>
      <c r="O169"/>
      <c r="P169" s="43" t="s">
        <v>363</v>
      </c>
    </row>
    <row r="170" spans="1:16" x14ac:dyDescent="0.25">
      <c r="A170" s="43" t="s">
        <v>2057</v>
      </c>
      <c r="B170" s="43" t="s">
        <v>204</v>
      </c>
      <c r="C170" s="43" t="s">
        <v>2058</v>
      </c>
      <c r="D170" s="43">
        <v>6018223</v>
      </c>
      <c r="E170" s="43" t="s">
        <v>186</v>
      </c>
      <c r="F170" s="44">
        <v>44942</v>
      </c>
      <c r="G170" s="43" t="s">
        <v>203</v>
      </c>
      <c r="H170" s="43" t="s">
        <v>3960</v>
      </c>
      <c r="I170" s="43" t="s">
        <v>364</v>
      </c>
      <c r="J170" s="43">
        <v>2</v>
      </c>
      <c r="K170" s="43" t="s">
        <v>974</v>
      </c>
      <c r="L170" s="55" t="s">
        <v>13</v>
      </c>
      <c r="M170" s="43" t="s">
        <v>2</v>
      </c>
      <c r="N170" s="43" t="s">
        <v>2</v>
      </c>
      <c r="O170"/>
      <c r="P170" s="43" t="s">
        <v>363</v>
      </c>
    </row>
    <row r="171" spans="1:16" x14ac:dyDescent="0.25">
      <c r="A171" s="43" t="s">
        <v>2057</v>
      </c>
      <c r="B171" s="43" t="s">
        <v>204</v>
      </c>
      <c r="C171" s="43" t="s">
        <v>2058</v>
      </c>
      <c r="D171" s="43">
        <v>6018223</v>
      </c>
      <c r="E171" s="43" t="s">
        <v>186</v>
      </c>
      <c r="F171" s="44">
        <v>44942</v>
      </c>
      <c r="G171" s="43" t="s">
        <v>203</v>
      </c>
      <c r="H171" s="43" t="s">
        <v>3960</v>
      </c>
      <c r="I171" s="43" t="s">
        <v>364</v>
      </c>
      <c r="J171" s="43">
        <v>3</v>
      </c>
      <c r="K171" s="43" t="s">
        <v>975</v>
      </c>
      <c r="L171" s="55" t="s">
        <v>13</v>
      </c>
      <c r="M171" s="43" t="s">
        <v>2</v>
      </c>
      <c r="N171" s="43" t="s">
        <v>2</v>
      </c>
      <c r="O171"/>
      <c r="P171" s="43" t="s">
        <v>363</v>
      </c>
    </row>
    <row r="172" spans="1:16" x14ac:dyDescent="0.25">
      <c r="A172" s="43" t="s">
        <v>2057</v>
      </c>
      <c r="B172" s="43" t="s">
        <v>204</v>
      </c>
      <c r="C172" s="43" t="s">
        <v>2058</v>
      </c>
      <c r="D172" s="43">
        <v>6018223</v>
      </c>
      <c r="E172" s="43" t="s">
        <v>186</v>
      </c>
      <c r="F172" s="44">
        <v>44942</v>
      </c>
      <c r="G172" s="43" t="s">
        <v>203</v>
      </c>
      <c r="H172" s="43" t="s">
        <v>3960</v>
      </c>
      <c r="I172" s="43" t="s">
        <v>364</v>
      </c>
      <c r="J172" s="43">
        <v>4</v>
      </c>
      <c r="K172" s="43" t="s">
        <v>4108</v>
      </c>
      <c r="L172" s="55" t="s">
        <v>640</v>
      </c>
      <c r="M172" s="43" t="s">
        <v>2</v>
      </c>
      <c r="N172" s="43" t="s">
        <v>2</v>
      </c>
      <c r="O172"/>
      <c r="P172" s="43" t="s">
        <v>363</v>
      </c>
    </row>
    <row r="173" spans="1:16" x14ac:dyDescent="0.25">
      <c r="A173" s="43" t="s">
        <v>2057</v>
      </c>
      <c r="B173" s="43" t="s">
        <v>204</v>
      </c>
      <c r="C173" s="43" t="s">
        <v>2058</v>
      </c>
      <c r="D173" s="43">
        <v>6018223</v>
      </c>
      <c r="E173" s="43" t="s">
        <v>186</v>
      </c>
      <c r="F173" s="44">
        <v>44942</v>
      </c>
      <c r="G173" s="43" t="s">
        <v>203</v>
      </c>
      <c r="H173" s="43" t="s">
        <v>3960</v>
      </c>
      <c r="I173" s="43" t="s">
        <v>364</v>
      </c>
      <c r="J173" s="43">
        <v>5</v>
      </c>
      <c r="K173" s="43" t="s">
        <v>667</v>
      </c>
      <c r="L173" s="55" t="s">
        <v>639</v>
      </c>
      <c r="M173" s="43" t="s">
        <v>2</v>
      </c>
      <c r="N173" s="43" t="s">
        <v>2</v>
      </c>
      <c r="O173"/>
      <c r="P173" s="43" t="s">
        <v>363</v>
      </c>
    </row>
    <row r="174" spans="1:16" ht="30" x14ac:dyDescent="0.25">
      <c r="A174" s="43" t="s">
        <v>1468</v>
      </c>
      <c r="B174" s="43" t="s">
        <v>204</v>
      </c>
      <c r="C174" s="43" t="s">
        <v>1469</v>
      </c>
      <c r="D174" s="43" t="s">
        <v>1470</v>
      </c>
      <c r="E174" s="43" t="s">
        <v>186</v>
      </c>
      <c r="F174" s="44">
        <v>44942</v>
      </c>
      <c r="G174" s="43" t="s">
        <v>203</v>
      </c>
      <c r="H174" s="43" t="s">
        <v>3960</v>
      </c>
      <c r="I174" s="43" t="s">
        <v>364</v>
      </c>
      <c r="J174" s="43">
        <v>1</v>
      </c>
      <c r="K174" s="43" t="s">
        <v>4109</v>
      </c>
      <c r="L174" s="55" t="s">
        <v>13</v>
      </c>
      <c r="M174" s="43" t="s">
        <v>2</v>
      </c>
      <c r="N174" s="43" t="s">
        <v>3</v>
      </c>
      <c r="O174" s="43" t="s">
        <v>660</v>
      </c>
      <c r="P174" s="43" t="s">
        <v>364</v>
      </c>
    </row>
    <row r="175" spans="1:16" x14ac:dyDescent="0.25">
      <c r="A175" s="43" t="s">
        <v>2123</v>
      </c>
      <c r="B175" s="43" t="s">
        <v>204</v>
      </c>
      <c r="C175" s="43" t="s">
        <v>2124</v>
      </c>
      <c r="D175" s="43" t="s">
        <v>2125</v>
      </c>
      <c r="E175" s="43" t="s">
        <v>186</v>
      </c>
      <c r="F175" s="44">
        <v>44942</v>
      </c>
      <c r="G175" s="43" t="s">
        <v>203</v>
      </c>
      <c r="H175" s="43" t="s">
        <v>3960</v>
      </c>
      <c r="I175" s="43" t="s">
        <v>364</v>
      </c>
      <c r="J175" s="43">
        <v>1</v>
      </c>
      <c r="K175" s="43" t="s">
        <v>666</v>
      </c>
      <c r="L175" s="55" t="s">
        <v>13</v>
      </c>
      <c r="M175" s="43" t="s">
        <v>2</v>
      </c>
      <c r="N175" s="43" t="s">
        <v>2</v>
      </c>
      <c r="O175"/>
      <c r="P175" s="43" t="s">
        <v>363</v>
      </c>
    </row>
    <row r="176" spans="1:16" x14ac:dyDescent="0.25">
      <c r="A176" s="43" t="s">
        <v>2767</v>
      </c>
      <c r="B176" s="43" t="s">
        <v>204</v>
      </c>
      <c r="C176" s="43" t="s">
        <v>3319</v>
      </c>
      <c r="D176" s="43">
        <v>6706250</v>
      </c>
      <c r="E176" s="43" t="s">
        <v>132</v>
      </c>
      <c r="F176" s="44">
        <v>44942</v>
      </c>
      <c r="G176" s="43" t="s">
        <v>203</v>
      </c>
      <c r="H176" s="43" t="s">
        <v>3960</v>
      </c>
      <c r="I176" s="43" t="s">
        <v>364</v>
      </c>
      <c r="J176" s="43">
        <v>1</v>
      </c>
      <c r="K176" s="43" t="s">
        <v>3494</v>
      </c>
      <c r="L176" s="55" t="s">
        <v>640</v>
      </c>
      <c r="M176" s="43" t="s">
        <v>2</v>
      </c>
      <c r="N176" s="43" t="s">
        <v>2</v>
      </c>
      <c r="O176"/>
      <c r="P176" s="43" t="s">
        <v>363</v>
      </c>
    </row>
    <row r="177" spans="1:16" x14ac:dyDescent="0.25">
      <c r="A177" s="43" t="s">
        <v>1076</v>
      </c>
      <c r="B177" s="43" t="s">
        <v>204</v>
      </c>
      <c r="C177" s="43" t="s">
        <v>1077</v>
      </c>
      <c r="D177" s="43">
        <v>6648824</v>
      </c>
      <c r="E177" s="43" t="s">
        <v>186</v>
      </c>
      <c r="F177" s="44">
        <v>44942</v>
      </c>
      <c r="G177" s="43" t="s">
        <v>203</v>
      </c>
      <c r="H177" s="43" t="s">
        <v>3960</v>
      </c>
      <c r="I177" s="43" t="s">
        <v>364</v>
      </c>
      <c r="J177" s="43">
        <v>1</v>
      </c>
      <c r="K177" s="43" t="s">
        <v>4110</v>
      </c>
      <c r="L177" s="55" t="s">
        <v>13</v>
      </c>
      <c r="M177" s="43" t="s">
        <v>2</v>
      </c>
      <c r="N177" s="43" t="s">
        <v>2</v>
      </c>
      <c r="O177"/>
      <c r="P177" s="43" t="s">
        <v>363</v>
      </c>
    </row>
    <row r="178" spans="1:16" x14ac:dyDescent="0.25">
      <c r="A178" s="43" t="s">
        <v>1076</v>
      </c>
      <c r="B178" s="43" t="s">
        <v>204</v>
      </c>
      <c r="C178" s="43" t="s">
        <v>1077</v>
      </c>
      <c r="D178" s="43">
        <v>6648824</v>
      </c>
      <c r="E178" s="43" t="s">
        <v>186</v>
      </c>
      <c r="F178" s="44">
        <v>44942</v>
      </c>
      <c r="G178" s="43" t="s">
        <v>203</v>
      </c>
      <c r="H178" s="43" t="s">
        <v>3960</v>
      </c>
      <c r="I178" s="43" t="s">
        <v>364</v>
      </c>
      <c r="J178" s="43">
        <v>2</v>
      </c>
      <c r="K178" s="43" t="s">
        <v>4111</v>
      </c>
      <c r="L178" s="55" t="s">
        <v>13</v>
      </c>
      <c r="M178" s="43" t="s">
        <v>2</v>
      </c>
      <c r="N178" s="43" t="s">
        <v>2</v>
      </c>
      <c r="O178"/>
      <c r="P178" s="43" t="s">
        <v>363</v>
      </c>
    </row>
    <row r="179" spans="1:16" x14ac:dyDescent="0.25">
      <c r="A179" s="43" t="s">
        <v>1076</v>
      </c>
      <c r="B179" s="43" t="s">
        <v>204</v>
      </c>
      <c r="C179" s="43" t="s">
        <v>1077</v>
      </c>
      <c r="D179" s="43">
        <v>6648824</v>
      </c>
      <c r="E179" s="43" t="s">
        <v>186</v>
      </c>
      <c r="F179" s="44">
        <v>44942</v>
      </c>
      <c r="G179" s="43" t="s">
        <v>203</v>
      </c>
      <c r="H179" s="43" t="s">
        <v>3960</v>
      </c>
      <c r="I179" s="43" t="s">
        <v>364</v>
      </c>
      <c r="J179" s="43">
        <v>3</v>
      </c>
      <c r="K179" s="43" t="s">
        <v>4112</v>
      </c>
      <c r="L179" s="55" t="s">
        <v>13</v>
      </c>
      <c r="M179" s="43" t="s">
        <v>2</v>
      </c>
      <c r="N179" s="43" t="s">
        <v>2</v>
      </c>
      <c r="O179"/>
      <c r="P179" s="43" t="s">
        <v>363</v>
      </c>
    </row>
    <row r="180" spans="1:16" ht="30" x14ac:dyDescent="0.25">
      <c r="A180" s="43" t="s">
        <v>1076</v>
      </c>
      <c r="B180" s="43" t="s">
        <v>204</v>
      </c>
      <c r="C180" s="43" t="s">
        <v>1077</v>
      </c>
      <c r="D180" s="43">
        <v>6648824</v>
      </c>
      <c r="E180" s="43" t="s">
        <v>186</v>
      </c>
      <c r="F180" s="44">
        <v>44942</v>
      </c>
      <c r="G180" s="43" t="s">
        <v>203</v>
      </c>
      <c r="H180" s="43" t="s">
        <v>3960</v>
      </c>
      <c r="I180" s="43" t="s">
        <v>364</v>
      </c>
      <c r="J180" s="43">
        <v>4</v>
      </c>
      <c r="K180" s="43" t="s">
        <v>4113</v>
      </c>
      <c r="L180" s="55" t="s">
        <v>13</v>
      </c>
      <c r="M180" s="43" t="s">
        <v>2</v>
      </c>
      <c r="N180" s="43" t="s">
        <v>3</v>
      </c>
      <c r="O180" s="43" t="s">
        <v>811</v>
      </c>
      <c r="P180" s="43" t="s">
        <v>364</v>
      </c>
    </row>
    <row r="181" spans="1:16" x14ac:dyDescent="0.25">
      <c r="A181" s="43" t="s">
        <v>1076</v>
      </c>
      <c r="B181" s="43" t="s">
        <v>204</v>
      </c>
      <c r="C181" s="43" t="s">
        <v>1077</v>
      </c>
      <c r="D181" s="43">
        <v>6648824</v>
      </c>
      <c r="E181" s="43" t="s">
        <v>186</v>
      </c>
      <c r="F181" s="44">
        <v>44942</v>
      </c>
      <c r="G181" s="43" t="s">
        <v>203</v>
      </c>
      <c r="H181" s="43" t="s">
        <v>3960</v>
      </c>
      <c r="I181" s="43" t="s">
        <v>364</v>
      </c>
      <c r="J181" s="43">
        <v>5</v>
      </c>
      <c r="K181" s="43" t="s">
        <v>4114</v>
      </c>
      <c r="L181" s="55" t="s">
        <v>13</v>
      </c>
      <c r="M181" s="43" t="s">
        <v>2</v>
      </c>
      <c r="N181" s="43" t="s">
        <v>2</v>
      </c>
      <c r="O181"/>
      <c r="P181" s="43" t="s">
        <v>363</v>
      </c>
    </row>
    <row r="182" spans="1:16" x14ac:dyDescent="0.25">
      <c r="A182" s="43" t="s">
        <v>2028</v>
      </c>
      <c r="B182" s="43" t="s">
        <v>204</v>
      </c>
      <c r="C182" s="43" t="s">
        <v>4115</v>
      </c>
      <c r="D182" s="43" t="s">
        <v>4116</v>
      </c>
      <c r="E182" s="43" t="s">
        <v>186</v>
      </c>
      <c r="F182" s="44">
        <v>44942</v>
      </c>
      <c r="G182" s="43" t="s">
        <v>203</v>
      </c>
      <c r="H182" s="43" t="s">
        <v>3960</v>
      </c>
      <c r="I182" s="43" t="s">
        <v>364</v>
      </c>
      <c r="J182" s="43">
        <v>1</v>
      </c>
      <c r="K182" s="43" t="s">
        <v>4117</v>
      </c>
      <c r="L182" s="55" t="s">
        <v>13</v>
      </c>
      <c r="M182" s="43" t="s">
        <v>2</v>
      </c>
      <c r="N182" s="43" t="s">
        <v>2</v>
      </c>
      <c r="O182"/>
      <c r="P182" s="43" t="s">
        <v>363</v>
      </c>
    </row>
    <row r="183" spans="1:16" x14ac:dyDescent="0.25">
      <c r="A183" s="43" t="s">
        <v>2028</v>
      </c>
      <c r="B183" s="43" t="s">
        <v>204</v>
      </c>
      <c r="C183" s="43" t="s">
        <v>4115</v>
      </c>
      <c r="D183" s="43" t="s">
        <v>4116</v>
      </c>
      <c r="E183" s="43" t="s">
        <v>186</v>
      </c>
      <c r="F183" s="44">
        <v>44942</v>
      </c>
      <c r="G183" s="43" t="s">
        <v>203</v>
      </c>
      <c r="H183" s="43" t="s">
        <v>3960</v>
      </c>
      <c r="I183" s="43" t="s">
        <v>364</v>
      </c>
      <c r="J183" s="43">
        <v>2</v>
      </c>
      <c r="K183" s="43" t="s">
        <v>4118</v>
      </c>
      <c r="L183" s="55" t="s">
        <v>13</v>
      </c>
      <c r="M183" s="43" t="s">
        <v>2</v>
      </c>
      <c r="N183" s="43" t="s">
        <v>2</v>
      </c>
      <c r="O183"/>
      <c r="P183" s="43" t="s">
        <v>363</v>
      </c>
    </row>
    <row r="184" spans="1:16" x14ac:dyDescent="0.25">
      <c r="A184" s="43" t="s">
        <v>945</v>
      </c>
      <c r="B184" s="43" t="s">
        <v>204</v>
      </c>
      <c r="C184" s="43" t="s">
        <v>4119</v>
      </c>
      <c r="D184" s="43" t="s">
        <v>4120</v>
      </c>
      <c r="E184" s="43" t="s">
        <v>186</v>
      </c>
      <c r="F184" s="44">
        <v>44942</v>
      </c>
      <c r="G184" s="43" t="s">
        <v>203</v>
      </c>
      <c r="H184" s="43" t="s">
        <v>3960</v>
      </c>
      <c r="I184" s="43" t="s">
        <v>364</v>
      </c>
      <c r="J184" s="43">
        <v>1</v>
      </c>
      <c r="K184" s="43" t="s">
        <v>810</v>
      </c>
      <c r="L184" s="55" t="s">
        <v>13</v>
      </c>
      <c r="M184" s="43" t="s">
        <v>2</v>
      </c>
      <c r="N184" s="43" t="s">
        <v>2</v>
      </c>
      <c r="O184"/>
      <c r="P184" s="43" t="s">
        <v>363</v>
      </c>
    </row>
    <row r="185" spans="1:16" x14ac:dyDescent="0.25">
      <c r="A185" s="43" t="s">
        <v>945</v>
      </c>
      <c r="B185" s="43" t="s">
        <v>204</v>
      </c>
      <c r="C185" s="43" t="s">
        <v>4119</v>
      </c>
      <c r="D185" s="43" t="s">
        <v>4120</v>
      </c>
      <c r="E185" s="43" t="s">
        <v>186</v>
      </c>
      <c r="F185" s="44">
        <v>44942</v>
      </c>
      <c r="G185" s="43" t="s">
        <v>203</v>
      </c>
      <c r="H185" s="43" t="s">
        <v>3960</v>
      </c>
      <c r="I185" s="43" t="s">
        <v>364</v>
      </c>
      <c r="J185" s="43">
        <v>2</v>
      </c>
      <c r="K185" s="43" t="s">
        <v>806</v>
      </c>
      <c r="L185" s="55" t="s">
        <v>13</v>
      </c>
      <c r="M185" s="43" t="s">
        <v>2</v>
      </c>
      <c r="N185" s="43" t="s">
        <v>2</v>
      </c>
      <c r="O185"/>
      <c r="P185" s="43" t="s">
        <v>363</v>
      </c>
    </row>
    <row r="186" spans="1:16" x14ac:dyDescent="0.25">
      <c r="A186" s="43" t="s">
        <v>945</v>
      </c>
      <c r="B186" s="43" t="s">
        <v>204</v>
      </c>
      <c r="C186" s="43" t="s">
        <v>4119</v>
      </c>
      <c r="D186" s="43" t="s">
        <v>4120</v>
      </c>
      <c r="E186" s="43" t="s">
        <v>186</v>
      </c>
      <c r="F186" s="44">
        <v>44942</v>
      </c>
      <c r="G186" s="43" t="s">
        <v>203</v>
      </c>
      <c r="H186" s="43" t="s">
        <v>3960</v>
      </c>
      <c r="I186" s="43" t="s">
        <v>364</v>
      </c>
      <c r="J186" s="43">
        <v>3</v>
      </c>
      <c r="K186" s="43" t="s">
        <v>87</v>
      </c>
      <c r="L186" s="55" t="s">
        <v>13</v>
      </c>
      <c r="M186" s="43" t="s">
        <v>2</v>
      </c>
      <c r="N186" s="43" t="s">
        <v>2</v>
      </c>
      <c r="O186"/>
      <c r="P186" s="43" t="s">
        <v>363</v>
      </c>
    </row>
    <row r="187" spans="1:16" x14ac:dyDescent="0.25">
      <c r="A187" s="43" t="s">
        <v>2601</v>
      </c>
      <c r="B187" s="43" t="s">
        <v>204</v>
      </c>
      <c r="C187" s="43" t="s">
        <v>3326</v>
      </c>
      <c r="D187" s="43">
        <v>6599803</v>
      </c>
      <c r="E187" s="43" t="s">
        <v>186</v>
      </c>
      <c r="F187" s="44">
        <v>44942</v>
      </c>
      <c r="G187" s="43" t="s">
        <v>203</v>
      </c>
      <c r="H187" s="43" t="s">
        <v>3960</v>
      </c>
      <c r="I187" s="43" t="s">
        <v>364</v>
      </c>
      <c r="J187" s="43">
        <v>1</v>
      </c>
      <c r="K187" s="43" t="s">
        <v>312</v>
      </c>
      <c r="L187" s="55" t="s">
        <v>13</v>
      </c>
      <c r="M187" s="43" t="s">
        <v>2</v>
      </c>
      <c r="N187" s="43" t="s">
        <v>2</v>
      </c>
      <c r="O187"/>
      <c r="P187" s="43" t="s">
        <v>363</v>
      </c>
    </row>
    <row r="188" spans="1:16" x14ac:dyDescent="0.25">
      <c r="A188" s="43" t="s">
        <v>2601</v>
      </c>
      <c r="B188" s="43" t="s">
        <v>204</v>
      </c>
      <c r="C188" s="43" t="s">
        <v>3326</v>
      </c>
      <c r="D188" s="43">
        <v>6599803</v>
      </c>
      <c r="E188" s="43" t="s">
        <v>186</v>
      </c>
      <c r="F188" s="44">
        <v>44942</v>
      </c>
      <c r="G188" s="43" t="s">
        <v>203</v>
      </c>
      <c r="H188" s="43" t="s">
        <v>3960</v>
      </c>
      <c r="I188" s="43" t="s">
        <v>364</v>
      </c>
      <c r="J188" s="43">
        <v>2</v>
      </c>
      <c r="K188" s="43" t="s">
        <v>666</v>
      </c>
      <c r="L188" s="55" t="s">
        <v>13</v>
      </c>
      <c r="M188" s="43" t="s">
        <v>2</v>
      </c>
      <c r="N188" s="43" t="s">
        <v>2</v>
      </c>
      <c r="O188"/>
      <c r="P188" s="43" t="s">
        <v>363</v>
      </c>
    </row>
    <row r="189" spans="1:16" x14ac:dyDescent="0.25">
      <c r="A189" s="43" t="s">
        <v>2601</v>
      </c>
      <c r="B189" s="43" t="s">
        <v>204</v>
      </c>
      <c r="C189" s="43" t="s">
        <v>3326</v>
      </c>
      <c r="D189" s="43">
        <v>6599803</v>
      </c>
      <c r="E189" s="43" t="s">
        <v>186</v>
      </c>
      <c r="F189" s="44">
        <v>44942</v>
      </c>
      <c r="G189" s="43" t="s">
        <v>203</v>
      </c>
      <c r="H189" s="43" t="s">
        <v>3960</v>
      </c>
      <c r="I189" s="43" t="s">
        <v>364</v>
      </c>
      <c r="J189" s="43">
        <v>3</v>
      </c>
      <c r="K189" s="43" t="s">
        <v>4121</v>
      </c>
      <c r="L189" s="55" t="s">
        <v>13</v>
      </c>
      <c r="M189" s="43" t="s">
        <v>2</v>
      </c>
      <c r="N189" s="43" t="s">
        <v>2</v>
      </c>
      <c r="O189"/>
      <c r="P189" s="43" t="s">
        <v>363</v>
      </c>
    </row>
    <row r="190" spans="1:16" ht="30" x14ac:dyDescent="0.25">
      <c r="A190" s="43" t="s">
        <v>2601</v>
      </c>
      <c r="B190" s="43" t="s">
        <v>204</v>
      </c>
      <c r="C190" s="43" t="s">
        <v>3326</v>
      </c>
      <c r="D190" s="43">
        <v>6599803</v>
      </c>
      <c r="E190" s="43" t="s">
        <v>186</v>
      </c>
      <c r="F190" s="44">
        <v>44942</v>
      </c>
      <c r="G190" s="43" t="s">
        <v>203</v>
      </c>
      <c r="H190" s="43" t="s">
        <v>3960</v>
      </c>
      <c r="I190" s="43" t="s">
        <v>364</v>
      </c>
      <c r="J190" s="43">
        <v>4</v>
      </c>
      <c r="K190" s="43" t="s">
        <v>4122</v>
      </c>
      <c r="L190" s="55" t="s">
        <v>13</v>
      </c>
      <c r="M190" s="43" t="s">
        <v>2</v>
      </c>
      <c r="N190" s="43" t="s">
        <v>3</v>
      </c>
      <c r="O190" s="43" t="s">
        <v>811</v>
      </c>
      <c r="P190" s="43" t="s">
        <v>364</v>
      </c>
    </row>
    <row r="191" spans="1:16" x14ac:dyDescent="0.25">
      <c r="A191" s="43" t="s">
        <v>1823</v>
      </c>
      <c r="B191" s="43" t="s">
        <v>204</v>
      </c>
      <c r="C191" s="43" t="s">
        <v>3510</v>
      </c>
      <c r="D191" s="43" t="s">
        <v>3511</v>
      </c>
      <c r="E191" s="43" t="s">
        <v>186</v>
      </c>
      <c r="F191" s="44">
        <v>44942</v>
      </c>
      <c r="G191" s="43" t="s">
        <v>203</v>
      </c>
      <c r="H191" s="43" t="s">
        <v>3960</v>
      </c>
      <c r="I191" s="43" t="s">
        <v>364</v>
      </c>
      <c r="J191" s="43">
        <v>1</v>
      </c>
      <c r="K191" s="43" t="s">
        <v>666</v>
      </c>
      <c r="L191" s="55" t="s">
        <v>13</v>
      </c>
      <c r="M191" s="43" t="s">
        <v>2</v>
      </c>
      <c r="N191" s="43" t="s">
        <v>2</v>
      </c>
      <c r="O191"/>
      <c r="P191" s="43" t="s">
        <v>363</v>
      </c>
    </row>
    <row r="192" spans="1:16" x14ac:dyDescent="0.25">
      <c r="A192" s="43" t="s">
        <v>1823</v>
      </c>
      <c r="B192" s="43" t="s">
        <v>204</v>
      </c>
      <c r="C192" s="43" t="s">
        <v>3510</v>
      </c>
      <c r="D192" s="43" t="s">
        <v>3511</v>
      </c>
      <c r="E192" s="43" t="s">
        <v>186</v>
      </c>
      <c r="F192" s="44">
        <v>44942</v>
      </c>
      <c r="G192" s="43" t="s">
        <v>203</v>
      </c>
      <c r="H192" s="43" t="s">
        <v>3960</v>
      </c>
      <c r="I192" s="43" t="s">
        <v>364</v>
      </c>
      <c r="J192" s="43">
        <v>2</v>
      </c>
      <c r="K192" s="43" t="s">
        <v>312</v>
      </c>
      <c r="L192" s="55" t="s">
        <v>13</v>
      </c>
      <c r="M192" s="43" t="s">
        <v>2</v>
      </c>
      <c r="N192" s="43" t="s">
        <v>2</v>
      </c>
      <c r="O192"/>
      <c r="P192" s="43" t="s">
        <v>363</v>
      </c>
    </row>
    <row r="193" spans="1:16" x14ac:dyDescent="0.25">
      <c r="A193" s="43" t="s">
        <v>1795</v>
      </c>
      <c r="B193" s="43" t="s">
        <v>204</v>
      </c>
      <c r="C193" s="43" t="s">
        <v>3335</v>
      </c>
      <c r="D193" s="43" t="s">
        <v>3336</v>
      </c>
      <c r="E193" s="43" t="s">
        <v>186</v>
      </c>
      <c r="F193" s="44">
        <v>44942</v>
      </c>
      <c r="G193" s="43" t="s">
        <v>203</v>
      </c>
      <c r="H193" s="43" t="s">
        <v>3960</v>
      </c>
      <c r="I193" s="43" t="s">
        <v>364</v>
      </c>
      <c r="J193" s="43">
        <v>1</v>
      </c>
      <c r="K193" s="43" t="s">
        <v>4123</v>
      </c>
      <c r="L193" s="55" t="s">
        <v>13</v>
      </c>
      <c r="M193" s="43" t="s">
        <v>2</v>
      </c>
      <c r="N193" s="43" t="s">
        <v>2</v>
      </c>
      <c r="O193"/>
      <c r="P193" s="43" t="s">
        <v>363</v>
      </c>
    </row>
    <row r="194" spans="1:16" x14ac:dyDescent="0.25">
      <c r="A194" s="43" t="s">
        <v>4124</v>
      </c>
      <c r="B194" s="43" t="s">
        <v>403</v>
      </c>
      <c r="C194" s="43" t="s">
        <v>4125</v>
      </c>
      <c r="D194" s="43" t="s">
        <v>4126</v>
      </c>
      <c r="E194" s="43" t="s">
        <v>186</v>
      </c>
      <c r="F194" s="44">
        <v>44942</v>
      </c>
      <c r="G194" s="43" t="s">
        <v>203</v>
      </c>
      <c r="H194" s="43" t="s">
        <v>3960</v>
      </c>
      <c r="I194" s="43" t="s">
        <v>364</v>
      </c>
      <c r="J194" s="43">
        <v>1</v>
      </c>
      <c r="K194" s="43" t="s">
        <v>404</v>
      </c>
      <c r="L194" s="55" t="s">
        <v>13</v>
      </c>
      <c r="M194" s="43" t="s">
        <v>2</v>
      </c>
      <c r="N194" s="43" t="s">
        <v>2</v>
      </c>
      <c r="O194"/>
      <c r="P194" s="43" t="s">
        <v>363</v>
      </c>
    </row>
    <row r="195" spans="1:16" x14ac:dyDescent="0.25">
      <c r="A195" s="43" t="s">
        <v>4124</v>
      </c>
      <c r="B195" s="43" t="s">
        <v>403</v>
      </c>
      <c r="C195" s="43" t="s">
        <v>4125</v>
      </c>
      <c r="D195" s="43" t="s">
        <v>4126</v>
      </c>
      <c r="E195" s="43" t="s">
        <v>186</v>
      </c>
      <c r="F195" s="44">
        <v>44942</v>
      </c>
      <c r="G195" s="43" t="s">
        <v>203</v>
      </c>
      <c r="H195" s="43" t="s">
        <v>3960</v>
      </c>
      <c r="I195" s="43" t="s">
        <v>364</v>
      </c>
      <c r="J195" s="43">
        <v>2</v>
      </c>
      <c r="K195" s="43" t="s">
        <v>3488</v>
      </c>
      <c r="L195" s="55" t="s">
        <v>13</v>
      </c>
      <c r="M195" s="43" t="s">
        <v>2</v>
      </c>
      <c r="N195" s="43" t="s">
        <v>2</v>
      </c>
      <c r="O195"/>
      <c r="P195" s="43" t="s">
        <v>363</v>
      </c>
    </row>
    <row r="196" spans="1:16" x14ac:dyDescent="0.25">
      <c r="A196" s="43" t="s">
        <v>4124</v>
      </c>
      <c r="B196" s="43" t="s">
        <v>403</v>
      </c>
      <c r="C196" s="43" t="s">
        <v>4125</v>
      </c>
      <c r="D196" s="43" t="s">
        <v>4126</v>
      </c>
      <c r="E196" s="43" t="s">
        <v>186</v>
      </c>
      <c r="F196" s="44">
        <v>44942</v>
      </c>
      <c r="G196" s="43" t="s">
        <v>203</v>
      </c>
      <c r="H196" s="43" t="s">
        <v>3960</v>
      </c>
      <c r="I196" s="43" t="s">
        <v>364</v>
      </c>
      <c r="J196" s="43">
        <v>3</v>
      </c>
      <c r="K196" s="43" t="s">
        <v>196</v>
      </c>
      <c r="L196" s="55" t="s">
        <v>13</v>
      </c>
      <c r="M196" s="43" t="s">
        <v>2</v>
      </c>
      <c r="N196" s="43" t="s">
        <v>2</v>
      </c>
      <c r="O196"/>
      <c r="P196" s="43" t="s">
        <v>363</v>
      </c>
    </row>
    <row r="197" spans="1:16" ht="90" x14ac:dyDescent="0.25">
      <c r="A197" s="43" t="s">
        <v>4124</v>
      </c>
      <c r="B197" s="43" t="s">
        <v>403</v>
      </c>
      <c r="C197" s="43" t="s">
        <v>4125</v>
      </c>
      <c r="D197" s="43" t="s">
        <v>4126</v>
      </c>
      <c r="E197" s="43" t="s">
        <v>186</v>
      </c>
      <c r="F197" s="44">
        <v>44942</v>
      </c>
      <c r="G197" s="43" t="s">
        <v>203</v>
      </c>
      <c r="H197" s="43" t="s">
        <v>3960</v>
      </c>
      <c r="I197" s="43" t="s">
        <v>364</v>
      </c>
      <c r="J197" s="43">
        <v>4</v>
      </c>
      <c r="K197" s="43" t="s">
        <v>118</v>
      </c>
      <c r="L197" s="55" t="s">
        <v>640</v>
      </c>
      <c r="M197" s="43" t="s">
        <v>2</v>
      </c>
      <c r="N197" s="43" t="s">
        <v>3</v>
      </c>
      <c r="O197" s="43" t="s">
        <v>9835</v>
      </c>
      <c r="P197" s="43" t="s">
        <v>364</v>
      </c>
    </row>
    <row r="198" spans="1:16" ht="45" x14ac:dyDescent="0.25">
      <c r="A198" s="43" t="s">
        <v>4124</v>
      </c>
      <c r="B198" s="43" t="s">
        <v>403</v>
      </c>
      <c r="C198" s="43" t="s">
        <v>4125</v>
      </c>
      <c r="D198" s="43" t="s">
        <v>4126</v>
      </c>
      <c r="E198" s="43" t="s">
        <v>186</v>
      </c>
      <c r="F198" s="44">
        <v>44942</v>
      </c>
      <c r="G198" s="43" t="s">
        <v>203</v>
      </c>
      <c r="H198" s="43" t="s">
        <v>3960</v>
      </c>
      <c r="I198" s="43" t="s">
        <v>364</v>
      </c>
      <c r="J198" s="43">
        <v>5</v>
      </c>
      <c r="K198" s="43" t="s">
        <v>656</v>
      </c>
      <c r="L198" s="55" t="s">
        <v>640</v>
      </c>
      <c r="M198" s="43" t="s">
        <v>2</v>
      </c>
      <c r="N198" s="43" t="s">
        <v>3</v>
      </c>
      <c r="O198" s="43" t="s">
        <v>657</v>
      </c>
      <c r="P198" s="43" t="s">
        <v>364</v>
      </c>
    </row>
    <row r="199" spans="1:16" x14ac:dyDescent="0.25">
      <c r="A199" s="43" t="s">
        <v>4124</v>
      </c>
      <c r="B199" s="43" t="s">
        <v>403</v>
      </c>
      <c r="C199" s="43" t="s">
        <v>4125</v>
      </c>
      <c r="D199" s="43" t="s">
        <v>4126</v>
      </c>
      <c r="E199" s="43" t="s">
        <v>186</v>
      </c>
      <c r="F199" s="44">
        <v>44942</v>
      </c>
      <c r="G199" s="43" t="s">
        <v>203</v>
      </c>
      <c r="H199" s="43" t="s">
        <v>3960</v>
      </c>
      <c r="I199" s="43" t="s">
        <v>363</v>
      </c>
      <c r="J199" s="43">
        <v>6</v>
      </c>
      <c r="K199" s="43" t="s">
        <v>658</v>
      </c>
      <c r="L199" s="55" t="s">
        <v>13</v>
      </c>
      <c r="M199"/>
      <c r="N199"/>
      <c r="O199"/>
      <c r="P199" s="43" t="s">
        <v>363</v>
      </c>
    </row>
    <row r="200" spans="1:16" x14ac:dyDescent="0.25">
      <c r="A200" s="43" t="s">
        <v>2106</v>
      </c>
      <c r="B200" s="43" t="s">
        <v>204</v>
      </c>
      <c r="C200" s="43" t="s">
        <v>2107</v>
      </c>
      <c r="D200" s="43" t="s">
        <v>2108</v>
      </c>
      <c r="E200" s="43" t="s">
        <v>186</v>
      </c>
      <c r="F200" s="44">
        <v>44942</v>
      </c>
      <c r="G200" s="43" t="s">
        <v>203</v>
      </c>
      <c r="H200" s="43" t="s">
        <v>3960</v>
      </c>
      <c r="I200" s="43" t="s">
        <v>364</v>
      </c>
      <c r="J200" s="43">
        <v>1</v>
      </c>
      <c r="K200" s="43" t="s">
        <v>4127</v>
      </c>
      <c r="L200" s="55" t="s">
        <v>13</v>
      </c>
      <c r="M200" s="43" t="s">
        <v>2</v>
      </c>
      <c r="N200" s="43" t="s">
        <v>2</v>
      </c>
      <c r="O200"/>
      <c r="P200" s="43" t="s">
        <v>363</v>
      </c>
    </row>
    <row r="201" spans="1:16" x14ac:dyDescent="0.25">
      <c r="A201" s="43" t="s">
        <v>4128</v>
      </c>
      <c r="B201" s="43" t="s">
        <v>114</v>
      </c>
      <c r="C201" s="43" t="s">
        <v>4129</v>
      </c>
      <c r="D201" s="43">
        <v>5927375</v>
      </c>
      <c r="E201" s="43" t="s">
        <v>132</v>
      </c>
      <c r="F201" s="44">
        <v>44943</v>
      </c>
      <c r="G201" s="43" t="s">
        <v>203</v>
      </c>
      <c r="H201" s="43" t="s">
        <v>3960</v>
      </c>
      <c r="I201" s="43" t="s">
        <v>363</v>
      </c>
      <c r="J201" s="43">
        <v>1</v>
      </c>
      <c r="K201" s="43" t="s">
        <v>85</v>
      </c>
      <c r="L201" s="55" t="s">
        <v>13</v>
      </c>
      <c r="M201"/>
      <c r="N201"/>
      <c r="O201"/>
      <c r="P201" s="43" t="s">
        <v>363</v>
      </c>
    </row>
    <row r="202" spans="1:16" x14ac:dyDescent="0.25">
      <c r="A202" s="43" t="s">
        <v>4128</v>
      </c>
      <c r="B202" s="43" t="s">
        <v>114</v>
      </c>
      <c r="C202" s="43" t="s">
        <v>4129</v>
      </c>
      <c r="D202" s="43">
        <v>5927375</v>
      </c>
      <c r="E202" s="43" t="s">
        <v>132</v>
      </c>
      <c r="F202" s="44">
        <v>44943</v>
      </c>
      <c r="G202" s="43" t="s">
        <v>203</v>
      </c>
      <c r="H202" s="43" t="s">
        <v>3960</v>
      </c>
      <c r="I202" s="43" t="s">
        <v>364</v>
      </c>
      <c r="J202" s="43">
        <v>2</v>
      </c>
      <c r="K202" s="43" t="s">
        <v>4130</v>
      </c>
      <c r="L202" s="55" t="s">
        <v>13</v>
      </c>
      <c r="M202" s="43" t="s">
        <v>2</v>
      </c>
      <c r="N202" s="43" t="s">
        <v>2</v>
      </c>
      <c r="O202"/>
      <c r="P202" s="43" t="s">
        <v>363</v>
      </c>
    </row>
    <row r="203" spans="1:16" x14ac:dyDescent="0.25">
      <c r="A203" s="43" t="s">
        <v>4128</v>
      </c>
      <c r="B203" s="43" t="s">
        <v>114</v>
      </c>
      <c r="C203" s="43" t="s">
        <v>4129</v>
      </c>
      <c r="D203" s="43">
        <v>5927375</v>
      </c>
      <c r="E203" s="43" t="s">
        <v>132</v>
      </c>
      <c r="F203" s="44">
        <v>44943</v>
      </c>
      <c r="G203" s="43" t="s">
        <v>203</v>
      </c>
      <c r="H203" s="43" t="s">
        <v>3960</v>
      </c>
      <c r="I203" s="43" t="s">
        <v>363</v>
      </c>
      <c r="J203" s="43">
        <v>3</v>
      </c>
      <c r="K203" s="43" t="s">
        <v>116</v>
      </c>
      <c r="L203" s="55" t="s">
        <v>13</v>
      </c>
      <c r="M203"/>
      <c r="N203"/>
      <c r="O203"/>
      <c r="P203" s="43" t="s">
        <v>363</v>
      </c>
    </row>
    <row r="204" spans="1:16" x14ac:dyDescent="0.25">
      <c r="A204" s="43" t="s">
        <v>4128</v>
      </c>
      <c r="B204" s="43" t="s">
        <v>114</v>
      </c>
      <c r="C204" s="43" t="s">
        <v>4129</v>
      </c>
      <c r="D204" s="43">
        <v>5927375</v>
      </c>
      <c r="E204" s="43" t="s">
        <v>132</v>
      </c>
      <c r="F204" s="44">
        <v>44943</v>
      </c>
      <c r="G204" s="43" t="s">
        <v>203</v>
      </c>
      <c r="H204" s="43" t="s">
        <v>3960</v>
      </c>
      <c r="I204" s="43" t="s">
        <v>363</v>
      </c>
      <c r="J204" s="43">
        <v>4</v>
      </c>
      <c r="K204" s="43" t="s">
        <v>86</v>
      </c>
      <c r="L204" s="55" t="s">
        <v>13</v>
      </c>
      <c r="M204"/>
      <c r="N204"/>
      <c r="O204"/>
      <c r="P204" s="43" t="s">
        <v>363</v>
      </c>
    </row>
    <row r="205" spans="1:16" x14ac:dyDescent="0.25">
      <c r="A205" s="43" t="s">
        <v>523</v>
      </c>
      <c r="B205" s="43" t="s">
        <v>114</v>
      </c>
      <c r="C205" s="43" t="s">
        <v>4131</v>
      </c>
      <c r="D205" s="43" t="s">
        <v>4132</v>
      </c>
      <c r="E205" s="43" t="s">
        <v>132</v>
      </c>
      <c r="F205" s="44">
        <v>44943</v>
      </c>
      <c r="G205" s="43" t="s">
        <v>203</v>
      </c>
      <c r="H205" s="43" t="s">
        <v>3960</v>
      </c>
      <c r="I205" s="43" t="s">
        <v>363</v>
      </c>
      <c r="J205" s="43">
        <v>1</v>
      </c>
      <c r="K205" s="43" t="s">
        <v>85</v>
      </c>
      <c r="L205" s="55" t="s">
        <v>13</v>
      </c>
      <c r="M205"/>
      <c r="N205"/>
      <c r="O205"/>
      <c r="P205" s="43" t="s">
        <v>363</v>
      </c>
    </row>
    <row r="206" spans="1:16" x14ac:dyDescent="0.25">
      <c r="A206" s="43" t="s">
        <v>523</v>
      </c>
      <c r="B206" s="43" t="s">
        <v>114</v>
      </c>
      <c r="C206" s="43" t="s">
        <v>4131</v>
      </c>
      <c r="D206" s="43" t="s">
        <v>4132</v>
      </c>
      <c r="E206" s="43" t="s">
        <v>132</v>
      </c>
      <c r="F206" s="44">
        <v>44943</v>
      </c>
      <c r="G206" s="43" t="s">
        <v>203</v>
      </c>
      <c r="H206" s="43" t="s">
        <v>3960</v>
      </c>
      <c r="I206" s="43" t="s">
        <v>363</v>
      </c>
      <c r="J206" s="43">
        <v>5</v>
      </c>
      <c r="K206" s="43" t="s">
        <v>4133</v>
      </c>
      <c r="L206" s="55" t="s">
        <v>13</v>
      </c>
      <c r="M206"/>
      <c r="N206"/>
      <c r="O206"/>
      <c r="P206" s="43" t="s">
        <v>363</v>
      </c>
    </row>
    <row r="207" spans="1:16" x14ac:dyDescent="0.25">
      <c r="A207" s="43" t="s">
        <v>523</v>
      </c>
      <c r="B207" s="43" t="s">
        <v>114</v>
      </c>
      <c r="C207" s="43" t="s">
        <v>4131</v>
      </c>
      <c r="D207" s="43" t="s">
        <v>4132</v>
      </c>
      <c r="E207" s="43" t="s">
        <v>132</v>
      </c>
      <c r="F207" s="44">
        <v>44943</v>
      </c>
      <c r="G207" s="43" t="s">
        <v>203</v>
      </c>
      <c r="H207" s="43" t="s">
        <v>3960</v>
      </c>
      <c r="I207" s="43" t="s">
        <v>363</v>
      </c>
      <c r="J207" s="43">
        <v>6</v>
      </c>
      <c r="K207" s="43" t="s">
        <v>86</v>
      </c>
      <c r="L207" s="55" t="s">
        <v>13</v>
      </c>
      <c r="M207"/>
      <c r="N207"/>
      <c r="O207"/>
      <c r="P207" s="43" t="s">
        <v>363</v>
      </c>
    </row>
    <row r="208" spans="1:16" x14ac:dyDescent="0.25">
      <c r="A208" s="43" t="s">
        <v>523</v>
      </c>
      <c r="B208" s="43" t="s">
        <v>114</v>
      </c>
      <c r="C208" s="43" t="s">
        <v>4131</v>
      </c>
      <c r="D208" s="43" t="s">
        <v>4132</v>
      </c>
      <c r="E208" s="43" t="s">
        <v>132</v>
      </c>
      <c r="F208" s="44">
        <v>44943</v>
      </c>
      <c r="G208" s="43" t="s">
        <v>203</v>
      </c>
      <c r="H208" s="43" t="s">
        <v>3960</v>
      </c>
      <c r="I208" s="43" t="s">
        <v>364</v>
      </c>
      <c r="J208" s="43" t="s">
        <v>427</v>
      </c>
      <c r="K208" s="43" t="s">
        <v>4134</v>
      </c>
      <c r="L208" s="55" t="s">
        <v>13</v>
      </c>
      <c r="M208" s="43" t="s">
        <v>2</v>
      </c>
      <c r="N208" s="43" t="s">
        <v>2</v>
      </c>
      <c r="O208"/>
      <c r="P208" s="43" t="s">
        <v>363</v>
      </c>
    </row>
    <row r="209" spans="1:16" x14ac:dyDescent="0.25">
      <c r="A209" s="43" t="s">
        <v>523</v>
      </c>
      <c r="B209" s="43" t="s">
        <v>114</v>
      </c>
      <c r="C209" s="43" t="s">
        <v>4131</v>
      </c>
      <c r="D209" s="43" t="s">
        <v>4132</v>
      </c>
      <c r="E209" s="43" t="s">
        <v>132</v>
      </c>
      <c r="F209" s="44">
        <v>44943</v>
      </c>
      <c r="G209" s="43" t="s">
        <v>203</v>
      </c>
      <c r="H209" s="43" t="s">
        <v>3960</v>
      </c>
      <c r="I209" s="43" t="s">
        <v>364</v>
      </c>
      <c r="J209" s="43" t="s">
        <v>428</v>
      </c>
      <c r="K209" s="43" t="s">
        <v>4135</v>
      </c>
      <c r="L209" s="55" t="s">
        <v>13</v>
      </c>
      <c r="M209" s="43" t="s">
        <v>2</v>
      </c>
      <c r="N209" s="43" t="s">
        <v>2</v>
      </c>
      <c r="O209"/>
      <c r="P209" s="43" t="s">
        <v>363</v>
      </c>
    </row>
    <row r="210" spans="1:16" x14ac:dyDescent="0.25">
      <c r="A210" s="43" t="s">
        <v>523</v>
      </c>
      <c r="B210" s="43" t="s">
        <v>114</v>
      </c>
      <c r="C210" s="43" t="s">
        <v>4131</v>
      </c>
      <c r="D210" s="43" t="s">
        <v>4132</v>
      </c>
      <c r="E210" s="43" t="s">
        <v>132</v>
      </c>
      <c r="F210" s="44">
        <v>44943</v>
      </c>
      <c r="G210" s="43" t="s">
        <v>203</v>
      </c>
      <c r="H210" s="43" t="s">
        <v>3960</v>
      </c>
      <c r="I210" s="43" t="s">
        <v>364</v>
      </c>
      <c r="J210" s="43" t="s">
        <v>429</v>
      </c>
      <c r="K210" s="43" t="s">
        <v>4136</v>
      </c>
      <c r="L210" s="55" t="s">
        <v>13</v>
      </c>
      <c r="M210" s="43" t="s">
        <v>2</v>
      </c>
      <c r="N210" s="43" t="s">
        <v>2</v>
      </c>
      <c r="O210"/>
      <c r="P210" s="43" t="s">
        <v>363</v>
      </c>
    </row>
    <row r="211" spans="1:16" x14ac:dyDescent="0.25">
      <c r="A211" s="43" t="s">
        <v>523</v>
      </c>
      <c r="B211" s="43" t="s">
        <v>114</v>
      </c>
      <c r="C211" s="43" t="s">
        <v>4131</v>
      </c>
      <c r="D211" s="43" t="s">
        <v>4132</v>
      </c>
      <c r="E211" s="43" t="s">
        <v>132</v>
      </c>
      <c r="F211" s="44">
        <v>44943</v>
      </c>
      <c r="G211" s="43" t="s">
        <v>203</v>
      </c>
      <c r="H211" s="43" t="s">
        <v>3960</v>
      </c>
      <c r="I211" s="43" t="s">
        <v>363</v>
      </c>
      <c r="J211" s="43" t="s">
        <v>333</v>
      </c>
      <c r="K211" s="43" t="s">
        <v>4137</v>
      </c>
      <c r="L211" s="55" t="s">
        <v>13</v>
      </c>
      <c r="M211"/>
      <c r="N211"/>
      <c r="O211"/>
      <c r="P211" s="43" t="s">
        <v>363</v>
      </c>
    </row>
    <row r="212" spans="1:16" x14ac:dyDescent="0.25">
      <c r="A212" s="43" t="s">
        <v>523</v>
      </c>
      <c r="B212" s="43" t="s">
        <v>114</v>
      </c>
      <c r="C212" s="43" t="s">
        <v>4131</v>
      </c>
      <c r="D212" s="43" t="s">
        <v>4132</v>
      </c>
      <c r="E212" s="43" t="s">
        <v>132</v>
      </c>
      <c r="F212" s="44">
        <v>44943</v>
      </c>
      <c r="G212" s="43" t="s">
        <v>203</v>
      </c>
      <c r="H212" s="43" t="s">
        <v>3960</v>
      </c>
      <c r="I212" s="43" t="s">
        <v>363</v>
      </c>
      <c r="J212" s="43" t="s">
        <v>369</v>
      </c>
      <c r="K212" s="43" t="s">
        <v>4138</v>
      </c>
      <c r="L212" s="55" t="s">
        <v>13</v>
      </c>
      <c r="M212"/>
      <c r="N212"/>
      <c r="O212"/>
      <c r="P212" s="43" t="s">
        <v>363</v>
      </c>
    </row>
    <row r="213" spans="1:16" x14ac:dyDescent="0.25">
      <c r="A213" s="43" t="s">
        <v>523</v>
      </c>
      <c r="B213" s="43" t="s">
        <v>114</v>
      </c>
      <c r="C213" s="43" t="s">
        <v>4131</v>
      </c>
      <c r="D213" s="43" t="s">
        <v>4132</v>
      </c>
      <c r="E213" s="43" t="s">
        <v>132</v>
      </c>
      <c r="F213" s="44">
        <v>44943</v>
      </c>
      <c r="G213" s="43" t="s">
        <v>203</v>
      </c>
      <c r="H213" s="43" t="s">
        <v>3960</v>
      </c>
      <c r="I213" s="43" t="s">
        <v>364</v>
      </c>
      <c r="J213" s="43" t="s">
        <v>370</v>
      </c>
      <c r="K213" s="43" t="s">
        <v>4139</v>
      </c>
      <c r="L213" s="55" t="s">
        <v>13</v>
      </c>
      <c r="M213" s="43" t="s">
        <v>2</v>
      </c>
      <c r="N213" s="43" t="s">
        <v>2</v>
      </c>
      <c r="O213"/>
      <c r="P213" s="43" t="s">
        <v>363</v>
      </c>
    </row>
    <row r="214" spans="1:16" x14ac:dyDescent="0.25">
      <c r="A214" s="43" t="s">
        <v>523</v>
      </c>
      <c r="B214" s="43" t="s">
        <v>114</v>
      </c>
      <c r="C214" s="43" t="s">
        <v>4131</v>
      </c>
      <c r="D214" s="43" t="s">
        <v>4132</v>
      </c>
      <c r="E214" s="43" t="s">
        <v>132</v>
      </c>
      <c r="F214" s="44">
        <v>44943</v>
      </c>
      <c r="G214" s="43" t="s">
        <v>203</v>
      </c>
      <c r="H214" s="43" t="s">
        <v>3960</v>
      </c>
      <c r="I214" s="43" t="s">
        <v>364</v>
      </c>
      <c r="J214" s="43" t="s">
        <v>3366</v>
      </c>
      <c r="K214" s="43" t="s">
        <v>4140</v>
      </c>
      <c r="L214" s="55" t="s">
        <v>13</v>
      </c>
      <c r="M214" s="43" t="s">
        <v>2</v>
      </c>
      <c r="N214" s="43" t="s">
        <v>2</v>
      </c>
      <c r="O214"/>
      <c r="P214" s="43" t="s">
        <v>363</v>
      </c>
    </row>
    <row r="215" spans="1:16" x14ac:dyDescent="0.25">
      <c r="A215" s="43" t="s">
        <v>523</v>
      </c>
      <c r="B215" s="43" t="s">
        <v>114</v>
      </c>
      <c r="C215" s="43" t="s">
        <v>4131</v>
      </c>
      <c r="D215" s="43" t="s">
        <v>4132</v>
      </c>
      <c r="E215" s="43" t="s">
        <v>132</v>
      </c>
      <c r="F215" s="44">
        <v>44943</v>
      </c>
      <c r="G215" s="43" t="s">
        <v>203</v>
      </c>
      <c r="H215" s="43" t="s">
        <v>3960</v>
      </c>
      <c r="I215" s="43" t="s">
        <v>364</v>
      </c>
      <c r="J215" s="43" t="s">
        <v>3367</v>
      </c>
      <c r="K215" s="43" t="s">
        <v>4141</v>
      </c>
      <c r="L215" s="55" t="s">
        <v>13</v>
      </c>
      <c r="M215" s="43" t="s">
        <v>2</v>
      </c>
      <c r="N215" s="43" t="s">
        <v>2</v>
      </c>
      <c r="O215"/>
      <c r="P215" s="43" t="s">
        <v>363</v>
      </c>
    </row>
    <row r="216" spans="1:16" x14ac:dyDescent="0.25">
      <c r="A216" s="43" t="s">
        <v>2052</v>
      </c>
      <c r="B216" s="43" t="s">
        <v>204</v>
      </c>
      <c r="C216" s="43" t="s">
        <v>4142</v>
      </c>
      <c r="D216" s="43" t="s">
        <v>4143</v>
      </c>
      <c r="E216" s="43" t="s">
        <v>186</v>
      </c>
      <c r="F216" s="44">
        <v>44943</v>
      </c>
      <c r="G216" s="43" t="s">
        <v>203</v>
      </c>
      <c r="H216" s="43" t="s">
        <v>3960</v>
      </c>
      <c r="I216" s="43" t="s">
        <v>364</v>
      </c>
      <c r="J216" s="43">
        <v>1</v>
      </c>
      <c r="K216" s="43" t="s">
        <v>4144</v>
      </c>
      <c r="L216" s="55" t="s">
        <v>640</v>
      </c>
      <c r="M216" s="43" t="s">
        <v>2</v>
      </c>
      <c r="N216" s="43" t="s">
        <v>2</v>
      </c>
      <c r="O216"/>
      <c r="P216" s="43" t="s">
        <v>363</v>
      </c>
    </row>
    <row r="217" spans="1:16" x14ac:dyDescent="0.25">
      <c r="A217" s="43" t="s">
        <v>2052</v>
      </c>
      <c r="B217" s="43" t="s">
        <v>204</v>
      </c>
      <c r="C217" s="43" t="s">
        <v>4142</v>
      </c>
      <c r="D217" s="43" t="s">
        <v>4143</v>
      </c>
      <c r="E217" s="43" t="s">
        <v>186</v>
      </c>
      <c r="F217" s="44">
        <v>44943</v>
      </c>
      <c r="G217" s="43" t="s">
        <v>203</v>
      </c>
      <c r="H217" s="43" t="s">
        <v>3960</v>
      </c>
      <c r="I217" s="43" t="s">
        <v>364</v>
      </c>
      <c r="J217" s="43">
        <v>2</v>
      </c>
      <c r="K217" s="43" t="s">
        <v>4145</v>
      </c>
      <c r="L217" s="55" t="s">
        <v>640</v>
      </c>
      <c r="M217" s="43" t="s">
        <v>2</v>
      </c>
      <c r="N217" s="43" t="s">
        <v>2</v>
      </c>
      <c r="O217"/>
      <c r="P217" s="43" t="s">
        <v>363</v>
      </c>
    </row>
    <row r="218" spans="1:16" x14ac:dyDescent="0.25">
      <c r="A218" s="43" t="s">
        <v>2052</v>
      </c>
      <c r="B218" s="43" t="s">
        <v>204</v>
      </c>
      <c r="C218" s="43" t="s">
        <v>4142</v>
      </c>
      <c r="D218" s="43" t="s">
        <v>4143</v>
      </c>
      <c r="E218" s="43" t="s">
        <v>186</v>
      </c>
      <c r="F218" s="44">
        <v>44943</v>
      </c>
      <c r="G218" s="43" t="s">
        <v>203</v>
      </c>
      <c r="H218" s="43" t="s">
        <v>3960</v>
      </c>
      <c r="I218" s="43" t="s">
        <v>364</v>
      </c>
      <c r="J218" s="43">
        <v>3</v>
      </c>
      <c r="K218" s="43" t="s">
        <v>4146</v>
      </c>
      <c r="L218" s="55" t="s">
        <v>13</v>
      </c>
      <c r="M218" s="43" t="s">
        <v>2</v>
      </c>
      <c r="N218" s="43" t="s">
        <v>2</v>
      </c>
      <c r="O218"/>
      <c r="P218" s="43" t="s">
        <v>363</v>
      </c>
    </row>
    <row r="219" spans="1:16" x14ac:dyDescent="0.25">
      <c r="A219" s="43" t="s">
        <v>2052</v>
      </c>
      <c r="B219" s="43" t="s">
        <v>204</v>
      </c>
      <c r="C219" s="43" t="s">
        <v>4142</v>
      </c>
      <c r="D219" s="43" t="s">
        <v>4143</v>
      </c>
      <c r="E219" s="43" t="s">
        <v>186</v>
      </c>
      <c r="F219" s="44">
        <v>44943</v>
      </c>
      <c r="G219" s="43" t="s">
        <v>203</v>
      </c>
      <c r="H219" s="43" t="s">
        <v>3960</v>
      </c>
      <c r="I219" s="43" t="s">
        <v>364</v>
      </c>
      <c r="J219" s="43">
        <v>4</v>
      </c>
      <c r="K219" s="43" t="s">
        <v>4147</v>
      </c>
      <c r="L219" s="55" t="s">
        <v>13</v>
      </c>
      <c r="M219" s="43" t="s">
        <v>2</v>
      </c>
      <c r="N219" s="43" t="s">
        <v>2</v>
      </c>
      <c r="O219"/>
      <c r="P219" s="43" t="s">
        <v>363</v>
      </c>
    </row>
    <row r="220" spans="1:16" ht="45" x14ac:dyDescent="0.25">
      <c r="A220" s="43" t="s">
        <v>2052</v>
      </c>
      <c r="B220" s="43" t="s">
        <v>204</v>
      </c>
      <c r="C220" s="43" t="s">
        <v>4142</v>
      </c>
      <c r="D220" s="43" t="s">
        <v>4143</v>
      </c>
      <c r="E220" s="43" t="s">
        <v>186</v>
      </c>
      <c r="F220" s="44">
        <v>44943</v>
      </c>
      <c r="G220" s="43" t="s">
        <v>203</v>
      </c>
      <c r="H220" s="43" t="s">
        <v>3960</v>
      </c>
      <c r="I220" s="43" t="s">
        <v>364</v>
      </c>
      <c r="J220" s="43">
        <v>5</v>
      </c>
      <c r="K220" s="43" t="s">
        <v>4148</v>
      </c>
      <c r="L220" s="55" t="s">
        <v>13</v>
      </c>
      <c r="M220" s="43" t="s">
        <v>2</v>
      </c>
      <c r="N220" s="43" t="s">
        <v>3</v>
      </c>
      <c r="O220" s="43" t="s">
        <v>657</v>
      </c>
      <c r="P220" s="43" t="s">
        <v>364</v>
      </c>
    </row>
    <row r="221" spans="1:16" x14ac:dyDescent="0.25">
      <c r="A221" s="43" t="s">
        <v>1209</v>
      </c>
      <c r="B221" s="43" t="s">
        <v>4149</v>
      </c>
      <c r="C221" s="43" t="s">
        <v>4150</v>
      </c>
      <c r="D221" s="43">
        <v>6074968</v>
      </c>
      <c r="E221" s="43" t="s">
        <v>186</v>
      </c>
      <c r="F221" s="44">
        <v>44943</v>
      </c>
      <c r="G221" s="43" t="s">
        <v>203</v>
      </c>
      <c r="H221" s="43" t="s">
        <v>3960</v>
      </c>
      <c r="I221" s="43" t="s">
        <v>364</v>
      </c>
      <c r="J221" s="43">
        <v>1</v>
      </c>
      <c r="K221" s="43" t="s">
        <v>4151</v>
      </c>
      <c r="L221" s="55" t="s">
        <v>13</v>
      </c>
      <c r="M221" s="43" t="s">
        <v>2</v>
      </c>
      <c r="N221" s="43" t="s">
        <v>2</v>
      </c>
      <c r="O221"/>
      <c r="P221" s="43" t="s">
        <v>363</v>
      </c>
    </row>
    <row r="222" spans="1:16" x14ac:dyDescent="0.25">
      <c r="A222" s="43" t="s">
        <v>1209</v>
      </c>
      <c r="B222" s="43" t="s">
        <v>4149</v>
      </c>
      <c r="C222" s="43" t="s">
        <v>4150</v>
      </c>
      <c r="D222" s="43">
        <v>6074968</v>
      </c>
      <c r="E222" s="43" t="s">
        <v>186</v>
      </c>
      <c r="F222" s="44">
        <v>44943</v>
      </c>
      <c r="G222" s="43" t="s">
        <v>203</v>
      </c>
      <c r="H222" s="43" t="s">
        <v>3960</v>
      </c>
      <c r="I222" s="43" t="s">
        <v>364</v>
      </c>
      <c r="J222" s="43">
        <v>2</v>
      </c>
      <c r="K222" s="43" t="s">
        <v>4152</v>
      </c>
      <c r="L222" s="55" t="s">
        <v>13</v>
      </c>
      <c r="M222" s="43" t="s">
        <v>2</v>
      </c>
      <c r="N222" s="43" t="s">
        <v>2</v>
      </c>
      <c r="O222"/>
      <c r="P222" s="43" t="s">
        <v>363</v>
      </c>
    </row>
    <row r="223" spans="1:16" ht="30" x14ac:dyDescent="0.25">
      <c r="A223" s="43" t="s">
        <v>1209</v>
      </c>
      <c r="B223" s="43" t="s">
        <v>4149</v>
      </c>
      <c r="C223" s="43" t="s">
        <v>4150</v>
      </c>
      <c r="D223" s="43">
        <v>6074968</v>
      </c>
      <c r="E223" s="43" t="s">
        <v>186</v>
      </c>
      <c r="F223" s="44">
        <v>44943</v>
      </c>
      <c r="G223" s="43" t="s">
        <v>203</v>
      </c>
      <c r="H223" s="43" t="s">
        <v>3960</v>
      </c>
      <c r="I223" s="43" t="s">
        <v>364</v>
      </c>
      <c r="J223" s="43">
        <v>3</v>
      </c>
      <c r="K223" s="43" t="s">
        <v>649</v>
      </c>
      <c r="L223" s="55" t="s">
        <v>13</v>
      </c>
      <c r="M223" s="43" t="s">
        <v>2</v>
      </c>
      <c r="N223" s="43" t="s">
        <v>4</v>
      </c>
      <c r="O223" s="43" t="s">
        <v>654</v>
      </c>
      <c r="P223" s="43" t="s">
        <v>364</v>
      </c>
    </row>
    <row r="224" spans="1:16" x14ac:dyDescent="0.25">
      <c r="A224" s="43" t="s">
        <v>4153</v>
      </c>
      <c r="B224" s="43" t="s">
        <v>92</v>
      </c>
      <c r="C224" s="43" t="s">
        <v>4154</v>
      </c>
      <c r="D224" s="43" t="s">
        <v>4155</v>
      </c>
      <c r="E224" s="43" t="s">
        <v>46</v>
      </c>
      <c r="F224" s="44">
        <v>44943</v>
      </c>
      <c r="G224" s="43" t="s">
        <v>203</v>
      </c>
      <c r="H224" s="43" t="s">
        <v>3960</v>
      </c>
      <c r="I224" s="43" t="s">
        <v>364</v>
      </c>
      <c r="J224" s="43">
        <v>1</v>
      </c>
      <c r="K224" s="43" t="s">
        <v>4156</v>
      </c>
      <c r="L224" s="55" t="s">
        <v>638</v>
      </c>
      <c r="M224" s="43" t="s">
        <v>2</v>
      </c>
      <c r="N224" s="43" t="s">
        <v>2</v>
      </c>
      <c r="O224"/>
      <c r="P224" s="43" t="s">
        <v>363</v>
      </c>
    </row>
    <row r="225" spans="1:16" x14ac:dyDescent="0.25">
      <c r="A225" s="43" t="s">
        <v>4153</v>
      </c>
      <c r="B225" s="43" t="s">
        <v>92</v>
      </c>
      <c r="C225" s="43" t="s">
        <v>4154</v>
      </c>
      <c r="D225" s="43" t="s">
        <v>4155</v>
      </c>
      <c r="E225" s="43" t="s">
        <v>46</v>
      </c>
      <c r="F225" s="44">
        <v>44943</v>
      </c>
      <c r="G225" s="43" t="s">
        <v>203</v>
      </c>
      <c r="H225" s="43" t="s">
        <v>3960</v>
      </c>
      <c r="I225" s="43" t="s">
        <v>364</v>
      </c>
      <c r="J225" s="43">
        <v>2</v>
      </c>
      <c r="K225" s="43" t="s">
        <v>123</v>
      </c>
      <c r="L225" s="55" t="s">
        <v>641</v>
      </c>
      <c r="M225" s="43" t="s">
        <v>2</v>
      </c>
      <c r="N225" s="43" t="s">
        <v>2</v>
      </c>
      <c r="O225"/>
      <c r="P225" s="43" t="s">
        <v>363</v>
      </c>
    </row>
    <row r="226" spans="1:16" ht="60" x14ac:dyDescent="0.25">
      <c r="A226" s="43" t="s">
        <v>4153</v>
      </c>
      <c r="B226" s="43" t="s">
        <v>92</v>
      </c>
      <c r="C226" s="43" t="s">
        <v>4154</v>
      </c>
      <c r="D226" s="43" t="s">
        <v>4155</v>
      </c>
      <c r="E226" s="43" t="s">
        <v>46</v>
      </c>
      <c r="F226" s="44">
        <v>44943</v>
      </c>
      <c r="G226" s="43" t="s">
        <v>203</v>
      </c>
      <c r="H226" s="43" t="s">
        <v>3960</v>
      </c>
      <c r="I226" s="43" t="s">
        <v>364</v>
      </c>
      <c r="J226" s="43">
        <v>3</v>
      </c>
      <c r="K226" s="43" t="s">
        <v>97</v>
      </c>
      <c r="L226" s="55" t="s">
        <v>13</v>
      </c>
      <c r="M226" s="43" t="s">
        <v>2</v>
      </c>
      <c r="N226" s="43" t="s">
        <v>3</v>
      </c>
      <c r="O226" s="43" t="s">
        <v>738</v>
      </c>
      <c r="P226" s="43" t="s">
        <v>364</v>
      </c>
    </row>
    <row r="227" spans="1:16" x14ac:dyDescent="0.25">
      <c r="A227" s="43" t="s">
        <v>1596</v>
      </c>
      <c r="B227" s="43" t="s">
        <v>204</v>
      </c>
      <c r="C227" s="43" t="s">
        <v>1597</v>
      </c>
      <c r="D227" s="43" t="s">
        <v>1598</v>
      </c>
      <c r="E227" s="43" t="s">
        <v>186</v>
      </c>
      <c r="F227" s="44">
        <v>44943</v>
      </c>
      <c r="G227" s="43" t="s">
        <v>203</v>
      </c>
      <c r="H227" s="43" t="s">
        <v>3960</v>
      </c>
      <c r="I227" s="43" t="s">
        <v>364</v>
      </c>
      <c r="J227" s="43">
        <v>1</v>
      </c>
      <c r="K227" s="43" t="s">
        <v>1756</v>
      </c>
      <c r="L227" s="55" t="s">
        <v>13</v>
      </c>
      <c r="M227" s="43" t="s">
        <v>2</v>
      </c>
      <c r="N227" s="43" t="s">
        <v>2</v>
      </c>
      <c r="O227"/>
      <c r="P227" s="43" t="s">
        <v>363</v>
      </c>
    </row>
    <row r="228" spans="1:16" x14ac:dyDescent="0.25">
      <c r="A228" s="43" t="s">
        <v>1596</v>
      </c>
      <c r="B228" s="43" t="s">
        <v>204</v>
      </c>
      <c r="C228" s="43" t="s">
        <v>1597</v>
      </c>
      <c r="D228" s="43" t="s">
        <v>1598</v>
      </c>
      <c r="E228" s="43" t="s">
        <v>186</v>
      </c>
      <c r="F228" s="44">
        <v>44943</v>
      </c>
      <c r="G228" s="43" t="s">
        <v>203</v>
      </c>
      <c r="H228" s="43" t="s">
        <v>3960</v>
      </c>
      <c r="I228" s="43" t="s">
        <v>364</v>
      </c>
      <c r="J228" s="43">
        <v>2.1</v>
      </c>
      <c r="K228" s="43" t="s">
        <v>1815</v>
      </c>
      <c r="L228" s="55" t="s">
        <v>13</v>
      </c>
      <c r="M228" s="43" t="s">
        <v>2</v>
      </c>
      <c r="N228" s="43" t="s">
        <v>2</v>
      </c>
      <c r="O228"/>
      <c r="P228" s="43" t="s">
        <v>363</v>
      </c>
    </row>
    <row r="229" spans="1:16" x14ac:dyDescent="0.25">
      <c r="A229" s="43" t="s">
        <v>1596</v>
      </c>
      <c r="B229" s="43" t="s">
        <v>204</v>
      </c>
      <c r="C229" s="43" t="s">
        <v>1597</v>
      </c>
      <c r="D229" s="43" t="s">
        <v>1598</v>
      </c>
      <c r="E229" s="43" t="s">
        <v>186</v>
      </c>
      <c r="F229" s="44">
        <v>44943</v>
      </c>
      <c r="G229" s="43" t="s">
        <v>203</v>
      </c>
      <c r="H229" s="43" t="s">
        <v>3960</v>
      </c>
      <c r="I229" s="43" t="s">
        <v>364</v>
      </c>
      <c r="J229" s="43">
        <v>2.1</v>
      </c>
      <c r="K229" s="43" t="s">
        <v>880</v>
      </c>
      <c r="L229" s="55" t="s">
        <v>13</v>
      </c>
      <c r="M229" s="43" t="s">
        <v>2</v>
      </c>
      <c r="N229" s="43" t="s">
        <v>2</v>
      </c>
      <c r="O229"/>
      <c r="P229" s="43" t="s">
        <v>363</v>
      </c>
    </row>
    <row r="230" spans="1:16" x14ac:dyDescent="0.25">
      <c r="A230" s="43" t="s">
        <v>1596</v>
      </c>
      <c r="B230" s="43" t="s">
        <v>204</v>
      </c>
      <c r="C230" s="43" t="s">
        <v>1597</v>
      </c>
      <c r="D230" s="43" t="s">
        <v>1598</v>
      </c>
      <c r="E230" s="43" t="s">
        <v>186</v>
      </c>
      <c r="F230" s="44">
        <v>44943</v>
      </c>
      <c r="G230" s="43" t="s">
        <v>203</v>
      </c>
      <c r="H230" s="43" t="s">
        <v>3960</v>
      </c>
      <c r="I230" s="43" t="s">
        <v>364</v>
      </c>
      <c r="J230" s="43">
        <v>2.2000000000000002</v>
      </c>
      <c r="K230" s="43" t="s">
        <v>932</v>
      </c>
      <c r="L230" s="55" t="s">
        <v>13</v>
      </c>
      <c r="M230" s="43" t="s">
        <v>2</v>
      </c>
      <c r="N230" s="43" t="s">
        <v>2</v>
      </c>
      <c r="O230"/>
      <c r="P230" s="43" t="s">
        <v>363</v>
      </c>
    </row>
    <row r="231" spans="1:16" x14ac:dyDescent="0.25">
      <c r="A231" s="43" t="s">
        <v>1596</v>
      </c>
      <c r="B231" s="43" t="s">
        <v>204</v>
      </c>
      <c r="C231" s="43" t="s">
        <v>1597</v>
      </c>
      <c r="D231" s="43" t="s">
        <v>1598</v>
      </c>
      <c r="E231" s="43" t="s">
        <v>186</v>
      </c>
      <c r="F231" s="44">
        <v>44943</v>
      </c>
      <c r="G231" s="43" t="s">
        <v>203</v>
      </c>
      <c r="H231" s="43" t="s">
        <v>3960</v>
      </c>
      <c r="I231" s="43" t="s">
        <v>364</v>
      </c>
      <c r="J231" s="43">
        <v>2.2999999999999998</v>
      </c>
      <c r="K231" s="43" t="s">
        <v>2895</v>
      </c>
      <c r="L231" s="55" t="s">
        <v>13</v>
      </c>
      <c r="M231" s="43" t="s">
        <v>2</v>
      </c>
      <c r="N231" s="43" t="s">
        <v>2</v>
      </c>
      <c r="O231"/>
      <c r="P231" s="43" t="s">
        <v>363</v>
      </c>
    </row>
    <row r="232" spans="1:16" x14ac:dyDescent="0.25">
      <c r="A232" s="43" t="s">
        <v>1596</v>
      </c>
      <c r="B232" s="43" t="s">
        <v>204</v>
      </c>
      <c r="C232" s="43" t="s">
        <v>1597</v>
      </c>
      <c r="D232" s="43" t="s">
        <v>1598</v>
      </c>
      <c r="E232" s="43" t="s">
        <v>186</v>
      </c>
      <c r="F232" s="44">
        <v>44943</v>
      </c>
      <c r="G232" s="43" t="s">
        <v>203</v>
      </c>
      <c r="H232" s="43" t="s">
        <v>3960</v>
      </c>
      <c r="I232" s="43" t="s">
        <v>364</v>
      </c>
      <c r="J232" s="43">
        <v>2.4</v>
      </c>
      <c r="K232" s="43" t="s">
        <v>4157</v>
      </c>
      <c r="L232" s="55" t="s">
        <v>13</v>
      </c>
      <c r="M232" s="43" t="s">
        <v>2</v>
      </c>
      <c r="N232" s="43" t="s">
        <v>2</v>
      </c>
      <c r="O232"/>
      <c r="P232" s="43" t="s">
        <v>363</v>
      </c>
    </row>
    <row r="233" spans="1:16" x14ac:dyDescent="0.25">
      <c r="A233" s="43" t="s">
        <v>1596</v>
      </c>
      <c r="B233" s="43" t="s">
        <v>204</v>
      </c>
      <c r="C233" s="43" t="s">
        <v>1597</v>
      </c>
      <c r="D233" s="43" t="s">
        <v>1598</v>
      </c>
      <c r="E233" s="43" t="s">
        <v>186</v>
      </c>
      <c r="F233" s="44">
        <v>44943</v>
      </c>
      <c r="G233" s="43" t="s">
        <v>203</v>
      </c>
      <c r="H233" s="43" t="s">
        <v>3960</v>
      </c>
      <c r="I233" s="43" t="s">
        <v>364</v>
      </c>
      <c r="J233" s="43">
        <v>2.5</v>
      </c>
      <c r="K233" s="43" t="s">
        <v>878</v>
      </c>
      <c r="L233" s="55" t="s">
        <v>13</v>
      </c>
      <c r="M233" s="43" t="s">
        <v>2</v>
      </c>
      <c r="N233" s="43" t="s">
        <v>2</v>
      </c>
      <c r="O233"/>
      <c r="P233" s="43" t="s">
        <v>363</v>
      </c>
    </row>
    <row r="234" spans="1:16" x14ac:dyDescent="0.25">
      <c r="A234" s="43" t="s">
        <v>1596</v>
      </c>
      <c r="B234" s="43" t="s">
        <v>204</v>
      </c>
      <c r="C234" s="43" t="s">
        <v>1597</v>
      </c>
      <c r="D234" s="43" t="s">
        <v>1598</v>
      </c>
      <c r="E234" s="43" t="s">
        <v>186</v>
      </c>
      <c r="F234" s="44">
        <v>44943</v>
      </c>
      <c r="G234" s="43" t="s">
        <v>203</v>
      </c>
      <c r="H234" s="43" t="s">
        <v>3960</v>
      </c>
      <c r="I234" s="43" t="s">
        <v>364</v>
      </c>
      <c r="J234" s="43">
        <v>2.6</v>
      </c>
      <c r="K234" s="43" t="s">
        <v>3343</v>
      </c>
      <c r="L234" s="55" t="s">
        <v>13</v>
      </c>
      <c r="M234" s="43" t="s">
        <v>2</v>
      </c>
      <c r="N234" s="43" t="s">
        <v>2</v>
      </c>
      <c r="O234"/>
      <c r="P234" s="43" t="s">
        <v>363</v>
      </c>
    </row>
    <row r="235" spans="1:16" x14ac:dyDescent="0.25">
      <c r="A235" s="43" t="s">
        <v>1596</v>
      </c>
      <c r="B235" s="43" t="s">
        <v>204</v>
      </c>
      <c r="C235" s="43" t="s">
        <v>1597</v>
      </c>
      <c r="D235" s="43" t="s">
        <v>1598</v>
      </c>
      <c r="E235" s="43" t="s">
        <v>186</v>
      </c>
      <c r="F235" s="44">
        <v>44943</v>
      </c>
      <c r="G235" s="43" t="s">
        <v>203</v>
      </c>
      <c r="H235" s="43" t="s">
        <v>3960</v>
      </c>
      <c r="I235" s="43" t="s">
        <v>364</v>
      </c>
      <c r="J235" s="43">
        <v>2.7</v>
      </c>
      <c r="K235" s="43" t="s">
        <v>2896</v>
      </c>
      <c r="L235" s="55" t="s">
        <v>13</v>
      </c>
      <c r="M235" s="43" t="s">
        <v>2</v>
      </c>
      <c r="N235" s="43" t="s">
        <v>2</v>
      </c>
      <c r="O235"/>
      <c r="P235" s="43" t="s">
        <v>363</v>
      </c>
    </row>
    <row r="236" spans="1:16" x14ac:dyDescent="0.25">
      <c r="A236" s="43" t="s">
        <v>1596</v>
      </c>
      <c r="B236" s="43" t="s">
        <v>204</v>
      </c>
      <c r="C236" s="43" t="s">
        <v>1597</v>
      </c>
      <c r="D236" s="43" t="s">
        <v>1598</v>
      </c>
      <c r="E236" s="43" t="s">
        <v>186</v>
      </c>
      <c r="F236" s="44">
        <v>44943</v>
      </c>
      <c r="G236" s="43" t="s">
        <v>203</v>
      </c>
      <c r="H236" s="43" t="s">
        <v>3960</v>
      </c>
      <c r="I236" s="43" t="s">
        <v>364</v>
      </c>
      <c r="J236" s="43">
        <v>2.8</v>
      </c>
      <c r="K236" s="43" t="s">
        <v>934</v>
      </c>
      <c r="L236" s="55" t="s">
        <v>13</v>
      </c>
      <c r="M236" s="43" t="s">
        <v>2</v>
      </c>
      <c r="N236" s="43" t="s">
        <v>2</v>
      </c>
      <c r="O236"/>
      <c r="P236" s="43" t="s">
        <v>363</v>
      </c>
    </row>
    <row r="237" spans="1:16" x14ac:dyDescent="0.25">
      <c r="A237" s="43" t="s">
        <v>1596</v>
      </c>
      <c r="B237" s="43" t="s">
        <v>204</v>
      </c>
      <c r="C237" s="43" t="s">
        <v>1597</v>
      </c>
      <c r="D237" s="43" t="s">
        <v>1598</v>
      </c>
      <c r="E237" s="43" t="s">
        <v>186</v>
      </c>
      <c r="F237" s="44">
        <v>44943</v>
      </c>
      <c r="G237" s="43" t="s">
        <v>203</v>
      </c>
      <c r="H237" s="43" t="s">
        <v>3960</v>
      </c>
      <c r="I237" s="43" t="s">
        <v>364</v>
      </c>
      <c r="J237" s="43">
        <v>2.9</v>
      </c>
      <c r="K237" s="43" t="s">
        <v>4000</v>
      </c>
      <c r="L237" s="55" t="s">
        <v>13</v>
      </c>
      <c r="M237" s="43" t="s">
        <v>2</v>
      </c>
      <c r="N237" s="43" t="s">
        <v>2</v>
      </c>
      <c r="O237"/>
      <c r="P237" s="43" t="s">
        <v>363</v>
      </c>
    </row>
    <row r="238" spans="1:16" x14ac:dyDescent="0.25">
      <c r="A238" s="43" t="s">
        <v>1596</v>
      </c>
      <c r="B238" s="43" t="s">
        <v>204</v>
      </c>
      <c r="C238" s="43" t="s">
        <v>1597</v>
      </c>
      <c r="D238" s="43" t="s">
        <v>1598</v>
      </c>
      <c r="E238" s="43" t="s">
        <v>186</v>
      </c>
      <c r="F238" s="44">
        <v>44943</v>
      </c>
      <c r="G238" s="43" t="s">
        <v>203</v>
      </c>
      <c r="H238" s="43" t="s">
        <v>3960</v>
      </c>
      <c r="I238" s="43" t="s">
        <v>364</v>
      </c>
      <c r="J238" s="43">
        <v>3</v>
      </c>
      <c r="K238" s="43" t="s">
        <v>1757</v>
      </c>
      <c r="L238" s="55" t="s">
        <v>13</v>
      </c>
      <c r="M238" s="43" t="s">
        <v>2</v>
      </c>
      <c r="N238" s="43" t="s">
        <v>2</v>
      </c>
      <c r="O238"/>
      <c r="P238" s="43" t="s">
        <v>363</v>
      </c>
    </row>
    <row r="239" spans="1:16" x14ac:dyDescent="0.25">
      <c r="A239" s="43" t="s">
        <v>1596</v>
      </c>
      <c r="B239" s="43" t="s">
        <v>204</v>
      </c>
      <c r="C239" s="43" t="s">
        <v>1597</v>
      </c>
      <c r="D239" s="43" t="s">
        <v>1598</v>
      </c>
      <c r="E239" s="43" t="s">
        <v>186</v>
      </c>
      <c r="F239" s="44">
        <v>44943</v>
      </c>
      <c r="G239" s="43" t="s">
        <v>203</v>
      </c>
      <c r="H239" s="43" t="s">
        <v>3960</v>
      </c>
      <c r="I239" s="43" t="s">
        <v>364</v>
      </c>
      <c r="J239" s="43">
        <v>4</v>
      </c>
      <c r="K239" s="43" t="s">
        <v>4158</v>
      </c>
      <c r="L239" s="55" t="s">
        <v>638</v>
      </c>
      <c r="M239" s="43" t="s">
        <v>2</v>
      </c>
      <c r="N239" s="43" t="s">
        <v>2</v>
      </c>
      <c r="O239"/>
      <c r="P239" s="43" t="s">
        <v>363</v>
      </c>
    </row>
    <row r="240" spans="1:16" x14ac:dyDescent="0.25">
      <c r="A240" s="43" t="s">
        <v>1596</v>
      </c>
      <c r="B240" s="43" t="s">
        <v>204</v>
      </c>
      <c r="C240" s="43" t="s">
        <v>1597</v>
      </c>
      <c r="D240" s="43" t="s">
        <v>1598</v>
      </c>
      <c r="E240" s="43" t="s">
        <v>186</v>
      </c>
      <c r="F240" s="44">
        <v>44943</v>
      </c>
      <c r="G240" s="43" t="s">
        <v>203</v>
      </c>
      <c r="H240" s="43" t="s">
        <v>3960</v>
      </c>
      <c r="I240" s="43" t="s">
        <v>364</v>
      </c>
      <c r="J240" s="43">
        <v>5</v>
      </c>
      <c r="K240" s="43" t="s">
        <v>886</v>
      </c>
      <c r="L240" s="55" t="s">
        <v>638</v>
      </c>
      <c r="M240" s="43" t="s">
        <v>2</v>
      </c>
      <c r="N240" s="43" t="s">
        <v>2</v>
      </c>
      <c r="O240"/>
      <c r="P240" s="43" t="s">
        <v>363</v>
      </c>
    </row>
    <row r="241" spans="1:16" x14ac:dyDescent="0.25">
      <c r="A241" s="43" t="s">
        <v>1596</v>
      </c>
      <c r="B241" s="43" t="s">
        <v>204</v>
      </c>
      <c r="C241" s="43" t="s">
        <v>1597</v>
      </c>
      <c r="D241" s="43" t="s">
        <v>1598</v>
      </c>
      <c r="E241" s="43" t="s">
        <v>186</v>
      </c>
      <c r="F241" s="44">
        <v>44943</v>
      </c>
      <c r="G241" s="43" t="s">
        <v>203</v>
      </c>
      <c r="H241" s="43" t="s">
        <v>3960</v>
      </c>
      <c r="I241" s="43" t="s">
        <v>364</v>
      </c>
      <c r="J241" s="43">
        <v>6</v>
      </c>
      <c r="K241" s="43" t="s">
        <v>4159</v>
      </c>
      <c r="L241" s="55" t="s">
        <v>13</v>
      </c>
      <c r="M241" s="43" t="s">
        <v>2</v>
      </c>
      <c r="N241" s="43" t="s">
        <v>2</v>
      </c>
      <c r="O241"/>
      <c r="P241" s="43" t="s">
        <v>363</v>
      </c>
    </row>
    <row r="242" spans="1:16" x14ac:dyDescent="0.25">
      <c r="A242" s="43" t="s">
        <v>1596</v>
      </c>
      <c r="B242" s="43" t="s">
        <v>204</v>
      </c>
      <c r="C242" s="43" t="s">
        <v>1597</v>
      </c>
      <c r="D242" s="43" t="s">
        <v>1598</v>
      </c>
      <c r="E242" s="43" t="s">
        <v>186</v>
      </c>
      <c r="F242" s="44">
        <v>44943</v>
      </c>
      <c r="G242" s="43" t="s">
        <v>203</v>
      </c>
      <c r="H242" s="43" t="s">
        <v>3960</v>
      </c>
      <c r="I242" s="43" t="s">
        <v>364</v>
      </c>
      <c r="J242" s="43">
        <v>7</v>
      </c>
      <c r="K242" s="43" t="s">
        <v>4160</v>
      </c>
      <c r="L242" s="55" t="s">
        <v>13</v>
      </c>
      <c r="M242" s="43" t="s">
        <v>2</v>
      </c>
      <c r="N242" s="43" t="s">
        <v>2</v>
      </c>
      <c r="O242"/>
      <c r="P242" s="43" t="s">
        <v>363</v>
      </c>
    </row>
    <row r="243" spans="1:16" x14ac:dyDescent="0.25">
      <c r="A243" s="43" t="s">
        <v>1596</v>
      </c>
      <c r="B243" s="43" t="s">
        <v>204</v>
      </c>
      <c r="C243" s="43" t="s">
        <v>1597</v>
      </c>
      <c r="D243" s="43" t="s">
        <v>1598</v>
      </c>
      <c r="E243" s="43" t="s">
        <v>186</v>
      </c>
      <c r="F243" s="44">
        <v>44943</v>
      </c>
      <c r="G243" s="43" t="s">
        <v>203</v>
      </c>
      <c r="H243" s="43" t="s">
        <v>3960</v>
      </c>
      <c r="I243" s="43" t="s">
        <v>364</v>
      </c>
      <c r="J243" s="43">
        <v>8</v>
      </c>
      <c r="K243" s="43" t="s">
        <v>935</v>
      </c>
      <c r="L243" s="55" t="s">
        <v>13</v>
      </c>
      <c r="M243" s="43" t="s">
        <v>2</v>
      </c>
      <c r="N243" s="43" t="s">
        <v>2</v>
      </c>
      <c r="O243"/>
      <c r="P243" s="43" t="s">
        <v>363</v>
      </c>
    </row>
    <row r="244" spans="1:16" x14ac:dyDescent="0.25">
      <c r="A244" s="43" t="s">
        <v>1596</v>
      </c>
      <c r="B244" s="43" t="s">
        <v>204</v>
      </c>
      <c r="C244" s="43" t="s">
        <v>1597</v>
      </c>
      <c r="D244" s="43" t="s">
        <v>1598</v>
      </c>
      <c r="E244" s="43" t="s">
        <v>186</v>
      </c>
      <c r="F244" s="44">
        <v>44943</v>
      </c>
      <c r="G244" s="43" t="s">
        <v>203</v>
      </c>
      <c r="H244" s="43" t="s">
        <v>3960</v>
      </c>
      <c r="I244" s="43" t="s">
        <v>364</v>
      </c>
      <c r="J244" s="43">
        <v>9</v>
      </c>
      <c r="K244" s="43" t="s">
        <v>849</v>
      </c>
      <c r="L244" s="55" t="s">
        <v>13</v>
      </c>
      <c r="M244" s="43" t="s">
        <v>2</v>
      </c>
      <c r="N244" s="43" t="s">
        <v>2</v>
      </c>
      <c r="O244"/>
      <c r="P244" s="43" t="s">
        <v>363</v>
      </c>
    </row>
    <row r="245" spans="1:16" x14ac:dyDescent="0.25">
      <c r="A245" s="43" t="s">
        <v>2051</v>
      </c>
      <c r="B245" s="43" t="s">
        <v>204</v>
      </c>
      <c r="C245" s="43" t="s">
        <v>4161</v>
      </c>
      <c r="D245" s="43" t="s">
        <v>4162</v>
      </c>
      <c r="E245" s="43" t="s">
        <v>186</v>
      </c>
      <c r="F245" s="44">
        <v>44944</v>
      </c>
      <c r="G245" s="43" t="s">
        <v>203</v>
      </c>
      <c r="H245" s="43" t="s">
        <v>3960</v>
      </c>
      <c r="I245" s="43" t="s">
        <v>364</v>
      </c>
      <c r="J245" s="43">
        <v>1</v>
      </c>
      <c r="K245" s="43" t="s">
        <v>3527</v>
      </c>
      <c r="L245" s="55" t="s">
        <v>13</v>
      </c>
      <c r="M245" s="43" t="s">
        <v>2</v>
      </c>
      <c r="N245" s="43" t="s">
        <v>2</v>
      </c>
      <c r="O245"/>
      <c r="P245" s="43" t="s">
        <v>363</v>
      </c>
    </row>
    <row r="246" spans="1:16" x14ac:dyDescent="0.25">
      <c r="A246" s="43" t="s">
        <v>2051</v>
      </c>
      <c r="B246" s="43" t="s">
        <v>204</v>
      </c>
      <c r="C246" s="43" t="s">
        <v>4161</v>
      </c>
      <c r="D246" s="43" t="s">
        <v>4162</v>
      </c>
      <c r="E246" s="43" t="s">
        <v>186</v>
      </c>
      <c r="F246" s="44">
        <v>44944</v>
      </c>
      <c r="G246" s="43" t="s">
        <v>203</v>
      </c>
      <c r="H246" s="43" t="s">
        <v>3960</v>
      </c>
      <c r="I246" s="43" t="s">
        <v>364</v>
      </c>
      <c r="J246" s="43">
        <v>2.1</v>
      </c>
      <c r="K246" s="43" t="s">
        <v>4163</v>
      </c>
      <c r="L246" s="55" t="s">
        <v>640</v>
      </c>
      <c r="M246" s="43" t="s">
        <v>2</v>
      </c>
      <c r="N246" s="43" t="s">
        <v>2</v>
      </c>
      <c r="O246"/>
      <c r="P246" s="43" t="s">
        <v>363</v>
      </c>
    </row>
    <row r="247" spans="1:16" x14ac:dyDescent="0.25">
      <c r="A247" s="43" t="s">
        <v>2051</v>
      </c>
      <c r="B247" s="43" t="s">
        <v>204</v>
      </c>
      <c r="C247" s="43" t="s">
        <v>4161</v>
      </c>
      <c r="D247" s="43" t="s">
        <v>4162</v>
      </c>
      <c r="E247" s="43" t="s">
        <v>186</v>
      </c>
      <c r="F247" s="44">
        <v>44944</v>
      </c>
      <c r="G247" s="43" t="s">
        <v>203</v>
      </c>
      <c r="H247" s="43" t="s">
        <v>3960</v>
      </c>
      <c r="I247" s="43" t="s">
        <v>364</v>
      </c>
      <c r="J247" s="43">
        <v>2.2000000000000002</v>
      </c>
      <c r="K247" s="43" t="s">
        <v>4164</v>
      </c>
      <c r="L247" s="55" t="s">
        <v>640</v>
      </c>
      <c r="M247" s="43" t="s">
        <v>2</v>
      </c>
      <c r="N247" s="43" t="s">
        <v>2</v>
      </c>
      <c r="O247"/>
      <c r="P247" s="43" t="s">
        <v>363</v>
      </c>
    </row>
    <row r="248" spans="1:16" x14ac:dyDescent="0.25">
      <c r="A248" s="43" t="s">
        <v>4165</v>
      </c>
      <c r="B248" s="43" t="s">
        <v>45</v>
      </c>
      <c r="C248" s="43" t="s">
        <v>4166</v>
      </c>
      <c r="D248" s="43">
        <v>2250687</v>
      </c>
      <c r="E248" s="43" t="s">
        <v>46</v>
      </c>
      <c r="F248" s="44">
        <v>44944</v>
      </c>
      <c r="G248" s="43" t="s">
        <v>203</v>
      </c>
      <c r="H248" s="43" t="s">
        <v>3960</v>
      </c>
      <c r="I248" s="43" t="s">
        <v>364</v>
      </c>
      <c r="J248" s="43">
        <v>2</v>
      </c>
      <c r="K248" s="43" t="s">
        <v>50</v>
      </c>
      <c r="L248" s="55" t="s">
        <v>13</v>
      </c>
      <c r="M248" s="43" t="s">
        <v>2</v>
      </c>
      <c r="N248" s="43" t="s">
        <v>2</v>
      </c>
      <c r="O248"/>
      <c r="P248" s="43" t="s">
        <v>363</v>
      </c>
    </row>
    <row r="249" spans="1:16" x14ac:dyDescent="0.25">
      <c r="A249" s="43" t="s">
        <v>4165</v>
      </c>
      <c r="B249" s="43" t="s">
        <v>45</v>
      </c>
      <c r="C249" s="43" t="s">
        <v>4166</v>
      </c>
      <c r="D249" s="43">
        <v>2250687</v>
      </c>
      <c r="E249" s="43" t="s">
        <v>46</v>
      </c>
      <c r="F249" s="44">
        <v>44944</v>
      </c>
      <c r="G249" s="43" t="s">
        <v>203</v>
      </c>
      <c r="H249" s="43" t="s">
        <v>3960</v>
      </c>
      <c r="I249" s="43" t="s">
        <v>364</v>
      </c>
      <c r="J249" s="43">
        <v>3</v>
      </c>
      <c r="K249" s="43" t="s">
        <v>99</v>
      </c>
      <c r="L249" s="55" t="s">
        <v>639</v>
      </c>
      <c r="M249" s="43" t="s">
        <v>2</v>
      </c>
      <c r="N249" s="43" t="s">
        <v>2</v>
      </c>
      <c r="O249"/>
      <c r="P249" s="43" t="s">
        <v>363</v>
      </c>
    </row>
    <row r="250" spans="1:16" x14ac:dyDescent="0.25">
      <c r="A250" s="43" t="s">
        <v>4165</v>
      </c>
      <c r="B250" s="43" t="s">
        <v>45</v>
      </c>
      <c r="C250" s="43" t="s">
        <v>4166</v>
      </c>
      <c r="D250" s="43">
        <v>2250687</v>
      </c>
      <c r="E250" s="43" t="s">
        <v>46</v>
      </c>
      <c r="F250" s="44">
        <v>44944</v>
      </c>
      <c r="G250" s="43" t="s">
        <v>203</v>
      </c>
      <c r="H250" s="43" t="s">
        <v>3960</v>
      </c>
      <c r="I250" s="43" t="s">
        <v>364</v>
      </c>
      <c r="J250" s="43" t="s">
        <v>320</v>
      </c>
      <c r="K250" s="43" t="s">
        <v>4167</v>
      </c>
      <c r="L250" s="55" t="s">
        <v>640</v>
      </c>
      <c r="M250" s="43" t="s">
        <v>2</v>
      </c>
      <c r="N250" s="43" t="s">
        <v>2</v>
      </c>
      <c r="O250"/>
      <c r="P250" s="43" t="s">
        <v>363</v>
      </c>
    </row>
    <row r="251" spans="1:16" x14ac:dyDescent="0.25">
      <c r="A251" s="43" t="s">
        <v>4165</v>
      </c>
      <c r="B251" s="43" t="s">
        <v>45</v>
      </c>
      <c r="C251" s="43" t="s">
        <v>4166</v>
      </c>
      <c r="D251" s="43">
        <v>2250687</v>
      </c>
      <c r="E251" s="43" t="s">
        <v>46</v>
      </c>
      <c r="F251" s="44">
        <v>44944</v>
      </c>
      <c r="G251" s="43" t="s">
        <v>203</v>
      </c>
      <c r="H251" s="43" t="s">
        <v>3960</v>
      </c>
      <c r="I251" s="43" t="s">
        <v>364</v>
      </c>
      <c r="J251" s="43" t="s">
        <v>321</v>
      </c>
      <c r="K251" s="43" t="s">
        <v>4168</v>
      </c>
      <c r="L251" s="55" t="s">
        <v>640</v>
      </c>
      <c r="M251" s="43" t="s">
        <v>2</v>
      </c>
      <c r="N251" s="43" t="s">
        <v>2</v>
      </c>
      <c r="O251"/>
      <c r="P251" s="43" t="s">
        <v>363</v>
      </c>
    </row>
    <row r="252" spans="1:16" x14ac:dyDescent="0.25">
      <c r="A252" s="43" t="s">
        <v>4165</v>
      </c>
      <c r="B252" s="43" t="s">
        <v>45</v>
      </c>
      <c r="C252" s="43" t="s">
        <v>4166</v>
      </c>
      <c r="D252" s="43">
        <v>2250687</v>
      </c>
      <c r="E252" s="43" t="s">
        <v>46</v>
      </c>
      <c r="F252" s="44">
        <v>44944</v>
      </c>
      <c r="G252" s="43" t="s">
        <v>203</v>
      </c>
      <c r="H252" s="43" t="s">
        <v>3960</v>
      </c>
      <c r="I252" s="43" t="s">
        <v>364</v>
      </c>
      <c r="J252" s="43" t="s">
        <v>322</v>
      </c>
      <c r="K252" s="43" t="s">
        <v>4169</v>
      </c>
      <c r="L252" s="55" t="s">
        <v>640</v>
      </c>
      <c r="M252" s="43" t="s">
        <v>2</v>
      </c>
      <c r="N252" s="43" t="s">
        <v>2</v>
      </c>
      <c r="O252"/>
      <c r="P252" s="43" t="s">
        <v>363</v>
      </c>
    </row>
    <row r="253" spans="1:16" x14ac:dyDescent="0.25">
      <c r="A253" s="43" t="s">
        <v>4165</v>
      </c>
      <c r="B253" s="43" t="s">
        <v>45</v>
      </c>
      <c r="C253" s="43" t="s">
        <v>4166</v>
      </c>
      <c r="D253" s="43">
        <v>2250687</v>
      </c>
      <c r="E253" s="43" t="s">
        <v>46</v>
      </c>
      <c r="F253" s="44">
        <v>44944</v>
      </c>
      <c r="G253" s="43" t="s">
        <v>203</v>
      </c>
      <c r="H253" s="43" t="s">
        <v>3960</v>
      </c>
      <c r="I253" s="43" t="s">
        <v>364</v>
      </c>
      <c r="J253" s="43" t="s">
        <v>323</v>
      </c>
      <c r="K253" s="43" t="s">
        <v>4170</v>
      </c>
      <c r="L253" s="55" t="s">
        <v>640</v>
      </c>
      <c r="M253" s="43" t="s">
        <v>2</v>
      </c>
      <c r="N253" s="43" t="s">
        <v>2</v>
      </c>
      <c r="O253"/>
      <c r="P253" s="43" t="s">
        <v>363</v>
      </c>
    </row>
    <row r="254" spans="1:16" x14ac:dyDescent="0.25">
      <c r="A254" s="43" t="s">
        <v>4165</v>
      </c>
      <c r="B254" s="43" t="s">
        <v>45</v>
      </c>
      <c r="C254" s="43" t="s">
        <v>4166</v>
      </c>
      <c r="D254" s="43">
        <v>2250687</v>
      </c>
      <c r="E254" s="43" t="s">
        <v>46</v>
      </c>
      <c r="F254" s="44">
        <v>44944</v>
      </c>
      <c r="G254" s="43" t="s">
        <v>203</v>
      </c>
      <c r="H254" s="43" t="s">
        <v>3960</v>
      </c>
      <c r="I254" s="43" t="s">
        <v>364</v>
      </c>
      <c r="J254" s="43" t="s">
        <v>324</v>
      </c>
      <c r="K254" s="43" t="s">
        <v>4171</v>
      </c>
      <c r="L254" s="55" t="s">
        <v>640</v>
      </c>
      <c r="M254" s="43" t="s">
        <v>2</v>
      </c>
      <c r="N254" s="43" t="s">
        <v>2</v>
      </c>
      <c r="O254"/>
      <c r="P254" s="43" t="s">
        <v>363</v>
      </c>
    </row>
    <row r="255" spans="1:16" x14ac:dyDescent="0.25">
      <c r="A255" s="43" t="s">
        <v>4165</v>
      </c>
      <c r="B255" s="43" t="s">
        <v>45</v>
      </c>
      <c r="C255" s="43" t="s">
        <v>4166</v>
      </c>
      <c r="D255" s="43">
        <v>2250687</v>
      </c>
      <c r="E255" s="43" t="s">
        <v>46</v>
      </c>
      <c r="F255" s="44">
        <v>44944</v>
      </c>
      <c r="G255" s="43" t="s">
        <v>203</v>
      </c>
      <c r="H255" s="43" t="s">
        <v>3960</v>
      </c>
      <c r="I255" s="43" t="s">
        <v>364</v>
      </c>
      <c r="J255" s="43" t="s">
        <v>325</v>
      </c>
      <c r="K255" s="43" t="s">
        <v>4172</v>
      </c>
      <c r="L255" s="55" t="s">
        <v>640</v>
      </c>
      <c r="M255" s="43" t="s">
        <v>2</v>
      </c>
      <c r="N255" s="43" t="s">
        <v>2</v>
      </c>
      <c r="O255"/>
      <c r="P255" s="43" t="s">
        <v>363</v>
      </c>
    </row>
    <row r="256" spans="1:16" ht="60" x14ac:dyDescent="0.25">
      <c r="A256" s="43" t="s">
        <v>2115</v>
      </c>
      <c r="B256" s="43" t="s">
        <v>204</v>
      </c>
      <c r="C256" s="43" t="s">
        <v>3354</v>
      </c>
      <c r="D256" s="43" t="s">
        <v>3355</v>
      </c>
      <c r="E256" s="43" t="s">
        <v>186</v>
      </c>
      <c r="F256" s="44">
        <v>44944</v>
      </c>
      <c r="G256" s="43" t="s">
        <v>3194</v>
      </c>
      <c r="H256" s="43" t="s">
        <v>3960</v>
      </c>
      <c r="I256" s="43" t="s">
        <v>364</v>
      </c>
      <c r="J256" s="43">
        <v>1.1000000000000001</v>
      </c>
      <c r="K256" s="43" t="s">
        <v>4173</v>
      </c>
      <c r="L256" s="55" t="s">
        <v>640</v>
      </c>
      <c r="M256" s="43" t="s">
        <v>2</v>
      </c>
      <c r="N256" s="43" t="s">
        <v>3</v>
      </c>
      <c r="O256" s="43" t="s">
        <v>9836</v>
      </c>
      <c r="P256" s="43" t="s">
        <v>364</v>
      </c>
    </row>
    <row r="257" spans="1:16" x14ac:dyDescent="0.25">
      <c r="A257" s="43" t="s">
        <v>2115</v>
      </c>
      <c r="B257" s="43" t="s">
        <v>204</v>
      </c>
      <c r="C257" s="43" t="s">
        <v>3354</v>
      </c>
      <c r="D257" s="43" t="s">
        <v>3355</v>
      </c>
      <c r="E257" s="43" t="s">
        <v>186</v>
      </c>
      <c r="F257" s="44">
        <v>44944</v>
      </c>
      <c r="G257" s="43" t="s">
        <v>3194</v>
      </c>
      <c r="H257" s="43" t="s">
        <v>3960</v>
      </c>
      <c r="I257" s="43" t="s">
        <v>364</v>
      </c>
      <c r="J257" s="43">
        <v>1.2</v>
      </c>
      <c r="K257" s="43" t="s">
        <v>4174</v>
      </c>
      <c r="L257" s="55" t="s">
        <v>640</v>
      </c>
      <c r="M257" s="43" t="s">
        <v>2</v>
      </c>
      <c r="N257" s="43" t="s">
        <v>2</v>
      </c>
      <c r="O257"/>
      <c r="P257" s="43" t="s">
        <v>363</v>
      </c>
    </row>
    <row r="258" spans="1:16" x14ac:dyDescent="0.25">
      <c r="A258" s="43" t="s">
        <v>2115</v>
      </c>
      <c r="B258" s="43" t="s">
        <v>204</v>
      </c>
      <c r="C258" s="43" t="s">
        <v>3354</v>
      </c>
      <c r="D258" s="43" t="s">
        <v>3355</v>
      </c>
      <c r="E258" s="43" t="s">
        <v>186</v>
      </c>
      <c r="F258" s="44">
        <v>44944</v>
      </c>
      <c r="G258" s="43" t="s">
        <v>3194</v>
      </c>
      <c r="H258" s="43" t="s">
        <v>3960</v>
      </c>
      <c r="I258" s="43" t="s">
        <v>364</v>
      </c>
      <c r="J258" s="43">
        <v>1.3</v>
      </c>
      <c r="K258" s="43" t="s">
        <v>4175</v>
      </c>
      <c r="L258" s="55" t="s">
        <v>640</v>
      </c>
      <c r="M258" s="43" t="s">
        <v>2</v>
      </c>
      <c r="N258" s="43" t="s">
        <v>2</v>
      </c>
      <c r="O258"/>
      <c r="P258" s="43" t="s">
        <v>363</v>
      </c>
    </row>
    <row r="259" spans="1:16" x14ac:dyDescent="0.25">
      <c r="A259" s="43" t="s">
        <v>2115</v>
      </c>
      <c r="B259" s="43" t="s">
        <v>204</v>
      </c>
      <c r="C259" s="43" t="s">
        <v>3354</v>
      </c>
      <c r="D259" s="43" t="s">
        <v>3355</v>
      </c>
      <c r="E259" s="43" t="s">
        <v>186</v>
      </c>
      <c r="F259" s="44">
        <v>44944</v>
      </c>
      <c r="G259" s="43" t="s">
        <v>3194</v>
      </c>
      <c r="H259" s="43" t="s">
        <v>3960</v>
      </c>
      <c r="I259" s="43" t="s">
        <v>364</v>
      </c>
      <c r="J259" s="43">
        <v>1.4</v>
      </c>
      <c r="K259" s="43" t="s">
        <v>4176</v>
      </c>
      <c r="L259" s="55" t="s">
        <v>640</v>
      </c>
      <c r="M259" s="43" t="s">
        <v>2</v>
      </c>
      <c r="N259" s="43" t="s">
        <v>2</v>
      </c>
      <c r="O259"/>
      <c r="P259" s="43" t="s">
        <v>363</v>
      </c>
    </row>
    <row r="260" spans="1:16" ht="45" x14ac:dyDescent="0.25">
      <c r="A260" s="43" t="s">
        <v>2115</v>
      </c>
      <c r="B260" s="43" t="s">
        <v>204</v>
      </c>
      <c r="C260" s="43" t="s">
        <v>3354</v>
      </c>
      <c r="D260" s="43" t="s">
        <v>3355</v>
      </c>
      <c r="E260" s="43" t="s">
        <v>186</v>
      </c>
      <c r="F260" s="44">
        <v>44944</v>
      </c>
      <c r="G260" s="43" t="s">
        <v>3194</v>
      </c>
      <c r="H260" s="43" t="s">
        <v>3960</v>
      </c>
      <c r="I260" s="43" t="s">
        <v>364</v>
      </c>
      <c r="J260" s="43">
        <v>1.5</v>
      </c>
      <c r="K260" s="43" t="s">
        <v>4177</v>
      </c>
      <c r="L260" s="55" t="s">
        <v>640</v>
      </c>
      <c r="M260" s="43" t="s">
        <v>2</v>
      </c>
      <c r="N260" s="43" t="s">
        <v>3</v>
      </c>
      <c r="O260" s="43" t="s">
        <v>662</v>
      </c>
      <c r="P260" s="43" t="s">
        <v>364</v>
      </c>
    </row>
    <row r="261" spans="1:16" x14ac:dyDescent="0.25">
      <c r="A261" s="43" t="s">
        <v>2115</v>
      </c>
      <c r="B261" s="43" t="s">
        <v>204</v>
      </c>
      <c r="C261" s="43" t="s">
        <v>3354</v>
      </c>
      <c r="D261" s="43" t="s">
        <v>3355</v>
      </c>
      <c r="E261" s="43" t="s">
        <v>186</v>
      </c>
      <c r="F261" s="44">
        <v>44944</v>
      </c>
      <c r="G261" s="43" t="s">
        <v>203</v>
      </c>
      <c r="H261" s="43" t="s">
        <v>3960</v>
      </c>
      <c r="I261" s="43" t="s">
        <v>364</v>
      </c>
      <c r="J261" s="43">
        <v>2.1</v>
      </c>
      <c r="K261" s="43" t="s">
        <v>4178</v>
      </c>
      <c r="L261" s="55" t="s">
        <v>640</v>
      </c>
      <c r="M261" s="43" t="s">
        <v>2</v>
      </c>
      <c r="N261" s="43" t="s">
        <v>2</v>
      </c>
      <c r="O261"/>
      <c r="P261" s="43" t="s">
        <v>363</v>
      </c>
    </row>
    <row r="262" spans="1:16" x14ac:dyDescent="0.25">
      <c r="A262" s="43" t="s">
        <v>2115</v>
      </c>
      <c r="B262" s="43" t="s">
        <v>204</v>
      </c>
      <c r="C262" s="43" t="s">
        <v>3354</v>
      </c>
      <c r="D262" s="43" t="s">
        <v>3355</v>
      </c>
      <c r="E262" s="43" t="s">
        <v>186</v>
      </c>
      <c r="F262" s="44">
        <v>44944</v>
      </c>
      <c r="G262" s="43" t="s">
        <v>203</v>
      </c>
      <c r="H262" s="43" t="s">
        <v>3960</v>
      </c>
      <c r="I262" s="43" t="s">
        <v>364</v>
      </c>
      <c r="J262" s="43">
        <v>2.2000000000000002</v>
      </c>
      <c r="K262" s="43" t="s">
        <v>4179</v>
      </c>
      <c r="L262" s="55" t="s">
        <v>640</v>
      </c>
      <c r="M262" s="43" t="s">
        <v>2</v>
      </c>
      <c r="N262" s="43" t="s">
        <v>2</v>
      </c>
      <c r="O262"/>
      <c r="P262" s="43" t="s">
        <v>363</v>
      </c>
    </row>
    <row r="263" spans="1:16" x14ac:dyDescent="0.25">
      <c r="A263" s="43" t="s">
        <v>2115</v>
      </c>
      <c r="B263" s="43" t="s">
        <v>204</v>
      </c>
      <c r="C263" s="43" t="s">
        <v>3354</v>
      </c>
      <c r="D263" s="43" t="s">
        <v>3355</v>
      </c>
      <c r="E263" s="43" t="s">
        <v>186</v>
      </c>
      <c r="F263" s="44">
        <v>44944</v>
      </c>
      <c r="G263" s="43" t="s">
        <v>203</v>
      </c>
      <c r="H263" s="43" t="s">
        <v>3960</v>
      </c>
      <c r="I263" s="43" t="s">
        <v>364</v>
      </c>
      <c r="J263" s="43">
        <v>2.2999999999999998</v>
      </c>
      <c r="K263" s="43" t="s">
        <v>4180</v>
      </c>
      <c r="L263" s="55" t="s">
        <v>640</v>
      </c>
      <c r="M263" s="43" t="s">
        <v>2</v>
      </c>
      <c r="N263" s="43" t="s">
        <v>2</v>
      </c>
      <c r="O263"/>
      <c r="P263" s="43" t="s">
        <v>363</v>
      </c>
    </row>
    <row r="264" spans="1:16" x14ac:dyDescent="0.25">
      <c r="A264" s="43" t="s">
        <v>2115</v>
      </c>
      <c r="B264" s="43" t="s">
        <v>204</v>
      </c>
      <c r="C264" s="43" t="s">
        <v>3354</v>
      </c>
      <c r="D264" s="43" t="s">
        <v>3355</v>
      </c>
      <c r="E264" s="43" t="s">
        <v>186</v>
      </c>
      <c r="F264" s="44">
        <v>44944</v>
      </c>
      <c r="G264" s="43" t="s">
        <v>203</v>
      </c>
      <c r="H264" s="43" t="s">
        <v>3960</v>
      </c>
      <c r="I264" s="43" t="s">
        <v>364</v>
      </c>
      <c r="J264" s="43">
        <v>2.4</v>
      </c>
      <c r="K264" s="43" t="s">
        <v>4181</v>
      </c>
      <c r="L264" s="55" t="s">
        <v>640</v>
      </c>
      <c r="M264" s="43" t="s">
        <v>2</v>
      </c>
      <c r="N264" s="43" t="s">
        <v>2</v>
      </c>
      <c r="O264"/>
      <c r="P264" s="43" t="s">
        <v>363</v>
      </c>
    </row>
    <row r="265" spans="1:16" x14ac:dyDescent="0.25">
      <c r="A265" s="43" t="s">
        <v>2115</v>
      </c>
      <c r="B265" s="43" t="s">
        <v>204</v>
      </c>
      <c r="C265" s="43" t="s">
        <v>3354</v>
      </c>
      <c r="D265" s="43" t="s">
        <v>3355</v>
      </c>
      <c r="E265" s="43" t="s">
        <v>186</v>
      </c>
      <c r="F265" s="44">
        <v>44944</v>
      </c>
      <c r="G265" s="43" t="s">
        <v>3194</v>
      </c>
      <c r="H265" s="43" t="s">
        <v>3960</v>
      </c>
      <c r="I265" s="43" t="s">
        <v>364</v>
      </c>
      <c r="J265" s="43">
        <v>3.1</v>
      </c>
      <c r="K265" s="43" t="s">
        <v>4182</v>
      </c>
      <c r="L265" s="55" t="s">
        <v>13</v>
      </c>
      <c r="M265" s="43" t="s">
        <v>2</v>
      </c>
      <c r="N265" s="43" t="s">
        <v>2</v>
      </c>
      <c r="O265"/>
      <c r="P265" s="43" t="s">
        <v>363</v>
      </c>
    </row>
    <row r="266" spans="1:16" x14ac:dyDescent="0.25">
      <c r="A266" s="43" t="s">
        <v>2115</v>
      </c>
      <c r="B266" s="43" t="s">
        <v>204</v>
      </c>
      <c r="C266" s="43" t="s">
        <v>3354</v>
      </c>
      <c r="D266" s="43" t="s">
        <v>3355</v>
      </c>
      <c r="E266" s="43" t="s">
        <v>186</v>
      </c>
      <c r="F266" s="44">
        <v>44944</v>
      </c>
      <c r="G266" s="43" t="s">
        <v>3194</v>
      </c>
      <c r="H266" s="43" t="s">
        <v>3960</v>
      </c>
      <c r="I266" s="43" t="s">
        <v>364</v>
      </c>
      <c r="J266" s="43">
        <v>3.2</v>
      </c>
      <c r="K266" s="43" t="s">
        <v>4183</v>
      </c>
      <c r="L266" s="55" t="s">
        <v>13</v>
      </c>
      <c r="M266" s="43" t="s">
        <v>2</v>
      </c>
      <c r="N266" s="43" t="s">
        <v>2</v>
      </c>
      <c r="O266"/>
      <c r="P266" s="43" t="s">
        <v>363</v>
      </c>
    </row>
    <row r="267" spans="1:16" x14ac:dyDescent="0.25">
      <c r="A267" s="43" t="s">
        <v>4184</v>
      </c>
      <c r="B267" s="43" t="s">
        <v>194</v>
      </c>
      <c r="C267" s="43" t="s">
        <v>4185</v>
      </c>
      <c r="D267" s="43" t="s">
        <v>4186</v>
      </c>
      <c r="E267" s="43" t="s">
        <v>220</v>
      </c>
      <c r="F267" s="44">
        <v>44944</v>
      </c>
      <c r="G267" s="43" t="s">
        <v>203</v>
      </c>
      <c r="H267" s="43" t="s">
        <v>3960</v>
      </c>
      <c r="I267" s="43" t="s">
        <v>364</v>
      </c>
      <c r="J267" s="43">
        <v>1</v>
      </c>
      <c r="K267" s="43" t="s">
        <v>221</v>
      </c>
      <c r="L267" s="55" t="s">
        <v>13</v>
      </c>
      <c r="M267" s="43" t="s">
        <v>2</v>
      </c>
      <c r="N267" s="43" t="s">
        <v>2</v>
      </c>
      <c r="O267"/>
      <c r="P267" s="43" t="s">
        <v>363</v>
      </c>
    </row>
    <row r="268" spans="1:16" x14ac:dyDescent="0.25">
      <c r="A268" s="43" t="s">
        <v>4184</v>
      </c>
      <c r="B268" s="43" t="s">
        <v>194</v>
      </c>
      <c r="C268" s="43" t="s">
        <v>4185</v>
      </c>
      <c r="D268" s="43" t="s">
        <v>4186</v>
      </c>
      <c r="E268" s="43" t="s">
        <v>132</v>
      </c>
      <c r="F268" s="44">
        <v>44944</v>
      </c>
      <c r="G268" s="43" t="s">
        <v>203</v>
      </c>
      <c r="H268" s="43" t="s">
        <v>3960</v>
      </c>
      <c r="I268" s="43" t="s">
        <v>364</v>
      </c>
      <c r="J268" s="43">
        <v>1</v>
      </c>
      <c r="K268" s="43" t="s">
        <v>221</v>
      </c>
      <c r="L268" s="55" t="s">
        <v>13</v>
      </c>
      <c r="M268" s="43" t="s">
        <v>2</v>
      </c>
      <c r="N268" s="43" t="s">
        <v>2</v>
      </c>
      <c r="O268"/>
      <c r="P268" s="43" t="s">
        <v>363</v>
      </c>
    </row>
    <row r="269" spans="1:16" x14ac:dyDescent="0.25">
      <c r="A269" s="43" t="s">
        <v>4184</v>
      </c>
      <c r="B269" s="43" t="s">
        <v>194</v>
      </c>
      <c r="C269" s="43" t="s">
        <v>4185</v>
      </c>
      <c r="D269" s="43" t="s">
        <v>4186</v>
      </c>
      <c r="E269" s="43" t="s">
        <v>132</v>
      </c>
      <c r="F269" s="44">
        <v>44944</v>
      </c>
      <c r="G269" s="43" t="s">
        <v>203</v>
      </c>
      <c r="H269" s="43" t="s">
        <v>3960</v>
      </c>
      <c r="I269" s="43" t="s">
        <v>364</v>
      </c>
      <c r="J269" s="43">
        <v>2</v>
      </c>
      <c r="K269" s="43" t="s">
        <v>87</v>
      </c>
      <c r="L269" s="55" t="s">
        <v>13</v>
      </c>
      <c r="M269" s="43" t="s">
        <v>2</v>
      </c>
      <c r="N269" s="43" t="s">
        <v>2</v>
      </c>
      <c r="O269"/>
      <c r="P269" s="43" t="s">
        <v>363</v>
      </c>
    </row>
    <row r="270" spans="1:16" x14ac:dyDescent="0.25">
      <c r="A270" s="43" t="s">
        <v>4184</v>
      </c>
      <c r="B270" s="43" t="s">
        <v>194</v>
      </c>
      <c r="C270" s="43" t="s">
        <v>4185</v>
      </c>
      <c r="D270" s="43" t="s">
        <v>4186</v>
      </c>
      <c r="E270" s="43" t="s">
        <v>132</v>
      </c>
      <c r="F270" s="44">
        <v>44944</v>
      </c>
      <c r="G270" s="43" t="s">
        <v>203</v>
      </c>
      <c r="H270" s="43" t="s">
        <v>3960</v>
      </c>
      <c r="I270" s="43" t="s">
        <v>364</v>
      </c>
      <c r="J270" s="43">
        <v>3</v>
      </c>
      <c r="K270" s="43" t="s">
        <v>4187</v>
      </c>
      <c r="L270" s="55" t="s">
        <v>13</v>
      </c>
      <c r="M270" s="43" t="s">
        <v>2</v>
      </c>
      <c r="N270" s="43" t="s">
        <v>2</v>
      </c>
      <c r="O270"/>
      <c r="P270" s="43" t="s">
        <v>363</v>
      </c>
    </row>
    <row r="271" spans="1:16" x14ac:dyDescent="0.25">
      <c r="A271" s="43" t="s">
        <v>676</v>
      </c>
      <c r="B271" s="43" t="s">
        <v>133</v>
      </c>
      <c r="C271" s="43" t="s">
        <v>677</v>
      </c>
      <c r="D271" s="43" t="s">
        <v>678</v>
      </c>
      <c r="E271" s="43" t="s">
        <v>186</v>
      </c>
      <c r="F271" s="44">
        <v>44944</v>
      </c>
      <c r="G271" s="43" t="s">
        <v>203</v>
      </c>
      <c r="H271" s="43" t="s">
        <v>3960</v>
      </c>
      <c r="I271" s="43" t="s">
        <v>364</v>
      </c>
      <c r="J271" s="43">
        <v>1</v>
      </c>
      <c r="K271" s="43" t="s">
        <v>4188</v>
      </c>
      <c r="L271" s="55" t="s">
        <v>13</v>
      </c>
      <c r="M271" s="43" t="s">
        <v>2</v>
      </c>
      <c r="N271" s="43" t="s">
        <v>2</v>
      </c>
      <c r="O271"/>
      <c r="P271" s="43" t="s">
        <v>363</v>
      </c>
    </row>
    <row r="272" spans="1:16" ht="75" x14ac:dyDescent="0.25">
      <c r="A272" s="43" t="s">
        <v>676</v>
      </c>
      <c r="B272" s="43" t="s">
        <v>133</v>
      </c>
      <c r="C272" s="43" t="s">
        <v>677</v>
      </c>
      <c r="D272" s="43" t="s">
        <v>678</v>
      </c>
      <c r="E272" s="43" t="s">
        <v>186</v>
      </c>
      <c r="F272" s="44">
        <v>44944</v>
      </c>
      <c r="G272" s="43" t="s">
        <v>203</v>
      </c>
      <c r="H272" s="43" t="s">
        <v>3960</v>
      </c>
      <c r="I272" s="43" t="s">
        <v>364</v>
      </c>
      <c r="J272" s="43">
        <v>2</v>
      </c>
      <c r="K272" s="43" t="s">
        <v>3986</v>
      </c>
      <c r="L272" s="55" t="s">
        <v>640</v>
      </c>
      <c r="M272" s="43" t="s">
        <v>2</v>
      </c>
      <c r="N272" s="43" t="s">
        <v>3</v>
      </c>
      <c r="O272" s="43" t="s">
        <v>9837</v>
      </c>
      <c r="P272" s="43" t="s">
        <v>364</v>
      </c>
    </row>
    <row r="273" spans="1:16" ht="30" x14ac:dyDescent="0.25">
      <c r="A273" s="43" t="s">
        <v>676</v>
      </c>
      <c r="B273" s="43" t="s">
        <v>133</v>
      </c>
      <c r="C273" s="43" t="s">
        <v>677</v>
      </c>
      <c r="D273" s="43" t="s">
        <v>678</v>
      </c>
      <c r="E273" s="43" t="s">
        <v>186</v>
      </c>
      <c r="F273" s="44">
        <v>44944</v>
      </c>
      <c r="G273" s="43" t="s">
        <v>203</v>
      </c>
      <c r="H273" s="43" t="s">
        <v>3960</v>
      </c>
      <c r="I273" s="43" t="s">
        <v>364</v>
      </c>
      <c r="J273" s="43" t="s">
        <v>448</v>
      </c>
      <c r="K273" s="43" t="s">
        <v>135</v>
      </c>
      <c r="L273" s="55" t="s">
        <v>13</v>
      </c>
      <c r="M273" s="43" t="s">
        <v>72</v>
      </c>
      <c r="N273" s="43" t="s">
        <v>3</v>
      </c>
      <c r="O273"/>
      <c r="P273" s="43" t="s">
        <v>363</v>
      </c>
    </row>
    <row r="274" spans="1:16" x14ac:dyDescent="0.25">
      <c r="A274" s="43" t="s">
        <v>676</v>
      </c>
      <c r="B274" s="43" t="s">
        <v>133</v>
      </c>
      <c r="C274" s="43" t="s">
        <v>677</v>
      </c>
      <c r="D274" s="43" t="s">
        <v>678</v>
      </c>
      <c r="E274" s="43" t="s">
        <v>186</v>
      </c>
      <c r="F274" s="44">
        <v>44944</v>
      </c>
      <c r="G274" s="43" t="s">
        <v>203</v>
      </c>
      <c r="H274" s="43" t="s">
        <v>3960</v>
      </c>
      <c r="I274" s="43" t="s">
        <v>364</v>
      </c>
      <c r="J274" s="43" t="s">
        <v>679</v>
      </c>
      <c r="K274" s="43" t="s">
        <v>680</v>
      </c>
      <c r="L274" s="55" t="s">
        <v>13</v>
      </c>
      <c r="M274" s="43" t="s">
        <v>72</v>
      </c>
      <c r="N274" s="43" t="s">
        <v>3</v>
      </c>
      <c r="O274"/>
      <c r="P274" s="43" t="s">
        <v>363</v>
      </c>
    </row>
    <row r="275" spans="1:16" x14ac:dyDescent="0.25">
      <c r="A275" s="43" t="s">
        <v>676</v>
      </c>
      <c r="B275" s="43" t="s">
        <v>133</v>
      </c>
      <c r="C275" s="43" t="s">
        <v>677</v>
      </c>
      <c r="D275" s="43" t="s">
        <v>678</v>
      </c>
      <c r="E275" s="43" t="s">
        <v>186</v>
      </c>
      <c r="F275" s="44">
        <v>44944</v>
      </c>
      <c r="G275" s="43" t="s">
        <v>203</v>
      </c>
      <c r="H275" s="43" t="s">
        <v>3960</v>
      </c>
      <c r="I275" s="43" t="s">
        <v>364</v>
      </c>
      <c r="J275" s="43" t="s">
        <v>681</v>
      </c>
      <c r="K275" s="43" t="s">
        <v>682</v>
      </c>
      <c r="L275" s="55" t="s">
        <v>13</v>
      </c>
      <c r="M275" s="43" t="s">
        <v>72</v>
      </c>
      <c r="N275" s="43" t="s">
        <v>3</v>
      </c>
      <c r="O275"/>
      <c r="P275" s="43" t="s">
        <v>363</v>
      </c>
    </row>
    <row r="276" spans="1:16" ht="30" x14ac:dyDescent="0.25">
      <c r="A276" s="43" t="s">
        <v>676</v>
      </c>
      <c r="B276" s="43" t="s">
        <v>133</v>
      </c>
      <c r="C276" s="43" t="s">
        <v>677</v>
      </c>
      <c r="D276" s="43" t="s">
        <v>678</v>
      </c>
      <c r="E276" s="43" t="s">
        <v>186</v>
      </c>
      <c r="F276" s="44">
        <v>44944</v>
      </c>
      <c r="G276" s="43" t="s">
        <v>203</v>
      </c>
      <c r="H276" s="43" t="s">
        <v>3960</v>
      </c>
      <c r="I276" s="43" t="s">
        <v>364</v>
      </c>
      <c r="J276" s="43" t="s">
        <v>683</v>
      </c>
      <c r="K276" s="43" t="s">
        <v>684</v>
      </c>
      <c r="L276" s="55" t="s">
        <v>13</v>
      </c>
      <c r="M276" s="43" t="s">
        <v>72</v>
      </c>
      <c r="N276" s="43" t="s">
        <v>2</v>
      </c>
      <c r="O276"/>
      <c r="P276" s="43" t="s">
        <v>363</v>
      </c>
    </row>
    <row r="277" spans="1:16" x14ac:dyDescent="0.25">
      <c r="A277" s="43" t="s">
        <v>4189</v>
      </c>
      <c r="B277" s="43" t="s">
        <v>205</v>
      </c>
      <c r="C277" s="43" t="s">
        <v>4190</v>
      </c>
      <c r="D277" s="43">
        <v>6765239</v>
      </c>
      <c r="E277" s="43" t="s">
        <v>186</v>
      </c>
      <c r="F277" s="44">
        <v>44944</v>
      </c>
      <c r="G277" s="43" t="s">
        <v>203</v>
      </c>
      <c r="H277" s="43" t="s">
        <v>3960</v>
      </c>
      <c r="I277" s="43" t="s">
        <v>364</v>
      </c>
      <c r="J277" s="43">
        <v>1</v>
      </c>
      <c r="K277" s="43" t="s">
        <v>4191</v>
      </c>
      <c r="L277" s="55" t="s">
        <v>640</v>
      </c>
      <c r="M277" s="43" t="s">
        <v>2</v>
      </c>
      <c r="N277" s="43" t="s">
        <v>2</v>
      </c>
      <c r="O277"/>
      <c r="P277" s="43" t="s">
        <v>363</v>
      </c>
    </row>
    <row r="278" spans="1:16" x14ac:dyDescent="0.25">
      <c r="A278" s="43" t="s">
        <v>4192</v>
      </c>
      <c r="B278" s="43" t="s">
        <v>92</v>
      </c>
      <c r="C278" s="43" t="s">
        <v>4193</v>
      </c>
      <c r="D278" s="43">
        <v>6243586</v>
      </c>
      <c r="E278" s="43" t="s">
        <v>132</v>
      </c>
      <c r="F278" s="44">
        <v>44944</v>
      </c>
      <c r="G278" s="43" t="s">
        <v>203</v>
      </c>
      <c r="H278" s="43" t="s">
        <v>3960</v>
      </c>
      <c r="I278" s="43" t="s">
        <v>364</v>
      </c>
      <c r="J278" s="43">
        <v>1</v>
      </c>
      <c r="K278" s="43" t="s">
        <v>4194</v>
      </c>
      <c r="L278" s="55" t="s">
        <v>13</v>
      </c>
      <c r="M278" s="43" t="s">
        <v>2</v>
      </c>
      <c r="N278" s="43" t="s">
        <v>2</v>
      </c>
      <c r="O278"/>
      <c r="P278" s="43" t="s">
        <v>363</v>
      </c>
    </row>
    <row r="279" spans="1:16" x14ac:dyDescent="0.25">
      <c r="A279" s="43" t="s">
        <v>4195</v>
      </c>
      <c r="B279" s="43" t="s">
        <v>45</v>
      </c>
      <c r="C279" s="43" t="s">
        <v>4196</v>
      </c>
      <c r="D279" s="43">
        <v>2701271</v>
      </c>
      <c r="E279" s="43" t="s">
        <v>46</v>
      </c>
      <c r="F279" s="44">
        <v>44945</v>
      </c>
      <c r="G279" s="43" t="s">
        <v>203</v>
      </c>
      <c r="H279" s="43" t="s">
        <v>3960</v>
      </c>
      <c r="I279" s="43" t="s">
        <v>364</v>
      </c>
      <c r="J279" s="43">
        <v>2</v>
      </c>
      <c r="K279" s="43" t="s">
        <v>90</v>
      </c>
      <c r="L279" s="55" t="s">
        <v>639</v>
      </c>
      <c r="M279" s="43" t="s">
        <v>2</v>
      </c>
      <c r="N279" s="43" t="s">
        <v>2</v>
      </c>
      <c r="O279"/>
      <c r="P279" s="43" t="s">
        <v>363</v>
      </c>
    </row>
    <row r="280" spans="1:16" ht="90" x14ac:dyDescent="0.25">
      <c r="A280" s="43" t="s">
        <v>4195</v>
      </c>
      <c r="B280" s="43" t="s">
        <v>45</v>
      </c>
      <c r="C280" s="43" t="s">
        <v>4196</v>
      </c>
      <c r="D280" s="43">
        <v>2701271</v>
      </c>
      <c r="E280" s="43" t="s">
        <v>46</v>
      </c>
      <c r="F280" s="44">
        <v>44945</v>
      </c>
      <c r="G280" s="43" t="s">
        <v>203</v>
      </c>
      <c r="H280" s="43" t="s">
        <v>3960</v>
      </c>
      <c r="I280" s="43" t="s">
        <v>364</v>
      </c>
      <c r="J280" s="43">
        <v>3</v>
      </c>
      <c r="K280" s="43" t="s">
        <v>50</v>
      </c>
      <c r="L280" s="55" t="s">
        <v>13</v>
      </c>
      <c r="M280" s="43" t="s">
        <v>2</v>
      </c>
      <c r="N280" s="43" t="s">
        <v>3</v>
      </c>
      <c r="O280" s="43" t="s">
        <v>9838</v>
      </c>
      <c r="P280" s="43" t="s">
        <v>364</v>
      </c>
    </row>
    <row r="281" spans="1:16" x14ac:dyDescent="0.25">
      <c r="A281" s="43" t="s">
        <v>4195</v>
      </c>
      <c r="B281" s="43" t="s">
        <v>45</v>
      </c>
      <c r="C281" s="43" t="s">
        <v>4196</v>
      </c>
      <c r="D281" s="43">
        <v>2701271</v>
      </c>
      <c r="E281" s="43" t="s">
        <v>46</v>
      </c>
      <c r="F281" s="44">
        <v>44945</v>
      </c>
      <c r="G281" s="43" t="s">
        <v>203</v>
      </c>
      <c r="H281" s="43" t="s">
        <v>3960</v>
      </c>
      <c r="I281" s="43" t="s">
        <v>364</v>
      </c>
      <c r="J281" s="43">
        <v>4</v>
      </c>
      <c r="K281" s="43" t="s">
        <v>187</v>
      </c>
      <c r="L281" s="55" t="s">
        <v>13</v>
      </c>
      <c r="M281" s="43" t="s">
        <v>188</v>
      </c>
      <c r="N281" s="43" t="s">
        <v>188</v>
      </c>
      <c r="O281"/>
      <c r="P281" s="43" t="s">
        <v>363</v>
      </c>
    </row>
    <row r="282" spans="1:16" ht="45" x14ac:dyDescent="0.25">
      <c r="A282" s="43" t="s">
        <v>4195</v>
      </c>
      <c r="B282" s="43" t="s">
        <v>45</v>
      </c>
      <c r="C282" s="43" t="s">
        <v>4196</v>
      </c>
      <c r="D282" s="43">
        <v>2701271</v>
      </c>
      <c r="E282" s="43" t="s">
        <v>46</v>
      </c>
      <c r="F282" s="44">
        <v>44945</v>
      </c>
      <c r="G282" s="43" t="s">
        <v>3194</v>
      </c>
      <c r="H282" s="43" t="s">
        <v>4197</v>
      </c>
      <c r="I282" s="43" t="s">
        <v>364</v>
      </c>
      <c r="J282" s="43">
        <v>5</v>
      </c>
      <c r="K282" s="43" t="s">
        <v>4198</v>
      </c>
      <c r="L282" s="55" t="s">
        <v>638</v>
      </c>
      <c r="M282" s="43" t="s">
        <v>3</v>
      </c>
      <c r="N282" s="43" t="s">
        <v>2</v>
      </c>
      <c r="O282" s="43" t="s">
        <v>746</v>
      </c>
      <c r="P282" s="43" t="s">
        <v>364</v>
      </c>
    </row>
    <row r="283" spans="1:16" ht="45" x14ac:dyDescent="0.25">
      <c r="A283" s="43" t="s">
        <v>4195</v>
      </c>
      <c r="B283" s="43" t="s">
        <v>45</v>
      </c>
      <c r="C283" s="43" t="s">
        <v>4196</v>
      </c>
      <c r="D283" s="43">
        <v>2701271</v>
      </c>
      <c r="E283" s="43" t="s">
        <v>46</v>
      </c>
      <c r="F283" s="44">
        <v>44945</v>
      </c>
      <c r="G283" s="43" t="s">
        <v>203</v>
      </c>
      <c r="H283" s="43" t="s">
        <v>3960</v>
      </c>
      <c r="I283" s="43" t="s">
        <v>364</v>
      </c>
      <c r="J283" s="43" t="s">
        <v>320</v>
      </c>
      <c r="K283" s="43" t="s">
        <v>3461</v>
      </c>
      <c r="L283" s="55" t="s">
        <v>640</v>
      </c>
      <c r="M283" s="43" t="s">
        <v>2</v>
      </c>
      <c r="N283" s="43" t="s">
        <v>3</v>
      </c>
      <c r="O283" s="43" t="s">
        <v>662</v>
      </c>
      <c r="P283" s="43" t="s">
        <v>364</v>
      </c>
    </row>
    <row r="284" spans="1:16" x14ac:dyDescent="0.25">
      <c r="A284" s="43" t="s">
        <v>4195</v>
      </c>
      <c r="B284" s="43" t="s">
        <v>45</v>
      </c>
      <c r="C284" s="43" t="s">
        <v>4196</v>
      </c>
      <c r="D284" s="43">
        <v>2701271</v>
      </c>
      <c r="E284" s="43" t="s">
        <v>46</v>
      </c>
      <c r="F284" s="44">
        <v>44945</v>
      </c>
      <c r="G284" s="43" t="s">
        <v>203</v>
      </c>
      <c r="H284" s="43" t="s">
        <v>3960</v>
      </c>
      <c r="I284" s="43" t="s">
        <v>364</v>
      </c>
      <c r="J284" s="43" t="s">
        <v>321</v>
      </c>
      <c r="K284" s="43" t="s">
        <v>4199</v>
      </c>
      <c r="L284" s="55" t="s">
        <v>640</v>
      </c>
      <c r="M284" s="43" t="s">
        <v>2</v>
      </c>
      <c r="N284" s="43" t="s">
        <v>2</v>
      </c>
      <c r="O284"/>
      <c r="P284" s="43" t="s">
        <v>363</v>
      </c>
    </row>
    <row r="285" spans="1:16" x14ac:dyDescent="0.25">
      <c r="A285" s="43" t="s">
        <v>4195</v>
      </c>
      <c r="B285" s="43" t="s">
        <v>45</v>
      </c>
      <c r="C285" s="43" t="s">
        <v>4196</v>
      </c>
      <c r="D285" s="43">
        <v>2701271</v>
      </c>
      <c r="E285" s="43" t="s">
        <v>46</v>
      </c>
      <c r="F285" s="44">
        <v>44945</v>
      </c>
      <c r="G285" s="43" t="s">
        <v>203</v>
      </c>
      <c r="H285" s="43" t="s">
        <v>3960</v>
      </c>
      <c r="I285" s="43" t="s">
        <v>364</v>
      </c>
      <c r="J285" s="43" t="s">
        <v>322</v>
      </c>
      <c r="K285" s="43" t="s">
        <v>4200</v>
      </c>
      <c r="L285" s="55" t="s">
        <v>640</v>
      </c>
      <c r="M285" s="43" t="s">
        <v>2</v>
      </c>
      <c r="N285" s="43" t="s">
        <v>2</v>
      </c>
      <c r="O285"/>
      <c r="P285" s="43" t="s">
        <v>363</v>
      </c>
    </row>
    <row r="286" spans="1:16" ht="30" x14ac:dyDescent="0.25">
      <c r="A286" s="43" t="s">
        <v>4195</v>
      </c>
      <c r="B286" s="43" t="s">
        <v>45</v>
      </c>
      <c r="C286" s="43" t="s">
        <v>4196</v>
      </c>
      <c r="D286" s="43">
        <v>2701271</v>
      </c>
      <c r="E286" s="43" t="s">
        <v>46</v>
      </c>
      <c r="F286" s="44">
        <v>44945</v>
      </c>
      <c r="G286" s="43" t="s">
        <v>203</v>
      </c>
      <c r="H286" s="43" t="s">
        <v>3960</v>
      </c>
      <c r="I286" s="43" t="s">
        <v>364</v>
      </c>
      <c r="J286" s="43" t="s">
        <v>323</v>
      </c>
      <c r="K286" s="43" t="s">
        <v>4201</v>
      </c>
      <c r="L286" s="55" t="s">
        <v>640</v>
      </c>
      <c r="M286" s="43" t="s">
        <v>2</v>
      </c>
      <c r="N286" s="43" t="s">
        <v>3</v>
      </c>
      <c r="O286" s="43" t="s">
        <v>779</v>
      </c>
      <c r="P286" s="43" t="s">
        <v>364</v>
      </c>
    </row>
    <row r="287" spans="1:16" x14ac:dyDescent="0.25">
      <c r="A287" s="43" t="s">
        <v>4195</v>
      </c>
      <c r="B287" s="43" t="s">
        <v>45</v>
      </c>
      <c r="C287" s="43" t="s">
        <v>4196</v>
      </c>
      <c r="D287" s="43">
        <v>2701271</v>
      </c>
      <c r="E287" s="43" t="s">
        <v>46</v>
      </c>
      <c r="F287" s="44">
        <v>44945</v>
      </c>
      <c r="G287" s="43" t="s">
        <v>203</v>
      </c>
      <c r="H287" s="43" t="s">
        <v>3960</v>
      </c>
      <c r="I287" s="43" t="s">
        <v>364</v>
      </c>
      <c r="J287" s="43" t="s">
        <v>324</v>
      </c>
      <c r="K287" s="43" t="s">
        <v>4202</v>
      </c>
      <c r="L287" s="55" t="s">
        <v>640</v>
      </c>
      <c r="M287" s="43" t="s">
        <v>2</v>
      </c>
      <c r="N287" s="43" t="s">
        <v>2</v>
      </c>
      <c r="O287"/>
      <c r="P287" s="43" t="s">
        <v>363</v>
      </c>
    </row>
    <row r="288" spans="1:16" x14ac:dyDescent="0.25">
      <c r="A288" s="43" t="s">
        <v>4195</v>
      </c>
      <c r="B288" s="43" t="s">
        <v>45</v>
      </c>
      <c r="C288" s="43" t="s">
        <v>4196</v>
      </c>
      <c r="D288" s="43">
        <v>2701271</v>
      </c>
      <c r="E288" s="43" t="s">
        <v>46</v>
      </c>
      <c r="F288" s="44">
        <v>44945</v>
      </c>
      <c r="G288" s="43" t="s">
        <v>203</v>
      </c>
      <c r="H288" s="43" t="s">
        <v>3960</v>
      </c>
      <c r="I288" s="43" t="s">
        <v>364</v>
      </c>
      <c r="J288" s="43" t="s">
        <v>325</v>
      </c>
      <c r="K288" s="43" t="s">
        <v>4203</v>
      </c>
      <c r="L288" s="55" t="s">
        <v>640</v>
      </c>
      <c r="M288" s="43" t="s">
        <v>2</v>
      </c>
      <c r="N288" s="43" t="s">
        <v>2</v>
      </c>
      <c r="O288"/>
      <c r="P288" s="43" t="s">
        <v>363</v>
      </c>
    </row>
    <row r="289" spans="1:16" ht="90" x14ac:dyDescent="0.25">
      <c r="A289" s="43" t="s">
        <v>4195</v>
      </c>
      <c r="B289" s="43" t="s">
        <v>45</v>
      </c>
      <c r="C289" s="43" t="s">
        <v>4196</v>
      </c>
      <c r="D289" s="43">
        <v>2701271</v>
      </c>
      <c r="E289" s="43" t="s">
        <v>46</v>
      </c>
      <c r="F289" s="44">
        <v>44945</v>
      </c>
      <c r="G289" s="43" t="s">
        <v>203</v>
      </c>
      <c r="H289" s="43" t="s">
        <v>3960</v>
      </c>
      <c r="I289" s="43" t="s">
        <v>364</v>
      </c>
      <c r="J289" s="43" t="s">
        <v>326</v>
      </c>
      <c r="K289" s="43" t="s">
        <v>4204</v>
      </c>
      <c r="L289" s="55" t="s">
        <v>640</v>
      </c>
      <c r="M289" s="43" t="s">
        <v>2</v>
      </c>
      <c r="N289" s="43" t="s">
        <v>3</v>
      </c>
      <c r="O289" s="43" t="s">
        <v>1132</v>
      </c>
      <c r="P289" s="43" t="s">
        <v>364</v>
      </c>
    </row>
    <row r="290" spans="1:16" ht="75" x14ac:dyDescent="0.25">
      <c r="A290" s="43" t="s">
        <v>4195</v>
      </c>
      <c r="B290" s="43" t="s">
        <v>45</v>
      </c>
      <c r="C290" s="43" t="s">
        <v>4196</v>
      </c>
      <c r="D290" s="43">
        <v>2701271</v>
      </c>
      <c r="E290" s="43" t="s">
        <v>46</v>
      </c>
      <c r="F290" s="44">
        <v>44945</v>
      </c>
      <c r="G290" s="43" t="s">
        <v>203</v>
      </c>
      <c r="H290" s="43" t="s">
        <v>3960</v>
      </c>
      <c r="I290" s="43" t="s">
        <v>364</v>
      </c>
      <c r="J290" s="43" t="s">
        <v>327</v>
      </c>
      <c r="K290" s="43" t="s">
        <v>4205</v>
      </c>
      <c r="L290" s="55" t="s">
        <v>640</v>
      </c>
      <c r="M290" s="43" t="s">
        <v>2</v>
      </c>
      <c r="N290" s="43" t="s">
        <v>3</v>
      </c>
      <c r="O290" s="43" t="s">
        <v>1112</v>
      </c>
      <c r="P290" s="43" t="s">
        <v>364</v>
      </c>
    </row>
    <row r="291" spans="1:16" x14ac:dyDescent="0.25">
      <c r="A291" s="43" t="s">
        <v>4195</v>
      </c>
      <c r="B291" s="43" t="s">
        <v>45</v>
      </c>
      <c r="C291" s="43" t="s">
        <v>4196</v>
      </c>
      <c r="D291" s="43">
        <v>2701271</v>
      </c>
      <c r="E291" s="43" t="s">
        <v>46</v>
      </c>
      <c r="F291" s="44">
        <v>44945</v>
      </c>
      <c r="G291" s="43" t="s">
        <v>203</v>
      </c>
      <c r="H291" s="43" t="s">
        <v>3960</v>
      </c>
      <c r="I291" s="43" t="s">
        <v>364</v>
      </c>
      <c r="J291" s="43" t="s">
        <v>328</v>
      </c>
      <c r="K291" s="43" t="s">
        <v>3259</v>
      </c>
      <c r="L291" s="55" t="s">
        <v>640</v>
      </c>
      <c r="M291" s="43" t="s">
        <v>2</v>
      </c>
      <c r="N291" s="43" t="s">
        <v>2</v>
      </c>
      <c r="O291"/>
      <c r="P291" s="43" t="s">
        <v>363</v>
      </c>
    </row>
    <row r="292" spans="1:16" x14ac:dyDescent="0.25">
      <c r="A292" s="43" t="s">
        <v>4195</v>
      </c>
      <c r="B292" s="43" t="s">
        <v>45</v>
      </c>
      <c r="C292" s="43" t="s">
        <v>4196</v>
      </c>
      <c r="D292" s="43">
        <v>2701271</v>
      </c>
      <c r="E292" s="43" t="s">
        <v>46</v>
      </c>
      <c r="F292" s="44">
        <v>44945</v>
      </c>
      <c r="G292" s="43" t="s">
        <v>203</v>
      </c>
      <c r="H292" s="43" t="s">
        <v>3960</v>
      </c>
      <c r="I292" s="43" t="s">
        <v>364</v>
      </c>
      <c r="J292" s="43" t="s">
        <v>329</v>
      </c>
      <c r="K292" s="43" t="s">
        <v>4206</v>
      </c>
      <c r="L292" s="55" t="s">
        <v>640</v>
      </c>
      <c r="M292" s="43" t="s">
        <v>2</v>
      </c>
      <c r="N292" s="43" t="s">
        <v>2</v>
      </c>
      <c r="O292"/>
      <c r="P292" s="43" t="s">
        <v>363</v>
      </c>
    </row>
    <row r="293" spans="1:16" x14ac:dyDescent="0.25">
      <c r="A293" s="43" t="s">
        <v>4195</v>
      </c>
      <c r="B293" s="43" t="s">
        <v>45</v>
      </c>
      <c r="C293" s="43" t="s">
        <v>4196</v>
      </c>
      <c r="D293" s="43">
        <v>2701271</v>
      </c>
      <c r="E293" s="43" t="s">
        <v>46</v>
      </c>
      <c r="F293" s="44">
        <v>44945</v>
      </c>
      <c r="G293" s="43" t="s">
        <v>203</v>
      </c>
      <c r="H293" s="43" t="s">
        <v>3960</v>
      </c>
      <c r="I293" s="43" t="s">
        <v>364</v>
      </c>
      <c r="J293" s="43" t="s">
        <v>330</v>
      </c>
      <c r="K293" s="43" t="s">
        <v>4207</v>
      </c>
      <c r="L293" s="55" t="s">
        <v>640</v>
      </c>
      <c r="M293" s="43" t="s">
        <v>2</v>
      </c>
      <c r="N293" s="43" t="s">
        <v>2</v>
      </c>
      <c r="O293"/>
      <c r="P293" s="43" t="s">
        <v>363</v>
      </c>
    </row>
    <row r="294" spans="1:16" ht="60" x14ac:dyDescent="0.25">
      <c r="A294" s="43" t="s">
        <v>4208</v>
      </c>
      <c r="B294" s="43" t="s">
        <v>45</v>
      </c>
      <c r="C294" s="43" t="s">
        <v>4209</v>
      </c>
      <c r="D294" s="43">
        <v>2459020</v>
      </c>
      <c r="E294" s="43" t="s">
        <v>46</v>
      </c>
      <c r="F294" s="44">
        <v>44945</v>
      </c>
      <c r="G294" s="43" t="s">
        <v>203</v>
      </c>
      <c r="H294" s="43" t="s">
        <v>3960</v>
      </c>
      <c r="I294" s="43" t="s">
        <v>364</v>
      </c>
      <c r="J294" s="43">
        <v>2</v>
      </c>
      <c r="K294" s="43" t="s">
        <v>50</v>
      </c>
      <c r="L294" s="55" t="s">
        <v>13</v>
      </c>
      <c r="M294" s="43" t="s">
        <v>2</v>
      </c>
      <c r="N294" s="43" t="s">
        <v>3</v>
      </c>
      <c r="O294" s="43" t="s">
        <v>690</v>
      </c>
      <c r="P294" s="43" t="s">
        <v>364</v>
      </c>
    </row>
    <row r="295" spans="1:16" x14ac:dyDescent="0.25">
      <c r="A295" s="43" t="s">
        <v>4208</v>
      </c>
      <c r="B295" s="43" t="s">
        <v>45</v>
      </c>
      <c r="C295" s="43" t="s">
        <v>4209</v>
      </c>
      <c r="D295" s="43">
        <v>2459020</v>
      </c>
      <c r="E295" s="43" t="s">
        <v>46</v>
      </c>
      <c r="F295" s="44">
        <v>44945</v>
      </c>
      <c r="G295" s="43" t="s">
        <v>203</v>
      </c>
      <c r="H295" s="43" t="s">
        <v>3960</v>
      </c>
      <c r="I295" s="43" t="s">
        <v>364</v>
      </c>
      <c r="J295" s="43">
        <v>3</v>
      </c>
      <c r="K295" s="43" t="s">
        <v>99</v>
      </c>
      <c r="L295" s="55" t="s">
        <v>639</v>
      </c>
      <c r="M295" s="43" t="s">
        <v>2</v>
      </c>
      <c r="N295" s="43" t="s">
        <v>2</v>
      </c>
      <c r="O295"/>
      <c r="P295" s="43" t="s">
        <v>363</v>
      </c>
    </row>
    <row r="296" spans="1:16" x14ac:dyDescent="0.25">
      <c r="A296" s="43" t="s">
        <v>4208</v>
      </c>
      <c r="B296" s="43" t="s">
        <v>45</v>
      </c>
      <c r="C296" s="43" t="s">
        <v>4209</v>
      </c>
      <c r="D296" s="43">
        <v>2459020</v>
      </c>
      <c r="E296" s="43" t="s">
        <v>46</v>
      </c>
      <c r="F296" s="44">
        <v>44945</v>
      </c>
      <c r="G296" s="43" t="s">
        <v>203</v>
      </c>
      <c r="H296" s="43" t="s">
        <v>3960</v>
      </c>
      <c r="I296" s="43" t="s">
        <v>364</v>
      </c>
      <c r="J296" s="43">
        <v>4</v>
      </c>
      <c r="K296" s="43" t="s">
        <v>89</v>
      </c>
      <c r="L296" s="55" t="s">
        <v>13</v>
      </c>
      <c r="M296" s="43" t="s">
        <v>2</v>
      </c>
      <c r="N296" s="43" t="s">
        <v>2</v>
      </c>
      <c r="O296"/>
      <c r="P296" s="43" t="s">
        <v>363</v>
      </c>
    </row>
    <row r="297" spans="1:16" x14ac:dyDescent="0.25">
      <c r="A297" s="43" t="s">
        <v>4208</v>
      </c>
      <c r="B297" s="43" t="s">
        <v>45</v>
      </c>
      <c r="C297" s="43" t="s">
        <v>4209</v>
      </c>
      <c r="D297" s="43">
        <v>2459020</v>
      </c>
      <c r="E297" s="43" t="s">
        <v>46</v>
      </c>
      <c r="F297" s="44">
        <v>44945</v>
      </c>
      <c r="G297" s="43" t="s">
        <v>203</v>
      </c>
      <c r="H297" s="43" t="s">
        <v>3960</v>
      </c>
      <c r="I297" s="43" t="s">
        <v>364</v>
      </c>
      <c r="J297" s="43" t="s">
        <v>320</v>
      </c>
      <c r="K297" s="43" t="s">
        <v>4210</v>
      </c>
      <c r="L297" s="55" t="s">
        <v>640</v>
      </c>
      <c r="M297" s="43" t="s">
        <v>2</v>
      </c>
      <c r="N297" s="43" t="s">
        <v>2</v>
      </c>
      <c r="O297"/>
      <c r="P297" s="43" t="s">
        <v>363</v>
      </c>
    </row>
    <row r="298" spans="1:16" x14ac:dyDescent="0.25">
      <c r="A298" s="43" t="s">
        <v>4208</v>
      </c>
      <c r="B298" s="43" t="s">
        <v>45</v>
      </c>
      <c r="C298" s="43" t="s">
        <v>4209</v>
      </c>
      <c r="D298" s="43">
        <v>2459020</v>
      </c>
      <c r="E298" s="43" t="s">
        <v>46</v>
      </c>
      <c r="F298" s="44">
        <v>44945</v>
      </c>
      <c r="G298" s="43" t="s">
        <v>203</v>
      </c>
      <c r="H298" s="43" t="s">
        <v>3960</v>
      </c>
      <c r="I298" s="43" t="s">
        <v>364</v>
      </c>
      <c r="J298" s="43" t="s">
        <v>321</v>
      </c>
      <c r="K298" s="43" t="s">
        <v>4211</v>
      </c>
      <c r="L298" s="55" t="s">
        <v>640</v>
      </c>
      <c r="M298" s="43" t="s">
        <v>2</v>
      </c>
      <c r="N298" s="43" t="s">
        <v>2</v>
      </c>
      <c r="O298"/>
      <c r="P298" s="43" t="s">
        <v>363</v>
      </c>
    </row>
    <row r="299" spans="1:16" x14ac:dyDescent="0.25">
      <c r="A299" s="43" t="s">
        <v>4208</v>
      </c>
      <c r="B299" s="43" t="s">
        <v>45</v>
      </c>
      <c r="C299" s="43" t="s">
        <v>4209</v>
      </c>
      <c r="D299" s="43">
        <v>2459020</v>
      </c>
      <c r="E299" s="43" t="s">
        <v>46</v>
      </c>
      <c r="F299" s="44">
        <v>44945</v>
      </c>
      <c r="G299" s="43" t="s">
        <v>203</v>
      </c>
      <c r="H299" s="43" t="s">
        <v>3960</v>
      </c>
      <c r="I299" s="43" t="s">
        <v>364</v>
      </c>
      <c r="J299" s="43" t="s">
        <v>322</v>
      </c>
      <c r="K299" s="43" t="s">
        <v>4212</v>
      </c>
      <c r="L299" s="55" t="s">
        <v>640</v>
      </c>
      <c r="M299" s="43" t="s">
        <v>2</v>
      </c>
      <c r="N299" s="43" t="s">
        <v>2</v>
      </c>
      <c r="O299"/>
      <c r="P299" s="43" t="s">
        <v>363</v>
      </c>
    </row>
    <row r="300" spans="1:16" x14ac:dyDescent="0.25">
      <c r="A300" s="43" t="s">
        <v>4208</v>
      </c>
      <c r="B300" s="43" t="s">
        <v>45</v>
      </c>
      <c r="C300" s="43" t="s">
        <v>4209</v>
      </c>
      <c r="D300" s="43">
        <v>2459020</v>
      </c>
      <c r="E300" s="43" t="s">
        <v>46</v>
      </c>
      <c r="F300" s="44">
        <v>44945</v>
      </c>
      <c r="G300" s="43" t="s">
        <v>203</v>
      </c>
      <c r="H300" s="43" t="s">
        <v>3960</v>
      </c>
      <c r="I300" s="43" t="s">
        <v>364</v>
      </c>
      <c r="J300" s="43" t="s">
        <v>323</v>
      </c>
      <c r="K300" s="43" t="s">
        <v>4213</v>
      </c>
      <c r="L300" s="55" t="s">
        <v>640</v>
      </c>
      <c r="M300" s="43" t="s">
        <v>2</v>
      </c>
      <c r="N300" s="43" t="s">
        <v>2</v>
      </c>
      <c r="O300"/>
      <c r="P300" s="43" t="s">
        <v>363</v>
      </c>
    </row>
    <row r="301" spans="1:16" x14ac:dyDescent="0.25">
      <c r="A301" s="43" t="s">
        <v>4208</v>
      </c>
      <c r="B301" s="43" t="s">
        <v>45</v>
      </c>
      <c r="C301" s="43" t="s">
        <v>4209</v>
      </c>
      <c r="D301" s="43">
        <v>2459020</v>
      </c>
      <c r="E301" s="43" t="s">
        <v>46</v>
      </c>
      <c r="F301" s="44">
        <v>44945</v>
      </c>
      <c r="G301" s="43" t="s">
        <v>203</v>
      </c>
      <c r="H301" s="43" t="s">
        <v>3960</v>
      </c>
      <c r="I301" s="43" t="s">
        <v>364</v>
      </c>
      <c r="J301" s="43" t="s">
        <v>324</v>
      </c>
      <c r="K301" s="43" t="s">
        <v>4214</v>
      </c>
      <c r="L301" s="55" t="s">
        <v>640</v>
      </c>
      <c r="M301" s="43" t="s">
        <v>2</v>
      </c>
      <c r="N301" s="43" t="s">
        <v>2</v>
      </c>
      <c r="O301"/>
      <c r="P301" s="43" t="s">
        <v>363</v>
      </c>
    </row>
    <row r="302" spans="1:16" x14ac:dyDescent="0.25">
      <c r="A302" s="43" t="s">
        <v>4208</v>
      </c>
      <c r="B302" s="43" t="s">
        <v>45</v>
      </c>
      <c r="C302" s="43" t="s">
        <v>4209</v>
      </c>
      <c r="D302" s="43">
        <v>2459020</v>
      </c>
      <c r="E302" s="43" t="s">
        <v>46</v>
      </c>
      <c r="F302" s="44">
        <v>44945</v>
      </c>
      <c r="G302" s="43" t="s">
        <v>203</v>
      </c>
      <c r="H302" s="43" t="s">
        <v>3960</v>
      </c>
      <c r="I302" s="43" t="s">
        <v>364</v>
      </c>
      <c r="J302" s="43" t="s">
        <v>325</v>
      </c>
      <c r="K302" s="43" t="s">
        <v>4215</v>
      </c>
      <c r="L302" s="55" t="s">
        <v>640</v>
      </c>
      <c r="M302" s="43" t="s">
        <v>2</v>
      </c>
      <c r="N302" s="43" t="s">
        <v>2</v>
      </c>
      <c r="O302"/>
      <c r="P302" s="43" t="s">
        <v>363</v>
      </c>
    </row>
    <row r="303" spans="1:16" x14ac:dyDescent="0.25">
      <c r="A303" s="43" t="s">
        <v>4208</v>
      </c>
      <c r="B303" s="43" t="s">
        <v>45</v>
      </c>
      <c r="C303" s="43" t="s">
        <v>4209</v>
      </c>
      <c r="D303" s="43">
        <v>2459020</v>
      </c>
      <c r="E303" s="43" t="s">
        <v>46</v>
      </c>
      <c r="F303" s="44">
        <v>44945</v>
      </c>
      <c r="G303" s="43" t="s">
        <v>203</v>
      </c>
      <c r="H303" s="43" t="s">
        <v>3960</v>
      </c>
      <c r="I303" s="43" t="s">
        <v>364</v>
      </c>
      <c r="J303" s="43" t="s">
        <v>326</v>
      </c>
      <c r="K303" s="43" t="s">
        <v>4216</v>
      </c>
      <c r="L303" s="55" t="s">
        <v>640</v>
      </c>
      <c r="M303" s="43" t="s">
        <v>2</v>
      </c>
      <c r="N303" s="43" t="s">
        <v>2</v>
      </c>
      <c r="O303"/>
      <c r="P303" s="43" t="s">
        <v>363</v>
      </c>
    </row>
    <row r="304" spans="1:16" x14ac:dyDescent="0.25">
      <c r="A304" s="43" t="s">
        <v>4208</v>
      </c>
      <c r="B304" s="43" t="s">
        <v>45</v>
      </c>
      <c r="C304" s="43" t="s">
        <v>4209</v>
      </c>
      <c r="D304" s="43">
        <v>2459020</v>
      </c>
      <c r="E304" s="43" t="s">
        <v>46</v>
      </c>
      <c r="F304" s="44">
        <v>44945</v>
      </c>
      <c r="G304" s="43" t="s">
        <v>203</v>
      </c>
      <c r="H304" s="43" t="s">
        <v>3960</v>
      </c>
      <c r="I304" s="43" t="s">
        <v>364</v>
      </c>
      <c r="J304" s="43" t="s">
        <v>327</v>
      </c>
      <c r="K304" s="43" t="s">
        <v>4217</v>
      </c>
      <c r="L304" s="55" t="s">
        <v>640</v>
      </c>
      <c r="M304" s="43" t="s">
        <v>2</v>
      </c>
      <c r="N304" s="43" t="s">
        <v>2</v>
      </c>
      <c r="O304"/>
      <c r="P304" s="43" t="s">
        <v>363</v>
      </c>
    </row>
    <row r="305" spans="1:16" x14ac:dyDescent="0.25">
      <c r="A305" s="43" t="s">
        <v>4208</v>
      </c>
      <c r="B305" s="43" t="s">
        <v>45</v>
      </c>
      <c r="C305" s="43" t="s">
        <v>4209</v>
      </c>
      <c r="D305" s="43">
        <v>2459020</v>
      </c>
      <c r="E305" s="43" t="s">
        <v>46</v>
      </c>
      <c r="F305" s="44">
        <v>44945</v>
      </c>
      <c r="G305" s="43" t="s">
        <v>203</v>
      </c>
      <c r="H305" s="43" t="s">
        <v>3960</v>
      </c>
      <c r="I305" s="43" t="s">
        <v>364</v>
      </c>
      <c r="J305" s="43" t="s">
        <v>328</v>
      </c>
      <c r="K305" s="43" t="s">
        <v>4218</v>
      </c>
      <c r="L305" s="55" t="s">
        <v>640</v>
      </c>
      <c r="M305" s="43" t="s">
        <v>2</v>
      </c>
      <c r="N305" s="43" t="s">
        <v>2</v>
      </c>
      <c r="O305"/>
      <c r="P305" s="43" t="s">
        <v>363</v>
      </c>
    </row>
    <row r="306" spans="1:16" x14ac:dyDescent="0.25">
      <c r="A306" s="43" t="s">
        <v>2154</v>
      </c>
      <c r="B306" s="43" t="s">
        <v>204</v>
      </c>
      <c r="C306" s="43" t="s">
        <v>4219</v>
      </c>
      <c r="D306" s="43">
        <v>6695228</v>
      </c>
      <c r="E306" s="43" t="s">
        <v>186</v>
      </c>
      <c r="F306" s="44">
        <v>44945</v>
      </c>
      <c r="G306" s="43" t="s">
        <v>203</v>
      </c>
      <c r="H306" s="43" t="s">
        <v>3960</v>
      </c>
      <c r="I306" s="43" t="s">
        <v>364</v>
      </c>
      <c r="J306" s="43">
        <v>1.1000000000000001</v>
      </c>
      <c r="K306" s="43" t="s">
        <v>4220</v>
      </c>
      <c r="L306" s="55" t="s">
        <v>640</v>
      </c>
      <c r="M306" s="43" t="s">
        <v>2</v>
      </c>
      <c r="N306" s="43" t="s">
        <v>2</v>
      </c>
      <c r="O306"/>
      <c r="P306" s="43" t="s">
        <v>363</v>
      </c>
    </row>
    <row r="307" spans="1:16" x14ac:dyDescent="0.25">
      <c r="A307" s="43" t="s">
        <v>2154</v>
      </c>
      <c r="B307" s="43" t="s">
        <v>204</v>
      </c>
      <c r="C307" s="43" t="s">
        <v>4219</v>
      </c>
      <c r="D307" s="43">
        <v>6695228</v>
      </c>
      <c r="E307" s="43" t="s">
        <v>186</v>
      </c>
      <c r="F307" s="44">
        <v>44945</v>
      </c>
      <c r="G307" s="43" t="s">
        <v>203</v>
      </c>
      <c r="H307" s="43" t="s">
        <v>3960</v>
      </c>
      <c r="I307" s="43" t="s">
        <v>364</v>
      </c>
      <c r="J307" s="43">
        <v>2.1</v>
      </c>
      <c r="K307" s="43" t="s">
        <v>4221</v>
      </c>
      <c r="L307" s="55" t="s">
        <v>13</v>
      </c>
      <c r="M307" s="43" t="s">
        <v>2</v>
      </c>
      <c r="N307" s="43" t="s">
        <v>2</v>
      </c>
      <c r="O307"/>
      <c r="P307" s="43" t="s">
        <v>363</v>
      </c>
    </row>
    <row r="308" spans="1:16" x14ac:dyDescent="0.25">
      <c r="A308" s="43" t="s">
        <v>3041</v>
      </c>
      <c r="B308" s="43" t="s">
        <v>204</v>
      </c>
      <c r="C308" s="43" t="s">
        <v>3350</v>
      </c>
      <c r="D308" s="43" t="s">
        <v>3351</v>
      </c>
      <c r="E308" s="43" t="s">
        <v>132</v>
      </c>
      <c r="F308" s="44">
        <v>44945</v>
      </c>
      <c r="G308" s="43" t="s">
        <v>3194</v>
      </c>
      <c r="H308" s="43" t="s">
        <v>3960</v>
      </c>
      <c r="I308" s="43" t="s">
        <v>364</v>
      </c>
      <c r="J308" s="43">
        <v>1.1000000000000001</v>
      </c>
      <c r="K308" s="43" t="s">
        <v>4222</v>
      </c>
      <c r="L308" s="55" t="s">
        <v>640</v>
      </c>
      <c r="M308" s="43" t="s">
        <v>2</v>
      </c>
      <c r="N308" s="43" t="s">
        <v>2</v>
      </c>
      <c r="O308"/>
      <c r="P308" s="43" t="s">
        <v>363</v>
      </c>
    </row>
    <row r="309" spans="1:16" x14ac:dyDescent="0.25">
      <c r="A309" s="43" t="s">
        <v>3041</v>
      </c>
      <c r="B309" s="43" t="s">
        <v>204</v>
      </c>
      <c r="C309" s="43" t="s">
        <v>3350</v>
      </c>
      <c r="D309" s="43" t="s">
        <v>3351</v>
      </c>
      <c r="E309" s="43" t="s">
        <v>132</v>
      </c>
      <c r="F309" s="44">
        <v>44945</v>
      </c>
      <c r="G309" s="43" t="s">
        <v>3194</v>
      </c>
      <c r="H309" s="43" t="s">
        <v>3960</v>
      </c>
      <c r="I309" s="43" t="s">
        <v>364</v>
      </c>
      <c r="J309" s="43">
        <v>1.2</v>
      </c>
      <c r="K309" s="43" t="s">
        <v>4223</v>
      </c>
      <c r="L309" s="55" t="s">
        <v>640</v>
      </c>
      <c r="M309" s="43" t="s">
        <v>2</v>
      </c>
      <c r="N309" s="43" t="s">
        <v>2</v>
      </c>
      <c r="O309"/>
      <c r="P309" s="43" t="s">
        <v>363</v>
      </c>
    </row>
    <row r="310" spans="1:16" x14ac:dyDescent="0.25">
      <c r="A310" s="43" t="s">
        <v>4224</v>
      </c>
      <c r="B310" s="43" t="s">
        <v>648</v>
      </c>
      <c r="C310" s="43" t="s">
        <v>4225</v>
      </c>
      <c r="D310" s="43" t="s">
        <v>4226</v>
      </c>
      <c r="E310" s="43" t="s">
        <v>132</v>
      </c>
      <c r="F310" s="44">
        <v>44945</v>
      </c>
      <c r="G310" s="43" t="s">
        <v>203</v>
      </c>
      <c r="H310" s="43" t="s">
        <v>3960</v>
      </c>
      <c r="I310" s="43" t="s">
        <v>364</v>
      </c>
      <c r="J310" s="43">
        <v>1</v>
      </c>
      <c r="K310" s="43" t="s">
        <v>4227</v>
      </c>
      <c r="L310" s="55" t="s">
        <v>13</v>
      </c>
      <c r="M310" s="43" t="s">
        <v>2</v>
      </c>
      <c r="N310" s="43" t="s">
        <v>2</v>
      </c>
      <c r="O310"/>
      <c r="P310" s="43" t="s">
        <v>363</v>
      </c>
    </row>
    <row r="311" spans="1:16" x14ac:dyDescent="0.25">
      <c r="A311" s="43" t="s">
        <v>3059</v>
      </c>
      <c r="B311" s="43" t="s">
        <v>204</v>
      </c>
      <c r="C311" s="43" t="s">
        <v>4228</v>
      </c>
      <c r="D311" s="43">
        <v>6802824</v>
      </c>
      <c r="E311" s="43" t="s">
        <v>186</v>
      </c>
      <c r="F311" s="44">
        <v>44945</v>
      </c>
      <c r="G311" s="43" t="s">
        <v>203</v>
      </c>
      <c r="H311" s="43" t="s">
        <v>3960</v>
      </c>
      <c r="I311" s="43" t="s">
        <v>364</v>
      </c>
      <c r="J311" s="43">
        <v>1</v>
      </c>
      <c r="K311" s="43" t="s">
        <v>847</v>
      </c>
      <c r="L311" s="55" t="s">
        <v>13</v>
      </c>
      <c r="M311" s="43" t="s">
        <v>2</v>
      </c>
      <c r="N311" s="43" t="s">
        <v>2</v>
      </c>
      <c r="O311"/>
      <c r="P311" s="43" t="s">
        <v>363</v>
      </c>
    </row>
    <row r="312" spans="1:16" x14ac:dyDescent="0.25">
      <c r="A312" s="43" t="s">
        <v>3059</v>
      </c>
      <c r="B312" s="43" t="s">
        <v>204</v>
      </c>
      <c r="C312" s="43" t="s">
        <v>4228</v>
      </c>
      <c r="D312" s="43">
        <v>6802824</v>
      </c>
      <c r="E312" s="43" t="s">
        <v>186</v>
      </c>
      <c r="F312" s="44">
        <v>44945</v>
      </c>
      <c r="G312" s="43" t="s">
        <v>203</v>
      </c>
      <c r="H312" s="43" t="s">
        <v>3960</v>
      </c>
      <c r="I312" s="43" t="s">
        <v>364</v>
      </c>
      <c r="J312" s="43">
        <v>2</v>
      </c>
      <c r="K312" s="43" t="s">
        <v>848</v>
      </c>
      <c r="L312" s="55" t="s">
        <v>13</v>
      </c>
      <c r="M312" s="43" t="s">
        <v>2</v>
      </c>
      <c r="N312" s="43" t="s">
        <v>2</v>
      </c>
      <c r="O312"/>
      <c r="P312" s="43" t="s">
        <v>363</v>
      </c>
    </row>
    <row r="313" spans="1:16" x14ac:dyDescent="0.25">
      <c r="A313" s="43" t="s">
        <v>3059</v>
      </c>
      <c r="B313" s="43" t="s">
        <v>204</v>
      </c>
      <c r="C313" s="43" t="s">
        <v>4228</v>
      </c>
      <c r="D313" s="43">
        <v>6802824</v>
      </c>
      <c r="E313" s="43" t="s">
        <v>186</v>
      </c>
      <c r="F313" s="44">
        <v>44945</v>
      </c>
      <c r="G313" s="43" t="s">
        <v>203</v>
      </c>
      <c r="H313" s="43" t="s">
        <v>3960</v>
      </c>
      <c r="I313" s="43" t="s">
        <v>364</v>
      </c>
      <c r="J313" s="43">
        <v>3</v>
      </c>
      <c r="K313" s="43" t="s">
        <v>936</v>
      </c>
      <c r="L313" s="55" t="s">
        <v>13</v>
      </c>
      <c r="M313" s="43" t="s">
        <v>2</v>
      </c>
      <c r="N313" s="43" t="s">
        <v>2</v>
      </c>
      <c r="O313"/>
      <c r="P313" s="43" t="s">
        <v>363</v>
      </c>
    </row>
    <row r="314" spans="1:16" x14ac:dyDescent="0.25">
      <c r="A314" s="43" t="s">
        <v>980</v>
      </c>
      <c r="B314" s="43" t="s">
        <v>204</v>
      </c>
      <c r="C314" s="43" t="s">
        <v>4229</v>
      </c>
      <c r="D314" s="43" t="s">
        <v>4230</v>
      </c>
      <c r="E314" s="43" t="s">
        <v>186</v>
      </c>
      <c r="F314" s="44">
        <v>44945</v>
      </c>
      <c r="G314" s="43" t="s">
        <v>203</v>
      </c>
      <c r="H314" s="43" t="s">
        <v>3960</v>
      </c>
      <c r="I314" s="43" t="s">
        <v>364</v>
      </c>
      <c r="J314" s="43">
        <v>1</v>
      </c>
      <c r="K314" s="43" t="s">
        <v>3477</v>
      </c>
      <c r="L314" s="55" t="s">
        <v>13</v>
      </c>
      <c r="M314" s="43" t="s">
        <v>2</v>
      </c>
      <c r="N314" s="43" t="s">
        <v>2</v>
      </c>
      <c r="O314"/>
      <c r="P314" s="43" t="s">
        <v>363</v>
      </c>
    </row>
    <row r="315" spans="1:16" ht="30" x14ac:dyDescent="0.25">
      <c r="A315" s="43" t="s">
        <v>980</v>
      </c>
      <c r="B315" s="43" t="s">
        <v>204</v>
      </c>
      <c r="C315" s="43" t="s">
        <v>4229</v>
      </c>
      <c r="D315" s="43" t="s">
        <v>4230</v>
      </c>
      <c r="E315" s="43" t="s">
        <v>186</v>
      </c>
      <c r="F315" s="44">
        <v>44945</v>
      </c>
      <c r="G315" s="43" t="s">
        <v>203</v>
      </c>
      <c r="H315" s="43" t="s">
        <v>3960</v>
      </c>
      <c r="I315" s="43" t="s">
        <v>364</v>
      </c>
      <c r="J315" s="43">
        <v>2</v>
      </c>
      <c r="K315" s="43" t="s">
        <v>806</v>
      </c>
      <c r="L315" s="55" t="s">
        <v>13</v>
      </c>
      <c r="M315" s="43" t="s">
        <v>2</v>
      </c>
      <c r="N315" s="43" t="s">
        <v>3</v>
      </c>
      <c r="O315" s="43" t="s">
        <v>811</v>
      </c>
      <c r="P315" s="43" t="s">
        <v>364</v>
      </c>
    </row>
    <row r="316" spans="1:16" x14ac:dyDescent="0.25">
      <c r="A316" s="43" t="s">
        <v>980</v>
      </c>
      <c r="B316" s="43" t="s">
        <v>204</v>
      </c>
      <c r="C316" s="43" t="s">
        <v>4229</v>
      </c>
      <c r="D316" s="43" t="s">
        <v>4230</v>
      </c>
      <c r="E316" s="43" t="s">
        <v>186</v>
      </c>
      <c r="F316" s="44">
        <v>44945</v>
      </c>
      <c r="G316" s="43" t="s">
        <v>203</v>
      </c>
      <c r="H316" s="43" t="s">
        <v>3960</v>
      </c>
      <c r="I316" s="43" t="s">
        <v>364</v>
      </c>
      <c r="J316" s="43">
        <v>3</v>
      </c>
      <c r="K316" s="43" t="s">
        <v>4231</v>
      </c>
      <c r="L316" s="55" t="s">
        <v>13</v>
      </c>
      <c r="M316" s="43" t="s">
        <v>2</v>
      </c>
      <c r="N316" s="43" t="s">
        <v>2</v>
      </c>
      <c r="O316"/>
      <c r="P316" s="43" t="s">
        <v>363</v>
      </c>
    </row>
    <row r="317" spans="1:16" x14ac:dyDescent="0.25">
      <c r="A317" s="43" t="s">
        <v>1355</v>
      </c>
      <c r="B317" s="43" t="s">
        <v>206</v>
      </c>
      <c r="C317" s="43" t="s">
        <v>1356</v>
      </c>
      <c r="D317" s="43" t="s">
        <v>1357</v>
      </c>
      <c r="E317" s="43" t="s">
        <v>186</v>
      </c>
      <c r="F317" s="44">
        <v>44946</v>
      </c>
      <c r="G317" s="43" t="s">
        <v>203</v>
      </c>
      <c r="H317" s="43" t="s">
        <v>3960</v>
      </c>
      <c r="I317" s="43" t="s">
        <v>364</v>
      </c>
      <c r="J317" s="43">
        <v>1</v>
      </c>
      <c r="K317" s="43" t="s">
        <v>4232</v>
      </c>
      <c r="L317" s="55" t="s">
        <v>640</v>
      </c>
      <c r="M317" s="43" t="s">
        <v>2</v>
      </c>
      <c r="N317" s="43" t="s">
        <v>2</v>
      </c>
      <c r="O317"/>
      <c r="P317" s="43" t="s">
        <v>363</v>
      </c>
    </row>
    <row r="318" spans="1:16" x14ac:dyDescent="0.25">
      <c r="A318" s="43" t="s">
        <v>1355</v>
      </c>
      <c r="B318" s="43" t="s">
        <v>206</v>
      </c>
      <c r="C318" s="43" t="s">
        <v>1356</v>
      </c>
      <c r="D318" s="43" t="s">
        <v>1357</v>
      </c>
      <c r="E318" s="43" t="s">
        <v>186</v>
      </c>
      <c r="F318" s="44">
        <v>44946</v>
      </c>
      <c r="G318" s="43" t="s">
        <v>203</v>
      </c>
      <c r="H318" s="43" t="s">
        <v>3960</v>
      </c>
      <c r="I318" s="43" t="s">
        <v>364</v>
      </c>
      <c r="J318" s="43">
        <v>2</v>
      </c>
      <c r="K318" s="43" t="s">
        <v>4233</v>
      </c>
      <c r="L318" s="55" t="s">
        <v>13</v>
      </c>
      <c r="M318" s="43" t="s">
        <v>2</v>
      </c>
      <c r="N318" s="43" t="s">
        <v>2</v>
      </c>
      <c r="O318"/>
      <c r="P318" s="43" t="s">
        <v>363</v>
      </c>
    </row>
    <row r="319" spans="1:16" x14ac:dyDescent="0.25">
      <c r="A319" s="43" t="s">
        <v>1355</v>
      </c>
      <c r="B319" s="43" t="s">
        <v>206</v>
      </c>
      <c r="C319" s="43" t="s">
        <v>1356</v>
      </c>
      <c r="D319" s="43" t="s">
        <v>1357</v>
      </c>
      <c r="E319" s="43" t="s">
        <v>186</v>
      </c>
      <c r="F319" s="44">
        <v>44946</v>
      </c>
      <c r="G319" s="43" t="s">
        <v>203</v>
      </c>
      <c r="H319" s="43" t="s">
        <v>3960</v>
      </c>
      <c r="I319" s="43" t="s">
        <v>364</v>
      </c>
      <c r="J319" s="43">
        <v>3</v>
      </c>
      <c r="K319" s="43" t="s">
        <v>4234</v>
      </c>
      <c r="L319" s="55" t="s">
        <v>13</v>
      </c>
      <c r="M319" s="43" t="s">
        <v>2</v>
      </c>
      <c r="N319" s="43" t="s">
        <v>2</v>
      </c>
      <c r="O319"/>
      <c r="P319" s="43" t="s">
        <v>363</v>
      </c>
    </row>
    <row r="320" spans="1:16" x14ac:dyDescent="0.25">
      <c r="A320" s="43" t="s">
        <v>1355</v>
      </c>
      <c r="B320" s="43" t="s">
        <v>206</v>
      </c>
      <c r="C320" s="43" t="s">
        <v>1356</v>
      </c>
      <c r="D320" s="43" t="s">
        <v>1357</v>
      </c>
      <c r="E320" s="43" t="s">
        <v>186</v>
      </c>
      <c r="F320" s="44">
        <v>44946</v>
      </c>
      <c r="G320" s="43" t="s">
        <v>203</v>
      </c>
      <c r="H320" s="43" t="s">
        <v>3960</v>
      </c>
      <c r="I320" s="43" t="s">
        <v>364</v>
      </c>
      <c r="J320" s="43">
        <v>4</v>
      </c>
      <c r="K320" s="43" t="s">
        <v>4235</v>
      </c>
      <c r="L320" s="55" t="s">
        <v>13</v>
      </c>
      <c r="M320" s="43" t="s">
        <v>2</v>
      </c>
      <c r="N320" s="43" t="s">
        <v>2</v>
      </c>
      <c r="O320"/>
      <c r="P320" s="43" t="s">
        <v>363</v>
      </c>
    </row>
    <row r="321" spans="1:16" x14ac:dyDescent="0.25">
      <c r="A321" s="43" t="s">
        <v>4236</v>
      </c>
      <c r="B321" s="43" t="s">
        <v>648</v>
      </c>
      <c r="C321" s="43" t="s">
        <v>4237</v>
      </c>
      <c r="D321" s="43" t="s">
        <v>4238</v>
      </c>
      <c r="E321" s="43" t="s">
        <v>46</v>
      </c>
      <c r="F321" s="44">
        <v>44946</v>
      </c>
      <c r="G321" s="43" t="s">
        <v>203</v>
      </c>
      <c r="H321" s="43" t="s">
        <v>3960</v>
      </c>
      <c r="I321" s="43" t="s">
        <v>363</v>
      </c>
      <c r="J321" s="43">
        <v>1</v>
      </c>
      <c r="K321" s="43" t="s">
        <v>4239</v>
      </c>
      <c r="L321" s="55" t="s">
        <v>13</v>
      </c>
      <c r="M321"/>
      <c r="N321"/>
      <c r="O321"/>
      <c r="P321" s="43" t="s">
        <v>363</v>
      </c>
    </row>
    <row r="322" spans="1:16" x14ac:dyDescent="0.25">
      <c r="A322" s="43" t="s">
        <v>4236</v>
      </c>
      <c r="B322" s="43" t="s">
        <v>648</v>
      </c>
      <c r="C322" s="43" t="s">
        <v>4237</v>
      </c>
      <c r="D322" s="43" t="s">
        <v>4238</v>
      </c>
      <c r="E322" s="43" t="s">
        <v>46</v>
      </c>
      <c r="F322" s="44">
        <v>44946</v>
      </c>
      <c r="G322" s="43" t="s">
        <v>203</v>
      </c>
      <c r="H322" s="43" t="s">
        <v>3960</v>
      </c>
      <c r="I322" s="43" t="s">
        <v>363</v>
      </c>
      <c r="J322" s="43">
        <v>2</v>
      </c>
      <c r="K322" s="43" t="s">
        <v>4240</v>
      </c>
      <c r="L322" s="55" t="s">
        <v>13</v>
      </c>
      <c r="M322"/>
      <c r="N322"/>
      <c r="O322"/>
      <c r="P322" s="43" t="s">
        <v>363</v>
      </c>
    </row>
    <row r="323" spans="1:16" x14ac:dyDescent="0.25">
      <c r="A323" s="43" t="s">
        <v>4236</v>
      </c>
      <c r="B323" s="43" t="s">
        <v>648</v>
      </c>
      <c r="C323" s="43" t="s">
        <v>4237</v>
      </c>
      <c r="D323" s="43" t="s">
        <v>4238</v>
      </c>
      <c r="E323" s="43" t="s">
        <v>46</v>
      </c>
      <c r="F323" s="44">
        <v>44946</v>
      </c>
      <c r="G323" s="43" t="s">
        <v>203</v>
      </c>
      <c r="H323" s="43" t="s">
        <v>3960</v>
      </c>
      <c r="I323" s="43" t="s">
        <v>364</v>
      </c>
      <c r="J323" s="43">
        <v>3</v>
      </c>
      <c r="K323" s="43" t="s">
        <v>4241</v>
      </c>
      <c r="L323" s="55" t="s">
        <v>13</v>
      </c>
      <c r="M323" s="43" t="s">
        <v>2</v>
      </c>
      <c r="N323" s="43" t="s">
        <v>2</v>
      </c>
      <c r="O323"/>
      <c r="P323" s="43" t="s">
        <v>363</v>
      </c>
    </row>
    <row r="324" spans="1:16" x14ac:dyDescent="0.25">
      <c r="A324" s="43" t="s">
        <v>4236</v>
      </c>
      <c r="B324" s="43" t="s">
        <v>648</v>
      </c>
      <c r="C324" s="43" t="s">
        <v>4237</v>
      </c>
      <c r="D324" s="43" t="s">
        <v>4238</v>
      </c>
      <c r="E324" s="43" t="s">
        <v>46</v>
      </c>
      <c r="F324" s="44">
        <v>44946</v>
      </c>
      <c r="G324" s="43" t="s">
        <v>203</v>
      </c>
      <c r="H324" s="43" t="s">
        <v>3960</v>
      </c>
      <c r="I324" s="43" t="s">
        <v>364</v>
      </c>
      <c r="J324" s="43">
        <v>4</v>
      </c>
      <c r="K324" s="43" t="s">
        <v>4242</v>
      </c>
      <c r="L324" s="55" t="s">
        <v>13</v>
      </c>
      <c r="M324" s="43" t="s">
        <v>2</v>
      </c>
      <c r="N324" s="43" t="s">
        <v>2</v>
      </c>
      <c r="O324"/>
      <c r="P324" s="43" t="s">
        <v>363</v>
      </c>
    </row>
    <row r="325" spans="1:16" x14ac:dyDescent="0.25">
      <c r="A325" s="43" t="s">
        <v>4236</v>
      </c>
      <c r="B325" s="43" t="s">
        <v>648</v>
      </c>
      <c r="C325" s="43" t="s">
        <v>4237</v>
      </c>
      <c r="D325" s="43" t="s">
        <v>4238</v>
      </c>
      <c r="E325" s="43" t="s">
        <v>46</v>
      </c>
      <c r="F325" s="44">
        <v>44946</v>
      </c>
      <c r="G325" s="43" t="s">
        <v>203</v>
      </c>
      <c r="H325" s="43" t="s">
        <v>3960</v>
      </c>
      <c r="I325" s="43" t="s">
        <v>364</v>
      </c>
      <c r="J325" s="43">
        <v>5.0999999999999996</v>
      </c>
      <c r="K325" s="43" t="s">
        <v>4243</v>
      </c>
      <c r="L325" s="55" t="s">
        <v>640</v>
      </c>
      <c r="M325" s="43" t="s">
        <v>2</v>
      </c>
      <c r="N325" s="43" t="s">
        <v>2</v>
      </c>
      <c r="O325"/>
      <c r="P325" s="43" t="s">
        <v>363</v>
      </c>
    </row>
    <row r="326" spans="1:16" x14ac:dyDescent="0.25">
      <c r="A326" s="43" t="s">
        <v>4236</v>
      </c>
      <c r="B326" s="43" t="s">
        <v>648</v>
      </c>
      <c r="C326" s="43" t="s">
        <v>4237</v>
      </c>
      <c r="D326" s="43" t="s">
        <v>4238</v>
      </c>
      <c r="E326" s="43" t="s">
        <v>46</v>
      </c>
      <c r="F326" s="44">
        <v>44946</v>
      </c>
      <c r="G326" s="43" t="s">
        <v>203</v>
      </c>
      <c r="H326" s="43" t="s">
        <v>3960</v>
      </c>
      <c r="I326" s="43" t="s">
        <v>364</v>
      </c>
      <c r="J326" s="43">
        <v>5.2</v>
      </c>
      <c r="K326" s="43" t="s">
        <v>4244</v>
      </c>
      <c r="L326" s="55" t="s">
        <v>640</v>
      </c>
      <c r="M326" s="43" t="s">
        <v>2</v>
      </c>
      <c r="N326" s="43" t="s">
        <v>2</v>
      </c>
      <c r="O326"/>
      <c r="P326" s="43" t="s">
        <v>363</v>
      </c>
    </row>
    <row r="327" spans="1:16" x14ac:dyDescent="0.25">
      <c r="A327" s="43" t="s">
        <v>4236</v>
      </c>
      <c r="B327" s="43" t="s">
        <v>648</v>
      </c>
      <c r="C327" s="43" t="s">
        <v>4237</v>
      </c>
      <c r="D327" s="43" t="s">
        <v>4238</v>
      </c>
      <c r="E327" s="43" t="s">
        <v>46</v>
      </c>
      <c r="F327" s="44">
        <v>44946</v>
      </c>
      <c r="G327" s="43" t="s">
        <v>203</v>
      </c>
      <c r="H327" s="43" t="s">
        <v>3960</v>
      </c>
      <c r="I327" s="43" t="s">
        <v>364</v>
      </c>
      <c r="J327" s="43">
        <v>5.3</v>
      </c>
      <c r="K327" s="43" t="s">
        <v>4245</v>
      </c>
      <c r="L327" s="55" t="s">
        <v>640</v>
      </c>
      <c r="M327" s="43" t="s">
        <v>2</v>
      </c>
      <c r="N327" s="43" t="s">
        <v>2</v>
      </c>
      <c r="O327"/>
      <c r="P327" s="43" t="s">
        <v>363</v>
      </c>
    </row>
    <row r="328" spans="1:16" x14ac:dyDescent="0.25">
      <c r="A328" s="43" t="s">
        <v>4236</v>
      </c>
      <c r="B328" s="43" t="s">
        <v>648</v>
      </c>
      <c r="C328" s="43" t="s">
        <v>4237</v>
      </c>
      <c r="D328" s="43" t="s">
        <v>4238</v>
      </c>
      <c r="E328" s="43" t="s">
        <v>46</v>
      </c>
      <c r="F328" s="44">
        <v>44946</v>
      </c>
      <c r="G328" s="43" t="s">
        <v>203</v>
      </c>
      <c r="H328" s="43" t="s">
        <v>3960</v>
      </c>
      <c r="I328" s="43" t="s">
        <v>364</v>
      </c>
      <c r="J328" s="43">
        <v>5.4</v>
      </c>
      <c r="K328" s="43" t="s">
        <v>4246</v>
      </c>
      <c r="L328" s="55" t="s">
        <v>640</v>
      </c>
      <c r="M328" s="43" t="s">
        <v>2</v>
      </c>
      <c r="N328" s="43" t="s">
        <v>2</v>
      </c>
      <c r="O328"/>
      <c r="P328" s="43" t="s">
        <v>363</v>
      </c>
    </row>
    <row r="329" spans="1:16" x14ac:dyDescent="0.25">
      <c r="A329" s="43" t="s">
        <v>4236</v>
      </c>
      <c r="B329" s="43" t="s">
        <v>648</v>
      </c>
      <c r="C329" s="43" t="s">
        <v>4237</v>
      </c>
      <c r="D329" s="43" t="s">
        <v>4238</v>
      </c>
      <c r="E329" s="43" t="s">
        <v>46</v>
      </c>
      <c r="F329" s="44">
        <v>44946</v>
      </c>
      <c r="G329" s="43" t="s">
        <v>203</v>
      </c>
      <c r="H329" s="43" t="s">
        <v>3960</v>
      </c>
      <c r="I329" s="43" t="s">
        <v>364</v>
      </c>
      <c r="J329" s="43">
        <v>5.5</v>
      </c>
      <c r="K329" s="43" t="s">
        <v>4247</v>
      </c>
      <c r="L329" s="55" t="s">
        <v>640</v>
      </c>
      <c r="M329" s="43" t="s">
        <v>2</v>
      </c>
      <c r="N329" s="43" t="s">
        <v>2</v>
      </c>
      <c r="O329"/>
      <c r="P329" s="43" t="s">
        <v>363</v>
      </c>
    </row>
    <row r="330" spans="1:16" x14ac:dyDescent="0.25">
      <c r="A330" s="43" t="s">
        <v>4236</v>
      </c>
      <c r="B330" s="43" t="s">
        <v>648</v>
      </c>
      <c r="C330" s="43" t="s">
        <v>4237</v>
      </c>
      <c r="D330" s="43" t="s">
        <v>4238</v>
      </c>
      <c r="E330" s="43" t="s">
        <v>46</v>
      </c>
      <c r="F330" s="44">
        <v>44946</v>
      </c>
      <c r="G330" s="43" t="s">
        <v>203</v>
      </c>
      <c r="H330" s="43" t="s">
        <v>3960</v>
      </c>
      <c r="I330" s="43" t="s">
        <v>364</v>
      </c>
      <c r="J330" s="43">
        <v>6</v>
      </c>
      <c r="K330" s="43" t="s">
        <v>117</v>
      </c>
      <c r="L330" s="55" t="s">
        <v>640</v>
      </c>
      <c r="M330" s="43" t="s">
        <v>2</v>
      </c>
      <c r="N330" s="43" t="s">
        <v>2</v>
      </c>
      <c r="O330"/>
      <c r="P330" s="43" t="s">
        <v>363</v>
      </c>
    </row>
    <row r="331" spans="1:16" x14ac:dyDescent="0.25">
      <c r="A331" s="43" t="s">
        <v>4236</v>
      </c>
      <c r="B331" s="43" t="s">
        <v>648</v>
      </c>
      <c r="C331" s="43" t="s">
        <v>4237</v>
      </c>
      <c r="D331" s="43" t="s">
        <v>4238</v>
      </c>
      <c r="E331" s="43" t="s">
        <v>46</v>
      </c>
      <c r="F331" s="44">
        <v>44946</v>
      </c>
      <c r="G331" s="43" t="s">
        <v>203</v>
      </c>
      <c r="H331" s="43" t="s">
        <v>3960</v>
      </c>
      <c r="I331" s="43" t="s">
        <v>364</v>
      </c>
      <c r="J331" s="43">
        <v>7</v>
      </c>
      <c r="K331" s="43" t="s">
        <v>4248</v>
      </c>
      <c r="L331" s="55" t="s">
        <v>641</v>
      </c>
      <c r="M331" s="43" t="s">
        <v>2</v>
      </c>
      <c r="N331" s="43" t="s">
        <v>2</v>
      </c>
      <c r="O331"/>
      <c r="P331" s="43" t="s">
        <v>363</v>
      </c>
    </row>
    <row r="332" spans="1:16" ht="30" x14ac:dyDescent="0.25">
      <c r="A332" s="43" t="s">
        <v>4236</v>
      </c>
      <c r="B332" s="43" t="s">
        <v>648</v>
      </c>
      <c r="C332" s="43" t="s">
        <v>4237</v>
      </c>
      <c r="D332" s="43" t="s">
        <v>4238</v>
      </c>
      <c r="E332" s="43" t="s">
        <v>46</v>
      </c>
      <c r="F332" s="44">
        <v>44946</v>
      </c>
      <c r="G332" s="43" t="s">
        <v>203</v>
      </c>
      <c r="H332" s="43" t="s">
        <v>3960</v>
      </c>
      <c r="I332" s="43" t="s">
        <v>364</v>
      </c>
      <c r="J332" s="43">
        <v>8</v>
      </c>
      <c r="K332" s="43" t="s">
        <v>649</v>
      </c>
      <c r="L332" s="55" t="s">
        <v>13</v>
      </c>
      <c r="M332" s="43" t="s">
        <v>2</v>
      </c>
      <c r="N332" s="43" t="s">
        <v>4</v>
      </c>
      <c r="O332" s="43" t="s">
        <v>654</v>
      </c>
      <c r="P332" s="43" t="s">
        <v>364</v>
      </c>
    </row>
    <row r="333" spans="1:16" ht="90" x14ac:dyDescent="0.25">
      <c r="A333" s="43" t="s">
        <v>770</v>
      </c>
      <c r="B333" s="43" t="s">
        <v>204</v>
      </c>
      <c r="C333" s="43" t="s">
        <v>3376</v>
      </c>
      <c r="D333" s="43" t="s">
        <v>3377</v>
      </c>
      <c r="E333" s="43" t="s">
        <v>186</v>
      </c>
      <c r="F333" s="44">
        <v>44946</v>
      </c>
      <c r="G333" s="43" t="s">
        <v>203</v>
      </c>
      <c r="H333" s="43" t="s">
        <v>3960</v>
      </c>
      <c r="I333" s="43" t="s">
        <v>364</v>
      </c>
      <c r="J333" s="43">
        <v>1.1000000000000001</v>
      </c>
      <c r="K333" s="43" t="s">
        <v>4249</v>
      </c>
      <c r="L333" s="55" t="s">
        <v>640</v>
      </c>
      <c r="M333" s="43" t="s">
        <v>2</v>
      </c>
      <c r="N333" s="43" t="s">
        <v>3</v>
      </c>
      <c r="O333" s="43" t="s">
        <v>652</v>
      </c>
      <c r="P333" s="43" t="s">
        <v>364</v>
      </c>
    </row>
    <row r="334" spans="1:16" x14ac:dyDescent="0.25">
      <c r="A334" s="43" t="s">
        <v>770</v>
      </c>
      <c r="B334" s="43" t="s">
        <v>204</v>
      </c>
      <c r="C334" s="43" t="s">
        <v>3376</v>
      </c>
      <c r="D334" s="43" t="s">
        <v>3377</v>
      </c>
      <c r="E334" s="43" t="s">
        <v>186</v>
      </c>
      <c r="F334" s="44">
        <v>44946</v>
      </c>
      <c r="G334" s="43" t="s">
        <v>203</v>
      </c>
      <c r="H334" s="43" t="s">
        <v>3960</v>
      </c>
      <c r="I334" s="43" t="s">
        <v>364</v>
      </c>
      <c r="J334" s="43">
        <v>1.2</v>
      </c>
      <c r="K334" s="43" t="s">
        <v>4250</v>
      </c>
      <c r="L334" s="55" t="s">
        <v>640</v>
      </c>
      <c r="M334" s="43" t="s">
        <v>2</v>
      </c>
      <c r="N334" s="43" t="s">
        <v>2</v>
      </c>
      <c r="O334"/>
      <c r="P334" s="43" t="s">
        <v>363</v>
      </c>
    </row>
    <row r="335" spans="1:16" ht="45" x14ac:dyDescent="0.25">
      <c r="A335" s="43" t="s">
        <v>770</v>
      </c>
      <c r="B335" s="43" t="s">
        <v>204</v>
      </c>
      <c r="C335" s="43" t="s">
        <v>3376</v>
      </c>
      <c r="D335" s="43" t="s">
        <v>3377</v>
      </c>
      <c r="E335" s="43" t="s">
        <v>186</v>
      </c>
      <c r="F335" s="44">
        <v>44946</v>
      </c>
      <c r="G335" s="43" t="s">
        <v>203</v>
      </c>
      <c r="H335" s="43" t="s">
        <v>3960</v>
      </c>
      <c r="I335" s="43" t="s">
        <v>364</v>
      </c>
      <c r="J335" s="43">
        <v>1.3</v>
      </c>
      <c r="K335" s="43" t="s">
        <v>4251</v>
      </c>
      <c r="L335" s="55" t="s">
        <v>640</v>
      </c>
      <c r="M335" s="43" t="s">
        <v>2</v>
      </c>
      <c r="N335" s="43" t="s">
        <v>3</v>
      </c>
      <c r="O335" s="43" t="s">
        <v>1063</v>
      </c>
      <c r="P335" s="43" t="s">
        <v>364</v>
      </c>
    </row>
    <row r="336" spans="1:16" x14ac:dyDescent="0.25">
      <c r="A336" s="43" t="s">
        <v>770</v>
      </c>
      <c r="B336" s="43" t="s">
        <v>204</v>
      </c>
      <c r="C336" s="43" t="s">
        <v>3376</v>
      </c>
      <c r="D336" s="43" t="s">
        <v>3377</v>
      </c>
      <c r="E336" s="43" t="s">
        <v>186</v>
      </c>
      <c r="F336" s="44">
        <v>44946</v>
      </c>
      <c r="G336" s="43" t="s">
        <v>203</v>
      </c>
      <c r="H336" s="43" t="s">
        <v>3960</v>
      </c>
      <c r="I336" s="43" t="s">
        <v>364</v>
      </c>
      <c r="J336" s="43">
        <v>1.4</v>
      </c>
      <c r="K336" s="43" t="s">
        <v>4252</v>
      </c>
      <c r="L336" s="55" t="s">
        <v>640</v>
      </c>
      <c r="M336" s="43" t="s">
        <v>2</v>
      </c>
      <c r="N336" s="43" t="s">
        <v>2</v>
      </c>
      <c r="O336"/>
      <c r="P336" s="43" t="s">
        <v>363</v>
      </c>
    </row>
    <row r="337" spans="1:16" x14ac:dyDescent="0.25">
      <c r="A337" s="43" t="s">
        <v>770</v>
      </c>
      <c r="B337" s="43" t="s">
        <v>204</v>
      </c>
      <c r="C337" s="43" t="s">
        <v>3376</v>
      </c>
      <c r="D337" s="43" t="s">
        <v>3377</v>
      </c>
      <c r="E337" s="43" t="s">
        <v>186</v>
      </c>
      <c r="F337" s="44">
        <v>44946</v>
      </c>
      <c r="G337" s="43" t="s">
        <v>203</v>
      </c>
      <c r="H337" s="43" t="s">
        <v>3960</v>
      </c>
      <c r="I337" s="43" t="s">
        <v>364</v>
      </c>
      <c r="J337" s="43">
        <v>2.1</v>
      </c>
      <c r="K337" s="43" t="s">
        <v>4253</v>
      </c>
      <c r="L337" s="55" t="s">
        <v>640</v>
      </c>
      <c r="M337" s="43" t="s">
        <v>2</v>
      </c>
      <c r="N337" s="43" t="s">
        <v>2</v>
      </c>
      <c r="O337"/>
      <c r="P337" s="43" t="s">
        <v>363</v>
      </c>
    </row>
    <row r="338" spans="1:16" x14ac:dyDescent="0.25">
      <c r="A338" s="43" t="s">
        <v>770</v>
      </c>
      <c r="B338" s="43" t="s">
        <v>204</v>
      </c>
      <c r="C338" s="43" t="s">
        <v>3376</v>
      </c>
      <c r="D338" s="43" t="s">
        <v>3377</v>
      </c>
      <c r="E338" s="43" t="s">
        <v>186</v>
      </c>
      <c r="F338" s="44">
        <v>44946</v>
      </c>
      <c r="G338" s="43" t="s">
        <v>203</v>
      </c>
      <c r="H338" s="43" t="s">
        <v>3960</v>
      </c>
      <c r="I338" s="43" t="s">
        <v>364</v>
      </c>
      <c r="J338" s="43">
        <v>2.2000000000000002</v>
      </c>
      <c r="K338" s="43" t="s">
        <v>4254</v>
      </c>
      <c r="L338" s="55" t="s">
        <v>640</v>
      </c>
      <c r="M338" s="43" t="s">
        <v>2</v>
      </c>
      <c r="N338" s="43" t="s">
        <v>2</v>
      </c>
      <c r="O338"/>
      <c r="P338" s="43" t="s">
        <v>363</v>
      </c>
    </row>
    <row r="339" spans="1:16" x14ac:dyDescent="0.25">
      <c r="A339" s="43" t="s">
        <v>770</v>
      </c>
      <c r="B339" s="43" t="s">
        <v>204</v>
      </c>
      <c r="C339" s="43" t="s">
        <v>3376</v>
      </c>
      <c r="D339" s="43" t="s">
        <v>3377</v>
      </c>
      <c r="E339" s="43" t="s">
        <v>186</v>
      </c>
      <c r="F339" s="44">
        <v>44946</v>
      </c>
      <c r="G339" s="43" t="s">
        <v>203</v>
      </c>
      <c r="H339" s="43" t="s">
        <v>3960</v>
      </c>
      <c r="I339" s="43" t="s">
        <v>364</v>
      </c>
      <c r="J339" s="43">
        <v>3.1</v>
      </c>
      <c r="K339" s="43" t="s">
        <v>4255</v>
      </c>
      <c r="L339" s="55" t="s">
        <v>13</v>
      </c>
      <c r="M339" s="43" t="s">
        <v>2</v>
      </c>
      <c r="N339" s="43" t="s">
        <v>2</v>
      </c>
      <c r="O339"/>
      <c r="P339" s="43" t="s">
        <v>363</v>
      </c>
    </row>
    <row r="340" spans="1:16" x14ac:dyDescent="0.25">
      <c r="A340" s="43" t="s">
        <v>770</v>
      </c>
      <c r="B340" s="43" t="s">
        <v>204</v>
      </c>
      <c r="C340" s="43" t="s">
        <v>3376</v>
      </c>
      <c r="D340" s="43" t="s">
        <v>3377</v>
      </c>
      <c r="E340" s="43" t="s">
        <v>186</v>
      </c>
      <c r="F340" s="44">
        <v>44946</v>
      </c>
      <c r="G340" s="43" t="s">
        <v>203</v>
      </c>
      <c r="H340" s="43" t="s">
        <v>3960</v>
      </c>
      <c r="I340" s="43" t="s">
        <v>364</v>
      </c>
      <c r="J340" s="43">
        <v>3.2</v>
      </c>
      <c r="K340" s="43" t="s">
        <v>4256</v>
      </c>
      <c r="L340" s="55" t="s">
        <v>13</v>
      </c>
      <c r="M340" s="43" t="s">
        <v>2</v>
      </c>
      <c r="N340" s="43" t="s">
        <v>2</v>
      </c>
      <c r="O340"/>
      <c r="P340" s="43" t="s">
        <v>363</v>
      </c>
    </row>
    <row r="341" spans="1:16" x14ac:dyDescent="0.25">
      <c r="A341" s="43" t="s">
        <v>2321</v>
      </c>
      <c r="B341" s="43" t="s">
        <v>204</v>
      </c>
      <c r="C341" s="43" t="s">
        <v>2322</v>
      </c>
      <c r="D341" s="43" t="s">
        <v>2323</v>
      </c>
      <c r="E341" s="43" t="s">
        <v>132</v>
      </c>
      <c r="F341" s="44">
        <v>44946</v>
      </c>
      <c r="G341" s="43" t="s">
        <v>203</v>
      </c>
      <c r="H341" s="43" t="s">
        <v>3960</v>
      </c>
      <c r="I341" s="43" t="s">
        <v>364</v>
      </c>
      <c r="J341" s="43">
        <v>1</v>
      </c>
      <c r="K341" s="43" t="s">
        <v>3473</v>
      </c>
      <c r="L341" s="55" t="s">
        <v>13</v>
      </c>
      <c r="M341" s="43" t="s">
        <v>2</v>
      </c>
      <c r="N341" s="43" t="s">
        <v>2</v>
      </c>
      <c r="O341"/>
      <c r="P341" s="43" t="s">
        <v>363</v>
      </c>
    </row>
    <row r="342" spans="1:16" x14ac:dyDescent="0.25">
      <c r="A342" s="43" t="s">
        <v>2321</v>
      </c>
      <c r="B342" s="43" t="s">
        <v>204</v>
      </c>
      <c r="C342" s="43" t="s">
        <v>2322</v>
      </c>
      <c r="D342" s="43" t="s">
        <v>2323</v>
      </c>
      <c r="E342" s="43" t="s">
        <v>132</v>
      </c>
      <c r="F342" s="44">
        <v>44946</v>
      </c>
      <c r="G342" s="43" t="s">
        <v>203</v>
      </c>
      <c r="H342" s="43" t="s">
        <v>3960</v>
      </c>
      <c r="I342" s="43" t="s">
        <v>364</v>
      </c>
      <c r="J342" s="43">
        <v>2</v>
      </c>
      <c r="K342" s="43" t="s">
        <v>768</v>
      </c>
      <c r="L342" s="55" t="s">
        <v>13</v>
      </c>
      <c r="M342" s="43" t="s">
        <v>2</v>
      </c>
      <c r="N342" s="43" t="s">
        <v>2</v>
      </c>
      <c r="O342"/>
      <c r="P342" s="43" t="s">
        <v>363</v>
      </c>
    </row>
    <row r="343" spans="1:16" x14ac:dyDescent="0.25">
      <c r="A343" s="43" t="s">
        <v>2321</v>
      </c>
      <c r="B343" s="43" t="s">
        <v>204</v>
      </c>
      <c r="C343" s="43" t="s">
        <v>2322</v>
      </c>
      <c r="D343" s="43" t="s">
        <v>2323</v>
      </c>
      <c r="E343" s="43" t="s">
        <v>132</v>
      </c>
      <c r="F343" s="44">
        <v>44946</v>
      </c>
      <c r="G343" s="43" t="s">
        <v>203</v>
      </c>
      <c r="H343" s="43" t="s">
        <v>3960</v>
      </c>
      <c r="I343" s="43" t="s">
        <v>364</v>
      </c>
      <c r="J343" s="43">
        <v>3</v>
      </c>
      <c r="K343" s="43" t="s">
        <v>792</v>
      </c>
      <c r="L343" s="55" t="s">
        <v>640</v>
      </c>
      <c r="M343" s="43" t="s">
        <v>2</v>
      </c>
      <c r="N343" s="43" t="s">
        <v>2</v>
      </c>
      <c r="O343"/>
      <c r="P343" s="43" t="s">
        <v>363</v>
      </c>
    </row>
    <row r="344" spans="1:16" x14ac:dyDescent="0.25">
      <c r="A344" s="43" t="s">
        <v>2321</v>
      </c>
      <c r="B344" s="43" t="s">
        <v>204</v>
      </c>
      <c r="C344" s="43" t="s">
        <v>2322</v>
      </c>
      <c r="D344" s="43" t="s">
        <v>2323</v>
      </c>
      <c r="E344" s="43" t="s">
        <v>132</v>
      </c>
      <c r="F344" s="44">
        <v>44946</v>
      </c>
      <c r="G344" s="43" t="s">
        <v>203</v>
      </c>
      <c r="H344" s="43" t="s">
        <v>3960</v>
      </c>
      <c r="I344" s="43" t="s">
        <v>364</v>
      </c>
      <c r="J344" s="43">
        <v>4</v>
      </c>
      <c r="K344" s="43" t="s">
        <v>3468</v>
      </c>
      <c r="L344" s="55" t="s">
        <v>640</v>
      </c>
      <c r="M344" s="43" t="s">
        <v>2</v>
      </c>
      <c r="N344" s="43" t="s">
        <v>2</v>
      </c>
      <c r="O344"/>
      <c r="P344" s="43" t="s">
        <v>363</v>
      </c>
    </row>
    <row r="345" spans="1:16" x14ac:dyDescent="0.25">
      <c r="A345" s="43" t="s">
        <v>2321</v>
      </c>
      <c r="B345" s="43" t="s">
        <v>204</v>
      </c>
      <c r="C345" s="43" t="s">
        <v>2322</v>
      </c>
      <c r="D345" s="43" t="s">
        <v>2323</v>
      </c>
      <c r="E345" s="43" t="s">
        <v>132</v>
      </c>
      <c r="F345" s="44">
        <v>44946</v>
      </c>
      <c r="G345" s="43" t="s">
        <v>203</v>
      </c>
      <c r="H345" s="43" t="s">
        <v>3960</v>
      </c>
      <c r="I345" s="43" t="s">
        <v>364</v>
      </c>
      <c r="J345" s="43">
        <v>5</v>
      </c>
      <c r="K345" s="43" t="s">
        <v>4257</v>
      </c>
      <c r="L345" s="55" t="s">
        <v>13</v>
      </c>
      <c r="M345" s="43" t="s">
        <v>2</v>
      </c>
      <c r="N345" s="43" t="s">
        <v>2</v>
      </c>
      <c r="O345"/>
      <c r="P345" s="43" t="s">
        <v>363</v>
      </c>
    </row>
    <row r="346" spans="1:16" ht="30" x14ac:dyDescent="0.25">
      <c r="A346" s="43" t="s">
        <v>2321</v>
      </c>
      <c r="B346" s="43" t="s">
        <v>204</v>
      </c>
      <c r="C346" s="43" t="s">
        <v>2322</v>
      </c>
      <c r="D346" s="43" t="s">
        <v>2323</v>
      </c>
      <c r="E346" s="43" t="s">
        <v>132</v>
      </c>
      <c r="F346" s="44">
        <v>44946</v>
      </c>
      <c r="G346" s="43" t="s">
        <v>203</v>
      </c>
      <c r="H346" s="43" t="s">
        <v>3960</v>
      </c>
      <c r="I346" s="43" t="s">
        <v>364</v>
      </c>
      <c r="J346" s="43">
        <v>6</v>
      </c>
      <c r="K346" s="43" t="s">
        <v>4258</v>
      </c>
      <c r="L346" s="55" t="s">
        <v>13</v>
      </c>
      <c r="M346" s="43" t="s">
        <v>2</v>
      </c>
      <c r="N346" s="43" t="s">
        <v>3</v>
      </c>
      <c r="O346" s="43" t="s">
        <v>1758</v>
      </c>
      <c r="P346" s="43" t="s">
        <v>364</v>
      </c>
    </row>
    <row r="347" spans="1:16" ht="30" x14ac:dyDescent="0.25">
      <c r="A347" s="43" t="s">
        <v>2321</v>
      </c>
      <c r="B347" s="43" t="s">
        <v>204</v>
      </c>
      <c r="C347" s="43" t="s">
        <v>2322</v>
      </c>
      <c r="D347" s="43" t="s">
        <v>2323</v>
      </c>
      <c r="E347" s="43" t="s">
        <v>132</v>
      </c>
      <c r="F347" s="44">
        <v>44946</v>
      </c>
      <c r="G347" s="43" t="s">
        <v>203</v>
      </c>
      <c r="H347" s="43" t="s">
        <v>3960</v>
      </c>
      <c r="I347" s="43" t="s">
        <v>364</v>
      </c>
      <c r="J347" s="43">
        <v>7</v>
      </c>
      <c r="K347" s="43" t="s">
        <v>4259</v>
      </c>
      <c r="L347" s="55" t="s">
        <v>13</v>
      </c>
      <c r="M347" s="43" t="s">
        <v>2</v>
      </c>
      <c r="N347" s="43" t="s">
        <v>3</v>
      </c>
      <c r="O347" s="43" t="s">
        <v>1758</v>
      </c>
      <c r="P347" s="43" t="s">
        <v>364</v>
      </c>
    </row>
    <row r="348" spans="1:16" ht="30" x14ac:dyDescent="0.25">
      <c r="A348" s="43" t="s">
        <v>2321</v>
      </c>
      <c r="B348" s="43" t="s">
        <v>204</v>
      </c>
      <c r="C348" s="43" t="s">
        <v>2322</v>
      </c>
      <c r="D348" s="43" t="s">
        <v>2323</v>
      </c>
      <c r="E348" s="43" t="s">
        <v>132</v>
      </c>
      <c r="F348" s="44">
        <v>44946</v>
      </c>
      <c r="G348" s="43" t="s">
        <v>203</v>
      </c>
      <c r="H348" s="43" t="s">
        <v>3960</v>
      </c>
      <c r="I348" s="43" t="s">
        <v>364</v>
      </c>
      <c r="J348" s="43">
        <v>8</v>
      </c>
      <c r="K348" s="43" t="s">
        <v>4260</v>
      </c>
      <c r="L348" s="55" t="s">
        <v>13</v>
      </c>
      <c r="M348" s="43" t="s">
        <v>2</v>
      </c>
      <c r="N348" s="43" t="s">
        <v>3</v>
      </c>
      <c r="O348" s="43" t="s">
        <v>1758</v>
      </c>
      <c r="P348" s="43" t="s">
        <v>364</v>
      </c>
    </row>
    <row r="349" spans="1:16" ht="30" x14ac:dyDescent="0.25">
      <c r="A349" s="43" t="s">
        <v>2321</v>
      </c>
      <c r="B349" s="43" t="s">
        <v>204</v>
      </c>
      <c r="C349" s="43" t="s">
        <v>2322</v>
      </c>
      <c r="D349" s="43" t="s">
        <v>2323</v>
      </c>
      <c r="E349" s="43" t="s">
        <v>186</v>
      </c>
      <c r="F349" s="44">
        <v>44946</v>
      </c>
      <c r="G349" s="43" t="s">
        <v>203</v>
      </c>
      <c r="H349" s="43" t="s">
        <v>3960</v>
      </c>
      <c r="I349" s="43" t="s">
        <v>364</v>
      </c>
      <c r="J349" s="43">
        <v>1</v>
      </c>
      <c r="K349" s="43" t="s">
        <v>4258</v>
      </c>
      <c r="L349" s="55" t="s">
        <v>13</v>
      </c>
      <c r="M349" s="43" t="s">
        <v>2</v>
      </c>
      <c r="N349" s="43" t="s">
        <v>3</v>
      </c>
      <c r="O349" s="43" t="s">
        <v>1758</v>
      </c>
      <c r="P349" s="43" t="s">
        <v>364</v>
      </c>
    </row>
    <row r="350" spans="1:16" ht="30" x14ac:dyDescent="0.25">
      <c r="A350" s="43" t="s">
        <v>2321</v>
      </c>
      <c r="B350" s="43" t="s">
        <v>204</v>
      </c>
      <c r="C350" s="43" t="s">
        <v>2322</v>
      </c>
      <c r="D350" s="43" t="s">
        <v>2323</v>
      </c>
      <c r="E350" s="43" t="s">
        <v>186</v>
      </c>
      <c r="F350" s="44">
        <v>44946</v>
      </c>
      <c r="G350" s="43" t="s">
        <v>203</v>
      </c>
      <c r="H350" s="43" t="s">
        <v>3960</v>
      </c>
      <c r="I350" s="43" t="s">
        <v>364</v>
      </c>
      <c r="J350" s="43">
        <v>2</v>
      </c>
      <c r="K350" s="43" t="s">
        <v>4259</v>
      </c>
      <c r="L350" s="55" t="s">
        <v>13</v>
      </c>
      <c r="M350" s="43" t="s">
        <v>2</v>
      </c>
      <c r="N350" s="43" t="s">
        <v>3</v>
      </c>
      <c r="O350" s="43" t="s">
        <v>1758</v>
      </c>
      <c r="P350" s="43" t="s">
        <v>364</v>
      </c>
    </row>
    <row r="351" spans="1:16" ht="30" x14ac:dyDescent="0.25">
      <c r="A351" s="43" t="s">
        <v>2321</v>
      </c>
      <c r="B351" s="43" t="s">
        <v>204</v>
      </c>
      <c r="C351" s="43" t="s">
        <v>2322</v>
      </c>
      <c r="D351" s="43" t="s">
        <v>2323</v>
      </c>
      <c r="E351" s="43" t="s">
        <v>186</v>
      </c>
      <c r="F351" s="44">
        <v>44946</v>
      </c>
      <c r="G351" s="43" t="s">
        <v>203</v>
      </c>
      <c r="H351" s="43" t="s">
        <v>3960</v>
      </c>
      <c r="I351" s="43" t="s">
        <v>364</v>
      </c>
      <c r="J351" s="43">
        <v>3</v>
      </c>
      <c r="K351" s="43" t="s">
        <v>4260</v>
      </c>
      <c r="L351" s="55" t="s">
        <v>13</v>
      </c>
      <c r="M351" s="43" t="s">
        <v>2</v>
      </c>
      <c r="N351" s="43" t="s">
        <v>3</v>
      </c>
      <c r="O351" s="43" t="s">
        <v>1758</v>
      </c>
      <c r="P351" s="43" t="s">
        <v>364</v>
      </c>
    </row>
    <row r="352" spans="1:16" x14ac:dyDescent="0.25">
      <c r="A352" s="43" t="s">
        <v>1761</v>
      </c>
      <c r="B352" s="43" t="s">
        <v>204</v>
      </c>
      <c r="C352" s="43" t="s">
        <v>1762</v>
      </c>
      <c r="D352" s="43" t="s">
        <v>1763</v>
      </c>
      <c r="E352" s="43" t="s">
        <v>186</v>
      </c>
      <c r="F352" s="44">
        <v>44946</v>
      </c>
      <c r="G352" s="43" t="s">
        <v>203</v>
      </c>
      <c r="H352" s="43" t="s">
        <v>3960</v>
      </c>
      <c r="I352" s="43" t="s">
        <v>364</v>
      </c>
      <c r="J352" s="43">
        <v>1</v>
      </c>
      <c r="K352" s="43" t="s">
        <v>4261</v>
      </c>
      <c r="L352" s="55" t="s">
        <v>13</v>
      </c>
      <c r="M352" s="43" t="s">
        <v>2</v>
      </c>
      <c r="N352" s="43" t="s">
        <v>2</v>
      </c>
      <c r="O352"/>
      <c r="P352" s="43" t="s">
        <v>363</v>
      </c>
    </row>
    <row r="353" spans="1:16" x14ac:dyDescent="0.25">
      <c r="A353" s="43" t="s">
        <v>2857</v>
      </c>
      <c r="B353" s="43" t="s">
        <v>206</v>
      </c>
      <c r="C353" s="43" t="s">
        <v>4262</v>
      </c>
      <c r="D353" s="43" t="s">
        <v>4263</v>
      </c>
      <c r="E353" s="43" t="s">
        <v>186</v>
      </c>
      <c r="F353" s="44">
        <v>44947</v>
      </c>
      <c r="G353" s="43" t="s">
        <v>203</v>
      </c>
      <c r="H353" s="43" t="s">
        <v>3960</v>
      </c>
      <c r="I353" s="43" t="s">
        <v>364</v>
      </c>
      <c r="J353" s="43">
        <v>1</v>
      </c>
      <c r="K353" s="43" t="s">
        <v>4264</v>
      </c>
      <c r="L353" s="55" t="s">
        <v>640</v>
      </c>
      <c r="M353" s="43" t="s">
        <v>2</v>
      </c>
      <c r="N353" s="43" t="s">
        <v>2</v>
      </c>
      <c r="O353"/>
      <c r="P353" s="43" t="s">
        <v>363</v>
      </c>
    </row>
    <row r="354" spans="1:16" x14ac:dyDescent="0.25">
      <c r="A354" s="43" t="s">
        <v>2857</v>
      </c>
      <c r="B354" s="43" t="s">
        <v>206</v>
      </c>
      <c r="C354" s="43" t="s">
        <v>4262</v>
      </c>
      <c r="D354" s="43" t="s">
        <v>4263</v>
      </c>
      <c r="E354" s="43" t="s">
        <v>186</v>
      </c>
      <c r="F354" s="44">
        <v>44947</v>
      </c>
      <c r="G354" s="43" t="s">
        <v>203</v>
      </c>
      <c r="H354" s="43" t="s">
        <v>3960</v>
      </c>
      <c r="I354" s="43" t="s">
        <v>364</v>
      </c>
      <c r="J354" s="43">
        <v>2</v>
      </c>
      <c r="K354" s="43" t="s">
        <v>4265</v>
      </c>
      <c r="L354" s="55" t="s">
        <v>640</v>
      </c>
      <c r="M354" s="43" t="s">
        <v>2</v>
      </c>
      <c r="N354" s="43" t="s">
        <v>2</v>
      </c>
      <c r="O354"/>
      <c r="P354" s="43" t="s">
        <v>363</v>
      </c>
    </row>
    <row r="355" spans="1:16" x14ac:dyDescent="0.25">
      <c r="A355" s="43" t="s">
        <v>4266</v>
      </c>
      <c r="B355" s="43" t="s">
        <v>206</v>
      </c>
      <c r="C355" s="43" t="s">
        <v>4267</v>
      </c>
      <c r="D355" s="43">
        <v>6702634</v>
      </c>
      <c r="E355" s="43" t="s">
        <v>186</v>
      </c>
      <c r="F355" s="44">
        <v>44947</v>
      </c>
      <c r="G355" s="43" t="s">
        <v>203</v>
      </c>
      <c r="H355" s="43" t="s">
        <v>3960</v>
      </c>
      <c r="I355" s="43" t="s">
        <v>364</v>
      </c>
      <c r="J355" s="43">
        <v>1</v>
      </c>
      <c r="K355" s="43" t="s">
        <v>4268</v>
      </c>
      <c r="L355" s="55" t="s">
        <v>640</v>
      </c>
      <c r="M355" s="43" t="s">
        <v>2</v>
      </c>
      <c r="N355" s="43" t="s">
        <v>2</v>
      </c>
      <c r="O355"/>
      <c r="P355" s="43" t="s">
        <v>363</v>
      </c>
    </row>
    <row r="356" spans="1:16" x14ac:dyDescent="0.25">
      <c r="A356" s="43" t="s">
        <v>4269</v>
      </c>
      <c r="B356" s="43" t="s">
        <v>206</v>
      </c>
      <c r="C356" s="43" t="s">
        <v>4270</v>
      </c>
      <c r="D356" s="43">
        <v>6741251</v>
      </c>
      <c r="E356" s="43" t="s">
        <v>186</v>
      </c>
      <c r="F356" s="44">
        <v>44947</v>
      </c>
      <c r="G356" s="43" t="s">
        <v>203</v>
      </c>
      <c r="H356" s="43" t="s">
        <v>3960</v>
      </c>
      <c r="I356" s="43" t="s">
        <v>364</v>
      </c>
      <c r="J356" s="43">
        <v>1</v>
      </c>
      <c r="K356" s="43" t="s">
        <v>4271</v>
      </c>
      <c r="L356" s="55" t="s">
        <v>640</v>
      </c>
      <c r="M356" s="43" t="s">
        <v>2</v>
      </c>
      <c r="N356" s="43" t="s">
        <v>2</v>
      </c>
      <c r="O356"/>
      <c r="P356" s="43" t="s">
        <v>363</v>
      </c>
    </row>
    <row r="357" spans="1:16" x14ac:dyDescent="0.25">
      <c r="A357" s="43" t="s">
        <v>4269</v>
      </c>
      <c r="B357" s="43" t="s">
        <v>206</v>
      </c>
      <c r="C357" s="43" t="s">
        <v>4270</v>
      </c>
      <c r="D357" s="43">
        <v>6741251</v>
      </c>
      <c r="E357" s="43" t="s">
        <v>186</v>
      </c>
      <c r="F357" s="44">
        <v>44947</v>
      </c>
      <c r="G357" s="43" t="s">
        <v>203</v>
      </c>
      <c r="H357" s="43" t="s">
        <v>3960</v>
      </c>
      <c r="I357" s="43" t="s">
        <v>364</v>
      </c>
      <c r="J357" s="43">
        <v>2</v>
      </c>
      <c r="K357" s="43" t="s">
        <v>4272</v>
      </c>
      <c r="L357" s="55" t="s">
        <v>640</v>
      </c>
      <c r="M357" s="43" t="s">
        <v>2</v>
      </c>
      <c r="N357" s="43" t="s">
        <v>2</v>
      </c>
      <c r="O357"/>
      <c r="P357" s="43" t="s">
        <v>363</v>
      </c>
    </row>
    <row r="358" spans="1:16" x14ac:dyDescent="0.25">
      <c r="A358" s="43" t="s">
        <v>4269</v>
      </c>
      <c r="B358" s="43" t="s">
        <v>206</v>
      </c>
      <c r="C358" s="43" t="s">
        <v>4270</v>
      </c>
      <c r="D358" s="43">
        <v>6741251</v>
      </c>
      <c r="E358" s="43" t="s">
        <v>186</v>
      </c>
      <c r="F358" s="44">
        <v>44947</v>
      </c>
      <c r="G358" s="43" t="s">
        <v>203</v>
      </c>
      <c r="H358" s="43" t="s">
        <v>3960</v>
      </c>
      <c r="I358" s="43" t="s">
        <v>364</v>
      </c>
      <c r="J358" s="43">
        <v>3</v>
      </c>
      <c r="K358" s="43" t="s">
        <v>4273</v>
      </c>
      <c r="L358" s="55" t="s">
        <v>13</v>
      </c>
      <c r="M358" s="43" t="s">
        <v>2</v>
      </c>
      <c r="N358" s="43" t="s">
        <v>2</v>
      </c>
      <c r="O358"/>
      <c r="P358" s="43" t="s">
        <v>363</v>
      </c>
    </row>
    <row r="359" spans="1:16" x14ac:dyDescent="0.25">
      <c r="A359" s="43" t="s">
        <v>4269</v>
      </c>
      <c r="B359" s="43" t="s">
        <v>206</v>
      </c>
      <c r="C359" s="43" t="s">
        <v>4270</v>
      </c>
      <c r="D359" s="43">
        <v>6741251</v>
      </c>
      <c r="E359" s="43" t="s">
        <v>186</v>
      </c>
      <c r="F359" s="44">
        <v>44947</v>
      </c>
      <c r="G359" s="43" t="s">
        <v>203</v>
      </c>
      <c r="H359" s="43" t="s">
        <v>3960</v>
      </c>
      <c r="I359" s="43" t="s">
        <v>364</v>
      </c>
      <c r="J359" s="43">
        <v>4</v>
      </c>
      <c r="K359" s="43" t="s">
        <v>4274</v>
      </c>
      <c r="L359" s="55" t="s">
        <v>13</v>
      </c>
      <c r="M359" s="43" t="s">
        <v>2</v>
      </c>
      <c r="N359" s="43" t="s">
        <v>2</v>
      </c>
      <c r="O359"/>
      <c r="P359" s="43" t="s">
        <v>363</v>
      </c>
    </row>
    <row r="360" spans="1:16" ht="30" x14ac:dyDescent="0.25">
      <c r="A360" s="43" t="s">
        <v>4269</v>
      </c>
      <c r="B360" s="43" t="s">
        <v>206</v>
      </c>
      <c r="C360" s="43" t="s">
        <v>4270</v>
      </c>
      <c r="D360" s="43">
        <v>6741251</v>
      </c>
      <c r="E360" s="43" t="s">
        <v>186</v>
      </c>
      <c r="F360" s="44">
        <v>44947</v>
      </c>
      <c r="G360" s="43" t="s">
        <v>203</v>
      </c>
      <c r="H360" s="43" t="s">
        <v>3960</v>
      </c>
      <c r="I360" s="43" t="s">
        <v>364</v>
      </c>
      <c r="J360" s="43">
        <v>5</v>
      </c>
      <c r="K360" s="43" t="s">
        <v>4275</v>
      </c>
      <c r="L360" s="55" t="s">
        <v>13</v>
      </c>
      <c r="M360" s="43" t="s">
        <v>2</v>
      </c>
      <c r="N360" s="43" t="s">
        <v>3</v>
      </c>
      <c r="O360" s="43" t="s">
        <v>9839</v>
      </c>
      <c r="P360" s="43" t="s">
        <v>364</v>
      </c>
    </row>
    <row r="361" spans="1:16" ht="60" x14ac:dyDescent="0.25">
      <c r="A361" s="43" t="s">
        <v>4269</v>
      </c>
      <c r="B361" s="43" t="s">
        <v>206</v>
      </c>
      <c r="C361" s="43" t="s">
        <v>4270</v>
      </c>
      <c r="D361" s="43">
        <v>6741251</v>
      </c>
      <c r="E361" s="43" t="s">
        <v>186</v>
      </c>
      <c r="F361" s="44">
        <v>44947</v>
      </c>
      <c r="G361" s="43" t="s">
        <v>203</v>
      </c>
      <c r="H361" s="43" t="s">
        <v>3960</v>
      </c>
      <c r="I361" s="43" t="s">
        <v>364</v>
      </c>
      <c r="J361" s="43">
        <v>6</v>
      </c>
      <c r="K361" s="43" t="s">
        <v>4276</v>
      </c>
      <c r="L361" s="55" t="s">
        <v>13</v>
      </c>
      <c r="M361" s="43" t="s">
        <v>2</v>
      </c>
      <c r="N361" s="43" t="s">
        <v>3</v>
      </c>
      <c r="O361" s="43" t="s">
        <v>668</v>
      </c>
      <c r="P361" s="43" t="s">
        <v>364</v>
      </c>
    </row>
    <row r="362" spans="1:16" x14ac:dyDescent="0.25">
      <c r="A362" s="43" t="s">
        <v>2758</v>
      </c>
      <c r="B362" s="43" t="s">
        <v>206</v>
      </c>
      <c r="C362" s="43" t="s">
        <v>4277</v>
      </c>
      <c r="D362" s="43" t="s">
        <v>4278</v>
      </c>
      <c r="E362" s="43" t="s">
        <v>186</v>
      </c>
      <c r="F362" s="44">
        <v>44947</v>
      </c>
      <c r="G362" s="43" t="s">
        <v>203</v>
      </c>
      <c r="H362" s="43" t="s">
        <v>3960</v>
      </c>
      <c r="I362" s="43" t="s">
        <v>364</v>
      </c>
      <c r="J362" s="43">
        <v>1</v>
      </c>
      <c r="K362" s="43" t="s">
        <v>4279</v>
      </c>
      <c r="L362" s="55" t="s">
        <v>640</v>
      </c>
      <c r="M362" s="43" t="s">
        <v>2</v>
      </c>
      <c r="N362" s="43" t="s">
        <v>2</v>
      </c>
      <c r="O362"/>
      <c r="P362" s="43" t="s">
        <v>363</v>
      </c>
    </row>
    <row r="363" spans="1:16" x14ac:dyDescent="0.25">
      <c r="A363" s="43" t="s">
        <v>1579</v>
      </c>
      <c r="B363" s="43" t="s">
        <v>114</v>
      </c>
      <c r="C363" s="43" t="s">
        <v>4280</v>
      </c>
      <c r="D363" s="43" t="s">
        <v>4281</v>
      </c>
      <c r="E363" s="43" t="s">
        <v>132</v>
      </c>
      <c r="F363" s="44">
        <v>44949</v>
      </c>
      <c r="G363" s="43" t="s">
        <v>203</v>
      </c>
      <c r="H363" s="43" t="s">
        <v>3960</v>
      </c>
      <c r="I363" s="43" t="s">
        <v>363</v>
      </c>
      <c r="J363" s="43">
        <v>1</v>
      </c>
      <c r="K363" s="43" t="s">
        <v>85</v>
      </c>
      <c r="L363" s="55" t="s">
        <v>13</v>
      </c>
      <c r="M363"/>
      <c r="N363"/>
      <c r="O363"/>
      <c r="P363" s="43" t="s">
        <v>363</v>
      </c>
    </row>
    <row r="364" spans="1:16" x14ac:dyDescent="0.25">
      <c r="A364" s="43" t="s">
        <v>1579</v>
      </c>
      <c r="B364" s="43" t="s">
        <v>114</v>
      </c>
      <c r="C364" s="43" t="s">
        <v>4280</v>
      </c>
      <c r="D364" s="43" t="s">
        <v>4281</v>
      </c>
      <c r="E364" s="43" t="s">
        <v>132</v>
      </c>
      <c r="F364" s="44">
        <v>44949</v>
      </c>
      <c r="G364" s="43" t="s">
        <v>203</v>
      </c>
      <c r="H364" s="43" t="s">
        <v>3960</v>
      </c>
      <c r="I364" s="43" t="s">
        <v>363</v>
      </c>
      <c r="J364" s="43">
        <v>2</v>
      </c>
      <c r="K364" s="43" t="s">
        <v>4282</v>
      </c>
      <c r="L364" s="55" t="s">
        <v>13</v>
      </c>
      <c r="M364"/>
      <c r="N364"/>
      <c r="O364"/>
      <c r="P364" s="43" t="s">
        <v>363</v>
      </c>
    </row>
    <row r="365" spans="1:16" ht="30" x14ac:dyDescent="0.25">
      <c r="A365" s="43" t="s">
        <v>1579</v>
      </c>
      <c r="B365" s="43" t="s">
        <v>114</v>
      </c>
      <c r="C365" s="43" t="s">
        <v>4280</v>
      </c>
      <c r="D365" s="43" t="s">
        <v>4281</v>
      </c>
      <c r="E365" s="43" t="s">
        <v>132</v>
      </c>
      <c r="F365" s="44">
        <v>44949</v>
      </c>
      <c r="G365" s="43" t="s">
        <v>203</v>
      </c>
      <c r="H365" s="43" t="s">
        <v>3960</v>
      </c>
      <c r="I365" s="43" t="s">
        <v>364</v>
      </c>
      <c r="J365" s="43">
        <v>3</v>
      </c>
      <c r="K365" s="43" t="s">
        <v>4283</v>
      </c>
      <c r="L365" s="55" t="s">
        <v>13</v>
      </c>
      <c r="M365" s="43" t="s">
        <v>2</v>
      </c>
      <c r="N365" s="43" t="s">
        <v>2</v>
      </c>
      <c r="O365"/>
      <c r="P365" s="43" t="s">
        <v>363</v>
      </c>
    </row>
    <row r="366" spans="1:16" x14ac:dyDescent="0.25">
      <c r="A366" s="43" t="s">
        <v>1579</v>
      </c>
      <c r="B366" s="43" t="s">
        <v>114</v>
      </c>
      <c r="C366" s="43" t="s">
        <v>4280</v>
      </c>
      <c r="D366" s="43" t="s">
        <v>4281</v>
      </c>
      <c r="E366" s="43" t="s">
        <v>132</v>
      </c>
      <c r="F366" s="44">
        <v>44949</v>
      </c>
      <c r="G366" s="43" t="s">
        <v>203</v>
      </c>
      <c r="H366" s="43" t="s">
        <v>3960</v>
      </c>
      <c r="I366" s="43" t="s">
        <v>364</v>
      </c>
      <c r="J366" s="43">
        <v>4</v>
      </c>
      <c r="K366" s="43" t="s">
        <v>4284</v>
      </c>
      <c r="L366" s="55" t="s">
        <v>13</v>
      </c>
      <c r="M366" s="43" t="s">
        <v>2</v>
      </c>
      <c r="N366" s="43" t="s">
        <v>2</v>
      </c>
      <c r="O366"/>
      <c r="P366" s="43" t="s">
        <v>363</v>
      </c>
    </row>
    <row r="367" spans="1:16" x14ac:dyDescent="0.25">
      <c r="A367" s="43" t="s">
        <v>1579</v>
      </c>
      <c r="B367" s="43" t="s">
        <v>114</v>
      </c>
      <c r="C367" s="43" t="s">
        <v>4280</v>
      </c>
      <c r="D367" s="43" t="s">
        <v>4281</v>
      </c>
      <c r="E367" s="43" t="s">
        <v>132</v>
      </c>
      <c r="F367" s="44">
        <v>44949</v>
      </c>
      <c r="G367" s="43" t="s">
        <v>203</v>
      </c>
      <c r="H367" s="43" t="s">
        <v>3960</v>
      </c>
      <c r="I367" s="43" t="s">
        <v>364</v>
      </c>
      <c r="J367" s="43">
        <v>5</v>
      </c>
      <c r="K367" s="43" t="s">
        <v>4285</v>
      </c>
      <c r="L367" s="55" t="s">
        <v>13</v>
      </c>
      <c r="M367" s="43" t="s">
        <v>2</v>
      </c>
      <c r="N367" s="43" t="s">
        <v>2</v>
      </c>
      <c r="O367"/>
      <c r="P367" s="43" t="s">
        <v>363</v>
      </c>
    </row>
    <row r="368" spans="1:16" x14ac:dyDescent="0.25">
      <c r="A368" s="43" t="s">
        <v>1579</v>
      </c>
      <c r="B368" s="43" t="s">
        <v>114</v>
      </c>
      <c r="C368" s="43" t="s">
        <v>4280</v>
      </c>
      <c r="D368" s="43" t="s">
        <v>4281</v>
      </c>
      <c r="E368" s="43" t="s">
        <v>132</v>
      </c>
      <c r="F368" s="44">
        <v>44949</v>
      </c>
      <c r="G368" s="43" t="s">
        <v>203</v>
      </c>
      <c r="H368" s="43" t="s">
        <v>3960</v>
      </c>
      <c r="I368" s="43" t="s">
        <v>363</v>
      </c>
      <c r="J368" s="43">
        <v>6</v>
      </c>
      <c r="K368" s="43" t="s">
        <v>86</v>
      </c>
      <c r="L368" s="55" t="s">
        <v>13</v>
      </c>
      <c r="M368"/>
      <c r="N368"/>
      <c r="O368"/>
      <c r="P368" s="43" t="s">
        <v>363</v>
      </c>
    </row>
    <row r="369" spans="1:16" x14ac:dyDescent="0.25">
      <c r="A369" s="43" t="s">
        <v>4286</v>
      </c>
      <c r="B369" s="43" t="s">
        <v>45</v>
      </c>
      <c r="C369" s="43" t="s">
        <v>4287</v>
      </c>
      <c r="D369" s="43">
        <v>2781518</v>
      </c>
      <c r="E369" s="43" t="s">
        <v>46</v>
      </c>
      <c r="F369" s="44">
        <v>44949</v>
      </c>
      <c r="G369" s="43" t="s">
        <v>203</v>
      </c>
      <c r="H369" s="43" t="s">
        <v>3960</v>
      </c>
      <c r="I369" s="43" t="s">
        <v>364</v>
      </c>
      <c r="J369" s="43">
        <v>2</v>
      </c>
      <c r="K369" s="43" t="s">
        <v>50</v>
      </c>
      <c r="L369" s="55" t="s">
        <v>13</v>
      </c>
      <c r="M369" s="43" t="s">
        <v>2</v>
      </c>
      <c r="N369" s="43" t="s">
        <v>2</v>
      </c>
      <c r="O369"/>
      <c r="P369" s="43" t="s">
        <v>363</v>
      </c>
    </row>
    <row r="370" spans="1:16" x14ac:dyDescent="0.25">
      <c r="A370" s="43" t="s">
        <v>4286</v>
      </c>
      <c r="B370" s="43" t="s">
        <v>45</v>
      </c>
      <c r="C370" s="43" t="s">
        <v>4287</v>
      </c>
      <c r="D370" s="43">
        <v>2781518</v>
      </c>
      <c r="E370" s="43" t="s">
        <v>46</v>
      </c>
      <c r="F370" s="44">
        <v>44949</v>
      </c>
      <c r="G370" s="43" t="s">
        <v>203</v>
      </c>
      <c r="H370" s="43" t="s">
        <v>3960</v>
      </c>
      <c r="I370" s="43" t="s">
        <v>364</v>
      </c>
      <c r="J370" s="43">
        <v>3</v>
      </c>
      <c r="K370" s="43" t="s">
        <v>91</v>
      </c>
      <c r="L370" s="55" t="s">
        <v>639</v>
      </c>
      <c r="M370" s="43" t="s">
        <v>2</v>
      </c>
      <c r="N370" s="43" t="s">
        <v>2</v>
      </c>
      <c r="O370"/>
      <c r="P370" s="43" t="s">
        <v>363</v>
      </c>
    </row>
    <row r="371" spans="1:16" x14ac:dyDescent="0.25">
      <c r="A371" s="43" t="s">
        <v>4286</v>
      </c>
      <c r="B371" s="43" t="s">
        <v>45</v>
      </c>
      <c r="C371" s="43" t="s">
        <v>4287</v>
      </c>
      <c r="D371" s="43">
        <v>2781518</v>
      </c>
      <c r="E371" s="43" t="s">
        <v>46</v>
      </c>
      <c r="F371" s="44">
        <v>44949</v>
      </c>
      <c r="G371" s="43" t="s">
        <v>203</v>
      </c>
      <c r="H371" s="43" t="s">
        <v>3960</v>
      </c>
      <c r="I371" s="43" t="s">
        <v>364</v>
      </c>
      <c r="J371" s="43">
        <v>4</v>
      </c>
      <c r="K371" s="43" t="s">
        <v>88</v>
      </c>
      <c r="L371" s="55" t="s">
        <v>13</v>
      </c>
      <c r="M371" s="43" t="s">
        <v>2</v>
      </c>
      <c r="N371" s="43" t="s">
        <v>2</v>
      </c>
      <c r="O371"/>
      <c r="P371" s="43" t="s">
        <v>363</v>
      </c>
    </row>
    <row r="372" spans="1:16" x14ac:dyDescent="0.25">
      <c r="A372" s="43" t="s">
        <v>4286</v>
      </c>
      <c r="B372" s="43" t="s">
        <v>45</v>
      </c>
      <c r="C372" s="43" t="s">
        <v>4287</v>
      </c>
      <c r="D372" s="43">
        <v>2781518</v>
      </c>
      <c r="E372" s="43" t="s">
        <v>46</v>
      </c>
      <c r="F372" s="44">
        <v>44949</v>
      </c>
      <c r="G372" s="43" t="s">
        <v>203</v>
      </c>
      <c r="H372" s="43" t="s">
        <v>3960</v>
      </c>
      <c r="I372" s="43" t="s">
        <v>364</v>
      </c>
      <c r="J372" s="43" t="s">
        <v>320</v>
      </c>
      <c r="K372" s="43" t="s">
        <v>4288</v>
      </c>
      <c r="L372" s="55" t="s">
        <v>640</v>
      </c>
      <c r="M372" s="43" t="s">
        <v>2</v>
      </c>
      <c r="N372" s="43" t="s">
        <v>2</v>
      </c>
      <c r="O372"/>
      <c r="P372" s="43" t="s">
        <v>363</v>
      </c>
    </row>
    <row r="373" spans="1:16" ht="135" x14ac:dyDescent="0.25">
      <c r="A373" s="43" t="s">
        <v>4286</v>
      </c>
      <c r="B373" s="43" t="s">
        <v>45</v>
      </c>
      <c r="C373" s="43" t="s">
        <v>4287</v>
      </c>
      <c r="D373" s="43">
        <v>2781518</v>
      </c>
      <c r="E373" s="43" t="s">
        <v>46</v>
      </c>
      <c r="F373" s="44">
        <v>44949</v>
      </c>
      <c r="G373" s="43" t="s">
        <v>203</v>
      </c>
      <c r="H373" s="43" t="s">
        <v>3960</v>
      </c>
      <c r="I373" s="43" t="s">
        <v>364</v>
      </c>
      <c r="J373" s="43" t="s">
        <v>321</v>
      </c>
      <c r="K373" s="43" t="s">
        <v>4289</v>
      </c>
      <c r="L373" s="55" t="s">
        <v>640</v>
      </c>
      <c r="M373" s="43" t="s">
        <v>2</v>
      </c>
      <c r="N373" s="43" t="s">
        <v>3</v>
      </c>
      <c r="O373" s="43" t="s">
        <v>3537</v>
      </c>
      <c r="P373" s="43" t="s">
        <v>364</v>
      </c>
    </row>
    <row r="374" spans="1:16" x14ac:dyDescent="0.25">
      <c r="A374" s="43" t="s">
        <v>4286</v>
      </c>
      <c r="B374" s="43" t="s">
        <v>45</v>
      </c>
      <c r="C374" s="43" t="s">
        <v>4287</v>
      </c>
      <c r="D374" s="43">
        <v>2781518</v>
      </c>
      <c r="E374" s="43" t="s">
        <v>46</v>
      </c>
      <c r="F374" s="44">
        <v>44949</v>
      </c>
      <c r="G374" s="43" t="s">
        <v>203</v>
      </c>
      <c r="H374" s="43" t="s">
        <v>3960</v>
      </c>
      <c r="I374" s="43" t="s">
        <v>364</v>
      </c>
      <c r="J374" s="43" t="s">
        <v>322</v>
      </c>
      <c r="K374" s="43" t="s">
        <v>4290</v>
      </c>
      <c r="L374" s="55" t="s">
        <v>640</v>
      </c>
      <c r="M374" s="43" t="s">
        <v>2</v>
      </c>
      <c r="N374" s="43" t="s">
        <v>2</v>
      </c>
      <c r="O374"/>
      <c r="P374" s="43" t="s">
        <v>363</v>
      </c>
    </row>
    <row r="375" spans="1:16" x14ac:dyDescent="0.25">
      <c r="A375" s="43" t="s">
        <v>4286</v>
      </c>
      <c r="B375" s="43" t="s">
        <v>45</v>
      </c>
      <c r="C375" s="43" t="s">
        <v>4287</v>
      </c>
      <c r="D375" s="43">
        <v>2781518</v>
      </c>
      <c r="E375" s="43" t="s">
        <v>46</v>
      </c>
      <c r="F375" s="44">
        <v>44949</v>
      </c>
      <c r="G375" s="43" t="s">
        <v>203</v>
      </c>
      <c r="H375" s="43" t="s">
        <v>3960</v>
      </c>
      <c r="I375" s="43" t="s">
        <v>364</v>
      </c>
      <c r="J375" s="43" t="s">
        <v>323</v>
      </c>
      <c r="K375" s="43" t="s">
        <v>4291</v>
      </c>
      <c r="L375" s="55" t="s">
        <v>640</v>
      </c>
      <c r="M375" s="43" t="s">
        <v>2</v>
      </c>
      <c r="N375" s="43" t="s">
        <v>2</v>
      </c>
      <c r="O375"/>
      <c r="P375" s="43" t="s">
        <v>363</v>
      </c>
    </row>
    <row r="376" spans="1:16" ht="30" x14ac:dyDescent="0.25">
      <c r="A376" s="43" t="s">
        <v>3518</v>
      </c>
      <c r="B376" s="43" t="s">
        <v>796</v>
      </c>
      <c r="C376" s="43" t="s">
        <v>3519</v>
      </c>
      <c r="D376" s="43" t="s">
        <v>3520</v>
      </c>
      <c r="E376" s="43" t="s">
        <v>132</v>
      </c>
      <c r="F376" s="44">
        <v>44950</v>
      </c>
      <c r="G376" s="43" t="s">
        <v>203</v>
      </c>
      <c r="H376" s="43" t="s">
        <v>3960</v>
      </c>
      <c r="I376" s="43" t="s">
        <v>364</v>
      </c>
      <c r="J376" s="43">
        <v>1</v>
      </c>
      <c r="K376" s="43" t="s">
        <v>4292</v>
      </c>
      <c r="L376" s="55" t="s">
        <v>13</v>
      </c>
      <c r="M376" s="43" t="s">
        <v>2</v>
      </c>
      <c r="N376" s="43" t="s">
        <v>2</v>
      </c>
      <c r="O376"/>
      <c r="P376" s="43" t="s">
        <v>363</v>
      </c>
    </row>
    <row r="377" spans="1:16" x14ac:dyDescent="0.25">
      <c r="A377" s="43" t="s">
        <v>4293</v>
      </c>
      <c r="B377" s="43" t="s">
        <v>45</v>
      </c>
      <c r="C377" s="43" t="s">
        <v>4294</v>
      </c>
      <c r="D377" s="43" t="s">
        <v>4295</v>
      </c>
      <c r="E377" s="43" t="s">
        <v>46</v>
      </c>
      <c r="F377" s="44">
        <v>44950</v>
      </c>
      <c r="G377" s="43" t="s">
        <v>203</v>
      </c>
      <c r="H377" s="43" t="s">
        <v>3960</v>
      </c>
      <c r="I377" s="43" t="s">
        <v>364</v>
      </c>
      <c r="J377" s="43">
        <v>1.1000000000000001</v>
      </c>
      <c r="K377" s="43" t="s">
        <v>4296</v>
      </c>
      <c r="L377" s="55" t="s">
        <v>640</v>
      </c>
      <c r="M377" s="43" t="s">
        <v>2</v>
      </c>
      <c r="N377" s="43" t="s">
        <v>2</v>
      </c>
      <c r="O377"/>
      <c r="P377" s="43" t="s">
        <v>363</v>
      </c>
    </row>
    <row r="378" spans="1:16" x14ac:dyDescent="0.25">
      <c r="A378" s="43" t="s">
        <v>4293</v>
      </c>
      <c r="B378" s="43" t="s">
        <v>45</v>
      </c>
      <c r="C378" s="43" t="s">
        <v>4294</v>
      </c>
      <c r="D378" s="43" t="s">
        <v>4295</v>
      </c>
      <c r="E378" s="43" t="s">
        <v>46</v>
      </c>
      <c r="F378" s="44">
        <v>44950</v>
      </c>
      <c r="G378" s="43" t="s">
        <v>203</v>
      </c>
      <c r="H378" s="43" t="s">
        <v>3960</v>
      </c>
      <c r="I378" s="43" t="s">
        <v>364</v>
      </c>
      <c r="J378" s="43">
        <v>1.2</v>
      </c>
      <c r="K378" s="43" t="s">
        <v>4297</v>
      </c>
      <c r="L378" s="55" t="s">
        <v>640</v>
      </c>
      <c r="M378" s="43" t="s">
        <v>2</v>
      </c>
      <c r="N378" s="43" t="s">
        <v>2</v>
      </c>
      <c r="O378"/>
      <c r="P378" s="43" t="s">
        <v>363</v>
      </c>
    </row>
    <row r="379" spans="1:16" x14ac:dyDescent="0.25">
      <c r="A379" s="43" t="s">
        <v>4293</v>
      </c>
      <c r="B379" s="43" t="s">
        <v>45</v>
      </c>
      <c r="C379" s="43" t="s">
        <v>4294</v>
      </c>
      <c r="D379" s="43" t="s">
        <v>4295</v>
      </c>
      <c r="E379" s="43" t="s">
        <v>46</v>
      </c>
      <c r="F379" s="44">
        <v>44950</v>
      </c>
      <c r="G379" s="43" t="s">
        <v>203</v>
      </c>
      <c r="H379" s="43" t="s">
        <v>3960</v>
      </c>
      <c r="I379" s="43" t="s">
        <v>364</v>
      </c>
      <c r="J379" s="43">
        <v>1.3</v>
      </c>
      <c r="K379" s="43" t="s">
        <v>4298</v>
      </c>
      <c r="L379" s="55" t="s">
        <v>640</v>
      </c>
      <c r="M379" s="43" t="s">
        <v>2</v>
      </c>
      <c r="N379" s="43" t="s">
        <v>2</v>
      </c>
      <c r="O379"/>
      <c r="P379" s="43" t="s">
        <v>363</v>
      </c>
    </row>
    <row r="380" spans="1:16" x14ac:dyDescent="0.25">
      <c r="A380" s="43" t="s">
        <v>4293</v>
      </c>
      <c r="B380" s="43" t="s">
        <v>45</v>
      </c>
      <c r="C380" s="43" t="s">
        <v>4294</v>
      </c>
      <c r="D380" s="43" t="s">
        <v>4295</v>
      </c>
      <c r="E380" s="43" t="s">
        <v>46</v>
      </c>
      <c r="F380" s="44">
        <v>44950</v>
      </c>
      <c r="G380" s="43" t="s">
        <v>203</v>
      </c>
      <c r="H380" s="43" t="s">
        <v>3960</v>
      </c>
      <c r="I380" s="43" t="s">
        <v>364</v>
      </c>
      <c r="J380" s="43">
        <v>1.4</v>
      </c>
      <c r="K380" s="43" t="s">
        <v>4299</v>
      </c>
      <c r="L380" s="55" t="s">
        <v>640</v>
      </c>
      <c r="M380" s="43" t="s">
        <v>2</v>
      </c>
      <c r="N380" s="43" t="s">
        <v>2</v>
      </c>
      <c r="O380"/>
      <c r="P380" s="43" t="s">
        <v>363</v>
      </c>
    </row>
    <row r="381" spans="1:16" x14ac:dyDescent="0.25">
      <c r="A381" s="43" t="s">
        <v>4293</v>
      </c>
      <c r="B381" s="43" t="s">
        <v>45</v>
      </c>
      <c r="C381" s="43" t="s">
        <v>4294</v>
      </c>
      <c r="D381" s="43" t="s">
        <v>4295</v>
      </c>
      <c r="E381" s="43" t="s">
        <v>46</v>
      </c>
      <c r="F381" s="44">
        <v>44950</v>
      </c>
      <c r="G381" s="43" t="s">
        <v>203</v>
      </c>
      <c r="H381" s="43" t="s">
        <v>3960</v>
      </c>
      <c r="I381" s="43" t="s">
        <v>364</v>
      </c>
      <c r="J381" s="43">
        <v>1.5</v>
      </c>
      <c r="K381" s="43" t="s">
        <v>4300</v>
      </c>
      <c r="L381" s="55" t="s">
        <v>640</v>
      </c>
      <c r="M381" s="43" t="s">
        <v>2</v>
      </c>
      <c r="N381" s="43" t="s">
        <v>2</v>
      </c>
      <c r="O381"/>
      <c r="P381" s="43" t="s">
        <v>363</v>
      </c>
    </row>
    <row r="382" spans="1:16" x14ac:dyDescent="0.25">
      <c r="A382" s="43" t="s">
        <v>4293</v>
      </c>
      <c r="B382" s="43" t="s">
        <v>45</v>
      </c>
      <c r="C382" s="43" t="s">
        <v>4294</v>
      </c>
      <c r="D382" s="43" t="s">
        <v>4295</v>
      </c>
      <c r="E382" s="43" t="s">
        <v>46</v>
      </c>
      <c r="F382" s="44">
        <v>44950</v>
      </c>
      <c r="G382" s="43" t="s">
        <v>203</v>
      </c>
      <c r="H382" s="43" t="s">
        <v>3960</v>
      </c>
      <c r="I382" s="43" t="s">
        <v>364</v>
      </c>
      <c r="J382" s="43">
        <v>1.6</v>
      </c>
      <c r="K382" s="43" t="s">
        <v>4301</v>
      </c>
      <c r="L382" s="55" t="s">
        <v>640</v>
      </c>
      <c r="M382" s="43" t="s">
        <v>2</v>
      </c>
      <c r="N382" s="43" t="s">
        <v>2</v>
      </c>
      <c r="O382"/>
      <c r="P382" s="43" t="s">
        <v>363</v>
      </c>
    </row>
    <row r="383" spans="1:16" x14ac:dyDescent="0.25">
      <c r="A383" s="43" t="s">
        <v>4293</v>
      </c>
      <c r="B383" s="43" t="s">
        <v>45</v>
      </c>
      <c r="C383" s="43" t="s">
        <v>4294</v>
      </c>
      <c r="D383" s="43" t="s">
        <v>4295</v>
      </c>
      <c r="E383" s="43" t="s">
        <v>46</v>
      </c>
      <c r="F383" s="44">
        <v>44950</v>
      </c>
      <c r="G383" s="43" t="s">
        <v>203</v>
      </c>
      <c r="H383" s="43" t="s">
        <v>3960</v>
      </c>
      <c r="I383" s="43" t="s">
        <v>364</v>
      </c>
      <c r="J383" s="43">
        <v>1.7</v>
      </c>
      <c r="K383" s="43" t="s">
        <v>4302</v>
      </c>
      <c r="L383" s="55" t="s">
        <v>640</v>
      </c>
      <c r="M383" s="43" t="s">
        <v>2</v>
      </c>
      <c r="N383" s="43" t="s">
        <v>2</v>
      </c>
      <c r="O383"/>
      <c r="P383" s="43" t="s">
        <v>363</v>
      </c>
    </row>
    <row r="384" spans="1:16" x14ac:dyDescent="0.25">
      <c r="A384" s="43" t="s">
        <v>4293</v>
      </c>
      <c r="B384" s="43" t="s">
        <v>45</v>
      </c>
      <c r="C384" s="43" t="s">
        <v>4294</v>
      </c>
      <c r="D384" s="43" t="s">
        <v>4295</v>
      </c>
      <c r="E384" s="43" t="s">
        <v>46</v>
      </c>
      <c r="F384" s="44">
        <v>44950</v>
      </c>
      <c r="G384" s="43" t="s">
        <v>203</v>
      </c>
      <c r="H384" s="43" t="s">
        <v>3960</v>
      </c>
      <c r="I384" s="43" t="s">
        <v>364</v>
      </c>
      <c r="J384" s="43">
        <v>1.8</v>
      </c>
      <c r="K384" s="43" t="s">
        <v>4303</v>
      </c>
      <c r="L384" s="55" t="s">
        <v>640</v>
      </c>
      <c r="M384" s="43" t="s">
        <v>2</v>
      </c>
      <c r="N384" s="43" t="s">
        <v>2</v>
      </c>
      <c r="O384"/>
      <c r="P384" s="43" t="s">
        <v>363</v>
      </c>
    </row>
    <row r="385" spans="1:16" x14ac:dyDescent="0.25">
      <c r="A385" s="43" t="s">
        <v>4293</v>
      </c>
      <c r="B385" s="43" t="s">
        <v>45</v>
      </c>
      <c r="C385" s="43" t="s">
        <v>4294</v>
      </c>
      <c r="D385" s="43" t="s">
        <v>4295</v>
      </c>
      <c r="E385" s="43" t="s">
        <v>46</v>
      </c>
      <c r="F385" s="44">
        <v>44950</v>
      </c>
      <c r="G385" s="43" t="s">
        <v>203</v>
      </c>
      <c r="H385" s="43" t="s">
        <v>3960</v>
      </c>
      <c r="I385" s="43" t="s">
        <v>364</v>
      </c>
      <c r="J385" s="43">
        <v>1.9</v>
      </c>
      <c r="K385" s="43" t="s">
        <v>4304</v>
      </c>
      <c r="L385" s="55" t="s">
        <v>640</v>
      </c>
      <c r="M385" s="43" t="s">
        <v>2</v>
      </c>
      <c r="N385" s="43" t="s">
        <v>2</v>
      </c>
      <c r="O385"/>
      <c r="P385" s="43" t="s">
        <v>363</v>
      </c>
    </row>
    <row r="386" spans="1:16" x14ac:dyDescent="0.25">
      <c r="A386" s="43" t="s">
        <v>4293</v>
      </c>
      <c r="B386" s="43" t="s">
        <v>45</v>
      </c>
      <c r="C386" s="43" t="s">
        <v>4294</v>
      </c>
      <c r="D386" s="43" t="s">
        <v>4295</v>
      </c>
      <c r="E386" s="43" t="s">
        <v>46</v>
      </c>
      <c r="F386" s="44">
        <v>44950</v>
      </c>
      <c r="G386" s="43" t="s">
        <v>203</v>
      </c>
      <c r="H386" s="43" t="s">
        <v>3960</v>
      </c>
      <c r="I386" s="43" t="s">
        <v>364</v>
      </c>
      <c r="J386" s="43">
        <v>2</v>
      </c>
      <c r="K386" s="43" t="s">
        <v>99</v>
      </c>
      <c r="L386" s="55" t="s">
        <v>639</v>
      </c>
      <c r="M386" s="43" t="s">
        <v>2</v>
      </c>
      <c r="N386" s="43" t="s">
        <v>2</v>
      </c>
      <c r="O386"/>
      <c r="P386" s="43" t="s">
        <v>363</v>
      </c>
    </row>
    <row r="387" spans="1:16" x14ac:dyDescent="0.25">
      <c r="A387" s="43" t="s">
        <v>4293</v>
      </c>
      <c r="B387" s="43" t="s">
        <v>45</v>
      </c>
      <c r="C387" s="43" t="s">
        <v>4294</v>
      </c>
      <c r="D387" s="43" t="s">
        <v>4295</v>
      </c>
      <c r="E387" s="43" t="s">
        <v>46</v>
      </c>
      <c r="F387" s="44">
        <v>44950</v>
      </c>
      <c r="G387" s="43" t="s">
        <v>203</v>
      </c>
      <c r="H387" s="43" t="s">
        <v>3960</v>
      </c>
      <c r="I387" s="43" t="s">
        <v>364</v>
      </c>
      <c r="J387" s="43">
        <v>3</v>
      </c>
      <c r="K387" s="43" t="s">
        <v>50</v>
      </c>
      <c r="L387" s="55" t="s">
        <v>13</v>
      </c>
      <c r="M387" s="43" t="s">
        <v>2</v>
      </c>
      <c r="N387" s="43" t="s">
        <v>2</v>
      </c>
      <c r="O387"/>
      <c r="P387" s="43" t="s">
        <v>363</v>
      </c>
    </row>
    <row r="388" spans="1:16" x14ac:dyDescent="0.25">
      <c r="A388" s="43" t="s">
        <v>4293</v>
      </c>
      <c r="B388" s="43" t="s">
        <v>45</v>
      </c>
      <c r="C388" s="43" t="s">
        <v>4294</v>
      </c>
      <c r="D388" s="43" t="s">
        <v>4295</v>
      </c>
      <c r="E388" s="43" t="s">
        <v>46</v>
      </c>
      <c r="F388" s="44">
        <v>44950</v>
      </c>
      <c r="G388" s="43" t="s">
        <v>203</v>
      </c>
      <c r="H388" s="43" t="s">
        <v>3960</v>
      </c>
      <c r="I388" s="43" t="s">
        <v>364</v>
      </c>
      <c r="J388" s="43">
        <v>4</v>
      </c>
      <c r="K388" s="43" t="s">
        <v>187</v>
      </c>
      <c r="L388" s="55" t="s">
        <v>13</v>
      </c>
      <c r="M388" s="43" t="s">
        <v>188</v>
      </c>
      <c r="N388" s="43" t="s">
        <v>188</v>
      </c>
      <c r="O388"/>
      <c r="P388" s="43" t="s">
        <v>363</v>
      </c>
    </row>
    <row r="389" spans="1:16" x14ac:dyDescent="0.25">
      <c r="A389" s="43" t="s">
        <v>4305</v>
      </c>
      <c r="B389" s="43" t="s">
        <v>45</v>
      </c>
      <c r="C389" s="43" t="s">
        <v>4306</v>
      </c>
      <c r="D389" s="43">
        <v>2087807</v>
      </c>
      <c r="E389" s="43" t="s">
        <v>46</v>
      </c>
      <c r="F389" s="44">
        <v>44950</v>
      </c>
      <c r="G389" s="43" t="s">
        <v>203</v>
      </c>
      <c r="H389" s="43" t="s">
        <v>3960</v>
      </c>
      <c r="I389" s="43" t="s">
        <v>364</v>
      </c>
      <c r="J389" s="43">
        <v>1.1000000000000001</v>
      </c>
      <c r="K389" s="43" t="s">
        <v>4307</v>
      </c>
      <c r="L389" s="55" t="s">
        <v>640</v>
      </c>
      <c r="M389" s="43" t="s">
        <v>2</v>
      </c>
      <c r="N389" s="43" t="s">
        <v>2</v>
      </c>
      <c r="O389"/>
      <c r="P389" s="43" t="s">
        <v>363</v>
      </c>
    </row>
    <row r="390" spans="1:16" x14ac:dyDescent="0.25">
      <c r="A390" s="43" t="s">
        <v>4305</v>
      </c>
      <c r="B390" s="43" t="s">
        <v>45</v>
      </c>
      <c r="C390" s="43" t="s">
        <v>4306</v>
      </c>
      <c r="D390" s="43">
        <v>2087807</v>
      </c>
      <c r="E390" s="43" t="s">
        <v>46</v>
      </c>
      <c r="F390" s="44">
        <v>44950</v>
      </c>
      <c r="G390" s="43" t="s">
        <v>203</v>
      </c>
      <c r="H390" s="43" t="s">
        <v>3960</v>
      </c>
      <c r="I390" s="43" t="s">
        <v>364</v>
      </c>
      <c r="J390" s="43">
        <v>1.1000000000000001</v>
      </c>
      <c r="K390" s="43" t="s">
        <v>4308</v>
      </c>
      <c r="L390" s="55" t="s">
        <v>640</v>
      </c>
      <c r="M390" s="43" t="s">
        <v>2</v>
      </c>
      <c r="N390" s="43" t="s">
        <v>2</v>
      </c>
      <c r="O390"/>
      <c r="P390" s="43" t="s">
        <v>363</v>
      </c>
    </row>
    <row r="391" spans="1:16" ht="105" x14ac:dyDescent="0.25">
      <c r="A391" s="43" t="s">
        <v>4305</v>
      </c>
      <c r="B391" s="43" t="s">
        <v>45</v>
      </c>
      <c r="C391" s="43" t="s">
        <v>4306</v>
      </c>
      <c r="D391" s="43">
        <v>2087807</v>
      </c>
      <c r="E391" s="43" t="s">
        <v>46</v>
      </c>
      <c r="F391" s="44">
        <v>44950</v>
      </c>
      <c r="G391" s="43" t="s">
        <v>203</v>
      </c>
      <c r="H391" s="43" t="s">
        <v>3960</v>
      </c>
      <c r="I391" s="43" t="s">
        <v>364</v>
      </c>
      <c r="J391" s="43">
        <v>1.1100000000000001</v>
      </c>
      <c r="K391" s="43" t="s">
        <v>4309</v>
      </c>
      <c r="L391" s="55" t="s">
        <v>640</v>
      </c>
      <c r="M391" s="43" t="s">
        <v>2</v>
      </c>
      <c r="N391" s="43" t="s">
        <v>3</v>
      </c>
      <c r="O391" s="43" t="s">
        <v>9840</v>
      </c>
      <c r="P391" s="43" t="s">
        <v>364</v>
      </c>
    </row>
    <row r="392" spans="1:16" x14ac:dyDescent="0.25">
      <c r="A392" s="43" t="s">
        <v>4305</v>
      </c>
      <c r="B392" s="43" t="s">
        <v>45</v>
      </c>
      <c r="C392" s="43" t="s">
        <v>4306</v>
      </c>
      <c r="D392" s="43">
        <v>2087807</v>
      </c>
      <c r="E392" s="43" t="s">
        <v>46</v>
      </c>
      <c r="F392" s="44">
        <v>44950</v>
      </c>
      <c r="G392" s="43" t="s">
        <v>203</v>
      </c>
      <c r="H392" s="43" t="s">
        <v>3960</v>
      </c>
      <c r="I392" s="43" t="s">
        <v>364</v>
      </c>
      <c r="J392" s="43">
        <v>1.2</v>
      </c>
      <c r="K392" s="43" t="s">
        <v>4310</v>
      </c>
      <c r="L392" s="55" t="s">
        <v>640</v>
      </c>
      <c r="M392" s="43" t="s">
        <v>2</v>
      </c>
      <c r="N392" s="43" t="s">
        <v>2</v>
      </c>
      <c r="O392"/>
      <c r="P392" s="43" t="s">
        <v>363</v>
      </c>
    </row>
    <row r="393" spans="1:16" x14ac:dyDescent="0.25">
      <c r="A393" s="43" t="s">
        <v>4305</v>
      </c>
      <c r="B393" s="43" t="s">
        <v>45</v>
      </c>
      <c r="C393" s="43" t="s">
        <v>4306</v>
      </c>
      <c r="D393" s="43">
        <v>2087807</v>
      </c>
      <c r="E393" s="43" t="s">
        <v>46</v>
      </c>
      <c r="F393" s="44">
        <v>44950</v>
      </c>
      <c r="G393" s="43" t="s">
        <v>203</v>
      </c>
      <c r="H393" s="43" t="s">
        <v>3960</v>
      </c>
      <c r="I393" s="43" t="s">
        <v>364</v>
      </c>
      <c r="J393" s="43">
        <v>1.3</v>
      </c>
      <c r="K393" s="43" t="s">
        <v>4311</v>
      </c>
      <c r="L393" s="55" t="s">
        <v>640</v>
      </c>
      <c r="M393" s="43" t="s">
        <v>2</v>
      </c>
      <c r="N393" s="43" t="s">
        <v>2</v>
      </c>
      <c r="O393"/>
      <c r="P393" s="43" t="s">
        <v>363</v>
      </c>
    </row>
    <row r="394" spans="1:16" x14ac:dyDescent="0.25">
      <c r="A394" s="43" t="s">
        <v>4305</v>
      </c>
      <c r="B394" s="43" t="s">
        <v>45</v>
      </c>
      <c r="C394" s="43" t="s">
        <v>4306</v>
      </c>
      <c r="D394" s="43">
        <v>2087807</v>
      </c>
      <c r="E394" s="43" t="s">
        <v>46</v>
      </c>
      <c r="F394" s="44">
        <v>44950</v>
      </c>
      <c r="G394" s="43" t="s">
        <v>203</v>
      </c>
      <c r="H394" s="43" t="s">
        <v>3960</v>
      </c>
      <c r="I394" s="43" t="s">
        <v>364</v>
      </c>
      <c r="J394" s="43">
        <v>1.4</v>
      </c>
      <c r="K394" s="43" t="s">
        <v>4312</v>
      </c>
      <c r="L394" s="55" t="s">
        <v>640</v>
      </c>
      <c r="M394" s="43" t="s">
        <v>2</v>
      </c>
      <c r="N394" s="43" t="s">
        <v>2</v>
      </c>
      <c r="O394"/>
      <c r="P394" s="43" t="s">
        <v>363</v>
      </c>
    </row>
    <row r="395" spans="1:16" x14ac:dyDescent="0.25">
      <c r="A395" s="43" t="s">
        <v>4305</v>
      </c>
      <c r="B395" s="43" t="s">
        <v>45</v>
      </c>
      <c r="C395" s="43" t="s">
        <v>4306</v>
      </c>
      <c r="D395" s="43">
        <v>2087807</v>
      </c>
      <c r="E395" s="43" t="s">
        <v>46</v>
      </c>
      <c r="F395" s="44">
        <v>44950</v>
      </c>
      <c r="G395" s="43" t="s">
        <v>203</v>
      </c>
      <c r="H395" s="43" t="s">
        <v>3960</v>
      </c>
      <c r="I395" s="43" t="s">
        <v>364</v>
      </c>
      <c r="J395" s="43">
        <v>1.5</v>
      </c>
      <c r="K395" s="43" t="s">
        <v>4313</v>
      </c>
      <c r="L395" s="55" t="s">
        <v>640</v>
      </c>
      <c r="M395" s="43" t="s">
        <v>2</v>
      </c>
      <c r="N395" s="43" t="s">
        <v>2</v>
      </c>
      <c r="O395"/>
      <c r="P395" s="43" t="s">
        <v>363</v>
      </c>
    </row>
    <row r="396" spans="1:16" x14ac:dyDescent="0.25">
      <c r="A396" s="43" t="s">
        <v>4305</v>
      </c>
      <c r="B396" s="43" t="s">
        <v>45</v>
      </c>
      <c r="C396" s="43" t="s">
        <v>4306</v>
      </c>
      <c r="D396" s="43">
        <v>2087807</v>
      </c>
      <c r="E396" s="43" t="s">
        <v>46</v>
      </c>
      <c r="F396" s="44">
        <v>44950</v>
      </c>
      <c r="G396" s="43" t="s">
        <v>203</v>
      </c>
      <c r="H396" s="43" t="s">
        <v>3960</v>
      </c>
      <c r="I396" s="43" t="s">
        <v>364</v>
      </c>
      <c r="J396" s="43">
        <v>1.6</v>
      </c>
      <c r="K396" s="43" t="s">
        <v>4314</v>
      </c>
      <c r="L396" s="55" t="s">
        <v>640</v>
      </c>
      <c r="M396" s="43" t="s">
        <v>2</v>
      </c>
      <c r="N396" s="43" t="s">
        <v>2</v>
      </c>
      <c r="O396"/>
      <c r="P396" s="43" t="s">
        <v>363</v>
      </c>
    </row>
    <row r="397" spans="1:16" ht="105" x14ac:dyDescent="0.25">
      <c r="A397" s="43" t="s">
        <v>4305</v>
      </c>
      <c r="B397" s="43" t="s">
        <v>45</v>
      </c>
      <c r="C397" s="43" t="s">
        <v>4306</v>
      </c>
      <c r="D397" s="43">
        <v>2087807</v>
      </c>
      <c r="E397" s="43" t="s">
        <v>46</v>
      </c>
      <c r="F397" s="44">
        <v>44950</v>
      </c>
      <c r="G397" s="43" t="s">
        <v>203</v>
      </c>
      <c r="H397" s="43" t="s">
        <v>3960</v>
      </c>
      <c r="I397" s="43" t="s">
        <v>364</v>
      </c>
      <c r="J397" s="43">
        <v>1.7</v>
      </c>
      <c r="K397" s="43" t="s">
        <v>4315</v>
      </c>
      <c r="L397" s="55" t="s">
        <v>640</v>
      </c>
      <c r="M397" s="43" t="s">
        <v>2</v>
      </c>
      <c r="N397" s="43" t="s">
        <v>3</v>
      </c>
      <c r="O397" s="43" t="s">
        <v>9841</v>
      </c>
      <c r="P397" s="43" t="s">
        <v>364</v>
      </c>
    </row>
    <row r="398" spans="1:16" ht="45" x14ac:dyDescent="0.25">
      <c r="A398" s="43" t="s">
        <v>4305</v>
      </c>
      <c r="B398" s="43" t="s">
        <v>45</v>
      </c>
      <c r="C398" s="43" t="s">
        <v>4306</v>
      </c>
      <c r="D398" s="43">
        <v>2087807</v>
      </c>
      <c r="E398" s="43" t="s">
        <v>46</v>
      </c>
      <c r="F398" s="44">
        <v>44950</v>
      </c>
      <c r="G398" s="43" t="s">
        <v>203</v>
      </c>
      <c r="H398" s="43" t="s">
        <v>3960</v>
      </c>
      <c r="I398" s="43" t="s">
        <v>364</v>
      </c>
      <c r="J398" s="43">
        <v>1.8</v>
      </c>
      <c r="K398" s="43" t="s">
        <v>4316</v>
      </c>
      <c r="L398" s="55" t="s">
        <v>640</v>
      </c>
      <c r="M398" s="43" t="s">
        <v>2</v>
      </c>
      <c r="N398" s="43" t="s">
        <v>3</v>
      </c>
      <c r="O398" s="43" t="s">
        <v>763</v>
      </c>
      <c r="P398" s="43" t="s">
        <v>364</v>
      </c>
    </row>
    <row r="399" spans="1:16" ht="30" x14ac:dyDescent="0.25">
      <c r="A399" s="43" t="s">
        <v>4305</v>
      </c>
      <c r="B399" s="43" t="s">
        <v>45</v>
      </c>
      <c r="C399" s="43" t="s">
        <v>4306</v>
      </c>
      <c r="D399" s="43">
        <v>2087807</v>
      </c>
      <c r="E399" s="43" t="s">
        <v>46</v>
      </c>
      <c r="F399" s="44">
        <v>44950</v>
      </c>
      <c r="G399" s="43" t="s">
        <v>203</v>
      </c>
      <c r="H399" s="43" t="s">
        <v>3960</v>
      </c>
      <c r="I399" s="43" t="s">
        <v>364</v>
      </c>
      <c r="J399" s="43">
        <v>1.9</v>
      </c>
      <c r="K399" s="43" t="s">
        <v>4317</v>
      </c>
      <c r="L399" s="55" t="s">
        <v>640</v>
      </c>
      <c r="M399" s="43" t="s">
        <v>2</v>
      </c>
      <c r="N399" s="43" t="s">
        <v>3</v>
      </c>
      <c r="O399" s="43" t="s">
        <v>687</v>
      </c>
      <c r="P399" s="43" t="s">
        <v>364</v>
      </c>
    </row>
    <row r="400" spans="1:16" x14ac:dyDescent="0.25">
      <c r="A400" s="43" t="s">
        <v>4305</v>
      </c>
      <c r="B400" s="43" t="s">
        <v>45</v>
      </c>
      <c r="C400" s="43" t="s">
        <v>4306</v>
      </c>
      <c r="D400" s="43">
        <v>2087807</v>
      </c>
      <c r="E400" s="43" t="s">
        <v>46</v>
      </c>
      <c r="F400" s="44">
        <v>44950</v>
      </c>
      <c r="G400" s="43" t="s">
        <v>203</v>
      </c>
      <c r="H400" s="43" t="s">
        <v>3960</v>
      </c>
      <c r="I400" s="43" t="s">
        <v>364</v>
      </c>
      <c r="J400" s="43">
        <v>2</v>
      </c>
      <c r="K400" s="43" t="s">
        <v>99</v>
      </c>
      <c r="L400" s="55" t="s">
        <v>639</v>
      </c>
      <c r="M400" s="43" t="s">
        <v>2</v>
      </c>
      <c r="N400" s="43" t="s">
        <v>2</v>
      </c>
      <c r="O400"/>
      <c r="P400" s="43" t="s">
        <v>363</v>
      </c>
    </row>
    <row r="401" spans="1:16" x14ac:dyDescent="0.25">
      <c r="A401" s="43" t="s">
        <v>4305</v>
      </c>
      <c r="B401" s="43" t="s">
        <v>45</v>
      </c>
      <c r="C401" s="43" t="s">
        <v>4306</v>
      </c>
      <c r="D401" s="43">
        <v>2087807</v>
      </c>
      <c r="E401" s="43" t="s">
        <v>46</v>
      </c>
      <c r="F401" s="44">
        <v>44950</v>
      </c>
      <c r="G401" s="43" t="s">
        <v>203</v>
      </c>
      <c r="H401" s="43" t="s">
        <v>3960</v>
      </c>
      <c r="I401" s="43" t="s">
        <v>364</v>
      </c>
      <c r="J401" s="43">
        <v>3</v>
      </c>
      <c r="K401" s="43" t="s">
        <v>50</v>
      </c>
      <c r="L401" s="55" t="s">
        <v>13</v>
      </c>
      <c r="M401" s="43" t="s">
        <v>2</v>
      </c>
      <c r="N401" s="43" t="s">
        <v>2</v>
      </c>
      <c r="O401"/>
      <c r="P401" s="43" t="s">
        <v>363</v>
      </c>
    </row>
    <row r="402" spans="1:16" x14ac:dyDescent="0.25">
      <c r="A402" s="43" t="s">
        <v>4305</v>
      </c>
      <c r="B402" s="43" t="s">
        <v>45</v>
      </c>
      <c r="C402" s="43" t="s">
        <v>4306</v>
      </c>
      <c r="D402" s="43">
        <v>2087807</v>
      </c>
      <c r="E402" s="43" t="s">
        <v>46</v>
      </c>
      <c r="F402" s="44">
        <v>44950</v>
      </c>
      <c r="G402" s="43" t="s">
        <v>203</v>
      </c>
      <c r="H402" s="43" t="s">
        <v>3960</v>
      </c>
      <c r="I402" s="43" t="s">
        <v>364</v>
      </c>
      <c r="J402" s="43">
        <v>4</v>
      </c>
      <c r="K402" s="43" t="s">
        <v>187</v>
      </c>
      <c r="L402" s="55" t="s">
        <v>13</v>
      </c>
      <c r="M402" s="43" t="s">
        <v>188</v>
      </c>
      <c r="N402" s="43" t="s">
        <v>188</v>
      </c>
      <c r="O402"/>
      <c r="P402" s="43" t="s">
        <v>363</v>
      </c>
    </row>
    <row r="403" spans="1:16" x14ac:dyDescent="0.25">
      <c r="A403" s="43" t="s">
        <v>4305</v>
      </c>
      <c r="B403" s="43" t="s">
        <v>45</v>
      </c>
      <c r="C403" s="43" t="s">
        <v>4306</v>
      </c>
      <c r="D403" s="43">
        <v>2087807</v>
      </c>
      <c r="E403" s="43" t="s">
        <v>46</v>
      </c>
      <c r="F403" s="44">
        <v>44950</v>
      </c>
      <c r="G403" s="43" t="s">
        <v>203</v>
      </c>
      <c r="H403" s="43" t="s">
        <v>3960</v>
      </c>
      <c r="I403" s="43" t="s">
        <v>364</v>
      </c>
      <c r="J403" s="43">
        <v>5</v>
      </c>
      <c r="K403" s="43" t="s">
        <v>88</v>
      </c>
      <c r="L403" s="55" t="s">
        <v>13</v>
      </c>
      <c r="M403" s="43" t="s">
        <v>2</v>
      </c>
      <c r="N403" s="43" t="s">
        <v>2</v>
      </c>
      <c r="O403"/>
      <c r="P403" s="43" t="s">
        <v>363</v>
      </c>
    </row>
    <row r="404" spans="1:16" ht="90" x14ac:dyDescent="0.25">
      <c r="A404" s="43" t="s">
        <v>4305</v>
      </c>
      <c r="B404" s="43" t="s">
        <v>45</v>
      </c>
      <c r="C404" s="43" t="s">
        <v>4306</v>
      </c>
      <c r="D404" s="43">
        <v>2087807</v>
      </c>
      <c r="E404" s="43" t="s">
        <v>46</v>
      </c>
      <c r="F404" s="44">
        <v>44950</v>
      </c>
      <c r="G404" s="43" t="s">
        <v>3194</v>
      </c>
      <c r="H404" s="43" t="s">
        <v>3960</v>
      </c>
      <c r="I404" s="43" t="s">
        <v>364</v>
      </c>
      <c r="J404" s="43">
        <v>6</v>
      </c>
      <c r="K404" s="43" t="s">
        <v>4318</v>
      </c>
      <c r="L404" s="55" t="s">
        <v>13</v>
      </c>
      <c r="M404" s="43" t="s">
        <v>3</v>
      </c>
      <c r="N404" s="43" t="s">
        <v>2</v>
      </c>
      <c r="O404" s="43" t="s">
        <v>9842</v>
      </c>
      <c r="P404" s="43" t="s">
        <v>364</v>
      </c>
    </row>
    <row r="405" spans="1:16" x14ac:dyDescent="0.25">
      <c r="A405" s="43" t="s">
        <v>4319</v>
      </c>
      <c r="B405" s="43" t="s">
        <v>45</v>
      </c>
      <c r="C405" s="43" t="s">
        <v>4320</v>
      </c>
      <c r="D405" s="43" t="s">
        <v>4321</v>
      </c>
      <c r="E405" s="43" t="s">
        <v>46</v>
      </c>
      <c r="F405" s="44">
        <v>44950</v>
      </c>
      <c r="G405" s="43" t="s">
        <v>203</v>
      </c>
      <c r="H405" s="43" t="s">
        <v>3960</v>
      </c>
      <c r="I405" s="43" t="s">
        <v>364</v>
      </c>
      <c r="J405" s="43">
        <v>1.1000000000000001</v>
      </c>
      <c r="K405" s="43" t="s">
        <v>4322</v>
      </c>
      <c r="L405" s="55" t="s">
        <v>640</v>
      </c>
      <c r="M405" s="43" t="s">
        <v>2</v>
      </c>
      <c r="N405" s="43" t="s">
        <v>2</v>
      </c>
      <c r="O405"/>
      <c r="P405" s="43" t="s">
        <v>363</v>
      </c>
    </row>
    <row r="406" spans="1:16" ht="165" x14ac:dyDescent="0.25">
      <c r="A406" s="43" t="s">
        <v>4319</v>
      </c>
      <c r="B406" s="43" t="s">
        <v>45</v>
      </c>
      <c r="C406" s="43" t="s">
        <v>4320</v>
      </c>
      <c r="D406" s="43" t="s">
        <v>4321</v>
      </c>
      <c r="E406" s="43" t="s">
        <v>46</v>
      </c>
      <c r="F406" s="44">
        <v>44950</v>
      </c>
      <c r="G406" s="43" t="s">
        <v>203</v>
      </c>
      <c r="H406" s="43" t="s">
        <v>3960</v>
      </c>
      <c r="I406" s="43" t="s">
        <v>364</v>
      </c>
      <c r="J406" s="43">
        <v>1.2</v>
      </c>
      <c r="K406" s="43" t="s">
        <v>4323</v>
      </c>
      <c r="L406" s="55" t="s">
        <v>640</v>
      </c>
      <c r="M406" s="43" t="s">
        <v>2</v>
      </c>
      <c r="N406" s="43" t="s">
        <v>3</v>
      </c>
      <c r="O406" s="43" t="s">
        <v>9843</v>
      </c>
      <c r="P406" s="43" t="s">
        <v>364</v>
      </c>
    </row>
    <row r="407" spans="1:16" ht="165" x14ac:dyDescent="0.25">
      <c r="A407" s="43" t="s">
        <v>4319</v>
      </c>
      <c r="B407" s="43" t="s">
        <v>45</v>
      </c>
      <c r="C407" s="43" t="s">
        <v>4320</v>
      </c>
      <c r="D407" s="43" t="s">
        <v>4321</v>
      </c>
      <c r="E407" s="43" t="s">
        <v>46</v>
      </c>
      <c r="F407" s="44">
        <v>44950</v>
      </c>
      <c r="G407" s="43" t="s">
        <v>203</v>
      </c>
      <c r="H407" s="43" t="s">
        <v>3960</v>
      </c>
      <c r="I407" s="43" t="s">
        <v>364</v>
      </c>
      <c r="J407" s="43">
        <v>1.3</v>
      </c>
      <c r="K407" s="43" t="s">
        <v>4324</v>
      </c>
      <c r="L407" s="55" t="s">
        <v>640</v>
      </c>
      <c r="M407" s="43" t="s">
        <v>2</v>
      </c>
      <c r="N407" s="43" t="s">
        <v>3</v>
      </c>
      <c r="O407" s="43" t="s">
        <v>9843</v>
      </c>
      <c r="P407" s="43" t="s">
        <v>364</v>
      </c>
    </row>
    <row r="408" spans="1:16" ht="90" x14ac:dyDescent="0.25">
      <c r="A408" s="43" t="s">
        <v>4319</v>
      </c>
      <c r="B408" s="43" t="s">
        <v>45</v>
      </c>
      <c r="C408" s="43" t="s">
        <v>4320</v>
      </c>
      <c r="D408" s="43" t="s">
        <v>4321</v>
      </c>
      <c r="E408" s="43" t="s">
        <v>46</v>
      </c>
      <c r="F408" s="44">
        <v>44950</v>
      </c>
      <c r="G408" s="43" t="s">
        <v>203</v>
      </c>
      <c r="H408" s="43" t="s">
        <v>3960</v>
      </c>
      <c r="I408" s="43" t="s">
        <v>364</v>
      </c>
      <c r="J408" s="43">
        <v>2</v>
      </c>
      <c r="K408" s="43" t="s">
        <v>50</v>
      </c>
      <c r="L408" s="55" t="s">
        <v>13</v>
      </c>
      <c r="M408" s="43" t="s">
        <v>2</v>
      </c>
      <c r="N408" s="43" t="s">
        <v>3</v>
      </c>
      <c r="O408" s="43" t="s">
        <v>9844</v>
      </c>
      <c r="P408" s="43" t="s">
        <v>364</v>
      </c>
    </row>
    <row r="409" spans="1:16" x14ac:dyDescent="0.25">
      <c r="A409" s="43" t="s">
        <v>4319</v>
      </c>
      <c r="B409" s="43" t="s">
        <v>45</v>
      </c>
      <c r="C409" s="43" t="s">
        <v>4320</v>
      </c>
      <c r="D409" s="43" t="s">
        <v>4321</v>
      </c>
      <c r="E409" s="43" t="s">
        <v>46</v>
      </c>
      <c r="F409" s="44">
        <v>44950</v>
      </c>
      <c r="G409" s="43" t="s">
        <v>203</v>
      </c>
      <c r="H409" s="43" t="s">
        <v>3960</v>
      </c>
      <c r="I409" s="43" t="s">
        <v>364</v>
      </c>
      <c r="J409" s="43">
        <v>3</v>
      </c>
      <c r="K409" s="43" t="s">
        <v>187</v>
      </c>
      <c r="L409" s="55" t="s">
        <v>13</v>
      </c>
      <c r="M409" s="43" t="s">
        <v>188</v>
      </c>
      <c r="N409" s="43" t="s">
        <v>188</v>
      </c>
      <c r="O409"/>
      <c r="P409" s="43" t="s">
        <v>363</v>
      </c>
    </row>
    <row r="410" spans="1:16" x14ac:dyDescent="0.25">
      <c r="A410" s="43" t="s">
        <v>4319</v>
      </c>
      <c r="B410" s="43" t="s">
        <v>45</v>
      </c>
      <c r="C410" s="43" t="s">
        <v>4320</v>
      </c>
      <c r="D410" s="43" t="s">
        <v>4321</v>
      </c>
      <c r="E410" s="43" t="s">
        <v>46</v>
      </c>
      <c r="F410" s="44">
        <v>44950</v>
      </c>
      <c r="G410" s="43" t="s">
        <v>203</v>
      </c>
      <c r="H410" s="43" t="s">
        <v>3960</v>
      </c>
      <c r="I410" s="43" t="s">
        <v>364</v>
      </c>
      <c r="J410" s="43">
        <v>4</v>
      </c>
      <c r="K410" s="43" t="s">
        <v>91</v>
      </c>
      <c r="L410" s="55" t="s">
        <v>639</v>
      </c>
      <c r="M410" s="43" t="s">
        <v>2</v>
      </c>
      <c r="N410" s="43" t="s">
        <v>2</v>
      </c>
      <c r="O410"/>
      <c r="P410" s="43" t="s">
        <v>363</v>
      </c>
    </row>
    <row r="411" spans="1:16" x14ac:dyDescent="0.25">
      <c r="A411" s="43" t="s">
        <v>4325</v>
      </c>
      <c r="B411" s="43" t="s">
        <v>45</v>
      </c>
      <c r="C411" s="43" t="s">
        <v>4326</v>
      </c>
      <c r="D411" s="43" t="s">
        <v>4327</v>
      </c>
      <c r="E411" s="43" t="s">
        <v>46</v>
      </c>
      <c r="F411" s="44">
        <v>44950</v>
      </c>
      <c r="G411" s="43" t="s">
        <v>203</v>
      </c>
      <c r="H411" s="43" t="s">
        <v>3960</v>
      </c>
      <c r="I411" s="43" t="s">
        <v>364</v>
      </c>
      <c r="J411" s="43">
        <v>2</v>
      </c>
      <c r="K411" s="43" t="s">
        <v>50</v>
      </c>
      <c r="L411" s="55" t="s">
        <v>13</v>
      </c>
      <c r="M411" s="43" t="s">
        <v>2</v>
      </c>
      <c r="N411" s="43" t="s">
        <v>2</v>
      </c>
      <c r="O411"/>
      <c r="P411" s="43" t="s">
        <v>363</v>
      </c>
    </row>
    <row r="412" spans="1:16" x14ac:dyDescent="0.25">
      <c r="A412" s="43" t="s">
        <v>4325</v>
      </c>
      <c r="B412" s="43" t="s">
        <v>45</v>
      </c>
      <c r="C412" s="43" t="s">
        <v>4326</v>
      </c>
      <c r="D412" s="43" t="s">
        <v>4327</v>
      </c>
      <c r="E412" s="43" t="s">
        <v>46</v>
      </c>
      <c r="F412" s="44">
        <v>44950</v>
      </c>
      <c r="G412" s="43" t="s">
        <v>203</v>
      </c>
      <c r="H412" s="43" t="s">
        <v>3960</v>
      </c>
      <c r="I412" s="43" t="s">
        <v>364</v>
      </c>
      <c r="J412" s="43">
        <v>3</v>
      </c>
      <c r="K412" s="43" t="s">
        <v>187</v>
      </c>
      <c r="L412" s="55" t="s">
        <v>13</v>
      </c>
      <c r="M412" s="43" t="s">
        <v>188</v>
      </c>
      <c r="N412" s="43" t="s">
        <v>188</v>
      </c>
      <c r="O412"/>
      <c r="P412" s="43" t="s">
        <v>363</v>
      </c>
    </row>
    <row r="413" spans="1:16" x14ac:dyDescent="0.25">
      <c r="A413" s="43" t="s">
        <v>4325</v>
      </c>
      <c r="B413" s="43" t="s">
        <v>45</v>
      </c>
      <c r="C413" s="43" t="s">
        <v>4326</v>
      </c>
      <c r="D413" s="43" t="s">
        <v>4327</v>
      </c>
      <c r="E413" s="43" t="s">
        <v>46</v>
      </c>
      <c r="F413" s="44">
        <v>44950</v>
      </c>
      <c r="G413" s="43" t="s">
        <v>203</v>
      </c>
      <c r="H413" s="43" t="s">
        <v>3960</v>
      </c>
      <c r="I413" s="43" t="s">
        <v>364</v>
      </c>
      <c r="J413" s="43">
        <v>4</v>
      </c>
      <c r="K413" s="43" t="s">
        <v>88</v>
      </c>
      <c r="L413" s="55" t="s">
        <v>13</v>
      </c>
      <c r="M413" s="43" t="s">
        <v>2</v>
      </c>
      <c r="N413" s="43" t="s">
        <v>2</v>
      </c>
      <c r="O413"/>
      <c r="P413" s="43" t="s">
        <v>363</v>
      </c>
    </row>
    <row r="414" spans="1:16" x14ac:dyDescent="0.25">
      <c r="A414" s="43" t="s">
        <v>4325</v>
      </c>
      <c r="B414" s="43" t="s">
        <v>45</v>
      </c>
      <c r="C414" s="43" t="s">
        <v>4326</v>
      </c>
      <c r="D414" s="43" t="s">
        <v>4327</v>
      </c>
      <c r="E414" s="43" t="s">
        <v>46</v>
      </c>
      <c r="F414" s="44">
        <v>44950</v>
      </c>
      <c r="G414" s="43" t="s">
        <v>203</v>
      </c>
      <c r="H414" s="43" t="s">
        <v>3960</v>
      </c>
      <c r="I414" s="43" t="s">
        <v>364</v>
      </c>
      <c r="J414" s="43">
        <v>5</v>
      </c>
      <c r="K414" s="43" t="s">
        <v>99</v>
      </c>
      <c r="L414" s="55" t="s">
        <v>639</v>
      </c>
      <c r="M414" s="43" t="s">
        <v>2</v>
      </c>
      <c r="N414" s="43" t="s">
        <v>2</v>
      </c>
      <c r="O414"/>
      <c r="P414" s="43" t="s">
        <v>363</v>
      </c>
    </row>
    <row r="415" spans="1:16" x14ac:dyDescent="0.25">
      <c r="A415" s="43" t="s">
        <v>4325</v>
      </c>
      <c r="B415" s="43" t="s">
        <v>45</v>
      </c>
      <c r="C415" s="43" t="s">
        <v>4326</v>
      </c>
      <c r="D415" s="43" t="s">
        <v>4327</v>
      </c>
      <c r="E415" s="43" t="s">
        <v>46</v>
      </c>
      <c r="F415" s="44">
        <v>44950</v>
      </c>
      <c r="G415" s="43" t="s">
        <v>203</v>
      </c>
      <c r="H415" s="43" t="s">
        <v>3960</v>
      </c>
      <c r="I415" s="43" t="s">
        <v>364</v>
      </c>
      <c r="J415" s="43" t="s">
        <v>320</v>
      </c>
      <c r="K415" s="43" t="s">
        <v>4328</v>
      </c>
      <c r="L415" s="55" t="s">
        <v>640</v>
      </c>
      <c r="M415" s="43" t="s">
        <v>2</v>
      </c>
      <c r="N415" s="43" t="s">
        <v>2</v>
      </c>
      <c r="O415"/>
      <c r="P415" s="43" t="s">
        <v>363</v>
      </c>
    </row>
    <row r="416" spans="1:16" x14ac:dyDescent="0.25">
      <c r="A416" s="43" t="s">
        <v>4325</v>
      </c>
      <c r="B416" s="43" t="s">
        <v>45</v>
      </c>
      <c r="C416" s="43" t="s">
        <v>4326</v>
      </c>
      <c r="D416" s="43" t="s">
        <v>4327</v>
      </c>
      <c r="E416" s="43" t="s">
        <v>46</v>
      </c>
      <c r="F416" s="44">
        <v>44950</v>
      </c>
      <c r="G416" s="43" t="s">
        <v>203</v>
      </c>
      <c r="H416" s="43" t="s">
        <v>3960</v>
      </c>
      <c r="I416" s="43" t="s">
        <v>364</v>
      </c>
      <c r="J416" s="43" t="s">
        <v>321</v>
      </c>
      <c r="K416" s="43" t="s">
        <v>4329</v>
      </c>
      <c r="L416" s="55" t="s">
        <v>640</v>
      </c>
      <c r="M416" s="43" t="s">
        <v>2</v>
      </c>
      <c r="N416" s="43" t="s">
        <v>2</v>
      </c>
      <c r="O416"/>
      <c r="P416" s="43" t="s">
        <v>363</v>
      </c>
    </row>
    <row r="417" spans="1:16" x14ac:dyDescent="0.25">
      <c r="A417" s="43" t="s">
        <v>4325</v>
      </c>
      <c r="B417" s="43" t="s">
        <v>45</v>
      </c>
      <c r="C417" s="43" t="s">
        <v>4326</v>
      </c>
      <c r="D417" s="43" t="s">
        <v>4327</v>
      </c>
      <c r="E417" s="43" t="s">
        <v>46</v>
      </c>
      <c r="F417" s="44">
        <v>44950</v>
      </c>
      <c r="G417" s="43" t="s">
        <v>203</v>
      </c>
      <c r="H417" s="43" t="s">
        <v>3960</v>
      </c>
      <c r="I417" s="43" t="s">
        <v>364</v>
      </c>
      <c r="J417" s="43" t="s">
        <v>322</v>
      </c>
      <c r="K417" s="43" t="s">
        <v>4330</v>
      </c>
      <c r="L417" s="55" t="s">
        <v>640</v>
      </c>
      <c r="M417" s="43" t="s">
        <v>2</v>
      </c>
      <c r="N417" s="43" t="s">
        <v>2</v>
      </c>
      <c r="O417"/>
      <c r="P417" s="43" t="s">
        <v>363</v>
      </c>
    </row>
    <row r="418" spans="1:16" x14ac:dyDescent="0.25">
      <c r="A418" s="43" t="s">
        <v>4325</v>
      </c>
      <c r="B418" s="43" t="s">
        <v>45</v>
      </c>
      <c r="C418" s="43" t="s">
        <v>4326</v>
      </c>
      <c r="D418" s="43" t="s">
        <v>4327</v>
      </c>
      <c r="E418" s="43" t="s">
        <v>46</v>
      </c>
      <c r="F418" s="44">
        <v>44950</v>
      </c>
      <c r="G418" s="43" t="s">
        <v>203</v>
      </c>
      <c r="H418" s="43" t="s">
        <v>3960</v>
      </c>
      <c r="I418" s="43" t="s">
        <v>364</v>
      </c>
      <c r="J418" s="43" t="s">
        <v>323</v>
      </c>
      <c r="K418" s="43" t="s">
        <v>4331</v>
      </c>
      <c r="L418" s="55" t="s">
        <v>640</v>
      </c>
      <c r="M418" s="43" t="s">
        <v>2</v>
      </c>
      <c r="N418" s="43" t="s">
        <v>2</v>
      </c>
      <c r="O418"/>
      <c r="P418" s="43" t="s">
        <v>363</v>
      </c>
    </row>
    <row r="419" spans="1:16" ht="30" x14ac:dyDescent="0.25">
      <c r="A419" s="43" t="s">
        <v>4325</v>
      </c>
      <c r="B419" s="43" t="s">
        <v>45</v>
      </c>
      <c r="C419" s="43" t="s">
        <v>4326</v>
      </c>
      <c r="D419" s="43" t="s">
        <v>4327</v>
      </c>
      <c r="E419" s="43" t="s">
        <v>46</v>
      </c>
      <c r="F419" s="44">
        <v>44950</v>
      </c>
      <c r="G419" s="43" t="s">
        <v>203</v>
      </c>
      <c r="H419" s="43" t="s">
        <v>3960</v>
      </c>
      <c r="I419" s="43" t="s">
        <v>364</v>
      </c>
      <c r="J419" s="43" t="s">
        <v>324</v>
      </c>
      <c r="K419" s="43" t="s">
        <v>4332</v>
      </c>
      <c r="L419" s="55" t="s">
        <v>640</v>
      </c>
      <c r="M419" s="43" t="s">
        <v>2</v>
      </c>
      <c r="N419" s="43" t="s">
        <v>3</v>
      </c>
      <c r="O419" s="43" t="s">
        <v>712</v>
      </c>
      <c r="P419" s="43" t="s">
        <v>364</v>
      </c>
    </row>
    <row r="420" spans="1:16" x14ac:dyDescent="0.25">
      <c r="A420" s="43" t="s">
        <v>4325</v>
      </c>
      <c r="B420" s="43" t="s">
        <v>45</v>
      </c>
      <c r="C420" s="43" t="s">
        <v>4326</v>
      </c>
      <c r="D420" s="43" t="s">
        <v>4327</v>
      </c>
      <c r="E420" s="43" t="s">
        <v>46</v>
      </c>
      <c r="F420" s="44">
        <v>44950</v>
      </c>
      <c r="G420" s="43" t="s">
        <v>203</v>
      </c>
      <c r="H420" s="43" t="s">
        <v>3960</v>
      </c>
      <c r="I420" s="43" t="s">
        <v>364</v>
      </c>
      <c r="J420" s="43" t="s">
        <v>325</v>
      </c>
      <c r="K420" s="43" t="s">
        <v>4333</v>
      </c>
      <c r="L420" s="55" t="s">
        <v>640</v>
      </c>
      <c r="M420" s="43" t="s">
        <v>2</v>
      </c>
      <c r="N420" s="43" t="s">
        <v>2</v>
      </c>
      <c r="O420"/>
      <c r="P420" s="43" t="s">
        <v>363</v>
      </c>
    </row>
    <row r="421" spans="1:16" x14ac:dyDescent="0.25">
      <c r="A421" s="43" t="s">
        <v>4325</v>
      </c>
      <c r="B421" s="43" t="s">
        <v>45</v>
      </c>
      <c r="C421" s="43" t="s">
        <v>4326</v>
      </c>
      <c r="D421" s="43" t="s">
        <v>4327</v>
      </c>
      <c r="E421" s="43" t="s">
        <v>46</v>
      </c>
      <c r="F421" s="44">
        <v>44950</v>
      </c>
      <c r="G421" s="43" t="s">
        <v>203</v>
      </c>
      <c r="H421" s="43" t="s">
        <v>3960</v>
      </c>
      <c r="I421" s="43" t="s">
        <v>364</v>
      </c>
      <c r="J421" s="43" t="s">
        <v>326</v>
      </c>
      <c r="K421" s="43" t="s">
        <v>4334</v>
      </c>
      <c r="L421" s="55" t="s">
        <v>640</v>
      </c>
      <c r="M421" s="43" t="s">
        <v>2</v>
      </c>
      <c r="N421" s="43" t="s">
        <v>2</v>
      </c>
      <c r="O421"/>
      <c r="P421" s="43" t="s">
        <v>363</v>
      </c>
    </row>
    <row r="422" spans="1:16" x14ac:dyDescent="0.25">
      <c r="A422" s="43" t="s">
        <v>4325</v>
      </c>
      <c r="B422" s="43" t="s">
        <v>45</v>
      </c>
      <c r="C422" s="43" t="s">
        <v>4326</v>
      </c>
      <c r="D422" s="43" t="s">
        <v>4327</v>
      </c>
      <c r="E422" s="43" t="s">
        <v>46</v>
      </c>
      <c r="F422" s="44">
        <v>44950</v>
      </c>
      <c r="G422" s="43" t="s">
        <v>203</v>
      </c>
      <c r="H422" s="43" t="s">
        <v>3960</v>
      </c>
      <c r="I422" s="43" t="s">
        <v>364</v>
      </c>
      <c r="J422" s="43" t="s">
        <v>327</v>
      </c>
      <c r="K422" s="43" t="s">
        <v>4335</v>
      </c>
      <c r="L422" s="55" t="s">
        <v>640</v>
      </c>
      <c r="M422" s="43" t="s">
        <v>2</v>
      </c>
      <c r="N422" s="43" t="s">
        <v>2</v>
      </c>
      <c r="O422"/>
      <c r="P422" s="43" t="s">
        <v>363</v>
      </c>
    </row>
    <row r="423" spans="1:16" x14ac:dyDescent="0.25">
      <c r="A423" s="43" t="s">
        <v>4325</v>
      </c>
      <c r="B423" s="43" t="s">
        <v>45</v>
      </c>
      <c r="C423" s="43" t="s">
        <v>4326</v>
      </c>
      <c r="D423" s="43" t="s">
        <v>4327</v>
      </c>
      <c r="E423" s="43" t="s">
        <v>46</v>
      </c>
      <c r="F423" s="44">
        <v>44950</v>
      </c>
      <c r="G423" s="43" t="s">
        <v>203</v>
      </c>
      <c r="H423" s="43" t="s">
        <v>3960</v>
      </c>
      <c r="I423" s="43" t="s">
        <v>364</v>
      </c>
      <c r="J423" s="43" t="s">
        <v>328</v>
      </c>
      <c r="K423" s="43" t="s">
        <v>4336</v>
      </c>
      <c r="L423" s="55" t="s">
        <v>640</v>
      </c>
      <c r="M423" s="43" t="s">
        <v>2</v>
      </c>
      <c r="N423" s="43" t="s">
        <v>2</v>
      </c>
      <c r="O423"/>
      <c r="P423" s="43" t="s">
        <v>363</v>
      </c>
    </row>
    <row r="424" spans="1:16" x14ac:dyDescent="0.25">
      <c r="A424" s="43" t="s">
        <v>4325</v>
      </c>
      <c r="B424" s="43" t="s">
        <v>45</v>
      </c>
      <c r="C424" s="43" t="s">
        <v>4326</v>
      </c>
      <c r="D424" s="43" t="s">
        <v>4327</v>
      </c>
      <c r="E424" s="43" t="s">
        <v>46</v>
      </c>
      <c r="F424" s="44">
        <v>44950</v>
      </c>
      <c r="G424" s="43" t="s">
        <v>203</v>
      </c>
      <c r="H424" s="43" t="s">
        <v>3960</v>
      </c>
      <c r="I424" s="43" t="s">
        <v>364</v>
      </c>
      <c r="J424" s="43" t="s">
        <v>329</v>
      </c>
      <c r="K424" s="43" t="s">
        <v>4337</v>
      </c>
      <c r="L424" s="55" t="s">
        <v>640</v>
      </c>
      <c r="M424" s="43" t="s">
        <v>2</v>
      </c>
      <c r="N424" s="43" t="s">
        <v>2</v>
      </c>
      <c r="O424"/>
      <c r="P424" s="43" t="s">
        <v>363</v>
      </c>
    </row>
    <row r="425" spans="1:16" x14ac:dyDescent="0.25">
      <c r="A425" s="43" t="s">
        <v>4325</v>
      </c>
      <c r="B425" s="43" t="s">
        <v>45</v>
      </c>
      <c r="C425" s="43" t="s">
        <v>4326</v>
      </c>
      <c r="D425" s="43" t="s">
        <v>4327</v>
      </c>
      <c r="E425" s="43" t="s">
        <v>46</v>
      </c>
      <c r="F425" s="44">
        <v>44950</v>
      </c>
      <c r="G425" s="43" t="s">
        <v>203</v>
      </c>
      <c r="H425" s="43" t="s">
        <v>3960</v>
      </c>
      <c r="I425" s="43" t="s">
        <v>364</v>
      </c>
      <c r="J425" s="43" t="s">
        <v>330</v>
      </c>
      <c r="K425" s="43" t="s">
        <v>4338</v>
      </c>
      <c r="L425" s="55" t="s">
        <v>640</v>
      </c>
      <c r="M425" s="43" t="s">
        <v>2</v>
      </c>
      <c r="N425" s="43" t="s">
        <v>2</v>
      </c>
      <c r="O425"/>
      <c r="P425" s="43" t="s">
        <v>363</v>
      </c>
    </row>
    <row r="426" spans="1:16" x14ac:dyDescent="0.25">
      <c r="A426" s="43" t="s">
        <v>4339</v>
      </c>
      <c r="B426" s="43" t="s">
        <v>80</v>
      </c>
      <c r="C426" s="43" t="s">
        <v>4340</v>
      </c>
      <c r="D426" s="43">
        <v>2583952</v>
      </c>
      <c r="E426" s="43" t="s">
        <v>46</v>
      </c>
      <c r="F426" s="44">
        <v>44950</v>
      </c>
      <c r="G426" s="43" t="s">
        <v>203</v>
      </c>
      <c r="H426" s="43" t="s">
        <v>3960</v>
      </c>
      <c r="I426" s="43" t="s">
        <v>364</v>
      </c>
      <c r="J426" s="43">
        <v>1.1000000000000001</v>
      </c>
      <c r="K426" s="43" t="s">
        <v>4341</v>
      </c>
      <c r="L426" s="55" t="s">
        <v>640</v>
      </c>
      <c r="M426" s="43" t="s">
        <v>2</v>
      </c>
      <c r="N426" s="43" t="s">
        <v>2</v>
      </c>
      <c r="O426"/>
      <c r="P426" s="43" t="s">
        <v>363</v>
      </c>
    </row>
    <row r="427" spans="1:16" x14ac:dyDescent="0.25">
      <c r="A427" s="43" t="s">
        <v>4339</v>
      </c>
      <c r="B427" s="43" t="s">
        <v>80</v>
      </c>
      <c r="C427" s="43" t="s">
        <v>4340</v>
      </c>
      <c r="D427" s="43">
        <v>2583952</v>
      </c>
      <c r="E427" s="43" t="s">
        <v>46</v>
      </c>
      <c r="F427" s="44">
        <v>44950</v>
      </c>
      <c r="G427" s="43" t="s">
        <v>203</v>
      </c>
      <c r="H427" s="43" t="s">
        <v>3960</v>
      </c>
      <c r="I427" s="43" t="s">
        <v>364</v>
      </c>
      <c r="J427" s="43">
        <v>1.1000000000000001</v>
      </c>
      <c r="K427" s="43" t="s">
        <v>4342</v>
      </c>
      <c r="L427" s="55" t="s">
        <v>640</v>
      </c>
      <c r="M427" s="43" t="s">
        <v>2</v>
      </c>
      <c r="N427" s="43" t="s">
        <v>2</v>
      </c>
      <c r="O427"/>
      <c r="P427" s="43" t="s">
        <v>363</v>
      </c>
    </row>
    <row r="428" spans="1:16" x14ac:dyDescent="0.25">
      <c r="A428" s="43" t="s">
        <v>4339</v>
      </c>
      <c r="B428" s="43" t="s">
        <v>80</v>
      </c>
      <c r="C428" s="43" t="s">
        <v>4340</v>
      </c>
      <c r="D428" s="43">
        <v>2583952</v>
      </c>
      <c r="E428" s="43" t="s">
        <v>46</v>
      </c>
      <c r="F428" s="44">
        <v>44950</v>
      </c>
      <c r="G428" s="43" t="s">
        <v>203</v>
      </c>
      <c r="H428" s="43" t="s">
        <v>3960</v>
      </c>
      <c r="I428" s="43" t="s">
        <v>364</v>
      </c>
      <c r="J428" s="43">
        <v>1.1100000000000001</v>
      </c>
      <c r="K428" s="43" t="s">
        <v>4343</v>
      </c>
      <c r="L428" s="55" t="s">
        <v>640</v>
      </c>
      <c r="M428" s="43" t="s">
        <v>2</v>
      </c>
      <c r="N428" s="43" t="s">
        <v>2</v>
      </c>
      <c r="O428"/>
      <c r="P428" s="43" t="s">
        <v>363</v>
      </c>
    </row>
    <row r="429" spans="1:16" x14ac:dyDescent="0.25">
      <c r="A429" s="43" t="s">
        <v>4339</v>
      </c>
      <c r="B429" s="43" t="s">
        <v>80</v>
      </c>
      <c r="C429" s="43" t="s">
        <v>4340</v>
      </c>
      <c r="D429" s="43">
        <v>2583952</v>
      </c>
      <c r="E429" s="43" t="s">
        <v>46</v>
      </c>
      <c r="F429" s="44">
        <v>44950</v>
      </c>
      <c r="G429" s="43" t="s">
        <v>203</v>
      </c>
      <c r="H429" s="43" t="s">
        <v>3960</v>
      </c>
      <c r="I429" s="43" t="s">
        <v>364</v>
      </c>
      <c r="J429" s="43">
        <v>1.1200000000000001</v>
      </c>
      <c r="K429" s="43" t="s">
        <v>4344</v>
      </c>
      <c r="L429" s="55" t="s">
        <v>640</v>
      </c>
      <c r="M429" s="43" t="s">
        <v>2</v>
      </c>
      <c r="N429" s="43" t="s">
        <v>2</v>
      </c>
      <c r="O429"/>
      <c r="P429" s="43" t="s">
        <v>363</v>
      </c>
    </row>
    <row r="430" spans="1:16" x14ac:dyDescent="0.25">
      <c r="A430" s="43" t="s">
        <v>4339</v>
      </c>
      <c r="B430" s="43" t="s">
        <v>80</v>
      </c>
      <c r="C430" s="43" t="s">
        <v>4340</v>
      </c>
      <c r="D430" s="43">
        <v>2583952</v>
      </c>
      <c r="E430" s="43" t="s">
        <v>46</v>
      </c>
      <c r="F430" s="44">
        <v>44950</v>
      </c>
      <c r="G430" s="43" t="s">
        <v>203</v>
      </c>
      <c r="H430" s="43" t="s">
        <v>3960</v>
      </c>
      <c r="I430" s="43" t="s">
        <v>364</v>
      </c>
      <c r="J430" s="43">
        <v>1.2</v>
      </c>
      <c r="K430" s="43" t="s">
        <v>4345</v>
      </c>
      <c r="L430" s="55" t="s">
        <v>640</v>
      </c>
      <c r="M430" s="43" t="s">
        <v>2</v>
      </c>
      <c r="N430" s="43" t="s">
        <v>2</v>
      </c>
      <c r="O430"/>
      <c r="P430" s="43" t="s">
        <v>363</v>
      </c>
    </row>
    <row r="431" spans="1:16" x14ac:dyDescent="0.25">
      <c r="A431" s="43" t="s">
        <v>4339</v>
      </c>
      <c r="B431" s="43" t="s">
        <v>80</v>
      </c>
      <c r="C431" s="43" t="s">
        <v>4340</v>
      </c>
      <c r="D431" s="43">
        <v>2583952</v>
      </c>
      <c r="E431" s="43" t="s">
        <v>46</v>
      </c>
      <c r="F431" s="44">
        <v>44950</v>
      </c>
      <c r="G431" s="43" t="s">
        <v>203</v>
      </c>
      <c r="H431" s="43" t="s">
        <v>3960</v>
      </c>
      <c r="I431" s="43" t="s">
        <v>364</v>
      </c>
      <c r="J431" s="43">
        <v>1.3</v>
      </c>
      <c r="K431" s="43" t="s">
        <v>4346</v>
      </c>
      <c r="L431" s="55" t="s">
        <v>640</v>
      </c>
      <c r="M431" s="43" t="s">
        <v>2</v>
      </c>
      <c r="N431" s="43" t="s">
        <v>2</v>
      </c>
      <c r="O431"/>
      <c r="P431" s="43" t="s">
        <v>363</v>
      </c>
    </row>
    <row r="432" spans="1:16" x14ac:dyDescent="0.25">
      <c r="A432" s="43" t="s">
        <v>4339</v>
      </c>
      <c r="B432" s="43" t="s">
        <v>80</v>
      </c>
      <c r="C432" s="43" t="s">
        <v>4340</v>
      </c>
      <c r="D432" s="43">
        <v>2583952</v>
      </c>
      <c r="E432" s="43" t="s">
        <v>46</v>
      </c>
      <c r="F432" s="44">
        <v>44950</v>
      </c>
      <c r="G432" s="43" t="s">
        <v>203</v>
      </c>
      <c r="H432" s="43" t="s">
        <v>3960</v>
      </c>
      <c r="I432" s="43" t="s">
        <v>364</v>
      </c>
      <c r="J432" s="43">
        <v>1.4</v>
      </c>
      <c r="K432" s="43" t="s">
        <v>4347</v>
      </c>
      <c r="L432" s="55" t="s">
        <v>640</v>
      </c>
      <c r="M432" s="43" t="s">
        <v>2</v>
      </c>
      <c r="N432" s="43" t="s">
        <v>2</v>
      </c>
      <c r="O432"/>
      <c r="P432" s="43" t="s">
        <v>363</v>
      </c>
    </row>
    <row r="433" spans="1:16" x14ac:dyDescent="0.25">
      <c r="A433" s="43" t="s">
        <v>4339</v>
      </c>
      <c r="B433" s="43" t="s">
        <v>80</v>
      </c>
      <c r="C433" s="43" t="s">
        <v>4340</v>
      </c>
      <c r="D433" s="43">
        <v>2583952</v>
      </c>
      <c r="E433" s="43" t="s">
        <v>46</v>
      </c>
      <c r="F433" s="44">
        <v>44950</v>
      </c>
      <c r="G433" s="43" t="s">
        <v>203</v>
      </c>
      <c r="H433" s="43" t="s">
        <v>3960</v>
      </c>
      <c r="I433" s="43" t="s">
        <v>364</v>
      </c>
      <c r="J433" s="43">
        <v>1.5</v>
      </c>
      <c r="K433" s="43" t="s">
        <v>4348</v>
      </c>
      <c r="L433" s="55" t="s">
        <v>640</v>
      </c>
      <c r="M433" s="43" t="s">
        <v>2</v>
      </c>
      <c r="N433" s="43" t="s">
        <v>2</v>
      </c>
      <c r="O433"/>
      <c r="P433" s="43" t="s">
        <v>363</v>
      </c>
    </row>
    <row r="434" spans="1:16" x14ac:dyDescent="0.25">
      <c r="A434" s="43" t="s">
        <v>4339</v>
      </c>
      <c r="B434" s="43" t="s">
        <v>80</v>
      </c>
      <c r="C434" s="43" t="s">
        <v>4340</v>
      </c>
      <c r="D434" s="43">
        <v>2583952</v>
      </c>
      <c r="E434" s="43" t="s">
        <v>46</v>
      </c>
      <c r="F434" s="44">
        <v>44950</v>
      </c>
      <c r="G434" s="43" t="s">
        <v>203</v>
      </c>
      <c r="H434" s="43" t="s">
        <v>3960</v>
      </c>
      <c r="I434" s="43" t="s">
        <v>364</v>
      </c>
      <c r="J434" s="43">
        <v>1.6</v>
      </c>
      <c r="K434" s="43" t="s">
        <v>4349</v>
      </c>
      <c r="L434" s="55" t="s">
        <v>640</v>
      </c>
      <c r="M434" s="43" t="s">
        <v>2</v>
      </c>
      <c r="N434" s="43" t="s">
        <v>2</v>
      </c>
      <c r="O434"/>
      <c r="P434" s="43" t="s">
        <v>363</v>
      </c>
    </row>
    <row r="435" spans="1:16" x14ac:dyDescent="0.25">
      <c r="A435" s="43" t="s">
        <v>4339</v>
      </c>
      <c r="B435" s="43" t="s">
        <v>80</v>
      </c>
      <c r="C435" s="43" t="s">
        <v>4340</v>
      </c>
      <c r="D435" s="43">
        <v>2583952</v>
      </c>
      <c r="E435" s="43" t="s">
        <v>46</v>
      </c>
      <c r="F435" s="44">
        <v>44950</v>
      </c>
      <c r="G435" s="43" t="s">
        <v>203</v>
      </c>
      <c r="H435" s="43" t="s">
        <v>3960</v>
      </c>
      <c r="I435" s="43" t="s">
        <v>364</v>
      </c>
      <c r="J435" s="43">
        <v>1.7</v>
      </c>
      <c r="K435" s="43" t="s">
        <v>4350</v>
      </c>
      <c r="L435" s="55" t="s">
        <v>640</v>
      </c>
      <c r="M435" s="43" t="s">
        <v>2</v>
      </c>
      <c r="N435" s="43" t="s">
        <v>2</v>
      </c>
      <c r="O435"/>
      <c r="P435" s="43" t="s">
        <v>363</v>
      </c>
    </row>
    <row r="436" spans="1:16" x14ac:dyDescent="0.25">
      <c r="A436" s="43" t="s">
        <v>4339</v>
      </c>
      <c r="B436" s="43" t="s">
        <v>80</v>
      </c>
      <c r="C436" s="43" t="s">
        <v>4340</v>
      </c>
      <c r="D436" s="43">
        <v>2583952</v>
      </c>
      <c r="E436" s="43" t="s">
        <v>46</v>
      </c>
      <c r="F436" s="44">
        <v>44950</v>
      </c>
      <c r="G436" s="43" t="s">
        <v>203</v>
      </c>
      <c r="H436" s="43" t="s">
        <v>3960</v>
      </c>
      <c r="I436" s="43" t="s">
        <v>364</v>
      </c>
      <c r="J436" s="43">
        <v>1.8</v>
      </c>
      <c r="K436" s="43" t="s">
        <v>4351</v>
      </c>
      <c r="L436" s="55" t="s">
        <v>640</v>
      </c>
      <c r="M436" s="43" t="s">
        <v>2</v>
      </c>
      <c r="N436" s="43" t="s">
        <v>2</v>
      </c>
      <c r="O436"/>
      <c r="P436" s="43" t="s">
        <v>363</v>
      </c>
    </row>
    <row r="437" spans="1:16" x14ac:dyDescent="0.25">
      <c r="A437" s="43" t="s">
        <v>4339</v>
      </c>
      <c r="B437" s="43" t="s">
        <v>80</v>
      </c>
      <c r="C437" s="43" t="s">
        <v>4340</v>
      </c>
      <c r="D437" s="43">
        <v>2583952</v>
      </c>
      <c r="E437" s="43" t="s">
        <v>46</v>
      </c>
      <c r="F437" s="44">
        <v>44950</v>
      </c>
      <c r="G437" s="43" t="s">
        <v>203</v>
      </c>
      <c r="H437" s="43" t="s">
        <v>3960</v>
      </c>
      <c r="I437" s="43" t="s">
        <v>364</v>
      </c>
      <c r="J437" s="43">
        <v>1.9</v>
      </c>
      <c r="K437" s="43" t="s">
        <v>4352</v>
      </c>
      <c r="L437" s="55" t="s">
        <v>640</v>
      </c>
      <c r="M437" s="43" t="s">
        <v>2</v>
      </c>
      <c r="N437" s="43" t="s">
        <v>2</v>
      </c>
      <c r="O437"/>
      <c r="P437" s="43" t="s">
        <v>363</v>
      </c>
    </row>
    <row r="438" spans="1:16" x14ac:dyDescent="0.25">
      <c r="A438" s="43" t="s">
        <v>4339</v>
      </c>
      <c r="B438" s="43" t="s">
        <v>80</v>
      </c>
      <c r="C438" s="43" t="s">
        <v>4340</v>
      </c>
      <c r="D438" s="43">
        <v>2583952</v>
      </c>
      <c r="E438" s="43" t="s">
        <v>46</v>
      </c>
      <c r="F438" s="44">
        <v>44950</v>
      </c>
      <c r="G438" s="43" t="s">
        <v>203</v>
      </c>
      <c r="H438" s="43" t="s">
        <v>3960</v>
      </c>
      <c r="I438" s="43" t="s">
        <v>364</v>
      </c>
      <c r="J438" s="43">
        <v>2</v>
      </c>
      <c r="K438" s="43" t="s">
        <v>99</v>
      </c>
      <c r="L438" s="55" t="s">
        <v>639</v>
      </c>
      <c r="M438" s="43" t="s">
        <v>2</v>
      </c>
      <c r="N438" s="43" t="s">
        <v>2</v>
      </c>
      <c r="O438"/>
      <c r="P438" s="43" t="s">
        <v>363</v>
      </c>
    </row>
    <row r="439" spans="1:16" x14ac:dyDescent="0.25">
      <c r="A439" s="43" t="s">
        <v>4339</v>
      </c>
      <c r="B439" s="43" t="s">
        <v>80</v>
      </c>
      <c r="C439" s="43" t="s">
        <v>4340</v>
      </c>
      <c r="D439" s="43">
        <v>2583952</v>
      </c>
      <c r="E439" s="43" t="s">
        <v>46</v>
      </c>
      <c r="F439" s="44">
        <v>44950</v>
      </c>
      <c r="G439" s="43" t="s">
        <v>203</v>
      </c>
      <c r="H439" s="43" t="s">
        <v>3960</v>
      </c>
      <c r="I439" s="43" t="s">
        <v>364</v>
      </c>
      <c r="J439" s="43">
        <v>3</v>
      </c>
      <c r="K439" s="43" t="s">
        <v>4353</v>
      </c>
      <c r="L439" s="55" t="s">
        <v>13</v>
      </c>
      <c r="M439" s="43" t="s">
        <v>2</v>
      </c>
      <c r="N439" s="43" t="s">
        <v>2</v>
      </c>
      <c r="O439"/>
      <c r="P439" s="43" t="s">
        <v>363</v>
      </c>
    </row>
    <row r="440" spans="1:16" ht="30" x14ac:dyDescent="0.25">
      <c r="A440" s="43" t="s">
        <v>4339</v>
      </c>
      <c r="B440" s="43" t="s">
        <v>80</v>
      </c>
      <c r="C440" s="43" t="s">
        <v>4340</v>
      </c>
      <c r="D440" s="43">
        <v>2583952</v>
      </c>
      <c r="E440" s="43" t="s">
        <v>46</v>
      </c>
      <c r="F440" s="44">
        <v>44950</v>
      </c>
      <c r="G440" s="43" t="s">
        <v>203</v>
      </c>
      <c r="H440" s="43" t="s">
        <v>3960</v>
      </c>
      <c r="I440" s="43" t="s">
        <v>364</v>
      </c>
      <c r="J440" s="43">
        <v>4</v>
      </c>
      <c r="K440" s="43" t="s">
        <v>4354</v>
      </c>
      <c r="L440" s="55" t="s">
        <v>13</v>
      </c>
      <c r="M440" s="43" t="s">
        <v>2</v>
      </c>
      <c r="N440" s="43" t="s">
        <v>3</v>
      </c>
      <c r="O440" s="43" t="s">
        <v>694</v>
      </c>
      <c r="P440" s="43" t="s">
        <v>364</v>
      </c>
    </row>
    <row r="441" spans="1:16" ht="45" x14ac:dyDescent="0.25">
      <c r="A441" s="43" t="s">
        <v>4339</v>
      </c>
      <c r="B441" s="43" t="s">
        <v>80</v>
      </c>
      <c r="C441" s="43" t="s">
        <v>4340</v>
      </c>
      <c r="D441" s="43">
        <v>2583952</v>
      </c>
      <c r="E441" s="43" t="s">
        <v>46</v>
      </c>
      <c r="F441" s="44">
        <v>44950</v>
      </c>
      <c r="G441" s="43" t="s">
        <v>3194</v>
      </c>
      <c r="H441" s="43" t="s">
        <v>4355</v>
      </c>
      <c r="I441" s="43" t="s">
        <v>364</v>
      </c>
      <c r="J441" s="43">
        <v>5</v>
      </c>
      <c r="K441" s="43" t="s">
        <v>4356</v>
      </c>
      <c r="L441" s="55" t="s">
        <v>13</v>
      </c>
      <c r="M441" s="43" t="s">
        <v>3</v>
      </c>
      <c r="N441" s="43" t="s">
        <v>2</v>
      </c>
      <c r="O441" s="43" t="s">
        <v>1071</v>
      </c>
      <c r="P441" s="43" t="s">
        <v>364</v>
      </c>
    </row>
    <row r="442" spans="1:16" ht="45" x14ac:dyDescent="0.25">
      <c r="A442" s="43" t="s">
        <v>4339</v>
      </c>
      <c r="B442" s="43" t="s">
        <v>80</v>
      </c>
      <c r="C442" s="43" t="s">
        <v>4340</v>
      </c>
      <c r="D442" s="43">
        <v>2583952</v>
      </c>
      <c r="E442" s="43" t="s">
        <v>46</v>
      </c>
      <c r="F442" s="44">
        <v>44950</v>
      </c>
      <c r="G442" s="43" t="s">
        <v>3194</v>
      </c>
      <c r="H442" s="43" t="s">
        <v>4197</v>
      </c>
      <c r="I442" s="43" t="s">
        <v>364</v>
      </c>
      <c r="J442" s="43">
        <v>6</v>
      </c>
      <c r="K442" s="43" t="s">
        <v>4357</v>
      </c>
      <c r="L442" s="55" t="s">
        <v>638</v>
      </c>
      <c r="M442" s="43" t="s">
        <v>3</v>
      </c>
      <c r="N442" s="43" t="s">
        <v>2</v>
      </c>
      <c r="O442" s="43" t="s">
        <v>746</v>
      </c>
      <c r="P442" s="43" t="s">
        <v>364</v>
      </c>
    </row>
    <row r="443" spans="1:16" x14ac:dyDescent="0.25">
      <c r="A443" s="43" t="s">
        <v>2590</v>
      </c>
      <c r="B443" s="43" t="s">
        <v>206</v>
      </c>
      <c r="C443" s="43" t="s">
        <v>4358</v>
      </c>
      <c r="D443" s="43" t="s">
        <v>4359</v>
      </c>
      <c r="E443" s="43" t="s">
        <v>186</v>
      </c>
      <c r="F443" s="44">
        <v>44950</v>
      </c>
      <c r="G443" s="43" t="s">
        <v>203</v>
      </c>
      <c r="H443" s="43" t="s">
        <v>3960</v>
      </c>
      <c r="I443" s="43" t="s">
        <v>364</v>
      </c>
      <c r="J443" s="43">
        <v>1</v>
      </c>
      <c r="K443" s="43" t="s">
        <v>4274</v>
      </c>
      <c r="L443" s="55" t="s">
        <v>13</v>
      </c>
      <c r="M443" s="43" t="s">
        <v>2</v>
      </c>
      <c r="N443" s="43" t="s">
        <v>2</v>
      </c>
      <c r="O443"/>
      <c r="P443" s="43" t="s">
        <v>363</v>
      </c>
    </row>
    <row r="444" spans="1:16" x14ac:dyDescent="0.25">
      <c r="A444" s="43" t="s">
        <v>4360</v>
      </c>
      <c r="B444" s="43" t="s">
        <v>45</v>
      </c>
      <c r="C444" s="43" t="s">
        <v>4361</v>
      </c>
      <c r="D444" s="43" t="s">
        <v>4362</v>
      </c>
      <c r="E444" s="43" t="s">
        <v>46</v>
      </c>
      <c r="F444" s="44">
        <v>44950</v>
      </c>
      <c r="G444" s="43" t="s">
        <v>203</v>
      </c>
      <c r="H444" s="43" t="s">
        <v>3960</v>
      </c>
      <c r="I444" s="43" t="s">
        <v>364</v>
      </c>
      <c r="J444" s="43">
        <v>2</v>
      </c>
      <c r="K444" s="43" t="s">
        <v>50</v>
      </c>
      <c r="L444" s="55" t="s">
        <v>13</v>
      </c>
      <c r="M444" s="43" t="s">
        <v>2</v>
      </c>
      <c r="N444" s="43" t="s">
        <v>2</v>
      </c>
      <c r="O444"/>
      <c r="P444" s="43" t="s">
        <v>363</v>
      </c>
    </row>
    <row r="445" spans="1:16" x14ac:dyDescent="0.25">
      <c r="A445" s="43" t="s">
        <v>4360</v>
      </c>
      <c r="B445" s="43" t="s">
        <v>45</v>
      </c>
      <c r="C445" s="43" t="s">
        <v>4361</v>
      </c>
      <c r="D445" s="43" t="s">
        <v>4362</v>
      </c>
      <c r="E445" s="43" t="s">
        <v>46</v>
      </c>
      <c r="F445" s="44">
        <v>44950</v>
      </c>
      <c r="G445" s="43" t="s">
        <v>203</v>
      </c>
      <c r="H445" s="43" t="s">
        <v>3960</v>
      </c>
      <c r="I445" s="43" t="s">
        <v>364</v>
      </c>
      <c r="J445" s="43">
        <v>3</v>
      </c>
      <c r="K445" s="43" t="s">
        <v>187</v>
      </c>
      <c r="L445" s="55" t="s">
        <v>13</v>
      </c>
      <c r="M445" s="43" t="s">
        <v>188</v>
      </c>
      <c r="N445" s="43" t="s">
        <v>188</v>
      </c>
      <c r="O445"/>
      <c r="P445" s="43" t="s">
        <v>363</v>
      </c>
    </row>
    <row r="446" spans="1:16" x14ac:dyDescent="0.25">
      <c r="A446" s="43" t="s">
        <v>4360</v>
      </c>
      <c r="B446" s="43" t="s">
        <v>45</v>
      </c>
      <c r="C446" s="43" t="s">
        <v>4361</v>
      </c>
      <c r="D446" s="43" t="s">
        <v>4362</v>
      </c>
      <c r="E446" s="43" t="s">
        <v>46</v>
      </c>
      <c r="F446" s="44">
        <v>44950</v>
      </c>
      <c r="G446" s="43" t="s">
        <v>203</v>
      </c>
      <c r="H446" s="43" t="s">
        <v>3960</v>
      </c>
      <c r="I446" s="43" t="s">
        <v>364</v>
      </c>
      <c r="J446" s="43">
        <v>4</v>
      </c>
      <c r="K446" s="43" t="s">
        <v>90</v>
      </c>
      <c r="L446" s="55" t="s">
        <v>639</v>
      </c>
      <c r="M446" s="43" t="s">
        <v>2</v>
      </c>
      <c r="N446" s="43" t="s">
        <v>2</v>
      </c>
      <c r="O446"/>
      <c r="P446" s="43" t="s">
        <v>363</v>
      </c>
    </row>
    <row r="447" spans="1:16" ht="30" x14ac:dyDescent="0.25">
      <c r="A447" s="43" t="s">
        <v>4360</v>
      </c>
      <c r="B447" s="43" t="s">
        <v>45</v>
      </c>
      <c r="C447" s="43" t="s">
        <v>4361</v>
      </c>
      <c r="D447" s="43" t="s">
        <v>4362</v>
      </c>
      <c r="E447" s="43" t="s">
        <v>46</v>
      </c>
      <c r="F447" s="44">
        <v>44950</v>
      </c>
      <c r="G447" s="43" t="s">
        <v>3194</v>
      </c>
      <c r="H447" s="43" t="s">
        <v>3960</v>
      </c>
      <c r="I447" s="43" t="s">
        <v>364</v>
      </c>
      <c r="J447" s="43">
        <v>5</v>
      </c>
      <c r="K447" s="43" t="s">
        <v>126</v>
      </c>
      <c r="L447" s="55" t="s">
        <v>13</v>
      </c>
      <c r="M447" s="43" t="s">
        <v>3</v>
      </c>
      <c r="N447" s="43" t="s">
        <v>2</v>
      </c>
      <c r="O447" s="43" t="s">
        <v>894</v>
      </c>
      <c r="P447" s="43" t="s">
        <v>364</v>
      </c>
    </row>
    <row r="448" spans="1:16" x14ac:dyDescent="0.25">
      <c r="A448" s="43" t="s">
        <v>4360</v>
      </c>
      <c r="B448" s="43" t="s">
        <v>45</v>
      </c>
      <c r="C448" s="43" t="s">
        <v>4361</v>
      </c>
      <c r="D448" s="43" t="s">
        <v>4362</v>
      </c>
      <c r="E448" s="43" t="s">
        <v>46</v>
      </c>
      <c r="F448" s="44">
        <v>44950</v>
      </c>
      <c r="G448" s="43" t="s">
        <v>203</v>
      </c>
      <c r="H448" s="43" t="s">
        <v>3960</v>
      </c>
      <c r="I448" s="43" t="s">
        <v>364</v>
      </c>
      <c r="J448" s="43" t="s">
        <v>320</v>
      </c>
      <c r="K448" s="43" t="s">
        <v>4363</v>
      </c>
      <c r="L448" s="55" t="s">
        <v>640</v>
      </c>
      <c r="M448" s="43" t="s">
        <v>2</v>
      </c>
      <c r="N448" s="43" t="s">
        <v>2</v>
      </c>
      <c r="O448"/>
      <c r="P448" s="43" t="s">
        <v>363</v>
      </c>
    </row>
    <row r="449" spans="1:16" x14ac:dyDescent="0.25">
      <c r="A449" s="43" t="s">
        <v>4360</v>
      </c>
      <c r="B449" s="43" t="s">
        <v>45</v>
      </c>
      <c r="C449" s="43" t="s">
        <v>4361</v>
      </c>
      <c r="D449" s="43" t="s">
        <v>4362</v>
      </c>
      <c r="E449" s="43" t="s">
        <v>46</v>
      </c>
      <c r="F449" s="44">
        <v>44950</v>
      </c>
      <c r="G449" s="43" t="s">
        <v>203</v>
      </c>
      <c r="H449" s="43" t="s">
        <v>3960</v>
      </c>
      <c r="I449" s="43" t="s">
        <v>364</v>
      </c>
      <c r="J449" s="43" t="s">
        <v>321</v>
      </c>
      <c r="K449" s="43" t="s">
        <v>4364</v>
      </c>
      <c r="L449" s="55" t="s">
        <v>640</v>
      </c>
      <c r="M449" s="43" t="s">
        <v>2</v>
      </c>
      <c r="N449" s="43" t="s">
        <v>2</v>
      </c>
      <c r="O449"/>
      <c r="P449" s="43" t="s">
        <v>363</v>
      </c>
    </row>
    <row r="450" spans="1:16" x14ac:dyDescent="0.25">
      <c r="A450" s="43" t="s">
        <v>4360</v>
      </c>
      <c r="B450" s="43" t="s">
        <v>45</v>
      </c>
      <c r="C450" s="43" t="s">
        <v>4361</v>
      </c>
      <c r="D450" s="43" t="s">
        <v>4362</v>
      </c>
      <c r="E450" s="43" t="s">
        <v>46</v>
      </c>
      <c r="F450" s="44">
        <v>44950</v>
      </c>
      <c r="G450" s="43" t="s">
        <v>203</v>
      </c>
      <c r="H450" s="43" t="s">
        <v>3960</v>
      </c>
      <c r="I450" s="43" t="s">
        <v>364</v>
      </c>
      <c r="J450" s="43" t="s">
        <v>322</v>
      </c>
      <c r="K450" s="43" t="s">
        <v>4365</v>
      </c>
      <c r="L450" s="55" t="s">
        <v>640</v>
      </c>
      <c r="M450" s="43" t="s">
        <v>2</v>
      </c>
      <c r="N450" s="43" t="s">
        <v>2</v>
      </c>
      <c r="O450"/>
      <c r="P450" s="43" t="s">
        <v>363</v>
      </c>
    </row>
    <row r="451" spans="1:16" x14ac:dyDescent="0.25">
      <c r="A451" s="43" t="s">
        <v>4360</v>
      </c>
      <c r="B451" s="43" t="s">
        <v>45</v>
      </c>
      <c r="C451" s="43" t="s">
        <v>4361</v>
      </c>
      <c r="D451" s="43" t="s">
        <v>4362</v>
      </c>
      <c r="E451" s="43" t="s">
        <v>46</v>
      </c>
      <c r="F451" s="44">
        <v>44950</v>
      </c>
      <c r="G451" s="43" t="s">
        <v>203</v>
      </c>
      <c r="H451" s="43" t="s">
        <v>3960</v>
      </c>
      <c r="I451" s="43" t="s">
        <v>364</v>
      </c>
      <c r="J451" s="43" t="s">
        <v>323</v>
      </c>
      <c r="K451" s="43" t="s">
        <v>4366</v>
      </c>
      <c r="L451" s="55" t="s">
        <v>640</v>
      </c>
      <c r="M451" s="43" t="s">
        <v>2</v>
      </c>
      <c r="N451" s="43" t="s">
        <v>2</v>
      </c>
      <c r="O451"/>
      <c r="P451" s="43" t="s">
        <v>363</v>
      </c>
    </row>
    <row r="452" spans="1:16" x14ac:dyDescent="0.25">
      <c r="A452" s="43" t="s">
        <v>4360</v>
      </c>
      <c r="B452" s="43" t="s">
        <v>45</v>
      </c>
      <c r="C452" s="43" t="s">
        <v>4361</v>
      </c>
      <c r="D452" s="43" t="s">
        <v>4362</v>
      </c>
      <c r="E452" s="43" t="s">
        <v>46</v>
      </c>
      <c r="F452" s="44">
        <v>44950</v>
      </c>
      <c r="G452" s="43" t="s">
        <v>203</v>
      </c>
      <c r="H452" s="43" t="s">
        <v>3960</v>
      </c>
      <c r="I452" s="43" t="s">
        <v>364</v>
      </c>
      <c r="J452" s="43" t="s">
        <v>324</v>
      </c>
      <c r="K452" s="43" t="s">
        <v>4367</v>
      </c>
      <c r="L452" s="55" t="s">
        <v>640</v>
      </c>
      <c r="M452" s="43" t="s">
        <v>2</v>
      </c>
      <c r="N452" s="43" t="s">
        <v>2</v>
      </c>
      <c r="O452"/>
      <c r="P452" s="43" t="s">
        <v>363</v>
      </c>
    </row>
    <row r="453" spans="1:16" x14ac:dyDescent="0.25">
      <c r="A453" s="43" t="s">
        <v>4360</v>
      </c>
      <c r="B453" s="43" t="s">
        <v>45</v>
      </c>
      <c r="C453" s="43" t="s">
        <v>4361</v>
      </c>
      <c r="D453" s="43" t="s">
        <v>4362</v>
      </c>
      <c r="E453" s="43" t="s">
        <v>46</v>
      </c>
      <c r="F453" s="44">
        <v>44950</v>
      </c>
      <c r="G453" s="43" t="s">
        <v>203</v>
      </c>
      <c r="H453" s="43" t="s">
        <v>3960</v>
      </c>
      <c r="I453" s="43" t="s">
        <v>364</v>
      </c>
      <c r="J453" s="43" t="s">
        <v>325</v>
      </c>
      <c r="K453" s="43" t="s">
        <v>3255</v>
      </c>
      <c r="L453" s="55" t="s">
        <v>640</v>
      </c>
      <c r="M453" s="43" t="s">
        <v>2</v>
      </c>
      <c r="N453" s="43" t="s">
        <v>2</v>
      </c>
      <c r="O453"/>
      <c r="P453" s="43" t="s">
        <v>363</v>
      </c>
    </row>
    <row r="454" spans="1:16" x14ac:dyDescent="0.25">
      <c r="A454" s="43" t="s">
        <v>4360</v>
      </c>
      <c r="B454" s="43" t="s">
        <v>45</v>
      </c>
      <c r="C454" s="43" t="s">
        <v>4361</v>
      </c>
      <c r="D454" s="43" t="s">
        <v>4362</v>
      </c>
      <c r="E454" s="43" t="s">
        <v>46</v>
      </c>
      <c r="F454" s="44">
        <v>44950</v>
      </c>
      <c r="G454" s="43" t="s">
        <v>203</v>
      </c>
      <c r="H454" s="43" t="s">
        <v>3960</v>
      </c>
      <c r="I454" s="43" t="s">
        <v>364</v>
      </c>
      <c r="J454" s="43" t="s">
        <v>326</v>
      </c>
      <c r="K454" s="43" t="s">
        <v>4368</v>
      </c>
      <c r="L454" s="55" t="s">
        <v>640</v>
      </c>
      <c r="M454" s="43" t="s">
        <v>2</v>
      </c>
      <c r="N454" s="43" t="s">
        <v>2</v>
      </c>
      <c r="O454"/>
      <c r="P454" s="43" t="s">
        <v>363</v>
      </c>
    </row>
    <row r="455" spans="1:16" x14ac:dyDescent="0.25">
      <c r="A455" s="43" t="s">
        <v>4360</v>
      </c>
      <c r="B455" s="43" t="s">
        <v>45</v>
      </c>
      <c r="C455" s="43" t="s">
        <v>4361</v>
      </c>
      <c r="D455" s="43" t="s">
        <v>4362</v>
      </c>
      <c r="E455" s="43" t="s">
        <v>46</v>
      </c>
      <c r="F455" s="44">
        <v>44950</v>
      </c>
      <c r="G455" s="43" t="s">
        <v>203</v>
      </c>
      <c r="H455" s="43" t="s">
        <v>3960</v>
      </c>
      <c r="I455" s="43" t="s">
        <v>364</v>
      </c>
      <c r="J455" s="43" t="s">
        <v>327</v>
      </c>
      <c r="K455" s="43" t="s">
        <v>4369</v>
      </c>
      <c r="L455" s="55" t="s">
        <v>640</v>
      </c>
      <c r="M455" s="43" t="s">
        <v>2</v>
      </c>
      <c r="N455" s="43" t="s">
        <v>2</v>
      </c>
      <c r="O455"/>
      <c r="P455" s="43" t="s">
        <v>363</v>
      </c>
    </row>
    <row r="456" spans="1:16" x14ac:dyDescent="0.25">
      <c r="A456" s="43" t="s">
        <v>4360</v>
      </c>
      <c r="B456" s="43" t="s">
        <v>45</v>
      </c>
      <c r="C456" s="43" t="s">
        <v>4361</v>
      </c>
      <c r="D456" s="43" t="s">
        <v>4362</v>
      </c>
      <c r="E456" s="43" t="s">
        <v>46</v>
      </c>
      <c r="F456" s="44">
        <v>44950</v>
      </c>
      <c r="G456" s="43" t="s">
        <v>203</v>
      </c>
      <c r="H456" s="43" t="s">
        <v>3960</v>
      </c>
      <c r="I456" s="43" t="s">
        <v>364</v>
      </c>
      <c r="J456" s="43" t="s">
        <v>328</v>
      </c>
      <c r="K456" s="43" t="s">
        <v>4370</v>
      </c>
      <c r="L456" s="55" t="s">
        <v>640</v>
      </c>
      <c r="M456" s="43" t="s">
        <v>2</v>
      </c>
      <c r="N456" s="43" t="s">
        <v>2</v>
      </c>
      <c r="O456"/>
      <c r="P456" s="43" t="s">
        <v>363</v>
      </c>
    </row>
    <row r="457" spans="1:16" x14ac:dyDescent="0.25">
      <c r="A457" s="43" t="s">
        <v>4360</v>
      </c>
      <c r="B457" s="43" t="s">
        <v>45</v>
      </c>
      <c r="C457" s="43" t="s">
        <v>4361</v>
      </c>
      <c r="D457" s="43" t="s">
        <v>4362</v>
      </c>
      <c r="E457" s="43" t="s">
        <v>46</v>
      </c>
      <c r="F457" s="44">
        <v>44950</v>
      </c>
      <c r="G457" s="43" t="s">
        <v>203</v>
      </c>
      <c r="H457" s="43" t="s">
        <v>3960</v>
      </c>
      <c r="I457" s="43" t="s">
        <v>364</v>
      </c>
      <c r="J457" s="43" t="s">
        <v>329</v>
      </c>
      <c r="K457" s="43" t="s">
        <v>4371</v>
      </c>
      <c r="L457" s="55" t="s">
        <v>640</v>
      </c>
      <c r="M457" s="43" t="s">
        <v>2</v>
      </c>
      <c r="N457" s="43" t="s">
        <v>2</v>
      </c>
      <c r="O457"/>
      <c r="P457" s="43" t="s">
        <v>363</v>
      </c>
    </row>
    <row r="458" spans="1:16" x14ac:dyDescent="0.25">
      <c r="A458" s="43" t="s">
        <v>4372</v>
      </c>
      <c r="B458" s="43" t="s">
        <v>45</v>
      </c>
      <c r="C458" s="43" t="s">
        <v>4373</v>
      </c>
      <c r="D458" s="43">
        <v>2818461</v>
      </c>
      <c r="E458" s="43" t="s">
        <v>46</v>
      </c>
      <c r="F458" s="44">
        <v>44951</v>
      </c>
      <c r="G458" s="43" t="s">
        <v>203</v>
      </c>
      <c r="H458" s="43" t="s">
        <v>3960</v>
      </c>
      <c r="I458" s="43" t="s">
        <v>364</v>
      </c>
      <c r="J458" s="43">
        <v>2</v>
      </c>
      <c r="K458" s="43" t="s">
        <v>99</v>
      </c>
      <c r="L458" s="55" t="s">
        <v>639</v>
      </c>
      <c r="M458" s="43" t="s">
        <v>2</v>
      </c>
      <c r="N458" s="43" t="s">
        <v>2</v>
      </c>
      <c r="O458"/>
      <c r="P458" s="43" t="s">
        <v>363</v>
      </c>
    </row>
    <row r="459" spans="1:16" x14ac:dyDescent="0.25">
      <c r="A459" s="43" t="s">
        <v>4372</v>
      </c>
      <c r="B459" s="43" t="s">
        <v>45</v>
      </c>
      <c r="C459" s="43" t="s">
        <v>4373</v>
      </c>
      <c r="D459" s="43">
        <v>2818461</v>
      </c>
      <c r="E459" s="43" t="s">
        <v>46</v>
      </c>
      <c r="F459" s="44">
        <v>44951</v>
      </c>
      <c r="G459" s="43" t="s">
        <v>203</v>
      </c>
      <c r="H459" s="43" t="s">
        <v>3960</v>
      </c>
      <c r="I459" s="43" t="s">
        <v>364</v>
      </c>
      <c r="J459" s="43">
        <v>3</v>
      </c>
      <c r="K459" s="43" t="s">
        <v>50</v>
      </c>
      <c r="L459" s="55" t="s">
        <v>13</v>
      </c>
      <c r="M459" s="43" t="s">
        <v>2</v>
      </c>
      <c r="N459" s="43" t="s">
        <v>2</v>
      </c>
      <c r="O459"/>
      <c r="P459" s="43" t="s">
        <v>363</v>
      </c>
    </row>
    <row r="460" spans="1:16" x14ac:dyDescent="0.25">
      <c r="A460" s="43" t="s">
        <v>4372</v>
      </c>
      <c r="B460" s="43" t="s">
        <v>45</v>
      </c>
      <c r="C460" s="43" t="s">
        <v>4373</v>
      </c>
      <c r="D460" s="43">
        <v>2818461</v>
      </c>
      <c r="E460" s="43" t="s">
        <v>46</v>
      </c>
      <c r="F460" s="44">
        <v>44951</v>
      </c>
      <c r="G460" s="43" t="s">
        <v>203</v>
      </c>
      <c r="H460" s="43" t="s">
        <v>3960</v>
      </c>
      <c r="I460" s="43" t="s">
        <v>364</v>
      </c>
      <c r="J460" s="43" t="s">
        <v>320</v>
      </c>
      <c r="K460" s="43" t="s">
        <v>4374</v>
      </c>
      <c r="L460" s="55" t="s">
        <v>640</v>
      </c>
      <c r="M460" s="43" t="s">
        <v>2</v>
      </c>
      <c r="N460" s="43" t="s">
        <v>2</v>
      </c>
      <c r="O460"/>
      <c r="P460" s="43" t="s">
        <v>363</v>
      </c>
    </row>
    <row r="461" spans="1:16" x14ac:dyDescent="0.25">
      <c r="A461" s="43" t="s">
        <v>4372</v>
      </c>
      <c r="B461" s="43" t="s">
        <v>45</v>
      </c>
      <c r="C461" s="43" t="s">
        <v>4373</v>
      </c>
      <c r="D461" s="43">
        <v>2818461</v>
      </c>
      <c r="E461" s="43" t="s">
        <v>46</v>
      </c>
      <c r="F461" s="44">
        <v>44951</v>
      </c>
      <c r="G461" s="43" t="s">
        <v>203</v>
      </c>
      <c r="H461" s="43" t="s">
        <v>3960</v>
      </c>
      <c r="I461" s="43" t="s">
        <v>364</v>
      </c>
      <c r="J461" s="43" t="s">
        <v>321</v>
      </c>
      <c r="K461" s="43" t="s">
        <v>4375</v>
      </c>
      <c r="L461" s="55" t="s">
        <v>640</v>
      </c>
      <c r="M461" s="43" t="s">
        <v>2</v>
      </c>
      <c r="N461" s="43" t="s">
        <v>2</v>
      </c>
      <c r="O461"/>
      <c r="P461" s="43" t="s">
        <v>363</v>
      </c>
    </row>
    <row r="462" spans="1:16" x14ac:dyDescent="0.25">
      <c r="A462" s="43" t="s">
        <v>4372</v>
      </c>
      <c r="B462" s="43" t="s">
        <v>45</v>
      </c>
      <c r="C462" s="43" t="s">
        <v>4373</v>
      </c>
      <c r="D462" s="43">
        <v>2818461</v>
      </c>
      <c r="E462" s="43" t="s">
        <v>46</v>
      </c>
      <c r="F462" s="44">
        <v>44951</v>
      </c>
      <c r="G462" s="43" t="s">
        <v>203</v>
      </c>
      <c r="H462" s="43" t="s">
        <v>3960</v>
      </c>
      <c r="I462" s="43" t="s">
        <v>364</v>
      </c>
      <c r="J462" s="43" t="s">
        <v>322</v>
      </c>
      <c r="K462" s="43" t="s">
        <v>4376</v>
      </c>
      <c r="L462" s="55" t="s">
        <v>640</v>
      </c>
      <c r="M462" s="43" t="s">
        <v>2</v>
      </c>
      <c r="N462" s="43" t="s">
        <v>2</v>
      </c>
      <c r="O462"/>
      <c r="P462" s="43" t="s">
        <v>363</v>
      </c>
    </row>
    <row r="463" spans="1:16" x14ac:dyDescent="0.25">
      <c r="A463" s="43" t="s">
        <v>4372</v>
      </c>
      <c r="B463" s="43" t="s">
        <v>45</v>
      </c>
      <c r="C463" s="43" t="s">
        <v>4373</v>
      </c>
      <c r="D463" s="43">
        <v>2818461</v>
      </c>
      <c r="E463" s="43" t="s">
        <v>46</v>
      </c>
      <c r="F463" s="44">
        <v>44951</v>
      </c>
      <c r="G463" s="43" t="s">
        <v>203</v>
      </c>
      <c r="H463" s="43" t="s">
        <v>3960</v>
      </c>
      <c r="I463" s="43" t="s">
        <v>364</v>
      </c>
      <c r="J463" s="43" t="s">
        <v>323</v>
      </c>
      <c r="K463" s="43" t="s">
        <v>4377</v>
      </c>
      <c r="L463" s="55" t="s">
        <v>640</v>
      </c>
      <c r="M463" s="43" t="s">
        <v>2</v>
      </c>
      <c r="N463" s="43" t="s">
        <v>2</v>
      </c>
      <c r="O463"/>
      <c r="P463" s="43" t="s">
        <v>363</v>
      </c>
    </row>
    <row r="464" spans="1:16" x14ac:dyDescent="0.25">
      <c r="A464" s="43" t="s">
        <v>4372</v>
      </c>
      <c r="B464" s="43" t="s">
        <v>45</v>
      </c>
      <c r="C464" s="43" t="s">
        <v>4373</v>
      </c>
      <c r="D464" s="43">
        <v>2818461</v>
      </c>
      <c r="E464" s="43" t="s">
        <v>46</v>
      </c>
      <c r="F464" s="44">
        <v>44951</v>
      </c>
      <c r="G464" s="43" t="s">
        <v>203</v>
      </c>
      <c r="H464" s="43" t="s">
        <v>3960</v>
      </c>
      <c r="I464" s="43" t="s">
        <v>364</v>
      </c>
      <c r="J464" s="43" t="s">
        <v>324</v>
      </c>
      <c r="K464" s="43" t="s">
        <v>4378</v>
      </c>
      <c r="L464" s="55" t="s">
        <v>640</v>
      </c>
      <c r="M464" s="43" t="s">
        <v>2</v>
      </c>
      <c r="N464" s="43" t="s">
        <v>2</v>
      </c>
      <c r="O464"/>
      <c r="P464" s="43" t="s">
        <v>363</v>
      </c>
    </row>
    <row r="465" spans="1:16" x14ac:dyDescent="0.25">
      <c r="A465" s="43" t="s">
        <v>4372</v>
      </c>
      <c r="B465" s="43" t="s">
        <v>45</v>
      </c>
      <c r="C465" s="43" t="s">
        <v>4373</v>
      </c>
      <c r="D465" s="43">
        <v>2818461</v>
      </c>
      <c r="E465" s="43" t="s">
        <v>46</v>
      </c>
      <c r="F465" s="44">
        <v>44951</v>
      </c>
      <c r="G465" s="43" t="s">
        <v>203</v>
      </c>
      <c r="H465" s="43" t="s">
        <v>3960</v>
      </c>
      <c r="I465" s="43" t="s">
        <v>364</v>
      </c>
      <c r="J465" s="43" t="s">
        <v>325</v>
      </c>
      <c r="K465" s="43" t="s">
        <v>4379</v>
      </c>
      <c r="L465" s="55" t="s">
        <v>640</v>
      </c>
      <c r="M465" s="43" t="s">
        <v>2</v>
      </c>
      <c r="N465" s="43" t="s">
        <v>2</v>
      </c>
      <c r="O465"/>
      <c r="P465" s="43" t="s">
        <v>363</v>
      </c>
    </row>
    <row r="466" spans="1:16" x14ac:dyDescent="0.25">
      <c r="A466" s="43" t="s">
        <v>4372</v>
      </c>
      <c r="B466" s="43" t="s">
        <v>45</v>
      </c>
      <c r="C466" s="43" t="s">
        <v>4373</v>
      </c>
      <c r="D466" s="43">
        <v>2818461</v>
      </c>
      <c r="E466" s="43" t="s">
        <v>46</v>
      </c>
      <c r="F466" s="44">
        <v>44951</v>
      </c>
      <c r="G466" s="43" t="s">
        <v>203</v>
      </c>
      <c r="H466" s="43" t="s">
        <v>3960</v>
      </c>
      <c r="I466" s="43" t="s">
        <v>364</v>
      </c>
      <c r="J466" s="43" t="s">
        <v>326</v>
      </c>
      <c r="K466" s="43" t="s">
        <v>4380</v>
      </c>
      <c r="L466" s="55" t="s">
        <v>640</v>
      </c>
      <c r="M466" s="43" t="s">
        <v>2</v>
      </c>
      <c r="N466" s="43" t="s">
        <v>2</v>
      </c>
      <c r="O466"/>
      <c r="P466" s="43" t="s">
        <v>363</v>
      </c>
    </row>
    <row r="467" spans="1:16" x14ac:dyDescent="0.25">
      <c r="A467" s="43" t="s">
        <v>4372</v>
      </c>
      <c r="B467" s="43" t="s">
        <v>45</v>
      </c>
      <c r="C467" s="43" t="s">
        <v>4373</v>
      </c>
      <c r="D467" s="43">
        <v>2818461</v>
      </c>
      <c r="E467" s="43" t="s">
        <v>46</v>
      </c>
      <c r="F467" s="44">
        <v>44951</v>
      </c>
      <c r="G467" s="43" t="s">
        <v>203</v>
      </c>
      <c r="H467" s="43" t="s">
        <v>3960</v>
      </c>
      <c r="I467" s="43" t="s">
        <v>364</v>
      </c>
      <c r="J467" s="43" t="s">
        <v>327</v>
      </c>
      <c r="K467" s="43" t="s">
        <v>4381</v>
      </c>
      <c r="L467" s="55" t="s">
        <v>640</v>
      </c>
      <c r="M467" s="43" t="s">
        <v>2</v>
      </c>
      <c r="N467" s="43" t="s">
        <v>2</v>
      </c>
      <c r="O467"/>
      <c r="P467" s="43" t="s">
        <v>363</v>
      </c>
    </row>
    <row r="468" spans="1:16" x14ac:dyDescent="0.25">
      <c r="A468" s="43" t="s">
        <v>4372</v>
      </c>
      <c r="B468" s="43" t="s">
        <v>45</v>
      </c>
      <c r="C468" s="43" t="s">
        <v>4373</v>
      </c>
      <c r="D468" s="43">
        <v>2818461</v>
      </c>
      <c r="E468" s="43" t="s">
        <v>46</v>
      </c>
      <c r="F468" s="44">
        <v>44951</v>
      </c>
      <c r="G468" s="43" t="s">
        <v>203</v>
      </c>
      <c r="H468" s="43" t="s">
        <v>3960</v>
      </c>
      <c r="I468" s="43" t="s">
        <v>364</v>
      </c>
      <c r="J468" s="43" t="s">
        <v>328</v>
      </c>
      <c r="K468" s="43" t="s">
        <v>4382</v>
      </c>
      <c r="L468" s="55" t="s">
        <v>640</v>
      </c>
      <c r="M468" s="43" t="s">
        <v>2</v>
      </c>
      <c r="N468" s="43" t="s">
        <v>2</v>
      </c>
      <c r="O468"/>
      <c r="P468" s="43" t="s">
        <v>363</v>
      </c>
    </row>
    <row r="469" spans="1:16" x14ac:dyDescent="0.25">
      <c r="A469" s="43" t="s">
        <v>4372</v>
      </c>
      <c r="B469" s="43" t="s">
        <v>45</v>
      </c>
      <c r="C469" s="43" t="s">
        <v>4373</v>
      </c>
      <c r="D469" s="43">
        <v>2818461</v>
      </c>
      <c r="E469" s="43" t="s">
        <v>46</v>
      </c>
      <c r="F469" s="44">
        <v>44951</v>
      </c>
      <c r="G469" s="43" t="s">
        <v>203</v>
      </c>
      <c r="H469" s="43" t="s">
        <v>3960</v>
      </c>
      <c r="I469" s="43" t="s">
        <v>364</v>
      </c>
      <c r="J469" s="43" t="s">
        <v>329</v>
      </c>
      <c r="K469" s="43" t="s">
        <v>4383</v>
      </c>
      <c r="L469" s="55" t="s">
        <v>640</v>
      </c>
      <c r="M469" s="43" t="s">
        <v>2</v>
      </c>
      <c r="N469" s="43" t="s">
        <v>2</v>
      </c>
      <c r="O469"/>
      <c r="P469" s="43" t="s">
        <v>363</v>
      </c>
    </row>
    <row r="470" spans="1:16" x14ac:dyDescent="0.25">
      <c r="A470" s="43" t="s">
        <v>2110</v>
      </c>
      <c r="B470" s="43" t="s">
        <v>119</v>
      </c>
      <c r="C470" s="43" t="s">
        <v>4384</v>
      </c>
      <c r="D470" s="43">
        <v>6037734</v>
      </c>
      <c r="E470" s="43" t="s">
        <v>186</v>
      </c>
      <c r="F470" s="44">
        <v>44951</v>
      </c>
      <c r="G470" s="43" t="s">
        <v>203</v>
      </c>
      <c r="H470" s="43" t="s">
        <v>3960</v>
      </c>
      <c r="I470" s="43" t="s">
        <v>364</v>
      </c>
      <c r="J470" s="43">
        <v>1</v>
      </c>
      <c r="K470" s="43" t="s">
        <v>4385</v>
      </c>
      <c r="L470" s="55" t="s">
        <v>13</v>
      </c>
      <c r="M470" s="43" t="s">
        <v>2</v>
      </c>
      <c r="N470" s="43" t="s">
        <v>2</v>
      </c>
      <c r="O470"/>
      <c r="P470" s="43" t="s">
        <v>363</v>
      </c>
    </row>
    <row r="471" spans="1:16" x14ac:dyDescent="0.25">
      <c r="A471" s="43" t="s">
        <v>4386</v>
      </c>
      <c r="B471" s="43" t="s">
        <v>302</v>
      </c>
      <c r="C471" s="43" t="s">
        <v>4387</v>
      </c>
      <c r="D471" s="43" t="s">
        <v>4388</v>
      </c>
      <c r="E471" s="43" t="s">
        <v>46</v>
      </c>
      <c r="F471" s="44">
        <v>44951</v>
      </c>
      <c r="G471" s="43" t="s">
        <v>203</v>
      </c>
      <c r="H471" s="43" t="s">
        <v>3960</v>
      </c>
      <c r="I471" s="43" t="s">
        <v>364</v>
      </c>
      <c r="J471" s="43">
        <v>1</v>
      </c>
      <c r="K471" s="43" t="s">
        <v>4389</v>
      </c>
      <c r="L471" s="55" t="s">
        <v>639</v>
      </c>
      <c r="M471" s="43" t="s">
        <v>2</v>
      </c>
      <c r="N471" s="43" t="s">
        <v>2</v>
      </c>
      <c r="O471"/>
      <c r="P471" s="43" t="s">
        <v>363</v>
      </c>
    </row>
    <row r="472" spans="1:16" x14ac:dyDescent="0.25">
      <c r="A472" s="43" t="s">
        <v>4386</v>
      </c>
      <c r="B472" s="43" t="s">
        <v>302</v>
      </c>
      <c r="C472" s="43" t="s">
        <v>4387</v>
      </c>
      <c r="D472" s="43" t="s">
        <v>4388</v>
      </c>
      <c r="E472" s="43" t="s">
        <v>46</v>
      </c>
      <c r="F472" s="44">
        <v>44951</v>
      </c>
      <c r="G472" s="43" t="s">
        <v>203</v>
      </c>
      <c r="H472" s="43" t="s">
        <v>3960</v>
      </c>
      <c r="I472" s="43" t="s">
        <v>364</v>
      </c>
      <c r="J472" s="43">
        <v>1.1000000000000001</v>
      </c>
      <c r="K472" s="43" t="s">
        <v>4390</v>
      </c>
      <c r="L472" s="55" t="s">
        <v>13</v>
      </c>
      <c r="M472" s="43" t="s">
        <v>2</v>
      </c>
      <c r="N472" s="43" t="s">
        <v>2</v>
      </c>
      <c r="O472"/>
      <c r="P472" s="43" t="s">
        <v>363</v>
      </c>
    </row>
    <row r="473" spans="1:16" x14ac:dyDescent="0.25">
      <c r="A473" s="43" t="s">
        <v>4386</v>
      </c>
      <c r="B473" s="43" t="s">
        <v>302</v>
      </c>
      <c r="C473" s="43" t="s">
        <v>4387</v>
      </c>
      <c r="D473" s="43" t="s">
        <v>4388</v>
      </c>
      <c r="E473" s="43" t="s">
        <v>46</v>
      </c>
      <c r="F473" s="44">
        <v>44951</v>
      </c>
      <c r="G473" s="43" t="s">
        <v>203</v>
      </c>
      <c r="H473" s="43" t="s">
        <v>3960</v>
      </c>
      <c r="I473" s="43" t="s">
        <v>364</v>
      </c>
      <c r="J473" s="43">
        <v>1.1000000000000001</v>
      </c>
      <c r="K473" s="43" t="s">
        <v>4391</v>
      </c>
      <c r="L473" s="55" t="s">
        <v>13</v>
      </c>
      <c r="M473" s="43" t="s">
        <v>2</v>
      </c>
      <c r="N473" s="43" t="s">
        <v>2</v>
      </c>
      <c r="O473"/>
      <c r="P473" s="43" t="s">
        <v>363</v>
      </c>
    </row>
    <row r="474" spans="1:16" x14ac:dyDescent="0.25">
      <c r="A474" s="43" t="s">
        <v>4386</v>
      </c>
      <c r="B474" s="43" t="s">
        <v>302</v>
      </c>
      <c r="C474" s="43" t="s">
        <v>4387</v>
      </c>
      <c r="D474" s="43" t="s">
        <v>4388</v>
      </c>
      <c r="E474" s="43" t="s">
        <v>46</v>
      </c>
      <c r="F474" s="44">
        <v>44951</v>
      </c>
      <c r="G474" s="43" t="s">
        <v>203</v>
      </c>
      <c r="H474" s="43" t="s">
        <v>3960</v>
      </c>
      <c r="I474" s="43" t="s">
        <v>364</v>
      </c>
      <c r="J474" s="43">
        <v>1.2</v>
      </c>
      <c r="K474" s="43" t="s">
        <v>3362</v>
      </c>
      <c r="L474" s="55" t="s">
        <v>640</v>
      </c>
      <c r="M474" s="43" t="s">
        <v>2</v>
      </c>
      <c r="N474" s="43" t="s">
        <v>2</v>
      </c>
      <c r="O474"/>
      <c r="P474" s="43" t="s">
        <v>363</v>
      </c>
    </row>
    <row r="475" spans="1:16" x14ac:dyDescent="0.25">
      <c r="A475" s="43" t="s">
        <v>4386</v>
      </c>
      <c r="B475" s="43" t="s">
        <v>302</v>
      </c>
      <c r="C475" s="43" t="s">
        <v>4387</v>
      </c>
      <c r="D475" s="43" t="s">
        <v>4388</v>
      </c>
      <c r="E475" s="43" t="s">
        <v>46</v>
      </c>
      <c r="F475" s="44">
        <v>44951</v>
      </c>
      <c r="G475" s="43" t="s">
        <v>203</v>
      </c>
      <c r="H475" s="43" t="s">
        <v>3960</v>
      </c>
      <c r="I475" s="43" t="s">
        <v>364</v>
      </c>
      <c r="J475" s="43">
        <v>1.3</v>
      </c>
      <c r="K475" s="43" t="s">
        <v>4392</v>
      </c>
      <c r="L475" s="55" t="s">
        <v>13</v>
      </c>
      <c r="M475" s="43" t="s">
        <v>2</v>
      </c>
      <c r="N475" s="43" t="s">
        <v>2</v>
      </c>
      <c r="O475"/>
      <c r="P475" s="43" t="s">
        <v>363</v>
      </c>
    </row>
    <row r="476" spans="1:16" x14ac:dyDescent="0.25">
      <c r="A476" s="43" t="s">
        <v>4386</v>
      </c>
      <c r="B476" s="43" t="s">
        <v>302</v>
      </c>
      <c r="C476" s="43" t="s">
        <v>4387</v>
      </c>
      <c r="D476" s="43" t="s">
        <v>4388</v>
      </c>
      <c r="E476" s="43" t="s">
        <v>46</v>
      </c>
      <c r="F476" s="44">
        <v>44951</v>
      </c>
      <c r="G476" s="43" t="s">
        <v>203</v>
      </c>
      <c r="H476" s="43" t="s">
        <v>3960</v>
      </c>
      <c r="I476" s="43" t="s">
        <v>364</v>
      </c>
      <c r="J476" s="43">
        <v>1.4</v>
      </c>
      <c r="K476" s="43" t="s">
        <v>4393</v>
      </c>
      <c r="L476" s="55" t="s">
        <v>641</v>
      </c>
      <c r="M476" s="43" t="s">
        <v>2</v>
      </c>
      <c r="N476" s="43" t="s">
        <v>2</v>
      </c>
      <c r="O476"/>
      <c r="P476" s="43" t="s">
        <v>363</v>
      </c>
    </row>
    <row r="477" spans="1:16" x14ac:dyDescent="0.25">
      <c r="A477" s="43" t="s">
        <v>4386</v>
      </c>
      <c r="B477" s="43" t="s">
        <v>302</v>
      </c>
      <c r="C477" s="43" t="s">
        <v>4387</v>
      </c>
      <c r="D477" s="43" t="s">
        <v>4388</v>
      </c>
      <c r="E477" s="43" t="s">
        <v>46</v>
      </c>
      <c r="F477" s="44">
        <v>44951</v>
      </c>
      <c r="G477" s="43" t="s">
        <v>203</v>
      </c>
      <c r="H477" s="43" t="s">
        <v>3960</v>
      </c>
      <c r="I477" s="43" t="s">
        <v>364</v>
      </c>
      <c r="J477" s="43">
        <v>1.5</v>
      </c>
      <c r="K477" s="43" t="s">
        <v>4394</v>
      </c>
      <c r="L477" s="55" t="s">
        <v>13</v>
      </c>
      <c r="M477" s="43" t="s">
        <v>2</v>
      </c>
      <c r="N477" s="43" t="s">
        <v>2</v>
      </c>
      <c r="O477"/>
      <c r="P477" s="43" t="s">
        <v>363</v>
      </c>
    </row>
    <row r="478" spans="1:16" x14ac:dyDescent="0.25">
      <c r="A478" s="43" t="s">
        <v>4386</v>
      </c>
      <c r="B478" s="43" t="s">
        <v>302</v>
      </c>
      <c r="C478" s="43" t="s">
        <v>4387</v>
      </c>
      <c r="D478" s="43" t="s">
        <v>4388</v>
      </c>
      <c r="E478" s="43" t="s">
        <v>46</v>
      </c>
      <c r="F478" s="44">
        <v>44951</v>
      </c>
      <c r="G478" s="43" t="s">
        <v>203</v>
      </c>
      <c r="H478" s="43" t="s">
        <v>3960</v>
      </c>
      <c r="I478" s="43" t="s">
        <v>364</v>
      </c>
      <c r="J478" s="43">
        <v>1.6</v>
      </c>
      <c r="K478" s="43" t="s">
        <v>4395</v>
      </c>
      <c r="L478" s="55" t="s">
        <v>13</v>
      </c>
      <c r="M478" s="43" t="s">
        <v>2</v>
      </c>
      <c r="N478" s="43" t="s">
        <v>2</v>
      </c>
      <c r="O478"/>
      <c r="P478" s="43" t="s">
        <v>363</v>
      </c>
    </row>
    <row r="479" spans="1:16" x14ac:dyDescent="0.25">
      <c r="A479" s="43" t="s">
        <v>4386</v>
      </c>
      <c r="B479" s="43" t="s">
        <v>302</v>
      </c>
      <c r="C479" s="43" t="s">
        <v>4387</v>
      </c>
      <c r="D479" s="43" t="s">
        <v>4388</v>
      </c>
      <c r="E479" s="43" t="s">
        <v>46</v>
      </c>
      <c r="F479" s="44">
        <v>44951</v>
      </c>
      <c r="G479" s="43" t="s">
        <v>203</v>
      </c>
      <c r="H479" s="43" t="s">
        <v>3960</v>
      </c>
      <c r="I479" s="43" t="s">
        <v>364</v>
      </c>
      <c r="J479" s="43">
        <v>1.7</v>
      </c>
      <c r="K479" s="43" t="s">
        <v>4396</v>
      </c>
      <c r="L479" s="55" t="s">
        <v>13</v>
      </c>
      <c r="M479" s="43" t="s">
        <v>2</v>
      </c>
      <c r="N479" s="43" t="s">
        <v>2</v>
      </c>
      <c r="O479"/>
      <c r="P479" s="43" t="s">
        <v>363</v>
      </c>
    </row>
    <row r="480" spans="1:16" x14ac:dyDescent="0.25">
      <c r="A480" s="43" t="s">
        <v>4386</v>
      </c>
      <c r="B480" s="43" t="s">
        <v>302</v>
      </c>
      <c r="C480" s="43" t="s">
        <v>4387</v>
      </c>
      <c r="D480" s="43" t="s">
        <v>4388</v>
      </c>
      <c r="E480" s="43" t="s">
        <v>46</v>
      </c>
      <c r="F480" s="44">
        <v>44951</v>
      </c>
      <c r="G480" s="43" t="s">
        <v>203</v>
      </c>
      <c r="H480" s="43" t="s">
        <v>3960</v>
      </c>
      <c r="I480" s="43" t="s">
        <v>364</v>
      </c>
      <c r="J480" s="43">
        <v>1.8</v>
      </c>
      <c r="K480" s="43" t="s">
        <v>4397</v>
      </c>
      <c r="L480" s="55" t="s">
        <v>13</v>
      </c>
      <c r="M480" s="43" t="s">
        <v>2</v>
      </c>
      <c r="N480" s="43" t="s">
        <v>2</v>
      </c>
      <c r="O480"/>
      <c r="P480" s="43" t="s">
        <v>363</v>
      </c>
    </row>
    <row r="481" spans="1:16" x14ac:dyDescent="0.25">
      <c r="A481" s="43" t="s">
        <v>4386</v>
      </c>
      <c r="B481" s="43" t="s">
        <v>302</v>
      </c>
      <c r="C481" s="43" t="s">
        <v>4387</v>
      </c>
      <c r="D481" s="43" t="s">
        <v>4388</v>
      </c>
      <c r="E481" s="43" t="s">
        <v>46</v>
      </c>
      <c r="F481" s="44">
        <v>44951</v>
      </c>
      <c r="G481" s="43" t="s">
        <v>203</v>
      </c>
      <c r="H481" s="43" t="s">
        <v>3960</v>
      </c>
      <c r="I481" s="43" t="s">
        <v>364</v>
      </c>
      <c r="J481" s="43">
        <v>1.9</v>
      </c>
      <c r="K481" s="43" t="s">
        <v>4398</v>
      </c>
      <c r="L481" s="55" t="s">
        <v>13</v>
      </c>
      <c r="M481" s="43" t="s">
        <v>2</v>
      </c>
      <c r="N481" s="43" t="s">
        <v>2</v>
      </c>
      <c r="O481"/>
      <c r="P481" s="43" t="s">
        <v>363</v>
      </c>
    </row>
    <row r="482" spans="1:16" x14ac:dyDescent="0.25">
      <c r="A482" s="43" t="s">
        <v>4386</v>
      </c>
      <c r="B482" s="43" t="s">
        <v>302</v>
      </c>
      <c r="C482" s="43" t="s">
        <v>4387</v>
      </c>
      <c r="D482" s="43" t="s">
        <v>4388</v>
      </c>
      <c r="E482" s="43" t="s">
        <v>46</v>
      </c>
      <c r="F482" s="44">
        <v>44951</v>
      </c>
      <c r="G482" s="43" t="s">
        <v>203</v>
      </c>
      <c r="H482" s="43" t="s">
        <v>3960</v>
      </c>
      <c r="I482" s="43" t="s">
        <v>364</v>
      </c>
      <c r="J482" s="43">
        <v>2</v>
      </c>
      <c r="K482" s="43" t="s">
        <v>494</v>
      </c>
      <c r="L482" s="55" t="s">
        <v>13</v>
      </c>
      <c r="M482" s="43" t="s">
        <v>2</v>
      </c>
      <c r="N482" s="43" t="s">
        <v>2</v>
      </c>
      <c r="O482"/>
      <c r="P482" s="43" t="s">
        <v>363</v>
      </c>
    </row>
    <row r="483" spans="1:16" ht="30" x14ac:dyDescent="0.25">
      <c r="A483" s="43" t="s">
        <v>4386</v>
      </c>
      <c r="B483" s="43" t="s">
        <v>302</v>
      </c>
      <c r="C483" s="43" t="s">
        <v>4387</v>
      </c>
      <c r="D483" s="43" t="s">
        <v>4388</v>
      </c>
      <c r="E483" s="43" t="s">
        <v>46</v>
      </c>
      <c r="F483" s="44">
        <v>44951</v>
      </c>
      <c r="G483" s="43" t="s">
        <v>203</v>
      </c>
      <c r="H483" s="43" t="s">
        <v>3960</v>
      </c>
      <c r="I483" s="43" t="s">
        <v>364</v>
      </c>
      <c r="J483" s="43">
        <v>2.1</v>
      </c>
      <c r="K483" s="43" t="s">
        <v>4399</v>
      </c>
      <c r="L483" s="55" t="s">
        <v>640</v>
      </c>
      <c r="M483" s="43" t="s">
        <v>2</v>
      </c>
      <c r="N483" s="43" t="s">
        <v>3</v>
      </c>
      <c r="O483" s="43" t="s">
        <v>3542</v>
      </c>
      <c r="P483" s="43" t="s">
        <v>364</v>
      </c>
    </row>
    <row r="484" spans="1:16" x14ac:dyDescent="0.25">
      <c r="A484" s="43" t="s">
        <v>4386</v>
      </c>
      <c r="B484" s="43" t="s">
        <v>302</v>
      </c>
      <c r="C484" s="43" t="s">
        <v>4387</v>
      </c>
      <c r="D484" s="43" t="s">
        <v>4388</v>
      </c>
      <c r="E484" s="43" t="s">
        <v>46</v>
      </c>
      <c r="F484" s="44">
        <v>44951</v>
      </c>
      <c r="G484" s="43" t="s">
        <v>203</v>
      </c>
      <c r="H484" s="43" t="s">
        <v>3960</v>
      </c>
      <c r="I484" s="43" t="s">
        <v>364</v>
      </c>
      <c r="J484" s="43">
        <v>2.2000000000000002</v>
      </c>
      <c r="K484" s="43" t="s">
        <v>4400</v>
      </c>
      <c r="L484" s="55" t="s">
        <v>640</v>
      </c>
      <c r="M484" s="43" t="s">
        <v>2</v>
      </c>
      <c r="N484" s="43" t="s">
        <v>2</v>
      </c>
      <c r="O484"/>
      <c r="P484" s="43" t="s">
        <v>363</v>
      </c>
    </row>
    <row r="485" spans="1:16" x14ac:dyDescent="0.25">
      <c r="A485" s="43" t="s">
        <v>4386</v>
      </c>
      <c r="B485" s="43" t="s">
        <v>302</v>
      </c>
      <c r="C485" s="43" t="s">
        <v>4387</v>
      </c>
      <c r="D485" s="43" t="s">
        <v>4388</v>
      </c>
      <c r="E485" s="43" t="s">
        <v>46</v>
      </c>
      <c r="F485" s="44">
        <v>44951</v>
      </c>
      <c r="G485" s="43" t="s">
        <v>203</v>
      </c>
      <c r="H485" s="43" t="s">
        <v>3960</v>
      </c>
      <c r="I485" s="43" t="s">
        <v>364</v>
      </c>
      <c r="J485" s="43">
        <v>2.2999999999999998</v>
      </c>
      <c r="K485" s="43" t="s">
        <v>4401</v>
      </c>
      <c r="L485" s="55" t="s">
        <v>640</v>
      </c>
      <c r="M485" s="43" t="s">
        <v>2</v>
      </c>
      <c r="N485" s="43" t="s">
        <v>2</v>
      </c>
      <c r="O485"/>
      <c r="P485" s="43" t="s">
        <v>363</v>
      </c>
    </row>
    <row r="486" spans="1:16" ht="30" x14ac:dyDescent="0.25">
      <c r="A486" s="43" t="s">
        <v>4386</v>
      </c>
      <c r="B486" s="43" t="s">
        <v>302</v>
      </c>
      <c r="C486" s="43" t="s">
        <v>4387</v>
      </c>
      <c r="D486" s="43" t="s">
        <v>4388</v>
      </c>
      <c r="E486" s="43" t="s">
        <v>46</v>
      </c>
      <c r="F486" s="44">
        <v>44951</v>
      </c>
      <c r="G486" s="43" t="s">
        <v>203</v>
      </c>
      <c r="H486" s="43" t="s">
        <v>3960</v>
      </c>
      <c r="I486" s="43" t="s">
        <v>364</v>
      </c>
      <c r="J486" s="43">
        <v>2.4</v>
      </c>
      <c r="K486" s="43" t="s">
        <v>4402</v>
      </c>
      <c r="L486" s="55" t="s">
        <v>640</v>
      </c>
      <c r="M486" s="43" t="s">
        <v>2</v>
      </c>
      <c r="N486" s="43" t="s">
        <v>3</v>
      </c>
      <c r="O486" s="43" t="s">
        <v>653</v>
      </c>
      <c r="P486" s="43" t="s">
        <v>364</v>
      </c>
    </row>
    <row r="487" spans="1:16" x14ac:dyDescent="0.25">
      <c r="A487" s="43" t="s">
        <v>4386</v>
      </c>
      <c r="B487" s="43" t="s">
        <v>302</v>
      </c>
      <c r="C487" s="43" t="s">
        <v>4387</v>
      </c>
      <c r="D487" s="43" t="s">
        <v>4388</v>
      </c>
      <c r="E487" s="43" t="s">
        <v>46</v>
      </c>
      <c r="F487" s="44">
        <v>44951</v>
      </c>
      <c r="G487" s="43" t="s">
        <v>203</v>
      </c>
      <c r="H487" s="43" t="s">
        <v>3960</v>
      </c>
      <c r="I487" s="43" t="s">
        <v>364</v>
      </c>
      <c r="J487" s="43">
        <v>2.5</v>
      </c>
      <c r="K487" s="43" t="s">
        <v>4403</v>
      </c>
      <c r="L487" s="55" t="s">
        <v>640</v>
      </c>
      <c r="M487" s="43" t="s">
        <v>2</v>
      </c>
      <c r="N487" s="43" t="s">
        <v>2</v>
      </c>
      <c r="O487"/>
      <c r="P487" s="43" t="s">
        <v>363</v>
      </c>
    </row>
    <row r="488" spans="1:16" x14ac:dyDescent="0.25">
      <c r="A488" s="43" t="s">
        <v>4386</v>
      </c>
      <c r="B488" s="43" t="s">
        <v>302</v>
      </c>
      <c r="C488" s="43" t="s">
        <v>4387</v>
      </c>
      <c r="D488" s="43" t="s">
        <v>4388</v>
      </c>
      <c r="E488" s="43" t="s">
        <v>46</v>
      </c>
      <c r="F488" s="44">
        <v>44951</v>
      </c>
      <c r="G488" s="43" t="s">
        <v>203</v>
      </c>
      <c r="H488" s="43" t="s">
        <v>3960</v>
      </c>
      <c r="I488" s="43" t="s">
        <v>364</v>
      </c>
      <c r="J488" s="43">
        <v>3</v>
      </c>
      <c r="K488" s="43" t="s">
        <v>307</v>
      </c>
      <c r="L488" s="55" t="s">
        <v>13</v>
      </c>
      <c r="M488" s="43" t="s">
        <v>2</v>
      </c>
      <c r="N488" s="43" t="s">
        <v>2</v>
      </c>
      <c r="O488"/>
      <c r="P488" s="43" t="s">
        <v>363</v>
      </c>
    </row>
    <row r="489" spans="1:16" ht="60" x14ac:dyDescent="0.25">
      <c r="A489" s="43" t="s">
        <v>4386</v>
      </c>
      <c r="B489" s="43" t="s">
        <v>302</v>
      </c>
      <c r="C489" s="43" t="s">
        <v>4387</v>
      </c>
      <c r="D489" s="43" t="s">
        <v>4388</v>
      </c>
      <c r="E489" s="43" t="s">
        <v>46</v>
      </c>
      <c r="F489" s="44">
        <v>44951</v>
      </c>
      <c r="G489" s="43" t="s">
        <v>203</v>
      </c>
      <c r="H489" s="43" t="s">
        <v>3960</v>
      </c>
      <c r="I489" s="43" t="s">
        <v>364</v>
      </c>
      <c r="J489" s="43">
        <v>3.1</v>
      </c>
      <c r="K489" s="43" t="s">
        <v>4404</v>
      </c>
      <c r="L489" s="55" t="s">
        <v>13</v>
      </c>
      <c r="M489" s="43" t="s">
        <v>2</v>
      </c>
      <c r="N489" s="43" t="s">
        <v>3</v>
      </c>
      <c r="O489" s="43" t="s">
        <v>723</v>
      </c>
      <c r="P489" s="43" t="s">
        <v>364</v>
      </c>
    </row>
    <row r="490" spans="1:16" x14ac:dyDescent="0.25">
      <c r="A490" s="43" t="s">
        <v>4386</v>
      </c>
      <c r="B490" s="43" t="s">
        <v>302</v>
      </c>
      <c r="C490" s="43" t="s">
        <v>4387</v>
      </c>
      <c r="D490" s="43" t="s">
        <v>4388</v>
      </c>
      <c r="E490" s="43" t="s">
        <v>46</v>
      </c>
      <c r="F490" s="44">
        <v>44951</v>
      </c>
      <c r="G490" s="43" t="s">
        <v>203</v>
      </c>
      <c r="H490" s="43" t="s">
        <v>3960</v>
      </c>
      <c r="I490" s="43" t="s">
        <v>364</v>
      </c>
      <c r="J490" s="43">
        <v>3.2</v>
      </c>
      <c r="K490" s="43" t="s">
        <v>4405</v>
      </c>
      <c r="L490" s="55" t="s">
        <v>13</v>
      </c>
      <c r="M490" s="43" t="s">
        <v>2</v>
      </c>
      <c r="N490" s="43" t="s">
        <v>2</v>
      </c>
      <c r="O490"/>
      <c r="P490" s="43" t="s">
        <v>363</v>
      </c>
    </row>
    <row r="491" spans="1:16" ht="30" x14ac:dyDescent="0.25">
      <c r="A491" s="43" t="s">
        <v>4386</v>
      </c>
      <c r="B491" s="43" t="s">
        <v>302</v>
      </c>
      <c r="C491" s="43" t="s">
        <v>4387</v>
      </c>
      <c r="D491" s="43" t="s">
        <v>4388</v>
      </c>
      <c r="E491" s="43" t="s">
        <v>46</v>
      </c>
      <c r="F491" s="44">
        <v>44951</v>
      </c>
      <c r="G491" s="43" t="s">
        <v>203</v>
      </c>
      <c r="H491" s="43" t="s">
        <v>3960</v>
      </c>
      <c r="I491" s="43" t="s">
        <v>364</v>
      </c>
      <c r="J491" s="43">
        <v>3.3</v>
      </c>
      <c r="K491" s="43" t="s">
        <v>4406</v>
      </c>
      <c r="L491" s="55" t="s">
        <v>13</v>
      </c>
      <c r="M491" s="43" t="s">
        <v>2</v>
      </c>
      <c r="N491" s="43" t="s">
        <v>3</v>
      </c>
      <c r="O491" s="43" t="s">
        <v>653</v>
      </c>
      <c r="P491" s="43" t="s">
        <v>364</v>
      </c>
    </row>
    <row r="492" spans="1:16" x14ac:dyDescent="0.25">
      <c r="A492" s="43" t="s">
        <v>4386</v>
      </c>
      <c r="B492" s="43" t="s">
        <v>302</v>
      </c>
      <c r="C492" s="43" t="s">
        <v>4387</v>
      </c>
      <c r="D492" s="43" t="s">
        <v>4388</v>
      </c>
      <c r="E492" s="43" t="s">
        <v>46</v>
      </c>
      <c r="F492" s="44">
        <v>44951</v>
      </c>
      <c r="G492" s="43" t="s">
        <v>203</v>
      </c>
      <c r="H492" s="43" t="s">
        <v>3960</v>
      </c>
      <c r="I492" s="43" t="s">
        <v>364</v>
      </c>
      <c r="J492" s="43">
        <v>4</v>
      </c>
      <c r="K492" s="43" t="s">
        <v>306</v>
      </c>
      <c r="L492" s="55" t="s">
        <v>13</v>
      </c>
      <c r="M492" s="43" t="s">
        <v>2</v>
      </c>
      <c r="N492" s="43" t="s">
        <v>2</v>
      </c>
      <c r="O492"/>
      <c r="P492" s="43" t="s">
        <v>363</v>
      </c>
    </row>
    <row r="493" spans="1:16" ht="45" x14ac:dyDescent="0.25">
      <c r="A493" s="43" t="s">
        <v>4386</v>
      </c>
      <c r="B493" s="43" t="s">
        <v>302</v>
      </c>
      <c r="C493" s="43" t="s">
        <v>4387</v>
      </c>
      <c r="D493" s="43" t="s">
        <v>4388</v>
      </c>
      <c r="E493" s="43" t="s">
        <v>46</v>
      </c>
      <c r="F493" s="44">
        <v>44951</v>
      </c>
      <c r="G493" s="43" t="s">
        <v>203</v>
      </c>
      <c r="H493" s="43" t="s">
        <v>3960</v>
      </c>
      <c r="I493" s="43" t="s">
        <v>364</v>
      </c>
      <c r="J493" s="43">
        <v>5.0999999999999996</v>
      </c>
      <c r="K493" s="43" t="s">
        <v>122</v>
      </c>
      <c r="L493" s="55" t="s">
        <v>641</v>
      </c>
      <c r="M493" s="43" t="s">
        <v>2</v>
      </c>
      <c r="N493" s="43" t="s">
        <v>3</v>
      </c>
      <c r="O493" s="43" t="s">
        <v>1092</v>
      </c>
      <c r="P493" s="43" t="s">
        <v>364</v>
      </c>
    </row>
    <row r="494" spans="1:16" ht="45" x14ac:dyDescent="0.25">
      <c r="A494" s="43" t="s">
        <v>4386</v>
      </c>
      <c r="B494" s="43" t="s">
        <v>302</v>
      </c>
      <c r="C494" s="43" t="s">
        <v>4387</v>
      </c>
      <c r="D494" s="43" t="s">
        <v>4388</v>
      </c>
      <c r="E494" s="43" t="s">
        <v>46</v>
      </c>
      <c r="F494" s="44">
        <v>44951</v>
      </c>
      <c r="G494" s="43" t="s">
        <v>203</v>
      </c>
      <c r="H494" s="43" t="s">
        <v>3960</v>
      </c>
      <c r="I494" s="43" t="s">
        <v>364</v>
      </c>
      <c r="J494" s="43">
        <v>5.2</v>
      </c>
      <c r="K494" s="43" t="s">
        <v>305</v>
      </c>
      <c r="L494" s="55" t="s">
        <v>641</v>
      </c>
      <c r="M494" s="43" t="s">
        <v>2</v>
      </c>
      <c r="N494" s="43" t="s">
        <v>3</v>
      </c>
      <c r="O494" s="43" t="s">
        <v>9845</v>
      </c>
      <c r="P494" s="43" t="s">
        <v>364</v>
      </c>
    </row>
    <row r="495" spans="1:16" x14ac:dyDescent="0.25">
      <c r="A495" s="43" t="s">
        <v>4407</v>
      </c>
      <c r="B495" s="43" t="s">
        <v>45</v>
      </c>
      <c r="C495" s="43" t="s">
        <v>4408</v>
      </c>
      <c r="D495" s="43">
        <v>2567655</v>
      </c>
      <c r="E495" s="43" t="s">
        <v>46</v>
      </c>
      <c r="F495" s="44">
        <v>44951</v>
      </c>
      <c r="G495" s="43" t="s">
        <v>203</v>
      </c>
      <c r="H495" s="43" t="s">
        <v>3960</v>
      </c>
      <c r="I495" s="43" t="s">
        <v>364</v>
      </c>
      <c r="J495" s="43">
        <v>1.1000000000000001</v>
      </c>
      <c r="K495" s="43" t="s">
        <v>4409</v>
      </c>
      <c r="L495" s="55" t="s">
        <v>640</v>
      </c>
      <c r="M495" s="43" t="s">
        <v>2</v>
      </c>
      <c r="N495" s="43" t="s">
        <v>2</v>
      </c>
      <c r="O495"/>
      <c r="P495" s="43" t="s">
        <v>363</v>
      </c>
    </row>
    <row r="496" spans="1:16" ht="45" x14ac:dyDescent="0.25">
      <c r="A496" s="43" t="s">
        <v>4407</v>
      </c>
      <c r="B496" s="43" t="s">
        <v>45</v>
      </c>
      <c r="C496" s="43" t="s">
        <v>4408</v>
      </c>
      <c r="D496" s="43">
        <v>2567655</v>
      </c>
      <c r="E496" s="43" t="s">
        <v>46</v>
      </c>
      <c r="F496" s="44">
        <v>44951</v>
      </c>
      <c r="G496" s="43" t="s">
        <v>203</v>
      </c>
      <c r="H496" s="43" t="s">
        <v>3960</v>
      </c>
      <c r="I496" s="43" t="s">
        <v>364</v>
      </c>
      <c r="J496" s="43">
        <v>1.2</v>
      </c>
      <c r="K496" s="43" t="s">
        <v>4410</v>
      </c>
      <c r="L496" s="55" t="s">
        <v>640</v>
      </c>
      <c r="M496" s="43" t="s">
        <v>2</v>
      </c>
      <c r="N496" s="43" t="s">
        <v>144</v>
      </c>
      <c r="O496" s="43" t="s">
        <v>662</v>
      </c>
      <c r="P496" s="43" t="s">
        <v>364</v>
      </c>
    </row>
    <row r="497" spans="1:16" x14ac:dyDescent="0.25">
      <c r="A497" s="43" t="s">
        <v>4407</v>
      </c>
      <c r="B497" s="43" t="s">
        <v>45</v>
      </c>
      <c r="C497" s="43" t="s">
        <v>4408</v>
      </c>
      <c r="D497" s="43">
        <v>2567655</v>
      </c>
      <c r="E497" s="43" t="s">
        <v>46</v>
      </c>
      <c r="F497" s="44">
        <v>44951</v>
      </c>
      <c r="G497" s="43" t="s">
        <v>203</v>
      </c>
      <c r="H497" s="43" t="s">
        <v>3960</v>
      </c>
      <c r="I497" s="43" t="s">
        <v>364</v>
      </c>
      <c r="J497" s="43">
        <v>1.3</v>
      </c>
      <c r="K497" s="43" t="s">
        <v>4411</v>
      </c>
      <c r="L497" s="55" t="s">
        <v>640</v>
      </c>
      <c r="M497" s="43" t="s">
        <v>2</v>
      </c>
      <c r="N497" s="43" t="s">
        <v>2</v>
      </c>
      <c r="O497"/>
      <c r="P497" s="43" t="s">
        <v>363</v>
      </c>
    </row>
    <row r="498" spans="1:16" x14ac:dyDescent="0.25">
      <c r="A498" s="43" t="s">
        <v>4407</v>
      </c>
      <c r="B498" s="43" t="s">
        <v>45</v>
      </c>
      <c r="C498" s="43" t="s">
        <v>4408</v>
      </c>
      <c r="D498" s="43">
        <v>2567655</v>
      </c>
      <c r="E498" s="43" t="s">
        <v>46</v>
      </c>
      <c r="F498" s="44">
        <v>44951</v>
      </c>
      <c r="G498" s="43" t="s">
        <v>203</v>
      </c>
      <c r="H498" s="43" t="s">
        <v>3960</v>
      </c>
      <c r="I498" s="43" t="s">
        <v>364</v>
      </c>
      <c r="J498" s="43">
        <v>1.4</v>
      </c>
      <c r="K498" s="43" t="s">
        <v>4412</v>
      </c>
      <c r="L498" s="55" t="s">
        <v>640</v>
      </c>
      <c r="M498" s="43" t="s">
        <v>2</v>
      </c>
      <c r="N498" s="43" t="s">
        <v>2</v>
      </c>
      <c r="O498"/>
      <c r="P498" s="43" t="s">
        <v>363</v>
      </c>
    </row>
    <row r="499" spans="1:16" x14ac:dyDescent="0.25">
      <c r="A499" s="43" t="s">
        <v>4407</v>
      </c>
      <c r="B499" s="43" t="s">
        <v>45</v>
      </c>
      <c r="C499" s="43" t="s">
        <v>4408</v>
      </c>
      <c r="D499" s="43">
        <v>2567655</v>
      </c>
      <c r="E499" s="43" t="s">
        <v>46</v>
      </c>
      <c r="F499" s="44">
        <v>44951</v>
      </c>
      <c r="G499" s="43" t="s">
        <v>203</v>
      </c>
      <c r="H499" s="43" t="s">
        <v>3960</v>
      </c>
      <c r="I499" s="43" t="s">
        <v>364</v>
      </c>
      <c r="J499" s="43">
        <v>1.5</v>
      </c>
      <c r="K499" s="43" t="s">
        <v>4413</v>
      </c>
      <c r="L499" s="55" t="s">
        <v>640</v>
      </c>
      <c r="M499" s="43" t="s">
        <v>2</v>
      </c>
      <c r="N499" s="43" t="s">
        <v>2</v>
      </c>
      <c r="O499"/>
      <c r="P499" s="43" t="s">
        <v>363</v>
      </c>
    </row>
    <row r="500" spans="1:16" ht="120" x14ac:dyDescent="0.25">
      <c r="A500" s="43" t="s">
        <v>4407</v>
      </c>
      <c r="B500" s="43" t="s">
        <v>45</v>
      </c>
      <c r="C500" s="43" t="s">
        <v>4408</v>
      </c>
      <c r="D500" s="43">
        <v>2567655</v>
      </c>
      <c r="E500" s="43" t="s">
        <v>46</v>
      </c>
      <c r="F500" s="44">
        <v>44951</v>
      </c>
      <c r="G500" s="43" t="s">
        <v>203</v>
      </c>
      <c r="H500" s="43" t="s">
        <v>3960</v>
      </c>
      <c r="I500" s="43" t="s">
        <v>364</v>
      </c>
      <c r="J500" s="43">
        <v>1.6</v>
      </c>
      <c r="K500" s="43" t="s">
        <v>4414</v>
      </c>
      <c r="L500" s="55" t="s">
        <v>640</v>
      </c>
      <c r="M500" s="43" t="s">
        <v>2</v>
      </c>
      <c r="N500" s="43" t="s">
        <v>144</v>
      </c>
      <c r="O500" s="43" t="s">
        <v>9846</v>
      </c>
      <c r="P500" s="43" t="s">
        <v>364</v>
      </c>
    </row>
    <row r="501" spans="1:16" x14ac:dyDescent="0.25">
      <c r="A501" s="43" t="s">
        <v>4407</v>
      </c>
      <c r="B501" s="43" t="s">
        <v>45</v>
      </c>
      <c r="C501" s="43" t="s">
        <v>4408</v>
      </c>
      <c r="D501" s="43">
        <v>2567655</v>
      </c>
      <c r="E501" s="43" t="s">
        <v>46</v>
      </c>
      <c r="F501" s="44">
        <v>44951</v>
      </c>
      <c r="G501" s="43" t="s">
        <v>203</v>
      </c>
      <c r="H501" s="43" t="s">
        <v>3960</v>
      </c>
      <c r="I501" s="43" t="s">
        <v>364</v>
      </c>
      <c r="J501" s="43">
        <v>1.7</v>
      </c>
      <c r="K501" s="43" t="s">
        <v>4415</v>
      </c>
      <c r="L501" s="55" t="s">
        <v>640</v>
      </c>
      <c r="M501" s="43" t="s">
        <v>2</v>
      </c>
      <c r="N501" s="43" t="s">
        <v>2</v>
      </c>
      <c r="O501"/>
      <c r="P501" s="43" t="s">
        <v>363</v>
      </c>
    </row>
    <row r="502" spans="1:16" x14ac:dyDescent="0.25">
      <c r="A502" s="43" t="s">
        <v>4407</v>
      </c>
      <c r="B502" s="43" t="s">
        <v>45</v>
      </c>
      <c r="C502" s="43" t="s">
        <v>4408</v>
      </c>
      <c r="D502" s="43">
        <v>2567655</v>
      </c>
      <c r="E502" s="43" t="s">
        <v>46</v>
      </c>
      <c r="F502" s="44">
        <v>44951</v>
      </c>
      <c r="G502" s="43" t="s">
        <v>203</v>
      </c>
      <c r="H502" s="43" t="s">
        <v>3960</v>
      </c>
      <c r="I502" s="43" t="s">
        <v>364</v>
      </c>
      <c r="J502" s="43">
        <v>1.8</v>
      </c>
      <c r="K502" s="43" t="s">
        <v>4416</v>
      </c>
      <c r="L502" s="55" t="s">
        <v>640</v>
      </c>
      <c r="M502" s="43" t="s">
        <v>2</v>
      </c>
      <c r="N502" s="43" t="s">
        <v>2</v>
      </c>
      <c r="O502"/>
      <c r="P502" s="43" t="s">
        <v>363</v>
      </c>
    </row>
    <row r="503" spans="1:16" x14ac:dyDescent="0.25">
      <c r="A503" s="43" t="s">
        <v>4407</v>
      </c>
      <c r="B503" s="43" t="s">
        <v>45</v>
      </c>
      <c r="C503" s="43" t="s">
        <v>4408</v>
      </c>
      <c r="D503" s="43">
        <v>2567655</v>
      </c>
      <c r="E503" s="43" t="s">
        <v>46</v>
      </c>
      <c r="F503" s="44">
        <v>44951</v>
      </c>
      <c r="G503" s="43" t="s">
        <v>203</v>
      </c>
      <c r="H503" s="43" t="s">
        <v>3960</v>
      </c>
      <c r="I503" s="43" t="s">
        <v>364</v>
      </c>
      <c r="J503" s="43">
        <v>2</v>
      </c>
      <c r="K503" s="43" t="s">
        <v>99</v>
      </c>
      <c r="L503" s="55" t="s">
        <v>639</v>
      </c>
      <c r="M503" s="43" t="s">
        <v>2</v>
      </c>
      <c r="N503" s="43" t="s">
        <v>2</v>
      </c>
      <c r="O503"/>
      <c r="P503" s="43" t="s">
        <v>363</v>
      </c>
    </row>
    <row r="504" spans="1:16" x14ac:dyDescent="0.25">
      <c r="A504" s="43" t="s">
        <v>4407</v>
      </c>
      <c r="B504" s="43" t="s">
        <v>45</v>
      </c>
      <c r="C504" s="43" t="s">
        <v>4408</v>
      </c>
      <c r="D504" s="43">
        <v>2567655</v>
      </c>
      <c r="E504" s="43" t="s">
        <v>46</v>
      </c>
      <c r="F504" s="44">
        <v>44951</v>
      </c>
      <c r="G504" s="43" t="s">
        <v>203</v>
      </c>
      <c r="H504" s="43" t="s">
        <v>3960</v>
      </c>
      <c r="I504" s="43" t="s">
        <v>364</v>
      </c>
      <c r="J504" s="43">
        <v>3</v>
      </c>
      <c r="K504" s="43" t="s">
        <v>50</v>
      </c>
      <c r="L504" s="55" t="s">
        <v>13</v>
      </c>
      <c r="M504" s="43" t="s">
        <v>2</v>
      </c>
      <c r="N504" s="43" t="s">
        <v>2</v>
      </c>
      <c r="O504"/>
      <c r="P504" s="43" t="s">
        <v>363</v>
      </c>
    </row>
    <row r="505" spans="1:16" x14ac:dyDescent="0.25">
      <c r="A505" s="43" t="s">
        <v>4407</v>
      </c>
      <c r="B505" s="43" t="s">
        <v>45</v>
      </c>
      <c r="C505" s="43" t="s">
        <v>4408</v>
      </c>
      <c r="D505" s="43">
        <v>2567655</v>
      </c>
      <c r="E505" s="43" t="s">
        <v>46</v>
      </c>
      <c r="F505" s="44">
        <v>44951</v>
      </c>
      <c r="G505" s="43" t="s">
        <v>203</v>
      </c>
      <c r="H505" s="43" t="s">
        <v>3960</v>
      </c>
      <c r="I505" s="43" t="s">
        <v>364</v>
      </c>
      <c r="J505" s="43">
        <v>4</v>
      </c>
      <c r="K505" s="43" t="s">
        <v>124</v>
      </c>
      <c r="L505" s="55" t="s">
        <v>13</v>
      </c>
      <c r="M505" s="43" t="s">
        <v>2</v>
      </c>
      <c r="N505" s="43" t="s">
        <v>2</v>
      </c>
      <c r="O505"/>
      <c r="P505" s="43" t="s">
        <v>363</v>
      </c>
    </row>
    <row r="506" spans="1:16" x14ac:dyDescent="0.25">
      <c r="A506" s="43" t="s">
        <v>4417</v>
      </c>
      <c r="B506" s="43" t="s">
        <v>45</v>
      </c>
      <c r="C506" s="43" t="s">
        <v>4418</v>
      </c>
      <c r="D506" s="43">
        <v>2630513</v>
      </c>
      <c r="E506" s="43" t="s">
        <v>46</v>
      </c>
      <c r="F506" s="44">
        <v>44951</v>
      </c>
      <c r="G506" s="43" t="s">
        <v>203</v>
      </c>
      <c r="H506" s="43" t="s">
        <v>3960</v>
      </c>
      <c r="I506" s="43" t="s">
        <v>364</v>
      </c>
      <c r="J506" s="43">
        <v>1.1000000000000001</v>
      </c>
      <c r="K506" s="43" t="s">
        <v>4419</v>
      </c>
      <c r="L506" s="55" t="s">
        <v>640</v>
      </c>
      <c r="M506" s="43" t="s">
        <v>2</v>
      </c>
      <c r="N506" s="43" t="s">
        <v>2</v>
      </c>
      <c r="O506"/>
      <c r="P506" s="43" t="s">
        <v>363</v>
      </c>
    </row>
    <row r="507" spans="1:16" x14ac:dyDescent="0.25">
      <c r="A507" s="43" t="s">
        <v>4417</v>
      </c>
      <c r="B507" s="43" t="s">
        <v>45</v>
      </c>
      <c r="C507" s="43" t="s">
        <v>4418</v>
      </c>
      <c r="D507" s="43">
        <v>2630513</v>
      </c>
      <c r="E507" s="43" t="s">
        <v>46</v>
      </c>
      <c r="F507" s="44">
        <v>44951</v>
      </c>
      <c r="G507" s="43" t="s">
        <v>203</v>
      </c>
      <c r="H507" s="43" t="s">
        <v>3960</v>
      </c>
      <c r="I507" s="43" t="s">
        <v>364</v>
      </c>
      <c r="J507" s="43">
        <v>1.2</v>
      </c>
      <c r="K507" s="43" t="s">
        <v>4420</v>
      </c>
      <c r="L507" s="55" t="s">
        <v>640</v>
      </c>
      <c r="M507" s="43" t="s">
        <v>2</v>
      </c>
      <c r="N507" s="43" t="s">
        <v>2</v>
      </c>
      <c r="O507"/>
      <c r="P507" s="43" t="s">
        <v>363</v>
      </c>
    </row>
    <row r="508" spans="1:16" x14ac:dyDescent="0.25">
      <c r="A508" s="43" t="s">
        <v>4417</v>
      </c>
      <c r="B508" s="43" t="s">
        <v>45</v>
      </c>
      <c r="C508" s="43" t="s">
        <v>4418</v>
      </c>
      <c r="D508" s="43">
        <v>2630513</v>
      </c>
      <c r="E508" s="43" t="s">
        <v>46</v>
      </c>
      <c r="F508" s="44">
        <v>44951</v>
      </c>
      <c r="G508" s="43" t="s">
        <v>203</v>
      </c>
      <c r="H508" s="43" t="s">
        <v>3960</v>
      </c>
      <c r="I508" s="43" t="s">
        <v>364</v>
      </c>
      <c r="J508" s="43">
        <v>1.3</v>
      </c>
      <c r="K508" s="43" t="s">
        <v>4421</v>
      </c>
      <c r="L508" s="55" t="s">
        <v>640</v>
      </c>
      <c r="M508" s="43" t="s">
        <v>2</v>
      </c>
      <c r="N508" s="43" t="s">
        <v>2</v>
      </c>
      <c r="O508"/>
      <c r="P508" s="43" t="s">
        <v>363</v>
      </c>
    </row>
    <row r="509" spans="1:16" x14ac:dyDescent="0.25">
      <c r="A509" s="43" t="s">
        <v>4417</v>
      </c>
      <c r="B509" s="43" t="s">
        <v>45</v>
      </c>
      <c r="C509" s="43" t="s">
        <v>4418</v>
      </c>
      <c r="D509" s="43">
        <v>2630513</v>
      </c>
      <c r="E509" s="43" t="s">
        <v>46</v>
      </c>
      <c r="F509" s="44">
        <v>44951</v>
      </c>
      <c r="G509" s="43" t="s">
        <v>203</v>
      </c>
      <c r="H509" s="43" t="s">
        <v>3960</v>
      </c>
      <c r="I509" s="43" t="s">
        <v>364</v>
      </c>
      <c r="J509" s="43">
        <v>1.4</v>
      </c>
      <c r="K509" s="43" t="s">
        <v>4422</v>
      </c>
      <c r="L509" s="55" t="s">
        <v>640</v>
      </c>
      <c r="M509" s="43" t="s">
        <v>2</v>
      </c>
      <c r="N509" s="43" t="s">
        <v>2</v>
      </c>
      <c r="O509"/>
      <c r="P509" s="43" t="s">
        <v>363</v>
      </c>
    </row>
    <row r="510" spans="1:16" ht="90" x14ac:dyDescent="0.25">
      <c r="A510" s="43" t="s">
        <v>4417</v>
      </c>
      <c r="B510" s="43" t="s">
        <v>45</v>
      </c>
      <c r="C510" s="43" t="s">
        <v>4418</v>
      </c>
      <c r="D510" s="43">
        <v>2630513</v>
      </c>
      <c r="E510" s="43" t="s">
        <v>46</v>
      </c>
      <c r="F510" s="44">
        <v>44951</v>
      </c>
      <c r="G510" s="43" t="s">
        <v>203</v>
      </c>
      <c r="H510" s="43" t="s">
        <v>3960</v>
      </c>
      <c r="I510" s="43" t="s">
        <v>364</v>
      </c>
      <c r="J510" s="43">
        <v>2</v>
      </c>
      <c r="K510" s="43" t="s">
        <v>50</v>
      </c>
      <c r="L510" s="55" t="s">
        <v>13</v>
      </c>
      <c r="M510" s="43" t="s">
        <v>2</v>
      </c>
      <c r="N510" s="43" t="s">
        <v>3</v>
      </c>
      <c r="O510" s="43" t="s">
        <v>9847</v>
      </c>
      <c r="P510" s="43" t="s">
        <v>364</v>
      </c>
    </row>
    <row r="511" spans="1:16" x14ac:dyDescent="0.25">
      <c r="A511" s="43" t="s">
        <v>4417</v>
      </c>
      <c r="B511" s="43" t="s">
        <v>45</v>
      </c>
      <c r="C511" s="43" t="s">
        <v>4418</v>
      </c>
      <c r="D511" s="43">
        <v>2630513</v>
      </c>
      <c r="E511" s="43" t="s">
        <v>46</v>
      </c>
      <c r="F511" s="44">
        <v>44951</v>
      </c>
      <c r="G511" s="43" t="s">
        <v>203</v>
      </c>
      <c r="H511" s="43" t="s">
        <v>3960</v>
      </c>
      <c r="I511" s="43" t="s">
        <v>364</v>
      </c>
      <c r="J511" s="43">
        <v>3</v>
      </c>
      <c r="K511" s="43" t="s">
        <v>187</v>
      </c>
      <c r="L511" s="55" t="s">
        <v>13</v>
      </c>
      <c r="M511" s="43" t="s">
        <v>188</v>
      </c>
      <c r="N511" s="43" t="s">
        <v>188</v>
      </c>
      <c r="O511"/>
      <c r="P511" s="43" t="s">
        <v>363</v>
      </c>
    </row>
    <row r="512" spans="1:16" x14ac:dyDescent="0.25">
      <c r="A512" s="43" t="s">
        <v>4417</v>
      </c>
      <c r="B512" s="43" t="s">
        <v>45</v>
      </c>
      <c r="C512" s="43" t="s">
        <v>4418</v>
      </c>
      <c r="D512" s="43">
        <v>2630513</v>
      </c>
      <c r="E512" s="43" t="s">
        <v>46</v>
      </c>
      <c r="F512" s="44">
        <v>44951</v>
      </c>
      <c r="G512" s="43" t="s">
        <v>203</v>
      </c>
      <c r="H512" s="43" t="s">
        <v>3960</v>
      </c>
      <c r="I512" s="43" t="s">
        <v>364</v>
      </c>
      <c r="J512" s="43">
        <v>4</v>
      </c>
      <c r="K512" s="43" t="s">
        <v>91</v>
      </c>
      <c r="L512" s="55" t="s">
        <v>639</v>
      </c>
      <c r="M512" s="43" t="s">
        <v>2</v>
      </c>
      <c r="N512" s="43" t="s">
        <v>2</v>
      </c>
      <c r="O512"/>
      <c r="P512" s="43" t="s">
        <v>363</v>
      </c>
    </row>
    <row r="513" spans="1:16" x14ac:dyDescent="0.25">
      <c r="A513" s="43" t="s">
        <v>4423</v>
      </c>
      <c r="B513" s="43" t="s">
        <v>45</v>
      </c>
      <c r="C513" s="43" t="s">
        <v>4424</v>
      </c>
      <c r="D513" s="43">
        <v>2948089</v>
      </c>
      <c r="E513" s="43" t="s">
        <v>46</v>
      </c>
      <c r="F513" s="44">
        <v>44951</v>
      </c>
      <c r="G513" s="43" t="s">
        <v>203</v>
      </c>
      <c r="H513" s="43" t="s">
        <v>3960</v>
      </c>
      <c r="I513" s="43" t="s">
        <v>364</v>
      </c>
      <c r="J513" s="43">
        <v>1.1000000000000001</v>
      </c>
      <c r="K513" s="43" t="s">
        <v>4425</v>
      </c>
      <c r="L513" s="55" t="s">
        <v>640</v>
      </c>
      <c r="M513" s="43" t="s">
        <v>2</v>
      </c>
      <c r="N513" s="43" t="s">
        <v>2</v>
      </c>
      <c r="O513"/>
      <c r="P513" s="43" t="s">
        <v>363</v>
      </c>
    </row>
    <row r="514" spans="1:16" x14ac:dyDescent="0.25">
      <c r="A514" s="43" t="s">
        <v>4423</v>
      </c>
      <c r="B514" s="43" t="s">
        <v>45</v>
      </c>
      <c r="C514" s="43" t="s">
        <v>4424</v>
      </c>
      <c r="D514" s="43">
        <v>2948089</v>
      </c>
      <c r="E514" s="43" t="s">
        <v>46</v>
      </c>
      <c r="F514" s="44">
        <v>44951</v>
      </c>
      <c r="G514" s="43" t="s">
        <v>203</v>
      </c>
      <c r="H514" s="43" t="s">
        <v>3960</v>
      </c>
      <c r="I514" s="43" t="s">
        <v>364</v>
      </c>
      <c r="J514" s="43">
        <v>2</v>
      </c>
      <c r="K514" s="43" t="s">
        <v>50</v>
      </c>
      <c r="L514" s="55" t="s">
        <v>13</v>
      </c>
      <c r="M514" s="43" t="s">
        <v>2</v>
      </c>
      <c r="N514" s="43" t="s">
        <v>2</v>
      </c>
      <c r="O514"/>
      <c r="P514" s="43" t="s">
        <v>363</v>
      </c>
    </row>
    <row r="515" spans="1:16" x14ac:dyDescent="0.25">
      <c r="A515" s="43" t="s">
        <v>4423</v>
      </c>
      <c r="B515" s="43" t="s">
        <v>45</v>
      </c>
      <c r="C515" s="43" t="s">
        <v>4424</v>
      </c>
      <c r="D515" s="43">
        <v>2948089</v>
      </c>
      <c r="E515" s="43" t="s">
        <v>46</v>
      </c>
      <c r="F515" s="44">
        <v>44951</v>
      </c>
      <c r="G515" s="43" t="s">
        <v>203</v>
      </c>
      <c r="H515" s="43" t="s">
        <v>3960</v>
      </c>
      <c r="I515" s="43" t="s">
        <v>364</v>
      </c>
      <c r="J515" s="43">
        <v>3</v>
      </c>
      <c r="K515" s="43" t="s">
        <v>187</v>
      </c>
      <c r="L515" s="55" t="s">
        <v>13</v>
      </c>
      <c r="M515" s="43" t="s">
        <v>188</v>
      </c>
      <c r="N515" s="43" t="s">
        <v>188</v>
      </c>
      <c r="O515"/>
      <c r="P515" s="43" t="s">
        <v>363</v>
      </c>
    </row>
    <row r="516" spans="1:16" x14ac:dyDescent="0.25">
      <c r="A516" s="43" t="s">
        <v>4423</v>
      </c>
      <c r="B516" s="43" t="s">
        <v>45</v>
      </c>
      <c r="C516" s="43" t="s">
        <v>4424</v>
      </c>
      <c r="D516" s="43">
        <v>2948089</v>
      </c>
      <c r="E516" s="43" t="s">
        <v>46</v>
      </c>
      <c r="F516" s="44">
        <v>44951</v>
      </c>
      <c r="G516" s="43" t="s">
        <v>203</v>
      </c>
      <c r="H516" s="43" t="s">
        <v>3960</v>
      </c>
      <c r="I516" s="43" t="s">
        <v>364</v>
      </c>
      <c r="J516" s="43">
        <v>4</v>
      </c>
      <c r="K516" s="43" t="s">
        <v>91</v>
      </c>
      <c r="L516" s="55" t="s">
        <v>639</v>
      </c>
      <c r="M516" s="43" t="s">
        <v>2</v>
      </c>
      <c r="N516" s="43" t="s">
        <v>2</v>
      </c>
      <c r="O516"/>
      <c r="P516" s="43" t="s">
        <v>363</v>
      </c>
    </row>
    <row r="517" spans="1:16" ht="30" x14ac:dyDescent="0.25">
      <c r="A517" s="43" t="s">
        <v>4423</v>
      </c>
      <c r="B517" s="43" t="s">
        <v>45</v>
      </c>
      <c r="C517" s="43" t="s">
        <v>4424</v>
      </c>
      <c r="D517" s="43">
        <v>2948089</v>
      </c>
      <c r="E517" s="43" t="s">
        <v>46</v>
      </c>
      <c r="F517" s="44">
        <v>44951</v>
      </c>
      <c r="G517" s="43" t="s">
        <v>203</v>
      </c>
      <c r="H517" s="43" t="s">
        <v>3960</v>
      </c>
      <c r="I517" s="43" t="s">
        <v>364</v>
      </c>
      <c r="J517" s="43">
        <v>5</v>
      </c>
      <c r="K517" s="43" t="s">
        <v>88</v>
      </c>
      <c r="L517" s="55" t="s">
        <v>13</v>
      </c>
      <c r="M517" s="43" t="s">
        <v>2</v>
      </c>
      <c r="N517" s="43" t="s">
        <v>3</v>
      </c>
      <c r="O517" s="43" t="s">
        <v>9831</v>
      </c>
      <c r="P517" s="43" t="s">
        <v>364</v>
      </c>
    </row>
    <row r="518" spans="1:16" ht="30" x14ac:dyDescent="0.25">
      <c r="A518" s="43" t="s">
        <v>3207</v>
      </c>
      <c r="B518" s="43" t="s">
        <v>206</v>
      </c>
      <c r="C518" s="43" t="s">
        <v>3208</v>
      </c>
      <c r="D518" s="43" t="s">
        <v>3209</v>
      </c>
      <c r="E518" s="43" t="s">
        <v>186</v>
      </c>
      <c r="F518" s="44">
        <v>44952</v>
      </c>
      <c r="G518" s="43" t="s">
        <v>203</v>
      </c>
      <c r="H518" s="43" t="s">
        <v>3960</v>
      </c>
      <c r="I518" s="43" t="s">
        <v>364</v>
      </c>
      <c r="J518" s="43">
        <v>1</v>
      </c>
      <c r="K518" s="43" t="s">
        <v>4426</v>
      </c>
      <c r="L518" s="55" t="s">
        <v>640</v>
      </c>
      <c r="M518" s="43" t="s">
        <v>2</v>
      </c>
      <c r="N518" s="43" t="s">
        <v>3</v>
      </c>
      <c r="O518" s="43" t="s">
        <v>653</v>
      </c>
      <c r="P518" s="43" t="s">
        <v>364</v>
      </c>
    </row>
    <row r="519" spans="1:16" x14ac:dyDescent="0.25">
      <c r="A519" s="43" t="s">
        <v>4427</v>
      </c>
      <c r="B519" s="43" t="s">
        <v>45</v>
      </c>
      <c r="C519" s="43" t="s">
        <v>4428</v>
      </c>
      <c r="D519" s="43">
        <v>2011602</v>
      </c>
      <c r="E519" s="43" t="s">
        <v>46</v>
      </c>
      <c r="F519" s="44">
        <v>44952</v>
      </c>
      <c r="G519" s="43" t="s">
        <v>203</v>
      </c>
      <c r="H519" s="43" t="s">
        <v>3960</v>
      </c>
      <c r="I519" s="43" t="s">
        <v>364</v>
      </c>
      <c r="J519" s="43">
        <v>2</v>
      </c>
      <c r="K519" s="43" t="s">
        <v>50</v>
      </c>
      <c r="L519" s="55" t="s">
        <v>13</v>
      </c>
      <c r="M519" s="43" t="s">
        <v>2</v>
      </c>
      <c r="N519" s="43" t="s">
        <v>2</v>
      </c>
      <c r="O519"/>
      <c r="P519" s="43" t="s">
        <v>363</v>
      </c>
    </row>
    <row r="520" spans="1:16" x14ac:dyDescent="0.25">
      <c r="A520" s="43" t="s">
        <v>4427</v>
      </c>
      <c r="B520" s="43" t="s">
        <v>45</v>
      </c>
      <c r="C520" s="43" t="s">
        <v>4428</v>
      </c>
      <c r="D520" s="43">
        <v>2011602</v>
      </c>
      <c r="E520" s="43" t="s">
        <v>46</v>
      </c>
      <c r="F520" s="44">
        <v>44952</v>
      </c>
      <c r="G520" s="43" t="s">
        <v>203</v>
      </c>
      <c r="H520" s="43" t="s">
        <v>3960</v>
      </c>
      <c r="I520" s="43" t="s">
        <v>364</v>
      </c>
      <c r="J520" s="43">
        <v>3</v>
      </c>
      <c r="K520" s="43" t="s">
        <v>187</v>
      </c>
      <c r="L520" s="55" t="s">
        <v>13</v>
      </c>
      <c r="M520" s="43" t="s">
        <v>188</v>
      </c>
      <c r="N520" s="43" t="s">
        <v>188</v>
      </c>
      <c r="O520"/>
      <c r="P520" s="43" t="s">
        <v>363</v>
      </c>
    </row>
    <row r="521" spans="1:16" x14ac:dyDescent="0.25">
      <c r="A521" s="43" t="s">
        <v>4427</v>
      </c>
      <c r="B521" s="43" t="s">
        <v>45</v>
      </c>
      <c r="C521" s="43" t="s">
        <v>4428</v>
      </c>
      <c r="D521" s="43">
        <v>2011602</v>
      </c>
      <c r="E521" s="43" t="s">
        <v>46</v>
      </c>
      <c r="F521" s="44">
        <v>44952</v>
      </c>
      <c r="G521" s="43" t="s">
        <v>203</v>
      </c>
      <c r="H521" s="43" t="s">
        <v>3960</v>
      </c>
      <c r="I521" s="43" t="s">
        <v>364</v>
      </c>
      <c r="J521" s="43">
        <v>4</v>
      </c>
      <c r="K521" s="43" t="s">
        <v>91</v>
      </c>
      <c r="L521" s="55" t="s">
        <v>639</v>
      </c>
      <c r="M521" s="43" t="s">
        <v>2</v>
      </c>
      <c r="N521" s="43" t="s">
        <v>2</v>
      </c>
      <c r="O521"/>
      <c r="P521" s="43" t="s">
        <v>363</v>
      </c>
    </row>
    <row r="522" spans="1:16" x14ac:dyDescent="0.25">
      <c r="A522" s="43" t="s">
        <v>4427</v>
      </c>
      <c r="B522" s="43" t="s">
        <v>45</v>
      </c>
      <c r="C522" s="43" t="s">
        <v>4428</v>
      </c>
      <c r="D522" s="43">
        <v>2011602</v>
      </c>
      <c r="E522" s="43" t="s">
        <v>46</v>
      </c>
      <c r="F522" s="44">
        <v>44952</v>
      </c>
      <c r="G522" s="43" t="s">
        <v>203</v>
      </c>
      <c r="H522" s="43" t="s">
        <v>3960</v>
      </c>
      <c r="I522" s="43" t="s">
        <v>364</v>
      </c>
      <c r="J522" s="43" t="s">
        <v>320</v>
      </c>
      <c r="K522" s="43" t="s">
        <v>4429</v>
      </c>
      <c r="L522" s="55" t="s">
        <v>640</v>
      </c>
      <c r="M522" s="43" t="s">
        <v>2</v>
      </c>
      <c r="N522" s="43" t="s">
        <v>2</v>
      </c>
      <c r="O522"/>
      <c r="P522" s="43" t="s">
        <v>363</v>
      </c>
    </row>
    <row r="523" spans="1:16" x14ac:dyDescent="0.25">
      <c r="A523" s="43" t="s">
        <v>4427</v>
      </c>
      <c r="B523" s="43" t="s">
        <v>45</v>
      </c>
      <c r="C523" s="43" t="s">
        <v>4428</v>
      </c>
      <c r="D523" s="43">
        <v>2011602</v>
      </c>
      <c r="E523" s="43" t="s">
        <v>46</v>
      </c>
      <c r="F523" s="44">
        <v>44952</v>
      </c>
      <c r="G523" s="43" t="s">
        <v>203</v>
      </c>
      <c r="H523" s="43" t="s">
        <v>3960</v>
      </c>
      <c r="I523" s="43" t="s">
        <v>364</v>
      </c>
      <c r="J523" s="43" t="s">
        <v>321</v>
      </c>
      <c r="K523" s="43" t="s">
        <v>4430</v>
      </c>
      <c r="L523" s="55" t="s">
        <v>640</v>
      </c>
      <c r="M523" s="43" t="s">
        <v>2</v>
      </c>
      <c r="N523" s="43" t="s">
        <v>2</v>
      </c>
      <c r="O523"/>
      <c r="P523" s="43" t="s">
        <v>363</v>
      </c>
    </row>
    <row r="524" spans="1:16" x14ac:dyDescent="0.25">
      <c r="A524" s="43" t="s">
        <v>4427</v>
      </c>
      <c r="B524" s="43" t="s">
        <v>45</v>
      </c>
      <c r="C524" s="43" t="s">
        <v>4428</v>
      </c>
      <c r="D524" s="43">
        <v>2011602</v>
      </c>
      <c r="E524" s="43" t="s">
        <v>46</v>
      </c>
      <c r="F524" s="44">
        <v>44952</v>
      </c>
      <c r="G524" s="43" t="s">
        <v>203</v>
      </c>
      <c r="H524" s="43" t="s">
        <v>3960</v>
      </c>
      <c r="I524" s="43" t="s">
        <v>364</v>
      </c>
      <c r="J524" s="43" t="s">
        <v>322</v>
      </c>
      <c r="K524" s="43" t="s">
        <v>4431</v>
      </c>
      <c r="L524" s="55" t="s">
        <v>640</v>
      </c>
      <c r="M524" s="43" t="s">
        <v>2</v>
      </c>
      <c r="N524" s="43" t="s">
        <v>2</v>
      </c>
      <c r="O524"/>
      <c r="P524" s="43" t="s">
        <v>363</v>
      </c>
    </row>
    <row r="525" spans="1:16" x14ac:dyDescent="0.25">
      <c r="A525" s="43" t="s">
        <v>4427</v>
      </c>
      <c r="B525" s="43" t="s">
        <v>45</v>
      </c>
      <c r="C525" s="43" t="s">
        <v>4428</v>
      </c>
      <c r="D525" s="43">
        <v>2011602</v>
      </c>
      <c r="E525" s="43" t="s">
        <v>46</v>
      </c>
      <c r="F525" s="44">
        <v>44952</v>
      </c>
      <c r="G525" s="43" t="s">
        <v>203</v>
      </c>
      <c r="H525" s="43" t="s">
        <v>3960</v>
      </c>
      <c r="I525" s="43" t="s">
        <v>364</v>
      </c>
      <c r="J525" s="43" t="s">
        <v>323</v>
      </c>
      <c r="K525" s="43" t="s">
        <v>4432</v>
      </c>
      <c r="L525" s="55" t="s">
        <v>640</v>
      </c>
      <c r="M525" s="43" t="s">
        <v>2</v>
      </c>
      <c r="N525" s="43" t="s">
        <v>2</v>
      </c>
      <c r="O525"/>
      <c r="P525" s="43" t="s">
        <v>363</v>
      </c>
    </row>
    <row r="526" spans="1:16" x14ac:dyDescent="0.25">
      <c r="A526" s="43" t="s">
        <v>4427</v>
      </c>
      <c r="B526" s="43" t="s">
        <v>45</v>
      </c>
      <c r="C526" s="43" t="s">
        <v>4428</v>
      </c>
      <c r="D526" s="43">
        <v>2011602</v>
      </c>
      <c r="E526" s="43" t="s">
        <v>46</v>
      </c>
      <c r="F526" s="44">
        <v>44952</v>
      </c>
      <c r="G526" s="43" t="s">
        <v>203</v>
      </c>
      <c r="H526" s="43" t="s">
        <v>3960</v>
      </c>
      <c r="I526" s="43" t="s">
        <v>364</v>
      </c>
      <c r="J526" s="43" t="s">
        <v>324</v>
      </c>
      <c r="K526" s="43" t="s">
        <v>4433</v>
      </c>
      <c r="L526" s="55" t="s">
        <v>640</v>
      </c>
      <c r="M526" s="43" t="s">
        <v>2</v>
      </c>
      <c r="N526" s="43" t="s">
        <v>2</v>
      </c>
      <c r="O526"/>
      <c r="P526" s="43" t="s">
        <v>363</v>
      </c>
    </row>
    <row r="527" spans="1:16" ht="30" x14ac:dyDescent="0.25">
      <c r="A527" s="43" t="s">
        <v>4427</v>
      </c>
      <c r="B527" s="43" t="s">
        <v>45</v>
      </c>
      <c r="C527" s="43" t="s">
        <v>4428</v>
      </c>
      <c r="D527" s="43">
        <v>2011602</v>
      </c>
      <c r="E527" s="43" t="s">
        <v>46</v>
      </c>
      <c r="F527" s="44">
        <v>44952</v>
      </c>
      <c r="G527" s="43" t="s">
        <v>203</v>
      </c>
      <c r="H527" s="43" t="s">
        <v>3960</v>
      </c>
      <c r="I527" s="43" t="s">
        <v>364</v>
      </c>
      <c r="J527" s="43" t="s">
        <v>325</v>
      </c>
      <c r="K527" s="43" t="s">
        <v>4434</v>
      </c>
      <c r="L527" s="55" t="s">
        <v>640</v>
      </c>
      <c r="M527" s="43" t="s">
        <v>2</v>
      </c>
      <c r="N527" s="43" t="s">
        <v>3</v>
      </c>
      <c r="O527" s="43" t="s">
        <v>712</v>
      </c>
      <c r="P527" s="43" t="s">
        <v>364</v>
      </c>
    </row>
    <row r="528" spans="1:16" x14ac:dyDescent="0.25">
      <c r="A528" s="43" t="s">
        <v>4427</v>
      </c>
      <c r="B528" s="43" t="s">
        <v>45</v>
      </c>
      <c r="C528" s="43" t="s">
        <v>4428</v>
      </c>
      <c r="D528" s="43">
        <v>2011602</v>
      </c>
      <c r="E528" s="43" t="s">
        <v>46</v>
      </c>
      <c r="F528" s="44">
        <v>44952</v>
      </c>
      <c r="G528" s="43" t="s">
        <v>203</v>
      </c>
      <c r="H528" s="43" t="s">
        <v>3960</v>
      </c>
      <c r="I528" s="43" t="s">
        <v>364</v>
      </c>
      <c r="J528" s="43" t="s">
        <v>326</v>
      </c>
      <c r="K528" s="43" t="s">
        <v>4435</v>
      </c>
      <c r="L528" s="55" t="s">
        <v>640</v>
      </c>
      <c r="M528" s="43" t="s">
        <v>2</v>
      </c>
      <c r="N528" s="43" t="s">
        <v>2</v>
      </c>
      <c r="O528"/>
      <c r="P528" s="43" t="s">
        <v>363</v>
      </c>
    </row>
    <row r="529" spans="1:16" x14ac:dyDescent="0.25">
      <c r="A529" s="43" t="s">
        <v>4427</v>
      </c>
      <c r="B529" s="43" t="s">
        <v>45</v>
      </c>
      <c r="C529" s="43" t="s">
        <v>4428</v>
      </c>
      <c r="D529" s="43">
        <v>2011602</v>
      </c>
      <c r="E529" s="43" t="s">
        <v>46</v>
      </c>
      <c r="F529" s="44">
        <v>44952</v>
      </c>
      <c r="G529" s="43" t="s">
        <v>203</v>
      </c>
      <c r="H529" s="43" t="s">
        <v>3960</v>
      </c>
      <c r="I529" s="43" t="s">
        <v>364</v>
      </c>
      <c r="J529" s="43" t="s">
        <v>327</v>
      </c>
      <c r="K529" s="43" t="s">
        <v>4436</v>
      </c>
      <c r="L529" s="55" t="s">
        <v>640</v>
      </c>
      <c r="M529" s="43" t="s">
        <v>2</v>
      </c>
      <c r="N529" s="43" t="s">
        <v>2</v>
      </c>
      <c r="O529"/>
      <c r="P529" s="43" t="s">
        <v>363</v>
      </c>
    </row>
    <row r="530" spans="1:16" x14ac:dyDescent="0.25">
      <c r="A530" s="43" t="s">
        <v>4437</v>
      </c>
      <c r="B530" s="43" t="s">
        <v>101</v>
      </c>
      <c r="C530" s="43" t="s">
        <v>4438</v>
      </c>
      <c r="D530" s="43" t="s">
        <v>4439</v>
      </c>
      <c r="E530" s="43" t="s">
        <v>46</v>
      </c>
      <c r="F530" s="44">
        <v>44952</v>
      </c>
      <c r="G530" s="43" t="s">
        <v>203</v>
      </c>
      <c r="H530" s="43" t="s">
        <v>3960</v>
      </c>
      <c r="I530" s="43" t="s">
        <v>364</v>
      </c>
      <c r="J530" s="43">
        <v>1</v>
      </c>
      <c r="K530" s="43" t="s">
        <v>53</v>
      </c>
      <c r="L530" s="55" t="s">
        <v>638</v>
      </c>
      <c r="M530" s="43" t="s">
        <v>2</v>
      </c>
      <c r="N530" s="43" t="s">
        <v>2</v>
      </c>
      <c r="O530"/>
      <c r="P530" s="43" t="s">
        <v>363</v>
      </c>
    </row>
    <row r="531" spans="1:16" x14ac:dyDescent="0.25">
      <c r="A531" s="43" t="s">
        <v>4437</v>
      </c>
      <c r="B531" s="43" t="s">
        <v>101</v>
      </c>
      <c r="C531" s="43" t="s">
        <v>4438</v>
      </c>
      <c r="D531" s="43" t="s">
        <v>4439</v>
      </c>
      <c r="E531" s="43" t="s">
        <v>46</v>
      </c>
      <c r="F531" s="44">
        <v>44952</v>
      </c>
      <c r="G531" s="43" t="s">
        <v>203</v>
      </c>
      <c r="H531" s="43" t="s">
        <v>3960</v>
      </c>
      <c r="I531" s="43" t="s">
        <v>364</v>
      </c>
      <c r="J531" s="43">
        <v>2</v>
      </c>
      <c r="K531" s="43" t="s">
        <v>94</v>
      </c>
      <c r="L531" s="55" t="s">
        <v>13</v>
      </c>
      <c r="M531" s="43" t="s">
        <v>2</v>
      </c>
      <c r="N531" s="43" t="s">
        <v>2</v>
      </c>
      <c r="O531"/>
      <c r="P531" s="43" t="s">
        <v>363</v>
      </c>
    </row>
    <row r="532" spans="1:16" x14ac:dyDescent="0.25">
      <c r="A532" s="43" t="s">
        <v>4437</v>
      </c>
      <c r="B532" s="43" t="s">
        <v>101</v>
      </c>
      <c r="C532" s="43" t="s">
        <v>4438</v>
      </c>
      <c r="D532" s="43" t="s">
        <v>4439</v>
      </c>
      <c r="E532" s="43" t="s">
        <v>46</v>
      </c>
      <c r="F532" s="44">
        <v>44952</v>
      </c>
      <c r="G532" s="43" t="s">
        <v>203</v>
      </c>
      <c r="H532" s="43" t="s">
        <v>3960</v>
      </c>
      <c r="I532" s="43" t="s">
        <v>364</v>
      </c>
      <c r="J532" s="43">
        <v>3</v>
      </c>
      <c r="K532" s="43" t="s">
        <v>71</v>
      </c>
      <c r="L532" s="55" t="s">
        <v>641</v>
      </c>
      <c r="M532" s="43" t="s">
        <v>2</v>
      </c>
      <c r="N532" s="43" t="s">
        <v>2</v>
      </c>
      <c r="O532"/>
      <c r="P532" s="43" t="s">
        <v>363</v>
      </c>
    </row>
    <row r="533" spans="1:16" x14ac:dyDescent="0.25">
      <c r="A533" s="43" t="s">
        <v>4437</v>
      </c>
      <c r="B533" s="43" t="s">
        <v>101</v>
      </c>
      <c r="C533" s="43" t="s">
        <v>4438</v>
      </c>
      <c r="D533" s="43" t="s">
        <v>4439</v>
      </c>
      <c r="E533" s="43" t="s">
        <v>46</v>
      </c>
      <c r="F533" s="44">
        <v>44952</v>
      </c>
      <c r="G533" s="43" t="s">
        <v>203</v>
      </c>
      <c r="H533" s="43" t="s">
        <v>3960</v>
      </c>
      <c r="I533" s="43" t="s">
        <v>364</v>
      </c>
      <c r="J533" s="43">
        <v>4</v>
      </c>
      <c r="K533" s="43" t="s">
        <v>4440</v>
      </c>
      <c r="L533" s="55" t="s">
        <v>13</v>
      </c>
      <c r="M533" s="43" t="s">
        <v>2</v>
      </c>
      <c r="N533" s="43" t="s">
        <v>2</v>
      </c>
      <c r="O533"/>
      <c r="P533" s="43" t="s">
        <v>363</v>
      </c>
    </row>
    <row r="534" spans="1:16" x14ac:dyDescent="0.25">
      <c r="A534" s="43" t="s">
        <v>4437</v>
      </c>
      <c r="B534" s="43" t="s">
        <v>101</v>
      </c>
      <c r="C534" s="43" t="s">
        <v>4438</v>
      </c>
      <c r="D534" s="43" t="s">
        <v>4439</v>
      </c>
      <c r="E534" s="43" t="s">
        <v>46</v>
      </c>
      <c r="F534" s="44">
        <v>44952</v>
      </c>
      <c r="G534" s="43" t="s">
        <v>203</v>
      </c>
      <c r="H534" s="43" t="s">
        <v>3960</v>
      </c>
      <c r="I534" s="43" t="s">
        <v>364</v>
      </c>
      <c r="J534" s="43">
        <v>5</v>
      </c>
      <c r="K534" s="43" t="s">
        <v>4441</v>
      </c>
      <c r="L534" s="55" t="s">
        <v>640</v>
      </c>
      <c r="M534" s="43" t="s">
        <v>2</v>
      </c>
      <c r="N534" s="43" t="s">
        <v>2</v>
      </c>
      <c r="O534"/>
      <c r="P534" s="43" t="s">
        <v>363</v>
      </c>
    </row>
    <row r="535" spans="1:16" x14ac:dyDescent="0.25">
      <c r="A535" s="43" t="s">
        <v>4437</v>
      </c>
      <c r="B535" s="43" t="s">
        <v>101</v>
      </c>
      <c r="C535" s="43" t="s">
        <v>4438</v>
      </c>
      <c r="D535" s="43" t="s">
        <v>4439</v>
      </c>
      <c r="E535" s="43" t="s">
        <v>46</v>
      </c>
      <c r="F535" s="44">
        <v>44952</v>
      </c>
      <c r="G535" s="43" t="s">
        <v>203</v>
      </c>
      <c r="H535" s="43" t="s">
        <v>3960</v>
      </c>
      <c r="I535" s="43" t="s">
        <v>364</v>
      </c>
      <c r="J535" s="43">
        <v>6</v>
      </c>
      <c r="K535" s="43" t="s">
        <v>4442</v>
      </c>
      <c r="L535" s="55" t="s">
        <v>640</v>
      </c>
      <c r="M535" s="43" t="s">
        <v>2</v>
      </c>
      <c r="N535" s="43" t="s">
        <v>2</v>
      </c>
      <c r="O535"/>
      <c r="P535" s="43" t="s">
        <v>363</v>
      </c>
    </row>
    <row r="536" spans="1:16" x14ac:dyDescent="0.25">
      <c r="A536" s="43" t="s">
        <v>4437</v>
      </c>
      <c r="B536" s="43" t="s">
        <v>101</v>
      </c>
      <c r="C536" s="43" t="s">
        <v>4438</v>
      </c>
      <c r="D536" s="43" t="s">
        <v>4439</v>
      </c>
      <c r="E536" s="43" t="s">
        <v>46</v>
      </c>
      <c r="F536" s="44">
        <v>44952</v>
      </c>
      <c r="G536" s="43" t="s">
        <v>203</v>
      </c>
      <c r="H536" s="43" t="s">
        <v>3960</v>
      </c>
      <c r="I536" s="43" t="s">
        <v>364</v>
      </c>
      <c r="J536" s="43">
        <v>7</v>
      </c>
      <c r="K536" s="43" t="s">
        <v>4443</v>
      </c>
      <c r="L536" s="55" t="s">
        <v>640</v>
      </c>
      <c r="M536" s="43" t="s">
        <v>2</v>
      </c>
      <c r="N536" s="43" t="s">
        <v>2</v>
      </c>
      <c r="O536"/>
      <c r="P536" s="43" t="s">
        <v>363</v>
      </c>
    </row>
    <row r="537" spans="1:16" x14ac:dyDescent="0.25">
      <c r="A537" s="43" t="s">
        <v>4437</v>
      </c>
      <c r="B537" s="43" t="s">
        <v>101</v>
      </c>
      <c r="C537" s="43" t="s">
        <v>4438</v>
      </c>
      <c r="D537" s="43" t="s">
        <v>4439</v>
      </c>
      <c r="E537" s="43" t="s">
        <v>46</v>
      </c>
      <c r="F537" s="44">
        <v>44952</v>
      </c>
      <c r="G537" s="43" t="s">
        <v>203</v>
      </c>
      <c r="H537" s="43" t="s">
        <v>3960</v>
      </c>
      <c r="I537" s="43" t="s">
        <v>364</v>
      </c>
      <c r="J537" s="43">
        <v>8</v>
      </c>
      <c r="K537" s="43" t="s">
        <v>4444</v>
      </c>
      <c r="L537" s="55" t="s">
        <v>640</v>
      </c>
      <c r="M537" s="43" t="s">
        <v>2</v>
      </c>
      <c r="N537" s="43" t="s">
        <v>2</v>
      </c>
      <c r="O537"/>
      <c r="P537" s="43" t="s">
        <v>363</v>
      </c>
    </row>
    <row r="538" spans="1:16" x14ac:dyDescent="0.25">
      <c r="A538" s="43" t="s">
        <v>4437</v>
      </c>
      <c r="B538" s="43" t="s">
        <v>101</v>
      </c>
      <c r="C538" s="43" t="s">
        <v>4438</v>
      </c>
      <c r="D538" s="43" t="s">
        <v>4439</v>
      </c>
      <c r="E538" s="43" t="s">
        <v>46</v>
      </c>
      <c r="F538" s="44">
        <v>44952</v>
      </c>
      <c r="G538" s="43" t="s">
        <v>203</v>
      </c>
      <c r="H538" s="43" t="s">
        <v>3960</v>
      </c>
      <c r="I538" s="43" t="s">
        <v>364</v>
      </c>
      <c r="J538" s="43">
        <v>9</v>
      </c>
      <c r="K538" s="43" t="s">
        <v>4445</v>
      </c>
      <c r="L538" s="55" t="s">
        <v>640</v>
      </c>
      <c r="M538" s="43" t="s">
        <v>2</v>
      </c>
      <c r="N538" s="43" t="s">
        <v>2</v>
      </c>
      <c r="O538"/>
      <c r="P538" s="43" t="s">
        <v>363</v>
      </c>
    </row>
    <row r="539" spans="1:16" x14ac:dyDescent="0.25">
      <c r="A539" s="43" t="s">
        <v>4437</v>
      </c>
      <c r="B539" s="43" t="s">
        <v>101</v>
      </c>
      <c r="C539" s="43" t="s">
        <v>4438</v>
      </c>
      <c r="D539" s="43" t="s">
        <v>4439</v>
      </c>
      <c r="E539" s="43" t="s">
        <v>46</v>
      </c>
      <c r="F539" s="44">
        <v>44952</v>
      </c>
      <c r="G539" s="43" t="s">
        <v>203</v>
      </c>
      <c r="H539" s="43" t="s">
        <v>3960</v>
      </c>
      <c r="I539" s="43" t="s">
        <v>364</v>
      </c>
      <c r="J539" s="43">
        <v>10</v>
      </c>
      <c r="K539" s="43" t="s">
        <v>4446</v>
      </c>
      <c r="L539" s="55" t="s">
        <v>640</v>
      </c>
      <c r="M539" s="43" t="s">
        <v>2</v>
      </c>
      <c r="N539" s="43" t="s">
        <v>2</v>
      </c>
      <c r="O539"/>
      <c r="P539" s="43" t="s">
        <v>363</v>
      </c>
    </row>
    <row r="540" spans="1:16" x14ac:dyDescent="0.25">
      <c r="A540" s="43" t="s">
        <v>4437</v>
      </c>
      <c r="B540" s="43" t="s">
        <v>101</v>
      </c>
      <c r="C540" s="43" t="s">
        <v>4438</v>
      </c>
      <c r="D540" s="43" t="s">
        <v>4439</v>
      </c>
      <c r="E540" s="43" t="s">
        <v>46</v>
      </c>
      <c r="F540" s="44">
        <v>44952</v>
      </c>
      <c r="G540" s="43" t="s">
        <v>203</v>
      </c>
      <c r="H540" s="43" t="s">
        <v>3960</v>
      </c>
      <c r="I540" s="43" t="s">
        <v>364</v>
      </c>
      <c r="J540" s="43">
        <v>11</v>
      </c>
      <c r="K540" s="43" t="s">
        <v>4447</v>
      </c>
      <c r="L540" s="55" t="s">
        <v>640</v>
      </c>
      <c r="M540" s="43" t="s">
        <v>2</v>
      </c>
      <c r="N540" s="43" t="s">
        <v>2</v>
      </c>
      <c r="O540"/>
      <c r="P540" s="43" t="s">
        <v>363</v>
      </c>
    </row>
    <row r="541" spans="1:16" x14ac:dyDescent="0.25">
      <c r="A541" s="43" t="s">
        <v>4437</v>
      </c>
      <c r="B541" s="43" t="s">
        <v>101</v>
      </c>
      <c r="C541" s="43" t="s">
        <v>4438</v>
      </c>
      <c r="D541" s="43" t="s">
        <v>4439</v>
      </c>
      <c r="E541" s="43" t="s">
        <v>46</v>
      </c>
      <c r="F541" s="44">
        <v>44952</v>
      </c>
      <c r="G541" s="43" t="s">
        <v>203</v>
      </c>
      <c r="H541" s="43" t="s">
        <v>3960</v>
      </c>
      <c r="I541" s="43" t="s">
        <v>364</v>
      </c>
      <c r="J541" s="43">
        <v>12</v>
      </c>
      <c r="K541" s="43" t="s">
        <v>4448</v>
      </c>
      <c r="L541" s="55" t="s">
        <v>640</v>
      </c>
      <c r="M541" s="43" t="s">
        <v>2</v>
      </c>
      <c r="N541" s="43" t="s">
        <v>2</v>
      </c>
      <c r="O541"/>
      <c r="P541" s="43" t="s">
        <v>363</v>
      </c>
    </row>
    <row r="542" spans="1:16" x14ac:dyDescent="0.25">
      <c r="A542" s="43" t="s">
        <v>4437</v>
      </c>
      <c r="B542" s="43" t="s">
        <v>101</v>
      </c>
      <c r="C542" s="43" t="s">
        <v>4438</v>
      </c>
      <c r="D542" s="43" t="s">
        <v>4439</v>
      </c>
      <c r="E542" s="43" t="s">
        <v>46</v>
      </c>
      <c r="F542" s="44">
        <v>44952</v>
      </c>
      <c r="G542" s="43" t="s">
        <v>203</v>
      </c>
      <c r="H542" s="43" t="s">
        <v>3960</v>
      </c>
      <c r="I542" s="43" t="s">
        <v>364</v>
      </c>
      <c r="J542" s="43">
        <v>13</v>
      </c>
      <c r="K542" s="43" t="s">
        <v>4449</v>
      </c>
      <c r="L542" s="55" t="s">
        <v>639</v>
      </c>
      <c r="M542" s="43" t="s">
        <v>2</v>
      </c>
      <c r="N542" s="43" t="s">
        <v>2</v>
      </c>
      <c r="O542"/>
      <c r="P542" s="43" t="s">
        <v>363</v>
      </c>
    </row>
    <row r="543" spans="1:16" x14ac:dyDescent="0.25">
      <c r="A543" s="43" t="s">
        <v>4437</v>
      </c>
      <c r="B543" s="43" t="s">
        <v>101</v>
      </c>
      <c r="C543" s="43" t="s">
        <v>4438</v>
      </c>
      <c r="D543" s="43" t="s">
        <v>4439</v>
      </c>
      <c r="E543" s="43" t="s">
        <v>46</v>
      </c>
      <c r="F543" s="44">
        <v>44952</v>
      </c>
      <c r="G543" s="43" t="s">
        <v>203</v>
      </c>
      <c r="H543" s="43" t="s">
        <v>3960</v>
      </c>
      <c r="I543" s="43" t="s">
        <v>364</v>
      </c>
      <c r="J543" s="43">
        <v>14</v>
      </c>
      <c r="K543" s="43" t="s">
        <v>184</v>
      </c>
      <c r="L543" s="55" t="s">
        <v>641</v>
      </c>
      <c r="M543" s="43" t="s">
        <v>2</v>
      </c>
      <c r="N543" s="43" t="s">
        <v>2</v>
      </c>
      <c r="O543"/>
      <c r="P543" s="43" t="s">
        <v>363</v>
      </c>
    </row>
    <row r="544" spans="1:16" x14ac:dyDescent="0.25">
      <c r="A544" s="43" t="s">
        <v>4437</v>
      </c>
      <c r="B544" s="43" t="s">
        <v>101</v>
      </c>
      <c r="C544" s="43" t="s">
        <v>4438</v>
      </c>
      <c r="D544" s="43" t="s">
        <v>4439</v>
      </c>
      <c r="E544" s="43" t="s">
        <v>46</v>
      </c>
      <c r="F544" s="44">
        <v>44952</v>
      </c>
      <c r="G544" s="43" t="s">
        <v>203</v>
      </c>
      <c r="H544" s="43" t="s">
        <v>4197</v>
      </c>
      <c r="I544" s="43" t="s">
        <v>364</v>
      </c>
      <c r="J544" s="43">
        <v>15</v>
      </c>
      <c r="K544" s="43" t="s">
        <v>154</v>
      </c>
      <c r="L544" s="55" t="s">
        <v>13</v>
      </c>
      <c r="M544" s="43" t="s">
        <v>2</v>
      </c>
      <c r="N544" s="43" t="s">
        <v>2</v>
      </c>
      <c r="O544"/>
      <c r="P544" s="43" t="s">
        <v>363</v>
      </c>
    </row>
    <row r="545" spans="1:16" ht="60" x14ac:dyDescent="0.25">
      <c r="A545" s="43" t="s">
        <v>4437</v>
      </c>
      <c r="B545" s="43" t="s">
        <v>101</v>
      </c>
      <c r="C545" s="43" t="s">
        <v>4438</v>
      </c>
      <c r="D545" s="43" t="s">
        <v>4439</v>
      </c>
      <c r="E545" s="43" t="s">
        <v>46</v>
      </c>
      <c r="F545" s="44">
        <v>44952</v>
      </c>
      <c r="G545" s="43" t="s">
        <v>203</v>
      </c>
      <c r="H545" s="43" t="s">
        <v>3960</v>
      </c>
      <c r="I545" s="43" t="s">
        <v>364</v>
      </c>
      <c r="J545" s="43">
        <v>16</v>
      </c>
      <c r="K545" s="43" t="s">
        <v>104</v>
      </c>
      <c r="L545" s="55" t="s">
        <v>13</v>
      </c>
      <c r="M545" s="43" t="s">
        <v>2</v>
      </c>
      <c r="N545" s="43" t="s">
        <v>3</v>
      </c>
      <c r="O545" s="43" t="s">
        <v>733</v>
      </c>
      <c r="P545" s="43" t="s">
        <v>364</v>
      </c>
    </row>
    <row r="546" spans="1:16" x14ac:dyDescent="0.25">
      <c r="A546" s="43" t="s">
        <v>4437</v>
      </c>
      <c r="B546" s="43" t="s">
        <v>101</v>
      </c>
      <c r="C546" s="43" t="s">
        <v>4438</v>
      </c>
      <c r="D546" s="43" t="s">
        <v>4439</v>
      </c>
      <c r="E546" s="43" t="s">
        <v>46</v>
      </c>
      <c r="F546" s="44">
        <v>44952</v>
      </c>
      <c r="G546" s="43" t="s">
        <v>203</v>
      </c>
      <c r="H546" s="43" t="s">
        <v>3960</v>
      </c>
      <c r="I546" s="43" t="s">
        <v>364</v>
      </c>
      <c r="J546" s="43">
        <v>17</v>
      </c>
      <c r="K546" s="43" t="s">
        <v>105</v>
      </c>
      <c r="L546" s="55" t="s">
        <v>13</v>
      </c>
      <c r="M546" s="43" t="s">
        <v>2</v>
      </c>
      <c r="N546" s="43" t="s">
        <v>2</v>
      </c>
      <c r="O546"/>
      <c r="P546" s="43" t="s">
        <v>363</v>
      </c>
    </row>
    <row r="547" spans="1:16" x14ac:dyDescent="0.25">
      <c r="A547" s="43" t="s">
        <v>4437</v>
      </c>
      <c r="B547" s="43" t="s">
        <v>101</v>
      </c>
      <c r="C547" s="43" t="s">
        <v>4438</v>
      </c>
      <c r="D547" s="43" t="s">
        <v>4439</v>
      </c>
      <c r="E547" s="43" t="s">
        <v>46</v>
      </c>
      <c r="F547" s="44">
        <v>44952</v>
      </c>
      <c r="G547" s="43" t="s">
        <v>203</v>
      </c>
      <c r="H547" s="43" t="s">
        <v>3960</v>
      </c>
      <c r="I547" s="43" t="s">
        <v>364</v>
      </c>
      <c r="J547" s="43">
        <v>18</v>
      </c>
      <c r="K547" s="43" t="s">
        <v>106</v>
      </c>
      <c r="L547" s="55" t="s">
        <v>13</v>
      </c>
      <c r="M547" s="43" t="s">
        <v>2</v>
      </c>
      <c r="N547" s="43" t="s">
        <v>2</v>
      </c>
      <c r="O547"/>
      <c r="P547" s="43" t="s">
        <v>363</v>
      </c>
    </row>
    <row r="548" spans="1:16" x14ac:dyDescent="0.25">
      <c r="A548" s="43" t="s">
        <v>4437</v>
      </c>
      <c r="B548" s="43" t="s">
        <v>101</v>
      </c>
      <c r="C548" s="43" t="s">
        <v>4438</v>
      </c>
      <c r="D548" s="43" t="s">
        <v>4439</v>
      </c>
      <c r="E548" s="43" t="s">
        <v>46</v>
      </c>
      <c r="F548" s="44">
        <v>44952</v>
      </c>
      <c r="G548" s="43" t="s">
        <v>203</v>
      </c>
      <c r="H548" s="43" t="s">
        <v>3960</v>
      </c>
      <c r="I548" s="43" t="s">
        <v>364</v>
      </c>
      <c r="J548" s="43">
        <v>19</v>
      </c>
      <c r="K548" s="43" t="s">
        <v>107</v>
      </c>
      <c r="L548" s="55" t="s">
        <v>13</v>
      </c>
      <c r="M548" s="43" t="s">
        <v>2</v>
      </c>
      <c r="N548" s="43" t="s">
        <v>2</v>
      </c>
      <c r="O548"/>
      <c r="P548" s="43" t="s">
        <v>363</v>
      </c>
    </row>
    <row r="549" spans="1:16" x14ac:dyDescent="0.25">
      <c r="A549" s="43" t="s">
        <v>4437</v>
      </c>
      <c r="B549" s="43" t="s">
        <v>101</v>
      </c>
      <c r="C549" s="43" t="s">
        <v>4438</v>
      </c>
      <c r="D549" s="43" t="s">
        <v>4439</v>
      </c>
      <c r="E549" s="43" t="s">
        <v>46</v>
      </c>
      <c r="F549" s="44">
        <v>44952</v>
      </c>
      <c r="G549" s="43" t="s">
        <v>203</v>
      </c>
      <c r="H549" s="43" t="s">
        <v>3960</v>
      </c>
      <c r="I549" s="43" t="s">
        <v>364</v>
      </c>
      <c r="J549" s="43">
        <v>20</v>
      </c>
      <c r="K549" s="43" t="s">
        <v>109</v>
      </c>
      <c r="L549" s="55" t="s">
        <v>13</v>
      </c>
      <c r="M549" s="43" t="s">
        <v>2</v>
      </c>
      <c r="N549" s="43" t="s">
        <v>2</v>
      </c>
      <c r="O549"/>
      <c r="P549" s="43" t="s">
        <v>363</v>
      </c>
    </row>
    <row r="550" spans="1:16" x14ac:dyDescent="0.25">
      <c r="A550" s="43" t="s">
        <v>4450</v>
      </c>
      <c r="B550" s="43" t="s">
        <v>302</v>
      </c>
      <c r="C550" s="43" t="s">
        <v>4451</v>
      </c>
      <c r="D550" s="43">
        <v>6105578</v>
      </c>
      <c r="E550" s="43" t="s">
        <v>46</v>
      </c>
      <c r="F550" s="44">
        <v>44952</v>
      </c>
      <c r="G550" s="43" t="s">
        <v>203</v>
      </c>
      <c r="H550" s="43" t="s">
        <v>3960</v>
      </c>
      <c r="I550" s="43" t="s">
        <v>364</v>
      </c>
      <c r="J550" s="43">
        <v>1</v>
      </c>
      <c r="K550" s="43" t="s">
        <v>4452</v>
      </c>
      <c r="L550" s="55" t="s">
        <v>638</v>
      </c>
      <c r="M550" s="43" t="s">
        <v>2</v>
      </c>
      <c r="N550" s="43" t="s">
        <v>2</v>
      </c>
      <c r="O550"/>
      <c r="P550" s="43" t="s">
        <v>363</v>
      </c>
    </row>
    <row r="551" spans="1:16" x14ac:dyDescent="0.25">
      <c r="A551" s="43" t="s">
        <v>4450</v>
      </c>
      <c r="B551" s="43" t="s">
        <v>302</v>
      </c>
      <c r="C551" s="43" t="s">
        <v>4451</v>
      </c>
      <c r="D551" s="43">
        <v>6105578</v>
      </c>
      <c r="E551" s="43" t="s">
        <v>46</v>
      </c>
      <c r="F551" s="44">
        <v>44952</v>
      </c>
      <c r="G551" s="43" t="s">
        <v>203</v>
      </c>
      <c r="H551" s="43" t="s">
        <v>3960</v>
      </c>
      <c r="I551" s="43" t="s">
        <v>364</v>
      </c>
      <c r="J551" s="43">
        <v>2</v>
      </c>
      <c r="K551" s="43" t="s">
        <v>4453</v>
      </c>
      <c r="L551" s="55" t="s">
        <v>639</v>
      </c>
      <c r="M551" s="43" t="s">
        <v>2</v>
      </c>
      <c r="N551" s="43" t="s">
        <v>2</v>
      </c>
      <c r="O551"/>
      <c r="P551" s="43" t="s">
        <v>363</v>
      </c>
    </row>
    <row r="552" spans="1:16" x14ac:dyDescent="0.25">
      <c r="A552" s="43" t="s">
        <v>4450</v>
      </c>
      <c r="B552" s="43" t="s">
        <v>302</v>
      </c>
      <c r="C552" s="43" t="s">
        <v>4451</v>
      </c>
      <c r="D552" s="43">
        <v>6105578</v>
      </c>
      <c r="E552" s="43" t="s">
        <v>46</v>
      </c>
      <c r="F552" s="44">
        <v>44952</v>
      </c>
      <c r="G552" s="43" t="s">
        <v>203</v>
      </c>
      <c r="H552" s="43" t="s">
        <v>3960</v>
      </c>
      <c r="I552" s="43" t="s">
        <v>364</v>
      </c>
      <c r="J552" s="43">
        <v>3</v>
      </c>
      <c r="K552" s="43" t="s">
        <v>4454</v>
      </c>
      <c r="L552" s="55" t="s">
        <v>640</v>
      </c>
      <c r="M552" s="43" t="s">
        <v>2</v>
      </c>
      <c r="N552" s="43" t="s">
        <v>2</v>
      </c>
      <c r="O552"/>
      <c r="P552" s="43" t="s">
        <v>363</v>
      </c>
    </row>
    <row r="553" spans="1:16" x14ac:dyDescent="0.25">
      <c r="A553" s="43" t="s">
        <v>4450</v>
      </c>
      <c r="B553" s="43" t="s">
        <v>302</v>
      </c>
      <c r="C553" s="43" t="s">
        <v>4451</v>
      </c>
      <c r="D553" s="43">
        <v>6105578</v>
      </c>
      <c r="E553" s="43" t="s">
        <v>46</v>
      </c>
      <c r="F553" s="44">
        <v>44952</v>
      </c>
      <c r="G553" s="43" t="s">
        <v>203</v>
      </c>
      <c r="H553" s="43" t="s">
        <v>3960</v>
      </c>
      <c r="I553" s="43" t="s">
        <v>364</v>
      </c>
      <c r="J553" s="43">
        <v>4</v>
      </c>
      <c r="K553" s="43" t="s">
        <v>4455</v>
      </c>
      <c r="L553" s="55" t="s">
        <v>640</v>
      </c>
      <c r="M553" s="43" t="s">
        <v>2</v>
      </c>
      <c r="N553" s="43" t="s">
        <v>2</v>
      </c>
      <c r="O553"/>
      <c r="P553" s="43" t="s">
        <v>363</v>
      </c>
    </row>
    <row r="554" spans="1:16" x14ac:dyDescent="0.25">
      <c r="A554" s="43" t="s">
        <v>4450</v>
      </c>
      <c r="B554" s="43" t="s">
        <v>302</v>
      </c>
      <c r="C554" s="43" t="s">
        <v>4451</v>
      </c>
      <c r="D554" s="43">
        <v>6105578</v>
      </c>
      <c r="E554" s="43" t="s">
        <v>46</v>
      </c>
      <c r="F554" s="44">
        <v>44952</v>
      </c>
      <c r="G554" s="43" t="s">
        <v>203</v>
      </c>
      <c r="H554" s="43" t="s">
        <v>3960</v>
      </c>
      <c r="I554" s="43" t="s">
        <v>364</v>
      </c>
      <c r="J554" s="43">
        <v>5.0999999999999996</v>
      </c>
      <c r="K554" s="43" t="s">
        <v>4456</v>
      </c>
      <c r="L554" s="55" t="s">
        <v>13</v>
      </c>
      <c r="M554" s="43" t="s">
        <v>2</v>
      </c>
      <c r="N554" s="43" t="s">
        <v>2</v>
      </c>
      <c r="O554"/>
      <c r="P554" s="43" t="s">
        <v>363</v>
      </c>
    </row>
    <row r="555" spans="1:16" x14ac:dyDescent="0.25">
      <c r="A555" s="43" t="s">
        <v>4450</v>
      </c>
      <c r="B555" s="43" t="s">
        <v>302</v>
      </c>
      <c r="C555" s="43" t="s">
        <v>4451</v>
      </c>
      <c r="D555" s="43">
        <v>6105578</v>
      </c>
      <c r="E555" s="43" t="s">
        <v>46</v>
      </c>
      <c r="F555" s="44">
        <v>44952</v>
      </c>
      <c r="G555" s="43" t="s">
        <v>203</v>
      </c>
      <c r="H555" s="43" t="s">
        <v>3960</v>
      </c>
      <c r="I555" s="43" t="s">
        <v>364</v>
      </c>
      <c r="J555" s="43">
        <v>5.2</v>
      </c>
      <c r="K555" s="43" t="s">
        <v>4457</v>
      </c>
      <c r="L555" s="55" t="s">
        <v>13</v>
      </c>
      <c r="M555" s="43" t="s">
        <v>2</v>
      </c>
      <c r="N555" s="43" t="s">
        <v>2</v>
      </c>
      <c r="O555"/>
      <c r="P555" s="43" t="s">
        <v>363</v>
      </c>
    </row>
    <row r="556" spans="1:16" x14ac:dyDescent="0.25">
      <c r="A556" s="43" t="s">
        <v>4450</v>
      </c>
      <c r="B556" s="43" t="s">
        <v>302</v>
      </c>
      <c r="C556" s="43" t="s">
        <v>4451</v>
      </c>
      <c r="D556" s="43">
        <v>6105578</v>
      </c>
      <c r="E556" s="43" t="s">
        <v>46</v>
      </c>
      <c r="F556" s="44">
        <v>44952</v>
      </c>
      <c r="G556" s="43" t="s">
        <v>203</v>
      </c>
      <c r="H556" s="43" t="s">
        <v>3960</v>
      </c>
      <c r="I556" s="43" t="s">
        <v>364</v>
      </c>
      <c r="J556" s="43">
        <v>5.3</v>
      </c>
      <c r="K556" s="43" t="s">
        <v>4458</v>
      </c>
      <c r="L556" s="55" t="s">
        <v>13</v>
      </c>
      <c r="M556" s="43" t="s">
        <v>2</v>
      </c>
      <c r="N556" s="43" t="s">
        <v>2</v>
      </c>
      <c r="O556"/>
      <c r="P556" s="43" t="s">
        <v>363</v>
      </c>
    </row>
    <row r="557" spans="1:16" x14ac:dyDescent="0.25">
      <c r="A557" s="43" t="s">
        <v>4450</v>
      </c>
      <c r="B557" s="43" t="s">
        <v>302</v>
      </c>
      <c r="C557" s="43" t="s">
        <v>4451</v>
      </c>
      <c r="D557" s="43">
        <v>6105578</v>
      </c>
      <c r="E557" s="43" t="s">
        <v>46</v>
      </c>
      <c r="F557" s="44">
        <v>44952</v>
      </c>
      <c r="G557" s="43" t="s">
        <v>203</v>
      </c>
      <c r="H557" s="43" t="s">
        <v>3960</v>
      </c>
      <c r="I557" s="43" t="s">
        <v>364</v>
      </c>
      <c r="J557" s="43">
        <v>6</v>
      </c>
      <c r="K557" s="43" t="s">
        <v>122</v>
      </c>
      <c r="L557" s="55" t="s">
        <v>641</v>
      </c>
      <c r="M557" s="43" t="s">
        <v>2</v>
      </c>
      <c r="N557" s="43" t="s">
        <v>2</v>
      </c>
      <c r="O557"/>
      <c r="P557" s="43" t="s">
        <v>363</v>
      </c>
    </row>
    <row r="558" spans="1:16" x14ac:dyDescent="0.25">
      <c r="A558" s="43" t="s">
        <v>4450</v>
      </c>
      <c r="B558" s="43" t="s">
        <v>302</v>
      </c>
      <c r="C558" s="43" t="s">
        <v>4451</v>
      </c>
      <c r="D558" s="43">
        <v>6105578</v>
      </c>
      <c r="E558" s="43" t="s">
        <v>46</v>
      </c>
      <c r="F558" s="44">
        <v>44952</v>
      </c>
      <c r="G558" s="43" t="s">
        <v>203</v>
      </c>
      <c r="H558" s="43" t="s">
        <v>3960</v>
      </c>
      <c r="I558" s="43" t="s">
        <v>364</v>
      </c>
      <c r="J558" s="43">
        <v>7</v>
      </c>
      <c r="K558" s="43" t="s">
        <v>305</v>
      </c>
      <c r="L558" s="55" t="s">
        <v>641</v>
      </c>
      <c r="M558" s="43" t="s">
        <v>2</v>
      </c>
      <c r="N558" s="43" t="s">
        <v>2</v>
      </c>
      <c r="O558"/>
      <c r="P558" s="43" t="s">
        <v>363</v>
      </c>
    </row>
    <row r="559" spans="1:16" x14ac:dyDescent="0.25">
      <c r="A559" s="43" t="s">
        <v>4450</v>
      </c>
      <c r="B559" s="43" t="s">
        <v>302</v>
      </c>
      <c r="C559" s="43" t="s">
        <v>4451</v>
      </c>
      <c r="D559" s="43">
        <v>6105578</v>
      </c>
      <c r="E559" s="43" t="s">
        <v>46</v>
      </c>
      <c r="F559" s="44">
        <v>44952</v>
      </c>
      <c r="G559" s="43" t="s">
        <v>203</v>
      </c>
      <c r="H559" s="43" t="s">
        <v>3960</v>
      </c>
      <c r="I559" s="43" t="s">
        <v>364</v>
      </c>
      <c r="J559" s="43">
        <v>8</v>
      </c>
      <c r="K559" s="43" t="s">
        <v>307</v>
      </c>
      <c r="L559" s="55" t="s">
        <v>13</v>
      </c>
      <c r="M559" s="43" t="s">
        <v>2</v>
      </c>
      <c r="N559" s="43" t="s">
        <v>2</v>
      </c>
      <c r="O559"/>
      <c r="P559" s="43" t="s">
        <v>363</v>
      </c>
    </row>
    <row r="560" spans="1:16" x14ac:dyDescent="0.25">
      <c r="A560" s="43" t="s">
        <v>4450</v>
      </c>
      <c r="B560" s="43" t="s">
        <v>302</v>
      </c>
      <c r="C560" s="43" t="s">
        <v>4451</v>
      </c>
      <c r="D560" s="43">
        <v>6105578</v>
      </c>
      <c r="E560" s="43" t="s">
        <v>46</v>
      </c>
      <c r="F560" s="44">
        <v>44952</v>
      </c>
      <c r="G560" s="43" t="s">
        <v>203</v>
      </c>
      <c r="H560" s="43" t="s">
        <v>3960</v>
      </c>
      <c r="I560" s="43" t="s">
        <v>364</v>
      </c>
      <c r="J560" s="43">
        <v>9</v>
      </c>
      <c r="K560" s="43" t="s">
        <v>95</v>
      </c>
      <c r="L560" s="55" t="s">
        <v>640</v>
      </c>
      <c r="M560" s="43" t="s">
        <v>2</v>
      </c>
      <c r="N560" s="43" t="s">
        <v>2</v>
      </c>
      <c r="O560"/>
      <c r="P560" s="43" t="s">
        <v>363</v>
      </c>
    </row>
    <row r="561" spans="1:16" x14ac:dyDescent="0.25">
      <c r="A561" s="43" t="s">
        <v>4450</v>
      </c>
      <c r="B561" s="43" t="s">
        <v>302</v>
      </c>
      <c r="C561" s="43" t="s">
        <v>4451</v>
      </c>
      <c r="D561" s="43">
        <v>6105578</v>
      </c>
      <c r="E561" s="43" t="s">
        <v>46</v>
      </c>
      <c r="F561" s="44">
        <v>44952</v>
      </c>
      <c r="G561" s="43" t="s">
        <v>203</v>
      </c>
      <c r="H561" s="43" t="s">
        <v>3960</v>
      </c>
      <c r="I561" s="43" t="s">
        <v>364</v>
      </c>
      <c r="J561" s="43">
        <v>10</v>
      </c>
      <c r="K561" s="43" t="s">
        <v>2200</v>
      </c>
      <c r="L561" s="55" t="s">
        <v>13</v>
      </c>
      <c r="M561" s="43" t="s">
        <v>2</v>
      </c>
      <c r="N561" s="43" t="s">
        <v>2</v>
      </c>
      <c r="O561"/>
      <c r="P561" s="43" t="s">
        <v>363</v>
      </c>
    </row>
    <row r="562" spans="1:16" x14ac:dyDescent="0.25">
      <c r="A562" s="43" t="s">
        <v>4459</v>
      </c>
      <c r="B562" s="43" t="s">
        <v>205</v>
      </c>
      <c r="C562" s="43" t="s">
        <v>4460</v>
      </c>
      <c r="D562" s="43" t="s">
        <v>4461</v>
      </c>
      <c r="E562" s="43" t="s">
        <v>186</v>
      </c>
      <c r="F562" s="44">
        <v>44952</v>
      </c>
      <c r="G562" s="43" t="s">
        <v>203</v>
      </c>
      <c r="H562" s="43" t="s">
        <v>3960</v>
      </c>
      <c r="I562" s="43" t="s">
        <v>364</v>
      </c>
      <c r="J562" s="43">
        <v>1</v>
      </c>
      <c r="K562" s="43" t="s">
        <v>4462</v>
      </c>
      <c r="L562" s="55" t="s">
        <v>640</v>
      </c>
      <c r="M562" s="43" t="s">
        <v>2</v>
      </c>
      <c r="N562" s="43" t="s">
        <v>2</v>
      </c>
      <c r="O562"/>
      <c r="P562" s="43" t="s">
        <v>363</v>
      </c>
    </row>
    <row r="563" spans="1:16" x14ac:dyDescent="0.25">
      <c r="A563" s="43" t="s">
        <v>4463</v>
      </c>
      <c r="B563" s="43" t="s">
        <v>45</v>
      </c>
      <c r="C563" s="43" t="s">
        <v>4464</v>
      </c>
      <c r="D563" s="43">
        <v>2471789</v>
      </c>
      <c r="E563" s="43" t="s">
        <v>46</v>
      </c>
      <c r="F563" s="44">
        <v>44952</v>
      </c>
      <c r="G563" s="43" t="s">
        <v>203</v>
      </c>
      <c r="H563" s="43" t="s">
        <v>3960</v>
      </c>
      <c r="I563" s="43" t="s">
        <v>364</v>
      </c>
      <c r="J563" s="43">
        <v>2</v>
      </c>
      <c r="K563" s="43" t="s">
        <v>99</v>
      </c>
      <c r="L563" s="55" t="s">
        <v>639</v>
      </c>
      <c r="M563" s="43" t="s">
        <v>2</v>
      </c>
      <c r="N563" s="43" t="s">
        <v>2</v>
      </c>
      <c r="O563"/>
      <c r="P563" s="43" t="s">
        <v>363</v>
      </c>
    </row>
    <row r="564" spans="1:16" x14ac:dyDescent="0.25">
      <c r="A564" s="43" t="s">
        <v>4463</v>
      </c>
      <c r="B564" s="43" t="s">
        <v>45</v>
      </c>
      <c r="C564" s="43" t="s">
        <v>4464</v>
      </c>
      <c r="D564" s="43">
        <v>2471789</v>
      </c>
      <c r="E564" s="43" t="s">
        <v>46</v>
      </c>
      <c r="F564" s="44">
        <v>44952</v>
      </c>
      <c r="G564" s="43" t="s">
        <v>203</v>
      </c>
      <c r="H564" s="43" t="s">
        <v>3960</v>
      </c>
      <c r="I564" s="43" t="s">
        <v>364</v>
      </c>
      <c r="J564" s="43">
        <v>3</v>
      </c>
      <c r="K564" s="43" t="s">
        <v>50</v>
      </c>
      <c r="L564" s="55" t="s">
        <v>13</v>
      </c>
      <c r="M564" s="43" t="s">
        <v>2</v>
      </c>
      <c r="N564" s="43" t="s">
        <v>2</v>
      </c>
      <c r="O564"/>
      <c r="P564" s="43" t="s">
        <v>363</v>
      </c>
    </row>
    <row r="565" spans="1:16" x14ac:dyDescent="0.25">
      <c r="A565" s="43" t="s">
        <v>4463</v>
      </c>
      <c r="B565" s="43" t="s">
        <v>45</v>
      </c>
      <c r="C565" s="43" t="s">
        <v>4464</v>
      </c>
      <c r="D565" s="43">
        <v>2471789</v>
      </c>
      <c r="E565" s="43" t="s">
        <v>46</v>
      </c>
      <c r="F565" s="44">
        <v>44952</v>
      </c>
      <c r="G565" s="43" t="s">
        <v>203</v>
      </c>
      <c r="H565" s="43" t="s">
        <v>3960</v>
      </c>
      <c r="I565" s="43" t="s">
        <v>364</v>
      </c>
      <c r="J565" s="43" t="s">
        <v>320</v>
      </c>
      <c r="K565" s="43" t="s">
        <v>4465</v>
      </c>
      <c r="L565" s="55" t="s">
        <v>640</v>
      </c>
      <c r="M565" s="43" t="s">
        <v>2</v>
      </c>
      <c r="N565" s="43" t="s">
        <v>2</v>
      </c>
      <c r="O565"/>
      <c r="P565" s="43" t="s">
        <v>363</v>
      </c>
    </row>
    <row r="566" spans="1:16" x14ac:dyDescent="0.25">
      <c r="A566" s="43" t="s">
        <v>4463</v>
      </c>
      <c r="B566" s="43" t="s">
        <v>45</v>
      </c>
      <c r="C566" s="43" t="s">
        <v>4464</v>
      </c>
      <c r="D566" s="43">
        <v>2471789</v>
      </c>
      <c r="E566" s="43" t="s">
        <v>46</v>
      </c>
      <c r="F566" s="44">
        <v>44952</v>
      </c>
      <c r="G566" s="43" t="s">
        <v>203</v>
      </c>
      <c r="H566" s="43" t="s">
        <v>3960</v>
      </c>
      <c r="I566" s="43" t="s">
        <v>364</v>
      </c>
      <c r="J566" s="43" t="s">
        <v>321</v>
      </c>
      <c r="K566" s="43" t="s">
        <v>4466</v>
      </c>
      <c r="L566" s="55" t="s">
        <v>640</v>
      </c>
      <c r="M566" s="43" t="s">
        <v>2</v>
      </c>
      <c r="N566" s="43" t="s">
        <v>2</v>
      </c>
      <c r="O566"/>
      <c r="P566" s="43" t="s">
        <v>363</v>
      </c>
    </row>
    <row r="567" spans="1:16" ht="30" x14ac:dyDescent="0.25">
      <c r="A567" s="43" t="s">
        <v>4463</v>
      </c>
      <c r="B567" s="43" t="s">
        <v>45</v>
      </c>
      <c r="C567" s="43" t="s">
        <v>4464</v>
      </c>
      <c r="D567" s="43">
        <v>2471789</v>
      </c>
      <c r="E567" s="43" t="s">
        <v>46</v>
      </c>
      <c r="F567" s="44">
        <v>44952</v>
      </c>
      <c r="G567" s="43" t="s">
        <v>203</v>
      </c>
      <c r="H567" s="43" t="s">
        <v>3960</v>
      </c>
      <c r="I567" s="43" t="s">
        <v>364</v>
      </c>
      <c r="J567" s="43" t="s">
        <v>322</v>
      </c>
      <c r="K567" s="43" t="s">
        <v>4467</v>
      </c>
      <c r="L567" s="55" t="s">
        <v>640</v>
      </c>
      <c r="M567" s="43" t="s">
        <v>2</v>
      </c>
      <c r="N567" s="43" t="s">
        <v>3</v>
      </c>
      <c r="O567" s="43" t="s">
        <v>687</v>
      </c>
      <c r="P567" s="43" t="s">
        <v>364</v>
      </c>
    </row>
    <row r="568" spans="1:16" x14ac:dyDescent="0.25">
      <c r="A568" s="43" t="s">
        <v>4463</v>
      </c>
      <c r="B568" s="43" t="s">
        <v>45</v>
      </c>
      <c r="C568" s="43" t="s">
        <v>4464</v>
      </c>
      <c r="D568" s="43">
        <v>2471789</v>
      </c>
      <c r="E568" s="43" t="s">
        <v>46</v>
      </c>
      <c r="F568" s="44">
        <v>44952</v>
      </c>
      <c r="G568" s="43" t="s">
        <v>203</v>
      </c>
      <c r="H568" s="43" t="s">
        <v>3960</v>
      </c>
      <c r="I568" s="43" t="s">
        <v>364</v>
      </c>
      <c r="J568" s="43" t="s">
        <v>323</v>
      </c>
      <c r="K568" s="43" t="s">
        <v>4468</v>
      </c>
      <c r="L568" s="55" t="s">
        <v>640</v>
      </c>
      <c r="M568" s="43" t="s">
        <v>2</v>
      </c>
      <c r="N568" s="43" t="s">
        <v>2</v>
      </c>
      <c r="O568"/>
      <c r="P568" s="43" t="s">
        <v>363</v>
      </c>
    </row>
    <row r="569" spans="1:16" ht="60" x14ac:dyDescent="0.25">
      <c r="A569" s="43" t="s">
        <v>4463</v>
      </c>
      <c r="B569" s="43" t="s">
        <v>45</v>
      </c>
      <c r="C569" s="43" t="s">
        <v>4464</v>
      </c>
      <c r="D569" s="43">
        <v>2471789</v>
      </c>
      <c r="E569" s="43" t="s">
        <v>46</v>
      </c>
      <c r="F569" s="44">
        <v>44952</v>
      </c>
      <c r="G569" s="43" t="s">
        <v>203</v>
      </c>
      <c r="H569" s="43" t="s">
        <v>3960</v>
      </c>
      <c r="I569" s="43" t="s">
        <v>364</v>
      </c>
      <c r="J569" s="43" t="s">
        <v>324</v>
      </c>
      <c r="K569" s="43" t="s">
        <v>4469</v>
      </c>
      <c r="L569" s="55" t="s">
        <v>640</v>
      </c>
      <c r="M569" s="43" t="s">
        <v>2</v>
      </c>
      <c r="N569" s="43" t="s">
        <v>3</v>
      </c>
      <c r="O569" s="43" t="s">
        <v>3547</v>
      </c>
      <c r="P569" s="43" t="s">
        <v>364</v>
      </c>
    </row>
    <row r="570" spans="1:16" x14ac:dyDescent="0.25">
      <c r="A570" s="43" t="s">
        <v>4463</v>
      </c>
      <c r="B570" s="43" t="s">
        <v>45</v>
      </c>
      <c r="C570" s="43" t="s">
        <v>4464</v>
      </c>
      <c r="D570" s="43">
        <v>2471789</v>
      </c>
      <c r="E570" s="43" t="s">
        <v>46</v>
      </c>
      <c r="F570" s="44">
        <v>44952</v>
      </c>
      <c r="G570" s="43" t="s">
        <v>203</v>
      </c>
      <c r="H570" s="43" t="s">
        <v>3960</v>
      </c>
      <c r="I570" s="43" t="s">
        <v>364</v>
      </c>
      <c r="J570" s="43" t="s">
        <v>325</v>
      </c>
      <c r="K570" s="43" t="s">
        <v>4470</v>
      </c>
      <c r="L570" s="55" t="s">
        <v>640</v>
      </c>
      <c r="M570" s="43" t="s">
        <v>2</v>
      </c>
      <c r="N570" s="43" t="s">
        <v>2</v>
      </c>
      <c r="O570"/>
      <c r="P570" s="43" t="s">
        <v>363</v>
      </c>
    </row>
    <row r="571" spans="1:16" ht="45" x14ac:dyDescent="0.25">
      <c r="A571" s="43" t="s">
        <v>4463</v>
      </c>
      <c r="B571" s="43" t="s">
        <v>45</v>
      </c>
      <c r="C571" s="43" t="s">
        <v>4464</v>
      </c>
      <c r="D571" s="43">
        <v>2471789</v>
      </c>
      <c r="E571" s="43" t="s">
        <v>46</v>
      </c>
      <c r="F571" s="44">
        <v>44952</v>
      </c>
      <c r="G571" s="43" t="s">
        <v>203</v>
      </c>
      <c r="H571" s="43" t="s">
        <v>3960</v>
      </c>
      <c r="I571" s="43" t="s">
        <v>364</v>
      </c>
      <c r="J571" s="43" t="s">
        <v>326</v>
      </c>
      <c r="K571" s="43" t="s">
        <v>4471</v>
      </c>
      <c r="L571" s="55" t="s">
        <v>640</v>
      </c>
      <c r="M571" s="43" t="s">
        <v>2</v>
      </c>
      <c r="N571" s="43" t="s">
        <v>3</v>
      </c>
      <c r="O571" s="43" t="s">
        <v>763</v>
      </c>
      <c r="P571" s="43" t="s">
        <v>364</v>
      </c>
    </row>
    <row r="572" spans="1:16" x14ac:dyDescent="0.25">
      <c r="A572" s="43" t="s">
        <v>4463</v>
      </c>
      <c r="B572" s="43" t="s">
        <v>45</v>
      </c>
      <c r="C572" s="43" t="s">
        <v>4464</v>
      </c>
      <c r="D572" s="43">
        <v>2471789</v>
      </c>
      <c r="E572" s="43" t="s">
        <v>46</v>
      </c>
      <c r="F572" s="44">
        <v>44952</v>
      </c>
      <c r="G572" s="43" t="s">
        <v>203</v>
      </c>
      <c r="H572" s="43" t="s">
        <v>3960</v>
      </c>
      <c r="I572" s="43" t="s">
        <v>364</v>
      </c>
      <c r="J572" s="43" t="s">
        <v>327</v>
      </c>
      <c r="K572" s="43" t="s">
        <v>4472</v>
      </c>
      <c r="L572" s="55" t="s">
        <v>640</v>
      </c>
      <c r="M572" s="43" t="s">
        <v>2</v>
      </c>
      <c r="N572" s="43" t="s">
        <v>2</v>
      </c>
      <c r="O572"/>
      <c r="P572" s="43" t="s">
        <v>363</v>
      </c>
    </row>
    <row r="573" spans="1:16" x14ac:dyDescent="0.25">
      <c r="A573" s="43" t="s">
        <v>4473</v>
      </c>
      <c r="B573" s="43" t="s">
        <v>119</v>
      </c>
      <c r="C573" s="43" t="s">
        <v>4474</v>
      </c>
      <c r="D573" s="43">
        <v>6667733</v>
      </c>
      <c r="E573" s="43" t="s">
        <v>46</v>
      </c>
      <c r="F573" s="44">
        <v>44952</v>
      </c>
      <c r="G573" s="43" t="s">
        <v>203</v>
      </c>
      <c r="H573" s="43" t="s">
        <v>3960</v>
      </c>
      <c r="I573" s="43" t="s">
        <v>364</v>
      </c>
      <c r="J573" s="43">
        <v>1</v>
      </c>
      <c r="K573" s="43" t="s">
        <v>130</v>
      </c>
      <c r="L573" s="55" t="s">
        <v>13</v>
      </c>
      <c r="M573" s="43" t="s">
        <v>2</v>
      </c>
      <c r="N573" s="43" t="s">
        <v>2</v>
      </c>
      <c r="O573"/>
      <c r="P573" s="43" t="s">
        <v>363</v>
      </c>
    </row>
    <row r="574" spans="1:16" x14ac:dyDescent="0.25">
      <c r="A574" s="43" t="s">
        <v>4473</v>
      </c>
      <c r="B574" s="43" t="s">
        <v>119</v>
      </c>
      <c r="C574" s="43" t="s">
        <v>4474</v>
      </c>
      <c r="D574" s="43">
        <v>6667733</v>
      </c>
      <c r="E574" s="43" t="s">
        <v>46</v>
      </c>
      <c r="F574" s="44">
        <v>44952</v>
      </c>
      <c r="G574" s="43" t="s">
        <v>203</v>
      </c>
      <c r="H574" s="43" t="s">
        <v>3960</v>
      </c>
      <c r="I574" s="43" t="s">
        <v>364</v>
      </c>
      <c r="J574" s="43">
        <v>2.1</v>
      </c>
      <c r="K574" s="43" t="s">
        <v>4475</v>
      </c>
      <c r="L574" s="55" t="s">
        <v>640</v>
      </c>
      <c r="M574" s="43" t="s">
        <v>2</v>
      </c>
      <c r="N574" s="43" t="s">
        <v>2</v>
      </c>
      <c r="O574"/>
      <c r="P574" s="43" t="s">
        <v>363</v>
      </c>
    </row>
    <row r="575" spans="1:16" x14ac:dyDescent="0.25">
      <c r="A575" s="43" t="s">
        <v>4473</v>
      </c>
      <c r="B575" s="43" t="s">
        <v>119</v>
      </c>
      <c r="C575" s="43" t="s">
        <v>4474</v>
      </c>
      <c r="D575" s="43">
        <v>6667733</v>
      </c>
      <c r="E575" s="43" t="s">
        <v>46</v>
      </c>
      <c r="F575" s="44">
        <v>44952</v>
      </c>
      <c r="G575" s="43" t="s">
        <v>203</v>
      </c>
      <c r="H575" s="43" t="s">
        <v>3960</v>
      </c>
      <c r="I575" s="43" t="s">
        <v>364</v>
      </c>
      <c r="J575" s="43">
        <v>2.2000000000000002</v>
      </c>
      <c r="K575" s="43" t="s">
        <v>4476</v>
      </c>
      <c r="L575" s="55" t="s">
        <v>640</v>
      </c>
      <c r="M575" s="43" t="s">
        <v>2</v>
      </c>
      <c r="N575" s="43" t="s">
        <v>2</v>
      </c>
      <c r="O575"/>
      <c r="P575" s="43" t="s">
        <v>363</v>
      </c>
    </row>
    <row r="576" spans="1:16" x14ac:dyDescent="0.25">
      <c r="A576" s="43" t="s">
        <v>4473</v>
      </c>
      <c r="B576" s="43" t="s">
        <v>119</v>
      </c>
      <c r="C576" s="43" t="s">
        <v>4474</v>
      </c>
      <c r="D576" s="43">
        <v>6667733</v>
      </c>
      <c r="E576" s="43" t="s">
        <v>46</v>
      </c>
      <c r="F576" s="44">
        <v>44952</v>
      </c>
      <c r="G576" s="43" t="s">
        <v>203</v>
      </c>
      <c r="H576" s="43" t="s">
        <v>3960</v>
      </c>
      <c r="I576" s="43" t="s">
        <v>364</v>
      </c>
      <c r="J576" s="43">
        <v>2.2999999999999998</v>
      </c>
      <c r="K576" s="43" t="s">
        <v>4477</v>
      </c>
      <c r="L576" s="55" t="s">
        <v>640</v>
      </c>
      <c r="M576" s="43" t="s">
        <v>2</v>
      </c>
      <c r="N576" s="43" t="s">
        <v>2</v>
      </c>
      <c r="O576"/>
      <c r="P576" s="43" t="s">
        <v>363</v>
      </c>
    </row>
    <row r="577" spans="1:16" x14ac:dyDescent="0.25">
      <c r="A577" s="43" t="s">
        <v>4473</v>
      </c>
      <c r="B577" s="43" t="s">
        <v>119</v>
      </c>
      <c r="C577" s="43" t="s">
        <v>4474</v>
      </c>
      <c r="D577" s="43">
        <v>6667733</v>
      </c>
      <c r="E577" s="43" t="s">
        <v>46</v>
      </c>
      <c r="F577" s="44">
        <v>44952</v>
      </c>
      <c r="G577" s="43" t="s">
        <v>203</v>
      </c>
      <c r="H577" s="43" t="s">
        <v>3960</v>
      </c>
      <c r="I577" s="43" t="s">
        <v>364</v>
      </c>
      <c r="J577" s="43">
        <v>2.4</v>
      </c>
      <c r="K577" s="43" t="s">
        <v>4478</v>
      </c>
      <c r="L577" s="55" t="s">
        <v>640</v>
      </c>
      <c r="M577" s="43" t="s">
        <v>2</v>
      </c>
      <c r="N577" s="43" t="s">
        <v>2</v>
      </c>
      <c r="O577"/>
      <c r="P577" s="43" t="s">
        <v>363</v>
      </c>
    </row>
    <row r="578" spans="1:16" x14ac:dyDescent="0.25">
      <c r="A578" s="43" t="s">
        <v>4473</v>
      </c>
      <c r="B578" s="43" t="s">
        <v>119</v>
      </c>
      <c r="C578" s="43" t="s">
        <v>4474</v>
      </c>
      <c r="D578" s="43">
        <v>6667733</v>
      </c>
      <c r="E578" s="43" t="s">
        <v>46</v>
      </c>
      <c r="F578" s="44">
        <v>44952</v>
      </c>
      <c r="G578" s="43" t="s">
        <v>203</v>
      </c>
      <c r="H578" s="43" t="s">
        <v>3960</v>
      </c>
      <c r="I578" s="43" t="s">
        <v>364</v>
      </c>
      <c r="J578" s="43">
        <v>2.5</v>
      </c>
      <c r="K578" s="43" t="s">
        <v>4479</v>
      </c>
      <c r="L578" s="55" t="s">
        <v>640</v>
      </c>
      <c r="M578" s="43" t="s">
        <v>2</v>
      </c>
      <c r="N578" s="43" t="s">
        <v>2</v>
      </c>
      <c r="O578"/>
      <c r="P578" s="43" t="s">
        <v>363</v>
      </c>
    </row>
    <row r="579" spans="1:16" x14ac:dyDescent="0.25">
      <c r="A579" s="43" t="s">
        <v>4473</v>
      </c>
      <c r="B579" s="43" t="s">
        <v>119</v>
      </c>
      <c r="C579" s="43" t="s">
        <v>4474</v>
      </c>
      <c r="D579" s="43">
        <v>6667733</v>
      </c>
      <c r="E579" s="43" t="s">
        <v>46</v>
      </c>
      <c r="F579" s="44">
        <v>44952</v>
      </c>
      <c r="G579" s="43" t="s">
        <v>203</v>
      </c>
      <c r="H579" s="43" t="s">
        <v>3960</v>
      </c>
      <c r="I579" s="43" t="s">
        <v>364</v>
      </c>
      <c r="J579" s="43">
        <v>2.6</v>
      </c>
      <c r="K579" s="43" t="s">
        <v>4480</v>
      </c>
      <c r="L579" s="55" t="s">
        <v>640</v>
      </c>
      <c r="M579" s="43" t="s">
        <v>2</v>
      </c>
      <c r="N579" s="43" t="s">
        <v>2</v>
      </c>
      <c r="O579"/>
      <c r="P579" s="43" t="s">
        <v>363</v>
      </c>
    </row>
    <row r="580" spans="1:16" x14ac:dyDescent="0.25">
      <c r="A580" s="43" t="s">
        <v>4473</v>
      </c>
      <c r="B580" s="43" t="s">
        <v>119</v>
      </c>
      <c r="C580" s="43" t="s">
        <v>4474</v>
      </c>
      <c r="D580" s="43">
        <v>6667733</v>
      </c>
      <c r="E580" s="43" t="s">
        <v>46</v>
      </c>
      <c r="F580" s="44">
        <v>44952</v>
      </c>
      <c r="G580" s="43" t="s">
        <v>203</v>
      </c>
      <c r="H580" s="43" t="s">
        <v>3960</v>
      </c>
      <c r="I580" s="43" t="s">
        <v>364</v>
      </c>
      <c r="J580" s="43">
        <v>3</v>
      </c>
      <c r="K580" s="43" t="s">
        <v>4481</v>
      </c>
      <c r="L580" s="55" t="s">
        <v>640</v>
      </c>
      <c r="M580" s="43" t="s">
        <v>2</v>
      </c>
      <c r="N580" s="43" t="s">
        <v>2</v>
      </c>
      <c r="O580"/>
      <c r="P580" s="43" t="s">
        <v>363</v>
      </c>
    </row>
    <row r="581" spans="1:16" x14ac:dyDescent="0.25">
      <c r="A581" s="43" t="s">
        <v>4482</v>
      </c>
      <c r="B581" s="43" t="s">
        <v>45</v>
      </c>
      <c r="C581" s="43" t="s">
        <v>4483</v>
      </c>
      <c r="D581" s="43" t="s">
        <v>4484</v>
      </c>
      <c r="E581" s="43" t="s">
        <v>46</v>
      </c>
      <c r="F581" s="44">
        <v>44952</v>
      </c>
      <c r="G581" s="43" t="s">
        <v>203</v>
      </c>
      <c r="H581" s="43" t="s">
        <v>3960</v>
      </c>
      <c r="I581" s="43" t="s">
        <v>364</v>
      </c>
      <c r="J581" s="43">
        <v>1.1000000000000001</v>
      </c>
      <c r="K581" s="43" t="s">
        <v>4485</v>
      </c>
      <c r="L581" s="55" t="s">
        <v>640</v>
      </c>
      <c r="M581" s="43" t="s">
        <v>2</v>
      </c>
      <c r="N581" s="43" t="s">
        <v>2</v>
      </c>
      <c r="O581"/>
      <c r="P581" s="43" t="s">
        <v>363</v>
      </c>
    </row>
    <row r="582" spans="1:16" x14ac:dyDescent="0.25">
      <c r="A582" s="43" t="s">
        <v>4482</v>
      </c>
      <c r="B582" s="43" t="s">
        <v>45</v>
      </c>
      <c r="C582" s="43" t="s">
        <v>4483</v>
      </c>
      <c r="D582" s="43" t="s">
        <v>4484</v>
      </c>
      <c r="E582" s="43" t="s">
        <v>46</v>
      </c>
      <c r="F582" s="44">
        <v>44952</v>
      </c>
      <c r="G582" s="43" t="s">
        <v>203</v>
      </c>
      <c r="H582" s="43" t="s">
        <v>3960</v>
      </c>
      <c r="I582" s="43" t="s">
        <v>364</v>
      </c>
      <c r="J582" s="43">
        <v>1.2</v>
      </c>
      <c r="K582" s="43" t="s">
        <v>4486</v>
      </c>
      <c r="L582" s="55" t="s">
        <v>640</v>
      </c>
      <c r="M582" s="43" t="s">
        <v>2</v>
      </c>
      <c r="N582" s="43" t="s">
        <v>2</v>
      </c>
      <c r="O582"/>
      <c r="P582" s="43" t="s">
        <v>363</v>
      </c>
    </row>
    <row r="583" spans="1:16" x14ac:dyDescent="0.25">
      <c r="A583" s="43" t="s">
        <v>4482</v>
      </c>
      <c r="B583" s="43" t="s">
        <v>45</v>
      </c>
      <c r="C583" s="43" t="s">
        <v>4483</v>
      </c>
      <c r="D583" s="43" t="s">
        <v>4484</v>
      </c>
      <c r="E583" s="43" t="s">
        <v>46</v>
      </c>
      <c r="F583" s="44">
        <v>44952</v>
      </c>
      <c r="G583" s="43" t="s">
        <v>203</v>
      </c>
      <c r="H583" s="43" t="s">
        <v>3960</v>
      </c>
      <c r="I583" s="43" t="s">
        <v>364</v>
      </c>
      <c r="J583" s="43">
        <v>1.3</v>
      </c>
      <c r="K583" s="43" t="s">
        <v>4487</v>
      </c>
      <c r="L583" s="55" t="s">
        <v>640</v>
      </c>
      <c r="M583" s="43" t="s">
        <v>2</v>
      </c>
      <c r="N583" s="43" t="s">
        <v>2</v>
      </c>
      <c r="O583"/>
      <c r="P583" s="43" t="s">
        <v>363</v>
      </c>
    </row>
    <row r="584" spans="1:16" x14ac:dyDescent="0.25">
      <c r="A584" s="43" t="s">
        <v>4482</v>
      </c>
      <c r="B584" s="43" t="s">
        <v>45</v>
      </c>
      <c r="C584" s="43" t="s">
        <v>4483</v>
      </c>
      <c r="D584" s="43" t="s">
        <v>4484</v>
      </c>
      <c r="E584" s="43" t="s">
        <v>46</v>
      </c>
      <c r="F584" s="44">
        <v>44952</v>
      </c>
      <c r="G584" s="43" t="s">
        <v>203</v>
      </c>
      <c r="H584" s="43" t="s">
        <v>3960</v>
      </c>
      <c r="I584" s="43" t="s">
        <v>364</v>
      </c>
      <c r="J584" s="43">
        <v>1.4</v>
      </c>
      <c r="K584" s="43" t="s">
        <v>4488</v>
      </c>
      <c r="L584" s="55" t="s">
        <v>640</v>
      </c>
      <c r="M584" s="43" t="s">
        <v>2</v>
      </c>
      <c r="N584" s="43" t="s">
        <v>2</v>
      </c>
      <c r="O584"/>
      <c r="P584" s="43" t="s">
        <v>363</v>
      </c>
    </row>
    <row r="585" spans="1:16" x14ac:dyDescent="0.25">
      <c r="A585" s="43" t="s">
        <v>4482</v>
      </c>
      <c r="B585" s="43" t="s">
        <v>45</v>
      </c>
      <c r="C585" s="43" t="s">
        <v>4483</v>
      </c>
      <c r="D585" s="43" t="s">
        <v>4484</v>
      </c>
      <c r="E585" s="43" t="s">
        <v>46</v>
      </c>
      <c r="F585" s="44">
        <v>44952</v>
      </c>
      <c r="G585" s="43" t="s">
        <v>203</v>
      </c>
      <c r="H585" s="43" t="s">
        <v>3960</v>
      </c>
      <c r="I585" s="43" t="s">
        <v>364</v>
      </c>
      <c r="J585" s="43">
        <v>2</v>
      </c>
      <c r="K585" s="43" t="s">
        <v>48</v>
      </c>
      <c r="L585" s="55" t="s">
        <v>639</v>
      </c>
      <c r="M585" s="43" t="s">
        <v>2</v>
      </c>
      <c r="N585" s="43" t="s">
        <v>2</v>
      </c>
      <c r="O585"/>
      <c r="P585" s="43" t="s">
        <v>363</v>
      </c>
    </row>
    <row r="586" spans="1:16" x14ac:dyDescent="0.25">
      <c r="A586" s="43" t="s">
        <v>4482</v>
      </c>
      <c r="B586" s="43" t="s">
        <v>45</v>
      </c>
      <c r="C586" s="43" t="s">
        <v>4483</v>
      </c>
      <c r="D586" s="43" t="s">
        <v>4484</v>
      </c>
      <c r="E586" s="43" t="s">
        <v>46</v>
      </c>
      <c r="F586" s="44">
        <v>44952</v>
      </c>
      <c r="G586" s="43" t="s">
        <v>203</v>
      </c>
      <c r="H586" s="43" t="s">
        <v>3960</v>
      </c>
      <c r="I586" s="43" t="s">
        <v>364</v>
      </c>
      <c r="J586" s="43">
        <v>3</v>
      </c>
      <c r="K586" s="43" t="s">
        <v>50</v>
      </c>
      <c r="L586" s="55" t="s">
        <v>13</v>
      </c>
      <c r="M586" s="43" t="s">
        <v>2</v>
      </c>
      <c r="N586" s="43" t="s">
        <v>2</v>
      </c>
      <c r="O586"/>
      <c r="P586" s="43" t="s">
        <v>363</v>
      </c>
    </row>
    <row r="587" spans="1:16" x14ac:dyDescent="0.25">
      <c r="A587" s="43" t="s">
        <v>4489</v>
      </c>
      <c r="B587" s="43" t="s">
        <v>45</v>
      </c>
      <c r="C587" s="43" t="s">
        <v>4490</v>
      </c>
      <c r="D587" s="43" t="s">
        <v>4491</v>
      </c>
      <c r="E587" s="43" t="s">
        <v>46</v>
      </c>
      <c r="F587" s="44">
        <v>44952</v>
      </c>
      <c r="G587" s="43" t="s">
        <v>203</v>
      </c>
      <c r="H587" s="43" t="s">
        <v>3960</v>
      </c>
      <c r="I587" s="43" t="s">
        <v>364</v>
      </c>
      <c r="J587" s="43">
        <v>1.1000000000000001</v>
      </c>
      <c r="K587" s="43" t="s">
        <v>4492</v>
      </c>
      <c r="L587" s="55" t="s">
        <v>640</v>
      </c>
      <c r="M587" s="43" t="s">
        <v>2</v>
      </c>
      <c r="N587" s="43" t="s">
        <v>2</v>
      </c>
      <c r="O587"/>
      <c r="P587" s="43" t="s">
        <v>363</v>
      </c>
    </row>
    <row r="588" spans="1:16" x14ac:dyDescent="0.25">
      <c r="A588" s="43" t="s">
        <v>4489</v>
      </c>
      <c r="B588" s="43" t="s">
        <v>45</v>
      </c>
      <c r="C588" s="43" t="s">
        <v>4490</v>
      </c>
      <c r="D588" s="43" t="s">
        <v>4491</v>
      </c>
      <c r="E588" s="43" t="s">
        <v>46</v>
      </c>
      <c r="F588" s="44">
        <v>44952</v>
      </c>
      <c r="G588" s="43" t="s">
        <v>203</v>
      </c>
      <c r="H588" s="43" t="s">
        <v>3960</v>
      </c>
      <c r="I588" s="43" t="s">
        <v>364</v>
      </c>
      <c r="J588" s="43">
        <v>1.2</v>
      </c>
      <c r="K588" s="43" t="s">
        <v>4493</v>
      </c>
      <c r="L588" s="55" t="s">
        <v>640</v>
      </c>
      <c r="M588" s="43" t="s">
        <v>2</v>
      </c>
      <c r="N588" s="43" t="s">
        <v>2</v>
      </c>
      <c r="O588"/>
      <c r="P588" s="43" t="s">
        <v>363</v>
      </c>
    </row>
    <row r="589" spans="1:16" x14ac:dyDescent="0.25">
      <c r="A589" s="43" t="s">
        <v>4489</v>
      </c>
      <c r="B589" s="43" t="s">
        <v>45</v>
      </c>
      <c r="C589" s="43" t="s">
        <v>4490</v>
      </c>
      <c r="D589" s="43" t="s">
        <v>4491</v>
      </c>
      <c r="E589" s="43" t="s">
        <v>46</v>
      </c>
      <c r="F589" s="44">
        <v>44952</v>
      </c>
      <c r="G589" s="43" t="s">
        <v>203</v>
      </c>
      <c r="H589" s="43" t="s">
        <v>3960</v>
      </c>
      <c r="I589" s="43" t="s">
        <v>364</v>
      </c>
      <c r="J589" s="43">
        <v>1.3</v>
      </c>
      <c r="K589" s="43" t="s">
        <v>4494</v>
      </c>
      <c r="L589" s="55" t="s">
        <v>640</v>
      </c>
      <c r="M589" s="43" t="s">
        <v>2</v>
      </c>
      <c r="N589" s="43" t="s">
        <v>2</v>
      </c>
      <c r="O589"/>
      <c r="P589" s="43" t="s">
        <v>363</v>
      </c>
    </row>
    <row r="590" spans="1:16" x14ac:dyDescent="0.25">
      <c r="A590" s="43" t="s">
        <v>4489</v>
      </c>
      <c r="B590" s="43" t="s">
        <v>45</v>
      </c>
      <c r="C590" s="43" t="s">
        <v>4490</v>
      </c>
      <c r="D590" s="43" t="s">
        <v>4491</v>
      </c>
      <c r="E590" s="43" t="s">
        <v>46</v>
      </c>
      <c r="F590" s="44">
        <v>44952</v>
      </c>
      <c r="G590" s="43" t="s">
        <v>203</v>
      </c>
      <c r="H590" s="43" t="s">
        <v>3960</v>
      </c>
      <c r="I590" s="43" t="s">
        <v>364</v>
      </c>
      <c r="J590" s="43">
        <v>1.4</v>
      </c>
      <c r="K590" s="43" t="s">
        <v>4495</v>
      </c>
      <c r="L590" s="55" t="s">
        <v>640</v>
      </c>
      <c r="M590" s="43" t="s">
        <v>2</v>
      </c>
      <c r="N590" s="43" t="s">
        <v>2</v>
      </c>
      <c r="O590"/>
      <c r="P590" s="43" t="s">
        <v>363</v>
      </c>
    </row>
    <row r="591" spans="1:16" x14ac:dyDescent="0.25">
      <c r="A591" s="43" t="s">
        <v>4489</v>
      </c>
      <c r="B591" s="43" t="s">
        <v>45</v>
      </c>
      <c r="C591" s="43" t="s">
        <v>4490</v>
      </c>
      <c r="D591" s="43" t="s">
        <v>4491</v>
      </c>
      <c r="E591" s="43" t="s">
        <v>46</v>
      </c>
      <c r="F591" s="44">
        <v>44952</v>
      </c>
      <c r="G591" s="43" t="s">
        <v>203</v>
      </c>
      <c r="H591" s="43" t="s">
        <v>3960</v>
      </c>
      <c r="I591" s="43" t="s">
        <v>364</v>
      </c>
      <c r="J591" s="43">
        <v>1.5</v>
      </c>
      <c r="K591" s="43" t="s">
        <v>4496</v>
      </c>
      <c r="L591" s="55" t="s">
        <v>640</v>
      </c>
      <c r="M591" s="43" t="s">
        <v>2</v>
      </c>
      <c r="N591" s="43" t="s">
        <v>2</v>
      </c>
      <c r="O591"/>
      <c r="P591" s="43" t="s">
        <v>363</v>
      </c>
    </row>
    <row r="592" spans="1:16" x14ac:dyDescent="0.25">
      <c r="A592" s="43" t="s">
        <v>4489</v>
      </c>
      <c r="B592" s="43" t="s">
        <v>45</v>
      </c>
      <c r="C592" s="43" t="s">
        <v>4490</v>
      </c>
      <c r="D592" s="43" t="s">
        <v>4491</v>
      </c>
      <c r="E592" s="43" t="s">
        <v>46</v>
      </c>
      <c r="F592" s="44">
        <v>44952</v>
      </c>
      <c r="G592" s="43" t="s">
        <v>203</v>
      </c>
      <c r="H592" s="43" t="s">
        <v>3960</v>
      </c>
      <c r="I592" s="43" t="s">
        <v>364</v>
      </c>
      <c r="J592" s="43">
        <v>1.6</v>
      </c>
      <c r="K592" s="43" t="s">
        <v>4497</v>
      </c>
      <c r="L592" s="55" t="s">
        <v>640</v>
      </c>
      <c r="M592" s="43" t="s">
        <v>2</v>
      </c>
      <c r="N592" s="43" t="s">
        <v>2</v>
      </c>
      <c r="O592"/>
      <c r="P592" s="43" t="s">
        <v>363</v>
      </c>
    </row>
    <row r="593" spans="1:16" x14ac:dyDescent="0.25">
      <c r="A593" s="43" t="s">
        <v>4489</v>
      </c>
      <c r="B593" s="43" t="s">
        <v>45</v>
      </c>
      <c r="C593" s="43" t="s">
        <v>4490</v>
      </c>
      <c r="D593" s="43" t="s">
        <v>4491</v>
      </c>
      <c r="E593" s="43" t="s">
        <v>46</v>
      </c>
      <c r="F593" s="44">
        <v>44952</v>
      </c>
      <c r="G593" s="43" t="s">
        <v>203</v>
      </c>
      <c r="H593" s="43" t="s">
        <v>3960</v>
      </c>
      <c r="I593" s="43" t="s">
        <v>364</v>
      </c>
      <c r="J593" s="43">
        <v>1.7</v>
      </c>
      <c r="K593" s="43" t="s">
        <v>4498</v>
      </c>
      <c r="L593" s="55" t="s">
        <v>640</v>
      </c>
      <c r="M593" s="43" t="s">
        <v>2</v>
      </c>
      <c r="N593" s="43" t="s">
        <v>2</v>
      </c>
      <c r="O593"/>
      <c r="P593" s="43" t="s">
        <v>363</v>
      </c>
    </row>
    <row r="594" spans="1:16" x14ac:dyDescent="0.25">
      <c r="A594" s="43" t="s">
        <v>4489</v>
      </c>
      <c r="B594" s="43" t="s">
        <v>45</v>
      </c>
      <c r="C594" s="43" t="s">
        <v>4490</v>
      </c>
      <c r="D594" s="43" t="s">
        <v>4491</v>
      </c>
      <c r="E594" s="43" t="s">
        <v>46</v>
      </c>
      <c r="F594" s="44">
        <v>44952</v>
      </c>
      <c r="G594" s="43" t="s">
        <v>203</v>
      </c>
      <c r="H594" s="43" t="s">
        <v>3960</v>
      </c>
      <c r="I594" s="43" t="s">
        <v>364</v>
      </c>
      <c r="J594" s="43">
        <v>1.8</v>
      </c>
      <c r="K594" s="43" t="s">
        <v>4499</v>
      </c>
      <c r="L594" s="55" t="s">
        <v>640</v>
      </c>
      <c r="M594" s="43" t="s">
        <v>2</v>
      </c>
      <c r="N594" s="43" t="s">
        <v>2</v>
      </c>
      <c r="O594"/>
      <c r="P594" s="43" t="s">
        <v>363</v>
      </c>
    </row>
    <row r="595" spans="1:16" x14ac:dyDescent="0.25">
      <c r="A595" s="43" t="s">
        <v>4489</v>
      </c>
      <c r="B595" s="43" t="s">
        <v>45</v>
      </c>
      <c r="C595" s="43" t="s">
        <v>4490</v>
      </c>
      <c r="D595" s="43" t="s">
        <v>4491</v>
      </c>
      <c r="E595" s="43" t="s">
        <v>46</v>
      </c>
      <c r="F595" s="44">
        <v>44952</v>
      </c>
      <c r="G595" s="43" t="s">
        <v>203</v>
      </c>
      <c r="H595" s="43" t="s">
        <v>3960</v>
      </c>
      <c r="I595" s="43" t="s">
        <v>364</v>
      </c>
      <c r="J595" s="43">
        <v>1.9</v>
      </c>
      <c r="K595" s="43" t="s">
        <v>4500</v>
      </c>
      <c r="L595" s="55" t="s">
        <v>640</v>
      </c>
      <c r="M595" s="43" t="s">
        <v>2</v>
      </c>
      <c r="N595" s="43" t="s">
        <v>2</v>
      </c>
      <c r="O595"/>
      <c r="P595" s="43" t="s">
        <v>363</v>
      </c>
    </row>
    <row r="596" spans="1:16" ht="30" x14ac:dyDescent="0.25">
      <c r="A596" s="43" t="s">
        <v>4489</v>
      </c>
      <c r="B596" s="43" t="s">
        <v>45</v>
      </c>
      <c r="C596" s="43" t="s">
        <v>4490</v>
      </c>
      <c r="D596" s="43" t="s">
        <v>4491</v>
      </c>
      <c r="E596" s="43" t="s">
        <v>46</v>
      </c>
      <c r="F596" s="44">
        <v>44952</v>
      </c>
      <c r="G596" s="43" t="s">
        <v>203</v>
      </c>
      <c r="H596" s="43" t="s">
        <v>3960</v>
      </c>
      <c r="I596" s="43" t="s">
        <v>364</v>
      </c>
      <c r="J596" s="43">
        <v>2</v>
      </c>
      <c r="K596" s="43" t="s">
        <v>50</v>
      </c>
      <c r="L596" s="55" t="s">
        <v>13</v>
      </c>
      <c r="M596" s="43" t="s">
        <v>2</v>
      </c>
      <c r="N596" s="43" t="s">
        <v>3</v>
      </c>
      <c r="O596" s="43" t="s">
        <v>694</v>
      </c>
      <c r="P596" s="43" t="s">
        <v>364</v>
      </c>
    </row>
    <row r="597" spans="1:16" x14ac:dyDescent="0.25">
      <c r="A597" s="43" t="s">
        <v>4489</v>
      </c>
      <c r="B597" s="43" t="s">
        <v>45</v>
      </c>
      <c r="C597" s="43" t="s">
        <v>4490</v>
      </c>
      <c r="D597" s="43" t="s">
        <v>4491</v>
      </c>
      <c r="E597" s="43" t="s">
        <v>46</v>
      </c>
      <c r="F597" s="44">
        <v>44952</v>
      </c>
      <c r="G597" s="43" t="s">
        <v>203</v>
      </c>
      <c r="H597" s="43" t="s">
        <v>3960</v>
      </c>
      <c r="I597" s="43" t="s">
        <v>364</v>
      </c>
      <c r="J597" s="43">
        <v>3</v>
      </c>
      <c r="K597" s="43" t="s">
        <v>187</v>
      </c>
      <c r="L597" s="55" t="s">
        <v>13</v>
      </c>
      <c r="M597" s="43" t="s">
        <v>188</v>
      </c>
      <c r="N597" s="43" t="s">
        <v>188</v>
      </c>
      <c r="O597"/>
      <c r="P597" s="43" t="s">
        <v>363</v>
      </c>
    </row>
    <row r="598" spans="1:16" x14ac:dyDescent="0.25">
      <c r="A598" s="43" t="s">
        <v>4489</v>
      </c>
      <c r="B598" s="43" t="s">
        <v>45</v>
      </c>
      <c r="C598" s="43" t="s">
        <v>4490</v>
      </c>
      <c r="D598" s="43" t="s">
        <v>4491</v>
      </c>
      <c r="E598" s="43" t="s">
        <v>46</v>
      </c>
      <c r="F598" s="44">
        <v>44952</v>
      </c>
      <c r="G598" s="43" t="s">
        <v>203</v>
      </c>
      <c r="H598" s="43" t="s">
        <v>3960</v>
      </c>
      <c r="I598" s="43" t="s">
        <v>364</v>
      </c>
      <c r="J598" s="43">
        <v>4</v>
      </c>
      <c r="K598" s="43" t="s">
        <v>90</v>
      </c>
      <c r="L598" s="55" t="s">
        <v>639</v>
      </c>
      <c r="M598" s="43" t="s">
        <v>2</v>
      </c>
      <c r="N598" s="43" t="s">
        <v>2</v>
      </c>
      <c r="O598"/>
      <c r="P598" s="43" t="s">
        <v>363</v>
      </c>
    </row>
    <row r="599" spans="1:16" ht="90" x14ac:dyDescent="0.25">
      <c r="A599" s="43" t="s">
        <v>4501</v>
      </c>
      <c r="B599" s="43" t="s">
        <v>45</v>
      </c>
      <c r="C599" s="43" t="s">
        <v>4502</v>
      </c>
      <c r="D599" s="43" t="s">
        <v>4503</v>
      </c>
      <c r="E599" s="43" t="s">
        <v>46</v>
      </c>
      <c r="F599" s="44">
        <v>44952</v>
      </c>
      <c r="G599" s="43" t="s">
        <v>203</v>
      </c>
      <c r="H599" s="43" t="s">
        <v>3960</v>
      </c>
      <c r="I599" s="43" t="s">
        <v>364</v>
      </c>
      <c r="J599" s="43">
        <v>1.1000000000000001</v>
      </c>
      <c r="K599" s="43" t="s">
        <v>4504</v>
      </c>
      <c r="L599" s="55" t="s">
        <v>640</v>
      </c>
      <c r="M599" s="43" t="s">
        <v>2</v>
      </c>
      <c r="N599" s="43" t="s">
        <v>144</v>
      </c>
      <c r="O599" s="43" t="s">
        <v>3540</v>
      </c>
      <c r="P599" s="43" t="s">
        <v>364</v>
      </c>
    </row>
    <row r="600" spans="1:16" x14ac:dyDescent="0.25">
      <c r="A600" s="43" t="s">
        <v>4501</v>
      </c>
      <c r="B600" s="43" t="s">
        <v>45</v>
      </c>
      <c r="C600" s="43" t="s">
        <v>4502</v>
      </c>
      <c r="D600" s="43" t="s">
        <v>4503</v>
      </c>
      <c r="E600" s="43" t="s">
        <v>46</v>
      </c>
      <c r="F600" s="44">
        <v>44952</v>
      </c>
      <c r="G600" s="43" t="s">
        <v>203</v>
      </c>
      <c r="H600" s="43" t="s">
        <v>3960</v>
      </c>
      <c r="I600" s="43" t="s">
        <v>364</v>
      </c>
      <c r="J600" s="43">
        <v>1.2</v>
      </c>
      <c r="K600" s="43" t="s">
        <v>4505</v>
      </c>
      <c r="L600" s="55" t="s">
        <v>640</v>
      </c>
      <c r="M600" s="43" t="s">
        <v>2</v>
      </c>
      <c r="N600" s="43" t="s">
        <v>2</v>
      </c>
      <c r="O600"/>
      <c r="P600" s="43" t="s">
        <v>363</v>
      </c>
    </row>
    <row r="601" spans="1:16" ht="45" x14ac:dyDescent="0.25">
      <c r="A601" s="43" t="s">
        <v>4501</v>
      </c>
      <c r="B601" s="43" t="s">
        <v>45</v>
      </c>
      <c r="C601" s="43" t="s">
        <v>4502</v>
      </c>
      <c r="D601" s="43" t="s">
        <v>4503</v>
      </c>
      <c r="E601" s="43" t="s">
        <v>46</v>
      </c>
      <c r="F601" s="44">
        <v>44952</v>
      </c>
      <c r="G601" s="43" t="s">
        <v>203</v>
      </c>
      <c r="H601" s="43" t="s">
        <v>3960</v>
      </c>
      <c r="I601" s="43" t="s">
        <v>364</v>
      </c>
      <c r="J601" s="43">
        <v>1.3</v>
      </c>
      <c r="K601" s="43" t="s">
        <v>4506</v>
      </c>
      <c r="L601" s="55" t="s">
        <v>640</v>
      </c>
      <c r="M601" s="43" t="s">
        <v>2</v>
      </c>
      <c r="N601" s="43" t="s">
        <v>144</v>
      </c>
      <c r="O601" s="43" t="s">
        <v>736</v>
      </c>
      <c r="P601" s="43" t="s">
        <v>364</v>
      </c>
    </row>
    <row r="602" spans="1:16" x14ac:dyDescent="0.25">
      <c r="A602" s="43" t="s">
        <v>4501</v>
      </c>
      <c r="B602" s="43" t="s">
        <v>45</v>
      </c>
      <c r="C602" s="43" t="s">
        <v>4502</v>
      </c>
      <c r="D602" s="43" t="s">
        <v>4503</v>
      </c>
      <c r="E602" s="43" t="s">
        <v>46</v>
      </c>
      <c r="F602" s="44">
        <v>44952</v>
      </c>
      <c r="G602" s="43" t="s">
        <v>203</v>
      </c>
      <c r="H602" s="43" t="s">
        <v>3960</v>
      </c>
      <c r="I602" s="43" t="s">
        <v>364</v>
      </c>
      <c r="J602" s="43">
        <v>2</v>
      </c>
      <c r="K602" s="43" t="s">
        <v>50</v>
      </c>
      <c r="L602" s="55" t="s">
        <v>13</v>
      </c>
      <c r="M602" s="43" t="s">
        <v>2</v>
      </c>
      <c r="N602" s="43" t="s">
        <v>2</v>
      </c>
      <c r="O602"/>
      <c r="P602" s="43" t="s">
        <v>363</v>
      </c>
    </row>
    <row r="603" spans="1:16" x14ac:dyDescent="0.25">
      <c r="A603" s="43" t="s">
        <v>4501</v>
      </c>
      <c r="B603" s="43" t="s">
        <v>45</v>
      </c>
      <c r="C603" s="43" t="s">
        <v>4502</v>
      </c>
      <c r="D603" s="43" t="s">
        <v>4503</v>
      </c>
      <c r="E603" s="43" t="s">
        <v>46</v>
      </c>
      <c r="F603" s="44">
        <v>44952</v>
      </c>
      <c r="G603" s="43" t="s">
        <v>203</v>
      </c>
      <c r="H603" s="43" t="s">
        <v>3960</v>
      </c>
      <c r="I603" s="43" t="s">
        <v>364</v>
      </c>
      <c r="J603" s="43">
        <v>3</v>
      </c>
      <c r="K603" s="43" t="s">
        <v>187</v>
      </c>
      <c r="L603" s="55" t="s">
        <v>13</v>
      </c>
      <c r="M603" s="43" t="s">
        <v>188</v>
      </c>
      <c r="N603" s="43" t="s">
        <v>188</v>
      </c>
      <c r="O603"/>
      <c r="P603" s="43" t="s">
        <v>363</v>
      </c>
    </row>
    <row r="604" spans="1:16" x14ac:dyDescent="0.25">
      <c r="A604" s="43" t="s">
        <v>4501</v>
      </c>
      <c r="B604" s="43" t="s">
        <v>45</v>
      </c>
      <c r="C604" s="43" t="s">
        <v>4502</v>
      </c>
      <c r="D604" s="43" t="s">
        <v>4503</v>
      </c>
      <c r="E604" s="43" t="s">
        <v>46</v>
      </c>
      <c r="F604" s="44">
        <v>44952</v>
      </c>
      <c r="G604" s="43" t="s">
        <v>203</v>
      </c>
      <c r="H604" s="43" t="s">
        <v>3960</v>
      </c>
      <c r="I604" s="43" t="s">
        <v>364</v>
      </c>
      <c r="J604" s="43">
        <v>4</v>
      </c>
      <c r="K604" s="43" t="s">
        <v>91</v>
      </c>
      <c r="L604" s="55" t="s">
        <v>639</v>
      </c>
      <c r="M604" s="43" t="s">
        <v>2</v>
      </c>
      <c r="N604" s="43" t="s">
        <v>2</v>
      </c>
      <c r="O604"/>
      <c r="P604" s="43" t="s">
        <v>363</v>
      </c>
    </row>
    <row r="605" spans="1:16" x14ac:dyDescent="0.25">
      <c r="A605" s="43" t="s">
        <v>4507</v>
      </c>
      <c r="B605" s="43" t="s">
        <v>3456</v>
      </c>
      <c r="C605" s="43" t="s">
        <v>4508</v>
      </c>
      <c r="D605" s="43">
        <v>4732495</v>
      </c>
      <c r="E605" s="43" t="s">
        <v>132</v>
      </c>
      <c r="F605" s="44">
        <v>44952</v>
      </c>
      <c r="G605" s="43" t="s">
        <v>203</v>
      </c>
      <c r="H605" s="43" t="s">
        <v>3960</v>
      </c>
      <c r="I605" s="43" t="s">
        <v>363</v>
      </c>
      <c r="J605" s="43">
        <v>1</v>
      </c>
      <c r="K605" s="43" t="s">
        <v>85</v>
      </c>
      <c r="L605" s="55" t="s">
        <v>13</v>
      </c>
      <c r="M605"/>
      <c r="N605"/>
      <c r="O605"/>
      <c r="P605" s="43" t="s">
        <v>363</v>
      </c>
    </row>
    <row r="606" spans="1:16" x14ac:dyDescent="0.25">
      <c r="A606" s="43" t="s">
        <v>4507</v>
      </c>
      <c r="B606" s="43" t="s">
        <v>3456</v>
      </c>
      <c r="C606" s="43" t="s">
        <v>4508</v>
      </c>
      <c r="D606" s="43">
        <v>4732495</v>
      </c>
      <c r="E606" s="43" t="s">
        <v>132</v>
      </c>
      <c r="F606" s="44">
        <v>44952</v>
      </c>
      <c r="G606" s="43" t="s">
        <v>203</v>
      </c>
      <c r="H606" s="43" t="s">
        <v>3960</v>
      </c>
      <c r="I606" s="43" t="s">
        <v>363</v>
      </c>
      <c r="J606" s="43">
        <v>2</v>
      </c>
      <c r="K606" s="43" t="s">
        <v>4509</v>
      </c>
      <c r="L606" s="55" t="s">
        <v>13</v>
      </c>
      <c r="M606"/>
      <c r="N606"/>
      <c r="O606"/>
      <c r="P606" s="43" t="s">
        <v>363</v>
      </c>
    </row>
    <row r="607" spans="1:16" ht="90" x14ac:dyDescent="0.25">
      <c r="A607" s="43" t="s">
        <v>4510</v>
      </c>
      <c r="B607" s="43" t="s">
        <v>45</v>
      </c>
      <c r="C607" s="43" t="s">
        <v>4511</v>
      </c>
      <c r="D607" s="43" t="s">
        <v>4512</v>
      </c>
      <c r="E607" s="43" t="s">
        <v>46</v>
      </c>
      <c r="F607" s="44">
        <v>44952</v>
      </c>
      <c r="G607" s="43" t="s">
        <v>203</v>
      </c>
      <c r="H607" s="43" t="s">
        <v>3960</v>
      </c>
      <c r="I607" s="43" t="s">
        <v>364</v>
      </c>
      <c r="J607" s="43">
        <v>2</v>
      </c>
      <c r="K607" s="43" t="s">
        <v>50</v>
      </c>
      <c r="L607" s="55" t="s">
        <v>13</v>
      </c>
      <c r="M607" s="43" t="s">
        <v>2</v>
      </c>
      <c r="N607" s="43" t="s">
        <v>3</v>
      </c>
      <c r="O607" s="43" t="s">
        <v>3544</v>
      </c>
      <c r="P607" s="43" t="s">
        <v>364</v>
      </c>
    </row>
    <row r="608" spans="1:16" x14ac:dyDescent="0.25">
      <c r="A608" s="43" t="s">
        <v>4510</v>
      </c>
      <c r="B608" s="43" t="s">
        <v>45</v>
      </c>
      <c r="C608" s="43" t="s">
        <v>4511</v>
      </c>
      <c r="D608" s="43" t="s">
        <v>4512</v>
      </c>
      <c r="E608" s="43" t="s">
        <v>46</v>
      </c>
      <c r="F608" s="44">
        <v>44952</v>
      </c>
      <c r="G608" s="43" t="s">
        <v>203</v>
      </c>
      <c r="H608" s="43" t="s">
        <v>3960</v>
      </c>
      <c r="I608" s="43" t="s">
        <v>364</v>
      </c>
      <c r="J608" s="43">
        <v>3</v>
      </c>
      <c r="K608" s="43" t="s">
        <v>91</v>
      </c>
      <c r="L608" s="55" t="s">
        <v>639</v>
      </c>
      <c r="M608" s="43" t="s">
        <v>2</v>
      </c>
      <c r="N608" s="43" t="s">
        <v>2</v>
      </c>
      <c r="O608"/>
      <c r="P608" s="43" t="s">
        <v>363</v>
      </c>
    </row>
    <row r="609" spans="1:16" x14ac:dyDescent="0.25">
      <c r="A609" s="43" t="s">
        <v>4510</v>
      </c>
      <c r="B609" s="43" t="s">
        <v>45</v>
      </c>
      <c r="C609" s="43" t="s">
        <v>4511</v>
      </c>
      <c r="D609" s="43" t="s">
        <v>4512</v>
      </c>
      <c r="E609" s="43" t="s">
        <v>46</v>
      </c>
      <c r="F609" s="44">
        <v>44952</v>
      </c>
      <c r="G609" s="43" t="s">
        <v>3194</v>
      </c>
      <c r="H609" s="43" t="s">
        <v>4197</v>
      </c>
      <c r="I609" s="43" t="s">
        <v>364</v>
      </c>
      <c r="J609" s="43">
        <v>4</v>
      </c>
      <c r="K609" s="43" t="s">
        <v>4513</v>
      </c>
      <c r="L609" s="55" t="s">
        <v>638</v>
      </c>
      <c r="M609" s="43" t="s">
        <v>3</v>
      </c>
      <c r="N609" s="43" t="s">
        <v>3</v>
      </c>
      <c r="O609"/>
      <c r="P609" s="43" t="s">
        <v>363</v>
      </c>
    </row>
    <row r="610" spans="1:16" ht="30" x14ac:dyDescent="0.25">
      <c r="A610" s="43" t="s">
        <v>4510</v>
      </c>
      <c r="B610" s="43" t="s">
        <v>45</v>
      </c>
      <c r="C610" s="43" t="s">
        <v>4511</v>
      </c>
      <c r="D610" s="43" t="s">
        <v>4512</v>
      </c>
      <c r="E610" s="43" t="s">
        <v>46</v>
      </c>
      <c r="F610" s="44">
        <v>44952</v>
      </c>
      <c r="G610" s="43" t="s">
        <v>3194</v>
      </c>
      <c r="H610" s="43" t="s">
        <v>3960</v>
      </c>
      <c r="I610" s="43" t="s">
        <v>364</v>
      </c>
      <c r="J610" s="43">
        <v>5</v>
      </c>
      <c r="K610" s="43" t="s">
        <v>126</v>
      </c>
      <c r="L610" s="55" t="s">
        <v>13</v>
      </c>
      <c r="M610" s="43" t="s">
        <v>3</v>
      </c>
      <c r="N610" s="43" t="s">
        <v>2</v>
      </c>
      <c r="O610" s="43" t="s">
        <v>894</v>
      </c>
      <c r="P610" s="43" t="s">
        <v>364</v>
      </c>
    </row>
    <row r="611" spans="1:16" x14ac:dyDescent="0.25">
      <c r="A611" s="43" t="s">
        <v>4510</v>
      </c>
      <c r="B611" s="43" t="s">
        <v>45</v>
      </c>
      <c r="C611" s="43" t="s">
        <v>4511</v>
      </c>
      <c r="D611" s="43" t="s">
        <v>4512</v>
      </c>
      <c r="E611" s="43" t="s">
        <v>46</v>
      </c>
      <c r="F611" s="44">
        <v>44952</v>
      </c>
      <c r="G611" s="43" t="s">
        <v>203</v>
      </c>
      <c r="H611" s="43" t="s">
        <v>3960</v>
      </c>
      <c r="I611" s="43" t="s">
        <v>364</v>
      </c>
      <c r="J611" s="43" t="s">
        <v>320</v>
      </c>
      <c r="K611" s="43" t="s">
        <v>4514</v>
      </c>
      <c r="L611" s="55" t="s">
        <v>640</v>
      </c>
      <c r="M611" s="43" t="s">
        <v>2</v>
      </c>
      <c r="N611" s="43" t="s">
        <v>2</v>
      </c>
      <c r="O611"/>
      <c r="P611" s="43" t="s">
        <v>363</v>
      </c>
    </row>
    <row r="612" spans="1:16" x14ac:dyDescent="0.25">
      <c r="A612" s="43" t="s">
        <v>4510</v>
      </c>
      <c r="B612" s="43" t="s">
        <v>45</v>
      </c>
      <c r="C612" s="43" t="s">
        <v>4511</v>
      </c>
      <c r="D612" s="43" t="s">
        <v>4512</v>
      </c>
      <c r="E612" s="43" t="s">
        <v>46</v>
      </c>
      <c r="F612" s="44">
        <v>44952</v>
      </c>
      <c r="G612" s="43" t="s">
        <v>203</v>
      </c>
      <c r="H612" s="43" t="s">
        <v>3960</v>
      </c>
      <c r="I612" s="43" t="s">
        <v>364</v>
      </c>
      <c r="J612" s="43" t="s">
        <v>321</v>
      </c>
      <c r="K612" s="43" t="s">
        <v>4515</v>
      </c>
      <c r="L612" s="55" t="s">
        <v>640</v>
      </c>
      <c r="M612" s="43" t="s">
        <v>2</v>
      </c>
      <c r="N612" s="43" t="s">
        <v>2</v>
      </c>
      <c r="O612"/>
      <c r="P612" s="43" t="s">
        <v>363</v>
      </c>
    </row>
    <row r="613" spans="1:16" x14ac:dyDescent="0.25">
      <c r="A613" s="43" t="s">
        <v>4510</v>
      </c>
      <c r="B613" s="43" t="s">
        <v>45</v>
      </c>
      <c r="C613" s="43" t="s">
        <v>4511</v>
      </c>
      <c r="D613" s="43" t="s">
        <v>4512</v>
      </c>
      <c r="E613" s="43" t="s">
        <v>46</v>
      </c>
      <c r="F613" s="44">
        <v>44952</v>
      </c>
      <c r="G613" s="43" t="s">
        <v>203</v>
      </c>
      <c r="H613" s="43" t="s">
        <v>3960</v>
      </c>
      <c r="I613" s="43" t="s">
        <v>364</v>
      </c>
      <c r="J613" s="43" t="s">
        <v>322</v>
      </c>
      <c r="K613" s="43" t="s">
        <v>4516</v>
      </c>
      <c r="L613" s="55" t="s">
        <v>640</v>
      </c>
      <c r="M613" s="43" t="s">
        <v>2</v>
      </c>
      <c r="N613" s="43" t="s">
        <v>2</v>
      </c>
      <c r="O613"/>
      <c r="P613" s="43" t="s">
        <v>363</v>
      </c>
    </row>
    <row r="614" spans="1:16" ht="60" x14ac:dyDescent="0.25">
      <c r="A614" s="43" t="s">
        <v>4510</v>
      </c>
      <c r="B614" s="43" t="s">
        <v>45</v>
      </c>
      <c r="C614" s="43" t="s">
        <v>4511</v>
      </c>
      <c r="D614" s="43" t="s">
        <v>4512</v>
      </c>
      <c r="E614" s="43" t="s">
        <v>46</v>
      </c>
      <c r="F614" s="44">
        <v>44952</v>
      </c>
      <c r="G614" s="43" t="s">
        <v>203</v>
      </c>
      <c r="H614" s="43" t="s">
        <v>3960</v>
      </c>
      <c r="I614" s="43" t="s">
        <v>364</v>
      </c>
      <c r="J614" s="43" t="s">
        <v>323</v>
      </c>
      <c r="K614" s="43" t="s">
        <v>4517</v>
      </c>
      <c r="L614" s="55" t="s">
        <v>640</v>
      </c>
      <c r="M614" s="43" t="s">
        <v>2</v>
      </c>
      <c r="N614" s="43" t="s">
        <v>3</v>
      </c>
      <c r="O614" s="43" t="s">
        <v>3543</v>
      </c>
      <c r="P614" s="43" t="s">
        <v>364</v>
      </c>
    </row>
    <row r="615" spans="1:16" x14ac:dyDescent="0.25">
      <c r="A615" s="43" t="s">
        <v>4510</v>
      </c>
      <c r="B615" s="43" t="s">
        <v>45</v>
      </c>
      <c r="C615" s="43" t="s">
        <v>4511</v>
      </c>
      <c r="D615" s="43" t="s">
        <v>4512</v>
      </c>
      <c r="E615" s="43" t="s">
        <v>46</v>
      </c>
      <c r="F615" s="44">
        <v>44952</v>
      </c>
      <c r="G615" s="43" t="s">
        <v>203</v>
      </c>
      <c r="H615" s="43" t="s">
        <v>3960</v>
      </c>
      <c r="I615" s="43" t="s">
        <v>364</v>
      </c>
      <c r="J615" s="43" t="s">
        <v>324</v>
      </c>
      <c r="K615" s="43" t="s">
        <v>4518</v>
      </c>
      <c r="L615" s="55" t="s">
        <v>640</v>
      </c>
      <c r="M615" s="43" t="s">
        <v>2</v>
      </c>
      <c r="N615" s="43" t="s">
        <v>2</v>
      </c>
      <c r="O615"/>
      <c r="P615" s="43" t="s">
        <v>363</v>
      </c>
    </row>
    <row r="616" spans="1:16" x14ac:dyDescent="0.25">
      <c r="A616" s="43" t="s">
        <v>4510</v>
      </c>
      <c r="B616" s="43" t="s">
        <v>45</v>
      </c>
      <c r="C616" s="43" t="s">
        <v>4511</v>
      </c>
      <c r="D616" s="43" t="s">
        <v>4512</v>
      </c>
      <c r="E616" s="43" t="s">
        <v>46</v>
      </c>
      <c r="F616" s="44">
        <v>44952</v>
      </c>
      <c r="G616" s="43" t="s">
        <v>203</v>
      </c>
      <c r="H616" s="43" t="s">
        <v>3960</v>
      </c>
      <c r="I616" s="43" t="s">
        <v>364</v>
      </c>
      <c r="J616" s="43" t="s">
        <v>325</v>
      </c>
      <c r="K616" s="43" t="s">
        <v>4519</v>
      </c>
      <c r="L616" s="55" t="s">
        <v>640</v>
      </c>
      <c r="M616" s="43" t="s">
        <v>2</v>
      </c>
      <c r="N616" s="43" t="s">
        <v>2</v>
      </c>
      <c r="O616"/>
      <c r="P616" s="43" t="s">
        <v>363</v>
      </c>
    </row>
    <row r="617" spans="1:16" x14ac:dyDescent="0.25">
      <c r="A617" s="43" t="s">
        <v>4510</v>
      </c>
      <c r="B617" s="43" t="s">
        <v>45</v>
      </c>
      <c r="C617" s="43" t="s">
        <v>4511</v>
      </c>
      <c r="D617" s="43" t="s">
        <v>4512</v>
      </c>
      <c r="E617" s="43" t="s">
        <v>46</v>
      </c>
      <c r="F617" s="44">
        <v>44952</v>
      </c>
      <c r="G617" s="43" t="s">
        <v>203</v>
      </c>
      <c r="H617" s="43" t="s">
        <v>3960</v>
      </c>
      <c r="I617" s="43" t="s">
        <v>364</v>
      </c>
      <c r="J617" s="43" t="s">
        <v>326</v>
      </c>
      <c r="K617" s="43" t="s">
        <v>4520</v>
      </c>
      <c r="L617" s="55" t="s">
        <v>640</v>
      </c>
      <c r="M617" s="43" t="s">
        <v>2</v>
      </c>
      <c r="N617" s="43" t="s">
        <v>2</v>
      </c>
      <c r="O617"/>
      <c r="P617" s="43" t="s">
        <v>363</v>
      </c>
    </row>
    <row r="618" spans="1:16" x14ac:dyDescent="0.25">
      <c r="A618" s="43" t="s">
        <v>4510</v>
      </c>
      <c r="B618" s="43" t="s">
        <v>45</v>
      </c>
      <c r="C618" s="43" t="s">
        <v>4511</v>
      </c>
      <c r="D618" s="43" t="s">
        <v>4512</v>
      </c>
      <c r="E618" s="43" t="s">
        <v>46</v>
      </c>
      <c r="F618" s="44">
        <v>44952</v>
      </c>
      <c r="G618" s="43" t="s">
        <v>203</v>
      </c>
      <c r="H618" s="43" t="s">
        <v>3960</v>
      </c>
      <c r="I618" s="43" t="s">
        <v>364</v>
      </c>
      <c r="J618" s="43" t="s">
        <v>327</v>
      </c>
      <c r="K618" s="43" t="s">
        <v>4521</v>
      </c>
      <c r="L618" s="55" t="s">
        <v>640</v>
      </c>
      <c r="M618" s="43" t="s">
        <v>2</v>
      </c>
      <c r="N618" s="43" t="s">
        <v>2</v>
      </c>
      <c r="O618"/>
      <c r="P618" s="43" t="s">
        <v>363</v>
      </c>
    </row>
    <row r="619" spans="1:16" ht="30" x14ac:dyDescent="0.25">
      <c r="A619" s="43" t="s">
        <v>4510</v>
      </c>
      <c r="B619" s="43" t="s">
        <v>45</v>
      </c>
      <c r="C619" s="43" t="s">
        <v>4511</v>
      </c>
      <c r="D619" s="43" t="s">
        <v>4512</v>
      </c>
      <c r="E619" s="43" t="s">
        <v>46</v>
      </c>
      <c r="F619" s="44">
        <v>44952</v>
      </c>
      <c r="G619" s="43" t="s">
        <v>203</v>
      </c>
      <c r="H619" s="43" t="s">
        <v>3960</v>
      </c>
      <c r="I619" s="43" t="s">
        <v>364</v>
      </c>
      <c r="J619" s="43" t="s">
        <v>328</v>
      </c>
      <c r="K619" s="43" t="s">
        <v>4522</v>
      </c>
      <c r="L619" s="55" t="s">
        <v>640</v>
      </c>
      <c r="M619" s="43" t="s">
        <v>2</v>
      </c>
      <c r="N619" s="43" t="s">
        <v>3</v>
      </c>
      <c r="O619" s="43" t="s">
        <v>687</v>
      </c>
      <c r="P619" s="43" t="s">
        <v>364</v>
      </c>
    </row>
    <row r="620" spans="1:16" ht="75" x14ac:dyDescent="0.25">
      <c r="A620" s="43" t="s">
        <v>4510</v>
      </c>
      <c r="B620" s="43" t="s">
        <v>45</v>
      </c>
      <c r="C620" s="43" t="s">
        <v>4511</v>
      </c>
      <c r="D620" s="43" t="s">
        <v>4512</v>
      </c>
      <c r="E620" s="43" t="s">
        <v>46</v>
      </c>
      <c r="F620" s="44">
        <v>44952</v>
      </c>
      <c r="G620" s="43" t="s">
        <v>203</v>
      </c>
      <c r="H620" s="43" t="s">
        <v>3960</v>
      </c>
      <c r="I620" s="43" t="s">
        <v>364</v>
      </c>
      <c r="J620" s="43" t="s">
        <v>329</v>
      </c>
      <c r="K620" s="43" t="s">
        <v>4523</v>
      </c>
      <c r="L620" s="55" t="s">
        <v>640</v>
      </c>
      <c r="M620" s="43" t="s">
        <v>2</v>
      </c>
      <c r="N620" s="43" t="s">
        <v>3</v>
      </c>
      <c r="O620" s="43" t="s">
        <v>9848</v>
      </c>
      <c r="P620" s="43" t="s">
        <v>364</v>
      </c>
    </row>
    <row r="621" spans="1:16" ht="45" x14ac:dyDescent="0.25">
      <c r="A621" s="43" t="s">
        <v>4524</v>
      </c>
      <c r="B621" s="43" t="s">
        <v>4525</v>
      </c>
      <c r="C621" s="43" t="s">
        <v>4526</v>
      </c>
      <c r="D621" s="43">
        <v>2256908</v>
      </c>
      <c r="E621" s="43" t="s">
        <v>46</v>
      </c>
      <c r="F621" s="44">
        <v>44953</v>
      </c>
      <c r="G621" s="43" t="s">
        <v>203</v>
      </c>
      <c r="H621" s="43" t="s">
        <v>3960</v>
      </c>
      <c r="I621" s="43" t="s">
        <v>364</v>
      </c>
      <c r="J621" s="43">
        <v>1.1000000000000001</v>
      </c>
      <c r="K621" s="43" t="s">
        <v>4527</v>
      </c>
      <c r="L621" s="55" t="s">
        <v>640</v>
      </c>
      <c r="M621" s="43" t="s">
        <v>2</v>
      </c>
      <c r="N621" s="43" t="s">
        <v>3</v>
      </c>
      <c r="O621" s="43" t="s">
        <v>662</v>
      </c>
      <c r="P621" s="43" t="s">
        <v>364</v>
      </c>
    </row>
    <row r="622" spans="1:16" x14ac:dyDescent="0.25">
      <c r="A622" s="43" t="s">
        <v>4524</v>
      </c>
      <c r="B622" s="43" t="s">
        <v>4525</v>
      </c>
      <c r="C622" s="43" t="s">
        <v>4526</v>
      </c>
      <c r="D622" s="43">
        <v>2256908</v>
      </c>
      <c r="E622" s="43" t="s">
        <v>46</v>
      </c>
      <c r="F622" s="44">
        <v>44953</v>
      </c>
      <c r="G622" s="43" t="s">
        <v>203</v>
      </c>
      <c r="H622" s="43" t="s">
        <v>3960</v>
      </c>
      <c r="I622" s="43" t="s">
        <v>364</v>
      </c>
      <c r="J622" s="43">
        <v>1.1000000000000001</v>
      </c>
      <c r="K622" s="43" t="s">
        <v>4528</v>
      </c>
      <c r="L622" s="55" t="s">
        <v>640</v>
      </c>
      <c r="M622" s="43" t="s">
        <v>2</v>
      </c>
      <c r="N622" s="43" t="s">
        <v>2</v>
      </c>
      <c r="O622"/>
      <c r="P622" s="43" t="s">
        <v>363</v>
      </c>
    </row>
    <row r="623" spans="1:16" ht="90" x14ac:dyDescent="0.25">
      <c r="A623" s="43" t="s">
        <v>4524</v>
      </c>
      <c r="B623" s="43" t="s">
        <v>4525</v>
      </c>
      <c r="C623" s="43" t="s">
        <v>4526</v>
      </c>
      <c r="D623" s="43">
        <v>2256908</v>
      </c>
      <c r="E623" s="43" t="s">
        <v>46</v>
      </c>
      <c r="F623" s="44">
        <v>44953</v>
      </c>
      <c r="G623" s="43" t="s">
        <v>203</v>
      </c>
      <c r="H623" s="43" t="s">
        <v>3960</v>
      </c>
      <c r="I623" s="43" t="s">
        <v>364</v>
      </c>
      <c r="J623" s="43">
        <v>1.2</v>
      </c>
      <c r="K623" s="43" t="s">
        <v>4529</v>
      </c>
      <c r="L623" s="55" t="s">
        <v>640</v>
      </c>
      <c r="M623" s="43" t="s">
        <v>2</v>
      </c>
      <c r="N623" s="43" t="s">
        <v>3</v>
      </c>
      <c r="O623" s="43" t="s">
        <v>9849</v>
      </c>
      <c r="P623" s="43" t="s">
        <v>364</v>
      </c>
    </row>
    <row r="624" spans="1:16" x14ac:dyDescent="0.25">
      <c r="A624" s="43" t="s">
        <v>4524</v>
      </c>
      <c r="B624" s="43" t="s">
        <v>4525</v>
      </c>
      <c r="C624" s="43" t="s">
        <v>4526</v>
      </c>
      <c r="D624" s="43">
        <v>2256908</v>
      </c>
      <c r="E624" s="43" t="s">
        <v>46</v>
      </c>
      <c r="F624" s="44">
        <v>44953</v>
      </c>
      <c r="G624" s="43" t="s">
        <v>203</v>
      </c>
      <c r="H624" s="43" t="s">
        <v>3960</v>
      </c>
      <c r="I624" s="43" t="s">
        <v>364</v>
      </c>
      <c r="J624" s="43">
        <v>1.3</v>
      </c>
      <c r="K624" s="43" t="s">
        <v>4530</v>
      </c>
      <c r="L624" s="55" t="s">
        <v>640</v>
      </c>
      <c r="M624" s="43" t="s">
        <v>2</v>
      </c>
      <c r="N624" s="43" t="s">
        <v>2</v>
      </c>
      <c r="O624"/>
      <c r="P624" s="43" t="s">
        <v>363</v>
      </c>
    </row>
    <row r="625" spans="1:16" x14ac:dyDescent="0.25">
      <c r="A625" s="43" t="s">
        <v>4524</v>
      </c>
      <c r="B625" s="43" t="s">
        <v>4525</v>
      </c>
      <c r="C625" s="43" t="s">
        <v>4526</v>
      </c>
      <c r="D625" s="43">
        <v>2256908</v>
      </c>
      <c r="E625" s="43" t="s">
        <v>46</v>
      </c>
      <c r="F625" s="44">
        <v>44953</v>
      </c>
      <c r="G625" s="43" t="s">
        <v>203</v>
      </c>
      <c r="H625" s="43" t="s">
        <v>3960</v>
      </c>
      <c r="I625" s="43" t="s">
        <v>364</v>
      </c>
      <c r="J625" s="43">
        <v>1.4</v>
      </c>
      <c r="K625" s="43" t="s">
        <v>4531</v>
      </c>
      <c r="L625" s="55" t="s">
        <v>640</v>
      </c>
      <c r="M625" s="43" t="s">
        <v>2</v>
      </c>
      <c r="N625" s="43" t="s">
        <v>2</v>
      </c>
      <c r="O625"/>
      <c r="P625" s="43" t="s">
        <v>363</v>
      </c>
    </row>
    <row r="626" spans="1:16" ht="30" x14ac:dyDescent="0.25">
      <c r="A626" s="43" t="s">
        <v>4524</v>
      </c>
      <c r="B626" s="43" t="s">
        <v>4525</v>
      </c>
      <c r="C626" s="43" t="s">
        <v>4526</v>
      </c>
      <c r="D626" s="43">
        <v>2256908</v>
      </c>
      <c r="E626" s="43" t="s">
        <v>46</v>
      </c>
      <c r="F626" s="44">
        <v>44953</v>
      </c>
      <c r="G626" s="43" t="s">
        <v>203</v>
      </c>
      <c r="H626" s="43" t="s">
        <v>3960</v>
      </c>
      <c r="I626" s="43" t="s">
        <v>364</v>
      </c>
      <c r="J626" s="43">
        <v>1.5</v>
      </c>
      <c r="K626" s="43" t="s">
        <v>4532</v>
      </c>
      <c r="L626" s="55" t="s">
        <v>640</v>
      </c>
      <c r="M626" s="43" t="s">
        <v>2</v>
      </c>
      <c r="N626" s="43" t="s">
        <v>3</v>
      </c>
      <c r="O626" s="43" t="s">
        <v>712</v>
      </c>
      <c r="P626" s="43" t="s">
        <v>364</v>
      </c>
    </row>
    <row r="627" spans="1:16" x14ac:dyDescent="0.25">
      <c r="A627" s="43" t="s">
        <v>4524</v>
      </c>
      <c r="B627" s="43" t="s">
        <v>4525</v>
      </c>
      <c r="C627" s="43" t="s">
        <v>4526</v>
      </c>
      <c r="D627" s="43">
        <v>2256908</v>
      </c>
      <c r="E627" s="43" t="s">
        <v>46</v>
      </c>
      <c r="F627" s="44">
        <v>44953</v>
      </c>
      <c r="G627" s="43" t="s">
        <v>203</v>
      </c>
      <c r="H627" s="43" t="s">
        <v>3960</v>
      </c>
      <c r="I627" s="43" t="s">
        <v>364</v>
      </c>
      <c r="J627" s="43">
        <v>1.6</v>
      </c>
      <c r="K627" s="43" t="s">
        <v>4533</v>
      </c>
      <c r="L627" s="55" t="s">
        <v>640</v>
      </c>
      <c r="M627" s="43" t="s">
        <v>2</v>
      </c>
      <c r="N627" s="43" t="s">
        <v>2</v>
      </c>
      <c r="O627"/>
      <c r="P627" s="43" t="s">
        <v>363</v>
      </c>
    </row>
    <row r="628" spans="1:16" x14ac:dyDescent="0.25">
      <c r="A628" s="43" t="s">
        <v>4524</v>
      </c>
      <c r="B628" s="43" t="s">
        <v>4525</v>
      </c>
      <c r="C628" s="43" t="s">
        <v>4526</v>
      </c>
      <c r="D628" s="43">
        <v>2256908</v>
      </c>
      <c r="E628" s="43" t="s">
        <v>46</v>
      </c>
      <c r="F628" s="44">
        <v>44953</v>
      </c>
      <c r="G628" s="43" t="s">
        <v>203</v>
      </c>
      <c r="H628" s="43" t="s">
        <v>3960</v>
      </c>
      <c r="I628" s="43" t="s">
        <v>364</v>
      </c>
      <c r="J628" s="43">
        <v>1.7</v>
      </c>
      <c r="K628" s="43" t="s">
        <v>4534</v>
      </c>
      <c r="L628" s="55" t="s">
        <v>640</v>
      </c>
      <c r="M628" s="43" t="s">
        <v>2</v>
      </c>
      <c r="N628" s="43" t="s">
        <v>2</v>
      </c>
      <c r="O628"/>
      <c r="P628" s="43" t="s">
        <v>363</v>
      </c>
    </row>
    <row r="629" spans="1:16" x14ac:dyDescent="0.25">
      <c r="A629" s="43" t="s">
        <v>4524</v>
      </c>
      <c r="B629" s="43" t="s">
        <v>4525</v>
      </c>
      <c r="C629" s="43" t="s">
        <v>4526</v>
      </c>
      <c r="D629" s="43">
        <v>2256908</v>
      </c>
      <c r="E629" s="43" t="s">
        <v>46</v>
      </c>
      <c r="F629" s="44">
        <v>44953</v>
      </c>
      <c r="G629" s="43" t="s">
        <v>203</v>
      </c>
      <c r="H629" s="43" t="s">
        <v>3960</v>
      </c>
      <c r="I629" s="43" t="s">
        <v>364</v>
      </c>
      <c r="J629" s="43">
        <v>1.8</v>
      </c>
      <c r="K629" s="43" t="s">
        <v>4535</v>
      </c>
      <c r="L629" s="55" t="s">
        <v>640</v>
      </c>
      <c r="M629" s="43" t="s">
        <v>2</v>
      </c>
      <c r="N629" s="43" t="s">
        <v>2</v>
      </c>
      <c r="O629"/>
      <c r="P629" s="43" t="s">
        <v>363</v>
      </c>
    </row>
    <row r="630" spans="1:16" x14ac:dyDescent="0.25">
      <c r="A630" s="43" t="s">
        <v>4524</v>
      </c>
      <c r="B630" s="43" t="s">
        <v>4525</v>
      </c>
      <c r="C630" s="43" t="s">
        <v>4526</v>
      </c>
      <c r="D630" s="43">
        <v>2256908</v>
      </c>
      <c r="E630" s="43" t="s">
        <v>46</v>
      </c>
      <c r="F630" s="44">
        <v>44953</v>
      </c>
      <c r="G630" s="43" t="s">
        <v>203</v>
      </c>
      <c r="H630" s="43" t="s">
        <v>3960</v>
      </c>
      <c r="I630" s="43" t="s">
        <v>364</v>
      </c>
      <c r="J630" s="43">
        <v>1.9</v>
      </c>
      <c r="K630" s="43" t="s">
        <v>4536</v>
      </c>
      <c r="L630" s="55" t="s">
        <v>640</v>
      </c>
      <c r="M630" s="43" t="s">
        <v>2</v>
      </c>
      <c r="N630" s="43" t="s">
        <v>2</v>
      </c>
      <c r="O630"/>
      <c r="P630" s="43" t="s">
        <v>363</v>
      </c>
    </row>
    <row r="631" spans="1:16" x14ac:dyDescent="0.25">
      <c r="A631" s="43" t="s">
        <v>4524</v>
      </c>
      <c r="B631" s="43" t="s">
        <v>4525</v>
      </c>
      <c r="C631" s="43" t="s">
        <v>4526</v>
      </c>
      <c r="D631" s="43">
        <v>2256908</v>
      </c>
      <c r="E631" s="43" t="s">
        <v>46</v>
      </c>
      <c r="F631" s="44">
        <v>44953</v>
      </c>
      <c r="G631" s="43" t="s">
        <v>203</v>
      </c>
      <c r="H631" s="43" t="s">
        <v>3960</v>
      </c>
      <c r="I631" s="43" t="s">
        <v>364</v>
      </c>
      <c r="J631" s="43">
        <v>2</v>
      </c>
      <c r="K631" s="43" t="s">
        <v>4537</v>
      </c>
      <c r="L631" s="55" t="s">
        <v>13</v>
      </c>
      <c r="M631" s="43" t="s">
        <v>2</v>
      </c>
      <c r="N631" s="43" t="s">
        <v>2</v>
      </c>
      <c r="O631"/>
      <c r="P631" s="43" t="s">
        <v>363</v>
      </c>
    </row>
    <row r="632" spans="1:16" x14ac:dyDescent="0.25">
      <c r="A632" s="43" t="s">
        <v>4524</v>
      </c>
      <c r="B632" s="43" t="s">
        <v>4525</v>
      </c>
      <c r="C632" s="43" t="s">
        <v>4526</v>
      </c>
      <c r="D632" s="43">
        <v>2256908</v>
      </c>
      <c r="E632" s="43" t="s">
        <v>46</v>
      </c>
      <c r="F632" s="44">
        <v>44953</v>
      </c>
      <c r="G632" s="43" t="s">
        <v>203</v>
      </c>
      <c r="H632" s="43" t="s">
        <v>3960</v>
      </c>
      <c r="I632" s="43" t="s">
        <v>364</v>
      </c>
      <c r="J632" s="43">
        <v>3</v>
      </c>
      <c r="K632" s="43" t="s">
        <v>4538</v>
      </c>
      <c r="L632" s="55" t="s">
        <v>13</v>
      </c>
      <c r="M632" s="43" t="s">
        <v>2</v>
      </c>
      <c r="N632" s="43" t="s">
        <v>2</v>
      </c>
      <c r="O632"/>
      <c r="P632" s="43" t="s">
        <v>363</v>
      </c>
    </row>
    <row r="633" spans="1:16" x14ac:dyDescent="0.25">
      <c r="A633" s="43" t="s">
        <v>4524</v>
      </c>
      <c r="B633" s="43" t="s">
        <v>4525</v>
      </c>
      <c r="C633" s="43" t="s">
        <v>4526</v>
      </c>
      <c r="D633" s="43">
        <v>2256908</v>
      </c>
      <c r="E633" s="43" t="s">
        <v>46</v>
      </c>
      <c r="F633" s="44">
        <v>44953</v>
      </c>
      <c r="G633" s="43" t="s">
        <v>203</v>
      </c>
      <c r="H633" s="43" t="s">
        <v>3960</v>
      </c>
      <c r="I633" s="43" t="s">
        <v>364</v>
      </c>
      <c r="J633" s="43">
        <v>4</v>
      </c>
      <c r="K633" s="43" t="s">
        <v>53</v>
      </c>
      <c r="L633" s="55" t="s">
        <v>638</v>
      </c>
      <c r="M633" s="43" t="s">
        <v>2</v>
      </c>
      <c r="N633" s="43" t="s">
        <v>2</v>
      </c>
      <c r="O633"/>
      <c r="P633" s="43" t="s">
        <v>363</v>
      </c>
    </row>
    <row r="634" spans="1:16" x14ac:dyDescent="0.25">
      <c r="A634" s="43" t="s">
        <v>4524</v>
      </c>
      <c r="B634" s="43" t="s">
        <v>4525</v>
      </c>
      <c r="C634" s="43" t="s">
        <v>4526</v>
      </c>
      <c r="D634" s="43">
        <v>2256908</v>
      </c>
      <c r="E634" s="43" t="s">
        <v>46</v>
      </c>
      <c r="F634" s="44">
        <v>44953</v>
      </c>
      <c r="G634" s="43" t="s">
        <v>203</v>
      </c>
      <c r="H634" s="43" t="s">
        <v>3960</v>
      </c>
      <c r="I634" s="43" t="s">
        <v>364</v>
      </c>
      <c r="J634" s="43">
        <v>5</v>
      </c>
      <c r="K634" s="43" t="s">
        <v>4539</v>
      </c>
      <c r="L634" s="55" t="s">
        <v>641</v>
      </c>
      <c r="M634" s="43" t="s">
        <v>2</v>
      </c>
      <c r="N634" s="43" t="s">
        <v>2</v>
      </c>
      <c r="O634"/>
      <c r="P634" s="43" t="s">
        <v>363</v>
      </c>
    </row>
    <row r="635" spans="1:16" ht="30" x14ac:dyDescent="0.25">
      <c r="A635" s="43" t="s">
        <v>4540</v>
      </c>
      <c r="B635" s="43" t="s">
        <v>206</v>
      </c>
      <c r="C635" s="43" t="s">
        <v>4541</v>
      </c>
      <c r="D635" s="43">
        <v>6582483</v>
      </c>
      <c r="E635" s="43" t="s">
        <v>186</v>
      </c>
      <c r="F635" s="44">
        <v>44953</v>
      </c>
      <c r="G635" s="43" t="s">
        <v>203</v>
      </c>
      <c r="H635" s="43" t="s">
        <v>3960</v>
      </c>
      <c r="I635" s="43" t="s">
        <v>364</v>
      </c>
      <c r="J635" s="43">
        <v>1</v>
      </c>
      <c r="K635" s="43" t="s">
        <v>4542</v>
      </c>
      <c r="L635" s="55" t="s">
        <v>640</v>
      </c>
      <c r="M635" s="43" t="s">
        <v>2</v>
      </c>
      <c r="N635" s="43" t="s">
        <v>3</v>
      </c>
      <c r="O635" s="43" t="s">
        <v>653</v>
      </c>
      <c r="P635" s="43" t="s">
        <v>364</v>
      </c>
    </row>
    <row r="636" spans="1:16" x14ac:dyDescent="0.25">
      <c r="A636" s="43" t="s">
        <v>4543</v>
      </c>
      <c r="B636" s="43" t="s">
        <v>45</v>
      </c>
      <c r="C636" s="43" t="s">
        <v>4544</v>
      </c>
      <c r="D636" s="43">
        <v>2910118</v>
      </c>
      <c r="E636" s="43" t="s">
        <v>46</v>
      </c>
      <c r="F636" s="44">
        <v>44953</v>
      </c>
      <c r="G636" s="43" t="s">
        <v>203</v>
      </c>
      <c r="H636" s="43" t="s">
        <v>3960</v>
      </c>
      <c r="I636" s="43" t="s">
        <v>364</v>
      </c>
      <c r="J636" s="43">
        <v>2</v>
      </c>
      <c r="K636" s="43" t="s">
        <v>50</v>
      </c>
      <c r="L636" s="55" t="s">
        <v>13</v>
      </c>
      <c r="M636" s="43" t="s">
        <v>2</v>
      </c>
      <c r="N636" s="43" t="s">
        <v>2</v>
      </c>
      <c r="O636"/>
      <c r="P636" s="43" t="s">
        <v>363</v>
      </c>
    </row>
    <row r="637" spans="1:16" x14ac:dyDescent="0.25">
      <c r="A637" s="43" t="s">
        <v>4543</v>
      </c>
      <c r="B637" s="43" t="s">
        <v>45</v>
      </c>
      <c r="C637" s="43" t="s">
        <v>4544</v>
      </c>
      <c r="D637" s="43">
        <v>2910118</v>
      </c>
      <c r="E637" s="43" t="s">
        <v>46</v>
      </c>
      <c r="F637" s="44">
        <v>44953</v>
      </c>
      <c r="G637" s="43" t="s">
        <v>203</v>
      </c>
      <c r="H637" s="43" t="s">
        <v>3960</v>
      </c>
      <c r="I637" s="43" t="s">
        <v>364</v>
      </c>
      <c r="J637" s="43">
        <v>3</v>
      </c>
      <c r="K637" s="43" t="s">
        <v>187</v>
      </c>
      <c r="L637" s="55" t="s">
        <v>13</v>
      </c>
      <c r="M637" s="43" t="s">
        <v>188</v>
      </c>
      <c r="N637" s="43" t="s">
        <v>188</v>
      </c>
      <c r="O637"/>
      <c r="P637" s="43" t="s">
        <v>363</v>
      </c>
    </row>
    <row r="638" spans="1:16" x14ac:dyDescent="0.25">
      <c r="A638" s="43" t="s">
        <v>4543</v>
      </c>
      <c r="B638" s="43" t="s">
        <v>45</v>
      </c>
      <c r="C638" s="43" t="s">
        <v>4544</v>
      </c>
      <c r="D638" s="43">
        <v>2910118</v>
      </c>
      <c r="E638" s="43" t="s">
        <v>46</v>
      </c>
      <c r="F638" s="44">
        <v>44953</v>
      </c>
      <c r="G638" s="43" t="s">
        <v>203</v>
      </c>
      <c r="H638" s="43" t="s">
        <v>3960</v>
      </c>
      <c r="I638" s="43" t="s">
        <v>364</v>
      </c>
      <c r="J638" s="43">
        <v>4</v>
      </c>
      <c r="K638" s="43" t="s">
        <v>99</v>
      </c>
      <c r="L638" s="55" t="s">
        <v>639</v>
      </c>
      <c r="M638" s="43" t="s">
        <v>2</v>
      </c>
      <c r="N638" s="43" t="s">
        <v>2</v>
      </c>
      <c r="O638"/>
      <c r="P638" s="43" t="s">
        <v>363</v>
      </c>
    </row>
    <row r="639" spans="1:16" x14ac:dyDescent="0.25">
      <c r="A639" s="43" t="s">
        <v>4543</v>
      </c>
      <c r="B639" s="43" t="s">
        <v>45</v>
      </c>
      <c r="C639" s="43" t="s">
        <v>4544</v>
      </c>
      <c r="D639" s="43">
        <v>2910118</v>
      </c>
      <c r="E639" s="43" t="s">
        <v>46</v>
      </c>
      <c r="F639" s="44">
        <v>44953</v>
      </c>
      <c r="G639" s="43" t="s">
        <v>203</v>
      </c>
      <c r="H639" s="43" t="s">
        <v>3960</v>
      </c>
      <c r="I639" s="43" t="s">
        <v>364</v>
      </c>
      <c r="J639" s="43" t="s">
        <v>320</v>
      </c>
      <c r="K639" s="43" t="s">
        <v>4545</v>
      </c>
      <c r="L639" s="55" t="s">
        <v>640</v>
      </c>
      <c r="M639" s="43" t="s">
        <v>2</v>
      </c>
      <c r="N639" s="43" t="s">
        <v>2</v>
      </c>
      <c r="O639"/>
      <c r="P639" s="43" t="s">
        <v>363</v>
      </c>
    </row>
    <row r="640" spans="1:16" ht="60" x14ac:dyDescent="0.25">
      <c r="A640" s="43" t="s">
        <v>4543</v>
      </c>
      <c r="B640" s="43" t="s">
        <v>45</v>
      </c>
      <c r="C640" s="43" t="s">
        <v>4544</v>
      </c>
      <c r="D640" s="43">
        <v>2910118</v>
      </c>
      <c r="E640" s="43" t="s">
        <v>46</v>
      </c>
      <c r="F640" s="44">
        <v>44953</v>
      </c>
      <c r="G640" s="43" t="s">
        <v>203</v>
      </c>
      <c r="H640" s="43" t="s">
        <v>3960</v>
      </c>
      <c r="I640" s="43" t="s">
        <v>364</v>
      </c>
      <c r="J640" s="43" t="s">
        <v>321</v>
      </c>
      <c r="K640" s="43" t="s">
        <v>4546</v>
      </c>
      <c r="L640" s="55" t="s">
        <v>640</v>
      </c>
      <c r="M640" s="43" t="s">
        <v>2</v>
      </c>
      <c r="N640" s="43" t="s">
        <v>3</v>
      </c>
      <c r="O640" s="43" t="s">
        <v>723</v>
      </c>
      <c r="P640" s="43" t="s">
        <v>364</v>
      </c>
    </row>
    <row r="641" spans="1:16" x14ac:dyDescent="0.25">
      <c r="A641" s="43" t="s">
        <v>4543</v>
      </c>
      <c r="B641" s="43" t="s">
        <v>45</v>
      </c>
      <c r="C641" s="43" t="s">
        <v>4544</v>
      </c>
      <c r="D641" s="43">
        <v>2910118</v>
      </c>
      <c r="E641" s="43" t="s">
        <v>46</v>
      </c>
      <c r="F641" s="44">
        <v>44953</v>
      </c>
      <c r="G641" s="43" t="s">
        <v>203</v>
      </c>
      <c r="H641" s="43" t="s">
        <v>3960</v>
      </c>
      <c r="I641" s="43" t="s">
        <v>364</v>
      </c>
      <c r="J641" s="43" t="s">
        <v>322</v>
      </c>
      <c r="K641" s="43" t="s">
        <v>4547</v>
      </c>
      <c r="L641" s="55" t="s">
        <v>640</v>
      </c>
      <c r="M641" s="43" t="s">
        <v>2</v>
      </c>
      <c r="N641" s="43" t="s">
        <v>2</v>
      </c>
      <c r="O641"/>
      <c r="P641" s="43" t="s">
        <v>363</v>
      </c>
    </row>
    <row r="642" spans="1:16" x14ac:dyDescent="0.25">
      <c r="A642" s="43" t="s">
        <v>4543</v>
      </c>
      <c r="B642" s="43" t="s">
        <v>45</v>
      </c>
      <c r="C642" s="43" t="s">
        <v>4544</v>
      </c>
      <c r="D642" s="43">
        <v>2910118</v>
      </c>
      <c r="E642" s="43" t="s">
        <v>46</v>
      </c>
      <c r="F642" s="44">
        <v>44953</v>
      </c>
      <c r="G642" s="43" t="s">
        <v>203</v>
      </c>
      <c r="H642" s="43" t="s">
        <v>3960</v>
      </c>
      <c r="I642" s="43" t="s">
        <v>364</v>
      </c>
      <c r="J642" s="43" t="s">
        <v>323</v>
      </c>
      <c r="K642" s="43" t="s">
        <v>4548</v>
      </c>
      <c r="L642" s="55" t="s">
        <v>640</v>
      </c>
      <c r="M642" s="43" t="s">
        <v>2</v>
      </c>
      <c r="N642" s="43" t="s">
        <v>2</v>
      </c>
      <c r="O642"/>
      <c r="P642" s="43" t="s">
        <v>363</v>
      </c>
    </row>
    <row r="643" spans="1:16" x14ac:dyDescent="0.25">
      <c r="A643" s="43" t="s">
        <v>4543</v>
      </c>
      <c r="B643" s="43" t="s">
        <v>45</v>
      </c>
      <c r="C643" s="43" t="s">
        <v>4544</v>
      </c>
      <c r="D643" s="43">
        <v>2910118</v>
      </c>
      <c r="E643" s="43" t="s">
        <v>46</v>
      </c>
      <c r="F643" s="44">
        <v>44953</v>
      </c>
      <c r="G643" s="43" t="s">
        <v>203</v>
      </c>
      <c r="H643" s="43" t="s">
        <v>3960</v>
      </c>
      <c r="I643" s="43" t="s">
        <v>364</v>
      </c>
      <c r="J643" s="43" t="s">
        <v>324</v>
      </c>
      <c r="K643" s="43" t="s">
        <v>4549</v>
      </c>
      <c r="L643" s="55" t="s">
        <v>640</v>
      </c>
      <c r="M643" s="43" t="s">
        <v>2</v>
      </c>
      <c r="N643" s="43" t="s">
        <v>2</v>
      </c>
      <c r="O643"/>
      <c r="P643" s="43" t="s">
        <v>363</v>
      </c>
    </row>
    <row r="644" spans="1:16" x14ac:dyDescent="0.25">
      <c r="A644" s="43" t="s">
        <v>4543</v>
      </c>
      <c r="B644" s="43" t="s">
        <v>45</v>
      </c>
      <c r="C644" s="43" t="s">
        <v>4544</v>
      </c>
      <c r="D644" s="43">
        <v>2910118</v>
      </c>
      <c r="E644" s="43" t="s">
        <v>46</v>
      </c>
      <c r="F644" s="44">
        <v>44953</v>
      </c>
      <c r="G644" s="43" t="s">
        <v>203</v>
      </c>
      <c r="H644" s="43" t="s">
        <v>3960</v>
      </c>
      <c r="I644" s="43" t="s">
        <v>364</v>
      </c>
      <c r="J644" s="43" t="s">
        <v>325</v>
      </c>
      <c r="K644" s="43" t="s">
        <v>4550</v>
      </c>
      <c r="L644" s="55" t="s">
        <v>640</v>
      </c>
      <c r="M644" s="43" t="s">
        <v>2</v>
      </c>
      <c r="N644" s="43" t="s">
        <v>2</v>
      </c>
      <c r="O644"/>
      <c r="P644" s="43" t="s">
        <v>363</v>
      </c>
    </row>
    <row r="645" spans="1:16" x14ac:dyDescent="0.25">
      <c r="A645" s="43" t="s">
        <v>4543</v>
      </c>
      <c r="B645" s="43" t="s">
        <v>45</v>
      </c>
      <c r="C645" s="43" t="s">
        <v>4544</v>
      </c>
      <c r="D645" s="43">
        <v>2910118</v>
      </c>
      <c r="E645" s="43" t="s">
        <v>46</v>
      </c>
      <c r="F645" s="44">
        <v>44953</v>
      </c>
      <c r="G645" s="43" t="s">
        <v>203</v>
      </c>
      <c r="H645" s="43" t="s">
        <v>3960</v>
      </c>
      <c r="I645" s="43" t="s">
        <v>364</v>
      </c>
      <c r="J645" s="43" t="s">
        <v>326</v>
      </c>
      <c r="K645" s="43" t="s">
        <v>4551</v>
      </c>
      <c r="L645" s="55" t="s">
        <v>640</v>
      </c>
      <c r="M645" s="43" t="s">
        <v>2</v>
      </c>
      <c r="N645" s="43" t="s">
        <v>2</v>
      </c>
      <c r="O645"/>
      <c r="P645" s="43" t="s">
        <v>363</v>
      </c>
    </row>
    <row r="646" spans="1:16" x14ac:dyDescent="0.25">
      <c r="A646" s="43" t="s">
        <v>4543</v>
      </c>
      <c r="B646" s="43" t="s">
        <v>45</v>
      </c>
      <c r="C646" s="43" t="s">
        <v>4544</v>
      </c>
      <c r="D646" s="43">
        <v>2910118</v>
      </c>
      <c r="E646" s="43" t="s">
        <v>46</v>
      </c>
      <c r="F646" s="44">
        <v>44953</v>
      </c>
      <c r="G646" s="43" t="s">
        <v>203</v>
      </c>
      <c r="H646" s="43" t="s">
        <v>3960</v>
      </c>
      <c r="I646" s="43" t="s">
        <v>364</v>
      </c>
      <c r="J646" s="43" t="s">
        <v>327</v>
      </c>
      <c r="K646" s="43" t="s">
        <v>4552</v>
      </c>
      <c r="L646" s="55" t="s">
        <v>640</v>
      </c>
      <c r="M646" s="43" t="s">
        <v>2</v>
      </c>
      <c r="N646" s="43" t="s">
        <v>2</v>
      </c>
      <c r="O646"/>
      <c r="P646" s="43" t="s">
        <v>363</v>
      </c>
    </row>
    <row r="647" spans="1:16" x14ac:dyDescent="0.25">
      <c r="A647" s="43" t="s">
        <v>4543</v>
      </c>
      <c r="B647" s="43" t="s">
        <v>45</v>
      </c>
      <c r="C647" s="43" t="s">
        <v>4544</v>
      </c>
      <c r="D647" s="43">
        <v>2910118</v>
      </c>
      <c r="E647" s="43" t="s">
        <v>46</v>
      </c>
      <c r="F647" s="44">
        <v>44953</v>
      </c>
      <c r="G647" s="43" t="s">
        <v>203</v>
      </c>
      <c r="H647" s="43" t="s">
        <v>3960</v>
      </c>
      <c r="I647" s="43" t="s">
        <v>364</v>
      </c>
      <c r="J647" s="43" t="s">
        <v>328</v>
      </c>
      <c r="K647" s="43" t="s">
        <v>4553</v>
      </c>
      <c r="L647" s="55" t="s">
        <v>640</v>
      </c>
      <c r="M647" s="43" t="s">
        <v>2</v>
      </c>
      <c r="N647" s="43" t="s">
        <v>2</v>
      </c>
      <c r="O647"/>
      <c r="P647" s="43" t="s">
        <v>363</v>
      </c>
    </row>
    <row r="648" spans="1:16" x14ac:dyDescent="0.25">
      <c r="A648" s="43" t="s">
        <v>4543</v>
      </c>
      <c r="B648" s="43" t="s">
        <v>45</v>
      </c>
      <c r="C648" s="43" t="s">
        <v>4544</v>
      </c>
      <c r="D648" s="43">
        <v>2910118</v>
      </c>
      <c r="E648" s="43" t="s">
        <v>46</v>
      </c>
      <c r="F648" s="44">
        <v>44953</v>
      </c>
      <c r="G648" s="43" t="s">
        <v>203</v>
      </c>
      <c r="H648" s="43" t="s">
        <v>3960</v>
      </c>
      <c r="I648" s="43" t="s">
        <v>364</v>
      </c>
      <c r="J648" s="43" t="s">
        <v>329</v>
      </c>
      <c r="K648" s="43" t="s">
        <v>4554</v>
      </c>
      <c r="L648" s="55" t="s">
        <v>640</v>
      </c>
      <c r="M648" s="43" t="s">
        <v>2</v>
      </c>
      <c r="N648" s="43" t="s">
        <v>2</v>
      </c>
      <c r="O648"/>
      <c r="P648" s="43" t="s">
        <v>363</v>
      </c>
    </row>
    <row r="649" spans="1:16" x14ac:dyDescent="0.25">
      <c r="A649" s="43" t="s">
        <v>4555</v>
      </c>
      <c r="B649" s="43" t="s">
        <v>45</v>
      </c>
      <c r="C649" s="43" t="s">
        <v>4556</v>
      </c>
      <c r="D649" s="43" t="s">
        <v>4557</v>
      </c>
      <c r="E649" s="43" t="s">
        <v>46</v>
      </c>
      <c r="F649" s="44">
        <v>44953</v>
      </c>
      <c r="G649" s="43" t="s">
        <v>203</v>
      </c>
      <c r="H649" s="43" t="s">
        <v>3960</v>
      </c>
      <c r="I649" s="43" t="s">
        <v>364</v>
      </c>
      <c r="J649" s="43">
        <v>2</v>
      </c>
      <c r="K649" s="43" t="s">
        <v>50</v>
      </c>
      <c r="L649" s="55" t="s">
        <v>13</v>
      </c>
      <c r="M649" s="43" t="s">
        <v>2</v>
      </c>
      <c r="N649" s="43" t="s">
        <v>2</v>
      </c>
      <c r="O649"/>
      <c r="P649" s="43" t="s">
        <v>363</v>
      </c>
    </row>
    <row r="650" spans="1:16" x14ac:dyDescent="0.25">
      <c r="A650" s="43" t="s">
        <v>4555</v>
      </c>
      <c r="B650" s="43" t="s">
        <v>45</v>
      </c>
      <c r="C650" s="43" t="s">
        <v>4556</v>
      </c>
      <c r="D650" s="43" t="s">
        <v>4557</v>
      </c>
      <c r="E650" s="43" t="s">
        <v>46</v>
      </c>
      <c r="F650" s="44">
        <v>44953</v>
      </c>
      <c r="G650" s="43" t="s">
        <v>203</v>
      </c>
      <c r="H650" s="43" t="s">
        <v>3960</v>
      </c>
      <c r="I650" s="43" t="s">
        <v>364</v>
      </c>
      <c r="J650" s="43">
        <v>3</v>
      </c>
      <c r="K650" s="43" t="s">
        <v>187</v>
      </c>
      <c r="L650" s="55" t="s">
        <v>13</v>
      </c>
      <c r="M650" s="43" t="s">
        <v>188</v>
      </c>
      <c r="N650" s="43" t="s">
        <v>188</v>
      </c>
      <c r="O650"/>
      <c r="P650" s="43" t="s">
        <v>363</v>
      </c>
    </row>
    <row r="651" spans="1:16" x14ac:dyDescent="0.25">
      <c r="A651" s="43" t="s">
        <v>4555</v>
      </c>
      <c r="B651" s="43" t="s">
        <v>45</v>
      </c>
      <c r="C651" s="43" t="s">
        <v>4556</v>
      </c>
      <c r="D651" s="43" t="s">
        <v>4557</v>
      </c>
      <c r="E651" s="43" t="s">
        <v>46</v>
      </c>
      <c r="F651" s="44">
        <v>44953</v>
      </c>
      <c r="G651" s="43" t="s">
        <v>203</v>
      </c>
      <c r="H651" s="43" t="s">
        <v>3960</v>
      </c>
      <c r="I651" s="43" t="s">
        <v>364</v>
      </c>
      <c r="J651" s="43">
        <v>4</v>
      </c>
      <c r="K651" s="43" t="s">
        <v>99</v>
      </c>
      <c r="L651" s="55" t="s">
        <v>639</v>
      </c>
      <c r="M651" s="43" t="s">
        <v>2</v>
      </c>
      <c r="N651" s="43" t="s">
        <v>2</v>
      </c>
      <c r="O651"/>
      <c r="P651" s="43" t="s">
        <v>363</v>
      </c>
    </row>
    <row r="652" spans="1:16" x14ac:dyDescent="0.25">
      <c r="A652" s="43" t="s">
        <v>4555</v>
      </c>
      <c r="B652" s="43" t="s">
        <v>45</v>
      </c>
      <c r="C652" s="43" t="s">
        <v>4556</v>
      </c>
      <c r="D652" s="43" t="s">
        <v>4557</v>
      </c>
      <c r="E652" s="43" t="s">
        <v>46</v>
      </c>
      <c r="F652" s="44">
        <v>44953</v>
      </c>
      <c r="G652" s="43" t="s">
        <v>203</v>
      </c>
      <c r="H652" s="43" t="s">
        <v>3960</v>
      </c>
      <c r="I652" s="43" t="s">
        <v>364</v>
      </c>
      <c r="J652" s="43" t="s">
        <v>320</v>
      </c>
      <c r="K652" s="43" t="s">
        <v>4558</v>
      </c>
      <c r="L652" s="55" t="s">
        <v>640</v>
      </c>
      <c r="M652" s="43" t="s">
        <v>2</v>
      </c>
      <c r="N652" s="43" t="s">
        <v>2</v>
      </c>
      <c r="O652"/>
      <c r="P652" s="43" t="s">
        <v>363</v>
      </c>
    </row>
    <row r="653" spans="1:16" x14ac:dyDescent="0.25">
      <c r="A653" s="43" t="s">
        <v>4555</v>
      </c>
      <c r="B653" s="43" t="s">
        <v>45</v>
      </c>
      <c r="C653" s="43" t="s">
        <v>4556</v>
      </c>
      <c r="D653" s="43" t="s">
        <v>4557</v>
      </c>
      <c r="E653" s="43" t="s">
        <v>46</v>
      </c>
      <c r="F653" s="44">
        <v>44953</v>
      </c>
      <c r="G653" s="43" t="s">
        <v>203</v>
      </c>
      <c r="H653" s="43" t="s">
        <v>3960</v>
      </c>
      <c r="I653" s="43" t="s">
        <v>364</v>
      </c>
      <c r="J653" s="43" t="s">
        <v>321</v>
      </c>
      <c r="K653" s="43" t="s">
        <v>4559</v>
      </c>
      <c r="L653" s="55" t="s">
        <v>640</v>
      </c>
      <c r="M653" s="43" t="s">
        <v>2</v>
      </c>
      <c r="N653" s="43" t="s">
        <v>2</v>
      </c>
      <c r="O653"/>
      <c r="P653" s="43" t="s">
        <v>363</v>
      </c>
    </row>
    <row r="654" spans="1:16" x14ac:dyDescent="0.25">
      <c r="A654" s="43" t="s">
        <v>4555</v>
      </c>
      <c r="B654" s="43" t="s">
        <v>45</v>
      </c>
      <c r="C654" s="43" t="s">
        <v>4556</v>
      </c>
      <c r="D654" s="43" t="s">
        <v>4557</v>
      </c>
      <c r="E654" s="43" t="s">
        <v>46</v>
      </c>
      <c r="F654" s="44">
        <v>44953</v>
      </c>
      <c r="G654" s="43" t="s">
        <v>203</v>
      </c>
      <c r="H654" s="43" t="s">
        <v>3960</v>
      </c>
      <c r="I654" s="43" t="s">
        <v>364</v>
      </c>
      <c r="J654" s="43" t="s">
        <v>322</v>
      </c>
      <c r="K654" s="43" t="s">
        <v>4560</v>
      </c>
      <c r="L654" s="55" t="s">
        <v>640</v>
      </c>
      <c r="M654" s="43" t="s">
        <v>2</v>
      </c>
      <c r="N654" s="43" t="s">
        <v>2</v>
      </c>
      <c r="O654"/>
      <c r="P654" s="43" t="s">
        <v>363</v>
      </c>
    </row>
    <row r="655" spans="1:16" x14ac:dyDescent="0.25">
      <c r="A655" s="43" t="s">
        <v>4555</v>
      </c>
      <c r="B655" s="43" t="s">
        <v>45</v>
      </c>
      <c r="C655" s="43" t="s">
        <v>4556</v>
      </c>
      <c r="D655" s="43" t="s">
        <v>4557</v>
      </c>
      <c r="E655" s="43" t="s">
        <v>46</v>
      </c>
      <c r="F655" s="44">
        <v>44953</v>
      </c>
      <c r="G655" s="43" t="s">
        <v>203</v>
      </c>
      <c r="H655" s="43" t="s">
        <v>3960</v>
      </c>
      <c r="I655" s="43" t="s">
        <v>364</v>
      </c>
      <c r="J655" s="43" t="s">
        <v>323</v>
      </c>
      <c r="K655" s="43" t="s">
        <v>4561</v>
      </c>
      <c r="L655" s="55" t="s">
        <v>640</v>
      </c>
      <c r="M655" s="43" t="s">
        <v>2</v>
      </c>
      <c r="N655" s="43" t="s">
        <v>2</v>
      </c>
      <c r="O655"/>
      <c r="P655" s="43" t="s">
        <v>363</v>
      </c>
    </row>
    <row r="656" spans="1:16" x14ac:dyDescent="0.25">
      <c r="A656" s="43" t="s">
        <v>4555</v>
      </c>
      <c r="B656" s="43" t="s">
        <v>45</v>
      </c>
      <c r="C656" s="43" t="s">
        <v>4556</v>
      </c>
      <c r="D656" s="43" t="s">
        <v>4557</v>
      </c>
      <c r="E656" s="43" t="s">
        <v>46</v>
      </c>
      <c r="F656" s="44">
        <v>44953</v>
      </c>
      <c r="G656" s="43" t="s">
        <v>203</v>
      </c>
      <c r="H656" s="43" t="s">
        <v>3960</v>
      </c>
      <c r="I656" s="43" t="s">
        <v>364</v>
      </c>
      <c r="J656" s="43" t="s">
        <v>324</v>
      </c>
      <c r="K656" s="43" t="s">
        <v>4562</v>
      </c>
      <c r="L656" s="55" t="s">
        <v>640</v>
      </c>
      <c r="M656" s="43" t="s">
        <v>2</v>
      </c>
      <c r="N656" s="43" t="s">
        <v>2</v>
      </c>
      <c r="O656"/>
      <c r="P656" s="43" t="s">
        <v>363</v>
      </c>
    </row>
    <row r="657" spans="1:16" x14ac:dyDescent="0.25">
      <c r="A657" s="43" t="s">
        <v>4555</v>
      </c>
      <c r="B657" s="43" t="s">
        <v>45</v>
      </c>
      <c r="C657" s="43" t="s">
        <v>4556</v>
      </c>
      <c r="D657" s="43" t="s">
        <v>4557</v>
      </c>
      <c r="E657" s="43" t="s">
        <v>46</v>
      </c>
      <c r="F657" s="44">
        <v>44953</v>
      </c>
      <c r="G657" s="43" t="s">
        <v>203</v>
      </c>
      <c r="H657" s="43" t="s">
        <v>3960</v>
      </c>
      <c r="I657" s="43" t="s">
        <v>364</v>
      </c>
      <c r="J657" s="43" t="s">
        <v>325</v>
      </c>
      <c r="K657" s="43" t="s">
        <v>4298</v>
      </c>
      <c r="L657" s="55" t="s">
        <v>640</v>
      </c>
      <c r="M657" s="43" t="s">
        <v>2</v>
      </c>
      <c r="N657" s="43" t="s">
        <v>2</v>
      </c>
      <c r="O657"/>
      <c r="P657" s="43" t="s">
        <v>363</v>
      </c>
    </row>
    <row r="658" spans="1:16" x14ac:dyDescent="0.25">
      <c r="A658" s="43" t="s">
        <v>4555</v>
      </c>
      <c r="B658" s="43" t="s">
        <v>45</v>
      </c>
      <c r="C658" s="43" t="s">
        <v>4556</v>
      </c>
      <c r="D658" s="43" t="s">
        <v>4557</v>
      </c>
      <c r="E658" s="43" t="s">
        <v>46</v>
      </c>
      <c r="F658" s="44">
        <v>44953</v>
      </c>
      <c r="G658" s="43" t="s">
        <v>203</v>
      </c>
      <c r="H658" s="43" t="s">
        <v>3960</v>
      </c>
      <c r="I658" s="43" t="s">
        <v>364</v>
      </c>
      <c r="J658" s="43" t="s">
        <v>326</v>
      </c>
      <c r="K658" s="43" t="s">
        <v>4563</v>
      </c>
      <c r="L658" s="55" t="s">
        <v>640</v>
      </c>
      <c r="M658" s="43" t="s">
        <v>2</v>
      </c>
      <c r="N658" s="43" t="s">
        <v>2</v>
      </c>
      <c r="O658"/>
      <c r="P658" s="43" t="s">
        <v>363</v>
      </c>
    </row>
    <row r="659" spans="1:16" x14ac:dyDescent="0.25">
      <c r="A659" s="43" t="s">
        <v>4555</v>
      </c>
      <c r="B659" s="43" t="s">
        <v>45</v>
      </c>
      <c r="C659" s="43" t="s">
        <v>4556</v>
      </c>
      <c r="D659" s="43" t="s">
        <v>4557</v>
      </c>
      <c r="E659" s="43" t="s">
        <v>46</v>
      </c>
      <c r="F659" s="44">
        <v>44953</v>
      </c>
      <c r="G659" s="43" t="s">
        <v>203</v>
      </c>
      <c r="H659" s="43" t="s">
        <v>3960</v>
      </c>
      <c r="I659" s="43" t="s">
        <v>364</v>
      </c>
      <c r="J659" s="43" t="s">
        <v>327</v>
      </c>
      <c r="K659" s="43" t="s">
        <v>4564</v>
      </c>
      <c r="L659" s="55" t="s">
        <v>640</v>
      </c>
      <c r="M659" s="43" t="s">
        <v>2</v>
      </c>
      <c r="N659" s="43" t="s">
        <v>2</v>
      </c>
      <c r="O659"/>
      <c r="P659" s="43" t="s">
        <v>363</v>
      </c>
    </row>
    <row r="660" spans="1:16" x14ac:dyDescent="0.25">
      <c r="A660" s="43" t="s">
        <v>4555</v>
      </c>
      <c r="B660" s="43" t="s">
        <v>45</v>
      </c>
      <c r="C660" s="43" t="s">
        <v>4556</v>
      </c>
      <c r="D660" s="43" t="s">
        <v>4557</v>
      </c>
      <c r="E660" s="43" t="s">
        <v>46</v>
      </c>
      <c r="F660" s="44">
        <v>44953</v>
      </c>
      <c r="G660" s="43" t="s">
        <v>203</v>
      </c>
      <c r="H660" s="43" t="s">
        <v>3960</v>
      </c>
      <c r="I660" s="43" t="s">
        <v>364</v>
      </c>
      <c r="J660" s="43" t="s">
        <v>328</v>
      </c>
      <c r="K660" s="43" t="s">
        <v>4565</v>
      </c>
      <c r="L660" s="55" t="s">
        <v>640</v>
      </c>
      <c r="M660" s="43" t="s">
        <v>2</v>
      </c>
      <c r="N660" s="43" t="s">
        <v>2</v>
      </c>
      <c r="O660"/>
      <c r="P660" s="43" t="s">
        <v>363</v>
      </c>
    </row>
    <row r="661" spans="1:16" x14ac:dyDescent="0.25">
      <c r="A661" s="43" t="s">
        <v>4555</v>
      </c>
      <c r="B661" s="43" t="s">
        <v>45</v>
      </c>
      <c r="C661" s="43" t="s">
        <v>4556</v>
      </c>
      <c r="D661" s="43" t="s">
        <v>4557</v>
      </c>
      <c r="E661" s="43" t="s">
        <v>46</v>
      </c>
      <c r="F661" s="44">
        <v>44953</v>
      </c>
      <c r="G661" s="43" t="s">
        <v>203</v>
      </c>
      <c r="H661" s="43" t="s">
        <v>3960</v>
      </c>
      <c r="I661" s="43" t="s">
        <v>364</v>
      </c>
      <c r="J661" s="43" t="s">
        <v>329</v>
      </c>
      <c r="K661" s="43" t="s">
        <v>4566</v>
      </c>
      <c r="L661" s="55" t="s">
        <v>640</v>
      </c>
      <c r="M661" s="43" t="s">
        <v>2</v>
      </c>
      <c r="N661" s="43" t="s">
        <v>2</v>
      </c>
      <c r="O661"/>
      <c r="P661" s="43" t="s">
        <v>363</v>
      </c>
    </row>
    <row r="662" spans="1:16" x14ac:dyDescent="0.25">
      <c r="A662" s="43" t="s">
        <v>4555</v>
      </c>
      <c r="B662" s="43" t="s">
        <v>45</v>
      </c>
      <c r="C662" s="43" t="s">
        <v>4556</v>
      </c>
      <c r="D662" s="43" t="s">
        <v>4557</v>
      </c>
      <c r="E662" s="43" t="s">
        <v>46</v>
      </c>
      <c r="F662" s="44">
        <v>44953</v>
      </c>
      <c r="G662" s="43" t="s">
        <v>203</v>
      </c>
      <c r="H662" s="43" t="s">
        <v>3960</v>
      </c>
      <c r="I662" s="43" t="s">
        <v>364</v>
      </c>
      <c r="J662" s="43" t="s">
        <v>330</v>
      </c>
      <c r="K662" s="43" t="s">
        <v>4567</v>
      </c>
      <c r="L662" s="55" t="s">
        <v>640</v>
      </c>
      <c r="M662" s="43" t="s">
        <v>2</v>
      </c>
      <c r="N662" s="43" t="s">
        <v>2</v>
      </c>
      <c r="O662"/>
      <c r="P662" s="43" t="s">
        <v>363</v>
      </c>
    </row>
    <row r="663" spans="1:16" x14ac:dyDescent="0.25">
      <c r="A663" s="43" t="s">
        <v>4555</v>
      </c>
      <c r="B663" s="43" t="s">
        <v>45</v>
      </c>
      <c r="C663" s="43" t="s">
        <v>4556</v>
      </c>
      <c r="D663" s="43" t="s">
        <v>4557</v>
      </c>
      <c r="E663" s="43" t="s">
        <v>46</v>
      </c>
      <c r="F663" s="44">
        <v>44953</v>
      </c>
      <c r="G663" s="43" t="s">
        <v>203</v>
      </c>
      <c r="H663" s="43" t="s">
        <v>3960</v>
      </c>
      <c r="I663" s="43" t="s">
        <v>364</v>
      </c>
      <c r="J663" s="43" t="s">
        <v>331</v>
      </c>
      <c r="K663" s="43" t="s">
        <v>4568</v>
      </c>
      <c r="L663" s="55" t="s">
        <v>640</v>
      </c>
      <c r="M663" s="43" t="s">
        <v>2</v>
      </c>
      <c r="N663" s="43" t="s">
        <v>2</v>
      </c>
      <c r="O663"/>
      <c r="P663" s="43" t="s">
        <v>363</v>
      </c>
    </row>
    <row r="664" spans="1:16" x14ac:dyDescent="0.25">
      <c r="A664" s="43" t="s">
        <v>4569</v>
      </c>
      <c r="B664" s="43" t="s">
        <v>206</v>
      </c>
      <c r="C664" s="43" t="s">
        <v>4570</v>
      </c>
      <c r="D664" s="43" t="s">
        <v>4571</v>
      </c>
      <c r="E664" s="43" t="s">
        <v>186</v>
      </c>
      <c r="F664" s="44">
        <v>44954</v>
      </c>
      <c r="G664" s="43" t="s">
        <v>203</v>
      </c>
      <c r="H664" s="43" t="s">
        <v>3960</v>
      </c>
      <c r="I664" s="43" t="s">
        <v>364</v>
      </c>
      <c r="J664" s="43">
        <v>1</v>
      </c>
      <c r="K664" s="43" t="s">
        <v>4572</v>
      </c>
      <c r="L664" s="55" t="s">
        <v>640</v>
      </c>
      <c r="M664" s="43" t="s">
        <v>2</v>
      </c>
      <c r="N664" s="43" t="s">
        <v>2</v>
      </c>
      <c r="O664"/>
      <c r="P664" s="43" t="s">
        <v>363</v>
      </c>
    </row>
    <row r="665" spans="1:16" x14ac:dyDescent="0.25">
      <c r="A665" s="43" t="s">
        <v>670</v>
      </c>
      <c r="B665" s="43" t="s">
        <v>206</v>
      </c>
      <c r="C665" s="43" t="s">
        <v>671</v>
      </c>
      <c r="D665" s="43" t="s">
        <v>672</v>
      </c>
      <c r="E665" s="43" t="s">
        <v>186</v>
      </c>
      <c r="F665" s="44">
        <v>44954</v>
      </c>
      <c r="G665" s="43" t="s">
        <v>203</v>
      </c>
      <c r="H665" s="43" t="s">
        <v>3960</v>
      </c>
      <c r="I665" s="43" t="s">
        <v>364</v>
      </c>
      <c r="J665" s="43">
        <v>1</v>
      </c>
      <c r="K665" s="43" t="s">
        <v>4573</v>
      </c>
      <c r="L665" s="55" t="s">
        <v>640</v>
      </c>
      <c r="M665" s="43" t="s">
        <v>2</v>
      </c>
      <c r="N665" s="43" t="s">
        <v>2</v>
      </c>
      <c r="O665"/>
      <c r="P665" s="43" t="s">
        <v>363</v>
      </c>
    </row>
    <row r="666" spans="1:16" x14ac:dyDescent="0.25">
      <c r="A666" s="43" t="s">
        <v>670</v>
      </c>
      <c r="B666" s="43" t="s">
        <v>206</v>
      </c>
      <c r="C666" s="43" t="s">
        <v>671</v>
      </c>
      <c r="D666" s="43" t="s">
        <v>672</v>
      </c>
      <c r="E666" s="43" t="s">
        <v>186</v>
      </c>
      <c r="F666" s="44">
        <v>44954</v>
      </c>
      <c r="G666" s="43" t="s">
        <v>203</v>
      </c>
      <c r="H666" s="43" t="s">
        <v>3960</v>
      </c>
      <c r="I666" s="43" t="s">
        <v>364</v>
      </c>
      <c r="J666" s="43">
        <v>2</v>
      </c>
      <c r="K666" s="43" t="s">
        <v>4574</v>
      </c>
      <c r="L666" s="55" t="s">
        <v>640</v>
      </c>
      <c r="M666" s="43" t="s">
        <v>2</v>
      </c>
      <c r="N666" s="43" t="s">
        <v>2</v>
      </c>
      <c r="O666"/>
      <c r="P666" s="43" t="s">
        <v>363</v>
      </c>
    </row>
    <row r="667" spans="1:16" x14ac:dyDescent="0.25">
      <c r="A667" s="43" t="s">
        <v>670</v>
      </c>
      <c r="B667" s="43" t="s">
        <v>206</v>
      </c>
      <c r="C667" s="43" t="s">
        <v>671</v>
      </c>
      <c r="D667" s="43" t="s">
        <v>672</v>
      </c>
      <c r="E667" s="43" t="s">
        <v>186</v>
      </c>
      <c r="F667" s="44">
        <v>44954</v>
      </c>
      <c r="G667" s="43" t="s">
        <v>203</v>
      </c>
      <c r="H667" s="43" t="s">
        <v>3960</v>
      </c>
      <c r="I667" s="43" t="s">
        <v>364</v>
      </c>
      <c r="J667" s="43">
        <v>3</v>
      </c>
      <c r="K667" s="43" t="s">
        <v>4575</v>
      </c>
      <c r="L667" s="55" t="s">
        <v>640</v>
      </c>
      <c r="M667" s="43" t="s">
        <v>2</v>
      </c>
      <c r="N667" s="43" t="s">
        <v>2</v>
      </c>
      <c r="O667"/>
      <c r="P667" s="43" t="s">
        <v>363</v>
      </c>
    </row>
    <row r="668" spans="1:16" ht="60" x14ac:dyDescent="0.25">
      <c r="A668" s="43" t="s">
        <v>4576</v>
      </c>
      <c r="B668" s="43" t="s">
        <v>204</v>
      </c>
      <c r="C668" s="43" t="s">
        <v>4577</v>
      </c>
      <c r="D668" s="43" t="s">
        <v>4578</v>
      </c>
      <c r="E668" s="43" t="s">
        <v>186</v>
      </c>
      <c r="F668" s="44">
        <v>44956</v>
      </c>
      <c r="G668" s="43" t="s">
        <v>203</v>
      </c>
      <c r="H668" s="43" t="s">
        <v>3960</v>
      </c>
      <c r="I668" s="43" t="s">
        <v>364</v>
      </c>
      <c r="J668" s="43">
        <v>1</v>
      </c>
      <c r="K668" s="43" t="s">
        <v>4579</v>
      </c>
      <c r="L668" s="55" t="s">
        <v>13</v>
      </c>
      <c r="M668" s="43" t="s">
        <v>2</v>
      </c>
      <c r="N668" s="43" t="s">
        <v>3</v>
      </c>
      <c r="O668" s="43" t="s">
        <v>668</v>
      </c>
      <c r="P668" s="43" t="s">
        <v>364</v>
      </c>
    </row>
    <row r="669" spans="1:16" x14ac:dyDescent="0.25">
      <c r="A669" s="43" t="s">
        <v>4576</v>
      </c>
      <c r="B669" s="43" t="s">
        <v>204</v>
      </c>
      <c r="C669" s="43" t="s">
        <v>4577</v>
      </c>
      <c r="D669" s="43" t="s">
        <v>4578</v>
      </c>
      <c r="E669" s="43" t="s">
        <v>186</v>
      </c>
      <c r="F669" s="44">
        <v>44956</v>
      </c>
      <c r="G669" s="43" t="s">
        <v>203</v>
      </c>
      <c r="H669" s="43" t="s">
        <v>3960</v>
      </c>
      <c r="I669" s="43" t="s">
        <v>364</v>
      </c>
      <c r="J669" s="43">
        <v>2</v>
      </c>
      <c r="K669" s="43" t="s">
        <v>3349</v>
      </c>
      <c r="L669" s="55" t="s">
        <v>13</v>
      </c>
      <c r="M669" s="43" t="s">
        <v>2</v>
      </c>
      <c r="N669" s="43" t="s">
        <v>2</v>
      </c>
      <c r="O669"/>
      <c r="P669" s="43" t="s">
        <v>363</v>
      </c>
    </row>
    <row r="670" spans="1:16" ht="30" x14ac:dyDescent="0.25">
      <c r="A670" s="43" t="s">
        <v>1152</v>
      </c>
      <c r="B670" s="43" t="s">
        <v>204</v>
      </c>
      <c r="C670" s="43" t="s">
        <v>4580</v>
      </c>
      <c r="D670" s="43" t="s">
        <v>4581</v>
      </c>
      <c r="E670" s="43" t="s">
        <v>132</v>
      </c>
      <c r="F670" s="44">
        <v>44956</v>
      </c>
      <c r="G670" s="43" t="s">
        <v>203</v>
      </c>
      <c r="H670" s="43" t="s">
        <v>3960</v>
      </c>
      <c r="I670" s="43" t="s">
        <v>364</v>
      </c>
      <c r="J670" s="43">
        <v>1</v>
      </c>
      <c r="K670" s="43" t="s">
        <v>4582</v>
      </c>
      <c r="L670" s="55" t="s">
        <v>641</v>
      </c>
      <c r="M670" s="43" t="s">
        <v>2</v>
      </c>
      <c r="N670" s="43" t="s">
        <v>2</v>
      </c>
      <c r="O670"/>
      <c r="P670" s="43" t="s">
        <v>363</v>
      </c>
    </row>
    <row r="671" spans="1:16" x14ac:dyDescent="0.25">
      <c r="A671" s="43" t="s">
        <v>1152</v>
      </c>
      <c r="B671" s="43" t="s">
        <v>204</v>
      </c>
      <c r="C671" s="43" t="s">
        <v>4580</v>
      </c>
      <c r="D671" s="43" t="s">
        <v>4581</v>
      </c>
      <c r="E671" s="43" t="s">
        <v>132</v>
      </c>
      <c r="F671" s="44">
        <v>44956</v>
      </c>
      <c r="G671" s="43" t="s">
        <v>203</v>
      </c>
      <c r="H671" s="43" t="s">
        <v>3960</v>
      </c>
      <c r="I671" s="43" t="s">
        <v>364</v>
      </c>
      <c r="J671" s="43">
        <v>2</v>
      </c>
      <c r="K671" s="43" t="s">
        <v>4583</v>
      </c>
      <c r="L671" s="55" t="s">
        <v>13</v>
      </c>
      <c r="M671" s="43" t="s">
        <v>2</v>
      </c>
      <c r="N671" s="43" t="s">
        <v>2</v>
      </c>
      <c r="O671"/>
      <c r="P671" s="43" t="s">
        <v>363</v>
      </c>
    </row>
    <row r="672" spans="1:16" x14ac:dyDescent="0.25">
      <c r="A672" s="43" t="s">
        <v>3224</v>
      </c>
      <c r="B672" s="43" t="s">
        <v>204</v>
      </c>
      <c r="C672" s="43" t="s">
        <v>3225</v>
      </c>
      <c r="D672" s="43">
        <v>6268363</v>
      </c>
      <c r="E672" s="43" t="s">
        <v>186</v>
      </c>
      <c r="F672" s="44">
        <v>44956</v>
      </c>
      <c r="G672" s="43" t="s">
        <v>203</v>
      </c>
      <c r="H672" s="43" t="s">
        <v>3960</v>
      </c>
      <c r="I672" s="43" t="s">
        <v>364</v>
      </c>
      <c r="J672" s="43">
        <v>1</v>
      </c>
      <c r="K672" s="43" t="s">
        <v>3499</v>
      </c>
      <c r="L672" s="55" t="s">
        <v>13</v>
      </c>
      <c r="M672" s="43" t="s">
        <v>2</v>
      </c>
      <c r="N672" s="43" t="s">
        <v>2</v>
      </c>
      <c r="O672"/>
      <c r="P672" s="43" t="s">
        <v>363</v>
      </c>
    </row>
    <row r="673" spans="1:16" x14ac:dyDescent="0.25">
      <c r="A673" s="43" t="s">
        <v>775</v>
      </c>
      <c r="B673" s="43" t="s">
        <v>204</v>
      </c>
      <c r="C673" s="43" t="s">
        <v>776</v>
      </c>
      <c r="D673" s="43">
        <v>6246336</v>
      </c>
      <c r="E673" s="43" t="s">
        <v>186</v>
      </c>
      <c r="F673" s="44">
        <v>44956</v>
      </c>
      <c r="G673" s="43" t="s">
        <v>203</v>
      </c>
      <c r="H673" s="43" t="s">
        <v>3960</v>
      </c>
      <c r="I673" s="43" t="s">
        <v>364</v>
      </c>
      <c r="J673" s="43">
        <v>1</v>
      </c>
      <c r="K673" s="43" t="s">
        <v>4584</v>
      </c>
      <c r="L673" s="55" t="s">
        <v>13</v>
      </c>
      <c r="M673" s="43" t="s">
        <v>2</v>
      </c>
      <c r="N673" s="43" t="s">
        <v>2</v>
      </c>
      <c r="O673"/>
      <c r="P673" s="43" t="s">
        <v>363</v>
      </c>
    </row>
    <row r="674" spans="1:16" x14ac:dyDescent="0.25">
      <c r="A674" s="43" t="s">
        <v>775</v>
      </c>
      <c r="B674" s="43" t="s">
        <v>204</v>
      </c>
      <c r="C674" s="43" t="s">
        <v>776</v>
      </c>
      <c r="D674" s="43">
        <v>6246336</v>
      </c>
      <c r="E674" s="43" t="s">
        <v>186</v>
      </c>
      <c r="F674" s="44">
        <v>44956</v>
      </c>
      <c r="G674" s="43" t="s">
        <v>203</v>
      </c>
      <c r="H674" s="43" t="s">
        <v>3960</v>
      </c>
      <c r="I674" s="43" t="s">
        <v>364</v>
      </c>
      <c r="J674" s="43">
        <v>2</v>
      </c>
      <c r="K674" s="43" t="s">
        <v>4585</v>
      </c>
      <c r="L674" s="55" t="s">
        <v>13</v>
      </c>
      <c r="M674" s="43" t="s">
        <v>2</v>
      </c>
      <c r="N674" s="43" t="s">
        <v>2</v>
      </c>
      <c r="O674"/>
      <c r="P674" s="43" t="s">
        <v>363</v>
      </c>
    </row>
    <row r="675" spans="1:16" x14ac:dyDescent="0.25">
      <c r="A675" s="43" t="s">
        <v>916</v>
      </c>
      <c r="B675" s="43" t="s">
        <v>204</v>
      </c>
      <c r="C675" s="43" t="s">
        <v>917</v>
      </c>
      <c r="D675" s="43">
        <v>6188933</v>
      </c>
      <c r="E675" s="43" t="s">
        <v>186</v>
      </c>
      <c r="F675" s="44">
        <v>44956</v>
      </c>
      <c r="G675" s="43" t="s">
        <v>203</v>
      </c>
      <c r="H675" s="43" t="s">
        <v>3960</v>
      </c>
      <c r="I675" s="43" t="s">
        <v>364</v>
      </c>
      <c r="J675" s="43">
        <v>1</v>
      </c>
      <c r="K675" s="43" t="s">
        <v>4586</v>
      </c>
      <c r="L675" s="55" t="s">
        <v>13</v>
      </c>
      <c r="M675" s="43" t="s">
        <v>2</v>
      </c>
      <c r="N675" s="43" t="s">
        <v>2</v>
      </c>
      <c r="O675"/>
      <c r="P675" s="43" t="s">
        <v>363</v>
      </c>
    </row>
    <row r="676" spans="1:16" x14ac:dyDescent="0.25">
      <c r="A676" s="43" t="s">
        <v>916</v>
      </c>
      <c r="B676" s="43" t="s">
        <v>204</v>
      </c>
      <c r="C676" s="43" t="s">
        <v>917</v>
      </c>
      <c r="D676" s="43">
        <v>6188933</v>
      </c>
      <c r="E676" s="43" t="s">
        <v>186</v>
      </c>
      <c r="F676" s="44">
        <v>44956</v>
      </c>
      <c r="G676" s="43" t="s">
        <v>203</v>
      </c>
      <c r="H676" s="43" t="s">
        <v>3960</v>
      </c>
      <c r="I676" s="43" t="s">
        <v>364</v>
      </c>
      <c r="J676" s="43">
        <v>2</v>
      </c>
      <c r="K676" s="43" t="s">
        <v>4587</v>
      </c>
      <c r="L676" s="55" t="s">
        <v>13</v>
      </c>
      <c r="M676" s="43" t="s">
        <v>2</v>
      </c>
      <c r="N676" s="43" t="s">
        <v>2</v>
      </c>
      <c r="O676"/>
      <c r="P676" s="43" t="s">
        <v>363</v>
      </c>
    </row>
    <row r="677" spans="1:16" x14ac:dyDescent="0.25">
      <c r="A677" s="43" t="s">
        <v>4588</v>
      </c>
      <c r="B677" s="43" t="s">
        <v>264</v>
      </c>
      <c r="C677" s="43" t="s">
        <v>4589</v>
      </c>
      <c r="D677" s="43" t="s">
        <v>4590</v>
      </c>
      <c r="E677" s="43" t="s">
        <v>186</v>
      </c>
      <c r="F677" s="44">
        <v>44956</v>
      </c>
      <c r="G677" s="43" t="s">
        <v>203</v>
      </c>
      <c r="H677" s="43" t="s">
        <v>3960</v>
      </c>
      <c r="I677" s="43" t="s">
        <v>364</v>
      </c>
      <c r="J677" s="43">
        <v>1</v>
      </c>
      <c r="K677" s="43" t="s">
        <v>4591</v>
      </c>
      <c r="L677" s="55" t="s">
        <v>13</v>
      </c>
      <c r="M677" s="43" t="s">
        <v>2</v>
      </c>
      <c r="N677" s="43" t="s">
        <v>2</v>
      </c>
      <c r="O677"/>
      <c r="P677" s="43" t="s">
        <v>363</v>
      </c>
    </row>
    <row r="678" spans="1:16" x14ac:dyDescent="0.25">
      <c r="A678" s="43" t="s">
        <v>4588</v>
      </c>
      <c r="B678" s="43" t="s">
        <v>264</v>
      </c>
      <c r="C678" s="43" t="s">
        <v>4589</v>
      </c>
      <c r="D678" s="43" t="s">
        <v>4590</v>
      </c>
      <c r="E678" s="43" t="s">
        <v>186</v>
      </c>
      <c r="F678" s="44">
        <v>44956</v>
      </c>
      <c r="G678" s="43" t="s">
        <v>203</v>
      </c>
      <c r="H678" s="43" t="s">
        <v>3960</v>
      </c>
      <c r="I678" s="43" t="s">
        <v>364</v>
      </c>
      <c r="J678" s="43">
        <v>2</v>
      </c>
      <c r="K678" s="43" t="s">
        <v>4592</v>
      </c>
      <c r="L678" s="55" t="s">
        <v>13</v>
      </c>
      <c r="M678" s="43" t="s">
        <v>2</v>
      </c>
      <c r="N678" s="43" t="s">
        <v>2</v>
      </c>
      <c r="O678"/>
      <c r="P678" s="43" t="s">
        <v>363</v>
      </c>
    </row>
    <row r="679" spans="1:16" ht="30" x14ac:dyDescent="0.25">
      <c r="A679" s="43" t="s">
        <v>4588</v>
      </c>
      <c r="B679" s="43" t="s">
        <v>264</v>
      </c>
      <c r="C679" s="43" t="s">
        <v>4589</v>
      </c>
      <c r="D679" s="43" t="s">
        <v>4590</v>
      </c>
      <c r="E679" s="43" t="s">
        <v>186</v>
      </c>
      <c r="F679" s="44">
        <v>44956</v>
      </c>
      <c r="G679" s="43" t="s">
        <v>203</v>
      </c>
      <c r="H679" s="43" t="s">
        <v>3960</v>
      </c>
      <c r="I679" s="43" t="s">
        <v>364</v>
      </c>
      <c r="J679" s="43">
        <v>3</v>
      </c>
      <c r="K679" s="43" t="s">
        <v>4593</v>
      </c>
      <c r="L679" s="55" t="s">
        <v>13</v>
      </c>
      <c r="M679" s="43" t="s">
        <v>2</v>
      </c>
      <c r="N679" s="43" t="s">
        <v>2</v>
      </c>
      <c r="O679"/>
      <c r="P679" s="43" t="s">
        <v>363</v>
      </c>
    </row>
    <row r="680" spans="1:16" x14ac:dyDescent="0.25">
      <c r="A680" s="43" t="s">
        <v>4588</v>
      </c>
      <c r="B680" s="43" t="s">
        <v>264</v>
      </c>
      <c r="C680" s="43" t="s">
        <v>4589</v>
      </c>
      <c r="D680" s="43" t="s">
        <v>4590</v>
      </c>
      <c r="E680" s="43" t="s">
        <v>186</v>
      </c>
      <c r="F680" s="44">
        <v>44956</v>
      </c>
      <c r="G680" s="43" t="s">
        <v>203</v>
      </c>
      <c r="H680" s="43" t="s">
        <v>3960</v>
      </c>
      <c r="I680" s="43" t="s">
        <v>364</v>
      </c>
      <c r="J680" s="43">
        <v>4</v>
      </c>
      <c r="K680" s="43" t="s">
        <v>4594</v>
      </c>
      <c r="L680" s="55" t="s">
        <v>13</v>
      </c>
      <c r="M680" s="43" t="s">
        <v>2</v>
      </c>
      <c r="N680" s="43" t="s">
        <v>2</v>
      </c>
      <c r="O680"/>
      <c r="P680" s="43" t="s">
        <v>363</v>
      </c>
    </row>
    <row r="681" spans="1:16" x14ac:dyDescent="0.25">
      <c r="A681" s="43" t="s">
        <v>4588</v>
      </c>
      <c r="B681" s="43" t="s">
        <v>264</v>
      </c>
      <c r="C681" s="43" t="s">
        <v>4589</v>
      </c>
      <c r="D681" s="43" t="s">
        <v>4590</v>
      </c>
      <c r="E681" s="43" t="s">
        <v>186</v>
      </c>
      <c r="F681" s="44">
        <v>44956</v>
      </c>
      <c r="G681" s="43" t="s">
        <v>203</v>
      </c>
      <c r="H681" s="43" t="s">
        <v>3960</v>
      </c>
      <c r="I681" s="43" t="s">
        <v>364</v>
      </c>
      <c r="J681" s="43">
        <v>5</v>
      </c>
      <c r="K681" s="43" t="s">
        <v>4595</v>
      </c>
      <c r="L681" s="55" t="s">
        <v>641</v>
      </c>
      <c r="M681" s="43" t="s">
        <v>2</v>
      </c>
      <c r="N681" s="43" t="s">
        <v>2</v>
      </c>
      <c r="O681"/>
      <c r="P681" s="43" t="s">
        <v>363</v>
      </c>
    </row>
    <row r="682" spans="1:16" x14ac:dyDescent="0.25">
      <c r="A682" s="43" t="s">
        <v>4588</v>
      </c>
      <c r="B682" s="43" t="s">
        <v>264</v>
      </c>
      <c r="C682" s="43" t="s">
        <v>4589</v>
      </c>
      <c r="D682" s="43" t="s">
        <v>4590</v>
      </c>
      <c r="E682" s="43" t="s">
        <v>186</v>
      </c>
      <c r="F682" s="44">
        <v>44956</v>
      </c>
      <c r="G682" s="43" t="s">
        <v>203</v>
      </c>
      <c r="H682" s="43" t="s">
        <v>3960</v>
      </c>
      <c r="I682" s="43" t="s">
        <v>364</v>
      </c>
      <c r="J682" s="43">
        <v>6</v>
      </c>
      <c r="K682" s="43" t="s">
        <v>197</v>
      </c>
      <c r="L682" s="55" t="s">
        <v>13</v>
      </c>
      <c r="M682" s="43" t="s">
        <v>2</v>
      </c>
      <c r="N682" s="43" t="s">
        <v>2</v>
      </c>
      <c r="O682"/>
      <c r="P682" s="43" t="s">
        <v>363</v>
      </c>
    </row>
    <row r="683" spans="1:16" x14ac:dyDescent="0.25">
      <c r="A683" s="43" t="s">
        <v>3177</v>
      </c>
      <c r="B683" s="43" t="s">
        <v>204</v>
      </c>
      <c r="C683" s="43" t="s">
        <v>3178</v>
      </c>
      <c r="D683" s="43">
        <v>6104780</v>
      </c>
      <c r="E683" s="43" t="s">
        <v>186</v>
      </c>
      <c r="F683" s="44">
        <v>44956</v>
      </c>
      <c r="G683" s="43" t="s">
        <v>3194</v>
      </c>
      <c r="H683" s="43" t="s">
        <v>3960</v>
      </c>
      <c r="I683" s="43" t="s">
        <v>364</v>
      </c>
      <c r="J683" s="43">
        <v>1.1000000000000001</v>
      </c>
      <c r="K683" s="43" t="s">
        <v>4596</v>
      </c>
      <c r="L683" s="55" t="s">
        <v>640</v>
      </c>
      <c r="M683" s="43" t="s">
        <v>2</v>
      </c>
      <c r="N683" s="43" t="s">
        <v>2</v>
      </c>
      <c r="O683"/>
      <c r="P683" s="43" t="s">
        <v>363</v>
      </c>
    </row>
    <row r="684" spans="1:16" x14ac:dyDescent="0.25">
      <c r="A684" s="43" t="s">
        <v>2106</v>
      </c>
      <c r="B684" s="43" t="s">
        <v>204</v>
      </c>
      <c r="C684" s="43" t="s">
        <v>2107</v>
      </c>
      <c r="D684" s="43" t="s">
        <v>2108</v>
      </c>
      <c r="E684" s="43" t="s">
        <v>186</v>
      </c>
      <c r="F684" s="44">
        <v>44956</v>
      </c>
      <c r="G684" s="43" t="s">
        <v>203</v>
      </c>
      <c r="H684" s="43" t="s">
        <v>3960</v>
      </c>
      <c r="I684" s="43" t="s">
        <v>364</v>
      </c>
      <c r="J684" s="43">
        <v>1</v>
      </c>
      <c r="K684" s="43" t="s">
        <v>4597</v>
      </c>
      <c r="L684" s="55" t="s">
        <v>13</v>
      </c>
      <c r="M684" s="43" t="s">
        <v>2</v>
      </c>
      <c r="N684" s="43" t="s">
        <v>2</v>
      </c>
      <c r="O684"/>
      <c r="P684" s="43" t="s">
        <v>363</v>
      </c>
    </row>
    <row r="685" spans="1:16" x14ac:dyDescent="0.25">
      <c r="A685" s="43" t="s">
        <v>2106</v>
      </c>
      <c r="B685" s="43" t="s">
        <v>204</v>
      </c>
      <c r="C685" s="43" t="s">
        <v>2107</v>
      </c>
      <c r="D685" s="43" t="s">
        <v>2108</v>
      </c>
      <c r="E685" s="43" t="s">
        <v>186</v>
      </c>
      <c r="F685" s="44">
        <v>44956</v>
      </c>
      <c r="G685" s="43" t="s">
        <v>203</v>
      </c>
      <c r="H685" s="43" t="s">
        <v>3960</v>
      </c>
      <c r="I685" s="43" t="s">
        <v>364</v>
      </c>
      <c r="J685" s="43">
        <v>2</v>
      </c>
      <c r="K685" s="43" t="s">
        <v>4598</v>
      </c>
      <c r="L685" s="55" t="s">
        <v>13</v>
      </c>
      <c r="M685" s="43" t="s">
        <v>2</v>
      </c>
      <c r="N685" s="43" t="s">
        <v>2</v>
      </c>
      <c r="O685"/>
      <c r="P685" s="43" t="s">
        <v>363</v>
      </c>
    </row>
    <row r="686" spans="1:16" ht="30" x14ac:dyDescent="0.25">
      <c r="A686" s="43" t="s">
        <v>2106</v>
      </c>
      <c r="B686" s="43" t="s">
        <v>204</v>
      </c>
      <c r="C686" s="43" t="s">
        <v>2107</v>
      </c>
      <c r="D686" s="43" t="s">
        <v>2108</v>
      </c>
      <c r="E686" s="43" t="s">
        <v>186</v>
      </c>
      <c r="F686" s="44">
        <v>44956</v>
      </c>
      <c r="G686" s="43" t="s">
        <v>203</v>
      </c>
      <c r="H686" s="43" t="s">
        <v>3960</v>
      </c>
      <c r="I686" s="43" t="s">
        <v>364</v>
      </c>
      <c r="J686" s="43">
        <v>3</v>
      </c>
      <c r="K686" s="43" t="s">
        <v>4599</v>
      </c>
      <c r="L686" s="55" t="s">
        <v>13</v>
      </c>
      <c r="M686" s="43" t="s">
        <v>2</v>
      </c>
      <c r="N686" s="43" t="s">
        <v>3</v>
      </c>
      <c r="O686" s="43" t="s">
        <v>811</v>
      </c>
      <c r="P686" s="43" t="s">
        <v>364</v>
      </c>
    </row>
    <row r="687" spans="1:16" x14ac:dyDescent="0.25">
      <c r="A687" s="43" t="s">
        <v>2106</v>
      </c>
      <c r="B687" s="43" t="s">
        <v>204</v>
      </c>
      <c r="C687" s="43" t="s">
        <v>2107</v>
      </c>
      <c r="D687" s="43" t="s">
        <v>2108</v>
      </c>
      <c r="E687" s="43" t="s">
        <v>186</v>
      </c>
      <c r="F687" s="44">
        <v>44956</v>
      </c>
      <c r="G687" s="43" t="s">
        <v>203</v>
      </c>
      <c r="H687" s="43" t="s">
        <v>3960</v>
      </c>
      <c r="I687" s="43" t="s">
        <v>364</v>
      </c>
      <c r="J687" s="43">
        <v>4</v>
      </c>
      <c r="K687" s="43" t="s">
        <v>4600</v>
      </c>
      <c r="L687" s="55" t="s">
        <v>13</v>
      </c>
      <c r="M687" s="43" t="s">
        <v>2</v>
      </c>
      <c r="N687" s="43" t="s">
        <v>2</v>
      </c>
      <c r="O687"/>
      <c r="P687" s="43" t="s">
        <v>363</v>
      </c>
    </row>
    <row r="688" spans="1:16" x14ac:dyDescent="0.25">
      <c r="A688" s="43" t="s">
        <v>4601</v>
      </c>
      <c r="B688" s="43" t="s">
        <v>45</v>
      </c>
      <c r="C688" s="43" t="s">
        <v>4602</v>
      </c>
      <c r="D688" s="43">
        <v>2437264</v>
      </c>
      <c r="E688" s="43" t="s">
        <v>46</v>
      </c>
      <c r="F688" s="44">
        <v>44957</v>
      </c>
      <c r="G688" s="43" t="s">
        <v>203</v>
      </c>
      <c r="H688" s="43" t="s">
        <v>3960</v>
      </c>
      <c r="I688" s="43" t="s">
        <v>364</v>
      </c>
      <c r="J688" s="43">
        <v>2</v>
      </c>
      <c r="K688" s="43" t="s">
        <v>99</v>
      </c>
      <c r="L688" s="55" t="s">
        <v>639</v>
      </c>
      <c r="M688" s="43" t="s">
        <v>2</v>
      </c>
      <c r="N688" s="43" t="s">
        <v>2</v>
      </c>
      <c r="O688"/>
      <c r="P688" s="43" t="s">
        <v>363</v>
      </c>
    </row>
    <row r="689" spans="1:16" x14ac:dyDescent="0.25">
      <c r="A689" s="43" t="s">
        <v>4601</v>
      </c>
      <c r="B689" s="43" t="s">
        <v>45</v>
      </c>
      <c r="C689" s="43" t="s">
        <v>4602</v>
      </c>
      <c r="D689" s="43">
        <v>2437264</v>
      </c>
      <c r="E689" s="43" t="s">
        <v>46</v>
      </c>
      <c r="F689" s="44">
        <v>44957</v>
      </c>
      <c r="G689" s="43" t="s">
        <v>203</v>
      </c>
      <c r="H689" s="43" t="s">
        <v>3960</v>
      </c>
      <c r="I689" s="43" t="s">
        <v>364</v>
      </c>
      <c r="J689" s="43">
        <v>3</v>
      </c>
      <c r="K689" s="43" t="s">
        <v>50</v>
      </c>
      <c r="L689" s="55" t="s">
        <v>13</v>
      </c>
      <c r="M689" s="43" t="s">
        <v>2</v>
      </c>
      <c r="N689" s="43" t="s">
        <v>2</v>
      </c>
      <c r="O689"/>
      <c r="P689" s="43" t="s">
        <v>363</v>
      </c>
    </row>
    <row r="690" spans="1:16" x14ac:dyDescent="0.25">
      <c r="A690" s="43" t="s">
        <v>4601</v>
      </c>
      <c r="B690" s="43" t="s">
        <v>45</v>
      </c>
      <c r="C690" s="43" t="s">
        <v>4602</v>
      </c>
      <c r="D690" s="43">
        <v>2437264</v>
      </c>
      <c r="E690" s="43" t="s">
        <v>46</v>
      </c>
      <c r="F690" s="44">
        <v>44957</v>
      </c>
      <c r="G690" s="43" t="s">
        <v>203</v>
      </c>
      <c r="H690" s="43" t="s">
        <v>3960</v>
      </c>
      <c r="I690" s="43" t="s">
        <v>364</v>
      </c>
      <c r="J690" s="43">
        <v>4</v>
      </c>
      <c r="K690" s="43" t="s">
        <v>187</v>
      </c>
      <c r="L690" s="55" t="s">
        <v>13</v>
      </c>
      <c r="M690" s="43" t="s">
        <v>188</v>
      </c>
      <c r="N690" s="43" t="s">
        <v>188</v>
      </c>
      <c r="O690"/>
      <c r="P690" s="43" t="s">
        <v>363</v>
      </c>
    </row>
    <row r="691" spans="1:16" ht="45" x14ac:dyDescent="0.25">
      <c r="A691" s="43" t="s">
        <v>4601</v>
      </c>
      <c r="B691" s="43" t="s">
        <v>45</v>
      </c>
      <c r="C691" s="43" t="s">
        <v>4602</v>
      </c>
      <c r="D691" s="43">
        <v>2437264</v>
      </c>
      <c r="E691" s="43" t="s">
        <v>46</v>
      </c>
      <c r="F691" s="44">
        <v>44957</v>
      </c>
      <c r="G691" s="43" t="s">
        <v>3194</v>
      </c>
      <c r="H691" s="43" t="s">
        <v>4603</v>
      </c>
      <c r="I691" s="43" t="s">
        <v>364</v>
      </c>
      <c r="J691" s="43">
        <v>5</v>
      </c>
      <c r="K691" s="43" t="s">
        <v>4604</v>
      </c>
      <c r="L691" s="55" t="s">
        <v>13</v>
      </c>
      <c r="M691" s="43" t="s">
        <v>3</v>
      </c>
      <c r="N691" s="43" t="s">
        <v>2</v>
      </c>
      <c r="O691" s="43" t="s">
        <v>9850</v>
      </c>
      <c r="P691" s="43" t="s">
        <v>364</v>
      </c>
    </row>
    <row r="692" spans="1:16" x14ac:dyDescent="0.25">
      <c r="A692" s="43" t="s">
        <v>4601</v>
      </c>
      <c r="B692" s="43" t="s">
        <v>45</v>
      </c>
      <c r="C692" s="43" t="s">
        <v>4602</v>
      </c>
      <c r="D692" s="43">
        <v>2437264</v>
      </c>
      <c r="E692" s="43" t="s">
        <v>46</v>
      </c>
      <c r="F692" s="44">
        <v>44957</v>
      </c>
      <c r="G692" s="43" t="s">
        <v>203</v>
      </c>
      <c r="H692" s="43" t="s">
        <v>3960</v>
      </c>
      <c r="I692" s="43" t="s">
        <v>364</v>
      </c>
      <c r="J692" s="43" t="s">
        <v>320</v>
      </c>
      <c r="K692" s="43" t="s">
        <v>4605</v>
      </c>
      <c r="L692" s="55" t="s">
        <v>640</v>
      </c>
      <c r="M692" s="43" t="s">
        <v>2</v>
      </c>
      <c r="N692" s="43" t="s">
        <v>2</v>
      </c>
      <c r="O692"/>
      <c r="P692" s="43" t="s">
        <v>363</v>
      </c>
    </row>
    <row r="693" spans="1:16" x14ac:dyDescent="0.25">
      <c r="A693" s="43" t="s">
        <v>4601</v>
      </c>
      <c r="B693" s="43" t="s">
        <v>45</v>
      </c>
      <c r="C693" s="43" t="s">
        <v>4602</v>
      </c>
      <c r="D693" s="43">
        <v>2437264</v>
      </c>
      <c r="E693" s="43" t="s">
        <v>46</v>
      </c>
      <c r="F693" s="44">
        <v>44957</v>
      </c>
      <c r="G693" s="43" t="s">
        <v>203</v>
      </c>
      <c r="H693" s="43" t="s">
        <v>3960</v>
      </c>
      <c r="I693" s="43" t="s">
        <v>364</v>
      </c>
      <c r="J693" s="43" t="s">
        <v>321</v>
      </c>
      <c r="K693" s="43" t="s">
        <v>4606</v>
      </c>
      <c r="L693" s="55" t="s">
        <v>640</v>
      </c>
      <c r="M693" s="43" t="s">
        <v>2</v>
      </c>
      <c r="N693" s="43" t="s">
        <v>2</v>
      </c>
      <c r="O693"/>
      <c r="P693" s="43" t="s">
        <v>363</v>
      </c>
    </row>
    <row r="694" spans="1:16" x14ac:dyDescent="0.25">
      <c r="A694" s="43" t="s">
        <v>4601</v>
      </c>
      <c r="B694" s="43" t="s">
        <v>45</v>
      </c>
      <c r="C694" s="43" t="s">
        <v>4602</v>
      </c>
      <c r="D694" s="43">
        <v>2437264</v>
      </c>
      <c r="E694" s="43" t="s">
        <v>46</v>
      </c>
      <c r="F694" s="44">
        <v>44957</v>
      </c>
      <c r="G694" s="43" t="s">
        <v>203</v>
      </c>
      <c r="H694" s="43" t="s">
        <v>3960</v>
      </c>
      <c r="I694" s="43" t="s">
        <v>364</v>
      </c>
      <c r="J694" s="43" t="s">
        <v>322</v>
      </c>
      <c r="K694" s="43" t="s">
        <v>4607</v>
      </c>
      <c r="L694" s="55" t="s">
        <v>640</v>
      </c>
      <c r="M694" s="43" t="s">
        <v>2</v>
      </c>
      <c r="N694" s="43" t="s">
        <v>2</v>
      </c>
      <c r="O694"/>
      <c r="P694" s="43" t="s">
        <v>363</v>
      </c>
    </row>
    <row r="695" spans="1:16" x14ac:dyDescent="0.25">
      <c r="A695" s="43" t="s">
        <v>4601</v>
      </c>
      <c r="B695" s="43" t="s">
        <v>45</v>
      </c>
      <c r="C695" s="43" t="s">
        <v>4602</v>
      </c>
      <c r="D695" s="43">
        <v>2437264</v>
      </c>
      <c r="E695" s="43" t="s">
        <v>46</v>
      </c>
      <c r="F695" s="44">
        <v>44957</v>
      </c>
      <c r="G695" s="43" t="s">
        <v>203</v>
      </c>
      <c r="H695" s="43" t="s">
        <v>3960</v>
      </c>
      <c r="I695" s="43" t="s">
        <v>364</v>
      </c>
      <c r="J695" s="43" t="s">
        <v>323</v>
      </c>
      <c r="K695" s="43" t="s">
        <v>4608</v>
      </c>
      <c r="L695" s="55" t="s">
        <v>640</v>
      </c>
      <c r="M695" s="43" t="s">
        <v>2</v>
      </c>
      <c r="N695" s="43" t="s">
        <v>2</v>
      </c>
      <c r="O695"/>
      <c r="P695" s="43" t="s">
        <v>363</v>
      </c>
    </row>
    <row r="696" spans="1:16" x14ac:dyDescent="0.25">
      <c r="A696" s="43" t="s">
        <v>4601</v>
      </c>
      <c r="B696" s="43" t="s">
        <v>45</v>
      </c>
      <c r="C696" s="43" t="s">
        <v>4602</v>
      </c>
      <c r="D696" s="43">
        <v>2437264</v>
      </c>
      <c r="E696" s="43" t="s">
        <v>46</v>
      </c>
      <c r="F696" s="44">
        <v>44957</v>
      </c>
      <c r="G696" s="43" t="s">
        <v>203</v>
      </c>
      <c r="H696" s="43" t="s">
        <v>3960</v>
      </c>
      <c r="I696" s="43" t="s">
        <v>364</v>
      </c>
      <c r="J696" s="43" t="s">
        <v>324</v>
      </c>
      <c r="K696" s="43" t="s">
        <v>4609</v>
      </c>
      <c r="L696" s="55" t="s">
        <v>640</v>
      </c>
      <c r="M696" s="43" t="s">
        <v>2</v>
      </c>
      <c r="N696" s="43" t="s">
        <v>2</v>
      </c>
      <c r="O696"/>
      <c r="P696" s="43" t="s">
        <v>363</v>
      </c>
    </row>
    <row r="697" spans="1:16" x14ac:dyDescent="0.25">
      <c r="A697" s="43" t="s">
        <v>4601</v>
      </c>
      <c r="B697" s="43" t="s">
        <v>45</v>
      </c>
      <c r="C697" s="43" t="s">
        <v>4602</v>
      </c>
      <c r="D697" s="43">
        <v>2437264</v>
      </c>
      <c r="E697" s="43" t="s">
        <v>46</v>
      </c>
      <c r="F697" s="44">
        <v>44957</v>
      </c>
      <c r="G697" s="43" t="s">
        <v>203</v>
      </c>
      <c r="H697" s="43" t="s">
        <v>3960</v>
      </c>
      <c r="I697" s="43" t="s">
        <v>364</v>
      </c>
      <c r="J697" s="43" t="s">
        <v>325</v>
      </c>
      <c r="K697" s="43" t="s">
        <v>4610</v>
      </c>
      <c r="L697" s="55" t="s">
        <v>640</v>
      </c>
      <c r="M697" s="43" t="s">
        <v>2</v>
      </c>
      <c r="N697" s="43" t="s">
        <v>2</v>
      </c>
      <c r="O697"/>
      <c r="P697" s="43" t="s">
        <v>363</v>
      </c>
    </row>
    <row r="698" spans="1:16" x14ac:dyDescent="0.25">
      <c r="A698" s="43" t="s">
        <v>4601</v>
      </c>
      <c r="B698" s="43" t="s">
        <v>45</v>
      </c>
      <c r="C698" s="43" t="s">
        <v>4602</v>
      </c>
      <c r="D698" s="43">
        <v>2437264</v>
      </c>
      <c r="E698" s="43" t="s">
        <v>46</v>
      </c>
      <c r="F698" s="44">
        <v>44957</v>
      </c>
      <c r="G698" s="43" t="s">
        <v>203</v>
      </c>
      <c r="H698" s="43" t="s">
        <v>3960</v>
      </c>
      <c r="I698" s="43" t="s">
        <v>364</v>
      </c>
      <c r="J698" s="43" t="s">
        <v>326</v>
      </c>
      <c r="K698" s="43" t="s">
        <v>4611</v>
      </c>
      <c r="L698" s="55" t="s">
        <v>640</v>
      </c>
      <c r="M698" s="43" t="s">
        <v>2</v>
      </c>
      <c r="N698" s="43" t="s">
        <v>2</v>
      </c>
      <c r="O698"/>
      <c r="P698" s="43" t="s">
        <v>363</v>
      </c>
    </row>
    <row r="699" spans="1:16" x14ac:dyDescent="0.25">
      <c r="A699" s="43" t="s">
        <v>4601</v>
      </c>
      <c r="B699" s="43" t="s">
        <v>45</v>
      </c>
      <c r="C699" s="43" t="s">
        <v>4602</v>
      </c>
      <c r="D699" s="43">
        <v>2437264</v>
      </c>
      <c r="E699" s="43" t="s">
        <v>46</v>
      </c>
      <c r="F699" s="44">
        <v>44957</v>
      </c>
      <c r="G699" s="43" t="s">
        <v>203</v>
      </c>
      <c r="H699" s="43" t="s">
        <v>3960</v>
      </c>
      <c r="I699" s="43" t="s">
        <v>364</v>
      </c>
      <c r="J699" s="43" t="s">
        <v>327</v>
      </c>
      <c r="K699" s="43" t="s">
        <v>4612</v>
      </c>
      <c r="L699" s="55" t="s">
        <v>640</v>
      </c>
      <c r="M699" s="43" t="s">
        <v>2</v>
      </c>
      <c r="N699" s="43" t="s">
        <v>2</v>
      </c>
      <c r="O699"/>
      <c r="P699" s="43" t="s">
        <v>363</v>
      </c>
    </row>
    <row r="700" spans="1:16" x14ac:dyDescent="0.25">
      <c r="A700" s="43" t="s">
        <v>4601</v>
      </c>
      <c r="B700" s="43" t="s">
        <v>45</v>
      </c>
      <c r="C700" s="43" t="s">
        <v>4602</v>
      </c>
      <c r="D700" s="43">
        <v>2437264</v>
      </c>
      <c r="E700" s="43" t="s">
        <v>46</v>
      </c>
      <c r="F700" s="44">
        <v>44957</v>
      </c>
      <c r="G700" s="43" t="s">
        <v>203</v>
      </c>
      <c r="H700" s="43" t="s">
        <v>3960</v>
      </c>
      <c r="I700" s="43" t="s">
        <v>364</v>
      </c>
      <c r="J700" s="43" t="s">
        <v>328</v>
      </c>
      <c r="K700" s="43" t="s">
        <v>4613</v>
      </c>
      <c r="L700" s="55" t="s">
        <v>640</v>
      </c>
      <c r="M700" s="43" t="s">
        <v>2</v>
      </c>
      <c r="N700" s="43" t="s">
        <v>2</v>
      </c>
      <c r="O700"/>
      <c r="P700" s="43" t="s">
        <v>363</v>
      </c>
    </row>
    <row r="701" spans="1:16" x14ac:dyDescent="0.25">
      <c r="A701" s="43" t="s">
        <v>4601</v>
      </c>
      <c r="B701" s="43" t="s">
        <v>45</v>
      </c>
      <c r="C701" s="43" t="s">
        <v>4602</v>
      </c>
      <c r="D701" s="43">
        <v>2437264</v>
      </c>
      <c r="E701" s="43" t="s">
        <v>46</v>
      </c>
      <c r="F701" s="44">
        <v>44957</v>
      </c>
      <c r="G701" s="43" t="s">
        <v>203</v>
      </c>
      <c r="H701" s="43" t="s">
        <v>3960</v>
      </c>
      <c r="I701" s="43" t="s">
        <v>364</v>
      </c>
      <c r="J701" s="43" t="s">
        <v>329</v>
      </c>
      <c r="K701" s="43" t="s">
        <v>4614</v>
      </c>
      <c r="L701" s="55" t="s">
        <v>640</v>
      </c>
      <c r="M701" s="43" t="s">
        <v>2</v>
      </c>
      <c r="N701" s="43" t="s">
        <v>2</v>
      </c>
      <c r="O701"/>
      <c r="P701" s="43" t="s">
        <v>363</v>
      </c>
    </row>
    <row r="702" spans="1:16" x14ac:dyDescent="0.25">
      <c r="A702" s="43" t="s">
        <v>4601</v>
      </c>
      <c r="B702" s="43" t="s">
        <v>45</v>
      </c>
      <c r="C702" s="43" t="s">
        <v>4602</v>
      </c>
      <c r="D702" s="43">
        <v>2437264</v>
      </c>
      <c r="E702" s="43" t="s">
        <v>46</v>
      </c>
      <c r="F702" s="44">
        <v>44957</v>
      </c>
      <c r="G702" s="43" t="s">
        <v>203</v>
      </c>
      <c r="H702" s="43" t="s">
        <v>3960</v>
      </c>
      <c r="I702" s="43" t="s">
        <v>364</v>
      </c>
      <c r="J702" s="43" t="s">
        <v>330</v>
      </c>
      <c r="K702" s="43" t="s">
        <v>4615</v>
      </c>
      <c r="L702" s="55" t="s">
        <v>640</v>
      </c>
      <c r="M702" s="43" t="s">
        <v>2</v>
      </c>
      <c r="N702" s="43" t="s">
        <v>2</v>
      </c>
      <c r="O702"/>
      <c r="P702" s="43" t="s">
        <v>363</v>
      </c>
    </row>
    <row r="703" spans="1:16" x14ac:dyDescent="0.25">
      <c r="A703" s="43" t="s">
        <v>4616</v>
      </c>
      <c r="B703" s="43" t="s">
        <v>45</v>
      </c>
      <c r="C703" s="43" t="s">
        <v>4617</v>
      </c>
      <c r="D703" s="43">
        <v>2601218</v>
      </c>
      <c r="E703" s="43" t="s">
        <v>46</v>
      </c>
      <c r="F703" s="44">
        <v>44957</v>
      </c>
      <c r="G703" s="43" t="s">
        <v>203</v>
      </c>
      <c r="H703" s="43" t="s">
        <v>3960</v>
      </c>
      <c r="I703" s="43" t="s">
        <v>364</v>
      </c>
      <c r="J703" s="43">
        <v>1.1000000000000001</v>
      </c>
      <c r="K703" s="43" t="s">
        <v>4618</v>
      </c>
      <c r="L703" s="55" t="s">
        <v>640</v>
      </c>
      <c r="M703" s="43" t="s">
        <v>2</v>
      </c>
      <c r="N703" s="43" t="s">
        <v>2</v>
      </c>
      <c r="O703"/>
      <c r="P703" s="43" t="s">
        <v>363</v>
      </c>
    </row>
    <row r="704" spans="1:16" x14ac:dyDescent="0.25">
      <c r="A704" s="43" t="s">
        <v>4616</v>
      </c>
      <c r="B704" s="43" t="s">
        <v>45</v>
      </c>
      <c r="C704" s="43" t="s">
        <v>4617</v>
      </c>
      <c r="D704" s="43">
        <v>2601218</v>
      </c>
      <c r="E704" s="43" t="s">
        <v>46</v>
      </c>
      <c r="F704" s="44">
        <v>44957</v>
      </c>
      <c r="G704" s="43" t="s">
        <v>203</v>
      </c>
      <c r="H704" s="43" t="s">
        <v>3960</v>
      </c>
      <c r="I704" s="43" t="s">
        <v>364</v>
      </c>
      <c r="J704" s="43">
        <v>1.2</v>
      </c>
      <c r="K704" s="43" t="s">
        <v>4619</v>
      </c>
      <c r="L704" s="55" t="s">
        <v>640</v>
      </c>
      <c r="M704" s="43" t="s">
        <v>2</v>
      </c>
      <c r="N704" s="43" t="s">
        <v>2</v>
      </c>
      <c r="O704"/>
      <c r="P704" s="43" t="s">
        <v>363</v>
      </c>
    </row>
    <row r="705" spans="1:16" x14ac:dyDescent="0.25">
      <c r="A705" s="43" t="s">
        <v>4616</v>
      </c>
      <c r="B705" s="43" t="s">
        <v>45</v>
      </c>
      <c r="C705" s="43" t="s">
        <v>4617</v>
      </c>
      <c r="D705" s="43">
        <v>2601218</v>
      </c>
      <c r="E705" s="43" t="s">
        <v>46</v>
      </c>
      <c r="F705" s="44">
        <v>44957</v>
      </c>
      <c r="G705" s="43" t="s">
        <v>203</v>
      </c>
      <c r="H705" s="43" t="s">
        <v>3960</v>
      </c>
      <c r="I705" s="43" t="s">
        <v>364</v>
      </c>
      <c r="J705" s="43">
        <v>2</v>
      </c>
      <c r="K705" s="43" t="s">
        <v>99</v>
      </c>
      <c r="L705" s="55" t="s">
        <v>639</v>
      </c>
      <c r="M705" s="43" t="s">
        <v>2</v>
      </c>
      <c r="N705" s="43" t="s">
        <v>2</v>
      </c>
      <c r="O705"/>
      <c r="P705" s="43" t="s">
        <v>363</v>
      </c>
    </row>
    <row r="706" spans="1:16" x14ac:dyDescent="0.25">
      <c r="A706" s="43" t="s">
        <v>1653</v>
      </c>
      <c r="B706" s="43" t="s">
        <v>80</v>
      </c>
      <c r="C706" s="43" t="s">
        <v>4620</v>
      </c>
      <c r="D706" s="43">
        <v>2669272</v>
      </c>
      <c r="E706" s="43" t="s">
        <v>186</v>
      </c>
      <c r="F706" s="44">
        <v>44957</v>
      </c>
      <c r="G706" s="43" t="s">
        <v>203</v>
      </c>
      <c r="H706" s="43" t="s">
        <v>3960</v>
      </c>
      <c r="I706" s="43" t="s">
        <v>364</v>
      </c>
      <c r="J706" s="43">
        <v>1</v>
      </c>
      <c r="K706" s="43" t="s">
        <v>4621</v>
      </c>
      <c r="L706" s="55" t="s">
        <v>13</v>
      </c>
      <c r="M706" s="43" t="s">
        <v>2</v>
      </c>
      <c r="N706" s="43" t="s">
        <v>2</v>
      </c>
      <c r="O706"/>
      <c r="P706" s="43" t="s">
        <v>363</v>
      </c>
    </row>
    <row r="707" spans="1:16" ht="30" x14ac:dyDescent="0.25">
      <c r="A707" s="43" t="s">
        <v>2587</v>
      </c>
      <c r="B707" s="43" t="s">
        <v>206</v>
      </c>
      <c r="C707" s="43" t="s">
        <v>4622</v>
      </c>
      <c r="D707" s="43" t="s">
        <v>4623</v>
      </c>
      <c r="E707" s="43" t="s">
        <v>186</v>
      </c>
      <c r="F707" s="44">
        <v>44957</v>
      </c>
      <c r="G707" s="43" t="s">
        <v>203</v>
      </c>
      <c r="H707" s="43" t="s">
        <v>3960</v>
      </c>
      <c r="I707" s="43" t="s">
        <v>364</v>
      </c>
      <c r="J707" s="43">
        <v>1</v>
      </c>
      <c r="K707" s="43" t="s">
        <v>4624</v>
      </c>
      <c r="L707" s="55" t="s">
        <v>640</v>
      </c>
      <c r="M707" s="43" t="s">
        <v>2</v>
      </c>
      <c r="N707" s="43" t="s">
        <v>2</v>
      </c>
      <c r="O707"/>
      <c r="P707" s="43" t="s">
        <v>363</v>
      </c>
    </row>
    <row r="708" spans="1:16" x14ac:dyDescent="0.25">
      <c r="A708" s="43" t="s">
        <v>2587</v>
      </c>
      <c r="B708" s="43" t="s">
        <v>206</v>
      </c>
      <c r="C708" s="43" t="s">
        <v>4622</v>
      </c>
      <c r="D708" s="43" t="s">
        <v>4623</v>
      </c>
      <c r="E708" s="43" t="s">
        <v>186</v>
      </c>
      <c r="F708" s="44">
        <v>44957</v>
      </c>
      <c r="G708" s="43" t="s">
        <v>203</v>
      </c>
      <c r="H708" s="43" t="s">
        <v>3960</v>
      </c>
      <c r="I708" s="43" t="s">
        <v>364</v>
      </c>
      <c r="J708" s="43">
        <v>2</v>
      </c>
      <c r="K708" s="43" t="s">
        <v>4625</v>
      </c>
      <c r="L708" s="55" t="s">
        <v>640</v>
      </c>
      <c r="M708" s="43" t="s">
        <v>2</v>
      </c>
      <c r="N708" s="43" t="s">
        <v>2</v>
      </c>
      <c r="O708"/>
      <c r="P708" s="43" t="s">
        <v>363</v>
      </c>
    </row>
    <row r="709" spans="1:16" x14ac:dyDescent="0.25">
      <c r="A709" s="43" t="s">
        <v>2587</v>
      </c>
      <c r="B709" s="43" t="s">
        <v>206</v>
      </c>
      <c r="C709" s="43" t="s">
        <v>4622</v>
      </c>
      <c r="D709" s="43" t="s">
        <v>4623</v>
      </c>
      <c r="E709" s="43" t="s">
        <v>186</v>
      </c>
      <c r="F709" s="44">
        <v>44957</v>
      </c>
      <c r="G709" s="43" t="s">
        <v>203</v>
      </c>
      <c r="H709" s="43" t="s">
        <v>3960</v>
      </c>
      <c r="I709" s="43" t="s">
        <v>364</v>
      </c>
      <c r="J709" s="43">
        <v>3</v>
      </c>
      <c r="K709" s="43" t="s">
        <v>4626</v>
      </c>
      <c r="L709" s="55" t="s">
        <v>13</v>
      </c>
      <c r="M709" s="43" t="s">
        <v>2</v>
      </c>
      <c r="N709" s="43" t="s">
        <v>2</v>
      </c>
      <c r="O709"/>
      <c r="P709" s="43" t="s">
        <v>363</v>
      </c>
    </row>
    <row r="710" spans="1:16" x14ac:dyDescent="0.25">
      <c r="A710" s="43" t="s">
        <v>1283</v>
      </c>
      <c r="B710" s="43" t="s">
        <v>80</v>
      </c>
      <c r="C710" s="43" t="s">
        <v>4627</v>
      </c>
      <c r="D710" s="43">
        <v>2219279</v>
      </c>
      <c r="E710" s="43" t="s">
        <v>186</v>
      </c>
      <c r="F710" s="44">
        <v>44957</v>
      </c>
      <c r="G710" s="43" t="s">
        <v>203</v>
      </c>
      <c r="H710" s="43" t="s">
        <v>3960</v>
      </c>
      <c r="I710" s="43" t="s">
        <v>364</v>
      </c>
      <c r="J710" s="43">
        <v>1</v>
      </c>
      <c r="K710" s="43" t="s">
        <v>4628</v>
      </c>
      <c r="L710" s="55" t="s">
        <v>13</v>
      </c>
      <c r="M710" s="43" t="s">
        <v>2</v>
      </c>
      <c r="N710" s="43" t="s">
        <v>2</v>
      </c>
      <c r="O710"/>
      <c r="P710" s="43" t="s">
        <v>363</v>
      </c>
    </row>
    <row r="711" spans="1:16" x14ac:dyDescent="0.25">
      <c r="A711" s="43" t="s">
        <v>3720</v>
      </c>
      <c r="B711" s="43" t="s">
        <v>194</v>
      </c>
      <c r="C711" s="43" t="s">
        <v>4629</v>
      </c>
      <c r="D711" s="43" t="s">
        <v>4630</v>
      </c>
      <c r="E711" s="43" t="s">
        <v>46</v>
      </c>
      <c r="F711" s="44">
        <v>44958</v>
      </c>
      <c r="G711" s="43" t="s">
        <v>203</v>
      </c>
      <c r="H711" s="43" t="s">
        <v>3960</v>
      </c>
      <c r="I711" s="43" t="s">
        <v>364</v>
      </c>
      <c r="J711" s="43">
        <v>2</v>
      </c>
      <c r="K711" s="43" t="s">
        <v>50</v>
      </c>
      <c r="L711" s="55" t="s">
        <v>13</v>
      </c>
      <c r="M711" s="43" t="s">
        <v>2</v>
      </c>
      <c r="N711" s="43" t="s">
        <v>2</v>
      </c>
      <c r="O711"/>
      <c r="P711" s="43" t="s">
        <v>363</v>
      </c>
    </row>
    <row r="712" spans="1:16" x14ac:dyDescent="0.25">
      <c r="A712" s="43" t="s">
        <v>3720</v>
      </c>
      <c r="B712" s="43" t="s">
        <v>194</v>
      </c>
      <c r="C712" s="43" t="s">
        <v>4629</v>
      </c>
      <c r="D712" s="43" t="s">
        <v>4630</v>
      </c>
      <c r="E712" s="43" t="s">
        <v>46</v>
      </c>
      <c r="F712" s="44">
        <v>44958</v>
      </c>
      <c r="G712" s="43" t="s">
        <v>203</v>
      </c>
      <c r="H712" s="43" t="s">
        <v>3960</v>
      </c>
      <c r="I712" s="43" t="s">
        <v>364</v>
      </c>
      <c r="J712" s="43">
        <v>3</v>
      </c>
      <c r="K712" s="43" t="s">
        <v>187</v>
      </c>
      <c r="L712" s="55" t="s">
        <v>13</v>
      </c>
      <c r="M712" s="43" t="s">
        <v>188</v>
      </c>
      <c r="N712" s="43" t="s">
        <v>188</v>
      </c>
      <c r="O712"/>
      <c r="P712" s="43" t="s">
        <v>363</v>
      </c>
    </row>
    <row r="713" spans="1:16" x14ac:dyDescent="0.25">
      <c r="A713" s="43" t="s">
        <v>3720</v>
      </c>
      <c r="B713" s="43" t="s">
        <v>194</v>
      </c>
      <c r="C713" s="43" t="s">
        <v>4629</v>
      </c>
      <c r="D713" s="43" t="s">
        <v>4630</v>
      </c>
      <c r="E713" s="43" t="s">
        <v>46</v>
      </c>
      <c r="F713" s="44">
        <v>44958</v>
      </c>
      <c r="G713" s="43" t="s">
        <v>203</v>
      </c>
      <c r="H713" s="43" t="s">
        <v>3960</v>
      </c>
      <c r="I713" s="43" t="s">
        <v>364</v>
      </c>
      <c r="J713" s="43">
        <v>4</v>
      </c>
      <c r="K713" s="43" t="s">
        <v>123</v>
      </c>
      <c r="L713" s="55" t="s">
        <v>641</v>
      </c>
      <c r="M713" s="43" t="s">
        <v>2</v>
      </c>
      <c r="N713" s="43" t="s">
        <v>2</v>
      </c>
      <c r="O713"/>
      <c r="P713" s="43" t="s">
        <v>363</v>
      </c>
    </row>
    <row r="714" spans="1:16" x14ac:dyDescent="0.25">
      <c r="A714" s="43" t="s">
        <v>3720</v>
      </c>
      <c r="B714" s="43" t="s">
        <v>194</v>
      </c>
      <c r="C714" s="43" t="s">
        <v>4629</v>
      </c>
      <c r="D714" s="43" t="s">
        <v>4630</v>
      </c>
      <c r="E714" s="43" t="s">
        <v>46</v>
      </c>
      <c r="F714" s="44">
        <v>44958</v>
      </c>
      <c r="G714" s="43" t="s">
        <v>203</v>
      </c>
      <c r="H714" s="43" t="s">
        <v>3960</v>
      </c>
      <c r="I714" s="43" t="s">
        <v>364</v>
      </c>
      <c r="J714" s="43">
        <v>5</v>
      </c>
      <c r="K714" s="43" t="s">
        <v>3254</v>
      </c>
      <c r="L714" s="55" t="s">
        <v>13</v>
      </c>
      <c r="M714" s="43" t="s">
        <v>2</v>
      </c>
      <c r="N714" s="43" t="s">
        <v>2</v>
      </c>
      <c r="O714"/>
      <c r="P714" s="43" t="s">
        <v>363</v>
      </c>
    </row>
    <row r="715" spans="1:16" x14ac:dyDescent="0.25">
      <c r="A715" s="43" t="s">
        <v>3720</v>
      </c>
      <c r="B715" s="43" t="s">
        <v>194</v>
      </c>
      <c r="C715" s="43" t="s">
        <v>4629</v>
      </c>
      <c r="D715" s="43" t="s">
        <v>4630</v>
      </c>
      <c r="E715" s="43" t="s">
        <v>46</v>
      </c>
      <c r="F715" s="44">
        <v>44958</v>
      </c>
      <c r="G715" s="43" t="s">
        <v>203</v>
      </c>
      <c r="H715" s="43" t="s">
        <v>3960</v>
      </c>
      <c r="I715" s="43" t="s">
        <v>364</v>
      </c>
      <c r="J715" s="43">
        <v>6</v>
      </c>
      <c r="K715" s="43" t="s">
        <v>3732</v>
      </c>
      <c r="L715" s="55" t="s">
        <v>13</v>
      </c>
      <c r="M715" s="43" t="s">
        <v>2</v>
      </c>
      <c r="N715" s="43" t="s">
        <v>2</v>
      </c>
      <c r="O715"/>
      <c r="P715" s="43" t="s">
        <v>363</v>
      </c>
    </row>
    <row r="716" spans="1:16" x14ac:dyDescent="0.25">
      <c r="A716" s="43" t="s">
        <v>3720</v>
      </c>
      <c r="B716" s="43" t="s">
        <v>194</v>
      </c>
      <c r="C716" s="43" t="s">
        <v>4629</v>
      </c>
      <c r="D716" s="43" t="s">
        <v>4630</v>
      </c>
      <c r="E716" s="43" t="s">
        <v>46</v>
      </c>
      <c r="F716" s="44">
        <v>44958</v>
      </c>
      <c r="G716" s="43" t="s">
        <v>203</v>
      </c>
      <c r="H716" s="43" t="s">
        <v>3960</v>
      </c>
      <c r="I716" s="43" t="s">
        <v>364</v>
      </c>
      <c r="J716" s="43">
        <v>7</v>
      </c>
      <c r="K716" s="43" t="s">
        <v>373</v>
      </c>
      <c r="L716" s="55" t="s">
        <v>13</v>
      </c>
      <c r="M716" s="43" t="s">
        <v>2</v>
      </c>
      <c r="N716" s="43" t="s">
        <v>2</v>
      </c>
      <c r="O716"/>
      <c r="P716" s="43" t="s">
        <v>363</v>
      </c>
    </row>
    <row r="717" spans="1:16" x14ac:dyDescent="0.25">
      <c r="A717" s="43" t="s">
        <v>3720</v>
      </c>
      <c r="B717" s="43" t="s">
        <v>194</v>
      </c>
      <c r="C717" s="43" t="s">
        <v>4629</v>
      </c>
      <c r="D717" s="43" t="s">
        <v>4630</v>
      </c>
      <c r="E717" s="43" t="s">
        <v>46</v>
      </c>
      <c r="F717" s="44">
        <v>44958</v>
      </c>
      <c r="G717" s="43" t="s">
        <v>203</v>
      </c>
      <c r="H717" s="43" t="s">
        <v>3960</v>
      </c>
      <c r="I717" s="43" t="s">
        <v>364</v>
      </c>
      <c r="J717" s="43" t="s">
        <v>320</v>
      </c>
      <c r="K717" s="43" t="s">
        <v>3723</v>
      </c>
      <c r="L717" s="55" t="s">
        <v>640</v>
      </c>
      <c r="M717" s="43" t="s">
        <v>2</v>
      </c>
      <c r="N717" s="43" t="s">
        <v>2</v>
      </c>
      <c r="O717"/>
      <c r="P717" s="43" t="s">
        <v>363</v>
      </c>
    </row>
    <row r="718" spans="1:16" x14ac:dyDescent="0.25">
      <c r="A718" s="43" t="s">
        <v>3720</v>
      </c>
      <c r="B718" s="43" t="s">
        <v>194</v>
      </c>
      <c r="C718" s="43" t="s">
        <v>4629</v>
      </c>
      <c r="D718" s="43" t="s">
        <v>4630</v>
      </c>
      <c r="E718" s="43" t="s">
        <v>46</v>
      </c>
      <c r="F718" s="44">
        <v>44958</v>
      </c>
      <c r="G718" s="43" t="s">
        <v>203</v>
      </c>
      <c r="H718" s="43" t="s">
        <v>3960</v>
      </c>
      <c r="I718" s="43" t="s">
        <v>364</v>
      </c>
      <c r="J718" s="43" t="s">
        <v>321</v>
      </c>
      <c r="K718" s="43" t="s">
        <v>3724</v>
      </c>
      <c r="L718" s="55" t="s">
        <v>640</v>
      </c>
      <c r="M718" s="43" t="s">
        <v>2</v>
      </c>
      <c r="N718" s="43" t="s">
        <v>2</v>
      </c>
      <c r="O718"/>
      <c r="P718" s="43" t="s">
        <v>363</v>
      </c>
    </row>
    <row r="719" spans="1:16" x14ac:dyDescent="0.25">
      <c r="A719" s="43" t="s">
        <v>3720</v>
      </c>
      <c r="B719" s="43" t="s">
        <v>194</v>
      </c>
      <c r="C719" s="43" t="s">
        <v>4629</v>
      </c>
      <c r="D719" s="43" t="s">
        <v>4630</v>
      </c>
      <c r="E719" s="43" t="s">
        <v>46</v>
      </c>
      <c r="F719" s="44">
        <v>44958</v>
      </c>
      <c r="G719" s="43" t="s">
        <v>203</v>
      </c>
      <c r="H719" s="43" t="s">
        <v>3960</v>
      </c>
      <c r="I719" s="43" t="s">
        <v>364</v>
      </c>
      <c r="J719" s="43" t="s">
        <v>322</v>
      </c>
      <c r="K719" s="43" t="s">
        <v>3725</v>
      </c>
      <c r="L719" s="55" t="s">
        <v>640</v>
      </c>
      <c r="M719" s="43" t="s">
        <v>2</v>
      </c>
      <c r="N719" s="43" t="s">
        <v>2</v>
      </c>
      <c r="O719"/>
      <c r="P719" s="43" t="s">
        <v>363</v>
      </c>
    </row>
    <row r="720" spans="1:16" x14ac:dyDescent="0.25">
      <c r="A720" s="43" t="s">
        <v>3720</v>
      </c>
      <c r="B720" s="43" t="s">
        <v>194</v>
      </c>
      <c r="C720" s="43" t="s">
        <v>4629</v>
      </c>
      <c r="D720" s="43" t="s">
        <v>4630</v>
      </c>
      <c r="E720" s="43" t="s">
        <v>46</v>
      </c>
      <c r="F720" s="44">
        <v>44958</v>
      </c>
      <c r="G720" s="43" t="s">
        <v>203</v>
      </c>
      <c r="H720" s="43" t="s">
        <v>3960</v>
      </c>
      <c r="I720" s="43" t="s">
        <v>364</v>
      </c>
      <c r="J720" s="43" t="s">
        <v>323</v>
      </c>
      <c r="K720" s="43" t="s">
        <v>3726</v>
      </c>
      <c r="L720" s="55" t="s">
        <v>640</v>
      </c>
      <c r="M720" s="43" t="s">
        <v>2</v>
      </c>
      <c r="N720" s="43" t="s">
        <v>2</v>
      </c>
      <c r="O720"/>
      <c r="P720" s="43" t="s">
        <v>363</v>
      </c>
    </row>
    <row r="721" spans="1:16" x14ac:dyDescent="0.25">
      <c r="A721" s="43" t="s">
        <v>3720</v>
      </c>
      <c r="B721" s="43" t="s">
        <v>194</v>
      </c>
      <c r="C721" s="43" t="s">
        <v>4629</v>
      </c>
      <c r="D721" s="43" t="s">
        <v>4630</v>
      </c>
      <c r="E721" s="43" t="s">
        <v>46</v>
      </c>
      <c r="F721" s="44">
        <v>44958</v>
      </c>
      <c r="G721" s="43" t="s">
        <v>203</v>
      </c>
      <c r="H721" s="43" t="s">
        <v>3960</v>
      </c>
      <c r="I721" s="43" t="s">
        <v>364</v>
      </c>
      <c r="J721" s="43" t="s">
        <v>324</v>
      </c>
      <c r="K721" s="43" t="s">
        <v>3727</v>
      </c>
      <c r="L721" s="55" t="s">
        <v>640</v>
      </c>
      <c r="M721" s="43" t="s">
        <v>2</v>
      </c>
      <c r="N721" s="43" t="s">
        <v>2</v>
      </c>
      <c r="O721"/>
      <c r="P721" s="43" t="s">
        <v>363</v>
      </c>
    </row>
    <row r="722" spans="1:16" x14ac:dyDescent="0.25">
      <c r="A722" s="43" t="s">
        <v>3720</v>
      </c>
      <c r="B722" s="43" t="s">
        <v>194</v>
      </c>
      <c r="C722" s="43" t="s">
        <v>4629</v>
      </c>
      <c r="D722" s="43" t="s">
        <v>4630</v>
      </c>
      <c r="E722" s="43" t="s">
        <v>46</v>
      </c>
      <c r="F722" s="44">
        <v>44958</v>
      </c>
      <c r="G722" s="43" t="s">
        <v>203</v>
      </c>
      <c r="H722" s="43" t="s">
        <v>3960</v>
      </c>
      <c r="I722" s="43" t="s">
        <v>364</v>
      </c>
      <c r="J722" s="43" t="s">
        <v>325</v>
      </c>
      <c r="K722" s="43" t="s">
        <v>3728</v>
      </c>
      <c r="L722" s="55" t="s">
        <v>640</v>
      </c>
      <c r="M722" s="43" t="s">
        <v>2</v>
      </c>
      <c r="N722" s="43" t="s">
        <v>2</v>
      </c>
      <c r="O722"/>
      <c r="P722" s="43" t="s">
        <v>363</v>
      </c>
    </row>
    <row r="723" spans="1:16" x14ac:dyDescent="0.25">
      <c r="A723" s="43" t="s">
        <v>3720</v>
      </c>
      <c r="B723" s="43" t="s">
        <v>194</v>
      </c>
      <c r="C723" s="43" t="s">
        <v>4629</v>
      </c>
      <c r="D723" s="43" t="s">
        <v>4630</v>
      </c>
      <c r="E723" s="43" t="s">
        <v>46</v>
      </c>
      <c r="F723" s="44">
        <v>44958</v>
      </c>
      <c r="G723" s="43" t="s">
        <v>203</v>
      </c>
      <c r="H723" s="43" t="s">
        <v>3960</v>
      </c>
      <c r="I723" s="43" t="s">
        <v>364</v>
      </c>
      <c r="J723" s="43" t="s">
        <v>326</v>
      </c>
      <c r="K723" s="43" t="s">
        <v>3729</v>
      </c>
      <c r="L723" s="55" t="s">
        <v>640</v>
      </c>
      <c r="M723" s="43" t="s">
        <v>2</v>
      </c>
      <c r="N723" s="43" t="s">
        <v>2</v>
      </c>
      <c r="O723"/>
      <c r="P723" s="43" t="s">
        <v>363</v>
      </c>
    </row>
    <row r="724" spans="1:16" x14ac:dyDescent="0.25">
      <c r="A724" s="43" t="s">
        <v>3720</v>
      </c>
      <c r="B724" s="43" t="s">
        <v>194</v>
      </c>
      <c r="C724" s="43" t="s">
        <v>4629</v>
      </c>
      <c r="D724" s="43" t="s">
        <v>4630</v>
      </c>
      <c r="E724" s="43" t="s">
        <v>46</v>
      </c>
      <c r="F724" s="44">
        <v>44958</v>
      </c>
      <c r="G724" s="43" t="s">
        <v>203</v>
      </c>
      <c r="H724" s="43" t="s">
        <v>3960</v>
      </c>
      <c r="I724" s="43" t="s">
        <v>364</v>
      </c>
      <c r="J724" s="43" t="s">
        <v>327</v>
      </c>
      <c r="K724" s="43" t="s">
        <v>3730</v>
      </c>
      <c r="L724" s="55" t="s">
        <v>640</v>
      </c>
      <c r="M724" s="43" t="s">
        <v>2</v>
      </c>
      <c r="N724" s="43" t="s">
        <v>2</v>
      </c>
      <c r="O724"/>
      <c r="P724" s="43" t="s">
        <v>363</v>
      </c>
    </row>
    <row r="725" spans="1:16" x14ac:dyDescent="0.25">
      <c r="A725" s="43" t="s">
        <v>3720</v>
      </c>
      <c r="B725" s="43" t="s">
        <v>194</v>
      </c>
      <c r="C725" s="43" t="s">
        <v>4629</v>
      </c>
      <c r="D725" s="43" t="s">
        <v>4630</v>
      </c>
      <c r="E725" s="43" t="s">
        <v>46</v>
      </c>
      <c r="F725" s="44">
        <v>44958</v>
      </c>
      <c r="G725" s="43" t="s">
        <v>203</v>
      </c>
      <c r="H725" s="43" t="s">
        <v>3960</v>
      </c>
      <c r="I725" s="43" t="s">
        <v>364</v>
      </c>
      <c r="J725" s="43" t="s">
        <v>328</v>
      </c>
      <c r="K725" s="43" t="s">
        <v>3731</v>
      </c>
      <c r="L725" s="55" t="s">
        <v>640</v>
      </c>
      <c r="M725" s="43" t="s">
        <v>2</v>
      </c>
      <c r="N725" s="43" t="s">
        <v>2</v>
      </c>
      <c r="O725"/>
      <c r="P725" s="43" t="s">
        <v>363</v>
      </c>
    </row>
    <row r="726" spans="1:16" x14ac:dyDescent="0.25">
      <c r="A726" s="43" t="s">
        <v>4631</v>
      </c>
      <c r="B726" s="43" t="s">
        <v>80</v>
      </c>
      <c r="C726" s="43" t="s">
        <v>4632</v>
      </c>
      <c r="D726" s="43" t="s">
        <v>4633</v>
      </c>
      <c r="E726" s="43" t="s">
        <v>46</v>
      </c>
      <c r="F726" s="44">
        <v>44958</v>
      </c>
      <c r="G726" s="43" t="s">
        <v>203</v>
      </c>
      <c r="H726" s="43" t="s">
        <v>3960</v>
      </c>
      <c r="I726" s="43" t="s">
        <v>364</v>
      </c>
      <c r="J726" s="43">
        <v>1.1000000000000001</v>
      </c>
      <c r="K726" s="43" t="s">
        <v>4634</v>
      </c>
      <c r="L726" s="55" t="s">
        <v>640</v>
      </c>
      <c r="M726" s="43" t="s">
        <v>2</v>
      </c>
      <c r="N726" s="43" t="s">
        <v>2</v>
      </c>
      <c r="O726"/>
      <c r="P726" s="43" t="s">
        <v>363</v>
      </c>
    </row>
    <row r="727" spans="1:16" x14ac:dyDescent="0.25">
      <c r="A727" s="43" t="s">
        <v>4631</v>
      </c>
      <c r="B727" s="43" t="s">
        <v>80</v>
      </c>
      <c r="C727" s="43" t="s">
        <v>4632</v>
      </c>
      <c r="D727" s="43" t="s">
        <v>4633</v>
      </c>
      <c r="E727" s="43" t="s">
        <v>46</v>
      </c>
      <c r="F727" s="44">
        <v>44958</v>
      </c>
      <c r="G727" s="43" t="s">
        <v>203</v>
      </c>
      <c r="H727" s="43" t="s">
        <v>3960</v>
      </c>
      <c r="I727" s="43" t="s">
        <v>364</v>
      </c>
      <c r="J727" s="43">
        <v>1.1000000000000001</v>
      </c>
      <c r="K727" s="43" t="s">
        <v>4635</v>
      </c>
      <c r="L727" s="55" t="s">
        <v>640</v>
      </c>
      <c r="M727" s="43" t="s">
        <v>2</v>
      </c>
      <c r="N727" s="43" t="s">
        <v>2</v>
      </c>
      <c r="O727"/>
      <c r="P727" s="43" t="s">
        <v>363</v>
      </c>
    </row>
    <row r="728" spans="1:16" x14ac:dyDescent="0.25">
      <c r="A728" s="43" t="s">
        <v>4631</v>
      </c>
      <c r="B728" s="43" t="s">
        <v>80</v>
      </c>
      <c r="C728" s="43" t="s">
        <v>4632</v>
      </c>
      <c r="D728" s="43" t="s">
        <v>4633</v>
      </c>
      <c r="E728" s="43" t="s">
        <v>46</v>
      </c>
      <c r="F728" s="44">
        <v>44958</v>
      </c>
      <c r="G728" s="43" t="s">
        <v>203</v>
      </c>
      <c r="H728" s="43" t="s">
        <v>3960</v>
      </c>
      <c r="I728" s="43" t="s">
        <v>364</v>
      </c>
      <c r="J728" s="43">
        <v>1.1100000000000001</v>
      </c>
      <c r="K728" s="43" t="s">
        <v>4636</v>
      </c>
      <c r="L728" s="55" t="s">
        <v>640</v>
      </c>
      <c r="M728" s="43" t="s">
        <v>2</v>
      </c>
      <c r="N728" s="43" t="s">
        <v>2</v>
      </c>
      <c r="O728"/>
      <c r="P728" s="43" t="s">
        <v>363</v>
      </c>
    </row>
    <row r="729" spans="1:16" x14ac:dyDescent="0.25">
      <c r="A729" s="43" t="s">
        <v>4631</v>
      </c>
      <c r="B729" s="43" t="s">
        <v>80</v>
      </c>
      <c r="C729" s="43" t="s">
        <v>4632</v>
      </c>
      <c r="D729" s="43" t="s">
        <v>4633</v>
      </c>
      <c r="E729" s="43" t="s">
        <v>46</v>
      </c>
      <c r="F729" s="44">
        <v>44958</v>
      </c>
      <c r="G729" s="43" t="s">
        <v>203</v>
      </c>
      <c r="H729" s="43" t="s">
        <v>3960</v>
      </c>
      <c r="I729" s="43" t="s">
        <v>364</v>
      </c>
      <c r="J729" s="43">
        <v>1.1200000000000001</v>
      </c>
      <c r="K729" s="43" t="s">
        <v>4637</v>
      </c>
      <c r="L729" s="55" t="s">
        <v>640</v>
      </c>
      <c r="M729" s="43" t="s">
        <v>2</v>
      </c>
      <c r="N729" s="43" t="s">
        <v>2</v>
      </c>
      <c r="O729"/>
      <c r="P729" s="43" t="s">
        <v>363</v>
      </c>
    </row>
    <row r="730" spans="1:16" x14ac:dyDescent="0.25">
      <c r="A730" s="43" t="s">
        <v>4631</v>
      </c>
      <c r="B730" s="43" t="s">
        <v>80</v>
      </c>
      <c r="C730" s="43" t="s">
        <v>4632</v>
      </c>
      <c r="D730" s="43" t="s">
        <v>4633</v>
      </c>
      <c r="E730" s="43" t="s">
        <v>46</v>
      </c>
      <c r="F730" s="44">
        <v>44958</v>
      </c>
      <c r="G730" s="43" t="s">
        <v>203</v>
      </c>
      <c r="H730" s="43" t="s">
        <v>3960</v>
      </c>
      <c r="I730" s="43" t="s">
        <v>364</v>
      </c>
      <c r="J730" s="43">
        <v>1.1299999999999999</v>
      </c>
      <c r="K730" s="43" t="s">
        <v>4638</v>
      </c>
      <c r="L730" s="55" t="s">
        <v>640</v>
      </c>
      <c r="M730" s="43" t="s">
        <v>2</v>
      </c>
      <c r="N730" s="43" t="s">
        <v>2</v>
      </c>
      <c r="O730"/>
      <c r="P730" s="43" t="s">
        <v>363</v>
      </c>
    </row>
    <row r="731" spans="1:16" x14ac:dyDescent="0.25">
      <c r="A731" s="43" t="s">
        <v>4631</v>
      </c>
      <c r="B731" s="43" t="s">
        <v>80</v>
      </c>
      <c r="C731" s="43" t="s">
        <v>4632</v>
      </c>
      <c r="D731" s="43" t="s">
        <v>4633</v>
      </c>
      <c r="E731" s="43" t="s">
        <v>46</v>
      </c>
      <c r="F731" s="44">
        <v>44958</v>
      </c>
      <c r="G731" s="43" t="s">
        <v>203</v>
      </c>
      <c r="H731" s="43" t="s">
        <v>3960</v>
      </c>
      <c r="I731" s="43" t="s">
        <v>364</v>
      </c>
      <c r="J731" s="43">
        <v>1.1399999999999999</v>
      </c>
      <c r="K731" s="43" t="s">
        <v>4639</v>
      </c>
      <c r="L731" s="55" t="s">
        <v>640</v>
      </c>
      <c r="M731" s="43" t="s">
        <v>2</v>
      </c>
      <c r="N731" s="43" t="s">
        <v>2</v>
      </c>
      <c r="O731"/>
      <c r="P731" s="43" t="s">
        <v>363</v>
      </c>
    </row>
    <row r="732" spans="1:16" x14ac:dyDescent="0.25">
      <c r="A732" s="43" t="s">
        <v>4631</v>
      </c>
      <c r="B732" s="43" t="s">
        <v>80</v>
      </c>
      <c r="C732" s="43" t="s">
        <v>4632</v>
      </c>
      <c r="D732" s="43" t="s">
        <v>4633</v>
      </c>
      <c r="E732" s="43" t="s">
        <v>46</v>
      </c>
      <c r="F732" s="44">
        <v>44958</v>
      </c>
      <c r="G732" s="43" t="s">
        <v>203</v>
      </c>
      <c r="H732" s="43" t="s">
        <v>3960</v>
      </c>
      <c r="I732" s="43" t="s">
        <v>364</v>
      </c>
      <c r="J732" s="43">
        <v>1.1499999999999999</v>
      </c>
      <c r="K732" s="43" t="s">
        <v>4640</v>
      </c>
      <c r="L732" s="55" t="s">
        <v>640</v>
      </c>
      <c r="M732" s="43" t="s">
        <v>2</v>
      </c>
      <c r="N732" s="43" t="s">
        <v>2</v>
      </c>
      <c r="O732"/>
      <c r="P732" s="43" t="s">
        <v>363</v>
      </c>
    </row>
    <row r="733" spans="1:16" x14ac:dyDescent="0.25">
      <c r="A733" s="43" t="s">
        <v>4631</v>
      </c>
      <c r="B733" s="43" t="s">
        <v>80</v>
      </c>
      <c r="C733" s="43" t="s">
        <v>4632</v>
      </c>
      <c r="D733" s="43" t="s">
        <v>4633</v>
      </c>
      <c r="E733" s="43" t="s">
        <v>46</v>
      </c>
      <c r="F733" s="44">
        <v>44958</v>
      </c>
      <c r="G733" s="43" t="s">
        <v>203</v>
      </c>
      <c r="H733" s="43" t="s">
        <v>3960</v>
      </c>
      <c r="I733" s="43" t="s">
        <v>364</v>
      </c>
      <c r="J733" s="43">
        <v>1.2</v>
      </c>
      <c r="K733" s="43" t="s">
        <v>4641</v>
      </c>
      <c r="L733" s="55" t="s">
        <v>640</v>
      </c>
      <c r="M733" s="43" t="s">
        <v>2</v>
      </c>
      <c r="N733" s="43" t="s">
        <v>2</v>
      </c>
      <c r="O733"/>
      <c r="P733" s="43" t="s">
        <v>363</v>
      </c>
    </row>
    <row r="734" spans="1:16" x14ac:dyDescent="0.25">
      <c r="A734" s="43" t="s">
        <v>4631</v>
      </c>
      <c r="B734" s="43" t="s">
        <v>80</v>
      </c>
      <c r="C734" s="43" t="s">
        <v>4632</v>
      </c>
      <c r="D734" s="43" t="s">
        <v>4633</v>
      </c>
      <c r="E734" s="43" t="s">
        <v>46</v>
      </c>
      <c r="F734" s="44">
        <v>44958</v>
      </c>
      <c r="G734" s="43" t="s">
        <v>203</v>
      </c>
      <c r="H734" s="43" t="s">
        <v>3960</v>
      </c>
      <c r="I734" s="43" t="s">
        <v>364</v>
      </c>
      <c r="J734" s="43">
        <v>1.3</v>
      </c>
      <c r="K734" s="43" t="s">
        <v>4642</v>
      </c>
      <c r="L734" s="55" t="s">
        <v>640</v>
      </c>
      <c r="M734" s="43" t="s">
        <v>2</v>
      </c>
      <c r="N734" s="43" t="s">
        <v>2</v>
      </c>
      <c r="O734"/>
      <c r="P734" s="43" t="s">
        <v>363</v>
      </c>
    </row>
    <row r="735" spans="1:16" x14ac:dyDescent="0.25">
      <c r="A735" s="43" t="s">
        <v>4631</v>
      </c>
      <c r="B735" s="43" t="s">
        <v>80</v>
      </c>
      <c r="C735" s="43" t="s">
        <v>4632</v>
      </c>
      <c r="D735" s="43" t="s">
        <v>4633</v>
      </c>
      <c r="E735" s="43" t="s">
        <v>46</v>
      </c>
      <c r="F735" s="44">
        <v>44958</v>
      </c>
      <c r="G735" s="43" t="s">
        <v>203</v>
      </c>
      <c r="H735" s="43" t="s">
        <v>3960</v>
      </c>
      <c r="I735" s="43" t="s">
        <v>364</v>
      </c>
      <c r="J735" s="43">
        <v>1.4</v>
      </c>
      <c r="K735" s="43" t="s">
        <v>4643</v>
      </c>
      <c r="L735" s="55" t="s">
        <v>640</v>
      </c>
      <c r="M735" s="43" t="s">
        <v>2</v>
      </c>
      <c r="N735" s="43" t="s">
        <v>2</v>
      </c>
      <c r="O735"/>
      <c r="P735" s="43" t="s">
        <v>363</v>
      </c>
    </row>
    <row r="736" spans="1:16" x14ac:dyDescent="0.25">
      <c r="A736" s="43" t="s">
        <v>4631</v>
      </c>
      <c r="B736" s="43" t="s">
        <v>80</v>
      </c>
      <c r="C736" s="43" t="s">
        <v>4632</v>
      </c>
      <c r="D736" s="43" t="s">
        <v>4633</v>
      </c>
      <c r="E736" s="43" t="s">
        <v>46</v>
      </c>
      <c r="F736" s="44">
        <v>44958</v>
      </c>
      <c r="G736" s="43" t="s">
        <v>203</v>
      </c>
      <c r="H736" s="43" t="s">
        <v>3960</v>
      </c>
      <c r="I736" s="43" t="s">
        <v>364</v>
      </c>
      <c r="J736" s="43">
        <v>1.5</v>
      </c>
      <c r="K736" s="43" t="s">
        <v>4644</v>
      </c>
      <c r="L736" s="55" t="s">
        <v>640</v>
      </c>
      <c r="M736" s="43" t="s">
        <v>2</v>
      </c>
      <c r="N736" s="43" t="s">
        <v>2</v>
      </c>
      <c r="O736"/>
      <c r="P736" s="43" t="s">
        <v>363</v>
      </c>
    </row>
    <row r="737" spans="1:16" ht="60" x14ac:dyDescent="0.25">
      <c r="A737" s="43" t="s">
        <v>4631</v>
      </c>
      <c r="B737" s="43" t="s">
        <v>80</v>
      </c>
      <c r="C737" s="43" t="s">
        <v>4632</v>
      </c>
      <c r="D737" s="43" t="s">
        <v>4633</v>
      </c>
      <c r="E737" s="43" t="s">
        <v>46</v>
      </c>
      <c r="F737" s="44">
        <v>44958</v>
      </c>
      <c r="G737" s="43" t="s">
        <v>203</v>
      </c>
      <c r="H737" s="43" t="s">
        <v>3960</v>
      </c>
      <c r="I737" s="43" t="s">
        <v>364</v>
      </c>
      <c r="J737" s="43">
        <v>1.6</v>
      </c>
      <c r="K737" s="43" t="s">
        <v>4645</v>
      </c>
      <c r="L737" s="55" t="s">
        <v>640</v>
      </c>
      <c r="M737" s="43" t="s">
        <v>2</v>
      </c>
      <c r="N737" s="43" t="s">
        <v>144</v>
      </c>
      <c r="O737" s="43" t="s">
        <v>723</v>
      </c>
      <c r="P737" s="43" t="s">
        <v>364</v>
      </c>
    </row>
    <row r="738" spans="1:16" x14ac:dyDescent="0.25">
      <c r="A738" s="43" t="s">
        <v>4631</v>
      </c>
      <c r="B738" s="43" t="s">
        <v>80</v>
      </c>
      <c r="C738" s="43" t="s">
        <v>4632</v>
      </c>
      <c r="D738" s="43" t="s">
        <v>4633</v>
      </c>
      <c r="E738" s="43" t="s">
        <v>46</v>
      </c>
      <c r="F738" s="44">
        <v>44958</v>
      </c>
      <c r="G738" s="43" t="s">
        <v>203</v>
      </c>
      <c r="H738" s="43" t="s">
        <v>3960</v>
      </c>
      <c r="I738" s="43" t="s">
        <v>364</v>
      </c>
      <c r="J738" s="43">
        <v>1.7</v>
      </c>
      <c r="K738" s="43" t="s">
        <v>4646</v>
      </c>
      <c r="L738" s="55" t="s">
        <v>640</v>
      </c>
      <c r="M738" s="43" t="s">
        <v>2</v>
      </c>
      <c r="N738" s="43" t="s">
        <v>2</v>
      </c>
      <c r="O738"/>
      <c r="P738" s="43" t="s">
        <v>363</v>
      </c>
    </row>
    <row r="739" spans="1:16" x14ac:dyDescent="0.25">
      <c r="A739" s="43" t="s">
        <v>4631</v>
      </c>
      <c r="B739" s="43" t="s">
        <v>80</v>
      </c>
      <c r="C739" s="43" t="s">
        <v>4632</v>
      </c>
      <c r="D739" s="43" t="s">
        <v>4633</v>
      </c>
      <c r="E739" s="43" t="s">
        <v>46</v>
      </c>
      <c r="F739" s="44">
        <v>44958</v>
      </c>
      <c r="G739" s="43" t="s">
        <v>203</v>
      </c>
      <c r="H739" s="43" t="s">
        <v>3960</v>
      </c>
      <c r="I739" s="43" t="s">
        <v>364</v>
      </c>
      <c r="J739" s="43">
        <v>1.8</v>
      </c>
      <c r="K739" s="43" t="s">
        <v>4647</v>
      </c>
      <c r="L739" s="55" t="s">
        <v>640</v>
      </c>
      <c r="M739" s="43" t="s">
        <v>2</v>
      </c>
      <c r="N739" s="43" t="s">
        <v>2</v>
      </c>
      <c r="O739"/>
      <c r="P739" s="43" t="s">
        <v>363</v>
      </c>
    </row>
    <row r="740" spans="1:16" x14ac:dyDescent="0.25">
      <c r="A740" s="43" t="s">
        <v>4631</v>
      </c>
      <c r="B740" s="43" t="s">
        <v>80</v>
      </c>
      <c r="C740" s="43" t="s">
        <v>4632</v>
      </c>
      <c r="D740" s="43" t="s">
        <v>4633</v>
      </c>
      <c r="E740" s="43" t="s">
        <v>46</v>
      </c>
      <c r="F740" s="44">
        <v>44958</v>
      </c>
      <c r="G740" s="43" t="s">
        <v>203</v>
      </c>
      <c r="H740" s="43" t="s">
        <v>3960</v>
      </c>
      <c r="I740" s="43" t="s">
        <v>364</v>
      </c>
      <c r="J740" s="43">
        <v>1.9</v>
      </c>
      <c r="K740" s="43" t="s">
        <v>4648</v>
      </c>
      <c r="L740" s="55" t="s">
        <v>640</v>
      </c>
      <c r="M740" s="43" t="s">
        <v>2</v>
      </c>
      <c r="N740" s="43" t="s">
        <v>2</v>
      </c>
      <c r="O740"/>
      <c r="P740" s="43" t="s">
        <v>363</v>
      </c>
    </row>
    <row r="741" spans="1:16" ht="30" x14ac:dyDescent="0.25">
      <c r="A741" s="43" t="s">
        <v>4631</v>
      </c>
      <c r="B741" s="43" t="s">
        <v>80</v>
      </c>
      <c r="C741" s="43" t="s">
        <v>4632</v>
      </c>
      <c r="D741" s="43" t="s">
        <v>4633</v>
      </c>
      <c r="E741" s="43" t="s">
        <v>46</v>
      </c>
      <c r="F741" s="44">
        <v>44958</v>
      </c>
      <c r="G741" s="43" t="s">
        <v>203</v>
      </c>
      <c r="H741" s="43" t="s">
        <v>3960</v>
      </c>
      <c r="I741" s="43" t="s">
        <v>364</v>
      </c>
      <c r="J741" s="43">
        <v>2</v>
      </c>
      <c r="K741" s="43" t="s">
        <v>4649</v>
      </c>
      <c r="L741" s="55" t="s">
        <v>641</v>
      </c>
      <c r="M741" s="43" t="s">
        <v>2</v>
      </c>
      <c r="N741" s="43" t="s">
        <v>2</v>
      </c>
      <c r="O741"/>
      <c r="P741" s="43" t="s">
        <v>363</v>
      </c>
    </row>
    <row r="742" spans="1:16" x14ac:dyDescent="0.25">
      <c r="A742" s="43" t="s">
        <v>4631</v>
      </c>
      <c r="B742" s="43" t="s">
        <v>80</v>
      </c>
      <c r="C742" s="43" t="s">
        <v>4632</v>
      </c>
      <c r="D742" s="43" t="s">
        <v>4633</v>
      </c>
      <c r="E742" s="43" t="s">
        <v>46</v>
      </c>
      <c r="F742" s="44">
        <v>44958</v>
      </c>
      <c r="G742" s="43" t="s">
        <v>3194</v>
      </c>
      <c r="H742" s="43" t="s">
        <v>3960</v>
      </c>
      <c r="I742" s="43" t="s">
        <v>364</v>
      </c>
      <c r="J742" s="43">
        <v>3</v>
      </c>
      <c r="K742" s="43" t="s">
        <v>4650</v>
      </c>
      <c r="L742" s="55" t="s">
        <v>640</v>
      </c>
      <c r="M742" s="43" t="s">
        <v>3</v>
      </c>
      <c r="N742" s="43" t="s">
        <v>3</v>
      </c>
      <c r="O742"/>
      <c r="P742" s="43" t="s">
        <v>363</v>
      </c>
    </row>
    <row r="743" spans="1:16" ht="45" x14ac:dyDescent="0.25">
      <c r="A743" s="43" t="s">
        <v>4631</v>
      </c>
      <c r="B743" s="43" t="s">
        <v>80</v>
      </c>
      <c r="C743" s="43" t="s">
        <v>4632</v>
      </c>
      <c r="D743" s="43" t="s">
        <v>4633</v>
      </c>
      <c r="E743" s="43" t="s">
        <v>46</v>
      </c>
      <c r="F743" s="44">
        <v>44958</v>
      </c>
      <c r="G743" s="43" t="s">
        <v>3194</v>
      </c>
      <c r="H743" s="43" t="s">
        <v>4197</v>
      </c>
      <c r="I743" s="43" t="s">
        <v>364</v>
      </c>
      <c r="J743" s="43">
        <v>4</v>
      </c>
      <c r="K743" s="43" t="s">
        <v>4651</v>
      </c>
      <c r="L743" s="55" t="s">
        <v>13</v>
      </c>
      <c r="M743" s="43" t="s">
        <v>3</v>
      </c>
      <c r="N743" s="43" t="s">
        <v>2</v>
      </c>
      <c r="O743" s="43" t="s">
        <v>9850</v>
      </c>
      <c r="P743" s="43" t="s">
        <v>364</v>
      </c>
    </row>
    <row r="744" spans="1:16" x14ac:dyDescent="0.25">
      <c r="A744" s="43" t="s">
        <v>4631</v>
      </c>
      <c r="B744" s="43" t="s">
        <v>80</v>
      </c>
      <c r="C744" s="43" t="s">
        <v>4632</v>
      </c>
      <c r="D744" s="43" t="s">
        <v>4633</v>
      </c>
      <c r="E744" s="43" t="s">
        <v>46</v>
      </c>
      <c r="F744" s="44">
        <v>44958</v>
      </c>
      <c r="G744" s="43" t="s">
        <v>3194</v>
      </c>
      <c r="H744" s="43" t="s">
        <v>4197</v>
      </c>
      <c r="I744" s="43" t="s">
        <v>364</v>
      </c>
      <c r="J744" s="43">
        <v>5</v>
      </c>
      <c r="K744" s="43" t="s">
        <v>4652</v>
      </c>
      <c r="L744" s="55" t="s">
        <v>13</v>
      </c>
      <c r="M744" s="43" t="s">
        <v>3</v>
      </c>
      <c r="N744" s="43" t="s">
        <v>3</v>
      </c>
      <c r="O744"/>
      <c r="P744" s="43" t="s">
        <v>363</v>
      </c>
    </row>
    <row r="745" spans="1:16" ht="45" x14ac:dyDescent="0.25">
      <c r="A745" s="43" t="s">
        <v>4631</v>
      </c>
      <c r="B745" s="43" t="s">
        <v>80</v>
      </c>
      <c r="C745" s="43" t="s">
        <v>4632</v>
      </c>
      <c r="D745" s="43" t="s">
        <v>4633</v>
      </c>
      <c r="E745" s="43" t="s">
        <v>46</v>
      </c>
      <c r="F745" s="44">
        <v>44958</v>
      </c>
      <c r="G745" s="43" t="s">
        <v>3194</v>
      </c>
      <c r="H745" s="43" t="s">
        <v>4197</v>
      </c>
      <c r="I745" s="43" t="s">
        <v>364</v>
      </c>
      <c r="J745" s="43">
        <v>6</v>
      </c>
      <c r="K745" s="43" t="s">
        <v>4653</v>
      </c>
      <c r="L745" s="55" t="s">
        <v>638</v>
      </c>
      <c r="M745" s="43" t="s">
        <v>3</v>
      </c>
      <c r="N745" s="43" t="s">
        <v>2</v>
      </c>
      <c r="O745" s="43" t="s">
        <v>746</v>
      </c>
      <c r="P745" s="43" t="s">
        <v>364</v>
      </c>
    </row>
    <row r="746" spans="1:16" x14ac:dyDescent="0.25">
      <c r="A746" s="43" t="s">
        <v>4654</v>
      </c>
      <c r="B746" s="43" t="s">
        <v>101</v>
      </c>
      <c r="C746" s="43" t="s">
        <v>4655</v>
      </c>
      <c r="D746" s="43">
        <v>454492</v>
      </c>
      <c r="E746" s="43" t="s">
        <v>46</v>
      </c>
      <c r="F746" s="44">
        <v>44958</v>
      </c>
      <c r="G746" s="43" t="s">
        <v>203</v>
      </c>
      <c r="H746" s="43" t="s">
        <v>3960</v>
      </c>
      <c r="I746" s="43" t="s">
        <v>364</v>
      </c>
      <c r="J746" s="43">
        <v>1</v>
      </c>
      <c r="K746" s="43" t="s">
        <v>53</v>
      </c>
      <c r="L746" s="55" t="s">
        <v>638</v>
      </c>
      <c r="M746" s="43" t="s">
        <v>2</v>
      </c>
      <c r="N746" s="43" t="s">
        <v>2</v>
      </c>
      <c r="O746"/>
      <c r="P746" s="43" t="s">
        <v>363</v>
      </c>
    </row>
    <row r="747" spans="1:16" x14ac:dyDescent="0.25">
      <c r="A747" s="43" t="s">
        <v>4654</v>
      </c>
      <c r="B747" s="43" t="s">
        <v>101</v>
      </c>
      <c r="C747" s="43" t="s">
        <v>4655</v>
      </c>
      <c r="D747" s="43">
        <v>454492</v>
      </c>
      <c r="E747" s="43" t="s">
        <v>46</v>
      </c>
      <c r="F747" s="44">
        <v>44958</v>
      </c>
      <c r="G747" s="43" t="s">
        <v>203</v>
      </c>
      <c r="H747" s="43" t="s">
        <v>3960</v>
      </c>
      <c r="I747" s="43" t="s">
        <v>364</v>
      </c>
      <c r="J747" s="43">
        <v>2</v>
      </c>
      <c r="K747" s="43" t="s">
        <v>71</v>
      </c>
      <c r="L747" s="55" t="s">
        <v>641</v>
      </c>
      <c r="M747" s="43" t="s">
        <v>2</v>
      </c>
      <c r="N747" s="43" t="s">
        <v>2</v>
      </c>
      <c r="O747"/>
      <c r="P747" s="43" t="s">
        <v>363</v>
      </c>
    </row>
    <row r="748" spans="1:16" x14ac:dyDescent="0.25">
      <c r="A748" s="43" t="s">
        <v>4654</v>
      </c>
      <c r="B748" s="43" t="s">
        <v>101</v>
      </c>
      <c r="C748" s="43" t="s">
        <v>4655</v>
      </c>
      <c r="D748" s="43">
        <v>454492</v>
      </c>
      <c r="E748" s="43" t="s">
        <v>46</v>
      </c>
      <c r="F748" s="44">
        <v>44958</v>
      </c>
      <c r="G748" s="43" t="s">
        <v>203</v>
      </c>
      <c r="H748" s="43" t="s">
        <v>3960</v>
      </c>
      <c r="I748" s="43" t="s">
        <v>364</v>
      </c>
      <c r="J748" s="43">
        <v>3</v>
      </c>
      <c r="K748" s="43" t="s">
        <v>94</v>
      </c>
      <c r="L748" s="55" t="s">
        <v>13</v>
      </c>
      <c r="M748" s="43" t="s">
        <v>2</v>
      </c>
      <c r="N748" s="43" t="s">
        <v>2</v>
      </c>
      <c r="O748"/>
      <c r="P748" s="43" t="s">
        <v>363</v>
      </c>
    </row>
    <row r="749" spans="1:16" x14ac:dyDescent="0.25">
      <c r="A749" s="43" t="s">
        <v>4654</v>
      </c>
      <c r="B749" s="43" t="s">
        <v>101</v>
      </c>
      <c r="C749" s="43" t="s">
        <v>4655</v>
      </c>
      <c r="D749" s="43">
        <v>454492</v>
      </c>
      <c r="E749" s="43" t="s">
        <v>46</v>
      </c>
      <c r="F749" s="44">
        <v>44958</v>
      </c>
      <c r="G749" s="43" t="s">
        <v>203</v>
      </c>
      <c r="H749" s="43" t="s">
        <v>3960</v>
      </c>
      <c r="I749" s="43" t="s">
        <v>364</v>
      </c>
      <c r="J749" s="43">
        <v>4</v>
      </c>
      <c r="K749" s="43" t="s">
        <v>4656</v>
      </c>
      <c r="L749" s="55" t="s">
        <v>640</v>
      </c>
      <c r="M749" s="43" t="s">
        <v>2</v>
      </c>
      <c r="N749" s="43" t="s">
        <v>2</v>
      </c>
      <c r="O749"/>
      <c r="P749" s="43" t="s">
        <v>363</v>
      </c>
    </row>
    <row r="750" spans="1:16" x14ac:dyDescent="0.25">
      <c r="A750" s="43" t="s">
        <v>4654</v>
      </c>
      <c r="B750" s="43" t="s">
        <v>101</v>
      </c>
      <c r="C750" s="43" t="s">
        <v>4655</v>
      </c>
      <c r="D750" s="43">
        <v>454492</v>
      </c>
      <c r="E750" s="43" t="s">
        <v>46</v>
      </c>
      <c r="F750" s="44">
        <v>44958</v>
      </c>
      <c r="G750" s="43" t="s">
        <v>203</v>
      </c>
      <c r="H750" s="43" t="s">
        <v>3960</v>
      </c>
      <c r="I750" s="43" t="s">
        <v>364</v>
      </c>
      <c r="J750" s="43">
        <v>5</v>
      </c>
      <c r="K750" s="43" t="s">
        <v>4657</v>
      </c>
      <c r="L750" s="55" t="s">
        <v>640</v>
      </c>
      <c r="M750" s="43" t="s">
        <v>2</v>
      </c>
      <c r="N750" s="43" t="s">
        <v>2</v>
      </c>
      <c r="O750"/>
      <c r="P750" s="43" t="s">
        <v>363</v>
      </c>
    </row>
    <row r="751" spans="1:16" x14ac:dyDescent="0.25">
      <c r="A751" s="43" t="s">
        <v>4654</v>
      </c>
      <c r="B751" s="43" t="s">
        <v>101</v>
      </c>
      <c r="C751" s="43" t="s">
        <v>4655</v>
      </c>
      <c r="D751" s="43">
        <v>454492</v>
      </c>
      <c r="E751" s="43" t="s">
        <v>46</v>
      </c>
      <c r="F751" s="44">
        <v>44958</v>
      </c>
      <c r="G751" s="43" t="s">
        <v>203</v>
      </c>
      <c r="H751" s="43" t="s">
        <v>3960</v>
      </c>
      <c r="I751" s="43" t="s">
        <v>364</v>
      </c>
      <c r="J751" s="43">
        <v>6</v>
      </c>
      <c r="K751" s="43" t="s">
        <v>4658</v>
      </c>
      <c r="L751" s="55" t="s">
        <v>640</v>
      </c>
      <c r="M751" s="43" t="s">
        <v>2</v>
      </c>
      <c r="N751" s="43" t="s">
        <v>2</v>
      </c>
      <c r="O751"/>
      <c r="P751" s="43" t="s">
        <v>363</v>
      </c>
    </row>
    <row r="752" spans="1:16" x14ac:dyDescent="0.25">
      <c r="A752" s="43" t="s">
        <v>4654</v>
      </c>
      <c r="B752" s="43" t="s">
        <v>101</v>
      </c>
      <c r="C752" s="43" t="s">
        <v>4655</v>
      </c>
      <c r="D752" s="43">
        <v>454492</v>
      </c>
      <c r="E752" s="43" t="s">
        <v>46</v>
      </c>
      <c r="F752" s="44">
        <v>44958</v>
      </c>
      <c r="G752" s="43" t="s">
        <v>203</v>
      </c>
      <c r="H752" s="43" t="s">
        <v>3960</v>
      </c>
      <c r="I752" s="43" t="s">
        <v>364</v>
      </c>
      <c r="J752" s="43">
        <v>7</v>
      </c>
      <c r="K752" s="43" t="s">
        <v>4659</v>
      </c>
      <c r="L752" s="55" t="s">
        <v>640</v>
      </c>
      <c r="M752" s="43" t="s">
        <v>2</v>
      </c>
      <c r="N752" s="43" t="s">
        <v>2</v>
      </c>
      <c r="O752"/>
      <c r="P752" s="43" t="s">
        <v>363</v>
      </c>
    </row>
    <row r="753" spans="1:16" x14ac:dyDescent="0.25">
      <c r="A753" s="43" t="s">
        <v>4654</v>
      </c>
      <c r="B753" s="43" t="s">
        <v>101</v>
      </c>
      <c r="C753" s="43" t="s">
        <v>4655</v>
      </c>
      <c r="D753" s="43">
        <v>454492</v>
      </c>
      <c r="E753" s="43" t="s">
        <v>46</v>
      </c>
      <c r="F753" s="44">
        <v>44958</v>
      </c>
      <c r="G753" s="43" t="s">
        <v>203</v>
      </c>
      <c r="H753" s="43" t="s">
        <v>3960</v>
      </c>
      <c r="I753" s="43" t="s">
        <v>364</v>
      </c>
      <c r="J753" s="43">
        <v>8</v>
      </c>
      <c r="K753" s="43" t="s">
        <v>4660</v>
      </c>
      <c r="L753" s="55" t="s">
        <v>640</v>
      </c>
      <c r="M753" s="43" t="s">
        <v>2</v>
      </c>
      <c r="N753" s="43" t="s">
        <v>2</v>
      </c>
      <c r="O753"/>
      <c r="P753" s="43" t="s">
        <v>363</v>
      </c>
    </row>
    <row r="754" spans="1:16" x14ac:dyDescent="0.25">
      <c r="A754" s="43" t="s">
        <v>4654</v>
      </c>
      <c r="B754" s="43" t="s">
        <v>101</v>
      </c>
      <c r="C754" s="43" t="s">
        <v>4655</v>
      </c>
      <c r="D754" s="43">
        <v>454492</v>
      </c>
      <c r="E754" s="43" t="s">
        <v>46</v>
      </c>
      <c r="F754" s="44">
        <v>44958</v>
      </c>
      <c r="G754" s="43" t="s">
        <v>203</v>
      </c>
      <c r="H754" s="43" t="s">
        <v>3960</v>
      </c>
      <c r="I754" s="43" t="s">
        <v>364</v>
      </c>
      <c r="J754" s="43">
        <v>9</v>
      </c>
      <c r="K754" s="43" t="s">
        <v>4661</v>
      </c>
      <c r="L754" s="55" t="s">
        <v>640</v>
      </c>
      <c r="M754" s="43" t="s">
        <v>2</v>
      </c>
      <c r="N754" s="43" t="s">
        <v>2</v>
      </c>
      <c r="O754"/>
      <c r="P754" s="43" t="s">
        <v>363</v>
      </c>
    </row>
    <row r="755" spans="1:16" x14ac:dyDescent="0.25">
      <c r="A755" s="43" t="s">
        <v>4654</v>
      </c>
      <c r="B755" s="43" t="s">
        <v>101</v>
      </c>
      <c r="C755" s="43" t="s">
        <v>4655</v>
      </c>
      <c r="D755" s="43">
        <v>454492</v>
      </c>
      <c r="E755" s="43" t="s">
        <v>46</v>
      </c>
      <c r="F755" s="44">
        <v>44958</v>
      </c>
      <c r="G755" s="43" t="s">
        <v>203</v>
      </c>
      <c r="H755" s="43" t="s">
        <v>3960</v>
      </c>
      <c r="I755" s="43" t="s">
        <v>364</v>
      </c>
      <c r="J755" s="43">
        <v>10</v>
      </c>
      <c r="K755" s="43" t="s">
        <v>4662</v>
      </c>
      <c r="L755" s="55" t="s">
        <v>640</v>
      </c>
      <c r="M755" s="43" t="s">
        <v>2</v>
      </c>
      <c r="N755" s="43" t="s">
        <v>2</v>
      </c>
      <c r="O755"/>
      <c r="P755" s="43" t="s">
        <v>363</v>
      </c>
    </row>
    <row r="756" spans="1:16" x14ac:dyDescent="0.25">
      <c r="A756" s="43" t="s">
        <v>4654</v>
      </c>
      <c r="B756" s="43" t="s">
        <v>101</v>
      </c>
      <c r="C756" s="43" t="s">
        <v>4655</v>
      </c>
      <c r="D756" s="43">
        <v>454492</v>
      </c>
      <c r="E756" s="43" t="s">
        <v>46</v>
      </c>
      <c r="F756" s="44">
        <v>44958</v>
      </c>
      <c r="G756" s="43" t="s">
        <v>203</v>
      </c>
      <c r="H756" s="43" t="s">
        <v>3960</v>
      </c>
      <c r="I756" s="43" t="s">
        <v>364</v>
      </c>
      <c r="J756" s="43">
        <v>11</v>
      </c>
      <c r="K756" s="43" t="s">
        <v>4663</v>
      </c>
      <c r="L756" s="55" t="s">
        <v>640</v>
      </c>
      <c r="M756" s="43" t="s">
        <v>2</v>
      </c>
      <c r="N756" s="43" t="s">
        <v>2</v>
      </c>
      <c r="O756"/>
      <c r="P756" s="43" t="s">
        <v>363</v>
      </c>
    </row>
    <row r="757" spans="1:16" x14ac:dyDescent="0.25">
      <c r="A757" s="43" t="s">
        <v>4654</v>
      </c>
      <c r="B757" s="43" t="s">
        <v>101</v>
      </c>
      <c r="C757" s="43" t="s">
        <v>4655</v>
      </c>
      <c r="D757" s="43">
        <v>454492</v>
      </c>
      <c r="E757" s="43" t="s">
        <v>46</v>
      </c>
      <c r="F757" s="44">
        <v>44958</v>
      </c>
      <c r="G757" s="43" t="s">
        <v>203</v>
      </c>
      <c r="H757" s="43" t="s">
        <v>3960</v>
      </c>
      <c r="I757" s="43" t="s">
        <v>364</v>
      </c>
      <c r="J757" s="43">
        <v>12</v>
      </c>
      <c r="K757" s="43" t="s">
        <v>4664</v>
      </c>
      <c r="L757" s="55" t="s">
        <v>640</v>
      </c>
      <c r="M757" s="43" t="s">
        <v>2</v>
      </c>
      <c r="N757" s="43" t="s">
        <v>2</v>
      </c>
      <c r="O757"/>
      <c r="P757" s="43" t="s">
        <v>363</v>
      </c>
    </row>
    <row r="758" spans="1:16" x14ac:dyDescent="0.25">
      <c r="A758" s="43" t="s">
        <v>4654</v>
      </c>
      <c r="B758" s="43" t="s">
        <v>101</v>
      </c>
      <c r="C758" s="43" t="s">
        <v>4655</v>
      </c>
      <c r="D758" s="43">
        <v>454492</v>
      </c>
      <c r="E758" s="43" t="s">
        <v>46</v>
      </c>
      <c r="F758" s="44">
        <v>44958</v>
      </c>
      <c r="G758" s="43" t="s">
        <v>203</v>
      </c>
      <c r="H758" s="43" t="s">
        <v>3960</v>
      </c>
      <c r="I758" s="43" t="s">
        <v>364</v>
      </c>
      <c r="J758" s="43">
        <v>13</v>
      </c>
      <c r="K758" s="43" t="s">
        <v>208</v>
      </c>
      <c r="L758" s="55" t="s">
        <v>639</v>
      </c>
      <c r="M758" s="43" t="s">
        <v>2</v>
      </c>
      <c r="N758" s="43" t="s">
        <v>2</v>
      </c>
      <c r="O758"/>
      <c r="P758" s="43" t="s">
        <v>363</v>
      </c>
    </row>
    <row r="759" spans="1:16" x14ac:dyDescent="0.25">
      <c r="A759" s="43" t="s">
        <v>4654</v>
      </c>
      <c r="B759" s="43" t="s">
        <v>101</v>
      </c>
      <c r="C759" s="43" t="s">
        <v>4655</v>
      </c>
      <c r="D759" s="43">
        <v>454492</v>
      </c>
      <c r="E759" s="43" t="s">
        <v>46</v>
      </c>
      <c r="F759" s="44">
        <v>44958</v>
      </c>
      <c r="G759" s="43" t="s">
        <v>203</v>
      </c>
      <c r="H759" s="43" t="s">
        <v>3960</v>
      </c>
      <c r="I759" s="43" t="s">
        <v>364</v>
      </c>
      <c r="J759" s="43">
        <v>14</v>
      </c>
      <c r="K759" s="43" t="s">
        <v>184</v>
      </c>
      <c r="L759" s="55" t="s">
        <v>641</v>
      </c>
      <c r="M759" s="43" t="s">
        <v>2</v>
      </c>
      <c r="N759" s="43" t="s">
        <v>2</v>
      </c>
      <c r="O759"/>
      <c r="P759" s="43" t="s">
        <v>363</v>
      </c>
    </row>
    <row r="760" spans="1:16" x14ac:dyDescent="0.25">
      <c r="A760" s="43" t="s">
        <v>4654</v>
      </c>
      <c r="B760" s="43" t="s">
        <v>101</v>
      </c>
      <c r="C760" s="43" t="s">
        <v>4655</v>
      </c>
      <c r="D760" s="43">
        <v>454492</v>
      </c>
      <c r="E760" s="43" t="s">
        <v>46</v>
      </c>
      <c r="F760" s="44">
        <v>44958</v>
      </c>
      <c r="G760" s="43" t="s">
        <v>203</v>
      </c>
      <c r="H760" s="43" t="s">
        <v>3960</v>
      </c>
      <c r="I760" s="43" t="s">
        <v>364</v>
      </c>
      <c r="J760" s="43">
        <v>15</v>
      </c>
      <c r="K760" s="43" t="s">
        <v>4665</v>
      </c>
      <c r="L760" s="55" t="s">
        <v>13</v>
      </c>
      <c r="M760" s="43" t="s">
        <v>2</v>
      </c>
      <c r="N760" s="43" t="s">
        <v>2</v>
      </c>
      <c r="O760"/>
      <c r="P760" s="43" t="s">
        <v>363</v>
      </c>
    </row>
    <row r="761" spans="1:16" x14ac:dyDescent="0.25">
      <c r="A761" s="43" t="s">
        <v>4654</v>
      </c>
      <c r="B761" s="43" t="s">
        <v>101</v>
      </c>
      <c r="C761" s="43" t="s">
        <v>4655</v>
      </c>
      <c r="D761" s="43">
        <v>454492</v>
      </c>
      <c r="E761" s="43" t="s">
        <v>46</v>
      </c>
      <c r="F761" s="44">
        <v>44958</v>
      </c>
      <c r="G761" s="43" t="s">
        <v>203</v>
      </c>
      <c r="H761" s="43" t="s">
        <v>4197</v>
      </c>
      <c r="I761" s="43" t="s">
        <v>364</v>
      </c>
      <c r="J761" s="43">
        <v>16</v>
      </c>
      <c r="K761" s="43" t="s">
        <v>154</v>
      </c>
      <c r="L761" s="55" t="s">
        <v>13</v>
      </c>
      <c r="M761" s="43" t="s">
        <v>2</v>
      </c>
      <c r="N761" s="43" t="s">
        <v>2</v>
      </c>
      <c r="O761"/>
      <c r="P761" s="43" t="s">
        <v>363</v>
      </c>
    </row>
    <row r="762" spans="1:16" x14ac:dyDescent="0.25">
      <c r="A762" s="43" t="s">
        <v>4654</v>
      </c>
      <c r="B762" s="43" t="s">
        <v>101</v>
      </c>
      <c r="C762" s="43" t="s">
        <v>4655</v>
      </c>
      <c r="D762" s="43">
        <v>454492</v>
      </c>
      <c r="E762" s="43" t="s">
        <v>46</v>
      </c>
      <c r="F762" s="44">
        <v>44958</v>
      </c>
      <c r="G762" s="43" t="s">
        <v>203</v>
      </c>
      <c r="H762" s="43" t="s">
        <v>3960</v>
      </c>
      <c r="I762" s="43" t="s">
        <v>364</v>
      </c>
      <c r="J762" s="43">
        <v>17</v>
      </c>
      <c r="K762" s="43" t="s">
        <v>104</v>
      </c>
      <c r="L762" s="55" t="s">
        <v>13</v>
      </c>
      <c r="M762" s="43" t="s">
        <v>2</v>
      </c>
      <c r="N762" s="43" t="s">
        <v>2</v>
      </c>
      <c r="O762"/>
      <c r="P762" s="43" t="s">
        <v>363</v>
      </c>
    </row>
    <row r="763" spans="1:16" x14ac:dyDescent="0.25">
      <c r="A763" s="43" t="s">
        <v>4654</v>
      </c>
      <c r="B763" s="43" t="s">
        <v>101</v>
      </c>
      <c r="C763" s="43" t="s">
        <v>4655</v>
      </c>
      <c r="D763" s="43">
        <v>454492</v>
      </c>
      <c r="E763" s="43" t="s">
        <v>46</v>
      </c>
      <c r="F763" s="44">
        <v>44958</v>
      </c>
      <c r="G763" s="43" t="s">
        <v>203</v>
      </c>
      <c r="H763" s="43" t="s">
        <v>3960</v>
      </c>
      <c r="I763" s="43" t="s">
        <v>364</v>
      </c>
      <c r="J763" s="43">
        <v>18</v>
      </c>
      <c r="K763" s="43" t="s">
        <v>105</v>
      </c>
      <c r="L763" s="55" t="s">
        <v>13</v>
      </c>
      <c r="M763" s="43" t="s">
        <v>2</v>
      </c>
      <c r="N763" s="43" t="s">
        <v>2</v>
      </c>
      <c r="O763"/>
      <c r="P763" s="43" t="s">
        <v>363</v>
      </c>
    </row>
    <row r="764" spans="1:16" x14ac:dyDescent="0.25">
      <c r="A764" s="43" t="s">
        <v>4654</v>
      </c>
      <c r="B764" s="43" t="s">
        <v>101</v>
      </c>
      <c r="C764" s="43" t="s">
        <v>4655</v>
      </c>
      <c r="D764" s="43">
        <v>454492</v>
      </c>
      <c r="E764" s="43" t="s">
        <v>46</v>
      </c>
      <c r="F764" s="44">
        <v>44958</v>
      </c>
      <c r="G764" s="43" t="s">
        <v>203</v>
      </c>
      <c r="H764" s="43" t="s">
        <v>3960</v>
      </c>
      <c r="I764" s="43" t="s">
        <v>364</v>
      </c>
      <c r="J764" s="43">
        <v>19</v>
      </c>
      <c r="K764" s="43" t="s">
        <v>107</v>
      </c>
      <c r="L764" s="55" t="s">
        <v>13</v>
      </c>
      <c r="M764" s="43" t="s">
        <v>2</v>
      </c>
      <c r="N764" s="43" t="s">
        <v>2</v>
      </c>
      <c r="O764"/>
      <c r="P764" s="43" t="s">
        <v>363</v>
      </c>
    </row>
    <row r="765" spans="1:16" x14ac:dyDescent="0.25">
      <c r="A765" s="43" t="s">
        <v>4654</v>
      </c>
      <c r="B765" s="43" t="s">
        <v>101</v>
      </c>
      <c r="C765" s="43" t="s">
        <v>4655</v>
      </c>
      <c r="D765" s="43">
        <v>454492</v>
      </c>
      <c r="E765" s="43" t="s">
        <v>46</v>
      </c>
      <c r="F765" s="44">
        <v>44958</v>
      </c>
      <c r="G765" s="43" t="s">
        <v>203</v>
      </c>
      <c r="H765" s="43" t="s">
        <v>3960</v>
      </c>
      <c r="I765" s="43" t="s">
        <v>364</v>
      </c>
      <c r="J765" s="43">
        <v>20</v>
      </c>
      <c r="K765" s="43" t="s">
        <v>109</v>
      </c>
      <c r="L765" s="55" t="s">
        <v>13</v>
      </c>
      <c r="M765" s="43" t="s">
        <v>2</v>
      </c>
      <c r="N765" s="43" t="s">
        <v>2</v>
      </c>
      <c r="O765"/>
      <c r="P765" s="43" t="s">
        <v>363</v>
      </c>
    </row>
    <row r="766" spans="1:16" ht="30" x14ac:dyDescent="0.25">
      <c r="A766" s="43" t="s">
        <v>4666</v>
      </c>
      <c r="B766" s="43" t="s">
        <v>399</v>
      </c>
      <c r="C766" s="43" t="s">
        <v>4667</v>
      </c>
      <c r="D766" s="43">
        <v>6335331</v>
      </c>
      <c r="E766" s="43" t="s">
        <v>46</v>
      </c>
      <c r="F766" s="44">
        <v>44958</v>
      </c>
      <c r="G766" s="43" t="s">
        <v>203</v>
      </c>
      <c r="H766" s="43" t="s">
        <v>3960</v>
      </c>
      <c r="I766" s="43" t="s">
        <v>364</v>
      </c>
      <c r="J766" s="43">
        <v>2</v>
      </c>
      <c r="K766" s="43" t="s">
        <v>71</v>
      </c>
      <c r="L766" s="55" t="s">
        <v>641</v>
      </c>
      <c r="M766" s="43" t="s">
        <v>2</v>
      </c>
      <c r="N766" s="43" t="s">
        <v>3</v>
      </c>
      <c r="O766" s="43" t="s">
        <v>9851</v>
      </c>
      <c r="P766" s="43" t="s">
        <v>364</v>
      </c>
    </row>
    <row r="767" spans="1:16" x14ac:dyDescent="0.25">
      <c r="A767" s="43" t="s">
        <v>4666</v>
      </c>
      <c r="B767" s="43" t="s">
        <v>399</v>
      </c>
      <c r="C767" s="43" t="s">
        <v>4667</v>
      </c>
      <c r="D767" s="43">
        <v>6335331</v>
      </c>
      <c r="E767" s="43" t="s">
        <v>46</v>
      </c>
      <c r="F767" s="44">
        <v>44958</v>
      </c>
      <c r="G767" s="43" t="s">
        <v>203</v>
      </c>
      <c r="H767" s="43" t="s">
        <v>3960</v>
      </c>
      <c r="I767" s="43" t="s">
        <v>364</v>
      </c>
      <c r="J767" s="43">
        <v>4</v>
      </c>
      <c r="K767" s="43" t="s">
        <v>3284</v>
      </c>
      <c r="L767" s="55" t="s">
        <v>13</v>
      </c>
      <c r="M767" s="43" t="s">
        <v>2</v>
      </c>
      <c r="N767" s="43" t="s">
        <v>2</v>
      </c>
      <c r="O767"/>
      <c r="P767" s="43" t="s">
        <v>363</v>
      </c>
    </row>
    <row r="768" spans="1:16" x14ac:dyDescent="0.25">
      <c r="A768" s="43" t="s">
        <v>4666</v>
      </c>
      <c r="B768" s="43" t="s">
        <v>399</v>
      </c>
      <c r="C768" s="43" t="s">
        <v>4667</v>
      </c>
      <c r="D768" s="43">
        <v>6335331</v>
      </c>
      <c r="E768" s="43" t="s">
        <v>46</v>
      </c>
      <c r="F768" s="44">
        <v>44958</v>
      </c>
      <c r="G768" s="43" t="s">
        <v>203</v>
      </c>
      <c r="H768" s="43" t="s">
        <v>3960</v>
      </c>
      <c r="I768" s="43" t="s">
        <v>364</v>
      </c>
      <c r="J768" s="43">
        <v>5</v>
      </c>
      <c r="K768" s="43" t="s">
        <v>4668</v>
      </c>
      <c r="L768" s="55" t="s">
        <v>13</v>
      </c>
      <c r="M768" s="43" t="s">
        <v>2</v>
      </c>
      <c r="N768" s="43" t="s">
        <v>2</v>
      </c>
      <c r="O768"/>
      <c r="P768" s="43" t="s">
        <v>363</v>
      </c>
    </row>
    <row r="769" spans="1:16" ht="30" x14ac:dyDescent="0.25">
      <c r="A769" s="43" t="s">
        <v>4666</v>
      </c>
      <c r="B769" s="43" t="s">
        <v>399</v>
      </c>
      <c r="C769" s="43" t="s">
        <v>4667</v>
      </c>
      <c r="D769" s="43">
        <v>6335331</v>
      </c>
      <c r="E769" s="43" t="s">
        <v>46</v>
      </c>
      <c r="F769" s="44">
        <v>44958</v>
      </c>
      <c r="G769" s="43" t="s">
        <v>203</v>
      </c>
      <c r="H769" s="43" t="s">
        <v>3960</v>
      </c>
      <c r="I769" s="43" t="s">
        <v>364</v>
      </c>
      <c r="J769" s="43">
        <v>6</v>
      </c>
      <c r="K769" s="43" t="s">
        <v>4669</v>
      </c>
      <c r="L769" s="55" t="s">
        <v>13</v>
      </c>
      <c r="M769" s="43" t="s">
        <v>2</v>
      </c>
      <c r="N769" s="43" t="s">
        <v>3</v>
      </c>
      <c r="O769" s="43" t="s">
        <v>9852</v>
      </c>
      <c r="P769" s="43" t="s">
        <v>364</v>
      </c>
    </row>
    <row r="770" spans="1:16" x14ac:dyDescent="0.25">
      <c r="A770" s="43" t="s">
        <v>4666</v>
      </c>
      <c r="B770" s="43" t="s">
        <v>399</v>
      </c>
      <c r="C770" s="43" t="s">
        <v>4667</v>
      </c>
      <c r="D770" s="43">
        <v>6335331</v>
      </c>
      <c r="E770" s="43" t="s">
        <v>46</v>
      </c>
      <c r="F770" s="44">
        <v>44958</v>
      </c>
      <c r="G770" s="43" t="s">
        <v>203</v>
      </c>
      <c r="H770" s="43" t="s">
        <v>3960</v>
      </c>
      <c r="I770" s="43" t="s">
        <v>364</v>
      </c>
      <c r="J770" s="43" t="s">
        <v>333</v>
      </c>
      <c r="K770" s="43" t="s">
        <v>4670</v>
      </c>
      <c r="L770" s="55" t="s">
        <v>640</v>
      </c>
      <c r="M770" s="43" t="s">
        <v>2</v>
      </c>
      <c r="N770" s="43" t="s">
        <v>2</v>
      </c>
      <c r="O770"/>
      <c r="P770" s="43" t="s">
        <v>363</v>
      </c>
    </row>
    <row r="771" spans="1:16" x14ac:dyDescent="0.25">
      <c r="A771" s="43" t="s">
        <v>4666</v>
      </c>
      <c r="B771" s="43" t="s">
        <v>399</v>
      </c>
      <c r="C771" s="43" t="s">
        <v>4667</v>
      </c>
      <c r="D771" s="43">
        <v>6335331</v>
      </c>
      <c r="E771" s="43" t="s">
        <v>46</v>
      </c>
      <c r="F771" s="44">
        <v>44958</v>
      </c>
      <c r="G771" s="43" t="s">
        <v>203</v>
      </c>
      <c r="H771" s="43" t="s">
        <v>3960</v>
      </c>
      <c r="I771" s="43" t="s">
        <v>364</v>
      </c>
      <c r="J771" s="43" t="s">
        <v>334</v>
      </c>
      <c r="K771" s="43" t="s">
        <v>4671</v>
      </c>
      <c r="L771" s="55" t="s">
        <v>640</v>
      </c>
      <c r="M771" s="43" t="s">
        <v>2</v>
      </c>
      <c r="N771" s="43" t="s">
        <v>2</v>
      </c>
      <c r="O771"/>
      <c r="P771" s="43" t="s">
        <v>363</v>
      </c>
    </row>
    <row r="772" spans="1:16" x14ac:dyDescent="0.25">
      <c r="A772" s="43" t="s">
        <v>4666</v>
      </c>
      <c r="B772" s="43" t="s">
        <v>399</v>
      </c>
      <c r="C772" s="43" t="s">
        <v>4667</v>
      </c>
      <c r="D772" s="43">
        <v>6335331</v>
      </c>
      <c r="E772" s="43" t="s">
        <v>46</v>
      </c>
      <c r="F772" s="44">
        <v>44958</v>
      </c>
      <c r="G772" s="43" t="s">
        <v>203</v>
      </c>
      <c r="H772" s="43" t="s">
        <v>3960</v>
      </c>
      <c r="I772" s="43" t="s">
        <v>364</v>
      </c>
      <c r="J772" s="43" t="s">
        <v>335</v>
      </c>
      <c r="K772" s="43" t="s">
        <v>3269</v>
      </c>
      <c r="L772" s="55" t="s">
        <v>640</v>
      </c>
      <c r="M772" s="43" t="s">
        <v>2</v>
      </c>
      <c r="N772" s="43" t="s">
        <v>2</v>
      </c>
      <c r="O772"/>
      <c r="P772" s="43" t="s">
        <v>363</v>
      </c>
    </row>
    <row r="773" spans="1:16" x14ac:dyDescent="0.25">
      <c r="A773" s="43" t="s">
        <v>4666</v>
      </c>
      <c r="B773" s="43" t="s">
        <v>399</v>
      </c>
      <c r="C773" s="43" t="s">
        <v>4667</v>
      </c>
      <c r="D773" s="43">
        <v>6335331</v>
      </c>
      <c r="E773" s="43" t="s">
        <v>46</v>
      </c>
      <c r="F773" s="44">
        <v>44958</v>
      </c>
      <c r="G773" s="43" t="s">
        <v>203</v>
      </c>
      <c r="H773" s="43" t="s">
        <v>3960</v>
      </c>
      <c r="I773" s="43" t="s">
        <v>364</v>
      </c>
      <c r="J773" s="43" t="s">
        <v>336</v>
      </c>
      <c r="K773" s="43" t="s">
        <v>4672</v>
      </c>
      <c r="L773" s="55" t="s">
        <v>640</v>
      </c>
      <c r="M773" s="43" t="s">
        <v>2</v>
      </c>
      <c r="N773" s="43" t="s">
        <v>2</v>
      </c>
      <c r="O773"/>
      <c r="P773" s="43" t="s">
        <v>363</v>
      </c>
    </row>
    <row r="774" spans="1:16" x14ac:dyDescent="0.25">
      <c r="A774" s="43" t="s">
        <v>4666</v>
      </c>
      <c r="B774" s="43" t="s">
        <v>399</v>
      </c>
      <c r="C774" s="43" t="s">
        <v>4667</v>
      </c>
      <c r="D774" s="43">
        <v>6335331</v>
      </c>
      <c r="E774" s="43" t="s">
        <v>46</v>
      </c>
      <c r="F774" s="44">
        <v>44958</v>
      </c>
      <c r="G774" s="43" t="s">
        <v>203</v>
      </c>
      <c r="H774" s="43" t="s">
        <v>3960</v>
      </c>
      <c r="I774" s="43" t="s">
        <v>364</v>
      </c>
      <c r="J774" s="43" t="s">
        <v>337</v>
      </c>
      <c r="K774" s="43" t="s">
        <v>4673</v>
      </c>
      <c r="L774" s="55" t="s">
        <v>640</v>
      </c>
      <c r="M774" s="43" t="s">
        <v>2</v>
      </c>
      <c r="N774" s="43" t="s">
        <v>2</v>
      </c>
      <c r="O774"/>
      <c r="P774" s="43" t="s">
        <v>363</v>
      </c>
    </row>
    <row r="775" spans="1:16" ht="60" x14ac:dyDescent="0.25">
      <c r="A775" s="43" t="s">
        <v>845</v>
      </c>
      <c r="B775" s="43" t="s">
        <v>204</v>
      </c>
      <c r="C775" s="43" t="s">
        <v>846</v>
      </c>
      <c r="D775" s="43">
        <v>6662909</v>
      </c>
      <c r="E775" s="43" t="s">
        <v>186</v>
      </c>
      <c r="F775" s="44">
        <v>44958</v>
      </c>
      <c r="G775" s="43" t="s">
        <v>203</v>
      </c>
      <c r="H775" s="43" t="s">
        <v>3960</v>
      </c>
      <c r="I775" s="43" t="s">
        <v>364</v>
      </c>
      <c r="J775" s="43">
        <v>1</v>
      </c>
      <c r="K775" s="43" t="s">
        <v>4598</v>
      </c>
      <c r="L775" s="55" t="s">
        <v>13</v>
      </c>
      <c r="M775" s="43" t="s">
        <v>2</v>
      </c>
      <c r="N775" s="43" t="s">
        <v>3</v>
      </c>
      <c r="O775" s="43" t="s">
        <v>668</v>
      </c>
      <c r="P775" s="43" t="s">
        <v>364</v>
      </c>
    </row>
    <row r="776" spans="1:16" x14ac:dyDescent="0.25">
      <c r="A776" s="43" t="s">
        <v>845</v>
      </c>
      <c r="B776" s="43" t="s">
        <v>204</v>
      </c>
      <c r="C776" s="43" t="s">
        <v>846</v>
      </c>
      <c r="D776" s="43">
        <v>6662909</v>
      </c>
      <c r="E776" s="43" t="s">
        <v>186</v>
      </c>
      <c r="F776" s="44">
        <v>44958</v>
      </c>
      <c r="G776" s="43" t="s">
        <v>203</v>
      </c>
      <c r="H776" s="43" t="s">
        <v>3960</v>
      </c>
      <c r="I776" s="43" t="s">
        <v>364</v>
      </c>
      <c r="J776" s="43">
        <v>2</v>
      </c>
      <c r="K776" s="43" t="s">
        <v>4674</v>
      </c>
      <c r="L776" s="55" t="s">
        <v>13</v>
      </c>
      <c r="M776" s="43" t="s">
        <v>2</v>
      </c>
      <c r="N776" s="43" t="s">
        <v>2</v>
      </c>
      <c r="O776"/>
      <c r="P776" s="43" t="s">
        <v>363</v>
      </c>
    </row>
    <row r="777" spans="1:16" ht="60" x14ac:dyDescent="0.25">
      <c r="A777" s="43" t="s">
        <v>845</v>
      </c>
      <c r="B777" s="43" t="s">
        <v>204</v>
      </c>
      <c r="C777" s="43" t="s">
        <v>846</v>
      </c>
      <c r="D777" s="43">
        <v>6662909</v>
      </c>
      <c r="E777" s="43" t="s">
        <v>186</v>
      </c>
      <c r="F777" s="44">
        <v>44958</v>
      </c>
      <c r="G777" s="43" t="s">
        <v>203</v>
      </c>
      <c r="H777" s="43" t="s">
        <v>3960</v>
      </c>
      <c r="I777" s="43" t="s">
        <v>364</v>
      </c>
      <c r="J777" s="43">
        <v>3</v>
      </c>
      <c r="K777" s="43" t="s">
        <v>4675</v>
      </c>
      <c r="L777" s="55" t="s">
        <v>13</v>
      </c>
      <c r="M777" s="43" t="s">
        <v>2</v>
      </c>
      <c r="N777" s="43" t="s">
        <v>3</v>
      </c>
      <c r="O777" s="43" t="s">
        <v>668</v>
      </c>
      <c r="P777" s="43" t="s">
        <v>364</v>
      </c>
    </row>
    <row r="778" spans="1:16" x14ac:dyDescent="0.25">
      <c r="A778" s="43" t="s">
        <v>845</v>
      </c>
      <c r="B778" s="43" t="s">
        <v>204</v>
      </c>
      <c r="C778" s="43" t="s">
        <v>846</v>
      </c>
      <c r="D778" s="43">
        <v>6662909</v>
      </c>
      <c r="E778" s="43" t="s">
        <v>186</v>
      </c>
      <c r="F778" s="44">
        <v>44958</v>
      </c>
      <c r="G778" s="43" t="s">
        <v>203</v>
      </c>
      <c r="H778" s="43" t="s">
        <v>3960</v>
      </c>
      <c r="I778" s="43" t="s">
        <v>364</v>
      </c>
      <c r="J778" s="43">
        <v>4</v>
      </c>
      <c r="K778" s="43" t="s">
        <v>4676</v>
      </c>
      <c r="L778" s="55" t="s">
        <v>13</v>
      </c>
      <c r="M778" s="43" t="s">
        <v>2</v>
      </c>
      <c r="N778" s="43" t="s">
        <v>2</v>
      </c>
      <c r="O778"/>
      <c r="P778" s="43" t="s">
        <v>363</v>
      </c>
    </row>
    <row r="779" spans="1:16" x14ac:dyDescent="0.25">
      <c r="A779" s="43" t="s">
        <v>845</v>
      </c>
      <c r="B779" s="43" t="s">
        <v>204</v>
      </c>
      <c r="C779" s="43" t="s">
        <v>846</v>
      </c>
      <c r="D779" s="43">
        <v>6662909</v>
      </c>
      <c r="E779" s="43" t="s">
        <v>186</v>
      </c>
      <c r="F779" s="44">
        <v>44958</v>
      </c>
      <c r="G779" s="43" t="s">
        <v>203</v>
      </c>
      <c r="H779" s="43" t="s">
        <v>3960</v>
      </c>
      <c r="I779" s="43" t="s">
        <v>364</v>
      </c>
      <c r="J779" s="43">
        <v>5</v>
      </c>
      <c r="K779" s="43" t="s">
        <v>4677</v>
      </c>
      <c r="L779" s="55" t="s">
        <v>13</v>
      </c>
      <c r="M779" s="43" t="s">
        <v>2</v>
      </c>
      <c r="N779" s="43" t="s">
        <v>2</v>
      </c>
      <c r="O779"/>
      <c r="P779" s="43" t="s">
        <v>363</v>
      </c>
    </row>
    <row r="780" spans="1:16" x14ac:dyDescent="0.25">
      <c r="A780" s="43" t="s">
        <v>845</v>
      </c>
      <c r="B780" s="43" t="s">
        <v>204</v>
      </c>
      <c r="C780" s="43" t="s">
        <v>846</v>
      </c>
      <c r="D780" s="43">
        <v>6662909</v>
      </c>
      <c r="E780" s="43" t="s">
        <v>186</v>
      </c>
      <c r="F780" s="44">
        <v>44958</v>
      </c>
      <c r="G780" s="43" t="s">
        <v>203</v>
      </c>
      <c r="H780" s="43" t="s">
        <v>3960</v>
      </c>
      <c r="I780" s="43" t="s">
        <v>364</v>
      </c>
      <c r="J780" s="43">
        <v>6</v>
      </c>
      <c r="K780" s="43" t="s">
        <v>3499</v>
      </c>
      <c r="L780" s="55" t="s">
        <v>13</v>
      </c>
      <c r="M780" s="43" t="s">
        <v>2</v>
      </c>
      <c r="N780" s="43" t="s">
        <v>2</v>
      </c>
      <c r="O780"/>
      <c r="P780" s="43" t="s">
        <v>363</v>
      </c>
    </row>
    <row r="781" spans="1:16" x14ac:dyDescent="0.25">
      <c r="A781" s="43" t="s">
        <v>1832</v>
      </c>
      <c r="B781" s="43" t="s">
        <v>204</v>
      </c>
      <c r="C781" s="43" t="s">
        <v>3397</v>
      </c>
      <c r="D781" s="43" t="s">
        <v>3398</v>
      </c>
      <c r="E781" s="43" t="s">
        <v>132</v>
      </c>
      <c r="F781" s="44">
        <v>44959</v>
      </c>
      <c r="G781" s="43" t="s">
        <v>3194</v>
      </c>
      <c r="H781" s="43" t="s">
        <v>3960</v>
      </c>
      <c r="I781" s="43" t="s">
        <v>364</v>
      </c>
      <c r="J781" s="43">
        <v>1</v>
      </c>
      <c r="K781" s="43" t="s">
        <v>4678</v>
      </c>
      <c r="L781" s="55" t="s">
        <v>640</v>
      </c>
      <c r="M781" s="43" t="s">
        <v>2</v>
      </c>
      <c r="N781" s="43" t="s">
        <v>2</v>
      </c>
      <c r="O781"/>
      <c r="P781" s="43" t="s">
        <v>363</v>
      </c>
    </row>
    <row r="782" spans="1:16" x14ac:dyDescent="0.25">
      <c r="A782" s="43" t="s">
        <v>1832</v>
      </c>
      <c r="B782" s="43" t="s">
        <v>204</v>
      </c>
      <c r="C782" s="43" t="s">
        <v>3397</v>
      </c>
      <c r="D782" s="43" t="s">
        <v>3398</v>
      </c>
      <c r="E782" s="43" t="s">
        <v>132</v>
      </c>
      <c r="F782" s="44">
        <v>44959</v>
      </c>
      <c r="G782" s="43" t="s">
        <v>203</v>
      </c>
      <c r="H782" s="43" t="s">
        <v>3960</v>
      </c>
      <c r="I782" s="43" t="s">
        <v>364</v>
      </c>
      <c r="J782" s="43">
        <v>2</v>
      </c>
      <c r="K782" s="43" t="s">
        <v>4679</v>
      </c>
      <c r="L782" s="55" t="s">
        <v>641</v>
      </c>
      <c r="M782" s="43" t="s">
        <v>2</v>
      </c>
      <c r="N782" s="43" t="s">
        <v>2</v>
      </c>
      <c r="O782"/>
      <c r="P782" s="43" t="s">
        <v>363</v>
      </c>
    </row>
    <row r="783" spans="1:16" x14ac:dyDescent="0.25">
      <c r="A783" s="43" t="s">
        <v>1832</v>
      </c>
      <c r="B783" s="43" t="s">
        <v>204</v>
      </c>
      <c r="C783" s="43" t="s">
        <v>3397</v>
      </c>
      <c r="D783" s="43" t="s">
        <v>3398</v>
      </c>
      <c r="E783" s="43" t="s">
        <v>132</v>
      </c>
      <c r="F783" s="44">
        <v>44959</v>
      </c>
      <c r="G783" s="43" t="s">
        <v>203</v>
      </c>
      <c r="H783" s="43" t="s">
        <v>3960</v>
      </c>
      <c r="I783" s="43" t="s">
        <v>364</v>
      </c>
      <c r="J783" s="43">
        <v>3</v>
      </c>
      <c r="K783" s="43" t="s">
        <v>87</v>
      </c>
      <c r="L783" s="55" t="s">
        <v>13</v>
      </c>
      <c r="M783" s="43" t="s">
        <v>2</v>
      </c>
      <c r="N783" s="43" t="s">
        <v>2</v>
      </c>
      <c r="O783"/>
      <c r="P783" s="43" t="s">
        <v>363</v>
      </c>
    </row>
    <row r="784" spans="1:16" x14ac:dyDescent="0.25">
      <c r="A784" s="43" t="s">
        <v>1717</v>
      </c>
      <c r="B784" s="43" t="s">
        <v>204</v>
      </c>
      <c r="C784" s="43" t="s">
        <v>4680</v>
      </c>
      <c r="D784" s="43">
        <v>6288457</v>
      </c>
      <c r="E784" s="43" t="s">
        <v>186</v>
      </c>
      <c r="F784" s="44">
        <v>44959</v>
      </c>
      <c r="G784" s="43" t="s">
        <v>3194</v>
      </c>
      <c r="H784" s="43" t="s">
        <v>3960</v>
      </c>
      <c r="I784" s="43" t="s">
        <v>364</v>
      </c>
      <c r="J784" s="43">
        <v>1.1000000000000001</v>
      </c>
      <c r="K784" s="43" t="s">
        <v>4681</v>
      </c>
      <c r="L784" s="55" t="s">
        <v>640</v>
      </c>
      <c r="M784" s="43" t="s">
        <v>2</v>
      </c>
      <c r="N784" s="43" t="s">
        <v>2</v>
      </c>
      <c r="O784"/>
      <c r="P784" s="43" t="s">
        <v>363</v>
      </c>
    </row>
    <row r="785" spans="1:16" ht="45" x14ac:dyDescent="0.25">
      <c r="A785" s="43" t="s">
        <v>1717</v>
      </c>
      <c r="B785" s="43" t="s">
        <v>204</v>
      </c>
      <c r="C785" s="43" t="s">
        <v>4680</v>
      </c>
      <c r="D785" s="43">
        <v>6288457</v>
      </c>
      <c r="E785" s="43" t="s">
        <v>186</v>
      </c>
      <c r="F785" s="44">
        <v>44959</v>
      </c>
      <c r="G785" s="43" t="s">
        <v>3194</v>
      </c>
      <c r="H785" s="43" t="s">
        <v>3960</v>
      </c>
      <c r="I785" s="43" t="s">
        <v>364</v>
      </c>
      <c r="J785" s="43">
        <v>1.2</v>
      </c>
      <c r="K785" s="43" t="s">
        <v>4682</v>
      </c>
      <c r="L785" s="55" t="s">
        <v>640</v>
      </c>
      <c r="M785" s="43" t="s">
        <v>2</v>
      </c>
      <c r="N785" s="43" t="s">
        <v>3</v>
      </c>
      <c r="O785" s="43" t="s">
        <v>736</v>
      </c>
      <c r="P785" s="43" t="s">
        <v>364</v>
      </c>
    </row>
    <row r="786" spans="1:16" x14ac:dyDescent="0.25">
      <c r="A786" s="43" t="s">
        <v>1717</v>
      </c>
      <c r="B786" s="43" t="s">
        <v>204</v>
      </c>
      <c r="C786" s="43" t="s">
        <v>4680</v>
      </c>
      <c r="D786" s="43">
        <v>6288457</v>
      </c>
      <c r="E786" s="43" t="s">
        <v>186</v>
      </c>
      <c r="F786" s="44">
        <v>44959</v>
      </c>
      <c r="G786" s="43" t="s">
        <v>3194</v>
      </c>
      <c r="H786" s="43" t="s">
        <v>3960</v>
      </c>
      <c r="I786" s="43" t="s">
        <v>364</v>
      </c>
      <c r="J786" s="43">
        <v>1.3</v>
      </c>
      <c r="K786" s="43" t="s">
        <v>4683</v>
      </c>
      <c r="L786" s="55" t="s">
        <v>640</v>
      </c>
      <c r="M786" s="43" t="s">
        <v>2</v>
      </c>
      <c r="N786" s="43" t="s">
        <v>2</v>
      </c>
      <c r="O786"/>
      <c r="P786" s="43" t="s">
        <v>363</v>
      </c>
    </row>
    <row r="787" spans="1:16" x14ac:dyDescent="0.25">
      <c r="A787" s="43" t="s">
        <v>1717</v>
      </c>
      <c r="B787" s="43" t="s">
        <v>204</v>
      </c>
      <c r="C787" s="43" t="s">
        <v>4680</v>
      </c>
      <c r="D787" s="43">
        <v>6288457</v>
      </c>
      <c r="E787" s="43" t="s">
        <v>186</v>
      </c>
      <c r="F787" s="44">
        <v>44959</v>
      </c>
      <c r="G787" s="43" t="s">
        <v>3194</v>
      </c>
      <c r="H787" s="43" t="s">
        <v>3960</v>
      </c>
      <c r="I787" s="43" t="s">
        <v>364</v>
      </c>
      <c r="J787" s="43">
        <v>1.4</v>
      </c>
      <c r="K787" s="43" t="s">
        <v>4684</v>
      </c>
      <c r="L787" s="55" t="s">
        <v>640</v>
      </c>
      <c r="M787" s="43" t="s">
        <v>2</v>
      </c>
      <c r="N787" s="43" t="s">
        <v>2</v>
      </c>
      <c r="O787"/>
      <c r="P787" s="43" t="s">
        <v>363</v>
      </c>
    </row>
    <row r="788" spans="1:16" ht="45" x14ac:dyDescent="0.25">
      <c r="A788" s="43" t="s">
        <v>1717</v>
      </c>
      <c r="B788" s="43" t="s">
        <v>204</v>
      </c>
      <c r="C788" s="43" t="s">
        <v>4680</v>
      </c>
      <c r="D788" s="43">
        <v>6288457</v>
      </c>
      <c r="E788" s="43" t="s">
        <v>186</v>
      </c>
      <c r="F788" s="44">
        <v>44959</v>
      </c>
      <c r="G788" s="43" t="s">
        <v>3194</v>
      </c>
      <c r="H788" s="43" t="s">
        <v>3960</v>
      </c>
      <c r="I788" s="43" t="s">
        <v>364</v>
      </c>
      <c r="J788" s="43">
        <v>1.5</v>
      </c>
      <c r="K788" s="43" t="s">
        <v>4685</v>
      </c>
      <c r="L788" s="55" t="s">
        <v>640</v>
      </c>
      <c r="M788" s="43" t="s">
        <v>2</v>
      </c>
      <c r="N788" s="43" t="s">
        <v>3</v>
      </c>
      <c r="O788" s="43" t="s">
        <v>1063</v>
      </c>
      <c r="P788" s="43" t="s">
        <v>364</v>
      </c>
    </row>
    <row r="789" spans="1:16" x14ac:dyDescent="0.25">
      <c r="A789" s="43" t="s">
        <v>1717</v>
      </c>
      <c r="B789" s="43" t="s">
        <v>204</v>
      </c>
      <c r="C789" s="43" t="s">
        <v>4680</v>
      </c>
      <c r="D789" s="43">
        <v>6288457</v>
      </c>
      <c r="E789" s="43" t="s">
        <v>186</v>
      </c>
      <c r="F789" s="44">
        <v>44959</v>
      </c>
      <c r="G789" s="43" t="s">
        <v>3194</v>
      </c>
      <c r="H789" s="43" t="s">
        <v>3960</v>
      </c>
      <c r="I789" s="43" t="s">
        <v>364</v>
      </c>
      <c r="J789" s="43">
        <v>1.6</v>
      </c>
      <c r="K789" s="43" t="s">
        <v>4686</v>
      </c>
      <c r="L789" s="55" t="s">
        <v>640</v>
      </c>
      <c r="M789" s="43" t="s">
        <v>2</v>
      </c>
      <c r="N789" s="43" t="s">
        <v>2</v>
      </c>
      <c r="O789"/>
      <c r="P789" s="43" t="s">
        <v>363</v>
      </c>
    </row>
    <row r="790" spans="1:16" x14ac:dyDescent="0.25">
      <c r="A790" s="43" t="s">
        <v>1717</v>
      </c>
      <c r="B790" s="43" t="s">
        <v>204</v>
      </c>
      <c r="C790" s="43" t="s">
        <v>4680</v>
      </c>
      <c r="D790" s="43">
        <v>6288457</v>
      </c>
      <c r="E790" s="43" t="s">
        <v>186</v>
      </c>
      <c r="F790" s="44">
        <v>44959</v>
      </c>
      <c r="G790" s="43" t="s">
        <v>3194</v>
      </c>
      <c r="H790" s="43" t="s">
        <v>3960</v>
      </c>
      <c r="I790" s="43" t="s">
        <v>364</v>
      </c>
      <c r="J790" s="43">
        <v>1.7</v>
      </c>
      <c r="K790" s="43" t="s">
        <v>4687</v>
      </c>
      <c r="L790" s="55" t="s">
        <v>640</v>
      </c>
      <c r="M790" s="43" t="s">
        <v>2</v>
      </c>
      <c r="N790" s="43" t="s">
        <v>2</v>
      </c>
      <c r="O790"/>
      <c r="P790" s="43" t="s">
        <v>363</v>
      </c>
    </row>
    <row r="791" spans="1:16" x14ac:dyDescent="0.25">
      <c r="A791" s="43" t="s">
        <v>1717</v>
      </c>
      <c r="B791" s="43" t="s">
        <v>204</v>
      </c>
      <c r="C791" s="43" t="s">
        <v>4680</v>
      </c>
      <c r="D791" s="43">
        <v>6288457</v>
      </c>
      <c r="E791" s="43" t="s">
        <v>186</v>
      </c>
      <c r="F791" s="44">
        <v>44959</v>
      </c>
      <c r="G791" s="43" t="s">
        <v>3194</v>
      </c>
      <c r="H791" s="43" t="s">
        <v>3960</v>
      </c>
      <c r="I791" s="43" t="s">
        <v>364</v>
      </c>
      <c r="J791" s="43">
        <v>1.8</v>
      </c>
      <c r="K791" s="43" t="s">
        <v>4688</v>
      </c>
      <c r="L791" s="55" t="s">
        <v>640</v>
      </c>
      <c r="M791" s="43" t="s">
        <v>2</v>
      </c>
      <c r="N791" s="43" t="s">
        <v>2</v>
      </c>
      <c r="O791"/>
      <c r="P791" s="43" t="s">
        <v>363</v>
      </c>
    </row>
    <row r="792" spans="1:16" x14ac:dyDescent="0.25">
      <c r="A792" s="43" t="s">
        <v>1717</v>
      </c>
      <c r="B792" s="43" t="s">
        <v>204</v>
      </c>
      <c r="C792" s="43" t="s">
        <v>4680</v>
      </c>
      <c r="D792" s="43">
        <v>6288457</v>
      </c>
      <c r="E792" s="43" t="s">
        <v>186</v>
      </c>
      <c r="F792" s="44">
        <v>44959</v>
      </c>
      <c r="G792" s="43" t="s">
        <v>3194</v>
      </c>
      <c r="H792" s="43" t="s">
        <v>3960</v>
      </c>
      <c r="I792" s="43" t="s">
        <v>364</v>
      </c>
      <c r="J792" s="43">
        <v>1.9</v>
      </c>
      <c r="K792" s="43" t="s">
        <v>4689</v>
      </c>
      <c r="L792" s="55" t="s">
        <v>640</v>
      </c>
      <c r="M792" s="43" t="s">
        <v>2</v>
      </c>
      <c r="N792" s="43" t="s">
        <v>2</v>
      </c>
      <c r="O792"/>
      <c r="P792" s="43" t="s">
        <v>363</v>
      </c>
    </row>
    <row r="793" spans="1:16" x14ac:dyDescent="0.25">
      <c r="A793" s="43" t="s">
        <v>1717</v>
      </c>
      <c r="B793" s="43" t="s">
        <v>204</v>
      </c>
      <c r="C793" s="43" t="s">
        <v>4680</v>
      </c>
      <c r="D793" s="43">
        <v>6288457</v>
      </c>
      <c r="E793" s="43" t="s">
        <v>186</v>
      </c>
      <c r="F793" s="44">
        <v>44959</v>
      </c>
      <c r="G793" s="43" t="s">
        <v>203</v>
      </c>
      <c r="H793" s="43" t="s">
        <v>3960</v>
      </c>
      <c r="I793" s="43" t="s">
        <v>364</v>
      </c>
      <c r="J793" s="43">
        <v>2.1</v>
      </c>
      <c r="K793" s="43" t="s">
        <v>4690</v>
      </c>
      <c r="L793" s="55" t="s">
        <v>13</v>
      </c>
      <c r="M793" s="43" t="s">
        <v>2</v>
      </c>
      <c r="N793" s="43" t="s">
        <v>2</v>
      </c>
      <c r="O793"/>
      <c r="P793" s="43" t="s">
        <v>363</v>
      </c>
    </row>
    <row r="794" spans="1:16" x14ac:dyDescent="0.25">
      <c r="A794" s="43" t="s">
        <v>1717</v>
      </c>
      <c r="B794" s="43" t="s">
        <v>204</v>
      </c>
      <c r="C794" s="43" t="s">
        <v>4680</v>
      </c>
      <c r="D794" s="43">
        <v>6288457</v>
      </c>
      <c r="E794" s="43" t="s">
        <v>186</v>
      </c>
      <c r="F794" s="44">
        <v>44959</v>
      </c>
      <c r="G794" s="43" t="s">
        <v>203</v>
      </c>
      <c r="H794" s="43" t="s">
        <v>3960</v>
      </c>
      <c r="I794" s="43" t="s">
        <v>364</v>
      </c>
      <c r="J794" s="43">
        <v>2.2000000000000002</v>
      </c>
      <c r="K794" s="43" t="s">
        <v>4691</v>
      </c>
      <c r="L794" s="55" t="s">
        <v>13</v>
      </c>
      <c r="M794" s="43" t="s">
        <v>2</v>
      </c>
      <c r="N794" s="43" t="s">
        <v>2</v>
      </c>
      <c r="O794"/>
      <c r="P794" s="43" t="s">
        <v>363</v>
      </c>
    </row>
    <row r="795" spans="1:16" x14ac:dyDescent="0.25">
      <c r="A795" s="43" t="s">
        <v>659</v>
      </c>
      <c r="B795" s="43" t="s">
        <v>204</v>
      </c>
      <c r="C795" s="43" t="s">
        <v>3389</v>
      </c>
      <c r="D795" s="43" t="s">
        <v>3390</v>
      </c>
      <c r="E795" s="43" t="s">
        <v>186</v>
      </c>
      <c r="F795" s="44">
        <v>44959</v>
      </c>
      <c r="G795" s="43" t="s">
        <v>203</v>
      </c>
      <c r="H795" s="43" t="s">
        <v>3960</v>
      </c>
      <c r="I795" s="43" t="s">
        <v>364</v>
      </c>
      <c r="J795" s="43">
        <v>1</v>
      </c>
      <c r="K795" s="43" t="s">
        <v>4674</v>
      </c>
      <c r="L795" s="55" t="s">
        <v>13</v>
      </c>
      <c r="M795" s="43" t="s">
        <v>2</v>
      </c>
      <c r="N795" s="43" t="s">
        <v>2</v>
      </c>
      <c r="O795"/>
      <c r="P795" s="43" t="s">
        <v>363</v>
      </c>
    </row>
    <row r="796" spans="1:16" ht="30" x14ac:dyDescent="0.25">
      <c r="A796" s="43" t="s">
        <v>659</v>
      </c>
      <c r="B796" s="43" t="s">
        <v>204</v>
      </c>
      <c r="C796" s="43" t="s">
        <v>3389</v>
      </c>
      <c r="D796" s="43" t="s">
        <v>3390</v>
      </c>
      <c r="E796" s="43" t="s">
        <v>186</v>
      </c>
      <c r="F796" s="44">
        <v>44959</v>
      </c>
      <c r="G796" s="43" t="s">
        <v>203</v>
      </c>
      <c r="H796" s="43" t="s">
        <v>3960</v>
      </c>
      <c r="I796" s="43" t="s">
        <v>364</v>
      </c>
      <c r="J796" s="43">
        <v>2</v>
      </c>
      <c r="K796" s="43" t="s">
        <v>4692</v>
      </c>
      <c r="L796" s="55" t="s">
        <v>13</v>
      </c>
      <c r="M796" s="43" t="s">
        <v>2</v>
      </c>
      <c r="N796" s="43" t="s">
        <v>3</v>
      </c>
      <c r="O796" s="43" t="s">
        <v>811</v>
      </c>
      <c r="P796" s="43" t="s">
        <v>364</v>
      </c>
    </row>
    <row r="797" spans="1:16" x14ac:dyDescent="0.25">
      <c r="A797" s="43" t="s">
        <v>659</v>
      </c>
      <c r="B797" s="43" t="s">
        <v>204</v>
      </c>
      <c r="C797" s="43" t="s">
        <v>3389</v>
      </c>
      <c r="D797" s="43" t="s">
        <v>3390</v>
      </c>
      <c r="E797" s="43" t="s">
        <v>186</v>
      </c>
      <c r="F797" s="44">
        <v>44959</v>
      </c>
      <c r="G797" s="43" t="s">
        <v>203</v>
      </c>
      <c r="H797" s="43" t="s">
        <v>3960</v>
      </c>
      <c r="I797" s="43" t="s">
        <v>364</v>
      </c>
      <c r="J797" s="43">
        <v>3</v>
      </c>
      <c r="K797" s="43" t="s">
        <v>4693</v>
      </c>
      <c r="L797" s="55" t="s">
        <v>13</v>
      </c>
      <c r="M797" s="43" t="s">
        <v>2</v>
      </c>
      <c r="N797" s="43" t="s">
        <v>2</v>
      </c>
      <c r="O797"/>
      <c r="P797" s="43" t="s">
        <v>363</v>
      </c>
    </row>
    <row r="798" spans="1:16" x14ac:dyDescent="0.25">
      <c r="A798" s="43" t="s">
        <v>659</v>
      </c>
      <c r="B798" s="43" t="s">
        <v>204</v>
      </c>
      <c r="C798" s="43" t="s">
        <v>3389</v>
      </c>
      <c r="D798" s="43" t="s">
        <v>3390</v>
      </c>
      <c r="E798" s="43" t="s">
        <v>186</v>
      </c>
      <c r="F798" s="44">
        <v>44959</v>
      </c>
      <c r="G798" s="43" t="s">
        <v>203</v>
      </c>
      <c r="H798" s="43" t="s">
        <v>3960</v>
      </c>
      <c r="I798" s="43" t="s">
        <v>364</v>
      </c>
      <c r="J798" s="43">
        <v>4</v>
      </c>
      <c r="K798" s="43" t="s">
        <v>3476</v>
      </c>
      <c r="L798" s="55" t="s">
        <v>13</v>
      </c>
      <c r="M798" s="43" t="s">
        <v>2</v>
      </c>
      <c r="N798" s="43" t="s">
        <v>2</v>
      </c>
      <c r="O798"/>
      <c r="P798" s="43" t="s">
        <v>363</v>
      </c>
    </row>
    <row r="799" spans="1:16" x14ac:dyDescent="0.25">
      <c r="A799" s="43" t="s">
        <v>659</v>
      </c>
      <c r="B799" s="43" t="s">
        <v>204</v>
      </c>
      <c r="C799" s="43" t="s">
        <v>3389</v>
      </c>
      <c r="D799" s="43" t="s">
        <v>3390</v>
      </c>
      <c r="E799" s="43" t="s">
        <v>186</v>
      </c>
      <c r="F799" s="44">
        <v>44959</v>
      </c>
      <c r="G799" s="43" t="s">
        <v>203</v>
      </c>
      <c r="H799" s="43" t="s">
        <v>3960</v>
      </c>
      <c r="I799" s="43" t="s">
        <v>364</v>
      </c>
      <c r="J799" s="43">
        <v>5</v>
      </c>
      <c r="K799" s="43" t="s">
        <v>3499</v>
      </c>
      <c r="L799" s="55" t="s">
        <v>13</v>
      </c>
      <c r="M799" s="43" t="s">
        <v>2</v>
      </c>
      <c r="N799" s="43" t="s">
        <v>2</v>
      </c>
      <c r="O799"/>
      <c r="P799" s="43" t="s">
        <v>363</v>
      </c>
    </row>
    <row r="800" spans="1:16" x14ac:dyDescent="0.25">
      <c r="A800" s="43" t="s">
        <v>659</v>
      </c>
      <c r="B800" s="43" t="s">
        <v>204</v>
      </c>
      <c r="C800" s="43" t="s">
        <v>3389</v>
      </c>
      <c r="D800" s="43" t="s">
        <v>3390</v>
      </c>
      <c r="E800" s="43" t="s">
        <v>186</v>
      </c>
      <c r="F800" s="44">
        <v>44959</v>
      </c>
      <c r="G800" s="43" t="s">
        <v>203</v>
      </c>
      <c r="H800" s="43" t="s">
        <v>3960</v>
      </c>
      <c r="I800" s="43" t="s">
        <v>364</v>
      </c>
      <c r="J800" s="43">
        <v>6</v>
      </c>
      <c r="K800" s="43" t="s">
        <v>4694</v>
      </c>
      <c r="L800" s="55" t="s">
        <v>13</v>
      </c>
      <c r="M800" s="43" t="s">
        <v>2</v>
      </c>
      <c r="N800" s="43" t="s">
        <v>2</v>
      </c>
      <c r="O800"/>
      <c r="P800" s="43" t="s">
        <v>363</v>
      </c>
    </row>
    <row r="801" spans="1:16" x14ac:dyDescent="0.25">
      <c r="A801" s="43" t="s">
        <v>4695</v>
      </c>
      <c r="B801" s="43" t="s">
        <v>101</v>
      </c>
      <c r="C801" s="43" t="s">
        <v>4696</v>
      </c>
      <c r="D801" s="43" t="s">
        <v>4697</v>
      </c>
      <c r="E801" s="43" t="s">
        <v>46</v>
      </c>
      <c r="F801" s="44">
        <v>44959</v>
      </c>
      <c r="G801" s="43" t="s">
        <v>203</v>
      </c>
      <c r="H801" s="43" t="s">
        <v>3960</v>
      </c>
      <c r="I801" s="43" t="s">
        <v>364</v>
      </c>
      <c r="J801" s="43">
        <v>1</v>
      </c>
      <c r="K801" s="43" t="s">
        <v>53</v>
      </c>
      <c r="L801" s="55" t="s">
        <v>638</v>
      </c>
      <c r="M801" s="43" t="s">
        <v>2</v>
      </c>
      <c r="N801" s="43" t="s">
        <v>2</v>
      </c>
      <c r="O801"/>
      <c r="P801" s="43" t="s">
        <v>363</v>
      </c>
    </row>
    <row r="802" spans="1:16" x14ac:dyDescent="0.25">
      <c r="A802" s="43" t="s">
        <v>4695</v>
      </c>
      <c r="B802" s="43" t="s">
        <v>101</v>
      </c>
      <c r="C802" s="43" t="s">
        <v>4696</v>
      </c>
      <c r="D802" s="43" t="s">
        <v>4697</v>
      </c>
      <c r="E802" s="43" t="s">
        <v>46</v>
      </c>
      <c r="F802" s="44">
        <v>44959</v>
      </c>
      <c r="G802" s="43" t="s">
        <v>203</v>
      </c>
      <c r="H802" s="43" t="s">
        <v>3960</v>
      </c>
      <c r="I802" s="43" t="s">
        <v>364</v>
      </c>
      <c r="J802" s="43">
        <v>2</v>
      </c>
      <c r="K802" s="43" t="s">
        <v>71</v>
      </c>
      <c r="L802" s="55" t="s">
        <v>641</v>
      </c>
      <c r="M802" s="43" t="s">
        <v>2</v>
      </c>
      <c r="N802" s="43" t="s">
        <v>2</v>
      </c>
      <c r="O802"/>
      <c r="P802" s="43" t="s">
        <v>363</v>
      </c>
    </row>
    <row r="803" spans="1:16" x14ac:dyDescent="0.25">
      <c r="A803" s="43" t="s">
        <v>4695</v>
      </c>
      <c r="B803" s="43" t="s">
        <v>101</v>
      </c>
      <c r="C803" s="43" t="s">
        <v>4696</v>
      </c>
      <c r="D803" s="43" t="s">
        <v>4697</v>
      </c>
      <c r="E803" s="43" t="s">
        <v>46</v>
      </c>
      <c r="F803" s="44">
        <v>44959</v>
      </c>
      <c r="G803" s="43" t="s">
        <v>203</v>
      </c>
      <c r="H803" s="43" t="s">
        <v>3960</v>
      </c>
      <c r="I803" s="43" t="s">
        <v>364</v>
      </c>
      <c r="J803" s="43">
        <v>3</v>
      </c>
      <c r="K803" s="43" t="s">
        <v>94</v>
      </c>
      <c r="L803" s="55" t="s">
        <v>13</v>
      </c>
      <c r="M803" s="43" t="s">
        <v>2</v>
      </c>
      <c r="N803" s="43" t="s">
        <v>2</v>
      </c>
      <c r="O803"/>
      <c r="P803" s="43" t="s">
        <v>363</v>
      </c>
    </row>
    <row r="804" spans="1:16" x14ac:dyDescent="0.25">
      <c r="A804" s="43" t="s">
        <v>4695</v>
      </c>
      <c r="B804" s="43" t="s">
        <v>101</v>
      </c>
      <c r="C804" s="43" t="s">
        <v>4696</v>
      </c>
      <c r="D804" s="43" t="s">
        <v>4697</v>
      </c>
      <c r="E804" s="43" t="s">
        <v>46</v>
      </c>
      <c r="F804" s="44">
        <v>44959</v>
      </c>
      <c r="G804" s="43" t="s">
        <v>203</v>
      </c>
      <c r="H804" s="43" t="s">
        <v>3960</v>
      </c>
      <c r="I804" s="43" t="s">
        <v>364</v>
      </c>
      <c r="J804" s="43">
        <v>4</v>
      </c>
      <c r="K804" s="43" t="s">
        <v>4698</v>
      </c>
      <c r="L804" s="55" t="s">
        <v>640</v>
      </c>
      <c r="M804" s="43" t="s">
        <v>2</v>
      </c>
      <c r="N804" s="43" t="s">
        <v>2</v>
      </c>
      <c r="O804"/>
      <c r="P804" s="43" t="s">
        <v>363</v>
      </c>
    </row>
    <row r="805" spans="1:16" x14ac:dyDescent="0.25">
      <c r="A805" s="43" t="s">
        <v>4695</v>
      </c>
      <c r="B805" s="43" t="s">
        <v>101</v>
      </c>
      <c r="C805" s="43" t="s">
        <v>4696</v>
      </c>
      <c r="D805" s="43" t="s">
        <v>4697</v>
      </c>
      <c r="E805" s="43" t="s">
        <v>46</v>
      </c>
      <c r="F805" s="44">
        <v>44959</v>
      </c>
      <c r="G805" s="43" t="s">
        <v>203</v>
      </c>
      <c r="H805" s="43" t="s">
        <v>3960</v>
      </c>
      <c r="I805" s="43" t="s">
        <v>364</v>
      </c>
      <c r="J805" s="43">
        <v>5</v>
      </c>
      <c r="K805" s="43" t="s">
        <v>4699</v>
      </c>
      <c r="L805" s="55" t="s">
        <v>640</v>
      </c>
      <c r="M805" s="43" t="s">
        <v>2</v>
      </c>
      <c r="N805" s="43" t="s">
        <v>2</v>
      </c>
      <c r="O805"/>
      <c r="P805" s="43" t="s">
        <v>363</v>
      </c>
    </row>
    <row r="806" spans="1:16" x14ac:dyDescent="0.25">
      <c r="A806" s="43" t="s">
        <v>4695</v>
      </c>
      <c r="B806" s="43" t="s">
        <v>101</v>
      </c>
      <c r="C806" s="43" t="s">
        <v>4696</v>
      </c>
      <c r="D806" s="43" t="s">
        <v>4697</v>
      </c>
      <c r="E806" s="43" t="s">
        <v>46</v>
      </c>
      <c r="F806" s="44">
        <v>44959</v>
      </c>
      <c r="G806" s="43" t="s">
        <v>203</v>
      </c>
      <c r="H806" s="43" t="s">
        <v>3960</v>
      </c>
      <c r="I806" s="43" t="s">
        <v>364</v>
      </c>
      <c r="J806" s="43">
        <v>6</v>
      </c>
      <c r="K806" s="43" t="s">
        <v>4700</v>
      </c>
      <c r="L806" s="55" t="s">
        <v>640</v>
      </c>
      <c r="M806" s="43" t="s">
        <v>2</v>
      </c>
      <c r="N806" s="43" t="s">
        <v>2</v>
      </c>
      <c r="O806"/>
      <c r="P806" s="43" t="s">
        <v>363</v>
      </c>
    </row>
    <row r="807" spans="1:16" x14ac:dyDescent="0.25">
      <c r="A807" s="43" t="s">
        <v>4695</v>
      </c>
      <c r="B807" s="43" t="s">
        <v>101</v>
      </c>
      <c r="C807" s="43" t="s">
        <v>4696</v>
      </c>
      <c r="D807" s="43" t="s">
        <v>4697</v>
      </c>
      <c r="E807" s="43" t="s">
        <v>46</v>
      </c>
      <c r="F807" s="44">
        <v>44959</v>
      </c>
      <c r="G807" s="43" t="s">
        <v>203</v>
      </c>
      <c r="H807" s="43" t="s">
        <v>3960</v>
      </c>
      <c r="I807" s="43" t="s">
        <v>364</v>
      </c>
      <c r="J807" s="43">
        <v>7</v>
      </c>
      <c r="K807" s="43" t="s">
        <v>4701</v>
      </c>
      <c r="L807" s="55" t="s">
        <v>640</v>
      </c>
      <c r="M807" s="43" t="s">
        <v>2</v>
      </c>
      <c r="N807" s="43" t="s">
        <v>2</v>
      </c>
      <c r="O807"/>
      <c r="P807" s="43" t="s">
        <v>363</v>
      </c>
    </row>
    <row r="808" spans="1:16" x14ac:dyDescent="0.25">
      <c r="A808" s="43" t="s">
        <v>4695</v>
      </c>
      <c r="B808" s="43" t="s">
        <v>101</v>
      </c>
      <c r="C808" s="43" t="s">
        <v>4696</v>
      </c>
      <c r="D808" s="43" t="s">
        <v>4697</v>
      </c>
      <c r="E808" s="43" t="s">
        <v>46</v>
      </c>
      <c r="F808" s="44">
        <v>44959</v>
      </c>
      <c r="G808" s="43" t="s">
        <v>203</v>
      </c>
      <c r="H808" s="43" t="s">
        <v>3960</v>
      </c>
      <c r="I808" s="43" t="s">
        <v>364</v>
      </c>
      <c r="J808" s="43">
        <v>8</v>
      </c>
      <c r="K808" s="43" t="s">
        <v>4702</v>
      </c>
      <c r="L808" s="55" t="s">
        <v>640</v>
      </c>
      <c r="M808" s="43" t="s">
        <v>2</v>
      </c>
      <c r="N808" s="43" t="s">
        <v>2</v>
      </c>
      <c r="O808"/>
      <c r="P808" s="43" t="s">
        <v>363</v>
      </c>
    </row>
    <row r="809" spans="1:16" x14ac:dyDescent="0.25">
      <c r="A809" s="43" t="s">
        <v>4695</v>
      </c>
      <c r="B809" s="43" t="s">
        <v>101</v>
      </c>
      <c r="C809" s="43" t="s">
        <v>4696</v>
      </c>
      <c r="D809" s="43" t="s">
        <v>4697</v>
      </c>
      <c r="E809" s="43" t="s">
        <v>46</v>
      </c>
      <c r="F809" s="44">
        <v>44959</v>
      </c>
      <c r="G809" s="43" t="s">
        <v>203</v>
      </c>
      <c r="H809" s="43" t="s">
        <v>3960</v>
      </c>
      <c r="I809" s="43" t="s">
        <v>364</v>
      </c>
      <c r="J809" s="43">
        <v>9</v>
      </c>
      <c r="K809" s="43" t="s">
        <v>4703</v>
      </c>
      <c r="L809" s="55" t="s">
        <v>640</v>
      </c>
      <c r="M809" s="43" t="s">
        <v>2</v>
      </c>
      <c r="N809" s="43" t="s">
        <v>2</v>
      </c>
      <c r="O809"/>
      <c r="P809" s="43" t="s">
        <v>363</v>
      </c>
    </row>
    <row r="810" spans="1:16" x14ac:dyDescent="0.25">
      <c r="A810" s="43" t="s">
        <v>4695</v>
      </c>
      <c r="B810" s="43" t="s">
        <v>101</v>
      </c>
      <c r="C810" s="43" t="s">
        <v>4696</v>
      </c>
      <c r="D810" s="43" t="s">
        <v>4697</v>
      </c>
      <c r="E810" s="43" t="s">
        <v>46</v>
      </c>
      <c r="F810" s="44">
        <v>44959</v>
      </c>
      <c r="G810" s="43" t="s">
        <v>203</v>
      </c>
      <c r="H810" s="43" t="s">
        <v>3960</v>
      </c>
      <c r="I810" s="43" t="s">
        <v>364</v>
      </c>
      <c r="J810" s="43">
        <v>10</v>
      </c>
      <c r="K810" s="43" t="s">
        <v>4704</v>
      </c>
      <c r="L810" s="55" t="s">
        <v>640</v>
      </c>
      <c r="M810" s="43" t="s">
        <v>2</v>
      </c>
      <c r="N810" s="43" t="s">
        <v>2</v>
      </c>
      <c r="O810"/>
      <c r="P810" s="43" t="s">
        <v>363</v>
      </c>
    </row>
    <row r="811" spans="1:16" x14ac:dyDescent="0.25">
      <c r="A811" s="43" t="s">
        <v>4695</v>
      </c>
      <c r="B811" s="43" t="s">
        <v>101</v>
      </c>
      <c r="C811" s="43" t="s">
        <v>4696</v>
      </c>
      <c r="D811" s="43" t="s">
        <v>4697</v>
      </c>
      <c r="E811" s="43" t="s">
        <v>46</v>
      </c>
      <c r="F811" s="44">
        <v>44959</v>
      </c>
      <c r="G811" s="43" t="s">
        <v>203</v>
      </c>
      <c r="H811" s="43" t="s">
        <v>3960</v>
      </c>
      <c r="I811" s="43" t="s">
        <v>364</v>
      </c>
      <c r="J811" s="43">
        <v>11</v>
      </c>
      <c r="K811" s="43" t="s">
        <v>4705</v>
      </c>
      <c r="L811" s="55" t="s">
        <v>640</v>
      </c>
      <c r="M811" s="43" t="s">
        <v>2</v>
      </c>
      <c r="N811" s="43" t="s">
        <v>2</v>
      </c>
      <c r="O811"/>
      <c r="P811" s="43" t="s">
        <v>363</v>
      </c>
    </row>
    <row r="812" spans="1:16" x14ac:dyDescent="0.25">
      <c r="A812" s="43" t="s">
        <v>4695</v>
      </c>
      <c r="B812" s="43" t="s">
        <v>101</v>
      </c>
      <c r="C812" s="43" t="s">
        <v>4696</v>
      </c>
      <c r="D812" s="43" t="s">
        <v>4697</v>
      </c>
      <c r="E812" s="43" t="s">
        <v>46</v>
      </c>
      <c r="F812" s="44">
        <v>44959</v>
      </c>
      <c r="G812" s="43" t="s">
        <v>203</v>
      </c>
      <c r="H812" s="43" t="s">
        <v>3960</v>
      </c>
      <c r="I812" s="43" t="s">
        <v>364</v>
      </c>
      <c r="J812" s="43">
        <v>12</v>
      </c>
      <c r="K812" s="43" t="s">
        <v>4706</v>
      </c>
      <c r="L812" s="55" t="s">
        <v>640</v>
      </c>
      <c r="M812" s="43" t="s">
        <v>2</v>
      </c>
      <c r="N812" s="43" t="s">
        <v>2</v>
      </c>
      <c r="O812"/>
      <c r="P812" s="43" t="s">
        <v>363</v>
      </c>
    </row>
    <row r="813" spans="1:16" x14ac:dyDescent="0.25">
      <c r="A813" s="43" t="s">
        <v>4695</v>
      </c>
      <c r="B813" s="43" t="s">
        <v>101</v>
      </c>
      <c r="C813" s="43" t="s">
        <v>4696</v>
      </c>
      <c r="D813" s="43" t="s">
        <v>4697</v>
      </c>
      <c r="E813" s="43" t="s">
        <v>46</v>
      </c>
      <c r="F813" s="44">
        <v>44959</v>
      </c>
      <c r="G813" s="43" t="s">
        <v>203</v>
      </c>
      <c r="H813" s="43" t="s">
        <v>3960</v>
      </c>
      <c r="I813" s="43" t="s">
        <v>364</v>
      </c>
      <c r="J813" s="43">
        <v>13</v>
      </c>
      <c r="K813" s="43" t="s">
        <v>4707</v>
      </c>
      <c r="L813" s="55" t="s">
        <v>640</v>
      </c>
      <c r="M813" s="43" t="s">
        <v>2</v>
      </c>
      <c r="N813" s="43" t="s">
        <v>2</v>
      </c>
      <c r="O813"/>
      <c r="P813" s="43" t="s">
        <v>363</v>
      </c>
    </row>
    <row r="814" spans="1:16" x14ac:dyDescent="0.25">
      <c r="A814" s="43" t="s">
        <v>4695</v>
      </c>
      <c r="B814" s="43" t="s">
        <v>101</v>
      </c>
      <c r="C814" s="43" t="s">
        <v>4696</v>
      </c>
      <c r="D814" s="43" t="s">
        <v>4697</v>
      </c>
      <c r="E814" s="43" t="s">
        <v>46</v>
      </c>
      <c r="F814" s="44">
        <v>44959</v>
      </c>
      <c r="G814" s="43" t="s">
        <v>203</v>
      </c>
      <c r="H814" s="43" t="s">
        <v>3960</v>
      </c>
      <c r="I814" s="43" t="s">
        <v>364</v>
      </c>
      <c r="J814" s="43">
        <v>14</v>
      </c>
      <c r="K814" s="43" t="s">
        <v>208</v>
      </c>
      <c r="L814" s="55" t="s">
        <v>639</v>
      </c>
      <c r="M814" s="43" t="s">
        <v>2</v>
      </c>
      <c r="N814" s="43" t="s">
        <v>2</v>
      </c>
      <c r="O814"/>
      <c r="P814" s="43" t="s">
        <v>363</v>
      </c>
    </row>
    <row r="815" spans="1:16" x14ac:dyDescent="0.25">
      <c r="A815" s="43" t="s">
        <v>4695</v>
      </c>
      <c r="B815" s="43" t="s">
        <v>101</v>
      </c>
      <c r="C815" s="43" t="s">
        <v>4696</v>
      </c>
      <c r="D815" s="43" t="s">
        <v>4697</v>
      </c>
      <c r="E815" s="43" t="s">
        <v>46</v>
      </c>
      <c r="F815" s="44">
        <v>44959</v>
      </c>
      <c r="G815" s="43" t="s">
        <v>203</v>
      </c>
      <c r="H815" s="43" t="s">
        <v>3960</v>
      </c>
      <c r="I815" s="43" t="s">
        <v>364</v>
      </c>
      <c r="J815" s="43">
        <v>15</v>
      </c>
      <c r="K815" s="43" t="s">
        <v>3609</v>
      </c>
      <c r="L815" s="55" t="s">
        <v>641</v>
      </c>
      <c r="M815" s="43" t="s">
        <v>2</v>
      </c>
      <c r="N815" s="43" t="s">
        <v>2</v>
      </c>
      <c r="O815"/>
      <c r="P815" s="43" t="s">
        <v>363</v>
      </c>
    </row>
    <row r="816" spans="1:16" x14ac:dyDescent="0.25">
      <c r="A816" s="43" t="s">
        <v>4695</v>
      </c>
      <c r="B816" s="43" t="s">
        <v>101</v>
      </c>
      <c r="C816" s="43" t="s">
        <v>4696</v>
      </c>
      <c r="D816" s="43" t="s">
        <v>4697</v>
      </c>
      <c r="E816" s="43" t="s">
        <v>46</v>
      </c>
      <c r="F816" s="44">
        <v>44959</v>
      </c>
      <c r="G816" s="43" t="s">
        <v>203</v>
      </c>
      <c r="H816" s="43" t="s">
        <v>4197</v>
      </c>
      <c r="I816" s="43" t="s">
        <v>364</v>
      </c>
      <c r="J816" s="43">
        <v>16</v>
      </c>
      <c r="K816" s="43" t="s">
        <v>154</v>
      </c>
      <c r="L816" s="55" t="s">
        <v>13</v>
      </c>
      <c r="M816" s="43" t="s">
        <v>2</v>
      </c>
      <c r="N816" s="43" t="s">
        <v>2</v>
      </c>
      <c r="O816"/>
      <c r="P816" s="43" t="s">
        <v>363</v>
      </c>
    </row>
    <row r="817" spans="1:16" x14ac:dyDescent="0.25">
      <c r="A817" s="43" t="s">
        <v>4695</v>
      </c>
      <c r="B817" s="43" t="s">
        <v>101</v>
      </c>
      <c r="C817" s="43" t="s">
        <v>4696</v>
      </c>
      <c r="D817" s="43" t="s">
        <v>4697</v>
      </c>
      <c r="E817" s="43" t="s">
        <v>46</v>
      </c>
      <c r="F817" s="44">
        <v>44959</v>
      </c>
      <c r="G817" s="43" t="s">
        <v>203</v>
      </c>
      <c r="H817" s="43" t="s">
        <v>3960</v>
      </c>
      <c r="I817" s="43" t="s">
        <v>364</v>
      </c>
      <c r="J817" s="43">
        <v>17</v>
      </c>
      <c r="K817" s="43" t="s">
        <v>4708</v>
      </c>
      <c r="L817" s="55" t="s">
        <v>640</v>
      </c>
      <c r="M817" s="43" t="s">
        <v>2</v>
      </c>
      <c r="N817" s="43" t="s">
        <v>2</v>
      </c>
      <c r="O817"/>
      <c r="P817" s="43" t="s">
        <v>363</v>
      </c>
    </row>
    <row r="818" spans="1:16" x14ac:dyDescent="0.25">
      <c r="A818" s="43" t="s">
        <v>4695</v>
      </c>
      <c r="B818" s="43" t="s">
        <v>101</v>
      </c>
      <c r="C818" s="43" t="s">
        <v>4696</v>
      </c>
      <c r="D818" s="43" t="s">
        <v>4697</v>
      </c>
      <c r="E818" s="43" t="s">
        <v>46</v>
      </c>
      <c r="F818" s="44">
        <v>44959</v>
      </c>
      <c r="G818" s="43" t="s">
        <v>203</v>
      </c>
      <c r="H818" s="43" t="s">
        <v>3960</v>
      </c>
      <c r="I818" s="43" t="s">
        <v>364</v>
      </c>
      <c r="J818" s="43">
        <v>18</v>
      </c>
      <c r="K818" s="43" t="s">
        <v>4709</v>
      </c>
      <c r="L818" s="55" t="s">
        <v>13</v>
      </c>
      <c r="M818" s="43" t="s">
        <v>2</v>
      </c>
      <c r="N818" s="43" t="s">
        <v>2</v>
      </c>
      <c r="O818"/>
      <c r="P818" s="43" t="s">
        <v>363</v>
      </c>
    </row>
    <row r="819" spans="1:16" x14ac:dyDescent="0.25">
      <c r="A819" s="43" t="s">
        <v>4695</v>
      </c>
      <c r="B819" s="43" t="s">
        <v>101</v>
      </c>
      <c r="C819" s="43" t="s">
        <v>4696</v>
      </c>
      <c r="D819" s="43" t="s">
        <v>4697</v>
      </c>
      <c r="E819" s="43" t="s">
        <v>46</v>
      </c>
      <c r="F819" s="44">
        <v>44959</v>
      </c>
      <c r="G819" s="43" t="s">
        <v>203</v>
      </c>
      <c r="H819" s="43" t="s">
        <v>3960</v>
      </c>
      <c r="I819" s="43" t="s">
        <v>364</v>
      </c>
      <c r="J819" s="43">
        <v>19</v>
      </c>
      <c r="K819" s="43" t="s">
        <v>4710</v>
      </c>
      <c r="L819" s="55" t="s">
        <v>13</v>
      </c>
      <c r="M819" s="43" t="s">
        <v>2</v>
      </c>
      <c r="N819" s="43" t="s">
        <v>2</v>
      </c>
      <c r="O819"/>
      <c r="P819" s="43" t="s">
        <v>363</v>
      </c>
    </row>
    <row r="820" spans="1:16" ht="60" x14ac:dyDescent="0.25">
      <c r="A820" s="43" t="s">
        <v>4695</v>
      </c>
      <c r="B820" s="43" t="s">
        <v>101</v>
      </c>
      <c r="C820" s="43" t="s">
        <v>4696</v>
      </c>
      <c r="D820" s="43" t="s">
        <v>4697</v>
      </c>
      <c r="E820" s="43" t="s">
        <v>46</v>
      </c>
      <c r="F820" s="44">
        <v>44959</v>
      </c>
      <c r="G820" s="43" t="s">
        <v>203</v>
      </c>
      <c r="H820" s="43" t="s">
        <v>3960</v>
      </c>
      <c r="I820" s="43" t="s">
        <v>364</v>
      </c>
      <c r="J820" s="43">
        <v>20</v>
      </c>
      <c r="K820" s="43" t="s">
        <v>104</v>
      </c>
      <c r="L820" s="55" t="s">
        <v>13</v>
      </c>
      <c r="M820" s="43" t="s">
        <v>2</v>
      </c>
      <c r="N820" s="43" t="s">
        <v>3</v>
      </c>
      <c r="O820" s="43" t="s">
        <v>733</v>
      </c>
      <c r="P820" s="43" t="s">
        <v>364</v>
      </c>
    </row>
    <row r="821" spans="1:16" x14ac:dyDescent="0.25">
      <c r="A821" s="43" t="s">
        <v>4695</v>
      </c>
      <c r="B821" s="43" t="s">
        <v>101</v>
      </c>
      <c r="C821" s="43" t="s">
        <v>4696</v>
      </c>
      <c r="D821" s="43" t="s">
        <v>4697</v>
      </c>
      <c r="E821" s="43" t="s">
        <v>46</v>
      </c>
      <c r="F821" s="44">
        <v>44959</v>
      </c>
      <c r="G821" s="43" t="s">
        <v>203</v>
      </c>
      <c r="H821" s="43" t="s">
        <v>3960</v>
      </c>
      <c r="I821" s="43" t="s">
        <v>364</v>
      </c>
      <c r="J821" s="43">
        <v>21</v>
      </c>
      <c r="K821" s="43" t="s">
        <v>105</v>
      </c>
      <c r="L821" s="55" t="s">
        <v>13</v>
      </c>
      <c r="M821" s="43" t="s">
        <v>2</v>
      </c>
      <c r="N821" s="43" t="s">
        <v>2</v>
      </c>
      <c r="O821"/>
      <c r="P821" s="43" t="s">
        <v>363</v>
      </c>
    </row>
    <row r="822" spans="1:16" x14ac:dyDescent="0.25">
      <c r="A822" s="43" t="s">
        <v>4695</v>
      </c>
      <c r="B822" s="43" t="s">
        <v>101</v>
      </c>
      <c r="C822" s="43" t="s">
        <v>4696</v>
      </c>
      <c r="D822" s="43" t="s">
        <v>4697</v>
      </c>
      <c r="E822" s="43" t="s">
        <v>46</v>
      </c>
      <c r="F822" s="44">
        <v>44959</v>
      </c>
      <c r="G822" s="43" t="s">
        <v>203</v>
      </c>
      <c r="H822" s="43" t="s">
        <v>3960</v>
      </c>
      <c r="I822" s="43" t="s">
        <v>364</v>
      </c>
      <c r="J822" s="43">
        <v>22</v>
      </c>
      <c r="K822" s="43" t="s">
        <v>106</v>
      </c>
      <c r="L822" s="55" t="s">
        <v>13</v>
      </c>
      <c r="M822" s="43" t="s">
        <v>2</v>
      </c>
      <c r="N822" s="43" t="s">
        <v>2</v>
      </c>
      <c r="O822"/>
      <c r="P822" s="43" t="s">
        <v>363</v>
      </c>
    </row>
    <row r="823" spans="1:16" x14ac:dyDescent="0.25">
      <c r="A823" s="43" t="s">
        <v>4695</v>
      </c>
      <c r="B823" s="43" t="s">
        <v>101</v>
      </c>
      <c r="C823" s="43" t="s">
        <v>4696</v>
      </c>
      <c r="D823" s="43" t="s">
        <v>4697</v>
      </c>
      <c r="E823" s="43" t="s">
        <v>46</v>
      </c>
      <c r="F823" s="44">
        <v>44959</v>
      </c>
      <c r="G823" s="43" t="s">
        <v>203</v>
      </c>
      <c r="H823" s="43" t="s">
        <v>3960</v>
      </c>
      <c r="I823" s="43" t="s">
        <v>364</v>
      </c>
      <c r="J823" s="43">
        <v>23</v>
      </c>
      <c r="K823" s="43" t="s">
        <v>107</v>
      </c>
      <c r="L823" s="55" t="s">
        <v>13</v>
      </c>
      <c r="M823" s="43" t="s">
        <v>2</v>
      </c>
      <c r="N823" s="43" t="s">
        <v>2</v>
      </c>
      <c r="O823"/>
      <c r="P823" s="43" t="s">
        <v>363</v>
      </c>
    </row>
    <row r="824" spans="1:16" x14ac:dyDescent="0.25">
      <c r="A824" s="43" t="s">
        <v>4695</v>
      </c>
      <c r="B824" s="43" t="s">
        <v>101</v>
      </c>
      <c r="C824" s="43" t="s">
        <v>4696</v>
      </c>
      <c r="D824" s="43" t="s">
        <v>4697</v>
      </c>
      <c r="E824" s="43" t="s">
        <v>46</v>
      </c>
      <c r="F824" s="44">
        <v>44959</v>
      </c>
      <c r="G824" s="43" t="s">
        <v>203</v>
      </c>
      <c r="H824" s="43" t="s">
        <v>3960</v>
      </c>
      <c r="I824" s="43" t="s">
        <v>364</v>
      </c>
      <c r="J824" s="43">
        <v>24</v>
      </c>
      <c r="K824" s="43" t="s">
        <v>109</v>
      </c>
      <c r="L824" s="55" t="s">
        <v>13</v>
      </c>
      <c r="M824" s="43" t="s">
        <v>2</v>
      </c>
      <c r="N824" s="43" t="s">
        <v>2</v>
      </c>
      <c r="O824"/>
      <c r="P824" s="43" t="s">
        <v>363</v>
      </c>
    </row>
    <row r="825" spans="1:16" x14ac:dyDescent="0.25">
      <c r="A825" s="43" t="s">
        <v>1064</v>
      </c>
      <c r="B825" s="43" t="s">
        <v>204</v>
      </c>
      <c r="C825" s="43" t="s">
        <v>1065</v>
      </c>
      <c r="D825" s="43">
        <v>6005247</v>
      </c>
      <c r="E825" s="43" t="s">
        <v>186</v>
      </c>
      <c r="F825" s="44">
        <v>44960</v>
      </c>
      <c r="G825" s="43" t="s">
        <v>203</v>
      </c>
      <c r="H825" s="43" t="s">
        <v>3960</v>
      </c>
      <c r="I825" s="43" t="s">
        <v>364</v>
      </c>
      <c r="J825" s="43">
        <v>1</v>
      </c>
      <c r="K825" s="43" t="s">
        <v>3499</v>
      </c>
      <c r="L825" s="55" t="s">
        <v>13</v>
      </c>
      <c r="M825" s="43" t="s">
        <v>2</v>
      </c>
      <c r="N825" s="43" t="s">
        <v>2</v>
      </c>
      <c r="O825"/>
      <c r="P825" s="43" t="s">
        <v>363</v>
      </c>
    </row>
    <row r="826" spans="1:16" x14ac:dyDescent="0.25">
      <c r="A826" s="43" t="s">
        <v>1064</v>
      </c>
      <c r="B826" s="43" t="s">
        <v>204</v>
      </c>
      <c r="C826" s="43" t="s">
        <v>1065</v>
      </c>
      <c r="D826" s="43">
        <v>6005247</v>
      </c>
      <c r="E826" s="43" t="s">
        <v>186</v>
      </c>
      <c r="F826" s="44">
        <v>44960</v>
      </c>
      <c r="G826" s="43" t="s">
        <v>203</v>
      </c>
      <c r="H826" s="43" t="s">
        <v>3960</v>
      </c>
      <c r="I826" s="43" t="s">
        <v>364</v>
      </c>
      <c r="J826" s="43">
        <v>2</v>
      </c>
      <c r="K826" s="43" t="s">
        <v>4711</v>
      </c>
      <c r="L826" s="55" t="s">
        <v>640</v>
      </c>
      <c r="M826" s="43" t="s">
        <v>2</v>
      </c>
      <c r="N826" s="43" t="s">
        <v>2</v>
      </c>
      <c r="O826"/>
      <c r="P826" s="43" t="s">
        <v>363</v>
      </c>
    </row>
    <row r="827" spans="1:16" x14ac:dyDescent="0.25">
      <c r="A827" s="43" t="s">
        <v>4712</v>
      </c>
      <c r="B827" s="43" t="s">
        <v>45</v>
      </c>
      <c r="C827" s="43" t="s">
        <v>4713</v>
      </c>
      <c r="D827" s="43" t="s">
        <v>4714</v>
      </c>
      <c r="E827" s="43" t="s">
        <v>46</v>
      </c>
      <c r="F827" s="44">
        <v>44960</v>
      </c>
      <c r="G827" s="43" t="s">
        <v>203</v>
      </c>
      <c r="H827" s="43" t="s">
        <v>3960</v>
      </c>
      <c r="I827" s="43" t="s">
        <v>364</v>
      </c>
      <c r="J827" s="43">
        <v>2</v>
      </c>
      <c r="K827" s="43" t="s">
        <v>91</v>
      </c>
      <c r="L827" s="55" t="s">
        <v>639</v>
      </c>
      <c r="M827" s="43" t="s">
        <v>2</v>
      </c>
      <c r="N827" s="43" t="s">
        <v>2</v>
      </c>
      <c r="O827"/>
      <c r="P827" s="43" t="s">
        <v>363</v>
      </c>
    </row>
    <row r="828" spans="1:16" x14ac:dyDescent="0.25">
      <c r="A828" s="43" t="s">
        <v>4712</v>
      </c>
      <c r="B828" s="43" t="s">
        <v>45</v>
      </c>
      <c r="C828" s="43" t="s">
        <v>4713</v>
      </c>
      <c r="D828" s="43" t="s">
        <v>4714</v>
      </c>
      <c r="E828" s="43" t="s">
        <v>46</v>
      </c>
      <c r="F828" s="44">
        <v>44960</v>
      </c>
      <c r="G828" s="43" t="s">
        <v>203</v>
      </c>
      <c r="H828" s="43" t="s">
        <v>3960</v>
      </c>
      <c r="I828" s="43" t="s">
        <v>364</v>
      </c>
      <c r="J828" s="43">
        <v>3</v>
      </c>
      <c r="K828" s="43" t="s">
        <v>50</v>
      </c>
      <c r="L828" s="55" t="s">
        <v>13</v>
      </c>
      <c r="M828" s="43" t="s">
        <v>2</v>
      </c>
      <c r="N828" s="43" t="s">
        <v>2</v>
      </c>
      <c r="O828"/>
      <c r="P828" s="43" t="s">
        <v>363</v>
      </c>
    </row>
    <row r="829" spans="1:16" x14ac:dyDescent="0.25">
      <c r="A829" s="43" t="s">
        <v>4712</v>
      </c>
      <c r="B829" s="43" t="s">
        <v>45</v>
      </c>
      <c r="C829" s="43" t="s">
        <v>4713</v>
      </c>
      <c r="D829" s="43" t="s">
        <v>4714</v>
      </c>
      <c r="E829" s="43" t="s">
        <v>46</v>
      </c>
      <c r="F829" s="44">
        <v>44960</v>
      </c>
      <c r="G829" s="43" t="s">
        <v>203</v>
      </c>
      <c r="H829" s="43" t="s">
        <v>3960</v>
      </c>
      <c r="I829" s="43" t="s">
        <v>364</v>
      </c>
      <c r="J829" s="43">
        <v>4</v>
      </c>
      <c r="K829" s="43" t="s">
        <v>124</v>
      </c>
      <c r="L829" s="55" t="s">
        <v>13</v>
      </c>
      <c r="M829" s="43" t="s">
        <v>2</v>
      </c>
      <c r="N829" s="43" t="s">
        <v>2</v>
      </c>
      <c r="O829"/>
      <c r="P829" s="43" t="s">
        <v>363</v>
      </c>
    </row>
    <row r="830" spans="1:16" x14ac:dyDescent="0.25">
      <c r="A830" s="43" t="s">
        <v>4712</v>
      </c>
      <c r="B830" s="43" t="s">
        <v>45</v>
      </c>
      <c r="C830" s="43" t="s">
        <v>4713</v>
      </c>
      <c r="D830" s="43" t="s">
        <v>4714</v>
      </c>
      <c r="E830" s="43" t="s">
        <v>46</v>
      </c>
      <c r="F830" s="44">
        <v>44960</v>
      </c>
      <c r="G830" s="43" t="s">
        <v>203</v>
      </c>
      <c r="H830" s="43" t="s">
        <v>3960</v>
      </c>
      <c r="I830" s="43" t="s">
        <v>364</v>
      </c>
      <c r="J830" s="43" t="s">
        <v>320</v>
      </c>
      <c r="K830" s="43" t="s">
        <v>4715</v>
      </c>
      <c r="L830" s="55" t="s">
        <v>640</v>
      </c>
      <c r="M830" s="43" t="s">
        <v>2</v>
      </c>
      <c r="N830" s="43" t="s">
        <v>2</v>
      </c>
      <c r="O830"/>
      <c r="P830" s="43" t="s">
        <v>363</v>
      </c>
    </row>
    <row r="831" spans="1:16" x14ac:dyDescent="0.25">
      <c r="A831" s="43" t="s">
        <v>4712</v>
      </c>
      <c r="B831" s="43" t="s">
        <v>45</v>
      </c>
      <c r="C831" s="43" t="s">
        <v>4713</v>
      </c>
      <c r="D831" s="43" t="s">
        <v>4714</v>
      </c>
      <c r="E831" s="43" t="s">
        <v>46</v>
      </c>
      <c r="F831" s="44">
        <v>44960</v>
      </c>
      <c r="G831" s="43" t="s">
        <v>203</v>
      </c>
      <c r="H831" s="43" t="s">
        <v>3960</v>
      </c>
      <c r="I831" s="43" t="s">
        <v>364</v>
      </c>
      <c r="J831" s="43" t="s">
        <v>321</v>
      </c>
      <c r="K831" s="43" t="s">
        <v>4716</v>
      </c>
      <c r="L831" s="55" t="s">
        <v>640</v>
      </c>
      <c r="M831" s="43" t="s">
        <v>2</v>
      </c>
      <c r="N831" s="43" t="s">
        <v>2</v>
      </c>
      <c r="O831"/>
      <c r="P831" s="43" t="s">
        <v>363</v>
      </c>
    </row>
    <row r="832" spans="1:16" x14ac:dyDescent="0.25">
      <c r="A832" s="43" t="s">
        <v>4712</v>
      </c>
      <c r="B832" s="43" t="s">
        <v>45</v>
      </c>
      <c r="C832" s="43" t="s">
        <v>4713</v>
      </c>
      <c r="D832" s="43" t="s">
        <v>4714</v>
      </c>
      <c r="E832" s="43" t="s">
        <v>46</v>
      </c>
      <c r="F832" s="44">
        <v>44960</v>
      </c>
      <c r="G832" s="43" t="s">
        <v>203</v>
      </c>
      <c r="H832" s="43" t="s">
        <v>3960</v>
      </c>
      <c r="I832" s="43" t="s">
        <v>364</v>
      </c>
      <c r="J832" s="43" t="s">
        <v>322</v>
      </c>
      <c r="K832" s="43" t="s">
        <v>4717</v>
      </c>
      <c r="L832" s="55" t="s">
        <v>640</v>
      </c>
      <c r="M832" s="43" t="s">
        <v>2</v>
      </c>
      <c r="N832" s="43" t="s">
        <v>2</v>
      </c>
      <c r="O832"/>
      <c r="P832" s="43" t="s">
        <v>363</v>
      </c>
    </row>
    <row r="833" spans="1:16" x14ac:dyDescent="0.25">
      <c r="A833" s="43" t="s">
        <v>4712</v>
      </c>
      <c r="B833" s="43" t="s">
        <v>45</v>
      </c>
      <c r="C833" s="43" t="s">
        <v>4713</v>
      </c>
      <c r="D833" s="43" t="s">
        <v>4714</v>
      </c>
      <c r="E833" s="43" t="s">
        <v>46</v>
      </c>
      <c r="F833" s="44">
        <v>44960</v>
      </c>
      <c r="G833" s="43" t="s">
        <v>203</v>
      </c>
      <c r="H833" s="43" t="s">
        <v>3960</v>
      </c>
      <c r="I833" s="43" t="s">
        <v>364</v>
      </c>
      <c r="J833" s="43" t="s">
        <v>323</v>
      </c>
      <c r="K833" s="43" t="s">
        <v>4718</v>
      </c>
      <c r="L833" s="55" t="s">
        <v>640</v>
      </c>
      <c r="M833" s="43" t="s">
        <v>2</v>
      </c>
      <c r="N833" s="43" t="s">
        <v>2</v>
      </c>
      <c r="O833"/>
      <c r="P833" s="43" t="s">
        <v>363</v>
      </c>
    </row>
    <row r="834" spans="1:16" x14ac:dyDescent="0.25">
      <c r="A834" s="43" t="s">
        <v>4712</v>
      </c>
      <c r="B834" s="43" t="s">
        <v>45</v>
      </c>
      <c r="C834" s="43" t="s">
        <v>4713</v>
      </c>
      <c r="D834" s="43" t="s">
        <v>4714</v>
      </c>
      <c r="E834" s="43" t="s">
        <v>46</v>
      </c>
      <c r="F834" s="44">
        <v>44960</v>
      </c>
      <c r="G834" s="43" t="s">
        <v>203</v>
      </c>
      <c r="H834" s="43" t="s">
        <v>3960</v>
      </c>
      <c r="I834" s="43" t="s">
        <v>364</v>
      </c>
      <c r="J834" s="43" t="s">
        <v>324</v>
      </c>
      <c r="K834" s="43" t="s">
        <v>4719</v>
      </c>
      <c r="L834" s="55" t="s">
        <v>640</v>
      </c>
      <c r="M834" s="43" t="s">
        <v>2</v>
      </c>
      <c r="N834" s="43" t="s">
        <v>2</v>
      </c>
      <c r="O834"/>
      <c r="P834" s="43" t="s">
        <v>363</v>
      </c>
    </row>
    <row r="835" spans="1:16" x14ac:dyDescent="0.25">
      <c r="A835" s="43" t="s">
        <v>4712</v>
      </c>
      <c r="B835" s="43" t="s">
        <v>45</v>
      </c>
      <c r="C835" s="43" t="s">
        <v>4713</v>
      </c>
      <c r="D835" s="43" t="s">
        <v>4714</v>
      </c>
      <c r="E835" s="43" t="s">
        <v>46</v>
      </c>
      <c r="F835" s="44">
        <v>44960</v>
      </c>
      <c r="G835" s="43" t="s">
        <v>203</v>
      </c>
      <c r="H835" s="43" t="s">
        <v>3960</v>
      </c>
      <c r="I835" s="43" t="s">
        <v>364</v>
      </c>
      <c r="J835" s="43" t="s">
        <v>325</v>
      </c>
      <c r="K835" s="43" t="s">
        <v>4720</v>
      </c>
      <c r="L835" s="55" t="s">
        <v>640</v>
      </c>
      <c r="M835" s="43" t="s">
        <v>2</v>
      </c>
      <c r="N835" s="43" t="s">
        <v>2</v>
      </c>
      <c r="O835"/>
      <c r="P835" s="43" t="s">
        <v>363</v>
      </c>
    </row>
    <row r="836" spans="1:16" x14ac:dyDescent="0.25">
      <c r="A836" s="43" t="s">
        <v>4712</v>
      </c>
      <c r="B836" s="43" t="s">
        <v>45</v>
      </c>
      <c r="C836" s="43" t="s">
        <v>4713</v>
      </c>
      <c r="D836" s="43" t="s">
        <v>4714</v>
      </c>
      <c r="E836" s="43" t="s">
        <v>46</v>
      </c>
      <c r="F836" s="44">
        <v>44960</v>
      </c>
      <c r="G836" s="43" t="s">
        <v>203</v>
      </c>
      <c r="H836" s="43" t="s">
        <v>3960</v>
      </c>
      <c r="I836" s="43" t="s">
        <v>364</v>
      </c>
      <c r="J836" s="43" t="s">
        <v>326</v>
      </c>
      <c r="K836" s="43" t="s">
        <v>4721</v>
      </c>
      <c r="L836" s="55" t="s">
        <v>640</v>
      </c>
      <c r="M836" s="43" t="s">
        <v>2</v>
      </c>
      <c r="N836" s="43" t="s">
        <v>2</v>
      </c>
      <c r="O836"/>
      <c r="P836" s="43" t="s">
        <v>363</v>
      </c>
    </row>
    <row r="837" spans="1:16" x14ac:dyDescent="0.25">
      <c r="A837" s="43" t="s">
        <v>4712</v>
      </c>
      <c r="B837" s="43" t="s">
        <v>45</v>
      </c>
      <c r="C837" s="43" t="s">
        <v>4713</v>
      </c>
      <c r="D837" s="43" t="s">
        <v>4714</v>
      </c>
      <c r="E837" s="43" t="s">
        <v>46</v>
      </c>
      <c r="F837" s="44">
        <v>44960</v>
      </c>
      <c r="G837" s="43" t="s">
        <v>203</v>
      </c>
      <c r="H837" s="43" t="s">
        <v>3960</v>
      </c>
      <c r="I837" s="43" t="s">
        <v>364</v>
      </c>
      <c r="J837" s="43" t="s">
        <v>327</v>
      </c>
      <c r="K837" s="43" t="s">
        <v>4722</v>
      </c>
      <c r="L837" s="55" t="s">
        <v>640</v>
      </c>
      <c r="M837" s="43" t="s">
        <v>2</v>
      </c>
      <c r="N837" s="43" t="s">
        <v>2</v>
      </c>
      <c r="O837"/>
      <c r="P837" s="43" t="s">
        <v>363</v>
      </c>
    </row>
    <row r="838" spans="1:16" x14ac:dyDescent="0.25">
      <c r="A838" s="43" t="s">
        <v>4712</v>
      </c>
      <c r="B838" s="43" t="s">
        <v>45</v>
      </c>
      <c r="C838" s="43" t="s">
        <v>4713</v>
      </c>
      <c r="D838" s="43" t="s">
        <v>4714</v>
      </c>
      <c r="E838" s="43" t="s">
        <v>46</v>
      </c>
      <c r="F838" s="44">
        <v>44960</v>
      </c>
      <c r="G838" s="43" t="s">
        <v>203</v>
      </c>
      <c r="H838" s="43" t="s">
        <v>3960</v>
      </c>
      <c r="I838" s="43" t="s">
        <v>364</v>
      </c>
      <c r="J838" s="43" t="s">
        <v>328</v>
      </c>
      <c r="K838" s="43" t="s">
        <v>4723</v>
      </c>
      <c r="L838" s="55" t="s">
        <v>640</v>
      </c>
      <c r="M838" s="43" t="s">
        <v>2</v>
      </c>
      <c r="N838" s="43" t="s">
        <v>2</v>
      </c>
      <c r="O838"/>
      <c r="P838" s="43" t="s">
        <v>363</v>
      </c>
    </row>
    <row r="839" spans="1:16" x14ac:dyDescent="0.25">
      <c r="A839" s="43" t="s">
        <v>4712</v>
      </c>
      <c r="B839" s="43" t="s">
        <v>45</v>
      </c>
      <c r="C839" s="43" t="s">
        <v>4713</v>
      </c>
      <c r="D839" s="43" t="s">
        <v>4714</v>
      </c>
      <c r="E839" s="43" t="s">
        <v>46</v>
      </c>
      <c r="F839" s="44">
        <v>44960</v>
      </c>
      <c r="G839" s="43" t="s">
        <v>203</v>
      </c>
      <c r="H839" s="43" t="s">
        <v>3960</v>
      </c>
      <c r="I839" s="43" t="s">
        <v>364</v>
      </c>
      <c r="J839" s="43" t="s">
        <v>329</v>
      </c>
      <c r="K839" s="43" t="s">
        <v>4724</v>
      </c>
      <c r="L839" s="55" t="s">
        <v>640</v>
      </c>
      <c r="M839" s="43" t="s">
        <v>2</v>
      </c>
      <c r="N839" s="43" t="s">
        <v>2</v>
      </c>
      <c r="O839"/>
      <c r="P839" s="43" t="s">
        <v>363</v>
      </c>
    </row>
    <row r="840" spans="1:16" x14ac:dyDescent="0.25">
      <c r="A840" s="43" t="s">
        <v>4712</v>
      </c>
      <c r="B840" s="43" t="s">
        <v>45</v>
      </c>
      <c r="C840" s="43" t="s">
        <v>4713</v>
      </c>
      <c r="D840" s="43" t="s">
        <v>4714</v>
      </c>
      <c r="E840" s="43" t="s">
        <v>46</v>
      </c>
      <c r="F840" s="44">
        <v>44960</v>
      </c>
      <c r="G840" s="43" t="s">
        <v>203</v>
      </c>
      <c r="H840" s="43" t="s">
        <v>3960</v>
      </c>
      <c r="I840" s="43" t="s">
        <v>364</v>
      </c>
      <c r="J840" s="43" t="s">
        <v>330</v>
      </c>
      <c r="K840" s="43" t="s">
        <v>4725</v>
      </c>
      <c r="L840" s="55" t="s">
        <v>640</v>
      </c>
      <c r="M840" s="43" t="s">
        <v>2</v>
      </c>
      <c r="N840" s="43" t="s">
        <v>2</v>
      </c>
      <c r="O840"/>
      <c r="P840" s="43" t="s">
        <v>363</v>
      </c>
    </row>
    <row r="841" spans="1:16" x14ac:dyDescent="0.25">
      <c r="A841" s="43" t="s">
        <v>4726</v>
      </c>
      <c r="B841" s="43" t="s">
        <v>45</v>
      </c>
      <c r="C841" s="43" t="s">
        <v>4727</v>
      </c>
      <c r="D841" s="43" t="s">
        <v>4728</v>
      </c>
      <c r="E841" s="43" t="s">
        <v>46</v>
      </c>
      <c r="F841" s="44">
        <v>44960</v>
      </c>
      <c r="G841" s="43" t="s">
        <v>203</v>
      </c>
      <c r="H841" s="43" t="s">
        <v>3960</v>
      </c>
      <c r="I841" s="43" t="s">
        <v>364</v>
      </c>
      <c r="J841" s="43">
        <v>2</v>
      </c>
      <c r="K841" s="43" t="s">
        <v>48</v>
      </c>
      <c r="L841" s="55" t="s">
        <v>639</v>
      </c>
      <c r="M841" s="43" t="s">
        <v>2</v>
      </c>
      <c r="N841" s="43" t="s">
        <v>2</v>
      </c>
      <c r="O841"/>
      <c r="P841" s="43" t="s">
        <v>363</v>
      </c>
    </row>
    <row r="842" spans="1:16" ht="105" x14ac:dyDescent="0.25">
      <c r="A842" s="43" t="s">
        <v>4726</v>
      </c>
      <c r="B842" s="43" t="s">
        <v>45</v>
      </c>
      <c r="C842" s="43" t="s">
        <v>4727</v>
      </c>
      <c r="D842" s="43" t="s">
        <v>4728</v>
      </c>
      <c r="E842" s="43" t="s">
        <v>46</v>
      </c>
      <c r="F842" s="44">
        <v>44960</v>
      </c>
      <c r="G842" s="43" t="s">
        <v>203</v>
      </c>
      <c r="H842" s="43" t="s">
        <v>3960</v>
      </c>
      <c r="I842" s="43" t="s">
        <v>364</v>
      </c>
      <c r="J842" s="43">
        <v>3</v>
      </c>
      <c r="K842" s="43" t="s">
        <v>50</v>
      </c>
      <c r="L842" s="55" t="s">
        <v>13</v>
      </c>
      <c r="M842" s="43" t="s">
        <v>2</v>
      </c>
      <c r="N842" s="43" t="s">
        <v>3</v>
      </c>
      <c r="O842" s="43" t="s">
        <v>9853</v>
      </c>
      <c r="P842" s="43" t="s">
        <v>364</v>
      </c>
    </row>
    <row r="843" spans="1:16" x14ac:dyDescent="0.25">
      <c r="A843" s="43" t="s">
        <v>4726</v>
      </c>
      <c r="B843" s="43" t="s">
        <v>45</v>
      </c>
      <c r="C843" s="43" t="s">
        <v>4727</v>
      </c>
      <c r="D843" s="43" t="s">
        <v>4728</v>
      </c>
      <c r="E843" s="43" t="s">
        <v>46</v>
      </c>
      <c r="F843" s="44">
        <v>44960</v>
      </c>
      <c r="G843" s="43" t="s">
        <v>203</v>
      </c>
      <c r="H843" s="43" t="s">
        <v>3960</v>
      </c>
      <c r="I843" s="43" t="s">
        <v>364</v>
      </c>
      <c r="J843" s="43">
        <v>4</v>
      </c>
      <c r="K843" s="43" t="s">
        <v>88</v>
      </c>
      <c r="L843" s="55" t="s">
        <v>13</v>
      </c>
      <c r="M843" s="43" t="s">
        <v>2</v>
      </c>
      <c r="N843" s="43" t="s">
        <v>2</v>
      </c>
      <c r="O843"/>
      <c r="P843" s="43" t="s">
        <v>363</v>
      </c>
    </row>
    <row r="844" spans="1:16" x14ac:dyDescent="0.25">
      <c r="A844" s="43" t="s">
        <v>4726</v>
      </c>
      <c r="B844" s="43" t="s">
        <v>45</v>
      </c>
      <c r="C844" s="43" t="s">
        <v>4727</v>
      </c>
      <c r="D844" s="43" t="s">
        <v>4728</v>
      </c>
      <c r="E844" s="43" t="s">
        <v>46</v>
      </c>
      <c r="F844" s="44">
        <v>44960</v>
      </c>
      <c r="G844" s="43" t="s">
        <v>203</v>
      </c>
      <c r="H844" s="43" t="s">
        <v>3960</v>
      </c>
      <c r="I844" s="43" t="s">
        <v>364</v>
      </c>
      <c r="J844" s="43" t="s">
        <v>320</v>
      </c>
      <c r="K844" s="43" t="s">
        <v>4729</v>
      </c>
      <c r="L844" s="55" t="s">
        <v>640</v>
      </c>
      <c r="M844" s="43" t="s">
        <v>2</v>
      </c>
      <c r="N844" s="43" t="s">
        <v>2</v>
      </c>
      <c r="O844"/>
      <c r="P844" s="43" t="s">
        <v>363</v>
      </c>
    </row>
    <row r="845" spans="1:16" x14ac:dyDescent="0.25">
      <c r="A845" s="43" t="s">
        <v>4726</v>
      </c>
      <c r="B845" s="43" t="s">
        <v>45</v>
      </c>
      <c r="C845" s="43" t="s">
        <v>4727</v>
      </c>
      <c r="D845" s="43" t="s">
        <v>4728</v>
      </c>
      <c r="E845" s="43" t="s">
        <v>46</v>
      </c>
      <c r="F845" s="44">
        <v>44960</v>
      </c>
      <c r="G845" s="43" t="s">
        <v>203</v>
      </c>
      <c r="H845" s="43" t="s">
        <v>3960</v>
      </c>
      <c r="I845" s="43" t="s">
        <v>364</v>
      </c>
      <c r="J845" s="43" t="s">
        <v>321</v>
      </c>
      <c r="K845" s="43" t="s">
        <v>4730</v>
      </c>
      <c r="L845" s="55" t="s">
        <v>640</v>
      </c>
      <c r="M845" s="43" t="s">
        <v>2</v>
      </c>
      <c r="N845" s="43" t="s">
        <v>2</v>
      </c>
      <c r="O845"/>
      <c r="P845" s="43" t="s">
        <v>363</v>
      </c>
    </row>
    <row r="846" spans="1:16" x14ac:dyDescent="0.25">
      <c r="A846" s="43" t="s">
        <v>4726</v>
      </c>
      <c r="B846" s="43" t="s">
        <v>45</v>
      </c>
      <c r="C846" s="43" t="s">
        <v>4727</v>
      </c>
      <c r="D846" s="43" t="s">
        <v>4728</v>
      </c>
      <c r="E846" s="43" t="s">
        <v>46</v>
      </c>
      <c r="F846" s="44">
        <v>44960</v>
      </c>
      <c r="G846" s="43" t="s">
        <v>203</v>
      </c>
      <c r="H846" s="43" t="s">
        <v>3960</v>
      </c>
      <c r="I846" s="43" t="s">
        <v>364</v>
      </c>
      <c r="J846" s="43" t="s">
        <v>322</v>
      </c>
      <c r="K846" s="43" t="s">
        <v>4731</v>
      </c>
      <c r="L846" s="55" t="s">
        <v>640</v>
      </c>
      <c r="M846" s="43" t="s">
        <v>2</v>
      </c>
      <c r="N846" s="43" t="s">
        <v>2</v>
      </c>
      <c r="O846"/>
      <c r="P846" s="43" t="s">
        <v>363</v>
      </c>
    </row>
    <row r="847" spans="1:16" x14ac:dyDescent="0.25">
      <c r="A847" s="43" t="s">
        <v>4726</v>
      </c>
      <c r="B847" s="43" t="s">
        <v>45</v>
      </c>
      <c r="C847" s="43" t="s">
        <v>4727</v>
      </c>
      <c r="D847" s="43" t="s">
        <v>4728</v>
      </c>
      <c r="E847" s="43" t="s">
        <v>46</v>
      </c>
      <c r="F847" s="44">
        <v>44960</v>
      </c>
      <c r="G847" s="43" t="s">
        <v>203</v>
      </c>
      <c r="H847" s="43" t="s">
        <v>3960</v>
      </c>
      <c r="I847" s="43" t="s">
        <v>364</v>
      </c>
      <c r="J847" s="43" t="s">
        <v>323</v>
      </c>
      <c r="K847" s="43" t="s">
        <v>4732</v>
      </c>
      <c r="L847" s="55" t="s">
        <v>640</v>
      </c>
      <c r="M847" s="43" t="s">
        <v>2</v>
      </c>
      <c r="N847" s="43" t="s">
        <v>2</v>
      </c>
      <c r="O847"/>
      <c r="P847" s="43" t="s">
        <v>363</v>
      </c>
    </row>
    <row r="848" spans="1:16" ht="30" x14ac:dyDescent="0.25">
      <c r="A848" s="43" t="s">
        <v>4726</v>
      </c>
      <c r="B848" s="43" t="s">
        <v>45</v>
      </c>
      <c r="C848" s="43" t="s">
        <v>4727</v>
      </c>
      <c r="D848" s="43" t="s">
        <v>4728</v>
      </c>
      <c r="E848" s="43" t="s">
        <v>46</v>
      </c>
      <c r="F848" s="44">
        <v>44960</v>
      </c>
      <c r="G848" s="43" t="s">
        <v>203</v>
      </c>
      <c r="H848" s="43" t="s">
        <v>3960</v>
      </c>
      <c r="I848" s="43" t="s">
        <v>364</v>
      </c>
      <c r="J848" s="43" t="s">
        <v>324</v>
      </c>
      <c r="K848" s="43" t="s">
        <v>4733</v>
      </c>
      <c r="L848" s="55" t="s">
        <v>640</v>
      </c>
      <c r="M848" s="43" t="s">
        <v>2</v>
      </c>
      <c r="N848" s="43" t="s">
        <v>3</v>
      </c>
      <c r="O848" s="43" t="s">
        <v>712</v>
      </c>
      <c r="P848" s="43" t="s">
        <v>364</v>
      </c>
    </row>
    <row r="849" spans="1:16" x14ac:dyDescent="0.25">
      <c r="A849" s="43" t="s">
        <v>4726</v>
      </c>
      <c r="B849" s="43" t="s">
        <v>45</v>
      </c>
      <c r="C849" s="43" t="s">
        <v>4727</v>
      </c>
      <c r="D849" s="43" t="s">
        <v>4728</v>
      </c>
      <c r="E849" s="43" t="s">
        <v>46</v>
      </c>
      <c r="F849" s="44">
        <v>44960</v>
      </c>
      <c r="G849" s="43" t="s">
        <v>203</v>
      </c>
      <c r="H849" s="43" t="s">
        <v>3960</v>
      </c>
      <c r="I849" s="43" t="s">
        <v>364</v>
      </c>
      <c r="J849" s="43" t="s">
        <v>325</v>
      </c>
      <c r="K849" s="43" t="s">
        <v>4734</v>
      </c>
      <c r="L849" s="55" t="s">
        <v>640</v>
      </c>
      <c r="M849" s="43" t="s">
        <v>2</v>
      </c>
      <c r="N849" s="43" t="s">
        <v>2</v>
      </c>
      <c r="O849"/>
      <c r="P849" s="43" t="s">
        <v>363</v>
      </c>
    </row>
    <row r="850" spans="1:16" x14ac:dyDescent="0.25">
      <c r="A850" s="43" t="s">
        <v>4726</v>
      </c>
      <c r="B850" s="43" t="s">
        <v>45</v>
      </c>
      <c r="C850" s="43" t="s">
        <v>4727</v>
      </c>
      <c r="D850" s="43" t="s">
        <v>4728</v>
      </c>
      <c r="E850" s="43" t="s">
        <v>46</v>
      </c>
      <c r="F850" s="44">
        <v>44960</v>
      </c>
      <c r="G850" s="43" t="s">
        <v>203</v>
      </c>
      <c r="H850" s="43" t="s">
        <v>3960</v>
      </c>
      <c r="I850" s="43" t="s">
        <v>364</v>
      </c>
      <c r="J850" s="43" t="s">
        <v>326</v>
      </c>
      <c r="K850" s="43" t="s">
        <v>4735</v>
      </c>
      <c r="L850" s="55" t="s">
        <v>640</v>
      </c>
      <c r="M850" s="43" t="s">
        <v>2</v>
      </c>
      <c r="N850" s="43" t="s">
        <v>2</v>
      </c>
      <c r="O850"/>
      <c r="P850" s="43" t="s">
        <v>363</v>
      </c>
    </row>
    <row r="851" spans="1:16" x14ac:dyDescent="0.25">
      <c r="A851" s="43" t="s">
        <v>4726</v>
      </c>
      <c r="B851" s="43" t="s">
        <v>45</v>
      </c>
      <c r="C851" s="43" t="s">
        <v>4727</v>
      </c>
      <c r="D851" s="43" t="s">
        <v>4728</v>
      </c>
      <c r="E851" s="43" t="s">
        <v>46</v>
      </c>
      <c r="F851" s="44">
        <v>44960</v>
      </c>
      <c r="G851" s="43" t="s">
        <v>203</v>
      </c>
      <c r="H851" s="43" t="s">
        <v>3960</v>
      </c>
      <c r="I851" s="43" t="s">
        <v>364</v>
      </c>
      <c r="J851" s="43" t="s">
        <v>327</v>
      </c>
      <c r="K851" s="43" t="s">
        <v>4736</v>
      </c>
      <c r="L851" s="55" t="s">
        <v>640</v>
      </c>
      <c r="M851" s="43" t="s">
        <v>2</v>
      </c>
      <c r="N851" s="43" t="s">
        <v>2</v>
      </c>
      <c r="O851"/>
      <c r="P851" s="43" t="s">
        <v>363</v>
      </c>
    </row>
    <row r="852" spans="1:16" x14ac:dyDescent="0.25">
      <c r="A852" s="43" t="s">
        <v>4726</v>
      </c>
      <c r="B852" s="43" t="s">
        <v>45</v>
      </c>
      <c r="C852" s="43" t="s">
        <v>4727</v>
      </c>
      <c r="D852" s="43" t="s">
        <v>4728</v>
      </c>
      <c r="E852" s="43" t="s">
        <v>46</v>
      </c>
      <c r="F852" s="44">
        <v>44960</v>
      </c>
      <c r="G852" s="43" t="s">
        <v>203</v>
      </c>
      <c r="H852" s="43" t="s">
        <v>3960</v>
      </c>
      <c r="I852" s="43" t="s">
        <v>364</v>
      </c>
      <c r="J852" s="43" t="s">
        <v>328</v>
      </c>
      <c r="K852" s="43" t="s">
        <v>4737</v>
      </c>
      <c r="L852" s="55" t="s">
        <v>640</v>
      </c>
      <c r="M852" s="43" t="s">
        <v>2</v>
      </c>
      <c r="N852" s="43" t="s">
        <v>2</v>
      </c>
      <c r="O852"/>
      <c r="P852" s="43" t="s">
        <v>363</v>
      </c>
    </row>
    <row r="853" spans="1:16" x14ac:dyDescent="0.25">
      <c r="A853" s="43" t="s">
        <v>4726</v>
      </c>
      <c r="B853" s="43" t="s">
        <v>45</v>
      </c>
      <c r="C853" s="43" t="s">
        <v>4727</v>
      </c>
      <c r="D853" s="43" t="s">
        <v>4728</v>
      </c>
      <c r="E853" s="43" t="s">
        <v>46</v>
      </c>
      <c r="F853" s="44">
        <v>44960</v>
      </c>
      <c r="G853" s="43" t="s">
        <v>203</v>
      </c>
      <c r="H853" s="43" t="s">
        <v>3960</v>
      </c>
      <c r="I853" s="43" t="s">
        <v>364</v>
      </c>
      <c r="J853" s="43" t="s">
        <v>329</v>
      </c>
      <c r="K853" s="43" t="s">
        <v>4738</v>
      </c>
      <c r="L853" s="55" t="s">
        <v>640</v>
      </c>
      <c r="M853" s="43" t="s">
        <v>2</v>
      </c>
      <c r="N853" s="43" t="s">
        <v>2</v>
      </c>
      <c r="O853"/>
      <c r="P853" s="43" t="s">
        <v>363</v>
      </c>
    </row>
    <row r="854" spans="1:16" x14ac:dyDescent="0.25">
      <c r="A854" s="43" t="s">
        <v>1809</v>
      </c>
      <c r="B854" s="43" t="s">
        <v>204</v>
      </c>
      <c r="C854" s="43" t="s">
        <v>1810</v>
      </c>
      <c r="D854" s="43" t="s">
        <v>1811</v>
      </c>
      <c r="E854" s="43" t="s">
        <v>186</v>
      </c>
      <c r="F854" s="44">
        <v>44960</v>
      </c>
      <c r="G854" s="43" t="s">
        <v>203</v>
      </c>
      <c r="H854" s="43" t="s">
        <v>3960</v>
      </c>
      <c r="I854" s="43" t="s">
        <v>364</v>
      </c>
      <c r="J854" s="43">
        <v>1</v>
      </c>
      <c r="K854" s="43" t="s">
        <v>4739</v>
      </c>
      <c r="L854" s="55" t="s">
        <v>13</v>
      </c>
      <c r="M854" s="43" t="s">
        <v>2</v>
      </c>
      <c r="N854" s="43" t="s">
        <v>2</v>
      </c>
      <c r="O854"/>
      <c r="P854" s="43" t="s">
        <v>363</v>
      </c>
    </row>
    <row r="855" spans="1:16" x14ac:dyDescent="0.25">
      <c r="A855" s="43" t="s">
        <v>1809</v>
      </c>
      <c r="B855" s="43" t="s">
        <v>204</v>
      </c>
      <c r="C855" s="43" t="s">
        <v>1810</v>
      </c>
      <c r="D855" s="43" t="s">
        <v>1811</v>
      </c>
      <c r="E855" s="43" t="s">
        <v>186</v>
      </c>
      <c r="F855" s="44">
        <v>44960</v>
      </c>
      <c r="G855" s="43" t="s">
        <v>203</v>
      </c>
      <c r="H855" s="43" t="s">
        <v>3960</v>
      </c>
      <c r="I855" s="43" t="s">
        <v>364</v>
      </c>
      <c r="J855" s="43">
        <v>2</v>
      </c>
      <c r="K855" s="43" t="s">
        <v>4740</v>
      </c>
      <c r="L855" s="55" t="s">
        <v>13</v>
      </c>
      <c r="M855" s="43" t="s">
        <v>2</v>
      </c>
      <c r="N855" s="43" t="s">
        <v>2</v>
      </c>
      <c r="O855"/>
      <c r="P855" s="43" t="s">
        <v>363</v>
      </c>
    </row>
    <row r="856" spans="1:16" x14ac:dyDescent="0.25">
      <c r="A856" s="43" t="s">
        <v>1809</v>
      </c>
      <c r="B856" s="43" t="s">
        <v>204</v>
      </c>
      <c r="C856" s="43" t="s">
        <v>1810</v>
      </c>
      <c r="D856" s="43" t="s">
        <v>1811</v>
      </c>
      <c r="E856" s="43" t="s">
        <v>186</v>
      </c>
      <c r="F856" s="44">
        <v>44960</v>
      </c>
      <c r="G856" s="43" t="s">
        <v>203</v>
      </c>
      <c r="H856" s="43" t="s">
        <v>3960</v>
      </c>
      <c r="I856" s="43" t="s">
        <v>364</v>
      </c>
      <c r="J856" s="43">
        <v>3</v>
      </c>
      <c r="K856" s="43" t="s">
        <v>4741</v>
      </c>
      <c r="L856" s="55" t="s">
        <v>13</v>
      </c>
      <c r="M856" s="43" t="s">
        <v>2</v>
      </c>
      <c r="N856" s="43" t="s">
        <v>2</v>
      </c>
      <c r="O856"/>
      <c r="P856" s="43" t="s">
        <v>363</v>
      </c>
    </row>
    <row r="857" spans="1:16" x14ac:dyDescent="0.25">
      <c r="A857" s="43" t="s">
        <v>1809</v>
      </c>
      <c r="B857" s="43" t="s">
        <v>204</v>
      </c>
      <c r="C857" s="43" t="s">
        <v>1810</v>
      </c>
      <c r="D857" s="43" t="s">
        <v>1811</v>
      </c>
      <c r="E857" s="43" t="s">
        <v>186</v>
      </c>
      <c r="F857" s="44">
        <v>44960</v>
      </c>
      <c r="G857" s="43" t="s">
        <v>203</v>
      </c>
      <c r="H857" s="43" t="s">
        <v>3960</v>
      </c>
      <c r="I857" s="43" t="s">
        <v>364</v>
      </c>
      <c r="J857" s="43">
        <v>4</v>
      </c>
      <c r="K857" s="43" t="s">
        <v>87</v>
      </c>
      <c r="L857" s="55" t="s">
        <v>13</v>
      </c>
      <c r="M857" s="43" t="s">
        <v>2</v>
      </c>
      <c r="N857" s="43" t="s">
        <v>2</v>
      </c>
      <c r="O857"/>
      <c r="P857" s="43" t="s">
        <v>363</v>
      </c>
    </row>
    <row r="858" spans="1:16" x14ac:dyDescent="0.25">
      <c r="A858" s="43" t="s">
        <v>1809</v>
      </c>
      <c r="B858" s="43" t="s">
        <v>204</v>
      </c>
      <c r="C858" s="43" t="s">
        <v>1810</v>
      </c>
      <c r="D858" s="43" t="s">
        <v>1811</v>
      </c>
      <c r="E858" s="43" t="s">
        <v>186</v>
      </c>
      <c r="F858" s="44">
        <v>44960</v>
      </c>
      <c r="G858" s="43" t="s">
        <v>203</v>
      </c>
      <c r="H858" s="43" t="s">
        <v>3960</v>
      </c>
      <c r="I858" s="43" t="s">
        <v>364</v>
      </c>
      <c r="J858" s="43">
        <v>5</v>
      </c>
      <c r="K858" s="43" t="s">
        <v>4742</v>
      </c>
      <c r="L858" s="55" t="s">
        <v>13</v>
      </c>
      <c r="M858" s="43" t="s">
        <v>2</v>
      </c>
      <c r="N858" s="43" t="s">
        <v>2</v>
      </c>
      <c r="O858"/>
      <c r="P858" s="43" t="s">
        <v>363</v>
      </c>
    </row>
    <row r="859" spans="1:16" x14ac:dyDescent="0.25">
      <c r="A859" s="43" t="s">
        <v>1851</v>
      </c>
      <c r="B859" s="43" t="s">
        <v>204</v>
      </c>
      <c r="C859" s="43" t="s">
        <v>1852</v>
      </c>
      <c r="D859" s="43" t="s">
        <v>1853</v>
      </c>
      <c r="E859" s="43" t="s">
        <v>186</v>
      </c>
      <c r="F859" s="44">
        <v>44960</v>
      </c>
      <c r="G859" s="43" t="s">
        <v>203</v>
      </c>
      <c r="H859" s="43" t="s">
        <v>3960</v>
      </c>
      <c r="I859" s="43" t="s">
        <v>364</v>
      </c>
      <c r="J859" s="43">
        <v>1</v>
      </c>
      <c r="K859" s="43" t="s">
        <v>4743</v>
      </c>
      <c r="L859" s="55" t="s">
        <v>640</v>
      </c>
      <c r="M859" s="43" t="s">
        <v>2</v>
      </c>
      <c r="N859" s="43" t="s">
        <v>2</v>
      </c>
      <c r="O859"/>
      <c r="P859" s="43" t="s">
        <v>363</v>
      </c>
    </row>
    <row r="860" spans="1:16" x14ac:dyDescent="0.25">
      <c r="A860" s="43" t="s">
        <v>1851</v>
      </c>
      <c r="B860" s="43" t="s">
        <v>204</v>
      </c>
      <c r="C860" s="43" t="s">
        <v>1852</v>
      </c>
      <c r="D860" s="43" t="s">
        <v>1853</v>
      </c>
      <c r="E860" s="43" t="s">
        <v>186</v>
      </c>
      <c r="F860" s="44">
        <v>44960</v>
      </c>
      <c r="G860" s="43" t="s">
        <v>203</v>
      </c>
      <c r="H860" s="43" t="s">
        <v>3960</v>
      </c>
      <c r="I860" s="43" t="s">
        <v>364</v>
      </c>
      <c r="J860" s="43">
        <v>2</v>
      </c>
      <c r="K860" s="43" t="s">
        <v>4744</v>
      </c>
      <c r="L860" s="55" t="s">
        <v>13</v>
      </c>
      <c r="M860" s="43" t="s">
        <v>2</v>
      </c>
      <c r="N860" s="43" t="s">
        <v>2</v>
      </c>
      <c r="O860"/>
      <c r="P860" s="43" t="s">
        <v>363</v>
      </c>
    </row>
    <row r="861" spans="1:16" x14ac:dyDescent="0.25">
      <c r="A861" s="43" t="s">
        <v>4745</v>
      </c>
      <c r="B861" s="43" t="s">
        <v>302</v>
      </c>
      <c r="C861" s="43" t="s">
        <v>4746</v>
      </c>
      <c r="D861" s="43">
        <v>6636421</v>
      </c>
      <c r="E861" s="43" t="s">
        <v>46</v>
      </c>
      <c r="F861" s="44">
        <v>44960</v>
      </c>
      <c r="G861" s="43" t="s">
        <v>203</v>
      </c>
      <c r="H861" s="43" t="s">
        <v>3960</v>
      </c>
      <c r="I861" s="43" t="s">
        <v>364</v>
      </c>
      <c r="J861" s="43">
        <v>1.1000000000000001</v>
      </c>
      <c r="K861" s="43" t="s">
        <v>4747</v>
      </c>
      <c r="L861" s="55" t="s">
        <v>640</v>
      </c>
      <c r="M861" s="43" t="s">
        <v>2</v>
      </c>
      <c r="N861" s="43" t="s">
        <v>2</v>
      </c>
      <c r="O861"/>
      <c r="P861" s="43" t="s">
        <v>363</v>
      </c>
    </row>
    <row r="862" spans="1:16" x14ac:dyDescent="0.25">
      <c r="A862" s="43" t="s">
        <v>4745</v>
      </c>
      <c r="B862" s="43" t="s">
        <v>302</v>
      </c>
      <c r="C862" s="43" t="s">
        <v>4746</v>
      </c>
      <c r="D862" s="43">
        <v>6636421</v>
      </c>
      <c r="E862" s="43" t="s">
        <v>46</v>
      </c>
      <c r="F862" s="44">
        <v>44960</v>
      </c>
      <c r="G862" s="43" t="s">
        <v>203</v>
      </c>
      <c r="H862" s="43" t="s">
        <v>3960</v>
      </c>
      <c r="I862" s="43" t="s">
        <v>364</v>
      </c>
      <c r="J862" s="43">
        <v>1.2</v>
      </c>
      <c r="K862" s="43" t="s">
        <v>4748</v>
      </c>
      <c r="L862" s="55" t="s">
        <v>640</v>
      </c>
      <c r="M862" s="43" t="s">
        <v>2</v>
      </c>
      <c r="N862" s="43" t="s">
        <v>2</v>
      </c>
      <c r="O862"/>
      <c r="P862" s="43" t="s">
        <v>363</v>
      </c>
    </row>
    <row r="863" spans="1:16" x14ac:dyDescent="0.25">
      <c r="A863" s="43" t="s">
        <v>4745</v>
      </c>
      <c r="B863" s="43" t="s">
        <v>302</v>
      </c>
      <c r="C863" s="43" t="s">
        <v>4746</v>
      </c>
      <c r="D863" s="43">
        <v>6636421</v>
      </c>
      <c r="E863" s="43" t="s">
        <v>46</v>
      </c>
      <c r="F863" s="44">
        <v>44960</v>
      </c>
      <c r="G863" s="43" t="s">
        <v>203</v>
      </c>
      <c r="H863" s="43" t="s">
        <v>3960</v>
      </c>
      <c r="I863" s="43" t="s">
        <v>364</v>
      </c>
      <c r="J863" s="43">
        <v>1.3</v>
      </c>
      <c r="K863" s="43" t="s">
        <v>4749</v>
      </c>
      <c r="L863" s="55" t="s">
        <v>640</v>
      </c>
      <c r="M863" s="43" t="s">
        <v>2</v>
      </c>
      <c r="N863" s="43" t="s">
        <v>2</v>
      </c>
      <c r="O863"/>
      <c r="P863" s="43" t="s">
        <v>363</v>
      </c>
    </row>
    <row r="864" spans="1:16" x14ac:dyDescent="0.25">
      <c r="A864" s="43" t="s">
        <v>4745</v>
      </c>
      <c r="B864" s="43" t="s">
        <v>302</v>
      </c>
      <c r="C864" s="43" t="s">
        <v>4746</v>
      </c>
      <c r="D864" s="43">
        <v>6636421</v>
      </c>
      <c r="E864" s="43" t="s">
        <v>46</v>
      </c>
      <c r="F864" s="44">
        <v>44960</v>
      </c>
      <c r="G864" s="43" t="s">
        <v>203</v>
      </c>
      <c r="H864" s="43" t="s">
        <v>3960</v>
      </c>
      <c r="I864" s="43" t="s">
        <v>364</v>
      </c>
      <c r="J864" s="43">
        <v>1.4</v>
      </c>
      <c r="K864" s="43" t="s">
        <v>4750</v>
      </c>
      <c r="L864" s="55" t="s">
        <v>640</v>
      </c>
      <c r="M864" s="43" t="s">
        <v>2</v>
      </c>
      <c r="N864" s="43" t="s">
        <v>2</v>
      </c>
      <c r="O864"/>
      <c r="P864" s="43" t="s">
        <v>363</v>
      </c>
    </row>
    <row r="865" spans="1:16" x14ac:dyDescent="0.25">
      <c r="A865" s="43" t="s">
        <v>4745</v>
      </c>
      <c r="B865" s="43" t="s">
        <v>302</v>
      </c>
      <c r="C865" s="43" t="s">
        <v>4746</v>
      </c>
      <c r="D865" s="43">
        <v>6636421</v>
      </c>
      <c r="E865" s="43" t="s">
        <v>46</v>
      </c>
      <c r="F865" s="44">
        <v>44960</v>
      </c>
      <c r="G865" s="43" t="s">
        <v>203</v>
      </c>
      <c r="H865" s="43" t="s">
        <v>3960</v>
      </c>
      <c r="I865" s="43" t="s">
        <v>364</v>
      </c>
      <c r="J865" s="43">
        <v>1.5</v>
      </c>
      <c r="K865" s="43" t="s">
        <v>4751</v>
      </c>
      <c r="L865" s="55" t="s">
        <v>640</v>
      </c>
      <c r="M865" s="43" t="s">
        <v>2</v>
      </c>
      <c r="N865" s="43" t="s">
        <v>2</v>
      </c>
      <c r="O865"/>
      <c r="P865" s="43" t="s">
        <v>363</v>
      </c>
    </row>
    <row r="866" spans="1:16" x14ac:dyDescent="0.25">
      <c r="A866" s="43" t="s">
        <v>4745</v>
      </c>
      <c r="B866" s="43" t="s">
        <v>302</v>
      </c>
      <c r="C866" s="43" t="s">
        <v>4746</v>
      </c>
      <c r="D866" s="43">
        <v>6636421</v>
      </c>
      <c r="E866" s="43" t="s">
        <v>46</v>
      </c>
      <c r="F866" s="44">
        <v>44960</v>
      </c>
      <c r="G866" s="43" t="s">
        <v>203</v>
      </c>
      <c r="H866" s="43" t="s">
        <v>3960</v>
      </c>
      <c r="I866" s="43" t="s">
        <v>364</v>
      </c>
      <c r="J866" s="43">
        <v>2</v>
      </c>
      <c r="K866" s="43" t="s">
        <v>4752</v>
      </c>
      <c r="L866" s="55" t="s">
        <v>639</v>
      </c>
      <c r="M866" s="43" t="s">
        <v>2</v>
      </c>
      <c r="N866" s="43" t="s">
        <v>2</v>
      </c>
      <c r="O866"/>
      <c r="P866" s="43" t="s">
        <v>363</v>
      </c>
    </row>
    <row r="867" spans="1:16" x14ac:dyDescent="0.25">
      <c r="A867" s="43" t="s">
        <v>4745</v>
      </c>
      <c r="B867" s="43" t="s">
        <v>302</v>
      </c>
      <c r="C867" s="43" t="s">
        <v>4746</v>
      </c>
      <c r="D867" s="43">
        <v>6636421</v>
      </c>
      <c r="E867" s="43" t="s">
        <v>46</v>
      </c>
      <c r="F867" s="44">
        <v>44960</v>
      </c>
      <c r="G867" s="43" t="s">
        <v>203</v>
      </c>
      <c r="H867" s="43" t="s">
        <v>3960</v>
      </c>
      <c r="I867" s="43" t="s">
        <v>364</v>
      </c>
      <c r="J867" s="43">
        <v>3.1</v>
      </c>
      <c r="K867" s="43" t="s">
        <v>4753</v>
      </c>
      <c r="L867" s="55" t="s">
        <v>13</v>
      </c>
      <c r="M867" s="43" t="s">
        <v>2</v>
      </c>
      <c r="N867" s="43" t="s">
        <v>2</v>
      </c>
      <c r="O867"/>
      <c r="P867" s="43" t="s">
        <v>363</v>
      </c>
    </row>
    <row r="868" spans="1:16" x14ac:dyDescent="0.25">
      <c r="A868" s="43" t="s">
        <v>4745</v>
      </c>
      <c r="B868" s="43" t="s">
        <v>302</v>
      </c>
      <c r="C868" s="43" t="s">
        <v>4746</v>
      </c>
      <c r="D868" s="43">
        <v>6636421</v>
      </c>
      <c r="E868" s="43" t="s">
        <v>46</v>
      </c>
      <c r="F868" s="44">
        <v>44960</v>
      </c>
      <c r="G868" s="43" t="s">
        <v>203</v>
      </c>
      <c r="H868" s="43" t="s">
        <v>3960</v>
      </c>
      <c r="I868" s="43" t="s">
        <v>364</v>
      </c>
      <c r="J868" s="43">
        <v>3.2</v>
      </c>
      <c r="K868" s="43" t="s">
        <v>4754</v>
      </c>
      <c r="L868" s="55" t="s">
        <v>13</v>
      </c>
      <c r="M868" s="43" t="s">
        <v>2</v>
      </c>
      <c r="N868" s="43" t="s">
        <v>2</v>
      </c>
      <c r="O868"/>
      <c r="P868" s="43" t="s">
        <v>363</v>
      </c>
    </row>
    <row r="869" spans="1:16" x14ac:dyDescent="0.25">
      <c r="A869" s="43" t="s">
        <v>4745</v>
      </c>
      <c r="B869" s="43" t="s">
        <v>302</v>
      </c>
      <c r="C869" s="43" t="s">
        <v>4746</v>
      </c>
      <c r="D869" s="43">
        <v>6636421</v>
      </c>
      <c r="E869" s="43" t="s">
        <v>46</v>
      </c>
      <c r="F869" s="44">
        <v>44960</v>
      </c>
      <c r="G869" s="43" t="s">
        <v>203</v>
      </c>
      <c r="H869" s="43" t="s">
        <v>3960</v>
      </c>
      <c r="I869" s="43" t="s">
        <v>364</v>
      </c>
      <c r="J869" s="43">
        <v>3.3</v>
      </c>
      <c r="K869" s="43" t="s">
        <v>4755</v>
      </c>
      <c r="L869" s="55" t="s">
        <v>13</v>
      </c>
      <c r="M869" s="43" t="s">
        <v>2</v>
      </c>
      <c r="N869" s="43" t="s">
        <v>2</v>
      </c>
      <c r="O869"/>
      <c r="P869" s="43" t="s">
        <v>363</v>
      </c>
    </row>
    <row r="870" spans="1:16" x14ac:dyDescent="0.25">
      <c r="A870" s="43" t="s">
        <v>4745</v>
      </c>
      <c r="B870" s="43" t="s">
        <v>302</v>
      </c>
      <c r="C870" s="43" t="s">
        <v>4746</v>
      </c>
      <c r="D870" s="43">
        <v>6636421</v>
      </c>
      <c r="E870" s="43" t="s">
        <v>46</v>
      </c>
      <c r="F870" s="44">
        <v>44960</v>
      </c>
      <c r="G870" s="43" t="s">
        <v>203</v>
      </c>
      <c r="H870" s="43" t="s">
        <v>3960</v>
      </c>
      <c r="I870" s="43" t="s">
        <v>364</v>
      </c>
      <c r="J870" s="43">
        <v>3.4</v>
      </c>
      <c r="K870" s="43" t="s">
        <v>4756</v>
      </c>
      <c r="L870" s="55" t="s">
        <v>13</v>
      </c>
      <c r="M870" s="43" t="s">
        <v>2</v>
      </c>
      <c r="N870" s="43" t="s">
        <v>2</v>
      </c>
      <c r="O870"/>
      <c r="P870" s="43" t="s">
        <v>363</v>
      </c>
    </row>
    <row r="871" spans="1:16" x14ac:dyDescent="0.25">
      <c r="A871" s="43" t="s">
        <v>4745</v>
      </c>
      <c r="B871" s="43" t="s">
        <v>302</v>
      </c>
      <c r="C871" s="43" t="s">
        <v>4746</v>
      </c>
      <c r="D871" s="43">
        <v>6636421</v>
      </c>
      <c r="E871" s="43" t="s">
        <v>46</v>
      </c>
      <c r="F871" s="44">
        <v>44960</v>
      </c>
      <c r="G871" s="43" t="s">
        <v>203</v>
      </c>
      <c r="H871" s="43" t="s">
        <v>3960</v>
      </c>
      <c r="I871" s="43" t="s">
        <v>364</v>
      </c>
      <c r="J871" s="43">
        <v>4</v>
      </c>
      <c r="K871" s="43" t="s">
        <v>306</v>
      </c>
      <c r="L871" s="55" t="s">
        <v>13</v>
      </c>
      <c r="M871" s="43" t="s">
        <v>2</v>
      </c>
      <c r="N871" s="43" t="s">
        <v>2</v>
      </c>
      <c r="O871"/>
      <c r="P871" s="43" t="s">
        <v>363</v>
      </c>
    </row>
    <row r="872" spans="1:16" x14ac:dyDescent="0.25">
      <c r="A872" s="43" t="s">
        <v>4745</v>
      </c>
      <c r="B872" s="43" t="s">
        <v>302</v>
      </c>
      <c r="C872" s="43" t="s">
        <v>4746</v>
      </c>
      <c r="D872" s="43">
        <v>6636421</v>
      </c>
      <c r="E872" s="43" t="s">
        <v>46</v>
      </c>
      <c r="F872" s="44">
        <v>44960</v>
      </c>
      <c r="G872" s="43" t="s">
        <v>203</v>
      </c>
      <c r="H872" s="43" t="s">
        <v>3960</v>
      </c>
      <c r="I872" s="43" t="s">
        <v>364</v>
      </c>
      <c r="J872" s="43">
        <v>5</v>
      </c>
      <c r="K872" s="43" t="s">
        <v>122</v>
      </c>
      <c r="L872" s="55" t="s">
        <v>641</v>
      </c>
      <c r="M872" s="43" t="s">
        <v>2</v>
      </c>
      <c r="N872" s="43" t="s">
        <v>2</v>
      </c>
      <c r="O872"/>
      <c r="P872" s="43" t="s">
        <v>363</v>
      </c>
    </row>
    <row r="873" spans="1:16" x14ac:dyDescent="0.25">
      <c r="A873" s="43" t="s">
        <v>4745</v>
      </c>
      <c r="B873" s="43" t="s">
        <v>302</v>
      </c>
      <c r="C873" s="43" t="s">
        <v>4746</v>
      </c>
      <c r="D873" s="43">
        <v>6636421</v>
      </c>
      <c r="E873" s="43" t="s">
        <v>46</v>
      </c>
      <c r="F873" s="44">
        <v>44960</v>
      </c>
      <c r="G873" s="43" t="s">
        <v>203</v>
      </c>
      <c r="H873" s="43" t="s">
        <v>3960</v>
      </c>
      <c r="I873" s="43" t="s">
        <v>364</v>
      </c>
      <c r="J873" s="43">
        <v>6</v>
      </c>
      <c r="K873" s="43" t="s">
        <v>3334</v>
      </c>
      <c r="L873" s="55" t="s">
        <v>638</v>
      </c>
      <c r="M873" s="43" t="s">
        <v>2</v>
      </c>
      <c r="N873" s="43" t="s">
        <v>2</v>
      </c>
      <c r="O873"/>
      <c r="P873" s="43" t="s">
        <v>363</v>
      </c>
    </row>
    <row r="874" spans="1:16" x14ac:dyDescent="0.25">
      <c r="A874" s="43" t="s">
        <v>4745</v>
      </c>
      <c r="B874" s="43" t="s">
        <v>302</v>
      </c>
      <c r="C874" s="43" t="s">
        <v>4746</v>
      </c>
      <c r="D874" s="43">
        <v>6636421</v>
      </c>
      <c r="E874" s="43" t="s">
        <v>46</v>
      </c>
      <c r="F874" s="44">
        <v>44960</v>
      </c>
      <c r="G874" s="43" t="s">
        <v>203</v>
      </c>
      <c r="H874" s="43" t="s">
        <v>3960</v>
      </c>
      <c r="I874" s="43" t="s">
        <v>364</v>
      </c>
      <c r="J874" s="43">
        <v>7</v>
      </c>
      <c r="K874" s="43" t="s">
        <v>307</v>
      </c>
      <c r="L874" s="55" t="s">
        <v>13</v>
      </c>
      <c r="M874" s="43" t="s">
        <v>2</v>
      </c>
      <c r="N874" s="43" t="s">
        <v>2</v>
      </c>
      <c r="O874"/>
      <c r="P874" s="43" t="s">
        <v>363</v>
      </c>
    </row>
    <row r="875" spans="1:16" x14ac:dyDescent="0.25">
      <c r="A875" s="43" t="s">
        <v>4745</v>
      </c>
      <c r="B875" s="43" t="s">
        <v>302</v>
      </c>
      <c r="C875" s="43" t="s">
        <v>4746</v>
      </c>
      <c r="D875" s="43">
        <v>6636421</v>
      </c>
      <c r="E875" s="43" t="s">
        <v>46</v>
      </c>
      <c r="F875" s="44">
        <v>44960</v>
      </c>
      <c r="G875" s="43" t="s">
        <v>203</v>
      </c>
      <c r="H875" s="43" t="s">
        <v>3960</v>
      </c>
      <c r="I875" s="43" t="s">
        <v>364</v>
      </c>
      <c r="J875" s="43">
        <v>8</v>
      </c>
      <c r="K875" s="43" t="s">
        <v>2308</v>
      </c>
      <c r="L875" s="55" t="s">
        <v>640</v>
      </c>
      <c r="M875" s="43" t="s">
        <v>2</v>
      </c>
      <c r="N875" s="43" t="s">
        <v>2</v>
      </c>
      <c r="O875"/>
      <c r="P875" s="43" t="s">
        <v>363</v>
      </c>
    </row>
    <row r="876" spans="1:16" x14ac:dyDescent="0.25">
      <c r="A876" s="43" t="s">
        <v>4745</v>
      </c>
      <c r="B876" s="43" t="s">
        <v>302</v>
      </c>
      <c r="C876" s="43" t="s">
        <v>4746</v>
      </c>
      <c r="D876" s="43">
        <v>6636421</v>
      </c>
      <c r="E876" s="43" t="s">
        <v>46</v>
      </c>
      <c r="F876" s="44">
        <v>44960</v>
      </c>
      <c r="G876" s="43" t="s">
        <v>203</v>
      </c>
      <c r="H876" s="43" t="s">
        <v>3960</v>
      </c>
      <c r="I876" s="43" t="s">
        <v>364</v>
      </c>
      <c r="J876" s="43">
        <v>9</v>
      </c>
      <c r="K876" s="43" t="s">
        <v>4757</v>
      </c>
      <c r="L876" s="55" t="s">
        <v>13</v>
      </c>
      <c r="M876" s="43" t="s">
        <v>2</v>
      </c>
      <c r="N876" s="43" t="s">
        <v>2</v>
      </c>
      <c r="O876"/>
      <c r="P876" s="43" t="s">
        <v>363</v>
      </c>
    </row>
    <row r="877" spans="1:16" x14ac:dyDescent="0.25">
      <c r="A877" s="43" t="s">
        <v>2601</v>
      </c>
      <c r="B877" s="43" t="s">
        <v>204</v>
      </c>
      <c r="C877" s="43" t="s">
        <v>3326</v>
      </c>
      <c r="D877" s="43">
        <v>6599803</v>
      </c>
      <c r="E877" s="43" t="s">
        <v>186</v>
      </c>
      <c r="F877" s="44">
        <v>44960</v>
      </c>
      <c r="G877" s="43" t="s">
        <v>203</v>
      </c>
      <c r="H877" s="43" t="s">
        <v>3960</v>
      </c>
      <c r="I877" s="43" t="s">
        <v>364</v>
      </c>
      <c r="J877" s="43">
        <v>1</v>
      </c>
      <c r="K877" s="43" t="s">
        <v>569</v>
      </c>
      <c r="L877" s="55" t="s">
        <v>13</v>
      </c>
      <c r="M877" s="43" t="s">
        <v>2</v>
      </c>
      <c r="N877" s="43" t="s">
        <v>2</v>
      </c>
      <c r="O877"/>
      <c r="P877" s="43" t="s">
        <v>363</v>
      </c>
    </row>
    <row r="878" spans="1:16" x14ac:dyDescent="0.25">
      <c r="A878" s="43" t="s">
        <v>2601</v>
      </c>
      <c r="B878" s="43" t="s">
        <v>204</v>
      </c>
      <c r="C878" s="43" t="s">
        <v>3326</v>
      </c>
      <c r="D878" s="43">
        <v>6599803</v>
      </c>
      <c r="E878" s="43" t="s">
        <v>186</v>
      </c>
      <c r="F878" s="44">
        <v>44960</v>
      </c>
      <c r="G878" s="43" t="s">
        <v>203</v>
      </c>
      <c r="H878" s="43" t="s">
        <v>3960</v>
      </c>
      <c r="I878" s="43" t="s">
        <v>364</v>
      </c>
      <c r="J878" s="43">
        <v>2</v>
      </c>
      <c r="K878" s="43" t="s">
        <v>4758</v>
      </c>
      <c r="L878" s="55" t="s">
        <v>13</v>
      </c>
      <c r="M878" s="43" t="s">
        <v>2</v>
      </c>
      <c r="N878" s="43" t="s">
        <v>2</v>
      </c>
      <c r="O878"/>
      <c r="P878" s="43" t="s">
        <v>363</v>
      </c>
    </row>
    <row r="879" spans="1:16" x14ac:dyDescent="0.25">
      <c r="A879" s="43" t="s">
        <v>2601</v>
      </c>
      <c r="B879" s="43" t="s">
        <v>204</v>
      </c>
      <c r="C879" s="43" t="s">
        <v>3326</v>
      </c>
      <c r="D879" s="43">
        <v>6599803</v>
      </c>
      <c r="E879" s="43" t="s">
        <v>186</v>
      </c>
      <c r="F879" s="44">
        <v>44960</v>
      </c>
      <c r="G879" s="43" t="s">
        <v>203</v>
      </c>
      <c r="H879" s="43" t="s">
        <v>3960</v>
      </c>
      <c r="I879" s="43" t="s">
        <v>364</v>
      </c>
      <c r="J879" s="43">
        <v>3.1</v>
      </c>
      <c r="K879" s="43" t="s">
        <v>1815</v>
      </c>
      <c r="L879" s="55" t="s">
        <v>13</v>
      </c>
      <c r="M879" s="43" t="s">
        <v>2</v>
      </c>
      <c r="N879" s="43" t="s">
        <v>2</v>
      </c>
      <c r="O879"/>
      <c r="P879" s="43" t="s">
        <v>363</v>
      </c>
    </row>
    <row r="880" spans="1:16" x14ac:dyDescent="0.25">
      <c r="A880" s="43" t="s">
        <v>2601</v>
      </c>
      <c r="B880" s="43" t="s">
        <v>204</v>
      </c>
      <c r="C880" s="43" t="s">
        <v>3326</v>
      </c>
      <c r="D880" s="43">
        <v>6599803</v>
      </c>
      <c r="E880" s="43" t="s">
        <v>186</v>
      </c>
      <c r="F880" s="44">
        <v>44960</v>
      </c>
      <c r="G880" s="43" t="s">
        <v>203</v>
      </c>
      <c r="H880" s="43" t="s">
        <v>3960</v>
      </c>
      <c r="I880" s="43" t="s">
        <v>364</v>
      </c>
      <c r="J880" s="43">
        <v>3.1</v>
      </c>
      <c r="K880" s="43" t="s">
        <v>4759</v>
      </c>
      <c r="L880" s="55" t="s">
        <v>13</v>
      </c>
      <c r="M880" s="43" t="s">
        <v>2</v>
      </c>
      <c r="N880" s="43" t="s">
        <v>2</v>
      </c>
      <c r="O880"/>
      <c r="P880" s="43" t="s">
        <v>363</v>
      </c>
    </row>
    <row r="881" spans="1:16" x14ac:dyDescent="0.25">
      <c r="A881" s="43" t="s">
        <v>2601</v>
      </c>
      <c r="B881" s="43" t="s">
        <v>204</v>
      </c>
      <c r="C881" s="43" t="s">
        <v>3326</v>
      </c>
      <c r="D881" s="43">
        <v>6599803</v>
      </c>
      <c r="E881" s="43" t="s">
        <v>186</v>
      </c>
      <c r="F881" s="44">
        <v>44960</v>
      </c>
      <c r="G881" s="43" t="s">
        <v>203</v>
      </c>
      <c r="H881" s="43" t="s">
        <v>3960</v>
      </c>
      <c r="I881" s="43" t="s">
        <v>364</v>
      </c>
      <c r="J881" s="43">
        <v>3.11</v>
      </c>
      <c r="K881" s="43" t="s">
        <v>1588</v>
      </c>
      <c r="L881" s="55" t="s">
        <v>13</v>
      </c>
      <c r="M881" s="43" t="s">
        <v>2</v>
      </c>
      <c r="N881" s="43" t="s">
        <v>2</v>
      </c>
      <c r="O881"/>
      <c r="P881" s="43" t="s">
        <v>363</v>
      </c>
    </row>
    <row r="882" spans="1:16" x14ac:dyDescent="0.25">
      <c r="A882" s="43" t="s">
        <v>2601</v>
      </c>
      <c r="B882" s="43" t="s">
        <v>204</v>
      </c>
      <c r="C882" s="43" t="s">
        <v>3326</v>
      </c>
      <c r="D882" s="43">
        <v>6599803</v>
      </c>
      <c r="E882" s="43" t="s">
        <v>186</v>
      </c>
      <c r="F882" s="44">
        <v>44960</v>
      </c>
      <c r="G882" s="43" t="s">
        <v>203</v>
      </c>
      <c r="H882" s="43" t="s">
        <v>3960</v>
      </c>
      <c r="I882" s="43" t="s">
        <v>364</v>
      </c>
      <c r="J882" s="43">
        <v>3.2</v>
      </c>
      <c r="K882" s="43" t="s">
        <v>933</v>
      </c>
      <c r="L882" s="55" t="s">
        <v>13</v>
      </c>
      <c r="M882" s="43" t="s">
        <v>2</v>
      </c>
      <c r="N882" s="43" t="s">
        <v>2</v>
      </c>
      <c r="O882"/>
      <c r="P882" s="43" t="s">
        <v>363</v>
      </c>
    </row>
    <row r="883" spans="1:16" x14ac:dyDescent="0.25">
      <c r="A883" s="43" t="s">
        <v>2601</v>
      </c>
      <c r="B883" s="43" t="s">
        <v>204</v>
      </c>
      <c r="C883" s="43" t="s">
        <v>3326</v>
      </c>
      <c r="D883" s="43">
        <v>6599803</v>
      </c>
      <c r="E883" s="43" t="s">
        <v>186</v>
      </c>
      <c r="F883" s="44">
        <v>44960</v>
      </c>
      <c r="G883" s="43" t="s">
        <v>203</v>
      </c>
      <c r="H883" s="43" t="s">
        <v>3960</v>
      </c>
      <c r="I883" s="43" t="s">
        <v>364</v>
      </c>
      <c r="J883" s="43">
        <v>3.3</v>
      </c>
      <c r="K883" s="43" t="s">
        <v>1589</v>
      </c>
      <c r="L883" s="55" t="s">
        <v>13</v>
      </c>
      <c r="M883" s="43" t="s">
        <v>2</v>
      </c>
      <c r="N883" s="43" t="s">
        <v>2</v>
      </c>
      <c r="O883"/>
      <c r="P883" s="43" t="s">
        <v>363</v>
      </c>
    </row>
    <row r="884" spans="1:16" x14ac:dyDescent="0.25">
      <c r="A884" s="43" t="s">
        <v>2601</v>
      </c>
      <c r="B884" s="43" t="s">
        <v>204</v>
      </c>
      <c r="C884" s="43" t="s">
        <v>3326</v>
      </c>
      <c r="D884" s="43">
        <v>6599803</v>
      </c>
      <c r="E884" s="43" t="s">
        <v>186</v>
      </c>
      <c r="F884" s="44">
        <v>44960</v>
      </c>
      <c r="G884" s="43" t="s">
        <v>203</v>
      </c>
      <c r="H884" s="43" t="s">
        <v>3960</v>
      </c>
      <c r="I884" s="43" t="s">
        <v>364</v>
      </c>
      <c r="J884" s="43">
        <v>3.4</v>
      </c>
      <c r="K884" s="43" t="s">
        <v>1590</v>
      </c>
      <c r="L884" s="55" t="s">
        <v>13</v>
      </c>
      <c r="M884" s="43" t="s">
        <v>2</v>
      </c>
      <c r="N884" s="43" t="s">
        <v>2</v>
      </c>
      <c r="O884"/>
      <c r="P884" s="43" t="s">
        <v>363</v>
      </c>
    </row>
    <row r="885" spans="1:16" x14ac:dyDescent="0.25">
      <c r="A885" s="43" t="s">
        <v>2601</v>
      </c>
      <c r="B885" s="43" t="s">
        <v>204</v>
      </c>
      <c r="C885" s="43" t="s">
        <v>3326</v>
      </c>
      <c r="D885" s="43">
        <v>6599803</v>
      </c>
      <c r="E885" s="43" t="s">
        <v>186</v>
      </c>
      <c r="F885" s="44">
        <v>44960</v>
      </c>
      <c r="G885" s="43" t="s">
        <v>203</v>
      </c>
      <c r="H885" s="43" t="s">
        <v>3960</v>
      </c>
      <c r="I885" s="43" t="s">
        <v>364</v>
      </c>
      <c r="J885" s="43">
        <v>3.5</v>
      </c>
      <c r="K885" s="43" t="s">
        <v>878</v>
      </c>
      <c r="L885" s="55" t="s">
        <v>13</v>
      </c>
      <c r="M885" s="43" t="s">
        <v>2</v>
      </c>
      <c r="N885" s="43" t="s">
        <v>2</v>
      </c>
      <c r="O885"/>
      <c r="P885" s="43" t="s">
        <v>363</v>
      </c>
    </row>
    <row r="886" spans="1:16" x14ac:dyDescent="0.25">
      <c r="A886" s="43" t="s">
        <v>2601</v>
      </c>
      <c r="B886" s="43" t="s">
        <v>204</v>
      </c>
      <c r="C886" s="43" t="s">
        <v>3326</v>
      </c>
      <c r="D886" s="43">
        <v>6599803</v>
      </c>
      <c r="E886" s="43" t="s">
        <v>186</v>
      </c>
      <c r="F886" s="44">
        <v>44960</v>
      </c>
      <c r="G886" s="43" t="s">
        <v>203</v>
      </c>
      <c r="H886" s="43" t="s">
        <v>3960</v>
      </c>
      <c r="I886" s="43" t="s">
        <v>364</v>
      </c>
      <c r="J886" s="43">
        <v>3.6</v>
      </c>
      <c r="K886" s="43" t="s">
        <v>4760</v>
      </c>
      <c r="L886" s="55" t="s">
        <v>13</v>
      </c>
      <c r="M886" s="43" t="s">
        <v>2</v>
      </c>
      <c r="N886" s="43" t="s">
        <v>2</v>
      </c>
      <c r="O886"/>
      <c r="P886" s="43" t="s">
        <v>363</v>
      </c>
    </row>
    <row r="887" spans="1:16" x14ac:dyDescent="0.25">
      <c r="A887" s="43" t="s">
        <v>2601</v>
      </c>
      <c r="B887" s="43" t="s">
        <v>204</v>
      </c>
      <c r="C887" s="43" t="s">
        <v>3326</v>
      </c>
      <c r="D887" s="43">
        <v>6599803</v>
      </c>
      <c r="E887" s="43" t="s">
        <v>186</v>
      </c>
      <c r="F887" s="44">
        <v>44960</v>
      </c>
      <c r="G887" s="43" t="s">
        <v>203</v>
      </c>
      <c r="H887" s="43" t="s">
        <v>3960</v>
      </c>
      <c r="I887" s="43" t="s">
        <v>364</v>
      </c>
      <c r="J887" s="43">
        <v>3.7</v>
      </c>
      <c r="K887" s="43" t="s">
        <v>4761</v>
      </c>
      <c r="L887" s="55" t="s">
        <v>13</v>
      </c>
      <c r="M887" s="43" t="s">
        <v>2</v>
      </c>
      <c r="N887" s="43" t="s">
        <v>2</v>
      </c>
      <c r="O887"/>
      <c r="P887" s="43" t="s">
        <v>363</v>
      </c>
    </row>
    <row r="888" spans="1:16" x14ac:dyDescent="0.25">
      <c r="A888" s="43" t="s">
        <v>2601</v>
      </c>
      <c r="B888" s="43" t="s">
        <v>204</v>
      </c>
      <c r="C888" s="43" t="s">
        <v>3326</v>
      </c>
      <c r="D888" s="43">
        <v>6599803</v>
      </c>
      <c r="E888" s="43" t="s">
        <v>186</v>
      </c>
      <c r="F888" s="44">
        <v>44960</v>
      </c>
      <c r="G888" s="43" t="s">
        <v>203</v>
      </c>
      <c r="H888" s="43" t="s">
        <v>3960</v>
      </c>
      <c r="I888" s="43" t="s">
        <v>364</v>
      </c>
      <c r="J888" s="43">
        <v>3.8</v>
      </c>
      <c r="K888" s="43" t="s">
        <v>1591</v>
      </c>
      <c r="L888" s="55" t="s">
        <v>13</v>
      </c>
      <c r="M888" s="43" t="s">
        <v>2</v>
      </c>
      <c r="N888" s="43" t="s">
        <v>2</v>
      </c>
      <c r="O888"/>
      <c r="P888" s="43" t="s">
        <v>363</v>
      </c>
    </row>
    <row r="889" spans="1:16" x14ac:dyDescent="0.25">
      <c r="A889" s="43" t="s">
        <v>2601</v>
      </c>
      <c r="B889" s="43" t="s">
        <v>204</v>
      </c>
      <c r="C889" s="43" t="s">
        <v>3326</v>
      </c>
      <c r="D889" s="43">
        <v>6599803</v>
      </c>
      <c r="E889" s="43" t="s">
        <v>186</v>
      </c>
      <c r="F889" s="44">
        <v>44960</v>
      </c>
      <c r="G889" s="43" t="s">
        <v>203</v>
      </c>
      <c r="H889" s="43" t="s">
        <v>3960</v>
      </c>
      <c r="I889" s="43" t="s">
        <v>364</v>
      </c>
      <c r="J889" s="43">
        <v>3.9</v>
      </c>
      <c r="K889" s="43" t="s">
        <v>479</v>
      </c>
      <c r="L889" s="55" t="s">
        <v>13</v>
      </c>
      <c r="M889" s="43" t="s">
        <v>2</v>
      </c>
      <c r="N889" s="43" t="s">
        <v>2</v>
      </c>
      <c r="O889"/>
      <c r="P889" s="43" t="s">
        <v>363</v>
      </c>
    </row>
    <row r="890" spans="1:16" x14ac:dyDescent="0.25">
      <c r="A890" s="43" t="s">
        <v>2601</v>
      </c>
      <c r="B890" s="43" t="s">
        <v>204</v>
      </c>
      <c r="C890" s="43" t="s">
        <v>3326</v>
      </c>
      <c r="D890" s="43">
        <v>6599803</v>
      </c>
      <c r="E890" s="43" t="s">
        <v>186</v>
      </c>
      <c r="F890" s="44">
        <v>44960</v>
      </c>
      <c r="G890" s="43" t="s">
        <v>203</v>
      </c>
      <c r="H890" s="43" t="s">
        <v>3960</v>
      </c>
      <c r="I890" s="43" t="s">
        <v>364</v>
      </c>
      <c r="J890" s="43">
        <v>4</v>
      </c>
      <c r="K890" s="43" t="s">
        <v>887</v>
      </c>
      <c r="L890" s="55" t="s">
        <v>638</v>
      </c>
      <c r="M890" s="43" t="s">
        <v>2</v>
      </c>
      <c r="N890" s="43" t="s">
        <v>2</v>
      </c>
      <c r="O890"/>
      <c r="P890" s="43" t="s">
        <v>363</v>
      </c>
    </row>
    <row r="891" spans="1:16" x14ac:dyDescent="0.25">
      <c r="A891" s="43" t="s">
        <v>2601</v>
      </c>
      <c r="B891" s="43" t="s">
        <v>204</v>
      </c>
      <c r="C891" s="43" t="s">
        <v>3326</v>
      </c>
      <c r="D891" s="43">
        <v>6599803</v>
      </c>
      <c r="E891" s="43" t="s">
        <v>186</v>
      </c>
      <c r="F891" s="44">
        <v>44960</v>
      </c>
      <c r="G891" s="43" t="s">
        <v>203</v>
      </c>
      <c r="H891" s="43" t="s">
        <v>3960</v>
      </c>
      <c r="I891" s="43" t="s">
        <v>364</v>
      </c>
      <c r="J891" s="43">
        <v>5</v>
      </c>
      <c r="K891" s="43" t="s">
        <v>3365</v>
      </c>
      <c r="L891" s="55" t="s">
        <v>13</v>
      </c>
      <c r="M891" s="43" t="s">
        <v>2</v>
      </c>
      <c r="N891" s="43" t="s">
        <v>2</v>
      </c>
      <c r="O891"/>
      <c r="P891" s="43" t="s">
        <v>363</v>
      </c>
    </row>
    <row r="892" spans="1:16" x14ac:dyDescent="0.25">
      <c r="A892" s="43" t="s">
        <v>2601</v>
      </c>
      <c r="B892" s="43" t="s">
        <v>204</v>
      </c>
      <c r="C892" s="43" t="s">
        <v>3326</v>
      </c>
      <c r="D892" s="43">
        <v>6599803</v>
      </c>
      <c r="E892" s="43" t="s">
        <v>186</v>
      </c>
      <c r="F892" s="44">
        <v>44960</v>
      </c>
      <c r="G892" s="43" t="s">
        <v>203</v>
      </c>
      <c r="H892" s="43" t="s">
        <v>3960</v>
      </c>
      <c r="I892" s="43" t="s">
        <v>364</v>
      </c>
      <c r="J892" s="43">
        <v>6</v>
      </c>
      <c r="K892" s="43" t="s">
        <v>880</v>
      </c>
      <c r="L892" s="55" t="s">
        <v>13</v>
      </c>
      <c r="M892" s="43" t="s">
        <v>2</v>
      </c>
      <c r="N892" s="43" t="s">
        <v>2</v>
      </c>
      <c r="O892"/>
      <c r="P892" s="43" t="s">
        <v>363</v>
      </c>
    </row>
    <row r="893" spans="1:16" x14ac:dyDescent="0.25">
      <c r="A893" s="43" t="s">
        <v>2601</v>
      </c>
      <c r="B893" s="43" t="s">
        <v>204</v>
      </c>
      <c r="C893" s="43" t="s">
        <v>3326</v>
      </c>
      <c r="D893" s="43">
        <v>6599803</v>
      </c>
      <c r="E893" s="43" t="s">
        <v>186</v>
      </c>
      <c r="F893" s="44">
        <v>44960</v>
      </c>
      <c r="G893" s="43" t="s">
        <v>203</v>
      </c>
      <c r="H893" s="43" t="s">
        <v>3960</v>
      </c>
      <c r="I893" s="43" t="s">
        <v>364</v>
      </c>
      <c r="J893" s="43">
        <v>7</v>
      </c>
      <c r="K893" s="43" t="s">
        <v>849</v>
      </c>
      <c r="L893" s="55" t="s">
        <v>13</v>
      </c>
      <c r="M893" s="43" t="s">
        <v>2</v>
      </c>
      <c r="N893" s="43" t="s">
        <v>2</v>
      </c>
      <c r="O893"/>
      <c r="P893" s="43" t="s">
        <v>363</v>
      </c>
    </row>
    <row r="894" spans="1:16" x14ac:dyDescent="0.25">
      <c r="A894" s="43" t="s">
        <v>2601</v>
      </c>
      <c r="B894" s="43" t="s">
        <v>204</v>
      </c>
      <c r="C894" s="43" t="s">
        <v>3326</v>
      </c>
      <c r="D894" s="43">
        <v>6599803</v>
      </c>
      <c r="E894" s="43" t="s">
        <v>186</v>
      </c>
      <c r="F894" s="44">
        <v>44960</v>
      </c>
      <c r="G894" s="43" t="s">
        <v>203</v>
      </c>
      <c r="H894" s="43" t="s">
        <v>3960</v>
      </c>
      <c r="I894" s="43" t="s">
        <v>364</v>
      </c>
      <c r="J894" s="43">
        <v>8</v>
      </c>
      <c r="K894" s="43" t="s">
        <v>1592</v>
      </c>
      <c r="L894" s="55" t="s">
        <v>13</v>
      </c>
      <c r="M894" s="43" t="s">
        <v>2</v>
      </c>
      <c r="N894" s="43" t="s">
        <v>2</v>
      </c>
      <c r="O894"/>
      <c r="P894" s="43" t="s">
        <v>363</v>
      </c>
    </row>
    <row r="895" spans="1:16" ht="60" x14ac:dyDescent="0.25">
      <c r="A895" s="43" t="s">
        <v>2601</v>
      </c>
      <c r="B895" s="43" t="s">
        <v>204</v>
      </c>
      <c r="C895" s="43" t="s">
        <v>3326</v>
      </c>
      <c r="D895" s="43">
        <v>6599803</v>
      </c>
      <c r="E895" s="43" t="s">
        <v>186</v>
      </c>
      <c r="F895" s="44">
        <v>44960</v>
      </c>
      <c r="G895" s="43" t="s">
        <v>203</v>
      </c>
      <c r="H895" s="43" t="s">
        <v>3960</v>
      </c>
      <c r="I895" s="43" t="s">
        <v>364</v>
      </c>
      <c r="J895" s="43">
        <v>9</v>
      </c>
      <c r="K895" s="43" t="s">
        <v>4762</v>
      </c>
      <c r="L895" s="55" t="s">
        <v>13</v>
      </c>
      <c r="M895" s="43" t="s">
        <v>2</v>
      </c>
      <c r="N895" s="43" t="s">
        <v>3</v>
      </c>
      <c r="O895" s="43" t="s">
        <v>791</v>
      </c>
      <c r="P895" s="43" t="s">
        <v>364</v>
      </c>
    </row>
    <row r="896" spans="1:16" x14ac:dyDescent="0.25">
      <c r="A896" s="43" t="s">
        <v>2601</v>
      </c>
      <c r="B896" s="43" t="s">
        <v>204</v>
      </c>
      <c r="C896" s="43" t="s">
        <v>3326</v>
      </c>
      <c r="D896" s="43">
        <v>6599803</v>
      </c>
      <c r="E896" s="43" t="s">
        <v>186</v>
      </c>
      <c r="F896" s="44">
        <v>44960</v>
      </c>
      <c r="G896" s="43" t="s">
        <v>203</v>
      </c>
      <c r="H896" s="43" t="s">
        <v>3960</v>
      </c>
      <c r="I896" s="43" t="s">
        <v>364</v>
      </c>
      <c r="J896" s="43">
        <v>10</v>
      </c>
      <c r="K896" s="43" t="s">
        <v>4763</v>
      </c>
      <c r="L896" s="55" t="s">
        <v>13</v>
      </c>
      <c r="M896" s="43" t="s">
        <v>2</v>
      </c>
      <c r="N896" s="43" t="s">
        <v>2</v>
      </c>
      <c r="O896"/>
      <c r="P896" s="43" t="s">
        <v>363</v>
      </c>
    </row>
    <row r="897" spans="1:16" x14ac:dyDescent="0.25">
      <c r="A897" s="43" t="s">
        <v>2601</v>
      </c>
      <c r="B897" s="43" t="s">
        <v>204</v>
      </c>
      <c r="C897" s="43" t="s">
        <v>3326</v>
      </c>
      <c r="D897" s="43">
        <v>6599803</v>
      </c>
      <c r="E897" s="43" t="s">
        <v>186</v>
      </c>
      <c r="F897" s="44">
        <v>44960</v>
      </c>
      <c r="G897" s="43" t="s">
        <v>203</v>
      </c>
      <c r="H897" s="43" t="s">
        <v>3960</v>
      </c>
      <c r="I897" s="43" t="s">
        <v>364</v>
      </c>
      <c r="J897" s="43">
        <v>11</v>
      </c>
      <c r="K897" s="43" t="s">
        <v>4764</v>
      </c>
      <c r="L897" s="55" t="s">
        <v>640</v>
      </c>
      <c r="M897" s="43" t="s">
        <v>2</v>
      </c>
      <c r="N897" s="43" t="s">
        <v>2</v>
      </c>
      <c r="O897"/>
      <c r="P897" s="43" t="s">
        <v>363</v>
      </c>
    </row>
    <row r="898" spans="1:16" x14ac:dyDescent="0.25">
      <c r="A898" s="43" t="s">
        <v>2601</v>
      </c>
      <c r="B898" s="43" t="s">
        <v>204</v>
      </c>
      <c r="C898" s="43" t="s">
        <v>3326</v>
      </c>
      <c r="D898" s="43">
        <v>6599803</v>
      </c>
      <c r="E898" s="43" t="s">
        <v>186</v>
      </c>
      <c r="F898" s="44">
        <v>44960</v>
      </c>
      <c r="G898" s="43" t="s">
        <v>203</v>
      </c>
      <c r="H898" s="43" t="s">
        <v>3960</v>
      </c>
      <c r="I898" s="43" t="s">
        <v>364</v>
      </c>
      <c r="J898" s="43">
        <v>12</v>
      </c>
      <c r="K898" s="43" t="s">
        <v>4765</v>
      </c>
      <c r="L898" s="55" t="s">
        <v>13</v>
      </c>
      <c r="M898" s="43" t="s">
        <v>2</v>
      </c>
      <c r="N898" s="43" t="s">
        <v>2</v>
      </c>
      <c r="O898"/>
      <c r="P898" s="43" t="s">
        <v>363</v>
      </c>
    </row>
    <row r="899" spans="1:16" x14ac:dyDescent="0.25">
      <c r="A899" s="43" t="s">
        <v>2601</v>
      </c>
      <c r="B899" s="43" t="s">
        <v>204</v>
      </c>
      <c r="C899" s="43" t="s">
        <v>3326</v>
      </c>
      <c r="D899" s="43">
        <v>6599803</v>
      </c>
      <c r="E899" s="43" t="s">
        <v>186</v>
      </c>
      <c r="F899" s="44">
        <v>44960</v>
      </c>
      <c r="G899" s="43" t="s">
        <v>203</v>
      </c>
      <c r="H899" s="43" t="s">
        <v>3960</v>
      </c>
      <c r="I899" s="43" t="s">
        <v>364</v>
      </c>
      <c r="J899" s="43">
        <v>13</v>
      </c>
      <c r="K899" s="43" t="s">
        <v>4766</v>
      </c>
      <c r="L899" s="55" t="s">
        <v>13</v>
      </c>
      <c r="M899" s="43" t="s">
        <v>2</v>
      </c>
      <c r="N899" s="43" t="s">
        <v>2</v>
      </c>
      <c r="O899"/>
      <c r="P899" s="43" t="s">
        <v>363</v>
      </c>
    </row>
    <row r="900" spans="1:16" x14ac:dyDescent="0.25">
      <c r="A900" s="43" t="s">
        <v>4767</v>
      </c>
      <c r="B900" s="43" t="s">
        <v>120</v>
      </c>
      <c r="C900" s="43" t="s">
        <v>4768</v>
      </c>
      <c r="D900" s="43">
        <v>5636927</v>
      </c>
      <c r="E900" s="43" t="s">
        <v>46</v>
      </c>
      <c r="F900" s="44">
        <v>44960</v>
      </c>
      <c r="G900" s="43" t="s">
        <v>203</v>
      </c>
      <c r="H900" s="43" t="s">
        <v>3960</v>
      </c>
      <c r="I900" s="43" t="s">
        <v>363</v>
      </c>
      <c r="J900" s="43">
        <v>1</v>
      </c>
      <c r="K900" s="43" t="s">
        <v>4769</v>
      </c>
      <c r="L900" s="55" t="s">
        <v>638</v>
      </c>
      <c r="M900"/>
      <c r="N900"/>
      <c r="O900"/>
      <c r="P900" s="43" t="s">
        <v>363</v>
      </c>
    </row>
    <row r="901" spans="1:16" x14ac:dyDescent="0.25">
      <c r="A901" s="43" t="s">
        <v>4767</v>
      </c>
      <c r="B901" s="43" t="s">
        <v>120</v>
      </c>
      <c r="C901" s="43" t="s">
        <v>4768</v>
      </c>
      <c r="D901" s="43">
        <v>5636927</v>
      </c>
      <c r="E901" s="43" t="s">
        <v>46</v>
      </c>
      <c r="F901" s="44">
        <v>44960</v>
      </c>
      <c r="G901" s="43" t="s">
        <v>203</v>
      </c>
      <c r="H901" s="43" t="s">
        <v>3960</v>
      </c>
      <c r="I901" s="43" t="s">
        <v>364</v>
      </c>
      <c r="J901" s="43">
        <v>2</v>
      </c>
      <c r="K901" s="43" t="s">
        <v>4770</v>
      </c>
      <c r="L901" s="55" t="s">
        <v>13</v>
      </c>
      <c r="M901" s="43" t="s">
        <v>2</v>
      </c>
      <c r="N901" s="43" t="s">
        <v>2</v>
      </c>
      <c r="O901"/>
      <c r="P901" s="43" t="s">
        <v>363</v>
      </c>
    </row>
    <row r="902" spans="1:16" x14ac:dyDescent="0.25">
      <c r="A902" s="43" t="s">
        <v>4767</v>
      </c>
      <c r="B902" s="43" t="s">
        <v>120</v>
      </c>
      <c r="C902" s="43" t="s">
        <v>4768</v>
      </c>
      <c r="D902" s="43">
        <v>5636927</v>
      </c>
      <c r="E902" s="43" t="s">
        <v>46</v>
      </c>
      <c r="F902" s="44">
        <v>44960</v>
      </c>
      <c r="G902" s="43" t="s">
        <v>203</v>
      </c>
      <c r="H902" s="43" t="s">
        <v>3960</v>
      </c>
      <c r="I902" s="43" t="s">
        <v>364</v>
      </c>
      <c r="J902" s="43">
        <v>3</v>
      </c>
      <c r="K902" s="43" t="s">
        <v>4771</v>
      </c>
      <c r="L902" s="55" t="s">
        <v>13</v>
      </c>
      <c r="M902" s="43" t="s">
        <v>2</v>
      </c>
      <c r="N902" s="43" t="s">
        <v>2</v>
      </c>
      <c r="O902"/>
      <c r="P902" s="43" t="s">
        <v>363</v>
      </c>
    </row>
    <row r="903" spans="1:16" x14ac:dyDescent="0.25">
      <c r="A903" s="43" t="s">
        <v>4767</v>
      </c>
      <c r="B903" s="43" t="s">
        <v>120</v>
      </c>
      <c r="C903" s="43" t="s">
        <v>4768</v>
      </c>
      <c r="D903" s="43">
        <v>5636927</v>
      </c>
      <c r="E903" s="43" t="s">
        <v>46</v>
      </c>
      <c r="F903" s="44">
        <v>44960</v>
      </c>
      <c r="G903" s="43" t="s">
        <v>203</v>
      </c>
      <c r="H903" s="43" t="s">
        <v>3960</v>
      </c>
      <c r="I903" s="43" t="s">
        <v>364</v>
      </c>
      <c r="J903" s="43">
        <v>4</v>
      </c>
      <c r="K903" s="43" t="s">
        <v>4772</v>
      </c>
      <c r="L903" s="55" t="s">
        <v>13</v>
      </c>
      <c r="M903" s="43" t="s">
        <v>2</v>
      </c>
      <c r="N903" s="43" t="s">
        <v>2</v>
      </c>
      <c r="O903"/>
      <c r="P903" s="43" t="s">
        <v>363</v>
      </c>
    </row>
    <row r="904" spans="1:16" ht="30" x14ac:dyDescent="0.25">
      <c r="A904" s="43" t="s">
        <v>4767</v>
      </c>
      <c r="B904" s="43" t="s">
        <v>120</v>
      </c>
      <c r="C904" s="43" t="s">
        <v>4768</v>
      </c>
      <c r="D904" s="43">
        <v>5636927</v>
      </c>
      <c r="E904" s="43" t="s">
        <v>46</v>
      </c>
      <c r="F904" s="44">
        <v>44960</v>
      </c>
      <c r="G904" s="43" t="s">
        <v>203</v>
      </c>
      <c r="H904" s="43" t="s">
        <v>3960</v>
      </c>
      <c r="I904" s="43" t="s">
        <v>364</v>
      </c>
      <c r="J904" s="43">
        <v>5</v>
      </c>
      <c r="K904" s="43" t="s">
        <v>4773</v>
      </c>
      <c r="L904" s="55" t="s">
        <v>638</v>
      </c>
      <c r="M904" s="43" t="s">
        <v>2</v>
      </c>
      <c r="N904" s="43" t="s">
        <v>2</v>
      </c>
      <c r="O904"/>
      <c r="P904" s="43" t="s">
        <v>363</v>
      </c>
    </row>
    <row r="905" spans="1:16" x14ac:dyDescent="0.25">
      <c r="A905" s="43" t="s">
        <v>4767</v>
      </c>
      <c r="B905" s="43" t="s">
        <v>120</v>
      </c>
      <c r="C905" s="43" t="s">
        <v>4768</v>
      </c>
      <c r="D905" s="43">
        <v>5636927</v>
      </c>
      <c r="E905" s="43" t="s">
        <v>46</v>
      </c>
      <c r="F905" s="44">
        <v>44960</v>
      </c>
      <c r="G905" s="43" t="s">
        <v>203</v>
      </c>
      <c r="H905" s="43" t="s">
        <v>3960</v>
      </c>
      <c r="I905" s="43" t="s">
        <v>364</v>
      </c>
      <c r="J905" s="43">
        <v>6</v>
      </c>
      <c r="K905" s="43" t="s">
        <v>71</v>
      </c>
      <c r="L905" s="55" t="s">
        <v>641</v>
      </c>
      <c r="M905" s="43" t="s">
        <v>2</v>
      </c>
      <c r="N905" s="43" t="s">
        <v>2</v>
      </c>
      <c r="O905"/>
      <c r="P905" s="43" t="s">
        <v>363</v>
      </c>
    </row>
    <row r="906" spans="1:16" x14ac:dyDescent="0.25">
      <c r="A906" s="43" t="s">
        <v>4767</v>
      </c>
      <c r="B906" s="43" t="s">
        <v>120</v>
      </c>
      <c r="C906" s="43" t="s">
        <v>4768</v>
      </c>
      <c r="D906" s="43">
        <v>5636927</v>
      </c>
      <c r="E906" s="43" t="s">
        <v>46</v>
      </c>
      <c r="F906" s="44">
        <v>44960</v>
      </c>
      <c r="G906" s="43" t="s">
        <v>203</v>
      </c>
      <c r="H906" s="43" t="s">
        <v>3960</v>
      </c>
      <c r="I906" s="43" t="s">
        <v>364</v>
      </c>
      <c r="J906" s="43">
        <v>7.1</v>
      </c>
      <c r="K906" s="43" t="s">
        <v>4774</v>
      </c>
      <c r="L906" s="55" t="s">
        <v>13</v>
      </c>
      <c r="M906" s="43" t="s">
        <v>2</v>
      </c>
      <c r="N906" s="43" t="s">
        <v>2</v>
      </c>
      <c r="O906"/>
      <c r="P906" s="43" t="s">
        <v>363</v>
      </c>
    </row>
    <row r="907" spans="1:16" x14ac:dyDescent="0.25">
      <c r="A907" s="43" t="s">
        <v>4767</v>
      </c>
      <c r="B907" s="43" t="s">
        <v>120</v>
      </c>
      <c r="C907" s="43" t="s">
        <v>4768</v>
      </c>
      <c r="D907" s="43">
        <v>5636927</v>
      </c>
      <c r="E907" s="43" t="s">
        <v>46</v>
      </c>
      <c r="F907" s="44">
        <v>44960</v>
      </c>
      <c r="G907" s="43" t="s">
        <v>203</v>
      </c>
      <c r="H907" s="43" t="s">
        <v>3960</v>
      </c>
      <c r="I907" s="43" t="s">
        <v>364</v>
      </c>
      <c r="J907" s="43">
        <v>7.2</v>
      </c>
      <c r="K907" s="43" t="s">
        <v>4775</v>
      </c>
      <c r="L907" s="55" t="s">
        <v>13</v>
      </c>
      <c r="M907" s="43" t="s">
        <v>2</v>
      </c>
      <c r="N907" s="43" t="s">
        <v>2</v>
      </c>
      <c r="O907"/>
      <c r="P907" s="43" t="s">
        <v>363</v>
      </c>
    </row>
    <row r="908" spans="1:16" x14ac:dyDescent="0.25">
      <c r="A908" s="43" t="s">
        <v>4767</v>
      </c>
      <c r="B908" s="43" t="s">
        <v>120</v>
      </c>
      <c r="C908" s="43" t="s">
        <v>4768</v>
      </c>
      <c r="D908" s="43">
        <v>5636927</v>
      </c>
      <c r="E908" s="43" t="s">
        <v>46</v>
      </c>
      <c r="F908" s="44">
        <v>44960</v>
      </c>
      <c r="G908" s="43" t="s">
        <v>203</v>
      </c>
      <c r="H908" s="43" t="s">
        <v>3960</v>
      </c>
      <c r="I908" s="43" t="s">
        <v>364</v>
      </c>
      <c r="J908" s="43">
        <v>7.3</v>
      </c>
      <c r="K908" s="43" t="s">
        <v>4776</v>
      </c>
      <c r="L908" s="55" t="s">
        <v>13</v>
      </c>
      <c r="M908" s="43" t="s">
        <v>2</v>
      </c>
      <c r="N908" s="43" t="s">
        <v>2</v>
      </c>
      <c r="O908"/>
      <c r="P908" s="43" t="s">
        <v>363</v>
      </c>
    </row>
    <row r="909" spans="1:16" x14ac:dyDescent="0.25">
      <c r="A909" s="43" t="s">
        <v>4767</v>
      </c>
      <c r="B909" s="43" t="s">
        <v>120</v>
      </c>
      <c r="C909" s="43" t="s">
        <v>4768</v>
      </c>
      <c r="D909" s="43">
        <v>5636927</v>
      </c>
      <c r="E909" s="43" t="s">
        <v>46</v>
      </c>
      <c r="F909" s="44">
        <v>44960</v>
      </c>
      <c r="G909" s="43" t="s">
        <v>203</v>
      </c>
      <c r="H909" s="43" t="s">
        <v>3960</v>
      </c>
      <c r="I909" s="43" t="s">
        <v>364</v>
      </c>
      <c r="J909" s="43">
        <v>7.4</v>
      </c>
      <c r="K909" s="43" t="s">
        <v>4777</v>
      </c>
      <c r="L909" s="55" t="s">
        <v>13</v>
      </c>
      <c r="M909" s="43" t="s">
        <v>2</v>
      </c>
      <c r="N909" s="43" t="s">
        <v>2</v>
      </c>
      <c r="O909"/>
      <c r="P909" s="43" t="s">
        <v>363</v>
      </c>
    </row>
    <row r="910" spans="1:16" x14ac:dyDescent="0.25">
      <c r="A910" s="43" t="s">
        <v>4767</v>
      </c>
      <c r="B910" s="43" t="s">
        <v>120</v>
      </c>
      <c r="C910" s="43" t="s">
        <v>4768</v>
      </c>
      <c r="D910" s="43">
        <v>5636927</v>
      </c>
      <c r="E910" s="43" t="s">
        <v>46</v>
      </c>
      <c r="F910" s="44">
        <v>44960</v>
      </c>
      <c r="G910" s="43" t="s">
        <v>203</v>
      </c>
      <c r="H910" s="43" t="s">
        <v>3960</v>
      </c>
      <c r="I910" s="43" t="s">
        <v>364</v>
      </c>
      <c r="J910" s="43">
        <v>7.5</v>
      </c>
      <c r="K910" s="43" t="s">
        <v>4778</v>
      </c>
      <c r="L910" s="55" t="s">
        <v>13</v>
      </c>
      <c r="M910" s="43" t="s">
        <v>2</v>
      </c>
      <c r="N910" s="43" t="s">
        <v>2</v>
      </c>
      <c r="O910"/>
      <c r="P910" s="43" t="s">
        <v>363</v>
      </c>
    </row>
    <row r="911" spans="1:16" x14ac:dyDescent="0.25">
      <c r="A911" s="43" t="s">
        <v>4767</v>
      </c>
      <c r="B911" s="43" t="s">
        <v>120</v>
      </c>
      <c r="C911" s="43" t="s">
        <v>4768</v>
      </c>
      <c r="D911" s="43">
        <v>5636927</v>
      </c>
      <c r="E911" s="43" t="s">
        <v>46</v>
      </c>
      <c r="F911" s="44">
        <v>44960</v>
      </c>
      <c r="G911" s="43" t="s">
        <v>203</v>
      </c>
      <c r="H911" s="43" t="s">
        <v>3960</v>
      </c>
      <c r="I911" s="43" t="s">
        <v>364</v>
      </c>
      <c r="J911" s="43">
        <v>7.6</v>
      </c>
      <c r="K911" s="43" t="s">
        <v>4779</v>
      </c>
      <c r="L911" s="55" t="s">
        <v>13</v>
      </c>
      <c r="M911" s="43" t="s">
        <v>2</v>
      </c>
      <c r="N911" s="43" t="s">
        <v>2</v>
      </c>
      <c r="O911"/>
      <c r="P911" s="43" t="s">
        <v>363</v>
      </c>
    </row>
    <row r="912" spans="1:16" x14ac:dyDescent="0.25">
      <c r="A912" s="43" t="s">
        <v>4767</v>
      </c>
      <c r="B912" s="43" t="s">
        <v>120</v>
      </c>
      <c r="C912" s="43" t="s">
        <v>4768</v>
      </c>
      <c r="D912" s="43">
        <v>5636927</v>
      </c>
      <c r="E912" s="43" t="s">
        <v>46</v>
      </c>
      <c r="F912" s="44">
        <v>44960</v>
      </c>
      <c r="G912" s="43" t="s">
        <v>203</v>
      </c>
      <c r="H912" s="43" t="s">
        <v>3960</v>
      </c>
      <c r="I912" s="43" t="s">
        <v>364</v>
      </c>
      <c r="J912" s="43">
        <v>7.7</v>
      </c>
      <c r="K912" s="43" t="s">
        <v>4780</v>
      </c>
      <c r="L912" s="55" t="s">
        <v>13</v>
      </c>
      <c r="M912" s="43" t="s">
        <v>2</v>
      </c>
      <c r="N912" s="43" t="s">
        <v>2</v>
      </c>
      <c r="O912"/>
      <c r="P912" s="43" t="s">
        <v>363</v>
      </c>
    </row>
    <row r="913" spans="1:16" x14ac:dyDescent="0.25">
      <c r="A913" s="43" t="s">
        <v>4767</v>
      </c>
      <c r="B913" s="43" t="s">
        <v>120</v>
      </c>
      <c r="C913" s="43" t="s">
        <v>4768</v>
      </c>
      <c r="D913" s="43">
        <v>5636927</v>
      </c>
      <c r="E913" s="43" t="s">
        <v>46</v>
      </c>
      <c r="F913" s="44">
        <v>44960</v>
      </c>
      <c r="G913" s="43" t="s">
        <v>203</v>
      </c>
      <c r="H913" s="43" t="s">
        <v>3960</v>
      </c>
      <c r="I913" s="43" t="s">
        <v>364</v>
      </c>
      <c r="J913" s="43">
        <v>8</v>
      </c>
      <c r="K913" s="43" t="s">
        <v>4781</v>
      </c>
      <c r="L913" s="55" t="s">
        <v>13</v>
      </c>
      <c r="M913" s="43" t="s">
        <v>2</v>
      </c>
      <c r="N913" s="43" t="s">
        <v>3</v>
      </c>
      <c r="O913" s="43" t="s">
        <v>706</v>
      </c>
      <c r="P913" s="43" t="s">
        <v>364</v>
      </c>
    </row>
    <row r="914" spans="1:16" ht="30" x14ac:dyDescent="0.25">
      <c r="A914" s="43" t="s">
        <v>3534</v>
      </c>
      <c r="B914" s="43" t="s">
        <v>204</v>
      </c>
      <c r="C914" s="43" t="s">
        <v>3535</v>
      </c>
      <c r="D914" s="43" t="s">
        <v>3536</v>
      </c>
      <c r="E914" s="43" t="s">
        <v>186</v>
      </c>
      <c r="F914" s="44">
        <v>44960</v>
      </c>
      <c r="G914" s="43" t="s">
        <v>203</v>
      </c>
      <c r="H914" s="43" t="s">
        <v>3960</v>
      </c>
      <c r="I914" s="43" t="s">
        <v>364</v>
      </c>
      <c r="J914" s="43">
        <v>1.1000000000000001</v>
      </c>
      <c r="K914" s="43" t="s">
        <v>4782</v>
      </c>
      <c r="L914" s="55" t="s">
        <v>640</v>
      </c>
      <c r="M914" s="43" t="s">
        <v>2</v>
      </c>
      <c r="N914" s="43" t="s">
        <v>3</v>
      </c>
      <c r="O914" s="43" t="s">
        <v>687</v>
      </c>
      <c r="P914" s="43" t="s">
        <v>364</v>
      </c>
    </row>
    <row r="915" spans="1:16" x14ac:dyDescent="0.25">
      <c r="A915" s="43" t="s">
        <v>3534</v>
      </c>
      <c r="B915" s="43" t="s">
        <v>204</v>
      </c>
      <c r="C915" s="43" t="s">
        <v>3535</v>
      </c>
      <c r="D915" s="43" t="s">
        <v>3536</v>
      </c>
      <c r="E915" s="43" t="s">
        <v>186</v>
      </c>
      <c r="F915" s="44">
        <v>44960</v>
      </c>
      <c r="G915" s="43" t="s">
        <v>203</v>
      </c>
      <c r="H915" s="43" t="s">
        <v>3960</v>
      </c>
      <c r="I915" s="43" t="s">
        <v>364</v>
      </c>
      <c r="J915" s="43">
        <v>1.2</v>
      </c>
      <c r="K915" s="43" t="s">
        <v>4783</v>
      </c>
      <c r="L915" s="55" t="s">
        <v>640</v>
      </c>
      <c r="M915" s="43" t="s">
        <v>2</v>
      </c>
      <c r="N915" s="43" t="s">
        <v>2</v>
      </c>
      <c r="O915"/>
      <c r="P915" s="43" t="s">
        <v>363</v>
      </c>
    </row>
    <row r="916" spans="1:16" ht="45" x14ac:dyDescent="0.25">
      <c r="A916" s="43" t="s">
        <v>3534</v>
      </c>
      <c r="B916" s="43" t="s">
        <v>204</v>
      </c>
      <c r="C916" s="43" t="s">
        <v>3535</v>
      </c>
      <c r="D916" s="43" t="s">
        <v>3536</v>
      </c>
      <c r="E916" s="43" t="s">
        <v>186</v>
      </c>
      <c r="F916" s="44">
        <v>44960</v>
      </c>
      <c r="G916" s="43" t="s">
        <v>203</v>
      </c>
      <c r="H916" s="43" t="s">
        <v>3960</v>
      </c>
      <c r="I916" s="43" t="s">
        <v>364</v>
      </c>
      <c r="J916" s="43">
        <v>1.3</v>
      </c>
      <c r="K916" s="43" t="s">
        <v>4784</v>
      </c>
      <c r="L916" s="55" t="s">
        <v>640</v>
      </c>
      <c r="M916" s="43" t="s">
        <v>2</v>
      </c>
      <c r="N916" s="43" t="s">
        <v>3</v>
      </c>
      <c r="O916" s="43" t="s">
        <v>3539</v>
      </c>
      <c r="P916" s="43" t="s">
        <v>364</v>
      </c>
    </row>
    <row r="917" spans="1:16" x14ac:dyDescent="0.25">
      <c r="A917" s="43" t="s">
        <v>3534</v>
      </c>
      <c r="B917" s="43" t="s">
        <v>204</v>
      </c>
      <c r="C917" s="43" t="s">
        <v>3535</v>
      </c>
      <c r="D917" s="43" t="s">
        <v>3536</v>
      </c>
      <c r="E917" s="43" t="s">
        <v>186</v>
      </c>
      <c r="F917" s="44">
        <v>44960</v>
      </c>
      <c r="G917" s="43" t="s">
        <v>203</v>
      </c>
      <c r="H917" s="43" t="s">
        <v>3960</v>
      </c>
      <c r="I917" s="43" t="s">
        <v>364</v>
      </c>
      <c r="J917" s="43">
        <v>1.4</v>
      </c>
      <c r="K917" s="43" t="s">
        <v>4785</v>
      </c>
      <c r="L917" s="55" t="s">
        <v>640</v>
      </c>
      <c r="M917" s="43" t="s">
        <v>2</v>
      </c>
      <c r="N917" s="43" t="s">
        <v>2</v>
      </c>
      <c r="O917"/>
      <c r="P917" s="43" t="s">
        <v>363</v>
      </c>
    </row>
    <row r="918" spans="1:16" ht="45" x14ac:dyDescent="0.25">
      <c r="A918" s="43" t="s">
        <v>3534</v>
      </c>
      <c r="B918" s="43" t="s">
        <v>204</v>
      </c>
      <c r="C918" s="43" t="s">
        <v>3535</v>
      </c>
      <c r="D918" s="43" t="s">
        <v>3536</v>
      </c>
      <c r="E918" s="43" t="s">
        <v>186</v>
      </c>
      <c r="F918" s="44">
        <v>44960</v>
      </c>
      <c r="G918" s="43" t="s">
        <v>203</v>
      </c>
      <c r="H918" s="43" t="s">
        <v>3960</v>
      </c>
      <c r="I918" s="43" t="s">
        <v>364</v>
      </c>
      <c r="J918" s="43">
        <v>1.5</v>
      </c>
      <c r="K918" s="43" t="s">
        <v>3353</v>
      </c>
      <c r="L918" s="55" t="s">
        <v>640</v>
      </c>
      <c r="M918" s="43" t="s">
        <v>2</v>
      </c>
      <c r="N918" s="43" t="s">
        <v>3</v>
      </c>
      <c r="O918" s="43" t="s">
        <v>1063</v>
      </c>
      <c r="P918" s="43" t="s">
        <v>364</v>
      </c>
    </row>
    <row r="919" spans="1:16" ht="30" x14ac:dyDescent="0.25">
      <c r="A919" s="43" t="s">
        <v>3534</v>
      </c>
      <c r="B919" s="43" t="s">
        <v>204</v>
      </c>
      <c r="C919" s="43" t="s">
        <v>3535</v>
      </c>
      <c r="D919" s="43" t="s">
        <v>3536</v>
      </c>
      <c r="E919" s="43" t="s">
        <v>186</v>
      </c>
      <c r="F919" s="44">
        <v>44960</v>
      </c>
      <c r="G919" s="43" t="s">
        <v>203</v>
      </c>
      <c r="H919" s="43" t="s">
        <v>3960</v>
      </c>
      <c r="I919" s="43" t="s">
        <v>364</v>
      </c>
      <c r="J919" s="43">
        <v>1.6</v>
      </c>
      <c r="K919" s="43" t="s">
        <v>4786</v>
      </c>
      <c r="L919" s="55" t="s">
        <v>640</v>
      </c>
      <c r="M919" s="43" t="s">
        <v>2</v>
      </c>
      <c r="N919" s="43" t="s">
        <v>3</v>
      </c>
      <c r="O919" s="43" t="s">
        <v>653</v>
      </c>
      <c r="P919" s="43" t="s">
        <v>364</v>
      </c>
    </row>
    <row r="920" spans="1:16" x14ac:dyDescent="0.25">
      <c r="A920" s="43" t="s">
        <v>3534</v>
      </c>
      <c r="B920" s="43" t="s">
        <v>204</v>
      </c>
      <c r="C920" s="43" t="s">
        <v>3535</v>
      </c>
      <c r="D920" s="43" t="s">
        <v>3536</v>
      </c>
      <c r="E920" s="43" t="s">
        <v>186</v>
      </c>
      <c r="F920" s="44">
        <v>44960</v>
      </c>
      <c r="G920" s="43" t="s">
        <v>203</v>
      </c>
      <c r="H920" s="43" t="s">
        <v>3960</v>
      </c>
      <c r="I920" s="43" t="s">
        <v>364</v>
      </c>
      <c r="J920" s="43">
        <v>2.1</v>
      </c>
      <c r="K920" s="43" t="s">
        <v>4045</v>
      </c>
      <c r="L920" s="55" t="s">
        <v>640</v>
      </c>
      <c r="M920" s="43" t="s">
        <v>2</v>
      </c>
      <c r="N920" s="43" t="s">
        <v>2</v>
      </c>
      <c r="O920"/>
      <c r="P920" s="43" t="s">
        <v>363</v>
      </c>
    </row>
    <row r="921" spans="1:16" x14ac:dyDescent="0.25">
      <c r="A921" s="43" t="s">
        <v>3534</v>
      </c>
      <c r="B921" s="43" t="s">
        <v>204</v>
      </c>
      <c r="C921" s="43" t="s">
        <v>3535</v>
      </c>
      <c r="D921" s="43" t="s">
        <v>3536</v>
      </c>
      <c r="E921" s="43" t="s">
        <v>186</v>
      </c>
      <c r="F921" s="44">
        <v>44960</v>
      </c>
      <c r="G921" s="43" t="s">
        <v>203</v>
      </c>
      <c r="H921" s="43" t="s">
        <v>3960</v>
      </c>
      <c r="I921" s="43" t="s">
        <v>364</v>
      </c>
      <c r="J921" s="43">
        <v>2.2000000000000002</v>
      </c>
      <c r="K921" s="43" t="s">
        <v>4787</v>
      </c>
      <c r="L921" s="55" t="s">
        <v>640</v>
      </c>
      <c r="M921" s="43" t="s">
        <v>2</v>
      </c>
      <c r="N921" s="43" t="s">
        <v>2</v>
      </c>
      <c r="O921"/>
      <c r="P921" s="43" t="s">
        <v>363</v>
      </c>
    </row>
    <row r="922" spans="1:16" x14ac:dyDescent="0.25">
      <c r="A922" s="43" t="s">
        <v>3534</v>
      </c>
      <c r="B922" s="43" t="s">
        <v>204</v>
      </c>
      <c r="C922" s="43" t="s">
        <v>3535</v>
      </c>
      <c r="D922" s="43" t="s">
        <v>3536</v>
      </c>
      <c r="E922" s="43" t="s">
        <v>186</v>
      </c>
      <c r="F922" s="44">
        <v>44960</v>
      </c>
      <c r="G922" s="43" t="s">
        <v>203</v>
      </c>
      <c r="H922" s="43" t="s">
        <v>3960</v>
      </c>
      <c r="I922" s="43" t="s">
        <v>364</v>
      </c>
      <c r="J922" s="43">
        <v>2.2999999999999998</v>
      </c>
      <c r="K922" s="43" t="s">
        <v>4788</v>
      </c>
      <c r="L922" s="55" t="s">
        <v>640</v>
      </c>
      <c r="M922" s="43" t="s">
        <v>2</v>
      </c>
      <c r="N922" s="43" t="s">
        <v>2</v>
      </c>
      <c r="O922"/>
      <c r="P922" s="43" t="s">
        <v>363</v>
      </c>
    </row>
    <row r="923" spans="1:16" x14ac:dyDescent="0.25">
      <c r="A923" s="43" t="s">
        <v>3534</v>
      </c>
      <c r="B923" s="43" t="s">
        <v>204</v>
      </c>
      <c r="C923" s="43" t="s">
        <v>3535</v>
      </c>
      <c r="D923" s="43" t="s">
        <v>3536</v>
      </c>
      <c r="E923" s="43" t="s">
        <v>186</v>
      </c>
      <c r="F923" s="44">
        <v>44960</v>
      </c>
      <c r="G923" s="43" t="s">
        <v>203</v>
      </c>
      <c r="H923" s="43" t="s">
        <v>3960</v>
      </c>
      <c r="I923" s="43" t="s">
        <v>364</v>
      </c>
      <c r="J923" s="43">
        <v>3.1</v>
      </c>
      <c r="K923" s="43" t="s">
        <v>4789</v>
      </c>
      <c r="L923" s="55" t="s">
        <v>13</v>
      </c>
      <c r="M923" s="43" t="s">
        <v>2</v>
      </c>
      <c r="N923" s="43" t="s">
        <v>2</v>
      </c>
      <c r="O923"/>
      <c r="P923" s="43" t="s">
        <v>363</v>
      </c>
    </row>
    <row r="924" spans="1:16" x14ac:dyDescent="0.25">
      <c r="A924" s="43" t="s">
        <v>3534</v>
      </c>
      <c r="B924" s="43" t="s">
        <v>204</v>
      </c>
      <c r="C924" s="43" t="s">
        <v>3535</v>
      </c>
      <c r="D924" s="43" t="s">
        <v>3536</v>
      </c>
      <c r="E924" s="43" t="s">
        <v>186</v>
      </c>
      <c r="F924" s="44">
        <v>44960</v>
      </c>
      <c r="G924" s="43" t="s">
        <v>203</v>
      </c>
      <c r="H924" s="43" t="s">
        <v>3960</v>
      </c>
      <c r="I924" s="43" t="s">
        <v>364</v>
      </c>
      <c r="J924" s="43">
        <v>3.2</v>
      </c>
      <c r="K924" s="43" t="s">
        <v>4790</v>
      </c>
      <c r="L924" s="55" t="s">
        <v>13</v>
      </c>
      <c r="M924" s="43" t="s">
        <v>2</v>
      </c>
      <c r="N924" s="43" t="s">
        <v>2</v>
      </c>
      <c r="O924"/>
      <c r="P924" s="43" t="s">
        <v>363</v>
      </c>
    </row>
    <row r="925" spans="1:16" x14ac:dyDescent="0.25">
      <c r="A925" s="43" t="s">
        <v>3534</v>
      </c>
      <c r="B925" s="43" t="s">
        <v>204</v>
      </c>
      <c r="C925" s="43" t="s">
        <v>3535</v>
      </c>
      <c r="D925" s="43" t="s">
        <v>3536</v>
      </c>
      <c r="E925" s="43" t="s">
        <v>186</v>
      </c>
      <c r="F925" s="44">
        <v>44960</v>
      </c>
      <c r="G925" s="43" t="s">
        <v>203</v>
      </c>
      <c r="H925" s="43" t="s">
        <v>3960</v>
      </c>
      <c r="I925" s="43" t="s">
        <v>364</v>
      </c>
      <c r="J925" s="43">
        <v>4</v>
      </c>
      <c r="K925" s="43" t="s">
        <v>3473</v>
      </c>
      <c r="L925" s="55" t="s">
        <v>13</v>
      </c>
      <c r="M925" s="43" t="s">
        <v>2</v>
      </c>
      <c r="N925" s="43" t="s">
        <v>2</v>
      </c>
      <c r="O925"/>
      <c r="P925" s="43" t="s">
        <v>363</v>
      </c>
    </row>
    <row r="926" spans="1:16" ht="60" x14ac:dyDescent="0.25">
      <c r="A926" s="43" t="s">
        <v>1285</v>
      </c>
      <c r="B926" s="43" t="s">
        <v>204</v>
      </c>
      <c r="C926" s="43" t="s">
        <v>4025</v>
      </c>
      <c r="D926" s="43">
        <v>6479024</v>
      </c>
      <c r="E926" s="43" t="s">
        <v>186</v>
      </c>
      <c r="F926" s="44">
        <v>44963</v>
      </c>
      <c r="G926" s="43" t="s">
        <v>203</v>
      </c>
      <c r="H926" s="43" t="s">
        <v>3960</v>
      </c>
      <c r="I926" s="43" t="s">
        <v>364</v>
      </c>
      <c r="J926" s="43">
        <v>1</v>
      </c>
      <c r="K926" s="43" t="s">
        <v>4791</v>
      </c>
      <c r="L926" s="55" t="s">
        <v>13</v>
      </c>
      <c r="M926" s="43" t="s">
        <v>2</v>
      </c>
      <c r="N926" s="43" t="s">
        <v>3</v>
      </c>
      <c r="O926" s="43" t="s">
        <v>668</v>
      </c>
      <c r="P926" s="43" t="s">
        <v>364</v>
      </c>
    </row>
    <row r="927" spans="1:16" x14ac:dyDescent="0.25">
      <c r="A927" s="43" t="s">
        <v>1285</v>
      </c>
      <c r="B927" s="43" t="s">
        <v>204</v>
      </c>
      <c r="C927" s="43" t="s">
        <v>4025</v>
      </c>
      <c r="D927" s="43">
        <v>6479024</v>
      </c>
      <c r="E927" s="43" t="s">
        <v>186</v>
      </c>
      <c r="F927" s="44">
        <v>44963</v>
      </c>
      <c r="G927" s="43" t="s">
        <v>203</v>
      </c>
      <c r="H927" s="43" t="s">
        <v>3960</v>
      </c>
      <c r="I927" s="43" t="s">
        <v>364</v>
      </c>
      <c r="J927" s="43">
        <v>2</v>
      </c>
      <c r="K927" s="43" t="s">
        <v>4792</v>
      </c>
      <c r="L927" s="55" t="s">
        <v>13</v>
      </c>
      <c r="M927" s="43" t="s">
        <v>2</v>
      </c>
      <c r="N927" s="43" t="s">
        <v>2</v>
      </c>
      <c r="O927"/>
      <c r="P927" s="43" t="s">
        <v>363</v>
      </c>
    </row>
    <row r="928" spans="1:16" x14ac:dyDescent="0.25">
      <c r="A928" s="43" t="s">
        <v>1285</v>
      </c>
      <c r="B928" s="43" t="s">
        <v>204</v>
      </c>
      <c r="C928" s="43" t="s">
        <v>4025</v>
      </c>
      <c r="D928" s="43">
        <v>6479024</v>
      </c>
      <c r="E928" s="43" t="s">
        <v>186</v>
      </c>
      <c r="F928" s="44">
        <v>44963</v>
      </c>
      <c r="G928" s="43" t="s">
        <v>203</v>
      </c>
      <c r="H928" s="43" t="s">
        <v>3960</v>
      </c>
      <c r="I928" s="43" t="s">
        <v>364</v>
      </c>
      <c r="J928" s="43">
        <v>3</v>
      </c>
      <c r="K928" s="43" t="s">
        <v>4793</v>
      </c>
      <c r="L928" s="55" t="s">
        <v>13</v>
      </c>
      <c r="M928" s="43" t="s">
        <v>2</v>
      </c>
      <c r="N928" s="43" t="s">
        <v>2</v>
      </c>
      <c r="O928"/>
      <c r="P928" s="43" t="s">
        <v>363</v>
      </c>
    </row>
    <row r="929" spans="1:16" x14ac:dyDescent="0.25">
      <c r="A929" s="43" t="s">
        <v>902</v>
      </c>
      <c r="B929" s="43" t="s">
        <v>204</v>
      </c>
      <c r="C929" s="43" t="s">
        <v>4794</v>
      </c>
      <c r="D929" s="43" t="s">
        <v>4795</v>
      </c>
      <c r="E929" s="43" t="s">
        <v>186</v>
      </c>
      <c r="F929" s="44">
        <v>44963</v>
      </c>
      <c r="G929" s="43" t="s">
        <v>203</v>
      </c>
      <c r="H929" s="43" t="s">
        <v>3960</v>
      </c>
      <c r="I929" s="43" t="s">
        <v>364</v>
      </c>
      <c r="J929" s="43">
        <v>1</v>
      </c>
      <c r="K929" s="43" t="s">
        <v>847</v>
      </c>
      <c r="L929" s="55" t="s">
        <v>13</v>
      </c>
      <c r="M929" s="43" t="s">
        <v>2</v>
      </c>
      <c r="N929" s="43" t="s">
        <v>2</v>
      </c>
      <c r="O929"/>
      <c r="P929" s="43" t="s">
        <v>363</v>
      </c>
    </row>
    <row r="930" spans="1:16" x14ac:dyDescent="0.25">
      <c r="A930" s="43" t="s">
        <v>902</v>
      </c>
      <c r="B930" s="43" t="s">
        <v>204</v>
      </c>
      <c r="C930" s="43" t="s">
        <v>4794</v>
      </c>
      <c r="D930" s="43" t="s">
        <v>4795</v>
      </c>
      <c r="E930" s="43" t="s">
        <v>186</v>
      </c>
      <c r="F930" s="44">
        <v>44963</v>
      </c>
      <c r="G930" s="43" t="s">
        <v>203</v>
      </c>
      <c r="H930" s="43" t="s">
        <v>3960</v>
      </c>
      <c r="I930" s="43" t="s">
        <v>364</v>
      </c>
      <c r="J930" s="43">
        <v>2</v>
      </c>
      <c r="K930" s="43" t="s">
        <v>4796</v>
      </c>
      <c r="L930" s="55" t="s">
        <v>13</v>
      </c>
      <c r="M930" s="43" t="s">
        <v>2</v>
      </c>
      <c r="N930" s="43" t="s">
        <v>2</v>
      </c>
      <c r="O930"/>
      <c r="P930" s="43" t="s">
        <v>363</v>
      </c>
    </row>
    <row r="931" spans="1:16" x14ac:dyDescent="0.25">
      <c r="A931" s="43" t="s">
        <v>902</v>
      </c>
      <c r="B931" s="43" t="s">
        <v>204</v>
      </c>
      <c r="C931" s="43" t="s">
        <v>4794</v>
      </c>
      <c r="D931" s="43" t="s">
        <v>4795</v>
      </c>
      <c r="E931" s="43" t="s">
        <v>186</v>
      </c>
      <c r="F931" s="44">
        <v>44963</v>
      </c>
      <c r="G931" s="43" t="s">
        <v>203</v>
      </c>
      <c r="H931" s="43" t="s">
        <v>3960</v>
      </c>
      <c r="I931" s="43" t="s">
        <v>364</v>
      </c>
      <c r="J931" s="43">
        <v>3</v>
      </c>
      <c r="K931" s="43" t="s">
        <v>936</v>
      </c>
      <c r="L931" s="55" t="s">
        <v>13</v>
      </c>
      <c r="M931" s="43" t="s">
        <v>2</v>
      </c>
      <c r="N931" s="43" t="s">
        <v>2</v>
      </c>
      <c r="O931"/>
      <c r="P931" s="43" t="s">
        <v>363</v>
      </c>
    </row>
    <row r="932" spans="1:16" x14ac:dyDescent="0.25">
      <c r="A932" s="43" t="s">
        <v>966</v>
      </c>
      <c r="B932" s="43" t="s">
        <v>204</v>
      </c>
      <c r="C932" s="43" t="s">
        <v>967</v>
      </c>
      <c r="D932" s="43" t="s">
        <v>968</v>
      </c>
      <c r="E932" s="43" t="s">
        <v>186</v>
      </c>
      <c r="F932" s="44">
        <v>44963</v>
      </c>
      <c r="G932" s="43" t="s">
        <v>203</v>
      </c>
      <c r="H932" s="43" t="s">
        <v>3960</v>
      </c>
      <c r="I932" s="43" t="s">
        <v>364</v>
      </c>
      <c r="J932" s="43">
        <v>1</v>
      </c>
      <c r="K932" s="43" t="s">
        <v>4598</v>
      </c>
      <c r="L932" s="55" t="s">
        <v>13</v>
      </c>
      <c r="M932" s="43" t="s">
        <v>2</v>
      </c>
      <c r="N932" s="43" t="s">
        <v>2</v>
      </c>
      <c r="O932"/>
      <c r="P932" s="43" t="s">
        <v>363</v>
      </c>
    </row>
    <row r="933" spans="1:16" ht="30" x14ac:dyDescent="0.25">
      <c r="A933" s="43" t="s">
        <v>966</v>
      </c>
      <c r="B933" s="43" t="s">
        <v>204</v>
      </c>
      <c r="C933" s="43" t="s">
        <v>967</v>
      </c>
      <c r="D933" s="43" t="s">
        <v>968</v>
      </c>
      <c r="E933" s="43" t="s">
        <v>186</v>
      </c>
      <c r="F933" s="44">
        <v>44963</v>
      </c>
      <c r="G933" s="43" t="s">
        <v>203</v>
      </c>
      <c r="H933" s="43" t="s">
        <v>3960</v>
      </c>
      <c r="I933" s="43" t="s">
        <v>364</v>
      </c>
      <c r="J933" s="43">
        <v>2</v>
      </c>
      <c r="K933" s="43" t="s">
        <v>4797</v>
      </c>
      <c r="L933" s="55" t="s">
        <v>13</v>
      </c>
      <c r="M933" s="43" t="s">
        <v>2</v>
      </c>
      <c r="N933" s="43" t="s">
        <v>3</v>
      </c>
      <c r="O933" s="43" t="s">
        <v>660</v>
      </c>
      <c r="P933" s="43" t="s">
        <v>364</v>
      </c>
    </row>
    <row r="934" spans="1:16" x14ac:dyDescent="0.25">
      <c r="A934" s="43" t="s">
        <v>966</v>
      </c>
      <c r="B934" s="43" t="s">
        <v>204</v>
      </c>
      <c r="C934" s="43" t="s">
        <v>967</v>
      </c>
      <c r="D934" s="43" t="s">
        <v>968</v>
      </c>
      <c r="E934" s="43" t="s">
        <v>186</v>
      </c>
      <c r="F934" s="44">
        <v>44963</v>
      </c>
      <c r="G934" s="43" t="s">
        <v>203</v>
      </c>
      <c r="H934" s="43" t="s">
        <v>3960</v>
      </c>
      <c r="I934" s="43" t="s">
        <v>364</v>
      </c>
      <c r="J934" s="43">
        <v>3</v>
      </c>
      <c r="K934" s="43" t="s">
        <v>3499</v>
      </c>
      <c r="L934" s="55" t="s">
        <v>13</v>
      </c>
      <c r="M934" s="43" t="s">
        <v>2</v>
      </c>
      <c r="N934" s="43" t="s">
        <v>2</v>
      </c>
      <c r="O934"/>
      <c r="P934" s="43" t="s">
        <v>363</v>
      </c>
    </row>
    <row r="935" spans="1:16" ht="30" x14ac:dyDescent="0.25">
      <c r="A935" s="43" t="s">
        <v>4798</v>
      </c>
      <c r="B935" s="43" t="s">
        <v>45</v>
      </c>
      <c r="C935" s="43" t="s">
        <v>4799</v>
      </c>
      <c r="D935" s="43">
        <v>2183868</v>
      </c>
      <c r="E935" s="43" t="s">
        <v>46</v>
      </c>
      <c r="F935" s="44">
        <v>44964</v>
      </c>
      <c r="G935" s="43" t="s">
        <v>203</v>
      </c>
      <c r="H935" s="43" t="s">
        <v>3960</v>
      </c>
      <c r="I935" s="43" t="s">
        <v>364</v>
      </c>
      <c r="J935" s="43">
        <v>1.1000000000000001</v>
      </c>
      <c r="K935" s="43" t="s">
        <v>4800</v>
      </c>
      <c r="L935" s="55" t="s">
        <v>640</v>
      </c>
      <c r="M935" s="43" t="s">
        <v>2</v>
      </c>
      <c r="N935" s="43" t="s">
        <v>144</v>
      </c>
      <c r="O935" s="43" t="s">
        <v>712</v>
      </c>
      <c r="P935" s="43" t="s">
        <v>364</v>
      </c>
    </row>
    <row r="936" spans="1:16" x14ac:dyDescent="0.25">
      <c r="A936" s="43" t="s">
        <v>4798</v>
      </c>
      <c r="B936" s="43" t="s">
        <v>45</v>
      </c>
      <c r="C936" s="43" t="s">
        <v>4799</v>
      </c>
      <c r="D936" s="43">
        <v>2183868</v>
      </c>
      <c r="E936" s="43" t="s">
        <v>46</v>
      </c>
      <c r="F936" s="44">
        <v>44964</v>
      </c>
      <c r="G936" s="43" t="s">
        <v>203</v>
      </c>
      <c r="H936" s="43" t="s">
        <v>3960</v>
      </c>
      <c r="I936" s="43" t="s">
        <v>364</v>
      </c>
      <c r="J936" s="43">
        <v>1.1000000000000001</v>
      </c>
      <c r="K936" s="43" t="s">
        <v>4801</v>
      </c>
      <c r="L936" s="55" t="s">
        <v>640</v>
      </c>
      <c r="M936" s="43" t="s">
        <v>2</v>
      </c>
      <c r="N936" s="43" t="s">
        <v>2</v>
      </c>
      <c r="O936"/>
      <c r="P936" s="43" t="s">
        <v>363</v>
      </c>
    </row>
    <row r="937" spans="1:16" x14ac:dyDescent="0.25">
      <c r="A937" s="43" t="s">
        <v>4798</v>
      </c>
      <c r="B937" s="43" t="s">
        <v>45</v>
      </c>
      <c r="C937" s="43" t="s">
        <v>4799</v>
      </c>
      <c r="D937" s="43">
        <v>2183868</v>
      </c>
      <c r="E937" s="43" t="s">
        <v>46</v>
      </c>
      <c r="F937" s="44">
        <v>44964</v>
      </c>
      <c r="G937" s="43" t="s">
        <v>203</v>
      </c>
      <c r="H937" s="43" t="s">
        <v>3960</v>
      </c>
      <c r="I937" s="43" t="s">
        <v>364</v>
      </c>
      <c r="J937" s="43">
        <v>1.1100000000000001</v>
      </c>
      <c r="K937" s="43" t="s">
        <v>4802</v>
      </c>
      <c r="L937" s="55" t="s">
        <v>640</v>
      </c>
      <c r="M937" s="43" t="s">
        <v>2</v>
      </c>
      <c r="N937" s="43" t="s">
        <v>2</v>
      </c>
      <c r="O937"/>
      <c r="P937" s="43" t="s">
        <v>363</v>
      </c>
    </row>
    <row r="938" spans="1:16" x14ac:dyDescent="0.25">
      <c r="A938" s="43" t="s">
        <v>4798</v>
      </c>
      <c r="B938" s="43" t="s">
        <v>45</v>
      </c>
      <c r="C938" s="43" t="s">
        <v>4799</v>
      </c>
      <c r="D938" s="43">
        <v>2183868</v>
      </c>
      <c r="E938" s="43" t="s">
        <v>46</v>
      </c>
      <c r="F938" s="44">
        <v>44964</v>
      </c>
      <c r="G938" s="43" t="s">
        <v>203</v>
      </c>
      <c r="H938" s="43" t="s">
        <v>3960</v>
      </c>
      <c r="I938" s="43" t="s">
        <v>364</v>
      </c>
      <c r="J938" s="43">
        <v>1.2</v>
      </c>
      <c r="K938" s="43" t="s">
        <v>4803</v>
      </c>
      <c r="L938" s="55" t="s">
        <v>640</v>
      </c>
      <c r="M938" s="43" t="s">
        <v>2</v>
      </c>
      <c r="N938" s="43" t="s">
        <v>2</v>
      </c>
      <c r="O938"/>
      <c r="P938" s="43" t="s">
        <v>363</v>
      </c>
    </row>
    <row r="939" spans="1:16" x14ac:dyDescent="0.25">
      <c r="A939" s="43" t="s">
        <v>4798</v>
      </c>
      <c r="B939" s="43" t="s">
        <v>45</v>
      </c>
      <c r="C939" s="43" t="s">
        <v>4799</v>
      </c>
      <c r="D939" s="43">
        <v>2183868</v>
      </c>
      <c r="E939" s="43" t="s">
        <v>46</v>
      </c>
      <c r="F939" s="44">
        <v>44964</v>
      </c>
      <c r="G939" s="43" t="s">
        <v>203</v>
      </c>
      <c r="H939" s="43" t="s">
        <v>3960</v>
      </c>
      <c r="I939" s="43" t="s">
        <v>364</v>
      </c>
      <c r="J939" s="43">
        <v>1.3</v>
      </c>
      <c r="K939" s="43" t="s">
        <v>4804</v>
      </c>
      <c r="L939" s="55" t="s">
        <v>640</v>
      </c>
      <c r="M939" s="43" t="s">
        <v>2</v>
      </c>
      <c r="N939" s="43" t="s">
        <v>2</v>
      </c>
      <c r="O939"/>
      <c r="P939" s="43" t="s">
        <v>363</v>
      </c>
    </row>
    <row r="940" spans="1:16" x14ac:dyDescent="0.25">
      <c r="A940" s="43" t="s">
        <v>4798</v>
      </c>
      <c r="B940" s="43" t="s">
        <v>45</v>
      </c>
      <c r="C940" s="43" t="s">
        <v>4799</v>
      </c>
      <c r="D940" s="43">
        <v>2183868</v>
      </c>
      <c r="E940" s="43" t="s">
        <v>46</v>
      </c>
      <c r="F940" s="44">
        <v>44964</v>
      </c>
      <c r="G940" s="43" t="s">
        <v>203</v>
      </c>
      <c r="H940" s="43" t="s">
        <v>3960</v>
      </c>
      <c r="I940" s="43" t="s">
        <v>364</v>
      </c>
      <c r="J940" s="43">
        <v>1.4</v>
      </c>
      <c r="K940" s="43" t="s">
        <v>4805</v>
      </c>
      <c r="L940" s="55" t="s">
        <v>640</v>
      </c>
      <c r="M940" s="43" t="s">
        <v>2</v>
      </c>
      <c r="N940" s="43" t="s">
        <v>2</v>
      </c>
      <c r="O940"/>
      <c r="P940" s="43" t="s">
        <v>363</v>
      </c>
    </row>
    <row r="941" spans="1:16" x14ac:dyDescent="0.25">
      <c r="A941" s="43" t="s">
        <v>4798</v>
      </c>
      <c r="B941" s="43" t="s">
        <v>45</v>
      </c>
      <c r="C941" s="43" t="s">
        <v>4799</v>
      </c>
      <c r="D941" s="43">
        <v>2183868</v>
      </c>
      <c r="E941" s="43" t="s">
        <v>46</v>
      </c>
      <c r="F941" s="44">
        <v>44964</v>
      </c>
      <c r="G941" s="43" t="s">
        <v>203</v>
      </c>
      <c r="H941" s="43" t="s">
        <v>3960</v>
      </c>
      <c r="I941" s="43" t="s">
        <v>364</v>
      </c>
      <c r="J941" s="43">
        <v>1.5</v>
      </c>
      <c r="K941" s="43" t="s">
        <v>4806</v>
      </c>
      <c r="L941" s="55" t="s">
        <v>640</v>
      </c>
      <c r="M941" s="43" t="s">
        <v>2</v>
      </c>
      <c r="N941" s="43" t="s">
        <v>2</v>
      </c>
      <c r="O941"/>
      <c r="P941" s="43" t="s">
        <v>363</v>
      </c>
    </row>
    <row r="942" spans="1:16" x14ac:dyDescent="0.25">
      <c r="A942" s="43" t="s">
        <v>4798</v>
      </c>
      <c r="B942" s="43" t="s">
        <v>45</v>
      </c>
      <c r="C942" s="43" t="s">
        <v>4799</v>
      </c>
      <c r="D942" s="43">
        <v>2183868</v>
      </c>
      <c r="E942" s="43" t="s">
        <v>46</v>
      </c>
      <c r="F942" s="44">
        <v>44964</v>
      </c>
      <c r="G942" s="43" t="s">
        <v>203</v>
      </c>
      <c r="H942" s="43" t="s">
        <v>3960</v>
      </c>
      <c r="I942" s="43" t="s">
        <v>364</v>
      </c>
      <c r="J942" s="43">
        <v>1.6</v>
      </c>
      <c r="K942" s="43" t="s">
        <v>4807</v>
      </c>
      <c r="L942" s="55" t="s">
        <v>640</v>
      </c>
      <c r="M942" s="43" t="s">
        <v>2</v>
      </c>
      <c r="N942" s="43" t="s">
        <v>2</v>
      </c>
      <c r="O942"/>
      <c r="P942" s="43" t="s">
        <v>363</v>
      </c>
    </row>
    <row r="943" spans="1:16" x14ac:dyDescent="0.25">
      <c r="A943" s="43" t="s">
        <v>4798</v>
      </c>
      <c r="B943" s="43" t="s">
        <v>45</v>
      </c>
      <c r="C943" s="43" t="s">
        <v>4799</v>
      </c>
      <c r="D943" s="43">
        <v>2183868</v>
      </c>
      <c r="E943" s="43" t="s">
        <v>46</v>
      </c>
      <c r="F943" s="44">
        <v>44964</v>
      </c>
      <c r="G943" s="43" t="s">
        <v>203</v>
      </c>
      <c r="H943" s="43" t="s">
        <v>3960</v>
      </c>
      <c r="I943" s="43" t="s">
        <v>364</v>
      </c>
      <c r="J943" s="43">
        <v>1.7</v>
      </c>
      <c r="K943" s="43" t="s">
        <v>4808</v>
      </c>
      <c r="L943" s="55" t="s">
        <v>640</v>
      </c>
      <c r="M943" s="43" t="s">
        <v>2</v>
      </c>
      <c r="N943" s="43" t="s">
        <v>2</v>
      </c>
      <c r="O943"/>
      <c r="P943" s="43" t="s">
        <v>363</v>
      </c>
    </row>
    <row r="944" spans="1:16" x14ac:dyDescent="0.25">
      <c r="A944" s="43" t="s">
        <v>4798</v>
      </c>
      <c r="B944" s="43" t="s">
        <v>45</v>
      </c>
      <c r="C944" s="43" t="s">
        <v>4799</v>
      </c>
      <c r="D944" s="43">
        <v>2183868</v>
      </c>
      <c r="E944" s="43" t="s">
        <v>46</v>
      </c>
      <c r="F944" s="44">
        <v>44964</v>
      </c>
      <c r="G944" s="43" t="s">
        <v>203</v>
      </c>
      <c r="H944" s="43" t="s">
        <v>3960</v>
      </c>
      <c r="I944" s="43" t="s">
        <v>364</v>
      </c>
      <c r="J944" s="43">
        <v>1.8</v>
      </c>
      <c r="K944" s="43" t="s">
        <v>4809</v>
      </c>
      <c r="L944" s="55" t="s">
        <v>640</v>
      </c>
      <c r="M944" s="43" t="s">
        <v>2</v>
      </c>
      <c r="N944" s="43" t="s">
        <v>2</v>
      </c>
      <c r="O944"/>
      <c r="P944" s="43" t="s">
        <v>363</v>
      </c>
    </row>
    <row r="945" spans="1:16" x14ac:dyDescent="0.25">
      <c r="A945" s="43" t="s">
        <v>4798</v>
      </c>
      <c r="B945" s="43" t="s">
        <v>45</v>
      </c>
      <c r="C945" s="43" t="s">
        <v>4799</v>
      </c>
      <c r="D945" s="43">
        <v>2183868</v>
      </c>
      <c r="E945" s="43" t="s">
        <v>46</v>
      </c>
      <c r="F945" s="44">
        <v>44964</v>
      </c>
      <c r="G945" s="43" t="s">
        <v>203</v>
      </c>
      <c r="H945" s="43" t="s">
        <v>3960</v>
      </c>
      <c r="I945" s="43" t="s">
        <v>364</v>
      </c>
      <c r="J945" s="43">
        <v>1.9</v>
      </c>
      <c r="K945" s="43" t="s">
        <v>4810</v>
      </c>
      <c r="L945" s="55" t="s">
        <v>640</v>
      </c>
      <c r="M945" s="43" t="s">
        <v>2</v>
      </c>
      <c r="N945" s="43" t="s">
        <v>2</v>
      </c>
      <c r="O945"/>
      <c r="P945" s="43" t="s">
        <v>363</v>
      </c>
    </row>
    <row r="946" spans="1:16" ht="30" x14ac:dyDescent="0.25">
      <c r="A946" s="43" t="s">
        <v>4798</v>
      </c>
      <c r="B946" s="43" t="s">
        <v>45</v>
      </c>
      <c r="C946" s="43" t="s">
        <v>4799</v>
      </c>
      <c r="D946" s="43">
        <v>2183868</v>
      </c>
      <c r="E946" s="43" t="s">
        <v>46</v>
      </c>
      <c r="F946" s="44">
        <v>44964</v>
      </c>
      <c r="G946" s="43" t="s">
        <v>203</v>
      </c>
      <c r="H946" s="43" t="s">
        <v>3960</v>
      </c>
      <c r="I946" s="43" t="s">
        <v>364</v>
      </c>
      <c r="J946" s="43">
        <v>2</v>
      </c>
      <c r="K946" s="43" t="s">
        <v>187</v>
      </c>
      <c r="L946" s="55" t="s">
        <v>13</v>
      </c>
      <c r="M946" s="43" t="s">
        <v>9854</v>
      </c>
      <c r="N946" s="43" t="s">
        <v>188</v>
      </c>
      <c r="O946" s="43" t="s">
        <v>9855</v>
      </c>
      <c r="P946" s="43" t="s">
        <v>364</v>
      </c>
    </row>
    <row r="947" spans="1:16" ht="45" x14ac:dyDescent="0.25">
      <c r="A947" s="43" t="s">
        <v>4798</v>
      </c>
      <c r="B947" s="43" t="s">
        <v>45</v>
      </c>
      <c r="C947" s="43" t="s">
        <v>4799</v>
      </c>
      <c r="D947" s="43">
        <v>2183868</v>
      </c>
      <c r="E947" s="43" t="s">
        <v>46</v>
      </c>
      <c r="F947" s="44">
        <v>44964</v>
      </c>
      <c r="G947" s="43" t="s">
        <v>203</v>
      </c>
      <c r="H947" s="43" t="s">
        <v>3960</v>
      </c>
      <c r="I947" s="43" t="s">
        <v>364</v>
      </c>
      <c r="J947" s="43">
        <v>3</v>
      </c>
      <c r="K947" s="43" t="s">
        <v>50</v>
      </c>
      <c r="L947" s="55" t="s">
        <v>13</v>
      </c>
      <c r="M947" s="43" t="s">
        <v>2</v>
      </c>
      <c r="N947" s="43" t="s">
        <v>3</v>
      </c>
      <c r="O947" s="43" t="s">
        <v>674</v>
      </c>
      <c r="P947" s="43" t="s">
        <v>364</v>
      </c>
    </row>
    <row r="948" spans="1:16" x14ac:dyDescent="0.25">
      <c r="A948" s="43" t="s">
        <v>4798</v>
      </c>
      <c r="B948" s="43" t="s">
        <v>45</v>
      </c>
      <c r="C948" s="43" t="s">
        <v>4799</v>
      </c>
      <c r="D948" s="43">
        <v>2183868</v>
      </c>
      <c r="E948" s="43" t="s">
        <v>46</v>
      </c>
      <c r="F948" s="44">
        <v>44964</v>
      </c>
      <c r="G948" s="43" t="s">
        <v>203</v>
      </c>
      <c r="H948" s="43" t="s">
        <v>3960</v>
      </c>
      <c r="I948" s="43" t="s">
        <v>364</v>
      </c>
      <c r="J948" s="43">
        <v>4</v>
      </c>
      <c r="K948" s="43" t="s">
        <v>91</v>
      </c>
      <c r="L948" s="55" t="s">
        <v>639</v>
      </c>
      <c r="M948" s="43" t="s">
        <v>2</v>
      </c>
      <c r="N948" s="43" t="s">
        <v>2</v>
      </c>
      <c r="O948"/>
      <c r="P948" s="43" t="s">
        <v>363</v>
      </c>
    </row>
    <row r="949" spans="1:16" x14ac:dyDescent="0.25">
      <c r="A949" s="43" t="s">
        <v>4811</v>
      </c>
      <c r="B949" s="43" t="s">
        <v>45</v>
      </c>
      <c r="C949" s="43" t="s">
        <v>4812</v>
      </c>
      <c r="D949" s="43" t="s">
        <v>4813</v>
      </c>
      <c r="E949" s="43" t="s">
        <v>46</v>
      </c>
      <c r="F949" s="44">
        <v>44964</v>
      </c>
      <c r="G949" s="43" t="s">
        <v>203</v>
      </c>
      <c r="H949" s="43" t="s">
        <v>3960</v>
      </c>
      <c r="I949" s="43" t="s">
        <v>364</v>
      </c>
      <c r="J949" s="43">
        <v>1.1000000000000001</v>
      </c>
      <c r="K949" s="43" t="s">
        <v>4814</v>
      </c>
      <c r="L949" s="55" t="s">
        <v>640</v>
      </c>
      <c r="M949" s="43" t="s">
        <v>2</v>
      </c>
      <c r="N949" s="43" t="s">
        <v>2</v>
      </c>
      <c r="O949"/>
      <c r="P949" s="43" t="s">
        <v>363</v>
      </c>
    </row>
    <row r="950" spans="1:16" x14ac:dyDescent="0.25">
      <c r="A950" s="43" t="s">
        <v>4811</v>
      </c>
      <c r="B950" s="43" t="s">
        <v>45</v>
      </c>
      <c r="C950" s="43" t="s">
        <v>4812</v>
      </c>
      <c r="D950" s="43" t="s">
        <v>4813</v>
      </c>
      <c r="E950" s="43" t="s">
        <v>46</v>
      </c>
      <c r="F950" s="44">
        <v>44964</v>
      </c>
      <c r="G950" s="43" t="s">
        <v>203</v>
      </c>
      <c r="H950" s="43" t="s">
        <v>3960</v>
      </c>
      <c r="I950" s="43" t="s">
        <v>364</v>
      </c>
      <c r="J950" s="43">
        <v>1.2</v>
      </c>
      <c r="K950" s="43" t="s">
        <v>4815</v>
      </c>
      <c r="L950" s="55" t="s">
        <v>640</v>
      </c>
      <c r="M950" s="43" t="s">
        <v>2</v>
      </c>
      <c r="N950" s="43" t="s">
        <v>2</v>
      </c>
      <c r="O950"/>
      <c r="P950" s="43" t="s">
        <v>363</v>
      </c>
    </row>
    <row r="951" spans="1:16" x14ac:dyDescent="0.25">
      <c r="A951" s="43" t="s">
        <v>4811</v>
      </c>
      <c r="B951" s="43" t="s">
        <v>45</v>
      </c>
      <c r="C951" s="43" t="s">
        <v>4812</v>
      </c>
      <c r="D951" s="43" t="s">
        <v>4813</v>
      </c>
      <c r="E951" s="43" t="s">
        <v>46</v>
      </c>
      <c r="F951" s="44">
        <v>44964</v>
      </c>
      <c r="G951" s="43" t="s">
        <v>203</v>
      </c>
      <c r="H951" s="43" t="s">
        <v>3960</v>
      </c>
      <c r="I951" s="43" t="s">
        <v>364</v>
      </c>
      <c r="J951" s="43">
        <v>1.3</v>
      </c>
      <c r="K951" s="43" t="s">
        <v>4816</v>
      </c>
      <c r="L951" s="55" t="s">
        <v>640</v>
      </c>
      <c r="M951" s="43" t="s">
        <v>2</v>
      </c>
      <c r="N951" s="43" t="s">
        <v>2</v>
      </c>
      <c r="O951"/>
      <c r="P951" s="43" t="s">
        <v>363</v>
      </c>
    </row>
    <row r="952" spans="1:16" x14ac:dyDescent="0.25">
      <c r="A952" s="43" t="s">
        <v>4811</v>
      </c>
      <c r="B952" s="43" t="s">
        <v>45</v>
      </c>
      <c r="C952" s="43" t="s">
        <v>4812</v>
      </c>
      <c r="D952" s="43" t="s">
        <v>4813</v>
      </c>
      <c r="E952" s="43" t="s">
        <v>46</v>
      </c>
      <c r="F952" s="44">
        <v>44964</v>
      </c>
      <c r="G952" s="43" t="s">
        <v>203</v>
      </c>
      <c r="H952" s="43" t="s">
        <v>3960</v>
      </c>
      <c r="I952" s="43" t="s">
        <v>364</v>
      </c>
      <c r="J952" s="43">
        <v>1.4</v>
      </c>
      <c r="K952" s="43" t="s">
        <v>4817</v>
      </c>
      <c r="L952" s="55" t="s">
        <v>640</v>
      </c>
      <c r="M952" s="43" t="s">
        <v>2</v>
      </c>
      <c r="N952" s="43" t="s">
        <v>2</v>
      </c>
      <c r="O952"/>
      <c r="P952" s="43" t="s">
        <v>363</v>
      </c>
    </row>
    <row r="953" spans="1:16" x14ac:dyDescent="0.25">
      <c r="A953" s="43" t="s">
        <v>4811</v>
      </c>
      <c r="B953" s="43" t="s">
        <v>45</v>
      </c>
      <c r="C953" s="43" t="s">
        <v>4812</v>
      </c>
      <c r="D953" s="43" t="s">
        <v>4813</v>
      </c>
      <c r="E953" s="43" t="s">
        <v>46</v>
      </c>
      <c r="F953" s="44">
        <v>44964</v>
      </c>
      <c r="G953" s="43" t="s">
        <v>203</v>
      </c>
      <c r="H953" s="43" t="s">
        <v>3960</v>
      </c>
      <c r="I953" s="43" t="s">
        <v>364</v>
      </c>
      <c r="J953" s="43">
        <v>1.5</v>
      </c>
      <c r="K953" s="43" t="s">
        <v>4818</v>
      </c>
      <c r="L953" s="55" t="s">
        <v>640</v>
      </c>
      <c r="M953" s="43" t="s">
        <v>2</v>
      </c>
      <c r="N953" s="43" t="s">
        <v>2</v>
      </c>
      <c r="O953"/>
      <c r="P953" s="43" t="s">
        <v>363</v>
      </c>
    </row>
    <row r="954" spans="1:16" x14ac:dyDescent="0.25">
      <c r="A954" s="43" t="s">
        <v>4811</v>
      </c>
      <c r="B954" s="43" t="s">
        <v>45</v>
      </c>
      <c r="C954" s="43" t="s">
        <v>4812</v>
      </c>
      <c r="D954" s="43" t="s">
        <v>4813</v>
      </c>
      <c r="E954" s="43" t="s">
        <v>46</v>
      </c>
      <c r="F954" s="44">
        <v>44964</v>
      </c>
      <c r="G954" s="43" t="s">
        <v>203</v>
      </c>
      <c r="H954" s="43" t="s">
        <v>3960</v>
      </c>
      <c r="I954" s="43" t="s">
        <v>364</v>
      </c>
      <c r="J954" s="43">
        <v>1.6</v>
      </c>
      <c r="K954" s="43" t="s">
        <v>4819</v>
      </c>
      <c r="L954" s="55" t="s">
        <v>640</v>
      </c>
      <c r="M954" s="43" t="s">
        <v>2</v>
      </c>
      <c r="N954" s="43" t="s">
        <v>2</v>
      </c>
      <c r="O954"/>
      <c r="P954" s="43" t="s">
        <v>363</v>
      </c>
    </row>
    <row r="955" spans="1:16" x14ac:dyDescent="0.25">
      <c r="A955" s="43" t="s">
        <v>4811</v>
      </c>
      <c r="B955" s="43" t="s">
        <v>45</v>
      </c>
      <c r="C955" s="43" t="s">
        <v>4812</v>
      </c>
      <c r="D955" s="43" t="s">
        <v>4813</v>
      </c>
      <c r="E955" s="43" t="s">
        <v>46</v>
      </c>
      <c r="F955" s="44">
        <v>44964</v>
      </c>
      <c r="G955" s="43" t="s">
        <v>203</v>
      </c>
      <c r="H955" s="43" t="s">
        <v>3960</v>
      </c>
      <c r="I955" s="43" t="s">
        <v>364</v>
      </c>
      <c r="J955" s="43">
        <v>1.7</v>
      </c>
      <c r="K955" s="43" t="s">
        <v>4820</v>
      </c>
      <c r="L955" s="55" t="s">
        <v>640</v>
      </c>
      <c r="M955" s="43" t="s">
        <v>2</v>
      </c>
      <c r="N955" s="43" t="s">
        <v>2</v>
      </c>
      <c r="O955"/>
      <c r="P955" s="43" t="s">
        <v>363</v>
      </c>
    </row>
    <row r="956" spans="1:16" x14ac:dyDescent="0.25">
      <c r="A956" s="43" t="s">
        <v>4811</v>
      </c>
      <c r="B956" s="43" t="s">
        <v>45</v>
      </c>
      <c r="C956" s="43" t="s">
        <v>4812</v>
      </c>
      <c r="D956" s="43" t="s">
        <v>4813</v>
      </c>
      <c r="E956" s="43" t="s">
        <v>46</v>
      </c>
      <c r="F956" s="44">
        <v>44964</v>
      </c>
      <c r="G956" s="43" t="s">
        <v>203</v>
      </c>
      <c r="H956" s="43" t="s">
        <v>3960</v>
      </c>
      <c r="I956" s="43" t="s">
        <v>364</v>
      </c>
      <c r="J956" s="43">
        <v>1.8</v>
      </c>
      <c r="K956" s="43" t="s">
        <v>4821</v>
      </c>
      <c r="L956" s="55" t="s">
        <v>640</v>
      </c>
      <c r="M956" s="43" t="s">
        <v>2</v>
      </c>
      <c r="N956" s="43" t="s">
        <v>2</v>
      </c>
      <c r="O956"/>
      <c r="P956" s="43" t="s">
        <v>363</v>
      </c>
    </row>
    <row r="957" spans="1:16" x14ac:dyDescent="0.25">
      <c r="A957" s="43" t="s">
        <v>4811</v>
      </c>
      <c r="B957" s="43" t="s">
        <v>45</v>
      </c>
      <c r="C957" s="43" t="s">
        <v>4812</v>
      </c>
      <c r="D957" s="43" t="s">
        <v>4813</v>
      </c>
      <c r="E957" s="43" t="s">
        <v>46</v>
      </c>
      <c r="F957" s="44">
        <v>44964</v>
      </c>
      <c r="G957" s="43" t="s">
        <v>203</v>
      </c>
      <c r="H957" s="43" t="s">
        <v>3960</v>
      </c>
      <c r="I957" s="43" t="s">
        <v>364</v>
      </c>
      <c r="J957" s="43">
        <v>1.9</v>
      </c>
      <c r="K957" s="43" t="s">
        <v>4822</v>
      </c>
      <c r="L957" s="55" t="s">
        <v>640</v>
      </c>
      <c r="M957" s="43" t="s">
        <v>2</v>
      </c>
      <c r="N957" s="43" t="s">
        <v>2</v>
      </c>
      <c r="O957"/>
      <c r="P957" s="43" t="s">
        <v>363</v>
      </c>
    </row>
    <row r="958" spans="1:16" ht="30" x14ac:dyDescent="0.25">
      <c r="A958" s="43" t="s">
        <v>4811</v>
      </c>
      <c r="B958" s="43" t="s">
        <v>45</v>
      </c>
      <c r="C958" s="43" t="s">
        <v>4812</v>
      </c>
      <c r="D958" s="43" t="s">
        <v>4813</v>
      </c>
      <c r="E958" s="43" t="s">
        <v>46</v>
      </c>
      <c r="F958" s="44">
        <v>44964</v>
      </c>
      <c r="G958" s="43" t="s">
        <v>203</v>
      </c>
      <c r="H958" s="43" t="s">
        <v>3960</v>
      </c>
      <c r="I958" s="43" t="s">
        <v>364</v>
      </c>
      <c r="J958" s="43">
        <v>2</v>
      </c>
      <c r="K958" s="43" t="s">
        <v>50</v>
      </c>
      <c r="L958" s="55" t="s">
        <v>13</v>
      </c>
      <c r="M958" s="43" t="s">
        <v>2</v>
      </c>
      <c r="N958" s="43" t="s">
        <v>3</v>
      </c>
      <c r="O958" s="43" t="s">
        <v>694</v>
      </c>
      <c r="P958" s="43" t="s">
        <v>364</v>
      </c>
    </row>
    <row r="959" spans="1:16" ht="30" x14ac:dyDescent="0.25">
      <c r="A959" s="43" t="s">
        <v>4811</v>
      </c>
      <c r="B959" s="43" t="s">
        <v>45</v>
      </c>
      <c r="C959" s="43" t="s">
        <v>4812</v>
      </c>
      <c r="D959" s="43" t="s">
        <v>4813</v>
      </c>
      <c r="E959" s="43" t="s">
        <v>46</v>
      </c>
      <c r="F959" s="44">
        <v>44964</v>
      </c>
      <c r="G959" s="43" t="s">
        <v>203</v>
      </c>
      <c r="H959" s="43" t="s">
        <v>3960</v>
      </c>
      <c r="I959" s="43" t="s">
        <v>364</v>
      </c>
      <c r="J959" s="43">
        <v>3</v>
      </c>
      <c r="K959" s="43" t="s">
        <v>88</v>
      </c>
      <c r="L959" s="55" t="s">
        <v>13</v>
      </c>
      <c r="M959" s="43" t="s">
        <v>2</v>
      </c>
      <c r="N959" s="43" t="s">
        <v>3</v>
      </c>
      <c r="O959" s="43" t="s">
        <v>3538</v>
      </c>
      <c r="P959" s="43" t="s">
        <v>364</v>
      </c>
    </row>
    <row r="960" spans="1:16" x14ac:dyDescent="0.25">
      <c r="A960" s="43" t="s">
        <v>4811</v>
      </c>
      <c r="B960" s="43" t="s">
        <v>45</v>
      </c>
      <c r="C960" s="43" t="s">
        <v>4812</v>
      </c>
      <c r="D960" s="43" t="s">
        <v>4813</v>
      </c>
      <c r="E960" s="43" t="s">
        <v>46</v>
      </c>
      <c r="F960" s="44">
        <v>44964</v>
      </c>
      <c r="G960" s="43" t="s">
        <v>203</v>
      </c>
      <c r="H960" s="43" t="s">
        <v>3960</v>
      </c>
      <c r="I960" s="43" t="s">
        <v>364</v>
      </c>
      <c r="J960" s="43">
        <v>4</v>
      </c>
      <c r="K960" s="43" t="s">
        <v>89</v>
      </c>
      <c r="L960" s="55" t="s">
        <v>13</v>
      </c>
      <c r="M960" s="43" t="s">
        <v>2</v>
      </c>
      <c r="N960" s="43" t="s">
        <v>2</v>
      </c>
      <c r="O960"/>
      <c r="P960" s="43" t="s">
        <v>363</v>
      </c>
    </row>
    <row r="961" spans="1:16" x14ac:dyDescent="0.25">
      <c r="A961" s="43" t="s">
        <v>4811</v>
      </c>
      <c r="B961" s="43" t="s">
        <v>45</v>
      </c>
      <c r="C961" s="43" t="s">
        <v>4812</v>
      </c>
      <c r="D961" s="43" t="s">
        <v>4813</v>
      </c>
      <c r="E961" s="43" t="s">
        <v>46</v>
      </c>
      <c r="F961" s="44">
        <v>44964</v>
      </c>
      <c r="G961" s="43" t="s">
        <v>203</v>
      </c>
      <c r="H961" s="43" t="s">
        <v>3960</v>
      </c>
      <c r="I961" s="43" t="s">
        <v>364</v>
      </c>
      <c r="J961" s="43">
        <v>5</v>
      </c>
      <c r="K961" s="43" t="s">
        <v>90</v>
      </c>
      <c r="L961" s="55" t="s">
        <v>639</v>
      </c>
      <c r="M961" s="43" t="s">
        <v>2</v>
      </c>
      <c r="N961" s="43" t="s">
        <v>2</v>
      </c>
      <c r="O961"/>
      <c r="P961" s="43" t="s">
        <v>363</v>
      </c>
    </row>
    <row r="962" spans="1:16" x14ac:dyDescent="0.25">
      <c r="A962" s="43" t="s">
        <v>4823</v>
      </c>
      <c r="B962" s="43" t="s">
        <v>45</v>
      </c>
      <c r="C962" s="43" t="s">
        <v>4824</v>
      </c>
      <c r="D962" s="43">
        <v>2313405</v>
      </c>
      <c r="E962" s="43" t="s">
        <v>46</v>
      </c>
      <c r="F962" s="44">
        <v>44964</v>
      </c>
      <c r="G962" s="43" t="s">
        <v>203</v>
      </c>
      <c r="H962" s="43" t="s">
        <v>3960</v>
      </c>
      <c r="I962" s="43" t="s">
        <v>364</v>
      </c>
      <c r="J962" s="43">
        <v>2</v>
      </c>
      <c r="K962" s="43" t="s">
        <v>90</v>
      </c>
      <c r="L962" s="55" t="s">
        <v>639</v>
      </c>
      <c r="M962" s="43" t="s">
        <v>2</v>
      </c>
      <c r="N962" s="43" t="s">
        <v>2</v>
      </c>
      <c r="O962"/>
      <c r="P962" s="43" t="s">
        <v>363</v>
      </c>
    </row>
    <row r="963" spans="1:16" x14ac:dyDescent="0.25">
      <c r="A963" s="43" t="s">
        <v>4823</v>
      </c>
      <c r="B963" s="43" t="s">
        <v>45</v>
      </c>
      <c r="C963" s="43" t="s">
        <v>4824</v>
      </c>
      <c r="D963" s="43">
        <v>2313405</v>
      </c>
      <c r="E963" s="43" t="s">
        <v>46</v>
      </c>
      <c r="F963" s="44">
        <v>44964</v>
      </c>
      <c r="G963" s="43" t="s">
        <v>203</v>
      </c>
      <c r="H963" s="43" t="s">
        <v>3960</v>
      </c>
      <c r="I963" s="43" t="s">
        <v>364</v>
      </c>
      <c r="J963" s="43">
        <v>3</v>
      </c>
      <c r="K963" s="43" t="s">
        <v>50</v>
      </c>
      <c r="L963" s="55" t="s">
        <v>13</v>
      </c>
      <c r="M963" s="43" t="s">
        <v>2</v>
      </c>
      <c r="N963" s="43" t="s">
        <v>2</v>
      </c>
      <c r="O963"/>
      <c r="P963" s="43" t="s">
        <v>363</v>
      </c>
    </row>
    <row r="964" spans="1:16" x14ac:dyDescent="0.25">
      <c r="A964" s="43" t="s">
        <v>4823</v>
      </c>
      <c r="B964" s="43" t="s">
        <v>45</v>
      </c>
      <c r="C964" s="43" t="s">
        <v>4824</v>
      </c>
      <c r="D964" s="43">
        <v>2313405</v>
      </c>
      <c r="E964" s="43" t="s">
        <v>46</v>
      </c>
      <c r="F964" s="44">
        <v>44964</v>
      </c>
      <c r="G964" s="43" t="s">
        <v>203</v>
      </c>
      <c r="H964" s="43" t="s">
        <v>3960</v>
      </c>
      <c r="I964" s="43" t="s">
        <v>364</v>
      </c>
      <c r="J964" s="43">
        <v>4</v>
      </c>
      <c r="K964" s="43" t="s">
        <v>187</v>
      </c>
      <c r="L964" s="55" t="s">
        <v>13</v>
      </c>
      <c r="M964" s="43" t="s">
        <v>188</v>
      </c>
      <c r="N964" s="43" t="s">
        <v>188</v>
      </c>
      <c r="O964"/>
      <c r="P964" s="43" t="s">
        <v>363</v>
      </c>
    </row>
    <row r="965" spans="1:16" x14ac:dyDescent="0.25">
      <c r="A965" s="43" t="s">
        <v>4823</v>
      </c>
      <c r="B965" s="43" t="s">
        <v>45</v>
      </c>
      <c r="C965" s="43" t="s">
        <v>4824</v>
      </c>
      <c r="D965" s="43">
        <v>2313405</v>
      </c>
      <c r="E965" s="43" t="s">
        <v>46</v>
      </c>
      <c r="F965" s="44">
        <v>44964</v>
      </c>
      <c r="G965" s="43" t="s">
        <v>203</v>
      </c>
      <c r="H965" s="43" t="s">
        <v>3960</v>
      </c>
      <c r="I965" s="43" t="s">
        <v>364</v>
      </c>
      <c r="J965" s="43" t="s">
        <v>320</v>
      </c>
      <c r="K965" s="43" t="s">
        <v>4825</v>
      </c>
      <c r="L965" s="55" t="s">
        <v>640</v>
      </c>
      <c r="M965" s="43" t="s">
        <v>2</v>
      </c>
      <c r="N965" s="43" t="s">
        <v>2</v>
      </c>
      <c r="O965"/>
      <c r="P965" s="43" t="s">
        <v>363</v>
      </c>
    </row>
    <row r="966" spans="1:16" x14ac:dyDescent="0.25">
      <c r="A966" s="43" t="s">
        <v>4823</v>
      </c>
      <c r="B966" s="43" t="s">
        <v>45</v>
      </c>
      <c r="C966" s="43" t="s">
        <v>4824</v>
      </c>
      <c r="D966" s="43">
        <v>2313405</v>
      </c>
      <c r="E966" s="43" t="s">
        <v>46</v>
      </c>
      <c r="F966" s="44">
        <v>44964</v>
      </c>
      <c r="G966" s="43" t="s">
        <v>203</v>
      </c>
      <c r="H966" s="43" t="s">
        <v>3960</v>
      </c>
      <c r="I966" s="43" t="s">
        <v>364</v>
      </c>
      <c r="J966" s="43" t="s">
        <v>321</v>
      </c>
      <c r="K966" s="43" t="s">
        <v>4826</v>
      </c>
      <c r="L966" s="55" t="s">
        <v>640</v>
      </c>
      <c r="M966" s="43" t="s">
        <v>2</v>
      </c>
      <c r="N966" s="43" t="s">
        <v>2</v>
      </c>
      <c r="O966"/>
      <c r="P966" s="43" t="s">
        <v>363</v>
      </c>
    </row>
    <row r="967" spans="1:16" x14ac:dyDescent="0.25">
      <c r="A967" s="43" t="s">
        <v>4823</v>
      </c>
      <c r="B967" s="43" t="s">
        <v>45</v>
      </c>
      <c r="C967" s="43" t="s">
        <v>4824</v>
      </c>
      <c r="D967" s="43">
        <v>2313405</v>
      </c>
      <c r="E967" s="43" t="s">
        <v>46</v>
      </c>
      <c r="F967" s="44">
        <v>44964</v>
      </c>
      <c r="G967" s="43" t="s">
        <v>203</v>
      </c>
      <c r="H967" s="43" t="s">
        <v>3960</v>
      </c>
      <c r="I967" s="43" t="s">
        <v>364</v>
      </c>
      <c r="J967" s="43" t="s">
        <v>322</v>
      </c>
      <c r="K967" s="43" t="s">
        <v>4827</v>
      </c>
      <c r="L967" s="55" t="s">
        <v>640</v>
      </c>
      <c r="M967" s="43" t="s">
        <v>2</v>
      </c>
      <c r="N967" s="43" t="s">
        <v>2</v>
      </c>
      <c r="O967"/>
      <c r="P967" s="43" t="s">
        <v>363</v>
      </c>
    </row>
    <row r="968" spans="1:16" x14ac:dyDescent="0.25">
      <c r="A968" s="43" t="s">
        <v>4828</v>
      </c>
      <c r="B968" s="43" t="s">
        <v>45</v>
      </c>
      <c r="C968" s="43" t="s">
        <v>4829</v>
      </c>
      <c r="D968" s="43">
        <v>2350684</v>
      </c>
      <c r="E968" s="43" t="s">
        <v>46</v>
      </c>
      <c r="F968" s="44">
        <v>44964</v>
      </c>
      <c r="G968" s="43" t="s">
        <v>203</v>
      </c>
      <c r="H968" s="43" t="s">
        <v>3960</v>
      </c>
      <c r="I968" s="43" t="s">
        <v>364</v>
      </c>
      <c r="J968" s="43">
        <v>2</v>
      </c>
      <c r="K968" s="43" t="s">
        <v>48</v>
      </c>
      <c r="L968" s="55" t="s">
        <v>639</v>
      </c>
      <c r="M968" s="43" t="s">
        <v>2</v>
      </c>
      <c r="N968" s="43" t="s">
        <v>2</v>
      </c>
      <c r="O968"/>
      <c r="P968" s="43" t="s">
        <v>363</v>
      </c>
    </row>
    <row r="969" spans="1:16" ht="90" x14ac:dyDescent="0.25">
      <c r="A969" s="43" t="s">
        <v>4828</v>
      </c>
      <c r="B969" s="43" t="s">
        <v>45</v>
      </c>
      <c r="C969" s="43" t="s">
        <v>4829</v>
      </c>
      <c r="D969" s="43">
        <v>2350684</v>
      </c>
      <c r="E969" s="43" t="s">
        <v>46</v>
      </c>
      <c r="F969" s="44">
        <v>44964</v>
      </c>
      <c r="G969" s="43" t="s">
        <v>203</v>
      </c>
      <c r="H969" s="43" t="s">
        <v>3960</v>
      </c>
      <c r="I969" s="43" t="s">
        <v>364</v>
      </c>
      <c r="J969" s="43">
        <v>3</v>
      </c>
      <c r="K969" s="43" t="s">
        <v>50</v>
      </c>
      <c r="L969" s="55" t="s">
        <v>13</v>
      </c>
      <c r="M969" s="43" t="s">
        <v>2</v>
      </c>
      <c r="N969" s="43" t="s">
        <v>3</v>
      </c>
      <c r="O969" s="43" t="s">
        <v>9856</v>
      </c>
      <c r="P969" s="43" t="s">
        <v>364</v>
      </c>
    </row>
    <row r="970" spans="1:16" ht="30" x14ac:dyDescent="0.25">
      <c r="A970" s="43" t="s">
        <v>4828</v>
      </c>
      <c r="B970" s="43" t="s">
        <v>45</v>
      </c>
      <c r="C970" s="43" t="s">
        <v>4829</v>
      </c>
      <c r="D970" s="43">
        <v>2350684</v>
      </c>
      <c r="E970" s="43" t="s">
        <v>46</v>
      </c>
      <c r="F970" s="44">
        <v>44964</v>
      </c>
      <c r="G970" s="43" t="s">
        <v>203</v>
      </c>
      <c r="H970" s="43" t="s">
        <v>3960</v>
      </c>
      <c r="I970" s="43" t="s">
        <v>364</v>
      </c>
      <c r="J970" s="43">
        <v>4</v>
      </c>
      <c r="K970" s="43" t="s">
        <v>187</v>
      </c>
      <c r="L970" s="55" t="s">
        <v>13</v>
      </c>
      <c r="M970" s="43" t="s">
        <v>9854</v>
      </c>
      <c r="N970" s="43" t="s">
        <v>188</v>
      </c>
      <c r="O970" s="43" t="s">
        <v>9855</v>
      </c>
      <c r="P970" s="43" t="s">
        <v>364</v>
      </c>
    </row>
    <row r="971" spans="1:16" x14ac:dyDescent="0.25">
      <c r="A971" s="43" t="s">
        <v>4828</v>
      </c>
      <c r="B971" s="43" t="s">
        <v>45</v>
      </c>
      <c r="C971" s="43" t="s">
        <v>4829</v>
      </c>
      <c r="D971" s="43">
        <v>2350684</v>
      </c>
      <c r="E971" s="43" t="s">
        <v>46</v>
      </c>
      <c r="F971" s="44">
        <v>44964</v>
      </c>
      <c r="G971" s="43" t="s">
        <v>203</v>
      </c>
      <c r="H971" s="43" t="s">
        <v>3960</v>
      </c>
      <c r="I971" s="43" t="s">
        <v>364</v>
      </c>
      <c r="J971" s="43" t="s">
        <v>320</v>
      </c>
      <c r="K971" s="43" t="s">
        <v>4830</v>
      </c>
      <c r="L971" s="55" t="s">
        <v>640</v>
      </c>
      <c r="M971" s="43" t="s">
        <v>2</v>
      </c>
      <c r="N971" s="43" t="s">
        <v>2</v>
      </c>
      <c r="O971"/>
      <c r="P971" s="43" t="s">
        <v>363</v>
      </c>
    </row>
    <row r="972" spans="1:16" x14ac:dyDescent="0.25">
      <c r="A972" s="43" t="s">
        <v>4828</v>
      </c>
      <c r="B972" s="43" t="s">
        <v>45</v>
      </c>
      <c r="C972" s="43" t="s">
        <v>4829</v>
      </c>
      <c r="D972" s="43">
        <v>2350684</v>
      </c>
      <c r="E972" s="43" t="s">
        <v>46</v>
      </c>
      <c r="F972" s="44">
        <v>44964</v>
      </c>
      <c r="G972" s="43" t="s">
        <v>203</v>
      </c>
      <c r="H972" s="43" t="s">
        <v>3960</v>
      </c>
      <c r="I972" s="43" t="s">
        <v>364</v>
      </c>
      <c r="J972" s="43" t="s">
        <v>321</v>
      </c>
      <c r="K972" s="43" t="s">
        <v>4831</v>
      </c>
      <c r="L972" s="55" t="s">
        <v>640</v>
      </c>
      <c r="M972" s="43" t="s">
        <v>2</v>
      </c>
      <c r="N972" s="43" t="s">
        <v>2</v>
      </c>
      <c r="O972"/>
      <c r="P972" s="43" t="s">
        <v>363</v>
      </c>
    </row>
    <row r="973" spans="1:16" x14ac:dyDescent="0.25">
      <c r="A973" s="43" t="s">
        <v>4828</v>
      </c>
      <c r="B973" s="43" t="s">
        <v>45</v>
      </c>
      <c r="C973" s="43" t="s">
        <v>4829</v>
      </c>
      <c r="D973" s="43">
        <v>2350684</v>
      </c>
      <c r="E973" s="43" t="s">
        <v>46</v>
      </c>
      <c r="F973" s="44">
        <v>44964</v>
      </c>
      <c r="G973" s="43" t="s">
        <v>203</v>
      </c>
      <c r="H973" s="43" t="s">
        <v>3960</v>
      </c>
      <c r="I973" s="43" t="s">
        <v>364</v>
      </c>
      <c r="J973" s="43" t="s">
        <v>322</v>
      </c>
      <c r="K973" s="43" t="s">
        <v>4832</v>
      </c>
      <c r="L973" s="55" t="s">
        <v>640</v>
      </c>
      <c r="M973" s="43" t="s">
        <v>2</v>
      </c>
      <c r="N973" s="43" t="s">
        <v>2</v>
      </c>
      <c r="O973"/>
      <c r="P973" s="43" t="s">
        <v>363</v>
      </c>
    </row>
    <row r="974" spans="1:16" x14ac:dyDescent="0.25">
      <c r="A974" s="43" t="s">
        <v>4828</v>
      </c>
      <c r="B974" s="43" t="s">
        <v>45</v>
      </c>
      <c r="C974" s="43" t="s">
        <v>4829</v>
      </c>
      <c r="D974" s="43">
        <v>2350684</v>
      </c>
      <c r="E974" s="43" t="s">
        <v>46</v>
      </c>
      <c r="F974" s="44">
        <v>44964</v>
      </c>
      <c r="G974" s="43" t="s">
        <v>203</v>
      </c>
      <c r="H974" s="43" t="s">
        <v>3960</v>
      </c>
      <c r="I974" s="43" t="s">
        <v>364</v>
      </c>
      <c r="J974" s="43" t="s">
        <v>323</v>
      </c>
      <c r="K974" s="43" t="s">
        <v>4833</v>
      </c>
      <c r="L974" s="55" t="s">
        <v>640</v>
      </c>
      <c r="M974" s="43" t="s">
        <v>2</v>
      </c>
      <c r="N974" s="43" t="s">
        <v>2</v>
      </c>
      <c r="O974"/>
      <c r="P974" s="43" t="s">
        <v>363</v>
      </c>
    </row>
    <row r="975" spans="1:16" x14ac:dyDescent="0.25">
      <c r="A975" s="43" t="s">
        <v>4828</v>
      </c>
      <c r="B975" s="43" t="s">
        <v>45</v>
      </c>
      <c r="C975" s="43" t="s">
        <v>4829</v>
      </c>
      <c r="D975" s="43">
        <v>2350684</v>
      </c>
      <c r="E975" s="43" t="s">
        <v>46</v>
      </c>
      <c r="F975" s="44">
        <v>44964</v>
      </c>
      <c r="G975" s="43" t="s">
        <v>203</v>
      </c>
      <c r="H975" s="43" t="s">
        <v>3960</v>
      </c>
      <c r="I975" s="43" t="s">
        <v>364</v>
      </c>
      <c r="J975" s="43" t="s">
        <v>324</v>
      </c>
      <c r="K975" s="43" t="s">
        <v>4834</v>
      </c>
      <c r="L975" s="55" t="s">
        <v>640</v>
      </c>
      <c r="M975" s="43" t="s">
        <v>2</v>
      </c>
      <c r="N975" s="43" t="s">
        <v>2</v>
      </c>
      <c r="O975"/>
      <c r="P975" s="43" t="s">
        <v>363</v>
      </c>
    </row>
    <row r="976" spans="1:16" x14ac:dyDescent="0.25">
      <c r="A976" s="43" t="s">
        <v>4828</v>
      </c>
      <c r="B976" s="43" t="s">
        <v>45</v>
      </c>
      <c r="C976" s="43" t="s">
        <v>4829</v>
      </c>
      <c r="D976" s="43">
        <v>2350684</v>
      </c>
      <c r="E976" s="43" t="s">
        <v>46</v>
      </c>
      <c r="F976" s="44">
        <v>44964</v>
      </c>
      <c r="G976" s="43" t="s">
        <v>203</v>
      </c>
      <c r="H976" s="43" t="s">
        <v>3960</v>
      </c>
      <c r="I976" s="43" t="s">
        <v>364</v>
      </c>
      <c r="J976" s="43" t="s">
        <v>325</v>
      </c>
      <c r="K976" s="43" t="s">
        <v>4835</v>
      </c>
      <c r="L976" s="55" t="s">
        <v>640</v>
      </c>
      <c r="M976" s="43" t="s">
        <v>2</v>
      </c>
      <c r="N976" s="43" t="s">
        <v>2</v>
      </c>
      <c r="O976"/>
      <c r="P976" s="43" t="s">
        <v>363</v>
      </c>
    </row>
    <row r="977" spans="1:16" x14ac:dyDescent="0.25">
      <c r="A977" s="43" t="s">
        <v>4828</v>
      </c>
      <c r="B977" s="43" t="s">
        <v>45</v>
      </c>
      <c r="C977" s="43" t="s">
        <v>4829</v>
      </c>
      <c r="D977" s="43">
        <v>2350684</v>
      </c>
      <c r="E977" s="43" t="s">
        <v>46</v>
      </c>
      <c r="F977" s="44">
        <v>44964</v>
      </c>
      <c r="G977" s="43" t="s">
        <v>203</v>
      </c>
      <c r="H977" s="43" t="s">
        <v>3960</v>
      </c>
      <c r="I977" s="43" t="s">
        <v>364</v>
      </c>
      <c r="J977" s="43" t="s">
        <v>326</v>
      </c>
      <c r="K977" s="43" t="s">
        <v>4720</v>
      </c>
      <c r="L977" s="55" t="s">
        <v>640</v>
      </c>
      <c r="M977" s="43" t="s">
        <v>2</v>
      </c>
      <c r="N977" s="43" t="s">
        <v>2</v>
      </c>
      <c r="O977"/>
      <c r="P977" s="43" t="s">
        <v>363</v>
      </c>
    </row>
    <row r="978" spans="1:16" x14ac:dyDescent="0.25">
      <c r="A978" s="43" t="s">
        <v>4828</v>
      </c>
      <c r="B978" s="43" t="s">
        <v>45</v>
      </c>
      <c r="C978" s="43" t="s">
        <v>4829</v>
      </c>
      <c r="D978" s="43">
        <v>2350684</v>
      </c>
      <c r="E978" s="43" t="s">
        <v>46</v>
      </c>
      <c r="F978" s="44">
        <v>44964</v>
      </c>
      <c r="G978" s="43" t="s">
        <v>203</v>
      </c>
      <c r="H978" s="43" t="s">
        <v>3960</v>
      </c>
      <c r="I978" s="43" t="s">
        <v>364</v>
      </c>
      <c r="J978" s="43" t="s">
        <v>327</v>
      </c>
      <c r="K978" s="43" t="s">
        <v>4836</v>
      </c>
      <c r="L978" s="55" t="s">
        <v>640</v>
      </c>
      <c r="M978" s="43" t="s">
        <v>2</v>
      </c>
      <c r="N978" s="43" t="s">
        <v>2</v>
      </c>
      <c r="O978"/>
      <c r="P978" s="43" t="s">
        <v>363</v>
      </c>
    </row>
    <row r="979" spans="1:16" x14ac:dyDescent="0.25">
      <c r="A979" s="43" t="s">
        <v>4828</v>
      </c>
      <c r="B979" s="43" t="s">
        <v>45</v>
      </c>
      <c r="C979" s="43" t="s">
        <v>4829</v>
      </c>
      <c r="D979" s="43">
        <v>2350684</v>
      </c>
      <c r="E979" s="43" t="s">
        <v>46</v>
      </c>
      <c r="F979" s="44">
        <v>44964</v>
      </c>
      <c r="G979" s="43" t="s">
        <v>203</v>
      </c>
      <c r="H979" s="43" t="s">
        <v>3960</v>
      </c>
      <c r="I979" s="43" t="s">
        <v>364</v>
      </c>
      <c r="J979" s="43" t="s">
        <v>328</v>
      </c>
      <c r="K979" s="43" t="s">
        <v>4837</v>
      </c>
      <c r="L979" s="55" t="s">
        <v>640</v>
      </c>
      <c r="M979" s="43" t="s">
        <v>2</v>
      </c>
      <c r="N979" s="43" t="s">
        <v>2</v>
      </c>
      <c r="O979"/>
      <c r="P979" s="43" t="s">
        <v>363</v>
      </c>
    </row>
    <row r="980" spans="1:16" x14ac:dyDescent="0.25">
      <c r="A980" s="43" t="s">
        <v>4828</v>
      </c>
      <c r="B980" s="43" t="s">
        <v>45</v>
      </c>
      <c r="C980" s="43" t="s">
        <v>4829</v>
      </c>
      <c r="D980" s="43">
        <v>2350684</v>
      </c>
      <c r="E980" s="43" t="s">
        <v>46</v>
      </c>
      <c r="F980" s="44">
        <v>44964</v>
      </c>
      <c r="G980" s="43" t="s">
        <v>203</v>
      </c>
      <c r="H980" s="43" t="s">
        <v>3960</v>
      </c>
      <c r="I980" s="43" t="s">
        <v>364</v>
      </c>
      <c r="J980" s="43" t="s">
        <v>329</v>
      </c>
      <c r="K980" s="43" t="s">
        <v>4838</v>
      </c>
      <c r="L980" s="55" t="s">
        <v>640</v>
      </c>
      <c r="M980" s="43" t="s">
        <v>2</v>
      </c>
      <c r="N980" s="43" t="s">
        <v>2</v>
      </c>
      <c r="O980"/>
      <c r="P980" s="43" t="s">
        <v>363</v>
      </c>
    </row>
    <row r="981" spans="1:16" ht="30" x14ac:dyDescent="0.25">
      <c r="A981" s="43" t="s">
        <v>4828</v>
      </c>
      <c r="B981" s="43" t="s">
        <v>45</v>
      </c>
      <c r="C981" s="43" t="s">
        <v>4829</v>
      </c>
      <c r="D981" s="43">
        <v>2350684</v>
      </c>
      <c r="E981" s="43" t="s">
        <v>46</v>
      </c>
      <c r="F981" s="44">
        <v>44964</v>
      </c>
      <c r="G981" s="43" t="s">
        <v>203</v>
      </c>
      <c r="H981" s="43" t="s">
        <v>3960</v>
      </c>
      <c r="I981" s="43" t="s">
        <v>364</v>
      </c>
      <c r="J981" s="43" t="s">
        <v>330</v>
      </c>
      <c r="K981" s="43" t="s">
        <v>4839</v>
      </c>
      <c r="L981" s="55" t="s">
        <v>640</v>
      </c>
      <c r="M981" s="43" t="s">
        <v>2</v>
      </c>
      <c r="N981" s="43" t="s">
        <v>3</v>
      </c>
      <c r="O981" s="43" t="s">
        <v>712</v>
      </c>
      <c r="P981" s="43" t="s">
        <v>364</v>
      </c>
    </row>
    <row r="982" spans="1:16" x14ac:dyDescent="0.25">
      <c r="A982" s="43" t="s">
        <v>2123</v>
      </c>
      <c r="B982" s="43" t="s">
        <v>204</v>
      </c>
      <c r="C982" s="43" t="s">
        <v>2124</v>
      </c>
      <c r="D982" s="43" t="s">
        <v>2125</v>
      </c>
      <c r="E982" s="43" t="s">
        <v>186</v>
      </c>
      <c r="F982" s="44">
        <v>44964</v>
      </c>
      <c r="G982" s="43" t="s">
        <v>203</v>
      </c>
      <c r="H982" s="43" t="s">
        <v>3960</v>
      </c>
      <c r="I982" s="43" t="s">
        <v>364</v>
      </c>
      <c r="J982" s="43">
        <v>1</v>
      </c>
      <c r="K982" s="43" t="s">
        <v>4840</v>
      </c>
      <c r="L982" s="55" t="s">
        <v>13</v>
      </c>
      <c r="M982" s="43" t="s">
        <v>2</v>
      </c>
      <c r="N982" s="43" t="s">
        <v>2</v>
      </c>
      <c r="O982"/>
      <c r="P982" s="43" t="s">
        <v>363</v>
      </c>
    </row>
    <row r="983" spans="1:16" x14ac:dyDescent="0.25">
      <c r="A983" s="43" t="s">
        <v>2123</v>
      </c>
      <c r="B983" s="43" t="s">
        <v>204</v>
      </c>
      <c r="C983" s="43" t="s">
        <v>2124</v>
      </c>
      <c r="D983" s="43" t="s">
        <v>2125</v>
      </c>
      <c r="E983" s="43" t="s">
        <v>186</v>
      </c>
      <c r="F983" s="44">
        <v>44964</v>
      </c>
      <c r="G983" s="43" t="s">
        <v>203</v>
      </c>
      <c r="H983" s="43" t="s">
        <v>3960</v>
      </c>
      <c r="I983" s="43" t="s">
        <v>364</v>
      </c>
      <c r="J983" s="43">
        <v>2</v>
      </c>
      <c r="K983" s="43" t="s">
        <v>4841</v>
      </c>
      <c r="L983" s="55" t="s">
        <v>13</v>
      </c>
      <c r="M983" s="43" t="s">
        <v>2</v>
      </c>
      <c r="N983" s="43" t="s">
        <v>2</v>
      </c>
      <c r="O983"/>
      <c r="P983" s="43" t="s">
        <v>363</v>
      </c>
    </row>
    <row r="984" spans="1:16" x14ac:dyDescent="0.25">
      <c r="A984" s="43" t="s">
        <v>2123</v>
      </c>
      <c r="B984" s="43" t="s">
        <v>204</v>
      </c>
      <c r="C984" s="43" t="s">
        <v>2124</v>
      </c>
      <c r="D984" s="43" t="s">
        <v>2125</v>
      </c>
      <c r="E984" s="43" t="s">
        <v>186</v>
      </c>
      <c r="F984" s="44">
        <v>44964</v>
      </c>
      <c r="G984" s="43" t="s">
        <v>203</v>
      </c>
      <c r="H984" s="43" t="s">
        <v>3960</v>
      </c>
      <c r="I984" s="43" t="s">
        <v>364</v>
      </c>
      <c r="J984" s="43">
        <v>3</v>
      </c>
      <c r="K984" s="43" t="s">
        <v>4842</v>
      </c>
      <c r="L984" s="55" t="s">
        <v>13</v>
      </c>
      <c r="M984" s="43" t="s">
        <v>2</v>
      </c>
      <c r="N984" s="43" t="s">
        <v>2</v>
      </c>
      <c r="O984"/>
      <c r="P984" s="43" t="s">
        <v>363</v>
      </c>
    </row>
    <row r="985" spans="1:16" ht="30" x14ac:dyDescent="0.25">
      <c r="A985" s="43" t="s">
        <v>2123</v>
      </c>
      <c r="B985" s="43" t="s">
        <v>204</v>
      </c>
      <c r="C985" s="43" t="s">
        <v>2124</v>
      </c>
      <c r="D985" s="43" t="s">
        <v>2125</v>
      </c>
      <c r="E985" s="43" t="s">
        <v>186</v>
      </c>
      <c r="F985" s="44">
        <v>44964</v>
      </c>
      <c r="G985" s="43" t="s">
        <v>203</v>
      </c>
      <c r="H985" s="43" t="s">
        <v>3960</v>
      </c>
      <c r="I985" s="43" t="s">
        <v>364</v>
      </c>
      <c r="J985" s="43">
        <v>4</v>
      </c>
      <c r="K985" s="43" t="s">
        <v>4843</v>
      </c>
      <c r="L985" s="55" t="s">
        <v>13</v>
      </c>
      <c r="M985" s="43" t="s">
        <v>2</v>
      </c>
      <c r="N985" s="43" t="s">
        <v>3</v>
      </c>
      <c r="O985" s="43" t="s">
        <v>1758</v>
      </c>
      <c r="P985" s="43" t="s">
        <v>364</v>
      </c>
    </row>
    <row r="986" spans="1:16" x14ac:dyDescent="0.25">
      <c r="A986" s="43" t="s">
        <v>4844</v>
      </c>
      <c r="B986" s="43" t="s">
        <v>45</v>
      </c>
      <c r="C986" s="43" t="s">
        <v>4845</v>
      </c>
      <c r="D986" s="43">
        <v>2754060</v>
      </c>
      <c r="E986" s="43" t="s">
        <v>46</v>
      </c>
      <c r="F986" s="44">
        <v>44964</v>
      </c>
      <c r="G986" s="43" t="s">
        <v>203</v>
      </c>
      <c r="H986" s="43" t="s">
        <v>3960</v>
      </c>
      <c r="I986" s="43" t="s">
        <v>364</v>
      </c>
      <c r="J986" s="43" t="s">
        <v>4846</v>
      </c>
      <c r="K986" s="43" t="s">
        <v>4847</v>
      </c>
      <c r="L986" s="55" t="s">
        <v>640</v>
      </c>
      <c r="M986" s="43" t="s">
        <v>2</v>
      </c>
      <c r="N986" s="43" t="s">
        <v>2</v>
      </c>
      <c r="O986"/>
      <c r="P986" s="43" t="s">
        <v>363</v>
      </c>
    </row>
    <row r="987" spans="1:16" x14ac:dyDescent="0.25">
      <c r="A987" s="43" t="s">
        <v>4844</v>
      </c>
      <c r="B987" s="43" t="s">
        <v>45</v>
      </c>
      <c r="C987" s="43" t="s">
        <v>4845</v>
      </c>
      <c r="D987" s="43">
        <v>2754060</v>
      </c>
      <c r="E987" s="43" t="s">
        <v>46</v>
      </c>
      <c r="F987" s="44">
        <v>44964</v>
      </c>
      <c r="G987" s="43" t="s">
        <v>203</v>
      </c>
      <c r="H987" s="43" t="s">
        <v>3960</v>
      </c>
      <c r="I987" s="43" t="s">
        <v>364</v>
      </c>
      <c r="J987" s="43" t="s">
        <v>4848</v>
      </c>
      <c r="K987" s="43" t="s">
        <v>4849</v>
      </c>
      <c r="L987" s="55" t="s">
        <v>640</v>
      </c>
      <c r="M987" s="43" t="s">
        <v>2</v>
      </c>
      <c r="N987" s="43" t="s">
        <v>2</v>
      </c>
      <c r="O987"/>
      <c r="P987" s="43" t="s">
        <v>363</v>
      </c>
    </row>
    <row r="988" spans="1:16" ht="30" x14ac:dyDescent="0.25">
      <c r="A988" s="43" t="s">
        <v>4844</v>
      </c>
      <c r="B988" s="43" t="s">
        <v>45</v>
      </c>
      <c r="C988" s="43" t="s">
        <v>4845</v>
      </c>
      <c r="D988" s="43">
        <v>2754060</v>
      </c>
      <c r="E988" s="43" t="s">
        <v>46</v>
      </c>
      <c r="F988" s="44">
        <v>44964</v>
      </c>
      <c r="G988" s="43" t="s">
        <v>203</v>
      </c>
      <c r="H988" s="43" t="s">
        <v>3960</v>
      </c>
      <c r="I988" s="43" t="s">
        <v>364</v>
      </c>
      <c r="J988" s="43" t="s">
        <v>4850</v>
      </c>
      <c r="K988" s="43" t="s">
        <v>4851</v>
      </c>
      <c r="L988" s="55" t="s">
        <v>640</v>
      </c>
      <c r="M988" s="43" t="s">
        <v>2</v>
      </c>
      <c r="N988" s="43" t="s">
        <v>144</v>
      </c>
      <c r="O988" s="43" t="s">
        <v>741</v>
      </c>
      <c r="P988" s="43" t="s">
        <v>364</v>
      </c>
    </row>
    <row r="989" spans="1:16" x14ac:dyDescent="0.25">
      <c r="A989" s="43" t="s">
        <v>4844</v>
      </c>
      <c r="B989" s="43" t="s">
        <v>45</v>
      </c>
      <c r="C989" s="43" t="s">
        <v>4845</v>
      </c>
      <c r="D989" s="43">
        <v>2754060</v>
      </c>
      <c r="E989" s="43" t="s">
        <v>46</v>
      </c>
      <c r="F989" s="44">
        <v>44964</v>
      </c>
      <c r="G989" s="43" t="s">
        <v>203</v>
      </c>
      <c r="H989" s="43" t="s">
        <v>3960</v>
      </c>
      <c r="I989" s="43" t="s">
        <v>364</v>
      </c>
      <c r="J989" s="43" t="s">
        <v>4852</v>
      </c>
      <c r="K989" s="43" t="s">
        <v>4853</v>
      </c>
      <c r="L989" s="55" t="s">
        <v>640</v>
      </c>
      <c r="M989" s="43" t="s">
        <v>2</v>
      </c>
      <c r="N989" s="43" t="s">
        <v>2</v>
      </c>
      <c r="O989"/>
      <c r="P989" s="43" t="s">
        <v>363</v>
      </c>
    </row>
    <row r="990" spans="1:16" ht="75" x14ac:dyDescent="0.25">
      <c r="A990" s="43" t="s">
        <v>4844</v>
      </c>
      <c r="B990" s="43" t="s">
        <v>45</v>
      </c>
      <c r="C990" s="43" t="s">
        <v>4845</v>
      </c>
      <c r="D990" s="43">
        <v>2754060</v>
      </c>
      <c r="E990" s="43" t="s">
        <v>46</v>
      </c>
      <c r="F990" s="44">
        <v>44964</v>
      </c>
      <c r="G990" s="43" t="s">
        <v>203</v>
      </c>
      <c r="H990" s="43" t="s">
        <v>3960</v>
      </c>
      <c r="I990" s="43" t="s">
        <v>364</v>
      </c>
      <c r="J990" s="43" t="s">
        <v>4854</v>
      </c>
      <c r="K990" s="43" t="s">
        <v>50</v>
      </c>
      <c r="L990" s="55" t="s">
        <v>13</v>
      </c>
      <c r="M990" s="43" t="s">
        <v>2</v>
      </c>
      <c r="N990" s="43" t="s">
        <v>3</v>
      </c>
      <c r="O990" s="43" t="s">
        <v>3541</v>
      </c>
      <c r="P990" s="43" t="s">
        <v>364</v>
      </c>
    </row>
    <row r="991" spans="1:16" x14ac:dyDescent="0.25">
      <c r="A991" s="43" t="s">
        <v>4844</v>
      </c>
      <c r="B991" s="43" t="s">
        <v>45</v>
      </c>
      <c r="C991" s="43" t="s">
        <v>4845</v>
      </c>
      <c r="D991" s="43">
        <v>2754060</v>
      </c>
      <c r="E991" s="43" t="s">
        <v>46</v>
      </c>
      <c r="F991" s="44">
        <v>44964</v>
      </c>
      <c r="G991" s="43" t="s">
        <v>203</v>
      </c>
      <c r="H991" s="43" t="s">
        <v>3960</v>
      </c>
      <c r="I991" s="43" t="s">
        <v>364</v>
      </c>
      <c r="J991" s="43" t="s">
        <v>4855</v>
      </c>
      <c r="K991" s="43" t="s">
        <v>187</v>
      </c>
      <c r="L991" s="55" t="s">
        <v>13</v>
      </c>
      <c r="M991" s="43" t="s">
        <v>188</v>
      </c>
      <c r="N991" s="43" t="s">
        <v>188</v>
      </c>
      <c r="O991"/>
      <c r="P991" s="43" t="s">
        <v>363</v>
      </c>
    </row>
    <row r="992" spans="1:16" x14ac:dyDescent="0.25">
      <c r="A992" s="43" t="s">
        <v>4844</v>
      </c>
      <c r="B992" s="43" t="s">
        <v>45</v>
      </c>
      <c r="C992" s="43" t="s">
        <v>4845</v>
      </c>
      <c r="D992" s="43">
        <v>2754060</v>
      </c>
      <c r="E992" s="43" t="s">
        <v>46</v>
      </c>
      <c r="F992" s="44">
        <v>44964</v>
      </c>
      <c r="G992" s="43" t="s">
        <v>203</v>
      </c>
      <c r="H992" s="43" t="s">
        <v>3960</v>
      </c>
      <c r="I992" s="43" t="s">
        <v>364</v>
      </c>
      <c r="J992" s="43" t="s">
        <v>4856</v>
      </c>
      <c r="K992" s="43" t="s">
        <v>91</v>
      </c>
      <c r="L992" s="55" t="s">
        <v>639</v>
      </c>
      <c r="M992" s="43" t="s">
        <v>2</v>
      </c>
      <c r="N992" s="43" t="s">
        <v>2</v>
      </c>
      <c r="O992"/>
      <c r="P992" s="43" t="s">
        <v>363</v>
      </c>
    </row>
    <row r="993" spans="1:16" x14ac:dyDescent="0.25">
      <c r="A993" s="43" t="s">
        <v>816</v>
      </c>
      <c r="B993" s="43" t="s">
        <v>204</v>
      </c>
      <c r="C993" s="43" t="s">
        <v>3352</v>
      </c>
      <c r="D993" s="43">
        <v>6802534</v>
      </c>
      <c r="E993" s="43" t="s">
        <v>186</v>
      </c>
      <c r="F993" s="44">
        <v>44964</v>
      </c>
      <c r="G993" s="43" t="s">
        <v>203</v>
      </c>
      <c r="H993" s="43" t="s">
        <v>3960</v>
      </c>
      <c r="I993" s="43" t="s">
        <v>364</v>
      </c>
      <c r="J993" s="43">
        <v>1</v>
      </c>
      <c r="K993" s="43" t="s">
        <v>4857</v>
      </c>
      <c r="L993" s="55" t="s">
        <v>13</v>
      </c>
      <c r="M993" s="43" t="s">
        <v>2</v>
      </c>
      <c r="N993" s="43" t="s">
        <v>2</v>
      </c>
      <c r="O993"/>
      <c r="P993" s="43" t="s">
        <v>363</v>
      </c>
    </row>
    <row r="994" spans="1:16" x14ac:dyDescent="0.25">
      <c r="A994" s="43" t="s">
        <v>816</v>
      </c>
      <c r="B994" s="43" t="s">
        <v>204</v>
      </c>
      <c r="C994" s="43" t="s">
        <v>3352</v>
      </c>
      <c r="D994" s="43">
        <v>6802534</v>
      </c>
      <c r="E994" s="43" t="s">
        <v>186</v>
      </c>
      <c r="F994" s="44">
        <v>44964</v>
      </c>
      <c r="G994" s="43" t="s">
        <v>203</v>
      </c>
      <c r="H994" s="43" t="s">
        <v>3960</v>
      </c>
      <c r="I994" s="43" t="s">
        <v>364</v>
      </c>
      <c r="J994" s="43">
        <v>2</v>
      </c>
      <c r="K994" s="43" t="s">
        <v>667</v>
      </c>
      <c r="L994" s="55" t="s">
        <v>639</v>
      </c>
      <c r="M994" s="43" t="s">
        <v>2</v>
      </c>
      <c r="N994" s="43" t="s">
        <v>2</v>
      </c>
      <c r="O994"/>
      <c r="P994" s="43" t="s">
        <v>363</v>
      </c>
    </row>
    <row r="995" spans="1:16" x14ac:dyDescent="0.25">
      <c r="A995" s="43" t="s">
        <v>4858</v>
      </c>
      <c r="B995" s="43" t="s">
        <v>120</v>
      </c>
      <c r="C995" s="43" t="s">
        <v>4859</v>
      </c>
      <c r="D995" s="43" t="s">
        <v>4860</v>
      </c>
      <c r="E995" s="43" t="s">
        <v>46</v>
      </c>
      <c r="F995" s="44">
        <v>44964</v>
      </c>
      <c r="G995" s="43" t="s">
        <v>203</v>
      </c>
      <c r="H995" s="43" t="s">
        <v>3960</v>
      </c>
      <c r="I995" s="43" t="s">
        <v>363</v>
      </c>
      <c r="J995" s="43">
        <v>1</v>
      </c>
      <c r="K995" s="43" t="s">
        <v>4769</v>
      </c>
      <c r="L995" s="55" t="s">
        <v>638</v>
      </c>
      <c r="M995"/>
      <c r="N995"/>
      <c r="O995"/>
      <c r="P995" s="43" t="s">
        <v>363</v>
      </c>
    </row>
    <row r="996" spans="1:16" x14ac:dyDescent="0.25">
      <c r="A996" s="43" t="s">
        <v>4858</v>
      </c>
      <c r="B996" s="43" t="s">
        <v>120</v>
      </c>
      <c r="C996" s="43" t="s">
        <v>4859</v>
      </c>
      <c r="D996" s="43" t="s">
        <v>4860</v>
      </c>
      <c r="E996" s="43" t="s">
        <v>46</v>
      </c>
      <c r="F996" s="44">
        <v>44964</v>
      </c>
      <c r="G996" s="43" t="s">
        <v>203</v>
      </c>
      <c r="H996" s="43" t="s">
        <v>3960</v>
      </c>
      <c r="I996" s="43" t="s">
        <v>364</v>
      </c>
      <c r="J996" s="43">
        <v>2</v>
      </c>
      <c r="K996" s="43" t="s">
        <v>4861</v>
      </c>
      <c r="L996" s="55" t="s">
        <v>13</v>
      </c>
      <c r="M996" s="43" t="s">
        <v>2</v>
      </c>
      <c r="N996" s="43" t="s">
        <v>2</v>
      </c>
      <c r="O996"/>
      <c r="P996" s="43" t="s">
        <v>363</v>
      </c>
    </row>
    <row r="997" spans="1:16" x14ac:dyDescent="0.25">
      <c r="A997" s="43" t="s">
        <v>4858</v>
      </c>
      <c r="B997" s="43" t="s">
        <v>120</v>
      </c>
      <c r="C997" s="43" t="s">
        <v>4859</v>
      </c>
      <c r="D997" s="43" t="s">
        <v>4860</v>
      </c>
      <c r="E997" s="43" t="s">
        <v>46</v>
      </c>
      <c r="F997" s="44">
        <v>44964</v>
      </c>
      <c r="G997" s="43" t="s">
        <v>203</v>
      </c>
      <c r="H997" s="43" t="s">
        <v>3960</v>
      </c>
      <c r="I997" s="43" t="s">
        <v>364</v>
      </c>
      <c r="J997" s="43">
        <v>3.1</v>
      </c>
      <c r="K997" s="43" t="s">
        <v>4862</v>
      </c>
      <c r="L997" s="55" t="s">
        <v>13</v>
      </c>
      <c r="M997" s="43" t="s">
        <v>2</v>
      </c>
      <c r="N997" s="43" t="s">
        <v>2</v>
      </c>
      <c r="O997"/>
      <c r="P997" s="43" t="s">
        <v>363</v>
      </c>
    </row>
    <row r="998" spans="1:16" x14ac:dyDescent="0.25">
      <c r="A998" s="43" t="s">
        <v>4858</v>
      </c>
      <c r="B998" s="43" t="s">
        <v>120</v>
      </c>
      <c r="C998" s="43" t="s">
        <v>4859</v>
      </c>
      <c r="D998" s="43" t="s">
        <v>4860</v>
      </c>
      <c r="E998" s="43" t="s">
        <v>46</v>
      </c>
      <c r="F998" s="44">
        <v>44964</v>
      </c>
      <c r="G998" s="43" t="s">
        <v>203</v>
      </c>
      <c r="H998" s="43" t="s">
        <v>3960</v>
      </c>
      <c r="I998" s="43" t="s">
        <v>364</v>
      </c>
      <c r="J998" s="43">
        <v>3.2</v>
      </c>
      <c r="K998" s="43" t="s">
        <v>4863</v>
      </c>
      <c r="L998" s="55" t="s">
        <v>13</v>
      </c>
      <c r="M998" s="43" t="s">
        <v>2</v>
      </c>
      <c r="N998" s="43" t="s">
        <v>2</v>
      </c>
      <c r="O998"/>
      <c r="P998" s="43" t="s">
        <v>363</v>
      </c>
    </row>
    <row r="999" spans="1:16" x14ac:dyDescent="0.25">
      <c r="A999" s="43" t="s">
        <v>4858</v>
      </c>
      <c r="B999" s="43" t="s">
        <v>120</v>
      </c>
      <c r="C999" s="43" t="s">
        <v>4859</v>
      </c>
      <c r="D999" s="43" t="s">
        <v>4860</v>
      </c>
      <c r="E999" s="43" t="s">
        <v>46</v>
      </c>
      <c r="F999" s="44">
        <v>44964</v>
      </c>
      <c r="G999" s="43" t="s">
        <v>203</v>
      </c>
      <c r="H999" s="43" t="s">
        <v>3960</v>
      </c>
      <c r="I999" s="43" t="s">
        <v>364</v>
      </c>
      <c r="J999" s="43">
        <v>3.3</v>
      </c>
      <c r="K999" s="43" t="s">
        <v>4864</v>
      </c>
      <c r="L999" s="55" t="s">
        <v>13</v>
      </c>
      <c r="M999" s="43" t="s">
        <v>2</v>
      </c>
      <c r="N999" s="43" t="s">
        <v>2</v>
      </c>
      <c r="O999"/>
      <c r="P999" s="43" t="s">
        <v>363</v>
      </c>
    </row>
    <row r="1000" spans="1:16" x14ac:dyDescent="0.25">
      <c r="A1000" s="43" t="s">
        <v>4858</v>
      </c>
      <c r="B1000" s="43" t="s">
        <v>120</v>
      </c>
      <c r="C1000" s="43" t="s">
        <v>4859</v>
      </c>
      <c r="D1000" s="43" t="s">
        <v>4860</v>
      </c>
      <c r="E1000" s="43" t="s">
        <v>46</v>
      </c>
      <c r="F1000" s="44">
        <v>44964</v>
      </c>
      <c r="G1000" s="43" t="s">
        <v>203</v>
      </c>
      <c r="H1000" s="43" t="s">
        <v>3960</v>
      </c>
      <c r="I1000" s="43" t="s">
        <v>364</v>
      </c>
      <c r="J1000" s="43">
        <v>3.4</v>
      </c>
      <c r="K1000" s="43" t="s">
        <v>4865</v>
      </c>
      <c r="L1000" s="55" t="s">
        <v>13</v>
      </c>
      <c r="M1000" s="43" t="s">
        <v>2</v>
      </c>
      <c r="N1000" s="43" t="s">
        <v>2</v>
      </c>
      <c r="O1000"/>
      <c r="P1000" s="43" t="s">
        <v>363</v>
      </c>
    </row>
    <row r="1001" spans="1:16" x14ac:dyDescent="0.25">
      <c r="A1001" s="43" t="s">
        <v>4858</v>
      </c>
      <c r="B1001" s="43" t="s">
        <v>120</v>
      </c>
      <c r="C1001" s="43" t="s">
        <v>4859</v>
      </c>
      <c r="D1001" s="43" t="s">
        <v>4860</v>
      </c>
      <c r="E1001" s="43" t="s">
        <v>46</v>
      </c>
      <c r="F1001" s="44">
        <v>44964</v>
      </c>
      <c r="G1001" s="43" t="s">
        <v>203</v>
      </c>
      <c r="H1001" s="43" t="s">
        <v>3960</v>
      </c>
      <c r="I1001" s="43" t="s">
        <v>364</v>
      </c>
      <c r="J1001" s="43">
        <v>3.5</v>
      </c>
      <c r="K1001" s="43" t="s">
        <v>4866</v>
      </c>
      <c r="L1001" s="55" t="s">
        <v>13</v>
      </c>
      <c r="M1001" s="43" t="s">
        <v>2</v>
      </c>
      <c r="N1001" s="43" t="s">
        <v>2</v>
      </c>
      <c r="O1001"/>
      <c r="P1001" s="43" t="s">
        <v>363</v>
      </c>
    </row>
    <row r="1002" spans="1:16" x14ac:dyDescent="0.25">
      <c r="A1002" s="43" t="s">
        <v>4858</v>
      </c>
      <c r="B1002" s="43" t="s">
        <v>120</v>
      </c>
      <c r="C1002" s="43" t="s">
        <v>4859</v>
      </c>
      <c r="D1002" s="43" t="s">
        <v>4860</v>
      </c>
      <c r="E1002" s="43" t="s">
        <v>46</v>
      </c>
      <c r="F1002" s="44">
        <v>44964</v>
      </c>
      <c r="G1002" s="43" t="s">
        <v>203</v>
      </c>
      <c r="H1002" s="43" t="s">
        <v>3960</v>
      </c>
      <c r="I1002" s="43" t="s">
        <v>364</v>
      </c>
      <c r="J1002" s="43">
        <v>4.0999999999999996</v>
      </c>
      <c r="K1002" s="43" t="s">
        <v>4867</v>
      </c>
      <c r="L1002" s="55" t="s">
        <v>13</v>
      </c>
      <c r="M1002" s="43" t="s">
        <v>2</v>
      </c>
      <c r="N1002" s="43" t="s">
        <v>2</v>
      </c>
      <c r="O1002"/>
      <c r="P1002" s="43" t="s">
        <v>363</v>
      </c>
    </row>
    <row r="1003" spans="1:16" x14ac:dyDescent="0.25">
      <c r="A1003" s="43" t="s">
        <v>4858</v>
      </c>
      <c r="B1003" s="43" t="s">
        <v>120</v>
      </c>
      <c r="C1003" s="43" t="s">
        <v>4859</v>
      </c>
      <c r="D1003" s="43" t="s">
        <v>4860</v>
      </c>
      <c r="E1003" s="43" t="s">
        <v>46</v>
      </c>
      <c r="F1003" s="44">
        <v>44964</v>
      </c>
      <c r="G1003" s="43" t="s">
        <v>203</v>
      </c>
      <c r="H1003" s="43" t="s">
        <v>3960</v>
      </c>
      <c r="I1003" s="43" t="s">
        <v>364</v>
      </c>
      <c r="J1003" s="43">
        <v>4.0999999999999996</v>
      </c>
      <c r="K1003" s="43" t="s">
        <v>4868</v>
      </c>
      <c r="L1003" s="55" t="s">
        <v>13</v>
      </c>
      <c r="M1003" s="43" t="s">
        <v>2</v>
      </c>
      <c r="N1003" s="43" t="s">
        <v>2</v>
      </c>
      <c r="O1003"/>
      <c r="P1003" s="43" t="s">
        <v>363</v>
      </c>
    </row>
    <row r="1004" spans="1:16" x14ac:dyDescent="0.25">
      <c r="A1004" s="43" t="s">
        <v>4858</v>
      </c>
      <c r="B1004" s="43" t="s">
        <v>120</v>
      </c>
      <c r="C1004" s="43" t="s">
        <v>4859</v>
      </c>
      <c r="D1004" s="43" t="s">
        <v>4860</v>
      </c>
      <c r="E1004" s="43" t="s">
        <v>46</v>
      </c>
      <c r="F1004" s="44">
        <v>44964</v>
      </c>
      <c r="G1004" s="43" t="s">
        <v>203</v>
      </c>
      <c r="H1004" s="43" t="s">
        <v>3960</v>
      </c>
      <c r="I1004" s="43" t="s">
        <v>364</v>
      </c>
      <c r="J1004" s="43">
        <v>4.1100000000000003</v>
      </c>
      <c r="K1004" s="43" t="s">
        <v>4869</v>
      </c>
      <c r="L1004" s="55" t="s">
        <v>13</v>
      </c>
      <c r="M1004" s="43" t="s">
        <v>2</v>
      </c>
      <c r="N1004" s="43" t="s">
        <v>2</v>
      </c>
      <c r="O1004"/>
      <c r="P1004" s="43" t="s">
        <v>363</v>
      </c>
    </row>
    <row r="1005" spans="1:16" x14ac:dyDescent="0.25">
      <c r="A1005" s="43" t="s">
        <v>4858</v>
      </c>
      <c r="B1005" s="43" t="s">
        <v>120</v>
      </c>
      <c r="C1005" s="43" t="s">
        <v>4859</v>
      </c>
      <c r="D1005" s="43" t="s">
        <v>4860</v>
      </c>
      <c r="E1005" s="43" t="s">
        <v>46</v>
      </c>
      <c r="F1005" s="44">
        <v>44964</v>
      </c>
      <c r="G1005" s="43" t="s">
        <v>203</v>
      </c>
      <c r="H1005" s="43" t="s">
        <v>3960</v>
      </c>
      <c r="I1005" s="43" t="s">
        <v>364</v>
      </c>
      <c r="J1005" s="43">
        <v>4.12</v>
      </c>
      <c r="K1005" s="43" t="s">
        <v>4870</v>
      </c>
      <c r="L1005" s="55" t="s">
        <v>13</v>
      </c>
      <c r="M1005" s="43" t="s">
        <v>2</v>
      </c>
      <c r="N1005" s="43" t="s">
        <v>2</v>
      </c>
      <c r="O1005"/>
      <c r="P1005" s="43" t="s">
        <v>363</v>
      </c>
    </row>
    <row r="1006" spans="1:16" x14ac:dyDescent="0.25">
      <c r="A1006" s="43" t="s">
        <v>4858</v>
      </c>
      <c r="B1006" s="43" t="s">
        <v>120</v>
      </c>
      <c r="C1006" s="43" t="s">
        <v>4859</v>
      </c>
      <c r="D1006" s="43" t="s">
        <v>4860</v>
      </c>
      <c r="E1006" s="43" t="s">
        <v>46</v>
      </c>
      <c r="F1006" s="44">
        <v>44964</v>
      </c>
      <c r="G1006" s="43" t="s">
        <v>203</v>
      </c>
      <c r="H1006" s="43" t="s">
        <v>3960</v>
      </c>
      <c r="I1006" s="43" t="s">
        <v>364</v>
      </c>
      <c r="J1006" s="43">
        <v>4.13</v>
      </c>
      <c r="K1006" s="43" t="s">
        <v>4871</v>
      </c>
      <c r="L1006" s="55" t="s">
        <v>13</v>
      </c>
      <c r="M1006" s="43" t="s">
        <v>2</v>
      </c>
      <c r="N1006" s="43" t="s">
        <v>2</v>
      </c>
      <c r="O1006"/>
      <c r="P1006" s="43" t="s">
        <v>363</v>
      </c>
    </row>
    <row r="1007" spans="1:16" x14ac:dyDescent="0.25">
      <c r="A1007" s="43" t="s">
        <v>4858</v>
      </c>
      <c r="B1007" s="43" t="s">
        <v>120</v>
      </c>
      <c r="C1007" s="43" t="s">
        <v>4859</v>
      </c>
      <c r="D1007" s="43" t="s">
        <v>4860</v>
      </c>
      <c r="E1007" s="43" t="s">
        <v>46</v>
      </c>
      <c r="F1007" s="44">
        <v>44964</v>
      </c>
      <c r="G1007" s="43" t="s">
        <v>203</v>
      </c>
      <c r="H1007" s="43" t="s">
        <v>3960</v>
      </c>
      <c r="I1007" s="43" t="s">
        <v>364</v>
      </c>
      <c r="J1007" s="43">
        <v>4.1399999999999997</v>
      </c>
      <c r="K1007" s="43" t="s">
        <v>4872</v>
      </c>
      <c r="L1007" s="55" t="s">
        <v>13</v>
      </c>
      <c r="M1007" s="43" t="s">
        <v>2</v>
      </c>
      <c r="N1007" s="43" t="s">
        <v>2</v>
      </c>
      <c r="O1007"/>
      <c r="P1007" s="43" t="s">
        <v>363</v>
      </c>
    </row>
    <row r="1008" spans="1:16" x14ac:dyDescent="0.25">
      <c r="A1008" s="43" t="s">
        <v>4858</v>
      </c>
      <c r="B1008" s="43" t="s">
        <v>120</v>
      </c>
      <c r="C1008" s="43" t="s">
        <v>4859</v>
      </c>
      <c r="D1008" s="43" t="s">
        <v>4860</v>
      </c>
      <c r="E1008" s="43" t="s">
        <v>46</v>
      </c>
      <c r="F1008" s="44">
        <v>44964</v>
      </c>
      <c r="G1008" s="43" t="s">
        <v>203</v>
      </c>
      <c r="H1008" s="43" t="s">
        <v>3960</v>
      </c>
      <c r="I1008" s="43" t="s">
        <v>364</v>
      </c>
      <c r="J1008" s="43">
        <v>4.1500000000000004</v>
      </c>
      <c r="K1008" s="43" t="s">
        <v>4873</v>
      </c>
      <c r="L1008" s="55" t="s">
        <v>13</v>
      </c>
      <c r="M1008" s="43" t="s">
        <v>2</v>
      </c>
      <c r="N1008" s="43" t="s">
        <v>2</v>
      </c>
      <c r="O1008"/>
      <c r="P1008" s="43" t="s">
        <v>363</v>
      </c>
    </row>
    <row r="1009" spans="1:16" x14ac:dyDescent="0.25">
      <c r="A1009" s="43" t="s">
        <v>4858</v>
      </c>
      <c r="B1009" s="43" t="s">
        <v>120</v>
      </c>
      <c r="C1009" s="43" t="s">
        <v>4859</v>
      </c>
      <c r="D1009" s="43" t="s">
        <v>4860</v>
      </c>
      <c r="E1009" s="43" t="s">
        <v>46</v>
      </c>
      <c r="F1009" s="44">
        <v>44964</v>
      </c>
      <c r="G1009" s="43" t="s">
        <v>203</v>
      </c>
      <c r="H1009" s="43" t="s">
        <v>3960</v>
      </c>
      <c r="I1009" s="43" t="s">
        <v>364</v>
      </c>
      <c r="J1009" s="43">
        <v>4.16</v>
      </c>
      <c r="K1009" s="43" t="s">
        <v>4874</v>
      </c>
      <c r="L1009" s="55" t="s">
        <v>13</v>
      </c>
      <c r="M1009" s="43" t="s">
        <v>2</v>
      </c>
      <c r="N1009" s="43" t="s">
        <v>2</v>
      </c>
      <c r="O1009"/>
      <c r="P1009" s="43" t="s">
        <v>363</v>
      </c>
    </row>
    <row r="1010" spans="1:16" x14ac:dyDescent="0.25">
      <c r="A1010" s="43" t="s">
        <v>4858</v>
      </c>
      <c r="B1010" s="43" t="s">
        <v>120</v>
      </c>
      <c r="C1010" s="43" t="s">
        <v>4859</v>
      </c>
      <c r="D1010" s="43" t="s">
        <v>4860</v>
      </c>
      <c r="E1010" s="43" t="s">
        <v>46</v>
      </c>
      <c r="F1010" s="44">
        <v>44964</v>
      </c>
      <c r="G1010" s="43" t="s">
        <v>203</v>
      </c>
      <c r="H1010" s="43" t="s">
        <v>3960</v>
      </c>
      <c r="I1010" s="43" t="s">
        <v>364</v>
      </c>
      <c r="J1010" s="43">
        <v>4.17</v>
      </c>
      <c r="K1010" s="43" t="s">
        <v>4875</v>
      </c>
      <c r="L1010" s="55" t="s">
        <v>13</v>
      </c>
      <c r="M1010" s="43" t="s">
        <v>2</v>
      </c>
      <c r="N1010" s="43" t="s">
        <v>2</v>
      </c>
      <c r="O1010"/>
      <c r="P1010" s="43" t="s">
        <v>363</v>
      </c>
    </row>
    <row r="1011" spans="1:16" x14ac:dyDescent="0.25">
      <c r="A1011" s="43" t="s">
        <v>4858</v>
      </c>
      <c r="B1011" s="43" t="s">
        <v>120</v>
      </c>
      <c r="C1011" s="43" t="s">
        <v>4859</v>
      </c>
      <c r="D1011" s="43" t="s">
        <v>4860</v>
      </c>
      <c r="E1011" s="43" t="s">
        <v>46</v>
      </c>
      <c r="F1011" s="44">
        <v>44964</v>
      </c>
      <c r="G1011" s="43" t="s">
        <v>203</v>
      </c>
      <c r="H1011" s="43" t="s">
        <v>3960</v>
      </c>
      <c r="I1011" s="43" t="s">
        <v>364</v>
      </c>
      <c r="J1011" s="43">
        <v>4.18</v>
      </c>
      <c r="K1011" s="43" t="s">
        <v>4876</v>
      </c>
      <c r="L1011" s="55" t="s">
        <v>13</v>
      </c>
      <c r="M1011" s="43" t="s">
        <v>2</v>
      </c>
      <c r="N1011" s="43" t="s">
        <v>2</v>
      </c>
      <c r="O1011"/>
      <c r="P1011" s="43" t="s">
        <v>363</v>
      </c>
    </row>
    <row r="1012" spans="1:16" x14ac:dyDescent="0.25">
      <c r="A1012" s="43" t="s">
        <v>4858</v>
      </c>
      <c r="B1012" s="43" t="s">
        <v>120</v>
      </c>
      <c r="C1012" s="43" t="s">
        <v>4859</v>
      </c>
      <c r="D1012" s="43" t="s">
        <v>4860</v>
      </c>
      <c r="E1012" s="43" t="s">
        <v>46</v>
      </c>
      <c r="F1012" s="44">
        <v>44964</v>
      </c>
      <c r="G1012" s="43" t="s">
        <v>203</v>
      </c>
      <c r="H1012" s="43" t="s">
        <v>3960</v>
      </c>
      <c r="I1012" s="43" t="s">
        <v>364</v>
      </c>
      <c r="J1012" s="43">
        <v>4.1900000000000004</v>
      </c>
      <c r="K1012" s="43" t="s">
        <v>4877</v>
      </c>
      <c r="L1012" s="55" t="s">
        <v>13</v>
      </c>
      <c r="M1012" s="43" t="s">
        <v>2</v>
      </c>
      <c r="N1012" s="43" t="s">
        <v>2</v>
      </c>
      <c r="O1012"/>
      <c r="P1012" s="43" t="s">
        <v>363</v>
      </c>
    </row>
    <row r="1013" spans="1:16" x14ac:dyDescent="0.25">
      <c r="A1013" s="43" t="s">
        <v>4858</v>
      </c>
      <c r="B1013" s="43" t="s">
        <v>120</v>
      </c>
      <c r="C1013" s="43" t="s">
        <v>4859</v>
      </c>
      <c r="D1013" s="43" t="s">
        <v>4860</v>
      </c>
      <c r="E1013" s="43" t="s">
        <v>46</v>
      </c>
      <c r="F1013" s="44">
        <v>44964</v>
      </c>
      <c r="G1013" s="43" t="s">
        <v>203</v>
      </c>
      <c r="H1013" s="43" t="s">
        <v>3960</v>
      </c>
      <c r="I1013" s="43" t="s">
        <v>364</v>
      </c>
      <c r="J1013" s="43">
        <v>4.2</v>
      </c>
      <c r="K1013" s="43" t="s">
        <v>4878</v>
      </c>
      <c r="L1013" s="55" t="s">
        <v>13</v>
      </c>
      <c r="M1013" s="43" t="s">
        <v>2</v>
      </c>
      <c r="N1013" s="43" t="s">
        <v>2</v>
      </c>
      <c r="O1013"/>
      <c r="P1013" s="43" t="s">
        <v>363</v>
      </c>
    </row>
    <row r="1014" spans="1:16" x14ac:dyDescent="0.25">
      <c r="A1014" s="43" t="s">
        <v>4858</v>
      </c>
      <c r="B1014" s="43" t="s">
        <v>120</v>
      </c>
      <c r="C1014" s="43" t="s">
        <v>4859</v>
      </c>
      <c r="D1014" s="43" t="s">
        <v>4860</v>
      </c>
      <c r="E1014" s="43" t="s">
        <v>46</v>
      </c>
      <c r="F1014" s="44">
        <v>44964</v>
      </c>
      <c r="G1014" s="43" t="s">
        <v>203</v>
      </c>
      <c r="H1014" s="43" t="s">
        <v>3960</v>
      </c>
      <c r="I1014" s="43" t="s">
        <v>364</v>
      </c>
      <c r="J1014" s="43">
        <v>4.2</v>
      </c>
      <c r="K1014" s="43" t="s">
        <v>4879</v>
      </c>
      <c r="L1014" s="55" t="s">
        <v>13</v>
      </c>
      <c r="M1014" s="43" t="s">
        <v>2</v>
      </c>
      <c r="N1014" s="43" t="s">
        <v>2</v>
      </c>
      <c r="O1014"/>
      <c r="P1014" s="43" t="s">
        <v>363</v>
      </c>
    </row>
    <row r="1015" spans="1:16" x14ac:dyDescent="0.25">
      <c r="A1015" s="43" t="s">
        <v>4858</v>
      </c>
      <c r="B1015" s="43" t="s">
        <v>120</v>
      </c>
      <c r="C1015" s="43" t="s">
        <v>4859</v>
      </c>
      <c r="D1015" s="43" t="s">
        <v>4860</v>
      </c>
      <c r="E1015" s="43" t="s">
        <v>46</v>
      </c>
      <c r="F1015" s="44">
        <v>44964</v>
      </c>
      <c r="G1015" s="43" t="s">
        <v>203</v>
      </c>
      <c r="H1015" s="43" t="s">
        <v>3960</v>
      </c>
      <c r="I1015" s="43" t="s">
        <v>364</v>
      </c>
      <c r="J1015" s="43">
        <v>4.21</v>
      </c>
      <c r="K1015" s="43" t="s">
        <v>4880</v>
      </c>
      <c r="L1015" s="55" t="s">
        <v>13</v>
      </c>
      <c r="M1015" s="43" t="s">
        <v>2</v>
      </c>
      <c r="N1015" s="43" t="s">
        <v>2</v>
      </c>
      <c r="O1015"/>
      <c r="P1015" s="43" t="s">
        <v>363</v>
      </c>
    </row>
    <row r="1016" spans="1:16" x14ac:dyDescent="0.25">
      <c r="A1016" s="43" t="s">
        <v>4858</v>
      </c>
      <c r="B1016" s="43" t="s">
        <v>120</v>
      </c>
      <c r="C1016" s="43" t="s">
        <v>4859</v>
      </c>
      <c r="D1016" s="43" t="s">
        <v>4860</v>
      </c>
      <c r="E1016" s="43" t="s">
        <v>46</v>
      </c>
      <c r="F1016" s="44">
        <v>44964</v>
      </c>
      <c r="G1016" s="43" t="s">
        <v>203</v>
      </c>
      <c r="H1016" s="43" t="s">
        <v>3960</v>
      </c>
      <c r="I1016" s="43" t="s">
        <v>364</v>
      </c>
      <c r="J1016" s="43">
        <v>4.22</v>
      </c>
      <c r="K1016" s="43" t="s">
        <v>4881</v>
      </c>
      <c r="L1016" s="55" t="s">
        <v>13</v>
      </c>
      <c r="M1016" s="43" t="s">
        <v>2</v>
      </c>
      <c r="N1016" s="43" t="s">
        <v>2</v>
      </c>
      <c r="O1016"/>
      <c r="P1016" s="43" t="s">
        <v>363</v>
      </c>
    </row>
    <row r="1017" spans="1:16" x14ac:dyDescent="0.25">
      <c r="A1017" s="43" t="s">
        <v>4858</v>
      </c>
      <c r="B1017" s="43" t="s">
        <v>120</v>
      </c>
      <c r="C1017" s="43" t="s">
        <v>4859</v>
      </c>
      <c r="D1017" s="43" t="s">
        <v>4860</v>
      </c>
      <c r="E1017" s="43" t="s">
        <v>46</v>
      </c>
      <c r="F1017" s="44">
        <v>44964</v>
      </c>
      <c r="G1017" s="43" t="s">
        <v>203</v>
      </c>
      <c r="H1017" s="43" t="s">
        <v>3960</v>
      </c>
      <c r="I1017" s="43" t="s">
        <v>364</v>
      </c>
      <c r="J1017" s="43">
        <v>4.3</v>
      </c>
      <c r="K1017" s="43" t="s">
        <v>4882</v>
      </c>
      <c r="L1017" s="55" t="s">
        <v>13</v>
      </c>
      <c r="M1017" s="43" t="s">
        <v>2</v>
      </c>
      <c r="N1017" s="43" t="s">
        <v>2</v>
      </c>
      <c r="O1017"/>
      <c r="P1017" s="43" t="s">
        <v>363</v>
      </c>
    </row>
    <row r="1018" spans="1:16" x14ac:dyDescent="0.25">
      <c r="A1018" s="43" t="s">
        <v>4858</v>
      </c>
      <c r="B1018" s="43" t="s">
        <v>120</v>
      </c>
      <c r="C1018" s="43" t="s">
        <v>4859</v>
      </c>
      <c r="D1018" s="43" t="s">
        <v>4860</v>
      </c>
      <c r="E1018" s="43" t="s">
        <v>46</v>
      </c>
      <c r="F1018" s="44">
        <v>44964</v>
      </c>
      <c r="G1018" s="43" t="s">
        <v>203</v>
      </c>
      <c r="H1018" s="43" t="s">
        <v>3960</v>
      </c>
      <c r="I1018" s="43" t="s">
        <v>364</v>
      </c>
      <c r="J1018" s="43">
        <v>4.4000000000000004</v>
      </c>
      <c r="K1018" s="43" t="s">
        <v>4883</v>
      </c>
      <c r="L1018" s="55" t="s">
        <v>13</v>
      </c>
      <c r="M1018" s="43" t="s">
        <v>2</v>
      </c>
      <c r="N1018" s="43" t="s">
        <v>2</v>
      </c>
      <c r="O1018"/>
      <c r="P1018" s="43" t="s">
        <v>363</v>
      </c>
    </row>
    <row r="1019" spans="1:16" x14ac:dyDescent="0.25">
      <c r="A1019" s="43" t="s">
        <v>4858</v>
      </c>
      <c r="B1019" s="43" t="s">
        <v>120</v>
      </c>
      <c r="C1019" s="43" t="s">
        <v>4859</v>
      </c>
      <c r="D1019" s="43" t="s">
        <v>4860</v>
      </c>
      <c r="E1019" s="43" t="s">
        <v>46</v>
      </c>
      <c r="F1019" s="44">
        <v>44964</v>
      </c>
      <c r="G1019" s="43" t="s">
        <v>203</v>
      </c>
      <c r="H1019" s="43" t="s">
        <v>3960</v>
      </c>
      <c r="I1019" s="43" t="s">
        <v>364</v>
      </c>
      <c r="J1019" s="43">
        <v>4.5</v>
      </c>
      <c r="K1019" s="43" t="s">
        <v>4884</v>
      </c>
      <c r="L1019" s="55" t="s">
        <v>13</v>
      </c>
      <c r="M1019" s="43" t="s">
        <v>2</v>
      </c>
      <c r="N1019" s="43" t="s">
        <v>2</v>
      </c>
      <c r="O1019"/>
      <c r="P1019" s="43" t="s">
        <v>363</v>
      </c>
    </row>
    <row r="1020" spans="1:16" x14ac:dyDescent="0.25">
      <c r="A1020" s="43" t="s">
        <v>4858</v>
      </c>
      <c r="B1020" s="43" t="s">
        <v>120</v>
      </c>
      <c r="C1020" s="43" t="s">
        <v>4859</v>
      </c>
      <c r="D1020" s="43" t="s">
        <v>4860</v>
      </c>
      <c r="E1020" s="43" t="s">
        <v>46</v>
      </c>
      <c r="F1020" s="44">
        <v>44964</v>
      </c>
      <c r="G1020" s="43" t="s">
        <v>203</v>
      </c>
      <c r="H1020" s="43" t="s">
        <v>3960</v>
      </c>
      <c r="I1020" s="43" t="s">
        <v>364</v>
      </c>
      <c r="J1020" s="43">
        <v>4.5999999999999996</v>
      </c>
      <c r="K1020" s="43" t="s">
        <v>4885</v>
      </c>
      <c r="L1020" s="55" t="s">
        <v>13</v>
      </c>
      <c r="M1020" s="43" t="s">
        <v>2</v>
      </c>
      <c r="N1020" s="43" t="s">
        <v>2</v>
      </c>
      <c r="O1020"/>
      <c r="P1020" s="43" t="s">
        <v>363</v>
      </c>
    </row>
    <row r="1021" spans="1:16" x14ac:dyDescent="0.25">
      <c r="A1021" s="43" t="s">
        <v>4858</v>
      </c>
      <c r="B1021" s="43" t="s">
        <v>120</v>
      </c>
      <c r="C1021" s="43" t="s">
        <v>4859</v>
      </c>
      <c r="D1021" s="43" t="s">
        <v>4860</v>
      </c>
      <c r="E1021" s="43" t="s">
        <v>46</v>
      </c>
      <c r="F1021" s="44">
        <v>44964</v>
      </c>
      <c r="G1021" s="43" t="s">
        <v>203</v>
      </c>
      <c r="H1021" s="43" t="s">
        <v>3960</v>
      </c>
      <c r="I1021" s="43" t="s">
        <v>364</v>
      </c>
      <c r="J1021" s="43">
        <v>4.7</v>
      </c>
      <c r="K1021" s="43" t="s">
        <v>4886</v>
      </c>
      <c r="L1021" s="55" t="s">
        <v>13</v>
      </c>
      <c r="M1021" s="43" t="s">
        <v>2</v>
      </c>
      <c r="N1021" s="43" t="s">
        <v>2</v>
      </c>
      <c r="O1021"/>
      <c r="P1021" s="43" t="s">
        <v>363</v>
      </c>
    </row>
    <row r="1022" spans="1:16" x14ac:dyDescent="0.25">
      <c r="A1022" s="43" t="s">
        <v>4858</v>
      </c>
      <c r="B1022" s="43" t="s">
        <v>120</v>
      </c>
      <c r="C1022" s="43" t="s">
        <v>4859</v>
      </c>
      <c r="D1022" s="43" t="s">
        <v>4860</v>
      </c>
      <c r="E1022" s="43" t="s">
        <v>46</v>
      </c>
      <c r="F1022" s="44">
        <v>44964</v>
      </c>
      <c r="G1022" s="43" t="s">
        <v>203</v>
      </c>
      <c r="H1022" s="43" t="s">
        <v>3960</v>
      </c>
      <c r="I1022" s="43" t="s">
        <v>364</v>
      </c>
      <c r="J1022" s="43">
        <v>4.8</v>
      </c>
      <c r="K1022" s="43" t="s">
        <v>4887</v>
      </c>
      <c r="L1022" s="55" t="s">
        <v>13</v>
      </c>
      <c r="M1022" s="43" t="s">
        <v>2</v>
      </c>
      <c r="N1022" s="43" t="s">
        <v>2</v>
      </c>
      <c r="O1022"/>
      <c r="P1022" s="43" t="s">
        <v>363</v>
      </c>
    </row>
    <row r="1023" spans="1:16" x14ac:dyDescent="0.25">
      <c r="A1023" s="43" t="s">
        <v>4858</v>
      </c>
      <c r="B1023" s="43" t="s">
        <v>120</v>
      </c>
      <c r="C1023" s="43" t="s">
        <v>4859</v>
      </c>
      <c r="D1023" s="43" t="s">
        <v>4860</v>
      </c>
      <c r="E1023" s="43" t="s">
        <v>46</v>
      </c>
      <c r="F1023" s="44">
        <v>44964</v>
      </c>
      <c r="G1023" s="43" t="s">
        <v>203</v>
      </c>
      <c r="H1023" s="43" t="s">
        <v>3960</v>
      </c>
      <c r="I1023" s="43" t="s">
        <v>364</v>
      </c>
      <c r="J1023" s="43">
        <v>4.9000000000000004</v>
      </c>
      <c r="K1023" s="43" t="s">
        <v>4888</v>
      </c>
      <c r="L1023" s="55" t="s">
        <v>13</v>
      </c>
      <c r="M1023" s="43" t="s">
        <v>2</v>
      </c>
      <c r="N1023" s="43" t="s">
        <v>2</v>
      </c>
      <c r="O1023"/>
      <c r="P1023" s="43" t="s">
        <v>363</v>
      </c>
    </row>
    <row r="1024" spans="1:16" x14ac:dyDescent="0.25">
      <c r="A1024" s="43" t="s">
        <v>4858</v>
      </c>
      <c r="B1024" s="43" t="s">
        <v>120</v>
      </c>
      <c r="C1024" s="43" t="s">
        <v>4859</v>
      </c>
      <c r="D1024" s="43" t="s">
        <v>4860</v>
      </c>
      <c r="E1024" s="43" t="s">
        <v>46</v>
      </c>
      <c r="F1024" s="44">
        <v>44964</v>
      </c>
      <c r="G1024" s="43" t="s">
        <v>203</v>
      </c>
      <c r="H1024" s="43" t="s">
        <v>3960</v>
      </c>
      <c r="I1024" s="43" t="s">
        <v>364</v>
      </c>
      <c r="J1024" s="43">
        <v>5</v>
      </c>
      <c r="K1024" s="43" t="s">
        <v>4889</v>
      </c>
      <c r="L1024" s="55" t="s">
        <v>639</v>
      </c>
      <c r="M1024" s="43" t="s">
        <v>2</v>
      </c>
      <c r="N1024" s="43" t="s">
        <v>2</v>
      </c>
      <c r="O1024"/>
      <c r="P1024" s="43" t="s">
        <v>363</v>
      </c>
    </row>
    <row r="1025" spans="1:16" x14ac:dyDescent="0.25">
      <c r="A1025" s="43" t="s">
        <v>4858</v>
      </c>
      <c r="B1025" s="43" t="s">
        <v>120</v>
      </c>
      <c r="C1025" s="43" t="s">
        <v>4859</v>
      </c>
      <c r="D1025" s="43" t="s">
        <v>4860</v>
      </c>
      <c r="E1025" s="43" t="s">
        <v>46</v>
      </c>
      <c r="F1025" s="44">
        <v>44964</v>
      </c>
      <c r="G1025" s="43" t="s">
        <v>203</v>
      </c>
      <c r="H1025" s="43" t="s">
        <v>3960</v>
      </c>
      <c r="I1025" s="43" t="s">
        <v>364</v>
      </c>
      <c r="J1025" s="43">
        <v>6</v>
      </c>
      <c r="K1025" s="43" t="s">
        <v>71</v>
      </c>
      <c r="L1025" s="55" t="s">
        <v>641</v>
      </c>
      <c r="M1025" s="43" t="s">
        <v>2</v>
      </c>
      <c r="N1025" s="43" t="s">
        <v>2</v>
      </c>
      <c r="O1025"/>
      <c r="P1025" s="43" t="s">
        <v>363</v>
      </c>
    </row>
    <row r="1026" spans="1:16" x14ac:dyDescent="0.25">
      <c r="A1026" s="43" t="s">
        <v>4858</v>
      </c>
      <c r="B1026" s="43" t="s">
        <v>120</v>
      </c>
      <c r="C1026" s="43" t="s">
        <v>4859</v>
      </c>
      <c r="D1026" s="43" t="s">
        <v>4860</v>
      </c>
      <c r="E1026" s="43" t="s">
        <v>46</v>
      </c>
      <c r="F1026" s="44">
        <v>44964</v>
      </c>
      <c r="G1026" s="43" t="s">
        <v>203</v>
      </c>
      <c r="H1026" s="43" t="s">
        <v>3960</v>
      </c>
      <c r="I1026" s="43" t="s">
        <v>364</v>
      </c>
      <c r="J1026" s="43">
        <v>7</v>
      </c>
      <c r="K1026" s="43" t="s">
        <v>4890</v>
      </c>
      <c r="L1026" s="55" t="s">
        <v>13</v>
      </c>
      <c r="M1026" s="43" t="s">
        <v>2</v>
      </c>
      <c r="N1026" s="43" t="s">
        <v>2</v>
      </c>
      <c r="O1026"/>
      <c r="P1026" s="43" t="s">
        <v>363</v>
      </c>
    </row>
    <row r="1027" spans="1:16" ht="30" x14ac:dyDescent="0.25">
      <c r="A1027" s="43" t="s">
        <v>4858</v>
      </c>
      <c r="B1027" s="43" t="s">
        <v>120</v>
      </c>
      <c r="C1027" s="43" t="s">
        <v>4859</v>
      </c>
      <c r="D1027" s="43" t="s">
        <v>4860</v>
      </c>
      <c r="E1027" s="43" t="s">
        <v>46</v>
      </c>
      <c r="F1027" s="44">
        <v>44964</v>
      </c>
      <c r="G1027" s="43" t="s">
        <v>203</v>
      </c>
      <c r="H1027" s="43" t="s">
        <v>3960</v>
      </c>
      <c r="I1027" s="43" t="s">
        <v>364</v>
      </c>
      <c r="J1027" s="43">
        <v>8</v>
      </c>
      <c r="K1027" s="43" t="s">
        <v>4891</v>
      </c>
      <c r="L1027" s="55" t="s">
        <v>13</v>
      </c>
      <c r="M1027" s="43" t="s">
        <v>2</v>
      </c>
      <c r="N1027" s="43" t="s">
        <v>2</v>
      </c>
      <c r="O1027"/>
      <c r="P1027" s="43" t="s">
        <v>363</v>
      </c>
    </row>
    <row r="1028" spans="1:16" x14ac:dyDescent="0.25">
      <c r="A1028" s="43" t="s">
        <v>4858</v>
      </c>
      <c r="B1028" s="43" t="s">
        <v>120</v>
      </c>
      <c r="C1028" s="43" t="s">
        <v>4859</v>
      </c>
      <c r="D1028" s="43" t="s">
        <v>4860</v>
      </c>
      <c r="E1028" s="43" t="s">
        <v>46</v>
      </c>
      <c r="F1028" s="44">
        <v>44964</v>
      </c>
      <c r="G1028" s="43" t="s">
        <v>203</v>
      </c>
      <c r="H1028" s="43" t="s">
        <v>3960</v>
      </c>
      <c r="I1028" s="43" t="s">
        <v>364</v>
      </c>
      <c r="J1028" s="43">
        <v>9</v>
      </c>
      <c r="K1028" s="43" t="s">
        <v>4781</v>
      </c>
      <c r="L1028" s="55" t="s">
        <v>13</v>
      </c>
      <c r="M1028" s="43" t="s">
        <v>2</v>
      </c>
      <c r="N1028" s="43" t="s">
        <v>3</v>
      </c>
      <c r="O1028" s="43" t="s">
        <v>706</v>
      </c>
      <c r="P1028" s="43" t="s">
        <v>364</v>
      </c>
    </row>
    <row r="1029" spans="1:16" ht="60" x14ac:dyDescent="0.25">
      <c r="A1029" s="43" t="s">
        <v>4858</v>
      </c>
      <c r="B1029" s="43" t="s">
        <v>120</v>
      </c>
      <c r="C1029" s="43" t="s">
        <v>4859</v>
      </c>
      <c r="D1029" s="43" t="s">
        <v>4860</v>
      </c>
      <c r="E1029" s="43" t="s">
        <v>46</v>
      </c>
      <c r="F1029" s="44">
        <v>44964</v>
      </c>
      <c r="G1029" s="43" t="s">
        <v>203</v>
      </c>
      <c r="H1029" s="43" t="s">
        <v>3960</v>
      </c>
      <c r="I1029" s="43" t="s">
        <v>364</v>
      </c>
      <c r="J1029" s="43">
        <v>10</v>
      </c>
      <c r="K1029" s="43" t="s">
        <v>4892</v>
      </c>
      <c r="L1029" s="55" t="s">
        <v>13</v>
      </c>
      <c r="M1029" s="43" t="s">
        <v>2</v>
      </c>
      <c r="N1029" s="43" t="s">
        <v>3</v>
      </c>
      <c r="O1029" s="43" t="s">
        <v>733</v>
      </c>
      <c r="P1029" s="43" t="s">
        <v>364</v>
      </c>
    </row>
    <row r="1030" spans="1:16" ht="30" x14ac:dyDescent="0.25">
      <c r="A1030" s="43" t="s">
        <v>4858</v>
      </c>
      <c r="B1030" s="43" t="s">
        <v>120</v>
      </c>
      <c r="C1030" s="43" t="s">
        <v>4859</v>
      </c>
      <c r="D1030" s="43" t="s">
        <v>4860</v>
      </c>
      <c r="E1030" s="43" t="s">
        <v>46</v>
      </c>
      <c r="F1030" s="44">
        <v>44964</v>
      </c>
      <c r="G1030" s="43" t="s">
        <v>203</v>
      </c>
      <c r="H1030" s="43" t="s">
        <v>3960</v>
      </c>
      <c r="I1030" s="43" t="s">
        <v>364</v>
      </c>
      <c r="J1030" s="43">
        <v>11</v>
      </c>
      <c r="K1030" s="43" t="s">
        <v>4893</v>
      </c>
      <c r="L1030" s="55" t="s">
        <v>13</v>
      </c>
      <c r="M1030" s="43" t="s">
        <v>2</v>
      </c>
      <c r="N1030" s="43" t="s">
        <v>2</v>
      </c>
      <c r="O1030"/>
      <c r="P1030" s="43" t="s">
        <v>363</v>
      </c>
    </row>
    <row r="1031" spans="1:16" x14ac:dyDescent="0.25">
      <c r="A1031" s="43" t="s">
        <v>4858</v>
      </c>
      <c r="B1031" s="43" t="s">
        <v>120</v>
      </c>
      <c r="C1031" s="43" t="s">
        <v>4859</v>
      </c>
      <c r="D1031" s="43" t="s">
        <v>4860</v>
      </c>
      <c r="E1031" s="43" t="s">
        <v>46</v>
      </c>
      <c r="F1031" s="44">
        <v>44964</v>
      </c>
      <c r="G1031" s="43" t="s">
        <v>203</v>
      </c>
      <c r="H1031" s="43" t="s">
        <v>3960</v>
      </c>
      <c r="I1031" s="43" t="s">
        <v>364</v>
      </c>
      <c r="J1031" s="43">
        <v>12</v>
      </c>
      <c r="K1031" s="43" t="s">
        <v>4894</v>
      </c>
      <c r="L1031" s="55" t="s">
        <v>13</v>
      </c>
      <c r="M1031" s="43" t="s">
        <v>2</v>
      </c>
      <c r="N1031" s="43" t="s">
        <v>2</v>
      </c>
      <c r="O1031"/>
      <c r="P1031" s="43" t="s">
        <v>363</v>
      </c>
    </row>
    <row r="1032" spans="1:16" x14ac:dyDescent="0.25">
      <c r="A1032" s="43" t="s">
        <v>4895</v>
      </c>
      <c r="B1032" s="43" t="s">
        <v>170</v>
      </c>
      <c r="C1032" s="43" t="s">
        <v>4896</v>
      </c>
      <c r="D1032" s="43" t="s">
        <v>4897</v>
      </c>
      <c r="E1032" s="43" t="s">
        <v>46</v>
      </c>
      <c r="F1032" s="44">
        <v>44964</v>
      </c>
      <c r="G1032" s="43" t="s">
        <v>203</v>
      </c>
      <c r="H1032" s="43" t="s">
        <v>3960</v>
      </c>
      <c r="I1032" s="43" t="s">
        <v>364</v>
      </c>
      <c r="J1032" s="43">
        <v>1</v>
      </c>
      <c r="K1032" s="43" t="s">
        <v>53</v>
      </c>
      <c r="L1032" s="55" t="s">
        <v>638</v>
      </c>
      <c r="M1032" s="43" t="s">
        <v>2</v>
      </c>
      <c r="N1032" s="43" t="s">
        <v>2</v>
      </c>
      <c r="O1032"/>
      <c r="P1032" s="43" t="s">
        <v>363</v>
      </c>
    </row>
    <row r="1033" spans="1:16" x14ac:dyDescent="0.25">
      <c r="A1033" s="43" t="s">
        <v>4895</v>
      </c>
      <c r="B1033" s="43" t="s">
        <v>170</v>
      </c>
      <c r="C1033" s="43" t="s">
        <v>4896</v>
      </c>
      <c r="D1033" s="43" t="s">
        <v>4897</v>
      </c>
      <c r="E1033" s="43" t="s">
        <v>46</v>
      </c>
      <c r="F1033" s="44">
        <v>44964</v>
      </c>
      <c r="G1033" s="43" t="s">
        <v>203</v>
      </c>
      <c r="H1033" s="43" t="s">
        <v>3960</v>
      </c>
      <c r="I1033" s="43" t="s">
        <v>364</v>
      </c>
      <c r="J1033" s="43">
        <v>3</v>
      </c>
      <c r="K1033" s="43" t="s">
        <v>4898</v>
      </c>
      <c r="L1033" s="55" t="s">
        <v>641</v>
      </c>
      <c r="M1033" s="43" t="s">
        <v>2</v>
      </c>
      <c r="N1033" s="43" t="s">
        <v>2</v>
      </c>
      <c r="O1033"/>
      <c r="P1033" s="43" t="s">
        <v>363</v>
      </c>
    </row>
    <row r="1034" spans="1:16" x14ac:dyDescent="0.25">
      <c r="A1034" s="43" t="s">
        <v>4895</v>
      </c>
      <c r="B1034" s="43" t="s">
        <v>170</v>
      </c>
      <c r="C1034" s="43" t="s">
        <v>4896</v>
      </c>
      <c r="D1034" s="43" t="s">
        <v>4897</v>
      </c>
      <c r="E1034" s="43" t="s">
        <v>46</v>
      </c>
      <c r="F1034" s="44">
        <v>44964</v>
      </c>
      <c r="G1034" s="43" t="s">
        <v>203</v>
      </c>
      <c r="H1034" s="43" t="s">
        <v>3960</v>
      </c>
      <c r="I1034" s="43" t="s">
        <v>364</v>
      </c>
      <c r="J1034" s="43">
        <v>5</v>
      </c>
      <c r="K1034" s="43" t="s">
        <v>4899</v>
      </c>
      <c r="L1034" s="55" t="s">
        <v>13</v>
      </c>
      <c r="M1034" s="43" t="s">
        <v>2</v>
      </c>
      <c r="N1034" s="43" t="s">
        <v>2</v>
      </c>
      <c r="O1034"/>
      <c r="P1034" s="43" t="s">
        <v>363</v>
      </c>
    </row>
    <row r="1035" spans="1:16" x14ac:dyDescent="0.25">
      <c r="A1035" s="43" t="s">
        <v>4895</v>
      </c>
      <c r="B1035" s="43" t="s">
        <v>170</v>
      </c>
      <c r="C1035" s="43" t="s">
        <v>4896</v>
      </c>
      <c r="D1035" s="43" t="s">
        <v>4897</v>
      </c>
      <c r="E1035" s="43" t="s">
        <v>46</v>
      </c>
      <c r="F1035" s="44">
        <v>44964</v>
      </c>
      <c r="G1035" s="43" t="s">
        <v>203</v>
      </c>
      <c r="H1035" s="43" t="s">
        <v>3960</v>
      </c>
      <c r="I1035" s="43" t="s">
        <v>364</v>
      </c>
      <c r="J1035" s="43" t="s">
        <v>4900</v>
      </c>
      <c r="K1035" s="43" t="s">
        <v>4901</v>
      </c>
      <c r="L1035" s="55" t="s">
        <v>640</v>
      </c>
      <c r="M1035" s="43" t="s">
        <v>2</v>
      </c>
      <c r="N1035" s="43" t="s">
        <v>2</v>
      </c>
      <c r="O1035"/>
      <c r="P1035" s="43" t="s">
        <v>363</v>
      </c>
    </row>
    <row r="1036" spans="1:16" x14ac:dyDescent="0.25">
      <c r="A1036" s="43" t="s">
        <v>4895</v>
      </c>
      <c r="B1036" s="43" t="s">
        <v>170</v>
      </c>
      <c r="C1036" s="43" t="s">
        <v>4896</v>
      </c>
      <c r="D1036" s="43" t="s">
        <v>4897</v>
      </c>
      <c r="E1036" s="43" t="s">
        <v>46</v>
      </c>
      <c r="F1036" s="44">
        <v>44964</v>
      </c>
      <c r="G1036" s="43" t="s">
        <v>203</v>
      </c>
      <c r="H1036" s="43" t="s">
        <v>3960</v>
      </c>
      <c r="I1036" s="43" t="s">
        <v>364</v>
      </c>
      <c r="J1036" s="43" t="s">
        <v>4902</v>
      </c>
      <c r="K1036" s="43" t="s">
        <v>4903</v>
      </c>
      <c r="L1036" s="55" t="s">
        <v>640</v>
      </c>
      <c r="M1036" s="43" t="s">
        <v>2</v>
      </c>
      <c r="N1036" s="43" t="s">
        <v>2</v>
      </c>
      <c r="O1036"/>
      <c r="P1036" s="43" t="s">
        <v>363</v>
      </c>
    </row>
    <row r="1037" spans="1:16" x14ac:dyDescent="0.25">
      <c r="A1037" s="43" t="s">
        <v>4895</v>
      </c>
      <c r="B1037" s="43" t="s">
        <v>170</v>
      </c>
      <c r="C1037" s="43" t="s">
        <v>4896</v>
      </c>
      <c r="D1037" s="43" t="s">
        <v>4897</v>
      </c>
      <c r="E1037" s="43" t="s">
        <v>46</v>
      </c>
      <c r="F1037" s="44">
        <v>44964</v>
      </c>
      <c r="G1037" s="43" t="s">
        <v>203</v>
      </c>
      <c r="H1037" s="43" t="s">
        <v>3960</v>
      </c>
      <c r="I1037" s="43" t="s">
        <v>364</v>
      </c>
      <c r="J1037" s="43" t="s">
        <v>4904</v>
      </c>
      <c r="K1037" s="43" t="s">
        <v>4905</v>
      </c>
      <c r="L1037" s="55" t="s">
        <v>640</v>
      </c>
      <c r="M1037" s="43" t="s">
        <v>2</v>
      </c>
      <c r="N1037" s="43" t="s">
        <v>2</v>
      </c>
      <c r="O1037"/>
      <c r="P1037" s="43" t="s">
        <v>363</v>
      </c>
    </row>
    <row r="1038" spans="1:16" ht="120" x14ac:dyDescent="0.25">
      <c r="A1038" s="43" t="s">
        <v>4895</v>
      </c>
      <c r="B1038" s="43" t="s">
        <v>170</v>
      </c>
      <c r="C1038" s="43" t="s">
        <v>4896</v>
      </c>
      <c r="D1038" s="43" t="s">
        <v>4897</v>
      </c>
      <c r="E1038" s="43" t="s">
        <v>46</v>
      </c>
      <c r="F1038" s="44">
        <v>44964</v>
      </c>
      <c r="G1038" s="43" t="s">
        <v>203</v>
      </c>
      <c r="H1038" s="43" t="s">
        <v>3960</v>
      </c>
      <c r="I1038" s="43" t="s">
        <v>364</v>
      </c>
      <c r="J1038" s="43" t="s">
        <v>4906</v>
      </c>
      <c r="K1038" s="43" t="s">
        <v>4907</v>
      </c>
      <c r="L1038" s="55" t="s">
        <v>640</v>
      </c>
      <c r="M1038" s="43" t="s">
        <v>2</v>
      </c>
      <c r="N1038" s="43" t="s">
        <v>3</v>
      </c>
      <c r="O1038" s="43" t="s">
        <v>9857</v>
      </c>
      <c r="P1038" s="43" t="s">
        <v>364</v>
      </c>
    </row>
    <row r="1039" spans="1:16" x14ac:dyDescent="0.25">
      <c r="A1039" s="43" t="s">
        <v>4895</v>
      </c>
      <c r="B1039" s="43" t="s">
        <v>170</v>
      </c>
      <c r="C1039" s="43" t="s">
        <v>4896</v>
      </c>
      <c r="D1039" s="43" t="s">
        <v>4897</v>
      </c>
      <c r="E1039" s="43" t="s">
        <v>46</v>
      </c>
      <c r="F1039" s="44">
        <v>44964</v>
      </c>
      <c r="G1039" s="43" t="s">
        <v>203</v>
      </c>
      <c r="H1039" s="43" t="s">
        <v>3960</v>
      </c>
      <c r="I1039" s="43" t="s">
        <v>364</v>
      </c>
      <c r="J1039" s="43" t="s">
        <v>434</v>
      </c>
      <c r="K1039" s="43" t="s">
        <v>171</v>
      </c>
      <c r="L1039" s="55" t="s">
        <v>640</v>
      </c>
      <c r="M1039" s="43" t="s">
        <v>2</v>
      </c>
      <c r="N1039" s="43" t="s">
        <v>2</v>
      </c>
      <c r="O1039"/>
      <c r="P1039" s="43" t="s">
        <v>363</v>
      </c>
    </row>
    <row r="1040" spans="1:16" ht="60" x14ac:dyDescent="0.25">
      <c r="A1040" s="43" t="s">
        <v>4895</v>
      </c>
      <c r="B1040" s="43" t="s">
        <v>170</v>
      </c>
      <c r="C1040" s="43" t="s">
        <v>4896</v>
      </c>
      <c r="D1040" s="43" t="s">
        <v>4897</v>
      </c>
      <c r="E1040" s="43" t="s">
        <v>46</v>
      </c>
      <c r="F1040" s="44">
        <v>44964</v>
      </c>
      <c r="G1040" s="43" t="s">
        <v>203</v>
      </c>
      <c r="H1040" s="43" t="s">
        <v>3960</v>
      </c>
      <c r="I1040" s="43" t="s">
        <v>364</v>
      </c>
      <c r="J1040" s="43" t="s">
        <v>435</v>
      </c>
      <c r="K1040" s="43" t="s">
        <v>164</v>
      </c>
      <c r="L1040" s="55" t="s">
        <v>13</v>
      </c>
      <c r="M1040" s="43" t="s">
        <v>2</v>
      </c>
      <c r="N1040" s="43" t="s">
        <v>3</v>
      </c>
      <c r="O1040" s="43" t="s">
        <v>738</v>
      </c>
      <c r="P1040" s="43" t="s">
        <v>364</v>
      </c>
    </row>
    <row r="1041" spans="1:16" x14ac:dyDescent="0.25">
      <c r="A1041" s="43" t="s">
        <v>4895</v>
      </c>
      <c r="B1041" s="43" t="s">
        <v>170</v>
      </c>
      <c r="C1041" s="43" t="s">
        <v>4896</v>
      </c>
      <c r="D1041" s="43" t="s">
        <v>4897</v>
      </c>
      <c r="E1041" s="43" t="s">
        <v>46</v>
      </c>
      <c r="F1041" s="44">
        <v>44964</v>
      </c>
      <c r="G1041" s="43" t="s">
        <v>203</v>
      </c>
      <c r="H1041" s="43" t="s">
        <v>3960</v>
      </c>
      <c r="I1041" s="43" t="s">
        <v>364</v>
      </c>
      <c r="J1041" s="43" t="s">
        <v>436</v>
      </c>
      <c r="K1041" s="43" t="s">
        <v>165</v>
      </c>
      <c r="L1041" s="55" t="s">
        <v>13</v>
      </c>
      <c r="M1041" s="43" t="s">
        <v>2</v>
      </c>
      <c r="N1041" s="43" t="s">
        <v>2</v>
      </c>
      <c r="O1041"/>
      <c r="P1041" s="43" t="s">
        <v>363</v>
      </c>
    </row>
    <row r="1042" spans="1:16" x14ac:dyDescent="0.25">
      <c r="A1042" s="43" t="s">
        <v>4895</v>
      </c>
      <c r="B1042" s="43" t="s">
        <v>170</v>
      </c>
      <c r="C1042" s="43" t="s">
        <v>4896</v>
      </c>
      <c r="D1042" s="43" t="s">
        <v>4897</v>
      </c>
      <c r="E1042" s="43" t="s">
        <v>46</v>
      </c>
      <c r="F1042" s="44">
        <v>44964</v>
      </c>
      <c r="G1042" s="43" t="s">
        <v>203</v>
      </c>
      <c r="H1042" s="43" t="s">
        <v>3960</v>
      </c>
      <c r="I1042" s="43" t="s">
        <v>364</v>
      </c>
      <c r="J1042" s="43" t="s">
        <v>616</v>
      </c>
      <c r="K1042" s="43" t="s">
        <v>166</v>
      </c>
      <c r="L1042" s="55" t="s">
        <v>13</v>
      </c>
      <c r="M1042" s="43" t="s">
        <v>2</v>
      </c>
      <c r="N1042" s="43" t="s">
        <v>2</v>
      </c>
      <c r="O1042"/>
      <c r="P1042" s="43" t="s">
        <v>363</v>
      </c>
    </row>
    <row r="1043" spans="1:16" x14ac:dyDescent="0.25">
      <c r="A1043" s="43" t="s">
        <v>751</v>
      </c>
      <c r="B1043" s="43" t="s">
        <v>204</v>
      </c>
      <c r="C1043" s="43" t="s">
        <v>752</v>
      </c>
      <c r="D1043" s="43" t="s">
        <v>753</v>
      </c>
      <c r="E1043" s="43" t="s">
        <v>186</v>
      </c>
      <c r="F1043" s="44">
        <v>44964</v>
      </c>
      <c r="G1043" s="43" t="s">
        <v>203</v>
      </c>
      <c r="H1043" s="43" t="s">
        <v>3960</v>
      </c>
      <c r="I1043" s="43" t="s">
        <v>364</v>
      </c>
      <c r="J1043" s="43">
        <v>1</v>
      </c>
      <c r="K1043" s="43" t="s">
        <v>4908</v>
      </c>
      <c r="L1043" s="55" t="s">
        <v>13</v>
      </c>
      <c r="M1043" s="43" t="s">
        <v>2</v>
      </c>
      <c r="N1043" s="43" t="s">
        <v>2</v>
      </c>
      <c r="O1043"/>
      <c r="P1043" s="43" t="s">
        <v>363</v>
      </c>
    </row>
    <row r="1044" spans="1:16" ht="60" x14ac:dyDescent="0.25">
      <c r="A1044" s="43" t="s">
        <v>822</v>
      </c>
      <c r="B1044" s="43" t="s">
        <v>133</v>
      </c>
      <c r="C1044" s="43" t="s">
        <v>3374</v>
      </c>
      <c r="D1044" s="43" t="s">
        <v>3375</v>
      </c>
      <c r="E1044" s="43" t="s">
        <v>186</v>
      </c>
      <c r="F1044" s="44">
        <v>44965</v>
      </c>
      <c r="G1044" s="43" t="s">
        <v>203</v>
      </c>
      <c r="H1044" s="43" t="s">
        <v>3960</v>
      </c>
      <c r="I1044" s="43" t="s">
        <v>364</v>
      </c>
      <c r="J1044" s="43">
        <v>1</v>
      </c>
      <c r="K1044" s="43" t="s">
        <v>4909</v>
      </c>
      <c r="L1044" s="55" t="s">
        <v>640</v>
      </c>
      <c r="M1044" s="43" t="s">
        <v>2</v>
      </c>
      <c r="N1044" s="43" t="s">
        <v>3</v>
      </c>
      <c r="O1044" s="43" t="s">
        <v>9858</v>
      </c>
      <c r="P1044" s="43" t="s">
        <v>364</v>
      </c>
    </row>
    <row r="1045" spans="1:16" ht="30" x14ac:dyDescent="0.25">
      <c r="A1045" s="43" t="s">
        <v>822</v>
      </c>
      <c r="B1045" s="43" t="s">
        <v>133</v>
      </c>
      <c r="C1045" s="43" t="s">
        <v>3374</v>
      </c>
      <c r="D1045" s="43" t="s">
        <v>3375</v>
      </c>
      <c r="E1045" s="43" t="s">
        <v>186</v>
      </c>
      <c r="F1045" s="44">
        <v>44965</v>
      </c>
      <c r="G1045" s="43" t="s">
        <v>203</v>
      </c>
      <c r="H1045" s="43" t="s">
        <v>3960</v>
      </c>
      <c r="I1045" s="43" t="s">
        <v>364</v>
      </c>
      <c r="J1045" s="43" t="s">
        <v>448</v>
      </c>
      <c r="K1045" s="43" t="s">
        <v>135</v>
      </c>
      <c r="L1045" s="55" t="s">
        <v>13</v>
      </c>
      <c r="M1045" s="43" t="s">
        <v>72</v>
      </c>
      <c r="N1045" s="43" t="s">
        <v>3</v>
      </c>
      <c r="O1045"/>
      <c r="P1045" s="43" t="s">
        <v>363</v>
      </c>
    </row>
    <row r="1046" spans="1:16" x14ac:dyDescent="0.25">
      <c r="A1046" s="43" t="s">
        <v>822</v>
      </c>
      <c r="B1046" s="43" t="s">
        <v>133</v>
      </c>
      <c r="C1046" s="43" t="s">
        <v>3374</v>
      </c>
      <c r="D1046" s="43" t="s">
        <v>3375</v>
      </c>
      <c r="E1046" s="43" t="s">
        <v>186</v>
      </c>
      <c r="F1046" s="44">
        <v>44965</v>
      </c>
      <c r="G1046" s="43" t="s">
        <v>203</v>
      </c>
      <c r="H1046" s="43" t="s">
        <v>3960</v>
      </c>
      <c r="I1046" s="43" t="s">
        <v>364</v>
      </c>
      <c r="J1046" s="43" t="s">
        <v>679</v>
      </c>
      <c r="K1046" s="43" t="s">
        <v>680</v>
      </c>
      <c r="L1046" s="55" t="s">
        <v>13</v>
      </c>
      <c r="M1046" s="43" t="s">
        <v>72</v>
      </c>
      <c r="N1046" s="43" t="s">
        <v>3</v>
      </c>
      <c r="O1046"/>
      <c r="P1046" s="43" t="s">
        <v>363</v>
      </c>
    </row>
    <row r="1047" spans="1:16" x14ac:dyDescent="0.25">
      <c r="A1047" s="43" t="s">
        <v>822</v>
      </c>
      <c r="B1047" s="43" t="s">
        <v>133</v>
      </c>
      <c r="C1047" s="43" t="s">
        <v>3374</v>
      </c>
      <c r="D1047" s="43" t="s">
        <v>3375</v>
      </c>
      <c r="E1047" s="43" t="s">
        <v>186</v>
      </c>
      <c r="F1047" s="44">
        <v>44965</v>
      </c>
      <c r="G1047" s="43" t="s">
        <v>203</v>
      </c>
      <c r="H1047" s="43" t="s">
        <v>3960</v>
      </c>
      <c r="I1047" s="43" t="s">
        <v>364</v>
      </c>
      <c r="J1047" s="43" t="s">
        <v>681</v>
      </c>
      <c r="K1047" s="43" t="s">
        <v>682</v>
      </c>
      <c r="L1047" s="55" t="s">
        <v>13</v>
      </c>
      <c r="M1047" s="43" t="s">
        <v>72</v>
      </c>
      <c r="N1047" s="43" t="s">
        <v>3</v>
      </c>
      <c r="O1047"/>
      <c r="P1047" s="43" t="s">
        <v>363</v>
      </c>
    </row>
    <row r="1048" spans="1:16" ht="30" x14ac:dyDescent="0.25">
      <c r="A1048" s="43" t="s">
        <v>822</v>
      </c>
      <c r="B1048" s="43" t="s">
        <v>133</v>
      </c>
      <c r="C1048" s="43" t="s">
        <v>3374</v>
      </c>
      <c r="D1048" s="43" t="s">
        <v>3375</v>
      </c>
      <c r="E1048" s="43" t="s">
        <v>186</v>
      </c>
      <c r="F1048" s="44">
        <v>44965</v>
      </c>
      <c r="G1048" s="43" t="s">
        <v>203</v>
      </c>
      <c r="H1048" s="43" t="s">
        <v>3960</v>
      </c>
      <c r="I1048" s="43" t="s">
        <v>364</v>
      </c>
      <c r="J1048" s="43" t="s">
        <v>683</v>
      </c>
      <c r="K1048" s="43" t="s">
        <v>684</v>
      </c>
      <c r="L1048" s="55" t="s">
        <v>13</v>
      </c>
      <c r="M1048" s="43" t="s">
        <v>72</v>
      </c>
      <c r="N1048" s="43" t="s">
        <v>2</v>
      </c>
      <c r="O1048"/>
      <c r="P1048" s="43" t="s">
        <v>363</v>
      </c>
    </row>
    <row r="1049" spans="1:16" x14ac:dyDescent="0.25">
      <c r="A1049" s="43" t="s">
        <v>4910</v>
      </c>
      <c r="B1049" s="43" t="s">
        <v>45</v>
      </c>
      <c r="C1049" s="43" t="s">
        <v>4911</v>
      </c>
      <c r="D1049" s="43">
        <v>2315359</v>
      </c>
      <c r="E1049" s="43" t="s">
        <v>46</v>
      </c>
      <c r="F1049" s="44">
        <v>44965</v>
      </c>
      <c r="G1049" s="43" t="s">
        <v>203</v>
      </c>
      <c r="H1049" s="43" t="s">
        <v>3960</v>
      </c>
      <c r="I1049" s="43" t="s">
        <v>364</v>
      </c>
      <c r="J1049" s="43">
        <v>2</v>
      </c>
      <c r="K1049" s="43" t="s">
        <v>99</v>
      </c>
      <c r="L1049" s="55" t="s">
        <v>639</v>
      </c>
      <c r="M1049" s="43" t="s">
        <v>2</v>
      </c>
      <c r="N1049" s="43" t="s">
        <v>2</v>
      </c>
      <c r="O1049"/>
      <c r="P1049" s="43" t="s">
        <v>363</v>
      </c>
    </row>
    <row r="1050" spans="1:16" x14ac:dyDescent="0.25">
      <c r="A1050" s="43" t="s">
        <v>4910</v>
      </c>
      <c r="B1050" s="43" t="s">
        <v>45</v>
      </c>
      <c r="C1050" s="43" t="s">
        <v>4911</v>
      </c>
      <c r="D1050" s="43">
        <v>2315359</v>
      </c>
      <c r="E1050" s="43" t="s">
        <v>46</v>
      </c>
      <c r="F1050" s="44">
        <v>44965</v>
      </c>
      <c r="G1050" s="43" t="s">
        <v>203</v>
      </c>
      <c r="H1050" s="43" t="s">
        <v>3960</v>
      </c>
      <c r="I1050" s="43" t="s">
        <v>364</v>
      </c>
      <c r="J1050" s="43">
        <v>3</v>
      </c>
      <c r="K1050" s="43" t="s">
        <v>50</v>
      </c>
      <c r="L1050" s="55" t="s">
        <v>13</v>
      </c>
      <c r="M1050" s="43" t="s">
        <v>2</v>
      </c>
      <c r="N1050" s="43" t="s">
        <v>2</v>
      </c>
      <c r="O1050"/>
      <c r="P1050" s="43" t="s">
        <v>363</v>
      </c>
    </row>
    <row r="1051" spans="1:16" x14ac:dyDescent="0.25">
      <c r="A1051" s="43" t="s">
        <v>4910</v>
      </c>
      <c r="B1051" s="43" t="s">
        <v>45</v>
      </c>
      <c r="C1051" s="43" t="s">
        <v>4911</v>
      </c>
      <c r="D1051" s="43">
        <v>2315359</v>
      </c>
      <c r="E1051" s="43" t="s">
        <v>46</v>
      </c>
      <c r="F1051" s="44">
        <v>44965</v>
      </c>
      <c r="G1051" s="43" t="s">
        <v>203</v>
      </c>
      <c r="H1051" s="43" t="s">
        <v>3960</v>
      </c>
      <c r="I1051" s="43" t="s">
        <v>364</v>
      </c>
      <c r="J1051" s="43" t="s">
        <v>320</v>
      </c>
      <c r="K1051" s="43" t="s">
        <v>4912</v>
      </c>
      <c r="L1051" s="55" t="s">
        <v>640</v>
      </c>
      <c r="M1051" s="43" t="s">
        <v>2</v>
      </c>
      <c r="N1051" s="43" t="s">
        <v>2</v>
      </c>
      <c r="O1051"/>
      <c r="P1051" s="43" t="s">
        <v>363</v>
      </c>
    </row>
    <row r="1052" spans="1:16" x14ac:dyDescent="0.25">
      <c r="A1052" s="43" t="s">
        <v>4910</v>
      </c>
      <c r="B1052" s="43" t="s">
        <v>45</v>
      </c>
      <c r="C1052" s="43" t="s">
        <v>4911</v>
      </c>
      <c r="D1052" s="43">
        <v>2315359</v>
      </c>
      <c r="E1052" s="43" t="s">
        <v>46</v>
      </c>
      <c r="F1052" s="44">
        <v>44965</v>
      </c>
      <c r="G1052" s="43" t="s">
        <v>203</v>
      </c>
      <c r="H1052" s="43" t="s">
        <v>3960</v>
      </c>
      <c r="I1052" s="43" t="s">
        <v>364</v>
      </c>
      <c r="J1052" s="43" t="s">
        <v>321</v>
      </c>
      <c r="K1052" s="43" t="s">
        <v>4913</v>
      </c>
      <c r="L1052" s="55" t="s">
        <v>640</v>
      </c>
      <c r="M1052" s="43" t="s">
        <v>2</v>
      </c>
      <c r="N1052" s="43" t="s">
        <v>2</v>
      </c>
      <c r="O1052"/>
      <c r="P1052" s="43" t="s">
        <v>363</v>
      </c>
    </row>
    <row r="1053" spans="1:16" x14ac:dyDescent="0.25">
      <c r="A1053" s="43" t="s">
        <v>4910</v>
      </c>
      <c r="B1053" s="43" t="s">
        <v>45</v>
      </c>
      <c r="C1053" s="43" t="s">
        <v>4911</v>
      </c>
      <c r="D1053" s="43">
        <v>2315359</v>
      </c>
      <c r="E1053" s="43" t="s">
        <v>46</v>
      </c>
      <c r="F1053" s="44">
        <v>44965</v>
      </c>
      <c r="G1053" s="43" t="s">
        <v>203</v>
      </c>
      <c r="H1053" s="43" t="s">
        <v>3960</v>
      </c>
      <c r="I1053" s="43" t="s">
        <v>364</v>
      </c>
      <c r="J1053" s="43" t="s">
        <v>322</v>
      </c>
      <c r="K1053" s="43" t="s">
        <v>4914</v>
      </c>
      <c r="L1053" s="55" t="s">
        <v>640</v>
      </c>
      <c r="M1053" s="43" t="s">
        <v>2</v>
      </c>
      <c r="N1053" s="43" t="s">
        <v>2</v>
      </c>
      <c r="O1053"/>
      <c r="P1053" s="43" t="s">
        <v>363</v>
      </c>
    </row>
    <row r="1054" spans="1:16" x14ac:dyDescent="0.25">
      <c r="A1054" s="43" t="s">
        <v>4910</v>
      </c>
      <c r="B1054" s="43" t="s">
        <v>45</v>
      </c>
      <c r="C1054" s="43" t="s">
        <v>4911</v>
      </c>
      <c r="D1054" s="43">
        <v>2315359</v>
      </c>
      <c r="E1054" s="43" t="s">
        <v>46</v>
      </c>
      <c r="F1054" s="44">
        <v>44965</v>
      </c>
      <c r="G1054" s="43" t="s">
        <v>203</v>
      </c>
      <c r="H1054" s="43" t="s">
        <v>3960</v>
      </c>
      <c r="I1054" s="43" t="s">
        <v>364</v>
      </c>
      <c r="J1054" s="43" t="s">
        <v>323</v>
      </c>
      <c r="K1054" s="43" t="s">
        <v>4915</v>
      </c>
      <c r="L1054" s="55" t="s">
        <v>640</v>
      </c>
      <c r="M1054" s="43" t="s">
        <v>2</v>
      </c>
      <c r="N1054" s="43" t="s">
        <v>2</v>
      </c>
      <c r="O1054"/>
      <c r="P1054" s="43" t="s">
        <v>363</v>
      </c>
    </row>
    <row r="1055" spans="1:16" x14ac:dyDescent="0.25">
      <c r="A1055" s="43" t="s">
        <v>4910</v>
      </c>
      <c r="B1055" s="43" t="s">
        <v>45</v>
      </c>
      <c r="C1055" s="43" t="s">
        <v>4911</v>
      </c>
      <c r="D1055" s="43">
        <v>2315359</v>
      </c>
      <c r="E1055" s="43" t="s">
        <v>46</v>
      </c>
      <c r="F1055" s="44">
        <v>44965</v>
      </c>
      <c r="G1055" s="43" t="s">
        <v>203</v>
      </c>
      <c r="H1055" s="43" t="s">
        <v>3960</v>
      </c>
      <c r="I1055" s="43" t="s">
        <v>364</v>
      </c>
      <c r="J1055" s="43" t="s">
        <v>324</v>
      </c>
      <c r="K1055" s="43" t="s">
        <v>4916</v>
      </c>
      <c r="L1055" s="55" t="s">
        <v>640</v>
      </c>
      <c r="M1055" s="43" t="s">
        <v>2</v>
      </c>
      <c r="N1055" s="43" t="s">
        <v>2</v>
      </c>
      <c r="O1055"/>
      <c r="P1055" s="43" t="s">
        <v>363</v>
      </c>
    </row>
    <row r="1056" spans="1:16" x14ac:dyDescent="0.25">
      <c r="A1056" s="43" t="s">
        <v>4910</v>
      </c>
      <c r="B1056" s="43" t="s">
        <v>45</v>
      </c>
      <c r="C1056" s="43" t="s">
        <v>4911</v>
      </c>
      <c r="D1056" s="43">
        <v>2315359</v>
      </c>
      <c r="E1056" s="43" t="s">
        <v>46</v>
      </c>
      <c r="F1056" s="44">
        <v>44965</v>
      </c>
      <c r="G1056" s="43" t="s">
        <v>203</v>
      </c>
      <c r="H1056" s="43" t="s">
        <v>3960</v>
      </c>
      <c r="I1056" s="43" t="s">
        <v>364</v>
      </c>
      <c r="J1056" s="43" t="s">
        <v>325</v>
      </c>
      <c r="K1056" s="43" t="s">
        <v>4917</v>
      </c>
      <c r="L1056" s="55" t="s">
        <v>640</v>
      </c>
      <c r="M1056" s="43" t="s">
        <v>2</v>
      </c>
      <c r="N1056" s="43" t="s">
        <v>2</v>
      </c>
      <c r="O1056"/>
      <c r="P1056" s="43" t="s">
        <v>363</v>
      </c>
    </row>
    <row r="1057" spans="1:16" ht="30" x14ac:dyDescent="0.25">
      <c r="A1057" s="43" t="s">
        <v>4910</v>
      </c>
      <c r="B1057" s="43" t="s">
        <v>45</v>
      </c>
      <c r="C1057" s="43" t="s">
        <v>4911</v>
      </c>
      <c r="D1057" s="43">
        <v>2315359</v>
      </c>
      <c r="E1057" s="43" t="s">
        <v>46</v>
      </c>
      <c r="F1057" s="44">
        <v>44965</v>
      </c>
      <c r="G1057" s="43" t="s">
        <v>203</v>
      </c>
      <c r="H1057" s="43" t="s">
        <v>3960</v>
      </c>
      <c r="I1057" s="43" t="s">
        <v>364</v>
      </c>
      <c r="J1057" s="43" t="s">
        <v>326</v>
      </c>
      <c r="K1057" s="43" t="s">
        <v>4918</v>
      </c>
      <c r="L1057" s="55" t="s">
        <v>640</v>
      </c>
      <c r="M1057" s="43" t="s">
        <v>2</v>
      </c>
      <c r="N1057" s="43" t="s">
        <v>3</v>
      </c>
      <c r="O1057" s="43" t="s">
        <v>741</v>
      </c>
      <c r="P1057" s="43" t="s">
        <v>364</v>
      </c>
    </row>
    <row r="1058" spans="1:16" ht="60" x14ac:dyDescent="0.25">
      <c r="A1058" s="43" t="s">
        <v>4910</v>
      </c>
      <c r="B1058" s="43" t="s">
        <v>45</v>
      </c>
      <c r="C1058" s="43" t="s">
        <v>4911</v>
      </c>
      <c r="D1058" s="43">
        <v>2315359</v>
      </c>
      <c r="E1058" s="43" t="s">
        <v>46</v>
      </c>
      <c r="F1058" s="44">
        <v>44965</v>
      </c>
      <c r="G1058" s="43" t="s">
        <v>203</v>
      </c>
      <c r="H1058" s="43" t="s">
        <v>3960</v>
      </c>
      <c r="I1058" s="43" t="s">
        <v>364</v>
      </c>
      <c r="J1058" s="43" t="s">
        <v>327</v>
      </c>
      <c r="K1058" s="43" t="s">
        <v>4919</v>
      </c>
      <c r="L1058" s="55" t="s">
        <v>640</v>
      </c>
      <c r="M1058" s="43" t="s">
        <v>2</v>
      </c>
      <c r="N1058" s="43" t="s">
        <v>3</v>
      </c>
      <c r="O1058" s="43" t="s">
        <v>723</v>
      </c>
      <c r="P1058" s="43" t="s">
        <v>364</v>
      </c>
    </row>
    <row r="1059" spans="1:16" ht="30" x14ac:dyDescent="0.25">
      <c r="A1059" s="43" t="s">
        <v>4910</v>
      </c>
      <c r="B1059" s="43" t="s">
        <v>45</v>
      </c>
      <c r="C1059" s="43" t="s">
        <v>4911</v>
      </c>
      <c r="D1059" s="43">
        <v>2315359</v>
      </c>
      <c r="E1059" s="43" t="s">
        <v>46</v>
      </c>
      <c r="F1059" s="44">
        <v>44965</v>
      </c>
      <c r="G1059" s="43" t="s">
        <v>203</v>
      </c>
      <c r="H1059" s="43" t="s">
        <v>3960</v>
      </c>
      <c r="I1059" s="43" t="s">
        <v>364</v>
      </c>
      <c r="J1059" s="43" t="s">
        <v>328</v>
      </c>
      <c r="K1059" s="43" t="s">
        <v>4920</v>
      </c>
      <c r="L1059" s="55" t="s">
        <v>640</v>
      </c>
      <c r="M1059" s="43" t="s">
        <v>2</v>
      </c>
      <c r="N1059" s="43" t="s">
        <v>3</v>
      </c>
      <c r="O1059" s="43" t="s">
        <v>712</v>
      </c>
      <c r="P1059" s="43" t="s">
        <v>364</v>
      </c>
    </row>
    <row r="1060" spans="1:16" x14ac:dyDescent="0.25">
      <c r="A1060" s="43" t="s">
        <v>4910</v>
      </c>
      <c r="B1060" s="43" t="s">
        <v>45</v>
      </c>
      <c r="C1060" s="43" t="s">
        <v>4911</v>
      </c>
      <c r="D1060" s="43">
        <v>2315359</v>
      </c>
      <c r="E1060" s="43" t="s">
        <v>46</v>
      </c>
      <c r="F1060" s="44">
        <v>44965</v>
      </c>
      <c r="G1060" s="43" t="s">
        <v>203</v>
      </c>
      <c r="H1060" s="43" t="s">
        <v>3960</v>
      </c>
      <c r="I1060" s="43" t="s">
        <v>364</v>
      </c>
      <c r="J1060" s="43" t="s">
        <v>329</v>
      </c>
      <c r="K1060" s="43" t="s">
        <v>4921</v>
      </c>
      <c r="L1060" s="55" t="s">
        <v>640</v>
      </c>
      <c r="M1060" s="43" t="s">
        <v>2</v>
      </c>
      <c r="N1060" s="43" t="s">
        <v>2</v>
      </c>
      <c r="O1060"/>
      <c r="P1060" s="43" t="s">
        <v>363</v>
      </c>
    </row>
    <row r="1061" spans="1:16" x14ac:dyDescent="0.25">
      <c r="A1061" s="43" t="s">
        <v>4910</v>
      </c>
      <c r="B1061" s="43" t="s">
        <v>45</v>
      </c>
      <c r="C1061" s="43" t="s">
        <v>4911</v>
      </c>
      <c r="D1061" s="43">
        <v>2315359</v>
      </c>
      <c r="E1061" s="43" t="s">
        <v>46</v>
      </c>
      <c r="F1061" s="44">
        <v>44965</v>
      </c>
      <c r="G1061" s="43" t="s">
        <v>203</v>
      </c>
      <c r="H1061" s="43" t="s">
        <v>3960</v>
      </c>
      <c r="I1061" s="43" t="s">
        <v>364</v>
      </c>
      <c r="J1061" s="43" t="s">
        <v>330</v>
      </c>
      <c r="K1061" s="43" t="s">
        <v>4922</v>
      </c>
      <c r="L1061" s="55" t="s">
        <v>640</v>
      </c>
      <c r="M1061" s="43" t="s">
        <v>2</v>
      </c>
      <c r="N1061" s="43" t="s">
        <v>2</v>
      </c>
      <c r="O1061"/>
      <c r="P1061" s="43" t="s">
        <v>363</v>
      </c>
    </row>
    <row r="1062" spans="1:16" x14ac:dyDescent="0.25">
      <c r="A1062" s="43" t="s">
        <v>2050</v>
      </c>
      <c r="B1062" s="43" t="s">
        <v>204</v>
      </c>
      <c r="C1062" s="43" t="s">
        <v>4923</v>
      </c>
      <c r="D1062" s="43">
        <v>6110602</v>
      </c>
      <c r="E1062" s="43" t="s">
        <v>186</v>
      </c>
      <c r="F1062" s="44">
        <v>44965</v>
      </c>
      <c r="G1062" s="43" t="s">
        <v>203</v>
      </c>
      <c r="H1062" s="43" t="s">
        <v>3960</v>
      </c>
      <c r="I1062" s="43" t="s">
        <v>364</v>
      </c>
      <c r="J1062" s="43">
        <v>1</v>
      </c>
      <c r="K1062" s="43" t="s">
        <v>87</v>
      </c>
      <c r="L1062" s="55" t="s">
        <v>13</v>
      </c>
      <c r="M1062" s="43" t="s">
        <v>2</v>
      </c>
      <c r="N1062" s="43" t="s">
        <v>2</v>
      </c>
      <c r="O1062"/>
      <c r="P1062" s="43" t="s">
        <v>363</v>
      </c>
    </row>
    <row r="1063" spans="1:16" x14ac:dyDescent="0.25">
      <c r="A1063" s="43" t="s">
        <v>2050</v>
      </c>
      <c r="B1063" s="43" t="s">
        <v>204</v>
      </c>
      <c r="C1063" s="43" t="s">
        <v>4923</v>
      </c>
      <c r="D1063" s="43">
        <v>6110602</v>
      </c>
      <c r="E1063" s="43" t="s">
        <v>186</v>
      </c>
      <c r="F1063" s="44">
        <v>44965</v>
      </c>
      <c r="G1063" s="43" t="s">
        <v>203</v>
      </c>
      <c r="H1063" s="43" t="s">
        <v>3960</v>
      </c>
      <c r="I1063" s="43" t="s">
        <v>364</v>
      </c>
      <c r="J1063" s="43">
        <v>2</v>
      </c>
      <c r="K1063" s="43" t="s">
        <v>4924</v>
      </c>
      <c r="L1063" s="55" t="s">
        <v>13</v>
      </c>
      <c r="M1063" s="43" t="s">
        <v>2</v>
      </c>
      <c r="N1063" s="43" t="s">
        <v>2</v>
      </c>
      <c r="O1063"/>
      <c r="P1063" s="43" t="s">
        <v>363</v>
      </c>
    </row>
    <row r="1064" spans="1:16" ht="60" x14ac:dyDescent="0.25">
      <c r="A1064" s="43" t="s">
        <v>2050</v>
      </c>
      <c r="B1064" s="43" t="s">
        <v>204</v>
      </c>
      <c r="C1064" s="43" t="s">
        <v>4923</v>
      </c>
      <c r="D1064" s="43">
        <v>6110602</v>
      </c>
      <c r="E1064" s="43" t="s">
        <v>186</v>
      </c>
      <c r="F1064" s="44">
        <v>44965</v>
      </c>
      <c r="G1064" s="43" t="s">
        <v>203</v>
      </c>
      <c r="H1064" s="43" t="s">
        <v>3960</v>
      </c>
      <c r="I1064" s="43" t="s">
        <v>364</v>
      </c>
      <c r="J1064" s="43">
        <v>3</v>
      </c>
      <c r="K1064" s="43" t="s">
        <v>4925</v>
      </c>
      <c r="L1064" s="55" t="s">
        <v>13</v>
      </c>
      <c r="M1064" s="43" t="s">
        <v>2</v>
      </c>
      <c r="N1064" s="43" t="s">
        <v>3</v>
      </c>
      <c r="O1064" s="43" t="s">
        <v>668</v>
      </c>
      <c r="P1064" s="43" t="s">
        <v>364</v>
      </c>
    </row>
    <row r="1065" spans="1:16" x14ac:dyDescent="0.25">
      <c r="A1065" s="43" t="s">
        <v>2050</v>
      </c>
      <c r="B1065" s="43" t="s">
        <v>204</v>
      </c>
      <c r="C1065" s="43" t="s">
        <v>4923</v>
      </c>
      <c r="D1065" s="43">
        <v>6110602</v>
      </c>
      <c r="E1065" s="43" t="s">
        <v>186</v>
      </c>
      <c r="F1065" s="44">
        <v>44965</v>
      </c>
      <c r="G1065" s="43" t="s">
        <v>203</v>
      </c>
      <c r="H1065" s="43" t="s">
        <v>3960</v>
      </c>
      <c r="I1065" s="43" t="s">
        <v>364</v>
      </c>
      <c r="J1065" s="43">
        <v>4</v>
      </c>
      <c r="K1065" s="43" t="s">
        <v>4926</v>
      </c>
      <c r="L1065" s="55" t="s">
        <v>13</v>
      </c>
      <c r="M1065" s="43" t="s">
        <v>2</v>
      </c>
      <c r="N1065" s="43" t="s">
        <v>2</v>
      </c>
      <c r="O1065"/>
      <c r="P1065" s="43" t="s">
        <v>363</v>
      </c>
    </row>
    <row r="1066" spans="1:16" x14ac:dyDescent="0.25">
      <c r="A1066" s="43" t="s">
        <v>2050</v>
      </c>
      <c r="B1066" s="43" t="s">
        <v>204</v>
      </c>
      <c r="C1066" s="43" t="s">
        <v>4923</v>
      </c>
      <c r="D1066" s="43">
        <v>6110602</v>
      </c>
      <c r="E1066" s="43" t="s">
        <v>186</v>
      </c>
      <c r="F1066" s="44">
        <v>44965</v>
      </c>
      <c r="G1066" s="43" t="s">
        <v>203</v>
      </c>
      <c r="H1066" s="43" t="s">
        <v>3960</v>
      </c>
      <c r="I1066" s="43" t="s">
        <v>364</v>
      </c>
      <c r="J1066" s="43">
        <v>5.0999999999999996</v>
      </c>
      <c r="K1066" s="43" t="s">
        <v>4927</v>
      </c>
      <c r="L1066" s="55" t="s">
        <v>13</v>
      </c>
      <c r="M1066" s="43" t="s">
        <v>2</v>
      </c>
      <c r="N1066" s="43" t="s">
        <v>2</v>
      </c>
      <c r="O1066"/>
      <c r="P1066" s="43" t="s">
        <v>363</v>
      </c>
    </row>
    <row r="1067" spans="1:16" x14ac:dyDescent="0.25">
      <c r="A1067" s="43" t="s">
        <v>2050</v>
      </c>
      <c r="B1067" s="43" t="s">
        <v>204</v>
      </c>
      <c r="C1067" s="43" t="s">
        <v>4923</v>
      </c>
      <c r="D1067" s="43">
        <v>6110602</v>
      </c>
      <c r="E1067" s="43" t="s">
        <v>186</v>
      </c>
      <c r="F1067" s="44">
        <v>44965</v>
      </c>
      <c r="G1067" s="43" t="s">
        <v>203</v>
      </c>
      <c r="H1067" s="43" t="s">
        <v>3960</v>
      </c>
      <c r="I1067" s="43" t="s">
        <v>364</v>
      </c>
      <c r="J1067" s="43">
        <v>5.0999999999999996</v>
      </c>
      <c r="K1067" s="43" t="s">
        <v>4928</v>
      </c>
      <c r="L1067" s="55" t="s">
        <v>13</v>
      </c>
      <c r="M1067" s="43" t="s">
        <v>2</v>
      </c>
      <c r="N1067" s="43" t="s">
        <v>2</v>
      </c>
      <c r="O1067"/>
      <c r="P1067" s="43" t="s">
        <v>363</v>
      </c>
    </row>
    <row r="1068" spans="1:16" x14ac:dyDescent="0.25">
      <c r="A1068" s="43" t="s">
        <v>2050</v>
      </c>
      <c r="B1068" s="43" t="s">
        <v>204</v>
      </c>
      <c r="C1068" s="43" t="s">
        <v>4923</v>
      </c>
      <c r="D1068" s="43">
        <v>6110602</v>
      </c>
      <c r="E1068" s="43" t="s">
        <v>186</v>
      </c>
      <c r="F1068" s="44">
        <v>44965</v>
      </c>
      <c r="G1068" s="43" t="s">
        <v>203</v>
      </c>
      <c r="H1068" s="43" t="s">
        <v>3960</v>
      </c>
      <c r="I1068" s="43" t="s">
        <v>364</v>
      </c>
      <c r="J1068" s="43">
        <v>5.1100000000000003</v>
      </c>
      <c r="K1068" s="43" t="s">
        <v>880</v>
      </c>
      <c r="L1068" s="55" t="s">
        <v>13</v>
      </c>
      <c r="M1068" s="43" t="s">
        <v>2</v>
      </c>
      <c r="N1068" s="43" t="s">
        <v>2</v>
      </c>
      <c r="O1068"/>
      <c r="P1068" s="43" t="s">
        <v>363</v>
      </c>
    </row>
    <row r="1069" spans="1:16" x14ac:dyDescent="0.25">
      <c r="A1069" s="43" t="s">
        <v>2050</v>
      </c>
      <c r="B1069" s="43" t="s">
        <v>204</v>
      </c>
      <c r="C1069" s="43" t="s">
        <v>4923</v>
      </c>
      <c r="D1069" s="43">
        <v>6110602</v>
      </c>
      <c r="E1069" s="43" t="s">
        <v>186</v>
      </c>
      <c r="F1069" s="44">
        <v>44965</v>
      </c>
      <c r="G1069" s="43" t="s">
        <v>203</v>
      </c>
      <c r="H1069" s="43" t="s">
        <v>3960</v>
      </c>
      <c r="I1069" s="43" t="s">
        <v>364</v>
      </c>
      <c r="J1069" s="43">
        <v>5.2</v>
      </c>
      <c r="K1069" s="43" t="s">
        <v>4929</v>
      </c>
      <c r="L1069" s="55" t="s">
        <v>13</v>
      </c>
      <c r="M1069" s="43" t="s">
        <v>2</v>
      </c>
      <c r="N1069" s="43" t="s">
        <v>2</v>
      </c>
      <c r="O1069"/>
      <c r="P1069" s="43" t="s">
        <v>363</v>
      </c>
    </row>
    <row r="1070" spans="1:16" x14ac:dyDescent="0.25">
      <c r="A1070" s="43" t="s">
        <v>2050</v>
      </c>
      <c r="B1070" s="43" t="s">
        <v>204</v>
      </c>
      <c r="C1070" s="43" t="s">
        <v>4923</v>
      </c>
      <c r="D1070" s="43">
        <v>6110602</v>
      </c>
      <c r="E1070" s="43" t="s">
        <v>186</v>
      </c>
      <c r="F1070" s="44">
        <v>44965</v>
      </c>
      <c r="G1070" s="43" t="s">
        <v>203</v>
      </c>
      <c r="H1070" s="43" t="s">
        <v>3960</v>
      </c>
      <c r="I1070" s="43" t="s">
        <v>364</v>
      </c>
      <c r="J1070" s="43">
        <v>5.3</v>
      </c>
      <c r="K1070" s="43" t="s">
        <v>1590</v>
      </c>
      <c r="L1070" s="55" t="s">
        <v>13</v>
      </c>
      <c r="M1070" s="43" t="s">
        <v>2</v>
      </c>
      <c r="N1070" s="43" t="s">
        <v>2</v>
      </c>
      <c r="O1070"/>
      <c r="P1070" s="43" t="s">
        <v>363</v>
      </c>
    </row>
    <row r="1071" spans="1:16" x14ac:dyDescent="0.25">
      <c r="A1071" s="43" t="s">
        <v>2050</v>
      </c>
      <c r="B1071" s="43" t="s">
        <v>204</v>
      </c>
      <c r="C1071" s="43" t="s">
        <v>4923</v>
      </c>
      <c r="D1071" s="43">
        <v>6110602</v>
      </c>
      <c r="E1071" s="43" t="s">
        <v>186</v>
      </c>
      <c r="F1071" s="44">
        <v>44965</v>
      </c>
      <c r="G1071" s="43" t="s">
        <v>203</v>
      </c>
      <c r="H1071" s="43" t="s">
        <v>3960</v>
      </c>
      <c r="I1071" s="43" t="s">
        <v>364</v>
      </c>
      <c r="J1071" s="43">
        <v>5.4</v>
      </c>
      <c r="K1071" s="43" t="s">
        <v>4930</v>
      </c>
      <c r="L1071" s="55" t="s">
        <v>13</v>
      </c>
      <c r="M1071" s="43" t="s">
        <v>2</v>
      </c>
      <c r="N1071" s="43" t="s">
        <v>2</v>
      </c>
      <c r="O1071"/>
      <c r="P1071" s="43" t="s">
        <v>363</v>
      </c>
    </row>
    <row r="1072" spans="1:16" x14ac:dyDescent="0.25">
      <c r="A1072" s="43" t="s">
        <v>2050</v>
      </c>
      <c r="B1072" s="43" t="s">
        <v>204</v>
      </c>
      <c r="C1072" s="43" t="s">
        <v>4923</v>
      </c>
      <c r="D1072" s="43">
        <v>6110602</v>
      </c>
      <c r="E1072" s="43" t="s">
        <v>186</v>
      </c>
      <c r="F1072" s="44">
        <v>44965</v>
      </c>
      <c r="G1072" s="43" t="s">
        <v>203</v>
      </c>
      <c r="H1072" s="43" t="s">
        <v>3960</v>
      </c>
      <c r="I1072" s="43" t="s">
        <v>364</v>
      </c>
      <c r="J1072" s="43">
        <v>5.5</v>
      </c>
      <c r="K1072" s="43" t="s">
        <v>4931</v>
      </c>
      <c r="L1072" s="55" t="s">
        <v>13</v>
      </c>
      <c r="M1072" s="43" t="s">
        <v>2</v>
      </c>
      <c r="N1072" s="43" t="s">
        <v>2</v>
      </c>
      <c r="O1072"/>
      <c r="P1072" s="43" t="s">
        <v>363</v>
      </c>
    </row>
    <row r="1073" spans="1:16" x14ac:dyDescent="0.25">
      <c r="A1073" s="43" t="s">
        <v>2050</v>
      </c>
      <c r="B1073" s="43" t="s">
        <v>204</v>
      </c>
      <c r="C1073" s="43" t="s">
        <v>4923</v>
      </c>
      <c r="D1073" s="43">
        <v>6110602</v>
      </c>
      <c r="E1073" s="43" t="s">
        <v>186</v>
      </c>
      <c r="F1073" s="44">
        <v>44965</v>
      </c>
      <c r="G1073" s="43" t="s">
        <v>203</v>
      </c>
      <c r="H1073" s="43" t="s">
        <v>3960</v>
      </c>
      <c r="I1073" s="43" t="s">
        <v>364</v>
      </c>
      <c r="J1073" s="43">
        <v>5.6</v>
      </c>
      <c r="K1073" s="43" t="s">
        <v>4932</v>
      </c>
      <c r="L1073" s="55" t="s">
        <v>13</v>
      </c>
      <c r="M1073" s="43" t="s">
        <v>2</v>
      </c>
      <c r="N1073" s="43" t="s">
        <v>2</v>
      </c>
      <c r="O1073"/>
      <c r="P1073" s="43" t="s">
        <v>363</v>
      </c>
    </row>
    <row r="1074" spans="1:16" x14ac:dyDescent="0.25">
      <c r="A1074" s="43" t="s">
        <v>2050</v>
      </c>
      <c r="B1074" s="43" t="s">
        <v>204</v>
      </c>
      <c r="C1074" s="43" t="s">
        <v>4923</v>
      </c>
      <c r="D1074" s="43">
        <v>6110602</v>
      </c>
      <c r="E1074" s="43" t="s">
        <v>186</v>
      </c>
      <c r="F1074" s="44">
        <v>44965</v>
      </c>
      <c r="G1074" s="43" t="s">
        <v>203</v>
      </c>
      <c r="H1074" s="43" t="s">
        <v>3960</v>
      </c>
      <c r="I1074" s="43" t="s">
        <v>364</v>
      </c>
      <c r="J1074" s="43">
        <v>5.7</v>
      </c>
      <c r="K1074" s="43" t="s">
        <v>4933</v>
      </c>
      <c r="L1074" s="55" t="s">
        <v>13</v>
      </c>
      <c r="M1074" s="43" t="s">
        <v>2</v>
      </c>
      <c r="N1074" s="43" t="s">
        <v>2</v>
      </c>
      <c r="O1074"/>
      <c r="P1074" s="43" t="s">
        <v>363</v>
      </c>
    </row>
    <row r="1075" spans="1:16" x14ac:dyDescent="0.25">
      <c r="A1075" s="43" t="s">
        <v>2050</v>
      </c>
      <c r="B1075" s="43" t="s">
        <v>204</v>
      </c>
      <c r="C1075" s="43" t="s">
        <v>4923</v>
      </c>
      <c r="D1075" s="43">
        <v>6110602</v>
      </c>
      <c r="E1075" s="43" t="s">
        <v>186</v>
      </c>
      <c r="F1075" s="44">
        <v>44965</v>
      </c>
      <c r="G1075" s="43" t="s">
        <v>203</v>
      </c>
      <c r="H1075" s="43" t="s">
        <v>3960</v>
      </c>
      <c r="I1075" s="43" t="s">
        <v>364</v>
      </c>
      <c r="J1075" s="43">
        <v>5.8</v>
      </c>
      <c r="K1075" s="43" t="s">
        <v>985</v>
      </c>
      <c r="L1075" s="55" t="s">
        <v>13</v>
      </c>
      <c r="M1075" s="43" t="s">
        <v>2</v>
      </c>
      <c r="N1075" s="43" t="s">
        <v>2</v>
      </c>
      <c r="O1075"/>
      <c r="P1075" s="43" t="s">
        <v>363</v>
      </c>
    </row>
    <row r="1076" spans="1:16" x14ac:dyDescent="0.25">
      <c r="A1076" s="43" t="s">
        <v>2050</v>
      </c>
      <c r="B1076" s="43" t="s">
        <v>204</v>
      </c>
      <c r="C1076" s="43" t="s">
        <v>4923</v>
      </c>
      <c r="D1076" s="43">
        <v>6110602</v>
      </c>
      <c r="E1076" s="43" t="s">
        <v>186</v>
      </c>
      <c r="F1076" s="44">
        <v>44965</v>
      </c>
      <c r="G1076" s="43" t="s">
        <v>203</v>
      </c>
      <c r="H1076" s="43" t="s">
        <v>3960</v>
      </c>
      <c r="I1076" s="43" t="s">
        <v>364</v>
      </c>
      <c r="J1076" s="43">
        <v>5.9</v>
      </c>
      <c r="K1076" s="43" t="s">
        <v>4934</v>
      </c>
      <c r="L1076" s="55" t="s">
        <v>13</v>
      </c>
      <c r="M1076" s="43" t="s">
        <v>2</v>
      </c>
      <c r="N1076" s="43" t="s">
        <v>2</v>
      </c>
      <c r="O1076"/>
      <c r="P1076" s="43" t="s">
        <v>363</v>
      </c>
    </row>
    <row r="1077" spans="1:16" x14ac:dyDescent="0.25">
      <c r="A1077" s="43" t="s">
        <v>2050</v>
      </c>
      <c r="B1077" s="43" t="s">
        <v>204</v>
      </c>
      <c r="C1077" s="43" t="s">
        <v>4923</v>
      </c>
      <c r="D1077" s="43">
        <v>6110602</v>
      </c>
      <c r="E1077" s="43" t="s">
        <v>186</v>
      </c>
      <c r="F1077" s="44">
        <v>44965</v>
      </c>
      <c r="G1077" s="43" t="s">
        <v>203</v>
      </c>
      <c r="H1077" s="43" t="s">
        <v>3960</v>
      </c>
      <c r="I1077" s="43" t="s">
        <v>364</v>
      </c>
      <c r="J1077" s="43">
        <v>6</v>
      </c>
      <c r="K1077" s="43" t="s">
        <v>936</v>
      </c>
      <c r="L1077" s="55" t="s">
        <v>13</v>
      </c>
      <c r="M1077" s="43" t="s">
        <v>2</v>
      </c>
      <c r="N1077" s="43" t="s">
        <v>2</v>
      </c>
      <c r="O1077"/>
      <c r="P1077" s="43" t="s">
        <v>363</v>
      </c>
    </row>
    <row r="1078" spans="1:16" x14ac:dyDescent="0.25">
      <c r="A1078" s="43" t="s">
        <v>2050</v>
      </c>
      <c r="B1078" s="43" t="s">
        <v>204</v>
      </c>
      <c r="C1078" s="43" t="s">
        <v>4923</v>
      </c>
      <c r="D1078" s="43">
        <v>6110602</v>
      </c>
      <c r="E1078" s="43" t="s">
        <v>186</v>
      </c>
      <c r="F1078" s="44">
        <v>44965</v>
      </c>
      <c r="G1078" s="43" t="s">
        <v>203</v>
      </c>
      <c r="H1078" s="43" t="s">
        <v>3960</v>
      </c>
      <c r="I1078" s="43" t="s">
        <v>364</v>
      </c>
      <c r="J1078" s="43">
        <v>7.1</v>
      </c>
      <c r="K1078" s="43" t="s">
        <v>4935</v>
      </c>
      <c r="L1078" s="55" t="s">
        <v>640</v>
      </c>
      <c r="M1078" s="43" t="s">
        <v>2</v>
      </c>
      <c r="N1078" s="43" t="s">
        <v>2</v>
      </c>
      <c r="O1078"/>
      <c r="P1078" s="43" t="s">
        <v>363</v>
      </c>
    </row>
    <row r="1079" spans="1:16" x14ac:dyDescent="0.25">
      <c r="A1079" s="43" t="s">
        <v>3007</v>
      </c>
      <c r="B1079" s="43" t="s">
        <v>204</v>
      </c>
      <c r="C1079" s="43" t="s">
        <v>3008</v>
      </c>
      <c r="D1079" s="43" t="s">
        <v>3009</v>
      </c>
      <c r="E1079" s="43" t="s">
        <v>132</v>
      </c>
      <c r="F1079" s="44">
        <v>44965</v>
      </c>
      <c r="G1079" s="43" t="s">
        <v>203</v>
      </c>
      <c r="H1079" s="43" t="s">
        <v>3960</v>
      </c>
      <c r="I1079" s="43" t="s">
        <v>364</v>
      </c>
      <c r="J1079" s="43">
        <v>1</v>
      </c>
      <c r="K1079" s="43" t="s">
        <v>4936</v>
      </c>
      <c r="L1079" s="55" t="s">
        <v>640</v>
      </c>
      <c r="M1079" s="43" t="s">
        <v>2</v>
      </c>
      <c r="N1079" s="43" t="s">
        <v>2</v>
      </c>
      <c r="O1079"/>
      <c r="P1079" s="43" t="s">
        <v>363</v>
      </c>
    </row>
    <row r="1080" spans="1:16" x14ac:dyDescent="0.25">
      <c r="A1080" s="43" t="s">
        <v>3007</v>
      </c>
      <c r="B1080" s="43" t="s">
        <v>204</v>
      </c>
      <c r="C1080" s="43" t="s">
        <v>3008</v>
      </c>
      <c r="D1080" s="43" t="s">
        <v>3009</v>
      </c>
      <c r="E1080" s="43" t="s">
        <v>132</v>
      </c>
      <c r="F1080" s="44">
        <v>44965</v>
      </c>
      <c r="G1080" s="43" t="s">
        <v>203</v>
      </c>
      <c r="H1080" s="43" t="s">
        <v>3960</v>
      </c>
      <c r="I1080" s="43" t="s">
        <v>364</v>
      </c>
      <c r="J1080" s="43">
        <v>2</v>
      </c>
      <c r="K1080" s="43" t="s">
        <v>4937</v>
      </c>
      <c r="L1080" s="55" t="s">
        <v>640</v>
      </c>
      <c r="M1080" s="43" t="s">
        <v>2</v>
      </c>
      <c r="N1080" s="43" t="s">
        <v>2</v>
      </c>
      <c r="O1080"/>
      <c r="P1080" s="43" t="s">
        <v>363</v>
      </c>
    </row>
    <row r="1081" spans="1:16" x14ac:dyDescent="0.25">
      <c r="A1081" s="43" t="s">
        <v>832</v>
      </c>
      <c r="B1081" s="43" t="s">
        <v>204</v>
      </c>
      <c r="C1081" s="43" t="s">
        <v>4938</v>
      </c>
      <c r="D1081" s="43" t="s">
        <v>4939</v>
      </c>
      <c r="E1081" s="43" t="s">
        <v>186</v>
      </c>
      <c r="F1081" s="44">
        <v>44965</v>
      </c>
      <c r="G1081" s="43" t="s">
        <v>203</v>
      </c>
      <c r="H1081" s="43" t="s">
        <v>3960</v>
      </c>
      <c r="I1081" s="43" t="s">
        <v>364</v>
      </c>
      <c r="J1081" s="43">
        <v>1</v>
      </c>
      <c r="K1081" s="43" t="s">
        <v>3492</v>
      </c>
      <c r="L1081" s="55" t="s">
        <v>639</v>
      </c>
      <c r="M1081" s="43" t="s">
        <v>2</v>
      </c>
      <c r="N1081" s="43" t="s">
        <v>2</v>
      </c>
      <c r="O1081"/>
      <c r="P1081" s="43" t="s">
        <v>363</v>
      </c>
    </row>
    <row r="1082" spans="1:16" x14ac:dyDescent="0.25">
      <c r="A1082" s="43" t="s">
        <v>1068</v>
      </c>
      <c r="B1082" s="43" t="s">
        <v>204</v>
      </c>
      <c r="C1082" s="43" t="s">
        <v>3379</v>
      </c>
      <c r="D1082" s="43">
        <v>6718255</v>
      </c>
      <c r="E1082" s="43" t="s">
        <v>132</v>
      </c>
      <c r="F1082" s="44">
        <v>44965</v>
      </c>
      <c r="G1082" s="43" t="s">
        <v>203</v>
      </c>
      <c r="H1082" s="43" t="s">
        <v>3960</v>
      </c>
      <c r="I1082" s="43" t="s">
        <v>364</v>
      </c>
      <c r="J1082" s="43">
        <v>1</v>
      </c>
      <c r="K1082" s="43" t="s">
        <v>4940</v>
      </c>
      <c r="L1082" s="55" t="s">
        <v>13</v>
      </c>
      <c r="M1082" s="43" t="s">
        <v>2</v>
      </c>
      <c r="N1082" s="43" t="s">
        <v>2</v>
      </c>
      <c r="O1082"/>
      <c r="P1082" s="43" t="s">
        <v>363</v>
      </c>
    </row>
    <row r="1083" spans="1:16" x14ac:dyDescent="0.25">
      <c r="A1083" s="43" t="s">
        <v>1068</v>
      </c>
      <c r="B1083" s="43" t="s">
        <v>204</v>
      </c>
      <c r="C1083" s="43" t="s">
        <v>3379</v>
      </c>
      <c r="D1083" s="43">
        <v>6718255</v>
      </c>
      <c r="E1083" s="43" t="s">
        <v>132</v>
      </c>
      <c r="F1083" s="44">
        <v>44965</v>
      </c>
      <c r="G1083" s="43" t="s">
        <v>203</v>
      </c>
      <c r="H1083" s="43" t="s">
        <v>3960</v>
      </c>
      <c r="I1083" s="43" t="s">
        <v>364</v>
      </c>
      <c r="J1083" s="43">
        <v>2</v>
      </c>
      <c r="K1083" s="43" t="s">
        <v>2074</v>
      </c>
      <c r="L1083" s="55" t="s">
        <v>13</v>
      </c>
      <c r="M1083" s="43" t="s">
        <v>2</v>
      </c>
      <c r="N1083" s="43" t="s">
        <v>2</v>
      </c>
      <c r="O1083"/>
      <c r="P1083" s="43" t="s">
        <v>363</v>
      </c>
    </row>
    <row r="1084" spans="1:16" x14ac:dyDescent="0.25">
      <c r="A1084" s="43" t="s">
        <v>1068</v>
      </c>
      <c r="B1084" s="43" t="s">
        <v>204</v>
      </c>
      <c r="C1084" s="43" t="s">
        <v>3379</v>
      </c>
      <c r="D1084" s="43">
        <v>6718255</v>
      </c>
      <c r="E1084" s="43" t="s">
        <v>186</v>
      </c>
      <c r="F1084" s="44">
        <v>44965</v>
      </c>
      <c r="G1084" s="43" t="s">
        <v>203</v>
      </c>
      <c r="H1084" s="43" t="s">
        <v>3960</v>
      </c>
      <c r="I1084" s="43" t="s">
        <v>364</v>
      </c>
      <c r="J1084" s="43">
        <v>1</v>
      </c>
      <c r="K1084" s="43" t="s">
        <v>2074</v>
      </c>
      <c r="L1084" s="55" t="s">
        <v>13</v>
      </c>
      <c r="M1084" s="43" t="s">
        <v>2</v>
      </c>
      <c r="N1084" s="43" t="s">
        <v>2</v>
      </c>
      <c r="O1084"/>
      <c r="P1084" s="43" t="s">
        <v>363</v>
      </c>
    </row>
    <row r="1085" spans="1:16" x14ac:dyDescent="0.25">
      <c r="A1085" s="43" t="s">
        <v>4941</v>
      </c>
      <c r="B1085" s="43" t="s">
        <v>170</v>
      </c>
      <c r="C1085" s="43" t="s">
        <v>4942</v>
      </c>
      <c r="D1085" s="43" t="s">
        <v>4943</v>
      </c>
      <c r="E1085" s="43" t="s">
        <v>46</v>
      </c>
      <c r="F1085" s="44">
        <v>44965</v>
      </c>
      <c r="G1085" s="43" t="s">
        <v>203</v>
      </c>
      <c r="H1085" s="43" t="s">
        <v>3960</v>
      </c>
      <c r="I1085" s="43" t="s">
        <v>364</v>
      </c>
      <c r="J1085" s="43">
        <v>1</v>
      </c>
      <c r="K1085" s="43" t="s">
        <v>4944</v>
      </c>
      <c r="L1085" s="55" t="s">
        <v>640</v>
      </c>
      <c r="M1085" s="43" t="s">
        <v>2</v>
      </c>
      <c r="N1085" s="43" t="s">
        <v>2</v>
      </c>
      <c r="O1085"/>
      <c r="P1085" s="43" t="s">
        <v>363</v>
      </c>
    </row>
    <row r="1086" spans="1:16" x14ac:dyDescent="0.25">
      <c r="A1086" s="43" t="s">
        <v>4941</v>
      </c>
      <c r="B1086" s="43" t="s">
        <v>170</v>
      </c>
      <c r="C1086" s="43" t="s">
        <v>4942</v>
      </c>
      <c r="D1086" s="43" t="s">
        <v>4943</v>
      </c>
      <c r="E1086" s="43" t="s">
        <v>46</v>
      </c>
      <c r="F1086" s="44">
        <v>44965</v>
      </c>
      <c r="G1086" s="43" t="s">
        <v>203</v>
      </c>
      <c r="H1086" s="43" t="s">
        <v>3960</v>
      </c>
      <c r="I1086" s="43" t="s">
        <v>364</v>
      </c>
      <c r="J1086" s="43">
        <v>2</v>
      </c>
      <c r="K1086" s="43" t="s">
        <v>4945</v>
      </c>
      <c r="L1086" s="55" t="s">
        <v>640</v>
      </c>
      <c r="M1086" s="43" t="s">
        <v>2</v>
      </c>
      <c r="N1086" s="43" t="s">
        <v>2</v>
      </c>
      <c r="O1086"/>
      <c r="P1086" s="43" t="s">
        <v>363</v>
      </c>
    </row>
    <row r="1087" spans="1:16" x14ac:dyDescent="0.25">
      <c r="A1087" s="43" t="s">
        <v>4941</v>
      </c>
      <c r="B1087" s="43" t="s">
        <v>170</v>
      </c>
      <c r="C1087" s="43" t="s">
        <v>4942</v>
      </c>
      <c r="D1087" s="43" t="s">
        <v>4943</v>
      </c>
      <c r="E1087" s="43" t="s">
        <v>46</v>
      </c>
      <c r="F1087" s="44">
        <v>44965</v>
      </c>
      <c r="G1087" s="43" t="s">
        <v>203</v>
      </c>
      <c r="H1087" s="43" t="s">
        <v>3960</v>
      </c>
      <c r="I1087" s="43" t="s">
        <v>364</v>
      </c>
      <c r="J1087" s="43">
        <v>3</v>
      </c>
      <c r="K1087" s="43" t="s">
        <v>4946</v>
      </c>
      <c r="L1087" s="55" t="s">
        <v>640</v>
      </c>
      <c r="M1087" s="43" t="s">
        <v>2</v>
      </c>
      <c r="N1087" s="43" t="s">
        <v>2</v>
      </c>
      <c r="O1087"/>
      <c r="P1087" s="43" t="s">
        <v>363</v>
      </c>
    </row>
    <row r="1088" spans="1:16" x14ac:dyDescent="0.25">
      <c r="A1088" s="43" t="s">
        <v>4941</v>
      </c>
      <c r="B1088" s="43" t="s">
        <v>170</v>
      </c>
      <c r="C1088" s="43" t="s">
        <v>4942</v>
      </c>
      <c r="D1088" s="43" t="s">
        <v>4943</v>
      </c>
      <c r="E1088" s="43" t="s">
        <v>46</v>
      </c>
      <c r="F1088" s="44">
        <v>44965</v>
      </c>
      <c r="G1088" s="43" t="s">
        <v>203</v>
      </c>
      <c r="H1088" s="43" t="s">
        <v>3960</v>
      </c>
      <c r="I1088" s="43" t="s">
        <v>364</v>
      </c>
      <c r="J1088" s="43">
        <v>4</v>
      </c>
      <c r="K1088" s="43" t="s">
        <v>4947</v>
      </c>
      <c r="L1088" s="55" t="s">
        <v>640</v>
      </c>
      <c r="M1088" s="43" t="s">
        <v>2</v>
      </c>
      <c r="N1088" s="43" t="s">
        <v>2</v>
      </c>
      <c r="O1088"/>
      <c r="P1088" s="43" t="s">
        <v>363</v>
      </c>
    </row>
    <row r="1089" spans="1:16" ht="30" x14ac:dyDescent="0.25">
      <c r="A1089" s="43" t="s">
        <v>4941</v>
      </c>
      <c r="B1089" s="43" t="s">
        <v>170</v>
      </c>
      <c r="C1089" s="43" t="s">
        <v>4942</v>
      </c>
      <c r="D1089" s="43" t="s">
        <v>4943</v>
      </c>
      <c r="E1089" s="43" t="s">
        <v>46</v>
      </c>
      <c r="F1089" s="44">
        <v>44965</v>
      </c>
      <c r="G1089" s="43" t="s">
        <v>203</v>
      </c>
      <c r="H1089" s="43" t="s">
        <v>3960</v>
      </c>
      <c r="I1089" s="43" t="s">
        <v>364</v>
      </c>
      <c r="J1089" s="43">
        <v>5</v>
      </c>
      <c r="K1089" s="43" t="s">
        <v>4948</v>
      </c>
      <c r="L1089" s="55" t="s">
        <v>640</v>
      </c>
      <c r="M1089" s="43" t="s">
        <v>2</v>
      </c>
      <c r="N1089" s="43" t="s">
        <v>3</v>
      </c>
      <c r="O1089" s="43" t="s">
        <v>712</v>
      </c>
      <c r="P1089" s="43" t="s">
        <v>364</v>
      </c>
    </row>
    <row r="1090" spans="1:16" x14ac:dyDescent="0.25">
      <c r="A1090" s="43" t="s">
        <v>4941</v>
      </c>
      <c r="B1090" s="43" t="s">
        <v>170</v>
      </c>
      <c r="C1090" s="43" t="s">
        <v>4942</v>
      </c>
      <c r="D1090" s="43" t="s">
        <v>4943</v>
      </c>
      <c r="E1090" s="43" t="s">
        <v>46</v>
      </c>
      <c r="F1090" s="44">
        <v>44965</v>
      </c>
      <c r="G1090" s="43" t="s">
        <v>203</v>
      </c>
      <c r="H1090" s="43" t="s">
        <v>3960</v>
      </c>
      <c r="I1090" s="43" t="s">
        <v>364</v>
      </c>
      <c r="J1090" s="43">
        <v>6</v>
      </c>
      <c r="K1090" s="43" t="s">
        <v>4949</v>
      </c>
      <c r="L1090" s="55" t="s">
        <v>13</v>
      </c>
      <c r="M1090" s="43" t="s">
        <v>2</v>
      </c>
      <c r="N1090" s="43" t="s">
        <v>2</v>
      </c>
      <c r="O1090"/>
      <c r="P1090" s="43" t="s">
        <v>363</v>
      </c>
    </row>
    <row r="1091" spans="1:16" x14ac:dyDescent="0.25">
      <c r="A1091" s="43" t="s">
        <v>4941</v>
      </c>
      <c r="B1091" s="43" t="s">
        <v>170</v>
      </c>
      <c r="C1091" s="43" t="s">
        <v>4942</v>
      </c>
      <c r="D1091" s="43" t="s">
        <v>4943</v>
      </c>
      <c r="E1091" s="43" t="s">
        <v>46</v>
      </c>
      <c r="F1091" s="44">
        <v>44965</v>
      </c>
      <c r="G1091" s="43" t="s">
        <v>203</v>
      </c>
      <c r="H1091" s="43" t="s">
        <v>3960</v>
      </c>
      <c r="I1091" s="43" t="s">
        <v>364</v>
      </c>
      <c r="J1091" s="43">
        <v>7</v>
      </c>
      <c r="K1091" s="43" t="s">
        <v>4950</v>
      </c>
      <c r="L1091" s="55" t="s">
        <v>13</v>
      </c>
      <c r="M1091" s="43" t="s">
        <v>2</v>
      </c>
      <c r="N1091" s="43" t="s">
        <v>2</v>
      </c>
      <c r="O1091"/>
      <c r="P1091" s="43" t="s">
        <v>363</v>
      </c>
    </row>
    <row r="1092" spans="1:16" ht="45" x14ac:dyDescent="0.25">
      <c r="A1092" s="43" t="s">
        <v>4951</v>
      </c>
      <c r="B1092" s="43" t="s">
        <v>536</v>
      </c>
      <c r="C1092" s="43" t="s">
        <v>4952</v>
      </c>
      <c r="D1092" s="43" t="s">
        <v>4953</v>
      </c>
      <c r="E1092" s="43" t="s">
        <v>132</v>
      </c>
      <c r="F1092" s="44">
        <v>44965</v>
      </c>
      <c r="G1092" s="43" t="s">
        <v>203</v>
      </c>
      <c r="H1092" s="43" t="s">
        <v>3960</v>
      </c>
      <c r="I1092" s="43" t="s">
        <v>364</v>
      </c>
      <c r="J1092" s="43">
        <v>1</v>
      </c>
      <c r="K1092" s="43" t="s">
        <v>4954</v>
      </c>
      <c r="L1092" s="55" t="s">
        <v>13</v>
      </c>
      <c r="M1092" s="43" t="s">
        <v>2</v>
      </c>
      <c r="N1092" s="43" t="s">
        <v>3</v>
      </c>
      <c r="O1092" s="43" t="s">
        <v>657</v>
      </c>
      <c r="P1092" s="43" t="s">
        <v>364</v>
      </c>
    </row>
    <row r="1093" spans="1:16" x14ac:dyDescent="0.25">
      <c r="A1093" s="43" t="s">
        <v>4955</v>
      </c>
      <c r="B1093" s="43" t="s">
        <v>302</v>
      </c>
      <c r="C1093" s="43" t="s">
        <v>4956</v>
      </c>
      <c r="D1093" s="43">
        <v>6777007</v>
      </c>
      <c r="E1093" s="43" t="s">
        <v>46</v>
      </c>
      <c r="F1093" s="44">
        <v>44965</v>
      </c>
      <c r="G1093" s="43" t="s">
        <v>203</v>
      </c>
      <c r="H1093" s="43" t="s">
        <v>3960</v>
      </c>
      <c r="I1093" s="43" t="s">
        <v>364</v>
      </c>
      <c r="J1093" s="43">
        <v>1</v>
      </c>
      <c r="K1093" s="43" t="s">
        <v>4957</v>
      </c>
      <c r="L1093" s="55" t="s">
        <v>640</v>
      </c>
      <c r="M1093" s="43" t="s">
        <v>2</v>
      </c>
      <c r="N1093" s="43" t="s">
        <v>2</v>
      </c>
      <c r="O1093"/>
      <c r="P1093" s="43" t="s">
        <v>363</v>
      </c>
    </row>
    <row r="1094" spans="1:16" x14ac:dyDescent="0.25">
      <c r="A1094" s="43" t="s">
        <v>4955</v>
      </c>
      <c r="B1094" s="43" t="s">
        <v>302</v>
      </c>
      <c r="C1094" s="43" t="s">
        <v>4956</v>
      </c>
      <c r="D1094" s="43">
        <v>6777007</v>
      </c>
      <c r="E1094" s="43" t="s">
        <v>46</v>
      </c>
      <c r="F1094" s="44">
        <v>44965</v>
      </c>
      <c r="G1094" s="43" t="s">
        <v>203</v>
      </c>
      <c r="H1094" s="43" t="s">
        <v>3960</v>
      </c>
      <c r="I1094" s="43" t="s">
        <v>364</v>
      </c>
      <c r="J1094" s="43">
        <v>1</v>
      </c>
      <c r="K1094" s="43" t="s">
        <v>307</v>
      </c>
      <c r="L1094" s="55" t="s">
        <v>13</v>
      </c>
      <c r="M1094" s="43" t="s">
        <v>2</v>
      </c>
      <c r="N1094" s="43" t="s">
        <v>2</v>
      </c>
      <c r="O1094"/>
      <c r="P1094" s="43" t="s">
        <v>363</v>
      </c>
    </row>
    <row r="1095" spans="1:16" x14ac:dyDescent="0.25">
      <c r="A1095" s="43" t="s">
        <v>4955</v>
      </c>
      <c r="B1095" s="43" t="s">
        <v>302</v>
      </c>
      <c r="C1095" s="43" t="s">
        <v>4956</v>
      </c>
      <c r="D1095" s="43">
        <v>6777007</v>
      </c>
      <c r="E1095" s="43" t="s">
        <v>46</v>
      </c>
      <c r="F1095" s="44">
        <v>44965</v>
      </c>
      <c r="G1095" s="43" t="s">
        <v>203</v>
      </c>
      <c r="H1095" s="43" t="s">
        <v>3960</v>
      </c>
      <c r="I1095" s="43" t="s">
        <v>364</v>
      </c>
      <c r="J1095" s="43">
        <v>2</v>
      </c>
      <c r="K1095" s="43" t="s">
        <v>4958</v>
      </c>
      <c r="L1095" s="55" t="s">
        <v>640</v>
      </c>
      <c r="M1095" s="43" t="s">
        <v>2</v>
      </c>
      <c r="N1095" s="43" t="s">
        <v>2</v>
      </c>
      <c r="O1095"/>
      <c r="P1095" s="43" t="s">
        <v>363</v>
      </c>
    </row>
    <row r="1096" spans="1:16" x14ac:dyDescent="0.25">
      <c r="A1096" s="43" t="s">
        <v>4955</v>
      </c>
      <c r="B1096" s="43" t="s">
        <v>302</v>
      </c>
      <c r="C1096" s="43" t="s">
        <v>4956</v>
      </c>
      <c r="D1096" s="43">
        <v>6777007</v>
      </c>
      <c r="E1096" s="43" t="s">
        <v>46</v>
      </c>
      <c r="F1096" s="44">
        <v>44965</v>
      </c>
      <c r="G1096" s="43" t="s">
        <v>203</v>
      </c>
      <c r="H1096" s="43" t="s">
        <v>3960</v>
      </c>
      <c r="I1096" s="43" t="s">
        <v>364</v>
      </c>
      <c r="J1096" s="43">
        <v>2</v>
      </c>
      <c r="K1096" s="43" t="s">
        <v>3304</v>
      </c>
      <c r="L1096" s="55" t="s">
        <v>640</v>
      </c>
      <c r="M1096" s="43" t="s">
        <v>2</v>
      </c>
      <c r="N1096" s="43" t="s">
        <v>2</v>
      </c>
      <c r="O1096"/>
      <c r="P1096" s="43" t="s">
        <v>363</v>
      </c>
    </row>
    <row r="1097" spans="1:16" x14ac:dyDescent="0.25">
      <c r="A1097" s="43" t="s">
        <v>4955</v>
      </c>
      <c r="B1097" s="43" t="s">
        <v>302</v>
      </c>
      <c r="C1097" s="43" t="s">
        <v>4956</v>
      </c>
      <c r="D1097" s="43">
        <v>6777007</v>
      </c>
      <c r="E1097" s="43" t="s">
        <v>46</v>
      </c>
      <c r="F1097" s="44">
        <v>44965</v>
      </c>
      <c r="G1097" s="43" t="s">
        <v>203</v>
      </c>
      <c r="H1097" s="43" t="s">
        <v>3960</v>
      </c>
      <c r="I1097" s="43" t="s">
        <v>364</v>
      </c>
      <c r="J1097" s="43">
        <v>3</v>
      </c>
      <c r="K1097" s="43" t="s">
        <v>4959</v>
      </c>
      <c r="L1097" s="55" t="s">
        <v>640</v>
      </c>
      <c r="M1097" s="43" t="s">
        <v>2</v>
      </c>
      <c r="N1097" s="43" t="s">
        <v>2</v>
      </c>
      <c r="O1097"/>
      <c r="P1097" s="43" t="s">
        <v>363</v>
      </c>
    </row>
    <row r="1098" spans="1:16" ht="45" x14ac:dyDescent="0.25">
      <c r="A1098" s="43" t="s">
        <v>4955</v>
      </c>
      <c r="B1098" s="43" t="s">
        <v>302</v>
      </c>
      <c r="C1098" s="43" t="s">
        <v>4956</v>
      </c>
      <c r="D1098" s="43">
        <v>6777007</v>
      </c>
      <c r="E1098" s="43" t="s">
        <v>46</v>
      </c>
      <c r="F1098" s="44">
        <v>44965</v>
      </c>
      <c r="G1098" s="43" t="s">
        <v>203</v>
      </c>
      <c r="H1098" s="43" t="s">
        <v>3960</v>
      </c>
      <c r="I1098" s="43" t="s">
        <v>364</v>
      </c>
      <c r="J1098" s="43">
        <v>3</v>
      </c>
      <c r="K1098" s="43" t="s">
        <v>4960</v>
      </c>
      <c r="L1098" s="55" t="s">
        <v>13</v>
      </c>
      <c r="M1098" s="43" t="s">
        <v>2</v>
      </c>
      <c r="N1098" s="43" t="s">
        <v>3</v>
      </c>
      <c r="O1098" s="43" t="s">
        <v>3234</v>
      </c>
      <c r="P1098" s="43" t="s">
        <v>364</v>
      </c>
    </row>
    <row r="1099" spans="1:16" x14ac:dyDescent="0.25">
      <c r="A1099" s="43" t="s">
        <v>4955</v>
      </c>
      <c r="B1099" s="43" t="s">
        <v>302</v>
      </c>
      <c r="C1099" s="43" t="s">
        <v>4956</v>
      </c>
      <c r="D1099" s="43">
        <v>6777007</v>
      </c>
      <c r="E1099" s="43" t="s">
        <v>46</v>
      </c>
      <c r="F1099" s="44">
        <v>44965</v>
      </c>
      <c r="G1099" s="43" t="s">
        <v>203</v>
      </c>
      <c r="H1099" s="43" t="s">
        <v>3960</v>
      </c>
      <c r="I1099" s="43" t="s">
        <v>364</v>
      </c>
      <c r="J1099" s="43">
        <v>4</v>
      </c>
      <c r="K1099" s="43" t="s">
        <v>4961</v>
      </c>
      <c r="L1099" s="55" t="s">
        <v>640</v>
      </c>
      <c r="M1099" s="43" t="s">
        <v>2</v>
      </c>
      <c r="N1099" s="43" t="s">
        <v>2</v>
      </c>
      <c r="O1099"/>
      <c r="P1099" s="43" t="s">
        <v>363</v>
      </c>
    </row>
    <row r="1100" spans="1:16" x14ac:dyDescent="0.25">
      <c r="A1100" s="43" t="s">
        <v>4955</v>
      </c>
      <c r="B1100" s="43" t="s">
        <v>302</v>
      </c>
      <c r="C1100" s="43" t="s">
        <v>4956</v>
      </c>
      <c r="D1100" s="43">
        <v>6777007</v>
      </c>
      <c r="E1100" s="43" t="s">
        <v>46</v>
      </c>
      <c r="F1100" s="44">
        <v>44965</v>
      </c>
      <c r="G1100" s="43" t="s">
        <v>203</v>
      </c>
      <c r="H1100" s="43" t="s">
        <v>3960</v>
      </c>
      <c r="I1100" s="43" t="s">
        <v>364</v>
      </c>
      <c r="J1100" s="43">
        <v>5</v>
      </c>
      <c r="K1100" s="43" t="s">
        <v>4962</v>
      </c>
      <c r="L1100" s="55" t="s">
        <v>640</v>
      </c>
      <c r="M1100" s="43" t="s">
        <v>2</v>
      </c>
      <c r="N1100" s="43" t="s">
        <v>2</v>
      </c>
      <c r="O1100"/>
      <c r="P1100" s="43" t="s">
        <v>363</v>
      </c>
    </row>
    <row r="1101" spans="1:16" x14ac:dyDescent="0.25">
      <c r="A1101" s="43" t="s">
        <v>4955</v>
      </c>
      <c r="B1101" s="43" t="s">
        <v>302</v>
      </c>
      <c r="C1101" s="43" t="s">
        <v>4956</v>
      </c>
      <c r="D1101" s="43">
        <v>6777007</v>
      </c>
      <c r="E1101" s="43" t="s">
        <v>46</v>
      </c>
      <c r="F1101" s="44">
        <v>44965</v>
      </c>
      <c r="G1101" s="43" t="s">
        <v>203</v>
      </c>
      <c r="H1101" s="43" t="s">
        <v>3960</v>
      </c>
      <c r="I1101" s="43" t="s">
        <v>364</v>
      </c>
      <c r="J1101" s="43">
        <v>6</v>
      </c>
      <c r="K1101" s="43" t="s">
        <v>4963</v>
      </c>
      <c r="L1101" s="55" t="s">
        <v>640</v>
      </c>
      <c r="M1101" s="43" t="s">
        <v>2</v>
      </c>
      <c r="N1101" s="43" t="s">
        <v>2</v>
      </c>
      <c r="O1101"/>
      <c r="P1101" s="43" t="s">
        <v>363</v>
      </c>
    </row>
    <row r="1102" spans="1:16" x14ac:dyDescent="0.25">
      <c r="A1102" s="43" t="s">
        <v>4955</v>
      </c>
      <c r="B1102" s="43" t="s">
        <v>302</v>
      </c>
      <c r="C1102" s="43" t="s">
        <v>4956</v>
      </c>
      <c r="D1102" s="43">
        <v>6777007</v>
      </c>
      <c r="E1102" s="43" t="s">
        <v>46</v>
      </c>
      <c r="F1102" s="44">
        <v>44965</v>
      </c>
      <c r="G1102" s="43" t="s">
        <v>203</v>
      </c>
      <c r="H1102" s="43" t="s">
        <v>3960</v>
      </c>
      <c r="I1102" s="43" t="s">
        <v>364</v>
      </c>
      <c r="J1102" s="43">
        <v>7</v>
      </c>
      <c r="K1102" s="43" t="s">
        <v>4964</v>
      </c>
      <c r="L1102" s="55" t="s">
        <v>640</v>
      </c>
      <c r="M1102" s="43" t="s">
        <v>2</v>
      </c>
      <c r="N1102" s="43" t="s">
        <v>2</v>
      </c>
      <c r="O1102"/>
      <c r="P1102" s="43" t="s">
        <v>363</v>
      </c>
    </row>
    <row r="1103" spans="1:16" ht="60" x14ac:dyDescent="0.25">
      <c r="A1103" s="43" t="s">
        <v>4955</v>
      </c>
      <c r="B1103" s="43" t="s">
        <v>302</v>
      </c>
      <c r="C1103" s="43" t="s">
        <v>4956</v>
      </c>
      <c r="D1103" s="43">
        <v>6777007</v>
      </c>
      <c r="E1103" s="43" t="s">
        <v>46</v>
      </c>
      <c r="F1103" s="44">
        <v>44965</v>
      </c>
      <c r="G1103" s="43" t="s">
        <v>203</v>
      </c>
      <c r="H1103" s="43" t="s">
        <v>3960</v>
      </c>
      <c r="I1103" s="43" t="s">
        <v>364</v>
      </c>
      <c r="J1103" s="43">
        <v>8</v>
      </c>
      <c r="K1103" s="43" t="s">
        <v>4965</v>
      </c>
      <c r="L1103" s="55" t="s">
        <v>13</v>
      </c>
      <c r="M1103" s="43" t="s">
        <v>2</v>
      </c>
      <c r="N1103" s="43" t="s">
        <v>3</v>
      </c>
      <c r="O1103" s="43" t="s">
        <v>723</v>
      </c>
      <c r="P1103" s="43" t="s">
        <v>364</v>
      </c>
    </row>
    <row r="1104" spans="1:16" x14ac:dyDescent="0.25">
      <c r="A1104" s="43" t="s">
        <v>4955</v>
      </c>
      <c r="B1104" s="43" t="s">
        <v>302</v>
      </c>
      <c r="C1104" s="43" t="s">
        <v>4956</v>
      </c>
      <c r="D1104" s="43">
        <v>6777007</v>
      </c>
      <c r="E1104" s="43" t="s">
        <v>46</v>
      </c>
      <c r="F1104" s="44">
        <v>44965</v>
      </c>
      <c r="G1104" s="43" t="s">
        <v>203</v>
      </c>
      <c r="H1104" s="43" t="s">
        <v>3960</v>
      </c>
      <c r="I1104" s="43" t="s">
        <v>364</v>
      </c>
      <c r="J1104" s="43">
        <v>9</v>
      </c>
      <c r="K1104" s="43" t="s">
        <v>4966</v>
      </c>
      <c r="L1104" s="55" t="s">
        <v>13</v>
      </c>
      <c r="M1104" s="43" t="s">
        <v>2</v>
      </c>
      <c r="N1104" s="43" t="s">
        <v>2</v>
      </c>
      <c r="O1104"/>
      <c r="P1104" s="43" t="s">
        <v>363</v>
      </c>
    </row>
    <row r="1105" spans="1:16" x14ac:dyDescent="0.25">
      <c r="A1105" s="43" t="s">
        <v>4955</v>
      </c>
      <c r="B1105" s="43" t="s">
        <v>302</v>
      </c>
      <c r="C1105" s="43" t="s">
        <v>4956</v>
      </c>
      <c r="D1105" s="43">
        <v>6777007</v>
      </c>
      <c r="E1105" s="43" t="s">
        <v>46</v>
      </c>
      <c r="F1105" s="44">
        <v>44965</v>
      </c>
      <c r="G1105" s="43" t="s">
        <v>203</v>
      </c>
      <c r="H1105" s="43" t="s">
        <v>3960</v>
      </c>
      <c r="I1105" s="43" t="s">
        <v>364</v>
      </c>
      <c r="J1105" s="43">
        <v>10</v>
      </c>
      <c r="K1105" s="43" t="s">
        <v>4967</v>
      </c>
      <c r="L1105" s="55" t="s">
        <v>13</v>
      </c>
      <c r="M1105" s="43" t="s">
        <v>2</v>
      </c>
      <c r="N1105" s="43" t="s">
        <v>2</v>
      </c>
      <c r="O1105"/>
      <c r="P1105" s="43" t="s">
        <v>363</v>
      </c>
    </row>
    <row r="1106" spans="1:16" x14ac:dyDescent="0.25">
      <c r="A1106" s="43" t="s">
        <v>4955</v>
      </c>
      <c r="B1106" s="43" t="s">
        <v>302</v>
      </c>
      <c r="C1106" s="43" t="s">
        <v>4956</v>
      </c>
      <c r="D1106" s="43">
        <v>6777007</v>
      </c>
      <c r="E1106" s="43" t="s">
        <v>46</v>
      </c>
      <c r="F1106" s="44">
        <v>44965</v>
      </c>
      <c r="G1106" s="43" t="s">
        <v>203</v>
      </c>
      <c r="H1106" s="43" t="s">
        <v>3960</v>
      </c>
      <c r="I1106" s="43" t="s">
        <v>364</v>
      </c>
      <c r="J1106" s="43">
        <v>11</v>
      </c>
      <c r="K1106" s="43" t="s">
        <v>4968</v>
      </c>
      <c r="L1106" s="55" t="s">
        <v>13</v>
      </c>
      <c r="M1106" s="43" t="s">
        <v>2</v>
      </c>
      <c r="N1106" s="43" t="s">
        <v>2</v>
      </c>
      <c r="O1106"/>
      <c r="P1106" s="43" t="s">
        <v>363</v>
      </c>
    </row>
    <row r="1107" spans="1:16" x14ac:dyDescent="0.25">
      <c r="A1107" s="43" t="s">
        <v>4955</v>
      </c>
      <c r="B1107" s="43" t="s">
        <v>302</v>
      </c>
      <c r="C1107" s="43" t="s">
        <v>4956</v>
      </c>
      <c r="D1107" s="43">
        <v>6777007</v>
      </c>
      <c r="E1107" s="43" t="s">
        <v>46</v>
      </c>
      <c r="F1107" s="44">
        <v>44965</v>
      </c>
      <c r="G1107" s="43" t="s">
        <v>203</v>
      </c>
      <c r="H1107" s="43" t="s">
        <v>3960</v>
      </c>
      <c r="I1107" s="43" t="s">
        <v>364</v>
      </c>
      <c r="J1107" s="43">
        <v>12</v>
      </c>
      <c r="K1107" s="43" t="s">
        <v>4969</v>
      </c>
      <c r="L1107" s="55" t="s">
        <v>13</v>
      </c>
      <c r="M1107" s="43" t="s">
        <v>2</v>
      </c>
      <c r="N1107" s="43" t="s">
        <v>2</v>
      </c>
      <c r="O1107"/>
      <c r="P1107" s="43" t="s">
        <v>363</v>
      </c>
    </row>
    <row r="1108" spans="1:16" x14ac:dyDescent="0.25">
      <c r="A1108" s="43" t="s">
        <v>4955</v>
      </c>
      <c r="B1108" s="43" t="s">
        <v>302</v>
      </c>
      <c r="C1108" s="43" t="s">
        <v>4956</v>
      </c>
      <c r="D1108" s="43">
        <v>6777007</v>
      </c>
      <c r="E1108" s="43" t="s">
        <v>46</v>
      </c>
      <c r="F1108" s="44">
        <v>44965</v>
      </c>
      <c r="G1108" s="43" t="s">
        <v>203</v>
      </c>
      <c r="H1108" s="43" t="s">
        <v>3960</v>
      </c>
      <c r="I1108" s="43" t="s">
        <v>364</v>
      </c>
      <c r="J1108" s="43">
        <v>13</v>
      </c>
      <c r="K1108" s="43" t="s">
        <v>4970</v>
      </c>
      <c r="L1108" s="55" t="s">
        <v>13</v>
      </c>
      <c r="M1108" s="43" t="s">
        <v>2</v>
      </c>
      <c r="N1108" s="43" t="s">
        <v>2</v>
      </c>
      <c r="O1108"/>
      <c r="P1108" s="43" t="s">
        <v>363</v>
      </c>
    </row>
    <row r="1109" spans="1:16" x14ac:dyDescent="0.25">
      <c r="A1109" s="43" t="s">
        <v>4955</v>
      </c>
      <c r="B1109" s="43" t="s">
        <v>302</v>
      </c>
      <c r="C1109" s="43" t="s">
        <v>4956</v>
      </c>
      <c r="D1109" s="43">
        <v>6777007</v>
      </c>
      <c r="E1109" s="43" t="s">
        <v>46</v>
      </c>
      <c r="F1109" s="44">
        <v>44965</v>
      </c>
      <c r="G1109" s="43" t="s">
        <v>203</v>
      </c>
      <c r="H1109" s="43" t="s">
        <v>3960</v>
      </c>
      <c r="I1109" s="43" t="s">
        <v>364</v>
      </c>
      <c r="J1109" s="43">
        <v>14</v>
      </c>
      <c r="K1109" s="43" t="s">
        <v>4971</v>
      </c>
      <c r="L1109" s="55" t="s">
        <v>13</v>
      </c>
      <c r="M1109" s="43" t="s">
        <v>2</v>
      </c>
      <c r="N1109" s="43" t="s">
        <v>2</v>
      </c>
      <c r="O1109"/>
      <c r="P1109" s="43" t="s">
        <v>363</v>
      </c>
    </row>
    <row r="1110" spans="1:16" x14ac:dyDescent="0.25">
      <c r="A1110" s="43" t="s">
        <v>4955</v>
      </c>
      <c r="B1110" s="43" t="s">
        <v>302</v>
      </c>
      <c r="C1110" s="43" t="s">
        <v>4956</v>
      </c>
      <c r="D1110" s="43">
        <v>6777007</v>
      </c>
      <c r="E1110" s="43" t="s">
        <v>46</v>
      </c>
      <c r="F1110" s="44">
        <v>44965</v>
      </c>
      <c r="G1110" s="43" t="s">
        <v>203</v>
      </c>
      <c r="H1110" s="43" t="s">
        <v>3960</v>
      </c>
      <c r="I1110" s="43" t="s">
        <v>364</v>
      </c>
      <c r="J1110" s="43">
        <v>15</v>
      </c>
      <c r="K1110" s="43" t="s">
        <v>4972</v>
      </c>
      <c r="L1110" s="55" t="s">
        <v>639</v>
      </c>
      <c r="M1110" s="43" t="s">
        <v>2</v>
      </c>
      <c r="N1110" s="43" t="s">
        <v>2</v>
      </c>
      <c r="O1110"/>
      <c r="P1110" s="43" t="s">
        <v>363</v>
      </c>
    </row>
    <row r="1111" spans="1:16" x14ac:dyDescent="0.25">
      <c r="A1111" s="43" t="s">
        <v>4955</v>
      </c>
      <c r="B1111" s="43" t="s">
        <v>302</v>
      </c>
      <c r="C1111" s="43" t="s">
        <v>4956</v>
      </c>
      <c r="D1111" s="43">
        <v>6777007</v>
      </c>
      <c r="E1111" s="43" t="s">
        <v>46</v>
      </c>
      <c r="F1111" s="44">
        <v>44965</v>
      </c>
      <c r="G1111" s="43" t="s">
        <v>203</v>
      </c>
      <c r="H1111" s="43" t="s">
        <v>3960</v>
      </c>
      <c r="I1111" s="43" t="s">
        <v>364</v>
      </c>
      <c r="J1111" s="43">
        <v>16</v>
      </c>
      <c r="K1111" s="43" t="s">
        <v>122</v>
      </c>
      <c r="L1111" s="55" t="s">
        <v>641</v>
      </c>
      <c r="M1111" s="43" t="s">
        <v>2</v>
      </c>
      <c r="N1111" s="43" t="s">
        <v>2</v>
      </c>
      <c r="O1111"/>
      <c r="P1111" s="43" t="s">
        <v>363</v>
      </c>
    </row>
    <row r="1112" spans="1:16" x14ac:dyDescent="0.25">
      <c r="A1112" s="43" t="s">
        <v>4955</v>
      </c>
      <c r="B1112" s="43" t="s">
        <v>302</v>
      </c>
      <c r="C1112" s="43" t="s">
        <v>4956</v>
      </c>
      <c r="D1112" s="43">
        <v>6777007</v>
      </c>
      <c r="E1112" s="43" t="s">
        <v>46</v>
      </c>
      <c r="F1112" s="44">
        <v>44965</v>
      </c>
      <c r="G1112" s="43" t="s">
        <v>203</v>
      </c>
      <c r="H1112" s="43" t="s">
        <v>3960</v>
      </c>
      <c r="I1112" s="43" t="s">
        <v>364</v>
      </c>
      <c r="J1112" s="43">
        <v>17</v>
      </c>
      <c r="K1112" s="43" t="s">
        <v>305</v>
      </c>
      <c r="L1112" s="55" t="s">
        <v>641</v>
      </c>
      <c r="M1112" s="43" t="s">
        <v>2</v>
      </c>
      <c r="N1112" s="43" t="s">
        <v>2</v>
      </c>
      <c r="O1112"/>
      <c r="P1112" s="43" t="s">
        <v>363</v>
      </c>
    </row>
    <row r="1113" spans="1:16" x14ac:dyDescent="0.25">
      <c r="A1113" s="43" t="s">
        <v>4955</v>
      </c>
      <c r="B1113" s="43" t="s">
        <v>302</v>
      </c>
      <c r="C1113" s="43" t="s">
        <v>4956</v>
      </c>
      <c r="D1113" s="43">
        <v>6777007</v>
      </c>
      <c r="E1113" s="43" t="s">
        <v>46</v>
      </c>
      <c r="F1113" s="44">
        <v>44965</v>
      </c>
      <c r="G1113" s="43" t="s">
        <v>203</v>
      </c>
      <c r="H1113" s="43" t="s">
        <v>3960</v>
      </c>
      <c r="I1113" s="43" t="s">
        <v>364</v>
      </c>
      <c r="J1113" s="43">
        <v>18</v>
      </c>
      <c r="K1113" s="43" t="s">
        <v>306</v>
      </c>
      <c r="L1113" s="55" t="s">
        <v>13</v>
      </c>
      <c r="M1113" s="43" t="s">
        <v>2</v>
      </c>
      <c r="N1113" s="43" t="s">
        <v>2</v>
      </c>
      <c r="O1113"/>
      <c r="P1113" s="43" t="s">
        <v>363</v>
      </c>
    </row>
    <row r="1114" spans="1:16" ht="30" x14ac:dyDescent="0.25">
      <c r="A1114" s="43" t="s">
        <v>2385</v>
      </c>
      <c r="B1114" s="43" t="s">
        <v>204</v>
      </c>
      <c r="C1114" s="43" t="s">
        <v>2386</v>
      </c>
      <c r="D1114" s="43" t="s">
        <v>2387</v>
      </c>
      <c r="E1114" s="43" t="s">
        <v>132</v>
      </c>
      <c r="F1114" s="44">
        <v>44965</v>
      </c>
      <c r="G1114" s="43" t="s">
        <v>203</v>
      </c>
      <c r="H1114" s="43" t="s">
        <v>3960</v>
      </c>
      <c r="I1114" s="43" t="s">
        <v>364</v>
      </c>
      <c r="J1114" s="43">
        <v>1</v>
      </c>
      <c r="K1114" s="43" t="s">
        <v>4973</v>
      </c>
      <c r="L1114" s="55" t="s">
        <v>641</v>
      </c>
      <c r="M1114" s="43" t="s">
        <v>2</v>
      </c>
      <c r="N1114" s="43" t="s">
        <v>2</v>
      </c>
      <c r="O1114"/>
      <c r="P1114" s="43" t="s">
        <v>363</v>
      </c>
    </row>
    <row r="1115" spans="1:16" x14ac:dyDescent="0.25">
      <c r="A1115" s="43" t="s">
        <v>4974</v>
      </c>
      <c r="B1115" s="43" t="s">
        <v>101</v>
      </c>
      <c r="C1115" s="43" t="s">
        <v>4975</v>
      </c>
      <c r="D1115" s="43" t="s">
        <v>4976</v>
      </c>
      <c r="E1115" s="43" t="s">
        <v>46</v>
      </c>
      <c r="F1115" s="44">
        <v>44966</v>
      </c>
      <c r="G1115" s="43" t="s">
        <v>203</v>
      </c>
      <c r="H1115" s="43" t="s">
        <v>3960</v>
      </c>
      <c r="I1115" s="43" t="s">
        <v>364</v>
      </c>
      <c r="J1115" s="43">
        <v>1</v>
      </c>
      <c r="K1115" s="43" t="s">
        <v>53</v>
      </c>
      <c r="L1115" s="55" t="s">
        <v>638</v>
      </c>
      <c r="M1115" s="43" t="s">
        <v>2</v>
      </c>
      <c r="N1115" s="43" t="s">
        <v>2</v>
      </c>
      <c r="O1115"/>
      <c r="P1115" s="43" t="s">
        <v>363</v>
      </c>
    </row>
    <row r="1116" spans="1:16" x14ac:dyDescent="0.25">
      <c r="A1116" s="43" t="s">
        <v>4974</v>
      </c>
      <c r="B1116" s="43" t="s">
        <v>101</v>
      </c>
      <c r="C1116" s="43" t="s">
        <v>4975</v>
      </c>
      <c r="D1116" s="43" t="s">
        <v>4976</v>
      </c>
      <c r="E1116" s="43" t="s">
        <v>46</v>
      </c>
      <c r="F1116" s="44">
        <v>44966</v>
      </c>
      <c r="G1116" s="43" t="s">
        <v>203</v>
      </c>
      <c r="H1116" s="43" t="s">
        <v>3960</v>
      </c>
      <c r="I1116" s="43" t="s">
        <v>364</v>
      </c>
      <c r="J1116" s="43">
        <v>2</v>
      </c>
      <c r="K1116" s="43" t="s">
        <v>71</v>
      </c>
      <c r="L1116" s="55" t="s">
        <v>641</v>
      </c>
      <c r="M1116" s="43" t="s">
        <v>2</v>
      </c>
      <c r="N1116" s="43" t="s">
        <v>2</v>
      </c>
      <c r="O1116"/>
      <c r="P1116" s="43" t="s">
        <v>363</v>
      </c>
    </row>
    <row r="1117" spans="1:16" x14ac:dyDescent="0.25">
      <c r="A1117" s="43" t="s">
        <v>4974</v>
      </c>
      <c r="B1117" s="43" t="s">
        <v>101</v>
      </c>
      <c r="C1117" s="43" t="s">
        <v>4975</v>
      </c>
      <c r="D1117" s="43" t="s">
        <v>4976</v>
      </c>
      <c r="E1117" s="43" t="s">
        <v>46</v>
      </c>
      <c r="F1117" s="44">
        <v>44966</v>
      </c>
      <c r="G1117" s="43" t="s">
        <v>203</v>
      </c>
      <c r="H1117" s="43" t="s">
        <v>3960</v>
      </c>
      <c r="I1117" s="43" t="s">
        <v>364</v>
      </c>
      <c r="J1117" s="43">
        <v>3</v>
      </c>
      <c r="K1117" s="43" t="s">
        <v>94</v>
      </c>
      <c r="L1117" s="55" t="s">
        <v>13</v>
      </c>
      <c r="M1117" s="43" t="s">
        <v>2</v>
      </c>
      <c r="N1117" s="43" t="s">
        <v>2</v>
      </c>
      <c r="O1117"/>
      <c r="P1117" s="43" t="s">
        <v>363</v>
      </c>
    </row>
    <row r="1118" spans="1:16" x14ac:dyDescent="0.25">
      <c r="A1118" s="43" t="s">
        <v>4974</v>
      </c>
      <c r="B1118" s="43" t="s">
        <v>101</v>
      </c>
      <c r="C1118" s="43" t="s">
        <v>4975</v>
      </c>
      <c r="D1118" s="43" t="s">
        <v>4976</v>
      </c>
      <c r="E1118" s="43" t="s">
        <v>46</v>
      </c>
      <c r="F1118" s="44">
        <v>44966</v>
      </c>
      <c r="G1118" s="43" t="s">
        <v>203</v>
      </c>
      <c r="H1118" s="43" t="s">
        <v>3960</v>
      </c>
      <c r="I1118" s="43" t="s">
        <v>364</v>
      </c>
      <c r="J1118" s="43">
        <v>4</v>
      </c>
      <c r="K1118" s="43" t="s">
        <v>4977</v>
      </c>
      <c r="L1118" s="55" t="s">
        <v>640</v>
      </c>
      <c r="M1118" s="43" t="s">
        <v>2</v>
      </c>
      <c r="N1118" s="43" t="s">
        <v>2</v>
      </c>
      <c r="O1118"/>
      <c r="P1118" s="43" t="s">
        <v>363</v>
      </c>
    </row>
    <row r="1119" spans="1:16" x14ac:dyDescent="0.25">
      <c r="A1119" s="43" t="s">
        <v>4974</v>
      </c>
      <c r="B1119" s="43" t="s">
        <v>101</v>
      </c>
      <c r="C1119" s="43" t="s">
        <v>4975</v>
      </c>
      <c r="D1119" s="43" t="s">
        <v>4976</v>
      </c>
      <c r="E1119" s="43" t="s">
        <v>46</v>
      </c>
      <c r="F1119" s="44">
        <v>44966</v>
      </c>
      <c r="G1119" s="43" t="s">
        <v>203</v>
      </c>
      <c r="H1119" s="43" t="s">
        <v>3960</v>
      </c>
      <c r="I1119" s="43" t="s">
        <v>364</v>
      </c>
      <c r="J1119" s="43">
        <v>5</v>
      </c>
      <c r="K1119" s="43" t="s">
        <v>4978</v>
      </c>
      <c r="L1119" s="55" t="s">
        <v>640</v>
      </c>
      <c r="M1119" s="43" t="s">
        <v>2</v>
      </c>
      <c r="N1119" s="43" t="s">
        <v>2</v>
      </c>
      <c r="O1119"/>
      <c r="P1119" s="43" t="s">
        <v>363</v>
      </c>
    </row>
    <row r="1120" spans="1:16" x14ac:dyDescent="0.25">
      <c r="A1120" s="43" t="s">
        <v>4974</v>
      </c>
      <c r="B1120" s="43" t="s">
        <v>101</v>
      </c>
      <c r="C1120" s="43" t="s">
        <v>4975</v>
      </c>
      <c r="D1120" s="43" t="s">
        <v>4976</v>
      </c>
      <c r="E1120" s="43" t="s">
        <v>46</v>
      </c>
      <c r="F1120" s="44">
        <v>44966</v>
      </c>
      <c r="G1120" s="43" t="s">
        <v>203</v>
      </c>
      <c r="H1120" s="43" t="s">
        <v>3960</v>
      </c>
      <c r="I1120" s="43" t="s">
        <v>364</v>
      </c>
      <c r="J1120" s="43">
        <v>6</v>
      </c>
      <c r="K1120" s="43" t="s">
        <v>4979</v>
      </c>
      <c r="L1120" s="55" t="s">
        <v>640</v>
      </c>
      <c r="M1120" s="43" t="s">
        <v>2</v>
      </c>
      <c r="N1120" s="43" t="s">
        <v>2</v>
      </c>
      <c r="O1120"/>
      <c r="P1120" s="43" t="s">
        <v>363</v>
      </c>
    </row>
    <row r="1121" spans="1:16" x14ac:dyDescent="0.25">
      <c r="A1121" s="43" t="s">
        <v>4974</v>
      </c>
      <c r="B1121" s="43" t="s">
        <v>101</v>
      </c>
      <c r="C1121" s="43" t="s">
        <v>4975</v>
      </c>
      <c r="D1121" s="43" t="s">
        <v>4976</v>
      </c>
      <c r="E1121" s="43" t="s">
        <v>46</v>
      </c>
      <c r="F1121" s="44">
        <v>44966</v>
      </c>
      <c r="G1121" s="43" t="s">
        <v>203</v>
      </c>
      <c r="H1121" s="43" t="s">
        <v>3960</v>
      </c>
      <c r="I1121" s="43" t="s">
        <v>364</v>
      </c>
      <c r="J1121" s="43">
        <v>7</v>
      </c>
      <c r="K1121" s="43" t="s">
        <v>4980</v>
      </c>
      <c r="L1121" s="55" t="s">
        <v>640</v>
      </c>
      <c r="M1121" s="43" t="s">
        <v>2</v>
      </c>
      <c r="N1121" s="43" t="s">
        <v>2</v>
      </c>
      <c r="O1121"/>
      <c r="P1121" s="43" t="s">
        <v>363</v>
      </c>
    </row>
    <row r="1122" spans="1:16" x14ac:dyDescent="0.25">
      <c r="A1122" s="43" t="s">
        <v>4974</v>
      </c>
      <c r="B1122" s="43" t="s">
        <v>101</v>
      </c>
      <c r="C1122" s="43" t="s">
        <v>4975</v>
      </c>
      <c r="D1122" s="43" t="s">
        <v>4976</v>
      </c>
      <c r="E1122" s="43" t="s">
        <v>46</v>
      </c>
      <c r="F1122" s="44">
        <v>44966</v>
      </c>
      <c r="G1122" s="43" t="s">
        <v>203</v>
      </c>
      <c r="H1122" s="43" t="s">
        <v>3960</v>
      </c>
      <c r="I1122" s="43" t="s">
        <v>364</v>
      </c>
      <c r="J1122" s="43">
        <v>8</v>
      </c>
      <c r="K1122" s="43" t="s">
        <v>4981</v>
      </c>
      <c r="L1122" s="55" t="s">
        <v>640</v>
      </c>
      <c r="M1122" s="43" t="s">
        <v>2</v>
      </c>
      <c r="N1122" s="43" t="s">
        <v>2</v>
      </c>
      <c r="O1122"/>
      <c r="P1122" s="43" t="s">
        <v>363</v>
      </c>
    </row>
    <row r="1123" spans="1:16" x14ac:dyDescent="0.25">
      <c r="A1123" s="43" t="s">
        <v>4974</v>
      </c>
      <c r="B1123" s="43" t="s">
        <v>101</v>
      </c>
      <c r="C1123" s="43" t="s">
        <v>4975</v>
      </c>
      <c r="D1123" s="43" t="s">
        <v>4976</v>
      </c>
      <c r="E1123" s="43" t="s">
        <v>46</v>
      </c>
      <c r="F1123" s="44">
        <v>44966</v>
      </c>
      <c r="G1123" s="43" t="s">
        <v>203</v>
      </c>
      <c r="H1123" s="43" t="s">
        <v>3960</v>
      </c>
      <c r="I1123" s="43" t="s">
        <v>364</v>
      </c>
      <c r="J1123" s="43">
        <v>9</v>
      </c>
      <c r="K1123" s="43" t="s">
        <v>4656</v>
      </c>
      <c r="L1123" s="55" t="s">
        <v>640</v>
      </c>
      <c r="M1123" s="43" t="s">
        <v>2</v>
      </c>
      <c r="N1123" s="43" t="s">
        <v>2</v>
      </c>
      <c r="O1123"/>
      <c r="P1123" s="43" t="s">
        <v>363</v>
      </c>
    </row>
    <row r="1124" spans="1:16" x14ac:dyDescent="0.25">
      <c r="A1124" s="43" t="s">
        <v>4974</v>
      </c>
      <c r="B1124" s="43" t="s">
        <v>101</v>
      </c>
      <c r="C1124" s="43" t="s">
        <v>4975</v>
      </c>
      <c r="D1124" s="43" t="s">
        <v>4976</v>
      </c>
      <c r="E1124" s="43" t="s">
        <v>46</v>
      </c>
      <c r="F1124" s="44">
        <v>44966</v>
      </c>
      <c r="G1124" s="43" t="s">
        <v>203</v>
      </c>
      <c r="H1124" s="43" t="s">
        <v>3960</v>
      </c>
      <c r="I1124" s="43" t="s">
        <v>364</v>
      </c>
      <c r="J1124" s="43">
        <v>10</v>
      </c>
      <c r="K1124" s="43" t="s">
        <v>4982</v>
      </c>
      <c r="L1124" s="55" t="s">
        <v>640</v>
      </c>
      <c r="M1124" s="43" t="s">
        <v>2</v>
      </c>
      <c r="N1124" s="43" t="s">
        <v>2</v>
      </c>
      <c r="O1124"/>
      <c r="P1124" s="43" t="s">
        <v>363</v>
      </c>
    </row>
    <row r="1125" spans="1:16" x14ac:dyDescent="0.25">
      <c r="A1125" s="43" t="s">
        <v>4974</v>
      </c>
      <c r="B1125" s="43" t="s">
        <v>101</v>
      </c>
      <c r="C1125" s="43" t="s">
        <v>4975</v>
      </c>
      <c r="D1125" s="43" t="s">
        <v>4976</v>
      </c>
      <c r="E1125" s="43" t="s">
        <v>46</v>
      </c>
      <c r="F1125" s="44">
        <v>44966</v>
      </c>
      <c r="G1125" s="43" t="s">
        <v>203</v>
      </c>
      <c r="H1125" s="43" t="s">
        <v>3960</v>
      </c>
      <c r="I1125" s="43" t="s">
        <v>364</v>
      </c>
      <c r="J1125" s="43">
        <v>11</v>
      </c>
      <c r="K1125" s="43" t="s">
        <v>4983</v>
      </c>
      <c r="L1125" s="55" t="s">
        <v>640</v>
      </c>
      <c r="M1125" s="43" t="s">
        <v>2</v>
      </c>
      <c r="N1125" s="43" t="s">
        <v>2</v>
      </c>
      <c r="O1125"/>
      <c r="P1125" s="43" t="s">
        <v>363</v>
      </c>
    </row>
    <row r="1126" spans="1:16" x14ac:dyDescent="0.25">
      <c r="A1126" s="43" t="s">
        <v>4974</v>
      </c>
      <c r="B1126" s="43" t="s">
        <v>101</v>
      </c>
      <c r="C1126" s="43" t="s">
        <v>4975</v>
      </c>
      <c r="D1126" s="43" t="s">
        <v>4976</v>
      </c>
      <c r="E1126" s="43" t="s">
        <v>46</v>
      </c>
      <c r="F1126" s="44">
        <v>44966</v>
      </c>
      <c r="G1126" s="43" t="s">
        <v>203</v>
      </c>
      <c r="H1126" s="43" t="s">
        <v>3960</v>
      </c>
      <c r="I1126" s="43" t="s">
        <v>364</v>
      </c>
      <c r="J1126" s="43">
        <v>12</v>
      </c>
      <c r="K1126" s="43" t="s">
        <v>4984</v>
      </c>
      <c r="L1126" s="55" t="s">
        <v>640</v>
      </c>
      <c r="M1126" s="43" t="s">
        <v>2</v>
      </c>
      <c r="N1126" s="43" t="s">
        <v>2</v>
      </c>
      <c r="O1126"/>
      <c r="P1126" s="43" t="s">
        <v>363</v>
      </c>
    </row>
    <row r="1127" spans="1:16" x14ac:dyDescent="0.25">
      <c r="A1127" s="43" t="s">
        <v>4974</v>
      </c>
      <c r="B1127" s="43" t="s">
        <v>101</v>
      </c>
      <c r="C1127" s="43" t="s">
        <v>4975</v>
      </c>
      <c r="D1127" s="43" t="s">
        <v>4976</v>
      </c>
      <c r="E1127" s="43" t="s">
        <v>46</v>
      </c>
      <c r="F1127" s="44">
        <v>44966</v>
      </c>
      <c r="G1127" s="43" t="s">
        <v>203</v>
      </c>
      <c r="H1127" s="43" t="s">
        <v>3960</v>
      </c>
      <c r="I1127" s="43" t="s">
        <v>364</v>
      </c>
      <c r="J1127" s="43">
        <v>13</v>
      </c>
      <c r="K1127" s="43" t="s">
        <v>4985</v>
      </c>
      <c r="L1127" s="55" t="s">
        <v>640</v>
      </c>
      <c r="M1127" s="43" t="s">
        <v>2</v>
      </c>
      <c r="N1127" s="43" t="s">
        <v>2</v>
      </c>
      <c r="O1127"/>
      <c r="P1127" s="43" t="s">
        <v>363</v>
      </c>
    </row>
    <row r="1128" spans="1:16" x14ac:dyDescent="0.25">
      <c r="A1128" s="43" t="s">
        <v>4974</v>
      </c>
      <c r="B1128" s="43" t="s">
        <v>101</v>
      </c>
      <c r="C1128" s="43" t="s">
        <v>4975</v>
      </c>
      <c r="D1128" s="43" t="s">
        <v>4976</v>
      </c>
      <c r="E1128" s="43" t="s">
        <v>46</v>
      </c>
      <c r="F1128" s="44">
        <v>44966</v>
      </c>
      <c r="G1128" s="43" t="s">
        <v>203</v>
      </c>
      <c r="H1128" s="43" t="s">
        <v>3960</v>
      </c>
      <c r="I1128" s="43" t="s">
        <v>364</v>
      </c>
      <c r="J1128" s="43">
        <v>14</v>
      </c>
      <c r="K1128" s="43" t="s">
        <v>4986</v>
      </c>
      <c r="L1128" s="55" t="s">
        <v>640</v>
      </c>
      <c r="M1128" s="43" t="s">
        <v>2</v>
      </c>
      <c r="N1128" s="43" t="s">
        <v>2</v>
      </c>
      <c r="O1128"/>
      <c r="P1128" s="43" t="s">
        <v>363</v>
      </c>
    </row>
    <row r="1129" spans="1:16" x14ac:dyDescent="0.25">
      <c r="A1129" s="43" t="s">
        <v>4974</v>
      </c>
      <c r="B1129" s="43" t="s">
        <v>101</v>
      </c>
      <c r="C1129" s="43" t="s">
        <v>4975</v>
      </c>
      <c r="D1129" s="43" t="s">
        <v>4976</v>
      </c>
      <c r="E1129" s="43" t="s">
        <v>46</v>
      </c>
      <c r="F1129" s="44">
        <v>44966</v>
      </c>
      <c r="G1129" s="43" t="s">
        <v>203</v>
      </c>
      <c r="H1129" s="43" t="s">
        <v>3960</v>
      </c>
      <c r="I1129" s="43" t="s">
        <v>364</v>
      </c>
      <c r="J1129" s="43">
        <v>15</v>
      </c>
      <c r="K1129" s="43" t="s">
        <v>3242</v>
      </c>
      <c r="L1129" s="55" t="s">
        <v>640</v>
      </c>
      <c r="M1129" s="43" t="s">
        <v>2</v>
      </c>
      <c r="N1129" s="43" t="s">
        <v>2</v>
      </c>
      <c r="O1129"/>
      <c r="P1129" s="43" t="s">
        <v>363</v>
      </c>
    </row>
    <row r="1130" spans="1:16" x14ac:dyDescent="0.25">
      <c r="A1130" s="43" t="s">
        <v>4974</v>
      </c>
      <c r="B1130" s="43" t="s">
        <v>101</v>
      </c>
      <c r="C1130" s="43" t="s">
        <v>4975</v>
      </c>
      <c r="D1130" s="43" t="s">
        <v>4976</v>
      </c>
      <c r="E1130" s="43" t="s">
        <v>46</v>
      </c>
      <c r="F1130" s="44">
        <v>44966</v>
      </c>
      <c r="G1130" s="43" t="s">
        <v>203</v>
      </c>
      <c r="H1130" s="43" t="s">
        <v>3960</v>
      </c>
      <c r="I1130" s="43" t="s">
        <v>364</v>
      </c>
      <c r="J1130" s="43">
        <v>16</v>
      </c>
      <c r="K1130" s="43" t="s">
        <v>176</v>
      </c>
      <c r="L1130" s="55" t="s">
        <v>639</v>
      </c>
      <c r="M1130" s="43" t="s">
        <v>2</v>
      </c>
      <c r="N1130" s="43" t="s">
        <v>2</v>
      </c>
      <c r="O1130"/>
      <c r="P1130" s="43" t="s">
        <v>363</v>
      </c>
    </row>
    <row r="1131" spans="1:16" x14ac:dyDescent="0.25">
      <c r="A1131" s="43" t="s">
        <v>4974</v>
      </c>
      <c r="B1131" s="43" t="s">
        <v>101</v>
      </c>
      <c r="C1131" s="43" t="s">
        <v>4975</v>
      </c>
      <c r="D1131" s="43" t="s">
        <v>4976</v>
      </c>
      <c r="E1131" s="43" t="s">
        <v>46</v>
      </c>
      <c r="F1131" s="44">
        <v>44966</v>
      </c>
      <c r="G1131" s="43" t="s">
        <v>203</v>
      </c>
      <c r="H1131" s="43" t="s">
        <v>3960</v>
      </c>
      <c r="I1131" s="43" t="s">
        <v>364</v>
      </c>
      <c r="J1131" s="43">
        <v>17</v>
      </c>
      <c r="K1131" s="43" t="s">
        <v>184</v>
      </c>
      <c r="L1131" s="55" t="s">
        <v>641</v>
      </c>
      <c r="M1131" s="43" t="s">
        <v>2</v>
      </c>
      <c r="N1131" s="43" t="s">
        <v>2</v>
      </c>
      <c r="O1131"/>
      <c r="P1131" s="43" t="s">
        <v>363</v>
      </c>
    </row>
    <row r="1132" spans="1:16" x14ac:dyDescent="0.25">
      <c r="A1132" s="43" t="s">
        <v>4974</v>
      </c>
      <c r="B1132" s="43" t="s">
        <v>101</v>
      </c>
      <c r="C1132" s="43" t="s">
        <v>4975</v>
      </c>
      <c r="D1132" s="43" t="s">
        <v>4976</v>
      </c>
      <c r="E1132" s="43" t="s">
        <v>46</v>
      </c>
      <c r="F1132" s="44">
        <v>44966</v>
      </c>
      <c r="G1132" s="43" t="s">
        <v>203</v>
      </c>
      <c r="H1132" s="43" t="s">
        <v>4197</v>
      </c>
      <c r="I1132" s="43" t="s">
        <v>364</v>
      </c>
      <c r="J1132" s="43">
        <v>18</v>
      </c>
      <c r="K1132" s="43" t="s">
        <v>154</v>
      </c>
      <c r="L1132" s="55" t="s">
        <v>13</v>
      </c>
      <c r="M1132" s="43" t="s">
        <v>2</v>
      </c>
      <c r="N1132" s="43" t="s">
        <v>2</v>
      </c>
      <c r="O1132"/>
      <c r="P1132" s="43" t="s">
        <v>363</v>
      </c>
    </row>
    <row r="1133" spans="1:16" ht="60" x14ac:dyDescent="0.25">
      <c r="A1133" s="43" t="s">
        <v>4974</v>
      </c>
      <c r="B1133" s="43" t="s">
        <v>101</v>
      </c>
      <c r="C1133" s="43" t="s">
        <v>4975</v>
      </c>
      <c r="D1133" s="43" t="s">
        <v>4976</v>
      </c>
      <c r="E1133" s="43" t="s">
        <v>46</v>
      </c>
      <c r="F1133" s="44">
        <v>44966</v>
      </c>
      <c r="G1133" s="43" t="s">
        <v>203</v>
      </c>
      <c r="H1133" s="43" t="s">
        <v>3960</v>
      </c>
      <c r="I1133" s="43" t="s">
        <v>364</v>
      </c>
      <c r="J1133" s="43">
        <v>19</v>
      </c>
      <c r="K1133" s="43" t="s">
        <v>104</v>
      </c>
      <c r="L1133" s="55" t="s">
        <v>13</v>
      </c>
      <c r="M1133" s="43" t="s">
        <v>2</v>
      </c>
      <c r="N1133" s="43" t="s">
        <v>3</v>
      </c>
      <c r="O1133" s="43" t="s">
        <v>733</v>
      </c>
      <c r="P1133" s="43" t="s">
        <v>364</v>
      </c>
    </row>
    <row r="1134" spans="1:16" x14ac:dyDescent="0.25">
      <c r="A1134" s="43" t="s">
        <v>4974</v>
      </c>
      <c r="B1134" s="43" t="s">
        <v>101</v>
      </c>
      <c r="C1134" s="43" t="s">
        <v>4975</v>
      </c>
      <c r="D1134" s="43" t="s">
        <v>4976</v>
      </c>
      <c r="E1134" s="43" t="s">
        <v>46</v>
      </c>
      <c r="F1134" s="44">
        <v>44966</v>
      </c>
      <c r="G1134" s="43" t="s">
        <v>203</v>
      </c>
      <c r="H1134" s="43" t="s">
        <v>3960</v>
      </c>
      <c r="I1134" s="43" t="s">
        <v>364</v>
      </c>
      <c r="J1134" s="43">
        <v>20</v>
      </c>
      <c r="K1134" s="43" t="s">
        <v>105</v>
      </c>
      <c r="L1134" s="55" t="s">
        <v>13</v>
      </c>
      <c r="M1134" s="43" t="s">
        <v>2</v>
      </c>
      <c r="N1134" s="43" t="s">
        <v>2</v>
      </c>
      <c r="O1134"/>
      <c r="P1134" s="43" t="s">
        <v>363</v>
      </c>
    </row>
    <row r="1135" spans="1:16" x14ac:dyDescent="0.25">
      <c r="A1135" s="43" t="s">
        <v>4974</v>
      </c>
      <c r="B1135" s="43" t="s">
        <v>101</v>
      </c>
      <c r="C1135" s="43" t="s">
        <v>4975</v>
      </c>
      <c r="D1135" s="43" t="s">
        <v>4976</v>
      </c>
      <c r="E1135" s="43" t="s">
        <v>46</v>
      </c>
      <c r="F1135" s="44">
        <v>44966</v>
      </c>
      <c r="G1135" s="43" t="s">
        <v>203</v>
      </c>
      <c r="H1135" s="43" t="s">
        <v>3960</v>
      </c>
      <c r="I1135" s="43" t="s">
        <v>364</v>
      </c>
      <c r="J1135" s="43">
        <v>21</v>
      </c>
      <c r="K1135" s="43" t="s">
        <v>106</v>
      </c>
      <c r="L1135" s="55" t="s">
        <v>13</v>
      </c>
      <c r="M1135" s="43" t="s">
        <v>2</v>
      </c>
      <c r="N1135" s="43" t="s">
        <v>2</v>
      </c>
      <c r="O1135"/>
      <c r="P1135" s="43" t="s">
        <v>363</v>
      </c>
    </row>
    <row r="1136" spans="1:16" x14ac:dyDescent="0.25">
      <c r="A1136" s="43" t="s">
        <v>4974</v>
      </c>
      <c r="B1136" s="43" t="s">
        <v>101</v>
      </c>
      <c r="C1136" s="43" t="s">
        <v>4975</v>
      </c>
      <c r="D1136" s="43" t="s">
        <v>4976</v>
      </c>
      <c r="E1136" s="43" t="s">
        <v>46</v>
      </c>
      <c r="F1136" s="44">
        <v>44966</v>
      </c>
      <c r="G1136" s="43" t="s">
        <v>203</v>
      </c>
      <c r="H1136" s="43" t="s">
        <v>3960</v>
      </c>
      <c r="I1136" s="43" t="s">
        <v>364</v>
      </c>
      <c r="J1136" s="43">
        <v>22</v>
      </c>
      <c r="K1136" s="43" t="s">
        <v>107</v>
      </c>
      <c r="L1136" s="55" t="s">
        <v>13</v>
      </c>
      <c r="M1136" s="43" t="s">
        <v>2</v>
      </c>
      <c r="N1136" s="43" t="s">
        <v>2</v>
      </c>
      <c r="O1136"/>
      <c r="P1136" s="43" t="s">
        <v>363</v>
      </c>
    </row>
    <row r="1137" spans="1:16" x14ac:dyDescent="0.25">
      <c r="A1137" s="43" t="s">
        <v>4974</v>
      </c>
      <c r="B1137" s="43" t="s">
        <v>101</v>
      </c>
      <c r="C1137" s="43" t="s">
        <v>4975</v>
      </c>
      <c r="D1137" s="43" t="s">
        <v>4976</v>
      </c>
      <c r="E1137" s="43" t="s">
        <v>46</v>
      </c>
      <c r="F1137" s="44">
        <v>44966</v>
      </c>
      <c r="G1137" s="43" t="s">
        <v>203</v>
      </c>
      <c r="H1137" s="43" t="s">
        <v>3960</v>
      </c>
      <c r="I1137" s="43" t="s">
        <v>364</v>
      </c>
      <c r="J1137" s="43">
        <v>23</v>
      </c>
      <c r="K1137" s="43" t="s">
        <v>4987</v>
      </c>
      <c r="L1137" s="55" t="s">
        <v>13</v>
      </c>
      <c r="M1137" s="43" t="s">
        <v>2</v>
      </c>
      <c r="N1137" s="43" t="s">
        <v>2</v>
      </c>
      <c r="O1137"/>
      <c r="P1137" s="43" t="s">
        <v>363</v>
      </c>
    </row>
    <row r="1138" spans="1:16" x14ac:dyDescent="0.25">
      <c r="A1138" s="43" t="s">
        <v>4988</v>
      </c>
      <c r="B1138" s="43" t="s">
        <v>101</v>
      </c>
      <c r="C1138" s="43" t="s">
        <v>4989</v>
      </c>
      <c r="D1138" s="43" t="s">
        <v>4990</v>
      </c>
      <c r="E1138" s="43" t="s">
        <v>46</v>
      </c>
      <c r="F1138" s="44">
        <v>44966</v>
      </c>
      <c r="G1138" s="43" t="s">
        <v>203</v>
      </c>
      <c r="H1138" s="43" t="s">
        <v>3960</v>
      </c>
      <c r="I1138" s="43" t="s">
        <v>364</v>
      </c>
      <c r="J1138" s="43">
        <v>1</v>
      </c>
      <c r="K1138" s="43" t="s">
        <v>53</v>
      </c>
      <c r="L1138" s="55" t="s">
        <v>638</v>
      </c>
      <c r="M1138" s="43" t="s">
        <v>2</v>
      </c>
      <c r="N1138" s="43" t="s">
        <v>2</v>
      </c>
      <c r="O1138"/>
      <c r="P1138" s="43" t="s">
        <v>363</v>
      </c>
    </row>
    <row r="1139" spans="1:16" x14ac:dyDescent="0.25">
      <c r="A1139" s="43" t="s">
        <v>4988</v>
      </c>
      <c r="B1139" s="43" t="s">
        <v>101</v>
      </c>
      <c r="C1139" s="43" t="s">
        <v>4989</v>
      </c>
      <c r="D1139" s="43" t="s">
        <v>4990</v>
      </c>
      <c r="E1139" s="43" t="s">
        <v>46</v>
      </c>
      <c r="F1139" s="44">
        <v>44966</v>
      </c>
      <c r="G1139" s="43" t="s">
        <v>203</v>
      </c>
      <c r="H1139" s="43" t="s">
        <v>3960</v>
      </c>
      <c r="I1139" s="43" t="s">
        <v>364</v>
      </c>
      <c r="J1139" s="43">
        <v>2</v>
      </c>
      <c r="K1139" s="43" t="s">
        <v>71</v>
      </c>
      <c r="L1139" s="55" t="s">
        <v>641</v>
      </c>
      <c r="M1139" s="43" t="s">
        <v>2</v>
      </c>
      <c r="N1139" s="43" t="s">
        <v>2</v>
      </c>
      <c r="O1139"/>
      <c r="P1139" s="43" t="s">
        <v>363</v>
      </c>
    </row>
    <row r="1140" spans="1:16" x14ac:dyDescent="0.25">
      <c r="A1140" s="43" t="s">
        <v>4988</v>
      </c>
      <c r="B1140" s="43" t="s">
        <v>101</v>
      </c>
      <c r="C1140" s="43" t="s">
        <v>4989</v>
      </c>
      <c r="D1140" s="43" t="s">
        <v>4990</v>
      </c>
      <c r="E1140" s="43" t="s">
        <v>46</v>
      </c>
      <c r="F1140" s="44">
        <v>44966</v>
      </c>
      <c r="G1140" s="43" t="s">
        <v>203</v>
      </c>
      <c r="H1140" s="43" t="s">
        <v>3960</v>
      </c>
      <c r="I1140" s="43" t="s">
        <v>364</v>
      </c>
      <c r="J1140" s="43">
        <v>3</v>
      </c>
      <c r="K1140" s="43" t="s">
        <v>4991</v>
      </c>
      <c r="L1140" s="55" t="s">
        <v>640</v>
      </c>
      <c r="M1140" s="43" t="s">
        <v>2</v>
      </c>
      <c r="N1140" s="43" t="s">
        <v>3</v>
      </c>
      <c r="O1140" s="43" t="s">
        <v>9859</v>
      </c>
      <c r="P1140" s="43" t="s">
        <v>364</v>
      </c>
    </row>
    <row r="1141" spans="1:16" x14ac:dyDescent="0.25">
      <c r="A1141" s="43" t="s">
        <v>4988</v>
      </c>
      <c r="B1141" s="43" t="s">
        <v>101</v>
      </c>
      <c r="C1141" s="43" t="s">
        <v>4989</v>
      </c>
      <c r="D1141" s="43" t="s">
        <v>4990</v>
      </c>
      <c r="E1141" s="43" t="s">
        <v>46</v>
      </c>
      <c r="F1141" s="44">
        <v>44966</v>
      </c>
      <c r="G1141" s="43" t="s">
        <v>203</v>
      </c>
      <c r="H1141" s="43" t="s">
        <v>3960</v>
      </c>
      <c r="I1141" s="43" t="s">
        <v>364</v>
      </c>
      <c r="J1141" s="43">
        <v>4</v>
      </c>
      <c r="K1141" s="43" t="s">
        <v>4992</v>
      </c>
      <c r="L1141" s="55" t="s">
        <v>640</v>
      </c>
      <c r="M1141" s="43" t="s">
        <v>2</v>
      </c>
      <c r="N1141" s="43" t="s">
        <v>2</v>
      </c>
      <c r="O1141"/>
      <c r="P1141" s="43" t="s">
        <v>363</v>
      </c>
    </row>
    <row r="1142" spans="1:16" x14ac:dyDescent="0.25">
      <c r="A1142" s="43" t="s">
        <v>4988</v>
      </c>
      <c r="B1142" s="43" t="s">
        <v>101</v>
      </c>
      <c r="C1142" s="43" t="s">
        <v>4989</v>
      </c>
      <c r="D1142" s="43" t="s">
        <v>4990</v>
      </c>
      <c r="E1142" s="43" t="s">
        <v>46</v>
      </c>
      <c r="F1142" s="44">
        <v>44966</v>
      </c>
      <c r="G1142" s="43" t="s">
        <v>203</v>
      </c>
      <c r="H1142" s="43" t="s">
        <v>3960</v>
      </c>
      <c r="I1142" s="43" t="s">
        <v>364</v>
      </c>
      <c r="J1142" s="43">
        <v>5</v>
      </c>
      <c r="K1142" s="43" t="s">
        <v>4993</v>
      </c>
      <c r="L1142" s="55" t="s">
        <v>640</v>
      </c>
      <c r="M1142" s="43" t="s">
        <v>2</v>
      </c>
      <c r="N1142" s="43" t="s">
        <v>2</v>
      </c>
      <c r="O1142"/>
      <c r="P1142" s="43" t="s">
        <v>363</v>
      </c>
    </row>
    <row r="1143" spans="1:16" x14ac:dyDescent="0.25">
      <c r="A1143" s="43" t="s">
        <v>4988</v>
      </c>
      <c r="B1143" s="43" t="s">
        <v>101</v>
      </c>
      <c r="C1143" s="43" t="s">
        <v>4989</v>
      </c>
      <c r="D1143" s="43" t="s">
        <v>4990</v>
      </c>
      <c r="E1143" s="43" t="s">
        <v>46</v>
      </c>
      <c r="F1143" s="44">
        <v>44966</v>
      </c>
      <c r="G1143" s="43" t="s">
        <v>203</v>
      </c>
      <c r="H1143" s="43" t="s">
        <v>3960</v>
      </c>
      <c r="I1143" s="43" t="s">
        <v>364</v>
      </c>
      <c r="J1143" s="43">
        <v>6</v>
      </c>
      <c r="K1143" s="43" t="s">
        <v>4994</v>
      </c>
      <c r="L1143" s="55" t="s">
        <v>640</v>
      </c>
      <c r="M1143" s="43" t="s">
        <v>2</v>
      </c>
      <c r="N1143" s="43" t="s">
        <v>2</v>
      </c>
      <c r="O1143"/>
      <c r="P1143" s="43" t="s">
        <v>363</v>
      </c>
    </row>
    <row r="1144" spans="1:16" x14ac:dyDescent="0.25">
      <c r="A1144" s="43" t="s">
        <v>4988</v>
      </c>
      <c r="B1144" s="43" t="s">
        <v>101</v>
      </c>
      <c r="C1144" s="43" t="s">
        <v>4989</v>
      </c>
      <c r="D1144" s="43" t="s">
        <v>4990</v>
      </c>
      <c r="E1144" s="43" t="s">
        <v>46</v>
      </c>
      <c r="F1144" s="44">
        <v>44966</v>
      </c>
      <c r="G1144" s="43" t="s">
        <v>203</v>
      </c>
      <c r="H1144" s="43" t="s">
        <v>3960</v>
      </c>
      <c r="I1144" s="43" t="s">
        <v>364</v>
      </c>
      <c r="J1144" s="43">
        <v>7</v>
      </c>
      <c r="K1144" s="43" t="s">
        <v>4995</v>
      </c>
      <c r="L1144" s="55" t="s">
        <v>640</v>
      </c>
      <c r="M1144" s="43" t="s">
        <v>2</v>
      </c>
      <c r="N1144" s="43" t="s">
        <v>2</v>
      </c>
      <c r="O1144"/>
      <c r="P1144" s="43" t="s">
        <v>363</v>
      </c>
    </row>
    <row r="1145" spans="1:16" x14ac:dyDescent="0.25">
      <c r="A1145" s="43" t="s">
        <v>4988</v>
      </c>
      <c r="B1145" s="43" t="s">
        <v>101</v>
      </c>
      <c r="C1145" s="43" t="s">
        <v>4989</v>
      </c>
      <c r="D1145" s="43" t="s">
        <v>4990</v>
      </c>
      <c r="E1145" s="43" t="s">
        <v>46</v>
      </c>
      <c r="F1145" s="44">
        <v>44966</v>
      </c>
      <c r="G1145" s="43" t="s">
        <v>203</v>
      </c>
      <c r="H1145" s="43" t="s">
        <v>3960</v>
      </c>
      <c r="I1145" s="43" t="s">
        <v>364</v>
      </c>
      <c r="J1145" s="43">
        <v>8</v>
      </c>
      <c r="K1145" s="43" t="s">
        <v>4996</v>
      </c>
      <c r="L1145" s="55" t="s">
        <v>640</v>
      </c>
      <c r="M1145" s="43" t="s">
        <v>2</v>
      </c>
      <c r="N1145" s="43" t="s">
        <v>2</v>
      </c>
      <c r="O1145"/>
      <c r="P1145" s="43" t="s">
        <v>363</v>
      </c>
    </row>
    <row r="1146" spans="1:16" x14ac:dyDescent="0.25">
      <c r="A1146" s="43" t="s">
        <v>4988</v>
      </c>
      <c r="B1146" s="43" t="s">
        <v>101</v>
      </c>
      <c r="C1146" s="43" t="s">
        <v>4989</v>
      </c>
      <c r="D1146" s="43" t="s">
        <v>4990</v>
      </c>
      <c r="E1146" s="43" t="s">
        <v>46</v>
      </c>
      <c r="F1146" s="44">
        <v>44966</v>
      </c>
      <c r="G1146" s="43" t="s">
        <v>203</v>
      </c>
      <c r="H1146" s="43" t="s">
        <v>3960</v>
      </c>
      <c r="I1146" s="43" t="s">
        <v>364</v>
      </c>
      <c r="J1146" s="43">
        <v>9</v>
      </c>
      <c r="K1146" s="43" t="s">
        <v>4997</v>
      </c>
      <c r="L1146" s="55" t="s">
        <v>640</v>
      </c>
      <c r="M1146" s="43" t="s">
        <v>2</v>
      </c>
      <c r="N1146" s="43" t="s">
        <v>2</v>
      </c>
      <c r="O1146"/>
      <c r="P1146" s="43" t="s">
        <v>363</v>
      </c>
    </row>
    <row r="1147" spans="1:16" x14ac:dyDescent="0.25">
      <c r="A1147" s="43" t="s">
        <v>4988</v>
      </c>
      <c r="B1147" s="43" t="s">
        <v>101</v>
      </c>
      <c r="C1147" s="43" t="s">
        <v>4989</v>
      </c>
      <c r="D1147" s="43" t="s">
        <v>4990</v>
      </c>
      <c r="E1147" s="43" t="s">
        <v>46</v>
      </c>
      <c r="F1147" s="44">
        <v>44966</v>
      </c>
      <c r="G1147" s="43" t="s">
        <v>203</v>
      </c>
      <c r="H1147" s="43" t="s">
        <v>3960</v>
      </c>
      <c r="I1147" s="43" t="s">
        <v>364</v>
      </c>
      <c r="J1147" s="43">
        <v>10</v>
      </c>
      <c r="K1147" s="43" t="s">
        <v>4998</v>
      </c>
      <c r="L1147" s="55" t="s">
        <v>640</v>
      </c>
      <c r="M1147" s="43" t="s">
        <v>2</v>
      </c>
      <c r="N1147" s="43" t="s">
        <v>2</v>
      </c>
      <c r="O1147"/>
      <c r="P1147" s="43" t="s">
        <v>363</v>
      </c>
    </row>
    <row r="1148" spans="1:16" x14ac:dyDescent="0.25">
      <c r="A1148" s="43" t="s">
        <v>4988</v>
      </c>
      <c r="B1148" s="43" t="s">
        <v>101</v>
      </c>
      <c r="C1148" s="43" t="s">
        <v>4989</v>
      </c>
      <c r="D1148" s="43" t="s">
        <v>4990</v>
      </c>
      <c r="E1148" s="43" t="s">
        <v>46</v>
      </c>
      <c r="F1148" s="44">
        <v>44966</v>
      </c>
      <c r="G1148" s="43" t="s">
        <v>203</v>
      </c>
      <c r="H1148" s="43" t="s">
        <v>3960</v>
      </c>
      <c r="I1148" s="43" t="s">
        <v>364</v>
      </c>
      <c r="J1148" s="43">
        <v>11</v>
      </c>
      <c r="K1148" s="43" t="s">
        <v>4999</v>
      </c>
      <c r="L1148" s="55" t="s">
        <v>640</v>
      </c>
      <c r="M1148" s="43" t="s">
        <v>2</v>
      </c>
      <c r="N1148" s="43" t="s">
        <v>2</v>
      </c>
      <c r="O1148"/>
      <c r="P1148" s="43" t="s">
        <v>363</v>
      </c>
    </row>
    <row r="1149" spans="1:16" x14ac:dyDescent="0.25">
      <c r="A1149" s="43" t="s">
        <v>4988</v>
      </c>
      <c r="B1149" s="43" t="s">
        <v>101</v>
      </c>
      <c r="C1149" s="43" t="s">
        <v>4989</v>
      </c>
      <c r="D1149" s="43" t="s">
        <v>4990</v>
      </c>
      <c r="E1149" s="43" t="s">
        <v>46</v>
      </c>
      <c r="F1149" s="44">
        <v>44966</v>
      </c>
      <c r="G1149" s="43" t="s">
        <v>203</v>
      </c>
      <c r="H1149" s="43" t="s">
        <v>3960</v>
      </c>
      <c r="I1149" s="43" t="s">
        <v>364</v>
      </c>
      <c r="J1149" s="43">
        <v>12</v>
      </c>
      <c r="K1149" s="43" t="s">
        <v>102</v>
      </c>
      <c r="L1149" s="55" t="s">
        <v>639</v>
      </c>
      <c r="M1149" s="43" t="s">
        <v>2</v>
      </c>
      <c r="N1149" s="43" t="s">
        <v>2</v>
      </c>
      <c r="O1149"/>
      <c r="P1149" s="43" t="s">
        <v>363</v>
      </c>
    </row>
    <row r="1150" spans="1:16" x14ac:dyDescent="0.25">
      <c r="A1150" s="43" t="s">
        <v>4988</v>
      </c>
      <c r="B1150" s="43" t="s">
        <v>101</v>
      </c>
      <c r="C1150" s="43" t="s">
        <v>4989</v>
      </c>
      <c r="D1150" s="43" t="s">
        <v>4990</v>
      </c>
      <c r="E1150" s="43" t="s">
        <v>46</v>
      </c>
      <c r="F1150" s="44">
        <v>44966</v>
      </c>
      <c r="G1150" s="43" t="s">
        <v>203</v>
      </c>
      <c r="H1150" s="43" t="s">
        <v>3960</v>
      </c>
      <c r="I1150" s="43" t="s">
        <v>364</v>
      </c>
      <c r="J1150" s="43">
        <v>13</v>
      </c>
      <c r="K1150" s="43" t="s">
        <v>184</v>
      </c>
      <c r="L1150" s="55" t="s">
        <v>641</v>
      </c>
      <c r="M1150" s="43" t="s">
        <v>2</v>
      </c>
      <c r="N1150" s="43" t="s">
        <v>2</v>
      </c>
      <c r="O1150"/>
      <c r="P1150" s="43" t="s">
        <v>363</v>
      </c>
    </row>
    <row r="1151" spans="1:16" x14ac:dyDescent="0.25">
      <c r="A1151" s="43" t="s">
        <v>4988</v>
      </c>
      <c r="B1151" s="43" t="s">
        <v>101</v>
      </c>
      <c r="C1151" s="43" t="s">
        <v>4989</v>
      </c>
      <c r="D1151" s="43" t="s">
        <v>4990</v>
      </c>
      <c r="E1151" s="43" t="s">
        <v>46</v>
      </c>
      <c r="F1151" s="44">
        <v>44966</v>
      </c>
      <c r="G1151" s="43" t="s">
        <v>203</v>
      </c>
      <c r="H1151" s="43" t="s">
        <v>4197</v>
      </c>
      <c r="I1151" s="43" t="s">
        <v>364</v>
      </c>
      <c r="J1151" s="43">
        <v>14</v>
      </c>
      <c r="K1151" s="43" t="s">
        <v>154</v>
      </c>
      <c r="L1151" s="55" t="s">
        <v>13</v>
      </c>
      <c r="M1151" s="43" t="s">
        <v>2</v>
      </c>
      <c r="N1151" s="43" t="s">
        <v>2</v>
      </c>
      <c r="O1151"/>
      <c r="P1151" s="43" t="s">
        <v>363</v>
      </c>
    </row>
    <row r="1152" spans="1:16" ht="45" x14ac:dyDescent="0.25">
      <c r="A1152" s="43" t="s">
        <v>4988</v>
      </c>
      <c r="B1152" s="43" t="s">
        <v>101</v>
      </c>
      <c r="C1152" s="43" t="s">
        <v>4989</v>
      </c>
      <c r="D1152" s="43" t="s">
        <v>4990</v>
      </c>
      <c r="E1152" s="43" t="s">
        <v>46</v>
      </c>
      <c r="F1152" s="44">
        <v>44966</v>
      </c>
      <c r="G1152" s="43" t="s">
        <v>203</v>
      </c>
      <c r="H1152" s="43" t="s">
        <v>3960</v>
      </c>
      <c r="I1152" s="43" t="s">
        <v>364</v>
      </c>
      <c r="J1152" s="43">
        <v>15</v>
      </c>
      <c r="K1152" s="43" t="s">
        <v>104</v>
      </c>
      <c r="L1152" s="55" t="s">
        <v>13</v>
      </c>
      <c r="M1152" s="43" t="s">
        <v>2</v>
      </c>
      <c r="N1152" s="43" t="s">
        <v>3</v>
      </c>
      <c r="O1152" s="43" t="s">
        <v>9860</v>
      </c>
      <c r="P1152" s="43" t="s">
        <v>364</v>
      </c>
    </row>
    <row r="1153" spans="1:16" x14ac:dyDescent="0.25">
      <c r="A1153" s="43" t="s">
        <v>4988</v>
      </c>
      <c r="B1153" s="43" t="s">
        <v>101</v>
      </c>
      <c r="C1153" s="43" t="s">
        <v>4989</v>
      </c>
      <c r="D1153" s="43" t="s">
        <v>4990</v>
      </c>
      <c r="E1153" s="43" t="s">
        <v>46</v>
      </c>
      <c r="F1153" s="44">
        <v>44966</v>
      </c>
      <c r="G1153" s="43" t="s">
        <v>203</v>
      </c>
      <c r="H1153" s="43" t="s">
        <v>3960</v>
      </c>
      <c r="I1153" s="43" t="s">
        <v>364</v>
      </c>
      <c r="J1153" s="43">
        <v>16</v>
      </c>
      <c r="K1153" s="43" t="s">
        <v>105</v>
      </c>
      <c r="L1153" s="55" t="s">
        <v>13</v>
      </c>
      <c r="M1153" s="43" t="s">
        <v>2</v>
      </c>
      <c r="N1153" s="43" t="s">
        <v>2</v>
      </c>
      <c r="O1153"/>
      <c r="P1153" s="43" t="s">
        <v>363</v>
      </c>
    </row>
    <row r="1154" spans="1:16" ht="45" x14ac:dyDescent="0.25">
      <c r="A1154" s="43" t="s">
        <v>4988</v>
      </c>
      <c r="B1154" s="43" t="s">
        <v>101</v>
      </c>
      <c r="C1154" s="43" t="s">
        <v>4989</v>
      </c>
      <c r="D1154" s="43" t="s">
        <v>4990</v>
      </c>
      <c r="E1154" s="43" t="s">
        <v>46</v>
      </c>
      <c r="F1154" s="44">
        <v>44966</v>
      </c>
      <c r="G1154" s="43" t="s">
        <v>203</v>
      </c>
      <c r="H1154" s="43" t="s">
        <v>3960</v>
      </c>
      <c r="I1154" s="43" t="s">
        <v>364</v>
      </c>
      <c r="J1154" s="43">
        <v>17</v>
      </c>
      <c r="K1154" s="43" t="s">
        <v>106</v>
      </c>
      <c r="L1154" s="55" t="s">
        <v>13</v>
      </c>
      <c r="M1154" s="43" t="s">
        <v>2</v>
      </c>
      <c r="N1154" s="43" t="s">
        <v>3</v>
      </c>
      <c r="O1154" s="43" t="s">
        <v>9861</v>
      </c>
      <c r="P1154" s="43" t="s">
        <v>364</v>
      </c>
    </row>
    <row r="1155" spans="1:16" x14ac:dyDescent="0.25">
      <c r="A1155" s="43" t="s">
        <v>4988</v>
      </c>
      <c r="B1155" s="43" t="s">
        <v>101</v>
      </c>
      <c r="C1155" s="43" t="s">
        <v>4989</v>
      </c>
      <c r="D1155" s="43" t="s">
        <v>4990</v>
      </c>
      <c r="E1155" s="43" t="s">
        <v>46</v>
      </c>
      <c r="F1155" s="44">
        <v>44966</v>
      </c>
      <c r="G1155" s="43" t="s">
        <v>203</v>
      </c>
      <c r="H1155" s="43" t="s">
        <v>3960</v>
      </c>
      <c r="I1155" s="43" t="s">
        <v>364</v>
      </c>
      <c r="J1155" s="43">
        <v>18</v>
      </c>
      <c r="K1155" s="43" t="s">
        <v>107</v>
      </c>
      <c r="L1155" s="55" t="s">
        <v>13</v>
      </c>
      <c r="M1155" s="43" t="s">
        <v>2</v>
      </c>
      <c r="N1155" s="43" t="s">
        <v>2</v>
      </c>
      <c r="O1155"/>
      <c r="P1155" s="43" t="s">
        <v>363</v>
      </c>
    </row>
    <row r="1156" spans="1:16" x14ac:dyDescent="0.25">
      <c r="A1156" s="43" t="s">
        <v>4988</v>
      </c>
      <c r="B1156" s="43" t="s">
        <v>101</v>
      </c>
      <c r="C1156" s="43" t="s">
        <v>4989</v>
      </c>
      <c r="D1156" s="43" t="s">
        <v>4990</v>
      </c>
      <c r="E1156" s="43" t="s">
        <v>46</v>
      </c>
      <c r="F1156" s="44">
        <v>44966</v>
      </c>
      <c r="G1156" s="43" t="s">
        <v>203</v>
      </c>
      <c r="H1156" s="43" t="s">
        <v>3960</v>
      </c>
      <c r="I1156" s="43" t="s">
        <v>364</v>
      </c>
      <c r="J1156" s="43">
        <v>19</v>
      </c>
      <c r="K1156" s="43" t="s">
        <v>109</v>
      </c>
      <c r="L1156" s="55" t="s">
        <v>13</v>
      </c>
      <c r="M1156" s="43" t="s">
        <v>2</v>
      </c>
      <c r="N1156" s="43" t="s">
        <v>2</v>
      </c>
      <c r="O1156"/>
      <c r="P1156" s="43" t="s">
        <v>363</v>
      </c>
    </row>
    <row r="1157" spans="1:16" x14ac:dyDescent="0.25">
      <c r="A1157" s="43" t="s">
        <v>5000</v>
      </c>
      <c r="B1157" s="43" t="s">
        <v>45</v>
      </c>
      <c r="C1157" s="43" t="s">
        <v>5001</v>
      </c>
      <c r="D1157" s="43" t="s">
        <v>5002</v>
      </c>
      <c r="E1157" s="43" t="s">
        <v>46</v>
      </c>
      <c r="F1157" s="44">
        <v>44966</v>
      </c>
      <c r="G1157" s="43" t="s">
        <v>203</v>
      </c>
      <c r="H1157" s="43" t="s">
        <v>3960</v>
      </c>
      <c r="I1157" s="43" t="s">
        <v>364</v>
      </c>
      <c r="J1157" s="43">
        <v>2</v>
      </c>
      <c r="K1157" s="43" t="s">
        <v>99</v>
      </c>
      <c r="L1157" s="55" t="s">
        <v>639</v>
      </c>
      <c r="M1157" s="43" t="s">
        <v>2</v>
      </c>
      <c r="N1157" s="43" t="s">
        <v>2</v>
      </c>
      <c r="O1157"/>
      <c r="P1157" s="43" t="s">
        <v>363</v>
      </c>
    </row>
    <row r="1158" spans="1:16" x14ac:dyDescent="0.25">
      <c r="A1158" s="43" t="s">
        <v>5000</v>
      </c>
      <c r="B1158" s="43" t="s">
        <v>45</v>
      </c>
      <c r="C1158" s="43" t="s">
        <v>5001</v>
      </c>
      <c r="D1158" s="43" t="s">
        <v>5002</v>
      </c>
      <c r="E1158" s="43" t="s">
        <v>46</v>
      </c>
      <c r="F1158" s="44">
        <v>44966</v>
      </c>
      <c r="G1158" s="43" t="s">
        <v>203</v>
      </c>
      <c r="H1158" s="43" t="s">
        <v>3960</v>
      </c>
      <c r="I1158" s="43" t="s">
        <v>364</v>
      </c>
      <c r="J1158" s="43">
        <v>3</v>
      </c>
      <c r="K1158" s="43" t="s">
        <v>50</v>
      </c>
      <c r="L1158" s="55" t="s">
        <v>13</v>
      </c>
      <c r="M1158" s="43" t="s">
        <v>2</v>
      </c>
      <c r="N1158" s="43" t="s">
        <v>2</v>
      </c>
      <c r="O1158"/>
      <c r="P1158" s="43" t="s">
        <v>363</v>
      </c>
    </row>
    <row r="1159" spans="1:16" x14ac:dyDescent="0.25">
      <c r="A1159" s="43" t="s">
        <v>5000</v>
      </c>
      <c r="B1159" s="43" t="s">
        <v>45</v>
      </c>
      <c r="C1159" s="43" t="s">
        <v>5001</v>
      </c>
      <c r="D1159" s="43" t="s">
        <v>5002</v>
      </c>
      <c r="E1159" s="43" t="s">
        <v>46</v>
      </c>
      <c r="F1159" s="44">
        <v>44966</v>
      </c>
      <c r="G1159" s="43" t="s">
        <v>203</v>
      </c>
      <c r="H1159" s="43" t="s">
        <v>3960</v>
      </c>
      <c r="I1159" s="43" t="s">
        <v>364</v>
      </c>
      <c r="J1159" s="43">
        <v>4</v>
      </c>
      <c r="K1159" s="43" t="s">
        <v>187</v>
      </c>
      <c r="L1159" s="55" t="s">
        <v>13</v>
      </c>
      <c r="M1159" s="43" t="s">
        <v>188</v>
      </c>
      <c r="N1159" s="43" t="s">
        <v>188</v>
      </c>
      <c r="O1159"/>
      <c r="P1159" s="43" t="s">
        <v>363</v>
      </c>
    </row>
    <row r="1160" spans="1:16" x14ac:dyDescent="0.25">
      <c r="A1160" s="43" t="s">
        <v>5000</v>
      </c>
      <c r="B1160" s="43" t="s">
        <v>45</v>
      </c>
      <c r="C1160" s="43" t="s">
        <v>5001</v>
      </c>
      <c r="D1160" s="43" t="s">
        <v>5002</v>
      </c>
      <c r="E1160" s="43" t="s">
        <v>46</v>
      </c>
      <c r="F1160" s="44">
        <v>44966</v>
      </c>
      <c r="G1160" s="43" t="s">
        <v>203</v>
      </c>
      <c r="H1160" s="43" t="s">
        <v>3960</v>
      </c>
      <c r="I1160" s="43" t="s">
        <v>364</v>
      </c>
      <c r="J1160" s="43" t="s">
        <v>320</v>
      </c>
      <c r="K1160" s="43" t="s">
        <v>5003</v>
      </c>
      <c r="L1160" s="55" t="s">
        <v>640</v>
      </c>
      <c r="M1160" s="43" t="s">
        <v>2</v>
      </c>
      <c r="N1160" s="43" t="s">
        <v>2</v>
      </c>
      <c r="O1160"/>
      <c r="P1160" s="43" t="s">
        <v>363</v>
      </c>
    </row>
    <row r="1161" spans="1:16" x14ac:dyDescent="0.25">
      <c r="A1161" s="43" t="s">
        <v>5000</v>
      </c>
      <c r="B1161" s="43" t="s">
        <v>45</v>
      </c>
      <c r="C1161" s="43" t="s">
        <v>5001</v>
      </c>
      <c r="D1161" s="43" t="s">
        <v>5002</v>
      </c>
      <c r="E1161" s="43" t="s">
        <v>46</v>
      </c>
      <c r="F1161" s="44">
        <v>44966</v>
      </c>
      <c r="G1161" s="43" t="s">
        <v>203</v>
      </c>
      <c r="H1161" s="43" t="s">
        <v>3960</v>
      </c>
      <c r="I1161" s="43" t="s">
        <v>364</v>
      </c>
      <c r="J1161" s="43" t="s">
        <v>321</v>
      </c>
      <c r="K1161" s="43" t="s">
        <v>5004</v>
      </c>
      <c r="L1161" s="55" t="s">
        <v>640</v>
      </c>
      <c r="M1161" s="43" t="s">
        <v>2</v>
      </c>
      <c r="N1161" s="43" t="s">
        <v>2</v>
      </c>
      <c r="O1161"/>
      <c r="P1161" s="43" t="s">
        <v>363</v>
      </c>
    </row>
    <row r="1162" spans="1:16" x14ac:dyDescent="0.25">
      <c r="A1162" s="43" t="s">
        <v>5000</v>
      </c>
      <c r="B1162" s="43" t="s">
        <v>45</v>
      </c>
      <c r="C1162" s="43" t="s">
        <v>5001</v>
      </c>
      <c r="D1162" s="43" t="s">
        <v>5002</v>
      </c>
      <c r="E1162" s="43" t="s">
        <v>46</v>
      </c>
      <c r="F1162" s="44">
        <v>44966</v>
      </c>
      <c r="G1162" s="43" t="s">
        <v>203</v>
      </c>
      <c r="H1162" s="43" t="s">
        <v>3960</v>
      </c>
      <c r="I1162" s="43" t="s">
        <v>364</v>
      </c>
      <c r="J1162" s="43" t="s">
        <v>322</v>
      </c>
      <c r="K1162" s="43" t="s">
        <v>5005</v>
      </c>
      <c r="L1162" s="55" t="s">
        <v>640</v>
      </c>
      <c r="M1162" s="43" t="s">
        <v>2</v>
      </c>
      <c r="N1162" s="43" t="s">
        <v>2</v>
      </c>
      <c r="O1162"/>
      <c r="P1162" s="43" t="s">
        <v>363</v>
      </c>
    </row>
    <row r="1163" spans="1:16" x14ac:dyDescent="0.25">
      <c r="A1163" s="43" t="s">
        <v>5006</v>
      </c>
      <c r="B1163" s="43" t="s">
        <v>120</v>
      </c>
      <c r="C1163" s="43" t="s">
        <v>5007</v>
      </c>
      <c r="D1163" s="43">
        <v>5727973</v>
      </c>
      <c r="E1163" s="43" t="s">
        <v>46</v>
      </c>
      <c r="F1163" s="44">
        <v>44966</v>
      </c>
      <c r="G1163" s="43" t="s">
        <v>203</v>
      </c>
      <c r="H1163" s="43" t="s">
        <v>3960</v>
      </c>
      <c r="I1163" s="43" t="s">
        <v>363</v>
      </c>
      <c r="J1163" s="43">
        <v>1</v>
      </c>
      <c r="K1163" s="43" t="s">
        <v>4769</v>
      </c>
      <c r="L1163" s="55" t="s">
        <v>638</v>
      </c>
      <c r="M1163"/>
      <c r="N1163"/>
      <c r="O1163"/>
      <c r="P1163" s="43" t="s">
        <v>363</v>
      </c>
    </row>
    <row r="1164" spans="1:16" x14ac:dyDescent="0.25">
      <c r="A1164" s="43" t="s">
        <v>5006</v>
      </c>
      <c r="B1164" s="43" t="s">
        <v>120</v>
      </c>
      <c r="C1164" s="43" t="s">
        <v>5007</v>
      </c>
      <c r="D1164" s="43">
        <v>5727973</v>
      </c>
      <c r="E1164" s="43" t="s">
        <v>46</v>
      </c>
      <c r="F1164" s="44">
        <v>44966</v>
      </c>
      <c r="G1164" s="43" t="s">
        <v>203</v>
      </c>
      <c r="H1164" s="43" t="s">
        <v>3960</v>
      </c>
      <c r="I1164" s="43" t="s">
        <v>364</v>
      </c>
      <c r="J1164" s="43">
        <v>2</v>
      </c>
      <c r="K1164" s="43" t="s">
        <v>5008</v>
      </c>
      <c r="L1164" s="55" t="s">
        <v>13</v>
      </c>
      <c r="M1164" s="43" t="s">
        <v>2</v>
      </c>
      <c r="N1164" s="43" t="s">
        <v>2</v>
      </c>
      <c r="O1164"/>
      <c r="P1164" s="43" t="s">
        <v>363</v>
      </c>
    </row>
    <row r="1165" spans="1:16" x14ac:dyDescent="0.25">
      <c r="A1165" s="43" t="s">
        <v>5006</v>
      </c>
      <c r="B1165" s="43" t="s">
        <v>120</v>
      </c>
      <c r="C1165" s="43" t="s">
        <v>5007</v>
      </c>
      <c r="D1165" s="43">
        <v>5727973</v>
      </c>
      <c r="E1165" s="43" t="s">
        <v>46</v>
      </c>
      <c r="F1165" s="44">
        <v>44966</v>
      </c>
      <c r="G1165" s="43" t="s">
        <v>203</v>
      </c>
      <c r="H1165" s="43" t="s">
        <v>3960</v>
      </c>
      <c r="I1165" s="43" t="s">
        <v>364</v>
      </c>
      <c r="J1165" s="43">
        <v>3.1</v>
      </c>
      <c r="K1165" s="43" t="s">
        <v>5009</v>
      </c>
      <c r="L1165" s="55" t="s">
        <v>13</v>
      </c>
      <c r="M1165" s="43" t="s">
        <v>2</v>
      </c>
      <c r="N1165" s="43" t="s">
        <v>2</v>
      </c>
      <c r="O1165"/>
      <c r="P1165" s="43" t="s">
        <v>363</v>
      </c>
    </row>
    <row r="1166" spans="1:16" x14ac:dyDescent="0.25">
      <c r="A1166" s="43" t="s">
        <v>5006</v>
      </c>
      <c r="B1166" s="43" t="s">
        <v>120</v>
      </c>
      <c r="C1166" s="43" t="s">
        <v>5007</v>
      </c>
      <c r="D1166" s="43">
        <v>5727973</v>
      </c>
      <c r="E1166" s="43" t="s">
        <v>46</v>
      </c>
      <c r="F1166" s="44">
        <v>44966</v>
      </c>
      <c r="G1166" s="43" t="s">
        <v>203</v>
      </c>
      <c r="H1166" s="43" t="s">
        <v>3960</v>
      </c>
      <c r="I1166" s="43" t="s">
        <v>364</v>
      </c>
      <c r="J1166" s="43">
        <v>3.2</v>
      </c>
      <c r="K1166" s="43" t="s">
        <v>5010</v>
      </c>
      <c r="L1166" s="55" t="s">
        <v>13</v>
      </c>
      <c r="M1166" s="43" t="s">
        <v>2</v>
      </c>
      <c r="N1166" s="43" t="s">
        <v>2</v>
      </c>
      <c r="O1166"/>
      <c r="P1166" s="43" t="s">
        <v>363</v>
      </c>
    </row>
    <row r="1167" spans="1:16" x14ac:dyDescent="0.25">
      <c r="A1167" s="43" t="s">
        <v>5006</v>
      </c>
      <c r="B1167" s="43" t="s">
        <v>120</v>
      </c>
      <c r="C1167" s="43" t="s">
        <v>5007</v>
      </c>
      <c r="D1167" s="43">
        <v>5727973</v>
      </c>
      <c r="E1167" s="43" t="s">
        <v>46</v>
      </c>
      <c r="F1167" s="44">
        <v>44966</v>
      </c>
      <c r="G1167" s="43" t="s">
        <v>203</v>
      </c>
      <c r="H1167" s="43" t="s">
        <v>3960</v>
      </c>
      <c r="I1167" s="43" t="s">
        <v>364</v>
      </c>
      <c r="J1167" s="43">
        <v>3.3</v>
      </c>
      <c r="K1167" s="43" t="s">
        <v>5011</v>
      </c>
      <c r="L1167" s="55" t="s">
        <v>13</v>
      </c>
      <c r="M1167" s="43" t="s">
        <v>2</v>
      </c>
      <c r="N1167" s="43" t="s">
        <v>2</v>
      </c>
      <c r="O1167"/>
      <c r="P1167" s="43" t="s">
        <v>363</v>
      </c>
    </row>
    <row r="1168" spans="1:16" x14ac:dyDescent="0.25">
      <c r="A1168" s="43" t="s">
        <v>5006</v>
      </c>
      <c r="B1168" s="43" t="s">
        <v>120</v>
      </c>
      <c r="C1168" s="43" t="s">
        <v>5007</v>
      </c>
      <c r="D1168" s="43">
        <v>5727973</v>
      </c>
      <c r="E1168" s="43" t="s">
        <v>46</v>
      </c>
      <c r="F1168" s="44">
        <v>44966</v>
      </c>
      <c r="G1168" s="43" t="s">
        <v>203</v>
      </c>
      <c r="H1168" s="43" t="s">
        <v>3960</v>
      </c>
      <c r="I1168" s="43" t="s">
        <v>364</v>
      </c>
      <c r="J1168" s="43">
        <v>3.4</v>
      </c>
      <c r="K1168" s="43" t="s">
        <v>5012</v>
      </c>
      <c r="L1168" s="55" t="s">
        <v>13</v>
      </c>
      <c r="M1168" s="43" t="s">
        <v>2</v>
      </c>
      <c r="N1168" s="43" t="s">
        <v>2</v>
      </c>
      <c r="O1168"/>
      <c r="P1168" s="43" t="s">
        <v>363</v>
      </c>
    </row>
    <row r="1169" spans="1:16" x14ac:dyDescent="0.25">
      <c r="A1169" s="43" t="s">
        <v>5006</v>
      </c>
      <c r="B1169" s="43" t="s">
        <v>120</v>
      </c>
      <c r="C1169" s="43" t="s">
        <v>5007</v>
      </c>
      <c r="D1169" s="43">
        <v>5727973</v>
      </c>
      <c r="E1169" s="43" t="s">
        <v>46</v>
      </c>
      <c r="F1169" s="44">
        <v>44966</v>
      </c>
      <c r="G1169" s="43" t="s">
        <v>203</v>
      </c>
      <c r="H1169" s="43" t="s">
        <v>3960</v>
      </c>
      <c r="I1169" s="43" t="s">
        <v>364</v>
      </c>
      <c r="J1169" s="43">
        <v>3.5</v>
      </c>
      <c r="K1169" s="43" t="s">
        <v>5013</v>
      </c>
      <c r="L1169" s="55" t="s">
        <v>13</v>
      </c>
      <c r="M1169" s="43" t="s">
        <v>2</v>
      </c>
      <c r="N1169" s="43" t="s">
        <v>2</v>
      </c>
      <c r="O1169"/>
      <c r="P1169" s="43" t="s">
        <v>363</v>
      </c>
    </row>
    <row r="1170" spans="1:16" x14ac:dyDescent="0.25">
      <c r="A1170" s="43" t="s">
        <v>5006</v>
      </c>
      <c r="B1170" s="43" t="s">
        <v>120</v>
      </c>
      <c r="C1170" s="43" t="s">
        <v>5007</v>
      </c>
      <c r="D1170" s="43">
        <v>5727973</v>
      </c>
      <c r="E1170" s="43" t="s">
        <v>46</v>
      </c>
      <c r="F1170" s="44">
        <v>44966</v>
      </c>
      <c r="G1170" s="43" t="s">
        <v>203</v>
      </c>
      <c r="H1170" s="43" t="s">
        <v>3960</v>
      </c>
      <c r="I1170" s="43" t="s">
        <v>364</v>
      </c>
      <c r="J1170" s="43">
        <v>4.0999999999999996</v>
      </c>
      <c r="K1170" s="43" t="s">
        <v>5014</v>
      </c>
      <c r="L1170" s="55" t="s">
        <v>13</v>
      </c>
      <c r="M1170" s="43" t="s">
        <v>2</v>
      </c>
      <c r="N1170" s="43" t="s">
        <v>2</v>
      </c>
      <c r="O1170"/>
      <c r="P1170" s="43" t="s">
        <v>363</v>
      </c>
    </row>
    <row r="1171" spans="1:16" x14ac:dyDescent="0.25">
      <c r="A1171" s="43" t="s">
        <v>5006</v>
      </c>
      <c r="B1171" s="43" t="s">
        <v>120</v>
      </c>
      <c r="C1171" s="43" t="s">
        <v>5007</v>
      </c>
      <c r="D1171" s="43">
        <v>5727973</v>
      </c>
      <c r="E1171" s="43" t="s">
        <v>46</v>
      </c>
      <c r="F1171" s="44">
        <v>44966</v>
      </c>
      <c r="G1171" s="43" t="s">
        <v>203</v>
      </c>
      <c r="H1171" s="43" t="s">
        <v>3960</v>
      </c>
      <c r="I1171" s="43" t="s">
        <v>364</v>
      </c>
      <c r="J1171" s="43">
        <v>4.0999999999999996</v>
      </c>
      <c r="K1171" s="43" t="s">
        <v>5015</v>
      </c>
      <c r="L1171" s="55" t="s">
        <v>13</v>
      </c>
      <c r="M1171" s="43" t="s">
        <v>2</v>
      </c>
      <c r="N1171" s="43" t="s">
        <v>2</v>
      </c>
      <c r="O1171"/>
      <c r="P1171" s="43" t="s">
        <v>363</v>
      </c>
    </row>
    <row r="1172" spans="1:16" x14ac:dyDescent="0.25">
      <c r="A1172" s="43" t="s">
        <v>5006</v>
      </c>
      <c r="B1172" s="43" t="s">
        <v>120</v>
      </c>
      <c r="C1172" s="43" t="s">
        <v>5007</v>
      </c>
      <c r="D1172" s="43">
        <v>5727973</v>
      </c>
      <c r="E1172" s="43" t="s">
        <v>46</v>
      </c>
      <c r="F1172" s="44">
        <v>44966</v>
      </c>
      <c r="G1172" s="43" t="s">
        <v>203</v>
      </c>
      <c r="H1172" s="43" t="s">
        <v>3960</v>
      </c>
      <c r="I1172" s="43" t="s">
        <v>364</v>
      </c>
      <c r="J1172" s="43">
        <v>4.1100000000000003</v>
      </c>
      <c r="K1172" s="43" t="s">
        <v>5016</v>
      </c>
      <c r="L1172" s="55" t="s">
        <v>13</v>
      </c>
      <c r="M1172" s="43" t="s">
        <v>2</v>
      </c>
      <c r="N1172" s="43" t="s">
        <v>2</v>
      </c>
      <c r="O1172"/>
      <c r="P1172" s="43" t="s">
        <v>363</v>
      </c>
    </row>
    <row r="1173" spans="1:16" x14ac:dyDescent="0.25">
      <c r="A1173" s="43" t="s">
        <v>5006</v>
      </c>
      <c r="B1173" s="43" t="s">
        <v>120</v>
      </c>
      <c r="C1173" s="43" t="s">
        <v>5007</v>
      </c>
      <c r="D1173" s="43">
        <v>5727973</v>
      </c>
      <c r="E1173" s="43" t="s">
        <v>46</v>
      </c>
      <c r="F1173" s="44">
        <v>44966</v>
      </c>
      <c r="G1173" s="43" t="s">
        <v>203</v>
      </c>
      <c r="H1173" s="43" t="s">
        <v>3960</v>
      </c>
      <c r="I1173" s="43" t="s">
        <v>364</v>
      </c>
      <c r="J1173" s="43">
        <v>4.12</v>
      </c>
      <c r="K1173" s="43" t="s">
        <v>5017</v>
      </c>
      <c r="L1173" s="55" t="s">
        <v>13</v>
      </c>
      <c r="M1173" s="43" t="s">
        <v>2</v>
      </c>
      <c r="N1173" s="43" t="s">
        <v>2</v>
      </c>
      <c r="O1173"/>
      <c r="P1173" s="43" t="s">
        <v>363</v>
      </c>
    </row>
    <row r="1174" spans="1:16" x14ac:dyDescent="0.25">
      <c r="A1174" s="43" t="s">
        <v>5006</v>
      </c>
      <c r="B1174" s="43" t="s">
        <v>120</v>
      </c>
      <c r="C1174" s="43" t="s">
        <v>5007</v>
      </c>
      <c r="D1174" s="43">
        <v>5727973</v>
      </c>
      <c r="E1174" s="43" t="s">
        <v>46</v>
      </c>
      <c r="F1174" s="44">
        <v>44966</v>
      </c>
      <c r="G1174" s="43" t="s">
        <v>203</v>
      </c>
      <c r="H1174" s="43" t="s">
        <v>3960</v>
      </c>
      <c r="I1174" s="43" t="s">
        <v>364</v>
      </c>
      <c r="J1174" s="43">
        <v>4.13</v>
      </c>
      <c r="K1174" s="43" t="s">
        <v>5018</v>
      </c>
      <c r="L1174" s="55" t="s">
        <v>13</v>
      </c>
      <c r="M1174" s="43" t="s">
        <v>2</v>
      </c>
      <c r="N1174" s="43" t="s">
        <v>2</v>
      </c>
      <c r="O1174"/>
      <c r="P1174" s="43" t="s">
        <v>363</v>
      </c>
    </row>
    <row r="1175" spans="1:16" x14ac:dyDescent="0.25">
      <c r="A1175" s="43" t="s">
        <v>5006</v>
      </c>
      <c r="B1175" s="43" t="s">
        <v>120</v>
      </c>
      <c r="C1175" s="43" t="s">
        <v>5007</v>
      </c>
      <c r="D1175" s="43">
        <v>5727973</v>
      </c>
      <c r="E1175" s="43" t="s">
        <v>46</v>
      </c>
      <c r="F1175" s="44">
        <v>44966</v>
      </c>
      <c r="G1175" s="43" t="s">
        <v>203</v>
      </c>
      <c r="H1175" s="43" t="s">
        <v>3960</v>
      </c>
      <c r="I1175" s="43" t="s">
        <v>364</v>
      </c>
      <c r="J1175" s="43">
        <v>4.1399999999999997</v>
      </c>
      <c r="K1175" s="43" t="s">
        <v>5019</v>
      </c>
      <c r="L1175" s="55" t="s">
        <v>13</v>
      </c>
      <c r="M1175" s="43" t="s">
        <v>2</v>
      </c>
      <c r="N1175" s="43" t="s">
        <v>2</v>
      </c>
      <c r="O1175"/>
      <c r="P1175" s="43" t="s">
        <v>363</v>
      </c>
    </row>
    <row r="1176" spans="1:16" x14ac:dyDescent="0.25">
      <c r="A1176" s="43" t="s">
        <v>5006</v>
      </c>
      <c r="B1176" s="43" t="s">
        <v>120</v>
      </c>
      <c r="C1176" s="43" t="s">
        <v>5007</v>
      </c>
      <c r="D1176" s="43">
        <v>5727973</v>
      </c>
      <c r="E1176" s="43" t="s">
        <v>46</v>
      </c>
      <c r="F1176" s="44">
        <v>44966</v>
      </c>
      <c r="G1176" s="43" t="s">
        <v>203</v>
      </c>
      <c r="H1176" s="43" t="s">
        <v>3960</v>
      </c>
      <c r="I1176" s="43" t="s">
        <v>364</v>
      </c>
      <c r="J1176" s="43">
        <v>4.1500000000000004</v>
      </c>
      <c r="K1176" s="43" t="s">
        <v>5020</v>
      </c>
      <c r="L1176" s="55" t="s">
        <v>13</v>
      </c>
      <c r="M1176" s="43" t="s">
        <v>2</v>
      </c>
      <c r="N1176" s="43" t="s">
        <v>2</v>
      </c>
      <c r="O1176"/>
      <c r="P1176" s="43" t="s">
        <v>363</v>
      </c>
    </row>
    <row r="1177" spans="1:16" x14ac:dyDescent="0.25">
      <c r="A1177" s="43" t="s">
        <v>5006</v>
      </c>
      <c r="B1177" s="43" t="s">
        <v>120</v>
      </c>
      <c r="C1177" s="43" t="s">
        <v>5007</v>
      </c>
      <c r="D1177" s="43">
        <v>5727973</v>
      </c>
      <c r="E1177" s="43" t="s">
        <v>46</v>
      </c>
      <c r="F1177" s="44">
        <v>44966</v>
      </c>
      <c r="G1177" s="43" t="s">
        <v>203</v>
      </c>
      <c r="H1177" s="43" t="s">
        <v>3960</v>
      </c>
      <c r="I1177" s="43" t="s">
        <v>364</v>
      </c>
      <c r="J1177" s="43">
        <v>4.16</v>
      </c>
      <c r="K1177" s="43" t="s">
        <v>5021</v>
      </c>
      <c r="L1177" s="55" t="s">
        <v>13</v>
      </c>
      <c r="M1177" s="43" t="s">
        <v>2</v>
      </c>
      <c r="N1177" s="43" t="s">
        <v>2</v>
      </c>
      <c r="O1177"/>
      <c r="P1177" s="43" t="s">
        <v>363</v>
      </c>
    </row>
    <row r="1178" spans="1:16" x14ac:dyDescent="0.25">
      <c r="A1178" s="43" t="s">
        <v>5006</v>
      </c>
      <c r="B1178" s="43" t="s">
        <v>120</v>
      </c>
      <c r="C1178" s="43" t="s">
        <v>5007</v>
      </c>
      <c r="D1178" s="43">
        <v>5727973</v>
      </c>
      <c r="E1178" s="43" t="s">
        <v>46</v>
      </c>
      <c r="F1178" s="44">
        <v>44966</v>
      </c>
      <c r="G1178" s="43" t="s">
        <v>203</v>
      </c>
      <c r="H1178" s="43" t="s">
        <v>3960</v>
      </c>
      <c r="I1178" s="43" t="s">
        <v>364</v>
      </c>
      <c r="J1178" s="43">
        <v>4.17</v>
      </c>
      <c r="K1178" s="43" t="s">
        <v>5022</v>
      </c>
      <c r="L1178" s="55" t="s">
        <v>13</v>
      </c>
      <c r="M1178" s="43" t="s">
        <v>2</v>
      </c>
      <c r="N1178" s="43" t="s">
        <v>2</v>
      </c>
      <c r="O1178"/>
      <c r="P1178" s="43" t="s">
        <v>363</v>
      </c>
    </row>
    <row r="1179" spans="1:16" x14ac:dyDescent="0.25">
      <c r="A1179" s="43" t="s">
        <v>5006</v>
      </c>
      <c r="B1179" s="43" t="s">
        <v>120</v>
      </c>
      <c r="C1179" s="43" t="s">
        <v>5007</v>
      </c>
      <c r="D1179" s="43">
        <v>5727973</v>
      </c>
      <c r="E1179" s="43" t="s">
        <v>46</v>
      </c>
      <c r="F1179" s="44">
        <v>44966</v>
      </c>
      <c r="G1179" s="43" t="s">
        <v>203</v>
      </c>
      <c r="H1179" s="43" t="s">
        <v>3960</v>
      </c>
      <c r="I1179" s="43" t="s">
        <v>364</v>
      </c>
      <c r="J1179" s="43">
        <v>4.18</v>
      </c>
      <c r="K1179" s="43" t="s">
        <v>5023</v>
      </c>
      <c r="L1179" s="55" t="s">
        <v>13</v>
      </c>
      <c r="M1179" s="43" t="s">
        <v>2</v>
      </c>
      <c r="N1179" s="43" t="s">
        <v>2</v>
      </c>
      <c r="O1179"/>
      <c r="P1179" s="43" t="s">
        <v>363</v>
      </c>
    </row>
    <row r="1180" spans="1:16" x14ac:dyDescent="0.25">
      <c r="A1180" s="43" t="s">
        <v>5006</v>
      </c>
      <c r="B1180" s="43" t="s">
        <v>120</v>
      </c>
      <c r="C1180" s="43" t="s">
        <v>5007</v>
      </c>
      <c r="D1180" s="43">
        <v>5727973</v>
      </c>
      <c r="E1180" s="43" t="s">
        <v>46</v>
      </c>
      <c r="F1180" s="44">
        <v>44966</v>
      </c>
      <c r="G1180" s="43" t="s">
        <v>203</v>
      </c>
      <c r="H1180" s="43" t="s">
        <v>3960</v>
      </c>
      <c r="I1180" s="43" t="s">
        <v>364</v>
      </c>
      <c r="J1180" s="43">
        <v>4.1900000000000004</v>
      </c>
      <c r="K1180" s="43" t="s">
        <v>5024</v>
      </c>
      <c r="L1180" s="55" t="s">
        <v>13</v>
      </c>
      <c r="M1180" s="43" t="s">
        <v>2</v>
      </c>
      <c r="N1180" s="43" t="s">
        <v>2</v>
      </c>
      <c r="O1180"/>
      <c r="P1180" s="43" t="s">
        <v>363</v>
      </c>
    </row>
    <row r="1181" spans="1:16" x14ac:dyDescent="0.25">
      <c r="A1181" s="43" t="s">
        <v>5006</v>
      </c>
      <c r="B1181" s="43" t="s">
        <v>120</v>
      </c>
      <c r="C1181" s="43" t="s">
        <v>5007</v>
      </c>
      <c r="D1181" s="43">
        <v>5727973</v>
      </c>
      <c r="E1181" s="43" t="s">
        <v>46</v>
      </c>
      <c r="F1181" s="44">
        <v>44966</v>
      </c>
      <c r="G1181" s="43" t="s">
        <v>203</v>
      </c>
      <c r="H1181" s="43" t="s">
        <v>3960</v>
      </c>
      <c r="I1181" s="43" t="s">
        <v>364</v>
      </c>
      <c r="J1181" s="43">
        <v>4.2</v>
      </c>
      <c r="K1181" s="43" t="s">
        <v>5025</v>
      </c>
      <c r="L1181" s="55" t="s">
        <v>13</v>
      </c>
      <c r="M1181" s="43" t="s">
        <v>2</v>
      </c>
      <c r="N1181" s="43" t="s">
        <v>2</v>
      </c>
      <c r="O1181"/>
      <c r="P1181" s="43" t="s">
        <v>363</v>
      </c>
    </row>
    <row r="1182" spans="1:16" x14ac:dyDescent="0.25">
      <c r="A1182" s="43" t="s">
        <v>5006</v>
      </c>
      <c r="B1182" s="43" t="s">
        <v>120</v>
      </c>
      <c r="C1182" s="43" t="s">
        <v>5007</v>
      </c>
      <c r="D1182" s="43">
        <v>5727973</v>
      </c>
      <c r="E1182" s="43" t="s">
        <v>46</v>
      </c>
      <c r="F1182" s="44">
        <v>44966</v>
      </c>
      <c r="G1182" s="43" t="s">
        <v>203</v>
      </c>
      <c r="H1182" s="43" t="s">
        <v>3960</v>
      </c>
      <c r="I1182" s="43" t="s">
        <v>364</v>
      </c>
      <c r="J1182" s="43">
        <v>4.2</v>
      </c>
      <c r="K1182" s="43" t="s">
        <v>5026</v>
      </c>
      <c r="L1182" s="55" t="s">
        <v>13</v>
      </c>
      <c r="M1182" s="43" t="s">
        <v>2</v>
      </c>
      <c r="N1182" s="43" t="s">
        <v>2</v>
      </c>
      <c r="O1182"/>
      <c r="P1182" s="43" t="s">
        <v>363</v>
      </c>
    </row>
    <row r="1183" spans="1:16" x14ac:dyDescent="0.25">
      <c r="A1183" s="43" t="s">
        <v>5006</v>
      </c>
      <c r="B1183" s="43" t="s">
        <v>120</v>
      </c>
      <c r="C1183" s="43" t="s">
        <v>5007</v>
      </c>
      <c r="D1183" s="43">
        <v>5727973</v>
      </c>
      <c r="E1183" s="43" t="s">
        <v>46</v>
      </c>
      <c r="F1183" s="44">
        <v>44966</v>
      </c>
      <c r="G1183" s="43" t="s">
        <v>203</v>
      </c>
      <c r="H1183" s="43" t="s">
        <v>3960</v>
      </c>
      <c r="I1183" s="43" t="s">
        <v>364</v>
      </c>
      <c r="J1183" s="43">
        <v>4.3</v>
      </c>
      <c r="K1183" s="43" t="s">
        <v>5027</v>
      </c>
      <c r="L1183" s="55" t="s">
        <v>13</v>
      </c>
      <c r="M1183" s="43" t="s">
        <v>2</v>
      </c>
      <c r="N1183" s="43" t="s">
        <v>2</v>
      </c>
      <c r="O1183"/>
      <c r="P1183" s="43" t="s">
        <v>363</v>
      </c>
    </row>
    <row r="1184" spans="1:16" x14ac:dyDescent="0.25">
      <c r="A1184" s="43" t="s">
        <v>5006</v>
      </c>
      <c r="B1184" s="43" t="s">
        <v>120</v>
      </c>
      <c r="C1184" s="43" t="s">
        <v>5007</v>
      </c>
      <c r="D1184" s="43">
        <v>5727973</v>
      </c>
      <c r="E1184" s="43" t="s">
        <v>46</v>
      </c>
      <c r="F1184" s="44">
        <v>44966</v>
      </c>
      <c r="G1184" s="43" t="s">
        <v>203</v>
      </c>
      <c r="H1184" s="43" t="s">
        <v>3960</v>
      </c>
      <c r="I1184" s="43" t="s">
        <v>364</v>
      </c>
      <c r="J1184" s="43">
        <v>4.4000000000000004</v>
      </c>
      <c r="K1184" s="43" t="s">
        <v>5028</v>
      </c>
      <c r="L1184" s="55" t="s">
        <v>13</v>
      </c>
      <c r="M1184" s="43" t="s">
        <v>2</v>
      </c>
      <c r="N1184" s="43" t="s">
        <v>2</v>
      </c>
      <c r="O1184"/>
      <c r="P1184" s="43" t="s">
        <v>363</v>
      </c>
    </row>
    <row r="1185" spans="1:16" x14ac:dyDescent="0.25">
      <c r="A1185" s="43" t="s">
        <v>5006</v>
      </c>
      <c r="B1185" s="43" t="s">
        <v>120</v>
      </c>
      <c r="C1185" s="43" t="s">
        <v>5007</v>
      </c>
      <c r="D1185" s="43">
        <v>5727973</v>
      </c>
      <c r="E1185" s="43" t="s">
        <v>46</v>
      </c>
      <c r="F1185" s="44">
        <v>44966</v>
      </c>
      <c r="G1185" s="43" t="s">
        <v>203</v>
      </c>
      <c r="H1185" s="43" t="s">
        <v>3960</v>
      </c>
      <c r="I1185" s="43" t="s">
        <v>364</v>
      </c>
      <c r="J1185" s="43">
        <v>4.5</v>
      </c>
      <c r="K1185" s="43" t="s">
        <v>5029</v>
      </c>
      <c r="L1185" s="55" t="s">
        <v>13</v>
      </c>
      <c r="M1185" s="43" t="s">
        <v>2</v>
      </c>
      <c r="N1185" s="43" t="s">
        <v>2</v>
      </c>
      <c r="O1185"/>
      <c r="P1185" s="43" t="s">
        <v>363</v>
      </c>
    </row>
    <row r="1186" spans="1:16" x14ac:dyDescent="0.25">
      <c r="A1186" s="43" t="s">
        <v>5006</v>
      </c>
      <c r="B1186" s="43" t="s">
        <v>120</v>
      </c>
      <c r="C1186" s="43" t="s">
        <v>5007</v>
      </c>
      <c r="D1186" s="43">
        <v>5727973</v>
      </c>
      <c r="E1186" s="43" t="s">
        <v>46</v>
      </c>
      <c r="F1186" s="44">
        <v>44966</v>
      </c>
      <c r="G1186" s="43" t="s">
        <v>203</v>
      </c>
      <c r="H1186" s="43" t="s">
        <v>3960</v>
      </c>
      <c r="I1186" s="43" t="s">
        <v>364</v>
      </c>
      <c r="J1186" s="43">
        <v>4.5999999999999996</v>
      </c>
      <c r="K1186" s="43" t="s">
        <v>4887</v>
      </c>
      <c r="L1186" s="55" t="s">
        <v>13</v>
      </c>
      <c r="M1186" s="43" t="s">
        <v>2</v>
      </c>
      <c r="N1186" s="43" t="s">
        <v>2</v>
      </c>
      <c r="O1186"/>
      <c r="P1186" s="43" t="s">
        <v>363</v>
      </c>
    </row>
    <row r="1187" spans="1:16" x14ac:dyDescent="0.25">
      <c r="A1187" s="43" t="s">
        <v>5006</v>
      </c>
      <c r="B1187" s="43" t="s">
        <v>120</v>
      </c>
      <c r="C1187" s="43" t="s">
        <v>5007</v>
      </c>
      <c r="D1187" s="43">
        <v>5727973</v>
      </c>
      <c r="E1187" s="43" t="s">
        <v>46</v>
      </c>
      <c r="F1187" s="44">
        <v>44966</v>
      </c>
      <c r="G1187" s="43" t="s">
        <v>203</v>
      </c>
      <c r="H1187" s="43" t="s">
        <v>3960</v>
      </c>
      <c r="I1187" s="43" t="s">
        <v>364</v>
      </c>
      <c r="J1187" s="43">
        <v>4.7</v>
      </c>
      <c r="K1187" s="43" t="s">
        <v>5030</v>
      </c>
      <c r="L1187" s="55" t="s">
        <v>13</v>
      </c>
      <c r="M1187" s="43" t="s">
        <v>2</v>
      </c>
      <c r="N1187" s="43" t="s">
        <v>2</v>
      </c>
      <c r="O1187"/>
      <c r="P1187" s="43" t="s">
        <v>363</v>
      </c>
    </row>
    <row r="1188" spans="1:16" x14ac:dyDescent="0.25">
      <c r="A1188" s="43" t="s">
        <v>5006</v>
      </c>
      <c r="B1188" s="43" t="s">
        <v>120</v>
      </c>
      <c r="C1188" s="43" t="s">
        <v>5007</v>
      </c>
      <c r="D1188" s="43">
        <v>5727973</v>
      </c>
      <c r="E1188" s="43" t="s">
        <v>46</v>
      </c>
      <c r="F1188" s="44">
        <v>44966</v>
      </c>
      <c r="G1188" s="43" t="s">
        <v>203</v>
      </c>
      <c r="H1188" s="43" t="s">
        <v>3960</v>
      </c>
      <c r="I1188" s="43" t="s">
        <v>364</v>
      </c>
      <c r="J1188" s="43">
        <v>4.8</v>
      </c>
      <c r="K1188" s="43" t="s">
        <v>5031</v>
      </c>
      <c r="L1188" s="55" t="s">
        <v>13</v>
      </c>
      <c r="M1188" s="43" t="s">
        <v>2</v>
      </c>
      <c r="N1188" s="43" t="s">
        <v>2</v>
      </c>
      <c r="O1188"/>
      <c r="P1188" s="43" t="s">
        <v>363</v>
      </c>
    </row>
    <row r="1189" spans="1:16" x14ac:dyDescent="0.25">
      <c r="A1189" s="43" t="s">
        <v>5006</v>
      </c>
      <c r="B1189" s="43" t="s">
        <v>120</v>
      </c>
      <c r="C1189" s="43" t="s">
        <v>5007</v>
      </c>
      <c r="D1189" s="43">
        <v>5727973</v>
      </c>
      <c r="E1189" s="43" t="s">
        <v>46</v>
      </c>
      <c r="F1189" s="44">
        <v>44966</v>
      </c>
      <c r="G1189" s="43" t="s">
        <v>203</v>
      </c>
      <c r="H1189" s="43" t="s">
        <v>3960</v>
      </c>
      <c r="I1189" s="43" t="s">
        <v>364</v>
      </c>
      <c r="J1189" s="43">
        <v>4.9000000000000004</v>
      </c>
      <c r="K1189" s="43" t="s">
        <v>4872</v>
      </c>
      <c r="L1189" s="55" t="s">
        <v>13</v>
      </c>
      <c r="M1189" s="43" t="s">
        <v>2</v>
      </c>
      <c r="N1189" s="43" t="s">
        <v>2</v>
      </c>
      <c r="O1189"/>
      <c r="P1189" s="43" t="s">
        <v>363</v>
      </c>
    </row>
    <row r="1190" spans="1:16" x14ac:dyDescent="0.25">
      <c r="A1190" s="43" t="s">
        <v>5006</v>
      </c>
      <c r="B1190" s="43" t="s">
        <v>120</v>
      </c>
      <c r="C1190" s="43" t="s">
        <v>5007</v>
      </c>
      <c r="D1190" s="43">
        <v>5727973</v>
      </c>
      <c r="E1190" s="43" t="s">
        <v>46</v>
      </c>
      <c r="F1190" s="44">
        <v>44966</v>
      </c>
      <c r="G1190" s="43" t="s">
        <v>203</v>
      </c>
      <c r="H1190" s="43" t="s">
        <v>3960</v>
      </c>
      <c r="I1190" s="43" t="s">
        <v>364</v>
      </c>
      <c r="J1190" s="43">
        <v>5</v>
      </c>
      <c r="K1190" s="43" t="s">
        <v>4889</v>
      </c>
      <c r="L1190" s="55" t="s">
        <v>639</v>
      </c>
      <c r="M1190" s="43" t="s">
        <v>2</v>
      </c>
      <c r="N1190" s="43" t="s">
        <v>2</v>
      </c>
      <c r="O1190"/>
      <c r="P1190" s="43" t="s">
        <v>363</v>
      </c>
    </row>
    <row r="1191" spans="1:16" x14ac:dyDescent="0.25">
      <c r="A1191" s="43" t="s">
        <v>5006</v>
      </c>
      <c r="B1191" s="43" t="s">
        <v>120</v>
      </c>
      <c r="C1191" s="43" t="s">
        <v>5007</v>
      </c>
      <c r="D1191" s="43">
        <v>5727973</v>
      </c>
      <c r="E1191" s="43" t="s">
        <v>46</v>
      </c>
      <c r="F1191" s="44">
        <v>44966</v>
      </c>
      <c r="G1191" s="43" t="s">
        <v>203</v>
      </c>
      <c r="H1191" s="43" t="s">
        <v>3960</v>
      </c>
      <c r="I1191" s="43" t="s">
        <v>364</v>
      </c>
      <c r="J1191" s="43">
        <v>6</v>
      </c>
      <c r="K1191" s="43" t="s">
        <v>71</v>
      </c>
      <c r="L1191" s="55" t="s">
        <v>641</v>
      </c>
      <c r="M1191" s="43" t="s">
        <v>2</v>
      </c>
      <c r="N1191" s="43" t="s">
        <v>2</v>
      </c>
      <c r="O1191"/>
      <c r="P1191" s="43" t="s">
        <v>363</v>
      </c>
    </row>
    <row r="1192" spans="1:16" x14ac:dyDescent="0.25">
      <c r="A1192" s="43" t="s">
        <v>5006</v>
      </c>
      <c r="B1192" s="43" t="s">
        <v>120</v>
      </c>
      <c r="C1192" s="43" t="s">
        <v>5007</v>
      </c>
      <c r="D1192" s="43">
        <v>5727973</v>
      </c>
      <c r="E1192" s="43" t="s">
        <v>46</v>
      </c>
      <c r="F1192" s="44">
        <v>44966</v>
      </c>
      <c r="G1192" s="43" t="s">
        <v>203</v>
      </c>
      <c r="H1192" s="43" t="s">
        <v>3960</v>
      </c>
      <c r="I1192" s="43" t="s">
        <v>364</v>
      </c>
      <c r="J1192" s="43">
        <v>7.1</v>
      </c>
      <c r="K1192" s="43" t="s">
        <v>5032</v>
      </c>
      <c r="L1192" s="55" t="s">
        <v>13</v>
      </c>
      <c r="M1192" s="43" t="s">
        <v>2</v>
      </c>
      <c r="N1192" s="43" t="s">
        <v>2</v>
      </c>
      <c r="O1192"/>
      <c r="P1192" s="43" t="s">
        <v>363</v>
      </c>
    </row>
    <row r="1193" spans="1:16" x14ac:dyDescent="0.25">
      <c r="A1193" s="43" t="s">
        <v>5006</v>
      </c>
      <c r="B1193" s="43" t="s">
        <v>120</v>
      </c>
      <c r="C1193" s="43" t="s">
        <v>5007</v>
      </c>
      <c r="D1193" s="43">
        <v>5727973</v>
      </c>
      <c r="E1193" s="43" t="s">
        <v>46</v>
      </c>
      <c r="F1193" s="44">
        <v>44966</v>
      </c>
      <c r="G1193" s="43" t="s">
        <v>203</v>
      </c>
      <c r="H1193" s="43" t="s">
        <v>3960</v>
      </c>
      <c r="I1193" s="43" t="s">
        <v>364</v>
      </c>
      <c r="J1193" s="43">
        <v>7.2</v>
      </c>
      <c r="K1193" s="43" t="s">
        <v>5033</v>
      </c>
      <c r="L1193" s="55" t="s">
        <v>13</v>
      </c>
      <c r="M1193" s="43" t="s">
        <v>2</v>
      </c>
      <c r="N1193" s="43" t="s">
        <v>2</v>
      </c>
      <c r="O1193"/>
      <c r="P1193" s="43" t="s">
        <v>363</v>
      </c>
    </row>
    <row r="1194" spans="1:16" x14ac:dyDescent="0.25">
      <c r="A1194" s="43" t="s">
        <v>5006</v>
      </c>
      <c r="B1194" s="43" t="s">
        <v>120</v>
      </c>
      <c r="C1194" s="43" t="s">
        <v>5007</v>
      </c>
      <c r="D1194" s="43">
        <v>5727973</v>
      </c>
      <c r="E1194" s="43" t="s">
        <v>46</v>
      </c>
      <c r="F1194" s="44">
        <v>44966</v>
      </c>
      <c r="G1194" s="43" t="s">
        <v>203</v>
      </c>
      <c r="H1194" s="43" t="s">
        <v>3960</v>
      </c>
      <c r="I1194" s="43" t="s">
        <v>364</v>
      </c>
      <c r="J1194" s="43">
        <v>7.3</v>
      </c>
      <c r="K1194" s="43" t="s">
        <v>5034</v>
      </c>
      <c r="L1194" s="55" t="s">
        <v>13</v>
      </c>
      <c r="M1194" s="43" t="s">
        <v>2</v>
      </c>
      <c r="N1194" s="43" t="s">
        <v>2</v>
      </c>
      <c r="O1194"/>
      <c r="P1194" s="43" t="s">
        <v>363</v>
      </c>
    </row>
    <row r="1195" spans="1:16" x14ac:dyDescent="0.25">
      <c r="A1195" s="43" t="s">
        <v>5006</v>
      </c>
      <c r="B1195" s="43" t="s">
        <v>120</v>
      </c>
      <c r="C1195" s="43" t="s">
        <v>5007</v>
      </c>
      <c r="D1195" s="43">
        <v>5727973</v>
      </c>
      <c r="E1195" s="43" t="s">
        <v>46</v>
      </c>
      <c r="F1195" s="44">
        <v>44966</v>
      </c>
      <c r="G1195" s="43" t="s">
        <v>203</v>
      </c>
      <c r="H1195" s="43" t="s">
        <v>3960</v>
      </c>
      <c r="I1195" s="43" t="s">
        <v>364</v>
      </c>
      <c r="J1195" s="43">
        <v>7.4</v>
      </c>
      <c r="K1195" s="43" t="s">
        <v>5035</v>
      </c>
      <c r="L1195" s="55" t="s">
        <v>13</v>
      </c>
      <c r="M1195" s="43" t="s">
        <v>2</v>
      </c>
      <c r="N1195" s="43" t="s">
        <v>2</v>
      </c>
      <c r="O1195"/>
      <c r="P1195" s="43" t="s">
        <v>363</v>
      </c>
    </row>
    <row r="1196" spans="1:16" x14ac:dyDescent="0.25">
      <c r="A1196" s="43" t="s">
        <v>5006</v>
      </c>
      <c r="B1196" s="43" t="s">
        <v>120</v>
      </c>
      <c r="C1196" s="43" t="s">
        <v>5007</v>
      </c>
      <c r="D1196" s="43">
        <v>5727973</v>
      </c>
      <c r="E1196" s="43" t="s">
        <v>46</v>
      </c>
      <c r="F1196" s="44">
        <v>44966</v>
      </c>
      <c r="G1196" s="43" t="s">
        <v>203</v>
      </c>
      <c r="H1196" s="43" t="s">
        <v>3960</v>
      </c>
      <c r="I1196" s="43" t="s">
        <v>364</v>
      </c>
      <c r="J1196" s="43">
        <v>7.5</v>
      </c>
      <c r="K1196" s="43" t="s">
        <v>5036</v>
      </c>
      <c r="L1196" s="55" t="s">
        <v>13</v>
      </c>
      <c r="M1196" s="43" t="s">
        <v>2</v>
      </c>
      <c r="N1196" s="43" t="s">
        <v>2</v>
      </c>
      <c r="O1196"/>
      <c r="P1196" s="43" t="s">
        <v>363</v>
      </c>
    </row>
    <row r="1197" spans="1:16" x14ac:dyDescent="0.25">
      <c r="A1197" s="43" t="s">
        <v>5006</v>
      </c>
      <c r="B1197" s="43" t="s">
        <v>120</v>
      </c>
      <c r="C1197" s="43" t="s">
        <v>5007</v>
      </c>
      <c r="D1197" s="43">
        <v>5727973</v>
      </c>
      <c r="E1197" s="43" t="s">
        <v>46</v>
      </c>
      <c r="F1197" s="44">
        <v>44966</v>
      </c>
      <c r="G1197" s="43" t="s">
        <v>203</v>
      </c>
      <c r="H1197" s="43" t="s">
        <v>3960</v>
      </c>
      <c r="I1197" s="43" t="s">
        <v>364</v>
      </c>
      <c r="J1197" s="43">
        <v>7.6</v>
      </c>
      <c r="K1197" s="43" t="s">
        <v>5037</v>
      </c>
      <c r="L1197" s="55" t="s">
        <v>13</v>
      </c>
      <c r="M1197" s="43" t="s">
        <v>2</v>
      </c>
      <c r="N1197" s="43" t="s">
        <v>2</v>
      </c>
      <c r="O1197"/>
      <c r="P1197" s="43" t="s">
        <v>363</v>
      </c>
    </row>
    <row r="1198" spans="1:16" x14ac:dyDescent="0.25">
      <c r="A1198" s="43" t="s">
        <v>5006</v>
      </c>
      <c r="B1198" s="43" t="s">
        <v>120</v>
      </c>
      <c r="C1198" s="43" t="s">
        <v>5007</v>
      </c>
      <c r="D1198" s="43">
        <v>5727973</v>
      </c>
      <c r="E1198" s="43" t="s">
        <v>46</v>
      </c>
      <c r="F1198" s="44">
        <v>44966</v>
      </c>
      <c r="G1198" s="43" t="s">
        <v>203</v>
      </c>
      <c r="H1198" s="43" t="s">
        <v>3960</v>
      </c>
      <c r="I1198" s="43" t="s">
        <v>364</v>
      </c>
      <c r="J1198" s="43">
        <v>7.7</v>
      </c>
      <c r="K1198" s="43" t="s">
        <v>5038</v>
      </c>
      <c r="L1198" s="55" t="s">
        <v>13</v>
      </c>
      <c r="M1198" s="43" t="s">
        <v>2</v>
      </c>
      <c r="N1198" s="43" t="s">
        <v>2</v>
      </c>
      <c r="O1198"/>
      <c r="P1198" s="43" t="s">
        <v>363</v>
      </c>
    </row>
    <row r="1199" spans="1:16" x14ac:dyDescent="0.25">
      <c r="A1199" s="43" t="s">
        <v>5006</v>
      </c>
      <c r="B1199" s="43" t="s">
        <v>120</v>
      </c>
      <c r="C1199" s="43" t="s">
        <v>5007</v>
      </c>
      <c r="D1199" s="43">
        <v>5727973</v>
      </c>
      <c r="E1199" s="43" t="s">
        <v>46</v>
      </c>
      <c r="F1199" s="44">
        <v>44966</v>
      </c>
      <c r="G1199" s="43" t="s">
        <v>203</v>
      </c>
      <c r="H1199" s="43" t="s">
        <v>3960</v>
      </c>
      <c r="I1199" s="43" t="s">
        <v>364</v>
      </c>
      <c r="J1199" s="43">
        <v>8</v>
      </c>
      <c r="K1199" s="43" t="s">
        <v>4781</v>
      </c>
      <c r="L1199" s="55" t="s">
        <v>13</v>
      </c>
      <c r="M1199" s="43" t="s">
        <v>2</v>
      </c>
      <c r="N1199" s="43" t="s">
        <v>3</v>
      </c>
      <c r="O1199" s="43" t="s">
        <v>706</v>
      </c>
      <c r="P1199" s="43" t="s">
        <v>364</v>
      </c>
    </row>
    <row r="1200" spans="1:16" ht="30" x14ac:dyDescent="0.25">
      <c r="A1200" s="43" t="s">
        <v>5006</v>
      </c>
      <c r="B1200" s="43" t="s">
        <v>120</v>
      </c>
      <c r="C1200" s="43" t="s">
        <v>5007</v>
      </c>
      <c r="D1200" s="43">
        <v>5727973</v>
      </c>
      <c r="E1200" s="43" t="s">
        <v>46</v>
      </c>
      <c r="F1200" s="44">
        <v>44966</v>
      </c>
      <c r="G1200" s="43" t="s">
        <v>203</v>
      </c>
      <c r="H1200" s="43" t="s">
        <v>3960</v>
      </c>
      <c r="I1200" s="43" t="s">
        <v>364</v>
      </c>
      <c r="J1200" s="43">
        <v>9</v>
      </c>
      <c r="K1200" s="43" t="s">
        <v>4891</v>
      </c>
      <c r="L1200" s="55" t="s">
        <v>13</v>
      </c>
      <c r="M1200" s="43" t="s">
        <v>2</v>
      </c>
      <c r="N1200" s="43" t="s">
        <v>2</v>
      </c>
      <c r="O1200"/>
      <c r="P1200" s="43" t="s">
        <v>363</v>
      </c>
    </row>
    <row r="1201" spans="1:16" x14ac:dyDescent="0.25">
      <c r="A1201" s="43" t="s">
        <v>5006</v>
      </c>
      <c r="B1201" s="43" t="s">
        <v>120</v>
      </c>
      <c r="C1201" s="43" t="s">
        <v>5007</v>
      </c>
      <c r="D1201" s="43">
        <v>5727973</v>
      </c>
      <c r="E1201" s="43" t="s">
        <v>46</v>
      </c>
      <c r="F1201" s="44">
        <v>44966</v>
      </c>
      <c r="G1201" s="43" t="s">
        <v>203</v>
      </c>
      <c r="H1201" s="43" t="s">
        <v>3960</v>
      </c>
      <c r="I1201" s="43" t="s">
        <v>364</v>
      </c>
      <c r="J1201" s="43">
        <v>10</v>
      </c>
      <c r="K1201" s="43" t="s">
        <v>5039</v>
      </c>
      <c r="L1201" s="55" t="s">
        <v>13</v>
      </c>
      <c r="M1201" s="43" t="s">
        <v>2</v>
      </c>
      <c r="N1201" s="43" t="s">
        <v>2</v>
      </c>
      <c r="O1201"/>
      <c r="P1201" s="43" t="s">
        <v>363</v>
      </c>
    </row>
    <row r="1202" spans="1:16" x14ac:dyDescent="0.25">
      <c r="A1202" s="43" t="s">
        <v>5040</v>
      </c>
      <c r="B1202" s="43" t="s">
        <v>45</v>
      </c>
      <c r="C1202" s="43" t="s">
        <v>5041</v>
      </c>
      <c r="D1202" s="43">
        <v>2909730</v>
      </c>
      <c r="E1202" s="43" t="s">
        <v>46</v>
      </c>
      <c r="F1202" s="44">
        <v>44966</v>
      </c>
      <c r="G1202" s="43" t="s">
        <v>203</v>
      </c>
      <c r="H1202" s="43" t="s">
        <v>3960</v>
      </c>
      <c r="I1202" s="43" t="s">
        <v>364</v>
      </c>
      <c r="J1202" s="43">
        <v>2</v>
      </c>
      <c r="K1202" s="43" t="s">
        <v>48</v>
      </c>
      <c r="L1202" s="55" t="s">
        <v>639</v>
      </c>
      <c r="M1202" s="43" t="s">
        <v>2</v>
      </c>
      <c r="N1202" s="43" t="s">
        <v>2</v>
      </c>
      <c r="O1202"/>
      <c r="P1202" s="43" t="s">
        <v>363</v>
      </c>
    </row>
    <row r="1203" spans="1:16" x14ac:dyDescent="0.25">
      <c r="A1203" s="43" t="s">
        <v>5040</v>
      </c>
      <c r="B1203" s="43" t="s">
        <v>45</v>
      </c>
      <c r="C1203" s="43" t="s">
        <v>5041</v>
      </c>
      <c r="D1203" s="43">
        <v>2909730</v>
      </c>
      <c r="E1203" s="43" t="s">
        <v>46</v>
      </c>
      <c r="F1203" s="44">
        <v>44966</v>
      </c>
      <c r="G1203" s="43" t="s">
        <v>203</v>
      </c>
      <c r="H1203" s="43" t="s">
        <v>3960</v>
      </c>
      <c r="I1203" s="43" t="s">
        <v>364</v>
      </c>
      <c r="J1203" s="43">
        <v>3</v>
      </c>
      <c r="K1203" s="43" t="s">
        <v>50</v>
      </c>
      <c r="L1203" s="55" t="s">
        <v>13</v>
      </c>
      <c r="M1203" s="43" t="s">
        <v>2</v>
      </c>
      <c r="N1203" s="43" t="s">
        <v>2</v>
      </c>
      <c r="O1203"/>
      <c r="P1203" s="43" t="s">
        <v>363</v>
      </c>
    </row>
    <row r="1204" spans="1:16" ht="30" x14ac:dyDescent="0.25">
      <c r="A1204" s="43" t="s">
        <v>5040</v>
      </c>
      <c r="B1204" s="43" t="s">
        <v>45</v>
      </c>
      <c r="C1204" s="43" t="s">
        <v>5041</v>
      </c>
      <c r="D1204" s="43">
        <v>2909730</v>
      </c>
      <c r="E1204" s="43" t="s">
        <v>46</v>
      </c>
      <c r="F1204" s="44">
        <v>44966</v>
      </c>
      <c r="G1204" s="43" t="s">
        <v>203</v>
      </c>
      <c r="H1204" s="43" t="s">
        <v>3960</v>
      </c>
      <c r="I1204" s="43" t="s">
        <v>364</v>
      </c>
      <c r="J1204" s="43">
        <v>4</v>
      </c>
      <c r="K1204" s="43" t="s">
        <v>187</v>
      </c>
      <c r="L1204" s="55" t="s">
        <v>13</v>
      </c>
      <c r="M1204" s="43" t="s">
        <v>9854</v>
      </c>
      <c r="N1204" s="43" t="s">
        <v>188</v>
      </c>
      <c r="O1204" s="43" t="s">
        <v>9855</v>
      </c>
      <c r="P1204" s="43" t="s">
        <v>364</v>
      </c>
    </row>
    <row r="1205" spans="1:16" x14ac:dyDescent="0.25">
      <c r="A1205" s="43" t="s">
        <v>5040</v>
      </c>
      <c r="B1205" s="43" t="s">
        <v>45</v>
      </c>
      <c r="C1205" s="43" t="s">
        <v>5041</v>
      </c>
      <c r="D1205" s="43">
        <v>2909730</v>
      </c>
      <c r="E1205" s="43" t="s">
        <v>46</v>
      </c>
      <c r="F1205" s="44">
        <v>44966</v>
      </c>
      <c r="G1205" s="43" t="s">
        <v>203</v>
      </c>
      <c r="H1205" s="43" t="s">
        <v>3960</v>
      </c>
      <c r="I1205" s="43" t="s">
        <v>364</v>
      </c>
      <c r="J1205" s="43">
        <v>5</v>
      </c>
      <c r="K1205" s="43" t="s">
        <v>88</v>
      </c>
      <c r="L1205" s="55" t="s">
        <v>13</v>
      </c>
      <c r="M1205" s="43" t="s">
        <v>2</v>
      </c>
      <c r="N1205" s="43" t="s">
        <v>2</v>
      </c>
      <c r="O1205"/>
      <c r="P1205" s="43" t="s">
        <v>363</v>
      </c>
    </row>
    <row r="1206" spans="1:16" ht="45" x14ac:dyDescent="0.25">
      <c r="A1206" s="43" t="s">
        <v>5040</v>
      </c>
      <c r="B1206" s="43" t="s">
        <v>45</v>
      </c>
      <c r="C1206" s="43" t="s">
        <v>5041</v>
      </c>
      <c r="D1206" s="43">
        <v>2909730</v>
      </c>
      <c r="E1206" s="43" t="s">
        <v>46</v>
      </c>
      <c r="F1206" s="44">
        <v>44966</v>
      </c>
      <c r="G1206" s="43" t="s">
        <v>3194</v>
      </c>
      <c r="H1206" s="43" t="s">
        <v>4603</v>
      </c>
      <c r="I1206" s="43" t="s">
        <v>364</v>
      </c>
      <c r="J1206" s="43">
        <v>6</v>
      </c>
      <c r="K1206" s="43" t="s">
        <v>4604</v>
      </c>
      <c r="L1206" s="55" t="s">
        <v>13</v>
      </c>
      <c r="M1206" s="43" t="s">
        <v>3</v>
      </c>
      <c r="N1206" s="43" t="s">
        <v>2</v>
      </c>
      <c r="O1206" s="43" t="s">
        <v>9850</v>
      </c>
      <c r="P1206" s="43" t="s">
        <v>364</v>
      </c>
    </row>
    <row r="1207" spans="1:16" x14ac:dyDescent="0.25">
      <c r="A1207" s="43" t="s">
        <v>5040</v>
      </c>
      <c r="B1207" s="43" t="s">
        <v>45</v>
      </c>
      <c r="C1207" s="43" t="s">
        <v>5041</v>
      </c>
      <c r="D1207" s="43">
        <v>2909730</v>
      </c>
      <c r="E1207" s="43" t="s">
        <v>46</v>
      </c>
      <c r="F1207" s="44">
        <v>44966</v>
      </c>
      <c r="G1207" s="43" t="s">
        <v>203</v>
      </c>
      <c r="H1207" s="43" t="s">
        <v>3960</v>
      </c>
      <c r="I1207" s="43" t="s">
        <v>364</v>
      </c>
      <c r="J1207" s="43" t="s">
        <v>320</v>
      </c>
      <c r="K1207" s="43" t="s">
        <v>5042</v>
      </c>
      <c r="L1207" s="55" t="s">
        <v>640</v>
      </c>
      <c r="M1207" s="43" t="s">
        <v>2</v>
      </c>
      <c r="N1207" s="43" t="s">
        <v>2</v>
      </c>
      <c r="O1207"/>
      <c r="P1207" s="43" t="s">
        <v>363</v>
      </c>
    </row>
    <row r="1208" spans="1:16" ht="75" x14ac:dyDescent="0.25">
      <c r="A1208" s="43" t="s">
        <v>5040</v>
      </c>
      <c r="B1208" s="43" t="s">
        <v>45</v>
      </c>
      <c r="C1208" s="43" t="s">
        <v>5041</v>
      </c>
      <c r="D1208" s="43">
        <v>2909730</v>
      </c>
      <c r="E1208" s="43" t="s">
        <v>46</v>
      </c>
      <c r="F1208" s="44">
        <v>44966</v>
      </c>
      <c r="G1208" s="43" t="s">
        <v>203</v>
      </c>
      <c r="H1208" s="43" t="s">
        <v>3960</v>
      </c>
      <c r="I1208" s="43" t="s">
        <v>364</v>
      </c>
      <c r="J1208" s="43" t="s">
        <v>321</v>
      </c>
      <c r="K1208" s="43" t="s">
        <v>5043</v>
      </c>
      <c r="L1208" s="55" t="s">
        <v>640</v>
      </c>
      <c r="M1208" s="43" t="s">
        <v>2</v>
      </c>
      <c r="N1208" s="43" t="s">
        <v>3</v>
      </c>
      <c r="O1208" s="43" t="s">
        <v>9862</v>
      </c>
      <c r="P1208" s="43" t="s">
        <v>364</v>
      </c>
    </row>
    <row r="1209" spans="1:16" x14ac:dyDescent="0.25">
      <c r="A1209" s="43" t="s">
        <v>5040</v>
      </c>
      <c r="B1209" s="43" t="s">
        <v>45</v>
      </c>
      <c r="C1209" s="43" t="s">
        <v>5041</v>
      </c>
      <c r="D1209" s="43">
        <v>2909730</v>
      </c>
      <c r="E1209" s="43" t="s">
        <v>46</v>
      </c>
      <c r="F1209" s="44">
        <v>44966</v>
      </c>
      <c r="G1209" s="43" t="s">
        <v>203</v>
      </c>
      <c r="H1209" s="43" t="s">
        <v>3960</v>
      </c>
      <c r="I1209" s="43" t="s">
        <v>364</v>
      </c>
      <c r="J1209" s="43" t="s">
        <v>322</v>
      </c>
      <c r="K1209" s="43" t="s">
        <v>5044</v>
      </c>
      <c r="L1209" s="55" t="s">
        <v>640</v>
      </c>
      <c r="M1209" s="43" t="s">
        <v>2</v>
      </c>
      <c r="N1209" s="43" t="s">
        <v>2</v>
      </c>
      <c r="O1209"/>
      <c r="P1209" s="43" t="s">
        <v>363</v>
      </c>
    </row>
    <row r="1210" spans="1:16" x14ac:dyDescent="0.25">
      <c r="A1210" s="43" t="s">
        <v>5040</v>
      </c>
      <c r="B1210" s="43" t="s">
        <v>45</v>
      </c>
      <c r="C1210" s="43" t="s">
        <v>5041</v>
      </c>
      <c r="D1210" s="43">
        <v>2909730</v>
      </c>
      <c r="E1210" s="43" t="s">
        <v>46</v>
      </c>
      <c r="F1210" s="44">
        <v>44966</v>
      </c>
      <c r="G1210" s="43" t="s">
        <v>203</v>
      </c>
      <c r="H1210" s="43" t="s">
        <v>3960</v>
      </c>
      <c r="I1210" s="43" t="s">
        <v>364</v>
      </c>
      <c r="J1210" s="43" t="s">
        <v>323</v>
      </c>
      <c r="K1210" s="43" t="s">
        <v>5045</v>
      </c>
      <c r="L1210" s="55" t="s">
        <v>640</v>
      </c>
      <c r="M1210" s="43" t="s">
        <v>2</v>
      </c>
      <c r="N1210" s="43" t="s">
        <v>2</v>
      </c>
      <c r="O1210"/>
      <c r="P1210" s="43" t="s">
        <v>363</v>
      </c>
    </row>
    <row r="1211" spans="1:16" x14ac:dyDescent="0.25">
      <c r="A1211" s="43" t="s">
        <v>5040</v>
      </c>
      <c r="B1211" s="43" t="s">
        <v>45</v>
      </c>
      <c r="C1211" s="43" t="s">
        <v>5041</v>
      </c>
      <c r="D1211" s="43">
        <v>2909730</v>
      </c>
      <c r="E1211" s="43" t="s">
        <v>46</v>
      </c>
      <c r="F1211" s="44">
        <v>44966</v>
      </c>
      <c r="G1211" s="43" t="s">
        <v>203</v>
      </c>
      <c r="H1211" s="43" t="s">
        <v>3960</v>
      </c>
      <c r="I1211" s="43" t="s">
        <v>364</v>
      </c>
      <c r="J1211" s="43" t="s">
        <v>324</v>
      </c>
      <c r="K1211" s="43" t="s">
        <v>5046</v>
      </c>
      <c r="L1211" s="55" t="s">
        <v>640</v>
      </c>
      <c r="M1211" s="43" t="s">
        <v>2</v>
      </c>
      <c r="N1211" s="43" t="s">
        <v>2</v>
      </c>
      <c r="O1211"/>
      <c r="P1211" s="43" t="s">
        <v>363</v>
      </c>
    </row>
    <row r="1212" spans="1:16" x14ac:dyDescent="0.25">
      <c r="A1212" s="43" t="s">
        <v>5040</v>
      </c>
      <c r="B1212" s="43" t="s">
        <v>45</v>
      </c>
      <c r="C1212" s="43" t="s">
        <v>5041</v>
      </c>
      <c r="D1212" s="43">
        <v>2909730</v>
      </c>
      <c r="E1212" s="43" t="s">
        <v>46</v>
      </c>
      <c r="F1212" s="44">
        <v>44966</v>
      </c>
      <c r="G1212" s="43" t="s">
        <v>203</v>
      </c>
      <c r="H1212" s="43" t="s">
        <v>3960</v>
      </c>
      <c r="I1212" s="43" t="s">
        <v>364</v>
      </c>
      <c r="J1212" s="43" t="s">
        <v>325</v>
      </c>
      <c r="K1212" s="43" t="s">
        <v>5047</v>
      </c>
      <c r="L1212" s="55" t="s">
        <v>640</v>
      </c>
      <c r="M1212" s="43" t="s">
        <v>2</v>
      </c>
      <c r="N1212" s="43" t="s">
        <v>2</v>
      </c>
      <c r="O1212"/>
      <c r="P1212" s="43" t="s">
        <v>363</v>
      </c>
    </row>
    <row r="1213" spans="1:16" x14ac:dyDescent="0.25">
      <c r="A1213" s="43" t="s">
        <v>5040</v>
      </c>
      <c r="B1213" s="43" t="s">
        <v>45</v>
      </c>
      <c r="C1213" s="43" t="s">
        <v>5041</v>
      </c>
      <c r="D1213" s="43">
        <v>2909730</v>
      </c>
      <c r="E1213" s="43" t="s">
        <v>46</v>
      </c>
      <c r="F1213" s="44">
        <v>44966</v>
      </c>
      <c r="G1213" s="43" t="s">
        <v>203</v>
      </c>
      <c r="H1213" s="43" t="s">
        <v>3960</v>
      </c>
      <c r="I1213" s="43" t="s">
        <v>364</v>
      </c>
      <c r="J1213" s="43" t="s">
        <v>326</v>
      </c>
      <c r="K1213" s="43" t="s">
        <v>5048</v>
      </c>
      <c r="L1213" s="55" t="s">
        <v>640</v>
      </c>
      <c r="M1213" s="43" t="s">
        <v>2</v>
      </c>
      <c r="N1213" s="43" t="s">
        <v>2</v>
      </c>
      <c r="O1213"/>
      <c r="P1213" s="43" t="s">
        <v>363</v>
      </c>
    </row>
    <row r="1214" spans="1:16" x14ac:dyDescent="0.25">
      <c r="A1214" s="43" t="s">
        <v>5040</v>
      </c>
      <c r="B1214" s="43" t="s">
        <v>45</v>
      </c>
      <c r="C1214" s="43" t="s">
        <v>5041</v>
      </c>
      <c r="D1214" s="43">
        <v>2909730</v>
      </c>
      <c r="E1214" s="43" t="s">
        <v>46</v>
      </c>
      <c r="F1214" s="44">
        <v>44966</v>
      </c>
      <c r="G1214" s="43" t="s">
        <v>203</v>
      </c>
      <c r="H1214" s="43" t="s">
        <v>3960</v>
      </c>
      <c r="I1214" s="43" t="s">
        <v>364</v>
      </c>
      <c r="J1214" s="43" t="s">
        <v>327</v>
      </c>
      <c r="K1214" s="43" t="s">
        <v>5049</v>
      </c>
      <c r="L1214" s="55" t="s">
        <v>640</v>
      </c>
      <c r="M1214" s="43" t="s">
        <v>2</v>
      </c>
      <c r="N1214" s="43" t="s">
        <v>2</v>
      </c>
      <c r="O1214"/>
      <c r="P1214" s="43" t="s">
        <v>363</v>
      </c>
    </row>
    <row r="1215" spans="1:16" ht="30" x14ac:dyDescent="0.25">
      <c r="A1215" s="43" t="s">
        <v>5040</v>
      </c>
      <c r="B1215" s="43" t="s">
        <v>45</v>
      </c>
      <c r="C1215" s="43" t="s">
        <v>5041</v>
      </c>
      <c r="D1215" s="43">
        <v>2909730</v>
      </c>
      <c r="E1215" s="43" t="s">
        <v>46</v>
      </c>
      <c r="F1215" s="44">
        <v>44966</v>
      </c>
      <c r="G1215" s="43" t="s">
        <v>203</v>
      </c>
      <c r="H1215" s="43" t="s">
        <v>3960</v>
      </c>
      <c r="I1215" s="43" t="s">
        <v>364</v>
      </c>
      <c r="J1215" s="43" t="s">
        <v>328</v>
      </c>
      <c r="K1215" s="43" t="s">
        <v>5050</v>
      </c>
      <c r="L1215" s="55" t="s">
        <v>640</v>
      </c>
      <c r="M1215" s="43" t="s">
        <v>2</v>
      </c>
      <c r="N1215" s="43" t="s">
        <v>3</v>
      </c>
      <c r="O1215" s="43" t="s">
        <v>741</v>
      </c>
      <c r="P1215" s="43" t="s">
        <v>364</v>
      </c>
    </row>
    <row r="1216" spans="1:16" x14ac:dyDescent="0.25">
      <c r="A1216" s="43" t="s">
        <v>5040</v>
      </c>
      <c r="B1216" s="43" t="s">
        <v>45</v>
      </c>
      <c r="C1216" s="43" t="s">
        <v>5041</v>
      </c>
      <c r="D1216" s="43">
        <v>2909730</v>
      </c>
      <c r="E1216" s="43" t="s">
        <v>46</v>
      </c>
      <c r="F1216" s="44">
        <v>44966</v>
      </c>
      <c r="G1216" s="43" t="s">
        <v>203</v>
      </c>
      <c r="H1216" s="43" t="s">
        <v>3960</v>
      </c>
      <c r="I1216" s="43" t="s">
        <v>364</v>
      </c>
      <c r="J1216" s="43" t="s">
        <v>329</v>
      </c>
      <c r="K1216" s="43" t="s">
        <v>5051</v>
      </c>
      <c r="L1216" s="55" t="s">
        <v>640</v>
      </c>
      <c r="M1216" s="43" t="s">
        <v>2</v>
      </c>
      <c r="N1216" s="43" t="s">
        <v>2</v>
      </c>
      <c r="O1216"/>
      <c r="P1216" s="43" t="s">
        <v>363</v>
      </c>
    </row>
    <row r="1217" spans="1:16" x14ac:dyDescent="0.25">
      <c r="A1217" s="43" t="s">
        <v>5040</v>
      </c>
      <c r="B1217" s="43" t="s">
        <v>45</v>
      </c>
      <c r="C1217" s="43" t="s">
        <v>5041</v>
      </c>
      <c r="D1217" s="43">
        <v>2909730</v>
      </c>
      <c r="E1217" s="43" t="s">
        <v>46</v>
      </c>
      <c r="F1217" s="44">
        <v>44966</v>
      </c>
      <c r="G1217" s="43" t="s">
        <v>203</v>
      </c>
      <c r="H1217" s="43" t="s">
        <v>3960</v>
      </c>
      <c r="I1217" s="43" t="s">
        <v>364</v>
      </c>
      <c r="J1217" s="43" t="s">
        <v>330</v>
      </c>
      <c r="K1217" s="43" t="s">
        <v>5052</v>
      </c>
      <c r="L1217" s="55" t="s">
        <v>640</v>
      </c>
      <c r="M1217" s="43" t="s">
        <v>2</v>
      </c>
      <c r="N1217" s="43" t="s">
        <v>2</v>
      </c>
      <c r="O1217"/>
      <c r="P1217" s="43" t="s">
        <v>363</v>
      </c>
    </row>
    <row r="1218" spans="1:16" x14ac:dyDescent="0.25">
      <c r="A1218" s="43" t="s">
        <v>5040</v>
      </c>
      <c r="B1218" s="43" t="s">
        <v>45</v>
      </c>
      <c r="C1218" s="43" t="s">
        <v>5041</v>
      </c>
      <c r="D1218" s="43">
        <v>2909730</v>
      </c>
      <c r="E1218" s="43" t="s">
        <v>46</v>
      </c>
      <c r="F1218" s="44">
        <v>44966</v>
      </c>
      <c r="G1218" s="43" t="s">
        <v>203</v>
      </c>
      <c r="H1218" s="43" t="s">
        <v>3960</v>
      </c>
      <c r="I1218" s="43" t="s">
        <v>364</v>
      </c>
      <c r="J1218" s="43" t="s">
        <v>331</v>
      </c>
      <c r="K1218" s="43" t="s">
        <v>5053</v>
      </c>
      <c r="L1218" s="55" t="s">
        <v>640</v>
      </c>
      <c r="M1218" s="43" t="s">
        <v>2</v>
      </c>
      <c r="N1218" s="43" t="s">
        <v>2</v>
      </c>
      <c r="O1218"/>
      <c r="P1218" s="43" t="s">
        <v>363</v>
      </c>
    </row>
    <row r="1219" spans="1:16" x14ac:dyDescent="0.25">
      <c r="A1219" s="43" t="s">
        <v>5040</v>
      </c>
      <c r="B1219" s="43" t="s">
        <v>45</v>
      </c>
      <c r="C1219" s="43" t="s">
        <v>5041</v>
      </c>
      <c r="D1219" s="43">
        <v>2909730</v>
      </c>
      <c r="E1219" s="43" t="s">
        <v>46</v>
      </c>
      <c r="F1219" s="44">
        <v>44966</v>
      </c>
      <c r="G1219" s="43" t="s">
        <v>203</v>
      </c>
      <c r="H1219" s="43" t="s">
        <v>3960</v>
      </c>
      <c r="I1219" s="43" t="s">
        <v>364</v>
      </c>
      <c r="J1219" s="43" t="s">
        <v>332</v>
      </c>
      <c r="K1219" s="43" t="s">
        <v>5054</v>
      </c>
      <c r="L1219" s="55" t="s">
        <v>640</v>
      </c>
      <c r="M1219" s="43" t="s">
        <v>2</v>
      </c>
      <c r="N1219" s="43" t="s">
        <v>2</v>
      </c>
      <c r="O1219"/>
      <c r="P1219" s="43" t="s">
        <v>363</v>
      </c>
    </row>
    <row r="1220" spans="1:16" x14ac:dyDescent="0.25">
      <c r="A1220" s="43" t="s">
        <v>2175</v>
      </c>
      <c r="B1220" s="43" t="s">
        <v>204</v>
      </c>
      <c r="C1220" s="43" t="s">
        <v>2176</v>
      </c>
      <c r="D1220" s="43" t="s">
        <v>2177</v>
      </c>
      <c r="E1220" s="43" t="s">
        <v>132</v>
      </c>
      <c r="F1220" s="44">
        <v>44967</v>
      </c>
      <c r="G1220" s="43" t="s">
        <v>203</v>
      </c>
      <c r="H1220" s="43" t="s">
        <v>3960</v>
      </c>
      <c r="I1220" s="43" t="s">
        <v>364</v>
      </c>
      <c r="J1220" s="43">
        <v>1</v>
      </c>
      <c r="K1220" s="43" t="s">
        <v>5055</v>
      </c>
      <c r="L1220" s="55" t="s">
        <v>13</v>
      </c>
      <c r="M1220" s="43" t="s">
        <v>2</v>
      </c>
      <c r="N1220" s="43" t="s">
        <v>2</v>
      </c>
      <c r="O1220"/>
      <c r="P1220" s="43" t="s">
        <v>363</v>
      </c>
    </row>
    <row r="1221" spans="1:16" ht="60" x14ac:dyDescent="0.25">
      <c r="A1221" s="43" t="s">
        <v>2304</v>
      </c>
      <c r="B1221" s="43" t="s">
        <v>204</v>
      </c>
      <c r="C1221" s="43" t="s">
        <v>3308</v>
      </c>
      <c r="D1221" s="43">
        <v>6707899</v>
      </c>
      <c r="E1221" s="43" t="s">
        <v>132</v>
      </c>
      <c r="F1221" s="44">
        <v>44967</v>
      </c>
      <c r="G1221" s="43" t="s">
        <v>203</v>
      </c>
      <c r="H1221" s="43" t="s">
        <v>3960</v>
      </c>
      <c r="I1221" s="43" t="s">
        <v>364</v>
      </c>
      <c r="J1221" s="43">
        <v>1</v>
      </c>
      <c r="K1221" s="43" t="s">
        <v>5056</v>
      </c>
      <c r="L1221" s="55" t="s">
        <v>13</v>
      </c>
      <c r="M1221" s="43" t="s">
        <v>2</v>
      </c>
      <c r="N1221" s="43" t="s">
        <v>3</v>
      </c>
      <c r="O1221" s="43" t="s">
        <v>668</v>
      </c>
      <c r="P1221" s="43" t="s">
        <v>364</v>
      </c>
    </row>
    <row r="1222" spans="1:16" x14ac:dyDescent="0.25">
      <c r="A1222" s="43" t="s">
        <v>2304</v>
      </c>
      <c r="B1222" s="43" t="s">
        <v>204</v>
      </c>
      <c r="C1222" s="43" t="s">
        <v>3308</v>
      </c>
      <c r="D1222" s="43">
        <v>6707899</v>
      </c>
      <c r="E1222" s="43" t="s">
        <v>132</v>
      </c>
      <c r="F1222" s="44">
        <v>44967</v>
      </c>
      <c r="G1222" s="43" t="s">
        <v>203</v>
      </c>
      <c r="H1222" s="43" t="s">
        <v>3960</v>
      </c>
      <c r="I1222" s="43" t="s">
        <v>364</v>
      </c>
      <c r="J1222" s="43">
        <v>2</v>
      </c>
      <c r="K1222" s="43" t="s">
        <v>5057</v>
      </c>
      <c r="L1222" s="55" t="s">
        <v>13</v>
      </c>
      <c r="M1222" s="43" t="s">
        <v>2</v>
      </c>
      <c r="N1222" s="43" t="s">
        <v>2</v>
      </c>
      <c r="O1222"/>
      <c r="P1222" s="43" t="s">
        <v>363</v>
      </c>
    </row>
    <row r="1223" spans="1:16" x14ac:dyDescent="0.25">
      <c r="A1223" s="43" t="s">
        <v>2304</v>
      </c>
      <c r="B1223" s="43" t="s">
        <v>204</v>
      </c>
      <c r="C1223" s="43" t="s">
        <v>3308</v>
      </c>
      <c r="D1223" s="43">
        <v>6707899</v>
      </c>
      <c r="E1223" s="43" t="s">
        <v>132</v>
      </c>
      <c r="F1223" s="44">
        <v>44967</v>
      </c>
      <c r="G1223" s="43" t="s">
        <v>203</v>
      </c>
      <c r="H1223" s="43" t="s">
        <v>3960</v>
      </c>
      <c r="I1223" s="43" t="s">
        <v>364</v>
      </c>
      <c r="J1223" s="43">
        <v>3</v>
      </c>
      <c r="K1223" s="43" t="s">
        <v>5058</v>
      </c>
      <c r="L1223" s="55" t="s">
        <v>13</v>
      </c>
      <c r="M1223" s="43" t="s">
        <v>2</v>
      </c>
      <c r="N1223" s="43" t="s">
        <v>2</v>
      </c>
      <c r="O1223"/>
      <c r="P1223" s="43" t="s">
        <v>363</v>
      </c>
    </row>
    <row r="1224" spans="1:16" x14ac:dyDescent="0.25">
      <c r="A1224" s="43" t="s">
        <v>1885</v>
      </c>
      <c r="B1224" s="43" t="s">
        <v>204</v>
      </c>
      <c r="C1224" s="43" t="s">
        <v>5059</v>
      </c>
      <c r="D1224" s="43" t="s">
        <v>5060</v>
      </c>
      <c r="E1224" s="43" t="s">
        <v>186</v>
      </c>
      <c r="F1224" s="44">
        <v>44967</v>
      </c>
      <c r="G1224" s="43" t="s">
        <v>203</v>
      </c>
      <c r="H1224" s="43" t="s">
        <v>3960</v>
      </c>
      <c r="I1224" s="43" t="s">
        <v>364</v>
      </c>
      <c r="J1224" s="43">
        <v>1</v>
      </c>
      <c r="K1224" s="43" t="s">
        <v>5061</v>
      </c>
      <c r="L1224" s="55" t="s">
        <v>640</v>
      </c>
      <c r="M1224" s="43" t="s">
        <v>2</v>
      </c>
      <c r="N1224" s="43" t="s">
        <v>2</v>
      </c>
      <c r="O1224"/>
      <c r="P1224" s="43" t="s">
        <v>363</v>
      </c>
    </row>
    <row r="1225" spans="1:16" x14ac:dyDescent="0.25">
      <c r="A1225" s="43" t="s">
        <v>1885</v>
      </c>
      <c r="B1225" s="43" t="s">
        <v>204</v>
      </c>
      <c r="C1225" s="43" t="s">
        <v>5059</v>
      </c>
      <c r="D1225" s="43" t="s">
        <v>5060</v>
      </c>
      <c r="E1225" s="43" t="s">
        <v>186</v>
      </c>
      <c r="F1225" s="44">
        <v>44967</v>
      </c>
      <c r="G1225" s="43" t="s">
        <v>203</v>
      </c>
      <c r="H1225" s="43" t="s">
        <v>3960</v>
      </c>
      <c r="I1225" s="43" t="s">
        <v>364</v>
      </c>
      <c r="J1225" s="43">
        <v>2</v>
      </c>
      <c r="K1225" s="43" t="s">
        <v>5062</v>
      </c>
      <c r="L1225" s="55" t="s">
        <v>13</v>
      </c>
      <c r="M1225" s="43" t="s">
        <v>2</v>
      </c>
      <c r="N1225" s="43" t="s">
        <v>2</v>
      </c>
      <c r="O1225"/>
      <c r="P1225" s="43" t="s">
        <v>363</v>
      </c>
    </row>
    <row r="1226" spans="1:16" x14ac:dyDescent="0.25">
      <c r="A1226" s="43" t="s">
        <v>1885</v>
      </c>
      <c r="B1226" s="43" t="s">
        <v>204</v>
      </c>
      <c r="C1226" s="43" t="s">
        <v>5059</v>
      </c>
      <c r="D1226" s="43" t="s">
        <v>5060</v>
      </c>
      <c r="E1226" s="43" t="s">
        <v>186</v>
      </c>
      <c r="F1226" s="44">
        <v>44967</v>
      </c>
      <c r="G1226" s="43" t="s">
        <v>203</v>
      </c>
      <c r="H1226" s="43" t="s">
        <v>3960</v>
      </c>
      <c r="I1226" s="43" t="s">
        <v>364</v>
      </c>
      <c r="J1226" s="43">
        <v>3</v>
      </c>
      <c r="K1226" s="43" t="s">
        <v>5063</v>
      </c>
      <c r="L1226" s="55" t="s">
        <v>13</v>
      </c>
      <c r="M1226" s="43" t="s">
        <v>2</v>
      </c>
      <c r="N1226" s="43" t="s">
        <v>2</v>
      </c>
      <c r="O1226"/>
      <c r="P1226" s="43" t="s">
        <v>363</v>
      </c>
    </row>
    <row r="1227" spans="1:16" x14ac:dyDescent="0.25">
      <c r="A1227" s="43" t="s">
        <v>1885</v>
      </c>
      <c r="B1227" s="43" t="s">
        <v>204</v>
      </c>
      <c r="C1227" s="43" t="s">
        <v>5059</v>
      </c>
      <c r="D1227" s="43" t="s">
        <v>5060</v>
      </c>
      <c r="E1227" s="43" t="s">
        <v>186</v>
      </c>
      <c r="F1227" s="44">
        <v>44967</v>
      </c>
      <c r="G1227" s="43" t="s">
        <v>203</v>
      </c>
      <c r="H1227" s="43" t="s">
        <v>3960</v>
      </c>
      <c r="I1227" s="43" t="s">
        <v>364</v>
      </c>
      <c r="J1227" s="43">
        <v>4</v>
      </c>
      <c r="K1227" s="43" t="s">
        <v>3499</v>
      </c>
      <c r="L1227" s="55" t="s">
        <v>13</v>
      </c>
      <c r="M1227" s="43" t="s">
        <v>2</v>
      </c>
      <c r="N1227" s="43" t="s">
        <v>2</v>
      </c>
      <c r="O1227"/>
      <c r="P1227" s="43" t="s">
        <v>363</v>
      </c>
    </row>
    <row r="1228" spans="1:16" x14ac:dyDescent="0.25">
      <c r="A1228" s="43" t="s">
        <v>1885</v>
      </c>
      <c r="B1228" s="43" t="s">
        <v>204</v>
      </c>
      <c r="C1228" s="43" t="s">
        <v>5059</v>
      </c>
      <c r="D1228" s="43" t="s">
        <v>5060</v>
      </c>
      <c r="E1228" s="43" t="s">
        <v>186</v>
      </c>
      <c r="F1228" s="44">
        <v>44967</v>
      </c>
      <c r="G1228" s="43" t="s">
        <v>203</v>
      </c>
      <c r="H1228" s="43" t="s">
        <v>3960</v>
      </c>
      <c r="I1228" s="43" t="s">
        <v>364</v>
      </c>
      <c r="J1228" s="43">
        <v>5</v>
      </c>
      <c r="K1228" s="43" t="s">
        <v>5064</v>
      </c>
      <c r="L1228" s="55" t="s">
        <v>13</v>
      </c>
      <c r="M1228" s="43" t="s">
        <v>2</v>
      </c>
      <c r="N1228" s="43" t="s">
        <v>2</v>
      </c>
      <c r="O1228"/>
      <c r="P1228" s="43" t="s">
        <v>363</v>
      </c>
    </row>
    <row r="1229" spans="1:16" x14ac:dyDescent="0.25">
      <c r="A1229" s="43" t="s">
        <v>1885</v>
      </c>
      <c r="B1229" s="43" t="s">
        <v>204</v>
      </c>
      <c r="C1229" s="43" t="s">
        <v>5059</v>
      </c>
      <c r="D1229" s="43" t="s">
        <v>5060</v>
      </c>
      <c r="E1229" s="43" t="s">
        <v>186</v>
      </c>
      <c r="F1229" s="44">
        <v>44967</v>
      </c>
      <c r="G1229" s="43" t="s">
        <v>203</v>
      </c>
      <c r="H1229" s="43" t="s">
        <v>3960</v>
      </c>
      <c r="I1229" s="43" t="s">
        <v>364</v>
      </c>
      <c r="J1229" s="43">
        <v>6.1</v>
      </c>
      <c r="K1229" s="43" t="s">
        <v>5065</v>
      </c>
      <c r="L1229" s="55" t="s">
        <v>640</v>
      </c>
      <c r="M1229" s="43" t="s">
        <v>2</v>
      </c>
      <c r="N1229" s="43" t="s">
        <v>2</v>
      </c>
      <c r="O1229"/>
      <c r="P1229" s="43" t="s">
        <v>363</v>
      </c>
    </row>
    <row r="1230" spans="1:16" x14ac:dyDescent="0.25">
      <c r="A1230" s="43" t="s">
        <v>1885</v>
      </c>
      <c r="B1230" s="43" t="s">
        <v>204</v>
      </c>
      <c r="C1230" s="43" t="s">
        <v>5059</v>
      </c>
      <c r="D1230" s="43" t="s">
        <v>5060</v>
      </c>
      <c r="E1230" s="43" t="s">
        <v>186</v>
      </c>
      <c r="F1230" s="44">
        <v>44967</v>
      </c>
      <c r="G1230" s="43" t="s">
        <v>203</v>
      </c>
      <c r="H1230" s="43" t="s">
        <v>3960</v>
      </c>
      <c r="I1230" s="43" t="s">
        <v>364</v>
      </c>
      <c r="J1230" s="43">
        <v>6.2</v>
      </c>
      <c r="K1230" s="43" t="s">
        <v>5066</v>
      </c>
      <c r="L1230" s="55" t="s">
        <v>640</v>
      </c>
      <c r="M1230" s="43" t="s">
        <v>2</v>
      </c>
      <c r="N1230" s="43" t="s">
        <v>2</v>
      </c>
      <c r="O1230"/>
      <c r="P1230" s="43" t="s">
        <v>363</v>
      </c>
    </row>
    <row r="1231" spans="1:16" x14ac:dyDescent="0.25">
      <c r="A1231" s="43" t="s">
        <v>1885</v>
      </c>
      <c r="B1231" s="43" t="s">
        <v>204</v>
      </c>
      <c r="C1231" s="43" t="s">
        <v>5059</v>
      </c>
      <c r="D1231" s="43" t="s">
        <v>5060</v>
      </c>
      <c r="E1231" s="43" t="s">
        <v>186</v>
      </c>
      <c r="F1231" s="44">
        <v>44967</v>
      </c>
      <c r="G1231" s="43" t="s">
        <v>203</v>
      </c>
      <c r="H1231" s="43" t="s">
        <v>3960</v>
      </c>
      <c r="I1231" s="43" t="s">
        <v>364</v>
      </c>
      <c r="J1231" s="43">
        <v>6.3</v>
      </c>
      <c r="K1231" s="43" t="s">
        <v>5067</v>
      </c>
      <c r="L1231" s="55" t="s">
        <v>640</v>
      </c>
      <c r="M1231" s="43" t="s">
        <v>2</v>
      </c>
      <c r="N1231" s="43" t="s">
        <v>2</v>
      </c>
      <c r="O1231"/>
      <c r="P1231" s="43" t="s">
        <v>363</v>
      </c>
    </row>
    <row r="1232" spans="1:16" x14ac:dyDescent="0.25">
      <c r="A1232" s="43" t="s">
        <v>1885</v>
      </c>
      <c r="B1232" s="43" t="s">
        <v>204</v>
      </c>
      <c r="C1232" s="43" t="s">
        <v>5059</v>
      </c>
      <c r="D1232" s="43" t="s">
        <v>5060</v>
      </c>
      <c r="E1232" s="43" t="s">
        <v>186</v>
      </c>
      <c r="F1232" s="44">
        <v>44967</v>
      </c>
      <c r="G1232" s="43" t="s">
        <v>203</v>
      </c>
      <c r="H1232" s="43" t="s">
        <v>3960</v>
      </c>
      <c r="I1232" s="43" t="s">
        <v>364</v>
      </c>
      <c r="J1232" s="43">
        <v>6.4</v>
      </c>
      <c r="K1232" s="43" t="s">
        <v>5068</v>
      </c>
      <c r="L1232" s="55" t="s">
        <v>640</v>
      </c>
      <c r="M1232" s="43" t="s">
        <v>2</v>
      </c>
      <c r="N1232" s="43" t="s">
        <v>2</v>
      </c>
      <c r="O1232"/>
      <c r="P1232" s="43" t="s">
        <v>363</v>
      </c>
    </row>
    <row r="1233" spans="1:16" x14ac:dyDescent="0.25">
      <c r="A1233" s="43" t="s">
        <v>1885</v>
      </c>
      <c r="B1233" s="43" t="s">
        <v>204</v>
      </c>
      <c r="C1233" s="43" t="s">
        <v>5059</v>
      </c>
      <c r="D1233" s="43" t="s">
        <v>5060</v>
      </c>
      <c r="E1233" s="43" t="s">
        <v>186</v>
      </c>
      <c r="F1233" s="44">
        <v>44967</v>
      </c>
      <c r="G1233" s="43" t="s">
        <v>203</v>
      </c>
      <c r="H1233" s="43" t="s">
        <v>3960</v>
      </c>
      <c r="I1233" s="43" t="s">
        <v>364</v>
      </c>
      <c r="J1233" s="43">
        <v>6.5</v>
      </c>
      <c r="K1233" s="43" t="s">
        <v>5069</v>
      </c>
      <c r="L1233" s="55" t="s">
        <v>640</v>
      </c>
      <c r="M1233" s="43" t="s">
        <v>2</v>
      </c>
      <c r="N1233" s="43" t="s">
        <v>2</v>
      </c>
      <c r="O1233"/>
      <c r="P1233" s="43" t="s">
        <v>363</v>
      </c>
    </row>
    <row r="1234" spans="1:16" x14ac:dyDescent="0.25">
      <c r="A1234" s="43" t="s">
        <v>1885</v>
      </c>
      <c r="B1234" s="43" t="s">
        <v>204</v>
      </c>
      <c r="C1234" s="43" t="s">
        <v>5059</v>
      </c>
      <c r="D1234" s="43" t="s">
        <v>5060</v>
      </c>
      <c r="E1234" s="43" t="s">
        <v>186</v>
      </c>
      <c r="F1234" s="44">
        <v>44967</v>
      </c>
      <c r="G1234" s="43" t="s">
        <v>203</v>
      </c>
      <c r="H1234" s="43" t="s">
        <v>3960</v>
      </c>
      <c r="I1234" s="43" t="s">
        <v>364</v>
      </c>
      <c r="J1234" s="43">
        <v>6.6</v>
      </c>
      <c r="K1234" s="43" t="s">
        <v>5070</v>
      </c>
      <c r="L1234" s="55" t="s">
        <v>640</v>
      </c>
      <c r="M1234" s="43" t="s">
        <v>2</v>
      </c>
      <c r="N1234" s="43" t="s">
        <v>2</v>
      </c>
      <c r="O1234"/>
      <c r="P1234" s="43" t="s">
        <v>363</v>
      </c>
    </row>
    <row r="1235" spans="1:16" x14ac:dyDescent="0.25">
      <c r="A1235" s="43" t="s">
        <v>1885</v>
      </c>
      <c r="B1235" s="43" t="s">
        <v>204</v>
      </c>
      <c r="C1235" s="43" t="s">
        <v>5059</v>
      </c>
      <c r="D1235" s="43" t="s">
        <v>5060</v>
      </c>
      <c r="E1235" s="43" t="s">
        <v>186</v>
      </c>
      <c r="F1235" s="44">
        <v>44967</v>
      </c>
      <c r="G1235" s="43" t="s">
        <v>203</v>
      </c>
      <c r="H1235" s="43" t="s">
        <v>3960</v>
      </c>
      <c r="I1235" s="43" t="s">
        <v>364</v>
      </c>
      <c r="J1235" s="43">
        <v>6.7</v>
      </c>
      <c r="K1235" s="43" t="s">
        <v>5071</v>
      </c>
      <c r="L1235" s="55" t="s">
        <v>640</v>
      </c>
      <c r="M1235" s="43" t="s">
        <v>2</v>
      </c>
      <c r="N1235" s="43" t="s">
        <v>2</v>
      </c>
      <c r="O1235"/>
      <c r="P1235" s="43" t="s">
        <v>363</v>
      </c>
    </row>
    <row r="1236" spans="1:16" ht="45" x14ac:dyDescent="0.25">
      <c r="A1236" s="43" t="s">
        <v>1885</v>
      </c>
      <c r="B1236" s="43" t="s">
        <v>204</v>
      </c>
      <c r="C1236" s="43" t="s">
        <v>5059</v>
      </c>
      <c r="D1236" s="43" t="s">
        <v>5060</v>
      </c>
      <c r="E1236" s="43" t="s">
        <v>186</v>
      </c>
      <c r="F1236" s="44">
        <v>44967</v>
      </c>
      <c r="G1236" s="43" t="s">
        <v>203</v>
      </c>
      <c r="H1236" s="43" t="s">
        <v>3960</v>
      </c>
      <c r="I1236" s="43" t="s">
        <v>364</v>
      </c>
      <c r="J1236" s="43">
        <v>6.8</v>
      </c>
      <c r="K1236" s="43" t="s">
        <v>5072</v>
      </c>
      <c r="L1236" s="55" t="s">
        <v>640</v>
      </c>
      <c r="M1236" s="43" t="s">
        <v>2</v>
      </c>
      <c r="N1236" s="43" t="s">
        <v>3</v>
      </c>
      <c r="O1236" s="43" t="s">
        <v>1063</v>
      </c>
      <c r="P1236" s="43" t="s">
        <v>364</v>
      </c>
    </row>
    <row r="1237" spans="1:16" x14ac:dyDescent="0.25">
      <c r="A1237" s="43" t="s">
        <v>1885</v>
      </c>
      <c r="B1237" s="43" t="s">
        <v>204</v>
      </c>
      <c r="C1237" s="43" t="s">
        <v>5059</v>
      </c>
      <c r="D1237" s="43" t="s">
        <v>5060</v>
      </c>
      <c r="E1237" s="43" t="s">
        <v>186</v>
      </c>
      <c r="F1237" s="44">
        <v>44967</v>
      </c>
      <c r="G1237" s="43" t="s">
        <v>203</v>
      </c>
      <c r="H1237" s="43" t="s">
        <v>3960</v>
      </c>
      <c r="I1237" s="43" t="s">
        <v>364</v>
      </c>
      <c r="J1237" s="43">
        <v>6.9</v>
      </c>
      <c r="K1237" s="43" t="s">
        <v>5073</v>
      </c>
      <c r="L1237" s="55" t="s">
        <v>640</v>
      </c>
      <c r="M1237" s="43" t="s">
        <v>2</v>
      </c>
      <c r="N1237" s="43" t="s">
        <v>2</v>
      </c>
      <c r="O1237"/>
      <c r="P1237" s="43" t="s">
        <v>363</v>
      </c>
    </row>
    <row r="1238" spans="1:16" x14ac:dyDescent="0.25">
      <c r="A1238" s="43" t="s">
        <v>1885</v>
      </c>
      <c r="B1238" s="43" t="s">
        <v>204</v>
      </c>
      <c r="C1238" s="43" t="s">
        <v>5059</v>
      </c>
      <c r="D1238" s="43" t="s">
        <v>5060</v>
      </c>
      <c r="E1238" s="43" t="s">
        <v>186</v>
      </c>
      <c r="F1238" s="44">
        <v>44967</v>
      </c>
      <c r="G1238" s="43" t="s">
        <v>203</v>
      </c>
      <c r="H1238" s="43" t="s">
        <v>3960</v>
      </c>
      <c r="I1238" s="43" t="s">
        <v>364</v>
      </c>
      <c r="J1238" s="43">
        <v>7.1</v>
      </c>
      <c r="K1238" s="43" t="s">
        <v>5074</v>
      </c>
      <c r="L1238" s="55" t="s">
        <v>640</v>
      </c>
      <c r="M1238" s="43" t="s">
        <v>2</v>
      </c>
      <c r="N1238" s="43" t="s">
        <v>2</v>
      </c>
      <c r="O1238"/>
      <c r="P1238" s="43" t="s">
        <v>363</v>
      </c>
    </row>
    <row r="1239" spans="1:16" x14ac:dyDescent="0.25">
      <c r="A1239" s="43" t="s">
        <v>1885</v>
      </c>
      <c r="B1239" s="43" t="s">
        <v>204</v>
      </c>
      <c r="C1239" s="43" t="s">
        <v>5059</v>
      </c>
      <c r="D1239" s="43" t="s">
        <v>5060</v>
      </c>
      <c r="E1239" s="43" t="s">
        <v>186</v>
      </c>
      <c r="F1239" s="44">
        <v>44967</v>
      </c>
      <c r="G1239" s="43" t="s">
        <v>203</v>
      </c>
      <c r="H1239" s="43" t="s">
        <v>3960</v>
      </c>
      <c r="I1239" s="43" t="s">
        <v>364</v>
      </c>
      <c r="J1239" s="43">
        <v>7.2</v>
      </c>
      <c r="K1239" s="43" t="s">
        <v>5075</v>
      </c>
      <c r="L1239" s="55" t="s">
        <v>640</v>
      </c>
      <c r="M1239" s="43" t="s">
        <v>2</v>
      </c>
      <c r="N1239" s="43" t="s">
        <v>2</v>
      </c>
      <c r="O1239"/>
      <c r="P1239" s="43" t="s">
        <v>363</v>
      </c>
    </row>
    <row r="1240" spans="1:16" x14ac:dyDescent="0.25">
      <c r="A1240" s="43" t="s">
        <v>1885</v>
      </c>
      <c r="B1240" s="43" t="s">
        <v>204</v>
      </c>
      <c r="C1240" s="43" t="s">
        <v>5059</v>
      </c>
      <c r="D1240" s="43" t="s">
        <v>5060</v>
      </c>
      <c r="E1240" s="43" t="s">
        <v>186</v>
      </c>
      <c r="F1240" s="44">
        <v>44967</v>
      </c>
      <c r="G1240" s="43" t="s">
        <v>203</v>
      </c>
      <c r="H1240" s="43" t="s">
        <v>3960</v>
      </c>
      <c r="I1240" s="43" t="s">
        <v>364</v>
      </c>
      <c r="J1240" s="43">
        <v>7.3</v>
      </c>
      <c r="K1240" s="43" t="s">
        <v>5076</v>
      </c>
      <c r="L1240" s="55" t="s">
        <v>640</v>
      </c>
      <c r="M1240" s="43" t="s">
        <v>2</v>
      </c>
      <c r="N1240" s="43" t="s">
        <v>2</v>
      </c>
      <c r="O1240"/>
      <c r="P1240" s="43" t="s">
        <v>363</v>
      </c>
    </row>
    <row r="1241" spans="1:16" x14ac:dyDescent="0.25">
      <c r="A1241" s="43" t="s">
        <v>1885</v>
      </c>
      <c r="B1241" s="43" t="s">
        <v>204</v>
      </c>
      <c r="C1241" s="43" t="s">
        <v>5059</v>
      </c>
      <c r="D1241" s="43" t="s">
        <v>5060</v>
      </c>
      <c r="E1241" s="43" t="s">
        <v>186</v>
      </c>
      <c r="F1241" s="44">
        <v>44967</v>
      </c>
      <c r="G1241" s="43" t="s">
        <v>203</v>
      </c>
      <c r="H1241" s="43" t="s">
        <v>3960</v>
      </c>
      <c r="I1241" s="43" t="s">
        <v>364</v>
      </c>
      <c r="J1241" s="43">
        <v>7.4</v>
      </c>
      <c r="K1241" s="43" t="s">
        <v>5077</v>
      </c>
      <c r="L1241" s="55" t="s">
        <v>640</v>
      </c>
      <c r="M1241" s="43" t="s">
        <v>2</v>
      </c>
      <c r="N1241" s="43" t="s">
        <v>2</v>
      </c>
      <c r="O1241"/>
      <c r="P1241" s="43" t="s">
        <v>363</v>
      </c>
    </row>
    <row r="1242" spans="1:16" x14ac:dyDescent="0.25">
      <c r="A1242" s="43" t="s">
        <v>1885</v>
      </c>
      <c r="B1242" s="43" t="s">
        <v>204</v>
      </c>
      <c r="C1242" s="43" t="s">
        <v>5059</v>
      </c>
      <c r="D1242" s="43" t="s">
        <v>5060</v>
      </c>
      <c r="E1242" s="43" t="s">
        <v>186</v>
      </c>
      <c r="F1242" s="44">
        <v>44967</v>
      </c>
      <c r="G1242" s="43" t="s">
        <v>203</v>
      </c>
      <c r="H1242" s="43" t="s">
        <v>3960</v>
      </c>
      <c r="I1242" s="43" t="s">
        <v>364</v>
      </c>
      <c r="J1242" s="43">
        <v>7.5</v>
      </c>
      <c r="K1242" s="43" t="s">
        <v>5078</v>
      </c>
      <c r="L1242" s="55" t="s">
        <v>640</v>
      </c>
      <c r="M1242" s="43" t="s">
        <v>2</v>
      </c>
      <c r="N1242" s="43" t="s">
        <v>2</v>
      </c>
      <c r="O1242"/>
      <c r="P1242" s="43" t="s">
        <v>363</v>
      </c>
    </row>
    <row r="1243" spans="1:16" x14ac:dyDescent="0.25">
      <c r="A1243" s="43" t="s">
        <v>1885</v>
      </c>
      <c r="B1243" s="43" t="s">
        <v>204</v>
      </c>
      <c r="C1243" s="43" t="s">
        <v>5059</v>
      </c>
      <c r="D1243" s="43" t="s">
        <v>5060</v>
      </c>
      <c r="E1243" s="43" t="s">
        <v>186</v>
      </c>
      <c r="F1243" s="44">
        <v>44967</v>
      </c>
      <c r="G1243" s="43" t="s">
        <v>203</v>
      </c>
      <c r="H1243" s="43" t="s">
        <v>3960</v>
      </c>
      <c r="I1243" s="43" t="s">
        <v>364</v>
      </c>
      <c r="J1243" s="43">
        <v>8.1</v>
      </c>
      <c r="K1243" s="43" t="s">
        <v>5079</v>
      </c>
      <c r="L1243" s="55" t="s">
        <v>13</v>
      </c>
      <c r="M1243" s="43" t="s">
        <v>2</v>
      </c>
      <c r="N1243" s="43" t="s">
        <v>2</v>
      </c>
      <c r="O1243"/>
      <c r="P1243" s="43" t="s">
        <v>363</v>
      </c>
    </row>
    <row r="1244" spans="1:16" x14ac:dyDescent="0.25">
      <c r="A1244" s="43" t="s">
        <v>1885</v>
      </c>
      <c r="B1244" s="43" t="s">
        <v>204</v>
      </c>
      <c r="C1244" s="43" t="s">
        <v>5059</v>
      </c>
      <c r="D1244" s="43" t="s">
        <v>5060</v>
      </c>
      <c r="E1244" s="43" t="s">
        <v>186</v>
      </c>
      <c r="F1244" s="44">
        <v>44967</v>
      </c>
      <c r="G1244" s="43" t="s">
        <v>203</v>
      </c>
      <c r="H1244" s="43" t="s">
        <v>3960</v>
      </c>
      <c r="I1244" s="43" t="s">
        <v>364</v>
      </c>
      <c r="J1244" s="43">
        <v>8.1999999999999993</v>
      </c>
      <c r="K1244" s="43" t="s">
        <v>5080</v>
      </c>
      <c r="L1244" s="55" t="s">
        <v>13</v>
      </c>
      <c r="M1244" s="43" t="s">
        <v>2</v>
      </c>
      <c r="N1244" s="43" t="s">
        <v>2</v>
      </c>
      <c r="O1244"/>
      <c r="P1244" s="43" t="s">
        <v>363</v>
      </c>
    </row>
    <row r="1245" spans="1:16" x14ac:dyDescent="0.25">
      <c r="A1245" s="43" t="s">
        <v>1885</v>
      </c>
      <c r="B1245" s="43" t="s">
        <v>204</v>
      </c>
      <c r="C1245" s="43" t="s">
        <v>5059</v>
      </c>
      <c r="D1245" s="43" t="s">
        <v>5060</v>
      </c>
      <c r="E1245" s="43" t="s">
        <v>186</v>
      </c>
      <c r="F1245" s="44">
        <v>44967</v>
      </c>
      <c r="G1245" s="43" t="s">
        <v>203</v>
      </c>
      <c r="H1245" s="43" t="s">
        <v>3960</v>
      </c>
      <c r="I1245" s="43" t="s">
        <v>364</v>
      </c>
      <c r="J1245" s="43">
        <v>8.3000000000000007</v>
      </c>
      <c r="K1245" s="43" t="s">
        <v>5081</v>
      </c>
      <c r="L1245" s="55" t="s">
        <v>13</v>
      </c>
      <c r="M1245" s="43" t="s">
        <v>2</v>
      </c>
      <c r="N1245" s="43" t="s">
        <v>2</v>
      </c>
      <c r="O1245"/>
      <c r="P1245" s="43" t="s">
        <v>363</v>
      </c>
    </row>
    <row r="1246" spans="1:16" x14ac:dyDescent="0.25">
      <c r="A1246" s="43" t="s">
        <v>1553</v>
      </c>
      <c r="B1246" s="43" t="s">
        <v>204</v>
      </c>
      <c r="C1246" s="43" t="s">
        <v>5082</v>
      </c>
      <c r="D1246" s="43" t="s">
        <v>5083</v>
      </c>
      <c r="E1246" s="43" t="s">
        <v>132</v>
      </c>
      <c r="F1246" s="44">
        <v>44967</v>
      </c>
      <c r="G1246" s="43" t="s">
        <v>203</v>
      </c>
      <c r="H1246" s="43" t="s">
        <v>3960</v>
      </c>
      <c r="I1246" s="43" t="s">
        <v>364</v>
      </c>
      <c r="J1246" s="43">
        <v>1</v>
      </c>
      <c r="K1246" s="43" t="s">
        <v>5084</v>
      </c>
      <c r="L1246" s="55" t="s">
        <v>640</v>
      </c>
      <c r="M1246" s="43" t="s">
        <v>2</v>
      </c>
      <c r="N1246" s="43" t="s">
        <v>2</v>
      </c>
      <c r="O1246"/>
      <c r="P1246" s="43" t="s">
        <v>363</v>
      </c>
    </row>
    <row r="1247" spans="1:16" x14ac:dyDescent="0.25">
      <c r="A1247" s="43" t="s">
        <v>1553</v>
      </c>
      <c r="B1247" s="43" t="s">
        <v>204</v>
      </c>
      <c r="C1247" s="43" t="s">
        <v>5082</v>
      </c>
      <c r="D1247" s="43" t="s">
        <v>5083</v>
      </c>
      <c r="E1247" s="43" t="s">
        <v>132</v>
      </c>
      <c r="F1247" s="44">
        <v>44967</v>
      </c>
      <c r="G1247" s="43" t="s">
        <v>203</v>
      </c>
      <c r="H1247" s="43" t="s">
        <v>3960</v>
      </c>
      <c r="I1247" s="43" t="s">
        <v>364</v>
      </c>
      <c r="J1247" s="43">
        <v>2</v>
      </c>
      <c r="K1247" s="43" t="s">
        <v>5085</v>
      </c>
      <c r="L1247" s="55" t="s">
        <v>640</v>
      </c>
      <c r="M1247" s="43" t="s">
        <v>2</v>
      </c>
      <c r="N1247" s="43" t="s">
        <v>2</v>
      </c>
      <c r="O1247"/>
      <c r="P1247" s="43" t="s">
        <v>363</v>
      </c>
    </row>
    <row r="1248" spans="1:16" ht="30" x14ac:dyDescent="0.25">
      <c r="A1248" s="43" t="s">
        <v>1553</v>
      </c>
      <c r="B1248" s="43" t="s">
        <v>204</v>
      </c>
      <c r="C1248" s="43" t="s">
        <v>5082</v>
      </c>
      <c r="D1248" s="43" t="s">
        <v>5083</v>
      </c>
      <c r="E1248" s="43" t="s">
        <v>132</v>
      </c>
      <c r="F1248" s="44">
        <v>44967</v>
      </c>
      <c r="G1248" s="43" t="s">
        <v>203</v>
      </c>
      <c r="H1248" s="43" t="s">
        <v>3960</v>
      </c>
      <c r="I1248" s="43" t="s">
        <v>364</v>
      </c>
      <c r="J1248" s="43">
        <v>3</v>
      </c>
      <c r="K1248" s="43" t="s">
        <v>87</v>
      </c>
      <c r="L1248" s="55" t="s">
        <v>13</v>
      </c>
      <c r="M1248" s="43" t="s">
        <v>2</v>
      </c>
      <c r="N1248" s="43" t="s">
        <v>3</v>
      </c>
      <c r="O1248" s="43" t="s">
        <v>9863</v>
      </c>
      <c r="P1248" s="43" t="s">
        <v>364</v>
      </c>
    </row>
    <row r="1249" spans="1:16" x14ac:dyDescent="0.25">
      <c r="A1249" s="43" t="s">
        <v>1553</v>
      </c>
      <c r="B1249" s="43" t="s">
        <v>204</v>
      </c>
      <c r="C1249" s="43" t="s">
        <v>5082</v>
      </c>
      <c r="D1249" s="43" t="s">
        <v>5083</v>
      </c>
      <c r="E1249" s="43" t="s">
        <v>132</v>
      </c>
      <c r="F1249" s="44">
        <v>44967</v>
      </c>
      <c r="G1249" s="43" t="s">
        <v>203</v>
      </c>
      <c r="H1249" s="43" t="s">
        <v>3960</v>
      </c>
      <c r="I1249" s="43" t="s">
        <v>364</v>
      </c>
      <c r="J1249" s="43">
        <v>4</v>
      </c>
      <c r="K1249" s="43" t="s">
        <v>768</v>
      </c>
      <c r="L1249" s="55" t="s">
        <v>13</v>
      </c>
      <c r="M1249" s="43" t="s">
        <v>2</v>
      </c>
      <c r="N1249" s="43" t="s">
        <v>2</v>
      </c>
      <c r="O1249"/>
      <c r="P1249" s="43" t="s">
        <v>363</v>
      </c>
    </row>
    <row r="1250" spans="1:16" ht="30" x14ac:dyDescent="0.25">
      <c r="A1250" s="43" t="s">
        <v>1553</v>
      </c>
      <c r="B1250" s="43" t="s">
        <v>204</v>
      </c>
      <c r="C1250" s="43" t="s">
        <v>5082</v>
      </c>
      <c r="D1250" s="43" t="s">
        <v>5083</v>
      </c>
      <c r="E1250" s="43" t="s">
        <v>132</v>
      </c>
      <c r="F1250" s="44">
        <v>44967</v>
      </c>
      <c r="G1250" s="43" t="s">
        <v>203</v>
      </c>
      <c r="H1250" s="43" t="s">
        <v>3960</v>
      </c>
      <c r="I1250" s="43" t="s">
        <v>364</v>
      </c>
      <c r="J1250" s="43">
        <v>5</v>
      </c>
      <c r="K1250" s="43" t="s">
        <v>792</v>
      </c>
      <c r="L1250" s="55" t="s">
        <v>640</v>
      </c>
      <c r="M1250" s="43" t="s">
        <v>2</v>
      </c>
      <c r="N1250" s="43" t="s">
        <v>3</v>
      </c>
      <c r="O1250" s="43" t="s">
        <v>9863</v>
      </c>
      <c r="P1250" s="43" t="s">
        <v>364</v>
      </c>
    </row>
    <row r="1251" spans="1:16" x14ac:dyDescent="0.25">
      <c r="A1251" s="43" t="s">
        <v>1553</v>
      </c>
      <c r="B1251" s="43" t="s">
        <v>204</v>
      </c>
      <c r="C1251" s="43" t="s">
        <v>5082</v>
      </c>
      <c r="D1251" s="43" t="s">
        <v>5083</v>
      </c>
      <c r="E1251" s="43" t="s">
        <v>132</v>
      </c>
      <c r="F1251" s="44">
        <v>44967</v>
      </c>
      <c r="G1251" s="43" t="s">
        <v>203</v>
      </c>
      <c r="H1251" s="43" t="s">
        <v>3960</v>
      </c>
      <c r="I1251" s="43" t="s">
        <v>364</v>
      </c>
      <c r="J1251" s="43">
        <v>6</v>
      </c>
      <c r="K1251" s="43" t="s">
        <v>793</v>
      </c>
      <c r="L1251" s="55" t="s">
        <v>13</v>
      </c>
      <c r="M1251" s="43" t="s">
        <v>2</v>
      </c>
      <c r="N1251" s="43" t="s">
        <v>2</v>
      </c>
      <c r="O1251"/>
      <c r="P1251" s="43" t="s">
        <v>363</v>
      </c>
    </row>
    <row r="1252" spans="1:16" x14ac:dyDescent="0.25">
      <c r="A1252" s="43" t="s">
        <v>2310</v>
      </c>
      <c r="B1252" s="43" t="s">
        <v>204</v>
      </c>
      <c r="C1252" s="43" t="s">
        <v>5086</v>
      </c>
      <c r="D1252" s="43" t="s">
        <v>5087</v>
      </c>
      <c r="E1252" s="43" t="s">
        <v>132</v>
      </c>
      <c r="F1252" s="44">
        <v>44967</v>
      </c>
      <c r="G1252" s="43" t="s">
        <v>3194</v>
      </c>
      <c r="H1252" s="43" t="s">
        <v>3960</v>
      </c>
      <c r="I1252" s="43" t="s">
        <v>364</v>
      </c>
      <c r="J1252" s="43">
        <v>1</v>
      </c>
      <c r="K1252" s="43" t="s">
        <v>5088</v>
      </c>
      <c r="L1252" s="55" t="s">
        <v>640</v>
      </c>
      <c r="M1252" s="43" t="s">
        <v>2</v>
      </c>
      <c r="N1252" s="43" t="s">
        <v>2</v>
      </c>
      <c r="O1252"/>
      <c r="P1252" s="43" t="s">
        <v>363</v>
      </c>
    </row>
    <row r="1253" spans="1:16" x14ac:dyDescent="0.25">
      <c r="A1253" s="43" t="s">
        <v>2310</v>
      </c>
      <c r="B1253" s="43" t="s">
        <v>204</v>
      </c>
      <c r="C1253" s="43" t="s">
        <v>5086</v>
      </c>
      <c r="D1253" s="43" t="s">
        <v>5087</v>
      </c>
      <c r="E1253" s="43" t="s">
        <v>132</v>
      </c>
      <c r="F1253" s="44">
        <v>44967</v>
      </c>
      <c r="G1253" s="43" t="s">
        <v>203</v>
      </c>
      <c r="H1253" s="43" t="s">
        <v>3960</v>
      </c>
      <c r="I1253" s="43" t="s">
        <v>364</v>
      </c>
      <c r="J1253" s="43">
        <v>2</v>
      </c>
      <c r="K1253" s="43" t="s">
        <v>5089</v>
      </c>
      <c r="L1253" s="55" t="s">
        <v>640</v>
      </c>
      <c r="M1253" s="43" t="s">
        <v>2</v>
      </c>
      <c r="N1253" s="43" t="s">
        <v>2</v>
      </c>
      <c r="O1253"/>
      <c r="P1253" s="43" t="s">
        <v>363</v>
      </c>
    </row>
    <row r="1254" spans="1:16" x14ac:dyDescent="0.25">
      <c r="A1254" s="43" t="s">
        <v>2712</v>
      </c>
      <c r="B1254" s="43" t="s">
        <v>204</v>
      </c>
      <c r="C1254" s="43" t="s">
        <v>5090</v>
      </c>
      <c r="D1254" s="43" t="s">
        <v>5091</v>
      </c>
      <c r="E1254" s="43" t="s">
        <v>132</v>
      </c>
      <c r="F1254" s="44">
        <v>44967</v>
      </c>
      <c r="G1254" s="43" t="s">
        <v>203</v>
      </c>
      <c r="H1254" s="43" t="s">
        <v>3960</v>
      </c>
      <c r="I1254" s="43" t="s">
        <v>364</v>
      </c>
      <c r="J1254" s="43">
        <v>1</v>
      </c>
      <c r="K1254" s="43" t="s">
        <v>5092</v>
      </c>
      <c r="L1254" s="55" t="s">
        <v>640</v>
      </c>
      <c r="M1254" s="43" t="s">
        <v>2</v>
      </c>
      <c r="N1254" s="43" t="s">
        <v>2</v>
      </c>
      <c r="O1254"/>
      <c r="P1254" s="43" t="s">
        <v>363</v>
      </c>
    </row>
    <row r="1255" spans="1:16" ht="60" x14ac:dyDescent="0.25">
      <c r="A1255" s="43" t="s">
        <v>5093</v>
      </c>
      <c r="B1255" s="43" t="s">
        <v>205</v>
      </c>
      <c r="C1255" s="43" t="s">
        <v>5094</v>
      </c>
      <c r="D1255" s="43">
        <v>6568610</v>
      </c>
      <c r="E1255" s="43" t="s">
        <v>186</v>
      </c>
      <c r="F1255" s="44">
        <v>44967</v>
      </c>
      <c r="G1255" s="43" t="s">
        <v>203</v>
      </c>
      <c r="H1255" s="43" t="s">
        <v>3960</v>
      </c>
      <c r="I1255" s="43" t="s">
        <v>364</v>
      </c>
      <c r="J1255" s="43">
        <v>1</v>
      </c>
      <c r="K1255" s="43" t="s">
        <v>3222</v>
      </c>
      <c r="L1255" s="55" t="s">
        <v>13</v>
      </c>
      <c r="M1255" s="43" t="s">
        <v>2</v>
      </c>
      <c r="N1255" s="43" t="s">
        <v>3</v>
      </c>
      <c r="O1255" s="43" t="s">
        <v>1060</v>
      </c>
      <c r="P1255" s="43" t="s">
        <v>364</v>
      </c>
    </row>
    <row r="1256" spans="1:16" ht="30" x14ac:dyDescent="0.25">
      <c r="A1256" s="43" t="s">
        <v>775</v>
      </c>
      <c r="B1256" s="43" t="s">
        <v>204</v>
      </c>
      <c r="C1256" s="43" t="s">
        <v>776</v>
      </c>
      <c r="D1256" s="43">
        <v>6246336</v>
      </c>
      <c r="E1256" s="43" t="s">
        <v>186</v>
      </c>
      <c r="F1256" s="44">
        <v>44967</v>
      </c>
      <c r="G1256" s="43" t="s">
        <v>203</v>
      </c>
      <c r="H1256" s="43" t="s">
        <v>3960</v>
      </c>
      <c r="I1256" s="43" t="s">
        <v>364</v>
      </c>
      <c r="J1256" s="43">
        <v>1.1000000000000001</v>
      </c>
      <c r="K1256" s="43" t="s">
        <v>5095</v>
      </c>
      <c r="L1256" s="55" t="s">
        <v>640</v>
      </c>
      <c r="M1256" s="43" t="s">
        <v>2</v>
      </c>
      <c r="N1256" s="43" t="s">
        <v>3</v>
      </c>
      <c r="O1256" s="43" t="s">
        <v>687</v>
      </c>
      <c r="P1256" s="43" t="s">
        <v>364</v>
      </c>
    </row>
    <row r="1257" spans="1:16" x14ac:dyDescent="0.25">
      <c r="A1257" s="43" t="s">
        <v>775</v>
      </c>
      <c r="B1257" s="43" t="s">
        <v>204</v>
      </c>
      <c r="C1257" s="43" t="s">
        <v>776</v>
      </c>
      <c r="D1257" s="43">
        <v>6246336</v>
      </c>
      <c r="E1257" s="43" t="s">
        <v>186</v>
      </c>
      <c r="F1257" s="44">
        <v>44967</v>
      </c>
      <c r="G1257" s="43" t="s">
        <v>203</v>
      </c>
      <c r="H1257" s="43" t="s">
        <v>3960</v>
      </c>
      <c r="I1257" s="43" t="s">
        <v>364</v>
      </c>
      <c r="J1257" s="43">
        <v>1.2</v>
      </c>
      <c r="K1257" s="43" t="s">
        <v>5096</v>
      </c>
      <c r="L1257" s="55" t="s">
        <v>640</v>
      </c>
      <c r="M1257" s="43" t="s">
        <v>2</v>
      </c>
      <c r="N1257" s="43" t="s">
        <v>2</v>
      </c>
      <c r="O1257"/>
      <c r="P1257" s="43" t="s">
        <v>363</v>
      </c>
    </row>
    <row r="1258" spans="1:16" ht="45" x14ac:dyDescent="0.25">
      <c r="A1258" s="43" t="s">
        <v>775</v>
      </c>
      <c r="B1258" s="43" t="s">
        <v>204</v>
      </c>
      <c r="C1258" s="43" t="s">
        <v>776</v>
      </c>
      <c r="D1258" s="43">
        <v>6246336</v>
      </c>
      <c r="E1258" s="43" t="s">
        <v>186</v>
      </c>
      <c r="F1258" s="44">
        <v>44967</v>
      </c>
      <c r="G1258" s="43" t="s">
        <v>203</v>
      </c>
      <c r="H1258" s="43" t="s">
        <v>3960</v>
      </c>
      <c r="I1258" s="43" t="s">
        <v>364</v>
      </c>
      <c r="J1258" s="43">
        <v>1.3</v>
      </c>
      <c r="K1258" s="43" t="s">
        <v>5097</v>
      </c>
      <c r="L1258" s="55" t="s">
        <v>640</v>
      </c>
      <c r="M1258" s="43" t="s">
        <v>2</v>
      </c>
      <c r="N1258" s="43" t="s">
        <v>3</v>
      </c>
      <c r="O1258" s="43" t="s">
        <v>1063</v>
      </c>
      <c r="P1258" s="43" t="s">
        <v>364</v>
      </c>
    </row>
    <row r="1259" spans="1:16" x14ac:dyDescent="0.25">
      <c r="A1259" s="43" t="s">
        <v>775</v>
      </c>
      <c r="B1259" s="43" t="s">
        <v>204</v>
      </c>
      <c r="C1259" s="43" t="s">
        <v>776</v>
      </c>
      <c r="D1259" s="43">
        <v>6246336</v>
      </c>
      <c r="E1259" s="43" t="s">
        <v>186</v>
      </c>
      <c r="F1259" s="44">
        <v>44967</v>
      </c>
      <c r="G1259" s="43" t="s">
        <v>203</v>
      </c>
      <c r="H1259" s="43" t="s">
        <v>3960</v>
      </c>
      <c r="I1259" s="43" t="s">
        <v>364</v>
      </c>
      <c r="J1259" s="43">
        <v>1.4</v>
      </c>
      <c r="K1259" s="43" t="s">
        <v>5098</v>
      </c>
      <c r="L1259" s="55" t="s">
        <v>640</v>
      </c>
      <c r="M1259" s="43" t="s">
        <v>2</v>
      </c>
      <c r="N1259" s="43" t="s">
        <v>2</v>
      </c>
      <c r="O1259"/>
      <c r="P1259" s="43" t="s">
        <v>363</v>
      </c>
    </row>
    <row r="1260" spans="1:16" ht="30" x14ac:dyDescent="0.25">
      <c r="A1260" s="43" t="s">
        <v>775</v>
      </c>
      <c r="B1260" s="43" t="s">
        <v>204</v>
      </c>
      <c r="C1260" s="43" t="s">
        <v>776</v>
      </c>
      <c r="D1260" s="43">
        <v>6246336</v>
      </c>
      <c r="E1260" s="43" t="s">
        <v>186</v>
      </c>
      <c r="F1260" s="44">
        <v>44967</v>
      </c>
      <c r="G1260" s="43" t="s">
        <v>203</v>
      </c>
      <c r="H1260" s="43" t="s">
        <v>3960</v>
      </c>
      <c r="I1260" s="43" t="s">
        <v>364</v>
      </c>
      <c r="J1260" s="43">
        <v>2.1</v>
      </c>
      <c r="K1260" s="43" t="s">
        <v>5099</v>
      </c>
      <c r="L1260" s="55" t="s">
        <v>640</v>
      </c>
      <c r="M1260" s="43" t="s">
        <v>2</v>
      </c>
      <c r="N1260" s="43" t="s">
        <v>3</v>
      </c>
      <c r="O1260" s="43" t="s">
        <v>712</v>
      </c>
      <c r="P1260" s="43" t="s">
        <v>364</v>
      </c>
    </row>
    <row r="1261" spans="1:16" x14ac:dyDescent="0.25">
      <c r="A1261" s="43" t="s">
        <v>775</v>
      </c>
      <c r="B1261" s="43" t="s">
        <v>204</v>
      </c>
      <c r="C1261" s="43" t="s">
        <v>776</v>
      </c>
      <c r="D1261" s="43">
        <v>6246336</v>
      </c>
      <c r="E1261" s="43" t="s">
        <v>186</v>
      </c>
      <c r="F1261" s="44">
        <v>44967</v>
      </c>
      <c r="G1261" s="43" t="s">
        <v>203</v>
      </c>
      <c r="H1261" s="43" t="s">
        <v>3960</v>
      </c>
      <c r="I1261" s="43" t="s">
        <v>364</v>
      </c>
      <c r="J1261" s="43">
        <v>2.2000000000000002</v>
      </c>
      <c r="K1261" s="43" t="s">
        <v>5100</v>
      </c>
      <c r="L1261" s="55" t="s">
        <v>640</v>
      </c>
      <c r="M1261" s="43" t="s">
        <v>2</v>
      </c>
      <c r="N1261" s="43" t="s">
        <v>2</v>
      </c>
      <c r="O1261"/>
      <c r="P1261" s="43" t="s">
        <v>363</v>
      </c>
    </row>
    <row r="1262" spans="1:16" x14ac:dyDescent="0.25">
      <c r="A1262" s="43" t="s">
        <v>775</v>
      </c>
      <c r="B1262" s="43" t="s">
        <v>204</v>
      </c>
      <c r="C1262" s="43" t="s">
        <v>776</v>
      </c>
      <c r="D1262" s="43">
        <v>6246336</v>
      </c>
      <c r="E1262" s="43" t="s">
        <v>186</v>
      </c>
      <c r="F1262" s="44">
        <v>44967</v>
      </c>
      <c r="G1262" s="43" t="s">
        <v>203</v>
      </c>
      <c r="H1262" s="43" t="s">
        <v>3960</v>
      </c>
      <c r="I1262" s="43" t="s">
        <v>364</v>
      </c>
      <c r="J1262" s="43">
        <v>2.2999999999999998</v>
      </c>
      <c r="K1262" s="43" t="s">
        <v>5101</v>
      </c>
      <c r="L1262" s="55" t="s">
        <v>640</v>
      </c>
      <c r="M1262" s="43" t="s">
        <v>2</v>
      </c>
      <c r="N1262" s="43" t="s">
        <v>2</v>
      </c>
      <c r="O1262"/>
      <c r="P1262" s="43" t="s">
        <v>363</v>
      </c>
    </row>
    <row r="1263" spans="1:16" x14ac:dyDescent="0.25">
      <c r="A1263" s="43" t="s">
        <v>775</v>
      </c>
      <c r="B1263" s="43" t="s">
        <v>204</v>
      </c>
      <c r="C1263" s="43" t="s">
        <v>776</v>
      </c>
      <c r="D1263" s="43">
        <v>6246336</v>
      </c>
      <c r="E1263" s="43" t="s">
        <v>186</v>
      </c>
      <c r="F1263" s="44">
        <v>44967</v>
      </c>
      <c r="G1263" s="43" t="s">
        <v>3194</v>
      </c>
      <c r="H1263" s="43" t="s">
        <v>3960</v>
      </c>
      <c r="I1263" s="43" t="s">
        <v>364</v>
      </c>
      <c r="J1263" s="43">
        <v>3.1</v>
      </c>
      <c r="K1263" s="43" t="s">
        <v>3484</v>
      </c>
      <c r="L1263" s="55" t="s">
        <v>13</v>
      </c>
      <c r="M1263" s="43" t="s">
        <v>2</v>
      </c>
      <c r="N1263" s="43" t="s">
        <v>2</v>
      </c>
      <c r="O1263"/>
      <c r="P1263" s="43" t="s">
        <v>363</v>
      </c>
    </row>
    <row r="1264" spans="1:16" x14ac:dyDescent="0.25">
      <c r="A1264" s="43" t="s">
        <v>775</v>
      </c>
      <c r="B1264" s="43" t="s">
        <v>204</v>
      </c>
      <c r="C1264" s="43" t="s">
        <v>776</v>
      </c>
      <c r="D1264" s="43">
        <v>6246336</v>
      </c>
      <c r="E1264" s="43" t="s">
        <v>186</v>
      </c>
      <c r="F1264" s="44">
        <v>44967</v>
      </c>
      <c r="G1264" s="43" t="s">
        <v>3194</v>
      </c>
      <c r="H1264" s="43" t="s">
        <v>3960</v>
      </c>
      <c r="I1264" s="43" t="s">
        <v>364</v>
      </c>
      <c r="J1264" s="43">
        <v>3.2</v>
      </c>
      <c r="K1264" s="43" t="s">
        <v>5102</v>
      </c>
      <c r="L1264" s="55" t="s">
        <v>13</v>
      </c>
      <c r="M1264" s="43" t="s">
        <v>2</v>
      </c>
      <c r="N1264" s="43" t="s">
        <v>2</v>
      </c>
      <c r="O1264"/>
      <c r="P1264" s="43" t="s">
        <v>363</v>
      </c>
    </row>
    <row r="1265" spans="1:16" x14ac:dyDescent="0.25">
      <c r="A1265" s="43" t="s">
        <v>775</v>
      </c>
      <c r="B1265" s="43" t="s">
        <v>204</v>
      </c>
      <c r="C1265" s="43" t="s">
        <v>776</v>
      </c>
      <c r="D1265" s="43">
        <v>6246336</v>
      </c>
      <c r="E1265" s="43" t="s">
        <v>186</v>
      </c>
      <c r="F1265" s="44">
        <v>44967</v>
      </c>
      <c r="G1265" s="43" t="s">
        <v>3194</v>
      </c>
      <c r="H1265" s="43" t="s">
        <v>3960</v>
      </c>
      <c r="I1265" s="43" t="s">
        <v>364</v>
      </c>
      <c r="J1265" s="43">
        <v>3.3</v>
      </c>
      <c r="K1265" s="43" t="s">
        <v>5103</v>
      </c>
      <c r="L1265" s="55" t="s">
        <v>13</v>
      </c>
      <c r="M1265" s="43" t="s">
        <v>2</v>
      </c>
      <c r="N1265" s="43" t="s">
        <v>2</v>
      </c>
      <c r="O1265"/>
      <c r="P1265" s="43" t="s">
        <v>363</v>
      </c>
    </row>
    <row r="1266" spans="1:16" x14ac:dyDescent="0.25">
      <c r="A1266" s="43" t="s">
        <v>775</v>
      </c>
      <c r="B1266" s="43" t="s">
        <v>204</v>
      </c>
      <c r="C1266" s="43" t="s">
        <v>776</v>
      </c>
      <c r="D1266" s="43">
        <v>6246336</v>
      </c>
      <c r="E1266" s="43" t="s">
        <v>186</v>
      </c>
      <c r="F1266" s="44">
        <v>44967</v>
      </c>
      <c r="G1266" s="43" t="s">
        <v>203</v>
      </c>
      <c r="H1266" s="43" t="s">
        <v>3960</v>
      </c>
      <c r="I1266" s="43" t="s">
        <v>364</v>
      </c>
      <c r="J1266" s="43">
        <v>4</v>
      </c>
      <c r="K1266" s="43" t="s">
        <v>87</v>
      </c>
      <c r="L1266" s="55" t="s">
        <v>13</v>
      </c>
      <c r="M1266" s="43" t="s">
        <v>2</v>
      </c>
      <c r="N1266" s="43" t="s">
        <v>2</v>
      </c>
      <c r="O1266"/>
      <c r="P1266" s="43" t="s">
        <v>363</v>
      </c>
    </row>
    <row r="1267" spans="1:16" x14ac:dyDescent="0.25">
      <c r="A1267" s="43" t="s">
        <v>775</v>
      </c>
      <c r="B1267" s="43" t="s">
        <v>204</v>
      </c>
      <c r="C1267" s="43" t="s">
        <v>776</v>
      </c>
      <c r="D1267" s="43">
        <v>6246336</v>
      </c>
      <c r="E1267" s="43" t="s">
        <v>186</v>
      </c>
      <c r="F1267" s="44">
        <v>44967</v>
      </c>
      <c r="G1267" s="43" t="s">
        <v>203</v>
      </c>
      <c r="H1267" s="43" t="s">
        <v>3960</v>
      </c>
      <c r="I1267" s="43" t="s">
        <v>364</v>
      </c>
      <c r="J1267" s="43">
        <v>5</v>
      </c>
      <c r="K1267" s="43" t="s">
        <v>3499</v>
      </c>
      <c r="L1267" s="55" t="s">
        <v>13</v>
      </c>
      <c r="M1267" s="43" t="s">
        <v>2</v>
      </c>
      <c r="N1267" s="43" t="s">
        <v>2</v>
      </c>
      <c r="O1267"/>
      <c r="P1267" s="43" t="s">
        <v>363</v>
      </c>
    </row>
    <row r="1268" spans="1:16" x14ac:dyDescent="0.25">
      <c r="A1268" s="43" t="s">
        <v>775</v>
      </c>
      <c r="B1268" s="43" t="s">
        <v>204</v>
      </c>
      <c r="C1268" s="43" t="s">
        <v>776</v>
      </c>
      <c r="D1268" s="43">
        <v>6246336</v>
      </c>
      <c r="E1268" s="43" t="s">
        <v>186</v>
      </c>
      <c r="F1268" s="44">
        <v>44967</v>
      </c>
      <c r="G1268" s="43" t="s">
        <v>203</v>
      </c>
      <c r="H1268" s="43" t="s">
        <v>3960</v>
      </c>
      <c r="I1268" s="43" t="s">
        <v>364</v>
      </c>
      <c r="J1268" s="43">
        <v>6</v>
      </c>
      <c r="K1268" s="43" t="s">
        <v>5104</v>
      </c>
      <c r="L1268" s="55" t="s">
        <v>13</v>
      </c>
      <c r="M1268" s="43" t="s">
        <v>2</v>
      </c>
      <c r="N1268" s="43" t="s">
        <v>2</v>
      </c>
      <c r="O1268"/>
      <c r="P1268" s="43" t="s">
        <v>363</v>
      </c>
    </row>
    <row r="1269" spans="1:16" x14ac:dyDescent="0.25">
      <c r="A1269" s="43" t="s">
        <v>5105</v>
      </c>
      <c r="B1269" s="43" t="s">
        <v>206</v>
      </c>
      <c r="C1269" s="43" t="s">
        <v>5106</v>
      </c>
      <c r="D1269" s="43" t="s">
        <v>5107</v>
      </c>
      <c r="E1269" s="43" t="s">
        <v>186</v>
      </c>
      <c r="F1269" s="44">
        <v>44967</v>
      </c>
      <c r="G1269" s="43" t="s">
        <v>203</v>
      </c>
      <c r="H1269" s="43" t="s">
        <v>3960</v>
      </c>
      <c r="I1269" s="43" t="s">
        <v>364</v>
      </c>
      <c r="J1269" s="43">
        <v>1</v>
      </c>
      <c r="K1269" s="43" t="s">
        <v>5108</v>
      </c>
      <c r="L1269" s="55" t="s">
        <v>640</v>
      </c>
      <c r="M1269" s="43" t="s">
        <v>2</v>
      </c>
      <c r="N1269" s="43" t="s">
        <v>2</v>
      </c>
      <c r="O1269"/>
      <c r="P1269" s="43" t="s">
        <v>363</v>
      </c>
    </row>
    <row r="1270" spans="1:16" x14ac:dyDescent="0.25">
      <c r="A1270" s="43" t="s">
        <v>2029</v>
      </c>
      <c r="B1270" s="43" t="s">
        <v>204</v>
      </c>
      <c r="C1270" s="43" t="s">
        <v>2030</v>
      </c>
      <c r="D1270" s="43">
        <v>6116901</v>
      </c>
      <c r="E1270" s="43" t="s">
        <v>186</v>
      </c>
      <c r="F1270" s="44">
        <v>44967</v>
      </c>
      <c r="G1270" s="43" t="s">
        <v>203</v>
      </c>
      <c r="H1270" s="43" t="s">
        <v>3960</v>
      </c>
      <c r="I1270" s="43" t="s">
        <v>364</v>
      </c>
      <c r="J1270" s="43">
        <v>1</v>
      </c>
      <c r="K1270" s="43" t="s">
        <v>5109</v>
      </c>
      <c r="L1270" s="55" t="s">
        <v>13</v>
      </c>
      <c r="M1270" s="43" t="s">
        <v>2</v>
      </c>
      <c r="N1270" s="43" t="s">
        <v>2</v>
      </c>
      <c r="O1270"/>
      <c r="P1270" s="43" t="s">
        <v>363</v>
      </c>
    </row>
    <row r="1271" spans="1:16" x14ac:dyDescent="0.25">
      <c r="A1271" s="43" t="s">
        <v>2029</v>
      </c>
      <c r="B1271" s="43" t="s">
        <v>204</v>
      </c>
      <c r="C1271" s="43" t="s">
        <v>2030</v>
      </c>
      <c r="D1271" s="43">
        <v>6116901</v>
      </c>
      <c r="E1271" s="43" t="s">
        <v>186</v>
      </c>
      <c r="F1271" s="44">
        <v>44967</v>
      </c>
      <c r="G1271" s="43" t="s">
        <v>203</v>
      </c>
      <c r="H1271" s="43" t="s">
        <v>3960</v>
      </c>
      <c r="I1271" s="43" t="s">
        <v>364</v>
      </c>
      <c r="J1271" s="43">
        <v>2</v>
      </c>
      <c r="K1271" s="43" t="s">
        <v>5110</v>
      </c>
      <c r="L1271" s="55" t="s">
        <v>13</v>
      </c>
      <c r="M1271" s="43" t="s">
        <v>2</v>
      </c>
      <c r="N1271" s="43" t="s">
        <v>2</v>
      </c>
      <c r="O1271"/>
      <c r="P1271" s="43" t="s">
        <v>363</v>
      </c>
    </row>
    <row r="1272" spans="1:16" x14ac:dyDescent="0.25">
      <c r="A1272" s="43" t="s">
        <v>2029</v>
      </c>
      <c r="B1272" s="43" t="s">
        <v>204</v>
      </c>
      <c r="C1272" s="43" t="s">
        <v>2030</v>
      </c>
      <c r="D1272" s="43">
        <v>6116901</v>
      </c>
      <c r="E1272" s="43" t="s">
        <v>186</v>
      </c>
      <c r="F1272" s="44">
        <v>44967</v>
      </c>
      <c r="G1272" s="43" t="s">
        <v>203</v>
      </c>
      <c r="H1272" s="43" t="s">
        <v>3960</v>
      </c>
      <c r="I1272" s="43" t="s">
        <v>364</v>
      </c>
      <c r="J1272" s="43">
        <v>3.1</v>
      </c>
      <c r="K1272" s="43" t="s">
        <v>1849</v>
      </c>
      <c r="L1272" s="55" t="s">
        <v>13</v>
      </c>
      <c r="M1272" s="43" t="s">
        <v>2</v>
      </c>
      <c r="N1272" s="43" t="s">
        <v>2</v>
      </c>
      <c r="O1272"/>
      <c r="P1272" s="43" t="s">
        <v>363</v>
      </c>
    </row>
    <row r="1273" spans="1:16" x14ac:dyDescent="0.25">
      <c r="A1273" s="43" t="s">
        <v>2029</v>
      </c>
      <c r="B1273" s="43" t="s">
        <v>204</v>
      </c>
      <c r="C1273" s="43" t="s">
        <v>2030</v>
      </c>
      <c r="D1273" s="43">
        <v>6116901</v>
      </c>
      <c r="E1273" s="43" t="s">
        <v>186</v>
      </c>
      <c r="F1273" s="44">
        <v>44967</v>
      </c>
      <c r="G1273" s="43" t="s">
        <v>203</v>
      </c>
      <c r="H1273" s="43" t="s">
        <v>3960</v>
      </c>
      <c r="I1273" s="43" t="s">
        <v>364</v>
      </c>
      <c r="J1273" s="43">
        <v>3.1</v>
      </c>
      <c r="K1273" s="43" t="s">
        <v>5111</v>
      </c>
      <c r="L1273" s="55" t="s">
        <v>13</v>
      </c>
      <c r="M1273" s="43" t="s">
        <v>2</v>
      </c>
      <c r="N1273" s="43" t="s">
        <v>2</v>
      </c>
      <c r="O1273"/>
      <c r="P1273" s="43" t="s">
        <v>363</v>
      </c>
    </row>
    <row r="1274" spans="1:16" x14ac:dyDescent="0.25">
      <c r="A1274" s="43" t="s">
        <v>2029</v>
      </c>
      <c r="B1274" s="43" t="s">
        <v>204</v>
      </c>
      <c r="C1274" s="43" t="s">
        <v>2030</v>
      </c>
      <c r="D1274" s="43">
        <v>6116901</v>
      </c>
      <c r="E1274" s="43" t="s">
        <v>186</v>
      </c>
      <c r="F1274" s="44">
        <v>44967</v>
      </c>
      <c r="G1274" s="43" t="s">
        <v>203</v>
      </c>
      <c r="H1274" s="43" t="s">
        <v>3960</v>
      </c>
      <c r="I1274" s="43" t="s">
        <v>364</v>
      </c>
      <c r="J1274" s="43">
        <v>3.2</v>
      </c>
      <c r="K1274" s="43" t="s">
        <v>5112</v>
      </c>
      <c r="L1274" s="55" t="s">
        <v>13</v>
      </c>
      <c r="M1274" s="43" t="s">
        <v>2</v>
      </c>
      <c r="N1274" s="43" t="s">
        <v>2</v>
      </c>
      <c r="O1274"/>
      <c r="P1274" s="43" t="s">
        <v>363</v>
      </c>
    </row>
    <row r="1275" spans="1:16" x14ac:dyDescent="0.25">
      <c r="A1275" s="43" t="s">
        <v>2029</v>
      </c>
      <c r="B1275" s="43" t="s">
        <v>204</v>
      </c>
      <c r="C1275" s="43" t="s">
        <v>2030</v>
      </c>
      <c r="D1275" s="43">
        <v>6116901</v>
      </c>
      <c r="E1275" s="43" t="s">
        <v>186</v>
      </c>
      <c r="F1275" s="44">
        <v>44967</v>
      </c>
      <c r="G1275" s="43" t="s">
        <v>203</v>
      </c>
      <c r="H1275" s="43" t="s">
        <v>3960</v>
      </c>
      <c r="I1275" s="43" t="s">
        <v>364</v>
      </c>
      <c r="J1275" s="43">
        <v>3.3</v>
      </c>
      <c r="K1275" s="43" t="s">
        <v>1590</v>
      </c>
      <c r="L1275" s="55" t="s">
        <v>13</v>
      </c>
      <c r="M1275" s="43" t="s">
        <v>2</v>
      </c>
      <c r="N1275" s="43" t="s">
        <v>2</v>
      </c>
      <c r="O1275"/>
      <c r="P1275" s="43" t="s">
        <v>363</v>
      </c>
    </row>
    <row r="1276" spans="1:16" x14ac:dyDescent="0.25">
      <c r="A1276" s="43" t="s">
        <v>2029</v>
      </c>
      <c r="B1276" s="43" t="s">
        <v>204</v>
      </c>
      <c r="C1276" s="43" t="s">
        <v>2030</v>
      </c>
      <c r="D1276" s="43">
        <v>6116901</v>
      </c>
      <c r="E1276" s="43" t="s">
        <v>186</v>
      </c>
      <c r="F1276" s="44">
        <v>44967</v>
      </c>
      <c r="G1276" s="43" t="s">
        <v>203</v>
      </c>
      <c r="H1276" s="43" t="s">
        <v>3960</v>
      </c>
      <c r="I1276" s="43" t="s">
        <v>364</v>
      </c>
      <c r="J1276" s="43">
        <v>3.4</v>
      </c>
      <c r="K1276" s="43" t="s">
        <v>5113</v>
      </c>
      <c r="L1276" s="55" t="s">
        <v>13</v>
      </c>
      <c r="M1276" s="43" t="s">
        <v>2</v>
      </c>
      <c r="N1276" s="43" t="s">
        <v>2</v>
      </c>
      <c r="O1276"/>
      <c r="P1276" s="43" t="s">
        <v>363</v>
      </c>
    </row>
    <row r="1277" spans="1:16" x14ac:dyDescent="0.25">
      <c r="A1277" s="43" t="s">
        <v>2029</v>
      </c>
      <c r="B1277" s="43" t="s">
        <v>204</v>
      </c>
      <c r="C1277" s="43" t="s">
        <v>2030</v>
      </c>
      <c r="D1277" s="43">
        <v>6116901</v>
      </c>
      <c r="E1277" s="43" t="s">
        <v>186</v>
      </c>
      <c r="F1277" s="44">
        <v>44967</v>
      </c>
      <c r="G1277" s="43" t="s">
        <v>203</v>
      </c>
      <c r="H1277" s="43" t="s">
        <v>3960</v>
      </c>
      <c r="I1277" s="43" t="s">
        <v>364</v>
      </c>
      <c r="J1277" s="43">
        <v>3.5</v>
      </c>
      <c r="K1277" s="43" t="s">
        <v>985</v>
      </c>
      <c r="L1277" s="55" t="s">
        <v>13</v>
      </c>
      <c r="M1277" s="43" t="s">
        <v>2</v>
      </c>
      <c r="N1277" s="43" t="s">
        <v>2</v>
      </c>
      <c r="O1277"/>
      <c r="P1277" s="43" t="s">
        <v>363</v>
      </c>
    </row>
    <row r="1278" spans="1:16" x14ac:dyDescent="0.25">
      <c r="A1278" s="43" t="s">
        <v>2029</v>
      </c>
      <c r="B1278" s="43" t="s">
        <v>204</v>
      </c>
      <c r="C1278" s="43" t="s">
        <v>2030</v>
      </c>
      <c r="D1278" s="43">
        <v>6116901</v>
      </c>
      <c r="E1278" s="43" t="s">
        <v>186</v>
      </c>
      <c r="F1278" s="44">
        <v>44967</v>
      </c>
      <c r="G1278" s="43" t="s">
        <v>203</v>
      </c>
      <c r="H1278" s="43" t="s">
        <v>3960</v>
      </c>
      <c r="I1278" s="43" t="s">
        <v>364</v>
      </c>
      <c r="J1278" s="43">
        <v>3.6</v>
      </c>
      <c r="K1278" s="43" t="s">
        <v>5114</v>
      </c>
      <c r="L1278" s="55" t="s">
        <v>13</v>
      </c>
      <c r="M1278" s="43" t="s">
        <v>2</v>
      </c>
      <c r="N1278" s="43" t="s">
        <v>2</v>
      </c>
      <c r="O1278"/>
      <c r="P1278" s="43" t="s">
        <v>363</v>
      </c>
    </row>
    <row r="1279" spans="1:16" x14ac:dyDescent="0.25">
      <c r="A1279" s="43" t="s">
        <v>2029</v>
      </c>
      <c r="B1279" s="43" t="s">
        <v>204</v>
      </c>
      <c r="C1279" s="43" t="s">
        <v>2030</v>
      </c>
      <c r="D1279" s="43">
        <v>6116901</v>
      </c>
      <c r="E1279" s="43" t="s">
        <v>186</v>
      </c>
      <c r="F1279" s="44">
        <v>44967</v>
      </c>
      <c r="G1279" s="43" t="s">
        <v>203</v>
      </c>
      <c r="H1279" s="43" t="s">
        <v>3960</v>
      </c>
      <c r="I1279" s="43" t="s">
        <v>364</v>
      </c>
      <c r="J1279" s="43">
        <v>3.7</v>
      </c>
      <c r="K1279" s="43" t="s">
        <v>5115</v>
      </c>
      <c r="L1279" s="55" t="s">
        <v>13</v>
      </c>
      <c r="M1279" s="43" t="s">
        <v>2</v>
      </c>
      <c r="N1279" s="43" t="s">
        <v>2</v>
      </c>
      <c r="O1279"/>
      <c r="P1279" s="43" t="s">
        <v>363</v>
      </c>
    </row>
    <row r="1280" spans="1:16" x14ac:dyDescent="0.25">
      <c r="A1280" s="43" t="s">
        <v>2029</v>
      </c>
      <c r="B1280" s="43" t="s">
        <v>204</v>
      </c>
      <c r="C1280" s="43" t="s">
        <v>2030</v>
      </c>
      <c r="D1280" s="43">
        <v>6116901</v>
      </c>
      <c r="E1280" s="43" t="s">
        <v>186</v>
      </c>
      <c r="F1280" s="44">
        <v>44967</v>
      </c>
      <c r="G1280" s="43" t="s">
        <v>203</v>
      </c>
      <c r="H1280" s="43" t="s">
        <v>3960</v>
      </c>
      <c r="I1280" s="43" t="s">
        <v>364</v>
      </c>
      <c r="J1280" s="43">
        <v>3.8</v>
      </c>
      <c r="K1280" s="43" t="s">
        <v>5116</v>
      </c>
      <c r="L1280" s="55" t="s">
        <v>13</v>
      </c>
      <c r="M1280" s="43" t="s">
        <v>2</v>
      </c>
      <c r="N1280" s="43" t="s">
        <v>2</v>
      </c>
      <c r="O1280"/>
      <c r="P1280" s="43" t="s">
        <v>363</v>
      </c>
    </row>
    <row r="1281" spans="1:16" x14ac:dyDescent="0.25">
      <c r="A1281" s="43" t="s">
        <v>2029</v>
      </c>
      <c r="B1281" s="43" t="s">
        <v>204</v>
      </c>
      <c r="C1281" s="43" t="s">
        <v>2030</v>
      </c>
      <c r="D1281" s="43">
        <v>6116901</v>
      </c>
      <c r="E1281" s="43" t="s">
        <v>186</v>
      </c>
      <c r="F1281" s="44">
        <v>44967</v>
      </c>
      <c r="G1281" s="43" t="s">
        <v>203</v>
      </c>
      <c r="H1281" s="43" t="s">
        <v>3960</v>
      </c>
      <c r="I1281" s="43" t="s">
        <v>364</v>
      </c>
      <c r="J1281" s="43">
        <v>3.9</v>
      </c>
      <c r="K1281" s="43" t="s">
        <v>880</v>
      </c>
      <c r="L1281" s="55" t="s">
        <v>13</v>
      </c>
      <c r="M1281" s="43" t="s">
        <v>2</v>
      </c>
      <c r="N1281" s="43" t="s">
        <v>2</v>
      </c>
      <c r="O1281"/>
      <c r="P1281" s="43" t="s">
        <v>363</v>
      </c>
    </row>
    <row r="1282" spans="1:16" x14ac:dyDescent="0.25">
      <c r="A1282" s="43" t="s">
        <v>2029</v>
      </c>
      <c r="B1282" s="43" t="s">
        <v>204</v>
      </c>
      <c r="C1282" s="43" t="s">
        <v>2030</v>
      </c>
      <c r="D1282" s="43">
        <v>6116901</v>
      </c>
      <c r="E1282" s="43" t="s">
        <v>186</v>
      </c>
      <c r="F1282" s="44">
        <v>44967</v>
      </c>
      <c r="G1282" s="43" t="s">
        <v>203</v>
      </c>
      <c r="H1282" s="43" t="s">
        <v>3960</v>
      </c>
      <c r="I1282" s="43" t="s">
        <v>364</v>
      </c>
      <c r="J1282" s="43">
        <v>4</v>
      </c>
      <c r="K1282" s="43" t="s">
        <v>5117</v>
      </c>
      <c r="L1282" s="55" t="s">
        <v>13</v>
      </c>
      <c r="M1282" s="43" t="s">
        <v>2</v>
      </c>
      <c r="N1282" s="43" t="s">
        <v>2</v>
      </c>
      <c r="O1282"/>
      <c r="P1282" s="43" t="s">
        <v>363</v>
      </c>
    </row>
    <row r="1283" spans="1:16" x14ac:dyDescent="0.25">
      <c r="A1283" s="43" t="s">
        <v>2029</v>
      </c>
      <c r="B1283" s="43" t="s">
        <v>204</v>
      </c>
      <c r="C1283" s="43" t="s">
        <v>2030</v>
      </c>
      <c r="D1283" s="43">
        <v>6116901</v>
      </c>
      <c r="E1283" s="43" t="s">
        <v>186</v>
      </c>
      <c r="F1283" s="44">
        <v>44967</v>
      </c>
      <c r="G1283" s="43" t="s">
        <v>203</v>
      </c>
      <c r="H1283" s="43" t="s">
        <v>3960</v>
      </c>
      <c r="I1283" s="43" t="s">
        <v>364</v>
      </c>
      <c r="J1283" s="43">
        <v>5</v>
      </c>
      <c r="K1283" s="43" t="s">
        <v>5118</v>
      </c>
      <c r="L1283" s="55" t="s">
        <v>13</v>
      </c>
      <c r="M1283" s="43" t="s">
        <v>2</v>
      </c>
      <c r="N1283" s="43" t="s">
        <v>2</v>
      </c>
      <c r="O1283"/>
      <c r="P1283" s="43" t="s">
        <v>363</v>
      </c>
    </row>
    <row r="1284" spans="1:16" x14ac:dyDescent="0.25">
      <c r="A1284" s="43" t="s">
        <v>2029</v>
      </c>
      <c r="B1284" s="43" t="s">
        <v>204</v>
      </c>
      <c r="C1284" s="43" t="s">
        <v>2030</v>
      </c>
      <c r="D1284" s="43">
        <v>6116901</v>
      </c>
      <c r="E1284" s="43" t="s">
        <v>186</v>
      </c>
      <c r="F1284" s="44">
        <v>44967</v>
      </c>
      <c r="G1284" s="43" t="s">
        <v>203</v>
      </c>
      <c r="H1284" s="43" t="s">
        <v>3960</v>
      </c>
      <c r="I1284" s="43" t="s">
        <v>364</v>
      </c>
      <c r="J1284" s="43">
        <v>6</v>
      </c>
      <c r="K1284" s="43" t="s">
        <v>5119</v>
      </c>
      <c r="L1284" s="55" t="s">
        <v>13</v>
      </c>
      <c r="M1284" s="43" t="s">
        <v>2</v>
      </c>
      <c r="N1284" s="43" t="s">
        <v>2</v>
      </c>
      <c r="O1284"/>
      <c r="P1284" s="43" t="s">
        <v>363</v>
      </c>
    </row>
    <row r="1285" spans="1:16" ht="60" x14ac:dyDescent="0.25">
      <c r="A1285" s="43" t="s">
        <v>2029</v>
      </c>
      <c r="B1285" s="43" t="s">
        <v>204</v>
      </c>
      <c r="C1285" s="43" t="s">
        <v>2030</v>
      </c>
      <c r="D1285" s="43">
        <v>6116901</v>
      </c>
      <c r="E1285" s="43" t="s">
        <v>186</v>
      </c>
      <c r="F1285" s="44">
        <v>44967</v>
      </c>
      <c r="G1285" s="43" t="s">
        <v>203</v>
      </c>
      <c r="H1285" s="43" t="s">
        <v>3960</v>
      </c>
      <c r="I1285" s="43" t="s">
        <v>364</v>
      </c>
      <c r="J1285" s="43">
        <v>7</v>
      </c>
      <c r="K1285" s="43" t="s">
        <v>5120</v>
      </c>
      <c r="L1285" s="55" t="s">
        <v>13</v>
      </c>
      <c r="M1285" s="43" t="s">
        <v>2</v>
      </c>
      <c r="N1285" s="43" t="s">
        <v>3</v>
      </c>
      <c r="O1285" s="43" t="s">
        <v>668</v>
      </c>
      <c r="P1285" s="43" t="s">
        <v>364</v>
      </c>
    </row>
    <row r="1286" spans="1:16" x14ac:dyDescent="0.25">
      <c r="A1286" s="43" t="s">
        <v>3155</v>
      </c>
      <c r="B1286" s="43" t="s">
        <v>796</v>
      </c>
      <c r="C1286" s="43" t="s">
        <v>5121</v>
      </c>
      <c r="D1286" s="43" t="s">
        <v>5122</v>
      </c>
      <c r="E1286" s="43" t="s">
        <v>132</v>
      </c>
      <c r="F1286" s="44">
        <v>44969</v>
      </c>
      <c r="G1286" s="43" t="s">
        <v>203</v>
      </c>
      <c r="H1286" s="43" t="s">
        <v>3960</v>
      </c>
      <c r="I1286" s="43" t="s">
        <v>364</v>
      </c>
      <c r="J1286" s="43">
        <v>1</v>
      </c>
      <c r="K1286" s="43" t="s">
        <v>5123</v>
      </c>
      <c r="L1286" s="55" t="s">
        <v>13</v>
      </c>
      <c r="M1286" s="43" t="s">
        <v>2</v>
      </c>
      <c r="N1286" s="43" t="s">
        <v>2</v>
      </c>
      <c r="O1286"/>
      <c r="P1286" s="43" t="s">
        <v>363</v>
      </c>
    </row>
    <row r="1287" spans="1:16" x14ac:dyDescent="0.25">
      <c r="A1287" s="43" t="s">
        <v>3155</v>
      </c>
      <c r="B1287" s="43" t="s">
        <v>796</v>
      </c>
      <c r="C1287" s="43" t="s">
        <v>5121</v>
      </c>
      <c r="D1287" s="43" t="s">
        <v>5122</v>
      </c>
      <c r="E1287" s="43" t="s">
        <v>132</v>
      </c>
      <c r="F1287" s="44">
        <v>44969</v>
      </c>
      <c r="G1287" s="43" t="s">
        <v>203</v>
      </c>
      <c r="H1287" s="43" t="s">
        <v>3960</v>
      </c>
      <c r="I1287" s="43" t="s">
        <v>364</v>
      </c>
      <c r="J1287" s="43">
        <v>2</v>
      </c>
      <c r="K1287" s="43" t="s">
        <v>5124</v>
      </c>
      <c r="L1287" s="55" t="s">
        <v>13</v>
      </c>
      <c r="M1287" s="43" t="s">
        <v>2</v>
      </c>
      <c r="N1287" s="43" t="s">
        <v>2</v>
      </c>
      <c r="O1287"/>
      <c r="P1287" s="43" t="s">
        <v>363</v>
      </c>
    </row>
    <row r="1288" spans="1:16" x14ac:dyDescent="0.25">
      <c r="A1288" s="43" t="s">
        <v>3155</v>
      </c>
      <c r="B1288" s="43" t="s">
        <v>796</v>
      </c>
      <c r="C1288" s="43" t="s">
        <v>5121</v>
      </c>
      <c r="D1288" s="43" t="s">
        <v>5122</v>
      </c>
      <c r="E1288" s="43" t="s">
        <v>132</v>
      </c>
      <c r="F1288" s="44">
        <v>44969</v>
      </c>
      <c r="G1288" s="43" t="s">
        <v>203</v>
      </c>
      <c r="H1288" s="43" t="s">
        <v>3960</v>
      </c>
      <c r="I1288" s="43" t="s">
        <v>364</v>
      </c>
      <c r="J1288" s="43">
        <v>3</v>
      </c>
      <c r="K1288" s="43" t="s">
        <v>5125</v>
      </c>
      <c r="L1288" s="55" t="s">
        <v>13</v>
      </c>
      <c r="M1288" s="43" t="s">
        <v>2</v>
      </c>
      <c r="N1288" s="43" t="s">
        <v>2</v>
      </c>
      <c r="O1288"/>
      <c r="P1288" s="43" t="s">
        <v>363</v>
      </c>
    </row>
    <row r="1289" spans="1:16" x14ac:dyDescent="0.25">
      <c r="A1289" s="43" t="s">
        <v>3155</v>
      </c>
      <c r="B1289" s="43" t="s">
        <v>796</v>
      </c>
      <c r="C1289" s="43" t="s">
        <v>5121</v>
      </c>
      <c r="D1289" s="43" t="s">
        <v>5122</v>
      </c>
      <c r="E1289" s="43" t="s">
        <v>132</v>
      </c>
      <c r="F1289" s="44">
        <v>44969</v>
      </c>
      <c r="G1289" s="43" t="s">
        <v>203</v>
      </c>
      <c r="H1289" s="43" t="s">
        <v>3960</v>
      </c>
      <c r="I1289" s="43" t="s">
        <v>364</v>
      </c>
      <c r="J1289" s="43">
        <v>4</v>
      </c>
      <c r="K1289" s="43" t="s">
        <v>5126</v>
      </c>
      <c r="L1289" s="55" t="s">
        <v>640</v>
      </c>
      <c r="M1289" s="43" t="s">
        <v>2</v>
      </c>
      <c r="N1289" s="43" t="s">
        <v>2</v>
      </c>
      <c r="O1289"/>
      <c r="P1289" s="43" t="s">
        <v>363</v>
      </c>
    </row>
    <row r="1290" spans="1:16" ht="30" x14ac:dyDescent="0.25">
      <c r="A1290" s="43" t="s">
        <v>3155</v>
      </c>
      <c r="B1290" s="43" t="s">
        <v>796</v>
      </c>
      <c r="C1290" s="43" t="s">
        <v>5121</v>
      </c>
      <c r="D1290" s="43" t="s">
        <v>5122</v>
      </c>
      <c r="E1290" s="43" t="s">
        <v>132</v>
      </c>
      <c r="F1290" s="44">
        <v>44969</v>
      </c>
      <c r="G1290" s="43" t="s">
        <v>203</v>
      </c>
      <c r="H1290" s="43" t="s">
        <v>3960</v>
      </c>
      <c r="I1290" s="43" t="s">
        <v>364</v>
      </c>
      <c r="J1290" s="43">
        <v>5</v>
      </c>
      <c r="K1290" s="43" t="s">
        <v>5127</v>
      </c>
      <c r="L1290" s="55" t="s">
        <v>13</v>
      </c>
      <c r="M1290" s="43" t="s">
        <v>2</v>
      </c>
      <c r="N1290" s="43" t="s">
        <v>3</v>
      </c>
      <c r="O1290" s="43" t="s">
        <v>9863</v>
      </c>
      <c r="P1290" s="43" t="s">
        <v>364</v>
      </c>
    </row>
    <row r="1291" spans="1:16" x14ac:dyDescent="0.25">
      <c r="A1291" s="43" t="s">
        <v>3155</v>
      </c>
      <c r="B1291" s="43" t="s">
        <v>796</v>
      </c>
      <c r="C1291" s="43" t="s">
        <v>5121</v>
      </c>
      <c r="D1291" s="43" t="s">
        <v>5122</v>
      </c>
      <c r="E1291" s="43" t="s">
        <v>132</v>
      </c>
      <c r="F1291" s="44">
        <v>44969</v>
      </c>
      <c r="G1291" s="43" t="s">
        <v>203</v>
      </c>
      <c r="H1291" s="43" t="s">
        <v>3960</v>
      </c>
      <c r="I1291" s="43" t="s">
        <v>364</v>
      </c>
      <c r="J1291" s="43">
        <v>6</v>
      </c>
      <c r="K1291" s="43" t="s">
        <v>5128</v>
      </c>
      <c r="L1291" s="55" t="s">
        <v>639</v>
      </c>
      <c r="M1291" s="43" t="s">
        <v>2</v>
      </c>
      <c r="N1291" s="43" t="s">
        <v>2</v>
      </c>
      <c r="O1291"/>
      <c r="P1291" s="43" t="s">
        <v>363</v>
      </c>
    </row>
    <row r="1292" spans="1:16" x14ac:dyDescent="0.25">
      <c r="A1292" s="43" t="s">
        <v>3155</v>
      </c>
      <c r="B1292" s="43" t="s">
        <v>796</v>
      </c>
      <c r="C1292" s="43" t="s">
        <v>5121</v>
      </c>
      <c r="D1292" s="43" t="s">
        <v>5122</v>
      </c>
      <c r="E1292" s="43" t="s">
        <v>132</v>
      </c>
      <c r="F1292" s="44">
        <v>44969</v>
      </c>
      <c r="G1292" s="43" t="s">
        <v>203</v>
      </c>
      <c r="H1292" s="43" t="s">
        <v>3960</v>
      </c>
      <c r="I1292" s="43" t="s">
        <v>364</v>
      </c>
      <c r="J1292" s="43">
        <v>7</v>
      </c>
      <c r="K1292" s="43" t="s">
        <v>5129</v>
      </c>
      <c r="L1292" s="55" t="s">
        <v>640</v>
      </c>
      <c r="M1292" s="43" t="s">
        <v>2</v>
      </c>
      <c r="N1292" s="43" t="s">
        <v>2</v>
      </c>
      <c r="O1292"/>
      <c r="P1292" s="43" t="s">
        <v>363</v>
      </c>
    </row>
    <row r="1293" spans="1:16" x14ac:dyDescent="0.25">
      <c r="A1293" s="43" t="s">
        <v>3155</v>
      </c>
      <c r="B1293" s="43" t="s">
        <v>796</v>
      </c>
      <c r="C1293" s="43" t="s">
        <v>5121</v>
      </c>
      <c r="D1293" s="43" t="s">
        <v>5122</v>
      </c>
      <c r="E1293" s="43" t="s">
        <v>132</v>
      </c>
      <c r="F1293" s="44">
        <v>44969</v>
      </c>
      <c r="G1293" s="43" t="s">
        <v>203</v>
      </c>
      <c r="H1293" s="43" t="s">
        <v>3960</v>
      </c>
      <c r="I1293" s="43" t="s">
        <v>364</v>
      </c>
      <c r="J1293" s="43">
        <v>8</v>
      </c>
      <c r="K1293" s="43" t="s">
        <v>5130</v>
      </c>
      <c r="L1293" s="55" t="s">
        <v>13</v>
      </c>
      <c r="M1293" s="43" t="s">
        <v>2</v>
      </c>
      <c r="N1293" s="43" t="s">
        <v>2</v>
      </c>
      <c r="O1293"/>
      <c r="P1293" s="43" t="s">
        <v>363</v>
      </c>
    </row>
    <row r="1294" spans="1:16" x14ac:dyDescent="0.25">
      <c r="A1294" s="43" t="s">
        <v>3155</v>
      </c>
      <c r="B1294" s="43" t="s">
        <v>796</v>
      </c>
      <c r="C1294" s="43" t="s">
        <v>5121</v>
      </c>
      <c r="D1294" s="43" t="s">
        <v>5122</v>
      </c>
      <c r="E1294" s="43" t="s">
        <v>132</v>
      </c>
      <c r="F1294" s="44">
        <v>44969</v>
      </c>
      <c r="G1294" s="43" t="s">
        <v>203</v>
      </c>
      <c r="H1294" s="43" t="s">
        <v>3960</v>
      </c>
      <c r="I1294" s="43" t="s">
        <v>364</v>
      </c>
      <c r="J1294" s="43">
        <v>9.1</v>
      </c>
      <c r="K1294" s="43" t="s">
        <v>5131</v>
      </c>
      <c r="L1294" s="55" t="s">
        <v>640</v>
      </c>
      <c r="M1294" s="43" t="s">
        <v>72</v>
      </c>
      <c r="N1294" s="43" t="s">
        <v>4</v>
      </c>
      <c r="O1294"/>
      <c r="P1294" s="43" t="s">
        <v>363</v>
      </c>
    </row>
    <row r="1295" spans="1:16" x14ac:dyDescent="0.25">
      <c r="A1295" s="43" t="s">
        <v>3155</v>
      </c>
      <c r="B1295" s="43" t="s">
        <v>796</v>
      </c>
      <c r="C1295" s="43" t="s">
        <v>5121</v>
      </c>
      <c r="D1295" s="43" t="s">
        <v>5122</v>
      </c>
      <c r="E1295" s="43" t="s">
        <v>132</v>
      </c>
      <c r="F1295" s="44">
        <v>44969</v>
      </c>
      <c r="G1295" s="43" t="s">
        <v>203</v>
      </c>
      <c r="H1295" s="43" t="s">
        <v>3960</v>
      </c>
      <c r="I1295" s="43" t="s">
        <v>364</v>
      </c>
      <c r="J1295" s="43">
        <v>9.1</v>
      </c>
      <c r="K1295" s="43" t="s">
        <v>5132</v>
      </c>
      <c r="L1295" s="55" t="s">
        <v>640</v>
      </c>
      <c r="M1295" s="43" t="s">
        <v>72</v>
      </c>
      <c r="N1295" s="43" t="s">
        <v>4</v>
      </c>
      <c r="O1295"/>
      <c r="P1295" s="43" t="s">
        <v>363</v>
      </c>
    </row>
    <row r="1296" spans="1:16" x14ac:dyDescent="0.25">
      <c r="A1296" s="43" t="s">
        <v>3155</v>
      </c>
      <c r="B1296" s="43" t="s">
        <v>796</v>
      </c>
      <c r="C1296" s="43" t="s">
        <v>5121</v>
      </c>
      <c r="D1296" s="43" t="s">
        <v>5122</v>
      </c>
      <c r="E1296" s="43" t="s">
        <v>132</v>
      </c>
      <c r="F1296" s="44">
        <v>44969</v>
      </c>
      <c r="G1296" s="43" t="s">
        <v>203</v>
      </c>
      <c r="H1296" s="43" t="s">
        <v>3960</v>
      </c>
      <c r="I1296" s="43" t="s">
        <v>364</v>
      </c>
      <c r="J1296" s="43">
        <v>9.1999999999999993</v>
      </c>
      <c r="K1296" s="43" t="s">
        <v>5133</v>
      </c>
      <c r="L1296" s="55" t="s">
        <v>640</v>
      </c>
      <c r="M1296" s="43" t="s">
        <v>72</v>
      </c>
      <c r="N1296" s="43" t="s">
        <v>4</v>
      </c>
      <c r="O1296"/>
      <c r="P1296" s="43" t="s">
        <v>363</v>
      </c>
    </row>
    <row r="1297" spans="1:16" x14ac:dyDescent="0.25">
      <c r="A1297" s="43" t="s">
        <v>3155</v>
      </c>
      <c r="B1297" s="43" t="s">
        <v>796</v>
      </c>
      <c r="C1297" s="43" t="s">
        <v>5121</v>
      </c>
      <c r="D1297" s="43" t="s">
        <v>5122</v>
      </c>
      <c r="E1297" s="43" t="s">
        <v>132</v>
      </c>
      <c r="F1297" s="44">
        <v>44969</v>
      </c>
      <c r="G1297" s="43" t="s">
        <v>203</v>
      </c>
      <c r="H1297" s="43" t="s">
        <v>3960</v>
      </c>
      <c r="I1297" s="43" t="s">
        <v>364</v>
      </c>
      <c r="J1297" s="43">
        <v>9.3000000000000007</v>
      </c>
      <c r="K1297" s="43" t="s">
        <v>3526</v>
      </c>
      <c r="L1297" s="55" t="s">
        <v>640</v>
      </c>
      <c r="M1297" s="43" t="s">
        <v>72</v>
      </c>
      <c r="N1297" s="43" t="s">
        <v>4</v>
      </c>
      <c r="O1297"/>
      <c r="P1297" s="43" t="s">
        <v>363</v>
      </c>
    </row>
    <row r="1298" spans="1:16" x14ac:dyDescent="0.25">
      <c r="A1298" s="43" t="s">
        <v>3155</v>
      </c>
      <c r="B1298" s="43" t="s">
        <v>796</v>
      </c>
      <c r="C1298" s="43" t="s">
        <v>5121</v>
      </c>
      <c r="D1298" s="43" t="s">
        <v>5122</v>
      </c>
      <c r="E1298" s="43" t="s">
        <v>132</v>
      </c>
      <c r="F1298" s="44">
        <v>44969</v>
      </c>
      <c r="G1298" s="43" t="s">
        <v>203</v>
      </c>
      <c r="H1298" s="43" t="s">
        <v>3960</v>
      </c>
      <c r="I1298" s="43" t="s">
        <v>364</v>
      </c>
      <c r="J1298" s="43">
        <v>9.4</v>
      </c>
      <c r="K1298" s="43" t="s">
        <v>5134</v>
      </c>
      <c r="L1298" s="55" t="s">
        <v>640</v>
      </c>
      <c r="M1298" s="43" t="s">
        <v>72</v>
      </c>
      <c r="N1298" s="43" t="s">
        <v>4</v>
      </c>
      <c r="O1298"/>
      <c r="P1298" s="43" t="s">
        <v>363</v>
      </c>
    </row>
    <row r="1299" spans="1:16" x14ac:dyDescent="0.25">
      <c r="A1299" s="43" t="s">
        <v>3155</v>
      </c>
      <c r="B1299" s="43" t="s">
        <v>796</v>
      </c>
      <c r="C1299" s="43" t="s">
        <v>5121</v>
      </c>
      <c r="D1299" s="43" t="s">
        <v>5122</v>
      </c>
      <c r="E1299" s="43" t="s">
        <v>132</v>
      </c>
      <c r="F1299" s="44">
        <v>44969</v>
      </c>
      <c r="G1299" s="43" t="s">
        <v>203</v>
      </c>
      <c r="H1299" s="43" t="s">
        <v>3960</v>
      </c>
      <c r="I1299" s="43" t="s">
        <v>364</v>
      </c>
      <c r="J1299" s="43">
        <v>9.5</v>
      </c>
      <c r="K1299" s="43" t="s">
        <v>5135</v>
      </c>
      <c r="L1299" s="55" t="s">
        <v>640</v>
      </c>
      <c r="M1299" s="43" t="s">
        <v>72</v>
      </c>
      <c r="N1299" s="43" t="s">
        <v>4</v>
      </c>
      <c r="O1299"/>
      <c r="P1299" s="43" t="s">
        <v>363</v>
      </c>
    </row>
    <row r="1300" spans="1:16" x14ac:dyDescent="0.25">
      <c r="A1300" s="43" t="s">
        <v>3155</v>
      </c>
      <c r="B1300" s="43" t="s">
        <v>796</v>
      </c>
      <c r="C1300" s="43" t="s">
        <v>5121</v>
      </c>
      <c r="D1300" s="43" t="s">
        <v>5122</v>
      </c>
      <c r="E1300" s="43" t="s">
        <v>132</v>
      </c>
      <c r="F1300" s="44">
        <v>44969</v>
      </c>
      <c r="G1300" s="43" t="s">
        <v>203</v>
      </c>
      <c r="H1300" s="43" t="s">
        <v>3960</v>
      </c>
      <c r="I1300" s="43" t="s">
        <v>364</v>
      </c>
      <c r="J1300" s="43">
        <v>9.6</v>
      </c>
      <c r="K1300" s="43" t="s">
        <v>5136</v>
      </c>
      <c r="L1300" s="55" t="s">
        <v>640</v>
      </c>
      <c r="M1300" s="43" t="s">
        <v>72</v>
      </c>
      <c r="N1300" s="43" t="s">
        <v>4</v>
      </c>
      <c r="O1300"/>
      <c r="P1300" s="43" t="s">
        <v>363</v>
      </c>
    </row>
    <row r="1301" spans="1:16" x14ac:dyDescent="0.25">
      <c r="A1301" s="43" t="s">
        <v>3155</v>
      </c>
      <c r="B1301" s="43" t="s">
        <v>796</v>
      </c>
      <c r="C1301" s="43" t="s">
        <v>5121</v>
      </c>
      <c r="D1301" s="43" t="s">
        <v>5122</v>
      </c>
      <c r="E1301" s="43" t="s">
        <v>132</v>
      </c>
      <c r="F1301" s="44">
        <v>44969</v>
      </c>
      <c r="G1301" s="43" t="s">
        <v>203</v>
      </c>
      <c r="H1301" s="43" t="s">
        <v>3960</v>
      </c>
      <c r="I1301" s="43" t="s">
        <v>364</v>
      </c>
      <c r="J1301" s="43">
        <v>9.6999999999999993</v>
      </c>
      <c r="K1301" s="43" t="s">
        <v>5137</v>
      </c>
      <c r="L1301" s="55" t="s">
        <v>640</v>
      </c>
      <c r="M1301" s="43" t="s">
        <v>72</v>
      </c>
      <c r="N1301" s="43" t="s">
        <v>4</v>
      </c>
      <c r="O1301"/>
      <c r="P1301" s="43" t="s">
        <v>363</v>
      </c>
    </row>
    <row r="1302" spans="1:16" x14ac:dyDescent="0.25">
      <c r="A1302" s="43" t="s">
        <v>3155</v>
      </c>
      <c r="B1302" s="43" t="s">
        <v>796</v>
      </c>
      <c r="C1302" s="43" t="s">
        <v>5121</v>
      </c>
      <c r="D1302" s="43" t="s">
        <v>5122</v>
      </c>
      <c r="E1302" s="43" t="s">
        <v>132</v>
      </c>
      <c r="F1302" s="44">
        <v>44969</v>
      </c>
      <c r="G1302" s="43" t="s">
        <v>203</v>
      </c>
      <c r="H1302" s="43" t="s">
        <v>3960</v>
      </c>
      <c r="I1302" s="43" t="s">
        <v>364</v>
      </c>
      <c r="J1302" s="43">
        <v>9.8000000000000007</v>
      </c>
      <c r="K1302" s="43" t="s">
        <v>5138</v>
      </c>
      <c r="L1302" s="55" t="s">
        <v>640</v>
      </c>
      <c r="M1302" s="43" t="s">
        <v>72</v>
      </c>
      <c r="N1302" s="43" t="s">
        <v>4</v>
      </c>
      <c r="O1302"/>
      <c r="P1302" s="43" t="s">
        <v>363</v>
      </c>
    </row>
    <row r="1303" spans="1:16" x14ac:dyDescent="0.25">
      <c r="A1303" s="43" t="s">
        <v>3155</v>
      </c>
      <c r="B1303" s="43" t="s">
        <v>796</v>
      </c>
      <c r="C1303" s="43" t="s">
        <v>5121</v>
      </c>
      <c r="D1303" s="43" t="s">
        <v>5122</v>
      </c>
      <c r="E1303" s="43" t="s">
        <v>132</v>
      </c>
      <c r="F1303" s="44">
        <v>44969</v>
      </c>
      <c r="G1303" s="43" t="s">
        <v>203</v>
      </c>
      <c r="H1303" s="43" t="s">
        <v>3960</v>
      </c>
      <c r="I1303" s="43" t="s">
        <v>364</v>
      </c>
      <c r="J1303" s="43">
        <v>9.9</v>
      </c>
      <c r="K1303" s="43" t="s">
        <v>5139</v>
      </c>
      <c r="L1303" s="55" t="s">
        <v>640</v>
      </c>
      <c r="M1303" s="43" t="s">
        <v>72</v>
      </c>
      <c r="N1303" s="43" t="s">
        <v>4</v>
      </c>
      <c r="O1303"/>
      <c r="P1303" s="43" t="s">
        <v>363</v>
      </c>
    </row>
    <row r="1304" spans="1:16" ht="30" x14ac:dyDescent="0.25">
      <c r="A1304" s="43" t="s">
        <v>3155</v>
      </c>
      <c r="B1304" s="43" t="s">
        <v>796</v>
      </c>
      <c r="C1304" s="43" t="s">
        <v>5121</v>
      </c>
      <c r="D1304" s="43" t="s">
        <v>5122</v>
      </c>
      <c r="E1304" s="43" t="s">
        <v>132</v>
      </c>
      <c r="F1304" s="44">
        <v>44969</v>
      </c>
      <c r="G1304" s="43" t="s">
        <v>203</v>
      </c>
      <c r="H1304" s="43" t="s">
        <v>3960</v>
      </c>
      <c r="I1304" s="43" t="s">
        <v>364</v>
      </c>
      <c r="J1304" s="43">
        <v>10</v>
      </c>
      <c r="K1304" s="43" t="s">
        <v>5140</v>
      </c>
      <c r="L1304" s="55" t="s">
        <v>641</v>
      </c>
      <c r="M1304" s="43" t="s">
        <v>2</v>
      </c>
      <c r="N1304" s="43" t="s">
        <v>2</v>
      </c>
      <c r="O1304"/>
      <c r="P1304" s="43" t="s">
        <v>363</v>
      </c>
    </row>
    <row r="1305" spans="1:16" x14ac:dyDescent="0.25">
      <c r="A1305" s="43" t="s">
        <v>854</v>
      </c>
      <c r="B1305" s="43" t="s">
        <v>206</v>
      </c>
      <c r="C1305" s="43" t="s">
        <v>5141</v>
      </c>
      <c r="D1305" s="43" t="s">
        <v>5142</v>
      </c>
      <c r="E1305" s="43" t="s">
        <v>186</v>
      </c>
      <c r="F1305" s="44">
        <v>44969</v>
      </c>
      <c r="G1305" s="43" t="s">
        <v>203</v>
      </c>
      <c r="H1305" s="43" t="s">
        <v>3960</v>
      </c>
      <c r="I1305" s="43" t="s">
        <v>364</v>
      </c>
      <c r="J1305" s="43">
        <v>1</v>
      </c>
      <c r="K1305" s="43" t="s">
        <v>5143</v>
      </c>
      <c r="L1305" s="55" t="s">
        <v>640</v>
      </c>
      <c r="M1305" s="43" t="s">
        <v>2</v>
      </c>
      <c r="N1305" s="43" t="s">
        <v>2</v>
      </c>
      <c r="O1305"/>
      <c r="P1305" s="43" t="s">
        <v>363</v>
      </c>
    </row>
    <row r="1306" spans="1:16" x14ac:dyDescent="0.25">
      <c r="A1306" s="43" t="s">
        <v>907</v>
      </c>
      <c r="B1306" s="43" t="s">
        <v>206</v>
      </c>
      <c r="C1306" s="43" t="s">
        <v>5144</v>
      </c>
      <c r="D1306" s="43" t="s">
        <v>5145</v>
      </c>
      <c r="E1306" s="43" t="s">
        <v>186</v>
      </c>
      <c r="F1306" s="44">
        <v>44969</v>
      </c>
      <c r="G1306" s="43" t="s">
        <v>203</v>
      </c>
      <c r="H1306" s="43" t="s">
        <v>3960</v>
      </c>
      <c r="I1306" s="43" t="s">
        <v>364</v>
      </c>
      <c r="J1306" s="43">
        <v>1</v>
      </c>
      <c r="K1306" s="43" t="s">
        <v>5146</v>
      </c>
      <c r="L1306" s="55" t="s">
        <v>640</v>
      </c>
      <c r="M1306" s="43" t="s">
        <v>2</v>
      </c>
      <c r="N1306" s="43" t="s">
        <v>2</v>
      </c>
      <c r="O1306"/>
      <c r="P1306" s="43" t="s">
        <v>363</v>
      </c>
    </row>
    <row r="1307" spans="1:16" x14ac:dyDescent="0.25">
      <c r="A1307" s="43" t="s">
        <v>423</v>
      </c>
      <c r="B1307" s="43" t="s">
        <v>264</v>
      </c>
      <c r="C1307" s="43" t="s">
        <v>3435</v>
      </c>
      <c r="D1307" s="43" t="s">
        <v>3436</v>
      </c>
      <c r="E1307" s="43" t="s">
        <v>128</v>
      </c>
      <c r="F1307" s="44">
        <v>44970</v>
      </c>
      <c r="G1307" s="43" t="s">
        <v>203</v>
      </c>
      <c r="H1307" s="43" t="s">
        <v>3960</v>
      </c>
      <c r="I1307" s="43" t="s">
        <v>364</v>
      </c>
      <c r="J1307" s="43">
        <v>1</v>
      </c>
      <c r="K1307" s="43" t="s">
        <v>5147</v>
      </c>
      <c r="L1307" s="55" t="s">
        <v>13</v>
      </c>
      <c r="M1307" s="43" t="s">
        <v>2</v>
      </c>
      <c r="N1307" s="43" t="s">
        <v>2</v>
      </c>
      <c r="O1307"/>
      <c r="P1307" s="43" t="s">
        <v>363</v>
      </c>
    </row>
    <row r="1308" spans="1:16" x14ac:dyDescent="0.25">
      <c r="A1308" s="43" t="s">
        <v>423</v>
      </c>
      <c r="B1308" s="43" t="s">
        <v>264</v>
      </c>
      <c r="C1308" s="43" t="s">
        <v>3435</v>
      </c>
      <c r="D1308" s="43" t="s">
        <v>3436</v>
      </c>
      <c r="E1308" s="43" t="s">
        <v>128</v>
      </c>
      <c r="F1308" s="44">
        <v>44970</v>
      </c>
      <c r="G1308" s="43" t="s">
        <v>203</v>
      </c>
      <c r="H1308" s="43" t="s">
        <v>3960</v>
      </c>
      <c r="I1308" s="43" t="s">
        <v>364</v>
      </c>
      <c r="J1308" s="43">
        <v>2</v>
      </c>
      <c r="K1308" s="43" t="s">
        <v>5148</v>
      </c>
      <c r="L1308" s="55" t="s">
        <v>13</v>
      </c>
      <c r="M1308" s="43" t="s">
        <v>2</v>
      </c>
      <c r="N1308" s="43" t="s">
        <v>2</v>
      </c>
      <c r="O1308"/>
      <c r="P1308" s="43" t="s">
        <v>363</v>
      </c>
    </row>
    <row r="1309" spans="1:16" x14ac:dyDescent="0.25">
      <c r="A1309" s="43" t="s">
        <v>3322</v>
      </c>
      <c r="B1309" s="43" t="s">
        <v>205</v>
      </c>
      <c r="C1309" s="43" t="s">
        <v>3323</v>
      </c>
      <c r="D1309" s="43">
        <v>6407768</v>
      </c>
      <c r="E1309" s="43" t="s">
        <v>186</v>
      </c>
      <c r="F1309" s="44">
        <v>44970</v>
      </c>
      <c r="G1309" s="43" t="s">
        <v>203</v>
      </c>
      <c r="H1309" s="43" t="s">
        <v>3960</v>
      </c>
      <c r="I1309" s="43" t="s">
        <v>364</v>
      </c>
      <c r="J1309" s="43">
        <v>1</v>
      </c>
      <c r="K1309" s="43" t="s">
        <v>3226</v>
      </c>
      <c r="L1309" s="55" t="s">
        <v>13</v>
      </c>
      <c r="M1309" s="43" t="s">
        <v>2</v>
      </c>
      <c r="N1309" s="43" t="s">
        <v>2</v>
      </c>
      <c r="O1309"/>
      <c r="P1309" s="43" t="s">
        <v>363</v>
      </c>
    </row>
    <row r="1310" spans="1:16" x14ac:dyDescent="0.25">
      <c r="A1310" s="43" t="s">
        <v>3322</v>
      </c>
      <c r="B1310" s="43" t="s">
        <v>205</v>
      </c>
      <c r="C1310" s="43" t="s">
        <v>3323</v>
      </c>
      <c r="D1310" s="43">
        <v>6407768</v>
      </c>
      <c r="E1310" s="43" t="s">
        <v>186</v>
      </c>
      <c r="F1310" s="44">
        <v>44970</v>
      </c>
      <c r="G1310" s="43" t="s">
        <v>203</v>
      </c>
      <c r="H1310" s="43" t="s">
        <v>3960</v>
      </c>
      <c r="I1310" s="43" t="s">
        <v>364</v>
      </c>
      <c r="J1310" s="43">
        <v>2</v>
      </c>
      <c r="K1310" s="43" t="s">
        <v>3222</v>
      </c>
      <c r="L1310" s="55" t="s">
        <v>13</v>
      </c>
      <c r="M1310" s="43" t="s">
        <v>2</v>
      </c>
      <c r="N1310" s="43" t="s">
        <v>2</v>
      </c>
      <c r="O1310"/>
      <c r="P1310" s="43" t="s">
        <v>363</v>
      </c>
    </row>
    <row r="1311" spans="1:16" x14ac:dyDescent="0.25">
      <c r="A1311" s="43" t="s">
        <v>2607</v>
      </c>
      <c r="B1311" s="43" t="s">
        <v>204</v>
      </c>
      <c r="C1311" s="43" t="s">
        <v>2608</v>
      </c>
      <c r="D1311" s="43" t="s">
        <v>2609</v>
      </c>
      <c r="E1311" s="43" t="s">
        <v>132</v>
      </c>
      <c r="F1311" s="44">
        <v>44971</v>
      </c>
      <c r="G1311" s="43" t="s">
        <v>203</v>
      </c>
      <c r="H1311" s="43" t="s">
        <v>3960</v>
      </c>
      <c r="I1311" s="43" t="s">
        <v>364</v>
      </c>
      <c r="J1311" s="43">
        <v>1</v>
      </c>
      <c r="K1311" s="43" t="s">
        <v>5149</v>
      </c>
      <c r="L1311" s="55" t="s">
        <v>13</v>
      </c>
      <c r="M1311" s="43" t="s">
        <v>2</v>
      </c>
      <c r="N1311" s="43" t="s">
        <v>2</v>
      </c>
      <c r="O1311"/>
      <c r="P1311" s="43" t="s">
        <v>363</v>
      </c>
    </row>
    <row r="1312" spans="1:16" x14ac:dyDescent="0.25">
      <c r="A1312" s="43" t="s">
        <v>2607</v>
      </c>
      <c r="B1312" s="43" t="s">
        <v>204</v>
      </c>
      <c r="C1312" s="43" t="s">
        <v>2608</v>
      </c>
      <c r="D1312" s="43" t="s">
        <v>2609</v>
      </c>
      <c r="E1312" s="43" t="s">
        <v>132</v>
      </c>
      <c r="F1312" s="44">
        <v>44971</v>
      </c>
      <c r="G1312" s="43" t="s">
        <v>203</v>
      </c>
      <c r="H1312" s="43" t="s">
        <v>3960</v>
      </c>
      <c r="I1312" s="43" t="s">
        <v>364</v>
      </c>
      <c r="J1312" s="43">
        <v>2.1</v>
      </c>
      <c r="K1312" s="43" t="s">
        <v>5150</v>
      </c>
      <c r="L1312" s="55" t="s">
        <v>13</v>
      </c>
      <c r="M1312" s="43" t="s">
        <v>2</v>
      </c>
      <c r="N1312" s="43" t="s">
        <v>2</v>
      </c>
      <c r="O1312"/>
      <c r="P1312" s="43" t="s">
        <v>363</v>
      </c>
    </row>
    <row r="1313" spans="1:16" x14ac:dyDescent="0.25">
      <c r="A1313" s="43" t="s">
        <v>2607</v>
      </c>
      <c r="B1313" s="43" t="s">
        <v>204</v>
      </c>
      <c r="C1313" s="43" t="s">
        <v>2608</v>
      </c>
      <c r="D1313" s="43" t="s">
        <v>2609</v>
      </c>
      <c r="E1313" s="43" t="s">
        <v>132</v>
      </c>
      <c r="F1313" s="44">
        <v>44971</v>
      </c>
      <c r="G1313" s="43" t="s">
        <v>203</v>
      </c>
      <c r="H1313" s="43" t="s">
        <v>3960</v>
      </c>
      <c r="I1313" s="43" t="s">
        <v>364</v>
      </c>
      <c r="J1313" s="43">
        <v>2.1</v>
      </c>
      <c r="K1313" s="43" t="s">
        <v>1588</v>
      </c>
      <c r="L1313" s="55" t="s">
        <v>13</v>
      </c>
      <c r="M1313" s="43" t="s">
        <v>2</v>
      </c>
      <c r="N1313" s="43" t="s">
        <v>2</v>
      </c>
      <c r="O1313"/>
      <c r="P1313" s="43" t="s">
        <v>363</v>
      </c>
    </row>
    <row r="1314" spans="1:16" x14ac:dyDescent="0.25">
      <c r="A1314" s="43" t="s">
        <v>2607</v>
      </c>
      <c r="B1314" s="43" t="s">
        <v>204</v>
      </c>
      <c r="C1314" s="43" t="s">
        <v>2608</v>
      </c>
      <c r="D1314" s="43" t="s">
        <v>2609</v>
      </c>
      <c r="E1314" s="43" t="s">
        <v>132</v>
      </c>
      <c r="F1314" s="44">
        <v>44971</v>
      </c>
      <c r="G1314" s="43" t="s">
        <v>203</v>
      </c>
      <c r="H1314" s="43" t="s">
        <v>3960</v>
      </c>
      <c r="I1314" s="43" t="s">
        <v>364</v>
      </c>
      <c r="J1314" s="43">
        <v>2.2000000000000002</v>
      </c>
      <c r="K1314" s="43" t="s">
        <v>5151</v>
      </c>
      <c r="L1314" s="55" t="s">
        <v>13</v>
      </c>
      <c r="M1314" s="43" t="s">
        <v>2</v>
      </c>
      <c r="N1314" s="43" t="s">
        <v>2</v>
      </c>
      <c r="O1314"/>
      <c r="P1314" s="43" t="s">
        <v>363</v>
      </c>
    </row>
    <row r="1315" spans="1:16" x14ac:dyDescent="0.25">
      <c r="A1315" s="43" t="s">
        <v>2607</v>
      </c>
      <c r="B1315" s="43" t="s">
        <v>204</v>
      </c>
      <c r="C1315" s="43" t="s">
        <v>2608</v>
      </c>
      <c r="D1315" s="43" t="s">
        <v>2609</v>
      </c>
      <c r="E1315" s="43" t="s">
        <v>132</v>
      </c>
      <c r="F1315" s="44">
        <v>44971</v>
      </c>
      <c r="G1315" s="43" t="s">
        <v>203</v>
      </c>
      <c r="H1315" s="43" t="s">
        <v>3960</v>
      </c>
      <c r="I1315" s="43" t="s">
        <v>364</v>
      </c>
      <c r="J1315" s="43">
        <v>2.2999999999999998</v>
      </c>
      <c r="K1315" s="43" t="s">
        <v>480</v>
      </c>
      <c r="L1315" s="55" t="s">
        <v>13</v>
      </c>
      <c r="M1315" s="43" t="s">
        <v>2</v>
      </c>
      <c r="N1315" s="43" t="s">
        <v>2</v>
      </c>
      <c r="O1315"/>
      <c r="P1315" s="43" t="s">
        <v>363</v>
      </c>
    </row>
    <row r="1316" spans="1:16" x14ac:dyDescent="0.25">
      <c r="A1316" s="43" t="s">
        <v>2607</v>
      </c>
      <c r="B1316" s="43" t="s">
        <v>204</v>
      </c>
      <c r="C1316" s="43" t="s">
        <v>2608</v>
      </c>
      <c r="D1316" s="43" t="s">
        <v>2609</v>
      </c>
      <c r="E1316" s="43" t="s">
        <v>132</v>
      </c>
      <c r="F1316" s="44">
        <v>44971</v>
      </c>
      <c r="G1316" s="43" t="s">
        <v>203</v>
      </c>
      <c r="H1316" s="43" t="s">
        <v>3960</v>
      </c>
      <c r="I1316" s="43" t="s">
        <v>364</v>
      </c>
      <c r="J1316" s="43">
        <v>2.4</v>
      </c>
      <c r="K1316" s="43" t="s">
        <v>5152</v>
      </c>
      <c r="L1316" s="55" t="s">
        <v>13</v>
      </c>
      <c r="M1316" s="43" t="s">
        <v>2</v>
      </c>
      <c r="N1316" s="43" t="s">
        <v>2</v>
      </c>
      <c r="O1316"/>
      <c r="P1316" s="43" t="s">
        <v>363</v>
      </c>
    </row>
    <row r="1317" spans="1:16" x14ac:dyDescent="0.25">
      <c r="A1317" s="43" t="s">
        <v>2607</v>
      </c>
      <c r="B1317" s="43" t="s">
        <v>204</v>
      </c>
      <c r="C1317" s="43" t="s">
        <v>2608</v>
      </c>
      <c r="D1317" s="43" t="s">
        <v>2609</v>
      </c>
      <c r="E1317" s="43" t="s">
        <v>132</v>
      </c>
      <c r="F1317" s="44">
        <v>44971</v>
      </c>
      <c r="G1317" s="43" t="s">
        <v>203</v>
      </c>
      <c r="H1317" s="43" t="s">
        <v>3960</v>
      </c>
      <c r="I1317" s="43" t="s">
        <v>364</v>
      </c>
      <c r="J1317" s="43">
        <v>2.5</v>
      </c>
      <c r="K1317" s="43" t="s">
        <v>5153</v>
      </c>
      <c r="L1317" s="55" t="s">
        <v>13</v>
      </c>
      <c r="M1317" s="43" t="s">
        <v>2</v>
      </c>
      <c r="N1317" s="43" t="s">
        <v>2</v>
      </c>
      <c r="O1317"/>
      <c r="P1317" s="43" t="s">
        <v>363</v>
      </c>
    </row>
    <row r="1318" spans="1:16" x14ac:dyDescent="0.25">
      <c r="A1318" s="43" t="s">
        <v>2607</v>
      </c>
      <c r="B1318" s="43" t="s">
        <v>204</v>
      </c>
      <c r="C1318" s="43" t="s">
        <v>2608</v>
      </c>
      <c r="D1318" s="43" t="s">
        <v>2609</v>
      </c>
      <c r="E1318" s="43" t="s">
        <v>132</v>
      </c>
      <c r="F1318" s="44">
        <v>44971</v>
      </c>
      <c r="G1318" s="43" t="s">
        <v>203</v>
      </c>
      <c r="H1318" s="43" t="s">
        <v>3960</v>
      </c>
      <c r="I1318" s="43" t="s">
        <v>364</v>
      </c>
      <c r="J1318" s="43">
        <v>2.6</v>
      </c>
      <c r="K1318" s="43" t="s">
        <v>5154</v>
      </c>
      <c r="L1318" s="55" t="s">
        <v>13</v>
      </c>
      <c r="M1318" s="43" t="s">
        <v>2</v>
      </c>
      <c r="N1318" s="43" t="s">
        <v>2</v>
      </c>
      <c r="O1318"/>
      <c r="P1318" s="43" t="s">
        <v>363</v>
      </c>
    </row>
    <row r="1319" spans="1:16" x14ac:dyDescent="0.25">
      <c r="A1319" s="43" t="s">
        <v>2607</v>
      </c>
      <c r="B1319" s="43" t="s">
        <v>204</v>
      </c>
      <c r="C1319" s="43" t="s">
        <v>2608</v>
      </c>
      <c r="D1319" s="43" t="s">
        <v>2609</v>
      </c>
      <c r="E1319" s="43" t="s">
        <v>132</v>
      </c>
      <c r="F1319" s="44">
        <v>44971</v>
      </c>
      <c r="G1319" s="43" t="s">
        <v>203</v>
      </c>
      <c r="H1319" s="43" t="s">
        <v>3960</v>
      </c>
      <c r="I1319" s="43" t="s">
        <v>364</v>
      </c>
      <c r="J1319" s="43">
        <v>2.7</v>
      </c>
      <c r="K1319" s="43" t="s">
        <v>1591</v>
      </c>
      <c r="L1319" s="55" t="s">
        <v>13</v>
      </c>
      <c r="M1319" s="43" t="s">
        <v>2</v>
      </c>
      <c r="N1319" s="43" t="s">
        <v>2</v>
      </c>
      <c r="O1319"/>
      <c r="P1319" s="43" t="s">
        <v>363</v>
      </c>
    </row>
    <row r="1320" spans="1:16" x14ac:dyDescent="0.25">
      <c r="A1320" s="43" t="s">
        <v>2607</v>
      </c>
      <c r="B1320" s="43" t="s">
        <v>204</v>
      </c>
      <c r="C1320" s="43" t="s">
        <v>2608</v>
      </c>
      <c r="D1320" s="43" t="s">
        <v>2609</v>
      </c>
      <c r="E1320" s="43" t="s">
        <v>132</v>
      </c>
      <c r="F1320" s="44">
        <v>44971</v>
      </c>
      <c r="G1320" s="43" t="s">
        <v>203</v>
      </c>
      <c r="H1320" s="43" t="s">
        <v>3960</v>
      </c>
      <c r="I1320" s="43" t="s">
        <v>364</v>
      </c>
      <c r="J1320" s="43">
        <v>2.8</v>
      </c>
      <c r="K1320" s="43" t="s">
        <v>479</v>
      </c>
      <c r="L1320" s="55" t="s">
        <v>13</v>
      </c>
      <c r="M1320" s="43" t="s">
        <v>2</v>
      </c>
      <c r="N1320" s="43" t="s">
        <v>2</v>
      </c>
      <c r="O1320"/>
      <c r="P1320" s="43" t="s">
        <v>363</v>
      </c>
    </row>
    <row r="1321" spans="1:16" x14ac:dyDescent="0.25">
      <c r="A1321" s="43" t="s">
        <v>2607</v>
      </c>
      <c r="B1321" s="43" t="s">
        <v>204</v>
      </c>
      <c r="C1321" s="43" t="s">
        <v>2608</v>
      </c>
      <c r="D1321" s="43" t="s">
        <v>2609</v>
      </c>
      <c r="E1321" s="43" t="s">
        <v>132</v>
      </c>
      <c r="F1321" s="44">
        <v>44971</v>
      </c>
      <c r="G1321" s="43" t="s">
        <v>203</v>
      </c>
      <c r="H1321" s="43" t="s">
        <v>3960</v>
      </c>
      <c r="I1321" s="43" t="s">
        <v>364</v>
      </c>
      <c r="J1321" s="43">
        <v>2.9</v>
      </c>
      <c r="K1321" s="43" t="s">
        <v>5155</v>
      </c>
      <c r="L1321" s="55" t="s">
        <v>13</v>
      </c>
      <c r="M1321" s="43" t="s">
        <v>2</v>
      </c>
      <c r="N1321" s="43" t="s">
        <v>2</v>
      </c>
      <c r="O1321"/>
      <c r="P1321" s="43" t="s">
        <v>363</v>
      </c>
    </row>
    <row r="1322" spans="1:16" x14ac:dyDescent="0.25">
      <c r="A1322" s="43" t="s">
        <v>2607</v>
      </c>
      <c r="B1322" s="43" t="s">
        <v>204</v>
      </c>
      <c r="C1322" s="43" t="s">
        <v>2608</v>
      </c>
      <c r="D1322" s="43" t="s">
        <v>2609</v>
      </c>
      <c r="E1322" s="43" t="s">
        <v>132</v>
      </c>
      <c r="F1322" s="44">
        <v>44971</v>
      </c>
      <c r="G1322" s="43" t="s">
        <v>203</v>
      </c>
      <c r="H1322" s="43" t="s">
        <v>3960</v>
      </c>
      <c r="I1322" s="43" t="s">
        <v>364</v>
      </c>
      <c r="J1322" s="43">
        <v>3</v>
      </c>
      <c r="K1322" s="43" t="s">
        <v>5156</v>
      </c>
      <c r="L1322" s="55" t="s">
        <v>638</v>
      </c>
      <c r="M1322" s="43" t="s">
        <v>2</v>
      </c>
      <c r="N1322" s="43" t="s">
        <v>2</v>
      </c>
      <c r="O1322"/>
      <c r="P1322" s="43" t="s">
        <v>363</v>
      </c>
    </row>
    <row r="1323" spans="1:16" x14ac:dyDescent="0.25">
      <c r="A1323" s="43" t="s">
        <v>2607</v>
      </c>
      <c r="B1323" s="43" t="s">
        <v>204</v>
      </c>
      <c r="C1323" s="43" t="s">
        <v>2608</v>
      </c>
      <c r="D1323" s="43" t="s">
        <v>2609</v>
      </c>
      <c r="E1323" s="43" t="s">
        <v>132</v>
      </c>
      <c r="F1323" s="44">
        <v>44971</v>
      </c>
      <c r="G1323" s="43" t="s">
        <v>203</v>
      </c>
      <c r="H1323" s="43" t="s">
        <v>3960</v>
      </c>
      <c r="I1323" s="43" t="s">
        <v>364</v>
      </c>
      <c r="J1323" s="43">
        <v>4</v>
      </c>
      <c r="K1323" s="43" t="s">
        <v>5157</v>
      </c>
      <c r="L1323" s="55" t="s">
        <v>13</v>
      </c>
      <c r="M1323" s="43" t="s">
        <v>2</v>
      </c>
      <c r="N1323" s="43" t="s">
        <v>2</v>
      </c>
      <c r="O1323"/>
      <c r="P1323" s="43" t="s">
        <v>363</v>
      </c>
    </row>
    <row r="1324" spans="1:16" ht="30" x14ac:dyDescent="0.25">
      <c r="A1324" s="43" t="s">
        <v>2607</v>
      </c>
      <c r="B1324" s="43" t="s">
        <v>204</v>
      </c>
      <c r="C1324" s="43" t="s">
        <v>2608</v>
      </c>
      <c r="D1324" s="43" t="s">
        <v>2609</v>
      </c>
      <c r="E1324" s="43" t="s">
        <v>132</v>
      </c>
      <c r="F1324" s="44">
        <v>44971</v>
      </c>
      <c r="G1324" s="43" t="s">
        <v>203</v>
      </c>
      <c r="H1324" s="43" t="s">
        <v>3960</v>
      </c>
      <c r="I1324" s="43" t="s">
        <v>364</v>
      </c>
      <c r="J1324" s="43">
        <v>5</v>
      </c>
      <c r="K1324" s="43" t="s">
        <v>5158</v>
      </c>
      <c r="L1324" s="55" t="s">
        <v>13</v>
      </c>
      <c r="M1324" s="43" t="s">
        <v>2</v>
      </c>
      <c r="N1324" s="43" t="s">
        <v>2</v>
      </c>
      <c r="O1324"/>
      <c r="P1324" s="43" t="s">
        <v>363</v>
      </c>
    </row>
    <row r="1325" spans="1:16" x14ac:dyDescent="0.25">
      <c r="A1325" s="43" t="s">
        <v>2607</v>
      </c>
      <c r="B1325" s="43" t="s">
        <v>204</v>
      </c>
      <c r="C1325" s="43" t="s">
        <v>2608</v>
      </c>
      <c r="D1325" s="43" t="s">
        <v>2609</v>
      </c>
      <c r="E1325" s="43" t="s">
        <v>132</v>
      </c>
      <c r="F1325" s="44">
        <v>44971</v>
      </c>
      <c r="G1325" s="43" t="s">
        <v>203</v>
      </c>
      <c r="H1325" s="43" t="s">
        <v>3960</v>
      </c>
      <c r="I1325" s="43" t="s">
        <v>364</v>
      </c>
      <c r="J1325" s="43">
        <v>6</v>
      </c>
      <c r="K1325" s="43" t="s">
        <v>5159</v>
      </c>
      <c r="L1325" s="55" t="s">
        <v>13</v>
      </c>
      <c r="M1325" s="43" t="s">
        <v>2</v>
      </c>
      <c r="N1325" s="43" t="s">
        <v>2</v>
      </c>
      <c r="O1325"/>
      <c r="P1325" s="43" t="s">
        <v>363</v>
      </c>
    </row>
    <row r="1326" spans="1:16" x14ac:dyDescent="0.25">
      <c r="A1326" s="43" t="s">
        <v>2607</v>
      </c>
      <c r="B1326" s="43" t="s">
        <v>204</v>
      </c>
      <c r="C1326" s="43" t="s">
        <v>2608</v>
      </c>
      <c r="D1326" s="43" t="s">
        <v>2609</v>
      </c>
      <c r="E1326" s="43" t="s">
        <v>132</v>
      </c>
      <c r="F1326" s="44">
        <v>44971</v>
      </c>
      <c r="G1326" s="43" t="s">
        <v>203</v>
      </c>
      <c r="H1326" s="43" t="s">
        <v>3960</v>
      </c>
      <c r="I1326" s="43" t="s">
        <v>364</v>
      </c>
      <c r="J1326" s="43">
        <v>7</v>
      </c>
      <c r="K1326" s="43" t="s">
        <v>5160</v>
      </c>
      <c r="L1326" s="55" t="s">
        <v>13</v>
      </c>
      <c r="M1326" s="43" t="s">
        <v>2</v>
      </c>
      <c r="N1326" s="43" t="s">
        <v>2</v>
      </c>
      <c r="O1326"/>
      <c r="P1326" s="43" t="s">
        <v>363</v>
      </c>
    </row>
    <row r="1327" spans="1:16" x14ac:dyDescent="0.25">
      <c r="A1327" s="43" t="s">
        <v>2607</v>
      </c>
      <c r="B1327" s="43" t="s">
        <v>204</v>
      </c>
      <c r="C1327" s="43" t="s">
        <v>2608</v>
      </c>
      <c r="D1327" s="43" t="s">
        <v>2609</v>
      </c>
      <c r="E1327" s="43" t="s">
        <v>132</v>
      </c>
      <c r="F1327" s="44">
        <v>44971</v>
      </c>
      <c r="G1327" s="43" t="s">
        <v>203</v>
      </c>
      <c r="H1327" s="43" t="s">
        <v>3960</v>
      </c>
      <c r="I1327" s="43" t="s">
        <v>364</v>
      </c>
      <c r="J1327" s="43">
        <v>8</v>
      </c>
      <c r="K1327" s="43" t="s">
        <v>87</v>
      </c>
      <c r="L1327" s="55" t="s">
        <v>13</v>
      </c>
      <c r="M1327" s="43" t="s">
        <v>2</v>
      </c>
      <c r="N1327" s="43" t="s">
        <v>2</v>
      </c>
      <c r="O1327"/>
      <c r="P1327" s="43" t="s">
        <v>363</v>
      </c>
    </row>
    <row r="1328" spans="1:16" x14ac:dyDescent="0.25">
      <c r="A1328" s="43" t="s">
        <v>2607</v>
      </c>
      <c r="B1328" s="43" t="s">
        <v>204</v>
      </c>
      <c r="C1328" s="43" t="s">
        <v>2608</v>
      </c>
      <c r="D1328" s="43" t="s">
        <v>2609</v>
      </c>
      <c r="E1328" s="43" t="s">
        <v>132</v>
      </c>
      <c r="F1328" s="44">
        <v>44971</v>
      </c>
      <c r="G1328" s="43" t="s">
        <v>203</v>
      </c>
      <c r="H1328" s="43" t="s">
        <v>3960</v>
      </c>
      <c r="I1328" s="43" t="s">
        <v>364</v>
      </c>
      <c r="J1328" s="43">
        <v>9</v>
      </c>
      <c r="K1328" s="43" t="s">
        <v>768</v>
      </c>
      <c r="L1328" s="55" t="s">
        <v>13</v>
      </c>
      <c r="M1328" s="43" t="s">
        <v>2</v>
      </c>
      <c r="N1328" s="43" t="s">
        <v>2</v>
      </c>
      <c r="O1328"/>
      <c r="P1328" s="43" t="s">
        <v>363</v>
      </c>
    </row>
    <row r="1329" spans="1:16" x14ac:dyDescent="0.25">
      <c r="A1329" s="43" t="s">
        <v>2607</v>
      </c>
      <c r="B1329" s="43" t="s">
        <v>204</v>
      </c>
      <c r="C1329" s="43" t="s">
        <v>2608</v>
      </c>
      <c r="D1329" s="43" t="s">
        <v>2609</v>
      </c>
      <c r="E1329" s="43" t="s">
        <v>132</v>
      </c>
      <c r="F1329" s="44">
        <v>44971</v>
      </c>
      <c r="G1329" s="43" t="s">
        <v>203</v>
      </c>
      <c r="H1329" s="43" t="s">
        <v>3960</v>
      </c>
      <c r="I1329" s="43" t="s">
        <v>364</v>
      </c>
      <c r="J1329" s="43">
        <v>10</v>
      </c>
      <c r="K1329" s="43" t="s">
        <v>792</v>
      </c>
      <c r="L1329" s="55" t="s">
        <v>640</v>
      </c>
      <c r="M1329" s="43" t="s">
        <v>2</v>
      </c>
      <c r="N1329" s="43" t="s">
        <v>2</v>
      </c>
      <c r="O1329"/>
      <c r="P1329" s="43" t="s">
        <v>363</v>
      </c>
    </row>
    <row r="1330" spans="1:16" x14ac:dyDescent="0.25">
      <c r="A1330" s="43" t="s">
        <v>2607</v>
      </c>
      <c r="B1330" s="43" t="s">
        <v>204</v>
      </c>
      <c r="C1330" s="43" t="s">
        <v>2608</v>
      </c>
      <c r="D1330" s="43" t="s">
        <v>2609</v>
      </c>
      <c r="E1330" s="43" t="s">
        <v>132</v>
      </c>
      <c r="F1330" s="44">
        <v>44971</v>
      </c>
      <c r="G1330" s="43" t="s">
        <v>203</v>
      </c>
      <c r="H1330" s="43" t="s">
        <v>3960</v>
      </c>
      <c r="I1330" s="43" t="s">
        <v>364</v>
      </c>
      <c r="J1330" s="43">
        <v>11</v>
      </c>
      <c r="K1330" s="43" t="s">
        <v>793</v>
      </c>
      <c r="L1330" s="55" t="s">
        <v>13</v>
      </c>
      <c r="M1330" s="43" t="s">
        <v>2</v>
      </c>
      <c r="N1330" s="43" t="s">
        <v>2</v>
      </c>
      <c r="O1330"/>
      <c r="P1330" s="43" t="s">
        <v>363</v>
      </c>
    </row>
    <row r="1331" spans="1:16" ht="30" x14ac:dyDescent="0.25">
      <c r="A1331" s="43" t="s">
        <v>1468</v>
      </c>
      <c r="B1331" s="43" t="s">
        <v>204</v>
      </c>
      <c r="C1331" s="43" t="s">
        <v>1469</v>
      </c>
      <c r="D1331" s="43" t="s">
        <v>1470</v>
      </c>
      <c r="E1331" s="43" t="s">
        <v>186</v>
      </c>
      <c r="F1331" s="44">
        <v>44971</v>
      </c>
      <c r="G1331" s="43" t="s">
        <v>203</v>
      </c>
      <c r="H1331" s="43" t="s">
        <v>3960</v>
      </c>
      <c r="I1331" s="43" t="s">
        <v>364</v>
      </c>
      <c r="J1331" s="43">
        <v>1</v>
      </c>
      <c r="K1331" s="43" t="s">
        <v>5161</v>
      </c>
      <c r="L1331" s="55" t="s">
        <v>640</v>
      </c>
      <c r="M1331" s="43" t="s">
        <v>2</v>
      </c>
      <c r="N1331" s="43" t="s">
        <v>2</v>
      </c>
      <c r="O1331"/>
      <c r="P1331" s="43" t="s">
        <v>363</v>
      </c>
    </row>
    <row r="1332" spans="1:16" x14ac:dyDescent="0.25">
      <c r="A1332" s="43" t="s">
        <v>3195</v>
      </c>
      <c r="B1332" s="43" t="s">
        <v>206</v>
      </c>
      <c r="C1332" s="43" t="s">
        <v>3196</v>
      </c>
      <c r="D1332" s="43" t="s">
        <v>3197</v>
      </c>
      <c r="E1332" s="43" t="s">
        <v>46</v>
      </c>
      <c r="F1332" s="44">
        <v>44971</v>
      </c>
      <c r="G1332" s="43" t="s">
        <v>203</v>
      </c>
      <c r="H1332" s="43" t="s">
        <v>3960</v>
      </c>
      <c r="I1332" s="43" t="s">
        <v>364</v>
      </c>
      <c r="J1332" s="43">
        <v>1</v>
      </c>
      <c r="K1332" s="43" t="s">
        <v>53</v>
      </c>
      <c r="L1332" s="55" t="s">
        <v>638</v>
      </c>
      <c r="M1332" s="43" t="s">
        <v>2</v>
      </c>
      <c r="N1332" s="43" t="s">
        <v>2</v>
      </c>
      <c r="O1332"/>
      <c r="P1332" s="43" t="s">
        <v>363</v>
      </c>
    </row>
    <row r="1333" spans="1:16" x14ac:dyDescent="0.25">
      <c r="A1333" s="43" t="s">
        <v>3195</v>
      </c>
      <c r="B1333" s="43" t="s">
        <v>206</v>
      </c>
      <c r="C1333" s="43" t="s">
        <v>3196</v>
      </c>
      <c r="D1333" s="43" t="s">
        <v>3197</v>
      </c>
      <c r="E1333" s="43" t="s">
        <v>46</v>
      </c>
      <c r="F1333" s="44">
        <v>44971</v>
      </c>
      <c r="G1333" s="43" t="s">
        <v>203</v>
      </c>
      <c r="H1333" s="43" t="s">
        <v>3960</v>
      </c>
      <c r="I1333" s="43" t="s">
        <v>364</v>
      </c>
      <c r="J1333" s="43">
        <v>2</v>
      </c>
      <c r="K1333" s="43" t="s">
        <v>5162</v>
      </c>
      <c r="L1333" s="55" t="s">
        <v>13</v>
      </c>
      <c r="M1333" s="43" t="s">
        <v>2</v>
      </c>
      <c r="N1333" s="43" t="s">
        <v>2</v>
      </c>
      <c r="O1333"/>
      <c r="P1333" s="43" t="s">
        <v>363</v>
      </c>
    </row>
    <row r="1334" spans="1:16" x14ac:dyDescent="0.25">
      <c r="A1334" s="43" t="s">
        <v>3195</v>
      </c>
      <c r="B1334" s="43" t="s">
        <v>206</v>
      </c>
      <c r="C1334" s="43" t="s">
        <v>3196</v>
      </c>
      <c r="D1334" s="43" t="s">
        <v>3197</v>
      </c>
      <c r="E1334" s="43" t="s">
        <v>46</v>
      </c>
      <c r="F1334" s="44">
        <v>44971</v>
      </c>
      <c r="G1334" s="43" t="s">
        <v>203</v>
      </c>
      <c r="H1334" s="43" t="s">
        <v>3960</v>
      </c>
      <c r="I1334" s="43" t="s">
        <v>364</v>
      </c>
      <c r="J1334" s="43">
        <v>3</v>
      </c>
      <c r="K1334" s="43" t="s">
        <v>5163</v>
      </c>
      <c r="L1334" s="55" t="s">
        <v>640</v>
      </c>
      <c r="M1334" s="43" t="s">
        <v>2</v>
      </c>
      <c r="N1334" s="43" t="s">
        <v>2</v>
      </c>
      <c r="O1334"/>
      <c r="P1334" s="43" t="s">
        <v>363</v>
      </c>
    </row>
    <row r="1335" spans="1:16" x14ac:dyDescent="0.25">
      <c r="A1335" s="43" t="s">
        <v>3195</v>
      </c>
      <c r="B1335" s="43" t="s">
        <v>206</v>
      </c>
      <c r="C1335" s="43" t="s">
        <v>3196</v>
      </c>
      <c r="D1335" s="43" t="s">
        <v>3197</v>
      </c>
      <c r="E1335" s="43" t="s">
        <v>46</v>
      </c>
      <c r="F1335" s="44">
        <v>44971</v>
      </c>
      <c r="G1335" s="43" t="s">
        <v>203</v>
      </c>
      <c r="H1335" s="43" t="s">
        <v>3960</v>
      </c>
      <c r="I1335" s="43" t="s">
        <v>364</v>
      </c>
      <c r="J1335" s="43">
        <v>4</v>
      </c>
      <c r="K1335" s="43" t="s">
        <v>5164</v>
      </c>
      <c r="L1335" s="55" t="s">
        <v>640</v>
      </c>
      <c r="M1335" s="43" t="s">
        <v>2</v>
      </c>
      <c r="N1335" s="43" t="s">
        <v>2</v>
      </c>
      <c r="O1335"/>
      <c r="P1335" s="43" t="s">
        <v>363</v>
      </c>
    </row>
    <row r="1336" spans="1:16" x14ac:dyDescent="0.25">
      <c r="A1336" s="43" t="s">
        <v>3195</v>
      </c>
      <c r="B1336" s="43" t="s">
        <v>206</v>
      </c>
      <c r="C1336" s="43" t="s">
        <v>3196</v>
      </c>
      <c r="D1336" s="43" t="s">
        <v>3197</v>
      </c>
      <c r="E1336" s="43" t="s">
        <v>46</v>
      </c>
      <c r="F1336" s="44">
        <v>44971</v>
      </c>
      <c r="G1336" s="43" t="s">
        <v>203</v>
      </c>
      <c r="H1336" s="43" t="s">
        <v>3960</v>
      </c>
      <c r="I1336" s="43" t="s">
        <v>364</v>
      </c>
      <c r="J1336" s="43">
        <v>5</v>
      </c>
      <c r="K1336" s="43" t="s">
        <v>5165</v>
      </c>
      <c r="L1336" s="55" t="s">
        <v>640</v>
      </c>
      <c r="M1336" s="43" t="s">
        <v>2</v>
      </c>
      <c r="N1336" s="43" t="s">
        <v>2</v>
      </c>
      <c r="O1336"/>
      <c r="P1336" s="43" t="s">
        <v>363</v>
      </c>
    </row>
    <row r="1337" spans="1:16" x14ac:dyDescent="0.25">
      <c r="A1337" s="43" t="s">
        <v>3195</v>
      </c>
      <c r="B1337" s="43" t="s">
        <v>206</v>
      </c>
      <c r="C1337" s="43" t="s">
        <v>3196</v>
      </c>
      <c r="D1337" s="43" t="s">
        <v>3197</v>
      </c>
      <c r="E1337" s="43" t="s">
        <v>46</v>
      </c>
      <c r="F1337" s="44">
        <v>44971</v>
      </c>
      <c r="G1337" s="43" t="s">
        <v>203</v>
      </c>
      <c r="H1337" s="43" t="s">
        <v>3960</v>
      </c>
      <c r="I1337" s="43" t="s">
        <v>364</v>
      </c>
      <c r="J1337" s="43">
        <v>6</v>
      </c>
      <c r="K1337" s="43" t="s">
        <v>5166</v>
      </c>
      <c r="L1337" s="55" t="s">
        <v>641</v>
      </c>
      <c r="M1337" s="43" t="s">
        <v>2</v>
      </c>
      <c r="N1337" s="43" t="s">
        <v>2</v>
      </c>
      <c r="O1337"/>
      <c r="P1337" s="43" t="s">
        <v>363</v>
      </c>
    </row>
    <row r="1338" spans="1:16" x14ac:dyDescent="0.25">
      <c r="A1338" s="43" t="s">
        <v>5167</v>
      </c>
      <c r="B1338" s="43" t="s">
        <v>302</v>
      </c>
      <c r="C1338" s="43" t="s">
        <v>5168</v>
      </c>
      <c r="D1338" s="43" t="s">
        <v>5169</v>
      </c>
      <c r="E1338" s="43" t="s">
        <v>46</v>
      </c>
      <c r="F1338" s="44">
        <v>44971</v>
      </c>
      <c r="G1338" s="43" t="s">
        <v>203</v>
      </c>
      <c r="H1338" s="43" t="s">
        <v>3960</v>
      </c>
      <c r="I1338" s="43" t="s">
        <v>364</v>
      </c>
      <c r="J1338" s="43">
        <v>1</v>
      </c>
      <c r="K1338" s="43" t="s">
        <v>5170</v>
      </c>
      <c r="L1338" s="55" t="s">
        <v>640</v>
      </c>
      <c r="M1338" s="43" t="s">
        <v>2</v>
      </c>
      <c r="N1338" s="43" t="s">
        <v>2</v>
      </c>
      <c r="O1338"/>
      <c r="P1338" s="43" t="s">
        <v>363</v>
      </c>
    </row>
    <row r="1339" spans="1:16" x14ac:dyDescent="0.25">
      <c r="A1339" s="43" t="s">
        <v>5167</v>
      </c>
      <c r="B1339" s="43" t="s">
        <v>302</v>
      </c>
      <c r="C1339" s="43" t="s">
        <v>5168</v>
      </c>
      <c r="D1339" s="43" t="s">
        <v>5169</v>
      </c>
      <c r="E1339" s="43" t="s">
        <v>46</v>
      </c>
      <c r="F1339" s="44">
        <v>44971</v>
      </c>
      <c r="G1339" s="43" t="s">
        <v>203</v>
      </c>
      <c r="H1339" s="43" t="s">
        <v>3960</v>
      </c>
      <c r="I1339" s="43" t="s">
        <v>364</v>
      </c>
      <c r="J1339" s="43">
        <v>1</v>
      </c>
      <c r="K1339" s="43" t="s">
        <v>4960</v>
      </c>
      <c r="L1339" s="55" t="s">
        <v>13</v>
      </c>
      <c r="M1339" s="43" t="s">
        <v>2</v>
      </c>
      <c r="N1339" s="43" t="s">
        <v>2</v>
      </c>
      <c r="O1339"/>
      <c r="P1339" s="43" t="s">
        <v>363</v>
      </c>
    </row>
    <row r="1340" spans="1:16" x14ac:dyDescent="0.25">
      <c r="A1340" s="43" t="s">
        <v>5167</v>
      </c>
      <c r="B1340" s="43" t="s">
        <v>302</v>
      </c>
      <c r="C1340" s="43" t="s">
        <v>5168</v>
      </c>
      <c r="D1340" s="43" t="s">
        <v>5169</v>
      </c>
      <c r="E1340" s="43" t="s">
        <v>46</v>
      </c>
      <c r="F1340" s="44">
        <v>44971</v>
      </c>
      <c r="G1340" s="43" t="s">
        <v>203</v>
      </c>
      <c r="H1340" s="43" t="s">
        <v>3960</v>
      </c>
      <c r="I1340" s="43" t="s">
        <v>364</v>
      </c>
      <c r="J1340" s="43">
        <v>2.1</v>
      </c>
      <c r="K1340" s="43" t="s">
        <v>5171</v>
      </c>
      <c r="L1340" s="55" t="s">
        <v>640</v>
      </c>
      <c r="M1340" s="43" t="s">
        <v>2</v>
      </c>
      <c r="N1340" s="43" t="s">
        <v>4</v>
      </c>
      <c r="O1340" s="43" t="s">
        <v>9864</v>
      </c>
      <c r="P1340" s="43" t="s">
        <v>364</v>
      </c>
    </row>
    <row r="1341" spans="1:16" x14ac:dyDescent="0.25">
      <c r="A1341" s="43" t="s">
        <v>5167</v>
      </c>
      <c r="B1341" s="43" t="s">
        <v>302</v>
      </c>
      <c r="C1341" s="43" t="s">
        <v>5168</v>
      </c>
      <c r="D1341" s="43" t="s">
        <v>5169</v>
      </c>
      <c r="E1341" s="43" t="s">
        <v>46</v>
      </c>
      <c r="F1341" s="44">
        <v>44971</v>
      </c>
      <c r="G1341" s="43" t="s">
        <v>203</v>
      </c>
      <c r="H1341" s="43" t="s">
        <v>3960</v>
      </c>
      <c r="I1341" s="43" t="s">
        <v>364</v>
      </c>
      <c r="J1341" s="43">
        <v>2.1</v>
      </c>
      <c r="K1341" s="43" t="s">
        <v>3304</v>
      </c>
      <c r="L1341" s="55" t="s">
        <v>640</v>
      </c>
      <c r="M1341" s="43" t="s">
        <v>2</v>
      </c>
      <c r="N1341" s="43" t="s">
        <v>2</v>
      </c>
      <c r="O1341"/>
      <c r="P1341" s="43" t="s">
        <v>363</v>
      </c>
    </row>
    <row r="1342" spans="1:16" x14ac:dyDescent="0.25">
      <c r="A1342" s="43" t="s">
        <v>5167</v>
      </c>
      <c r="B1342" s="43" t="s">
        <v>302</v>
      </c>
      <c r="C1342" s="43" t="s">
        <v>5168</v>
      </c>
      <c r="D1342" s="43" t="s">
        <v>5169</v>
      </c>
      <c r="E1342" s="43" t="s">
        <v>46</v>
      </c>
      <c r="F1342" s="44">
        <v>44971</v>
      </c>
      <c r="G1342" s="43" t="s">
        <v>203</v>
      </c>
      <c r="H1342" s="43" t="s">
        <v>3960</v>
      </c>
      <c r="I1342" s="43" t="s">
        <v>364</v>
      </c>
      <c r="J1342" s="43">
        <v>2.2000000000000002</v>
      </c>
      <c r="K1342" s="43" t="s">
        <v>5172</v>
      </c>
      <c r="L1342" s="55" t="s">
        <v>640</v>
      </c>
      <c r="M1342" s="43" t="s">
        <v>2</v>
      </c>
      <c r="N1342" s="43" t="s">
        <v>2</v>
      </c>
      <c r="O1342"/>
      <c r="P1342" s="43" t="s">
        <v>363</v>
      </c>
    </row>
    <row r="1343" spans="1:16" x14ac:dyDescent="0.25">
      <c r="A1343" s="43" t="s">
        <v>5167</v>
      </c>
      <c r="B1343" s="43" t="s">
        <v>302</v>
      </c>
      <c r="C1343" s="43" t="s">
        <v>5168</v>
      </c>
      <c r="D1343" s="43" t="s">
        <v>5169</v>
      </c>
      <c r="E1343" s="43" t="s">
        <v>46</v>
      </c>
      <c r="F1343" s="44">
        <v>44971</v>
      </c>
      <c r="G1343" s="43" t="s">
        <v>203</v>
      </c>
      <c r="H1343" s="43" t="s">
        <v>3960</v>
      </c>
      <c r="I1343" s="43" t="s">
        <v>364</v>
      </c>
      <c r="J1343" s="43">
        <v>2.2000000000000002</v>
      </c>
      <c r="K1343" s="43" t="s">
        <v>5173</v>
      </c>
      <c r="L1343" s="55" t="s">
        <v>640</v>
      </c>
      <c r="M1343" s="43" t="s">
        <v>2</v>
      </c>
      <c r="N1343" s="43" t="s">
        <v>2</v>
      </c>
      <c r="O1343"/>
      <c r="P1343" s="43" t="s">
        <v>363</v>
      </c>
    </row>
    <row r="1344" spans="1:16" x14ac:dyDescent="0.25">
      <c r="A1344" s="43" t="s">
        <v>5167</v>
      </c>
      <c r="B1344" s="43" t="s">
        <v>302</v>
      </c>
      <c r="C1344" s="43" t="s">
        <v>5168</v>
      </c>
      <c r="D1344" s="43" t="s">
        <v>5169</v>
      </c>
      <c r="E1344" s="43" t="s">
        <v>46</v>
      </c>
      <c r="F1344" s="44">
        <v>44971</v>
      </c>
      <c r="G1344" s="43" t="s">
        <v>203</v>
      </c>
      <c r="H1344" s="43" t="s">
        <v>3960</v>
      </c>
      <c r="I1344" s="43" t="s">
        <v>364</v>
      </c>
      <c r="J1344" s="43">
        <v>2.2999999999999998</v>
      </c>
      <c r="K1344" s="43" t="s">
        <v>5174</v>
      </c>
      <c r="L1344" s="55" t="s">
        <v>640</v>
      </c>
      <c r="M1344" s="43" t="s">
        <v>2</v>
      </c>
      <c r="N1344" s="43" t="s">
        <v>2</v>
      </c>
      <c r="O1344"/>
      <c r="P1344" s="43" t="s">
        <v>363</v>
      </c>
    </row>
    <row r="1345" spans="1:16" x14ac:dyDescent="0.25">
      <c r="A1345" s="43" t="s">
        <v>5167</v>
      </c>
      <c r="B1345" s="43" t="s">
        <v>302</v>
      </c>
      <c r="C1345" s="43" t="s">
        <v>5168</v>
      </c>
      <c r="D1345" s="43" t="s">
        <v>5169</v>
      </c>
      <c r="E1345" s="43" t="s">
        <v>46</v>
      </c>
      <c r="F1345" s="44">
        <v>44971</v>
      </c>
      <c r="G1345" s="43" t="s">
        <v>203</v>
      </c>
      <c r="H1345" s="43" t="s">
        <v>3960</v>
      </c>
      <c r="I1345" s="43" t="s">
        <v>364</v>
      </c>
      <c r="J1345" s="43">
        <v>2.2999999999999998</v>
      </c>
      <c r="K1345" s="43" t="s">
        <v>5175</v>
      </c>
      <c r="L1345" s="55" t="s">
        <v>640</v>
      </c>
      <c r="M1345" s="43" t="s">
        <v>2</v>
      </c>
      <c r="N1345" s="43" t="s">
        <v>2</v>
      </c>
      <c r="O1345"/>
      <c r="P1345" s="43" t="s">
        <v>363</v>
      </c>
    </row>
    <row r="1346" spans="1:16" ht="60" x14ac:dyDescent="0.25">
      <c r="A1346" s="43" t="s">
        <v>5167</v>
      </c>
      <c r="B1346" s="43" t="s">
        <v>302</v>
      </c>
      <c r="C1346" s="43" t="s">
        <v>5168</v>
      </c>
      <c r="D1346" s="43" t="s">
        <v>5169</v>
      </c>
      <c r="E1346" s="43" t="s">
        <v>46</v>
      </c>
      <c r="F1346" s="44">
        <v>44971</v>
      </c>
      <c r="G1346" s="43" t="s">
        <v>203</v>
      </c>
      <c r="H1346" s="43" t="s">
        <v>3960</v>
      </c>
      <c r="I1346" s="43" t="s">
        <v>364</v>
      </c>
      <c r="J1346" s="43">
        <v>3.1</v>
      </c>
      <c r="K1346" s="43" t="s">
        <v>5176</v>
      </c>
      <c r="L1346" s="55" t="s">
        <v>639</v>
      </c>
      <c r="M1346" s="43" t="s">
        <v>2</v>
      </c>
      <c r="N1346" s="43" t="s">
        <v>4</v>
      </c>
      <c r="O1346" s="43" t="s">
        <v>9865</v>
      </c>
      <c r="P1346" s="43" t="s">
        <v>364</v>
      </c>
    </row>
    <row r="1347" spans="1:16" ht="60" x14ac:dyDescent="0.25">
      <c r="A1347" s="43" t="s">
        <v>5167</v>
      </c>
      <c r="B1347" s="43" t="s">
        <v>302</v>
      </c>
      <c r="C1347" s="43" t="s">
        <v>5168</v>
      </c>
      <c r="D1347" s="43" t="s">
        <v>5169</v>
      </c>
      <c r="E1347" s="43" t="s">
        <v>46</v>
      </c>
      <c r="F1347" s="44">
        <v>44971</v>
      </c>
      <c r="G1347" s="43" t="s">
        <v>203</v>
      </c>
      <c r="H1347" s="43" t="s">
        <v>3960</v>
      </c>
      <c r="I1347" s="43" t="s">
        <v>364</v>
      </c>
      <c r="J1347" s="43">
        <v>3.2</v>
      </c>
      <c r="K1347" s="43" t="s">
        <v>5177</v>
      </c>
      <c r="L1347" s="55" t="s">
        <v>13</v>
      </c>
      <c r="M1347" s="43" t="s">
        <v>2</v>
      </c>
      <c r="N1347" s="43" t="s">
        <v>4</v>
      </c>
      <c r="O1347" s="43" t="s">
        <v>9865</v>
      </c>
      <c r="P1347" s="43" t="s">
        <v>364</v>
      </c>
    </row>
    <row r="1348" spans="1:16" x14ac:dyDescent="0.25">
      <c r="A1348" s="43" t="s">
        <v>5167</v>
      </c>
      <c r="B1348" s="43" t="s">
        <v>302</v>
      </c>
      <c r="C1348" s="43" t="s">
        <v>5168</v>
      </c>
      <c r="D1348" s="43" t="s">
        <v>5169</v>
      </c>
      <c r="E1348" s="43" t="s">
        <v>46</v>
      </c>
      <c r="F1348" s="44">
        <v>44971</v>
      </c>
      <c r="G1348" s="43" t="s">
        <v>203</v>
      </c>
      <c r="H1348" s="43" t="s">
        <v>3960</v>
      </c>
      <c r="I1348" s="43" t="s">
        <v>364</v>
      </c>
      <c r="J1348" s="43">
        <v>4.0999999999999996</v>
      </c>
      <c r="K1348" s="43" t="s">
        <v>5178</v>
      </c>
      <c r="L1348" s="55" t="s">
        <v>13</v>
      </c>
      <c r="M1348" s="43" t="s">
        <v>2</v>
      </c>
      <c r="N1348" s="43" t="s">
        <v>2</v>
      </c>
      <c r="O1348"/>
      <c r="P1348" s="43" t="s">
        <v>363</v>
      </c>
    </row>
    <row r="1349" spans="1:16" x14ac:dyDescent="0.25">
      <c r="A1349" s="43" t="s">
        <v>5167</v>
      </c>
      <c r="B1349" s="43" t="s">
        <v>302</v>
      </c>
      <c r="C1349" s="43" t="s">
        <v>5168</v>
      </c>
      <c r="D1349" s="43" t="s">
        <v>5169</v>
      </c>
      <c r="E1349" s="43" t="s">
        <v>46</v>
      </c>
      <c r="F1349" s="44">
        <v>44971</v>
      </c>
      <c r="G1349" s="43" t="s">
        <v>203</v>
      </c>
      <c r="H1349" s="43" t="s">
        <v>3960</v>
      </c>
      <c r="I1349" s="43" t="s">
        <v>364</v>
      </c>
      <c r="J1349" s="43">
        <v>4.2</v>
      </c>
      <c r="K1349" s="43" t="s">
        <v>5179</v>
      </c>
      <c r="L1349" s="55" t="s">
        <v>13</v>
      </c>
      <c r="M1349" s="43" t="s">
        <v>2</v>
      </c>
      <c r="N1349" s="43" t="s">
        <v>2</v>
      </c>
      <c r="O1349"/>
      <c r="P1349" s="43" t="s">
        <v>363</v>
      </c>
    </row>
    <row r="1350" spans="1:16" x14ac:dyDescent="0.25">
      <c r="A1350" s="43" t="s">
        <v>5167</v>
      </c>
      <c r="B1350" s="43" t="s">
        <v>302</v>
      </c>
      <c r="C1350" s="43" t="s">
        <v>5168</v>
      </c>
      <c r="D1350" s="43" t="s">
        <v>5169</v>
      </c>
      <c r="E1350" s="43" t="s">
        <v>46</v>
      </c>
      <c r="F1350" s="44">
        <v>44971</v>
      </c>
      <c r="G1350" s="43" t="s">
        <v>203</v>
      </c>
      <c r="H1350" s="43" t="s">
        <v>3960</v>
      </c>
      <c r="I1350" s="43" t="s">
        <v>364</v>
      </c>
      <c r="J1350" s="43">
        <v>4.3</v>
      </c>
      <c r="K1350" s="43" t="s">
        <v>5180</v>
      </c>
      <c r="L1350" s="55" t="s">
        <v>13</v>
      </c>
      <c r="M1350" s="43" t="s">
        <v>2</v>
      </c>
      <c r="N1350" s="43" t="s">
        <v>2</v>
      </c>
      <c r="O1350"/>
      <c r="P1350" s="43" t="s">
        <v>363</v>
      </c>
    </row>
    <row r="1351" spans="1:16" x14ac:dyDescent="0.25">
      <c r="A1351" s="43" t="s">
        <v>5167</v>
      </c>
      <c r="B1351" s="43" t="s">
        <v>302</v>
      </c>
      <c r="C1351" s="43" t="s">
        <v>5168</v>
      </c>
      <c r="D1351" s="43" t="s">
        <v>5169</v>
      </c>
      <c r="E1351" s="43" t="s">
        <v>46</v>
      </c>
      <c r="F1351" s="44">
        <v>44971</v>
      </c>
      <c r="G1351" s="43" t="s">
        <v>203</v>
      </c>
      <c r="H1351" s="43" t="s">
        <v>3960</v>
      </c>
      <c r="I1351" s="43" t="s">
        <v>364</v>
      </c>
      <c r="J1351" s="43">
        <v>4.4000000000000004</v>
      </c>
      <c r="K1351" s="43" t="s">
        <v>5181</v>
      </c>
      <c r="L1351" s="55" t="s">
        <v>13</v>
      </c>
      <c r="M1351" s="43" t="s">
        <v>2</v>
      </c>
      <c r="N1351" s="43" t="s">
        <v>2</v>
      </c>
      <c r="O1351"/>
      <c r="P1351" s="43" t="s">
        <v>363</v>
      </c>
    </row>
    <row r="1352" spans="1:16" x14ac:dyDescent="0.25">
      <c r="A1352" s="43" t="s">
        <v>5167</v>
      </c>
      <c r="B1352" s="43" t="s">
        <v>302</v>
      </c>
      <c r="C1352" s="43" t="s">
        <v>5168</v>
      </c>
      <c r="D1352" s="43" t="s">
        <v>5169</v>
      </c>
      <c r="E1352" s="43" t="s">
        <v>46</v>
      </c>
      <c r="F1352" s="44">
        <v>44971</v>
      </c>
      <c r="G1352" s="43" t="s">
        <v>203</v>
      </c>
      <c r="H1352" s="43" t="s">
        <v>3960</v>
      </c>
      <c r="I1352" s="43" t="s">
        <v>364</v>
      </c>
      <c r="J1352" s="43">
        <v>5</v>
      </c>
      <c r="K1352" s="43" t="s">
        <v>5182</v>
      </c>
      <c r="L1352" s="55" t="s">
        <v>640</v>
      </c>
      <c r="M1352" s="43" t="s">
        <v>2</v>
      </c>
      <c r="N1352" s="43" t="s">
        <v>2</v>
      </c>
      <c r="O1352"/>
      <c r="P1352" s="43" t="s">
        <v>363</v>
      </c>
    </row>
    <row r="1353" spans="1:16" x14ac:dyDescent="0.25">
      <c r="A1353" s="43" t="s">
        <v>5167</v>
      </c>
      <c r="B1353" s="43" t="s">
        <v>302</v>
      </c>
      <c r="C1353" s="43" t="s">
        <v>5168</v>
      </c>
      <c r="D1353" s="43" t="s">
        <v>5169</v>
      </c>
      <c r="E1353" s="43" t="s">
        <v>46</v>
      </c>
      <c r="F1353" s="44">
        <v>44971</v>
      </c>
      <c r="G1353" s="43" t="s">
        <v>203</v>
      </c>
      <c r="H1353" s="43" t="s">
        <v>3960</v>
      </c>
      <c r="I1353" s="43" t="s">
        <v>364</v>
      </c>
      <c r="J1353" s="43">
        <v>6</v>
      </c>
      <c r="K1353" s="43" t="s">
        <v>5183</v>
      </c>
      <c r="L1353" s="55" t="s">
        <v>640</v>
      </c>
      <c r="M1353" s="43" t="s">
        <v>2</v>
      </c>
      <c r="N1353" s="43" t="s">
        <v>2</v>
      </c>
      <c r="O1353"/>
      <c r="P1353" s="43" t="s">
        <v>363</v>
      </c>
    </row>
    <row r="1354" spans="1:16" ht="30" x14ac:dyDescent="0.25">
      <c r="A1354" s="43" t="s">
        <v>5167</v>
      </c>
      <c r="B1354" s="43" t="s">
        <v>302</v>
      </c>
      <c r="C1354" s="43" t="s">
        <v>5168</v>
      </c>
      <c r="D1354" s="43" t="s">
        <v>5169</v>
      </c>
      <c r="E1354" s="43" t="s">
        <v>46</v>
      </c>
      <c r="F1354" s="44">
        <v>44971</v>
      </c>
      <c r="G1354" s="43" t="s">
        <v>203</v>
      </c>
      <c r="H1354" s="43" t="s">
        <v>3960</v>
      </c>
      <c r="I1354" s="43" t="s">
        <v>364</v>
      </c>
      <c r="J1354" s="43">
        <v>7</v>
      </c>
      <c r="K1354" s="43" t="s">
        <v>122</v>
      </c>
      <c r="L1354" s="55" t="s">
        <v>641</v>
      </c>
      <c r="M1354" s="43" t="s">
        <v>2</v>
      </c>
      <c r="N1354" s="43" t="s">
        <v>3</v>
      </c>
      <c r="O1354" s="43" t="s">
        <v>9866</v>
      </c>
      <c r="P1354" s="43" t="s">
        <v>364</v>
      </c>
    </row>
    <row r="1355" spans="1:16" x14ac:dyDescent="0.25">
      <c r="A1355" s="43" t="s">
        <v>5167</v>
      </c>
      <c r="B1355" s="43" t="s">
        <v>302</v>
      </c>
      <c r="C1355" s="43" t="s">
        <v>5168</v>
      </c>
      <c r="D1355" s="43" t="s">
        <v>5169</v>
      </c>
      <c r="E1355" s="43" t="s">
        <v>46</v>
      </c>
      <c r="F1355" s="44">
        <v>44971</v>
      </c>
      <c r="G1355" s="43" t="s">
        <v>203</v>
      </c>
      <c r="H1355" s="43" t="s">
        <v>3960</v>
      </c>
      <c r="I1355" s="43" t="s">
        <v>364</v>
      </c>
      <c r="J1355" s="43">
        <v>8</v>
      </c>
      <c r="K1355" s="43" t="s">
        <v>305</v>
      </c>
      <c r="L1355" s="55" t="s">
        <v>641</v>
      </c>
      <c r="M1355" s="43" t="s">
        <v>2</v>
      </c>
      <c r="N1355" s="43" t="s">
        <v>2</v>
      </c>
      <c r="O1355"/>
      <c r="P1355" s="43" t="s">
        <v>363</v>
      </c>
    </row>
    <row r="1356" spans="1:16" x14ac:dyDescent="0.25">
      <c r="A1356" s="43" t="s">
        <v>946</v>
      </c>
      <c r="B1356" s="43" t="s">
        <v>204</v>
      </c>
      <c r="C1356" s="43" t="s">
        <v>5184</v>
      </c>
      <c r="D1356" s="43">
        <v>6889946</v>
      </c>
      <c r="E1356" s="43" t="s">
        <v>186</v>
      </c>
      <c r="F1356" s="44">
        <v>44971</v>
      </c>
      <c r="G1356" s="43" t="s">
        <v>203</v>
      </c>
      <c r="H1356" s="43" t="s">
        <v>3960</v>
      </c>
      <c r="I1356" s="43" t="s">
        <v>364</v>
      </c>
      <c r="J1356" s="43">
        <v>1</v>
      </c>
      <c r="K1356" s="43" t="s">
        <v>3499</v>
      </c>
      <c r="L1356" s="55" t="s">
        <v>13</v>
      </c>
      <c r="M1356" s="43" t="s">
        <v>2</v>
      </c>
      <c r="N1356" s="43" t="s">
        <v>2</v>
      </c>
      <c r="O1356"/>
      <c r="P1356" s="43" t="s">
        <v>363</v>
      </c>
    </row>
    <row r="1357" spans="1:16" x14ac:dyDescent="0.25">
      <c r="A1357" s="43" t="s">
        <v>5185</v>
      </c>
      <c r="B1357" s="43" t="s">
        <v>120</v>
      </c>
      <c r="C1357" s="43" t="s">
        <v>5186</v>
      </c>
      <c r="D1357" s="43" t="s">
        <v>5187</v>
      </c>
      <c r="E1357" s="43" t="s">
        <v>46</v>
      </c>
      <c r="F1357" s="44">
        <v>44971</v>
      </c>
      <c r="G1357" s="43" t="s">
        <v>203</v>
      </c>
      <c r="H1357" s="43" t="s">
        <v>3960</v>
      </c>
      <c r="I1357" s="43" t="s">
        <v>363</v>
      </c>
      <c r="J1357" s="43">
        <v>1</v>
      </c>
      <c r="K1357" s="43" t="s">
        <v>4769</v>
      </c>
      <c r="L1357" s="55" t="s">
        <v>638</v>
      </c>
      <c r="M1357"/>
      <c r="N1357"/>
      <c r="O1357"/>
      <c r="P1357" s="43" t="s">
        <v>363</v>
      </c>
    </row>
    <row r="1358" spans="1:16" x14ac:dyDescent="0.25">
      <c r="A1358" s="43" t="s">
        <v>5185</v>
      </c>
      <c r="B1358" s="43" t="s">
        <v>120</v>
      </c>
      <c r="C1358" s="43" t="s">
        <v>5186</v>
      </c>
      <c r="D1358" s="43" t="s">
        <v>5187</v>
      </c>
      <c r="E1358" s="43" t="s">
        <v>46</v>
      </c>
      <c r="F1358" s="44">
        <v>44971</v>
      </c>
      <c r="G1358" s="43" t="s">
        <v>203</v>
      </c>
      <c r="H1358" s="43" t="s">
        <v>3960</v>
      </c>
      <c r="I1358" s="43" t="s">
        <v>364</v>
      </c>
      <c r="J1358" s="43">
        <v>2.1</v>
      </c>
      <c r="K1358" s="43" t="s">
        <v>5188</v>
      </c>
      <c r="L1358" s="55" t="s">
        <v>13</v>
      </c>
      <c r="M1358" s="43" t="s">
        <v>2</v>
      </c>
      <c r="N1358" s="43" t="s">
        <v>2</v>
      </c>
      <c r="O1358"/>
      <c r="P1358" s="43" t="s">
        <v>363</v>
      </c>
    </row>
    <row r="1359" spans="1:16" x14ac:dyDescent="0.25">
      <c r="A1359" s="43" t="s">
        <v>5185</v>
      </c>
      <c r="B1359" s="43" t="s">
        <v>120</v>
      </c>
      <c r="C1359" s="43" t="s">
        <v>5186</v>
      </c>
      <c r="D1359" s="43" t="s">
        <v>5187</v>
      </c>
      <c r="E1359" s="43" t="s">
        <v>46</v>
      </c>
      <c r="F1359" s="44">
        <v>44971</v>
      </c>
      <c r="G1359" s="43" t="s">
        <v>203</v>
      </c>
      <c r="H1359" s="43" t="s">
        <v>3960</v>
      </c>
      <c r="I1359" s="43" t="s">
        <v>364</v>
      </c>
      <c r="J1359" s="43">
        <v>2.2000000000000002</v>
      </c>
      <c r="K1359" s="43" t="s">
        <v>5189</v>
      </c>
      <c r="L1359" s="55" t="s">
        <v>13</v>
      </c>
      <c r="M1359" s="43" t="s">
        <v>2</v>
      </c>
      <c r="N1359" s="43" t="s">
        <v>2</v>
      </c>
      <c r="O1359"/>
      <c r="P1359" s="43" t="s">
        <v>363</v>
      </c>
    </row>
    <row r="1360" spans="1:16" x14ac:dyDescent="0.25">
      <c r="A1360" s="43" t="s">
        <v>5185</v>
      </c>
      <c r="B1360" s="43" t="s">
        <v>120</v>
      </c>
      <c r="C1360" s="43" t="s">
        <v>5186</v>
      </c>
      <c r="D1360" s="43" t="s">
        <v>5187</v>
      </c>
      <c r="E1360" s="43" t="s">
        <v>46</v>
      </c>
      <c r="F1360" s="44">
        <v>44971</v>
      </c>
      <c r="G1360" s="43" t="s">
        <v>203</v>
      </c>
      <c r="H1360" s="43" t="s">
        <v>3960</v>
      </c>
      <c r="I1360" s="43" t="s">
        <v>364</v>
      </c>
      <c r="J1360" s="43">
        <v>2.2999999999999998</v>
      </c>
      <c r="K1360" s="43" t="s">
        <v>5190</v>
      </c>
      <c r="L1360" s="55" t="s">
        <v>13</v>
      </c>
      <c r="M1360" s="43" t="s">
        <v>2</v>
      </c>
      <c r="N1360" s="43" t="s">
        <v>2</v>
      </c>
      <c r="O1360"/>
      <c r="P1360" s="43" t="s">
        <v>363</v>
      </c>
    </row>
    <row r="1361" spans="1:16" x14ac:dyDescent="0.25">
      <c r="A1361" s="43" t="s">
        <v>5185</v>
      </c>
      <c r="B1361" s="43" t="s">
        <v>120</v>
      </c>
      <c r="C1361" s="43" t="s">
        <v>5186</v>
      </c>
      <c r="D1361" s="43" t="s">
        <v>5187</v>
      </c>
      <c r="E1361" s="43" t="s">
        <v>46</v>
      </c>
      <c r="F1361" s="44">
        <v>44971</v>
      </c>
      <c r="G1361" s="43" t="s">
        <v>203</v>
      </c>
      <c r="H1361" s="43" t="s">
        <v>3960</v>
      </c>
      <c r="I1361" s="43" t="s">
        <v>364</v>
      </c>
      <c r="J1361" s="43">
        <v>2.4</v>
      </c>
      <c r="K1361" s="43" t="s">
        <v>5191</v>
      </c>
      <c r="L1361" s="55" t="s">
        <v>13</v>
      </c>
      <c r="M1361" s="43" t="s">
        <v>2</v>
      </c>
      <c r="N1361" s="43" t="s">
        <v>2</v>
      </c>
      <c r="O1361"/>
      <c r="P1361" s="43" t="s">
        <v>363</v>
      </c>
    </row>
    <row r="1362" spans="1:16" x14ac:dyDescent="0.25">
      <c r="A1362" s="43" t="s">
        <v>5185</v>
      </c>
      <c r="B1362" s="43" t="s">
        <v>120</v>
      </c>
      <c r="C1362" s="43" t="s">
        <v>5186</v>
      </c>
      <c r="D1362" s="43" t="s">
        <v>5187</v>
      </c>
      <c r="E1362" s="43" t="s">
        <v>46</v>
      </c>
      <c r="F1362" s="44">
        <v>44971</v>
      </c>
      <c r="G1362" s="43" t="s">
        <v>203</v>
      </c>
      <c r="H1362" s="43" t="s">
        <v>3960</v>
      </c>
      <c r="I1362" s="43" t="s">
        <v>364</v>
      </c>
      <c r="J1362" s="43">
        <v>2.5</v>
      </c>
      <c r="K1362" s="43" t="s">
        <v>5192</v>
      </c>
      <c r="L1362" s="55" t="s">
        <v>13</v>
      </c>
      <c r="M1362" s="43" t="s">
        <v>2</v>
      </c>
      <c r="N1362" s="43" t="s">
        <v>2</v>
      </c>
      <c r="O1362"/>
      <c r="P1362" s="43" t="s">
        <v>363</v>
      </c>
    </row>
    <row r="1363" spans="1:16" x14ac:dyDescent="0.25">
      <c r="A1363" s="43" t="s">
        <v>5185</v>
      </c>
      <c r="B1363" s="43" t="s">
        <v>120</v>
      </c>
      <c r="C1363" s="43" t="s">
        <v>5186</v>
      </c>
      <c r="D1363" s="43" t="s">
        <v>5187</v>
      </c>
      <c r="E1363" s="43" t="s">
        <v>46</v>
      </c>
      <c r="F1363" s="44">
        <v>44971</v>
      </c>
      <c r="G1363" s="43" t="s">
        <v>203</v>
      </c>
      <c r="H1363" s="43" t="s">
        <v>3960</v>
      </c>
      <c r="I1363" s="43" t="s">
        <v>364</v>
      </c>
      <c r="J1363" s="43">
        <v>2.6</v>
      </c>
      <c r="K1363" s="43" t="s">
        <v>5193</v>
      </c>
      <c r="L1363" s="55" t="s">
        <v>13</v>
      </c>
      <c r="M1363" s="43" t="s">
        <v>2</v>
      </c>
      <c r="N1363" s="43" t="s">
        <v>2</v>
      </c>
      <c r="O1363"/>
      <c r="P1363" s="43" t="s">
        <v>363</v>
      </c>
    </row>
    <row r="1364" spans="1:16" x14ac:dyDescent="0.25">
      <c r="A1364" s="43" t="s">
        <v>5185</v>
      </c>
      <c r="B1364" s="43" t="s">
        <v>120</v>
      </c>
      <c r="C1364" s="43" t="s">
        <v>5186</v>
      </c>
      <c r="D1364" s="43" t="s">
        <v>5187</v>
      </c>
      <c r="E1364" s="43" t="s">
        <v>46</v>
      </c>
      <c r="F1364" s="44">
        <v>44971</v>
      </c>
      <c r="G1364" s="43" t="s">
        <v>203</v>
      </c>
      <c r="H1364" s="43" t="s">
        <v>3960</v>
      </c>
      <c r="I1364" s="43" t="s">
        <v>364</v>
      </c>
      <c r="J1364" s="43">
        <v>3.1</v>
      </c>
      <c r="K1364" s="43" t="s">
        <v>5194</v>
      </c>
      <c r="L1364" s="55" t="s">
        <v>13</v>
      </c>
      <c r="M1364" s="43" t="s">
        <v>2</v>
      </c>
      <c r="N1364" s="43" t="s">
        <v>2</v>
      </c>
      <c r="O1364"/>
      <c r="P1364" s="43" t="s">
        <v>363</v>
      </c>
    </row>
    <row r="1365" spans="1:16" x14ac:dyDescent="0.25">
      <c r="A1365" s="43" t="s">
        <v>5185</v>
      </c>
      <c r="B1365" s="43" t="s">
        <v>120</v>
      </c>
      <c r="C1365" s="43" t="s">
        <v>5186</v>
      </c>
      <c r="D1365" s="43" t="s">
        <v>5187</v>
      </c>
      <c r="E1365" s="43" t="s">
        <v>46</v>
      </c>
      <c r="F1365" s="44">
        <v>44971</v>
      </c>
      <c r="G1365" s="43" t="s">
        <v>203</v>
      </c>
      <c r="H1365" s="43" t="s">
        <v>3960</v>
      </c>
      <c r="I1365" s="43" t="s">
        <v>364</v>
      </c>
      <c r="J1365" s="43">
        <v>3.1</v>
      </c>
      <c r="K1365" s="43" t="s">
        <v>5195</v>
      </c>
      <c r="L1365" s="55" t="s">
        <v>13</v>
      </c>
      <c r="M1365" s="43" t="s">
        <v>2</v>
      </c>
      <c r="N1365" s="43" t="s">
        <v>2</v>
      </c>
      <c r="O1365"/>
      <c r="P1365" s="43" t="s">
        <v>363</v>
      </c>
    </row>
    <row r="1366" spans="1:16" x14ac:dyDescent="0.25">
      <c r="A1366" s="43" t="s">
        <v>5185</v>
      </c>
      <c r="B1366" s="43" t="s">
        <v>120</v>
      </c>
      <c r="C1366" s="43" t="s">
        <v>5186</v>
      </c>
      <c r="D1366" s="43" t="s">
        <v>5187</v>
      </c>
      <c r="E1366" s="43" t="s">
        <v>46</v>
      </c>
      <c r="F1366" s="44">
        <v>44971</v>
      </c>
      <c r="G1366" s="43" t="s">
        <v>203</v>
      </c>
      <c r="H1366" s="43" t="s">
        <v>3960</v>
      </c>
      <c r="I1366" s="43" t="s">
        <v>364</v>
      </c>
      <c r="J1366" s="43">
        <v>3.11</v>
      </c>
      <c r="K1366" s="43" t="s">
        <v>5196</v>
      </c>
      <c r="L1366" s="55" t="s">
        <v>13</v>
      </c>
      <c r="M1366" s="43" t="s">
        <v>2</v>
      </c>
      <c r="N1366" s="43" t="s">
        <v>2</v>
      </c>
      <c r="O1366"/>
      <c r="P1366" s="43" t="s">
        <v>363</v>
      </c>
    </row>
    <row r="1367" spans="1:16" x14ac:dyDescent="0.25">
      <c r="A1367" s="43" t="s">
        <v>5185</v>
      </c>
      <c r="B1367" s="43" t="s">
        <v>120</v>
      </c>
      <c r="C1367" s="43" t="s">
        <v>5186</v>
      </c>
      <c r="D1367" s="43" t="s">
        <v>5187</v>
      </c>
      <c r="E1367" s="43" t="s">
        <v>46</v>
      </c>
      <c r="F1367" s="44">
        <v>44971</v>
      </c>
      <c r="G1367" s="43" t="s">
        <v>203</v>
      </c>
      <c r="H1367" s="43" t="s">
        <v>3960</v>
      </c>
      <c r="I1367" s="43" t="s">
        <v>364</v>
      </c>
      <c r="J1367" s="43">
        <v>3.12</v>
      </c>
      <c r="K1367" s="43" t="s">
        <v>5197</v>
      </c>
      <c r="L1367" s="55" t="s">
        <v>13</v>
      </c>
      <c r="M1367" s="43" t="s">
        <v>2</v>
      </c>
      <c r="N1367" s="43" t="s">
        <v>2</v>
      </c>
      <c r="O1367"/>
      <c r="P1367" s="43" t="s">
        <v>363</v>
      </c>
    </row>
    <row r="1368" spans="1:16" x14ac:dyDescent="0.25">
      <c r="A1368" s="43" t="s">
        <v>5185</v>
      </c>
      <c r="B1368" s="43" t="s">
        <v>120</v>
      </c>
      <c r="C1368" s="43" t="s">
        <v>5186</v>
      </c>
      <c r="D1368" s="43" t="s">
        <v>5187</v>
      </c>
      <c r="E1368" s="43" t="s">
        <v>46</v>
      </c>
      <c r="F1368" s="44">
        <v>44971</v>
      </c>
      <c r="G1368" s="43" t="s">
        <v>203</v>
      </c>
      <c r="H1368" s="43" t="s">
        <v>3960</v>
      </c>
      <c r="I1368" s="43" t="s">
        <v>364</v>
      </c>
      <c r="J1368" s="43">
        <v>3.13</v>
      </c>
      <c r="K1368" s="43" t="s">
        <v>5198</v>
      </c>
      <c r="L1368" s="55" t="s">
        <v>13</v>
      </c>
      <c r="M1368" s="43" t="s">
        <v>2</v>
      </c>
      <c r="N1368" s="43" t="s">
        <v>2</v>
      </c>
      <c r="O1368"/>
      <c r="P1368" s="43" t="s">
        <v>363</v>
      </c>
    </row>
    <row r="1369" spans="1:16" x14ac:dyDescent="0.25">
      <c r="A1369" s="43" t="s">
        <v>5185</v>
      </c>
      <c r="B1369" s="43" t="s">
        <v>120</v>
      </c>
      <c r="C1369" s="43" t="s">
        <v>5186</v>
      </c>
      <c r="D1369" s="43" t="s">
        <v>5187</v>
      </c>
      <c r="E1369" s="43" t="s">
        <v>46</v>
      </c>
      <c r="F1369" s="44">
        <v>44971</v>
      </c>
      <c r="G1369" s="43" t="s">
        <v>203</v>
      </c>
      <c r="H1369" s="43" t="s">
        <v>3960</v>
      </c>
      <c r="I1369" s="43" t="s">
        <v>364</v>
      </c>
      <c r="J1369" s="43">
        <v>3.14</v>
      </c>
      <c r="K1369" s="43" t="s">
        <v>5199</v>
      </c>
      <c r="L1369" s="55" t="s">
        <v>13</v>
      </c>
      <c r="M1369" s="43" t="s">
        <v>2</v>
      </c>
      <c r="N1369" s="43" t="s">
        <v>2</v>
      </c>
      <c r="O1369"/>
      <c r="P1369" s="43" t="s">
        <v>363</v>
      </c>
    </row>
    <row r="1370" spans="1:16" x14ac:dyDescent="0.25">
      <c r="A1370" s="43" t="s">
        <v>5185</v>
      </c>
      <c r="B1370" s="43" t="s">
        <v>120</v>
      </c>
      <c r="C1370" s="43" t="s">
        <v>5186</v>
      </c>
      <c r="D1370" s="43" t="s">
        <v>5187</v>
      </c>
      <c r="E1370" s="43" t="s">
        <v>46</v>
      </c>
      <c r="F1370" s="44">
        <v>44971</v>
      </c>
      <c r="G1370" s="43" t="s">
        <v>203</v>
      </c>
      <c r="H1370" s="43" t="s">
        <v>3960</v>
      </c>
      <c r="I1370" s="43" t="s">
        <v>364</v>
      </c>
      <c r="J1370" s="43">
        <v>3.15</v>
      </c>
      <c r="K1370" s="43" t="s">
        <v>5200</v>
      </c>
      <c r="L1370" s="55" t="s">
        <v>13</v>
      </c>
      <c r="M1370" s="43" t="s">
        <v>2</v>
      </c>
      <c r="N1370" s="43" t="s">
        <v>2</v>
      </c>
      <c r="O1370"/>
      <c r="P1370" s="43" t="s">
        <v>363</v>
      </c>
    </row>
    <row r="1371" spans="1:16" x14ac:dyDescent="0.25">
      <c r="A1371" s="43" t="s">
        <v>5185</v>
      </c>
      <c r="B1371" s="43" t="s">
        <v>120</v>
      </c>
      <c r="C1371" s="43" t="s">
        <v>5186</v>
      </c>
      <c r="D1371" s="43" t="s">
        <v>5187</v>
      </c>
      <c r="E1371" s="43" t="s">
        <v>46</v>
      </c>
      <c r="F1371" s="44">
        <v>44971</v>
      </c>
      <c r="G1371" s="43" t="s">
        <v>203</v>
      </c>
      <c r="H1371" s="43" t="s">
        <v>3960</v>
      </c>
      <c r="I1371" s="43" t="s">
        <v>364</v>
      </c>
      <c r="J1371" s="43">
        <v>3.16</v>
      </c>
      <c r="K1371" s="43" t="s">
        <v>5201</v>
      </c>
      <c r="L1371" s="55" t="s">
        <v>13</v>
      </c>
      <c r="M1371" s="43" t="s">
        <v>2</v>
      </c>
      <c r="N1371" s="43" t="s">
        <v>2</v>
      </c>
      <c r="O1371"/>
      <c r="P1371" s="43" t="s">
        <v>363</v>
      </c>
    </row>
    <row r="1372" spans="1:16" x14ac:dyDescent="0.25">
      <c r="A1372" s="43" t="s">
        <v>5185</v>
      </c>
      <c r="B1372" s="43" t="s">
        <v>120</v>
      </c>
      <c r="C1372" s="43" t="s">
        <v>5186</v>
      </c>
      <c r="D1372" s="43" t="s">
        <v>5187</v>
      </c>
      <c r="E1372" s="43" t="s">
        <v>46</v>
      </c>
      <c r="F1372" s="44">
        <v>44971</v>
      </c>
      <c r="G1372" s="43" t="s">
        <v>203</v>
      </c>
      <c r="H1372" s="43" t="s">
        <v>3960</v>
      </c>
      <c r="I1372" s="43" t="s">
        <v>364</v>
      </c>
      <c r="J1372" s="43">
        <v>3.17</v>
      </c>
      <c r="K1372" s="43" t="s">
        <v>5202</v>
      </c>
      <c r="L1372" s="55" t="s">
        <v>13</v>
      </c>
      <c r="M1372" s="43" t="s">
        <v>2</v>
      </c>
      <c r="N1372" s="43" t="s">
        <v>2</v>
      </c>
      <c r="O1372"/>
      <c r="P1372" s="43" t="s">
        <v>363</v>
      </c>
    </row>
    <row r="1373" spans="1:16" x14ac:dyDescent="0.25">
      <c r="A1373" s="43" t="s">
        <v>5185</v>
      </c>
      <c r="B1373" s="43" t="s">
        <v>120</v>
      </c>
      <c r="C1373" s="43" t="s">
        <v>5186</v>
      </c>
      <c r="D1373" s="43" t="s">
        <v>5187</v>
      </c>
      <c r="E1373" s="43" t="s">
        <v>46</v>
      </c>
      <c r="F1373" s="44">
        <v>44971</v>
      </c>
      <c r="G1373" s="43" t="s">
        <v>203</v>
      </c>
      <c r="H1373" s="43" t="s">
        <v>3960</v>
      </c>
      <c r="I1373" s="43" t="s">
        <v>364</v>
      </c>
      <c r="J1373" s="43">
        <v>3.18</v>
      </c>
      <c r="K1373" s="43" t="s">
        <v>5203</v>
      </c>
      <c r="L1373" s="55" t="s">
        <v>13</v>
      </c>
      <c r="M1373" s="43" t="s">
        <v>2</v>
      </c>
      <c r="N1373" s="43" t="s">
        <v>2</v>
      </c>
      <c r="O1373"/>
      <c r="P1373" s="43" t="s">
        <v>363</v>
      </c>
    </row>
    <row r="1374" spans="1:16" x14ac:dyDescent="0.25">
      <c r="A1374" s="43" t="s">
        <v>5185</v>
      </c>
      <c r="B1374" s="43" t="s">
        <v>120</v>
      </c>
      <c r="C1374" s="43" t="s">
        <v>5186</v>
      </c>
      <c r="D1374" s="43" t="s">
        <v>5187</v>
      </c>
      <c r="E1374" s="43" t="s">
        <v>46</v>
      </c>
      <c r="F1374" s="44">
        <v>44971</v>
      </c>
      <c r="G1374" s="43" t="s">
        <v>203</v>
      </c>
      <c r="H1374" s="43" t="s">
        <v>3960</v>
      </c>
      <c r="I1374" s="43" t="s">
        <v>364</v>
      </c>
      <c r="J1374" s="43">
        <v>3.19</v>
      </c>
      <c r="K1374" s="43" t="s">
        <v>5204</v>
      </c>
      <c r="L1374" s="55" t="s">
        <v>13</v>
      </c>
      <c r="M1374" s="43" t="s">
        <v>2</v>
      </c>
      <c r="N1374" s="43" t="s">
        <v>2</v>
      </c>
      <c r="O1374"/>
      <c r="P1374" s="43" t="s">
        <v>363</v>
      </c>
    </row>
    <row r="1375" spans="1:16" x14ac:dyDescent="0.25">
      <c r="A1375" s="43" t="s">
        <v>5185</v>
      </c>
      <c r="B1375" s="43" t="s">
        <v>120</v>
      </c>
      <c r="C1375" s="43" t="s">
        <v>5186</v>
      </c>
      <c r="D1375" s="43" t="s">
        <v>5187</v>
      </c>
      <c r="E1375" s="43" t="s">
        <v>46</v>
      </c>
      <c r="F1375" s="44">
        <v>44971</v>
      </c>
      <c r="G1375" s="43" t="s">
        <v>203</v>
      </c>
      <c r="H1375" s="43" t="s">
        <v>3960</v>
      </c>
      <c r="I1375" s="43" t="s">
        <v>364</v>
      </c>
      <c r="J1375" s="43">
        <v>3.2</v>
      </c>
      <c r="K1375" s="43" t="s">
        <v>5205</v>
      </c>
      <c r="L1375" s="55" t="s">
        <v>13</v>
      </c>
      <c r="M1375" s="43" t="s">
        <v>2</v>
      </c>
      <c r="N1375" s="43" t="s">
        <v>2</v>
      </c>
      <c r="O1375"/>
      <c r="P1375" s="43" t="s">
        <v>363</v>
      </c>
    </row>
    <row r="1376" spans="1:16" x14ac:dyDescent="0.25">
      <c r="A1376" s="43" t="s">
        <v>5185</v>
      </c>
      <c r="B1376" s="43" t="s">
        <v>120</v>
      </c>
      <c r="C1376" s="43" t="s">
        <v>5186</v>
      </c>
      <c r="D1376" s="43" t="s">
        <v>5187</v>
      </c>
      <c r="E1376" s="43" t="s">
        <v>46</v>
      </c>
      <c r="F1376" s="44">
        <v>44971</v>
      </c>
      <c r="G1376" s="43" t="s">
        <v>203</v>
      </c>
      <c r="H1376" s="43" t="s">
        <v>3960</v>
      </c>
      <c r="I1376" s="43" t="s">
        <v>364</v>
      </c>
      <c r="J1376" s="43">
        <v>3.2</v>
      </c>
      <c r="K1376" s="43" t="s">
        <v>5206</v>
      </c>
      <c r="L1376" s="55" t="s">
        <v>13</v>
      </c>
      <c r="M1376" s="43" t="s">
        <v>2</v>
      </c>
      <c r="N1376" s="43" t="s">
        <v>2</v>
      </c>
      <c r="O1376"/>
      <c r="P1376" s="43" t="s">
        <v>363</v>
      </c>
    </row>
    <row r="1377" spans="1:16" x14ac:dyDescent="0.25">
      <c r="A1377" s="43" t="s">
        <v>5185</v>
      </c>
      <c r="B1377" s="43" t="s">
        <v>120</v>
      </c>
      <c r="C1377" s="43" t="s">
        <v>5186</v>
      </c>
      <c r="D1377" s="43" t="s">
        <v>5187</v>
      </c>
      <c r="E1377" s="43" t="s">
        <v>46</v>
      </c>
      <c r="F1377" s="44">
        <v>44971</v>
      </c>
      <c r="G1377" s="43" t="s">
        <v>203</v>
      </c>
      <c r="H1377" s="43" t="s">
        <v>3960</v>
      </c>
      <c r="I1377" s="43" t="s">
        <v>364</v>
      </c>
      <c r="J1377" s="43">
        <v>3.21</v>
      </c>
      <c r="K1377" s="43" t="s">
        <v>5207</v>
      </c>
      <c r="L1377" s="55" t="s">
        <v>13</v>
      </c>
      <c r="M1377" s="43" t="s">
        <v>2</v>
      </c>
      <c r="N1377" s="43" t="s">
        <v>2</v>
      </c>
      <c r="O1377"/>
      <c r="P1377" s="43" t="s">
        <v>363</v>
      </c>
    </row>
    <row r="1378" spans="1:16" x14ac:dyDescent="0.25">
      <c r="A1378" s="43" t="s">
        <v>5185</v>
      </c>
      <c r="B1378" s="43" t="s">
        <v>120</v>
      </c>
      <c r="C1378" s="43" t="s">
        <v>5186</v>
      </c>
      <c r="D1378" s="43" t="s">
        <v>5187</v>
      </c>
      <c r="E1378" s="43" t="s">
        <v>46</v>
      </c>
      <c r="F1378" s="44">
        <v>44971</v>
      </c>
      <c r="G1378" s="43" t="s">
        <v>203</v>
      </c>
      <c r="H1378" s="43" t="s">
        <v>3960</v>
      </c>
      <c r="I1378" s="43" t="s">
        <v>364</v>
      </c>
      <c r="J1378" s="43">
        <v>3.22</v>
      </c>
      <c r="K1378" s="43" t="s">
        <v>5208</v>
      </c>
      <c r="L1378" s="55" t="s">
        <v>13</v>
      </c>
      <c r="M1378" s="43" t="s">
        <v>2</v>
      </c>
      <c r="N1378" s="43" t="s">
        <v>2</v>
      </c>
      <c r="O1378"/>
      <c r="P1378" s="43" t="s">
        <v>363</v>
      </c>
    </row>
    <row r="1379" spans="1:16" x14ac:dyDescent="0.25">
      <c r="A1379" s="43" t="s">
        <v>5185</v>
      </c>
      <c r="B1379" s="43" t="s">
        <v>120</v>
      </c>
      <c r="C1379" s="43" t="s">
        <v>5186</v>
      </c>
      <c r="D1379" s="43" t="s">
        <v>5187</v>
      </c>
      <c r="E1379" s="43" t="s">
        <v>46</v>
      </c>
      <c r="F1379" s="44">
        <v>44971</v>
      </c>
      <c r="G1379" s="43" t="s">
        <v>203</v>
      </c>
      <c r="H1379" s="43" t="s">
        <v>3960</v>
      </c>
      <c r="I1379" s="43" t="s">
        <v>364</v>
      </c>
      <c r="J1379" s="43">
        <v>3.23</v>
      </c>
      <c r="K1379" s="43" t="s">
        <v>5209</v>
      </c>
      <c r="L1379" s="55" t="s">
        <v>13</v>
      </c>
      <c r="M1379" s="43" t="s">
        <v>2</v>
      </c>
      <c r="N1379" s="43" t="s">
        <v>2</v>
      </c>
      <c r="O1379"/>
      <c r="P1379" s="43" t="s">
        <v>363</v>
      </c>
    </row>
    <row r="1380" spans="1:16" x14ac:dyDescent="0.25">
      <c r="A1380" s="43" t="s">
        <v>5185</v>
      </c>
      <c r="B1380" s="43" t="s">
        <v>120</v>
      </c>
      <c r="C1380" s="43" t="s">
        <v>5186</v>
      </c>
      <c r="D1380" s="43" t="s">
        <v>5187</v>
      </c>
      <c r="E1380" s="43" t="s">
        <v>46</v>
      </c>
      <c r="F1380" s="44">
        <v>44971</v>
      </c>
      <c r="G1380" s="43" t="s">
        <v>203</v>
      </c>
      <c r="H1380" s="43" t="s">
        <v>3960</v>
      </c>
      <c r="I1380" s="43" t="s">
        <v>364</v>
      </c>
      <c r="J1380" s="43">
        <v>3.3</v>
      </c>
      <c r="K1380" s="43" t="s">
        <v>5210</v>
      </c>
      <c r="L1380" s="55" t="s">
        <v>13</v>
      </c>
      <c r="M1380" s="43" t="s">
        <v>2</v>
      </c>
      <c r="N1380" s="43" t="s">
        <v>2</v>
      </c>
      <c r="O1380"/>
      <c r="P1380" s="43" t="s">
        <v>363</v>
      </c>
    </row>
    <row r="1381" spans="1:16" x14ac:dyDescent="0.25">
      <c r="A1381" s="43" t="s">
        <v>5185</v>
      </c>
      <c r="B1381" s="43" t="s">
        <v>120</v>
      </c>
      <c r="C1381" s="43" t="s">
        <v>5186</v>
      </c>
      <c r="D1381" s="43" t="s">
        <v>5187</v>
      </c>
      <c r="E1381" s="43" t="s">
        <v>46</v>
      </c>
      <c r="F1381" s="44">
        <v>44971</v>
      </c>
      <c r="G1381" s="43" t="s">
        <v>203</v>
      </c>
      <c r="H1381" s="43" t="s">
        <v>3960</v>
      </c>
      <c r="I1381" s="43" t="s">
        <v>364</v>
      </c>
      <c r="J1381" s="43">
        <v>3.4</v>
      </c>
      <c r="K1381" s="43" t="s">
        <v>5211</v>
      </c>
      <c r="L1381" s="55" t="s">
        <v>13</v>
      </c>
      <c r="M1381" s="43" t="s">
        <v>2</v>
      </c>
      <c r="N1381" s="43" t="s">
        <v>2</v>
      </c>
      <c r="O1381"/>
      <c r="P1381" s="43" t="s">
        <v>363</v>
      </c>
    </row>
    <row r="1382" spans="1:16" x14ac:dyDescent="0.25">
      <c r="A1382" s="43" t="s">
        <v>5185</v>
      </c>
      <c r="B1382" s="43" t="s">
        <v>120</v>
      </c>
      <c r="C1382" s="43" t="s">
        <v>5186</v>
      </c>
      <c r="D1382" s="43" t="s">
        <v>5187</v>
      </c>
      <c r="E1382" s="43" t="s">
        <v>46</v>
      </c>
      <c r="F1382" s="44">
        <v>44971</v>
      </c>
      <c r="G1382" s="43" t="s">
        <v>203</v>
      </c>
      <c r="H1382" s="43" t="s">
        <v>3960</v>
      </c>
      <c r="I1382" s="43" t="s">
        <v>364</v>
      </c>
      <c r="J1382" s="43">
        <v>3.5</v>
      </c>
      <c r="K1382" s="43" t="s">
        <v>5212</v>
      </c>
      <c r="L1382" s="55" t="s">
        <v>13</v>
      </c>
      <c r="M1382" s="43" t="s">
        <v>2</v>
      </c>
      <c r="N1382" s="43" t="s">
        <v>2</v>
      </c>
      <c r="O1382"/>
      <c r="P1382" s="43" t="s">
        <v>363</v>
      </c>
    </row>
    <row r="1383" spans="1:16" x14ac:dyDescent="0.25">
      <c r="A1383" s="43" t="s">
        <v>5185</v>
      </c>
      <c r="B1383" s="43" t="s">
        <v>120</v>
      </c>
      <c r="C1383" s="43" t="s">
        <v>5186</v>
      </c>
      <c r="D1383" s="43" t="s">
        <v>5187</v>
      </c>
      <c r="E1383" s="43" t="s">
        <v>46</v>
      </c>
      <c r="F1383" s="44">
        <v>44971</v>
      </c>
      <c r="G1383" s="43" t="s">
        <v>203</v>
      </c>
      <c r="H1383" s="43" t="s">
        <v>3960</v>
      </c>
      <c r="I1383" s="43" t="s">
        <v>364</v>
      </c>
      <c r="J1383" s="43">
        <v>3.6</v>
      </c>
      <c r="K1383" s="43" t="s">
        <v>5213</v>
      </c>
      <c r="L1383" s="55" t="s">
        <v>13</v>
      </c>
      <c r="M1383" s="43" t="s">
        <v>2</v>
      </c>
      <c r="N1383" s="43" t="s">
        <v>2</v>
      </c>
      <c r="O1383"/>
      <c r="P1383" s="43" t="s">
        <v>363</v>
      </c>
    </row>
    <row r="1384" spans="1:16" x14ac:dyDescent="0.25">
      <c r="A1384" s="43" t="s">
        <v>5185</v>
      </c>
      <c r="B1384" s="43" t="s">
        <v>120</v>
      </c>
      <c r="C1384" s="43" t="s">
        <v>5186</v>
      </c>
      <c r="D1384" s="43" t="s">
        <v>5187</v>
      </c>
      <c r="E1384" s="43" t="s">
        <v>46</v>
      </c>
      <c r="F1384" s="44">
        <v>44971</v>
      </c>
      <c r="G1384" s="43" t="s">
        <v>203</v>
      </c>
      <c r="H1384" s="43" t="s">
        <v>3960</v>
      </c>
      <c r="I1384" s="43" t="s">
        <v>364</v>
      </c>
      <c r="J1384" s="43">
        <v>3.7</v>
      </c>
      <c r="K1384" s="43" t="s">
        <v>5214</v>
      </c>
      <c r="L1384" s="55" t="s">
        <v>13</v>
      </c>
      <c r="M1384" s="43" t="s">
        <v>2</v>
      </c>
      <c r="N1384" s="43" t="s">
        <v>2</v>
      </c>
      <c r="O1384"/>
      <c r="P1384" s="43" t="s">
        <v>363</v>
      </c>
    </row>
    <row r="1385" spans="1:16" x14ac:dyDescent="0.25">
      <c r="A1385" s="43" t="s">
        <v>5185</v>
      </c>
      <c r="B1385" s="43" t="s">
        <v>120</v>
      </c>
      <c r="C1385" s="43" t="s">
        <v>5186</v>
      </c>
      <c r="D1385" s="43" t="s">
        <v>5187</v>
      </c>
      <c r="E1385" s="43" t="s">
        <v>46</v>
      </c>
      <c r="F1385" s="44">
        <v>44971</v>
      </c>
      <c r="G1385" s="43" t="s">
        <v>203</v>
      </c>
      <c r="H1385" s="43" t="s">
        <v>3960</v>
      </c>
      <c r="I1385" s="43" t="s">
        <v>364</v>
      </c>
      <c r="J1385" s="43">
        <v>3.8</v>
      </c>
      <c r="K1385" s="43" t="s">
        <v>5215</v>
      </c>
      <c r="L1385" s="55" t="s">
        <v>13</v>
      </c>
      <c r="M1385" s="43" t="s">
        <v>2</v>
      </c>
      <c r="N1385" s="43" t="s">
        <v>2</v>
      </c>
      <c r="O1385"/>
      <c r="P1385" s="43" t="s">
        <v>363</v>
      </c>
    </row>
    <row r="1386" spans="1:16" x14ac:dyDescent="0.25">
      <c r="A1386" s="43" t="s">
        <v>5185</v>
      </c>
      <c r="B1386" s="43" t="s">
        <v>120</v>
      </c>
      <c r="C1386" s="43" t="s">
        <v>5186</v>
      </c>
      <c r="D1386" s="43" t="s">
        <v>5187</v>
      </c>
      <c r="E1386" s="43" t="s">
        <v>46</v>
      </c>
      <c r="F1386" s="44">
        <v>44971</v>
      </c>
      <c r="G1386" s="43" t="s">
        <v>203</v>
      </c>
      <c r="H1386" s="43" t="s">
        <v>3960</v>
      </c>
      <c r="I1386" s="43" t="s">
        <v>364</v>
      </c>
      <c r="J1386" s="43">
        <v>3.9</v>
      </c>
      <c r="K1386" s="43" t="s">
        <v>5216</v>
      </c>
      <c r="L1386" s="55" t="s">
        <v>13</v>
      </c>
      <c r="M1386" s="43" t="s">
        <v>2</v>
      </c>
      <c r="N1386" s="43" t="s">
        <v>2</v>
      </c>
      <c r="O1386"/>
      <c r="P1386" s="43" t="s">
        <v>363</v>
      </c>
    </row>
    <row r="1387" spans="1:16" x14ac:dyDescent="0.25">
      <c r="A1387" s="43" t="s">
        <v>5185</v>
      </c>
      <c r="B1387" s="43" t="s">
        <v>120</v>
      </c>
      <c r="C1387" s="43" t="s">
        <v>5186</v>
      </c>
      <c r="D1387" s="43" t="s">
        <v>5187</v>
      </c>
      <c r="E1387" s="43" t="s">
        <v>46</v>
      </c>
      <c r="F1387" s="44">
        <v>44971</v>
      </c>
      <c r="G1387" s="43" t="s">
        <v>203</v>
      </c>
      <c r="H1387" s="43" t="s">
        <v>3960</v>
      </c>
      <c r="I1387" s="43" t="s">
        <v>364</v>
      </c>
      <c r="J1387" s="43">
        <v>4</v>
      </c>
      <c r="K1387" s="43" t="s">
        <v>5217</v>
      </c>
      <c r="L1387" s="55" t="s">
        <v>639</v>
      </c>
      <c r="M1387" s="43" t="s">
        <v>2</v>
      </c>
      <c r="N1387" s="43" t="s">
        <v>2</v>
      </c>
      <c r="O1387"/>
      <c r="P1387" s="43" t="s">
        <v>363</v>
      </c>
    </row>
    <row r="1388" spans="1:16" x14ac:dyDescent="0.25">
      <c r="A1388" s="43" t="s">
        <v>5185</v>
      </c>
      <c r="B1388" s="43" t="s">
        <v>120</v>
      </c>
      <c r="C1388" s="43" t="s">
        <v>5186</v>
      </c>
      <c r="D1388" s="43" t="s">
        <v>5187</v>
      </c>
      <c r="E1388" s="43" t="s">
        <v>46</v>
      </c>
      <c r="F1388" s="44">
        <v>44971</v>
      </c>
      <c r="G1388" s="43" t="s">
        <v>203</v>
      </c>
      <c r="H1388" s="43" t="s">
        <v>3960</v>
      </c>
      <c r="I1388" s="43" t="s">
        <v>364</v>
      </c>
      <c r="J1388" s="43">
        <v>5</v>
      </c>
      <c r="K1388" s="43" t="s">
        <v>5218</v>
      </c>
      <c r="L1388" s="55" t="s">
        <v>13</v>
      </c>
      <c r="M1388" s="43" t="s">
        <v>2</v>
      </c>
      <c r="N1388" s="43" t="s">
        <v>2</v>
      </c>
      <c r="O1388"/>
      <c r="P1388" s="43" t="s">
        <v>363</v>
      </c>
    </row>
    <row r="1389" spans="1:16" x14ac:dyDescent="0.25">
      <c r="A1389" s="43" t="s">
        <v>5185</v>
      </c>
      <c r="B1389" s="43" t="s">
        <v>120</v>
      </c>
      <c r="C1389" s="43" t="s">
        <v>5186</v>
      </c>
      <c r="D1389" s="43" t="s">
        <v>5187</v>
      </c>
      <c r="E1389" s="43" t="s">
        <v>46</v>
      </c>
      <c r="F1389" s="44">
        <v>44971</v>
      </c>
      <c r="G1389" s="43" t="s">
        <v>203</v>
      </c>
      <c r="H1389" s="43" t="s">
        <v>3960</v>
      </c>
      <c r="I1389" s="43" t="s">
        <v>364</v>
      </c>
      <c r="J1389" s="43">
        <v>6</v>
      </c>
      <c r="K1389" s="43" t="s">
        <v>5219</v>
      </c>
      <c r="L1389" s="55" t="s">
        <v>13</v>
      </c>
      <c r="M1389" s="43" t="s">
        <v>2</v>
      </c>
      <c r="N1389" s="43" t="s">
        <v>2</v>
      </c>
      <c r="O1389"/>
      <c r="P1389" s="43" t="s">
        <v>363</v>
      </c>
    </row>
    <row r="1390" spans="1:16" x14ac:dyDescent="0.25">
      <c r="A1390" s="43" t="s">
        <v>5185</v>
      </c>
      <c r="B1390" s="43" t="s">
        <v>120</v>
      </c>
      <c r="C1390" s="43" t="s">
        <v>5186</v>
      </c>
      <c r="D1390" s="43" t="s">
        <v>5187</v>
      </c>
      <c r="E1390" s="43" t="s">
        <v>46</v>
      </c>
      <c r="F1390" s="44">
        <v>44971</v>
      </c>
      <c r="G1390" s="43" t="s">
        <v>203</v>
      </c>
      <c r="H1390" s="43" t="s">
        <v>3960</v>
      </c>
      <c r="I1390" s="43" t="s">
        <v>364</v>
      </c>
      <c r="J1390" s="43">
        <v>7.1</v>
      </c>
      <c r="K1390" s="43" t="s">
        <v>5220</v>
      </c>
      <c r="L1390" s="55" t="s">
        <v>13</v>
      </c>
      <c r="M1390" s="43" t="s">
        <v>2</v>
      </c>
      <c r="N1390" s="43" t="s">
        <v>2</v>
      </c>
      <c r="O1390"/>
      <c r="P1390" s="43" t="s">
        <v>363</v>
      </c>
    </row>
    <row r="1391" spans="1:16" x14ac:dyDescent="0.25">
      <c r="A1391" s="43" t="s">
        <v>5185</v>
      </c>
      <c r="B1391" s="43" t="s">
        <v>120</v>
      </c>
      <c r="C1391" s="43" t="s">
        <v>5186</v>
      </c>
      <c r="D1391" s="43" t="s">
        <v>5187</v>
      </c>
      <c r="E1391" s="43" t="s">
        <v>46</v>
      </c>
      <c r="F1391" s="44">
        <v>44971</v>
      </c>
      <c r="G1391" s="43" t="s">
        <v>203</v>
      </c>
      <c r="H1391" s="43" t="s">
        <v>3960</v>
      </c>
      <c r="I1391" s="43" t="s">
        <v>364</v>
      </c>
      <c r="J1391" s="43">
        <v>7.2</v>
      </c>
      <c r="K1391" s="43" t="s">
        <v>5221</v>
      </c>
      <c r="L1391" s="55" t="s">
        <v>13</v>
      </c>
      <c r="M1391" s="43" t="s">
        <v>2</v>
      </c>
      <c r="N1391" s="43" t="s">
        <v>2</v>
      </c>
      <c r="O1391"/>
      <c r="P1391" s="43" t="s">
        <v>363</v>
      </c>
    </row>
    <row r="1392" spans="1:16" x14ac:dyDescent="0.25">
      <c r="A1392" s="43" t="s">
        <v>5185</v>
      </c>
      <c r="B1392" s="43" t="s">
        <v>120</v>
      </c>
      <c r="C1392" s="43" t="s">
        <v>5186</v>
      </c>
      <c r="D1392" s="43" t="s">
        <v>5187</v>
      </c>
      <c r="E1392" s="43" t="s">
        <v>46</v>
      </c>
      <c r="F1392" s="44">
        <v>44971</v>
      </c>
      <c r="G1392" s="43" t="s">
        <v>203</v>
      </c>
      <c r="H1392" s="43" t="s">
        <v>3960</v>
      </c>
      <c r="I1392" s="43" t="s">
        <v>364</v>
      </c>
      <c r="J1392" s="43">
        <v>7.3</v>
      </c>
      <c r="K1392" s="43" t="s">
        <v>5222</v>
      </c>
      <c r="L1392" s="55" t="s">
        <v>13</v>
      </c>
      <c r="M1392" s="43" t="s">
        <v>2</v>
      </c>
      <c r="N1392" s="43" t="s">
        <v>2</v>
      </c>
      <c r="O1392"/>
      <c r="P1392" s="43" t="s">
        <v>363</v>
      </c>
    </row>
    <row r="1393" spans="1:16" x14ac:dyDescent="0.25">
      <c r="A1393" s="43" t="s">
        <v>5185</v>
      </c>
      <c r="B1393" s="43" t="s">
        <v>120</v>
      </c>
      <c r="C1393" s="43" t="s">
        <v>5186</v>
      </c>
      <c r="D1393" s="43" t="s">
        <v>5187</v>
      </c>
      <c r="E1393" s="43" t="s">
        <v>46</v>
      </c>
      <c r="F1393" s="44">
        <v>44971</v>
      </c>
      <c r="G1393" s="43" t="s">
        <v>203</v>
      </c>
      <c r="H1393" s="43" t="s">
        <v>3960</v>
      </c>
      <c r="I1393" s="43" t="s">
        <v>364</v>
      </c>
      <c r="J1393" s="43">
        <v>8.1</v>
      </c>
      <c r="K1393" s="43" t="s">
        <v>4781</v>
      </c>
      <c r="L1393" s="55" t="s">
        <v>13</v>
      </c>
      <c r="M1393" s="43" t="s">
        <v>2</v>
      </c>
      <c r="N1393" s="43" t="s">
        <v>3</v>
      </c>
      <c r="O1393" s="43" t="s">
        <v>706</v>
      </c>
      <c r="P1393" s="43" t="s">
        <v>364</v>
      </c>
    </row>
    <row r="1394" spans="1:16" x14ac:dyDescent="0.25">
      <c r="A1394" s="43" t="s">
        <v>5185</v>
      </c>
      <c r="B1394" s="43" t="s">
        <v>120</v>
      </c>
      <c r="C1394" s="43" t="s">
        <v>5186</v>
      </c>
      <c r="D1394" s="43" t="s">
        <v>5187</v>
      </c>
      <c r="E1394" s="43" t="s">
        <v>46</v>
      </c>
      <c r="F1394" s="44">
        <v>44971</v>
      </c>
      <c r="G1394" s="43" t="s">
        <v>203</v>
      </c>
      <c r="H1394" s="43" t="s">
        <v>3960</v>
      </c>
      <c r="I1394" s="43" t="s">
        <v>364</v>
      </c>
      <c r="J1394" s="43">
        <v>8.1999999999999993</v>
      </c>
      <c r="K1394" s="43" t="s">
        <v>5223</v>
      </c>
      <c r="L1394" s="55" t="s">
        <v>13</v>
      </c>
      <c r="M1394" s="43" t="s">
        <v>2</v>
      </c>
      <c r="N1394" s="43" t="s">
        <v>2</v>
      </c>
      <c r="O1394"/>
      <c r="P1394" s="43" t="s">
        <v>363</v>
      </c>
    </row>
    <row r="1395" spans="1:16" ht="30" x14ac:dyDescent="0.25">
      <c r="A1395" s="43" t="s">
        <v>5185</v>
      </c>
      <c r="B1395" s="43" t="s">
        <v>120</v>
      </c>
      <c r="C1395" s="43" t="s">
        <v>5186</v>
      </c>
      <c r="D1395" s="43" t="s">
        <v>5187</v>
      </c>
      <c r="E1395" s="43" t="s">
        <v>46</v>
      </c>
      <c r="F1395" s="44">
        <v>44971</v>
      </c>
      <c r="G1395" s="43" t="s">
        <v>203</v>
      </c>
      <c r="H1395" s="43" t="s">
        <v>3960</v>
      </c>
      <c r="I1395" s="43" t="s">
        <v>364</v>
      </c>
      <c r="J1395" s="43">
        <v>8.3000000000000007</v>
      </c>
      <c r="K1395" s="43" t="s">
        <v>4891</v>
      </c>
      <c r="L1395" s="55" t="s">
        <v>13</v>
      </c>
      <c r="M1395" s="43" t="s">
        <v>2</v>
      </c>
      <c r="N1395" s="43" t="s">
        <v>2</v>
      </c>
      <c r="O1395"/>
      <c r="P1395" s="43" t="s">
        <v>363</v>
      </c>
    </row>
    <row r="1396" spans="1:16" x14ac:dyDescent="0.25">
      <c r="A1396" s="43" t="s">
        <v>5185</v>
      </c>
      <c r="B1396" s="43" t="s">
        <v>120</v>
      </c>
      <c r="C1396" s="43" t="s">
        <v>5186</v>
      </c>
      <c r="D1396" s="43" t="s">
        <v>5187</v>
      </c>
      <c r="E1396" s="43" t="s">
        <v>46</v>
      </c>
      <c r="F1396" s="44">
        <v>44971</v>
      </c>
      <c r="G1396" s="43" t="s">
        <v>203</v>
      </c>
      <c r="H1396" s="43" t="s">
        <v>3960</v>
      </c>
      <c r="I1396" s="43" t="s">
        <v>364</v>
      </c>
      <c r="J1396" s="43">
        <v>8.4</v>
      </c>
      <c r="K1396" s="43" t="s">
        <v>5224</v>
      </c>
      <c r="L1396" s="55" t="s">
        <v>13</v>
      </c>
      <c r="M1396" s="43" t="s">
        <v>2</v>
      </c>
      <c r="N1396" s="43" t="s">
        <v>2</v>
      </c>
      <c r="O1396"/>
      <c r="P1396" s="43" t="s">
        <v>363</v>
      </c>
    </row>
    <row r="1397" spans="1:16" x14ac:dyDescent="0.25">
      <c r="A1397" s="43" t="s">
        <v>5185</v>
      </c>
      <c r="B1397" s="43" t="s">
        <v>120</v>
      </c>
      <c r="C1397" s="43" t="s">
        <v>5186</v>
      </c>
      <c r="D1397" s="43" t="s">
        <v>5187</v>
      </c>
      <c r="E1397" s="43" t="s">
        <v>46</v>
      </c>
      <c r="F1397" s="44">
        <v>44971</v>
      </c>
      <c r="G1397" s="43" t="s">
        <v>203</v>
      </c>
      <c r="H1397" s="43" t="s">
        <v>3960</v>
      </c>
      <c r="I1397" s="43" t="s">
        <v>364</v>
      </c>
      <c r="J1397" s="43">
        <v>8.5</v>
      </c>
      <c r="K1397" s="43" t="s">
        <v>5225</v>
      </c>
      <c r="L1397" s="55" t="s">
        <v>13</v>
      </c>
      <c r="M1397" s="43" t="s">
        <v>2</v>
      </c>
      <c r="N1397" s="43" t="s">
        <v>2</v>
      </c>
      <c r="O1397"/>
      <c r="P1397" s="43" t="s">
        <v>363</v>
      </c>
    </row>
    <row r="1398" spans="1:16" x14ac:dyDescent="0.25">
      <c r="A1398" s="43" t="s">
        <v>5185</v>
      </c>
      <c r="B1398" s="43" t="s">
        <v>120</v>
      </c>
      <c r="C1398" s="43" t="s">
        <v>5186</v>
      </c>
      <c r="D1398" s="43" t="s">
        <v>5187</v>
      </c>
      <c r="E1398" s="43" t="s">
        <v>46</v>
      </c>
      <c r="F1398" s="44">
        <v>44971</v>
      </c>
      <c r="G1398" s="43" t="s">
        <v>203</v>
      </c>
      <c r="H1398" s="43" t="s">
        <v>3960</v>
      </c>
      <c r="I1398" s="43" t="s">
        <v>364</v>
      </c>
      <c r="J1398" s="43">
        <v>8.6</v>
      </c>
      <c r="K1398" s="43" t="s">
        <v>5226</v>
      </c>
      <c r="L1398" s="55" t="s">
        <v>13</v>
      </c>
      <c r="M1398" s="43" t="s">
        <v>2</v>
      </c>
      <c r="N1398" s="43" t="s">
        <v>2</v>
      </c>
      <c r="O1398"/>
      <c r="P1398" s="43" t="s">
        <v>363</v>
      </c>
    </row>
    <row r="1399" spans="1:16" x14ac:dyDescent="0.25">
      <c r="A1399" s="43" t="s">
        <v>5185</v>
      </c>
      <c r="B1399" s="43" t="s">
        <v>120</v>
      </c>
      <c r="C1399" s="43" t="s">
        <v>5186</v>
      </c>
      <c r="D1399" s="43" t="s">
        <v>5187</v>
      </c>
      <c r="E1399" s="43" t="s">
        <v>46</v>
      </c>
      <c r="F1399" s="44">
        <v>44971</v>
      </c>
      <c r="G1399" s="43" t="s">
        <v>203</v>
      </c>
      <c r="H1399" s="43" t="s">
        <v>3960</v>
      </c>
      <c r="I1399" s="43" t="s">
        <v>364</v>
      </c>
      <c r="J1399" s="43">
        <v>8.6999999999999993</v>
      </c>
      <c r="K1399" s="43" t="s">
        <v>5227</v>
      </c>
      <c r="L1399" s="55" t="s">
        <v>13</v>
      </c>
      <c r="M1399" s="43" t="s">
        <v>2</v>
      </c>
      <c r="N1399" s="43" t="s">
        <v>2</v>
      </c>
      <c r="O1399"/>
      <c r="P1399" s="43" t="s">
        <v>363</v>
      </c>
    </row>
    <row r="1400" spans="1:16" x14ac:dyDescent="0.25">
      <c r="A1400" s="43" t="s">
        <v>5185</v>
      </c>
      <c r="B1400" s="43" t="s">
        <v>120</v>
      </c>
      <c r="C1400" s="43" t="s">
        <v>5186</v>
      </c>
      <c r="D1400" s="43" t="s">
        <v>5187</v>
      </c>
      <c r="E1400" s="43" t="s">
        <v>46</v>
      </c>
      <c r="F1400" s="44">
        <v>44971</v>
      </c>
      <c r="G1400" s="43" t="s">
        <v>203</v>
      </c>
      <c r="H1400" s="43" t="s">
        <v>3960</v>
      </c>
      <c r="I1400" s="43" t="s">
        <v>364</v>
      </c>
      <c r="J1400" s="43">
        <v>8.8000000000000007</v>
      </c>
      <c r="K1400" s="43" t="s">
        <v>5228</v>
      </c>
      <c r="L1400" s="55" t="s">
        <v>13</v>
      </c>
      <c r="M1400" s="43" t="s">
        <v>2</v>
      </c>
      <c r="N1400" s="43" t="s">
        <v>2</v>
      </c>
      <c r="O1400"/>
      <c r="P1400" s="43" t="s">
        <v>363</v>
      </c>
    </row>
    <row r="1401" spans="1:16" x14ac:dyDescent="0.25">
      <c r="A1401" s="43" t="s">
        <v>5185</v>
      </c>
      <c r="B1401" s="43" t="s">
        <v>120</v>
      </c>
      <c r="C1401" s="43" t="s">
        <v>5186</v>
      </c>
      <c r="D1401" s="43" t="s">
        <v>5187</v>
      </c>
      <c r="E1401" s="43" t="s">
        <v>46</v>
      </c>
      <c r="F1401" s="44">
        <v>44971</v>
      </c>
      <c r="G1401" s="43" t="s">
        <v>203</v>
      </c>
      <c r="H1401" s="43" t="s">
        <v>3960</v>
      </c>
      <c r="I1401" s="43" t="s">
        <v>364</v>
      </c>
      <c r="J1401" s="43">
        <v>9</v>
      </c>
      <c r="K1401" s="43" t="s">
        <v>71</v>
      </c>
      <c r="L1401" s="55" t="s">
        <v>641</v>
      </c>
      <c r="M1401" s="43" t="s">
        <v>2</v>
      </c>
      <c r="N1401" s="43" t="s">
        <v>2</v>
      </c>
      <c r="O1401"/>
      <c r="P1401" s="43" t="s">
        <v>363</v>
      </c>
    </row>
    <row r="1402" spans="1:16" x14ac:dyDescent="0.25">
      <c r="A1402" s="43" t="s">
        <v>5229</v>
      </c>
      <c r="B1402" s="43" t="s">
        <v>45</v>
      </c>
      <c r="C1402" s="43" t="s">
        <v>5230</v>
      </c>
      <c r="D1402" s="43">
        <v>2941981</v>
      </c>
      <c r="E1402" s="43" t="s">
        <v>46</v>
      </c>
      <c r="F1402" s="44">
        <v>44971</v>
      </c>
      <c r="G1402" s="43" t="s">
        <v>203</v>
      </c>
      <c r="H1402" s="43" t="s">
        <v>3960</v>
      </c>
      <c r="I1402" s="43" t="s">
        <v>364</v>
      </c>
      <c r="J1402" s="43">
        <v>1.1000000000000001</v>
      </c>
      <c r="K1402" s="43" t="s">
        <v>5231</v>
      </c>
      <c r="L1402" s="55" t="s">
        <v>640</v>
      </c>
      <c r="M1402" s="43" t="s">
        <v>2</v>
      </c>
      <c r="N1402" s="43" t="s">
        <v>2</v>
      </c>
      <c r="O1402"/>
      <c r="P1402" s="43" t="s">
        <v>363</v>
      </c>
    </row>
    <row r="1403" spans="1:16" x14ac:dyDescent="0.25">
      <c r="A1403" s="43" t="s">
        <v>5229</v>
      </c>
      <c r="B1403" s="43" t="s">
        <v>45</v>
      </c>
      <c r="C1403" s="43" t="s">
        <v>5230</v>
      </c>
      <c r="D1403" s="43">
        <v>2941981</v>
      </c>
      <c r="E1403" s="43" t="s">
        <v>46</v>
      </c>
      <c r="F1403" s="44">
        <v>44971</v>
      </c>
      <c r="G1403" s="43" t="s">
        <v>203</v>
      </c>
      <c r="H1403" s="43" t="s">
        <v>3960</v>
      </c>
      <c r="I1403" s="43" t="s">
        <v>364</v>
      </c>
      <c r="J1403" s="43">
        <v>1.2</v>
      </c>
      <c r="K1403" s="43" t="s">
        <v>5232</v>
      </c>
      <c r="L1403" s="55" t="s">
        <v>640</v>
      </c>
      <c r="M1403" s="43" t="s">
        <v>2</v>
      </c>
      <c r="N1403" s="43" t="s">
        <v>2</v>
      </c>
      <c r="O1403"/>
      <c r="P1403" s="43" t="s">
        <v>363</v>
      </c>
    </row>
    <row r="1404" spans="1:16" x14ac:dyDescent="0.25">
      <c r="A1404" s="43" t="s">
        <v>5229</v>
      </c>
      <c r="B1404" s="43" t="s">
        <v>45</v>
      </c>
      <c r="C1404" s="43" t="s">
        <v>5230</v>
      </c>
      <c r="D1404" s="43">
        <v>2941981</v>
      </c>
      <c r="E1404" s="43" t="s">
        <v>46</v>
      </c>
      <c r="F1404" s="44">
        <v>44971</v>
      </c>
      <c r="G1404" s="43" t="s">
        <v>203</v>
      </c>
      <c r="H1404" s="43" t="s">
        <v>3960</v>
      </c>
      <c r="I1404" s="43" t="s">
        <v>364</v>
      </c>
      <c r="J1404" s="43">
        <v>1.3</v>
      </c>
      <c r="K1404" s="43" t="s">
        <v>5233</v>
      </c>
      <c r="L1404" s="55" t="s">
        <v>640</v>
      </c>
      <c r="M1404" s="43" t="s">
        <v>2</v>
      </c>
      <c r="N1404" s="43" t="s">
        <v>144</v>
      </c>
      <c r="O1404" s="43" t="s">
        <v>9859</v>
      </c>
      <c r="P1404" s="43" t="s">
        <v>364</v>
      </c>
    </row>
    <row r="1405" spans="1:16" x14ac:dyDescent="0.25">
      <c r="A1405" s="43" t="s">
        <v>5229</v>
      </c>
      <c r="B1405" s="43" t="s">
        <v>45</v>
      </c>
      <c r="C1405" s="43" t="s">
        <v>5230</v>
      </c>
      <c r="D1405" s="43">
        <v>2941981</v>
      </c>
      <c r="E1405" s="43" t="s">
        <v>46</v>
      </c>
      <c r="F1405" s="44">
        <v>44971</v>
      </c>
      <c r="G1405" s="43" t="s">
        <v>203</v>
      </c>
      <c r="H1405" s="43" t="s">
        <v>3960</v>
      </c>
      <c r="I1405" s="43" t="s">
        <v>364</v>
      </c>
      <c r="J1405" s="43">
        <v>2</v>
      </c>
      <c r="K1405" s="43" t="s">
        <v>5234</v>
      </c>
      <c r="L1405" s="55" t="s">
        <v>13</v>
      </c>
      <c r="M1405" s="43" t="s">
        <v>2</v>
      </c>
      <c r="N1405" s="43" t="s">
        <v>2</v>
      </c>
      <c r="O1405"/>
      <c r="P1405" s="43" t="s">
        <v>363</v>
      </c>
    </row>
    <row r="1406" spans="1:16" x14ac:dyDescent="0.25">
      <c r="A1406" s="43" t="s">
        <v>5229</v>
      </c>
      <c r="B1406" s="43" t="s">
        <v>45</v>
      </c>
      <c r="C1406" s="43" t="s">
        <v>5230</v>
      </c>
      <c r="D1406" s="43">
        <v>2941981</v>
      </c>
      <c r="E1406" s="43" t="s">
        <v>46</v>
      </c>
      <c r="F1406" s="44">
        <v>44971</v>
      </c>
      <c r="G1406" s="43" t="s">
        <v>203</v>
      </c>
      <c r="H1406" s="43" t="s">
        <v>3960</v>
      </c>
      <c r="I1406" s="43" t="s">
        <v>364</v>
      </c>
      <c r="J1406" s="43">
        <v>3</v>
      </c>
      <c r="K1406" s="43" t="s">
        <v>5235</v>
      </c>
      <c r="L1406" s="55" t="s">
        <v>13</v>
      </c>
      <c r="M1406" s="43" t="s">
        <v>2</v>
      </c>
      <c r="N1406" s="43" t="s">
        <v>2</v>
      </c>
      <c r="O1406"/>
      <c r="P1406" s="43" t="s">
        <v>363</v>
      </c>
    </row>
    <row r="1407" spans="1:16" ht="45" x14ac:dyDescent="0.25">
      <c r="A1407" s="43" t="s">
        <v>5229</v>
      </c>
      <c r="B1407" s="43" t="s">
        <v>45</v>
      </c>
      <c r="C1407" s="43" t="s">
        <v>5230</v>
      </c>
      <c r="D1407" s="43">
        <v>2941981</v>
      </c>
      <c r="E1407" s="43" t="s">
        <v>46</v>
      </c>
      <c r="F1407" s="44">
        <v>44971</v>
      </c>
      <c r="G1407" s="43" t="s">
        <v>203</v>
      </c>
      <c r="H1407" s="43" t="s">
        <v>3960</v>
      </c>
      <c r="I1407" s="43" t="s">
        <v>364</v>
      </c>
      <c r="J1407" s="43">
        <v>4</v>
      </c>
      <c r="K1407" s="43" t="s">
        <v>50</v>
      </c>
      <c r="L1407" s="55" t="s">
        <v>13</v>
      </c>
      <c r="M1407" s="43" t="s">
        <v>2</v>
      </c>
      <c r="N1407" s="43" t="s">
        <v>3</v>
      </c>
      <c r="O1407" s="43" t="s">
        <v>9867</v>
      </c>
      <c r="P1407" s="43" t="s">
        <v>364</v>
      </c>
    </row>
    <row r="1408" spans="1:16" x14ac:dyDescent="0.25">
      <c r="A1408" s="43" t="s">
        <v>5229</v>
      </c>
      <c r="B1408" s="43" t="s">
        <v>45</v>
      </c>
      <c r="C1408" s="43" t="s">
        <v>5230</v>
      </c>
      <c r="D1408" s="43">
        <v>2941981</v>
      </c>
      <c r="E1408" s="43" t="s">
        <v>46</v>
      </c>
      <c r="F1408" s="44">
        <v>44971</v>
      </c>
      <c r="G1408" s="43" t="s">
        <v>203</v>
      </c>
      <c r="H1408" s="43" t="s">
        <v>3960</v>
      </c>
      <c r="I1408" s="43" t="s">
        <v>364</v>
      </c>
      <c r="J1408" s="43">
        <v>5</v>
      </c>
      <c r="K1408" s="43" t="s">
        <v>91</v>
      </c>
      <c r="L1408" s="55" t="s">
        <v>639</v>
      </c>
      <c r="M1408" s="43" t="s">
        <v>2</v>
      </c>
      <c r="N1408" s="43" t="s">
        <v>2</v>
      </c>
      <c r="O1408"/>
      <c r="P1408" s="43" t="s">
        <v>363</v>
      </c>
    </row>
    <row r="1409" spans="1:16" x14ac:dyDescent="0.25">
      <c r="A1409" s="43" t="s">
        <v>5236</v>
      </c>
      <c r="B1409" s="43" t="s">
        <v>45</v>
      </c>
      <c r="C1409" s="43" t="s">
        <v>5237</v>
      </c>
      <c r="D1409" s="43" t="s">
        <v>5238</v>
      </c>
      <c r="E1409" s="43" t="s">
        <v>46</v>
      </c>
      <c r="F1409" s="44">
        <v>44972</v>
      </c>
      <c r="G1409" s="43" t="s">
        <v>203</v>
      </c>
      <c r="H1409" s="43" t="s">
        <v>3960</v>
      </c>
      <c r="I1409" s="43" t="s">
        <v>364</v>
      </c>
      <c r="J1409" s="43">
        <v>2</v>
      </c>
      <c r="K1409" s="43" t="s">
        <v>99</v>
      </c>
      <c r="L1409" s="55" t="s">
        <v>639</v>
      </c>
      <c r="M1409" s="43" t="s">
        <v>2</v>
      </c>
      <c r="N1409" s="43" t="s">
        <v>2</v>
      </c>
      <c r="O1409"/>
      <c r="P1409" s="43" t="s">
        <v>363</v>
      </c>
    </row>
    <row r="1410" spans="1:16" ht="30" x14ac:dyDescent="0.25">
      <c r="A1410" s="43" t="s">
        <v>5236</v>
      </c>
      <c r="B1410" s="43" t="s">
        <v>45</v>
      </c>
      <c r="C1410" s="43" t="s">
        <v>5237</v>
      </c>
      <c r="D1410" s="43" t="s">
        <v>5238</v>
      </c>
      <c r="E1410" s="43" t="s">
        <v>46</v>
      </c>
      <c r="F1410" s="44">
        <v>44972</v>
      </c>
      <c r="G1410" s="43" t="s">
        <v>203</v>
      </c>
      <c r="H1410" s="43" t="s">
        <v>3960</v>
      </c>
      <c r="I1410" s="43" t="s">
        <v>364</v>
      </c>
      <c r="J1410" s="43">
        <v>3</v>
      </c>
      <c r="K1410" s="43" t="s">
        <v>50</v>
      </c>
      <c r="L1410" s="55" t="s">
        <v>13</v>
      </c>
      <c r="M1410" s="43" t="s">
        <v>2</v>
      </c>
      <c r="N1410" s="43" t="s">
        <v>3</v>
      </c>
      <c r="O1410" s="43" t="s">
        <v>694</v>
      </c>
      <c r="P1410" s="43" t="s">
        <v>364</v>
      </c>
    </row>
    <row r="1411" spans="1:16" x14ac:dyDescent="0.25">
      <c r="A1411" s="43" t="s">
        <v>5236</v>
      </c>
      <c r="B1411" s="43" t="s">
        <v>45</v>
      </c>
      <c r="C1411" s="43" t="s">
        <v>5237</v>
      </c>
      <c r="D1411" s="43" t="s">
        <v>5238</v>
      </c>
      <c r="E1411" s="43" t="s">
        <v>46</v>
      </c>
      <c r="F1411" s="44">
        <v>44972</v>
      </c>
      <c r="G1411" s="43" t="s">
        <v>203</v>
      </c>
      <c r="H1411" s="43" t="s">
        <v>3960</v>
      </c>
      <c r="I1411" s="43" t="s">
        <v>364</v>
      </c>
      <c r="J1411" s="43" t="s">
        <v>320</v>
      </c>
      <c r="K1411" s="43" t="s">
        <v>5239</v>
      </c>
      <c r="L1411" s="55" t="s">
        <v>640</v>
      </c>
      <c r="M1411" s="43" t="s">
        <v>2</v>
      </c>
      <c r="N1411" s="43" t="s">
        <v>2</v>
      </c>
      <c r="O1411"/>
      <c r="P1411" s="43" t="s">
        <v>363</v>
      </c>
    </row>
    <row r="1412" spans="1:16" x14ac:dyDescent="0.25">
      <c r="A1412" s="43" t="s">
        <v>5236</v>
      </c>
      <c r="B1412" s="43" t="s">
        <v>45</v>
      </c>
      <c r="C1412" s="43" t="s">
        <v>5237</v>
      </c>
      <c r="D1412" s="43" t="s">
        <v>5238</v>
      </c>
      <c r="E1412" s="43" t="s">
        <v>46</v>
      </c>
      <c r="F1412" s="44">
        <v>44972</v>
      </c>
      <c r="G1412" s="43" t="s">
        <v>203</v>
      </c>
      <c r="H1412" s="43" t="s">
        <v>3960</v>
      </c>
      <c r="I1412" s="43" t="s">
        <v>364</v>
      </c>
      <c r="J1412" s="43" t="s">
        <v>321</v>
      </c>
      <c r="K1412" s="43" t="s">
        <v>5240</v>
      </c>
      <c r="L1412" s="55" t="s">
        <v>640</v>
      </c>
      <c r="M1412" s="43" t="s">
        <v>2</v>
      </c>
      <c r="N1412" s="43" t="s">
        <v>2</v>
      </c>
      <c r="O1412"/>
      <c r="P1412" s="43" t="s">
        <v>363</v>
      </c>
    </row>
    <row r="1413" spans="1:16" ht="30" x14ac:dyDescent="0.25">
      <c r="A1413" s="43" t="s">
        <v>5236</v>
      </c>
      <c r="B1413" s="43" t="s">
        <v>45</v>
      </c>
      <c r="C1413" s="43" t="s">
        <v>5237</v>
      </c>
      <c r="D1413" s="43" t="s">
        <v>5238</v>
      </c>
      <c r="E1413" s="43" t="s">
        <v>46</v>
      </c>
      <c r="F1413" s="44">
        <v>44972</v>
      </c>
      <c r="G1413" s="43" t="s">
        <v>203</v>
      </c>
      <c r="H1413" s="43" t="s">
        <v>3960</v>
      </c>
      <c r="I1413" s="43" t="s">
        <v>364</v>
      </c>
      <c r="J1413" s="43" t="s">
        <v>322</v>
      </c>
      <c r="K1413" s="43" t="s">
        <v>5241</v>
      </c>
      <c r="L1413" s="55" t="s">
        <v>640</v>
      </c>
      <c r="M1413" s="43" t="s">
        <v>2</v>
      </c>
      <c r="N1413" s="43" t="s">
        <v>3</v>
      </c>
      <c r="O1413" s="43" t="s">
        <v>712</v>
      </c>
      <c r="P1413" s="43" t="s">
        <v>364</v>
      </c>
    </row>
    <row r="1414" spans="1:16" x14ac:dyDescent="0.25">
      <c r="A1414" s="43" t="s">
        <v>5236</v>
      </c>
      <c r="B1414" s="43" t="s">
        <v>45</v>
      </c>
      <c r="C1414" s="43" t="s">
        <v>5237</v>
      </c>
      <c r="D1414" s="43" t="s">
        <v>5238</v>
      </c>
      <c r="E1414" s="43" t="s">
        <v>46</v>
      </c>
      <c r="F1414" s="44">
        <v>44972</v>
      </c>
      <c r="G1414" s="43" t="s">
        <v>203</v>
      </c>
      <c r="H1414" s="43" t="s">
        <v>3960</v>
      </c>
      <c r="I1414" s="43" t="s">
        <v>364</v>
      </c>
      <c r="J1414" s="43" t="s">
        <v>323</v>
      </c>
      <c r="K1414" s="43" t="s">
        <v>5242</v>
      </c>
      <c r="L1414" s="55" t="s">
        <v>640</v>
      </c>
      <c r="M1414" s="43" t="s">
        <v>2</v>
      </c>
      <c r="N1414" s="43" t="s">
        <v>2</v>
      </c>
      <c r="O1414"/>
      <c r="P1414" s="43" t="s">
        <v>363</v>
      </c>
    </row>
    <row r="1415" spans="1:16" x14ac:dyDescent="0.25">
      <c r="A1415" s="43" t="s">
        <v>5236</v>
      </c>
      <c r="B1415" s="43" t="s">
        <v>45</v>
      </c>
      <c r="C1415" s="43" t="s">
        <v>5237</v>
      </c>
      <c r="D1415" s="43" t="s">
        <v>5238</v>
      </c>
      <c r="E1415" s="43" t="s">
        <v>46</v>
      </c>
      <c r="F1415" s="44">
        <v>44972</v>
      </c>
      <c r="G1415" s="43" t="s">
        <v>203</v>
      </c>
      <c r="H1415" s="43" t="s">
        <v>3960</v>
      </c>
      <c r="I1415" s="43" t="s">
        <v>364</v>
      </c>
      <c r="J1415" s="43" t="s">
        <v>324</v>
      </c>
      <c r="K1415" s="43" t="s">
        <v>5243</v>
      </c>
      <c r="L1415" s="55" t="s">
        <v>640</v>
      </c>
      <c r="M1415" s="43" t="s">
        <v>2</v>
      </c>
      <c r="N1415" s="43" t="s">
        <v>2</v>
      </c>
      <c r="O1415"/>
      <c r="P1415" s="43" t="s">
        <v>363</v>
      </c>
    </row>
    <row r="1416" spans="1:16" x14ac:dyDescent="0.25">
      <c r="A1416" s="43" t="s">
        <v>5236</v>
      </c>
      <c r="B1416" s="43" t="s">
        <v>45</v>
      </c>
      <c r="C1416" s="43" t="s">
        <v>5237</v>
      </c>
      <c r="D1416" s="43" t="s">
        <v>5238</v>
      </c>
      <c r="E1416" s="43" t="s">
        <v>46</v>
      </c>
      <c r="F1416" s="44">
        <v>44972</v>
      </c>
      <c r="G1416" s="43" t="s">
        <v>203</v>
      </c>
      <c r="H1416" s="43" t="s">
        <v>3960</v>
      </c>
      <c r="I1416" s="43" t="s">
        <v>364</v>
      </c>
      <c r="J1416" s="43" t="s">
        <v>325</v>
      </c>
      <c r="K1416" s="43" t="s">
        <v>5244</v>
      </c>
      <c r="L1416" s="55" t="s">
        <v>640</v>
      </c>
      <c r="M1416" s="43" t="s">
        <v>2</v>
      </c>
      <c r="N1416" s="43" t="s">
        <v>2</v>
      </c>
      <c r="O1416"/>
      <c r="P1416" s="43" t="s">
        <v>363</v>
      </c>
    </row>
    <row r="1417" spans="1:16" x14ac:dyDescent="0.25">
      <c r="A1417" s="43" t="s">
        <v>5236</v>
      </c>
      <c r="B1417" s="43" t="s">
        <v>45</v>
      </c>
      <c r="C1417" s="43" t="s">
        <v>5237</v>
      </c>
      <c r="D1417" s="43" t="s">
        <v>5238</v>
      </c>
      <c r="E1417" s="43" t="s">
        <v>46</v>
      </c>
      <c r="F1417" s="44">
        <v>44972</v>
      </c>
      <c r="G1417" s="43" t="s">
        <v>203</v>
      </c>
      <c r="H1417" s="43" t="s">
        <v>3960</v>
      </c>
      <c r="I1417" s="43" t="s">
        <v>364</v>
      </c>
      <c r="J1417" s="43" t="s">
        <v>326</v>
      </c>
      <c r="K1417" s="43" t="s">
        <v>5245</v>
      </c>
      <c r="L1417" s="55" t="s">
        <v>640</v>
      </c>
      <c r="M1417" s="43" t="s">
        <v>2</v>
      </c>
      <c r="N1417" s="43" t="s">
        <v>2</v>
      </c>
      <c r="O1417"/>
      <c r="P1417" s="43" t="s">
        <v>363</v>
      </c>
    </row>
    <row r="1418" spans="1:16" x14ac:dyDescent="0.25">
      <c r="A1418" s="43" t="s">
        <v>5236</v>
      </c>
      <c r="B1418" s="43" t="s">
        <v>45</v>
      </c>
      <c r="C1418" s="43" t="s">
        <v>5237</v>
      </c>
      <c r="D1418" s="43" t="s">
        <v>5238</v>
      </c>
      <c r="E1418" s="43" t="s">
        <v>46</v>
      </c>
      <c r="F1418" s="44">
        <v>44972</v>
      </c>
      <c r="G1418" s="43" t="s">
        <v>203</v>
      </c>
      <c r="H1418" s="43" t="s">
        <v>3960</v>
      </c>
      <c r="I1418" s="43" t="s">
        <v>364</v>
      </c>
      <c r="J1418" s="43" t="s">
        <v>327</v>
      </c>
      <c r="K1418" s="43" t="s">
        <v>5246</v>
      </c>
      <c r="L1418" s="55" t="s">
        <v>640</v>
      </c>
      <c r="M1418" s="43" t="s">
        <v>2</v>
      </c>
      <c r="N1418" s="43" t="s">
        <v>2</v>
      </c>
      <c r="O1418"/>
      <c r="P1418" s="43" t="s">
        <v>363</v>
      </c>
    </row>
    <row r="1419" spans="1:16" x14ac:dyDescent="0.25">
      <c r="A1419" s="43" t="s">
        <v>5236</v>
      </c>
      <c r="B1419" s="43" t="s">
        <v>45</v>
      </c>
      <c r="C1419" s="43" t="s">
        <v>5237</v>
      </c>
      <c r="D1419" s="43" t="s">
        <v>5238</v>
      </c>
      <c r="E1419" s="43" t="s">
        <v>46</v>
      </c>
      <c r="F1419" s="44">
        <v>44972</v>
      </c>
      <c r="G1419" s="43" t="s">
        <v>203</v>
      </c>
      <c r="H1419" s="43" t="s">
        <v>3960</v>
      </c>
      <c r="I1419" s="43" t="s">
        <v>364</v>
      </c>
      <c r="J1419" s="43" t="s">
        <v>328</v>
      </c>
      <c r="K1419" s="43" t="s">
        <v>5247</v>
      </c>
      <c r="L1419" s="55" t="s">
        <v>640</v>
      </c>
      <c r="M1419" s="43" t="s">
        <v>2</v>
      </c>
      <c r="N1419" s="43" t="s">
        <v>2</v>
      </c>
      <c r="O1419"/>
      <c r="P1419" s="43" t="s">
        <v>363</v>
      </c>
    </row>
    <row r="1420" spans="1:16" x14ac:dyDescent="0.25">
      <c r="A1420" s="43" t="s">
        <v>5236</v>
      </c>
      <c r="B1420" s="43" t="s">
        <v>45</v>
      </c>
      <c r="C1420" s="43" t="s">
        <v>5237</v>
      </c>
      <c r="D1420" s="43" t="s">
        <v>5238</v>
      </c>
      <c r="E1420" s="43" t="s">
        <v>46</v>
      </c>
      <c r="F1420" s="44">
        <v>44972</v>
      </c>
      <c r="G1420" s="43" t="s">
        <v>203</v>
      </c>
      <c r="H1420" s="43" t="s">
        <v>3960</v>
      </c>
      <c r="I1420" s="43" t="s">
        <v>364</v>
      </c>
      <c r="J1420" s="43" t="s">
        <v>329</v>
      </c>
      <c r="K1420" s="43" t="s">
        <v>5248</v>
      </c>
      <c r="L1420" s="55" t="s">
        <v>640</v>
      </c>
      <c r="M1420" s="43" t="s">
        <v>2</v>
      </c>
      <c r="N1420" s="43" t="s">
        <v>2</v>
      </c>
      <c r="O1420"/>
      <c r="P1420" s="43" t="s">
        <v>363</v>
      </c>
    </row>
    <row r="1421" spans="1:16" x14ac:dyDescent="0.25">
      <c r="A1421" s="43" t="s">
        <v>5249</v>
      </c>
      <c r="B1421" s="43" t="s">
        <v>45</v>
      </c>
      <c r="C1421" s="43" t="s">
        <v>5250</v>
      </c>
      <c r="D1421" s="43">
        <v>2202763</v>
      </c>
      <c r="E1421" s="43" t="s">
        <v>46</v>
      </c>
      <c r="F1421" s="44">
        <v>44972</v>
      </c>
      <c r="G1421" s="43" t="s">
        <v>203</v>
      </c>
      <c r="H1421" s="43" t="s">
        <v>3960</v>
      </c>
      <c r="I1421" s="43" t="s">
        <v>364</v>
      </c>
      <c r="J1421" s="43">
        <v>2</v>
      </c>
      <c r="K1421" s="43" t="s">
        <v>50</v>
      </c>
      <c r="L1421" s="55" t="s">
        <v>13</v>
      </c>
      <c r="M1421" s="43" t="s">
        <v>2</v>
      </c>
      <c r="N1421" s="43" t="s">
        <v>2</v>
      </c>
      <c r="O1421"/>
      <c r="P1421" s="43" t="s">
        <v>363</v>
      </c>
    </row>
    <row r="1422" spans="1:16" x14ac:dyDescent="0.25">
      <c r="A1422" s="43" t="s">
        <v>5249</v>
      </c>
      <c r="B1422" s="43" t="s">
        <v>45</v>
      </c>
      <c r="C1422" s="43" t="s">
        <v>5250</v>
      </c>
      <c r="D1422" s="43">
        <v>2202763</v>
      </c>
      <c r="E1422" s="43" t="s">
        <v>46</v>
      </c>
      <c r="F1422" s="44">
        <v>44972</v>
      </c>
      <c r="G1422" s="43" t="s">
        <v>203</v>
      </c>
      <c r="H1422" s="43" t="s">
        <v>3960</v>
      </c>
      <c r="I1422" s="43" t="s">
        <v>364</v>
      </c>
      <c r="J1422" s="43">
        <v>3</v>
      </c>
      <c r="K1422" s="43" t="s">
        <v>187</v>
      </c>
      <c r="L1422" s="55" t="s">
        <v>13</v>
      </c>
      <c r="M1422" s="43" t="s">
        <v>188</v>
      </c>
      <c r="N1422" s="43" t="s">
        <v>188</v>
      </c>
      <c r="O1422"/>
      <c r="P1422" s="43" t="s">
        <v>363</v>
      </c>
    </row>
    <row r="1423" spans="1:16" ht="30" x14ac:dyDescent="0.25">
      <c r="A1423" s="43" t="s">
        <v>5249</v>
      </c>
      <c r="B1423" s="43" t="s">
        <v>45</v>
      </c>
      <c r="C1423" s="43" t="s">
        <v>5250</v>
      </c>
      <c r="D1423" s="43">
        <v>2202763</v>
      </c>
      <c r="E1423" s="43" t="s">
        <v>46</v>
      </c>
      <c r="F1423" s="44">
        <v>44972</v>
      </c>
      <c r="G1423" s="43" t="s">
        <v>203</v>
      </c>
      <c r="H1423" s="43" t="s">
        <v>3960</v>
      </c>
      <c r="I1423" s="43" t="s">
        <v>364</v>
      </c>
      <c r="J1423" s="43">
        <v>4</v>
      </c>
      <c r="K1423" s="43" t="s">
        <v>88</v>
      </c>
      <c r="L1423" s="55" t="s">
        <v>13</v>
      </c>
      <c r="M1423" s="43" t="s">
        <v>2</v>
      </c>
      <c r="N1423" s="43" t="s">
        <v>3</v>
      </c>
      <c r="O1423" s="43" t="s">
        <v>3538</v>
      </c>
      <c r="P1423" s="43" t="s">
        <v>364</v>
      </c>
    </row>
    <row r="1424" spans="1:16" x14ac:dyDescent="0.25">
      <c r="A1424" s="43" t="s">
        <v>5249</v>
      </c>
      <c r="B1424" s="43" t="s">
        <v>45</v>
      </c>
      <c r="C1424" s="43" t="s">
        <v>5250</v>
      </c>
      <c r="D1424" s="43">
        <v>2202763</v>
      </c>
      <c r="E1424" s="43" t="s">
        <v>46</v>
      </c>
      <c r="F1424" s="44">
        <v>44972</v>
      </c>
      <c r="G1424" s="43" t="s">
        <v>203</v>
      </c>
      <c r="H1424" s="43" t="s">
        <v>3960</v>
      </c>
      <c r="I1424" s="43" t="s">
        <v>364</v>
      </c>
      <c r="J1424" s="43">
        <v>5</v>
      </c>
      <c r="K1424" s="43" t="s">
        <v>99</v>
      </c>
      <c r="L1424" s="55" t="s">
        <v>639</v>
      </c>
      <c r="M1424" s="43" t="s">
        <v>2</v>
      </c>
      <c r="N1424" s="43" t="s">
        <v>2</v>
      </c>
      <c r="O1424"/>
      <c r="P1424" s="43" t="s">
        <v>363</v>
      </c>
    </row>
    <row r="1425" spans="1:16" x14ac:dyDescent="0.25">
      <c r="A1425" s="43" t="s">
        <v>5249</v>
      </c>
      <c r="B1425" s="43" t="s">
        <v>45</v>
      </c>
      <c r="C1425" s="43" t="s">
        <v>5250</v>
      </c>
      <c r="D1425" s="43">
        <v>2202763</v>
      </c>
      <c r="E1425" s="43" t="s">
        <v>46</v>
      </c>
      <c r="F1425" s="44">
        <v>44972</v>
      </c>
      <c r="G1425" s="43" t="s">
        <v>203</v>
      </c>
      <c r="H1425" s="43" t="s">
        <v>3960</v>
      </c>
      <c r="I1425" s="43" t="s">
        <v>364</v>
      </c>
      <c r="J1425" s="43" t="s">
        <v>320</v>
      </c>
      <c r="K1425" s="43" t="s">
        <v>5251</v>
      </c>
      <c r="L1425" s="55" t="s">
        <v>640</v>
      </c>
      <c r="M1425" s="43" t="s">
        <v>2</v>
      </c>
      <c r="N1425" s="43" t="s">
        <v>2</v>
      </c>
      <c r="O1425"/>
      <c r="P1425" s="43" t="s">
        <v>363</v>
      </c>
    </row>
    <row r="1426" spans="1:16" x14ac:dyDescent="0.25">
      <c r="A1426" s="43" t="s">
        <v>5249</v>
      </c>
      <c r="B1426" s="43" t="s">
        <v>45</v>
      </c>
      <c r="C1426" s="43" t="s">
        <v>5250</v>
      </c>
      <c r="D1426" s="43">
        <v>2202763</v>
      </c>
      <c r="E1426" s="43" t="s">
        <v>46</v>
      </c>
      <c r="F1426" s="44">
        <v>44972</v>
      </c>
      <c r="G1426" s="43" t="s">
        <v>203</v>
      </c>
      <c r="H1426" s="43" t="s">
        <v>3960</v>
      </c>
      <c r="I1426" s="43" t="s">
        <v>364</v>
      </c>
      <c r="J1426" s="43" t="s">
        <v>321</v>
      </c>
      <c r="K1426" s="43" t="s">
        <v>5252</v>
      </c>
      <c r="L1426" s="55" t="s">
        <v>640</v>
      </c>
      <c r="M1426" s="43" t="s">
        <v>2</v>
      </c>
      <c r="N1426" s="43" t="s">
        <v>2</v>
      </c>
      <c r="O1426"/>
      <c r="P1426" s="43" t="s">
        <v>363</v>
      </c>
    </row>
    <row r="1427" spans="1:16" x14ac:dyDescent="0.25">
      <c r="A1427" s="43" t="s">
        <v>5249</v>
      </c>
      <c r="B1427" s="43" t="s">
        <v>45</v>
      </c>
      <c r="C1427" s="43" t="s">
        <v>5250</v>
      </c>
      <c r="D1427" s="43">
        <v>2202763</v>
      </c>
      <c r="E1427" s="43" t="s">
        <v>46</v>
      </c>
      <c r="F1427" s="44">
        <v>44972</v>
      </c>
      <c r="G1427" s="43" t="s">
        <v>203</v>
      </c>
      <c r="H1427" s="43" t="s">
        <v>3960</v>
      </c>
      <c r="I1427" s="43" t="s">
        <v>364</v>
      </c>
      <c r="J1427" s="43" t="s">
        <v>322</v>
      </c>
      <c r="K1427" s="43" t="s">
        <v>5253</v>
      </c>
      <c r="L1427" s="55" t="s">
        <v>640</v>
      </c>
      <c r="M1427" s="43" t="s">
        <v>2</v>
      </c>
      <c r="N1427" s="43" t="s">
        <v>2</v>
      </c>
      <c r="O1427"/>
      <c r="P1427" s="43" t="s">
        <v>363</v>
      </c>
    </row>
    <row r="1428" spans="1:16" x14ac:dyDescent="0.25">
      <c r="A1428" s="43" t="s">
        <v>5249</v>
      </c>
      <c r="B1428" s="43" t="s">
        <v>45</v>
      </c>
      <c r="C1428" s="43" t="s">
        <v>5250</v>
      </c>
      <c r="D1428" s="43">
        <v>2202763</v>
      </c>
      <c r="E1428" s="43" t="s">
        <v>46</v>
      </c>
      <c r="F1428" s="44">
        <v>44972</v>
      </c>
      <c r="G1428" s="43" t="s">
        <v>203</v>
      </c>
      <c r="H1428" s="43" t="s">
        <v>3960</v>
      </c>
      <c r="I1428" s="43" t="s">
        <v>364</v>
      </c>
      <c r="J1428" s="43" t="s">
        <v>323</v>
      </c>
      <c r="K1428" s="43" t="s">
        <v>5254</v>
      </c>
      <c r="L1428" s="55" t="s">
        <v>640</v>
      </c>
      <c r="M1428" s="43" t="s">
        <v>2</v>
      </c>
      <c r="N1428" s="43" t="s">
        <v>2</v>
      </c>
      <c r="O1428"/>
      <c r="P1428" s="43" t="s">
        <v>363</v>
      </c>
    </row>
    <row r="1429" spans="1:16" x14ac:dyDescent="0.25">
      <c r="A1429" s="43" t="s">
        <v>5249</v>
      </c>
      <c r="B1429" s="43" t="s">
        <v>45</v>
      </c>
      <c r="C1429" s="43" t="s">
        <v>5250</v>
      </c>
      <c r="D1429" s="43">
        <v>2202763</v>
      </c>
      <c r="E1429" s="43" t="s">
        <v>46</v>
      </c>
      <c r="F1429" s="44">
        <v>44972</v>
      </c>
      <c r="G1429" s="43" t="s">
        <v>203</v>
      </c>
      <c r="H1429" s="43" t="s">
        <v>3960</v>
      </c>
      <c r="I1429" s="43" t="s">
        <v>364</v>
      </c>
      <c r="J1429" s="43" t="s">
        <v>324</v>
      </c>
      <c r="K1429" s="43" t="s">
        <v>5255</v>
      </c>
      <c r="L1429" s="55" t="s">
        <v>640</v>
      </c>
      <c r="M1429" s="43" t="s">
        <v>2</v>
      </c>
      <c r="N1429" s="43" t="s">
        <v>2</v>
      </c>
      <c r="O1429"/>
      <c r="P1429" s="43" t="s">
        <v>363</v>
      </c>
    </row>
    <row r="1430" spans="1:16" x14ac:dyDescent="0.25">
      <c r="A1430" s="43" t="s">
        <v>5249</v>
      </c>
      <c r="B1430" s="43" t="s">
        <v>45</v>
      </c>
      <c r="C1430" s="43" t="s">
        <v>5250</v>
      </c>
      <c r="D1430" s="43">
        <v>2202763</v>
      </c>
      <c r="E1430" s="43" t="s">
        <v>46</v>
      </c>
      <c r="F1430" s="44">
        <v>44972</v>
      </c>
      <c r="G1430" s="43" t="s">
        <v>203</v>
      </c>
      <c r="H1430" s="43" t="s">
        <v>3960</v>
      </c>
      <c r="I1430" s="43" t="s">
        <v>364</v>
      </c>
      <c r="J1430" s="43" t="s">
        <v>325</v>
      </c>
      <c r="K1430" s="43" t="s">
        <v>5256</v>
      </c>
      <c r="L1430" s="55" t="s">
        <v>640</v>
      </c>
      <c r="M1430" s="43" t="s">
        <v>2</v>
      </c>
      <c r="N1430" s="43" t="s">
        <v>2</v>
      </c>
      <c r="O1430"/>
      <c r="P1430" s="43" t="s">
        <v>363</v>
      </c>
    </row>
    <row r="1431" spans="1:16" x14ac:dyDescent="0.25">
      <c r="A1431" s="43" t="s">
        <v>5249</v>
      </c>
      <c r="B1431" s="43" t="s">
        <v>45</v>
      </c>
      <c r="C1431" s="43" t="s">
        <v>5250</v>
      </c>
      <c r="D1431" s="43">
        <v>2202763</v>
      </c>
      <c r="E1431" s="43" t="s">
        <v>46</v>
      </c>
      <c r="F1431" s="44">
        <v>44972</v>
      </c>
      <c r="G1431" s="43" t="s">
        <v>203</v>
      </c>
      <c r="H1431" s="43" t="s">
        <v>3960</v>
      </c>
      <c r="I1431" s="43" t="s">
        <v>364</v>
      </c>
      <c r="J1431" s="43" t="s">
        <v>326</v>
      </c>
      <c r="K1431" s="43" t="s">
        <v>5257</v>
      </c>
      <c r="L1431" s="55" t="s">
        <v>640</v>
      </c>
      <c r="M1431" s="43" t="s">
        <v>2</v>
      </c>
      <c r="N1431" s="43" t="s">
        <v>2</v>
      </c>
      <c r="O1431"/>
      <c r="P1431" s="43" t="s">
        <v>363</v>
      </c>
    </row>
    <row r="1432" spans="1:16" x14ac:dyDescent="0.25">
      <c r="A1432" s="43" t="s">
        <v>5249</v>
      </c>
      <c r="B1432" s="43" t="s">
        <v>45</v>
      </c>
      <c r="C1432" s="43" t="s">
        <v>5250</v>
      </c>
      <c r="D1432" s="43">
        <v>2202763</v>
      </c>
      <c r="E1432" s="43" t="s">
        <v>46</v>
      </c>
      <c r="F1432" s="44">
        <v>44972</v>
      </c>
      <c r="G1432" s="43" t="s">
        <v>203</v>
      </c>
      <c r="H1432" s="43" t="s">
        <v>3960</v>
      </c>
      <c r="I1432" s="43" t="s">
        <v>364</v>
      </c>
      <c r="J1432" s="43" t="s">
        <v>327</v>
      </c>
      <c r="K1432" s="43" t="s">
        <v>5258</v>
      </c>
      <c r="L1432" s="55" t="s">
        <v>640</v>
      </c>
      <c r="M1432" s="43" t="s">
        <v>2</v>
      </c>
      <c r="N1432" s="43" t="s">
        <v>3</v>
      </c>
      <c r="O1432" s="43" t="s">
        <v>9859</v>
      </c>
      <c r="P1432" s="43" t="s">
        <v>364</v>
      </c>
    </row>
    <row r="1433" spans="1:16" x14ac:dyDescent="0.25">
      <c r="A1433" s="43" t="s">
        <v>5249</v>
      </c>
      <c r="B1433" s="43" t="s">
        <v>45</v>
      </c>
      <c r="C1433" s="43" t="s">
        <v>5250</v>
      </c>
      <c r="D1433" s="43">
        <v>2202763</v>
      </c>
      <c r="E1433" s="43" t="s">
        <v>46</v>
      </c>
      <c r="F1433" s="44">
        <v>44972</v>
      </c>
      <c r="G1433" s="43" t="s">
        <v>203</v>
      </c>
      <c r="H1433" s="43" t="s">
        <v>3960</v>
      </c>
      <c r="I1433" s="43" t="s">
        <v>364</v>
      </c>
      <c r="J1433" s="43" t="s">
        <v>328</v>
      </c>
      <c r="K1433" s="43" t="s">
        <v>5259</v>
      </c>
      <c r="L1433" s="55" t="s">
        <v>640</v>
      </c>
      <c r="M1433" s="43" t="s">
        <v>2</v>
      </c>
      <c r="N1433" s="43" t="s">
        <v>2</v>
      </c>
      <c r="O1433"/>
      <c r="P1433" s="43" t="s">
        <v>363</v>
      </c>
    </row>
    <row r="1434" spans="1:16" x14ac:dyDescent="0.25">
      <c r="A1434" s="43" t="s">
        <v>5249</v>
      </c>
      <c r="B1434" s="43" t="s">
        <v>45</v>
      </c>
      <c r="C1434" s="43" t="s">
        <v>5250</v>
      </c>
      <c r="D1434" s="43">
        <v>2202763</v>
      </c>
      <c r="E1434" s="43" t="s">
        <v>46</v>
      </c>
      <c r="F1434" s="44">
        <v>44972</v>
      </c>
      <c r="G1434" s="43" t="s">
        <v>203</v>
      </c>
      <c r="H1434" s="43" t="s">
        <v>3960</v>
      </c>
      <c r="I1434" s="43" t="s">
        <v>364</v>
      </c>
      <c r="J1434" s="43" t="s">
        <v>329</v>
      </c>
      <c r="K1434" s="43" t="s">
        <v>5260</v>
      </c>
      <c r="L1434" s="55" t="s">
        <v>640</v>
      </c>
      <c r="M1434" s="43" t="s">
        <v>2</v>
      </c>
      <c r="N1434" s="43" t="s">
        <v>2</v>
      </c>
      <c r="O1434"/>
      <c r="P1434" s="43" t="s">
        <v>363</v>
      </c>
    </row>
    <row r="1435" spans="1:16" x14ac:dyDescent="0.25">
      <c r="A1435" s="43" t="s">
        <v>5261</v>
      </c>
      <c r="B1435" s="43" t="s">
        <v>45</v>
      </c>
      <c r="C1435" s="43" t="s">
        <v>5262</v>
      </c>
      <c r="D1435" s="43">
        <v>2692160</v>
      </c>
      <c r="E1435" s="43" t="s">
        <v>46</v>
      </c>
      <c r="F1435" s="44">
        <v>44972</v>
      </c>
      <c r="G1435" s="43" t="s">
        <v>203</v>
      </c>
      <c r="H1435" s="43" t="s">
        <v>3960</v>
      </c>
      <c r="I1435" s="43" t="s">
        <v>364</v>
      </c>
      <c r="J1435" s="43">
        <v>1.1000000000000001</v>
      </c>
      <c r="K1435" s="43" t="s">
        <v>5263</v>
      </c>
      <c r="L1435" s="55" t="s">
        <v>640</v>
      </c>
      <c r="M1435" s="43" t="s">
        <v>2</v>
      </c>
      <c r="N1435" s="43" t="s">
        <v>2</v>
      </c>
      <c r="O1435"/>
      <c r="P1435" s="43" t="s">
        <v>363</v>
      </c>
    </row>
    <row r="1436" spans="1:16" x14ac:dyDescent="0.25">
      <c r="A1436" s="43" t="s">
        <v>5261</v>
      </c>
      <c r="B1436" s="43" t="s">
        <v>45</v>
      </c>
      <c r="C1436" s="43" t="s">
        <v>5262</v>
      </c>
      <c r="D1436" s="43">
        <v>2692160</v>
      </c>
      <c r="E1436" s="43" t="s">
        <v>46</v>
      </c>
      <c r="F1436" s="44">
        <v>44972</v>
      </c>
      <c r="G1436" s="43" t="s">
        <v>203</v>
      </c>
      <c r="H1436" s="43" t="s">
        <v>3960</v>
      </c>
      <c r="I1436" s="43" t="s">
        <v>364</v>
      </c>
      <c r="J1436" s="43">
        <v>1.1000000000000001</v>
      </c>
      <c r="K1436" s="43" t="s">
        <v>5264</v>
      </c>
      <c r="L1436" s="55" t="s">
        <v>640</v>
      </c>
      <c r="M1436" s="43" t="s">
        <v>2</v>
      </c>
      <c r="N1436" s="43" t="s">
        <v>144</v>
      </c>
      <c r="O1436" s="43" t="s">
        <v>9868</v>
      </c>
      <c r="P1436" s="43" t="s">
        <v>364</v>
      </c>
    </row>
    <row r="1437" spans="1:16" x14ac:dyDescent="0.25">
      <c r="A1437" s="43" t="s">
        <v>5261</v>
      </c>
      <c r="B1437" s="43" t="s">
        <v>45</v>
      </c>
      <c r="C1437" s="43" t="s">
        <v>5262</v>
      </c>
      <c r="D1437" s="43">
        <v>2692160</v>
      </c>
      <c r="E1437" s="43" t="s">
        <v>46</v>
      </c>
      <c r="F1437" s="44">
        <v>44972</v>
      </c>
      <c r="G1437" s="43" t="s">
        <v>203</v>
      </c>
      <c r="H1437" s="43" t="s">
        <v>3960</v>
      </c>
      <c r="I1437" s="43" t="s">
        <v>364</v>
      </c>
      <c r="J1437" s="43">
        <v>1.1100000000000001</v>
      </c>
      <c r="K1437" s="43" t="s">
        <v>5265</v>
      </c>
      <c r="L1437" s="55" t="s">
        <v>640</v>
      </c>
      <c r="M1437" s="43" t="s">
        <v>2</v>
      </c>
      <c r="N1437" s="43" t="s">
        <v>2</v>
      </c>
      <c r="O1437"/>
      <c r="P1437" s="43" t="s">
        <v>363</v>
      </c>
    </row>
    <row r="1438" spans="1:16" x14ac:dyDescent="0.25">
      <c r="A1438" s="43" t="s">
        <v>5261</v>
      </c>
      <c r="B1438" s="43" t="s">
        <v>45</v>
      </c>
      <c r="C1438" s="43" t="s">
        <v>5262</v>
      </c>
      <c r="D1438" s="43">
        <v>2692160</v>
      </c>
      <c r="E1438" s="43" t="s">
        <v>46</v>
      </c>
      <c r="F1438" s="44">
        <v>44972</v>
      </c>
      <c r="G1438" s="43" t="s">
        <v>203</v>
      </c>
      <c r="H1438" s="43" t="s">
        <v>3960</v>
      </c>
      <c r="I1438" s="43" t="s">
        <v>364</v>
      </c>
      <c r="J1438" s="43">
        <v>1.2</v>
      </c>
      <c r="K1438" s="43" t="s">
        <v>5266</v>
      </c>
      <c r="L1438" s="55" t="s">
        <v>640</v>
      </c>
      <c r="M1438" s="43" t="s">
        <v>2</v>
      </c>
      <c r="N1438" s="43" t="s">
        <v>2</v>
      </c>
      <c r="O1438"/>
      <c r="P1438" s="43" t="s">
        <v>363</v>
      </c>
    </row>
    <row r="1439" spans="1:16" x14ac:dyDescent="0.25">
      <c r="A1439" s="43" t="s">
        <v>5261</v>
      </c>
      <c r="B1439" s="43" t="s">
        <v>45</v>
      </c>
      <c r="C1439" s="43" t="s">
        <v>5262</v>
      </c>
      <c r="D1439" s="43">
        <v>2692160</v>
      </c>
      <c r="E1439" s="43" t="s">
        <v>46</v>
      </c>
      <c r="F1439" s="44">
        <v>44972</v>
      </c>
      <c r="G1439" s="43" t="s">
        <v>203</v>
      </c>
      <c r="H1439" s="43" t="s">
        <v>3960</v>
      </c>
      <c r="I1439" s="43" t="s">
        <v>364</v>
      </c>
      <c r="J1439" s="43">
        <v>1.3</v>
      </c>
      <c r="K1439" s="43" t="s">
        <v>5267</v>
      </c>
      <c r="L1439" s="55" t="s">
        <v>640</v>
      </c>
      <c r="M1439" s="43" t="s">
        <v>2</v>
      </c>
      <c r="N1439" s="43" t="s">
        <v>2</v>
      </c>
      <c r="O1439"/>
      <c r="P1439" s="43" t="s">
        <v>363</v>
      </c>
    </row>
    <row r="1440" spans="1:16" x14ac:dyDescent="0.25">
      <c r="A1440" s="43" t="s">
        <v>5261</v>
      </c>
      <c r="B1440" s="43" t="s">
        <v>45</v>
      </c>
      <c r="C1440" s="43" t="s">
        <v>5262</v>
      </c>
      <c r="D1440" s="43">
        <v>2692160</v>
      </c>
      <c r="E1440" s="43" t="s">
        <v>46</v>
      </c>
      <c r="F1440" s="44">
        <v>44972</v>
      </c>
      <c r="G1440" s="43" t="s">
        <v>203</v>
      </c>
      <c r="H1440" s="43" t="s">
        <v>3960</v>
      </c>
      <c r="I1440" s="43" t="s">
        <v>364</v>
      </c>
      <c r="J1440" s="43">
        <v>1.4</v>
      </c>
      <c r="K1440" s="43" t="s">
        <v>5268</v>
      </c>
      <c r="L1440" s="55" t="s">
        <v>640</v>
      </c>
      <c r="M1440" s="43" t="s">
        <v>2</v>
      </c>
      <c r="N1440" s="43" t="s">
        <v>2</v>
      </c>
      <c r="O1440"/>
      <c r="P1440" s="43" t="s">
        <v>363</v>
      </c>
    </row>
    <row r="1441" spans="1:16" x14ac:dyDescent="0.25">
      <c r="A1441" s="43" t="s">
        <v>5261</v>
      </c>
      <c r="B1441" s="43" t="s">
        <v>45</v>
      </c>
      <c r="C1441" s="43" t="s">
        <v>5262</v>
      </c>
      <c r="D1441" s="43">
        <v>2692160</v>
      </c>
      <c r="E1441" s="43" t="s">
        <v>46</v>
      </c>
      <c r="F1441" s="44">
        <v>44972</v>
      </c>
      <c r="G1441" s="43" t="s">
        <v>203</v>
      </c>
      <c r="H1441" s="43" t="s">
        <v>3960</v>
      </c>
      <c r="I1441" s="43" t="s">
        <v>364</v>
      </c>
      <c r="J1441" s="43">
        <v>1.5</v>
      </c>
      <c r="K1441" s="43" t="s">
        <v>5269</v>
      </c>
      <c r="L1441" s="55" t="s">
        <v>640</v>
      </c>
      <c r="M1441" s="43" t="s">
        <v>2</v>
      </c>
      <c r="N1441" s="43" t="s">
        <v>2</v>
      </c>
      <c r="O1441"/>
      <c r="P1441" s="43" t="s">
        <v>363</v>
      </c>
    </row>
    <row r="1442" spans="1:16" x14ac:dyDescent="0.25">
      <c r="A1442" s="43" t="s">
        <v>5261</v>
      </c>
      <c r="B1442" s="43" t="s">
        <v>45</v>
      </c>
      <c r="C1442" s="43" t="s">
        <v>5262</v>
      </c>
      <c r="D1442" s="43">
        <v>2692160</v>
      </c>
      <c r="E1442" s="43" t="s">
        <v>46</v>
      </c>
      <c r="F1442" s="44">
        <v>44972</v>
      </c>
      <c r="G1442" s="43" t="s">
        <v>203</v>
      </c>
      <c r="H1442" s="43" t="s">
        <v>3960</v>
      </c>
      <c r="I1442" s="43" t="s">
        <v>364</v>
      </c>
      <c r="J1442" s="43">
        <v>1.6</v>
      </c>
      <c r="K1442" s="43" t="s">
        <v>5270</v>
      </c>
      <c r="L1442" s="55" t="s">
        <v>640</v>
      </c>
      <c r="M1442" s="43" t="s">
        <v>2</v>
      </c>
      <c r="N1442" s="43" t="s">
        <v>2</v>
      </c>
      <c r="O1442"/>
      <c r="P1442" s="43" t="s">
        <v>363</v>
      </c>
    </row>
    <row r="1443" spans="1:16" x14ac:dyDescent="0.25">
      <c r="A1443" s="43" t="s">
        <v>5261</v>
      </c>
      <c r="B1443" s="43" t="s">
        <v>45</v>
      </c>
      <c r="C1443" s="43" t="s">
        <v>5262</v>
      </c>
      <c r="D1443" s="43">
        <v>2692160</v>
      </c>
      <c r="E1443" s="43" t="s">
        <v>46</v>
      </c>
      <c r="F1443" s="44">
        <v>44972</v>
      </c>
      <c r="G1443" s="43" t="s">
        <v>203</v>
      </c>
      <c r="H1443" s="43" t="s">
        <v>3960</v>
      </c>
      <c r="I1443" s="43" t="s">
        <v>364</v>
      </c>
      <c r="J1443" s="43">
        <v>1.7</v>
      </c>
      <c r="K1443" s="43" t="s">
        <v>5271</v>
      </c>
      <c r="L1443" s="55" t="s">
        <v>640</v>
      </c>
      <c r="M1443" s="43" t="s">
        <v>2</v>
      </c>
      <c r="N1443" s="43" t="s">
        <v>2</v>
      </c>
      <c r="O1443"/>
      <c r="P1443" s="43" t="s">
        <v>363</v>
      </c>
    </row>
    <row r="1444" spans="1:16" x14ac:dyDescent="0.25">
      <c r="A1444" s="43" t="s">
        <v>5261</v>
      </c>
      <c r="B1444" s="43" t="s">
        <v>45</v>
      </c>
      <c r="C1444" s="43" t="s">
        <v>5262</v>
      </c>
      <c r="D1444" s="43">
        <v>2692160</v>
      </c>
      <c r="E1444" s="43" t="s">
        <v>46</v>
      </c>
      <c r="F1444" s="44">
        <v>44972</v>
      </c>
      <c r="G1444" s="43" t="s">
        <v>203</v>
      </c>
      <c r="H1444" s="43" t="s">
        <v>3960</v>
      </c>
      <c r="I1444" s="43" t="s">
        <v>364</v>
      </c>
      <c r="J1444" s="43">
        <v>1.8</v>
      </c>
      <c r="K1444" s="43" t="s">
        <v>5272</v>
      </c>
      <c r="L1444" s="55" t="s">
        <v>640</v>
      </c>
      <c r="M1444" s="43" t="s">
        <v>2</v>
      </c>
      <c r="N1444" s="43" t="s">
        <v>2</v>
      </c>
      <c r="O1444"/>
      <c r="P1444" s="43" t="s">
        <v>363</v>
      </c>
    </row>
    <row r="1445" spans="1:16" x14ac:dyDescent="0.25">
      <c r="A1445" s="43" t="s">
        <v>5261</v>
      </c>
      <c r="B1445" s="43" t="s">
        <v>45</v>
      </c>
      <c r="C1445" s="43" t="s">
        <v>5262</v>
      </c>
      <c r="D1445" s="43">
        <v>2692160</v>
      </c>
      <c r="E1445" s="43" t="s">
        <v>46</v>
      </c>
      <c r="F1445" s="44">
        <v>44972</v>
      </c>
      <c r="G1445" s="43" t="s">
        <v>203</v>
      </c>
      <c r="H1445" s="43" t="s">
        <v>3960</v>
      </c>
      <c r="I1445" s="43" t="s">
        <v>364</v>
      </c>
      <c r="J1445" s="43">
        <v>1.9</v>
      </c>
      <c r="K1445" s="43" t="s">
        <v>5273</v>
      </c>
      <c r="L1445" s="55" t="s">
        <v>640</v>
      </c>
      <c r="M1445" s="43" t="s">
        <v>2</v>
      </c>
      <c r="N1445" s="43" t="s">
        <v>144</v>
      </c>
      <c r="O1445" s="43" t="s">
        <v>9859</v>
      </c>
      <c r="P1445" s="43" t="s">
        <v>364</v>
      </c>
    </row>
    <row r="1446" spans="1:16" ht="60" x14ac:dyDescent="0.25">
      <c r="A1446" s="43" t="s">
        <v>5261</v>
      </c>
      <c r="B1446" s="43" t="s">
        <v>45</v>
      </c>
      <c r="C1446" s="43" t="s">
        <v>5262</v>
      </c>
      <c r="D1446" s="43">
        <v>2692160</v>
      </c>
      <c r="E1446" s="43" t="s">
        <v>46</v>
      </c>
      <c r="F1446" s="44">
        <v>44972</v>
      </c>
      <c r="G1446" s="43" t="s">
        <v>203</v>
      </c>
      <c r="H1446" s="43" t="s">
        <v>3960</v>
      </c>
      <c r="I1446" s="43" t="s">
        <v>364</v>
      </c>
      <c r="J1446" s="43">
        <v>2</v>
      </c>
      <c r="K1446" s="43" t="s">
        <v>50</v>
      </c>
      <c r="L1446" s="55" t="s">
        <v>13</v>
      </c>
      <c r="M1446" s="43" t="s">
        <v>2</v>
      </c>
      <c r="N1446" s="43" t="s">
        <v>3</v>
      </c>
      <c r="O1446" s="43" t="s">
        <v>9869</v>
      </c>
      <c r="P1446" s="43" t="s">
        <v>364</v>
      </c>
    </row>
    <row r="1447" spans="1:16" x14ac:dyDescent="0.25">
      <c r="A1447" s="43" t="s">
        <v>5261</v>
      </c>
      <c r="B1447" s="43" t="s">
        <v>45</v>
      </c>
      <c r="C1447" s="43" t="s">
        <v>5262</v>
      </c>
      <c r="D1447" s="43">
        <v>2692160</v>
      </c>
      <c r="E1447" s="43" t="s">
        <v>46</v>
      </c>
      <c r="F1447" s="44">
        <v>44972</v>
      </c>
      <c r="G1447" s="43" t="s">
        <v>203</v>
      </c>
      <c r="H1447" s="43" t="s">
        <v>3960</v>
      </c>
      <c r="I1447" s="43" t="s">
        <v>364</v>
      </c>
      <c r="J1447" s="43">
        <v>3</v>
      </c>
      <c r="K1447" s="43" t="s">
        <v>187</v>
      </c>
      <c r="L1447" s="55" t="s">
        <v>13</v>
      </c>
      <c r="M1447" s="43" t="s">
        <v>188</v>
      </c>
      <c r="N1447" s="43" t="s">
        <v>188</v>
      </c>
      <c r="O1447"/>
      <c r="P1447" s="43" t="s">
        <v>363</v>
      </c>
    </row>
    <row r="1448" spans="1:16" x14ac:dyDescent="0.25">
      <c r="A1448" s="43" t="s">
        <v>5261</v>
      </c>
      <c r="B1448" s="43" t="s">
        <v>45</v>
      </c>
      <c r="C1448" s="43" t="s">
        <v>5262</v>
      </c>
      <c r="D1448" s="43">
        <v>2692160</v>
      </c>
      <c r="E1448" s="43" t="s">
        <v>46</v>
      </c>
      <c r="F1448" s="44">
        <v>44972</v>
      </c>
      <c r="G1448" s="43" t="s">
        <v>203</v>
      </c>
      <c r="H1448" s="43" t="s">
        <v>3960</v>
      </c>
      <c r="I1448" s="43" t="s">
        <v>364</v>
      </c>
      <c r="J1448" s="43">
        <v>4</v>
      </c>
      <c r="K1448" s="43" t="s">
        <v>48</v>
      </c>
      <c r="L1448" s="55" t="s">
        <v>639</v>
      </c>
      <c r="M1448" s="43" t="s">
        <v>2</v>
      </c>
      <c r="N1448" s="43" t="s">
        <v>2</v>
      </c>
      <c r="O1448"/>
      <c r="P1448" s="43" t="s">
        <v>363</v>
      </c>
    </row>
    <row r="1449" spans="1:16" x14ac:dyDescent="0.25">
      <c r="A1449" s="43" t="s">
        <v>1054</v>
      </c>
      <c r="B1449" s="43" t="s">
        <v>204</v>
      </c>
      <c r="C1449" s="43" t="s">
        <v>3273</v>
      </c>
      <c r="D1449" s="43" t="s">
        <v>3274</v>
      </c>
      <c r="E1449" s="43" t="s">
        <v>132</v>
      </c>
      <c r="F1449" s="44">
        <v>44972</v>
      </c>
      <c r="G1449" s="43" t="s">
        <v>3194</v>
      </c>
      <c r="H1449" s="43" t="s">
        <v>3960</v>
      </c>
      <c r="I1449" s="43" t="s">
        <v>364</v>
      </c>
      <c r="J1449" s="43">
        <v>1</v>
      </c>
      <c r="K1449" s="43" t="s">
        <v>5274</v>
      </c>
      <c r="L1449" s="55" t="s">
        <v>640</v>
      </c>
      <c r="M1449" s="43" t="s">
        <v>2</v>
      </c>
      <c r="N1449" s="43" t="s">
        <v>2</v>
      </c>
      <c r="O1449"/>
      <c r="P1449" s="43" t="s">
        <v>363</v>
      </c>
    </row>
    <row r="1450" spans="1:16" x14ac:dyDescent="0.25">
      <c r="A1450" s="43" t="s">
        <v>1054</v>
      </c>
      <c r="B1450" s="43" t="s">
        <v>204</v>
      </c>
      <c r="C1450" s="43" t="s">
        <v>3273</v>
      </c>
      <c r="D1450" s="43" t="s">
        <v>3274</v>
      </c>
      <c r="E1450" s="43" t="s">
        <v>132</v>
      </c>
      <c r="F1450" s="44">
        <v>44972</v>
      </c>
      <c r="G1450" s="43" t="s">
        <v>3194</v>
      </c>
      <c r="H1450" s="43" t="s">
        <v>3960</v>
      </c>
      <c r="I1450" s="43" t="s">
        <v>364</v>
      </c>
      <c r="J1450" s="43">
        <v>2</v>
      </c>
      <c r="K1450" s="43" t="s">
        <v>5275</v>
      </c>
      <c r="L1450" s="55" t="s">
        <v>640</v>
      </c>
      <c r="M1450" s="43" t="s">
        <v>2</v>
      </c>
      <c r="N1450" s="43" t="s">
        <v>2</v>
      </c>
      <c r="O1450"/>
      <c r="P1450" s="43" t="s">
        <v>363</v>
      </c>
    </row>
    <row r="1451" spans="1:16" x14ac:dyDescent="0.25">
      <c r="A1451" s="43" t="s">
        <v>1054</v>
      </c>
      <c r="B1451" s="43" t="s">
        <v>204</v>
      </c>
      <c r="C1451" s="43" t="s">
        <v>3273</v>
      </c>
      <c r="D1451" s="43" t="s">
        <v>3274</v>
      </c>
      <c r="E1451" s="43" t="s">
        <v>132</v>
      </c>
      <c r="F1451" s="44">
        <v>44972</v>
      </c>
      <c r="G1451" s="43" t="s">
        <v>3194</v>
      </c>
      <c r="H1451" s="43" t="s">
        <v>3960</v>
      </c>
      <c r="I1451" s="43" t="s">
        <v>364</v>
      </c>
      <c r="J1451" s="43">
        <v>3</v>
      </c>
      <c r="K1451" s="43" t="s">
        <v>5276</v>
      </c>
      <c r="L1451" s="55" t="s">
        <v>640</v>
      </c>
      <c r="M1451" s="43" t="s">
        <v>2</v>
      </c>
      <c r="N1451" s="43" t="s">
        <v>2</v>
      </c>
      <c r="O1451"/>
      <c r="P1451" s="43" t="s">
        <v>363</v>
      </c>
    </row>
    <row r="1452" spans="1:16" x14ac:dyDescent="0.25">
      <c r="A1452" s="43" t="s">
        <v>1054</v>
      </c>
      <c r="B1452" s="43" t="s">
        <v>204</v>
      </c>
      <c r="C1452" s="43" t="s">
        <v>3273</v>
      </c>
      <c r="D1452" s="43" t="s">
        <v>3274</v>
      </c>
      <c r="E1452" s="43" t="s">
        <v>132</v>
      </c>
      <c r="F1452" s="44">
        <v>44972</v>
      </c>
      <c r="G1452" s="43" t="s">
        <v>3194</v>
      </c>
      <c r="H1452" s="43" t="s">
        <v>3960</v>
      </c>
      <c r="I1452" s="43" t="s">
        <v>364</v>
      </c>
      <c r="J1452" s="43">
        <v>4</v>
      </c>
      <c r="K1452" s="43" t="s">
        <v>5277</v>
      </c>
      <c r="L1452" s="55" t="s">
        <v>640</v>
      </c>
      <c r="M1452" s="43" t="s">
        <v>2</v>
      </c>
      <c r="N1452" s="43" t="s">
        <v>2</v>
      </c>
      <c r="O1452"/>
      <c r="P1452" s="43" t="s">
        <v>363</v>
      </c>
    </row>
    <row r="1453" spans="1:16" ht="30" x14ac:dyDescent="0.25">
      <c r="A1453" s="43" t="s">
        <v>1054</v>
      </c>
      <c r="B1453" s="43" t="s">
        <v>204</v>
      </c>
      <c r="C1453" s="43" t="s">
        <v>3273</v>
      </c>
      <c r="D1453" s="43" t="s">
        <v>3274</v>
      </c>
      <c r="E1453" s="43" t="s">
        <v>132</v>
      </c>
      <c r="F1453" s="44">
        <v>44972</v>
      </c>
      <c r="G1453" s="43" t="s">
        <v>203</v>
      </c>
      <c r="H1453" s="43" t="s">
        <v>3960</v>
      </c>
      <c r="I1453" s="43" t="s">
        <v>364</v>
      </c>
      <c r="J1453" s="43">
        <v>5</v>
      </c>
      <c r="K1453" s="43" t="s">
        <v>5278</v>
      </c>
      <c r="L1453" s="55" t="s">
        <v>13</v>
      </c>
      <c r="M1453" s="43" t="s">
        <v>2</v>
      </c>
      <c r="N1453" s="43" t="s">
        <v>2</v>
      </c>
      <c r="O1453"/>
      <c r="P1453" s="43" t="s">
        <v>363</v>
      </c>
    </row>
    <row r="1454" spans="1:16" x14ac:dyDescent="0.25">
      <c r="A1454" s="43" t="s">
        <v>5279</v>
      </c>
      <c r="B1454" s="43" t="s">
        <v>120</v>
      </c>
      <c r="C1454" s="43" t="s">
        <v>5280</v>
      </c>
      <c r="D1454" s="43" t="s">
        <v>5281</v>
      </c>
      <c r="E1454" s="43" t="s">
        <v>46</v>
      </c>
      <c r="F1454" s="44">
        <v>44972</v>
      </c>
      <c r="G1454" s="43" t="s">
        <v>203</v>
      </c>
      <c r="H1454" s="43" t="s">
        <v>3960</v>
      </c>
      <c r="I1454" s="43" t="s">
        <v>363</v>
      </c>
      <c r="J1454" s="43">
        <v>1</v>
      </c>
      <c r="K1454" s="43" t="s">
        <v>5282</v>
      </c>
      <c r="L1454" s="55" t="s">
        <v>638</v>
      </c>
      <c r="M1454"/>
      <c r="N1454"/>
      <c r="O1454"/>
      <c r="P1454" s="43" t="s">
        <v>363</v>
      </c>
    </row>
    <row r="1455" spans="1:16" x14ac:dyDescent="0.25">
      <c r="A1455" s="43" t="s">
        <v>5279</v>
      </c>
      <c r="B1455" s="43" t="s">
        <v>120</v>
      </c>
      <c r="C1455" s="43" t="s">
        <v>5280</v>
      </c>
      <c r="D1455" s="43" t="s">
        <v>5281</v>
      </c>
      <c r="E1455" s="43" t="s">
        <v>46</v>
      </c>
      <c r="F1455" s="44">
        <v>44972</v>
      </c>
      <c r="G1455" s="43" t="s">
        <v>203</v>
      </c>
      <c r="H1455" s="43" t="s">
        <v>3960</v>
      </c>
      <c r="I1455" s="43" t="s">
        <v>364</v>
      </c>
      <c r="J1455" s="43">
        <v>2</v>
      </c>
      <c r="K1455" s="43" t="s">
        <v>5283</v>
      </c>
      <c r="L1455" s="55" t="s">
        <v>13</v>
      </c>
      <c r="M1455" s="43" t="s">
        <v>2</v>
      </c>
      <c r="N1455" s="43" t="s">
        <v>2</v>
      </c>
      <c r="O1455"/>
      <c r="P1455" s="43" t="s">
        <v>363</v>
      </c>
    </row>
    <row r="1456" spans="1:16" x14ac:dyDescent="0.25">
      <c r="A1456" s="43" t="s">
        <v>5279</v>
      </c>
      <c r="B1456" s="43" t="s">
        <v>120</v>
      </c>
      <c r="C1456" s="43" t="s">
        <v>5280</v>
      </c>
      <c r="D1456" s="43" t="s">
        <v>5281</v>
      </c>
      <c r="E1456" s="43" t="s">
        <v>46</v>
      </c>
      <c r="F1456" s="44">
        <v>44972</v>
      </c>
      <c r="G1456" s="43" t="s">
        <v>203</v>
      </c>
      <c r="H1456" s="43" t="s">
        <v>3960</v>
      </c>
      <c r="I1456" s="43" t="s">
        <v>364</v>
      </c>
      <c r="J1456" s="43">
        <v>3.1</v>
      </c>
      <c r="K1456" s="43" t="s">
        <v>5284</v>
      </c>
      <c r="L1456" s="55" t="s">
        <v>13</v>
      </c>
      <c r="M1456" s="43" t="s">
        <v>2</v>
      </c>
      <c r="N1456" s="43" t="s">
        <v>2</v>
      </c>
      <c r="O1456"/>
      <c r="P1456" s="43" t="s">
        <v>363</v>
      </c>
    </row>
    <row r="1457" spans="1:16" x14ac:dyDescent="0.25">
      <c r="A1457" s="43" t="s">
        <v>5279</v>
      </c>
      <c r="B1457" s="43" t="s">
        <v>120</v>
      </c>
      <c r="C1457" s="43" t="s">
        <v>5280</v>
      </c>
      <c r="D1457" s="43" t="s">
        <v>5281</v>
      </c>
      <c r="E1457" s="43" t="s">
        <v>46</v>
      </c>
      <c r="F1457" s="44">
        <v>44972</v>
      </c>
      <c r="G1457" s="43" t="s">
        <v>203</v>
      </c>
      <c r="H1457" s="43" t="s">
        <v>3960</v>
      </c>
      <c r="I1457" s="43" t="s">
        <v>364</v>
      </c>
      <c r="J1457" s="43">
        <v>3.2</v>
      </c>
      <c r="K1457" s="43" t="s">
        <v>5285</v>
      </c>
      <c r="L1457" s="55" t="s">
        <v>13</v>
      </c>
      <c r="M1457" s="43" t="s">
        <v>2</v>
      </c>
      <c r="N1457" s="43" t="s">
        <v>2</v>
      </c>
      <c r="O1457"/>
      <c r="P1457" s="43" t="s">
        <v>363</v>
      </c>
    </row>
    <row r="1458" spans="1:16" x14ac:dyDescent="0.25">
      <c r="A1458" s="43" t="s">
        <v>5279</v>
      </c>
      <c r="B1458" s="43" t="s">
        <v>120</v>
      </c>
      <c r="C1458" s="43" t="s">
        <v>5280</v>
      </c>
      <c r="D1458" s="43" t="s">
        <v>5281</v>
      </c>
      <c r="E1458" s="43" t="s">
        <v>46</v>
      </c>
      <c r="F1458" s="44">
        <v>44972</v>
      </c>
      <c r="G1458" s="43" t="s">
        <v>203</v>
      </c>
      <c r="H1458" s="43" t="s">
        <v>3960</v>
      </c>
      <c r="I1458" s="43" t="s">
        <v>364</v>
      </c>
      <c r="J1458" s="43">
        <v>3.3</v>
      </c>
      <c r="K1458" s="43" t="s">
        <v>5286</v>
      </c>
      <c r="L1458" s="55" t="s">
        <v>13</v>
      </c>
      <c r="M1458" s="43" t="s">
        <v>2</v>
      </c>
      <c r="N1458" s="43" t="s">
        <v>2</v>
      </c>
      <c r="O1458"/>
      <c r="P1458" s="43" t="s">
        <v>363</v>
      </c>
    </row>
    <row r="1459" spans="1:16" x14ac:dyDescent="0.25">
      <c r="A1459" s="43" t="s">
        <v>5279</v>
      </c>
      <c r="B1459" s="43" t="s">
        <v>120</v>
      </c>
      <c r="C1459" s="43" t="s">
        <v>5280</v>
      </c>
      <c r="D1459" s="43" t="s">
        <v>5281</v>
      </c>
      <c r="E1459" s="43" t="s">
        <v>46</v>
      </c>
      <c r="F1459" s="44">
        <v>44972</v>
      </c>
      <c r="G1459" s="43" t="s">
        <v>203</v>
      </c>
      <c r="H1459" s="43" t="s">
        <v>3960</v>
      </c>
      <c r="I1459" s="43" t="s">
        <v>364</v>
      </c>
      <c r="J1459" s="43">
        <v>3.4</v>
      </c>
      <c r="K1459" s="43" t="s">
        <v>5287</v>
      </c>
      <c r="L1459" s="55" t="s">
        <v>13</v>
      </c>
      <c r="M1459" s="43" t="s">
        <v>2</v>
      </c>
      <c r="N1459" s="43" t="s">
        <v>2</v>
      </c>
      <c r="O1459"/>
      <c r="P1459" s="43" t="s">
        <v>363</v>
      </c>
    </row>
    <row r="1460" spans="1:16" x14ac:dyDescent="0.25">
      <c r="A1460" s="43" t="s">
        <v>5279</v>
      </c>
      <c r="B1460" s="43" t="s">
        <v>120</v>
      </c>
      <c r="C1460" s="43" t="s">
        <v>5280</v>
      </c>
      <c r="D1460" s="43" t="s">
        <v>5281</v>
      </c>
      <c r="E1460" s="43" t="s">
        <v>46</v>
      </c>
      <c r="F1460" s="44">
        <v>44972</v>
      </c>
      <c r="G1460" s="43" t="s">
        <v>203</v>
      </c>
      <c r="H1460" s="43" t="s">
        <v>3960</v>
      </c>
      <c r="I1460" s="43" t="s">
        <v>364</v>
      </c>
      <c r="J1460" s="43">
        <v>3.5</v>
      </c>
      <c r="K1460" s="43" t="s">
        <v>5288</v>
      </c>
      <c r="L1460" s="55" t="s">
        <v>13</v>
      </c>
      <c r="M1460" s="43" t="s">
        <v>2</v>
      </c>
      <c r="N1460" s="43" t="s">
        <v>2</v>
      </c>
      <c r="O1460"/>
      <c r="P1460" s="43" t="s">
        <v>363</v>
      </c>
    </row>
    <row r="1461" spans="1:16" x14ac:dyDescent="0.25">
      <c r="A1461" s="43" t="s">
        <v>5279</v>
      </c>
      <c r="B1461" s="43" t="s">
        <v>120</v>
      </c>
      <c r="C1461" s="43" t="s">
        <v>5280</v>
      </c>
      <c r="D1461" s="43" t="s">
        <v>5281</v>
      </c>
      <c r="E1461" s="43" t="s">
        <v>46</v>
      </c>
      <c r="F1461" s="44">
        <v>44972</v>
      </c>
      <c r="G1461" s="43" t="s">
        <v>203</v>
      </c>
      <c r="H1461" s="43" t="s">
        <v>3960</v>
      </c>
      <c r="I1461" s="43" t="s">
        <v>364</v>
      </c>
      <c r="J1461" s="43">
        <v>4.0999999999999996</v>
      </c>
      <c r="K1461" s="43" t="s">
        <v>5289</v>
      </c>
      <c r="L1461" s="55" t="s">
        <v>13</v>
      </c>
      <c r="M1461" s="43" t="s">
        <v>2</v>
      </c>
      <c r="N1461" s="43" t="s">
        <v>2</v>
      </c>
      <c r="O1461"/>
      <c r="P1461" s="43" t="s">
        <v>363</v>
      </c>
    </row>
    <row r="1462" spans="1:16" x14ac:dyDescent="0.25">
      <c r="A1462" s="43" t="s">
        <v>5279</v>
      </c>
      <c r="B1462" s="43" t="s">
        <v>120</v>
      </c>
      <c r="C1462" s="43" t="s">
        <v>5280</v>
      </c>
      <c r="D1462" s="43" t="s">
        <v>5281</v>
      </c>
      <c r="E1462" s="43" t="s">
        <v>46</v>
      </c>
      <c r="F1462" s="44">
        <v>44972</v>
      </c>
      <c r="G1462" s="43" t="s">
        <v>203</v>
      </c>
      <c r="H1462" s="43" t="s">
        <v>3960</v>
      </c>
      <c r="I1462" s="43" t="s">
        <v>364</v>
      </c>
      <c r="J1462" s="43">
        <v>4.0999999999999996</v>
      </c>
      <c r="K1462" s="43" t="s">
        <v>5290</v>
      </c>
      <c r="L1462" s="55" t="s">
        <v>13</v>
      </c>
      <c r="M1462" s="43" t="s">
        <v>2</v>
      </c>
      <c r="N1462" s="43" t="s">
        <v>2</v>
      </c>
      <c r="O1462"/>
      <c r="P1462" s="43" t="s">
        <v>363</v>
      </c>
    </row>
    <row r="1463" spans="1:16" x14ac:dyDescent="0.25">
      <c r="A1463" s="43" t="s">
        <v>5279</v>
      </c>
      <c r="B1463" s="43" t="s">
        <v>120</v>
      </c>
      <c r="C1463" s="43" t="s">
        <v>5280</v>
      </c>
      <c r="D1463" s="43" t="s">
        <v>5281</v>
      </c>
      <c r="E1463" s="43" t="s">
        <v>46</v>
      </c>
      <c r="F1463" s="44">
        <v>44972</v>
      </c>
      <c r="G1463" s="43" t="s">
        <v>203</v>
      </c>
      <c r="H1463" s="43" t="s">
        <v>3960</v>
      </c>
      <c r="I1463" s="43" t="s">
        <v>364</v>
      </c>
      <c r="J1463" s="43">
        <v>4.2</v>
      </c>
      <c r="K1463" s="43" t="s">
        <v>5291</v>
      </c>
      <c r="L1463" s="55" t="s">
        <v>13</v>
      </c>
      <c r="M1463" s="43" t="s">
        <v>2</v>
      </c>
      <c r="N1463" s="43" t="s">
        <v>2</v>
      </c>
      <c r="O1463"/>
      <c r="P1463" s="43" t="s">
        <v>363</v>
      </c>
    </row>
    <row r="1464" spans="1:16" x14ac:dyDescent="0.25">
      <c r="A1464" s="43" t="s">
        <v>5279</v>
      </c>
      <c r="B1464" s="43" t="s">
        <v>120</v>
      </c>
      <c r="C1464" s="43" t="s">
        <v>5280</v>
      </c>
      <c r="D1464" s="43" t="s">
        <v>5281</v>
      </c>
      <c r="E1464" s="43" t="s">
        <v>46</v>
      </c>
      <c r="F1464" s="44">
        <v>44972</v>
      </c>
      <c r="G1464" s="43" t="s">
        <v>203</v>
      </c>
      <c r="H1464" s="43" t="s">
        <v>3960</v>
      </c>
      <c r="I1464" s="43" t="s">
        <v>364</v>
      </c>
      <c r="J1464" s="43">
        <v>4.3</v>
      </c>
      <c r="K1464" s="43" t="s">
        <v>5292</v>
      </c>
      <c r="L1464" s="55" t="s">
        <v>13</v>
      </c>
      <c r="M1464" s="43" t="s">
        <v>2</v>
      </c>
      <c r="N1464" s="43" t="s">
        <v>2</v>
      </c>
      <c r="O1464"/>
      <c r="P1464" s="43" t="s">
        <v>363</v>
      </c>
    </row>
    <row r="1465" spans="1:16" x14ac:dyDescent="0.25">
      <c r="A1465" s="43" t="s">
        <v>5279</v>
      </c>
      <c r="B1465" s="43" t="s">
        <v>120</v>
      </c>
      <c r="C1465" s="43" t="s">
        <v>5280</v>
      </c>
      <c r="D1465" s="43" t="s">
        <v>5281</v>
      </c>
      <c r="E1465" s="43" t="s">
        <v>46</v>
      </c>
      <c r="F1465" s="44">
        <v>44972</v>
      </c>
      <c r="G1465" s="43" t="s">
        <v>203</v>
      </c>
      <c r="H1465" s="43" t="s">
        <v>3960</v>
      </c>
      <c r="I1465" s="43" t="s">
        <v>364</v>
      </c>
      <c r="J1465" s="43">
        <v>4.4000000000000004</v>
      </c>
      <c r="K1465" s="43" t="s">
        <v>5293</v>
      </c>
      <c r="L1465" s="55" t="s">
        <v>13</v>
      </c>
      <c r="M1465" s="43" t="s">
        <v>2</v>
      </c>
      <c r="N1465" s="43" t="s">
        <v>2</v>
      </c>
      <c r="O1465"/>
      <c r="P1465" s="43" t="s">
        <v>363</v>
      </c>
    </row>
    <row r="1466" spans="1:16" x14ac:dyDescent="0.25">
      <c r="A1466" s="43" t="s">
        <v>5279</v>
      </c>
      <c r="B1466" s="43" t="s">
        <v>120</v>
      </c>
      <c r="C1466" s="43" t="s">
        <v>5280</v>
      </c>
      <c r="D1466" s="43" t="s">
        <v>5281</v>
      </c>
      <c r="E1466" s="43" t="s">
        <v>46</v>
      </c>
      <c r="F1466" s="44">
        <v>44972</v>
      </c>
      <c r="G1466" s="43" t="s">
        <v>203</v>
      </c>
      <c r="H1466" s="43" t="s">
        <v>3960</v>
      </c>
      <c r="I1466" s="43" t="s">
        <v>364</v>
      </c>
      <c r="J1466" s="43">
        <v>4.5</v>
      </c>
      <c r="K1466" s="43" t="s">
        <v>5294</v>
      </c>
      <c r="L1466" s="55" t="s">
        <v>13</v>
      </c>
      <c r="M1466" s="43" t="s">
        <v>2</v>
      </c>
      <c r="N1466" s="43" t="s">
        <v>2</v>
      </c>
      <c r="O1466"/>
      <c r="P1466" s="43" t="s">
        <v>363</v>
      </c>
    </row>
    <row r="1467" spans="1:16" x14ac:dyDescent="0.25">
      <c r="A1467" s="43" t="s">
        <v>5279</v>
      </c>
      <c r="B1467" s="43" t="s">
        <v>120</v>
      </c>
      <c r="C1467" s="43" t="s">
        <v>5280</v>
      </c>
      <c r="D1467" s="43" t="s">
        <v>5281</v>
      </c>
      <c r="E1467" s="43" t="s">
        <v>46</v>
      </c>
      <c r="F1467" s="44">
        <v>44972</v>
      </c>
      <c r="G1467" s="43" t="s">
        <v>203</v>
      </c>
      <c r="H1467" s="43" t="s">
        <v>3960</v>
      </c>
      <c r="I1467" s="43" t="s">
        <v>364</v>
      </c>
      <c r="J1467" s="43">
        <v>4.5999999999999996</v>
      </c>
      <c r="K1467" s="43" t="s">
        <v>5295</v>
      </c>
      <c r="L1467" s="55" t="s">
        <v>13</v>
      </c>
      <c r="M1467" s="43" t="s">
        <v>2</v>
      </c>
      <c r="N1467" s="43" t="s">
        <v>2</v>
      </c>
      <c r="O1467"/>
      <c r="P1467" s="43" t="s">
        <v>363</v>
      </c>
    </row>
    <row r="1468" spans="1:16" x14ac:dyDescent="0.25">
      <c r="A1468" s="43" t="s">
        <v>5279</v>
      </c>
      <c r="B1468" s="43" t="s">
        <v>120</v>
      </c>
      <c r="C1468" s="43" t="s">
        <v>5280</v>
      </c>
      <c r="D1468" s="43" t="s">
        <v>5281</v>
      </c>
      <c r="E1468" s="43" t="s">
        <v>46</v>
      </c>
      <c r="F1468" s="44">
        <v>44972</v>
      </c>
      <c r="G1468" s="43" t="s">
        <v>203</v>
      </c>
      <c r="H1468" s="43" t="s">
        <v>3960</v>
      </c>
      <c r="I1468" s="43" t="s">
        <v>364</v>
      </c>
      <c r="J1468" s="43">
        <v>4.7</v>
      </c>
      <c r="K1468" s="43" t="s">
        <v>5296</v>
      </c>
      <c r="L1468" s="55" t="s">
        <v>13</v>
      </c>
      <c r="M1468" s="43" t="s">
        <v>2</v>
      </c>
      <c r="N1468" s="43" t="s">
        <v>2</v>
      </c>
      <c r="O1468"/>
      <c r="P1468" s="43" t="s">
        <v>363</v>
      </c>
    </row>
    <row r="1469" spans="1:16" x14ac:dyDescent="0.25">
      <c r="A1469" s="43" t="s">
        <v>5279</v>
      </c>
      <c r="B1469" s="43" t="s">
        <v>120</v>
      </c>
      <c r="C1469" s="43" t="s">
        <v>5280</v>
      </c>
      <c r="D1469" s="43" t="s">
        <v>5281</v>
      </c>
      <c r="E1469" s="43" t="s">
        <v>46</v>
      </c>
      <c r="F1469" s="44">
        <v>44972</v>
      </c>
      <c r="G1469" s="43" t="s">
        <v>203</v>
      </c>
      <c r="H1469" s="43" t="s">
        <v>3960</v>
      </c>
      <c r="I1469" s="43" t="s">
        <v>364</v>
      </c>
      <c r="J1469" s="43">
        <v>4.8</v>
      </c>
      <c r="K1469" s="43" t="s">
        <v>5297</v>
      </c>
      <c r="L1469" s="55" t="s">
        <v>13</v>
      </c>
      <c r="M1469" s="43" t="s">
        <v>2</v>
      </c>
      <c r="N1469" s="43" t="s">
        <v>2</v>
      </c>
      <c r="O1469"/>
      <c r="P1469" s="43" t="s">
        <v>363</v>
      </c>
    </row>
    <row r="1470" spans="1:16" x14ac:dyDescent="0.25">
      <c r="A1470" s="43" t="s">
        <v>5279</v>
      </c>
      <c r="B1470" s="43" t="s">
        <v>120</v>
      </c>
      <c r="C1470" s="43" t="s">
        <v>5280</v>
      </c>
      <c r="D1470" s="43" t="s">
        <v>5281</v>
      </c>
      <c r="E1470" s="43" t="s">
        <v>46</v>
      </c>
      <c r="F1470" s="44">
        <v>44972</v>
      </c>
      <c r="G1470" s="43" t="s">
        <v>203</v>
      </c>
      <c r="H1470" s="43" t="s">
        <v>3960</v>
      </c>
      <c r="I1470" s="43" t="s">
        <v>364</v>
      </c>
      <c r="J1470" s="43">
        <v>4.9000000000000004</v>
      </c>
      <c r="K1470" s="43" t="s">
        <v>5298</v>
      </c>
      <c r="L1470" s="55" t="s">
        <v>13</v>
      </c>
      <c r="M1470" s="43" t="s">
        <v>2</v>
      </c>
      <c r="N1470" s="43" t="s">
        <v>2</v>
      </c>
      <c r="O1470"/>
      <c r="P1470" s="43" t="s">
        <v>363</v>
      </c>
    </row>
    <row r="1471" spans="1:16" x14ac:dyDescent="0.25">
      <c r="A1471" s="43" t="s">
        <v>5279</v>
      </c>
      <c r="B1471" s="43" t="s">
        <v>120</v>
      </c>
      <c r="C1471" s="43" t="s">
        <v>5280</v>
      </c>
      <c r="D1471" s="43" t="s">
        <v>5281</v>
      </c>
      <c r="E1471" s="43" t="s">
        <v>46</v>
      </c>
      <c r="F1471" s="44">
        <v>44972</v>
      </c>
      <c r="G1471" s="43" t="s">
        <v>203</v>
      </c>
      <c r="H1471" s="43" t="s">
        <v>3960</v>
      </c>
      <c r="I1471" s="43" t="s">
        <v>364</v>
      </c>
      <c r="J1471" s="43">
        <v>5</v>
      </c>
      <c r="K1471" s="43" t="s">
        <v>5299</v>
      </c>
      <c r="L1471" s="55" t="s">
        <v>639</v>
      </c>
      <c r="M1471" s="43" t="s">
        <v>2</v>
      </c>
      <c r="N1471" s="43" t="s">
        <v>2</v>
      </c>
      <c r="O1471"/>
      <c r="P1471" s="43" t="s">
        <v>363</v>
      </c>
    </row>
    <row r="1472" spans="1:16" x14ac:dyDescent="0.25">
      <c r="A1472" s="43" t="s">
        <v>5279</v>
      </c>
      <c r="B1472" s="43" t="s">
        <v>120</v>
      </c>
      <c r="C1472" s="43" t="s">
        <v>5280</v>
      </c>
      <c r="D1472" s="43" t="s">
        <v>5281</v>
      </c>
      <c r="E1472" s="43" t="s">
        <v>46</v>
      </c>
      <c r="F1472" s="44">
        <v>44972</v>
      </c>
      <c r="G1472" s="43" t="s">
        <v>203</v>
      </c>
      <c r="H1472" s="43" t="s">
        <v>3960</v>
      </c>
      <c r="I1472" s="43" t="s">
        <v>364</v>
      </c>
      <c r="J1472" s="43">
        <v>6</v>
      </c>
      <c r="K1472" s="43" t="s">
        <v>71</v>
      </c>
      <c r="L1472" s="55" t="s">
        <v>641</v>
      </c>
      <c r="M1472" s="43" t="s">
        <v>2</v>
      </c>
      <c r="N1472" s="43" t="s">
        <v>2</v>
      </c>
      <c r="O1472"/>
      <c r="P1472" s="43" t="s">
        <v>363</v>
      </c>
    </row>
    <row r="1473" spans="1:16" ht="210" x14ac:dyDescent="0.25">
      <c r="A1473" s="43" t="s">
        <v>5279</v>
      </c>
      <c r="B1473" s="43" t="s">
        <v>120</v>
      </c>
      <c r="C1473" s="43" t="s">
        <v>5280</v>
      </c>
      <c r="D1473" s="43" t="s">
        <v>5281</v>
      </c>
      <c r="E1473" s="43" t="s">
        <v>46</v>
      </c>
      <c r="F1473" s="44">
        <v>44972</v>
      </c>
      <c r="G1473" s="43" t="s">
        <v>203</v>
      </c>
      <c r="H1473" s="43" t="s">
        <v>3960</v>
      </c>
      <c r="I1473" s="43" t="s">
        <v>364</v>
      </c>
      <c r="J1473" s="43">
        <v>7.1</v>
      </c>
      <c r="K1473" s="43" t="s">
        <v>5300</v>
      </c>
      <c r="L1473" s="55" t="s">
        <v>13</v>
      </c>
      <c r="M1473" s="43" t="s">
        <v>2</v>
      </c>
      <c r="N1473" s="43" t="s">
        <v>3</v>
      </c>
      <c r="O1473" s="43" t="s">
        <v>9870</v>
      </c>
      <c r="P1473" s="43" t="s">
        <v>364</v>
      </c>
    </row>
    <row r="1474" spans="1:16" x14ac:dyDescent="0.25">
      <c r="A1474" s="43" t="s">
        <v>5279</v>
      </c>
      <c r="B1474" s="43" t="s">
        <v>120</v>
      </c>
      <c r="C1474" s="43" t="s">
        <v>5280</v>
      </c>
      <c r="D1474" s="43" t="s">
        <v>5281</v>
      </c>
      <c r="E1474" s="43" t="s">
        <v>46</v>
      </c>
      <c r="F1474" s="44">
        <v>44972</v>
      </c>
      <c r="G1474" s="43" t="s">
        <v>203</v>
      </c>
      <c r="H1474" s="43" t="s">
        <v>3960</v>
      </c>
      <c r="I1474" s="43" t="s">
        <v>364</v>
      </c>
      <c r="J1474" s="43">
        <v>7.2</v>
      </c>
      <c r="K1474" s="43" t="s">
        <v>5301</v>
      </c>
      <c r="L1474" s="55" t="s">
        <v>13</v>
      </c>
      <c r="M1474" s="43" t="s">
        <v>2</v>
      </c>
      <c r="N1474" s="43" t="s">
        <v>2</v>
      </c>
      <c r="O1474"/>
      <c r="P1474" s="43" t="s">
        <v>363</v>
      </c>
    </row>
    <row r="1475" spans="1:16" x14ac:dyDescent="0.25">
      <c r="A1475" s="43" t="s">
        <v>5279</v>
      </c>
      <c r="B1475" s="43" t="s">
        <v>120</v>
      </c>
      <c r="C1475" s="43" t="s">
        <v>5280</v>
      </c>
      <c r="D1475" s="43" t="s">
        <v>5281</v>
      </c>
      <c r="E1475" s="43" t="s">
        <v>46</v>
      </c>
      <c r="F1475" s="44">
        <v>44972</v>
      </c>
      <c r="G1475" s="43" t="s">
        <v>203</v>
      </c>
      <c r="H1475" s="43" t="s">
        <v>3960</v>
      </c>
      <c r="I1475" s="43" t="s">
        <v>364</v>
      </c>
      <c r="J1475" s="43">
        <v>7.3</v>
      </c>
      <c r="K1475" s="43" t="s">
        <v>5302</v>
      </c>
      <c r="L1475" s="55" t="s">
        <v>13</v>
      </c>
      <c r="M1475" s="43" t="s">
        <v>2</v>
      </c>
      <c r="N1475" s="43" t="s">
        <v>2</v>
      </c>
      <c r="O1475"/>
      <c r="P1475" s="43" t="s">
        <v>363</v>
      </c>
    </row>
    <row r="1476" spans="1:16" x14ac:dyDescent="0.25">
      <c r="A1476" s="43" t="s">
        <v>5279</v>
      </c>
      <c r="B1476" s="43" t="s">
        <v>120</v>
      </c>
      <c r="C1476" s="43" t="s">
        <v>5280</v>
      </c>
      <c r="D1476" s="43" t="s">
        <v>5281</v>
      </c>
      <c r="E1476" s="43" t="s">
        <v>46</v>
      </c>
      <c r="F1476" s="44">
        <v>44972</v>
      </c>
      <c r="G1476" s="43" t="s">
        <v>203</v>
      </c>
      <c r="H1476" s="43" t="s">
        <v>3960</v>
      </c>
      <c r="I1476" s="43" t="s">
        <v>364</v>
      </c>
      <c r="J1476" s="43">
        <v>7.4</v>
      </c>
      <c r="K1476" s="43" t="s">
        <v>5303</v>
      </c>
      <c r="L1476" s="55" t="s">
        <v>13</v>
      </c>
      <c r="M1476" s="43" t="s">
        <v>2</v>
      </c>
      <c r="N1476" s="43" t="s">
        <v>2</v>
      </c>
      <c r="O1476"/>
      <c r="P1476" s="43" t="s">
        <v>363</v>
      </c>
    </row>
    <row r="1477" spans="1:16" x14ac:dyDescent="0.25">
      <c r="A1477" s="43" t="s">
        <v>5279</v>
      </c>
      <c r="B1477" s="43" t="s">
        <v>120</v>
      </c>
      <c r="C1477" s="43" t="s">
        <v>5280</v>
      </c>
      <c r="D1477" s="43" t="s">
        <v>5281</v>
      </c>
      <c r="E1477" s="43" t="s">
        <v>46</v>
      </c>
      <c r="F1477" s="44">
        <v>44972</v>
      </c>
      <c r="G1477" s="43" t="s">
        <v>203</v>
      </c>
      <c r="H1477" s="43" t="s">
        <v>3960</v>
      </c>
      <c r="I1477" s="43" t="s">
        <v>364</v>
      </c>
      <c r="J1477" s="43">
        <v>7.5</v>
      </c>
      <c r="K1477" s="43" t="s">
        <v>5304</v>
      </c>
      <c r="L1477" s="55" t="s">
        <v>13</v>
      </c>
      <c r="M1477" s="43" t="s">
        <v>2</v>
      </c>
      <c r="N1477" s="43" t="s">
        <v>3</v>
      </c>
      <c r="O1477" s="43" t="s">
        <v>9871</v>
      </c>
      <c r="P1477" s="43" t="s">
        <v>364</v>
      </c>
    </row>
    <row r="1478" spans="1:16" x14ac:dyDescent="0.25">
      <c r="A1478" s="43" t="s">
        <v>5279</v>
      </c>
      <c r="B1478" s="43" t="s">
        <v>120</v>
      </c>
      <c r="C1478" s="43" t="s">
        <v>5280</v>
      </c>
      <c r="D1478" s="43" t="s">
        <v>5281</v>
      </c>
      <c r="E1478" s="43" t="s">
        <v>46</v>
      </c>
      <c r="F1478" s="44">
        <v>44972</v>
      </c>
      <c r="G1478" s="43" t="s">
        <v>203</v>
      </c>
      <c r="H1478" s="43" t="s">
        <v>3960</v>
      </c>
      <c r="I1478" s="43" t="s">
        <v>364</v>
      </c>
      <c r="J1478" s="43">
        <v>7.6</v>
      </c>
      <c r="K1478" s="43" t="s">
        <v>5037</v>
      </c>
      <c r="L1478" s="55" t="s">
        <v>13</v>
      </c>
      <c r="M1478" s="43" t="s">
        <v>2</v>
      </c>
      <c r="N1478" s="43" t="s">
        <v>3</v>
      </c>
      <c r="O1478" s="43" t="s">
        <v>9871</v>
      </c>
      <c r="P1478" s="43" t="s">
        <v>364</v>
      </c>
    </row>
    <row r="1479" spans="1:16" x14ac:dyDescent="0.25">
      <c r="A1479" s="43" t="s">
        <v>5279</v>
      </c>
      <c r="B1479" s="43" t="s">
        <v>120</v>
      </c>
      <c r="C1479" s="43" t="s">
        <v>5280</v>
      </c>
      <c r="D1479" s="43" t="s">
        <v>5281</v>
      </c>
      <c r="E1479" s="43" t="s">
        <v>46</v>
      </c>
      <c r="F1479" s="44">
        <v>44972</v>
      </c>
      <c r="G1479" s="43" t="s">
        <v>203</v>
      </c>
      <c r="H1479" s="43" t="s">
        <v>3960</v>
      </c>
      <c r="I1479" s="43" t="s">
        <v>364</v>
      </c>
      <c r="J1479" s="43">
        <v>7.7</v>
      </c>
      <c r="K1479" s="43" t="s">
        <v>5305</v>
      </c>
      <c r="L1479" s="55" t="s">
        <v>13</v>
      </c>
      <c r="M1479" s="43" t="s">
        <v>2</v>
      </c>
      <c r="N1479" s="43" t="s">
        <v>2</v>
      </c>
      <c r="O1479"/>
      <c r="P1479" s="43" t="s">
        <v>363</v>
      </c>
    </row>
    <row r="1480" spans="1:16" x14ac:dyDescent="0.25">
      <c r="A1480" s="43" t="s">
        <v>5279</v>
      </c>
      <c r="B1480" s="43" t="s">
        <v>120</v>
      </c>
      <c r="C1480" s="43" t="s">
        <v>5280</v>
      </c>
      <c r="D1480" s="43" t="s">
        <v>5281</v>
      </c>
      <c r="E1480" s="43" t="s">
        <v>46</v>
      </c>
      <c r="F1480" s="44">
        <v>44972</v>
      </c>
      <c r="G1480" s="43" t="s">
        <v>203</v>
      </c>
      <c r="H1480" s="43" t="s">
        <v>3960</v>
      </c>
      <c r="I1480" s="43" t="s">
        <v>364</v>
      </c>
      <c r="J1480" s="43">
        <v>7.8</v>
      </c>
      <c r="K1480" s="43" t="s">
        <v>5306</v>
      </c>
      <c r="L1480" s="55" t="s">
        <v>13</v>
      </c>
      <c r="M1480" s="43" t="s">
        <v>2</v>
      </c>
      <c r="N1480" s="43" t="s">
        <v>3</v>
      </c>
      <c r="O1480" s="43" t="s">
        <v>9871</v>
      </c>
      <c r="P1480" s="43" t="s">
        <v>364</v>
      </c>
    </row>
    <row r="1481" spans="1:16" x14ac:dyDescent="0.25">
      <c r="A1481" s="43" t="s">
        <v>5279</v>
      </c>
      <c r="B1481" s="43" t="s">
        <v>120</v>
      </c>
      <c r="C1481" s="43" t="s">
        <v>5280</v>
      </c>
      <c r="D1481" s="43" t="s">
        <v>5281</v>
      </c>
      <c r="E1481" s="43" t="s">
        <v>46</v>
      </c>
      <c r="F1481" s="44">
        <v>44972</v>
      </c>
      <c r="G1481" s="43" t="s">
        <v>203</v>
      </c>
      <c r="H1481" s="43" t="s">
        <v>3960</v>
      </c>
      <c r="I1481" s="43" t="s">
        <v>364</v>
      </c>
      <c r="J1481" s="43">
        <v>8</v>
      </c>
      <c r="K1481" s="43" t="s">
        <v>5307</v>
      </c>
      <c r="L1481" s="55" t="s">
        <v>641</v>
      </c>
      <c r="M1481" s="43" t="s">
        <v>2</v>
      </c>
      <c r="N1481" s="43" t="s">
        <v>2</v>
      </c>
      <c r="O1481"/>
      <c r="P1481" s="43" t="s">
        <v>363</v>
      </c>
    </row>
    <row r="1482" spans="1:16" x14ac:dyDescent="0.25">
      <c r="A1482" s="43" t="s">
        <v>5279</v>
      </c>
      <c r="B1482" s="43" t="s">
        <v>120</v>
      </c>
      <c r="C1482" s="43" t="s">
        <v>5280</v>
      </c>
      <c r="D1482" s="43" t="s">
        <v>5281</v>
      </c>
      <c r="E1482" s="43" t="s">
        <v>46</v>
      </c>
      <c r="F1482" s="44">
        <v>44972</v>
      </c>
      <c r="G1482" s="43" t="s">
        <v>203</v>
      </c>
      <c r="H1482" s="43" t="s">
        <v>3960</v>
      </c>
      <c r="I1482" s="43" t="s">
        <v>364</v>
      </c>
      <c r="J1482" s="43">
        <v>9</v>
      </c>
      <c r="K1482" s="43" t="s">
        <v>5308</v>
      </c>
      <c r="L1482" s="55" t="s">
        <v>13</v>
      </c>
      <c r="M1482" s="43" t="s">
        <v>2</v>
      </c>
      <c r="N1482" s="43" t="s">
        <v>3</v>
      </c>
      <c r="O1482" s="43" t="s">
        <v>706</v>
      </c>
      <c r="P1482" s="43" t="s">
        <v>364</v>
      </c>
    </row>
    <row r="1483" spans="1:16" ht="30" x14ac:dyDescent="0.25">
      <c r="A1483" s="43" t="s">
        <v>5279</v>
      </c>
      <c r="B1483" s="43" t="s">
        <v>120</v>
      </c>
      <c r="C1483" s="43" t="s">
        <v>5280</v>
      </c>
      <c r="D1483" s="43" t="s">
        <v>5281</v>
      </c>
      <c r="E1483" s="43" t="s">
        <v>46</v>
      </c>
      <c r="F1483" s="44">
        <v>44972</v>
      </c>
      <c r="G1483" s="43" t="s">
        <v>203</v>
      </c>
      <c r="H1483" s="43" t="s">
        <v>3960</v>
      </c>
      <c r="I1483" s="43" t="s">
        <v>364</v>
      </c>
      <c r="J1483" s="43">
        <v>10.1</v>
      </c>
      <c r="K1483" s="43" t="s">
        <v>4891</v>
      </c>
      <c r="L1483" s="55" t="s">
        <v>13</v>
      </c>
      <c r="M1483" s="43" t="s">
        <v>2</v>
      </c>
      <c r="N1483" s="43" t="s">
        <v>2</v>
      </c>
      <c r="O1483"/>
      <c r="P1483" s="43" t="s">
        <v>363</v>
      </c>
    </row>
    <row r="1484" spans="1:16" ht="30" x14ac:dyDescent="0.25">
      <c r="A1484" s="43" t="s">
        <v>5279</v>
      </c>
      <c r="B1484" s="43" t="s">
        <v>120</v>
      </c>
      <c r="C1484" s="43" t="s">
        <v>5280</v>
      </c>
      <c r="D1484" s="43" t="s">
        <v>5281</v>
      </c>
      <c r="E1484" s="43" t="s">
        <v>46</v>
      </c>
      <c r="F1484" s="44">
        <v>44972</v>
      </c>
      <c r="G1484" s="43" t="s">
        <v>203</v>
      </c>
      <c r="H1484" s="43" t="s">
        <v>3960</v>
      </c>
      <c r="I1484" s="43" t="s">
        <v>364</v>
      </c>
      <c r="J1484" s="43">
        <v>10.199999999999999</v>
      </c>
      <c r="K1484" s="43" t="s">
        <v>5309</v>
      </c>
      <c r="L1484" s="55" t="s">
        <v>13</v>
      </c>
      <c r="M1484" s="43" t="s">
        <v>2</v>
      </c>
      <c r="N1484" s="43" t="s">
        <v>2</v>
      </c>
      <c r="O1484"/>
      <c r="P1484" s="43" t="s">
        <v>363</v>
      </c>
    </row>
    <row r="1485" spans="1:16" x14ac:dyDescent="0.25">
      <c r="A1485" s="43" t="s">
        <v>5279</v>
      </c>
      <c r="B1485" s="43" t="s">
        <v>120</v>
      </c>
      <c r="C1485" s="43" t="s">
        <v>5280</v>
      </c>
      <c r="D1485" s="43" t="s">
        <v>5281</v>
      </c>
      <c r="E1485" s="43" t="s">
        <v>46</v>
      </c>
      <c r="F1485" s="44">
        <v>44972</v>
      </c>
      <c r="G1485" s="43" t="s">
        <v>203</v>
      </c>
      <c r="H1485" s="43" t="s">
        <v>3960</v>
      </c>
      <c r="I1485" s="43" t="s">
        <v>364</v>
      </c>
      <c r="J1485" s="43">
        <v>11</v>
      </c>
      <c r="K1485" s="43" t="s">
        <v>5310</v>
      </c>
      <c r="L1485" s="55" t="s">
        <v>13</v>
      </c>
      <c r="M1485" s="43" t="s">
        <v>2</v>
      </c>
      <c r="N1485" s="43" t="s">
        <v>2</v>
      </c>
      <c r="O1485"/>
      <c r="P1485" s="43" t="s">
        <v>363</v>
      </c>
    </row>
    <row r="1486" spans="1:16" x14ac:dyDescent="0.25">
      <c r="A1486" s="43" t="s">
        <v>5311</v>
      </c>
      <c r="B1486" s="43" t="s">
        <v>120</v>
      </c>
      <c r="C1486" s="43" t="s">
        <v>5312</v>
      </c>
      <c r="D1486" s="43">
        <v>5485527</v>
      </c>
      <c r="E1486" s="43" t="s">
        <v>46</v>
      </c>
      <c r="F1486" s="44">
        <v>44973</v>
      </c>
      <c r="G1486" s="43" t="s">
        <v>203</v>
      </c>
      <c r="H1486" s="43" t="s">
        <v>3960</v>
      </c>
      <c r="I1486" s="43" t="s">
        <v>363</v>
      </c>
      <c r="J1486" s="43">
        <v>1</v>
      </c>
      <c r="K1486" s="43" t="s">
        <v>4769</v>
      </c>
      <c r="L1486" s="55" t="s">
        <v>638</v>
      </c>
      <c r="M1486"/>
      <c r="N1486"/>
      <c r="O1486"/>
      <c r="P1486" s="43" t="s">
        <v>363</v>
      </c>
    </row>
    <row r="1487" spans="1:16" x14ac:dyDescent="0.25">
      <c r="A1487" s="43" t="s">
        <v>5311</v>
      </c>
      <c r="B1487" s="43" t="s">
        <v>120</v>
      </c>
      <c r="C1487" s="43" t="s">
        <v>5312</v>
      </c>
      <c r="D1487" s="43">
        <v>5485527</v>
      </c>
      <c r="E1487" s="43" t="s">
        <v>46</v>
      </c>
      <c r="F1487" s="44">
        <v>44973</v>
      </c>
      <c r="G1487" s="43" t="s">
        <v>203</v>
      </c>
      <c r="H1487" s="43" t="s">
        <v>3960</v>
      </c>
      <c r="I1487" s="43" t="s">
        <v>364</v>
      </c>
      <c r="J1487" s="43">
        <v>2</v>
      </c>
      <c r="K1487" s="43" t="s">
        <v>5313</v>
      </c>
      <c r="L1487" s="55" t="s">
        <v>13</v>
      </c>
      <c r="M1487" s="43" t="s">
        <v>2</v>
      </c>
      <c r="N1487" s="43" t="s">
        <v>2</v>
      </c>
      <c r="O1487"/>
      <c r="P1487" s="43" t="s">
        <v>363</v>
      </c>
    </row>
    <row r="1488" spans="1:16" x14ac:dyDescent="0.25">
      <c r="A1488" s="43" t="s">
        <v>5311</v>
      </c>
      <c r="B1488" s="43" t="s">
        <v>120</v>
      </c>
      <c r="C1488" s="43" t="s">
        <v>5312</v>
      </c>
      <c r="D1488" s="43">
        <v>5485527</v>
      </c>
      <c r="E1488" s="43" t="s">
        <v>46</v>
      </c>
      <c r="F1488" s="44">
        <v>44973</v>
      </c>
      <c r="G1488" s="43" t="s">
        <v>203</v>
      </c>
      <c r="H1488" s="43" t="s">
        <v>3960</v>
      </c>
      <c r="I1488" s="43" t="s">
        <v>364</v>
      </c>
      <c r="J1488" s="43">
        <v>3</v>
      </c>
      <c r="K1488" s="43" t="s">
        <v>4771</v>
      </c>
      <c r="L1488" s="55" t="s">
        <v>13</v>
      </c>
      <c r="M1488" s="43" t="s">
        <v>2</v>
      </c>
      <c r="N1488" s="43" t="s">
        <v>2</v>
      </c>
      <c r="O1488"/>
      <c r="P1488" s="43" t="s">
        <v>363</v>
      </c>
    </row>
    <row r="1489" spans="1:16" x14ac:dyDescent="0.25">
      <c r="A1489" s="43" t="s">
        <v>5311</v>
      </c>
      <c r="B1489" s="43" t="s">
        <v>120</v>
      </c>
      <c r="C1489" s="43" t="s">
        <v>5312</v>
      </c>
      <c r="D1489" s="43">
        <v>5485527</v>
      </c>
      <c r="E1489" s="43" t="s">
        <v>46</v>
      </c>
      <c r="F1489" s="44">
        <v>44973</v>
      </c>
      <c r="G1489" s="43" t="s">
        <v>203</v>
      </c>
      <c r="H1489" s="43" t="s">
        <v>3960</v>
      </c>
      <c r="I1489" s="43" t="s">
        <v>364</v>
      </c>
      <c r="J1489" s="43">
        <v>4</v>
      </c>
      <c r="K1489" s="43" t="s">
        <v>4772</v>
      </c>
      <c r="L1489" s="55" t="s">
        <v>13</v>
      </c>
      <c r="M1489" s="43" t="s">
        <v>2</v>
      </c>
      <c r="N1489" s="43" t="s">
        <v>2</v>
      </c>
      <c r="O1489"/>
      <c r="P1489" s="43" t="s">
        <v>363</v>
      </c>
    </row>
    <row r="1490" spans="1:16" x14ac:dyDescent="0.25">
      <c r="A1490" s="43" t="s">
        <v>5311</v>
      </c>
      <c r="B1490" s="43" t="s">
        <v>120</v>
      </c>
      <c r="C1490" s="43" t="s">
        <v>5312</v>
      </c>
      <c r="D1490" s="43">
        <v>5485527</v>
      </c>
      <c r="E1490" s="43" t="s">
        <v>46</v>
      </c>
      <c r="F1490" s="44">
        <v>44973</v>
      </c>
      <c r="G1490" s="43" t="s">
        <v>203</v>
      </c>
      <c r="H1490" s="43" t="s">
        <v>3960</v>
      </c>
      <c r="I1490" s="43" t="s">
        <v>364</v>
      </c>
      <c r="J1490" s="43">
        <v>5</v>
      </c>
      <c r="K1490" s="43" t="s">
        <v>5314</v>
      </c>
      <c r="L1490" s="55" t="s">
        <v>638</v>
      </c>
      <c r="M1490" s="43" t="s">
        <v>2</v>
      </c>
      <c r="N1490" s="43" t="s">
        <v>2</v>
      </c>
      <c r="O1490"/>
      <c r="P1490" s="43" t="s">
        <v>363</v>
      </c>
    </row>
    <row r="1491" spans="1:16" x14ac:dyDescent="0.25">
      <c r="A1491" s="43" t="s">
        <v>5311</v>
      </c>
      <c r="B1491" s="43" t="s">
        <v>120</v>
      </c>
      <c r="C1491" s="43" t="s">
        <v>5312</v>
      </c>
      <c r="D1491" s="43">
        <v>5485527</v>
      </c>
      <c r="E1491" s="43" t="s">
        <v>46</v>
      </c>
      <c r="F1491" s="44">
        <v>44973</v>
      </c>
      <c r="G1491" s="43" t="s">
        <v>203</v>
      </c>
      <c r="H1491" s="43" t="s">
        <v>3960</v>
      </c>
      <c r="I1491" s="43" t="s">
        <v>364</v>
      </c>
      <c r="J1491" s="43">
        <v>6</v>
      </c>
      <c r="K1491" s="43" t="s">
        <v>71</v>
      </c>
      <c r="L1491" s="55" t="s">
        <v>641</v>
      </c>
      <c r="M1491" s="43" t="s">
        <v>2</v>
      </c>
      <c r="N1491" s="43" t="s">
        <v>2</v>
      </c>
      <c r="O1491"/>
      <c r="P1491" s="43" t="s">
        <v>363</v>
      </c>
    </row>
    <row r="1492" spans="1:16" x14ac:dyDescent="0.25">
      <c r="A1492" s="43" t="s">
        <v>5311</v>
      </c>
      <c r="B1492" s="43" t="s">
        <v>120</v>
      </c>
      <c r="C1492" s="43" t="s">
        <v>5312</v>
      </c>
      <c r="D1492" s="43">
        <v>5485527</v>
      </c>
      <c r="E1492" s="43" t="s">
        <v>46</v>
      </c>
      <c r="F1492" s="44">
        <v>44973</v>
      </c>
      <c r="G1492" s="43" t="s">
        <v>203</v>
      </c>
      <c r="H1492" s="43" t="s">
        <v>3960</v>
      </c>
      <c r="I1492" s="43" t="s">
        <v>364</v>
      </c>
      <c r="J1492" s="43">
        <v>7</v>
      </c>
      <c r="K1492" s="43" t="s">
        <v>122</v>
      </c>
      <c r="L1492" s="55" t="s">
        <v>641</v>
      </c>
      <c r="M1492" s="43" t="s">
        <v>2</v>
      </c>
      <c r="N1492" s="43" t="s">
        <v>2</v>
      </c>
      <c r="O1492"/>
      <c r="P1492" s="43" t="s">
        <v>363</v>
      </c>
    </row>
    <row r="1493" spans="1:16" x14ac:dyDescent="0.25">
      <c r="A1493" s="43" t="s">
        <v>5311</v>
      </c>
      <c r="B1493" s="43" t="s">
        <v>120</v>
      </c>
      <c r="C1493" s="43" t="s">
        <v>5312</v>
      </c>
      <c r="D1493" s="43">
        <v>5485527</v>
      </c>
      <c r="E1493" s="43" t="s">
        <v>46</v>
      </c>
      <c r="F1493" s="44">
        <v>44973</v>
      </c>
      <c r="G1493" s="43" t="s">
        <v>203</v>
      </c>
      <c r="H1493" s="43" t="s">
        <v>3960</v>
      </c>
      <c r="I1493" s="43" t="s">
        <v>364</v>
      </c>
      <c r="J1493" s="43">
        <v>8.1</v>
      </c>
      <c r="K1493" s="43" t="s">
        <v>5315</v>
      </c>
      <c r="L1493" s="55" t="s">
        <v>13</v>
      </c>
      <c r="M1493" s="43" t="s">
        <v>2</v>
      </c>
      <c r="N1493" s="43" t="s">
        <v>2</v>
      </c>
      <c r="O1493"/>
      <c r="P1493" s="43" t="s">
        <v>363</v>
      </c>
    </row>
    <row r="1494" spans="1:16" x14ac:dyDescent="0.25">
      <c r="A1494" s="43" t="s">
        <v>5311</v>
      </c>
      <c r="B1494" s="43" t="s">
        <v>120</v>
      </c>
      <c r="C1494" s="43" t="s">
        <v>5312</v>
      </c>
      <c r="D1494" s="43">
        <v>5485527</v>
      </c>
      <c r="E1494" s="43" t="s">
        <v>46</v>
      </c>
      <c r="F1494" s="44">
        <v>44973</v>
      </c>
      <c r="G1494" s="43" t="s">
        <v>203</v>
      </c>
      <c r="H1494" s="43" t="s">
        <v>3960</v>
      </c>
      <c r="I1494" s="43" t="s">
        <v>364</v>
      </c>
      <c r="J1494" s="43">
        <v>8.1999999999999993</v>
      </c>
      <c r="K1494" s="43" t="s">
        <v>5316</v>
      </c>
      <c r="L1494" s="55" t="s">
        <v>641</v>
      </c>
      <c r="M1494" s="43" t="s">
        <v>2</v>
      </c>
      <c r="N1494" s="43" t="s">
        <v>2</v>
      </c>
      <c r="O1494"/>
      <c r="P1494" s="43" t="s">
        <v>363</v>
      </c>
    </row>
    <row r="1495" spans="1:16" x14ac:dyDescent="0.25">
      <c r="A1495" s="43" t="s">
        <v>5311</v>
      </c>
      <c r="B1495" s="43" t="s">
        <v>120</v>
      </c>
      <c r="C1495" s="43" t="s">
        <v>5312</v>
      </c>
      <c r="D1495" s="43">
        <v>5485527</v>
      </c>
      <c r="E1495" s="43" t="s">
        <v>46</v>
      </c>
      <c r="F1495" s="44">
        <v>44973</v>
      </c>
      <c r="G1495" s="43" t="s">
        <v>203</v>
      </c>
      <c r="H1495" s="43" t="s">
        <v>3960</v>
      </c>
      <c r="I1495" s="43" t="s">
        <v>364</v>
      </c>
      <c r="J1495" s="43">
        <v>8.3000000000000007</v>
      </c>
      <c r="K1495" s="43" t="s">
        <v>5317</v>
      </c>
      <c r="L1495" s="55" t="s">
        <v>13</v>
      </c>
      <c r="M1495" s="43" t="s">
        <v>2</v>
      </c>
      <c r="N1495" s="43" t="s">
        <v>3</v>
      </c>
      <c r="O1495" s="43" t="s">
        <v>706</v>
      </c>
      <c r="P1495" s="43" t="s">
        <v>364</v>
      </c>
    </row>
    <row r="1496" spans="1:16" x14ac:dyDescent="0.25">
      <c r="A1496" s="43" t="s">
        <v>5311</v>
      </c>
      <c r="B1496" s="43" t="s">
        <v>120</v>
      </c>
      <c r="C1496" s="43" t="s">
        <v>5312</v>
      </c>
      <c r="D1496" s="43">
        <v>5485527</v>
      </c>
      <c r="E1496" s="43" t="s">
        <v>46</v>
      </c>
      <c r="F1496" s="44">
        <v>44973</v>
      </c>
      <c r="G1496" s="43" t="s">
        <v>203</v>
      </c>
      <c r="H1496" s="43" t="s">
        <v>3960</v>
      </c>
      <c r="I1496" s="43" t="s">
        <v>364</v>
      </c>
      <c r="J1496" s="43">
        <v>8.4</v>
      </c>
      <c r="K1496" s="43" t="s">
        <v>87</v>
      </c>
      <c r="L1496" s="55" t="s">
        <v>13</v>
      </c>
      <c r="M1496" s="43" t="s">
        <v>2</v>
      </c>
      <c r="N1496" s="43" t="s">
        <v>2</v>
      </c>
      <c r="O1496"/>
      <c r="P1496" s="43" t="s">
        <v>363</v>
      </c>
    </row>
    <row r="1497" spans="1:16" x14ac:dyDescent="0.25">
      <c r="A1497" s="43" t="s">
        <v>5311</v>
      </c>
      <c r="B1497" s="43" t="s">
        <v>120</v>
      </c>
      <c r="C1497" s="43" t="s">
        <v>5312</v>
      </c>
      <c r="D1497" s="43">
        <v>5485527</v>
      </c>
      <c r="E1497" s="43" t="s">
        <v>46</v>
      </c>
      <c r="F1497" s="44">
        <v>44973</v>
      </c>
      <c r="G1497" s="43" t="s">
        <v>203</v>
      </c>
      <c r="H1497" s="43" t="s">
        <v>3960</v>
      </c>
      <c r="I1497" s="43" t="s">
        <v>364</v>
      </c>
      <c r="J1497" s="43">
        <v>9.1</v>
      </c>
      <c r="K1497" s="43" t="s">
        <v>5318</v>
      </c>
      <c r="L1497" s="55" t="s">
        <v>13</v>
      </c>
      <c r="M1497" s="43" t="s">
        <v>2</v>
      </c>
      <c r="N1497" s="43" t="s">
        <v>2</v>
      </c>
      <c r="O1497"/>
      <c r="P1497" s="43" t="s">
        <v>363</v>
      </c>
    </row>
    <row r="1498" spans="1:16" x14ac:dyDescent="0.25">
      <c r="A1498" s="43" t="s">
        <v>5311</v>
      </c>
      <c r="B1498" s="43" t="s">
        <v>120</v>
      </c>
      <c r="C1498" s="43" t="s">
        <v>5312</v>
      </c>
      <c r="D1498" s="43">
        <v>5485527</v>
      </c>
      <c r="E1498" s="43" t="s">
        <v>46</v>
      </c>
      <c r="F1498" s="44">
        <v>44973</v>
      </c>
      <c r="G1498" s="43" t="s">
        <v>203</v>
      </c>
      <c r="H1498" s="43" t="s">
        <v>3960</v>
      </c>
      <c r="I1498" s="43" t="s">
        <v>364</v>
      </c>
      <c r="J1498" s="43">
        <v>9.1999999999999993</v>
      </c>
      <c r="K1498" s="43" t="s">
        <v>5319</v>
      </c>
      <c r="L1498" s="55" t="s">
        <v>13</v>
      </c>
      <c r="M1498" s="43" t="s">
        <v>2</v>
      </c>
      <c r="N1498" s="43" t="s">
        <v>2</v>
      </c>
      <c r="O1498"/>
      <c r="P1498" s="43" t="s">
        <v>363</v>
      </c>
    </row>
    <row r="1499" spans="1:16" x14ac:dyDescent="0.25">
      <c r="A1499" s="43" t="s">
        <v>5311</v>
      </c>
      <c r="B1499" s="43" t="s">
        <v>120</v>
      </c>
      <c r="C1499" s="43" t="s">
        <v>5312</v>
      </c>
      <c r="D1499" s="43">
        <v>5485527</v>
      </c>
      <c r="E1499" s="43" t="s">
        <v>46</v>
      </c>
      <c r="F1499" s="44">
        <v>44973</v>
      </c>
      <c r="G1499" s="43" t="s">
        <v>203</v>
      </c>
      <c r="H1499" s="43" t="s">
        <v>3960</v>
      </c>
      <c r="I1499" s="43" t="s">
        <v>364</v>
      </c>
      <c r="J1499" s="43">
        <v>9.3000000000000007</v>
      </c>
      <c r="K1499" s="43" t="s">
        <v>5320</v>
      </c>
      <c r="L1499" s="55" t="s">
        <v>13</v>
      </c>
      <c r="M1499" s="43" t="s">
        <v>2</v>
      </c>
      <c r="N1499" s="43" t="s">
        <v>2</v>
      </c>
      <c r="O1499"/>
      <c r="P1499" s="43" t="s">
        <v>363</v>
      </c>
    </row>
    <row r="1500" spans="1:16" x14ac:dyDescent="0.25">
      <c r="A1500" s="43" t="s">
        <v>5311</v>
      </c>
      <c r="B1500" s="43" t="s">
        <v>120</v>
      </c>
      <c r="C1500" s="43" t="s">
        <v>5312</v>
      </c>
      <c r="D1500" s="43">
        <v>5485527</v>
      </c>
      <c r="E1500" s="43" t="s">
        <v>46</v>
      </c>
      <c r="F1500" s="44">
        <v>44973</v>
      </c>
      <c r="G1500" s="43" t="s">
        <v>203</v>
      </c>
      <c r="H1500" s="43" t="s">
        <v>3960</v>
      </c>
      <c r="I1500" s="43" t="s">
        <v>364</v>
      </c>
      <c r="J1500" s="43">
        <v>9.4</v>
      </c>
      <c r="K1500" s="43" t="s">
        <v>5321</v>
      </c>
      <c r="L1500" s="55" t="s">
        <v>13</v>
      </c>
      <c r="M1500" s="43" t="s">
        <v>2</v>
      </c>
      <c r="N1500" s="43" t="s">
        <v>2</v>
      </c>
      <c r="O1500"/>
      <c r="P1500" s="43" t="s">
        <v>363</v>
      </c>
    </row>
    <row r="1501" spans="1:16" x14ac:dyDescent="0.25">
      <c r="A1501" s="43" t="s">
        <v>5311</v>
      </c>
      <c r="B1501" s="43" t="s">
        <v>120</v>
      </c>
      <c r="C1501" s="43" t="s">
        <v>5312</v>
      </c>
      <c r="D1501" s="43">
        <v>5485527</v>
      </c>
      <c r="E1501" s="43" t="s">
        <v>46</v>
      </c>
      <c r="F1501" s="44">
        <v>44973</v>
      </c>
      <c r="G1501" s="43" t="s">
        <v>203</v>
      </c>
      <c r="H1501" s="43" t="s">
        <v>3960</v>
      </c>
      <c r="I1501" s="43" t="s">
        <v>364</v>
      </c>
      <c r="J1501" s="43">
        <v>9.5</v>
      </c>
      <c r="K1501" s="43" t="s">
        <v>5322</v>
      </c>
      <c r="L1501" s="55" t="s">
        <v>13</v>
      </c>
      <c r="M1501" s="43" t="s">
        <v>2</v>
      </c>
      <c r="N1501" s="43" t="s">
        <v>2</v>
      </c>
      <c r="O1501"/>
      <c r="P1501" s="43" t="s">
        <v>363</v>
      </c>
    </row>
    <row r="1502" spans="1:16" x14ac:dyDescent="0.25">
      <c r="A1502" s="43" t="s">
        <v>5311</v>
      </c>
      <c r="B1502" s="43" t="s">
        <v>120</v>
      </c>
      <c r="C1502" s="43" t="s">
        <v>5312</v>
      </c>
      <c r="D1502" s="43">
        <v>5485527</v>
      </c>
      <c r="E1502" s="43" t="s">
        <v>46</v>
      </c>
      <c r="F1502" s="44">
        <v>44973</v>
      </c>
      <c r="G1502" s="43" t="s">
        <v>203</v>
      </c>
      <c r="H1502" s="43" t="s">
        <v>3960</v>
      </c>
      <c r="I1502" s="43" t="s">
        <v>364</v>
      </c>
      <c r="J1502" s="43">
        <v>9.6</v>
      </c>
      <c r="K1502" s="43" t="s">
        <v>5323</v>
      </c>
      <c r="L1502" s="55" t="s">
        <v>13</v>
      </c>
      <c r="M1502" s="43" t="s">
        <v>2</v>
      </c>
      <c r="N1502" s="43" t="s">
        <v>2</v>
      </c>
      <c r="O1502"/>
      <c r="P1502" s="43" t="s">
        <v>363</v>
      </c>
    </row>
    <row r="1503" spans="1:16" x14ac:dyDescent="0.25">
      <c r="A1503" s="43" t="s">
        <v>5311</v>
      </c>
      <c r="B1503" s="43" t="s">
        <v>120</v>
      </c>
      <c r="C1503" s="43" t="s">
        <v>5312</v>
      </c>
      <c r="D1503" s="43">
        <v>5485527</v>
      </c>
      <c r="E1503" s="43" t="s">
        <v>46</v>
      </c>
      <c r="F1503" s="44">
        <v>44973</v>
      </c>
      <c r="G1503" s="43" t="s">
        <v>203</v>
      </c>
      <c r="H1503" s="43" t="s">
        <v>3960</v>
      </c>
      <c r="I1503" s="43" t="s">
        <v>364</v>
      </c>
      <c r="J1503" s="43">
        <v>10</v>
      </c>
      <c r="K1503" s="43" t="s">
        <v>4894</v>
      </c>
      <c r="L1503" s="55" t="s">
        <v>13</v>
      </c>
      <c r="M1503" s="43" t="s">
        <v>2</v>
      </c>
      <c r="N1503" s="43" t="s">
        <v>2</v>
      </c>
      <c r="O1503"/>
      <c r="P1503" s="43" t="s">
        <v>363</v>
      </c>
    </row>
    <row r="1504" spans="1:16" x14ac:dyDescent="0.25">
      <c r="A1504" s="43" t="s">
        <v>2352</v>
      </c>
      <c r="B1504" s="43" t="s">
        <v>204</v>
      </c>
      <c r="C1504" s="43" t="s">
        <v>2353</v>
      </c>
      <c r="D1504" s="43">
        <v>6195308</v>
      </c>
      <c r="E1504" s="43" t="s">
        <v>186</v>
      </c>
      <c r="F1504" s="44">
        <v>44973</v>
      </c>
      <c r="G1504" s="43" t="s">
        <v>203</v>
      </c>
      <c r="H1504" s="43" t="s">
        <v>3960</v>
      </c>
      <c r="I1504" s="43" t="s">
        <v>364</v>
      </c>
      <c r="J1504" s="43">
        <v>1</v>
      </c>
      <c r="K1504" s="43" t="s">
        <v>87</v>
      </c>
      <c r="L1504" s="55" t="s">
        <v>13</v>
      </c>
      <c r="M1504" s="43" t="s">
        <v>2</v>
      </c>
      <c r="N1504" s="43" t="s">
        <v>2</v>
      </c>
      <c r="O1504"/>
      <c r="P1504" s="43" t="s">
        <v>363</v>
      </c>
    </row>
    <row r="1505" spans="1:16" x14ac:dyDescent="0.25">
      <c r="A1505" s="43" t="s">
        <v>1809</v>
      </c>
      <c r="B1505" s="43" t="s">
        <v>204</v>
      </c>
      <c r="C1505" s="43" t="s">
        <v>1810</v>
      </c>
      <c r="D1505" s="43" t="s">
        <v>1811</v>
      </c>
      <c r="E1505" s="43" t="s">
        <v>186</v>
      </c>
      <c r="F1505" s="44">
        <v>44973</v>
      </c>
      <c r="G1505" s="43" t="s">
        <v>203</v>
      </c>
      <c r="H1505" s="43" t="s">
        <v>3960</v>
      </c>
      <c r="I1505" s="43" t="s">
        <v>364</v>
      </c>
      <c r="J1505" s="43">
        <v>1</v>
      </c>
      <c r="K1505" s="43" t="s">
        <v>5324</v>
      </c>
      <c r="L1505" s="55" t="s">
        <v>13</v>
      </c>
      <c r="M1505" s="43" t="s">
        <v>2</v>
      </c>
      <c r="N1505" s="43" t="s">
        <v>2</v>
      </c>
      <c r="O1505"/>
      <c r="P1505" s="43" t="s">
        <v>363</v>
      </c>
    </row>
    <row r="1506" spans="1:16" x14ac:dyDescent="0.25">
      <c r="A1506" s="43" t="s">
        <v>5325</v>
      </c>
      <c r="B1506" s="43" t="s">
        <v>399</v>
      </c>
      <c r="C1506" s="43" t="s">
        <v>5326</v>
      </c>
      <c r="D1506" s="43">
        <v>6673042</v>
      </c>
      <c r="E1506" s="43" t="s">
        <v>46</v>
      </c>
      <c r="F1506" s="44">
        <v>44973</v>
      </c>
      <c r="G1506" s="43" t="s">
        <v>203</v>
      </c>
      <c r="H1506" s="43" t="s">
        <v>3960</v>
      </c>
      <c r="I1506" s="43" t="s">
        <v>364</v>
      </c>
      <c r="J1506" s="43">
        <v>2</v>
      </c>
      <c r="K1506" s="43" t="s">
        <v>5327</v>
      </c>
      <c r="L1506" s="55" t="s">
        <v>640</v>
      </c>
      <c r="M1506" s="43" t="s">
        <v>2</v>
      </c>
      <c r="N1506" s="43" t="s">
        <v>2</v>
      </c>
      <c r="O1506"/>
      <c r="P1506" s="43" t="s">
        <v>363</v>
      </c>
    </row>
    <row r="1507" spans="1:16" x14ac:dyDescent="0.25">
      <c r="A1507" s="43" t="s">
        <v>5325</v>
      </c>
      <c r="B1507" s="43" t="s">
        <v>399</v>
      </c>
      <c r="C1507" s="43" t="s">
        <v>5326</v>
      </c>
      <c r="D1507" s="43">
        <v>6673042</v>
      </c>
      <c r="E1507" s="43" t="s">
        <v>46</v>
      </c>
      <c r="F1507" s="44">
        <v>44973</v>
      </c>
      <c r="G1507" s="43" t="s">
        <v>203</v>
      </c>
      <c r="H1507" s="43" t="s">
        <v>3960</v>
      </c>
      <c r="I1507" s="43" t="s">
        <v>364</v>
      </c>
      <c r="J1507" s="43">
        <v>3</v>
      </c>
      <c r="K1507" s="43" t="s">
        <v>5328</v>
      </c>
      <c r="L1507" s="55" t="s">
        <v>640</v>
      </c>
      <c r="M1507" s="43" t="s">
        <v>2</v>
      </c>
      <c r="N1507" s="43" t="s">
        <v>2</v>
      </c>
      <c r="O1507"/>
      <c r="P1507" s="43" t="s">
        <v>363</v>
      </c>
    </row>
    <row r="1508" spans="1:16" x14ac:dyDescent="0.25">
      <c r="A1508" s="43" t="s">
        <v>5325</v>
      </c>
      <c r="B1508" s="43" t="s">
        <v>399</v>
      </c>
      <c r="C1508" s="43" t="s">
        <v>5326</v>
      </c>
      <c r="D1508" s="43">
        <v>6673042</v>
      </c>
      <c r="E1508" s="43" t="s">
        <v>46</v>
      </c>
      <c r="F1508" s="44">
        <v>44973</v>
      </c>
      <c r="G1508" s="43" t="s">
        <v>203</v>
      </c>
      <c r="H1508" s="43" t="s">
        <v>3960</v>
      </c>
      <c r="I1508" s="43" t="s">
        <v>364</v>
      </c>
      <c r="J1508" s="43">
        <v>4</v>
      </c>
      <c r="K1508" s="43" t="s">
        <v>71</v>
      </c>
      <c r="L1508" s="55" t="s">
        <v>641</v>
      </c>
      <c r="M1508" s="43" t="s">
        <v>2</v>
      </c>
      <c r="N1508" s="43" t="s">
        <v>2</v>
      </c>
      <c r="O1508"/>
      <c r="P1508" s="43" t="s">
        <v>363</v>
      </c>
    </row>
    <row r="1509" spans="1:16" x14ac:dyDescent="0.25">
      <c r="A1509" s="43" t="s">
        <v>5325</v>
      </c>
      <c r="B1509" s="43" t="s">
        <v>399</v>
      </c>
      <c r="C1509" s="43" t="s">
        <v>5326</v>
      </c>
      <c r="D1509" s="43">
        <v>6673042</v>
      </c>
      <c r="E1509" s="43" t="s">
        <v>46</v>
      </c>
      <c r="F1509" s="44">
        <v>44973</v>
      </c>
      <c r="G1509" s="43" t="s">
        <v>203</v>
      </c>
      <c r="H1509" s="43" t="s">
        <v>3960</v>
      </c>
      <c r="I1509" s="43" t="s">
        <v>364</v>
      </c>
      <c r="J1509" s="43">
        <v>5</v>
      </c>
      <c r="K1509" s="43" t="s">
        <v>5329</v>
      </c>
      <c r="L1509" s="55" t="s">
        <v>13</v>
      </c>
      <c r="M1509" s="43" t="s">
        <v>2</v>
      </c>
      <c r="N1509" s="43" t="s">
        <v>2</v>
      </c>
      <c r="O1509"/>
      <c r="P1509" s="43" t="s">
        <v>363</v>
      </c>
    </row>
    <row r="1510" spans="1:16" ht="30" x14ac:dyDescent="0.25">
      <c r="A1510" s="43" t="s">
        <v>5325</v>
      </c>
      <c r="B1510" s="43" t="s">
        <v>399</v>
      </c>
      <c r="C1510" s="43" t="s">
        <v>5326</v>
      </c>
      <c r="D1510" s="43">
        <v>6673042</v>
      </c>
      <c r="E1510" s="43" t="s">
        <v>46</v>
      </c>
      <c r="F1510" s="44">
        <v>44973</v>
      </c>
      <c r="G1510" s="43" t="s">
        <v>203</v>
      </c>
      <c r="H1510" s="43" t="s">
        <v>4355</v>
      </c>
      <c r="I1510" s="43" t="s">
        <v>364</v>
      </c>
      <c r="J1510" s="43">
        <v>6</v>
      </c>
      <c r="K1510" s="43" t="s">
        <v>5330</v>
      </c>
      <c r="L1510" s="55" t="s">
        <v>13</v>
      </c>
      <c r="M1510" s="43" t="s">
        <v>2</v>
      </c>
      <c r="N1510" s="43" t="s">
        <v>3</v>
      </c>
      <c r="O1510" s="43" t="s">
        <v>9872</v>
      </c>
      <c r="P1510" s="43" t="s">
        <v>364</v>
      </c>
    </row>
    <row r="1511" spans="1:16" x14ac:dyDescent="0.25">
      <c r="A1511" s="43" t="s">
        <v>5331</v>
      </c>
      <c r="B1511" s="43" t="s">
        <v>120</v>
      </c>
      <c r="C1511" s="43" t="s">
        <v>5332</v>
      </c>
      <c r="D1511" s="43">
        <v>5889505</v>
      </c>
      <c r="E1511" s="43" t="s">
        <v>46</v>
      </c>
      <c r="F1511" s="44">
        <v>44973</v>
      </c>
      <c r="G1511" s="43" t="s">
        <v>203</v>
      </c>
      <c r="H1511" s="43" t="s">
        <v>3960</v>
      </c>
      <c r="I1511" s="43" t="s">
        <v>363</v>
      </c>
      <c r="J1511" s="43">
        <v>1</v>
      </c>
      <c r="K1511" s="43" t="s">
        <v>5282</v>
      </c>
      <c r="L1511" s="55" t="s">
        <v>638</v>
      </c>
      <c r="M1511"/>
      <c r="N1511"/>
      <c r="O1511"/>
      <c r="P1511" s="43" t="s">
        <v>363</v>
      </c>
    </row>
    <row r="1512" spans="1:16" x14ac:dyDescent="0.25">
      <c r="A1512" s="43" t="s">
        <v>5331</v>
      </c>
      <c r="B1512" s="43" t="s">
        <v>120</v>
      </c>
      <c r="C1512" s="43" t="s">
        <v>5332</v>
      </c>
      <c r="D1512" s="43">
        <v>5889505</v>
      </c>
      <c r="E1512" s="43" t="s">
        <v>46</v>
      </c>
      <c r="F1512" s="44">
        <v>44973</v>
      </c>
      <c r="G1512" s="43" t="s">
        <v>203</v>
      </c>
      <c r="H1512" s="43" t="s">
        <v>3960</v>
      </c>
      <c r="I1512" s="43" t="s">
        <v>364</v>
      </c>
      <c r="J1512" s="43">
        <v>2</v>
      </c>
      <c r="K1512" s="43" t="s">
        <v>5333</v>
      </c>
      <c r="L1512" s="55" t="s">
        <v>13</v>
      </c>
      <c r="M1512" s="43" t="s">
        <v>2</v>
      </c>
      <c r="N1512" s="43" t="s">
        <v>2</v>
      </c>
      <c r="O1512"/>
      <c r="P1512" s="43" t="s">
        <v>363</v>
      </c>
    </row>
    <row r="1513" spans="1:16" x14ac:dyDescent="0.25">
      <c r="A1513" s="43" t="s">
        <v>5331</v>
      </c>
      <c r="B1513" s="43" t="s">
        <v>120</v>
      </c>
      <c r="C1513" s="43" t="s">
        <v>5332</v>
      </c>
      <c r="D1513" s="43">
        <v>5889505</v>
      </c>
      <c r="E1513" s="43" t="s">
        <v>46</v>
      </c>
      <c r="F1513" s="44">
        <v>44973</v>
      </c>
      <c r="G1513" s="43" t="s">
        <v>203</v>
      </c>
      <c r="H1513" s="43" t="s">
        <v>3960</v>
      </c>
      <c r="I1513" s="43" t="s">
        <v>364</v>
      </c>
      <c r="J1513" s="43">
        <v>3.1</v>
      </c>
      <c r="K1513" s="43" t="s">
        <v>5334</v>
      </c>
      <c r="L1513" s="55" t="s">
        <v>13</v>
      </c>
      <c r="M1513" s="43" t="s">
        <v>2</v>
      </c>
      <c r="N1513" s="43" t="s">
        <v>2</v>
      </c>
      <c r="O1513"/>
      <c r="P1513" s="43" t="s">
        <v>363</v>
      </c>
    </row>
    <row r="1514" spans="1:16" x14ac:dyDescent="0.25">
      <c r="A1514" s="43" t="s">
        <v>5331</v>
      </c>
      <c r="B1514" s="43" t="s">
        <v>120</v>
      </c>
      <c r="C1514" s="43" t="s">
        <v>5332</v>
      </c>
      <c r="D1514" s="43">
        <v>5889505</v>
      </c>
      <c r="E1514" s="43" t="s">
        <v>46</v>
      </c>
      <c r="F1514" s="44">
        <v>44973</v>
      </c>
      <c r="G1514" s="43" t="s">
        <v>203</v>
      </c>
      <c r="H1514" s="43" t="s">
        <v>3960</v>
      </c>
      <c r="I1514" s="43" t="s">
        <v>364</v>
      </c>
      <c r="J1514" s="43">
        <v>3.2</v>
      </c>
      <c r="K1514" s="43" t="s">
        <v>5335</v>
      </c>
      <c r="L1514" s="55" t="s">
        <v>13</v>
      </c>
      <c r="M1514" s="43" t="s">
        <v>2</v>
      </c>
      <c r="N1514" s="43" t="s">
        <v>2</v>
      </c>
      <c r="O1514"/>
      <c r="P1514" s="43" t="s">
        <v>363</v>
      </c>
    </row>
    <row r="1515" spans="1:16" x14ac:dyDescent="0.25">
      <c r="A1515" s="43" t="s">
        <v>5331</v>
      </c>
      <c r="B1515" s="43" t="s">
        <v>120</v>
      </c>
      <c r="C1515" s="43" t="s">
        <v>5332</v>
      </c>
      <c r="D1515" s="43">
        <v>5889505</v>
      </c>
      <c r="E1515" s="43" t="s">
        <v>46</v>
      </c>
      <c r="F1515" s="44">
        <v>44973</v>
      </c>
      <c r="G1515" s="43" t="s">
        <v>203</v>
      </c>
      <c r="H1515" s="43" t="s">
        <v>3960</v>
      </c>
      <c r="I1515" s="43" t="s">
        <v>364</v>
      </c>
      <c r="J1515" s="43">
        <v>3.3</v>
      </c>
      <c r="K1515" s="43" t="s">
        <v>5336</v>
      </c>
      <c r="L1515" s="55" t="s">
        <v>13</v>
      </c>
      <c r="M1515" s="43" t="s">
        <v>2</v>
      </c>
      <c r="N1515" s="43" t="s">
        <v>2</v>
      </c>
      <c r="O1515"/>
      <c r="P1515" s="43" t="s">
        <v>363</v>
      </c>
    </row>
    <row r="1516" spans="1:16" x14ac:dyDescent="0.25">
      <c r="A1516" s="43" t="s">
        <v>5331</v>
      </c>
      <c r="B1516" s="43" t="s">
        <v>120</v>
      </c>
      <c r="C1516" s="43" t="s">
        <v>5332</v>
      </c>
      <c r="D1516" s="43">
        <v>5889505</v>
      </c>
      <c r="E1516" s="43" t="s">
        <v>46</v>
      </c>
      <c r="F1516" s="44">
        <v>44973</v>
      </c>
      <c r="G1516" s="43" t="s">
        <v>203</v>
      </c>
      <c r="H1516" s="43" t="s">
        <v>3960</v>
      </c>
      <c r="I1516" s="43" t="s">
        <v>364</v>
      </c>
      <c r="J1516" s="43">
        <v>3.4</v>
      </c>
      <c r="K1516" s="43" t="s">
        <v>5337</v>
      </c>
      <c r="L1516" s="55" t="s">
        <v>13</v>
      </c>
      <c r="M1516" s="43" t="s">
        <v>2</v>
      </c>
      <c r="N1516" s="43" t="s">
        <v>2</v>
      </c>
      <c r="O1516"/>
      <c r="P1516" s="43" t="s">
        <v>363</v>
      </c>
    </row>
    <row r="1517" spans="1:16" x14ac:dyDescent="0.25">
      <c r="A1517" s="43" t="s">
        <v>5331</v>
      </c>
      <c r="B1517" s="43" t="s">
        <v>120</v>
      </c>
      <c r="C1517" s="43" t="s">
        <v>5332</v>
      </c>
      <c r="D1517" s="43">
        <v>5889505</v>
      </c>
      <c r="E1517" s="43" t="s">
        <v>46</v>
      </c>
      <c r="F1517" s="44">
        <v>44973</v>
      </c>
      <c r="G1517" s="43" t="s">
        <v>203</v>
      </c>
      <c r="H1517" s="43" t="s">
        <v>3960</v>
      </c>
      <c r="I1517" s="43" t="s">
        <v>364</v>
      </c>
      <c r="J1517" s="43">
        <v>3.5</v>
      </c>
      <c r="K1517" s="43" t="s">
        <v>5338</v>
      </c>
      <c r="L1517" s="55" t="s">
        <v>13</v>
      </c>
      <c r="M1517" s="43" t="s">
        <v>2</v>
      </c>
      <c r="N1517" s="43" t="s">
        <v>2</v>
      </c>
      <c r="O1517"/>
      <c r="P1517" s="43" t="s">
        <v>363</v>
      </c>
    </row>
    <row r="1518" spans="1:16" x14ac:dyDescent="0.25">
      <c r="A1518" s="43" t="s">
        <v>5331</v>
      </c>
      <c r="B1518" s="43" t="s">
        <v>120</v>
      </c>
      <c r="C1518" s="43" t="s">
        <v>5332</v>
      </c>
      <c r="D1518" s="43">
        <v>5889505</v>
      </c>
      <c r="E1518" s="43" t="s">
        <v>46</v>
      </c>
      <c r="F1518" s="44">
        <v>44973</v>
      </c>
      <c r="G1518" s="43" t="s">
        <v>203</v>
      </c>
      <c r="H1518" s="43" t="s">
        <v>3960</v>
      </c>
      <c r="I1518" s="43" t="s">
        <v>364</v>
      </c>
      <c r="J1518" s="43">
        <v>3.6</v>
      </c>
      <c r="K1518" s="43" t="s">
        <v>5339</v>
      </c>
      <c r="L1518" s="55" t="s">
        <v>13</v>
      </c>
      <c r="M1518" s="43" t="s">
        <v>2</v>
      </c>
      <c r="N1518" s="43" t="s">
        <v>2</v>
      </c>
      <c r="O1518"/>
      <c r="P1518" s="43" t="s">
        <v>363</v>
      </c>
    </row>
    <row r="1519" spans="1:16" x14ac:dyDescent="0.25">
      <c r="A1519" s="43" t="s">
        <v>5331</v>
      </c>
      <c r="B1519" s="43" t="s">
        <v>120</v>
      </c>
      <c r="C1519" s="43" t="s">
        <v>5332</v>
      </c>
      <c r="D1519" s="43">
        <v>5889505</v>
      </c>
      <c r="E1519" s="43" t="s">
        <v>46</v>
      </c>
      <c r="F1519" s="44">
        <v>44973</v>
      </c>
      <c r="G1519" s="43" t="s">
        <v>203</v>
      </c>
      <c r="H1519" s="43" t="s">
        <v>3960</v>
      </c>
      <c r="I1519" s="43" t="s">
        <v>364</v>
      </c>
      <c r="J1519" s="43">
        <v>3.7</v>
      </c>
      <c r="K1519" s="43" t="s">
        <v>5340</v>
      </c>
      <c r="L1519" s="55" t="s">
        <v>13</v>
      </c>
      <c r="M1519" s="43" t="s">
        <v>2</v>
      </c>
      <c r="N1519" s="43" t="s">
        <v>2</v>
      </c>
      <c r="O1519"/>
      <c r="P1519" s="43" t="s">
        <v>363</v>
      </c>
    </row>
    <row r="1520" spans="1:16" x14ac:dyDescent="0.25">
      <c r="A1520" s="43" t="s">
        <v>5331</v>
      </c>
      <c r="B1520" s="43" t="s">
        <v>120</v>
      </c>
      <c r="C1520" s="43" t="s">
        <v>5332</v>
      </c>
      <c r="D1520" s="43">
        <v>5889505</v>
      </c>
      <c r="E1520" s="43" t="s">
        <v>46</v>
      </c>
      <c r="F1520" s="44">
        <v>44973</v>
      </c>
      <c r="G1520" s="43" t="s">
        <v>203</v>
      </c>
      <c r="H1520" s="43" t="s">
        <v>3960</v>
      </c>
      <c r="I1520" s="43" t="s">
        <v>364</v>
      </c>
      <c r="J1520" s="43">
        <v>4.0999999999999996</v>
      </c>
      <c r="K1520" s="43" t="s">
        <v>5341</v>
      </c>
      <c r="L1520" s="55" t="s">
        <v>13</v>
      </c>
      <c r="M1520" s="43" t="s">
        <v>2</v>
      </c>
      <c r="N1520" s="43" t="s">
        <v>2</v>
      </c>
      <c r="O1520"/>
      <c r="P1520" s="43" t="s">
        <v>363</v>
      </c>
    </row>
    <row r="1521" spans="1:16" x14ac:dyDescent="0.25">
      <c r="A1521" s="43" t="s">
        <v>5331</v>
      </c>
      <c r="B1521" s="43" t="s">
        <v>120</v>
      </c>
      <c r="C1521" s="43" t="s">
        <v>5332</v>
      </c>
      <c r="D1521" s="43">
        <v>5889505</v>
      </c>
      <c r="E1521" s="43" t="s">
        <v>46</v>
      </c>
      <c r="F1521" s="44">
        <v>44973</v>
      </c>
      <c r="G1521" s="43" t="s">
        <v>203</v>
      </c>
      <c r="H1521" s="43" t="s">
        <v>3960</v>
      </c>
      <c r="I1521" s="43" t="s">
        <v>364</v>
      </c>
      <c r="J1521" s="43">
        <v>4.0999999999999996</v>
      </c>
      <c r="K1521" s="43" t="s">
        <v>5342</v>
      </c>
      <c r="L1521" s="55" t="s">
        <v>13</v>
      </c>
      <c r="M1521" s="43" t="s">
        <v>2</v>
      </c>
      <c r="N1521" s="43" t="s">
        <v>2</v>
      </c>
      <c r="O1521"/>
      <c r="P1521" s="43" t="s">
        <v>363</v>
      </c>
    </row>
    <row r="1522" spans="1:16" x14ac:dyDescent="0.25">
      <c r="A1522" s="43" t="s">
        <v>5331</v>
      </c>
      <c r="B1522" s="43" t="s">
        <v>120</v>
      </c>
      <c r="C1522" s="43" t="s">
        <v>5332</v>
      </c>
      <c r="D1522" s="43">
        <v>5889505</v>
      </c>
      <c r="E1522" s="43" t="s">
        <v>46</v>
      </c>
      <c r="F1522" s="44">
        <v>44973</v>
      </c>
      <c r="G1522" s="43" t="s">
        <v>203</v>
      </c>
      <c r="H1522" s="43" t="s">
        <v>3960</v>
      </c>
      <c r="I1522" s="43" t="s">
        <v>364</v>
      </c>
      <c r="J1522" s="43">
        <v>4.1100000000000003</v>
      </c>
      <c r="K1522" s="43" t="s">
        <v>5343</v>
      </c>
      <c r="L1522" s="55" t="s">
        <v>13</v>
      </c>
      <c r="M1522" s="43" t="s">
        <v>2</v>
      </c>
      <c r="N1522" s="43" t="s">
        <v>2</v>
      </c>
      <c r="O1522"/>
      <c r="P1522" s="43" t="s">
        <v>363</v>
      </c>
    </row>
    <row r="1523" spans="1:16" x14ac:dyDescent="0.25">
      <c r="A1523" s="43" t="s">
        <v>5331</v>
      </c>
      <c r="B1523" s="43" t="s">
        <v>120</v>
      </c>
      <c r="C1523" s="43" t="s">
        <v>5332</v>
      </c>
      <c r="D1523" s="43">
        <v>5889505</v>
      </c>
      <c r="E1523" s="43" t="s">
        <v>46</v>
      </c>
      <c r="F1523" s="44">
        <v>44973</v>
      </c>
      <c r="G1523" s="43" t="s">
        <v>203</v>
      </c>
      <c r="H1523" s="43" t="s">
        <v>3960</v>
      </c>
      <c r="I1523" s="43" t="s">
        <v>364</v>
      </c>
      <c r="J1523" s="43">
        <v>4.12</v>
      </c>
      <c r="K1523" s="43" t="s">
        <v>5344</v>
      </c>
      <c r="L1523" s="55" t="s">
        <v>13</v>
      </c>
      <c r="M1523" s="43" t="s">
        <v>2</v>
      </c>
      <c r="N1523" s="43" t="s">
        <v>2</v>
      </c>
      <c r="O1523"/>
      <c r="P1523" s="43" t="s">
        <v>363</v>
      </c>
    </row>
    <row r="1524" spans="1:16" x14ac:dyDescent="0.25">
      <c r="A1524" s="43" t="s">
        <v>5331</v>
      </c>
      <c r="B1524" s="43" t="s">
        <v>120</v>
      </c>
      <c r="C1524" s="43" t="s">
        <v>5332</v>
      </c>
      <c r="D1524" s="43">
        <v>5889505</v>
      </c>
      <c r="E1524" s="43" t="s">
        <v>46</v>
      </c>
      <c r="F1524" s="44">
        <v>44973</v>
      </c>
      <c r="G1524" s="43" t="s">
        <v>203</v>
      </c>
      <c r="H1524" s="43" t="s">
        <v>3960</v>
      </c>
      <c r="I1524" s="43" t="s">
        <v>364</v>
      </c>
      <c r="J1524" s="43">
        <v>4.13</v>
      </c>
      <c r="K1524" s="43" t="s">
        <v>5345</v>
      </c>
      <c r="L1524" s="55" t="s">
        <v>13</v>
      </c>
      <c r="M1524" s="43" t="s">
        <v>2</v>
      </c>
      <c r="N1524" s="43" t="s">
        <v>2</v>
      </c>
      <c r="O1524"/>
      <c r="P1524" s="43" t="s">
        <v>363</v>
      </c>
    </row>
    <row r="1525" spans="1:16" x14ac:dyDescent="0.25">
      <c r="A1525" s="43" t="s">
        <v>5331</v>
      </c>
      <c r="B1525" s="43" t="s">
        <v>120</v>
      </c>
      <c r="C1525" s="43" t="s">
        <v>5332</v>
      </c>
      <c r="D1525" s="43">
        <v>5889505</v>
      </c>
      <c r="E1525" s="43" t="s">
        <v>46</v>
      </c>
      <c r="F1525" s="44">
        <v>44973</v>
      </c>
      <c r="G1525" s="43" t="s">
        <v>203</v>
      </c>
      <c r="H1525" s="43" t="s">
        <v>3960</v>
      </c>
      <c r="I1525" s="43" t="s">
        <v>364</v>
      </c>
      <c r="J1525" s="43">
        <v>4.1399999999999997</v>
      </c>
      <c r="K1525" s="43" t="s">
        <v>5346</v>
      </c>
      <c r="L1525" s="55" t="s">
        <v>13</v>
      </c>
      <c r="M1525" s="43" t="s">
        <v>2</v>
      </c>
      <c r="N1525" s="43" t="s">
        <v>2</v>
      </c>
      <c r="O1525"/>
      <c r="P1525" s="43" t="s">
        <v>363</v>
      </c>
    </row>
    <row r="1526" spans="1:16" x14ac:dyDescent="0.25">
      <c r="A1526" s="43" t="s">
        <v>5331</v>
      </c>
      <c r="B1526" s="43" t="s">
        <v>120</v>
      </c>
      <c r="C1526" s="43" t="s">
        <v>5332</v>
      </c>
      <c r="D1526" s="43">
        <v>5889505</v>
      </c>
      <c r="E1526" s="43" t="s">
        <v>46</v>
      </c>
      <c r="F1526" s="44">
        <v>44973</v>
      </c>
      <c r="G1526" s="43" t="s">
        <v>203</v>
      </c>
      <c r="H1526" s="43" t="s">
        <v>3960</v>
      </c>
      <c r="I1526" s="43" t="s">
        <v>364</v>
      </c>
      <c r="J1526" s="43">
        <v>4.1500000000000004</v>
      </c>
      <c r="K1526" s="43" t="s">
        <v>5347</v>
      </c>
      <c r="L1526" s="55" t="s">
        <v>13</v>
      </c>
      <c r="M1526" s="43" t="s">
        <v>2</v>
      </c>
      <c r="N1526" s="43" t="s">
        <v>2</v>
      </c>
      <c r="O1526"/>
      <c r="P1526" s="43" t="s">
        <v>363</v>
      </c>
    </row>
    <row r="1527" spans="1:16" x14ac:dyDescent="0.25">
      <c r="A1527" s="43" t="s">
        <v>5331</v>
      </c>
      <c r="B1527" s="43" t="s">
        <v>120</v>
      </c>
      <c r="C1527" s="43" t="s">
        <v>5332</v>
      </c>
      <c r="D1527" s="43">
        <v>5889505</v>
      </c>
      <c r="E1527" s="43" t="s">
        <v>46</v>
      </c>
      <c r="F1527" s="44">
        <v>44973</v>
      </c>
      <c r="G1527" s="43" t="s">
        <v>203</v>
      </c>
      <c r="H1527" s="43" t="s">
        <v>3960</v>
      </c>
      <c r="I1527" s="43" t="s">
        <v>364</v>
      </c>
      <c r="J1527" s="43">
        <v>4.16</v>
      </c>
      <c r="K1527" s="43" t="s">
        <v>5348</v>
      </c>
      <c r="L1527" s="55" t="s">
        <v>13</v>
      </c>
      <c r="M1527" s="43" t="s">
        <v>2</v>
      </c>
      <c r="N1527" s="43" t="s">
        <v>2</v>
      </c>
      <c r="O1527"/>
      <c r="P1527" s="43" t="s">
        <v>363</v>
      </c>
    </row>
    <row r="1528" spans="1:16" x14ac:dyDescent="0.25">
      <c r="A1528" s="43" t="s">
        <v>5331</v>
      </c>
      <c r="B1528" s="43" t="s">
        <v>120</v>
      </c>
      <c r="C1528" s="43" t="s">
        <v>5332</v>
      </c>
      <c r="D1528" s="43">
        <v>5889505</v>
      </c>
      <c r="E1528" s="43" t="s">
        <v>46</v>
      </c>
      <c r="F1528" s="44">
        <v>44973</v>
      </c>
      <c r="G1528" s="43" t="s">
        <v>203</v>
      </c>
      <c r="H1528" s="43" t="s">
        <v>3960</v>
      </c>
      <c r="I1528" s="43" t="s">
        <v>364</v>
      </c>
      <c r="J1528" s="43">
        <v>4.17</v>
      </c>
      <c r="K1528" s="43" t="s">
        <v>5349</v>
      </c>
      <c r="L1528" s="55" t="s">
        <v>13</v>
      </c>
      <c r="M1528" s="43" t="s">
        <v>2</v>
      </c>
      <c r="N1528" s="43" t="s">
        <v>2</v>
      </c>
      <c r="O1528"/>
      <c r="P1528" s="43" t="s">
        <v>363</v>
      </c>
    </row>
    <row r="1529" spans="1:16" x14ac:dyDescent="0.25">
      <c r="A1529" s="43" t="s">
        <v>5331</v>
      </c>
      <c r="B1529" s="43" t="s">
        <v>120</v>
      </c>
      <c r="C1529" s="43" t="s">
        <v>5332</v>
      </c>
      <c r="D1529" s="43">
        <v>5889505</v>
      </c>
      <c r="E1529" s="43" t="s">
        <v>46</v>
      </c>
      <c r="F1529" s="44">
        <v>44973</v>
      </c>
      <c r="G1529" s="43" t="s">
        <v>203</v>
      </c>
      <c r="H1529" s="43" t="s">
        <v>3960</v>
      </c>
      <c r="I1529" s="43" t="s">
        <v>364</v>
      </c>
      <c r="J1529" s="43">
        <v>4.2</v>
      </c>
      <c r="K1529" s="43" t="s">
        <v>5350</v>
      </c>
      <c r="L1529" s="55" t="s">
        <v>13</v>
      </c>
      <c r="M1529" s="43" t="s">
        <v>2</v>
      </c>
      <c r="N1529" s="43" t="s">
        <v>2</v>
      </c>
      <c r="O1529"/>
      <c r="P1529" s="43" t="s">
        <v>363</v>
      </c>
    </row>
    <row r="1530" spans="1:16" x14ac:dyDescent="0.25">
      <c r="A1530" s="43" t="s">
        <v>5331</v>
      </c>
      <c r="B1530" s="43" t="s">
        <v>120</v>
      </c>
      <c r="C1530" s="43" t="s">
        <v>5332</v>
      </c>
      <c r="D1530" s="43">
        <v>5889505</v>
      </c>
      <c r="E1530" s="43" t="s">
        <v>46</v>
      </c>
      <c r="F1530" s="44">
        <v>44973</v>
      </c>
      <c r="G1530" s="43" t="s">
        <v>203</v>
      </c>
      <c r="H1530" s="43" t="s">
        <v>3960</v>
      </c>
      <c r="I1530" s="43" t="s">
        <v>364</v>
      </c>
      <c r="J1530" s="43">
        <v>4.3</v>
      </c>
      <c r="K1530" s="43" t="s">
        <v>5351</v>
      </c>
      <c r="L1530" s="55" t="s">
        <v>13</v>
      </c>
      <c r="M1530" s="43" t="s">
        <v>2</v>
      </c>
      <c r="N1530" s="43" t="s">
        <v>2</v>
      </c>
      <c r="O1530"/>
      <c r="P1530" s="43" t="s">
        <v>363</v>
      </c>
    </row>
    <row r="1531" spans="1:16" x14ac:dyDescent="0.25">
      <c r="A1531" s="43" t="s">
        <v>5331</v>
      </c>
      <c r="B1531" s="43" t="s">
        <v>120</v>
      </c>
      <c r="C1531" s="43" t="s">
        <v>5332</v>
      </c>
      <c r="D1531" s="43">
        <v>5889505</v>
      </c>
      <c r="E1531" s="43" t="s">
        <v>46</v>
      </c>
      <c r="F1531" s="44">
        <v>44973</v>
      </c>
      <c r="G1531" s="43" t="s">
        <v>203</v>
      </c>
      <c r="H1531" s="43" t="s">
        <v>3960</v>
      </c>
      <c r="I1531" s="43" t="s">
        <v>364</v>
      </c>
      <c r="J1531" s="43">
        <v>4.4000000000000004</v>
      </c>
      <c r="K1531" s="43" t="s">
        <v>5352</v>
      </c>
      <c r="L1531" s="55" t="s">
        <v>13</v>
      </c>
      <c r="M1531" s="43" t="s">
        <v>2</v>
      </c>
      <c r="N1531" s="43" t="s">
        <v>2</v>
      </c>
      <c r="O1531"/>
      <c r="P1531" s="43" t="s">
        <v>363</v>
      </c>
    </row>
    <row r="1532" spans="1:16" x14ac:dyDescent="0.25">
      <c r="A1532" s="43" t="s">
        <v>5331</v>
      </c>
      <c r="B1532" s="43" t="s">
        <v>120</v>
      </c>
      <c r="C1532" s="43" t="s">
        <v>5332</v>
      </c>
      <c r="D1532" s="43">
        <v>5889505</v>
      </c>
      <c r="E1532" s="43" t="s">
        <v>46</v>
      </c>
      <c r="F1532" s="44">
        <v>44973</v>
      </c>
      <c r="G1532" s="43" t="s">
        <v>203</v>
      </c>
      <c r="H1532" s="43" t="s">
        <v>3960</v>
      </c>
      <c r="I1532" s="43" t="s">
        <v>364</v>
      </c>
      <c r="J1532" s="43">
        <v>4.5</v>
      </c>
      <c r="K1532" s="43" t="s">
        <v>5353</v>
      </c>
      <c r="L1532" s="55" t="s">
        <v>13</v>
      </c>
      <c r="M1532" s="43" t="s">
        <v>2</v>
      </c>
      <c r="N1532" s="43" t="s">
        <v>2</v>
      </c>
      <c r="O1532"/>
      <c r="P1532" s="43" t="s">
        <v>363</v>
      </c>
    </row>
    <row r="1533" spans="1:16" x14ac:dyDescent="0.25">
      <c r="A1533" s="43" t="s">
        <v>5331</v>
      </c>
      <c r="B1533" s="43" t="s">
        <v>120</v>
      </c>
      <c r="C1533" s="43" t="s">
        <v>5332</v>
      </c>
      <c r="D1533" s="43">
        <v>5889505</v>
      </c>
      <c r="E1533" s="43" t="s">
        <v>46</v>
      </c>
      <c r="F1533" s="44">
        <v>44973</v>
      </c>
      <c r="G1533" s="43" t="s">
        <v>203</v>
      </c>
      <c r="H1533" s="43" t="s">
        <v>3960</v>
      </c>
      <c r="I1533" s="43" t="s">
        <v>364</v>
      </c>
      <c r="J1533" s="43">
        <v>4.5999999999999996</v>
      </c>
      <c r="K1533" s="43" t="s">
        <v>5354</v>
      </c>
      <c r="L1533" s="55" t="s">
        <v>13</v>
      </c>
      <c r="M1533" s="43" t="s">
        <v>2</v>
      </c>
      <c r="N1533" s="43" t="s">
        <v>2</v>
      </c>
      <c r="O1533"/>
      <c r="P1533" s="43" t="s">
        <v>363</v>
      </c>
    </row>
    <row r="1534" spans="1:16" x14ac:dyDescent="0.25">
      <c r="A1534" s="43" t="s">
        <v>5331</v>
      </c>
      <c r="B1534" s="43" t="s">
        <v>120</v>
      </c>
      <c r="C1534" s="43" t="s">
        <v>5332</v>
      </c>
      <c r="D1534" s="43">
        <v>5889505</v>
      </c>
      <c r="E1534" s="43" t="s">
        <v>46</v>
      </c>
      <c r="F1534" s="44">
        <v>44973</v>
      </c>
      <c r="G1534" s="43" t="s">
        <v>203</v>
      </c>
      <c r="H1534" s="43" t="s">
        <v>3960</v>
      </c>
      <c r="I1534" s="43" t="s">
        <v>364</v>
      </c>
      <c r="J1534" s="43">
        <v>4.7</v>
      </c>
      <c r="K1534" s="43" t="s">
        <v>5355</v>
      </c>
      <c r="L1534" s="55" t="s">
        <v>13</v>
      </c>
      <c r="M1534" s="43" t="s">
        <v>2</v>
      </c>
      <c r="N1534" s="43" t="s">
        <v>2</v>
      </c>
      <c r="O1534"/>
      <c r="P1534" s="43" t="s">
        <v>363</v>
      </c>
    </row>
    <row r="1535" spans="1:16" x14ac:dyDescent="0.25">
      <c r="A1535" s="43" t="s">
        <v>5331</v>
      </c>
      <c r="B1535" s="43" t="s">
        <v>120</v>
      </c>
      <c r="C1535" s="43" t="s">
        <v>5332</v>
      </c>
      <c r="D1535" s="43">
        <v>5889505</v>
      </c>
      <c r="E1535" s="43" t="s">
        <v>46</v>
      </c>
      <c r="F1535" s="44">
        <v>44973</v>
      </c>
      <c r="G1535" s="43" t="s">
        <v>203</v>
      </c>
      <c r="H1535" s="43" t="s">
        <v>3960</v>
      </c>
      <c r="I1535" s="43" t="s">
        <v>364</v>
      </c>
      <c r="J1535" s="43">
        <v>4.8</v>
      </c>
      <c r="K1535" s="43" t="s">
        <v>5356</v>
      </c>
      <c r="L1535" s="55" t="s">
        <v>13</v>
      </c>
      <c r="M1535" s="43" t="s">
        <v>2</v>
      </c>
      <c r="N1535" s="43" t="s">
        <v>2</v>
      </c>
      <c r="O1535"/>
      <c r="P1535" s="43" t="s">
        <v>363</v>
      </c>
    </row>
    <row r="1536" spans="1:16" x14ac:dyDescent="0.25">
      <c r="A1536" s="43" t="s">
        <v>5331</v>
      </c>
      <c r="B1536" s="43" t="s">
        <v>120</v>
      </c>
      <c r="C1536" s="43" t="s">
        <v>5332</v>
      </c>
      <c r="D1536" s="43">
        <v>5889505</v>
      </c>
      <c r="E1536" s="43" t="s">
        <v>46</v>
      </c>
      <c r="F1536" s="44">
        <v>44973</v>
      </c>
      <c r="G1536" s="43" t="s">
        <v>203</v>
      </c>
      <c r="H1536" s="43" t="s">
        <v>3960</v>
      </c>
      <c r="I1536" s="43" t="s">
        <v>364</v>
      </c>
      <c r="J1536" s="43">
        <v>4.9000000000000004</v>
      </c>
      <c r="K1536" s="43" t="s">
        <v>5357</v>
      </c>
      <c r="L1536" s="55" t="s">
        <v>13</v>
      </c>
      <c r="M1536" s="43" t="s">
        <v>2</v>
      </c>
      <c r="N1536" s="43" t="s">
        <v>2</v>
      </c>
      <c r="O1536"/>
      <c r="P1536" s="43" t="s">
        <v>363</v>
      </c>
    </row>
    <row r="1537" spans="1:16" x14ac:dyDescent="0.25">
      <c r="A1537" s="43" t="s">
        <v>5331</v>
      </c>
      <c r="B1537" s="43" t="s">
        <v>120</v>
      </c>
      <c r="C1537" s="43" t="s">
        <v>5332</v>
      </c>
      <c r="D1537" s="43">
        <v>5889505</v>
      </c>
      <c r="E1537" s="43" t="s">
        <v>46</v>
      </c>
      <c r="F1537" s="44">
        <v>44973</v>
      </c>
      <c r="G1537" s="43" t="s">
        <v>203</v>
      </c>
      <c r="H1537" s="43" t="s">
        <v>3960</v>
      </c>
      <c r="I1537" s="43" t="s">
        <v>364</v>
      </c>
      <c r="J1537" s="43">
        <v>5</v>
      </c>
      <c r="K1537" s="43" t="s">
        <v>5358</v>
      </c>
      <c r="L1537" s="55" t="s">
        <v>638</v>
      </c>
      <c r="M1537" s="43" t="s">
        <v>2</v>
      </c>
      <c r="N1537" s="43" t="s">
        <v>2</v>
      </c>
      <c r="O1537"/>
      <c r="P1537" s="43" t="s">
        <v>363</v>
      </c>
    </row>
    <row r="1538" spans="1:16" x14ac:dyDescent="0.25">
      <c r="A1538" s="43" t="s">
        <v>5331</v>
      </c>
      <c r="B1538" s="43" t="s">
        <v>120</v>
      </c>
      <c r="C1538" s="43" t="s">
        <v>5332</v>
      </c>
      <c r="D1538" s="43">
        <v>5889505</v>
      </c>
      <c r="E1538" s="43" t="s">
        <v>46</v>
      </c>
      <c r="F1538" s="44">
        <v>44973</v>
      </c>
      <c r="G1538" s="43" t="s">
        <v>203</v>
      </c>
      <c r="H1538" s="43" t="s">
        <v>3960</v>
      </c>
      <c r="I1538" s="43" t="s">
        <v>364</v>
      </c>
      <c r="J1538" s="43">
        <v>6.1</v>
      </c>
      <c r="K1538" s="43" t="s">
        <v>5359</v>
      </c>
      <c r="L1538" s="55" t="s">
        <v>13</v>
      </c>
      <c r="M1538" s="43" t="s">
        <v>2</v>
      </c>
      <c r="N1538" s="43" t="s">
        <v>2</v>
      </c>
      <c r="O1538"/>
      <c r="P1538" s="43" t="s">
        <v>363</v>
      </c>
    </row>
    <row r="1539" spans="1:16" x14ac:dyDescent="0.25">
      <c r="A1539" s="43" t="s">
        <v>5331</v>
      </c>
      <c r="B1539" s="43" t="s">
        <v>120</v>
      </c>
      <c r="C1539" s="43" t="s">
        <v>5332</v>
      </c>
      <c r="D1539" s="43">
        <v>5889505</v>
      </c>
      <c r="E1539" s="43" t="s">
        <v>46</v>
      </c>
      <c r="F1539" s="44">
        <v>44973</v>
      </c>
      <c r="G1539" s="43" t="s">
        <v>203</v>
      </c>
      <c r="H1539" s="43" t="s">
        <v>3960</v>
      </c>
      <c r="I1539" s="43" t="s">
        <v>364</v>
      </c>
      <c r="J1539" s="43">
        <v>6.2</v>
      </c>
      <c r="K1539" s="43" t="s">
        <v>5360</v>
      </c>
      <c r="L1539" s="55" t="s">
        <v>13</v>
      </c>
      <c r="M1539" s="43" t="s">
        <v>2</v>
      </c>
      <c r="N1539" s="43" t="s">
        <v>2</v>
      </c>
      <c r="O1539"/>
      <c r="P1539" s="43" t="s">
        <v>363</v>
      </c>
    </row>
    <row r="1540" spans="1:16" x14ac:dyDescent="0.25">
      <c r="A1540" s="43" t="s">
        <v>5331</v>
      </c>
      <c r="B1540" s="43" t="s">
        <v>120</v>
      </c>
      <c r="C1540" s="43" t="s">
        <v>5332</v>
      </c>
      <c r="D1540" s="43">
        <v>5889505</v>
      </c>
      <c r="E1540" s="43" t="s">
        <v>46</v>
      </c>
      <c r="F1540" s="44">
        <v>44973</v>
      </c>
      <c r="G1540" s="43" t="s">
        <v>203</v>
      </c>
      <c r="H1540" s="43" t="s">
        <v>3960</v>
      </c>
      <c r="I1540" s="43" t="s">
        <v>364</v>
      </c>
      <c r="J1540" s="43">
        <v>7</v>
      </c>
      <c r="K1540" s="43" t="s">
        <v>4894</v>
      </c>
      <c r="L1540" s="55" t="s">
        <v>13</v>
      </c>
      <c r="M1540" s="43" t="s">
        <v>2</v>
      </c>
      <c r="N1540" s="43" t="s">
        <v>2</v>
      </c>
      <c r="O1540"/>
      <c r="P1540" s="43" t="s">
        <v>363</v>
      </c>
    </row>
    <row r="1541" spans="1:16" x14ac:dyDescent="0.25">
      <c r="A1541" s="43" t="s">
        <v>5331</v>
      </c>
      <c r="B1541" s="43" t="s">
        <v>120</v>
      </c>
      <c r="C1541" s="43" t="s">
        <v>5332</v>
      </c>
      <c r="D1541" s="43">
        <v>5889505</v>
      </c>
      <c r="E1541" s="43" t="s">
        <v>46</v>
      </c>
      <c r="F1541" s="44">
        <v>44973</v>
      </c>
      <c r="G1541" s="43" t="s">
        <v>203</v>
      </c>
      <c r="H1541" s="43" t="s">
        <v>3960</v>
      </c>
      <c r="I1541" s="43" t="s">
        <v>364</v>
      </c>
      <c r="J1541" s="43">
        <v>8</v>
      </c>
      <c r="K1541" s="43" t="s">
        <v>5361</v>
      </c>
      <c r="L1541" s="55" t="s">
        <v>13</v>
      </c>
      <c r="M1541" s="43" t="s">
        <v>2</v>
      </c>
      <c r="N1541" s="43" t="s">
        <v>2</v>
      </c>
      <c r="O1541"/>
      <c r="P1541" s="43" t="s">
        <v>363</v>
      </c>
    </row>
    <row r="1542" spans="1:16" x14ac:dyDescent="0.25">
      <c r="A1542" s="43" t="s">
        <v>5331</v>
      </c>
      <c r="B1542" s="43" t="s">
        <v>120</v>
      </c>
      <c r="C1542" s="43" t="s">
        <v>5332</v>
      </c>
      <c r="D1542" s="43">
        <v>5889505</v>
      </c>
      <c r="E1542" s="43" t="s">
        <v>46</v>
      </c>
      <c r="F1542" s="44">
        <v>44973</v>
      </c>
      <c r="G1542" s="43" t="s">
        <v>203</v>
      </c>
      <c r="H1542" s="43" t="s">
        <v>3960</v>
      </c>
      <c r="I1542" s="43" t="s">
        <v>364</v>
      </c>
      <c r="J1542" s="43">
        <v>9.1</v>
      </c>
      <c r="K1542" s="43" t="s">
        <v>5362</v>
      </c>
      <c r="L1542" s="55" t="s">
        <v>13</v>
      </c>
      <c r="M1542" s="43" t="s">
        <v>2</v>
      </c>
      <c r="N1542" s="43" t="s">
        <v>2</v>
      </c>
      <c r="O1542"/>
      <c r="P1542" s="43" t="s">
        <v>363</v>
      </c>
    </row>
    <row r="1543" spans="1:16" x14ac:dyDescent="0.25">
      <c r="A1543" s="43" t="s">
        <v>5331</v>
      </c>
      <c r="B1543" s="43" t="s">
        <v>120</v>
      </c>
      <c r="C1543" s="43" t="s">
        <v>5332</v>
      </c>
      <c r="D1543" s="43">
        <v>5889505</v>
      </c>
      <c r="E1543" s="43" t="s">
        <v>46</v>
      </c>
      <c r="F1543" s="44">
        <v>44973</v>
      </c>
      <c r="G1543" s="43" t="s">
        <v>203</v>
      </c>
      <c r="H1543" s="43" t="s">
        <v>3960</v>
      </c>
      <c r="I1543" s="43" t="s">
        <v>364</v>
      </c>
      <c r="J1543" s="43">
        <v>9.1999999999999993</v>
      </c>
      <c r="K1543" s="43" t="s">
        <v>5308</v>
      </c>
      <c r="L1543" s="55" t="s">
        <v>13</v>
      </c>
      <c r="M1543" s="43" t="s">
        <v>2</v>
      </c>
      <c r="N1543" s="43" t="s">
        <v>3</v>
      </c>
      <c r="O1543" s="43" t="s">
        <v>706</v>
      </c>
      <c r="P1543" s="43" t="s">
        <v>364</v>
      </c>
    </row>
    <row r="1544" spans="1:16" ht="30" x14ac:dyDescent="0.25">
      <c r="A1544" s="43" t="s">
        <v>5331</v>
      </c>
      <c r="B1544" s="43" t="s">
        <v>120</v>
      </c>
      <c r="C1544" s="43" t="s">
        <v>5332</v>
      </c>
      <c r="D1544" s="43">
        <v>5889505</v>
      </c>
      <c r="E1544" s="43" t="s">
        <v>46</v>
      </c>
      <c r="F1544" s="44">
        <v>44973</v>
      </c>
      <c r="G1544" s="43" t="s">
        <v>203</v>
      </c>
      <c r="H1544" s="43" t="s">
        <v>3960</v>
      </c>
      <c r="I1544" s="43" t="s">
        <v>364</v>
      </c>
      <c r="J1544" s="43">
        <v>9.3000000000000007</v>
      </c>
      <c r="K1544" s="43" t="s">
        <v>4891</v>
      </c>
      <c r="L1544" s="55" t="s">
        <v>13</v>
      </c>
      <c r="M1544" s="43" t="s">
        <v>2</v>
      </c>
      <c r="N1544" s="43" t="s">
        <v>2</v>
      </c>
      <c r="O1544"/>
      <c r="P1544" s="43" t="s">
        <v>363</v>
      </c>
    </row>
    <row r="1545" spans="1:16" x14ac:dyDescent="0.25">
      <c r="A1545" s="43" t="s">
        <v>5331</v>
      </c>
      <c r="B1545" s="43" t="s">
        <v>120</v>
      </c>
      <c r="C1545" s="43" t="s">
        <v>5332</v>
      </c>
      <c r="D1545" s="43">
        <v>5889505</v>
      </c>
      <c r="E1545" s="43" t="s">
        <v>46</v>
      </c>
      <c r="F1545" s="44">
        <v>44973</v>
      </c>
      <c r="G1545" s="43" t="s">
        <v>203</v>
      </c>
      <c r="H1545" s="43" t="s">
        <v>3960</v>
      </c>
      <c r="I1545" s="43" t="s">
        <v>364</v>
      </c>
      <c r="J1545" s="43">
        <v>10</v>
      </c>
      <c r="K1545" s="43" t="s">
        <v>122</v>
      </c>
      <c r="L1545" s="55" t="s">
        <v>641</v>
      </c>
      <c r="M1545" s="43" t="s">
        <v>2</v>
      </c>
      <c r="N1545" s="43" t="s">
        <v>2</v>
      </c>
      <c r="O1545"/>
      <c r="P1545" s="43" t="s">
        <v>363</v>
      </c>
    </row>
    <row r="1546" spans="1:16" x14ac:dyDescent="0.25">
      <c r="A1546" s="43" t="s">
        <v>5331</v>
      </c>
      <c r="B1546" s="43" t="s">
        <v>120</v>
      </c>
      <c r="C1546" s="43" t="s">
        <v>5332</v>
      </c>
      <c r="D1546" s="43">
        <v>5889505</v>
      </c>
      <c r="E1546" s="43" t="s">
        <v>46</v>
      </c>
      <c r="F1546" s="44">
        <v>44973</v>
      </c>
      <c r="G1546" s="43" t="s">
        <v>203</v>
      </c>
      <c r="H1546" s="43" t="s">
        <v>3960</v>
      </c>
      <c r="I1546" s="43" t="s">
        <v>364</v>
      </c>
      <c r="J1546" s="43">
        <v>11</v>
      </c>
      <c r="K1546" s="43" t="s">
        <v>71</v>
      </c>
      <c r="L1546" s="55" t="s">
        <v>641</v>
      </c>
      <c r="M1546" s="43" t="s">
        <v>2</v>
      </c>
      <c r="N1546" s="43" t="s">
        <v>2</v>
      </c>
      <c r="O1546"/>
      <c r="P1546" s="43" t="s">
        <v>363</v>
      </c>
    </row>
    <row r="1547" spans="1:16" x14ac:dyDescent="0.25">
      <c r="A1547" s="43" t="s">
        <v>5363</v>
      </c>
      <c r="B1547" s="43" t="s">
        <v>45</v>
      </c>
      <c r="C1547" s="43" t="s">
        <v>5364</v>
      </c>
      <c r="D1547" s="43" t="s">
        <v>5365</v>
      </c>
      <c r="E1547" s="43" t="s">
        <v>46</v>
      </c>
      <c r="F1547" s="44">
        <v>44973</v>
      </c>
      <c r="G1547" s="43" t="s">
        <v>203</v>
      </c>
      <c r="H1547" s="43" t="s">
        <v>3960</v>
      </c>
      <c r="I1547" s="43" t="s">
        <v>364</v>
      </c>
      <c r="J1547" s="43">
        <v>1.1000000000000001</v>
      </c>
      <c r="K1547" s="43" t="s">
        <v>5366</v>
      </c>
      <c r="L1547" s="55" t="s">
        <v>640</v>
      </c>
      <c r="M1547" s="43" t="s">
        <v>2</v>
      </c>
      <c r="N1547" s="43" t="s">
        <v>2</v>
      </c>
      <c r="O1547"/>
      <c r="P1547" s="43" t="s">
        <v>363</v>
      </c>
    </row>
    <row r="1548" spans="1:16" x14ac:dyDescent="0.25">
      <c r="A1548" s="43" t="s">
        <v>5363</v>
      </c>
      <c r="B1548" s="43" t="s">
        <v>45</v>
      </c>
      <c r="C1548" s="43" t="s">
        <v>5364</v>
      </c>
      <c r="D1548" s="43" t="s">
        <v>5365</v>
      </c>
      <c r="E1548" s="43" t="s">
        <v>46</v>
      </c>
      <c r="F1548" s="44">
        <v>44973</v>
      </c>
      <c r="G1548" s="43" t="s">
        <v>203</v>
      </c>
      <c r="H1548" s="43" t="s">
        <v>3960</v>
      </c>
      <c r="I1548" s="43" t="s">
        <v>364</v>
      </c>
      <c r="J1548" s="43">
        <v>1.2</v>
      </c>
      <c r="K1548" s="43" t="s">
        <v>5367</v>
      </c>
      <c r="L1548" s="55" t="s">
        <v>640</v>
      </c>
      <c r="M1548" s="43" t="s">
        <v>2</v>
      </c>
      <c r="N1548" s="43" t="s">
        <v>2</v>
      </c>
      <c r="O1548"/>
      <c r="P1548" s="43" t="s">
        <v>363</v>
      </c>
    </row>
    <row r="1549" spans="1:16" x14ac:dyDescent="0.25">
      <c r="A1549" s="43" t="s">
        <v>5363</v>
      </c>
      <c r="B1549" s="43" t="s">
        <v>45</v>
      </c>
      <c r="C1549" s="43" t="s">
        <v>5364</v>
      </c>
      <c r="D1549" s="43" t="s">
        <v>5365</v>
      </c>
      <c r="E1549" s="43" t="s">
        <v>46</v>
      </c>
      <c r="F1549" s="44">
        <v>44973</v>
      </c>
      <c r="G1549" s="43" t="s">
        <v>203</v>
      </c>
      <c r="H1549" s="43" t="s">
        <v>3960</v>
      </c>
      <c r="I1549" s="43" t="s">
        <v>364</v>
      </c>
      <c r="J1549" s="43">
        <v>1.3</v>
      </c>
      <c r="K1549" s="43" t="s">
        <v>5368</v>
      </c>
      <c r="L1549" s="55" t="s">
        <v>640</v>
      </c>
      <c r="M1549" s="43" t="s">
        <v>2</v>
      </c>
      <c r="N1549" s="43" t="s">
        <v>2</v>
      </c>
      <c r="O1549"/>
      <c r="P1549" s="43" t="s">
        <v>363</v>
      </c>
    </row>
    <row r="1550" spans="1:16" x14ac:dyDescent="0.25">
      <c r="A1550" s="43" t="s">
        <v>5363</v>
      </c>
      <c r="B1550" s="43" t="s">
        <v>45</v>
      </c>
      <c r="C1550" s="43" t="s">
        <v>5364</v>
      </c>
      <c r="D1550" s="43" t="s">
        <v>5365</v>
      </c>
      <c r="E1550" s="43" t="s">
        <v>46</v>
      </c>
      <c r="F1550" s="44">
        <v>44973</v>
      </c>
      <c r="G1550" s="43" t="s">
        <v>203</v>
      </c>
      <c r="H1550" s="43" t="s">
        <v>3960</v>
      </c>
      <c r="I1550" s="43" t="s">
        <v>364</v>
      </c>
      <c r="J1550" s="43">
        <v>1.4</v>
      </c>
      <c r="K1550" s="43" t="s">
        <v>5369</v>
      </c>
      <c r="L1550" s="55" t="s">
        <v>640</v>
      </c>
      <c r="M1550" s="43" t="s">
        <v>2</v>
      </c>
      <c r="N1550" s="43" t="s">
        <v>2</v>
      </c>
      <c r="O1550"/>
      <c r="P1550" s="43" t="s">
        <v>363</v>
      </c>
    </row>
    <row r="1551" spans="1:16" x14ac:dyDescent="0.25">
      <c r="A1551" s="43" t="s">
        <v>5363</v>
      </c>
      <c r="B1551" s="43" t="s">
        <v>45</v>
      </c>
      <c r="C1551" s="43" t="s">
        <v>5364</v>
      </c>
      <c r="D1551" s="43" t="s">
        <v>5365</v>
      </c>
      <c r="E1551" s="43" t="s">
        <v>46</v>
      </c>
      <c r="F1551" s="44">
        <v>44973</v>
      </c>
      <c r="G1551" s="43" t="s">
        <v>203</v>
      </c>
      <c r="H1551" s="43" t="s">
        <v>3960</v>
      </c>
      <c r="I1551" s="43" t="s">
        <v>364</v>
      </c>
      <c r="J1551" s="43">
        <v>1.5</v>
      </c>
      <c r="K1551" s="43" t="s">
        <v>5370</v>
      </c>
      <c r="L1551" s="55" t="s">
        <v>640</v>
      </c>
      <c r="M1551" s="43" t="s">
        <v>2</v>
      </c>
      <c r="N1551" s="43" t="s">
        <v>2</v>
      </c>
      <c r="O1551"/>
      <c r="P1551" s="43" t="s">
        <v>363</v>
      </c>
    </row>
    <row r="1552" spans="1:16" ht="90" x14ac:dyDescent="0.25">
      <c r="A1552" s="43" t="s">
        <v>5363</v>
      </c>
      <c r="B1552" s="43" t="s">
        <v>45</v>
      </c>
      <c r="C1552" s="43" t="s">
        <v>5364</v>
      </c>
      <c r="D1552" s="43" t="s">
        <v>5365</v>
      </c>
      <c r="E1552" s="43" t="s">
        <v>46</v>
      </c>
      <c r="F1552" s="44">
        <v>44973</v>
      </c>
      <c r="G1552" s="43" t="s">
        <v>203</v>
      </c>
      <c r="H1552" s="43" t="s">
        <v>3960</v>
      </c>
      <c r="I1552" s="43" t="s">
        <v>364</v>
      </c>
      <c r="J1552" s="43">
        <v>1.6</v>
      </c>
      <c r="K1552" s="43" t="s">
        <v>5371</v>
      </c>
      <c r="L1552" s="55" t="s">
        <v>640</v>
      </c>
      <c r="M1552" s="43" t="s">
        <v>2</v>
      </c>
      <c r="N1552" s="43" t="s">
        <v>144</v>
      </c>
      <c r="O1552" s="43" t="s">
        <v>1132</v>
      </c>
      <c r="P1552" s="43" t="s">
        <v>364</v>
      </c>
    </row>
    <row r="1553" spans="1:16" x14ac:dyDescent="0.25">
      <c r="A1553" s="43" t="s">
        <v>5363</v>
      </c>
      <c r="B1553" s="43" t="s">
        <v>45</v>
      </c>
      <c r="C1553" s="43" t="s">
        <v>5364</v>
      </c>
      <c r="D1553" s="43" t="s">
        <v>5365</v>
      </c>
      <c r="E1553" s="43" t="s">
        <v>46</v>
      </c>
      <c r="F1553" s="44">
        <v>44973</v>
      </c>
      <c r="G1553" s="43" t="s">
        <v>203</v>
      </c>
      <c r="H1553" s="43" t="s">
        <v>3960</v>
      </c>
      <c r="I1553" s="43" t="s">
        <v>364</v>
      </c>
      <c r="J1553" s="43">
        <v>1.7</v>
      </c>
      <c r="K1553" s="43" t="s">
        <v>5372</v>
      </c>
      <c r="L1553" s="55" t="s">
        <v>640</v>
      </c>
      <c r="M1553" s="43" t="s">
        <v>2</v>
      </c>
      <c r="N1553" s="43" t="s">
        <v>2</v>
      </c>
      <c r="O1553"/>
      <c r="P1553" s="43" t="s">
        <v>363</v>
      </c>
    </row>
    <row r="1554" spans="1:16" x14ac:dyDescent="0.25">
      <c r="A1554" s="43" t="s">
        <v>5363</v>
      </c>
      <c r="B1554" s="43" t="s">
        <v>45</v>
      </c>
      <c r="C1554" s="43" t="s">
        <v>5364</v>
      </c>
      <c r="D1554" s="43" t="s">
        <v>5365</v>
      </c>
      <c r="E1554" s="43" t="s">
        <v>46</v>
      </c>
      <c r="F1554" s="44">
        <v>44973</v>
      </c>
      <c r="G1554" s="43" t="s">
        <v>203</v>
      </c>
      <c r="H1554" s="43" t="s">
        <v>3960</v>
      </c>
      <c r="I1554" s="43" t="s">
        <v>364</v>
      </c>
      <c r="J1554" s="43">
        <v>1.8</v>
      </c>
      <c r="K1554" s="43" t="s">
        <v>5373</v>
      </c>
      <c r="L1554" s="55" t="s">
        <v>640</v>
      </c>
      <c r="M1554" s="43" t="s">
        <v>2</v>
      </c>
      <c r="N1554" s="43" t="s">
        <v>2</v>
      </c>
      <c r="O1554"/>
      <c r="P1554" s="43" t="s">
        <v>363</v>
      </c>
    </row>
    <row r="1555" spans="1:16" ht="45" x14ac:dyDescent="0.25">
      <c r="A1555" s="43" t="s">
        <v>5363</v>
      </c>
      <c r="B1555" s="43" t="s">
        <v>45</v>
      </c>
      <c r="C1555" s="43" t="s">
        <v>5364</v>
      </c>
      <c r="D1555" s="43" t="s">
        <v>5365</v>
      </c>
      <c r="E1555" s="43" t="s">
        <v>46</v>
      </c>
      <c r="F1555" s="44">
        <v>44973</v>
      </c>
      <c r="G1555" s="43" t="s">
        <v>203</v>
      </c>
      <c r="H1555" s="43" t="s">
        <v>3960</v>
      </c>
      <c r="I1555" s="43" t="s">
        <v>364</v>
      </c>
      <c r="J1555" s="43">
        <v>1.9</v>
      </c>
      <c r="K1555" s="43" t="s">
        <v>5374</v>
      </c>
      <c r="L1555" s="55" t="s">
        <v>640</v>
      </c>
      <c r="M1555" s="43" t="s">
        <v>2</v>
      </c>
      <c r="N1555" s="43" t="s">
        <v>144</v>
      </c>
      <c r="O1555" s="43" t="s">
        <v>662</v>
      </c>
      <c r="P1555" s="43" t="s">
        <v>364</v>
      </c>
    </row>
    <row r="1556" spans="1:16" x14ac:dyDescent="0.25">
      <c r="A1556" s="43" t="s">
        <v>5363</v>
      </c>
      <c r="B1556" s="43" t="s">
        <v>45</v>
      </c>
      <c r="C1556" s="43" t="s">
        <v>5364</v>
      </c>
      <c r="D1556" s="43" t="s">
        <v>5365</v>
      </c>
      <c r="E1556" s="43" t="s">
        <v>46</v>
      </c>
      <c r="F1556" s="44">
        <v>44973</v>
      </c>
      <c r="G1556" s="43" t="s">
        <v>203</v>
      </c>
      <c r="H1556" s="43" t="s">
        <v>3960</v>
      </c>
      <c r="I1556" s="43" t="s">
        <v>364</v>
      </c>
      <c r="J1556" s="43">
        <v>2</v>
      </c>
      <c r="K1556" s="43" t="s">
        <v>88</v>
      </c>
      <c r="L1556" s="55" t="s">
        <v>13</v>
      </c>
      <c r="M1556" s="43" t="s">
        <v>2</v>
      </c>
      <c r="N1556" s="43" t="s">
        <v>2</v>
      </c>
      <c r="O1556"/>
      <c r="P1556" s="43" t="s">
        <v>363</v>
      </c>
    </row>
    <row r="1557" spans="1:16" x14ac:dyDescent="0.25">
      <c r="A1557" s="43" t="s">
        <v>5363</v>
      </c>
      <c r="B1557" s="43" t="s">
        <v>45</v>
      </c>
      <c r="C1557" s="43" t="s">
        <v>5364</v>
      </c>
      <c r="D1557" s="43" t="s">
        <v>5365</v>
      </c>
      <c r="E1557" s="43" t="s">
        <v>46</v>
      </c>
      <c r="F1557" s="44">
        <v>44973</v>
      </c>
      <c r="G1557" s="43" t="s">
        <v>203</v>
      </c>
      <c r="H1557" s="43" t="s">
        <v>3960</v>
      </c>
      <c r="I1557" s="43" t="s">
        <v>364</v>
      </c>
      <c r="J1557" s="43">
        <v>3</v>
      </c>
      <c r="K1557" s="43" t="s">
        <v>89</v>
      </c>
      <c r="L1557" s="55" t="s">
        <v>13</v>
      </c>
      <c r="M1557" s="43" t="s">
        <v>2</v>
      </c>
      <c r="N1557" s="43" t="s">
        <v>2</v>
      </c>
      <c r="O1557"/>
      <c r="P1557" s="43" t="s">
        <v>363</v>
      </c>
    </row>
    <row r="1558" spans="1:16" x14ac:dyDescent="0.25">
      <c r="A1558" s="43" t="s">
        <v>5363</v>
      </c>
      <c r="B1558" s="43" t="s">
        <v>45</v>
      </c>
      <c r="C1558" s="43" t="s">
        <v>5364</v>
      </c>
      <c r="D1558" s="43" t="s">
        <v>5365</v>
      </c>
      <c r="E1558" s="43" t="s">
        <v>46</v>
      </c>
      <c r="F1558" s="44">
        <v>44973</v>
      </c>
      <c r="G1558" s="43" t="s">
        <v>203</v>
      </c>
      <c r="H1558" s="43" t="s">
        <v>3960</v>
      </c>
      <c r="I1558" s="43" t="s">
        <v>364</v>
      </c>
      <c r="J1558" s="43">
        <v>4</v>
      </c>
      <c r="K1558" s="43" t="s">
        <v>50</v>
      </c>
      <c r="L1558" s="55" t="s">
        <v>13</v>
      </c>
      <c r="M1558" s="43" t="s">
        <v>2</v>
      </c>
      <c r="N1558" s="43" t="s">
        <v>2</v>
      </c>
      <c r="O1558"/>
      <c r="P1558" s="43" t="s">
        <v>363</v>
      </c>
    </row>
    <row r="1559" spans="1:16" x14ac:dyDescent="0.25">
      <c r="A1559" s="43" t="s">
        <v>5363</v>
      </c>
      <c r="B1559" s="43" t="s">
        <v>45</v>
      </c>
      <c r="C1559" s="43" t="s">
        <v>5364</v>
      </c>
      <c r="D1559" s="43" t="s">
        <v>5365</v>
      </c>
      <c r="E1559" s="43" t="s">
        <v>46</v>
      </c>
      <c r="F1559" s="44">
        <v>44973</v>
      </c>
      <c r="G1559" s="43" t="s">
        <v>203</v>
      </c>
      <c r="H1559" s="43" t="s">
        <v>3960</v>
      </c>
      <c r="I1559" s="43" t="s">
        <v>364</v>
      </c>
      <c r="J1559" s="43">
        <v>5</v>
      </c>
      <c r="K1559" s="43" t="s">
        <v>187</v>
      </c>
      <c r="L1559" s="55" t="s">
        <v>13</v>
      </c>
      <c r="M1559" s="43" t="s">
        <v>188</v>
      </c>
      <c r="N1559" s="43" t="s">
        <v>188</v>
      </c>
      <c r="O1559"/>
      <c r="P1559" s="43" t="s">
        <v>363</v>
      </c>
    </row>
    <row r="1560" spans="1:16" x14ac:dyDescent="0.25">
      <c r="A1560" s="43" t="s">
        <v>5363</v>
      </c>
      <c r="B1560" s="43" t="s">
        <v>45</v>
      </c>
      <c r="C1560" s="43" t="s">
        <v>5364</v>
      </c>
      <c r="D1560" s="43" t="s">
        <v>5365</v>
      </c>
      <c r="E1560" s="43" t="s">
        <v>46</v>
      </c>
      <c r="F1560" s="44">
        <v>44973</v>
      </c>
      <c r="G1560" s="43" t="s">
        <v>203</v>
      </c>
      <c r="H1560" s="43" t="s">
        <v>3960</v>
      </c>
      <c r="I1560" s="43" t="s">
        <v>364</v>
      </c>
      <c r="J1560" s="43">
        <v>6</v>
      </c>
      <c r="K1560" s="43" t="s">
        <v>48</v>
      </c>
      <c r="L1560" s="55" t="s">
        <v>639</v>
      </c>
      <c r="M1560" s="43" t="s">
        <v>2</v>
      </c>
      <c r="N1560" s="43" t="s">
        <v>2</v>
      </c>
      <c r="O1560"/>
      <c r="P1560" s="43" t="s">
        <v>363</v>
      </c>
    </row>
    <row r="1561" spans="1:16" x14ac:dyDescent="0.25">
      <c r="A1561" s="43" t="s">
        <v>5375</v>
      </c>
      <c r="B1561" s="43" t="s">
        <v>92</v>
      </c>
      <c r="C1561" s="43" t="s">
        <v>5376</v>
      </c>
      <c r="D1561" s="43">
        <v>6205133</v>
      </c>
      <c r="E1561" s="43" t="s">
        <v>132</v>
      </c>
      <c r="F1561" s="44">
        <v>44973</v>
      </c>
      <c r="G1561" s="43" t="s">
        <v>203</v>
      </c>
      <c r="H1561" s="43" t="s">
        <v>3960</v>
      </c>
      <c r="I1561" s="43" t="s">
        <v>364</v>
      </c>
      <c r="J1561" s="43">
        <v>1</v>
      </c>
      <c r="K1561" s="43" t="s">
        <v>5377</v>
      </c>
      <c r="L1561" s="55" t="s">
        <v>13</v>
      </c>
      <c r="M1561" s="43" t="s">
        <v>2</v>
      </c>
      <c r="N1561" s="43" t="s">
        <v>2</v>
      </c>
      <c r="O1561"/>
      <c r="P1561" s="43" t="s">
        <v>363</v>
      </c>
    </row>
    <row r="1562" spans="1:16" x14ac:dyDescent="0.25">
      <c r="A1562" s="43" t="s">
        <v>1826</v>
      </c>
      <c r="B1562" s="43" t="s">
        <v>204</v>
      </c>
      <c r="C1562" s="43" t="s">
        <v>3409</v>
      </c>
      <c r="D1562" s="43" t="s">
        <v>3410</v>
      </c>
      <c r="E1562" s="43" t="s">
        <v>186</v>
      </c>
      <c r="F1562" s="44">
        <v>44973</v>
      </c>
      <c r="G1562" s="43" t="s">
        <v>203</v>
      </c>
      <c r="H1562" s="43" t="s">
        <v>3960</v>
      </c>
      <c r="I1562" s="43" t="s">
        <v>364</v>
      </c>
      <c r="J1562" s="43">
        <v>1</v>
      </c>
      <c r="K1562" s="43" t="s">
        <v>5378</v>
      </c>
      <c r="L1562" s="55" t="s">
        <v>13</v>
      </c>
      <c r="M1562" s="43" t="s">
        <v>2</v>
      </c>
      <c r="N1562" s="43" t="s">
        <v>2</v>
      </c>
      <c r="O1562"/>
      <c r="P1562" s="43" t="s">
        <v>363</v>
      </c>
    </row>
    <row r="1563" spans="1:16" x14ac:dyDescent="0.25">
      <c r="A1563" s="43" t="s">
        <v>5379</v>
      </c>
      <c r="B1563" s="43" t="s">
        <v>204</v>
      </c>
      <c r="C1563" s="43" t="s">
        <v>5380</v>
      </c>
      <c r="D1563" s="43">
        <v>6247964</v>
      </c>
      <c r="E1563" s="43" t="s">
        <v>186</v>
      </c>
      <c r="F1563" s="44">
        <v>44974</v>
      </c>
      <c r="G1563" s="43" t="s">
        <v>203</v>
      </c>
      <c r="H1563" s="43" t="s">
        <v>3960</v>
      </c>
      <c r="I1563" s="43" t="s">
        <v>364</v>
      </c>
      <c r="J1563" s="43">
        <v>1</v>
      </c>
      <c r="K1563" s="43" t="s">
        <v>5381</v>
      </c>
      <c r="L1563" s="55" t="s">
        <v>13</v>
      </c>
      <c r="M1563" s="43" t="s">
        <v>2</v>
      </c>
      <c r="N1563" s="43" t="s">
        <v>2</v>
      </c>
      <c r="O1563"/>
      <c r="P1563" s="43" t="s">
        <v>363</v>
      </c>
    </row>
    <row r="1564" spans="1:16" ht="30" x14ac:dyDescent="0.25">
      <c r="A1564" s="43" t="s">
        <v>5379</v>
      </c>
      <c r="B1564" s="43" t="s">
        <v>204</v>
      </c>
      <c r="C1564" s="43" t="s">
        <v>5380</v>
      </c>
      <c r="D1564" s="43">
        <v>6247964</v>
      </c>
      <c r="E1564" s="43" t="s">
        <v>186</v>
      </c>
      <c r="F1564" s="44">
        <v>44974</v>
      </c>
      <c r="G1564" s="43" t="s">
        <v>203</v>
      </c>
      <c r="H1564" s="43" t="s">
        <v>3960</v>
      </c>
      <c r="I1564" s="43" t="s">
        <v>364</v>
      </c>
      <c r="J1564" s="43">
        <v>2</v>
      </c>
      <c r="K1564" s="43" t="s">
        <v>3495</v>
      </c>
      <c r="L1564" s="55" t="s">
        <v>13</v>
      </c>
      <c r="M1564" s="43" t="s">
        <v>2</v>
      </c>
      <c r="N1564" s="43" t="s">
        <v>3</v>
      </c>
      <c r="O1564" s="43" t="s">
        <v>9873</v>
      </c>
      <c r="P1564" s="43" t="s">
        <v>364</v>
      </c>
    </row>
    <row r="1565" spans="1:16" x14ac:dyDescent="0.25">
      <c r="A1565" s="43" t="s">
        <v>5379</v>
      </c>
      <c r="B1565" s="43" t="s">
        <v>204</v>
      </c>
      <c r="C1565" s="43" t="s">
        <v>5380</v>
      </c>
      <c r="D1565" s="43">
        <v>6247964</v>
      </c>
      <c r="E1565" s="43" t="s">
        <v>186</v>
      </c>
      <c r="F1565" s="44">
        <v>44974</v>
      </c>
      <c r="G1565" s="43" t="s">
        <v>203</v>
      </c>
      <c r="H1565" s="43" t="s">
        <v>3960</v>
      </c>
      <c r="I1565" s="43" t="s">
        <v>364</v>
      </c>
      <c r="J1565" s="43">
        <v>3</v>
      </c>
      <c r="K1565" s="43" t="s">
        <v>3499</v>
      </c>
      <c r="L1565" s="55" t="s">
        <v>13</v>
      </c>
      <c r="M1565" s="43" t="s">
        <v>2</v>
      </c>
      <c r="N1565" s="43" t="s">
        <v>2</v>
      </c>
      <c r="O1565"/>
      <c r="P1565" s="43" t="s">
        <v>363</v>
      </c>
    </row>
    <row r="1566" spans="1:16" x14ac:dyDescent="0.25">
      <c r="A1566" s="43" t="s">
        <v>5382</v>
      </c>
      <c r="B1566" s="43" t="s">
        <v>204</v>
      </c>
      <c r="C1566" s="43" t="s">
        <v>5383</v>
      </c>
      <c r="D1566" s="43" t="s">
        <v>5384</v>
      </c>
      <c r="E1566" s="43" t="s">
        <v>186</v>
      </c>
      <c r="F1566" s="44">
        <v>44974</v>
      </c>
      <c r="G1566" s="43" t="s">
        <v>203</v>
      </c>
      <c r="H1566" s="43" t="s">
        <v>3960</v>
      </c>
      <c r="I1566" s="43" t="s">
        <v>364</v>
      </c>
      <c r="J1566" s="43">
        <v>1</v>
      </c>
      <c r="K1566" s="43" t="s">
        <v>3492</v>
      </c>
      <c r="L1566" s="55" t="s">
        <v>639</v>
      </c>
      <c r="M1566" s="43" t="s">
        <v>2</v>
      </c>
      <c r="N1566" s="43" t="s">
        <v>2</v>
      </c>
      <c r="O1566"/>
      <c r="P1566" s="43" t="s">
        <v>363</v>
      </c>
    </row>
    <row r="1567" spans="1:16" x14ac:dyDescent="0.25">
      <c r="A1567" s="43" t="s">
        <v>5382</v>
      </c>
      <c r="B1567" s="43" t="s">
        <v>204</v>
      </c>
      <c r="C1567" s="43" t="s">
        <v>5383</v>
      </c>
      <c r="D1567" s="43" t="s">
        <v>5384</v>
      </c>
      <c r="E1567" s="43" t="s">
        <v>186</v>
      </c>
      <c r="F1567" s="44">
        <v>44974</v>
      </c>
      <c r="G1567" s="43" t="s">
        <v>203</v>
      </c>
      <c r="H1567" s="43" t="s">
        <v>3960</v>
      </c>
      <c r="I1567" s="43" t="s">
        <v>364</v>
      </c>
      <c r="J1567" s="43">
        <v>2</v>
      </c>
      <c r="K1567" s="43" t="s">
        <v>3499</v>
      </c>
      <c r="L1567" s="55" t="s">
        <v>13</v>
      </c>
      <c r="M1567" s="43" t="s">
        <v>2</v>
      </c>
      <c r="N1567" s="43" t="s">
        <v>2</v>
      </c>
      <c r="O1567"/>
      <c r="P1567" s="43" t="s">
        <v>363</v>
      </c>
    </row>
    <row r="1568" spans="1:16" x14ac:dyDescent="0.25">
      <c r="A1568" s="43" t="s">
        <v>5382</v>
      </c>
      <c r="B1568" s="43" t="s">
        <v>204</v>
      </c>
      <c r="C1568" s="43" t="s">
        <v>5383</v>
      </c>
      <c r="D1568" s="43" t="s">
        <v>5384</v>
      </c>
      <c r="E1568" s="43" t="s">
        <v>186</v>
      </c>
      <c r="F1568" s="44">
        <v>44974</v>
      </c>
      <c r="G1568" s="43" t="s">
        <v>203</v>
      </c>
      <c r="H1568" s="43" t="s">
        <v>3960</v>
      </c>
      <c r="I1568" s="43" t="s">
        <v>364</v>
      </c>
      <c r="J1568" s="43">
        <v>3</v>
      </c>
      <c r="K1568" s="43" t="s">
        <v>3472</v>
      </c>
      <c r="L1568" s="55" t="s">
        <v>13</v>
      </c>
      <c r="M1568" s="43" t="s">
        <v>2</v>
      </c>
      <c r="N1568" s="43" t="s">
        <v>2</v>
      </c>
      <c r="O1568"/>
      <c r="P1568" s="43" t="s">
        <v>363</v>
      </c>
    </row>
    <row r="1569" spans="1:16" x14ac:dyDescent="0.25">
      <c r="A1569" s="43" t="s">
        <v>5385</v>
      </c>
      <c r="B1569" s="43" t="s">
        <v>206</v>
      </c>
      <c r="C1569" s="43" t="s">
        <v>5386</v>
      </c>
      <c r="D1569" s="43" t="s">
        <v>5387</v>
      </c>
      <c r="E1569" s="43" t="s">
        <v>186</v>
      </c>
      <c r="F1569" s="44">
        <v>44975</v>
      </c>
      <c r="G1569" s="43" t="s">
        <v>203</v>
      </c>
      <c r="H1569" s="43" t="s">
        <v>3960</v>
      </c>
      <c r="I1569" s="43" t="s">
        <v>364</v>
      </c>
      <c r="J1569" s="43">
        <v>1</v>
      </c>
      <c r="K1569" s="43" t="s">
        <v>3331</v>
      </c>
      <c r="L1569" s="55" t="s">
        <v>640</v>
      </c>
      <c r="M1569" s="43" t="s">
        <v>2</v>
      </c>
      <c r="N1569" s="43" t="s">
        <v>2</v>
      </c>
      <c r="O1569"/>
      <c r="P1569" s="43" t="s">
        <v>363</v>
      </c>
    </row>
    <row r="1570" spans="1:16" x14ac:dyDescent="0.25">
      <c r="A1570" s="43" t="s">
        <v>5385</v>
      </c>
      <c r="B1570" s="43" t="s">
        <v>206</v>
      </c>
      <c r="C1570" s="43" t="s">
        <v>5386</v>
      </c>
      <c r="D1570" s="43" t="s">
        <v>5387</v>
      </c>
      <c r="E1570" s="43" t="s">
        <v>186</v>
      </c>
      <c r="F1570" s="44">
        <v>44975</v>
      </c>
      <c r="G1570" s="43" t="s">
        <v>203</v>
      </c>
      <c r="H1570" s="43" t="s">
        <v>3960</v>
      </c>
      <c r="I1570" s="43" t="s">
        <v>364</v>
      </c>
      <c r="J1570" s="43">
        <v>2</v>
      </c>
      <c r="K1570" s="43" t="s">
        <v>5388</v>
      </c>
      <c r="L1570" s="55" t="s">
        <v>640</v>
      </c>
      <c r="M1570" s="43" t="s">
        <v>2</v>
      </c>
      <c r="N1570" s="43" t="s">
        <v>3</v>
      </c>
      <c r="O1570" s="43" t="s">
        <v>9874</v>
      </c>
      <c r="P1570" s="43" t="s">
        <v>364</v>
      </c>
    </row>
    <row r="1571" spans="1:16" x14ac:dyDescent="0.25">
      <c r="A1571" s="43" t="s">
        <v>912</v>
      </c>
      <c r="B1571" s="43" t="s">
        <v>204</v>
      </c>
      <c r="C1571" s="43" t="s">
        <v>913</v>
      </c>
      <c r="D1571" s="43">
        <v>6281508</v>
      </c>
      <c r="E1571" s="43" t="s">
        <v>186</v>
      </c>
      <c r="F1571" s="44">
        <v>44977</v>
      </c>
      <c r="G1571" s="43" t="s">
        <v>203</v>
      </c>
      <c r="H1571" s="43" t="s">
        <v>3960</v>
      </c>
      <c r="I1571" s="43" t="s">
        <v>364</v>
      </c>
      <c r="J1571" s="43">
        <v>1</v>
      </c>
      <c r="K1571" s="43" t="s">
        <v>5389</v>
      </c>
      <c r="L1571" s="55" t="s">
        <v>13</v>
      </c>
      <c r="M1571" s="43" t="s">
        <v>2</v>
      </c>
      <c r="N1571" s="43" t="s">
        <v>2</v>
      </c>
      <c r="O1571"/>
      <c r="P1571" s="43" t="s">
        <v>363</v>
      </c>
    </row>
    <row r="1572" spans="1:16" x14ac:dyDescent="0.25">
      <c r="A1572" s="43" t="s">
        <v>912</v>
      </c>
      <c r="B1572" s="43" t="s">
        <v>204</v>
      </c>
      <c r="C1572" s="43" t="s">
        <v>913</v>
      </c>
      <c r="D1572" s="43">
        <v>6281508</v>
      </c>
      <c r="E1572" s="43" t="s">
        <v>186</v>
      </c>
      <c r="F1572" s="44">
        <v>44977</v>
      </c>
      <c r="G1572" s="43" t="s">
        <v>203</v>
      </c>
      <c r="H1572" s="43" t="s">
        <v>3960</v>
      </c>
      <c r="I1572" s="43" t="s">
        <v>364</v>
      </c>
      <c r="J1572" s="43">
        <v>2</v>
      </c>
      <c r="K1572" s="43" t="s">
        <v>5390</v>
      </c>
      <c r="L1572" s="55" t="s">
        <v>13</v>
      </c>
      <c r="M1572" s="43" t="s">
        <v>2</v>
      </c>
      <c r="N1572" s="43" t="s">
        <v>2</v>
      </c>
      <c r="O1572"/>
      <c r="P1572" s="43" t="s">
        <v>363</v>
      </c>
    </row>
    <row r="1573" spans="1:16" x14ac:dyDescent="0.25">
      <c r="A1573" s="43" t="s">
        <v>912</v>
      </c>
      <c r="B1573" s="43" t="s">
        <v>204</v>
      </c>
      <c r="C1573" s="43" t="s">
        <v>913</v>
      </c>
      <c r="D1573" s="43">
        <v>6281508</v>
      </c>
      <c r="E1573" s="43" t="s">
        <v>186</v>
      </c>
      <c r="F1573" s="44">
        <v>44977</v>
      </c>
      <c r="G1573" s="43" t="s">
        <v>203</v>
      </c>
      <c r="H1573" s="43" t="s">
        <v>3960</v>
      </c>
      <c r="I1573" s="43" t="s">
        <v>364</v>
      </c>
      <c r="J1573" s="43">
        <v>3</v>
      </c>
      <c r="K1573" s="43" t="s">
        <v>5391</v>
      </c>
      <c r="L1573" s="55" t="s">
        <v>13</v>
      </c>
      <c r="M1573" s="43" t="s">
        <v>2</v>
      </c>
      <c r="N1573" s="43" t="s">
        <v>2</v>
      </c>
      <c r="O1573"/>
      <c r="P1573" s="43" t="s">
        <v>363</v>
      </c>
    </row>
    <row r="1574" spans="1:16" x14ac:dyDescent="0.25">
      <c r="A1574" s="43" t="s">
        <v>1906</v>
      </c>
      <c r="B1574" s="43" t="s">
        <v>204</v>
      </c>
      <c r="C1574" s="43" t="s">
        <v>3267</v>
      </c>
      <c r="D1574" s="43">
        <v>6177685</v>
      </c>
      <c r="E1574" s="43" t="s">
        <v>186</v>
      </c>
      <c r="F1574" s="44">
        <v>44977</v>
      </c>
      <c r="G1574" s="43" t="s">
        <v>203</v>
      </c>
      <c r="H1574" s="43" t="s">
        <v>3960</v>
      </c>
      <c r="I1574" s="43" t="s">
        <v>364</v>
      </c>
      <c r="J1574" s="43">
        <v>1</v>
      </c>
      <c r="K1574" s="43" t="s">
        <v>5392</v>
      </c>
      <c r="L1574" s="55" t="s">
        <v>13</v>
      </c>
      <c r="M1574" s="43" t="s">
        <v>2</v>
      </c>
      <c r="N1574" s="43" t="s">
        <v>2</v>
      </c>
      <c r="O1574"/>
      <c r="P1574" s="43" t="s">
        <v>363</v>
      </c>
    </row>
    <row r="1575" spans="1:16" x14ac:dyDescent="0.25">
      <c r="A1575" s="43" t="s">
        <v>1906</v>
      </c>
      <c r="B1575" s="43" t="s">
        <v>204</v>
      </c>
      <c r="C1575" s="43" t="s">
        <v>3267</v>
      </c>
      <c r="D1575" s="43">
        <v>6177685</v>
      </c>
      <c r="E1575" s="43" t="s">
        <v>186</v>
      </c>
      <c r="F1575" s="44">
        <v>44977</v>
      </c>
      <c r="G1575" s="43" t="s">
        <v>203</v>
      </c>
      <c r="H1575" s="43" t="s">
        <v>3960</v>
      </c>
      <c r="I1575" s="43" t="s">
        <v>364</v>
      </c>
      <c r="J1575" s="43">
        <v>2</v>
      </c>
      <c r="K1575" s="43" t="s">
        <v>5393</v>
      </c>
      <c r="L1575" s="55" t="s">
        <v>13</v>
      </c>
      <c r="M1575" s="43" t="s">
        <v>2</v>
      </c>
      <c r="N1575" s="43" t="s">
        <v>2</v>
      </c>
      <c r="O1575"/>
      <c r="P1575" s="43" t="s">
        <v>363</v>
      </c>
    </row>
    <row r="1576" spans="1:16" x14ac:dyDescent="0.25">
      <c r="A1576" s="43" t="s">
        <v>1906</v>
      </c>
      <c r="B1576" s="43" t="s">
        <v>204</v>
      </c>
      <c r="C1576" s="43" t="s">
        <v>3267</v>
      </c>
      <c r="D1576" s="43">
        <v>6177685</v>
      </c>
      <c r="E1576" s="43" t="s">
        <v>186</v>
      </c>
      <c r="F1576" s="44">
        <v>44977</v>
      </c>
      <c r="G1576" s="43" t="s">
        <v>203</v>
      </c>
      <c r="H1576" s="43" t="s">
        <v>3960</v>
      </c>
      <c r="I1576" s="43" t="s">
        <v>364</v>
      </c>
      <c r="J1576" s="43">
        <v>3</v>
      </c>
      <c r="K1576" s="43" t="s">
        <v>5394</v>
      </c>
      <c r="L1576" s="55" t="s">
        <v>13</v>
      </c>
      <c r="M1576" s="43" t="s">
        <v>2</v>
      </c>
      <c r="N1576" s="43" t="s">
        <v>2</v>
      </c>
      <c r="O1576"/>
      <c r="P1576" s="43" t="s">
        <v>363</v>
      </c>
    </row>
    <row r="1577" spans="1:16" ht="30" x14ac:dyDescent="0.25">
      <c r="A1577" s="43" t="s">
        <v>1269</v>
      </c>
      <c r="B1577" s="43" t="s">
        <v>204</v>
      </c>
      <c r="C1577" s="43" t="s">
        <v>5395</v>
      </c>
      <c r="D1577" s="43">
        <v>6806611</v>
      </c>
      <c r="E1577" s="43" t="s">
        <v>186</v>
      </c>
      <c r="F1577" s="44">
        <v>44977</v>
      </c>
      <c r="G1577" s="43" t="s">
        <v>203</v>
      </c>
      <c r="H1577" s="43" t="s">
        <v>3960</v>
      </c>
      <c r="I1577" s="43" t="s">
        <v>364</v>
      </c>
      <c r="J1577" s="43">
        <v>1</v>
      </c>
      <c r="K1577" s="43" t="s">
        <v>1756</v>
      </c>
      <c r="L1577" s="55" t="s">
        <v>13</v>
      </c>
      <c r="M1577" s="43" t="s">
        <v>2</v>
      </c>
      <c r="N1577" s="43" t="s">
        <v>3</v>
      </c>
      <c r="O1577" s="43" t="s">
        <v>9875</v>
      </c>
      <c r="P1577" s="43" t="s">
        <v>364</v>
      </c>
    </row>
    <row r="1578" spans="1:16" ht="30" x14ac:dyDescent="0.25">
      <c r="A1578" s="43" t="s">
        <v>1269</v>
      </c>
      <c r="B1578" s="43" t="s">
        <v>204</v>
      </c>
      <c r="C1578" s="43" t="s">
        <v>5395</v>
      </c>
      <c r="D1578" s="43">
        <v>6806611</v>
      </c>
      <c r="E1578" s="43" t="s">
        <v>186</v>
      </c>
      <c r="F1578" s="44">
        <v>44977</v>
      </c>
      <c r="G1578" s="43" t="s">
        <v>203</v>
      </c>
      <c r="H1578" s="43" t="s">
        <v>3960</v>
      </c>
      <c r="I1578" s="43" t="s">
        <v>364</v>
      </c>
      <c r="J1578" s="43">
        <v>2.1</v>
      </c>
      <c r="K1578" s="43" t="s">
        <v>1815</v>
      </c>
      <c r="L1578" s="55" t="s">
        <v>13</v>
      </c>
      <c r="M1578" s="43" t="s">
        <v>2</v>
      </c>
      <c r="N1578" s="43" t="s">
        <v>3</v>
      </c>
      <c r="O1578" s="43" t="s">
        <v>9875</v>
      </c>
      <c r="P1578" s="43" t="s">
        <v>364</v>
      </c>
    </row>
    <row r="1579" spans="1:16" ht="30" x14ac:dyDescent="0.25">
      <c r="A1579" s="43" t="s">
        <v>1269</v>
      </c>
      <c r="B1579" s="43" t="s">
        <v>204</v>
      </c>
      <c r="C1579" s="43" t="s">
        <v>5395</v>
      </c>
      <c r="D1579" s="43">
        <v>6806611</v>
      </c>
      <c r="E1579" s="43" t="s">
        <v>186</v>
      </c>
      <c r="F1579" s="44">
        <v>44977</v>
      </c>
      <c r="G1579" s="43" t="s">
        <v>203</v>
      </c>
      <c r="H1579" s="43" t="s">
        <v>3960</v>
      </c>
      <c r="I1579" s="43" t="s">
        <v>364</v>
      </c>
      <c r="J1579" s="43">
        <v>2.1</v>
      </c>
      <c r="K1579" s="43" t="s">
        <v>880</v>
      </c>
      <c r="L1579" s="55" t="s">
        <v>13</v>
      </c>
      <c r="M1579" s="43" t="s">
        <v>2</v>
      </c>
      <c r="N1579" s="43" t="s">
        <v>3</v>
      </c>
      <c r="O1579" s="43" t="s">
        <v>9875</v>
      </c>
      <c r="P1579" s="43" t="s">
        <v>364</v>
      </c>
    </row>
    <row r="1580" spans="1:16" ht="30" x14ac:dyDescent="0.25">
      <c r="A1580" s="43" t="s">
        <v>1269</v>
      </c>
      <c r="B1580" s="43" t="s">
        <v>204</v>
      </c>
      <c r="C1580" s="43" t="s">
        <v>5395</v>
      </c>
      <c r="D1580" s="43">
        <v>6806611</v>
      </c>
      <c r="E1580" s="43" t="s">
        <v>186</v>
      </c>
      <c r="F1580" s="44">
        <v>44977</v>
      </c>
      <c r="G1580" s="43" t="s">
        <v>203</v>
      </c>
      <c r="H1580" s="43" t="s">
        <v>3960</v>
      </c>
      <c r="I1580" s="43" t="s">
        <v>364</v>
      </c>
      <c r="J1580" s="43">
        <v>2.2000000000000002</v>
      </c>
      <c r="K1580" s="43" t="s">
        <v>932</v>
      </c>
      <c r="L1580" s="55" t="s">
        <v>13</v>
      </c>
      <c r="M1580" s="43" t="s">
        <v>2</v>
      </c>
      <c r="N1580" s="43" t="s">
        <v>3</v>
      </c>
      <c r="O1580" s="43" t="s">
        <v>9875</v>
      </c>
      <c r="P1580" s="43" t="s">
        <v>364</v>
      </c>
    </row>
    <row r="1581" spans="1:16" ht="30" x14ac:dyDescent="0.25">
      <c r="A1581" s="43" t="s">
        <v>1269</v>
      </c>
      <c r="B1581" s="43" t="s">
        <v>204</v>
      </c>
      <c r="C1581" s="43" t="s">
        <v>5395</v>
      </c>
      <c r="D1581" s="43">
        <v>6806611</v>
      </c>
      <c r="E1581" s="43" t="s">
        <v>186</v>
      </c>
      <c r="F1581" s="44">
        <v>44977</v>
      </c>
      <c r="G1581" s="43" t="s">
        <v>203</v>
      </c>
      <c r="H1581" s="43" t="s">
        <v>3960</v>
      </c>
      <c r="I1581" s="43" t="s">
        <v>364</v>
      </c>
      <c r="J1581" s="43">
        <v>2.2999999999999998</v>
      </c>
      <c r="K1581" s="43" t="s">
        <v>2895</v>
      </c>
      <c r="L1581" s="55" t="s">
        <v>13</v>
      </c>
      <c r="M1581" s="43" t="s">
        <v>2</v>
      </c>
      <c r="N1581" s="43" t="s">
        <v>3</v>
      </c>
      <c r="O1581" s="43" t="s">
        <v>9875</v>
      </c>
      <c r="P1581" s="43" t="s">
        <v>364</v>
      </c>
    </row>
    <row r="1582" spans="1:16" ht="30" x14ac:dyDescent="0.25">
      <c r="A1582" s="43" t="s">
        <v>1269</v>
      </c>
      <c r="B1582" s="43" t="s">
        <v>204</v>
      </c>
      <c r="C1582" s="43" t="s">
        <v>5395</v>
      </c>
      <c r="D1582" s="43">
        <v>6806611</v>
      </c>
      <c r="E1582" s="43" t="s">
        <v>186</v>
      </c>
      <c r="F1582" s="44">
        <v>44977</v>
      </c>
      <c r="G1582" s="43" t="s">
        <v>203</v>
      </c>
      <c r="H1582" s="43" t="s">
        <v>3960</v>
      </c>
      <c r="I1582" s="43" t="s">
        <v>364</v>
      </c>
      <c r="J1582" s="43">
        <v>2.4</v>
      </c>
      <c r="K1582" s="43" t="s">
        <v>3359</v>
      </c>
      <c r="L1582" s="55" t="s">
        <v>13</v>
      </c>
      <c r="M1582" s="43" t="s">
        <v>2</v>
      </c>
      <c r="N1582" s="43" t="s">
        <v>3</v>
      </c>
      <c r="O1582" s="43" t="s">
        <v>9875</v>
      </c>
      <c r="P1582" s="43" t="s">
        <v>364</v>
      </c>
    </row>
    <row r="1583" spans="1:16" ht="30" x14ac:dyDescent="0.25">
      <c r="A1583" s="43" t="s">
        <v>1269</v>
      </c>
      <c r="B1583" s="43" t="s">
        <v>204</v>
      </c>
      <c r="C1583" s="43" t="s">
        <v>5395</v>
      </c>
      <c r="D1583" s="43">
        <v>6806611</v>
      </c>
      <c r="E1583" s="43" t="s">
        <v>186</v>
      </c>
      <c r="F1583" s="44">
        <v>44977</v>
      </c>
      <c r="G1583" s="43" t="s">
        <v>203</v>
      </c>
      <c r="H1583" s="43" t="s">
        <v>3960</v>
      </c>
      <c r="I1583" s="43" t="s">
        <v>364</v>
      </c>
      <c r="J1583" s="43">
        <v>2.5</v>
      </c>
      <c r="K1583" s="43" t="s">
        <v>1849</v>
      </c>
      <c r="L1583" s="55" t="s">
        <v>13</v>
      </c>
      <c r="M1583" s="43" t="s">
        <v>2</v>
      </c>
      <c r="N1583" s="43" t="s">
        <v>3</v>
      </c>
      <c r="O1583" s="43" t="s">
        <v>9875</v>
      </c>
      <c r="P1583" s="43" t="s">
        <v>364</v>
      </c>
    </row>
    <row r="1584" spans="1:16" ht="30" x14ac:dyDescent="0.25">
      <c r="A1584" s="43" t="s">
        <v>1269</v>
      </c>
      <c r="B1584" s="43" t="s">
        <v>204</v>
      </c>
      <c r="C1584" s="43" t="s">
        <v>5395</v>
      </c>
      <c r="D1584" s="43">
        <v>6806611</v>
      </c>
      <c r="E1584" s="43" t="s">
        <v>186</v>
      </c>
      <c r="F1584" s="44">
        <v>44977</v>
      </c>
      <c r="G1584" s="43" t="s">
        <v>203</v>
      </c>
      <c r="H1584" s="43" t="s">
        <v>3960</v>
      </c>
      <c r="I1584" s="43" t="s">
        <v>364</v>
      </c>
      <c r="J1584" s="43">
        <v>2.6</v>
      </c>
      <c r="K1584" s="43" t="s">
        <v>875</v>
      </c>
      <c r="L1584" s="55" t="s">
        <v>13</v>
      </c>
      <c r="M1584" s="43" t="s">
        <v>2</v>
      </c>
      <c r="N1584" s="43" t="s">
        <v>3</v>
      </c>
      <c r="O1584" s="43" t="s">
        <v>9875</v>
      </c>
      <c r="P1584" s="43" t="s">
        <v>364</v>
      </c>
    </row>
    <row r="1585" spans="1:16" ht="30" x14ac:dyDescent="0.25">
      <c r="A1585" s="43" t="s">
        <v>1269</v>
      </c>
      <c r="B1585" s="43" t="s">
        <v>204</v>
      </c>
      <c r="C1585" s="43" t="s">
        <v>5395</v>
      </c>
      <c r="D1585" s="43">
        <v>6806611</v>
      </c>
      <c r="E1585" s="43" t="s">
        <v>186</v>
      </c>
      <c r="F1585" s="44">
        <v>44977</v>
      </c>
      <c r="G1585" s="43" t="s">
        <v>203</v>
      </c>
      <c r="H1585" s="43" t="s">
        <v>3960</v>
      </c>
      <c r="I1585" s="43" t="s">
        <v>364</v>
      </c>
      <c r="J1585" s="43">
        <v>2.7</v>
      </c>
      <c r="K1585" s="43" t="s">
        <v>3525</v>
      </c>
      <c r="L1585" s="55" t="s">
        <v>13</v>
      </c>
      <c r="M1585" s="43" t="s">
        <v>2</v>
      </c>
      <c r="N1585" s="43" t="s">
        <v>3</v>
      </c>
      <c r="O1585" s="43" t="s">
        <v>9875</v>
      </c>
      <c r="P1585" s="43" t="s">
        <v>364</v>
      </c>
    </row>
    <row r="1586" spans="1:16" ht="30" x14ac:dyDescent="0.25">
      <c r="A1586" s="43" t="s">
        <v>1269</v>
      </c>
      <c r="B1586" s="43" t="s">
        <v>204</v>
      </c>
      <c r="C1586" s="43" t="s">
        <v>5395</v>
      </c>
      <c r="D1586" s="43">
        <v>6806611</v>
      </c>
      <c r="E1586" s="43" t="s">
        <v>186</v>
      </c>
      <c r="F1586" s="44">
        <v>44977</v>
      </c>
      <c r="G1586" s="43" t="s">
        <v>203</v>
      </c>
      <c r="H1586" s="43" t="s">
        <v>3960</v>
      </c>
      <c r="I1586" s="43" t="s">
        <v>364</v>
      </c>
      <c r="J1586" s="43">
        <v>2.8</v>
      </c>
      <c r="K1586" s="43" t="s">
        <v>934</v>
      </c>
      <c r="L1586" s="55" t="s">
        <v>13</v>
      </c>
      <c r="M1586" s="43" t="s">
        <v>2</v>
      </c>
      <c r="N1586" s="43" t="s">
        <v>3</v>
      </c>
      <c r="O1586" s="43" t="s">
        <v>9875</v>
      </c>
      <c r="P1586" s="43" t="s">
        <v>364</v>
      </c>
    </row>
    <row r="1587" spans="1:16" ht="30" x14ac:dyDescent="0.25">
      <c r="A1587" s="43" t="s">
        <v>1269</v>
      </c>
      <c r="B1587" s="43" t="s">
        <v>204</v>
      </c>
      <c r="C1587" s="43" t="s">
        <v>5395</v>
      </c>
      <c r="D1587" s="43">
        <v>6806611</v>
      </c>
      <c r="E1587" s="43" t="s">
        <v>186</v>
      </c>
      <c r="F1587" s="44">
        <v>44977</v>
      </c>
      <c r="G1587" s="43" t="s">
        <v>203</v>
      </c>
      <c r="H1587" s="43" t="s">
        <v>3960</v>
      </c>
      <c r="I1587" s="43" t="s">
        <v>364</v>
      </c>
      <c r="J1587" s="43">
        <v>2.9</v>
      </c>
      <c r="K1587" s="43" t="s">
        <v>2896</v>
      </c>
      <c r="L1587" s="55" t="s">
        <v>13</v>
      </c>
      <c r="M1587" s="43" t="s">
        <v>2</v>
      </c>
      <c r="N1587" s="43" t="s">
        <v>3</v>
      </c>
      <c r="O1587" s="43" t="s">
        <v>9875</v>
      </c>
      <c r="P1587" s="43" t="s">
        <v>364</v>
      </c>
    </row>
    <row r="1588" spans="1:16" ht="30" x14ac:dyDescent="0.25">
      <c r="A1588" s="43" t="s">
        <v>1269</v>
      </c>
      <c r="B1588" s="43" t="s">
        <v>204</v>
      </c>
      <c r="C1588" s="43" t="s">
        <v>5395</v>
      </c>
      <c r="D1588" s="43">
        <v>6806611</v>
      </c>
      <c r="E1588" s="43" t="s">
        <v>186</v>
      </c>
      <c r="F1588" s="44">
        <v>44977</v>
      </c>
      <c r="G1588" s="43" t="s">
        <v>203</v>
      </c>
      <c r="H1588" s="43" t="s">
        <v>3960</v>
      </c>
      <c r="I1588" s="43" t="s">
        <v>364</v>
      </c>
      <c r="J1588" s="43">
        <v>3</v>
      </c>
      <c r="K1588" s="43" t="s">
        <v>886</v>
      </c>
      <c r="L1588" s="55" t="s">
        <v>638</v>
      </c>
      <c r="M1588" s="43" t="s">
        <v>2</v>
      </c>
      <c r="N1588" s="43" t="s">
        <v>3</v>
      </c>
      <c r="O1588" s="43" t="s">
        <v>9875</v>
      </c>
      <c r="P1588" s="43" t="s">
        <v>364</v>
      </c>
    </row>
    <row r="1589" spans="1:16" ht="30" x14ac:dyDescent="0.25">
      <c r="A1589" s="43" t="s">
        <v>1269</v>
      </c>
      <c r="B1589" s="43" t="s">
        <v>204</v>
      </c>
      <c r="C1589" s="43" t="s">
        <v>5395</v>
      </c>
      <c r="D1589" s="43">
        <v>6806611</v>
      </c>
      <c r="E1589" s="43" t="s">
        <v>186</v>
      </c>
      <c r="F1589" s="44">
        <v>44977</v>
      </c>
      <c r="G1589" s="43" t="s">
        <v>203</v>
      </c>
      <c r="H1589" s="43" t="s">
        <v>3960</v>
      </c>
      <c r="I1589" s="43" t="s">
        <v>364</v>
      </c>
      <c r="J1589" s="43">
        <v>4</v>
      </c>
      <c r="K1589" s="43" t="s">
        <v>1757</v>
      </c>
      <c r="L1589" s="55" t="s">
        <v>13</v>
      </c>
      <c r="M1589" s="43" t="s">
        <v>2</v>
      </c>
      <c r="N1589" s="43" t="s">
        <v>3</v>
      </c>
      <c r="O1589" s="43" t="s">
        <v>9875</v>
      </c>
      <c r="P1589" s="43" t="s">
        <v>364</v>
      </c>
    </row>
    <row r="1590" spans="1:16" ht="30" x14ac:dyDescent="0.25">
      <c r="A1590" s="43" t="s">
        <v>1269</v>
      </c>
      <c r="B1590" s="43" t="s">
        <v>204</v>
      </c>
      <c r="C1590" s="43" t="s">
        <v>5395</v>
      </c>
      <c r="D1590" s="43">
        <v>6806611</v>
      </c>
      <c r="E1590" s="43" t="s">
        <v>186</v>
      </c>
      <c r="F1590" s="44">
        <v>44977</v>
      </c>
      <c r="G1590" s="43" t="s">
        <v>203</v>
      </c>
      <c r="H1590" s="43" t="s">
        <v>3960</v>
      </c>
      <c r="I1590" s="43" t="s">
        <v>364</v>
      </c>
      <c r="J1590" s="43">
        <v>5</v>
      </c>
      <c r="K1590" s="43" t="s">
        <v>4160</v>
      </c>
      <c r="L1590" s="55" t="s">
        <v>13</v>
      </c>
      <c r="M1590" s="43" t="s">
        <v>2</v>
      </c>
      <c r="N1590" s="43" t="s">
        <v>3</v>
      </c>
      <c r="O1590" s="43" t="s">
        <v>9875</v>
      </c>
      <c r="P1590" s="43" t="s">
        <v>364</v>
      </c>
    </row>
    <row r="1591" spans="1:16" ht="30" x14ac:dyDescent="0.25">
      <c r="A1591" s="43" t="s">
        <v>1269</v>
      </c>
      <c r="B1591" s="43" t="s">
        <v>204</v>
      </c>
      <c r="C1591" s="43" t="s">
        <v>5395</v>
      </c>
      <c r="D1591" s="43">
        <v>6806611</v>
      </c>
      <c r="E1591" s="43" t="s">
        <v>186</v>
      </c>
      <c r="F1591" s="44">
        <v>44977</v>
      </c>
      <c r="G1591" s="43" t="s">
        <v>203</v>
      </c>
      <c r="H1591" s="43" t="s">
        <v>3960</v>
      </c>
      <c r="I1591" s="43" t="s">
        <v>364</v>
      </c>
      <c r="J1591" s="43">
        <v>6</v>
      </c>
      <c r="K1591" s="43" t="s">
        <v>5396</v>
      </c>
      <c r="L1591" s="55" t="s">
        <v>638</v>
      </c>
      <c r="M1591" s="43" t="s">
        <v>2</v>
      </c>
      <c r="N1591" s="43" t="s">
        <v>3</v>
      </c>
      <c r="O1591" s="43" t="s">
        <v>9875</v>
      </c>
      <c r="P1591" s="43" t="s">
        <v>364</v>
      </c>
    </row>
    <row r="1592" spans="1:16" ht="30" x14ac:dyDescent="0.25">
      <c r="A1592" s="43" t="s">
        <v>1269</v>
      </c>
      <c r="B1592" s="43" t="s">
        <v>204</v>
      </c>
      <c r="C1592" s="43" t="s">
        <v>5395</v>
      </c>
      <c r="D1592" s="43">
        <v>6806611</v>
      </c>
      <c r="E1592" s="43" t="s">
        <v>186</v>
      </c>
      <c r="F1592" s="44">
        <v>44977</v>
      </c>
      <c r="G1592" s="43" t="s">
        <v>203</v>
      </c>
      <c r="H1592" s="43" t="s">
        <v>3960</v>
      </c>
      <c r="I1592" s="43" t="s">
        <v>364</v>
      </c>
      <c r="J1592" s="43">
        <v>7</v>
      </c>
      <c r="K1592" s="43" t="s">
        <v>3327</v>
      </c>
      <c r="L1592" s="55" t="s">
        <v>13</v>
      </c>
      <c r="M1592" s="43" t="s">
        <v>2</v>
      </c>
      <c r="N1592" s="43" t="s">
        <v>3</v>
      </c>
      <c r="O1592" s="43" t="s">
        <v>9875</v>
      </c>
      <c r="P1592" s="43" t="s">
        <v>364</v>
      </c>
    </row>
    <row r="1593" spans="1:16" ht="30" x14ac:dyDescent="0.25">
      <c r="A1593" s="43" t="s">
        <v>1269</v>
      </c>
      <c r="B1593" s="43" t="s">
        <v>204</v>
      </c>
      <c r="C1593" s="43" t="s">
        <v>5395</v>
      </c>
      <c r="D1593" s="43">
        <v>6806611</v>
      </c>
      <c r="E1593" s="43" t="s">
        <v>186</v>
      </c>
      <c r="F1593" s="44">
        <v>44977</v>
      </c>
      <c r="G1593" s="43" t="s">
        <v>203</v>
      </c>
      <c r="H1593" s="43" t="s">
        <v>3960</v>
      </c>
      <c r="I1593" s="43" t="s">
        <v>364</v>
      </c>
      <c r="J1593" s="43">
        <v>8</v>
      </c>
      <c r="K1593" s="43" t="s">
        <v>935</v>
      </c>
      <c r="L1593" s="55" t="s">
        <v>13</v>
      </c>
      <c r="M1593" s="43" t="s">
        <v>2</v>
      </c>
      <c r="N1593" s="43" t="s">
        <v>3</v>
      </c>
      <c r="O1593" s="43" t="s">
        <v>9875</v>
      </c>
      <c r="P1593" s="43" t="s">
        <v>364</v>
      </c>
    </row>
    <row r="1594" spans="1:16" ht="30" x14ac:dyDescent="0.25">
      <c r="A1594" s="43" t="s">
        <v>1269</v>
      </c>
      <c r="B1594" s="43" t="s">
        <v>204</v>
      </c>
      <c r="C1594" s="43" t="s">
        <v>5395</v>
      </c>
      <c r="D1594" s="43">
        <v>6806611</v>
      </c>
      <c r="E1594" s="43" t="s">
        <v>186</v>
      </c>
      <c r="F1594" s="44">
        <v>44977</v>
      </c>
      <c r="G1594" s="43" t="s">
        <v>203</v>
      </c>
      <c r="H1594" s="43" t="s">
        <v>3960</v>
      </c>
      <c r="I1594" s="43" t="s">
        <v>364</v>
      </c>
      <c r="J1594" s="43">
        <v>9</v>
      </c>
      <c r="K1594" s="43" t="s">
        <v>569</v>
      </c>
      <c r="L1594" s="55" t="s">
        <v>13</v>
      </c>
      <c r="M1594" s="43" t="s">
        <v>2</v>
      </c>
      <c r="N1594" s="43" t="s">
        <v>3</v>
      </c>
      <c r="O1594" s="43" t="s">
        <v>9875</v>
      </c>
      <c r="P1594" s="43" t="s">
        <v>364</v>
      </c>
    </row>
    <row r="1595" spans="1:16" ht="30" x14ac:dyDescent="0.25">
      <c r="A1595" s="43" t="s">
        <v>1269</v>
      </c>
      <c r="B1595" s="43" t="s">
        <v>204</v>
      </c>
      <c r="C1595" s="43" t="s">
        <v>5395</v>
      </c>
      <c r="D1595" s="43">
        <v>6806611</v>
      </c>
      <c r="E1595" s="43" t="s">
        <v>186</v>
      </c>
      <c r="F1595" s="44">
        <v>44977</v>
      </c>
      <c r="G1595" s="43" t="s">
        <v>203</v>
      </c>
      <c r="H1595" s="43" t="s">
        <v>3960</v>
      </c>
      <c r="I1595" s="43" t="s">
        <v>364</v>
      </c>
      <c r="J1595" s="43">
        <v>10</v>
      </c>
      <c r="K1595" s="43" t="s">
        <v>849</v>
      </c>
      <c r="L1595" s="55" t="s">
        <v>13</v>
      </c>
      <c r="M1595" s="43" t="s">
        <v>2</v>
      </c>
      <c r="N1595" s="43" t="s">
        <v>3</v>
      </c>
      <c r="O1595" s="43" t="s">
        <v>9875</v>
      </c>
      <c r="P1595" s="43" t="s">
        <v>364</v>
      </c>
    </row>
    <row r="1596" spans="1:16" x14ac:dyDescent="0.25">
      <c r="A1596" s="43" t="s">
        <v>1269</v>
      </c>
      <c r="B1596" s="43" t="s">
        <v>204</v>
      </c>
      <c r="C1596" s="43" t="s">
        <v>5395</v>
      </c>
      <c r="D1596" s="43">
        <v>6806611</v>
      </c>
      <c r="E1596" s="43" t="s">
        <v>186</v>
      </c>
      <c r="F1596" s="44">
        <v>44977</v>
      </c>
      <c r="G1596" s="43" t="s">
        <v>203</v>
      </c>
      <c r="H1596" s="43" t="s">
        <v>3960</v>
      </c>
      <c r="I1596" s="43" t="s">
        <v>364</v>
      </c>
      <c r="J1596" s="43">
        <v>11</v>
      </c>
      <c r="K1596" s="43" t="s">
        <v>974</v>
      </c>
      <c r="L1596" s="55" t="s">
        <v>13</v>
      </c>
      <c r="M1596" s="43" t="s">
        <v>2</v>
      </c>
      <c r="N1596" s="43" t="s">
        <v>3</v>
      </c>
      <c r="O1596" s="43" t="s">
        <v>9876</v>
      </c>
      <c r="P1596" s="43" t="s">
        <v>364</v>
      </c>
    </row>
    <row r="1597" spans="1:16" x14ac:dyDescent="0.25">
      <c r="A1597" s="43" t="s">
        <v>1269</v>
      </c>
      <c r="B1597" s="43" t="s">
        <v>204</v>
      </c>
      <c r="C1597" s="43" t="s">
        <v>5395</v>
      </c>
      <c r="D1597" s="43">
        <v>6806611</v>
      </c>
      <c r="E1597" s="43" t="s">
        <v>186</v>
      </c>
      <c r="F1597" s="44">
        <v>44977</v>
      </c>
      <c r="G1597" s="43" t="s">
        <v>203</v>
      </c>
      <c r="H1597" s="43" t="s">
        <v>3960</v>
      </c>
      <c r="I1597" s="43" t="s">
        <v>364</v>
      </c>
      <c r="J1597" s="43">
        <v>12</v>
      </c>
      <c r="K1597" s="43" t="s">
        <v>767</v>
      </c>
      <c r="L1597" s="55" t="s">
        <v>640</v>
      </c>
      <c r="M1597" s="43" t="s">
        <v>2</v>
      </c>
      <c r="N1597" s="43" t="s">
        <v>3</v>
      </c>
      <c r="O1597" s="43" t="s">
        <v>9876</v>
      </c>
      <c r="P1597" s="43" t="s">
        <v>364</v>
      </c>
    </row>
    <row r="1598" spans="1:16" x14ac:dyDescent="0.25">
      <c r="A1598" s="43" t="s">
        <v>1269</v>
      </c>
      <c r="B1598" s="43" t="s">
        <v>204</v>
      </c>
      <c r="C1598" s="43" t="s">
        <v>5395</v>
      </c>
      <c r="D1598" s="43">
        <v>6806611</v>
      </c>
      <c r="E1598" s="43" t="s">
        <v>186</v>
      </c>
      <c r="F1598" s="44">
        <v>44977</v>
      </c>
      <c r="G1598" s="43" t="s">
        <v>3194</v>
      </c>
      <c r="H1598" s="43" t="s">
        <v>3960</v>
      </c>
      <c r="I1598" s="43" t="s">
        <v>364</v>
      </c>
      <c r="J1598" s="43">
        <v>13.1</v>
      </c>
      <c r="K1598" s="43" t="s">
        <v>5397</v>
      </c>
      <c r="L1598" s="55" t="s">
        <v>640</v>
      </c>
      <c r="M1598" s="43" t="s">
        <v>2</v>
      </c>
      <c r="N1598" s="43" t="s">
        <v>2</v>
      </c>
      <c r="O1598"/>
      <c r="P1598" s="43" t="s">
        <v>363</v>
      </c>
    </row>
    <row r="1599" spans="1:16" x14ac:dyDescent="0.25">
      <c r="A1599" s="43" t="s">
        <v>665</v>
      </c>
      <c r="B1599" s="43" t="s">
        <v>204</v>
      </c>
      <c r="C1599" s="43" t="s">
        <v>3987</v>
      </c>
      <c r="D1599" s="43" t="s">
        <v>3988</v>
      </c>
      <c r="E1599" s="43" t="s">
        <v>186</v>
      </c>
      <c r="F1599" s="44">
        <v>44977</v>
      </c>
      <c r="G1599" s="43" t="s">
        <v>203</v>
      </c>
      <c r="H1599" s="43" t="s">
        <v>3960</v>
      </c>
      <c r="I1599" s="43" t="s">
        <v>364</v>
      </c>
      <c r="J1599" s="43">
        <v>1.1000000000000001</v>
      </c>
      <c r="K1599" s="43" t="s">
        <v>5398</v>
      </c>
      <c r="L1599" s="55" t="s">
        <v>640</v>
      </c>
      <c r="M1599" s="43" t="s">
        <v>2</v>
      </c>
      <c r="N1599" s="43" t="s">
        <v>2</v>
      </c>
      <c r="O1599"/>
      <c r="P1599" s="43" t="s">
        <v>363</v>
      </c>
    </row>
    <row r="1600" spans="1:16" x14ac:dyDescent="0.25">
      <c r="A1600" s="43" t="s">
        <v>665</v>
      </c>
      <c r="B1600" s="43" t="s">
        <v>204</v>
      </c>
      <c r="C1600" s="43" t="s">
        <v>3987</v>
      </c>
      <c r="D1600" s="43" t="s">
        <v>3988</v>
      </c>
      <c r="E1600" s="43" t="s">
        <v>186</v>
      </c>
      <c r="F1600" s="44">
        <v>44977</v>
      </c>
      <c r="G1600" s="43" t="s">
        <v>203</v>
      </c>
      <c r="H1600" s="43" t="s">
        <v>3960</v>
      </c>
      <c r="I1600" s="43" t="s">
        <v>364</v>
      </c>
      <c r="J1600" s="43">
        <v>1.2</v>
      </c>
      <c r="K1600" s="43" t="s">
        <v>5399</v>
      </c>
      <c r="L1600" s="55" t="s">
        <v>640</v>
      </c>
      <c r="M1600" s="43" t="s">
        <v>2</v>
      </c>
      <c r="N1600" s="43" t="s">
        <v>3</v>
      </c>
      <c r="O1600" s="43" t="s">
        <v>9877</v>
      </c>
      <c r="P1600" s="43" t="s">
        <v>364</v>
      </c>
    </row>
    <row r="1601" spans="1:16" ht="30" x14ac:dyDescent="0.25">
      <c r="A1601" s="43" t="s">
        <v>665</v>
      </c>
      <c r="B1601" s="43" t="s">
        <v>204</v>
      </c>
      <c r="C1601" s="43" t="s">
        <v>3987</v>
      </c>
      <c r="D1601" s="43" t="s">
        <v>3988</v>
      </c>
      <c r="E1601" s="43" t="s">
        <v>186</v>
      </c>
      <c r="F1601" s="44">
        <v>44977</v>
      </c>
      <c r="G1601" s="43" t="s">
        <v>203</v>
      </c>
      <c r="H1601" s="43" t="s">
        <v>3960</v>
      </c>
      <c r="I1601" s="43" t="s">
        <v>364</v>
      </c>
      <c r="J1601" s="43">
        <v>1.3</v>
      </c>
      <c r="K1601" s="43" t="s">
        <v>5400</v>
      </c>
      <c r="L1601" s="55" t="s">
        <v>640</v>
      </c>
      <c r="M1601" s="43" t="s">
        <v>2</v>
      </c>
      <c r="N1601" s="43" t="s">
        <v>3</v>
      </c>
      <c r="O1601" s="43" t="s">
        <v>9878</v>
      </c>
      <c r="P1601" s="43" t="s">
        <v>364</v>
      </c>
    </row>
    <row r="1602" spans="1:16" x14ac:dyDescent="0.25">
      <c r="A1602" s="43" t="s">
        <v>665</v>
      </c>
      <c r="B1602" s="43" t="s">
        <v>204</v>
      </c>
      <c r="C1602" s="43" t="s">
        <v>3987</v>
      </c>
      <c r="D1602" s="43" t="s">
        <v>3988</v>
      </c>
      <c r="E1602" s="43" t="s">
        <v>186</v>
      </c>
      <c r="F1602" s="44">
        <v>44977</v>
      </c>
      <c r="G1602" s="43" t="s">
        <v>203</v>
      </c>
      <c r="H1602" s="43" t="s">
        <v>3960</v>
      </c>
      <c r="I1602" s="43" t="s">
        <v>364</v>
      </c>
      <c r="J1602" s="43">
        <v>1.4</v>
      </c>
      <c r="K1602" s="43" t="s">
        <v>3532</v>
      </c>
      <c r="L1602" s="55" t="s">
        <v>640</v>
      </c>
      <c r="M1602" s="43" t="s">
        <v>2</v>
      </c>
      <c r="N1602" s="43" t="s">
        <v>2</v>
      </c>
      <c r="O1602"/>
      <c r="P1602" s="43" t="s">
        <v>363</v>
      </c>
    </row>
    <row r="1603" spans="1:16" x14ac:dyDescent="0.25">
      <c r="A1603" s="43" t="s">
        <v>665</v>
      </c>
      <c r="B1603" s="43" t="s">
        <v>204</v>
      </c>
      <c r="C1603" s="43" t="s">
        <v>3987</v>
      </c>
      <c r="D1603" s="43" t="s">
        <v>3988</v>
      </c>
      <c r="E1603" s="43" t="s">
        <v>186</v>
      </c>
      <c r="F1603" s="44">
        <v>44977</v>
      </c>
      <c r="G1603" s="43" t="s">
        <v>203</v>
      </c>
      <c r="H1603" s="43" t="s">
        <v>3960</v>
      </c>
      <c r="I1603" s="43" t="s">
        <v>364</v>
      </c>
      <c r="J1603" s="43">
        <v>2.1</v>
      </c>
      <c r="K1603" s="43" t="s">
        <v>5401</v>
      </c>
      <c r="L1603" s="55" t="s">
        <v>640</v>
      </c>
      <c r="M1603" s="43" t="s">
        <v>2</v>
      </c>
      <c r="N1603" s="43" t="s">
        <v>2</v>
      </c>
      <c r="O1603"/>
      <c r="P1603" s="43" t="s">
        <v>363</v>
      </c>
    </row>
    <row r="1604" spans="1:16" x14ac:dyDescent="0.25">
      <c r="A1604" s="43" t="s">
        <v>665</v>
      </c>
      <c r="B1604" s="43" t="s">
        <v>204</v>
      </c>
      <c r="C1604" s="43" t="s">
        <v>3987</v>
      </c>
      <c r="D1604" s="43" t="s">
        <v>3988</v>
      </c>
      <c r="E1604" s="43" t="s">
        <v>186</v>
      </c>
      <c r="F1604" s="44">
        <v>44977</v>
      </c>
      <c r="G1604" s="43" t="s">
        <v>203</v>
      </c>
      <c r="H1604" s="43" t="s">
        <v>3960</v>
      </c>
      <c r="I1604" s="43" t="s">
        <v>364</v>
      </c>
      <c r="J1604" s="43">
        <v>2.2000000000000002</v>
      </c>
      <c r="K1604" s="43" t="s">
        <v>5402</v>
      </c>
      <c r="L1604" s="55" t="s">
        <v>640</v>
      </c>
      <c r="M1604" s="43" t="s">
        <v>2</v>
      </c>
      <c r="N1604" s="43" t="s">
        <v>2</v>
      </c>
      <c r="O1604"/>
      <c r="P1604" s="43" t="s">
        <v>363</v>
      </c>
    </row>
    <row r="1605" spans="1:16" x14ac:dyDescent="0.25">
      <c r="A1605" s="43" t="s">
        <v>665</v>
      </c>
      <c r="B1605" s="43" t="s">
        <v>204</v>
      </c>
      <c r="C1605" s="43" t="s">
        <v>3987</v>
      </c>
      <c r="D1605" s="43" t="s">
        <v>3988</v>
      </c>
      <c r="E1605" s="43" t="s">
        <v>186</v>
      </c>
      <c r="F1605" s="44">
        <v>44977</v>
      </c>
      <c r="G1605" s="43" t="s">
        <v>203</v>
      </c>
      <c r="H1605" s="43" t="s">
        <v>3960</v>
      </c>
      <c r="I1605" s="43" t="s">
        <v>364</v>
      </c>
      <c r="J1605" s="43">
        <v>2.2999999999999998</v>
      </c>
      <c r="K1605" s="43" t="s">
        <v>5403</v>
      </c>
      <c r="L1605" s="55" t="s">
        <v>640</v>
      </c>
      <c r="M1605" s="43" t="s">
        <v>2</v>
      </c>
      <c r="N1605" s="43" t="s">
        <v>2</v>
      </c>
      <c r="O1605"/>
      <c r="P1605" s="43" t="s">
        <v>363</v>
      </c>
    </row>
    <row r="1606" spans="1:16" x14ac:dyDescent="0.25">
      <c r="A1606" s="43" t="s">
        <v>665</v>
      </c>
      <c r="B1606" s="43" t="s">
        <v>204</v>
      </c>
      <c r="C1606" s="43" t="s">
        <v>3987</v>
      </c>
      <c r="D1606" s="43" t="s">
        <v>3988</v>
      </c>
      <c r="E1606" s="43" t="s">
        <v>186</v>
      </c>
      <c r="F1606" s="44">
        <v>44977</v>
      </c>
      <c r="G1606" s="43" t="s">
        <v>203</v>
      </c>
      <c r="H1606" s="43" t="s">
        <v>3960</v>
      </c>
      <c r="I1606" s="43" t="s">
        <v>364</v>
      </c>
      <c r="J1606" s="43">
        <v>3.1</v>
      </c>
      <c r="K1606" s="43" t="s">
        <v>5404</v>
      </c>
      <c r="L1606" s="55" t="s">
        <v>13</v>
      </c>
      <c r="M1606" s="43" t="s">
        <v>2</v>
      </c>
      <c r="N1606" s="43" t="s">
        <v>2</v>
      </c>
      <c r="O1606"/>
      <c r="P1606" s="43" t="s">
        <v>363</v>
      </c>
    </row>
    <row r="1607" spans="1:16" x14ac:dyDescent="0.25">
      <c r="A1607" s="43" t="s">
        <v>665</v>
      </c>
      <c r="B1607" s="43" t="s">
        <v>204</v>
      </c>
      <c r="C1607" s="43" t="s">
        <v>3987</v>
      </c>
      <c r="D1607" s="43" t="s">
        <v>3988</v>
      </c>
      <c r="E1607" s="43" t="s">
        <v>186</v>
      </c>
      <c r="F1607" s="44">
        <v>44977</v>
      </c>
      <c r="G1607" s="43" t="s">
        <v>203</v>
      </c>
      <c r="H1607" s="43" t="s">
        <v>3960</v>
      </c>
      <c r="I1607" s="43" t="s">
        <v>364</v>
      </c>
      <c r="J1607" s="43">
        <v>3.2</v>
      </c>
      <c r="K1607" s="43" t="s">
        <v>5405</v>
      </c>
      <c r="L1607" s="55" t="s">
        <v>13</v>
      </c>
      <c r="M1607" s="43" t="s">
        <v>2</v>
      </c>
      <c r="N1607" s="43" t="s">
        <v>2</v>
      </c>
      <c r="O1607"/>
      <c r="P1607" s="43" t="s">
        <v>363</v>
      </c>
    </row>
    <row r="1608" spans="1:16" x14ac:dyDescent="0.25">
      <c r="A1608" s="43" t="s">
        <v>988</v>
      </c>
      <c r="B1608" s="43" t="s">
        <v>206</v>
      </c>
      <c r="C1608" s="43" t="s">
        <v>989</v>
      </c>
      <c r="D1608" s="43">
        <v>6155915</v>
      </c>
      <c r="E1608" s="43" t="s">
        <v>186</v>
      </c>
      <c r="F1608" s="44">
        <v>44978</v>
      </c>
      <c r="G1608" s="43" t="s">
        <v>203</v>
      </c>
      <c r="H1608" s="43" t="s">
        <v>3960</v>
      </c>
      <c r="I1608" s="43" t="s">
        <v>364</v>
      </c>
      <c r="J1608" s="43">
        <v>1</v>
      </c>
      <c r="K1608" s="43" t="s">
        <v>5406</v>
      </c>
      <c r="L1608" s="55" t="s">
        <v>640</v>
      </c>
      <c r="M1608" s="43" t="s">
        <v>2</v>
      </c>
      <c r="N1608" s="43" t="s">
        <v>2</v>
      </c>
      <c r="O1608"/>
      <c r="P1608" s="43" t="s">
        <v>363</v>
      </c>
    </row>
    <row r="1609" spans="1:16" x14ac:dyDescent="0.25">
      <c r="A1609" s="43" t="s">
        <v>988</v>
      </c>
      <c r="B1609" s="43" t="s">
        <v>206</v>
      </c>
      <c r="C1609" s="43" t="s">
        <v>989</v>
      </c>
      <c r="D1609" s="43">
        <v>6155915</v>
      </c>
      <c r="E1609" s="43" t="s">
        <v>186</v>
      </c>
      <c r="F1609" s="44">
        <v>44978</v>
      </c>
      <c r="G1609" s="43" t="s">
        <v>203</v>
      </c>
      <c r="H1609" s="43" t="s">
        <v>3960</v>
      </c>
      <c r="I1609" s="43" t="s">
        <v>364</v>
      </c>
      <c r="J1609" s="43">
        <v>2</v>
      </c>
      <c r="K1609" s="43" t="s">
        <v>3262</v>
      </c>
      <c r="L1609" s="55" t="s">
        <v>640</v>
      </c>
      <c r="M1609" s="43" t="s">
        <v>2</v>
      </c>
      <c r="N1609" s="43" t="s">
        <v>2</v>
      </c>
      <c r="O1609"/>
      <c r="P1609" s="43" t="s">
        <v>363</v>
      </c>
    </row>
    <row r="1610" spans="1:16" x14ac:dyDescent="0.25">
      <c r="A1610" s="43" t="s">
        <v>988</v>
      </c>
      <c r="B1610" s="43" t="s">
        <v>206</v>
      </c>
      <c r="C1610" s="43" t="s">
        <v>989</v>
      </c>
      <c r="D1610" s="43">
        <v>6155915</v>
      </c>
      <c r="E1610" s="43" t="s">
        <v>186</v>
      </c>
      <c r="F1610" s="44">
        <v>44978</v>
      </c>
      <c r="G1610" s="43" t="s">
        <v>203</v>
      </c>
      <c r="H1610" s="43" t="s">
        <v>3960</v>
      </c>
      <c r="I1610" s="43" t="s">
        <v>364</v>
      </c>
      <c r="J1610" s="43">
        <v>3</v>
      </c>
      <c r="K1610" s="43" t="s">
        <v>5407</v>
      </c>
      <c r="L1610" s="55" t="s">
        <v>640</v>
      </c>
      <c r="M1610" s="43" t="s">
        <v>2</v>
      </c>
      <c r="N1610" s="43" t="s">
        <v>2</v>
      </c>
      <c r="O1610"/>
      <c r="P1610" s="43" t="s">
        <v>363</v>
      </c>
    </row>
    <row r="1611" spans="1:16" ht="30" x14ac:dyDescent="0.25">
      <c r="A1611" s="43" t="s">
        <v>988</v>
      </c>
      <c r="B1611" s="43" t="s">
        <v>206</v>
      </c>
      <c r="C1611" s="43" t="s">
        <v>989</v>
      </c>
      <c r="D1611" s="43">
        <v>6155915</v>
      </c>
      <c r="E1611" s="43" t="s">
        <v>186</v>
      </c>
      <c r="F1611" s="44">
        <v>44978</v>
      </c>
      <c r="G1611" s="43" t="s">
        <v>203</v>
      </c>
      <c r="H1611" s="43" t="s">
        <v>3960</v>
      </c>
      <c r="I1611" s="43" t="s">
        <v>364</v>
      </c>
      <c r="J1611" s="43">
        <v>4</v>
      </c>
      <c r="K1611" s="43" t="s">
        <v>5408</v>
      </c>
      <c r="L1611" s="55" t="s">
        <v>13</v>
      </c>
      <c r="M1611" s="43" t="s">
        <v>2</v>
      </c>
      <c r="N1611" s="43" t="s">
        <v>3</v>
      </c>
      <c r="O1611" s="43" t="s">
        <v>9879</v>
      </c>
      <c r="P1611" s="43" t="s">
        <v>364</v>
      </c>
    </row>
    <row r="1612" spans="1:16" ht="30" x14ac:dyDescent="0.25">
      <c r="A1612" s="43" t="s">
        <v>988</v>
      </c>
      <c r="B1612" s="43" t="s">
        <v>206</v>
      </c>
      <c r="C1612" s="43" t="s">
        <v>989</v>
      </c>
      <c r="D1612" s="43">
        <v>6155915</v>
      </c>
      <c r="E1612" s="43" t="s">
        <v>186</v>
      </c>
      <c r="F1612" s="44">
        <v>44978</v>
      </c>
      <c r="G1612" s="43" t="s">
        <v>203</v>
      </c>
      <c r="H1612" s="43" t="s">
        <v>3960</v>
      </c>
      <c r="I1612" s="43" t="s">
        <v>364</v>
      </c>
      <c r="J1612" s="43">
        <v>5</v>
      </c>
      <c r="K1612" s="43" t="s">
        <v>5409</v>
      </c>
      <c r="L1612" s="55" t="s">
        <v>13</v>
      </c>
      <c r="M1612" s="43" t="s">
        <v>2</v>
      </c>
      <c r="N1612" s="43" t="s">
        <v>3</v>
      </c>
      <c r="O1612" s="43" t="s">
        <v>9879</v>
      </c>
      <c r="P1612" s="43" t="s">
        <v>364</v>
      </c>
    </row>
    <row r="1613" spans="1:16" x14ac:dyDescent="0.25">
      <c r="A1613" s="43" t="s">
        <v>3093</v>
      </c>
      <c r="B1613" s="43" t="s">
        <v>204</v>
      </c>
      <c r="C1613" s="43" t="s">
        <v>3094</v>
      </c>
      <c r="D1613" s="43">
        <v>6080716</v>
      </c>
      <c r="E1613" s="43" t="s">
        <v>132</v>
      </c>
      <c r="F1613" s="44">
        <v>44978</v>
      </c>
      <c r="G1613" s="43" t="s">
        <v>203</v>
      </c>
      <c r="H1613" s="43" t="s">
        <v>3960</v>
      </c>
      <c r="I1613" s="43" t="s">
        <v>364</v>
      </c>
      <c r="J1613" s="43">
        <v>1.1000000000000001</v>
      </c>
      <c r="K1613" s="43" t="s">
        <v>5410</v>
      </c>
      <c r="L1613" s="55" t="s">
        <v>640</v>
      </c>
      <c r="M1613" s="43" t="s">
        <v>2</v>
      </c>
      <c r="N1613" s="43" t="s">
        <v>2</v>
      </c>
      <c r="O1613"/>
      <c r="P1613" s="43" t="s">
        <v>363</v>
      </c>
    </row>
    <row r="1614" spans="1:16" x14ac:dyDescent="0.25">
      <c r="A1614" s="43" t="s">
        <v>3093</v>
      </c>
      <c r="B1614" s="43" t="s">
        <v>204</v>
      </c>
      <c r="C1614" s="43" t="s">
        <v>3094</v>
      </c>
      <c r="D1614" s="43">
        <v>6080716</v>
      </c>
      <c r="E1614" s="43" t="s">
        <v>132</v>
      </c>
      <c r="F1614" s="44">
        <v>44978</v>
      </c>
      <c r="G1614" s="43" t="s">
        <v>203</v>
      </c>
      <c r="H1614" s="43" t="s">
        <v>3960</v>
      </c>
      <c r="I1614" s="43" t="s">
        <v>364</v>
      </c>
      <c r="J1614" s="43">
        <v>2.1</v>
      </c>
      <c r="K1614" s="43" t="s">
        <v>5411</v>
      </c>
      <c r="L1614" s="55" t="s">
        <v>640</v>
      </c>
      <c r="M1614" s="43" t="s">
        <v>2</v>
      </c>
      <c r="N1614" s="43" t="s">
        <v>2</v>
      </c>
      <c r="O1614"/>
      <c r="P1614" s="43" t="s">
        <v>363</v>
      </c>
    </row>
    <row r="1615" spans="1:16" ht="30" x14ac:dyDescent="0.25">
      <c r="A1615" s="43" t="s">
        <v>5412</v>
      </c>
      <c r="B1615" s="43" t="s">
        <v>133</v>
      </c>
      <c r="C1615" s="43" t="s">
        <v>5413</v>
      </c>
      <c r="D1615" s="43" t="s">
        <v>5414</v>
      </c>
      <c r="E1615" s="43" t="s">
        <v>186</v>
      </c>
      <c r="F1615" s="44">
        <v>44978</v>
      </c>
      <c r="G1615" s="43" t="s">
        <v>203</v>
      </c>
      <c r="H1615" s="43" t="s">
        <v>3960</v>
      </c>
      <c r="I1615" s="43" t="s">
        <v>364</v>
      </c>
      <c r="J1615" s="43">
        <v>1</v>
      </c>
      <c r="K1615" s="43" t="s">
        <v>5415</v>
      </c>
      <c r="L1615" s="55" t="s">
        <v>640</v>
      </c>
      <c r="M1615" s="43" t="s">
        <v>2</v>
      </c>
      <c r="N1615" s="43" t="s">
        <v>3</v>
      </c>
      <c r="O1615" s="43" t="s">
        <v>9880</v>
      </c>
      <c r="P1615" s="43" t="s">
        <v>364</v>
      </c>
    </row>
    <row r="1616" spans="1:16" x14ac:dyDescent="0.25">
      <c r="A1616" s="43" t="s">
        <v>5412</v>
      </c>
      <c r="B1616" s="43" t="s">
        <v>133</v>
      </c>
      <c r="C1616" s="43" t="s">
        <v>5413</v>
      </c>
      <c r="D1616" s="43" t="s">
        <v>5414</v>
      </c>
      <c r="E1616" s="43" t="s">
        <v>186</v>
      </c>
      <c r="F1616" s="44">
        <v>44978</v>
      </c>
      <c r="G1616" s="43" t="s">
        <v>203</v>
      </c>
      <c r="H1616" s="43" t="s">
        <v>3960</v>
      </c>
      <c r="I1616" s="43" t="s">
        <v>364</v>
      </c>
      <c r="J1616" s="43">
        <v>2</v>
      </c>
      <c r="K1616" s="43" t="s">
        <v>5416</v>
      </c>
      <c r="L1616" s="55" t="s">
        <v>13</v>
      </c>
      <c r="M1616" s="43" t="s">
        <v>2</v>
      </c>
      <c r="N1616" s="43" t="s">
        <v>3</v>
      </c>
      <c r="O1616" s="43" t="s">
        <v>9881</v>
      </c>
      <c r="P1616" s="43" t="s">
        <v>364</v>
      </c>
    </row>
    <row r="1617" spans="1:16" x14ac:dyDescent="0.25">
      <c r="A1617" s="43" t="s">
        <v>5412</v>
      </c>
      <c r="B1617" s="43" t="s">
        <v>133</v>
      </c>
      <c r="C1617" s="43" t="s">
        <v>5413</v>
      </c>
      <c r="D1617" s="43" t="s">
        <v>5414</v>
      </c>
      <c r="E1617" s="43" t="s">
        <v>186</v>
      </c>
      <c r="F1617" s="44">
        <v>44978</v>
      </c>
      <c r="G1617" s="43" t="s">
        <v>203</v>
      </c>
      <c r="H1617" s="43" t="s">
        <v>3960</v>
      </c>
      <c r="I1617" s="43" t="s">
        <v>364</v>
      </c>
      <c r="J1617" s="43">
        <v>3</v>
      </c>
      <c r="K1617" s="43" t="s">
        <v>5417</v>
      </c>
      <c r="L1617" s="55" t="s">
        <v>13</v>
      </c>
      <c r="M1617" s="43" t="s">
        <v>2</v>
      </c>
      <c r="N1617" s="43" t="s">
        <v>2</v>
      </c>
      <c r="O1617"/>
      <c r="P1617" s="43" t="s">
        <v>363</v>
      </c>
    </row>
    <row r="1618" spans="1:16" x14ac:dyDescent="0.25">
      <c r="A1618" s="43" t="s">
        <v>5412</v>
      </c>
      <c r="B1618" s="43" t="s">
        <v>133</v>
      </c>
      <c r="C1618" s="43" t="s">
        <v>5413</v>
      </c>
      <c r="D1618" s="43" t="s">
        <v>5414</v>
      </c>
      <c r="E1618" s="43" t="s">
        <v>186</v>
      </c>
      <c r="F1618" s="44">
        <v>44978</v>
      </c>
      <c r="G1618" s="43" t="s">
        <v>203</v>
      </c>
      <c r="H1618" s="43" t="s">
        <v>3960</v>
      </c>
      <c r="I1618" s="43" t="s">
        <v>364</v>
      </c>
      <c r="J1618" s="43">
        <v>4</v>
      </c>
      <c r="K1618" s="43" t="s">
        <v>5418</v>
      </c>
      <c r="L1618" s="55" t="s">
        <v>13</v>
      </c>
      <c r="M1618" s="43" t="s">
        <v>2</v>
      </c>
      <c r="N1618" s="43" t="s">
        <v>2</v>
      </c>
      <c r="O1618"/>
      <c r="P1618" s="43" t="s">
        <v>363</v>
      </c>
    </row>
    <row r="1619" spans="1:16" x14ac:dyDescent="0.25">
      <c r="A1619" s="43" t="s">
        <v>5412</v>
      </c>
      <c r="B1619" s="43" t="s">
        <v>133</v>
      </c>
      <c r="C1619" s="43" t="s">
        <v>5413</v>
      </c>
      <c r="D1619" s="43" t="s">
        <v>5414</v>
      </c>
      <c r="E1619" s="43" t="s">
        <v>186</v>
      </c>
      <c r="F1619" s="44">
        <v>44978</v>
      </c>
      <c r="G1619" s="43" t="s">
        <v>203</v>
      </c>
      <c r="H1619" s="43" t="s">
        <v>3960</v>
      </c>
      <c r="I1619" s="43" t="s">
        <v>364</v>
      </c>
      <c r="J1619" s="43">
        <v>5</v>
      </c>
      <c r="K1619" s="43" t="s">
        <v>5419</v>
      </c>
      <c r="L1619" s="55" t="s">
        <v>13</v>
      </c>
      <c r="M1619" s="43" t="s">
        <v>2</v>
      </c>
      <c r="N1619" s="43" t="s">
        <v>2</v>
      </c>
      <c r="O1619"/>
      <c r="P1619" s="43" t="s">
        <v>363</v>
      </c>
    </row>
    <row r="1620" spans="1:16" x14ac:dyDescent="0.25">
      <c r="A1620" s="43" t="s">
        <v>5412</v>
      </c>
      <c r="B1620" s="43" t="s">
        <v>133</v>
      </c>
      <c r="C1620" s="43" t="s">
        <v>5413</v>
      </c>
      <c r="D1620" s="43" t="s">
        <v>5414</v>
      </c>
      <c r="E1620" s="43" t="s">
        <v>186</v>
      </c>
      <c r="F1620" s="44">
        <v>44978</v>
      </c>
      <c r="G1620" s="43" t="s">
        <v>203</v>
      </c>
      <c r="H1620" s="43" t="s">
        <v>3960</v>
      </c>
      <c r="I1620" s="43" t="s">
        <v>364</v>
      </c>
      <c r="J1620" s="43">
        <v>6</v>
      </c>
      <c r="K1620" s="43" t="s">
        <v>5420</v>
      </c>
      <c r="L1620" s="55" t="s">
        <v>13</v>
      </c>
      <c r="M1620" s="43" t="s">
        <v>2</v>
      </c>
      <c r="N1620" s="43" t="s">
        <v>2</v>
      </c>
      <c r="O1620"/>
      <c r="P1620" s="43" t="s">
        <v>363</v>
      </c>
    </row>
    <row r="1621" spans="1:16" x14ac:dyDescent="0.25">
      <c r="A1621" s="43" t="s">
        <v>5412</v>
      </c>
      <c r="B1621" s="43" t="s">
        <v>133</v>
      </c>
      <c r="C1621" s="43" t="s">
        <v>5413</v>
      </c>
      <c r="D1621" s="43" t="s">
        <v>5414</v>
      </c>
      <c r="E1621" s="43" t="s">
        <v>186</v>
      </c>
      <c r="F1621" s="44">
        <v>44978</v>
      </c>
      <c r="G1621" s="43" t="s">
        <v>203</v>
      </c>
      <c r="H1621" s="43" t="s">
        <v>3960</v>
      </c>
      <c r="I1621" s="43" t="s">
        <v>364</v>
      </c>
      <c r="J1621" s="43">
        <v>7</v>
      </c>
      <c r="K1621" s="43" t="s">
        <v>5421</v>
      </c>
      <c r="L1621" s="55" t="s">
        <v>13</v>
      </c>
      <c r="M1621" s="43" t="s">
        <v>2</v>
      </c>
      <c r="N1621" s="43" t="s">
        <v>2</v>
      </c>
      <c r="O1621"/>
      <c r="P1621" s="43" t="s">
        <v>363</v>
      </c>
    </row>
    <row r="1622" spans="1:16" x14ac:dyDescent="0.25">
      <c r="A1622" s="43" t="s">
        <v>5412</v>
      </c>
      <c r="B1622" s="43" t="s">
        <v>133</v>
      </c>
      <c r="C1622" s="43" t="s">
        <v>5413</v>
      </c>
      <c r="D1622" s="43" t="s">
        <v>5414</v>
      </c>
      <c r="E1622" s="43" t="s">
        <v>186</v>
      </c>
      <c r="F1622" s="44">
        <v>44978</v>
      </c>
      <c r="G1622" s="43" t="s">
        <v>203</v>
      </c>
      <c r="H1622" s="43" t="s">
        <v>3960</v>
      </c>
      <c r="I1622" s="43" t="s">
        <v>364</v>
      </c>
      <c r="J1622" s="43">
        <v>8</v>
      </c>
      <c r="K1622" s="43" t="s">
        <v>5422</v>
      </c>
      <c r="L1622" s="55" t="s">
        <v>13</v>
      </c>
      <c r="M1622" s="43" t="s">
        <v>2</v>
      </c>
      <c r="N1622" s="43" t="s">
        <v>2</v>
      </c>
      <c r="O1622"/>
      <c r="P1622" s="43" t="s">
        <v>363</v>
      </c>
    </row>
    <row r="1623" spans="1:16" ht="30" x14ac:dyDescent="0.25">
      <c r="A1623" s="43" t="s">
        <v>5412</v>
      </c>
      <c r="B1623" s="43" t="s">
        <v>133</v>
      </c>
      <c r="C1623" s="43" t="s">
        <v>5413</v>
      </c>
      <c r="D1623" s="43" t="s">
        <v>5414</v>
      </c>
      <c r="E1623" s="43" t="s">
        <v>186</v>
      </c>
      <c r="F1623" s="44">
        <v>44978</v>
      </c>
      <c r="G1623" s="43" t="s">
        <v>203</v>
      </c>
      <c r="H1623" s="43" t="s">
        <v>3960</v>
      </c>
      <c r="I1623" s="43" t="s">
        <v>364</v>
      </c>
      <c r="J1623" s="43" t="s">
        <v>448</v>
      </c>
      <c r="K1623" s="43" t="s">
        <v>135</v>
      </c>
      <c r="L1623" s="55" t="s">
        <v>13</v>
      </c>
      <c r="M1623" s="43" t="s">
        <v>72</v>
      </c>
      <c r="N1623" s="43" t="s">
        <v>3</v>
      </c>
      <c r="O1623"/>
      <c r="P1623" s="43" t="s">
        <v>363</v>
      </c>
    </row>
    <row r="1624" spans="1:16" x14ac:dyDescent="0.25">
      <c r="A1624" s="43" t="s">
        <v>5412</v>
      </c>
      <c r="B1624" s="43" t="s">
        <v>133</v>
      </c>
      <c r="C1624" s="43" t="s">
        <v>5413</v>
      </c>
      <c r="D1624" s="43" t="s">
        <v>5414</v>
      </c>
      <c r="E1624" s="43" t="s">
        <v>186</v>
      </c>
      <c r="F1624" s="44">
        <v>44978</v>
      </c>
      <c r="G1624" s="43" t="s">
        <v>203</v>
      </c>
      <c r="H1624" s="43" t="s">
        <v>3960</v>
      </c>
      <c r="I1624" s="43" t="s">
        <v>364</v>
      </c>
      <c r="J1624" s="43" t="s">
        <v>679</v>
      </c>
      <c r="K1624" s="43" t="s">
        <v>680</v>
      </c>
      <c r="L1624" s="55" t="s">
        <v>13</v>
      </c>
      <c r="M1624" s="43" t="s">
        <v>72</v>
      </c>
      <c r="N1624" s="43" t="s">
        <v>3</v>
      </c>
      <c r="O1624"/>
      <c r="P1624" s="43" t="s">
        <v>363</v>
      </c>
    </row>
    <row r="1625" spans="1:16" x14ac:dyDescent="0.25">
      <c r="A1625" s="43" t="s">
        <v>5412</v>
      </c>
      <c r="B1625" s="43" t="s">
        <v>133</v>
      </c>
      <c r="C1625" s="43" t="s">
        <v>5413</v>
      </c>
      <c r="D1625" s="43" t="s">
        <v>5414</v>
      </c>
      <c r="E1625" s="43" t="s">
        <v>186</v>
      </c>
      <c r="F1625" s="44">
        <v>44978</v>
      </c>
      <c r="G1625" s="43" t="s">
        <v>203</v>
      </c>
      <c r="H1625" s="43" t="s">
        <v>3960</v>
      </c>
      <c r="I1625" s="43" t="s">
        <v>364</v>
      </c>
      <c r="J1625" s="43" t="s">
        <v>681</v>
      </c>
      <c r="K1625" s="43" t="s">
        <v>682</v>
      </c>
      <c r="L1625" s="55" t="s">
        <v>13</v>
      </c>
      <c r="M1625" s="43" t="s">
        <v>72</v>
      </c>
      <c r="N1625" s="43" t="s">
        <v>3</v>
      </c>
      <c r="O1625"/>
      <c r="P1625" s="43" t="s">
        <v>363</v>
      </c>
    </row>
    <row r="1626" spans="1:16" ht="30" x14ac:dyDescent="0.25">
      <c r="A1626" s="43" t="s">
        <v>5412</v>
      </c>
      <c r="B1626" s="43" t="s">
        <v>133</v>
      </c>
      <c r="C1626" s="43" t="s">
        <v>5413</v>
      </c>
      <c r="D1626" s="43" t="s">
        <v>5414</v>
      </c>
      <c r="E1626" s="43" t="s">
        <v>186</v>
      </c>
      <c r="F1626" s="44">
        <v>44978</v>
      </c>
      <c r="G1626" s="43" t="s">
        <v>203</v>
      </c>
      <c r="H1626" s="43" t="s">
        <v>3960</v>
      </c>
      <c r="I1626" s="43" t="s">
        <v>364</v>
      </c>
      <c r="J1626" s="43" t="s">
        <v>683</v>
      </c>
      <c r="K1626" s="43" t="s">
        <v>684</v>
      </c>
      <c r="L1626" s="55" t="s">
        <v>13</v>
      </c>
      <c r="M1626" s="43" t="s">
        <v>72</v>
      </c>
      <c r="N1626" s="43" t="s">
        <v>2</v>
      </c>
      <c r="O1626"/>
      <c r="P1626" s="43" t="s">
        <v>363</v>
      </c>
    </row>
    <row r="1627" spans="1:16" x14ac:dyDescent="0.25">
      <c r="A1627" s="43" t="s">
        <v>3515</v>
      </c>
      <c r="B1627" s="43" t="s">
        <v>204</v>
      </c>
      <c r="C1627" s="43" t="s">
        <v>3516</v>
      </c>
      <c r="D1627" s="43" t="s">
        <v>3517</v>
      </c>
      <c r="E1627" s="43" t="s">
        <v>186</v>
      </c>
      <c r="F1627" s="44">
        <v>44978</v>
      </c>
      <c r="G1627" s="43" t="s">
        <v>3194</v>
      </c>
      <c r="H1627" s="43" t="s">
        <v>3960</v>
      </c>
      <c r="I1627" s="43" t="s">
        <v>364</v>
      </c>
      <c r="J1627" s="43">
        <v>1.1000000000000001</v>
      </c>
      <c r="K1627" s="43" t="s">
        <v>5423</v>
      </c>
      <c r="L1627" s="55" t="s">
        <v>13</v>
      </c>
      <c r="M1627" s="43" t="s">
        <v>2</v>
      </c>
      <c r="N1627" s="43" t="s">
        <v>2</v>
      </c>
      <c r="O1627"/>
      <c r="P1627" s="43" t="s">
        <v>363</v>
      </c>
    </row>
    <row r="1628" spans="1:16" x14ac:dyDescent="0.25">
      <c r="A1628" s="43" t="s">
        <v>3515</v>
      </c>
      <c r="B1628" s="43" t="s">
        <v>204</v>
      </c>
      <c r="C1628" s="43" t="s">
        <v>3516</v>
      </c>
      <c r="D1628" s="43" t="s">
        <v>3517</v>
      </c>
      <c r="E1628" s="43" t="s">
        <v>186</v>
      </c>
      <c r="F1628" s="44">
        <v>44978</v>
      </c>
      <c r="G1628" s="43" t="s">
        <v>3194</v>
      </c>
      <c r="H1628" s="43" t="s">
        <v>3960</v>
      </c>
      <c r="I1628" s="43" t="s">
        <v>364</v>
      </c>
      <c r="J1628" s="43">
        <v>1.2</v>
      </c>
      <c r="K1628" s="43" t="s">
        <v>5424</v>
      </c>
      <c r="L1628" s="55" t="s">
        <v>13</v>
      </c>
      <c r="M1628" s="43" t="s">
        <v>2</v>
      </c>
      <c r="N1628" s="43" t="s">
        <v>2</v>
      </c>
      <c r="O1628"/>
      <c r="P1628" s="43" t="s">
        <v>363</v>
      </c>
    </row>
    <row r="1629" spans="1:16" x14ac:dyDescent="0.25">
      <c r="A1629" s="43" t="s">
        <v>3515</v>
      </c>
      <c r="B1629" s="43" t="s">
        <v>204</v>
      </c>
      <c r="C1629" s="43" t="s">
        <v>3516</v>
      </c>
      <c r="D1629" s="43" t="s">
        <v>3517</v>
      </c>
      <c r="E1629" s="43" t="s">
        <v>186</v>
      </c>
      <c r="F1629" s="44">
        <v>44978</v>
      </c>
      <c r="G1629" s="43" t="s">
        <v>3194</v>
      </c>
      <c r="H1629" s="43" t="s">
        <v>3960</v>
      </c>
      <c r="I1629" s="43" t="s">
        <v>364</v>
      </c>
      <c r="J1629" s="43">
        <v>2.1</v>
      </c>
      <c r="K1629" s="43" t="s">
        <v>5425</v>
      </c>
      <c r="L1629" s="55" t="s">
        <v>640</v>
      </c>
      <c r="M1629" s="43" t="s">
        <v>2</v>
      </c>
      <c r="N1629" s="43" t="s">
        <v>2</v>
      </c>
      <c r="O1629"/>
      <c r="P1629" s="43" t="s">
        <v>363</v>
      </c>
    </row>
    <row r="1630" spans="1:16" x14ac:dyDescent="0.25">
      <c r="A1630" s="43" t="s">
        <v>3515</v>
      </c>
      <c r="B1630" s="43" t="s">
        <v>204</v>
      </c>
      <c r="C1630" s="43" t="s">
        <v>3516</v>
      </c>
      <c r="D1630" s="43" t="s">
        <v>3517</v>
      </c>
      <c r="E1630" s="43" t="s">
        <v>186</v>
      </c>
      <c r="F1630" s="44">
        <v>44978</v>
      </c>
      <c r="G1630" s="43" t="s">
        <v>3194</v>
      </c>
      <c r="H1630" s="43" t="s">
        <v>3960</v>
      </c>
      <c r="I1630" s="43" t="s">
        <v>364</v>
      </c>
      <c r="J1630" s="43">
        <v>2.2000000000000002</v>
      </c>
      <c r="K1630" s="43" t="s">
        <v>5426</v>
      </c>
      <c r="L1630" s="55" t="s">
        <v>640</v>
      </c>
      <c r="M1630" s="43" t="s">
        <v>2</v>
      </c>
      <c r="N1630" s="43" t="s">
        <v>2</v>
      </c>
      <c r="O1630"/>
      <c r="P1630" s="43" t="s">
        <v>363</v>
      </c>
    </row>
    <row r="1631" spans="1:16" x14ac:dyDescent="0.25">
      <c r="A1631" s="43" t="s">
        <v>3515</v>
      </c>
      <c r="B1631" s="43" t="s">
        <v>204</v>
      </c>
      <c r="C1631" s="43" t="s">
        <v>3516</v>
      </c>
      <c r="D1631" s="43" t="s">
        <v>3517</v>
      </c>
      <c r="E1631" s="43" t="s">
        <v>186</v>
      </c>
      <c r="F1631" s="44">
        <v>44978</v>
      </c>
      <c r="G1631" s="43" t="s">
        <v>3194</v>
      </c>
      <c r="H1631" s="43" t="s">
        <v>3960</v>
      </c>
      <c r="I1631" s="43" t="s">
        <v>364</v>
      </c>
      <c r="J1631" s="43">
        <v>2.2999999999999998</v>
      </c>
      <c r="K1631" s="43" t="s">
        <v>5427</v>
      </c>
      <c r="L1631" s="55" t="s">
        <v>640</v>
      </c>
      <c r="M1631" s="43" t="s">
        <v>2</v>
      </c>
      <c r="N1631" s="43" t="s">
        <v>2</v>
      </c>
      <c r="O1631"/>
      <c r="P1631" s="43" t="s">
        <v>363</v>
      </c>
    </row>
    <row r="1632" spans="1:16" x14ac:dyDescent="0.25">
      <c r="A1632" s="43" t="s">
        <v>5428</v>
      </c>
      <c r="B1632" s="43" t="s">
        <v>206</v>
      </c>
      <c r="C1632" s="43" t="s">
        <v>5429</v>
      </c>
      <c r="D1632" s="43">
        <v>6802608</v>
      </c>
      <c r="E1632" s="43" t="s">
        <v>186</v>
      </c>
      <c r="F1632" s="44">
        <v>44978</v>
      </c>
      <c r="G1632" s="43" t="s">
        <v>203</v>
      </c>
      <c r="H1632" s="43" t="s">
        <v>3960</v>
      </c>
      <c r="I1632" s="43" t="s">
        <v>364</v>
      </c>
      <c r="J1632" s="43">
        <v>1</v>
      </c>
      <c r="K1632" s="43" t="s">
        <v>5430</v>
      </c>
      <c r="L1632" s="55" t="s">
        <v>640</v>
      </c>
      <c r="M1632" s="43" t="s">
        <v>2</v>
      </c>
      <c r="N1632" s="43" t="s">
        <v>2</v>
      </c>
      <c r="O1632"/>
      <c r="P1632" s="43" t="s">
        <v>363</v>
      </c>
    </row>
    <row r="1633" spans="1:16" x14ac:dyDescent="0.25">
      <c r="A1633" s="43" t="s">
        <v>5428</v>
      </c>
      <c r="B1633" s="43" t="s">
        <v>206</v>
      </c>
      <c r="C1633" s="43" t="s">
        <v>5429</v>
      </c>
      <c r="D1633" s="43">
        <v>6802608</v>
      </c>
      <c r="E1633" s="43" t="s">
        <v>186</v>
      </c>
      <c r="F1633" s="44">
        <v>44978</v>
      </c>
      <c r="G1633" s="43" t="s">
        <v>203</v>
      </c>
      <c r="H1633" s="43" t="s">
        <v>3960</v>
      </c>
      <c r="I1633" s="43" t="s">
        <v>364</v>
      </c>
      <c r="J1633" s="43">
        <v>2</v>
      </c>
      <c r="K1633" s="43" t="s">
        <v>5431</v>
      </c>
      <c r="L1633" s="55" t="s">
        <v>640</v>
      </c>
      <c r="M1633" s="43" t="s">
        <v>2</v>
      </c>
      <c r="N1633" s="43" t="s">
        <v>2</v>
      </c>
      <c r="O1633"/>
      <c r="P1633" s="43" t="s">
        <v>363</v>
      </c>
    </row>
    <row r="1634" spans="1:16" x14ac:dyDescent="0.25">
      <c r="A1634" s="43" t="s">
        <v>5428</v>
      </c>
      <c r="B1634" s="43" t="s">
        <v>206</v>
      </c>
      <c r="C1634" s="43" t="s">
        <v>5429</v>
      </c>
      <c r="D1634" s="43">
        <v>6802608</v>
      </c>
      <c r="E1634" s="43" t="s">
        <v>186</v>
      </c>
      <c r="F1634" s="44">
        <v>44978</v>
      </c>
      <c r="G1634" s="43" t="s">
        <v>203</v>
      </c>
      <c r="H1634" s="43" t="s">
        <v>3960</v>
      </c>
      <c r="I1634" s="43" t="s">
        <v>364</v>
      </c>
      <c r="J1634" s="43">
        <v>3</v>
      </c>
      <c r="K1634" s="43" t="s">
        <v>5432</v>
      </c>
      <c r="L1634" s="55" t="s">
        <v>13</v>
      </c>
      <c r="M1634" s="43" t="s">
        <v>2</v>
      </c>
      <c r="N1634" s="43" t="s">
        <v>2</v>
      </c>
      <c r="O1634"/>
      <c r="P1634" s="43" t="s">
        <v>363</v>
      </c>
    </row>
    <row r="1635" spans="1:16" x14ac:dyDescent="0.25">
      <c r="A1635" s="43" t="s">
        <v>5428</v>
      </c>
      <c r="B1635" s="43" t="s">
        <v>206</v>
      </c>
      <c r="C1635" s="43" t="s">
        <v>5429</v>
      </c>
      <c r="D1635" s="43">
        <v>6802608</v>
      </c>
      <c r="E1635" s="43" t="s">
        <v>186</v>
      </c>
      <c r="F1635" s="44">
        <v>44978</v>
      </c>
      <c r="G1635" s="43" t="s">
        <v>203</v>
      </c>
      <c r="H1635" s="43" t="s">
        <v>3960</v>
      </c>
      <c r="I1635" s="43" t="s">
        <v>364</v>
      </c>
      <c r="J1635" s="43">
        <v>4</v>
      </c>
      <c r="K1635" s="43" t="s">
        <v>5433</v>
      </c>
      <c r="L1635" s="55" t="s">
        <v>641</v>
      </c>
      <c r="M1635" s="43" t="s">
        <v>2</v>
      </c>
      <c r="N1635" s="43" t="s">
        <v>2</v>
      </c>
      <c r="O1635"/>
      <c r="P1635" s="43" t="s">
        <v>363</v>
      </c>
    </row>
    <row r="1636" spans="1:16" x14ac:dyDescent="0.25">
      <c r="A1636" s="43" t="s">
        <v>5428</v>
      </c>
      <c r="B1636" s="43" t="s">
        <v>206</v>
      </c>
      <c r="C1636" s="43" t="s">
        <v>5429</v>
      </c>
      <c r="D1636" s="43">
        <v>6802608</v>
      </c>
      <c r="E1636" s="43" t="s">
        <v>186</v>
      </c>
      <c r="F1636" s="44">
        <v>44978</v>
      </c>
      <c r="G1636" s="43" t="s">
        <v>203</v>
      </c>
      <c r="H1636" s="43" t="s">
        <v>3960</v>
      </c>
      <c r="I1636" s="43" t="s">
        <v>364</v>
      </c>
      <c r="J1636" s="43">
        <v>5</v>
      </c>
      <c r="K1636" s="43" t="s">
        <v>5434</v>
      </c>
      <c r="L1636" s="55" t="s">
        <v>640</v>
      </c>
      <c r="M1636" s="43" t="s">
        <v>2</v>
      </c>
      <c r="N1636" s="43" t="s">
        <v>2</v>
      </c>
      <c r="O1636"/>
      <c r="P1636" s="43" t="s">
        <v>363</v>
      </c>
    </row>
    <row r="1637" spans="1:16" x14ac:dyDescent="0.25">
      <c r="A1637" s="43" t="s">
        <v>5428</v>
      </c>
      <c r="B1637" s="43" t="s">
        <v>206</v>
      </c>
      <c r="C1637" s="43" t="s">
        <v>5429</v>
      </c>
      <c r="D1637" s="43">
        <v>6802608</v>
      </c>
      <c r="E1637" s="43" t="s">
        <v>186</v>
      </c>
      <c r="F1637" s="44">
        <v>44978</v>
      </c>
      <c r="G1637" s="43" t="s">
        <v>203</v>
      </c>
      <c r="H1637" s="43" t="s">
        <v>3960</v>
      </c>
      <c r="I1637" s="43" t="s">
        <v>364</v>
      </c>
      <c r="J1637" s="43">
        <v>6</v>
      </c>
      <c r="K1637" s="43" t="s">
        <v>5435</v>
      </c>
      <c r="L1637" s="55" t="s">
        <v>640</v>
      </c>
      <c r="M1637" s="43" t="s">
        <v>2</v>
      </c>
      <c r="N1637" s="43" t="s">
        <v>2</v>
      </c>
      <c r="O1637"/>
      <c r="P1637" s="43" t="s">
        <v>363</v>
      </c>
    </row>
    <row r="1638" spans="1:16" x14ac:dyDescent="0.25">
      <c r="A1638" s="43" t="s">
        <v>5428</v>
      </c>
      <c r="B1638" s="43" t="s">
        <v>206</v>
      </c>
      <c r="C1638" s="43" t="s">
        <v>5429</v>
      </c>
      <c r="D1638" s="43">
        <v>6802608</v>
      </c>
      <c r="E1638" s="43" t="s">
        <v>186</v>
      </c>
      <c r="F1638" s="44">
        <v>44978</v>
      </c>
      <c r="G1638" s="43" t="s">
        <v>203</v>
      </c>
      <c r="H1638" s="43" t="s">
        <v>3960</v>
      </c>
      <c r="I1638" s="43" t="s">
        <v>364</v>
      </c>
      <c r="J1638" s="43">
        <v>7</v>
      </c>
      <c r="K1638" s="43" t="s">
        <v>4275</v>
      </c>
      <c r="L1638" s="55" t="s">
        <v>13</v>
      </c>
      <c r="M1638" s="43" t="s">
        <v>2</v>
      </c>
      <c r="N1638" s="43" t="s">
        <v>2</v>
      </c>
      <c r="O1638"/>
      <c r="P1638" s="43" t="s">
        <v>363</v>
      </c>
    </row>
    <row r="1639" spans="1:16" x14ac:dyDescent="0.25">
      <c r="A1639" s="43" t="s">
        <v>5428</v>
      </c>
      <c r="B1639" s="43" t="s">
        <v>206</v>
      </c>
      <c r="C1639" s="43" t="s">
        <v>5429</v>
      </c>
      <c r="D1639" s="43">
        <v>6802608</v>
      </c>
      <c r="E1639" s="43" t="s">
        <v>186</v>
      </c>
      <c r="F1639" s="44">
        <v>44978</v>
      </c>
      <c r="G1639" s="43" t="s">
        <v>203</v>
      </c>
      <c r="H1639" s="43" t="s">
        <v>3960</v>
      </c>
      <c r="I1639" s="43" t="s">
        <v>364</v>
      </c>
      <c r="J1639" s="43">
        <v>8</v>
      </c>
      <c r="K1639" s="43" t="s">
        <v>5436</v>
      </c>
      <c r="L1639" s="55" t="s">
        <v>13</v>
      </c>
      <c r="M1639" s="43" t="s">
        <v>2</v>
      </c>
      <c r="N1639" s="43" t="s">
        <v>2</v>
      </c>
      <c r="O1639"/>
      <c r="P1639" s="43" t="s">
        <v>363</v>
      </c>
    </row>
    <row r="1640" spans="1:16" x14ac:dyDescent="0.25">
      <c r="A1640" s="43" t="s">
        <v>5437</v>
      </c>
      <c r="B1640" s="43" t="s">
        <v>302</v>
      </c>
      <c r="C1640" s="43" t="s">
        <v>5438</v>
      </c>
      <c r="D1640" s="43" t="s">
        <v>5439</v>
      </c>
      <c r="E1640" s="43" t="s">
        <v>46</v>
      </c>
      <c r="F1640" s="44">
        <v>44978</v>
      </c>
      <c r="G1640" s="43" t="s">
        <v>203</v>
      </c>
      <c r="H1640" s="43" t="s">
        <v>3960</v>
      </c>
      <c r="I1640" s="43" t="s">
        <v>364</v>
      </c>
      <c r="J1640" s="43">
        <v>1</v>
      </c>
      <c r="K1640" s="43" t="s">
        <v>4757</v>
      </c>
      <c r="L1640" s="55" t="s">
        <v>13</v>
      </c>
      <c r="M1640" s="43" t="s">
        <v>2</v>
      </c>
      <c r="N1640" s="43" t="s">
        <v>2</v>
      </c>
      <c r="O1640"/>
      <c r="P1640" s="43" t="s">
        <v>363</v>
      </c>
    </row>
    <row r="1641" spans="1:16" x14ac:dyDescent="0.25">
      <c r="A1641" s="43" t="s">
        <v>5437</v>
      </c>
      <c r="B1641" s="43" t="s">
        <v>302</v>
      </c>
      <c r="C1641" s="43" t="s">
        <v>5438</v>
      </c>
      <c r="D1641" s="43" t="s">
        <v>5439</v>
      </c>
      <c r="E1641" s="43" t="s">
        <v>46</v>
      </c>
      <c r="F1641" s="44">
        <v>44978</v>
      </c>
      <c r="G1641" s="43" t="s">
        <v>203</v>
      </c>
      <c r="H1641" s="43" t="s">
        <v>3960</v>
      </c>
      <c r="I1641" s="43" t="s">
        <v>364</v>
      </c>
      <c r="J1641" s="43">
        <v>1.1000000000000001</v>
      </c>
      <c r="K1641" s="43" t="s">
        <v>5440</v>
      </c>
      <c r="L1641" s="55" t="s">
        <v>640</v>
      </c>
      <c r="M1641" s="43" t="s">
        <v>2</v>
      </c>
      <c r="N1641" s="43" t="s">
        <v>2</v>
      </c>
      <c r="O1641"/>
      <c r="P1641" s="43" t="s">
        <v>363</v>
      </c>
    </row>
    <row r="1642" spans="1:16" x14ac:dyDescent="0.25">
      <c r="A1642" s="43" t="s">
        <v>5437</v>
      </c>
      <c r="B1642" s="43" t="s">
        <v>302</v>
      </c>
      <c r="C1642" s="43" t="s">
        <v>5438</v>
      </c>
      <c r="D1642" s="43" t="s">
        <v>5439</v>
      </c>
      <c r="E1642" s="43" t="s">
        <v>46</v>
      </c>
      <c r="F1642" s="44">
        <v>44978</v>
      </c>
      <c r="G1642" s="43" t="s">
        <v>203</v>
      </c>
      <c r="H1642" s="43" t="s">
        <v>3960</v>
      </c>
      <c r="I1642" s="43" t="s">
        <v>364</v>
      </c>
      <c r="J1642" s="43">
        <v>1.2</v>
      </c>
      <c r="K1642" s="43" t="s">
        <v>5441</v>
      </c>
      <c r="L1642" s="55" t="s">
        <v>640</v>
      </c>
      <c r="M1642" s="43" t="s">
        <v>2</v>
      </c>
      <c r="N1642" s="43" t="s">
        <v>2</v>
      </c>
      <c r="O1642"/>
      <c r="P1642" s="43" t="s">
        <v>363</v>
      </c>
    </row>
    <row r="1643" spans="1:16" x14ac:dyDescent="0.25">
      <c r="A1643" s="43" t="s">
        <v>5437</v>
      </c>
      <c r="B1643" s="43" t="s">
        <v>302</v>
      </c>
      <c r="C1643" s="43" t="s">
        <v>5438</v>
      </c>
      <c r="D1643" s="43" t="s">
        <v>5439</v>
      </c>
      <c r="E1643" s="43" t="s">
        <v>46</v>
      </c>
      <c r="F1643" s="44">
        <v>44978</v>
      </c>
      <c r="G1643" s="43" t="s">
        <v>203</v>
      </c>
      <c r="H1643" s="43" t="s">
        <v>3960</v>
      </c>
      <c r="I1643" s="43" t="s">
        <v>364</v>
      </c>
      <c r="J1643" s="43">
        <v>2.1</v>
      </c>
      <c r="K1643" s="43" t="s">
        <v>5442</v>
      </c>
      <c r="L1643" s="55" t="s">
        <v>640</v>
      </c>
      <c r="M1643" s="43" t="s">
        <v>2</v>
      </c>
      <c r="N1643" s="43" t="s">
        <v>2</v>
      </c>
      <c r="O1643"/>
      <c r="P1643" s="43" t="s">
        <v>363</v>
      </c>
    </row>
    <row r="1644" spans="1:16" x14ac:dyDescent="0.25">
      <c r="A1644" s="43" t="s">
        <v>5437</v>
      </c>
      <c r="B1644" s="43" t="s">
        <v>302</v>
      </c>
      <c r="C1644" s="43" t="s">
        <v>5438</v>
      </c>
      <c r="D1644" s="43" t="s">
        <v>5439</v>
      </c>
      <c r="E1644" s="43" t="s">
        <v>46</v>
      </c>
      <c r="F1644" s="44">
        <v>44978</v>
      </c>
      <c r="G1644" s="43" t="s">
        <v>203</v>
      </c>
      <c r="H1644" s="43" t="s">
        <v>3960</v>
      </c>
      <c r="I1644" s="43" t="s">
        <v>364</v>
      </c>
      <c r="J1644" s="43">
        <v>2.1</v>
      </c>
      <c r="K1644" s="43" t="s">
        <v>5443</v>
      </c>
      <c r="L1644" s="55" t="s">
        <v>641</v>
      </c>
      <c r="M1644" s="43" t="s">
        <v>2</v>
      </c>
      <c r="N1644" s="43" t="s">
        <v>2</v>
      </c>
      <c r="O1644"/>
      <c r="P1644" s="43" t="s">
        <v>363</v>
      </c>
    </row>
    <row r="1645" spans="1:16" x14ac:dyDescent="0.25">
      <c r="A1645" s="43" t="s">
        <v>5437</v>
      </c>
      <c r="B1645" s="43" t="s">
        <v>302</v>
      </c>
      <c r="C1645" s="43" t="s">
        <v>5438</v>
      </c>
      <c r="D1645" s="43" t="s">
        <v>5439</v>
      </c>
      <c r="E1645" s="43" t="s">
        <v>46</v>
      </c>
      <c r="F1645" s="44">
        <v>44978</v>
      </c>
      <c r="G1645" s="43" t="s">
        <v>203</v>
      </c>
      <c r="H1645" s="43" t="s">
        <v>3960</v>
      </c>
      <c r="I1645" s="43" t="s">
        <v>364</v>
      </c>
      <c r="J1645" s="43">
        <v>2.2000000000000002</v>
      </c>
      <c r="K1645" s="43" t="s">
        <v>5444</v>
      </c>
      <c r="L1645" s="55" t="s">
        <v>640</v>
      </c>
      <c r="M1645" s="43" t="s">
        <v>2</v>
      </c>
      <c r="N1645" s="43" t="s">
        <v>2</v>
      </c>
      <c r="O1645"/>
      <c r="P1645" s="43" t="s">
        <v>363</v>
      </c>
    </row>
    <row r="1646" spans="1:16" x14ac:dyDescent="0.25">
      <c r="A1646" s="43" t="s">
        <v>5437</v>
      </c>
      <c r="B1646" s="43" t="s">
        <v>302</v>
      </c>
      <c r="C1646" s="43" t="s">
        <v>5438</v>
      </c>
      <c r="D1646" s="43" t="s">
        <v>5439</v>
      </c>
      <c r="E1646" s="43" t="s">
        <v>46</v>
      </c>
      <c r="F1646" s="44">
        <v>44978</v>
      </c>
      <c r="G1646" s="43" t="s">
        <v>203</v>
      </c>
      <c r="H1646" s="43" t="s">
        <v>3960</v>
      </c>
      <c r="I1646" s="43" t="s">
        <v>364</v>
      </c>
      <c r="J1646" s="43">
        <v>2.2000000000000002</v>
      </c>
      <c r="K1646" s="43" t="s">
        <v>5445</v>
      </c>
      <c r="L1646" s="55" t="s">
        <v>640</v>
      </c>
      <c r="M1646" s="43" t="s">
        <v>2</v>
      </c>
      <c r="N1646" s="43" t="s">
        <v>2</v>
      </c>
      <c r="O1646"/>
      <c r="P1646" s="43" t="s">
        <v>363</v>
      </c>
    </row>
    <row r="1647" spans="1:16" x14ac:dyDescent="0.25">
      <c r="A1647" s="43" t="s">
        <v>5437</v>
      </c>
      <c r="B1647" s="43" t="s">
        <v>302</v>
      </c>
      <c r="C1647" s="43" t="s">
        <v>5438</v>
      </c>
      <c r="D1647" s="43" t="s">
        <v>5439</v>
      </c>
      <c r="E1647" s="43" t="s">
        <v>46</v>
      </c>
      <c r="F1647" s="44">
        <v>44978</v>
      </c>
      <c r="G1647" s="43" t="s">
        <v>203</v>
      </c>
      <c r="H1647" s="43" t="s">
        <v>3960</v>
      </c>
      <c r="I1647" s="43" t="s">
        <v>364</v>
      </c>
      <c r="J1647" s="43">
        <v>2.2999999999999998</v>
      </c>
      <c r="K1647" s="43" t="s">
        <v>5446</v>
      </c>
      <c r="L1647" s="55" t="s">
        <v>640</v>
      </c>
      <c r="M1647" s="43" t="s">
        <v>2</v>
      </c>
      <c r="N1647" s="43" t="s">
        <v>2</v>
      </c>
      <c r="O1647"/>
      <c r="P1647" s="43" t="s">
        <v>363</v>
      </c>
    </row>
    <row r="1648" spans="1:16" x14ac:dyDescent="0.25">
      <c r="A1648" s="43" t="s">
        <v>5437</v>
      </c>
      <c r="B1648" s="43" t="s">
        <v>302</v>
      </c>
      <c r="C1648" s="43" t="s">
        <v>5438</v>
      </c>
      <c r="D1648" s="43" t="s">
        <v>5439</v>
      </c>
      <c r="E1648" s="43" t="s">
        <v>46</v>
      </c>
      <c r="F1648" s="44">
        <v>44978</v>
      </c>
      <c r="G1648" s="43" t="s">
        <v>203</v>
      </c>
      <c r="H1648" s="43" t="s">
        <v>3960</v>
      </c>
      <c r="I1648" s="43" t="s">
        <v>364</v>
      </c>
      <c r="J1648" s="43">
        <v>2.2999999999999998</v>
      </c>
      <c r="K1648" s="43" t="s">
        <v>5447</v>
      </c>
      <c r="L1648" s="55" t="s">
        <v>640</v>
      </c>
      <c r="M1648" s="43" t="s">
        <v>2</v>
      </c>
      <c r="N1648" s="43" t="s">
        <v>2</v>
      </c>
      <c r="O1648"/>
      <c r="P1648" s="43" t="s">
        <v>363</v>
      </c>
    </row>
    <row r="1649" spans="1:16" x14ac:dyDescent="0.25">
      <c r="A1649" s="43" t="s">
        <v>5437</v>
      </c>
      <c r="B1649" s="43" t="s">
        <v>302</v>
      </c>
      <c r="C1649" s="43" t="s">
        <v>5438</v>
      </c>
      <c r="D1649" s="43" t="s">
        <v>5439</v>
      </c>
      <c r="E1649" s="43" t="s">
        <v>46</v>
      </c>
      <c r="F1649" s="44">
        <v>44978</v>
      </c>
      <c r="G1649" s="43" t="s">
        <v>203</v>
      </c>
      <c r="H1649" s="43" t="s">
        <v>3960</v>
      </c>
      <c r="I1649" s="43" t="s">
        <v>364</v>
      </c>
      <c r="J1649" s="43">
        <v>2.4</v>
      </c>
      <c r="K1649" s="43" t="s">
        <v>5448</v>
      </c>
      <c r="L1649" s="55" t="s">
        <v>640</v>
      </c>
      <c r="M1649" s="43" t="s">
        <v>2</v>
      </c>
      <c r="N1649" s="43" t="s">
        <v>2</v>
      </c>
      <c r="O1649"/>
      <c r="P1649" s="43" t="s">
        <v>363</v>
      </c>
    </row>
    <row r="1650" spans="1:16" x14ac:dyDescent="0.25">
      <c r="A1650" s="43" t="s">
        <v>5437</v>
      </c>
      <c r="B1650" s="43" t="s">
        <v>302</v>
      </c>
      <c r="C1650" s="43" t="s">
        <v>5438</v>
      </c>
      <c r="D1650" s="43" t="s">
        <v>5439</v>
      </c>
      <c r="E1650" s="43" t="s">
        <v>46</v>
      </c>
      <c r="F1650" s="44">
        <v>44978</v>
      </c>
      <c r="G1650" s="43" t="s">
        <v>203</v>
      </c>
      <c r="H1650" s="43" t="s">
        <v>3960</v>
      </c>
      <c r="I1650" s="43" t="s">
        <v>364</v>
      </c>
      <c r="J1650" s="43">
        <v>3</v>
      </c>
      <c r="K1650" s="43" t="s">
        <v>5449</v>
      </c>
      <c r="L1650" s="55" t="s">
        <v>640</v>
      </c>
      <c r="M1650" s="43" t="s">
        <v>2</v>
      </c>
      <c r="N1650" s="43" t="s">
        <v>2</v>
      </c>
      <c r="O1650"/>
      <c r="P1650" s="43" t="s">
        <v>363</v>
      </c>
    </row>
    <row r="1651" spans="1:16" x14ac:dyDescent="0.25">
      <c r="A1651" s="43" t="s">
        <v>5437</v>
      </c>
      <c r="B1651" s="43" t="s">
        <v>302</v>
      </c>
      <c r="C1651" s="43" t="s">
        <v>5438</v>
      </c>
      <c r="D1651" s="43" t="s">
        <v>5439</v>
      </c>
      <c r="E1651" s="43" t="s">
        <v>46</v>
      </c>
      <c r="F1651" s="44">
        <v>44978</v>
      </c>
      <c r="G1651" s="43" t="s">
        <v>203</v>
      </c>
      <c r="H1651" s="43" t="s">
        <v>3960</v>
      </c>
      <c r="I1651" s="43" t="s">
        <v>364</v>
      </c>
      <c r="J1651" s="43">
        <v>3.1</v>
      </c>
      <c r="K1651" s="43" t="s">
        <v>5450</v>
      </c>
      <c r="L1651" s="55" t="s">
        <v>13</v>
      </c>
      <c r="M1651" s="43" t="s">
        <v>2</v>
      </c>
      <c r="N1651" s="43" t="s">
        <v>2</v>
      </c>
      <c r="O1651"/>
      <c r="P1651" s="43" t="s">
        <v>363</v>
      </c>
    </row>
    <row r="1652" spans="1:16" x14ac:dyDescent="0.25">
      <c r="A1652" s="43" t="s">
        <v>5437</v>
      </c>
      <c r="B1652" s="43" t="s">
        <v>302</v>
      </c>
      <c r="C1652" s="43" t="s">
        <v>5438</v>
      </c>
      <c r="D1652" s="43" t="s">
        <v>5439</v>
      </c>
      <c r="E1652" s="43" t="s">
        <v>46</v>
      </c>
      <c r="F1652" s="44">
        <v>44978</v>
      </c>
      <c r="G1652" s="43" t="s">
        <v>203</v>
      </c>
      <c r="H1652" s="43" t="s">
        <v>3960</v>
      </c>
      <c r="I1652" s="43" t="s">
        <v>364</v>
      </c>
      <c r="J1652" s="43">
        <v>3.2</v>
      </c>
      <c r="K1652" s="43" t="s">
        <v>5451</v>
      </c>
      <c r="L1652" s="55" t="s">
        <v>13</v>
      </c>
      <c r="M1652" s="43" t="s">
        <v>2</v>
      </c>
      <c r="N1652" s="43" t="s">
        <v>2</v>
      </c>
      <c r="O1652"/>
      <c r="P1652" s="43" t="s">
        <v>363</v>
      </c>
    </row>
    <row r="1653" spans="1:16" x14ac:dyDescent="0.25">
      <c r="A1653" s="43" t="s">
        <v>5437</v>
      </c>
      <c r="B1653" s="43" t="s">
        <v>302</v>
      </c>
      <c r="C1653" s="43" t="s">
        <v>5438</v>
      </c>
      <c r="D1653" s="43" t="s">
        <v>5439</v>
      </c>
      <c r="E1653" s="43" t="s">
        <v>46</v>
      </c>
      <c r="F1653" s="44">
        <v>44978</v>
      </c>
      <c r="G1653" s="43" t="s">
        <v>203</v>
      </c>
      <c r="H1653" s="43" t="s">
        <v>3960</v>
      </c>
      <c r="I1653" s="43" t="s">
        <v>364</v>
      </c>
      <c r="J1653" s="43">
        <v>3.3</v>
      </c>
      <c r="K1653" s="43" t="s">
        <v>5452</v>
      </c>
      <c r="L1653" s="55" t="s">
        <v>13</v>
      </c>
      <c r="M1653" s="43" t="s">
        <v>2</v>
      </c>
      <c r="N1653" s="43" t="s">
        <v>2</v>
      </c>
      <c r="O1653"/>
      <c r="P1653" s="43" t="s">
        <v>363</v>
      </c>
    </row>
    <row r="1654" spans="1:16" x14ac:dyDescent="0.25">
      <c r="A1654" s="43" t="s">
        <v>5437</v>
      </c>
      <c r="B1654" s="43" t="s">
        <v>302</v>
      </c>
      <c r="C1654" s="43" t="s">
        <v>5438</v>
      </c>
      <c r="D1654" s="43" t="s">
        <v>5439</v>
      </c>
      <c r="E1654" s="43" t="s">
        <v>46</v>
      </c>
      <c r="F1654" s="44">
        <v>44978</v>
      </c>
      <c r="G1654" s="43" t="s">
        <v>203</v>
      </c>
      <c r="H1654" s="43" t="s">
        <v>3960</v>
      </c>
      <c r="I1654" s="43" t="s">
        <v>364</v>
      </c>
      <c r="J1654" s="43">
        <v>3.4</v>
      </c>
      <c r="K1654" s="43" t="s">
        <v>5453</v>
      </c>
      <c r="L1654" s="55" t="s">
        <v>13</v>
      </c>
      <c r="M1654" s="43" t="s">
        <v>2</v>
      </c>
      <c r="N1654" s="43" t="s">
        <v>2</v>
      </c>
      <c r="O1654"/>
      <c r="P1654" s="43" t="s">
        <v>363</v>
      </c>
    </row>
    <row r="1655" spans="1:16" x14ac:dyDescent="0.25">
      <c r="A1655" s="43" t="s">
        <v>5437</v>
      </c>
      <c r="B1655" s="43" t="s">
        <v>302</v>
      </c>
      <c r="C1655" s="43" t="s">
        <v>5438</v>
      </c>
      <c r="D1655" s="43" t="s">
        <v>5439</v>
      </c>
      <c r="E1655" s="43" t="s">
        <v>46</v>
      </c>
      <c r="F1655" s="44">
        <v>44978</v>
      </c>
      <c r="G1655" s="43" t="s">
        <v>203</v>
      </c>
      <c r="H1655" s="43" t="s">
        <v>3960</v>
      </c>
      <c r="I1655" s="43" t="s">
        <v>364</v>
      </c>
      <c r="J1655" s="43">
        <v>4</v>
      </c>
      <c r="K1655" s="43" t="s">
        <v>5454</v>
      </c>
      <c r="L1655" s="55" t="s">
        <v>639</v>
      </c>
      <c r="M1655" s="43" t="s">
        <v>2</v>
      </c>
      <c r="N1655" s="43" t="s">
        <v>2</v>
      </c>
      <c r="O1655"/>
      <c r="P1655" s="43" t="s">
        <v>363</v>
      </c>
    </row>
    <row r="1656" spans="1:16" x14ac:dyDescent="0.25">
      <c r="A1656" s="43" t="s">
        <v>5437</v>
      </c>
      <c r="B1656" s="43" t="s">
        <v>302</v>
      </c>
      <c r="C1656" s="43" t="s">
        <v>5438</v>
      </c>
      <c r="D1656" s="43" t="s">
        <v>5439</v>
      </c>
      <c r="E1656" s="43" t="s">
        <v>46</v>
      </c>
      <c r="F1656" s="44">
        <v>44978</v>
      </c>
      <c r="G1656" s="43" t="s">
        <v>203</v>
      </c>
      <c r="H1656" s="43" t="s">
        <v>3960</v>
      </c>
      <c r="I1656" s="43" t="s">
        <v>364</v>
      </c>
      <c r="J1656" s="43">
        <v>4</v>
      </c>
      <c r="K1656" s="43" t="s">
        <v>5455</v>
      </c>
      <c r="L1656" s="55" t="s">
        <v>640</v>
      </c>
      <c r="M1656" s="43" t="s">
        <v>2</v>
      </c>
      <c r="N1656" s="43" t="s">
        <v>2</v>
      </c>
      <c r="O1656"/>
      <c r="P1656" s="43" t="s">
        <v>363</v>
      </c>
    </row>
    <row r="1657" spans="1:16" x14ac:dyDescent="0.25">
      <c r="A1657" s="43" t="s">
        <v>5437</v>
      </c>
      <c r="B1657" s="43" t="s">
        <v>302</v>
      </c>
      <c r="C1657" s="43" t="s">
        <v>5438</v>
      </c>
      <c r="D1657" s="43" t="s">
        <v>5439</v>
      </c>
      <c r="E1657" s="43" t="s">
        <v>46</v>
      </c>
      <c r="F1657" s="44">
        <v>44978</v>
      </c>
      <c r="G1657" s="43" t="s">
        <v>203</v>
      </c>
      <c r="H1657" s="43" t="s">
        <v>3960</v>
      </c>
      <c r="I1657" s="43" t="s">
        <v>364</v>
      </c>
      <c r="J1657" s="43">
        <v>5</v>
      </c>
      <c r="K1657" s="43" t="s">
        <v>306</v>
      </c>
      <c r="L1657" s="55" t="s">
        <v>13</v>
      </c>
      <c r="M1657" s="43" t="s">
        <v>2</v>
      </c>
      <c r="N1657" s="43" t="s">
        <v>2</v>
      </c>
      <c r="O1657"/>
      <c r="P1657" s="43" t="s">
        <v>363</v>
      </c>
    </row>
    <row r="1658" spans="1:16" x14ac:dyDescent="0.25">
      <c r="A1658" s="43" t="s">
        <v>5437</v>
      </c>
      <c r="B1658" s="43" t="s">
        <v>302</v>
      </c>
      <c r="C1658" s="43" t="s">
        <v>5438</v>
      </c>
      <c r="D1658" s="43" t="s">
        <v>5439</v>
      </c>
      <c r="E1658" s="43" t="s">
        <v>46</v>
      </c>
      <c r="F1658" s="44">
        <v>44978</v>
      </c>
      <c r="G1658" s="43" t="s">
        <v>203</v>
      </c>
      <c r="H1658" s="43" t="s">
        <v>3960</v>
      </c>
      <c r="I1658" s="43" t="s">
        <v>364</v>
      </c>
      <c r="J1658" s="43">
        <v>5</v>
      </c>
      <c r="K1658" s="43" t="s">
        <v>5456</v>
      </c>
      <c r="L1658" s="55" t="s">
        <v>640</v>
      </c>
      <c r="M1658" s="43" t="s">
        <v>2</v>
      </c>
      <c r="N1658" s="43" t="s">
        <v>2</v>
      </c>
      <c r="O1658"/>
      <c r="P1658" s="43" t="s">
        <v>363</v>
      </c>
    </row>
    <row r="1659" spans="1:16" x14ac:dyDescent="0.25">
      <c r="A1659" s="43" t="s">
        <v>5437</v>
      </c>
      <c r="B1659" s="43" t="s">
        <v>302</v>
      </c>
      <c r="C1659" s="43" t="s">
        <v>5438</v>
      </c>
      <c r="D1659" s="43" t="s">
        <v>5439</v>
      </c>
      <c r="E1659" s="43" t="s">
        <v>46</v>
      </c>
      <c r="F1659" s="44">
        <v>44978</v>
      </c>
      <c r="G1659" s="43" t="s">
        <v>203</v>
      </c>
      <c r="H1659" s="43" t="s">
        <v>3960</v>
      </c>
      <c r="I1659" s="43" t="s">
        <v>364</v>
      </c>
      <c r="J1659" s="43">
        <v>6</v>
      </c>
      <c r="K1659" s="43" t="s">
        <v>122</v>
      </c>
      <c r="L1659" s="55" t="s">
        <v>641</v>
      </c>
      <c r="M1659" s="43" t="s">
        <v>2</v>
      </c>
      <c r="N1659" s="43" t="s">
        <v>2</v>
      </c>
      <c r="O1659"/>
      <c r="P1659" s="43" t="s">
        <v>363</v>
      </c>
    </row>
    <row r="1660" spans="1:16" x14ac:dyDescent="0.25">
      <c r="A1660" s="43" t="s">
        <v>5437</v>
      </c>
      <c r="B1660" s="43" t="s">
        <v>302</v>
      </c>
      <c r="C1660" s="43" t="s">
        <v>5438</v>
      </c>
      <c r="D1660" s="43" t="s">
        <v>5439</v>
      </c>
      <c r="E1660" s="43" t="s">
        <v>46</v>
      </c>
      <c r="F1660" s="44">
        <v>44978</v>
      </c>
      <c r="G1660" s="43" t="s">
        <v>203</v>
      </c>
      <c r="H1660" s="43" t="s">
        <v>3960</v>
      </c>
      <c r="I1660" s="43" t="s">
        <v>364</v>
      </c>
      <c r="J1660" s="43">
        <v>6</v>
      </c>
      <c r="K1660" s="43" t="s">
        <v>5457</v>
      </c>
      <c r="L1660" s="55" t="s">
        <v>640</v>
      </c>
      <c r="M1660" s="43" t="s">
        <v>2</v>
      </c>
      <c r="N1660" s="43" t="s">
        <v>2</v>
      </c>
      <c r="O1660"/>
      <c r="P1660" s="43" t="s">
        <v>363</v>
      </c>
    </row>
    <row r="1661" spans="1:16" x14ac:dyDescent="0.25">
      <c r="A1661" s="43" t="s">
        <v>5437</v>
      </c>
      <c r="B1661" s="43" t="s">
        <v>302</v>
      </c>
      <c r="C1661" s="43" t="s">
        <v>5438</v>
      </c>
      <c r="D1661" s="43" t="s">
        <v>5439</v>
      </c>
      <c r="E1661" s="43" t="s">
        <v>46</v>
      </c>
      <c r="F1661" s="44">
        <v>44978</v>
      </c>
      <c r="G1661" s="43" t="s">
        <v>203</v>
      </c>
      <c r="H1661" s="43" t="s">
        <v>3960</v>
      </c>
      <c r="I1661" s="43" t="s">
        <v>364</v>
      </c>
      <c r="J1661" s="43">
        <v>7</v>
      </c>
      <c r="K1661" s="43" t="s">
        <v>3361</v>
      </c>
      <c r="L1661" s="55" t="s">
        <v>641</v>
      </c>
      <c r="M1661" s="43" t="s">
        <v>2</v>
      </c>
      <c r="N1661" s="43" t="s">
        <v>3</v>
      </c>
      <c r="O1661" s="43" t="s">
        <v>9882</v>
      </c>
      <c r="P1661" s="43" t="s">
        <v>364</v>
      </c>
    </row>
    <row r="1662" spans="1:16" x14ac:dyDescent="0.25">
      <c r="A1662" s="43" t="s">
        <v>5437</v>
      </c>
      <c r="B1662" s="43" t="s">
        <v>302</v>
      </c>
      <c r="C1662" s="43" t="s">
        <v>5438</v>
      </c>
      <c r="D1662" s="43" t="s">
        <v>5439</v>
      </c>
      <c r="E1662" s="43" t="s">
        <v>46</v>
      </c>
      <c r="F1662" s="44">
        <v>44978</v>
      </c>
      <c r="G1662" s="43" t="s">
        <v>203</v>
      </c>
      <c r="H1662" s="43" t="s">
        <v>3960</v>
      </c>
      <c r="I1662" s="43" t="s">
        <v>364</v>
      </c>
      <c r="J1662" s="43">
        <v>7</v>
      </c>
      <c r="K1662" s="43" t="s">
        <v>307</v>
      </c>
      <c r="L1662" s="55" t="s">
        <v>13</v>
      </c>
      <c r="M1662" s="43" t="s">
        <v>2</v>
      </c>
      <c r="N1662" s="43" t="s">
        <v>2</v>
      </c>
      <c r="O1662"/>
      <c r="P1662" s="43" t="s">
        <v>363</v>
      </c>
    </row>
    <row r="1663" spans="1:16" x14ac:dyDescent="0.25">
      <c r="A1663" s="43" t="s">
        <v>5458</v>
      </c>
      <c r="B1663" s="43" t="s">
        <v>101</v>
      </c>
      <c r="C1663" s="43" t="s">
        <v>5459</v>
      </c>
      <c r="D1663" s="43" t="s">
        <v>5460</v>
      </c>
      <c r="E1663" s="43" t="s">
        <v>46</v>
      </c>
      <c r="F1663" s="44">
        <v>44978</v>
      </c>
      <c r="G1663" s="43" t="s">
        <v>203</v>
      </c>
      <c r="H1663" s="43" t="s">
        <v>3960</v>
      </c>
      <c r="I1663" s="43" t="s">
        <v>364</v>
      </c>
      <c r="J1663" s="43">
        <v>1</v>
      </c>
      <c r="K1663" s="43" t="s">
        <v>53</v>
      </c>
      <c r="L1663" s="55" t="s">
        <v>638</v>
      </c>
      <c r="M1663" s="43" t="s">
        <v>2</v>
      </c>
      <c r="N1663" s="43" t="s">
        <v>2</v>
      </c>
      <c r="O1663"/>
      <c r="P1663" s="43" t="s">
        <v>363</v>
      </c>
    </row>
    <row r="1664" spans="1:16" x14ac:dyDescent="0.25">
      <c r="A1664" s="43" t="s">
        <v>5458</v>
      </c>
      <c r="B1664" s="43" t="s">
        <v>101</v>
      </c>
      <c r="C1664" s="43" t="s">
        <v>5459</v>
      </c>
      <c r="D1664" s="43" t="s">
        <v>5460</v>
      </c>
      <c r="E1664" s="43" t="s">
        <v>46</v>
      </c>
      <c r="F1664" s="44">
        <v>44978</v>
      </c>
      <c r="G1664" s="43" t="s">
        <v>203</v>
      </c>
      <c r="H1664" s="43" t="s">
        <v>3960</v>
      </c>
      <c r="I1664" s="43" t="s">
        <v>364</v>
      </c>
      <c r="J1664" s="43">
        <v>2</v>
      </c>
      <c r="K1664" s="43" t="s">
        <v>122</v>
      </c>
      <c r="L1664" s="55" t="s">
        <v>641</v>
      </c>
      <c r="M1664" s="43" t="s">
        <v>2</v>
      </c>
      <c r="N1664" s="43" t="s">
        <v>2</v>
      </c>
      <c r="O1664"/>
      <c r="P1664" s="43" t="s">
        <v>363</v>
      </c>
    </row>
    <row r="1665" spans="1:16" x14ac:dyDescent="0.25">
      <c r="A1665" s="43" t="s">
        <v>5458</v>
      </c>
      <c r="B1665" s="43" t="s">
        <v>101</v>
      </c>
      <c r="C1665" s="43" t="s">
        <v>5459</v>
      </c>
      <c r="D1665" s="43" t="s">
        <v>5460</v>
      </c>
      <c r="E1665" s="43" t="s">
        <v>46</v>
      </c>
      <c r="F1665" s="44">
        <v>44978</v>
      </c>
      <c r="G1665" s="43" t="s">
        <v>203</v>
      </c>
      <c r="H1665" s="43" t="s">
        <v>3960</v>
      </c>
      <c r="I1665" s="43" t="s">
        <v>364</v>
      </c>
      <c r="J1665" s="43">
        <v>3</v>
      </c>
      <c r="K1665" s="43" t="s">
        <v>71</v>
      </c>
      <c r="L1665" s="55" t="s">
        <v>641</v>
      </c>
      <c r="M1665" s="43" t="s">
        <v>2</v>
      </c>
      <c r="N1665" s="43" t="s">
        <v>2</v>
      </c>
      <c r="O1665"/>
      <c r="P1665" s="43" t="s">
        <v>363</v>
      </c>
    </row>
    <row r="1666" spans="1:16" x14ac:dyDescent="0.25">
      <c r="A1666" s="43" t="s">
        <v>5458</v>
      </c>
      <c r="B1666" s="43" t="s">
        <v>101</v>
      </c>
      <c r="C1666" s="43" t="s">
        <v>5459</v>
      </c>
      <c r="D1666" s="43" t="s">
        <v>5460</v>
      </c>
      <c r="E1666" s="43" t="s">
        <v>46</v>
      </c>
      <c r="F1666" s="44">
        <v>44978</v>
      </c>
      <c r="G1666" s="43" t="s">
        <v>203</v>
      </c>
      <c r="H1666" s="43" t="s">
        <v>3960</v>
      </c>
      <c r="I1666" s="43" t="s">
        <v>364</v>
      </c>
      <c r="J1666" s="43">
        <v>4</v>
      </c>
      <c r="K1666" s="43" t="s">
        <v>94</v>
      </c>
      <c r="L1666" s="55" t="s">
        <v>13</v>
      </c>
      <c r="M1666" s="43" t="s">
        <v>2</v>
      </c>
      <c r="N1666" s="43" t="s">
        <v>2</v>
      </c>
      <c r="O1666"/>
      <c r="P1666" s="43" t="s">
        <v>363</v>
      </c>
    </row>
    <row r="1667" spans="1:16" x14ac:dyDescent="0.25">
      <c r="A1667" s="43" t="s">
        <v>5458</v>
      </c>
      <c r="B1667" s="43" t="s">
        <v>101</v>
      </c>
      <c r="C1667" s="43" t="s">
        <v>5459</v>
      </c>
      <c r="D1667" s="43" t="s">
        <v>5460</v>
      </c>
      <c r="E1667" s="43" t="s">
        <v>46</v>
      </c>
      <c r="F1667" s="44">
        <v>44978</v>
      </c>
      <c r="G1667" s="43" t="s">
        <v>203</v>
      </c>
      <c r="H1667" s="43" t="s">
        <v>3960</v>
      </c>
      <c r="I1667" s="43" t="s">
        <v>364</v>
      </c>
      <c r="J1667" s="43">
        <v>5</v>
      </c>
      <c r="K1667" s="43" t="s">
        <v>5461</v>
      </c>
      <c r="L1667" s="55" t="s">
        <v>640</v>
      </c>
      <c r="M1667" s="43" t="s">
        <v>2</v>
      </c>
      <c r="N1667" s="43" t="s">
        <v>2</v>
      </c>
      <c r="O1667"/>
      <c r="P1667" s="43" t="s">
        <v>363</v>
      </c>
    </row>
    <row r="1668" spans="1:16" x14ac:dyDescent="0.25">
      <c r="A1668" s="43" t="s">
        <v>5458</v>
      </c>
      <c r="B1668" s="43" t="s">
        <v>101</v>
      </c>
      <c r="C1668" s="43" t="s">
        <v>5459</v>
      </c>
      <c r="D1668" s="43" t="s">
        <v>5460</v>
      </c>
      <c r="E1668" s="43" t="s">
        <v>46</v>
      </c>
      <c r="F1668" s="44">
        <v>44978</v>
      </c>
      <c r="G1668" s="43" t="s">
        <v>203</v>
      </c>
      <c r="H1668" s="43" t="s">
        <v>3960</v>
      </c>
      <c r="I1668" s="43" t="s">
        <v>364</v>
      </c>
      <c r="J1668" s="43">
        <v>6</v>
      </c>
      <c r="K1668" s="43" t="s">
        <v>5462</v>
      </c>
      <c r="L1668" s="55" t="s">
        <v>640</v>
      </c>
      <c r="M1668" s="43" t="s">
        <v>2</v>
      </c>
      <c r="N1668" s="43" t="s">
        <v>2</v>
      </c>
      <c r="O1668"/>
      <c r="P1668" s="43" t="s">
        <v>363</v>
      </c>
    </row>
    <row r="1669" spans="1:16" x14ac:dyDescent="0.25">
      <c r="A1669" s="43" t="s">
        <v>5458</v>
      </c>
      <c r="B1669" s="43" t="s">
        <v>101</v>
      </c>
      <c r="C1669" s="43" t="s">
        <v>5459</v>
      </c>
      <c r="D1669" s="43" t="s">
        <v>5460</v>
      </c>
      <c r="E1669" s="43" t="s">
        <v>46</v>
      </c>
      <c r="F1669" s="44">
        <v>44978</v>
      </c>
      <c r="G1669" s="43" t="s">
        <v>203</v>
      </c>
      <c r="H1669" s="43" t="s">
        <v>3960</v>
      </c>
      <c r="I1669" s="43" t="s">
        <v>364</v>
      </c>
      <c r="J1669" s="43">
        <v>7</v>
      </c>
      <c r="K1669" s="43" t="s">
        <v>5463</v>
      </c>
      <c r="L1669" s="55" t="s">
        <v>640</v>
      </c>
      <c r="M1669" s="43" t="s">
        <v>2</v>
      </c>
      <c r="N1669" s="43" t="s">
        <v>2</v>
      </c>
      <c r="O1669"/>
      <c r="P1669" s="43" t="s">
        <v>363</v>
      </c>
    </row>
    <row r="1670" spans="1:16" x14ac:dyDescent="0.25">
      <c r="A1670" s="43" t="s">
        <v>5458</v>
      </c>
      <c r="B1670" s="43" t="s">
        <v>101</v>
      </c>
      <c r="C1670" s="43" t="s">
        <v>5459</v>
      </c>
      <c r="D1670" s="43" t="s">
        <v>5460</v>
      </c>
      <c r="E1670" s="43" t="s">
        <v>46</v>
      </c>
      <c r="F1670" s="44">
        <v>44978</v>
      </c>
      <c r="G1670" s="43" t="s">
        <v>203</v>
      </c>
      <c r="H1670" s="43" t="s">
        <v>3960</v>
      </c>
      <c r="I1670" s="43" t="s">
        <v>364</v>
      </c>
      <c r="J1670" s="43">
        <v>8</v>
      </c>
      <c r="K1670" s="43" t="s">
        <v>5464</v>
      </c>
      <c r="L1670" s="55" t="s">
        <v>640</v>
      </c>
      <c r="M1670" s="43" t="s">
        <v>2</v>
      </c>
      <c r="N1670" s="43" t="s">
        <v>2</v>
      </c>
      <c r="O1670"/>
      <c r="P1670" s="43" t="s">
        <v>363</v>
      </c>
    </row>
    <row r="1671" spans="1:16" x14ac:dyDescent="0.25">
      <c r="A1671" s="43" t="s">
        <v>5458</v>
      </c>
      <c r="B1671" s="43" t="s">
        <v>101</v>
      </c>
      <c r="C1671" s="43" t="s">
        <v>5459</v>
      </c>
      <c r="D1671" s="43" t="s">
        <v>5460</v>
      </c>
      <c r="E1671" s="43" t="s">
        <v>46</v>
      </c>
      <c r="F1671" s="44">
        <v>44978</v>
      </c>
      <c r="G1671" s="43" t="s">
        <v>203</v>
      </c>
      <c r="H1671" s="43" t="s">
        <v>3960</v>
      </c>
      <c r="I1671" s="43" t="s">
        <v>364</v>
      </c>
      <c r="J1671" s="43">
        <v>9</v>
      </c>
      <c r="K1671" s="43" t="s">
        <v>5465</v>
      </c>
      <c r="L1671" s="55" t="s">
        <v>640</v>
      </c>
      <c r="M1671" s="43" t="s">
        <v>2</v>
      </c>
      <c r="N1671" s="43" t="s">
        <v>2</v>
      </c>
      <c r="O1671"/>
      <c r="P1671" s="43" t="s">
        <v>363</v>
      </c>
    </row>
    <row r="1672" spans="1:16" x14ac:dyDescent="0.25">
      <c r="A1672" s="43" t="s">
        <v>5458</v>
      </c>
      <c r="B1672" s="43" t="s">
        <v>101</v>
      </c>
      <c r="C1672" s="43" t="s">
        <v>5459</v>
      </c>
      <c r="D1672" s="43" t="s">
        <v>5460</v>
      </c>
      <c r="E1672" s="43" t="s">
        <v>46</v>
      </c>
      <c r="F1672" s="44">
        <v>44978</v>
      </c>
      <c r="G1672" s="43" t="s">
        <v>203</v>
      </c>
      <c r="H1672" s="43" t="s">
        <v>3960</v>
      </c>
      <c r="I1672" s="43" t="s">
        <v>364</v>
      </c>
      <c r="J1672" s="43">
        <v>10</v>
      </c>
      <c r="K1672" s="43" t="s">
        <v>5466</v>
      </c>
      <c r="L1672" s="55" t="s">
        <v>640</v>
      </c>
      <c r="M1672" s="43" t="s">
        <v>2</v>
      </c>
      <c r="N1672" s="43" t="s">
        <v>2</v>
      </c>
      <c r="O1672"/>
      <c r="P1672" s="43" t="s">
        <v>363</v>
      </c>
    </row>
    <row r="1673" spans="1:16" x14ac:dyDescent="0.25">
      <c r="A1673" s="43" t="s">
        <v>5458</v>
      </c>
      <c r="B1673" s="43" t="s">
        <v>101</v>
      </c>
      <c r="C1673" s="43" t="s">
        <v>5459</v>
      </c>
      <c r="D1673" s="43" t="s">
        <v>5460</v>
      </c>
      <c r="E1673" s="43" t="s">
        <v>46</v>
      </c>
      <c r="F1673" s="44">
        <v>44978</v>
      </c>
      <c r="G1673" s="43" t="s">
        <v>203</v>
      </c>
      <c r="H1673" s="43" t="s">
        <v>3960</v>
      </c>
      <c r="I1673" s="43" t="s">
        <v>364</v>
      </c>
      <c r="J1673" s="43">
        <v>11</v>
      </c>
      <c r="K1673" s="43" t="s">
        <v>5467</v>
      </c>
      <c r="L1673" s="55" t="s">
        <v>640</v>
      </c>
      <c r="M1673" s="43" t="s">
        <v>2</v>
      </c>
      <c r="N1673" s="43" t="s">
        <v>2</v>
      </c>
      <c r="O1673"/>
      <c r="P1673" s="43" t="s">
        <v>363</v>
      </c>
    </row>
    <row r="1674" spans="1:16" x14ac:dyDescent="0.25">
      <c r="A1674" s="43" t="s">
        <v>5458</v>
      </c>
      <c r="B1674" s="43" t="s">
        <v>101</v>
      </c>
      <c r="C1674" s="43" t="s">
        <v>5459</v>
      </c>
      <c r="D1674" s="43" t="s">
        <v>5460</v>
      </c>
      <c r="E1674" s="43" t="s">
        <v>46</v>
      </c>
      <c r="F1674" s="44">
        <v>44978</v>
      </c>
      <c r="G1674" s="43" t="s">
        <v>203</v>
      </c>
      <c r="H1674" s="43" t="s">
        <v>3960</v>
      </c>
      <c r="I1674" s="43" t="s">
        <v>364</v>
      </c>
      <c r="J1674" s="43">
        <v>12</v>
      </c>
      <c r="K1674" s="43" t="s">
        <v>5468</v>
      </c>
      <c r="L1674" s="55" t="s">
        <v>640</v>
      </c>
      <c r="M1674" s="43" t="s">
        <v>2</v>
      </c>
      <c r="N1674" s="43" t="s">
        <v>2</v>
      </c>
      <c r="O1674"/>
      <c r="P1674" s="43" t="s">
        <v>363</v>
      </c>
    </row>
    <row r="1675" spans="1:16" x14ac:dyDescent="0.25">
      <c r="A1675" s="43" t="s">
        <v>5458</v>
      </c>
      <c r="B1675" s="43" t="s">
        <v>101</v>
      </c>
      <c r="C1675" s="43" t="s">
        <v>5459</v>
      </c>
      <c r="D1675" s="43" t="s">
        <v>5460</v>
      </c>
      <c r="E1675" s="43" t="s">
        <v>46</v>
      </c>
      <c r="F1675" s="44">
        <v>44978</v>
      </c>
      <c r="G1675" s="43" t="s">
        <v>203</v>
      </c>
      <c r="H1675" s="43" t="s">
        <v>3960</v>
      </c>
      <c r="I1675" s="43" t="s">
        <v>364</v>
      </c>
      <c r="J1675" s="43">
        <v>13</v>
      </c>
      <c r="K1675" s="43" t="s">
        <v>208</v>
      </c>
      <c r="L1675" s="55" t="s">
        <v>639</v>
      </c>
      <c r="M1675" s="43" t="s">
        <v>2</v>
      </c>
      <c r="N1675" s="43" t="s">
        <v>2</v>
      </c>
      <c r="O1675"/>
      <c r="P1675" s="43" t="s">
        <v>363</v>
      </c>
    </row>
    <row r="1676" spans="1:16" x14ac:dyDescent="0.25">
      <c r="A1676" s="43" t="s">
        <v>5458</v>
      </c>
      <c r="B1676" s="43" t="s">
        <v>101</v>
      </c>
      <c r="C1676" s="43" t="s">
        <v>5459</v>
      </c>
      <c r="D1676" s="43" t="s">
        <v>5460</v>
      </c>
      <c r="E1676" s="43" t="s">
        <v>46</v>
      </c>
      <c r="F1676" s="44">
        <v>44978</v>
      </c>
      <c r="G1676" s="43" t="s">
        <v>203</v>
      </c>
      <c r="H1676" s="43" t="s">
        <v>3960</v>
      </c>
      <c r="I1676" s="43" t="s">
        <v>364</v>
      </c>
      <c r="J1676" s="43">
        <v>14</v>
      </c>
      <c r="K1676" s="43" t="s">
        <v>184</v>
      </c>
      <c r="L1676" s="55" t="s">
        <v>641</v>
      </c>
      <c r="M1676" s="43" t="s">
        <v>2</v>
      </c>
      <c r="N1676" s="43" t="s">
        <v>2</v>
      </c>
      <c r="O1676"/>
      <c r="P1676" s="43" t="s">
        <v>363</v>
      </c>
    </row>
    <row r="1677" spans="1:16" ht="45" x14ac:dyDescent="0.25">
      <c r="A1677" s="43" t="s">
        <v>5458</v>
      </c>
      <c r="B1677" s="43" t="s">
        <v>101</v>
      </c>
      <c r="C1677" s="43" t="s">
        <v>5459</v>
      </c>
      <c r="D1677" s="43" t="s">
        <v>5460</v>
      </c>
      <c r="E1677" s="43" t="s">
        <v>46</v>
      </c>
      <c r="F1677" s="44">
        <v>44978</v>
      </c>
      <c r="G1677" s="43" t="s">
        <v>203</v>
      </c>
      <c r="H1677" s="43" t="s">
        <v>3960</v>
      </c>
      <c r="I1677" s="43" t="s">
        <v>364</v>
      </c>
      <c r="J1677" s="43">
        <v>15</v>
      </c>
      <c r="K1677" s="43" t="s">
        <v>104</v>
      </c>
      <c r="L1677" s="55" t="s">
        <v>13</v>
      </c>
      <c r="M1677" s="43" t="s">
        <v>2</v>
      </c>
      <c r="N1677" s="43" t="s">
        <v>3</v>
      </c>
      <c r="O1677" s="43" t="s">
        <v>9860</v>
      </c>
      <c r="P1677" s="43" t="s">
        <v>364</v>
      </c>
    </row>
    <row r="1678" spans="1:16" x14ac:dyDescent="0.25">
      <c r="A1678" s="43" t="s">
        <v>5458</v>
      </c>
      <c r="B1678" s="43" t="s">
        <v>101</v>
      </c>
      <c r="C1678" s="43" t="s">
        <v>5459</v>
      </c>
      <c r="D1678" s="43" t="s">
        <v>5460</v>
      </c>
      <c r="E1678" s="43" t="s">
        <v>46</v>
      </c>
      <c r="F1678" s="44">
        <v>44978</v>
      </c>
      <c r="G1678" s="43" t="s">
        <v>203</v>
      </c>
      <c r="H1678" s="43" t="s">
        <v>3960</v>
      </c>
      <c r="I1678" s="43" t="s">
        <v>364</v>
      </c>
      <c r="J1678" s="43">
        <v>16</v>
      </c>
      <c r="K1678" s="43" t="s">
        <v>105</v>
      </c>
      <c r="L1678" s="55" t="s">
        <v>13</v>
      </c>
      <c r="M1678" s="43" t="s">
        <v>2</v>
      </c>
      <c r="N1678" s="43" t="s">
        <v>2</v>
      </c>
      <c r="O1678"/>
      <c r="P1678" s="43" t="s">
        <v>363</v>
      </c>
    </row>
    <row r="1679" spans="1:16" x14ac:dyDescent="0.25">
      <c r="A1679" s="43" t="s">
        <v>5458</v>
      </c>
      <c r="B1679" s="43" t="s">
        <v>101</v>
      </c>
      <c r="C1679" s="43" t="s">
        <v>5459</v>
      </c>
      <c r="D1679" s="43" t="s">
        <v>5460</v>
      </c>
      <c r="E1679" s="43" t="s">
        <v>46</v>
      </c>
      <c r="F1679" s="44">
        <v>44978</v>
      </c>
      <c r="G1679" s="43" t="s">
        <v>203</v>
      </c>
      <c r="H1679" s="43" t="s">
        <v>3960</v>
      </c>
      <c r="I1679" s="43" t="s">
        <v>364</v>
      </c>
      <c r="J1679" s="43">
        <v>17</v>
      </c>
      <c r="K1679" s="43" t="s">
        <v>106</v>
      </c>
      <c r="L1679" s="55" t="s">
        <v>13</v>
      </c>
      <c r="M1679" s="43" t="s">
        <v>2</v>
      </c>
      <c r="N1679" s="43" t="s">
        <v>2</v>
      </c>
      <c r="O1679"/>
      <c r="P1679" s="43" t="s">
        <v>363</v>
      </c>
    </row>
    <row r="1680" spans="1:16" x14ac:dyDescent="0.25">
      <c r="A1680" s="43" t="s">
        <v>5458</v>
      </c>
      <c r="B1680" s="43" t="s">
        <v>101</v>
      </c>
      <c r="C1680" s="43" t="s">
        <v>5459</v>
      </c>
      <c r="D1680" s="43" t="s">
        <v>5460</v>
      </c>
      <c r="E1680" s="43" t="s">
        <v>46</v>
      </c>
      <c r="F1680" s="44">
        <v>44978</v>
      </c>
      <c r="G1680" s="43" t="s">
        <v>203</v>
      </c>
      <c r="H1680" s="43" t="s">
        <v>3960</v>
      </c>
      <c r="I1680" s="43" t="s">
        <v>364</v>
      </c>
      <c r="J1680" s="43">
        <v>18</v>
      </c>
      <c r="K1680" s="43" t="s">
        <v>5469</v>
      </c>
      <c r="L1680" s="55" t="s">
        <v>13</v>
      </c>
      <c r="M1680" s="43" t="s">
        <v>2</v>
      </c>
      <c r="N1680" s="43" t="s">
        <v>2</v>
      </c>
      <c r="O1680"/>
      <c r="P1680" s="43" t="s">
        <v>363</v>
      </c>
    </row>
    <row r="1681" spans="1:16" x14ac:dyDescent="0.25">
      <c r="A1681" s="43" t="s">
        <v>5458</v>
      </c>
      <c r="B1681" s="43" t="s">
        <v>101</v>
      </c>
      <c r="C1681" s="43" t="s">
        <v>5459</v>
      </c>
      <c r="D1681" s="43" t="s">
        <v>5460</v>
      </c>
      <c r="E1681" s="43" t="s">
        <v>46</v>
      </c>
      <c r="F1681" s="44">
        <v>44978</v>
      </c>
      <c r="G1681" s="43" t="s">
        <v>203</v>
      </c>
      <c r="H1681" s="43" t="s">
        <v>3960</v>
      </c>
      <c r="I1681" s="43" t="s">
        <v>364</v>
      </c>
      <c r="J1681" s="43">
        <v>19</v>
      </c>
      <c r="K1681" s="43" t="s">
        <v>5470</v>
      </c>
      <c r="L1681" s="55" t="s">
        <v>13</v>
      </c>
      <c r="M1681" s="43" t="s">
        <v>2</v>
      </c>
      <c r="N1681" s="43" t="s">
        <v>2</v>
      </c>
      <c r="O1681"/>
      <c r="P1681" s="43" t="s">
        <v>363</v>
      </c>
    </row>
    <row r="1682" spans="1:16" x14ac:dyDescent="0.25">
      <c r="A1682" s="43" t="s">
        <v>5458</v>
      </c>
      <c r="B1682" s="43" t="s">
        <v>101</v>
      </c>
      <c r="C1682" s="43" t="s">
        <v>5459</v>
      </c>
      <c r="D1682" s="43" t="s">
        <v>5460</v>
      </c>
      <c r="E1682" s="43" t="s">
        <v>46</v>
      </c>
      <c r="F1682" s="44">
        <v>44978</v>
      </c>
      <c r="G1682" s="43" t="s">
        <v>203</v>
      </c>
      <c r="H1682" s="43" t="s">
        <v>3960</v>
      </c>
      <c r="I1682" s="43" t="s">
        <v>364</v>
      </c>
      <c r="J1682" s="43">
        <v>20</v>
      </c>
      <c r="K1682" s="43" t="s">
        <v>107</v>
      </c>
      <c r="L1682" s="55" t="s">
        <v>13</v>
      </c>
      <c r="M1682" s="43" t="s">
        <v>2</v>
      </c>
      <c r="N1682" s="43" t="s">
        <v>2</v>
      </c>
      <c r="O1682"/>
      <c r="P1682" s="43" t="s">
        <v>363</v>
      </c>
    </row>
    <row r="1683" spans="1:16" x14ac:dyDescent="0.25">
      <c r="A1683" s="43" t="s">
        <v>5458</v>
      </c>
      <c r="B1683" s="43" t="s">
        <v>101</v>
      </c>
      <c r="C1683" s="43" t="s">
        <v>5459</v>
      </c>
      <c r="D1683" s="43" t="s">
        <v>5460</v>
      </c>
      <c r="E1683" s="43" t="s">
        <v>46</v>
      </c>
      <c r="F1683" s="44">
        <v>44978</v>
      </c>
      <c r="G1683" s="43" t="s">
        <v>203</v>
      </c>
      <c r="H1683" s="43" t="s">
        <v>3960</v>
      </c>
      <c r="I1683" s="43" t="s">
        <v>364</v>
      </c>
      <c r="J1683" s="43">
        <v>21</v>
      </c>
      <c r="K1683" s="43" t="s">
        <v>5471</v>
      </c>
      <c r="L1683" s="55" t="s">
        <v>13</v>
      </c>
      <c r="M1683" s="43" t="s">
        <v>2</v>
      </c>
      <c r="N1683" s="43" t="s">
        <v>2</v>
      </c>
      <c r="O1683"/>
      <c r="P1683" s="43" t="s">
        <v>363</v>
      </c>
    </row>
    <row r="1684" spans="1:16" x14ac:dyDescent="0.25">
      <c r="A1684" s="43" t="s">
        <v>5458</v>
      </c>
      <c r="B1684" s="43" t="s">
        <v>101</v>
      </c>
      <c r="C1684" s="43" t="s">
        <v>5459</v>
      </c>
      <c r="D1684" s="43" t="s">
        <v>5460</v>
      </c>
      <c r="E1684" s="43" t="s">
        <v>46</v>
      </c>
      <c r="F1684" s="44">
        <v>44978</v>
      </c>
      <c r="G1684" s="43" t="s">
        <v>203</v>
      </c>
      <c r="H1684" s="43" t="s">
        <v>3960</v>
      </c>
      <c r="I1684" s="43" t="s">
        <v>364</v>
      </c>
      <c r="J1684" s="43">
        <v>22</v>
      </c>
      <c r="K1684" s="43" t="s">
        <v>5472</v>
      </c>
      <c r="L1684" s="55" t="s">
        <v>13</v>
      </c>
      <c r="M1684" s="43" t="s">
        <v>2</v>
      </c>
      <c r="N1684" s="43" t="s">
        <v>2</v>
      </c>
      <c r="O1684"/>
      <c r="P1684" s="43" t="s">
        <v>363</v>
      </c>
    </row>
    <row r="1685" spans="1:16" x14ac:dyDescent="0.25">
      <c r="A1685" s="43" t="s">
        <v>5458</v>
      </c>
      <c r="B1685" s="43" t="s">
        <v>101</v>
      </c>
      <c r="C1685" s="43" t="s">
        <v>5459</v>
      </c>
      <c r="D1685" s="43" t="s">
        <v>5460</v>
      </c>
      <c r="E1685" s="43" t="s">
        <v>46</v>
      </c>
      <c r="F1685" s="44">
        <v>44978</v>
      </c>
      <c r="G1685" s="43" t="s">
        <v>203</v>
      </c>
      <c r="H1685" s="43" t="s">
        <v>4197</v>
      </c>
      <c r="I1685" s="43" t="s">
        <v>364</v>
      </c>
      <c r="J1685" s="43">
        <v>23</v>
      </c>
      <c r="K1685" s="43" t="s">
        <v>154</v>
      </c>
      <c r="L1685" s="55" t="s">
        <v>13</v>
      </c>
      <c r="M1685" s="43" t="s">
        <v>2</v>
      </c>
      <c r="N1685" s="43" t="s">
        <v>2</v>
      </c>
      <c r="O1685"/>
      <c r="P1685" s="43" t="s">
        <v>363</v>
      </c>
    </row>
    <row r="1686" spans="1:16" x14ac:dyDescent="0.25">
      <c r="A1686" s="43" t="s">
        <v>1621</v>
      </c>
      <c r="B1686" s="43" t="s">
        <v>204</v>
      </c>
      <c r="C1686" s="43" t="s">
        <v>3312</v>
      </c>
      <c r="D1686" s="43" t="s">
        <v>3313</v>
      </c>
      <c r="E1686" s="43" t="s">
        <v>186</v>
      </c>
      <c r="F1686" s="44">
        <v>44979</v>
      </c>
      <c r="G1686" s="43" t="s">
        <v>203</v>
      </c>
      <c r="H1686" s="43" t="s">
        <v>3960</v>
      </c>
      <c r="I1686" s="43" t="s">
        <v>364</v>
      </c>
      <c r="J1686" s="43">
        <v>1</v>
      </c>
      <c r="K1686" s="43" t="s">
        <v>790</v>
      </c>
      <c r="L1686" s="55" t="s">
        <v>13</v>
      </c>
      <c r="M1686" s="43" t="s">
        <v>2</v>
      </c>
      <c r="N1686" s="43" t="s">
        <v>2</v>
      </c>
      <c r="O1686"/>
      <c r="P1686" s="43" t="s">
        <v>363</v>
      </c>
    </row>
    <row r="1687" spans="1:16" ht="30" x14ac:dyDescent="0.25">
      <c r="A1687" s="43" t="s">
        <v>1621</v>
      </c>
      <c r="B1687" s="43" t="s">
        <v>204</v>
      </c>
      <c r="C1687" s="43" t="s">
        <v>3312</v>
      </c>
      <c r="D1687" s="43" t="s">
        <v>3313</v>
      </c>
      <c r="E1687" s="43" t="s">
        <v>186</v>
      </c>
      <c r="F1687" s="44">
        <v>44979</v>
      </c>
      <c r="G1687" s="43" t="s">
        <v>203</v>
      </c>
      <c r="H1687" s="43" t="s">
        <v>3960</v>
      </c>
      <c r="I1687" s="43" t="s">
        <v>364</v>
      </c>
      <c r="J1687" s="43">
        <v>2</v>
      </c>
      <c r="K1687" s="43" t="s">
        <v>87</v>
      </c>
      <c r="L1687" s="55" t="s">
        <v>13</v>
      </c>
      <c r="M1687" s="43" t="s">
        <v>2</v>
      </c>
      <c r="N1687" s="43" t="s">
        <v>3</v>
      </c>
      <c r="O1687" s="43" t="s">
        <v>9883</v>
      </c>
      <c r="P1687" s="43" t="s">
        <v>364</v>
      </c>
    </row>
    <row r="1688" spans="1:16" x14ac:dyDescent="0.25">
      <c r="A1688" s="43" t="s">
        <v>1621</v>
      </c>
      <c r="B1688" s="43" t="s">
        <v>204</v>
      </c>
      <c r="C1688" s="43" t="s">
        <v>3312</v>
      </c>
      <c r="D1688" s="43" t="s">
        <v>3313</v>
      </c>
      <c r="E1688" s="43" t="s">
        <v>186</v>
      </c>
      <c r="F1688" s="44">
        <v>44979</v>
      </c>
      <c r="G1688" s="43" t="s">
        <v>203</v>
      </c>
      <c r="H1688" s="43" t="s">
        <v>3960</v>
      </c>
      <c r="I1688" s="43" t="s">
        <v>364</v>
      </c>
      <c r="J1688" s="43">
        <v>3</v>
      </c>
      <c r="K1688" s="43" t="s">
        <v>5473</v>
      </c>
      <c r="L1688" s="55" t="s">
        <v>640</v>
      </c>
      <c r="M1688" s="43" t="s">
        <v>2</v>
      </c>
      <c r="N1688" s="43" t="s">
        <v>2</v>
      </c>
      <c r="O1688"/>
      <c r="P1688" s="43" t="s">
        <v>363</v>
      </c>
    </row>
    <row r="1689" spans="1:16" x14ac:dyDescent="0.25">
      <c r="A1689" s="43" t="s">
        <v>5474</v>
      </c>
      <c r="B1689" s="43" t="s">
        <v>45</v>
      </c>
      <c r="C1689" s="43" t="s">
        <v>5475</v>
      </c>
      <c r="D1689" s="43">
        <v>2261203</v>
      </c>
      <c r="E1689" s="43" t="s">
        <v>46</v>
      </c>
      <c r="F1689" s="44">
        <v>44979</v>
      </c>
      <c r="G1689" s="43" t="s">
        <v>203</v>
      </c>
      <c r="H1689" s="43" t="s">
        <v>3960</v>
      </c>
      <c r="I1689" s="43" t="s">
        <v>364</v>
      </c>
      <c r="J1689" s="43">
        <v>2</v>
      </c>
      <c r="K1689" s="43" t="s">
        <v>50</v>
      </c>
      <c r="L1689" s="55" t="s">
        <v>13</v>
      </c>
      <c r="M1689" s="43" t="s">
        <v>2</v>
      </c>
      <c r="N1689" s="43" t="s">
        <v>2</v>
      </c>
      <c r="O1689"/>
      <c r="P1689" s="43" t="s">
        <v>363</v>
      </c>
    </row>
    <row r="1690" spans="1:16" x14ac:dyDescent="0.25">
      <c r="A1690" s="43" t="s">
        <v>5474</v>
      </c>
      <c r="B1690" s="43" t="s">
        <v>45</v>
      </c>
      <c r="C1690" s="43" t="s">
        <v>5475</v>
      </c>
      <c r="D1690" s="43">
        <v>2261203</v>
      </c>
      <c r="E1690" s="43" t="s">
        <v>46</v>
      </c>
      <c r="F1690" s="44">
        <v>44979</v>
      </c>
      <c r="G1690" s="43" t="s">
        <v>203</v>
      </c>
      <c r="H1690" s="43" t="s">
        <v>3960</v>
      </c>
      <c r="I1690" s="43" t="s">
        <v>364</v>
      </c>
      <c r="J1690" s="43">
        <v>3</v>
      </c>
      <c r="K1690" s="43" t="s">
        <v>187</v>
      </c>
      <c r="L1690" s="55" t="s">
        <v>13</v>
      </c>
      <c r="M1690" s="43" t="s">
        <v>188</v>
      </c>
      <c r="N1690" s="43" t="s">
        <v>188</v>
      </c>
      <c r="O1690"/>
      <c r="P1690" s="43" t="s">
        <v>363</v>
      </c>
    </row>
    <row r="1691" spans="1:16" x14ac:dyDescent="0.25">
      <c r="A1691" s="43" t="s">
        <v>5474</v>
      </c>
      <c r="B1691" s="43" t="s">
        <v>45</v>
      </c>
      <c r="C1691" s="43" t="s">
        <v>5475</v>
      </c>
      <c r="D1691" s="43">
        <v>2261203</v>
      </c>
      <c r="E1691" s="43" t="s">
        <v>46</v>
      </c>
      <c r="F1691" s="44">
        <v>44979</v>
      </c>
      <c r="G1691" s="43" t="s">
        <v>203</v>
      </c>
      <c r="H1691" s="43" t="s">
        <v>3960</v>
      </c>
      <c r="I1691" s="43" t="s">
        <v>364</v>
      </c>
      <c r="J1691" s="43">
        <v>4</v>
      </c>
      <c r="K1691" s="43" t="s">
        <v>91</v>
      </c>
      <c r="L1691" s="55" t="s">
        <v>639</v>
      </c>
      <c r="M1691" s="43" t="s">
        <v>2</v>
      </c>
      <c r="N1691" s="43" t="s">
        <v>2</v>
      </c>
      <c r="O1691"/>
      <c r="P1691" s="43" t="s">
        <v>363</v>
      </c>
    </row>
    <row r="1692" spans="1:16" ht="120" x14ac:dyDescent="0.25">
      <c r="A1692" s="43" t="s">
        <v>5474</v>
      </c>
      <c r="B1692" s="43" t="s">
        <v>45</v>
      </c>
      <c r="C1692" s="43" t="s">
        <v>5475</v>
      </c>
      <c r="D1692" s="43">
        <v>2261203</v>
      </c>
      <c r="E1692" s="43" t="s">
        <v>46</v>
      </c>
      <c r="F1692" s="44">
        <v>44979</v>
      </c>
      <c r="G1692" s="43" t="s">
        <v>3194</v>
      </c>
      <c r="H1692" s="43" t="s">
        <v>3960</v>
      </c>
      <c r="I1692" s="43" t="s">
        <v>364</v>
      </c>
      <c r="J1692" s="43">
        <v>5</v>
      </c>
      <c r="K1692" s="43" t="s">
        <v>4318</v>
      </c>
      <c r="L1692" s="55" t="s">
        <v>13</v>
      </c>
      <c r="M1692" s="43" t="s">
        <v>3</v>
      </c>
      <c r="N1692" s="43" t="s">
        <v>2</v>
      </c>
      <c r="O1692" s="43" t="s">
        <v>9884</v>
      </c>
      <c r="P1692" s="43" t="s">
        <v>364</v>
      </c>
    </row>
    <row r="1693" spans="1:16" x14ac:dyDescent="0.25">
      <c r="A1693" s="43" t="s">
        <v>5474</v>
      </c>
      <c r="B1693" s="43" t="s">
        <v>45</v>
      </c>
      <c r="C1693" s="43" t="s">
        <v>5475</v>
      </c>
      <c r="D1693" s="43">
        <v>2261203</v>
      </c>
      <c r="E1693" s="43" t="s">
        <v>46</v>
      </c>
      <c r="F1693" s="44">
        <v>44979</v>
      </c>
      <c r="G1693" s="43" t="s">
        <v>203</v>
      </c>
      <c r="H1693" s="43" t="s">
        <v>3960</v>
      </c>
      <c r="I1693" s="43" t="s">
        <v>364</v>
      </c>
      <c r="J1693" s="43" t="s">
        <v>320</v>
      </c>
      <c r="K1693" s="43" t="s">
        <v>5476</v>
      </c>
      <c r="L1693" s="55" t="s">
        <v>640</v>
      </c>
      <c r="M1693" s="43" t="s">
        <v>2</v>
      </c>
      <c r="N1693" s="43" t="s">
        <v>2</v>
      </c>
      <c r="O1693"/>
      <c r="P1693" s="43" t="s">
        <v>363</v>
      </c>
    </row>
    <row r="1694" spans="1:16" x14ac:dyDescent="0.25">
      <c r="A1694" s="43" t="s">
        <v>5474</v>
      </c>
      <c r="B1694" s="43" t="s">
        <v>45</v>
      </c>
      <c r="C1694" s="43" t="s">
        <v>5475</v>
      </c>
      <c r="D1694" s="43">
        <v>2261203</v>
      </c>
      <c r="E1694" s="43" t="s">
        <v>46</v>
      </c>
      <c r="F1694" s="44">
        <v>44979</v>
      </c>
      <c r="G1694" s="43" t="s">
        <v>203</v>
      </c>
      <c r="H1694" s="43" t="s">
        <v>3960</v>
      </c>
      <c r="I1694" s="43" t="s">
        <v>364</v>
      </c>
      <c r="J1694" s="43" t="s">
        <v>321</v>
      </c>
      <c r="K1694" s="43" t="s">
        <v>5477</v>
      </c>
      <c r="L1694" s="55" t="s">
        <v>640</v>
      </c>
      <c r="M1694" s="43" t="s">
        <v>2</v>
      </c>
      <c r="N1694" s="43" t="s">
        <v>2</v>
      </c>
      <c r="O1694"/>
      <c r="P1694" s="43" t="s">
        <v>363</v>
      </c>
    </row>
    <row r="1695" spans="1:16" x14ac:dyDescent="0.25">
      <c r="A1695" s="43" t="s">
        <v>5474</v>
      </c>
      <c r="B1695" s="43" t="s">
        <v>45</v>
      </c>
      <c r="C1695" s="43" t="s">
        <v>5475</v>
      </c>
      <c r="D1695" s="43">
        <v>2261203</v>
      </c>
      <c r="E1695" s="43" t="s">
        <v>46</v>
      </c>
      <c r="F1695" s="44">
        <v>44979</v>
      </c>
      <c r="G1695" s="43" t="s">
        <v>203</v>
      </c>
      <c r="H1695" s="43" t="s">
        <v>3960</v>
      </c>
      <c r="I1695" s="43" t="s">
        <v>364</v>
      </c>
      <c r="J1695" s="43" t="s">
        <v>322</v>
      </c>
      <c r="K1695" s="43" t="s">
        <v>5478</v>
      </c>
      <c r="L1695" s="55" t="s">
        <v>640</v>
      </c>
      <c r="M1695" s="43" t="s">
        <v>2</v>
      </c>
      <c r="N1695" s="43" t="s">
        <v>2</v>
      </c>
      <c r="O1695"/>
      <c r="P1695" s="43" t="s">
        <v>363</v>
      </c>
    </row>
    <row r="1696" spans="1:16" x14ac:dyDescent="0.25">
      <c r="A1696" s="43" t="s">
        <v>5474</v>
      </c>
      <c r="B1696" s="43" t="s">
        <v>45</v>
      </c>
      <c r="C1696" s="43" t="s">
        <v>5475</v>
      </c>
      <c r="D1696" s="43">
        <v>2261203</v>
      </c>
      <c r="E1696" s="43" t="s">
        <v>46</v>
      </c>
      <c r="F1696" s="44">
        <v>44979</v>
      </c>
      <c r="G1696" s="43" t="s">
        <v>203</v>
      </c>
      <c r="H1696" s="43" t="s">
        <v>3960</v>
      </c>
      <c r="I1696" s="43" t="s">
        <v>364</v>
      </c>
      <c r="J1696" s="43" t="s">
        <v>323</v>
      </c>
      <c r="K1696" s="43" t="s">
        <v>5479</v>
      </c>
      <c r="L1696" s="55" t="s">
        <v>640</v>
      </c>
      <c r="M1696" s="43" t="s">
        <v>2</v>
      </c>
      <c r="N1696" s="43" t="s">
        <v>2</v>
      </c>
      <c r="O1696"/>
      <c r="P1696" s="43" t="s">
        <v>363</v>
      </c>
    </row>
    <row r="1697" spans="1:16" x14ac:dyDescent="0.25">
      <c r="A1697" s="43" t="s">
        <v>5474</v>
      </c>
      <c r="B1697" s="43" t="s">
        <v>45</v>
      </c>
      <c r="C1697" s="43" t="s">
        <v>5475</v>
      </c>
      <c r="D1697" s="43">
        <v>2261203</v>
      </c>
      <c r="E1697" s="43" t="s">
        <v>46</v>
      </c>
      <c r="F1697" s="44">
        <v>44979</v>
      </c>
      <c r="G1697" s="43" t="s">
        <v>203</v>
      </c>
      <c r="H1697" s="43" t="s">
        <v>3960</v>
      </c>
      <c r="I1697" s="43" t="s">
        <v>364</v>
      </c>
      <c r="J1697" s="43" t="s">
        <v>324</v>
      </c>
      <c r="K1697" s="43" t="s">
        <v>5480</v>
      </c>
      <c r="L1697" s="55" t="s">
        <v>640</v>
      </c>
      <c r="M1697" s="43" t="s">
        <v>2</v>
      </c>
      <c r="N1697" s="43" t="s">
        <v>2</v>
      </c>
      <c r="O1697"/>
      <c r="P1697" s="43" t="s">
        <v>363</v>
      </c>
    </row>
    <row r="1698" spans="1:16" x14ac:dyDescent="0.25">
      <c r="A1698" s="43" t="s">
        <v>5474</v>
      </c>
      <c r="B1698" s="43" t="s">
        <v>45</v>
      </c>
      <c r="C1698" s="43" t="s">
        <v>5475</v>
      </c>
      <c r="D1698" s="43">
        <v>2261203</v>
      </c>
      <c r="E1698" s="43" t="s">
        <v>46</v>
      </c>
      <c r="F1698" s="44">
        <v>44979</v>
      </c>
      <c r="G1698" s="43" t="s">
        <v>203</v>
      </c>
      <c r="H1698" s="43" t="s">
        <v>3960</v>
      </c>
      <c r="I1698" s="43" t="s">
        <v>364</v>
      </c>
      <c r="J1698" s="43" t="s">
        <v>325</v>
      </c>
      <c r="K1698" s="43" t="s">
        <v>5481</v>
      </c>
      <c r="L1698" s="55" t="s">
        <v>640</v>
      </c>
      <c r="M1698" s="43" t="s">
        <v>2</v>
      </c>
      <c r="N1698" s="43" t="s">
        <v>2</v>
      </c>
      <c r="O1698"/>
      <c r="P1698" s="43" t="s">
        <v>363</v>
      </c>
    </row>
    <row r="1699" spans="1:16" x14ac:dyDescent="0.25">
      <c r="A1699" s="43" t="s">
        <v>5474</v>
      </c>
      <c r="B1699" s="43" t="s">
        <v>45</v>
      </c>
      <c r="C1699" s="43" t="s">
        <v>5475</v>
      </c>
      <c r="D1699" s="43">
        <v>2261203</v>
      </c>
      <c r="E1699" s="43" t="s">
        <v>46</v>
      </c>
      <c r="F1699" s="44">
        <v>44979</v>
      </c>
      <c r="G1699" s="43" t="s">
        <v>203</v>
      </c>
      <c r="H1699" s="43" t="s">
        <v>3960</v>
      </c>
      <c r="I1699" s="43" t="s">
        <v>364</v>
      </c>
      <c r="J1699" s="43" t="s">
        <v>326</v>
      </c>
      <c r="K1699" s="43" t="s">
        <v>5482</v>
      </c>
      <c r="L1699" s="55" t="s">
        <v>640</v>
      </c>
      <c r="M1699" s="43" t="s">
        <v>2</v>
      </c>
      <c r="N1699" s="43" t="s">
        <v>2</v>
      </c>
      <c r="O1699"/>
      <c r="P1699" s="43" t="s">
        <v>363</v>
      </c>
    </row>
    <row r="1700" spans="1:16" x14ac:dyDescent="0.25">
      <c r="A1700" s="43" t="s">
        <v>5474</v>
      </c>
      <c r="B1700" s="43" t="s">
        <v>45</v>
      </c>
      <c r="C1700" s="43" t="s">
        <v>5475</v>
      </c>
      <c r="D1700" s="43">
        <v>2261203</v>
      </c>
      <c r="E1700" s="43" t="s">
        <v>46</v>
      </c>
      <c r="F1700" s="44">
        <v>44979</v>
      </c>
      <c r="G1700" s="43" t="s">
        <v>203</v>
      </c>
      <c r="H1700" s="43" t="s">
        <v>3960</v>
      </c>
      <c r="I1700" s="43" t="s">
        <v>364</v>
      </c>
      <c r="J1700" s="43" t="s">
        <v>327</v>
      </c>
      <c r="K1700" s="43" t="s">
        <v>5483</v>
      </c>
      <c r="L1700" s="55" t="s">
        <v>640</v>
      </c>
      <c r="M1700" s="43" t="s">
        <v>2</v>
      </c>
      <c r="N1700" s="43" t="s">
        <v>2</v>
      </c>
      <c r="O1700"/>
      <c r="P1700" s="43" t="s">
        <v>363</v>
      </c>
    </row>
    <row r="1701" spans="1:16" x14ac:dyDescent="0.25">
      <c r="A1701" s="43" t="s">
        <v>5474</v>
      </c>
      <c r="B1701" s="43" t="s">
        <v>45</v>
      </c>
      <c r="C1701" s="43" t="s">
        <v>5475</v>
      </c>
      <c r="D1701" s="43">
        <v>2261203</v>
      </c>
      <c r="E1701" s="43" t="s">
        <v>46</v>
      </c>
      <c r="F1701" s="44">
        <v>44979</v>
      </c>
      <c r="G1701" s="43" t="s">
        <v>203</v>
      </c>
      <c r="H1701" s="43" t="s">
        <v>3960</v>
      </c>
      <c r="I1701" s="43" t="s">
        <v>364</v>
      </c>
      <c r="J1701" s="43" t="s">
        <v>328</v>
      </c>
      <c r="K1701" s="43" t="s">
        <v>5484</v>
      </c>
      <c r="L1701" s="55" t="s">
        <v>640</v>
      </c>
      <c r="M1701" s="43" t="s">
        <v>2</v>
      </c>
      <c r="N1701" s="43" t="s">
        <v>2</v>
      </c>
      <c r="O1701"/>
      <c r="P1701" s="43" t="s">
        <v>363</v>
      </c>
    </row>
    <row r="1702" spans="1:16" x14ac:dyDescent="0.25">
      <c r="A1702" s="43" t="s">
        <v>5474</v>
      </c>
      <c r="B1702" s="43" t="s">
        <v>45</v>
      </c>
      <c r="C1702" s="43" t="s">
        <v>5475</v>
      </c>
      <c r="D1702" s="43">
        <v>2261203</v>
      </c>
      <c r="E1702" s="43" t="s">
        <v>46</v>
      </c>
      <c r="F1702" s="44">
        <v>44979</v>
      </c>
      <c r="G1702" s="43" t="s">
        <v>203</v>
      </c>
      <c r="H1702" s="43" t="s">
        <v>3960</v>
      </c>
      <c r="I1702" s="43" t="s">
        <v>364</v>
      </c>
      <c r="J1702" s="43" t="s">
        <v>329</v>
      </c>
      <c r="K1702" s="43" t="s">
        <v>4567</v>
      </c>
      <c r="L1702" s="55" t="s">
        <v>640</v>
      </c>
      <c r="M1702" s="43" t="s">
        <v>2</v>
      </c>
      <c r="N1702" s="43" t="s">
        <v>2</v>
      </c>
      <c r="O1702"/>
      <c r="P1702" s="43" t="s">
        <v>363</v>
      </c>
    </row>
    <row r="1703" spans="1:16" x14ac:dyDescent="0.25">
      <c r="A1703" s="43" t="s">
        <v>5474</v>
      </c>
      <c r="B1703" s="43" t="s">
        <v>45</v>
      </c>
      <c r="C1703" s="43" t="s">
        <v>5475</v>
      </c>
      <c r="D1703" s="43">
        <v>2261203</v>
      </c>
      <c r="E1703" s="43" t="s">
        <v>46</v>
      </c>
      <c r="F1703" s="44">
        <v>44979</v>
      </c>
      <c r="G1703" s="43" t="s">
        <v>203</v>
      </c>
      <c r="H1703" s="43" t="s">
        <v>3960</v>
      </c>
      <c r="I1703" s="43" t="s">
        <v>364</v>
      </c>
      <c r="J1703" s="43" t="s">
        <v>330</v>
      </c>
      <c r="K1703" s="43" t="s">
        <v>3385</v>
      </c>
      <c r="L1703" s="55" t="s">
        <v>640</v>
      </c>
      <c r="M1703" s="43" t="s">
        <v>2</v>
      </c>
      <c r="N1703" s="43" t="s">
        <v>2</v>
      </c>
      <c r="O1703"/>
      <c r="P1703" s="43" t="s">
        <v>363</v>
      </c>
    </row>
    <row r="1704" spans="1:16" x14ac:dyDescent="0.25">
      <c r="A1704" s="43" t="s">
        <v>5485</v>
      </c>
      <c r="B1704" s="43" t="s">
        <v>119</v>
      </c>
      <c r="C1704" s="43" t="s">
        <v>5486</v>
      </c>
      <c r="D1704" s="43">
        <v>6714509</v>
      </c>
      <c r="E1704" s="43" t="s">
        <v>46</v>
      </c>
      <c r="F1704" s="44">
        <v>44979</v>
      </c>
      <c r="G1704" s="43" t="s">
        <v>203</v>
      </c>
      <c r="H1704" s="43" t="s">
        <v>3960</v>
      </c>
      <c r="I1704" s="43" t="s">
        <v>364</v>
      </c>
      <c r="J1704" s="43">
        <v>1</v>
      </c>
      <c r="K1704" s="43" t="s">
        <v>5487</v>
      </c>
      <c r="L1704" s="55" t="s">
        <v>13</v>
      </c>
      <c r="M1704" s="43" t="s">
        <v>2</v>
      </c>
      <c r="N1704" s="43" t="s">
        <v>2</v>
      </c>
      <c r="O1704"/>
      <c r="P1704" s="43" t="s">
        <v>363</v>
      </c>
    </row>
    <row r="1705" spans="1:16" x14ac:dyDescent="0.25">
      <c r="A1705" s="43" t="s">
        <v>5485</v>
      </c>
      <c r="B1705" s="43" t="s">
        <v>119</v>
      </c>
      <c r="C1705" s="43" t="s">
        <v>5486</v>
      </c>
      <c r="D1705" s="43">
        <v>6714509</v>
      </c>
      <c r="E1705" s="43" t="s">
        <v>46</v>
      </c>
      <c r="F1705" s="44">
        <v>44979</v>
      </c>
      <c r="G1705" s="43" t="s">
        <v>203</v>
      </c>
      <c r="H1705" s="43" t="s">
        <v>3960</v>
      </c>
      <c r="I1705" s="43" t="s">
        <v>364</v>
      </c>
      <c r="J1705" s="43">
        <v>2.1</v>
      </c>
      <c r="K1705" s="43" t="s">
        <v>5488</v>
      </c>
      <c r="L1705" s="55" t="s">
        <v>640</v>
      </c>
      <c r="M1705" s="43" t="s">
        <v>2</v>
      </c>
      <c r="N1705" s="43" t="s">
        <v>3</v>
      </c>
      <c r="O1705" s="43" t="s">
        <v>9885</v>
      </c>
      <c r="P1705" s="43" t="s">
        <v>364</v>
      </c>
    </row>
    <row r="1706" spans="1:16" x14ac:dyDescent="0.25">
      <c r="A1706" s="43" t="s">
        <v>5485</v>
      </c>
      <c r="B1706" s="43" t="s">
        <v>119</v>
      </c>
      <c r="C1706" s="43" t="s">
        <v>5486</v>
      </c>
      <c r="D1706" s="43">
        <v>6714509</v>
      </c>
      <c r="E1706" s="43" t="s">
        <v>46</v>
      </c>
      <c r="F1706" s="44">
        <v>44979</v>
      </c>
      <c r="G1706" s="43" t="s">
        <v>203</v>
      </c>
      <c r="H1706" s="43" t="s">
        <v>3960</v>
      </c>
      <c r="I1706" s="43" t="s">
        <v>364</v>
      </c>
      <c r="J1706" s="43">
        <v>2.1</v>
      </c>
      <c r="K1706" s="43" t="s">
        <v>5489</v>
      </c>
      <c r="L1706" s="55" t="s">
        <v>640</v>
      </c>
      <c r="M1706" s="43" t="s">
        <v>2</v>
      </c>
      <c r="N1706" s="43" t="s">
        <v>2</v>
      </c>
      <c r="O1706"/>
      <c r="P1706" s="43" t="s">
        <v>363</v>
      </c>
    </row>
    <row r="1707" spans="1:16" x14ac:dyDescent="0.25">
      <c r="A1707" s="43" t="s">
        <v>5485</v>
      </c>
      <c r="B1707" s="43" t="s">
        <v>119</v>
      </c>
      <c r="C1707" s="43" t="s">
        <v>5486</v>
      </c>
      <c r="D1707" s="43">
        <v>6714509</v>
      </c>
      <c r="E1707" s="43" t="s">
        <v>46</v>
      </c>
      <c r="F1707" s="44">
        <v>44979</v>
      </c>
      <c r="G1707" s="43" t="s">
        <v>203</v>
      </c>
      <c r="H1707" s="43" t="s">
        <v>3960</v>
      </c>
      <c r="I1707" s="43" t="s">
        <v>364</v>
      </c>
      <c r="J1707" s="43">
        <v>2.2000000000000002</v>
      </c>
      <c r="K1707" s="43" t="s">
        <v>5490</v>
      </c>
      <c r="L1707" s="55" t="s">
        <v>640</v>
      </c>
      <c r="M1707" s="43" t="s">
        <v>2</v>
      </c>
      <c r="N1707" s="43" t="s">
        <v>2</v>
      </c>
      <c r="O1707"/>
      <c r="P1707" s="43" t="s">
        <v>363</v>
      </c>
    </row>
    <row r="1708" spans="1:16" x14ac:dyDescent="0.25">
      <c r="A1708" s="43" t="s">
        <v>5485</v>
      </c>
      <c r="B1708" s="43" t="s">
        <v>119</v>
      </c>
      <c r="C1708" s="43" t="s">
        <v>5486</v>
      </c>
      <c r="D1708" s="43">
        <v>6714509</v>
      </c>
      <c r="E1708" s="43" t="s">
        <v>46</v>
      </c>
      <c r="F1708" s="44">
        <v>44979</v>
      </c>
      <c r="G1708" s="43" t="s">
        <v>203</v>
      </c>
      <c r="H1708" s="43" t="s">
        <v>3960</v>
      </c>
      <c r="I1708" s="43" t="s">
        <v>364</v>
      </c>
      <c r="J1708" s="43">
        <v>2.2999999999999998</v>
      </c>
      <c r="K1708" s="43" t="s">
        <v>5491</v>
      </c>
      <c r="L1708" s="55" t="s">
        <v>640</v>
      </c>
      <c r="M1708" s="43" t="s">
        <v>2</v>
      </c>
      <c r="N1708" s="43" t="s">
        <v>2</v>
      </c>
      <c r="O1708"/>
      <c r="P1708" s="43" t="s">
        <v>363</v>
      </c>
    </row>
    <row r="1709" spans="1:16" x14ac:dyDescent="0.25">
      <c r="A1709" s="43" t="s">
        <v>5485</v>
      </c>
      <c r="B1709" s="43" t="s">
        <v>119</v>
      </c>
      <c r="C1709" s="43" t="s">
        <v>5486</v>
      </c>
      <c r="D1709" s="43">
        <v>6714509</v>
      </c>
      <c r="E1709" s="43" t="s">
        <v>46</v>
      </c>
      <c r="F1709" s="44">
        <v>44979</v>
      </c>
      <c r="G1709" s="43" t="s">
        <v>203</v>
      </c>
      <c r="H1709" s="43" t="s">
        <v>3960</v>
      </c>
      <c r="I1709" s="43" t="s">
        <v>364</v>
      </c>
      <c r="J1709" s="43">
        <v>2.4</v>
      </c>
      <c r="K1709" s="43" t="s">
        <v>5492</v>
      </c>
      <c r="L1709" s="55" t="s">
        <v>640</v>
      </c>
      <c r="M1709" s="43" t="s">
        <v>2</v>
      </c>
      <c r="N1709" s="43" t="s">
        <v>2</v>
      </c>
      <c r="O1709"/>
      <c r="P1709" s="43" t="s">
        <v>363</v>
      </c>
    </row>
    <row r="1710" spans="1:16" x14ac:dyDescent="0.25">
      <c r="A1710" s="43" t="s">
        <v>5485</v>
      </c>
      <c r="B1710" s="43" t="s">
        <v>119</v>
      </c>
      <c r="C1710" s="43" t="s">
        <v>5486</v>
      </c>
      <c r="D1710" s="43">
        <v>6714509</v>
      </c>
      <c r="E1710" s="43" t="s">
        <v>46</v>
      </c>
      <c r="F1710" s="44">
        <v>44979</v>
      </c>
      <c r="G1710" s="43" t="s">
        <v>203</v>
      </c>
      <c r="H1710" s="43" t="s">
        <v>3960</v>
      </c>
      <c r="I1710" s="43" t="s">
        <v>364</v>
      </c>
      <c r="J1710" s="43">
        <v>2.5</v>
      </c>
      <c r="K1710" s="43" t="s">
        <v>5493</v>
      </c>
      <c r="L1710" s="55" t="s">
        <v>640</v>
      </c>
      <c r="M1710" s="43" t="s">
        <v>2</v>
      </c>
      <c r="N1710" s="43" t="s">
        <v>2</v>
      </c>
      <c r="O1710"/>
      <c r="P1710" s="43" t="s">
        <v>363</v>
      </c>
    </row>
    <row r="1711" spans="1:16" x14ac:dyDescent="0.25">
      <c r="A1711" s="43" t="s">
        <v>5485</v>
      </c>
      <c r="B1711" s="43" t="s">
        <v>119</v>
      </c>
      <c r="C1711" s="43" t="s">
        <v>5486</v>
      </c>
      <c r="D1711" s="43">
        <v>6714509</v>
      </c>
      <c r="E1711" s="43" t="s">
        <v>46</v>
      </c>
      <c r="F1711" s="44">
        <v>44979</v>
      </c>
      <c r="G1711" s="43" t="s">
        <v>203</v>
      </c>
      <c r="H1711" s="43" t="s">
        <v>3960</v>
      </c>
      <c r="I1711" s="43" t="s">
        <v>364</v>
      </c>
      <c r="J1711" s="43">
        <v>2.6</v>
      </c>
      <c r="K1711" s="43" t="s">
        <v>5494</v>
      </c>
      <c r="L1711" s="55" t="s">
        <v>640</v>
      </c>
      <c r="M1711" s="43" t="s">
        <v>2</v>
      </c>
      <c r="N1711" s="43" t="s">
        <v>2</v>
      </c>
      <c r="O1711"/>
      <c r="P1711" s="43" t="s">
        <v>363</v>
      </c>
    </row>
    <row r="1712" spans="1:16" x14ac:dyDescent="0.25">
      <c r="A1712" s="43" t="s">
        <v>5485</v>
      </c>
      <c r="B1712" s="43" t="s">
        <v>119</v>
      </c>
      <c r="C1712" s="43" t="s">
        <v>5486</v>
      </c>
      <c r="D1712" s="43">
        <v>6714509</v>
      </c>
      <c r="E1712" s="43" t="s">
        <v>46</v>
      </c>
      <c r="F1712" s="44">
        <v>44979</v>
      </c>
      <c r="G1712" s="43" t="s">
        <v>203</v>
      </c>
      <c r="H1712" s="43" t="s">
        <v>3960</v>
      </c>
      <c r="I1712" s="43" t="s">
        <v>364</v>
      </c>
      <c r="J1712" s="43">
        <v>2.7</v>
      </c>
      <c r="K1712" s="43" t="s">
        <v>5495</v>
      </c>
      <c r="L1712" s="55" t="s">
        <v>640</v>
      </c>
      <c r="M1712" s="43" t="s">
        <v>2</v>
      </c>
      <c r="N1712" s="43" t="s">
        <v>2</v>
      </c>
      <c r="O1712"/>
      <c r="P1712" s="43" t="s">
        <v>363</v>
      </c>
    </row>
    <row r="1713" spans="1:16" x14ac:dyDescent="0.25">
      <c r="A1713" s="43" t="s">
        <v>5485</v>
      </c>
      <c r="B1713" s="43" t="s">
        <v>119</v>
      </c>
      <c r="C1713" s="43" t="s">
        <v>5486</v>
      </c>
      <c r="D1713" s="43">
        <v>6714509</v>
      </c>
      <c r="E1713" s="43" t="s">
        <v>46</v>
      </c>
      <c r="F1713" s="44">
        <v>44979</v>
      </c>
      <c r="G1713" s="43" t="s">
        <v>203</v>
      </c>
      <c r="H1713" s="43" t="s">
        <v>3960</v>
      </c>
      <c r="I1713" s="43" t="s">
        <v>364</v>
      </c>
      <c r="J1713" s="43">
        <v>2.8</v>
      </c>
      <c r="K1713" s="43" t="s">
        <v>5496</v>
      </c>
      <c r="L1713" s="55" t="s">
        <v>640</v>
      </c>
      <c r="M1713" s="43" t="s">
        <v>2</v>
      </c>
      <c r="N1713" s="43" t="s">
        <v>2</v>
      </c>
      <c r="O1713"/>
      <c r="P1713" s="43" t="s">
        <v>363</v>
      </c>
    </row>
    <row r="1714" spans="1:16" x14ac:dyDescent="0.25">
      <c r="A1714" s="43" t="s">
        <v>5485</v>
      </c>
      <c r="B1714" s="43" t="s">
        <v>119</v>
      </c>
      <c r="C1714" s="43" t="s">
        <v>5486</v>
      </c>
      <c r="D1714" s="43">
        <v>6714509</v>
      </c>
      <c r="E1714" s="43" t="s">
        <v>46</v>
      </c>
      <c r="F1714" s="44">
        <v>44979</v>
      </c>
      <c r="G1714" s="43" t="s">
        <v>203</v>
      </c>
      <c r="H1714" s="43" t="s">
        <v>3960</v>
      </c>
      <c r="I1714" s="43" t="s">
        <v>364</v>
      </c>
      <c r="J1714" s="43">
        <v>2.9</v>
      </c>
      <c r="K1714" s="43" t="s">
        <v>5497</v>
      </c>
      <c r="L1714" s="55" t="s">
        <v>640</v>
      </c>
      <c r="M1714" s="43" t="s">
        <v>2</v>
      </c>
      <c r="N1714" s="43" t="s">
        <v>2</v>
      </c>
      <c r="O1714"/>
      <c r="P1714" s="43" t="s">
        <v>363</v>
      </c>
    </row>
    <row r="1715" spans="1:16" x14ac:dyDescent="0.25">
      <c r="A1715" s="43" t="s">
        <v>5485</v>
      </c>
      <c r="B1715" s="43" t="s">
        <v>119</v>
      </c>
      <c r="C1715" s="43" t="s">
        <v>5486</v>
      </c>
      <c r="D1715" s="43">
        <v>6714509</v>
      </c>
      <c r="E1715" s="43" t="s">
        <v>46</v>
      </c>
      <c r="F1715" s="44">
        <v>44979</v>
      </c>
      <c r="G1715" s="43" t="s">
        <v>203</v>
      </c>
      <c r="H1715" s="43" t="s">
        <v>3960</v>
      </c>
      <c r="I1715" s="43" t="s">
        <v>364</v>
      </c>
      <c r="J1715" s="43">
        <v>3.1</v>
      </c>
      <c r="K1715" s="43" t="s">
        <v>5498</v>
      </c>
      <c r="L1715" s="55" t="s">
        <v>639</v>
      </c>
      <c r="M1715" s="43" t="s">
        <v>2</v>
      </c>
      <c r="N1715" s="43" t="s">
        <v>2</v>
      </c>
      <c r="O1715"/>
      <c r="P1715" s="43" t="s">
        <v>363</v>
      </c>
    </row>
    <row r="1716" spans="1:16" x14ac:dyDescent="0.25">
      <c r="A1716" s="43" t="s">
        <v>5485</v>
      </c>
      <c r="B1716" s="43" t="s">
        <v>119</v>
      </c>
      <c r="C1716" s="43" t="s">
        <v>5486</v>
      </c>
      <c r="D1716" s="43">
        <v>6714509</v>
      </c>
      <c r="E1716" s="43" t="s">
        <v>46</v>
      </c>
      <c r="F1716" s="44">
        <v>44979</v>
      </c>
      <c r="G1716" s="43" t="s">
        <v>203</v>
      </c>
      <c r="H1716" s="43" t="s">
        <v>3960</v>
      </c>
      <c r="I1716" s="43" t="s">
        <v>364</v>
      </c>
      <c r="J1716" s="43">
        <v>3.2</v>
      </c>
      <c r="K1716" s="43" t="s">
        <v>5499</v>
      </c>
      <c r="L1716" s="55" t="s">
        <v>639</v>
      </c>
      <c r="M1716" s="43" t="s">
        <v>2</v>
      </c>
      <c r="N1716" s="43" t="s">
        <v>2</v>
      </c>
      <c r="O1716"/>
      <c r="P1716" s="43" t="s">
        <v>363</v>
      </c>
    </row>
    <row r="1717" spans="1:16" ht="30" x14ac:dyDescent="0.25">
      <c r="A1717" s="43" t="s">
        <v>1054</v>
      </c>
      <c r="B1717" s="43" t="s">
        <v>204</v>
      </c>
      <c r="C1717" s="43" t="s">
        <v>3273</v>
      </c>
      <c r="D1717" s="43" t="s">
        <v>3274</v>
      </c>
      <c r="E1717" s="43" t="s">
        <v>132</v>
      </c>
      <c r="F1717" s="44">
        <v>44979</v>
      </c>
      <c r="G1717" s="43" t="s">
        <v>203</v>
      </c>
      <c r="H1717" s="43" t="s">
        <v>3960</v>
      </c>
      <c r="I1717" s="43" t="s">
        <v>364</v>
      </c>
      <c r="J1717" s="43">
        <v>1</v>
      </c>
      <c r="K1717" s="43" t="s">
        <v>5500</v>
      </c>
      <c r="L1717" s="55" t="s">
        <v>641</v>
      </c>
      <c r="M1717" s="43" t="s">
        <v>2</v>
      </c>
      <c r="N1717" s="43" t="s">
        <v>2</v>
      </c>
      <c r="O1717"/>
      <c r="P1717" s="43" t="s">
        <v>363</v>
      </c>
    </row>
    <row r="1718" spans="1:16" x14ac:dyDescent="0.25">
      <c r="A1718" s="43" t="s">
        <v>3485</v>
      </c>
      <c r="B1718" s="43" t="s">
        <v>403</v>
      </c>
      <c r="C1718" s="43" t="s">
        <v>3486</v>
      </c>
      <c r="D1718" s="43" t="s">
        <v>3487</v>
      </c>
      <c r="E1718" s="43" t="s">
        <v>46</v>
      </c>
      <c r="F1718" s="44">
        <v>44980</v>
      </c>
      <c r="G1718" s="43" t="s">
        <v>203</v>
      </c>
      <c r="H1718" s="43" t="s">
        <v>3960</v>
      </c>
      <c r="I1718" s="43" t="s">
        <v>364</v>
      </c>
      <c r="J1718" s="43">
        <v>1</v>
      </c>
      <c r="K1718" s="43" t="s">
        <v>404</v>
      </c>
      <c r="L1718" s="55" t="s">
        <v>13</v>
      </c>
      <c r="M1718" s="43" t="s">
        <v>2</v>
      </c>
      <c r="N1718" s="43" t="s">
        <v>2</v>
      </c>
      <c r="O1718"/>
      <c r="P1718" s="43" t="s">
        <v>363</v>
      </c>
    </row>
    <row r="1719" spans="1:16" x14ac:dyDescent="0.25">
      <c r="A1719" s="43" t="s">
        <v>3485</v>
      </c>
      <c r="B1719" s="43" t="s">
        <v>403</v>
      </c>
      <c r="C1719" s="43" t="s">
        <v>3486</v>
      </c>
      <c r="D1719" s="43" t="s">
        <v>3487</v>
      </c>
      <c r="E1719" s="43" t="s">
        <v>46</v>
      </c>
      <c r="F1719" s="44">
        <v>44980</v>
      </c>
      <c r="G1719" s="43" t="s">
        <v>203</v>
      </c>
      <c r="H1719" s="43" t="s">
        <v>3960</v>
      </c>
      <c r="I1719" s="43" t="s">
        <v>364</v>
      </c>
      <c r="J1719" s="43">
        <v>2</v>
      </c>
      <c r="K1719" s="43" t="s">
        <v>3488</v>
      </c>
      <c r="L1719" s="55" t="s">
        <v>13</v>
      </c>
      <c r="M1719" s="43" t="s">
        <v>2</v>
      </c>
      <c r="N1719" s="43" t="s">
        <v>2</v>
      </c>
      <c r="O1719"/>
      <c r="P1719" s="43" t="s">
        <v>363</v>
      </c>
    </row>
    <row r="1720" spans="1:16" x14ac:dyDescent="0.25">
      <c r="A1720" s="43" t="s">
        <v>3485</v>
      </c>
      <c r="B1720" s="43" t="s">
        <v>403</v>
      </c>
      <c r="C1720" s="43" t="s">
        <v>3486</v>
      </c>
      <c r="D1720" s="43" t="s">
        <v>3487</v>
      </c>
      <c r="E1720" s="43" t="s">
        <v>46</v>
      </c>
      <c r="F1720" s="44">
        <v>44980</v>
      </c>
      <c r="G1720" s="43" t="s">
        <v>203</v>
      </c>
      <c r="H1720" s="43" t="s">
        <v>3960</v>
      </c>
      <c r="I1720" s="43" t="s">
        <v>364</v>
      </c>
      <c r="J1720" s="43">
        <v>3</v>
      </c>
      <c r="K1720" s="43" t="s">
        <v>405</v>
      </c>
      <c r="L1720" s="55" t="s">
        <v>638</v>
      </c>
      <c r="M1720" s="43" t="s">
        <v>2</v>
      </c>
      <c r="N1720" s="43" t="s">
        <v>2</v>
      </c>
      <c r="O1720"/>
      <c r="P1720" s="43" t="s">
        <v>363</v>
      </c>
    </row>
    <row r="1721" spans="1:16" x14ac:dyDescent="0.25">
      <c r="A1721" s="43" t="s">
        <v>3485</v>
      </c>
      <c r="B1721" s="43" t="s">
        <v>403</v>
      </c>
      <c r="C1721" s="43" t="s">
        <v>3486</v>
      </c>
      <c r="D1721" s="43" t="s">
        <v>3487</v>
      </c>
      <c r="E1721" s="43" t="s">
        <v>46</v>
      </c>
      <c r="F1721" s="44">
        <v>44980</v>
      </c>
      <c r="G1721" s="43" t="s">
        <v>203</v>
      </c>
      <c r="H1721" s="43" t="s">
        <v>3960</v>
      </c>
      <c r="I1721" s="43" t="s">
        <v>364</v>
      </c>
      <c r="J1721" s="43">
        <v>4</v>
      </c>
      <c r="K1721" s="43" t="s">
        <v>406</v>
      </c>
      <c r="L1721" s="55" t="s">
        <v>638</v>
      </c>
      <c r="M1721" s="43" t="s">
        <v>2</v>
      </c>
      <c r="N1721" s="43" t="s">
        <v>2</v>
      </c>
      <c r="O1721"/>
      <c r="P1721" s="43" t="s">
        <v>363</v>
      </c>
    </row>
    <row r="1722" spans="1:16" x14ac:dyDescent="0.25">
      <c r="A1722" s="43" t="s">
        <v>3485</v>
      </c>
      <c r="B1722" s="43" t="s">
        <v>403</v>
      </c>
      <c r="C1722" s="43" t="s">
        <v>3486</v>
      </c>
      <c r="D1722" s="43" t="s">
        <v>3487</v>
      </c>
      <c r="E1722" s="43" t="s">
        <v>46</v>
      </c>
      <c r="F1722" s="44">
        <v>44980</v>
      </c>
      <c r="G1722" s="43" t="s">
        <v>203</v>
      </c>
      <c r="H1722" s="43" t="s">
        <v>3960</v>
      </c>
      <c r="I1722" s="43" t="s">
        <v>364</v>
      </c>
      <c r="J1722" s="43">
        <v>5</v>
      </c>
      <c r="K1722" s="43" t="s">
        <v>407</v>
      </c>
      <c r="L1722" s="55" t="s">
        <v>13</v>
      </c>
      <c r="M1722" s="43" t="s">
        <v>2</v>
      </c>
      <c r="N1722" s="43" t="s">
        <v>2</v>
      </c>
      <c r="O1722"/>
      <c r="P1722" s="43" t="s">
        <v>363</v>
      </c>
    </row>
    <row r="1723" spans="1:16" x14ac:dyDescent="0.25">
      <c r="A1723" s="43" t="s">
        <v>3485</v>
      </c>
      <c r="B1723" s="43" t="s">
        <v>403</v>
      </c>
      <c r="C1723" s="43" t="s">
        <v>3486</v>
      </c>
      <c r="D1723" s="43" t="s">
        <v>3487</v>
      </c>
      <c r="E1723" s="43" t="s">
        <v>46</v>
      </c>
      <c r="F1723" s="44">
        <v>44980</v>
      </c>
      <c r="G1723" s="43" t="s">
        <v>203</v>
      </c>
      <c r="H1723" s="43" t="s">
        <v>3960</v>
      </c>
      <c r="I1723" s="43" t="s">
        <v>364</v>
      </c>
      <c r="J1723" s="43">
        <v>6</v>
      </c>
      <c r="K1723" s="43" t="s">
        <v>5501</v>
      </c>
      <c r="L1723" s="55" t="s">
        <v>13</v>
      </c>
      <c r="M1723" s="43" t="s">
        <v>2</v>
      </c>
      <c r="N1723" s="43" t="s">
        <v>2</v>
      </c>
      <c r="O1723"/>
      <c r="P1723" s="43" t="s">
        <v>363</v>
      </c>
    </row>
    <row r="1724" spans="1:16" x14ac:dyDescent="0.25">
      <c r="A1724" s="43" t="s">
        <v>3485</v>
      </c>
      <c r="B1724" s="43" t="s">
        <v>403</v>
      </c>
      <c r="C1724" s="43" t="s">
        <v>3486</v>
      </c>
      <c r="D1724" s="43" t="s">
        <v>3487</v>
      </c>
      <c r="E1724" s="43" t="s">
        <v>46</v>
      </c>
      <c r="F1724" s="44">
        <v>44980</v>
      </c>
      <c r="G1724" s="43" t="s">
        <v>203</v>
      </c>
      <c r="H1724" s="43" t="s">
        <v>3960</v>
      </c>
      <c r="I1724" s="43" t="s">
        <v>364</v>
      </c>
      <c r="J1724" s="43">
        <v>7</v>
      </c>
      <c r="K1724" s="43" t="s">
        <v>196</v>
      </c>
      <c r="L1724" s="55" t="s">
        <v>13</v>
      </c>
      <c r="M1724" s="43" t="s">
        <v>2</v>
      </c>
      <c r="N1724" s="43" t="s">
        <v>2</v>
      </c>
      <c r="O1724"/>
      <c r="P1724" s="43" t="s">
        <v>363</v>
      </c>
    </row>
    <row r="1725" spans="1:16" x14ac:dyDescent="0.25">
      <c r="A1725" s="43" t="s">
        <v>3485</v>
      </c>
      <c r="B1725" s="43" t="s">
        <v>403</v>
      </c>
      <c r="C1725" s="43" t="s">
        <v>3486</v>
      </c>
      <c r="D1725" s="43" t="s">
        <v>3487</v>
      </c>
      <c r="E1725" s="43" t="s">
        <v>46</v>
      </c>
      <c r="F1725" s="44">
        <v>44980</v>
      </c>
      <c r="G1725" s="43" t="s">
        <v>203</v>
      </c>
      <c r="H1725" s="43" t="s">
        <v>3960</v>
      </c>
      <c r="I1725" s="43" t="s">
        <v>364</v>
      </c>
      <c r="J1725" s="43">
        <v>8</v>
      </c>
      <c r="K1725" s="43" t="s">
        <v>408</v>
      </c>
      <c r="L1725" s="55" t="s">
        <v>639</v>
      </c>
      <c r="M1725" s="43" t="s">
        <v>2</v>
      </c>
      <c r="N1725" s="43" t="s">
        <v>2</v>
      </c>
      <c r="O1725"/>
      <c r="P1725" s="43" t="s">
        <v>363</v>
      </c>
    </row>
    <row r="1726" spans="1:16" x14ac:dyDescent="0.25">
      <c r="A1726" s="43" t="s">
        <v>3485</v>
      </c>
      <c r="B1726" s="43" t="s">
        <v>403</v>
      </c>
      <c r="C1726" s="43" t="s">
        <v>3486</v>
      </c>
      <c r="D1726" s="43" t="s">
        <v>3487</v>
      </c>
      <c r="E1726" s="43" t="s">
        <v>46</v>
      </c>
      <c r="F1726" s="44">
        <v>44980</v>
      </c>
      <c r="G1726" s="43" t="s">
        <v>203</v>
      </c>
      <c r="H1726" s="43" t="s">
        <v>4197</v>
      </c>
      <c r="I1726" s="43" t="s">
        <v>363</v>
      </c>
      <c r="J1726" s="43">
        <v>9</v>
      </c>
      <c r="K1726" s="43" t="s">
        <v>5502</v>
      </c>
      <c r="L1726" s="55" t="s">
        <v>13</v>
      </c>
      <c r="M1726"/>
      <c r="N1726"/>
      <c r="O1726"/>
      <c r="P1726" s="43" t="s">
        <v>363</v>
      </c>
    </row>
    <row r="1727" spans="1:16" x14ac:dyDescent="0.25">
      <c r="A1727" s="43" t="s">
        <v>3485</v>
      </c>
      <c r="B1727" s="43" t="s">
        <v>403</v>
      </c>
      <c r="C1727" s="43" t="s">
        <v>3486</v>
      </c>
      <c r="D1727" s="43" t="s">
        <v>3487</v>
      </c>
      <c r="E1727" s="43" t="s">
        <v>46</v>
      </c>
      <c r="F1727" s="44">
        <v>44980</v>
      </c>
      <c r="G1727" s="43" t="s">
        <v>203</v>
      </c>
      <c r="H1727" s="43" t="s">
        <v>4197</v>
      </c>
      <c r="I1727" s="43" t="s">
        <v>364</v>
      </c>
      <c r="J1727" s="43">
        <v>10</v>
      </c>
      <c r="K1727" s="43" t="s">
        <v>5503</v>
      </c>
      <c r="L1727" s="55" t="s">
        <v>13</v>
      </c>
      <c r="M1727" s="43" t="s">
        <v>2</v>
      </c>
      <c r="N1727" s="43" t="s">
        <v>3</v>
      </c>
      <c r="O1727" s="43" t="s">
        <v>9886</v>
      </c>
      <c r="P1727" s="43" t="s">
        <v>364</v>
      </c>
    </row>
    <row r="1728" spans="1:16" x14ac:dyDescent="0.25">
      <c r="A1728" s="43" t="s">
        <v>3485</v>
      </c>
      <c r="B1728" s="43" t="s">
        <v>403</v>
      </c>
      <c r="C1728" s="43" t="s">
        <v>3486</v>
      </c>
      <c r="D1728" s="43" t="s">
        <v>3487</v>
      </c>
      <c r="E1728" s="43" t="s">
        <v>46</v>
      </c>
      <c r="F1728" s="44">
        <v>44980</v>
      </c>
      <c r="G1728" s="43" t="s">
        <v>203</v>
      </c>
      <c r="H1728" s="43" t="s">
        <v>3960</v>
      </c>
      <c r="I1728" s="43" t="s">
        <v>363</v>
      </c>
      <c r="J1728" s="43">
        <v>11</v>
      </c>
      <c r="K1728" s="43" t="s">
        <v>409</v>
      </c>
      <c r="L1728" s="55" t="s">
        <v>13</v>
      </c>
      <c r="M1728"/>
      <c r="N1728"/>
      <c r="O1728"/>
      <c r="P1728" s="43" t="s">
        <v>363</v>
      </c>
    </row>
    <row r="1729" spans="1:16" x14ac:dyDescent="0.25">
      <c r="A1729" s="43" t="s">
        <v>3485</v>
      </c>
      <c r="B1729" s="43" t="s">
        <v>403</v>
      </c>
      <c r="C1729" s="43" t="s">
        <v>3486</v>
      </c>
      <c r="D1729" s="43" t="s">
        <v>3487</v>
      </c>
      <c r="E1729" s="43" t="s">
        <v>46</v>
      </c>
      <c r="F1729" s="44">
        <v>44980</v>
      </c>
      <c r="G1729" s="43" t="s">
        <v>203</v>
      </c>
      <c r="H1729" s="43" t="s">
        <v>3960</v>
      </c>
      <c r="I1729" s="43" t="s">
        <v>363</v>
      </c>
      <c r="J1729" s="43">
        <v>12</v>
      </c>
      <c r="K1729" s="43" t="s">
        <v>5504</v>
      </c>
      <c r="L1729" s="55" t="s">
        <v>13</v>
      </c>
      <c r="M1729"/>
      <c r="N1729"/>
      <c r="O1729"/>
      <c r="P1729" s="43" t="s">
        <v>363</v>
      </c>
    </row>
    <row r="1730" spans="1:16" x14ac:dyDescent="0.25">
      <c r="A1730" s="43" t="s">
        <v>3485</v>
      </c>
      <c r="B1730" s="43" t="s">
        <v>403</v>
      </c>
      <c r="C1730" s="43" t="s">
        <v>3486</v>
      </c>
      <c r="D1730" s="43" t="s">
        <v>3487</v>
      </c>
      <c r="E1730" s="43" t="s">
        <v>46</v>
      </c>
      <c r="F1730" s="44">
        <v>44980</v>
      </c>
      <c r="G1730" s="43" t="s">
        <v>203</v>
      </c>
      <c r="H1730" s="43" t="s">
        <v>3960</v>
      </c>
      <c r="I1730" s="43" t="s">
        <v>363</v>
      </c>
      <c r="J1730" s="43">
        <v>13</v>
      </c>
      <c r="K1730" s="43" t="s">
        <v>3489</v>
      </c>
      <c r="L1730" s="55" t="s">
        <v>13</v>
      </c>
      <c r="M1730"/>
      <c r="N1730"/>
      <c r="O1730"/>
      <c r="P1730" s="43" t="s">
        <v>363</v>
      </c>
    </row>
    <row r="1731" spans="1:16" ht="30" x14ac:dyDescent="0.25">
      <c r="A1731" s="43" t="s">
        <v>3485</v>
      </c>
      <c r="B1731" s="43" t="s">
        <v>403</v>
      </c>
      <c r="C1731" s="43" t="s">
        <v>3486</v>
      </c>
      <c r="D1731" s="43" t="s">
        <v>3487</v>
      </c>
      <c r="E1731" s="43" t="s">
        <v>46</v>
      </c>
      <c r="F1731" s="44">
        <v>44980</v>
      </c>
      <c r="G1731" s="43" t="s">
        <v>203</v>
      </c>
      <c r="H1731" s="43" t="s">
        <v>3960</v>
      </c>
      <c r="I1731" s="43" t="s">
        <v>364</v>
      </c>
      <c r="J1731" s="43">
        <v>14</v>
      </c>
      <c r="K1731" s="43" t="s">
        <v>5505</v>
      </c>
      <c r="L1731" s="55" t="s">
        <v>13</v>
      </c>
      <c r="M1731" s="43" t="s">
        <v>2</v>
      </c>
      <c r="N1731" s="43" t="s">
        <v>2</v>
      </c>
      <c r="O1731"/>
      <c r="P1731" s="43" t="s">
        <v>363</v>
      </c>
    </row>
    <row r="1732" spans="1:16" x14ac:dyDescent="0.25">
      <c r="A1732" s="43" t="s">
        <v>3485</v>
      </c>
      <c r="B1732" s="43" t="s">
        <v>403</v>
      </c>
      <c r="C1732" s="43" t="s">
        <v>3486</v>
      </c>
      <c r="D1732" s="43" t="s">
        <v>3487</v>
      </c>
      <c r="E1732" s="43" t="s">
        <v>46</v>
      </c>
      <c r="F1732" s="44">
        <v>44980</v>
      </c>
      <c r="G1732" s="43" t="s">
        <v>203</v>
      </c>
      <c r="H1732" s="43" t="s">
        <v>3960</v>
      </c>
      <c r="I1732" s="43" t="s">
        <v>363</v>
      </c>
      <c r="J1732" s="43">
        <v>15</v>
      </c>
      <c r="K1732" s="43" t="s">
        <v>658</v>
      </c>
      <c r="L1732" s="55" t="s">
        <v>13</v>
      </c>
      <c r="M1732"/>
      <c r="N1732"/>
      <c r="O1732"/>
      <c r="P1732" s="43" t="s">
        <v>363</v>
      </c>
    </row>
    <row r="1733" spans="1:16" ht="30" x14ac:dyDescent="0.25">
      <c r="A1733" s="43" t="s">
        <v>807</v>
      </c>
      <c r="B1733" s="43" t="s">
        <v>204</v>
      </c>
      <c r="C1733" s="43" t="s">
        <v>808</v>
      </c>
      <c r="D1733" s="43" t="s">
        <v>809</v>
      </c>
      <c r="E1733" s="43" t="s">
        <v>186</v>
      </c>
      <c r="F1733" s="44">
        <v>44980</v>
      </c>
      <c r="G1733" s="43" t="s">
        <v>203</v>
      </c>
      <c r="H1733" s="43" t="s">
        <v>3960</v>
      </c>
      <c r="I1733" s="43" t="s">
        <v>364</v>
      </c>
      <c r="J1733" s="43">
        <v>1.1000000000000001</v>
      </c>
      <c r="K1733" s="43" t="s">
        <v>5506</v>
      </c>
      <c r="L1733" s="55" t="s">
        <v>640</v>
      </c>
      <c r="M1733" s="43" t="s">
        <v>2</v>
      </c>
      <c r="N1733" s="43" t="s">
        <v>3</v>
      </c>
      <c r="O1733" s="43" t="s">
        <v>9887</v>
      </c>
      <c r="P1733" s="43" t="s">
        <v>364</v>
      </c>
    </row>
    <row r="1734" spans="1:16" x14ac:dyDescent="0.25">
      <c r="A1734" s="43" t="s">
        <v>807</v>
      </c>
      <c r="B1734" s="43" t="s">
        <v>204</v>
      </c>
      <c r="C1734" s="43" t="s">
        <v>808</v>
      </c>
      <c r="D1734" s="43" t="s">
        <v>809</v>
      </c>
      <c r="E1734" s="43" t="s">
        <v>186</v>
      </c>
      <c r="F1734" s="44">
        <v>44980</v>
      </c>
      <c r="G1734" s="43" t="s">
        <v>203</v>
      </c>
      <c r="H1734" s="43" t="s">
        <v>3960</v>
      </c>
      <c r="I1734" s="43" t="s">
        <v>364</v>
      </c>
      <c r="J1734" s="43">
        <v>1.2</v>
      </c>
      <c r="K1734" s="43" t="s">
        <v>5507</v>
      </c>
      <c r="L1734" s="55" t="s">
        <v>640</v>
      </c>
      <c r="M1734" s="43" t="s">
        <v>2</v>
      </c>
      <c r="N1734" s="43" t="s">
        <v>2</v>
      </c>
      <c r="O1734"/>
      <c r="P1734" s="43" t="s">
        <v>363</v>
      </c>
    </row>
    <row r="1735" spans="1:16" x14ac:dyDescent="0.25">
      <c r="A1735" s="43" t="s">
        <v>807</v>
      </c>
      <c r="B1735" s="43" t="s">
        <v>204</v>
      </c>
      <c r="C1735" s="43" t="s">
        <v>808</v>
      </c>
      <c r="D1735" s="43" t="s">
        <v>809</v>
      </c>
      <c r="E1735" s="43" t="s">
        <v>186</v>
      </c>
      <c r="F1735" s="44">
        <v>44980</v>
      </c>
      <c r="G1735" s="43" t="s">
        <v>203</v>
      </c>
      <c r="H1735" s="43" t="s">
        <v>3960</v>
      </c>
      <c r="I1735" s="43" t="s">
        <v>364</v>
      </c>
      <c r="J1735" s="43">
        <v>1.3</v>
      </c>
      <c r="K1735" s="43" t="s">
        <v>5508</v>
      </c>
      <c r="L1735" s="55" t="s">
        <v>640</v>
      </c>
      <c r="M1735" s="43" t="s">
        <v>2</v>
      </c>
      <c r="N1735" s="43" t="s">
        <v>3</v>
      </c>
      <c r="O1735" s="43" t="s">
        <v>9877</v>
      </c>
      <c r="P1735" s="43" t="s">
        <v>364</v>
      </c>
    </row>
    <row r="1736" spans="1:16" x14ac:dyDescent="0.25">
      <c r="A1736" s="43" t="s">
        <v>807</v>
      </c>
      <c r="B1736" s="43" t="s">
        <v>204</v>
      </c>
      <c r="C1736" s="43" t="s">
        <v>808</v>
      </c>
      <c r="D1736" s="43" t="s">
        <v>809</v>
      </c>
      <c r="E1736" s="43" t="s">
        <v>186</v>
      </c>
      <c r="F1736" s="44">
        <v>44980</v>
      </c>
      <c r="G1736" s="43" t="s">
        <v>203</v>
      </c>
      <c r="H1736" s="43" t="s">
        <v>3960</v>
      </c>
      <c r="I1736" s="43" t="s">
        <v>364</v>
      </c>
      <c r="J1736" s="43">
        <v>1.4</v>
      </c>
      <c r="K1736" s="43" t="s">
        <v>5509</v>
      </c>
      <c r="L1736" s="55" t="s">
        <v>640</v>
      </c>
      <c r="M1736" s="43" t="s">
        <v>2</v>
      </c>
      <c r="N1736" s="43" t="s">
        <v>2</v>
      </c>
      <c r="O1736"/>
      <c r="P1736" s="43" t="s">
        <v>363</v>
      </c>
    </row>
    <row r="1737" spans="1:16" x14ac:dyDescent="0.25">
      <c r="A1737" s="43" t="s">
        <v>807</v>
      </c>
      <c r="B1737" s="43" t="s">
        <v>204</v>
      </c>
      <c r="C1737" s="43" t="s">
        <v>808</v>
      </c>
      <c r="D1737" s="43" t="s">
        <v>809</v>
      </c>
      <c r="E1737" s="43" t="s">
        <v>186</v>
      </c>
      <c r="F1737" s="44">
        <v>44980</v>
      </c>
      <c r="G1737" s="43" t="s">
        <v>203</v>
      </c>
      <c r="H1737" s="43" t="s">
        <v>3960</v>
      </c>
      <c r="I1737" s="43" t="s">
        <v>364</v>
      </c>
      <c r="J1737" s="43">
        <v>1.5</v>
      </c>
      <c r="K1737" s="43" t="s">
        <v>5510</v>
      </c>
      <c r="L1737" s="55" t="s">
        <v>640</v>
      </c>
      <c r="M1737" s="43" t="s">
        <v>2</v>
      </c>
      <c r="N1737" s="43" t="s">
        <v>2</v>
      </c>
      <c r="O1737"/>
      <c r="P1737" s="43" t="s">
        <v>363</v>
      </c>
    </row>
    <row r="1738" spans="1:16" x14ac:dyDescent="0.25">
      <c r="A1738" s="43" t="s">
        <v>807</v>
      </c>
      <c r="B1738" s="43" t="s">
        <v>204</v>
      </c>
      <c r="C1738" s="43" t="s">
        <v>808</v>
      </c>
      <c r="D1738" s="43" t="s">
        <v>809</v>
      </c>
      <c r="E1738" s="43" t="s">
        <v>186</v>
      </c>
      <c r="F1738" s="44">
        <v>44980</v>
      </c>
      <c r="G1738" s="43" t="s">
        <v>203</v>
      </c>
      <c r="H1738" s="43" t="s">
        <v>3960</v>
      </c>
      <c r="I1738" s="43" t="s">
        <v>364</v>
      </c>
      <c r="J1738" s="43">
        <v>1.6</v>
      </c>
      <c r="K1738" s="43" t="s">
        <v>5511</v>
      </c>
      <c r="L1738" s="55" t="s">
        <v>640</v>
      </c>
      <c r="M1738" s="43" t="s">
        <v>2</v>
      </c>
      <c r="N1738" s="43" t="s">
        <v>2</v>
      </c>
      <c r="O1738"/>
      <c r="P1738" s="43" t="s">
        <v>363</v>
      </c>
    </row>
    <row r="1739" spans="1:16" x14ac:dyDescent="0.25">
      <c r="A1739" s="43" t="s">
        <v>807</v>
      </c>
      <c r="B1739" s="43" t="s">
        <v>204</v>
      </c>
      <c r="C1739" s="43" t="s">
        <v>808</v>
      </c>
      <c r="D1739" s="43" t="s">
        <v>809</v>
      </c>
      <c r="E1739" s="43" t="s">
        <v>186</v>
      </c>
      <c r="F1739" s="44">
        <v>44980</v>
      </c>
      <c r="G1739" s="43" t="s">
        <v>203</v>
      </c>
      <c r="H1739" s="43" t="s">
        <v>3960</v>
      </c>
      <c r="I1739" s="43" t="s">
        <v>364</v>
      </c>
      <c r="J1739" s="43">
        <v>2.1</v>
      </c>
      <c r="K1739" s="43" t="s">
        <v>5512</v>
      </c>
      <c r="L1739" s="55" t="s">
        <v>640</v>
      </c>
      <c r="M1739" s="43" t="s">
        <v>2</v>
      </c>
      <c r="N1739" s="43" t="s">
        <v>2</v>
      </c>
      <c r="O1739"/>
      <c r="P1739" s="43" t="s">
        <v>363</v>
      </c>
    </row>
    <row r="1740" spans="1:16" x14ac:dyDescent="0.25">
      <c r="A1740" s="43" t="s">
        <v>807</v>
      </c>
      <c r="B1740" s="43" t="s">
        <v>204</v>
      </c>
      <c r="C1740" s="43" t="s">
        <v>808</v>
      </c>
      <c r="D1740" s="43" t="s">
        <v>809</v>
      </c>
      <c r="E1740" s="43" t="s">
        <v>186</v>
      </c>
      <c r="F1740" s="44">
        <v>44980</v>
      </c>
      <c r="G1740" s="43" t="s">
        <v>203</v>
      </c>
      <c r="H1740" s="43" t="s">
        <v>3960</v>
      </c>
      <c r="I1740" s="43" t="s">
        <v>364</v>
      </c>
      <c r="J1740" s="43">
        <v>2.2000000000000002</v>
      </c>
      <c r="K1740" s="43" t="s">
        <v>5513</v>
      </c>
      <c r="L1740" s="55" t="s">
        <v>640</v>
      </c>
      <c r="M1740" s="43" t="s">
        <v>2</v>
      </c>
      <c r="N1740" s="43" t="s">
        <v>2</v>
      </c>
      <c r="O1740"/>
      <c r="P1740" s="43" t="s">
        <v>363</v>
      </c>
    </row>
    <row r="1741" spans="1:16" x14ac:dyDescent="0.25">
      <c r="A1741" s="43" t="s">
        <v>807</v>
      </c>
      <c r="B1741" s="43" t="s">
        <v>204</v>
      </c>
      <c r="C1741" s="43" t="s">
        <v>808</v>
      </c>
      <c r="D1741" s="43" t="s">
        <v>809</v>
      </c>
      <c r="E1741" s="43" t="s">
        <v>186</v>
      </c>
      <c r="F1741" s="44">
        <v>44980</v>
      </c>
      <c r="G1741" s="43" t="s">
        <v>3194</v>
      </c>
      <c r="H1741" s="43" t="s">
        <v>3960</v>
      </c>
      <c r="I1741" s="43" t="s">
        <v>364</v>
      </c>
      <c r="J1741" s="43">
        <v>2.2999999999999998</v>
      </c>
      <c r="K1741" s="43" t="s">
        <v>5514</v>
      </c>
      <c r="L1741" s="55" t="s">
        <v>640</v>
      </c>
      <c r="M1741" s="43" t="s">
        <v>2</v>
      </c>
      <c r="N1741" s="43" t="s">
        <v>2</v>
      </c>
      <c r="O1741"/>
      <c r="P1741" s="43" t="s">
        <v>363</v>
      </c>
    </row>
    <row r="1742" spans="1:16" x14ac:dyDescent="0.25">
      <c r="A1742" s="43" t="s">
        <v>807</v>
      </c>
      <c r="B1742" s="43" t="s">
        <v>204</v>
      </c>
      <c r="C1742" s="43" t="s">
        <v>808</v>
      </c>
      <c r="D1742" s="43" t="s">
        <v>809</v>
      </c>
      <c r="E1742" s="43" t="s">
        <v>186</v>
      </c>
      <c r="F1742" s="44">
        <v>44980</v>
      </c>
      <c r="G1742" s="43" t="s">
        <v>203</v>
      </c>
      <c r="H1742" s="43" t="s">
        <v>3960</v>
      </c>
      <c r="I1742" s="43" t="s">
        <v>364</v>
      </c>
      <c r="J1742" s="43">
        <v>3.1</v>
      </c>
      <c r="K1742" s="43" t="s">
        <v>5515</v>
      </c>
      <c r="L1742" s="55" t="s">
        <v>13</v>
      </c>
      <c r="M1742" s="43" t="s">
        <v>2</v>
      </c>
      <c r="N1742" s="43" t="s">
        <v>2</v>
      </c>
      <c r="O1742"/>
      <c r="P1742" s="43" t="s">
        <v>363</v>
      </c>
    </row>
    <row r="1743" spans="1:16" x14ac:dyDescent="0.25">
      <c r="A1743" s="43" t="s">
        <v>807</v>
      </c>
      <c r="B1743" s="43" t="s">
        <v>204</v>
      </c>
      <c r="C1743" s="43" t="s">
        <v>808</v>
      </c>
      <c r="D1743" s="43" t="s">
        <v>809</v>
      </c>
      <c r="E1743" s="43" t="s">
        <v>186</v>
      </c>
      <c r="F1743" s="44">
        <v>44980</v>
      </c>
      <c r="G1743" s="43" t="s">
        <v>203</v>
      </c>
      <c r="H1743" s="43" t="s">
        <v>3960</v>
      </c>
      <c r="I1743" s="43" t="s">
        <v>364</v>
      </c>
      <c r="J1743" s="43">
        <v>3.2</v>
      </c>
      <c r="K1743" s="43" t="s">
        <v>5516</v>
      </c>
      <c r="L1743" s="55" t="s">
        <v>13</v>
      </c>
      <c r="M1743" s="43" t="s">
        <v>2</v>
      </c>
      <c r="N1743" s="43" t="s">
        <v>2</v>
      </c>
      <c r="O1743"/>
      <c r="P1743" s="43" t="s">
        <v>363</v>
      </c>
    </row>
    <row r="1744" spans="1:16" x14ac:dyDescent="0.25">
      <c r="A1744" s="43" t="s">
        <v>807</v>
      </c>
      <c r="B1744" s="43" t="s">
        <v>204</v>
      </c>
      <c r="C1744" s="43" t="s">
        <v>808</v>
      </c>
      <c r="D1744" s="43" t="s">
        <v>809</v>
      </c>
      <c r="E1744" s="43" t="s">
        <v>186</v>
      </c>
      <c r="F1744" s="44">
        <v>44980</v>
      </c>
      <c r="G1744" s="43" t="s">
        <v>203</v>
      </c>
      <c r="H1744" s="43" t="s">
        <v>3960</v>
      </c>
      <c r="I1744" s="43" t="s">
        <v>364</v>
      </c>
      <c r="J1744" s="43">
        <v>3.3</v>
      </c>
      <c r="K1744" s="43" t="s">
        <v>5517</v>
      </c>
      <c r="L1744" s="55" t="s">
        <v>13</v>
      </c>
      <c r="M1744" s="43" t="s">
        <v>2</v>
      </c>
      <c r="N1744" s="43" t="s">
        <v>2</v>
      </c>
      <c r="O1744"/>
      <c r="P1744" s="43" t="s">
        <v>363</v>
      </c>
    </row>
    <row r="1745" spans="1:16" x14ac:dyDescent="0.25">
      <c r="A1745" s="43" t="s">
        <v>1044</v>
      </c>
      <c r="B1745" s="43" t="s">
        <v>204</v>
      </c>
      <c r="C1745" s="43" t="s">
        <v>3493</v>
      </c>
      <c r="D1745" s="43">
        <v>6110088</v>
      </c>
      <c r="E1745" s="43" t="s">
        <v>186</v>
      </c>
      <c r="F1745" s="44">
        <v>44980</v>
      </c>
      <c r="G1745" s="43" t="s">
        <v>203</v>
      </c>
      <c r="H1745" s="43" t="s">
        <v>3960</v>
      </c>
      <c r="I1745" s="43" t="s">
        <v>364</v>
      </c>
      <c r="J1745" s="43">
        <v>1.1000000000000001</v>
      </c>
      <c r="K1745" s="43" t="s">
        <v>5518</v>
      </c>
      <c r="L1745" s="55" t="s">
        <v>13</v>
      </c>
      <c r="M1745" s="43" t="s">
        <v>2</v>
      </c>
      <c r="N1745" s="43" t="s">
        <v>2</v>
      </c>
      <c r="O1745"/>
      <c r="P1745" s="43" t="s">
        <v>363</v>
      </c>
    </row>
    <row r="1746" spans="1:16" x14ac:dyDescent="0.25">
      <c r="A1746" s="43" t="s">
        <v>1044</v>
      </c>
      <c r="B1746" s="43" t="s">
        <v>204</v>
      </c>
      <c r="C1746" s="43" t="s">
        <v>3493</v>
      </c>
      <c r="D1746" s="43">
        <v>6110088</v>
      </c>
      <c r="E1746" s="43" t="s">
        <v>186</v>
      </c>
      <c r="F1746" s="44">
        <v>44980</v>
      </c>
      <c r="G1746" s="43" t="s">
        <v>203</v>
      </c>
      <c r="H1746" s="43" t="s">
        <v>3960</v>
      </c>
      <c r="I1746" s="43" t="s">
        <v>364</v>
      </c>
      <c r="J1746" s="43">
        <v>1.2</v>
      </c>
      <c r="K1746" s="43" t="s">
        <v>5519</v>
      </c>
      <c r="L1746" s="55" t="s">
        <v>13</v>
      </c>
      <c r="M1746" s="43" t="s">
        <v>2</v>
      </c>
      <c r="N1746" s="43" t="s">
        <v>2</v>
      </c>
      <c r="O1746"/>
      <c r="P1746" s="43" t="s">
        <v>363</v>
      </c>
    </row>
    <row r="1747" spans="1:16" x14ac:dyDescent="0.25">
      <c r="A1747" s="43" t="s">
        <v>1044</v>
      </c>
      <c r="B1747" s="43" t="s">
        <v>204</v>
      </c>
      <c r="C1747" s="43" t="s">
        <v>3493</v>
      </c>
      <c r="D1747" s="43">
        <v>6110088</v>
      </c>
      <c r="E1747" s="43" t="s">
        <v>186</v>
      </c>
      <c r="F1747" s="44">
        <v>44980</v>
      </c>
      <c r="G1747" s="43" t="s">
        <v>203</v>
      </c>
      <c r="H1747" s="43" t="s">
        <v>3960</v>
      </c>
      <c r="I1747" s="43" t="s">
        <v>364</v>
      </c>
      <c r="J1747" s="43">
        <v>1.3</v>
      </c>
      <c r="K1747" s="43" t="s">
        <v>5520</v>
      </c>
      <c r="L1747" s="55" t="s">
        <v>13</v>
      </c>
      <c r="M1747" s="43" t="s">
        <v>2</v>
      </c>
      <c r="N1747" s="43" t="s">
        <v>2</v>
      </c>
      <c r="O1747"/>
      <c r="P1747" s="43" t="s">
        <v>363</v>
      </c>
    </row>
    <row r="1748" spans="1:16" x14ac:dyDescent="0.25">
      <c r="A1748" s="43" t="s">
        <v>1044</v>
      </c>
      <c r="B1748" s="43" t="s">
        <v>204</v>
      </c>
      <c r="C1748" s="43" t="s">
        <v>3493</v>
      </c>
      <c r="D1748" s="43">
        <v>6110088</v>
      </c>
      <c r="E1748" s="43" t="s">
        <v>186</v>
      </c>
      <c r="F1748" s="44">
        <v>44980</v>
      </c>
      <c r="G1748" s="43" t="s">
        <v>203</v>
      </c>
      <c r="H1748" s="43" t="s">
        <v>3960</v>
      </c>
      <c r="I1748" s="43" t="s">
        <v>364</v>
      </c>
      <c r="J1748" s="43">
        <v>1.4</v>
      </c>
      <c r="K1748" s="43" t="s">
        <v>5521</v>
      </c>
      <c r="L1748" s="55" t="s">
        <v>13</v>
      </c>
      <c r="M1748" s="43" t="s">
        <v>2</v>
      </c>
      <c r="N1748" s="43" t="s">
        <v>2</v>
      </c>
      <c r="O1748"/>
      <c r="P1748" s="43" t="s">
        <v>363</v>
      </c>
    </row>
    <row r="1749" spans="1:16" x14ac:dyDescent="0.25">
      <c r="A1749" s="43" t="s">
        <v>1044</v>
      </c>
      <c r="B1749" s="43" t="s">
        <v>204</v>
      </c>
      <c r="C1749" s="43" t="s">
        <v>3493</v>
      </c>
      <c r="D1749" s="43">
        <v>6110088</v>
      </c>
      <c r="E1749" s="43" t="s">
        <v>186</v>
      </c>
      <c r="F1749" s="44">
        <v>44980</v>
      </c>
      <c r="G1749" s="43" t="s">
        <v>203</v>
      </c>
      <c r="H1749" s="43" t="s">
        <v>3960</v>
      </c>
      <c r="I1749" s="43" t="s">
        <v>364</v>
      </c>
      <c r="J1749" s="43">
        <v>1.5</v>
      </c>
      <c r="K1749" s="43" t="s">
        <v>5522</v>
      </c>
      <c r="L1749" s="55" t="s">
        <v>13</v>
      </c>
      <c r="M1749" s="43" t="s">
        <v>2</v>
      </c>
      <c r="N1749" s="43" t="s">
        <v>2</v>
      </c>
      <c r="O1749"/>
      <c r="P1749" s="43" t="s">
        <v>363</v>
      </c>
    </row>
    <row r="1750" spans="1:16" x14ac:dyDescent="0.25">
      <c r="A1750" s="43" t="s">
        <v>1044</v>
      </c>
      <c r="B1750" s="43" t="s">
        <v>204</v>
      </c>
      <c r="C1750" s="43" t="s">
        <v>3493</v>
      </c>
      <c r="D1750" s="43">
        <v>6110088</v>
      </c>
      <c r="E1750" s="43" t="s">
        <v>186</v>
      </c>
      <c r="F1750" s="44">
        <v>44980</v>
      </c>
      <c r="G1750" s="43" t="s">
        <v>203</v>
      </c>
      <c r="H1750" s="43" t="s">
        <v>3960</v>
      </c>
      <c r="I1750" s="43" t="s">
        <v>364</v>
      </c>
      <c r="J1750" s="43">
        <v>2.1</v>
      </c>
      <c r="K1750" s="43" t="s">
        <v>5523</v>
      </c>
      <c r="L1750" s="55" t="s">
        <v>13</v>
      </c>
      <c r="M1750" s="43" t="s">
        <v>2</v>
      </c>
      <c r="N1750" s="43" t="s">
        <v>2</v>
      </c>
      <c r="O1750"/>
      <c r="P1750" s="43" t="s">
        <v>363</v>
      </c>
    </row>
    <row r="1751" spans="1:16" x14ac:dyDescent="0.25">
      <c r="A1751" s="43" t="s">
        <v>1044</v>
      </c>
      <c r="B1751" s="43" t="s">
        <v>204</v>
      </c>
      <c r="C1751" s="43" t="s">
        <v>3493</v>
      </c>
      <c r="D1751" s="43">
        <v>6110088</v>
      </c>
      <c r="E1751" s="43" t="s">
        <v>186</v>
      </c>
      <c r="F1751" s="44">
        <v>44980</v>
      </c>
      <c r="G1751" s="43" t="s">
        <v>203</v>
      </c>
      <c r="H1751" s="43" t="s">
        <v>3960</v>
      </c>
      <c r="I1751" s="43" t="s">
        <v>364</v>
      </c>
      <c r="J1751" s="43">
        <v>2.1</v>
      </c>
      <c r="K1751" s="43" t="s">
        <v>5524</v>
      </c>
      <c r="L1751" s="55" t="s">
        <v>13</v>
      </c>
      <c r="M1751" s="43" t="s">
        <v>2</v>
      </c>
      <c r="N1751" s="43" t="s">
        <v>2</v>
      </c>
      <c r="O1751"/>
      <c r="P1751" s="43" t="s">
        <v>363</v>
      </c>
    </row>
    <row r="1752" spans="1:16" x14ac:dyDescent="0.25">
      <c r="A1752" s="43" t="s">
        <v>1044</v>
      </c>
      <c r="B1752" s="43" t="s">
        <v>204</v>
      </c>
      <c r="C1752" s="43" t="s">
        <v>3493</v>
      </c>
      <c r="D1752" s="43">
        <v>6110088</v>
      </c>
      <c r="E1752" s="43" t="s">
        <v>186</v>
      </c>
      <c r="F1752" s="44">
        <v>44980</v>
      </c>
      <c r="G1752" s="43" t="s">
        <v>203</v>
      </c>
      <c r="H1752" s="43" t="s">
        <v>3960</v>
      </c>
      <c r="I1752" s="43" t="s">
        <v>364</v>
      </c>
      <c r="J1752" s="43">
        <v>2.11</v>
      </c>
      <c r="K1752" s="43" t="s">
        <v>5525</v>
      </c>
      <c r="L1752" s="55" t="s">
        <v>13</v>
      </c>
      <c r="M1752" s="43" t="s">
        <v>2</v>
      </c>
      <c r="N1752" s="43" t="s">
        <v>2</v>
      </c>
      <c r="O1752"/>
      <c r="P1752" s="43" t="s">
        <v>363</v>
      </c>
    </row>
    <row r="1753" spans="1:16" x14ac:dyDescent="0.25">
      <c r="A1753" s="43" t="s">
        <v>1044</v>
      </c>
      <c r="B1753" s="43" t="s">
        <v>204</v>
      </c>
      <c r="C1753" s="43" t="s">
        <v>3493</v>
      </c>
      <c r="D1753" s="43">
        <v>6110088</v>
      </c>
      <c r="E1753" s="43" t="s">
        <v>186</v>
      </c>
      <c r="F1753" s="44">
        <v>44980</v>
      </c>
      <c r="G1753" s="43" t="s">
        <v>203</v>
      </c>
      <c r="H1753" s="43" t="s">
        <v>3960</v>
      </c>
      <c r="I1753" s="43" t="s">
        <v>364</v>
      </c>
      <c r="J1753" s="43">
        <v>2.12</v>
      </c>
      <c r="K1753" s="43" t="s">
        <v>880</v>
      </c>
      <c r="L1753" s="55" t="s">
        <v>13</v>
      </c>
      <c r="M1753" s="43" t="s">
        <v>2</v>
      </c>
      <c r="N1753" s="43" t="s">
        <v>2</v>
      </c>
      <c r="O1753"/>
      <c r="P1753" s="43" t="s">
        <v>363</v>
      </c>
    </row>
    <row r="1754" spans="1:16" x14ac:dyDescent="0.25">
      <c r="A1754" s="43" t="s">
        <v>1044</v>
      </c>
      <c r="B1754" s="43" t="s">
        <v>204</v>
      </c>
      <c r="C1754" s="43" t="s">
        <v>3493</v>
      </c>
      <c r="D1754" s="43">
        <v>6110088</v>
      </c>
      <c r="E1754" s="43" t="s">
        <v>186</v>
      </c>
      <c r="F1754" s="44">
        <v>44980</v>
      </c>
      <c r="G1754" s="43" t="s">
        <v>203</v>
      </c>
      <c r="H1754" s="43" t="s">
        <v>3960</v>
      </c>
      <c r="I1754" s="43" t="s">
        <v>364</v>
      </c>
      <c r="J1754" s="43">
        <v>2.13</v>
      </c>
      <c r="K1754" s="43" t="s">
        <v>5526</v>
      </c>
      <c r="L1754" s="55" t="s">
        <v>13</v>
      </c>
      <c r="M1754" s="43" t="s">
        <v>2</v>
      </c>
      <c r="N1754" s="43" t="s">
        <v>2</v>
      </c>
      <c r="O1754"/>
      <c r="P1754" s="43" t="s">
        <v>363</v>
      </c>
    </row>
    <row r="1755" spans="1:16" x14ac:dyDescent="0.25">
      <c r="A1755" s="43" t="s">
        <v>1044</v>
      </c>
      <c r="B1755" s="43" t="s">
        <v>204</v>
      </c>
      <c r="C1755" s="43" t="s">
        <v>3493</v>
      </c>
      <c r="D1755" s="43">
        <v>6110088</v>
      </c>
      <c r="E1755" s="43" t="s">
        <v>186</v>
      </c>
      <c r="F1755" s="44">
        <v>44980</v>
      </c>
      <c r="G1755" s="43" t="s">
        <v>203</v>
      </c>
      <c r="H1755" s="43" t="s">
        <v>3960</v>
      </c>
      <c r="I1755" s="43" t="s">
        <v>364</v>
      </c>
      <c r="J1755" s="43">
        <v>2.2000000000000002</v>
      </c>
      <c r="K1755" s="43" t="s">
        <v>5527</v>
      </c>
      <c r="L1755" s="55" t="s">
        <v>13</v>
      </c>
      <c r="M1755" s="43" t="s">
        <v>2</v>
      </c>
      <c r="N1755" s="43" t="s">
        <v>2</v>
      </c>
      <c r="O1755"/>
      <c r="P1755" s="43" t="s">
        <v>363</v>
      </c>
    </row>
    <row r="1756" spans="1:16" x14ac:dyDescent="0.25">
      <c r="A1756" s="43" t="s">
        <v>1044</v>
      </c>
      <c r="B1756" s="43" t="s">
        <v>204</v>
      </c>
      <c r="C1756" s="43" t="s">
        <v>3493</v>
      </c>
      <c r="D1756" s="43">
        <v>6110088</v>
      </c>
      <c r="E1756" s="43" t="s">
        <v>186</v>
      </c>
      <c r="F1756" s="44">
        <v>44980</v>
      </c>
      <c r="G1756" s="43" t="s">
        <v>203</v>
      </c>
      <c r="H1756" s="43" t="s">
        <v>3960</v>
      </c>
      <c r="I1756" s="43" t="s">
        <v>364</v>
      </c>
      <c r="J1756" s="43">
        <v>2.2999999999999998</v>
      </c>
      <c r="K1756" s="43" t="s">
        <v>5528</v>
      </c>
      <c r="L1756" s="55" t="s">
        <v>13</v>
      </c>
      <c r="M1756" s="43" t="s">
        <v>2</v>
      </c>
      <c r="N1756" s="43" t="s">
        <v>2</v>
      </c>
      <c r="O1756"/>
      <c r="P1756" s="43" t="s">
        <v>363</v>
      </c>
    </row>
    <row r="1757" spans="1:16" x14ac:dyDescent="0.25">
      <c r="A1757" s="43" t="s">
        <v>1044</v>
      </c>
      <c r="B1757" s="43" t="s">
        <v>204</v>
      </c>
      <c r="C1757" s="43" t="s">
        <v>3493</v>
      </c>
      <c r="D1757" s="43">
        <v>6110088</v>
      </c>
      <c r="E1757" s="43" t="s">
        <v>186</v>
      </c>
      <c r="F1757" s="44">
        <v>44980</v>
      </c>
      <c r="G1757" s="43" t="s">
        <v>203</v>
      </c>
      <c r="H1757" s="43" t="s">
        <v>3960</v>
      </c>
      <c r="I1757" s="43" t="s">
        <v>364</v>
      </c>
      <c r="J1757" s="43">
        <v>2.4</v>
      </c>
      <c r="K1757" s="43" t="s">
        <v>5529</v>
      </c>
      <c r="L1757" s="55" t="s">
        <v>13</v>
      </c>
      <c r="M1757" s="43" t="s">
        <v>2</v>
      </c>
      <c r="N1757" s="43" t="s">
        <v>2</v>
      </c>
      <c r="O1757"/>
      <c r="P1757" s="43" t="s">
        <v>363</v>
      </c>
    </row>
    <row r="1758" spans="1:16" x14ac:dyDescent="0.25">
      <c r="A1758" s="43" t="s">
        <v>1044</v>
      </c>
      <c r="B1758" s="43" t="s">
        <v>204</v>
      </c>
      <c r="C1758" s="43" t="s">
        <v>3493</v>
      </c>
      <c r="D1758" s="43">
        <v>6110088</v>
      </c>
      <c r="E1758" s="43" t="s">
        <v>186</v>
      </c>
      <c r="F1758" s="44">
        <v>44980</v>
      </c>
      <c r="G1758" s="43" t="s">
        <v>203</v>
      </c>
      <c r="H1758" s="43" t="s">
        <v>3960</v>
      </c>
      <c r="I1758" s="43" t="s">
        <v>364</v>
      </c>
      <c r="J1758" s="43">
        <v>2.5</v>
      </c>
      <c r="K1758" s="43" t="s">
        <v>5530</v>
      </c>
      <c r="L1758" s="55" t="s">
        <v>13</v>
      </c>
      <c r="M1758" s="43" t="s">
        <v>2</v>
      </c>
      <c r="N1758" s="43" t="s">
        <v>2</v>
      </c>
      <c r="O1758"/>
      <c r="P1758" s="43" t="s">
        <v>363</v>
      </c>
    </row>
    <row r="1759" spans="1:16" x14ac:dyDescent="0.25">
      <c r="A1759" s="43" t="s">
        <v>1044</v>
      </c>
      <c r="B1759" s="43" t="s">
        <v>204</v>
      </c>
      <c r="C1759" s="43" t="s">
        <v>3493</v>
      </c>
      <c r="D1759" s="43">
        <v>6110088</v>
      </c>
      <c r="E1759" s="43" t="s">
        <v>186</v>
      </c>
      <c r="F1759" s="44">
        <v>44980</v>
      </c>
      <c r="G1759" s="43" t="s">
        <v>203</v>
      </c>
      <c r="H1759" s="43" t="s">
        <v>3960</v>
      </c>
      <c r="I1759" s="43" t="s">
        <v>364</v>
      </c>
      <c r="J1759" s="43">
        <v>2.6</v>
      </c>
      <c r="K1759" s="43" t="s">
        <v>985</v>
      </c>
      <c r="L1759" s="55" t="s">
        <v>13</v>
      </c>
      <c r="M1759" s="43" t="s">
        <v>2</v>
      </c>
      <c r="N1759" s="43" t="s">
        <v>2</v>
      </c>
      <c r="O1759"/>
      <c r="P1759" s="43" t="s">
        <v>363</v>
      </c>
    </row>
    <row r="1760" spans="1:16" x14ac:dyDescent="0.25">
      <c r="A1760" s="43" t="s">
        <v>1044</v>
      </c>
      <c r="B1760" s="43" t="s">
        <v>204</v>
      </c>
      <c r="C1760" s="43" t="s">
        <v>3493</v>
      </c>
      <c r="D1760" s="43">
        <v>6110088</v>
      </c>
      <c r="E1760" s="43" t="s">
        <v>186</v>
      </c>
      <c r="F1760" s="44">
        <v>44980</v>
      </c>
      <c r="G1760" s="43" t="s">
        <v>203</v>
      </c>
      <c r="H1760" s="43" t="s">
        <v>3960</v>
      </c>
      <c r="I1760" s="43" t="s">
        <v>364</v>
      </c>
      <c r="J1760" s="43">
        <v>2.7</v>
      </c>
      <c r="K1760" s="43" t="s">
        <v>5531</v>
      </c>
      <c r="L1760" s="55" t="s">
        <v>13</v>
      </c>
      <c r="M1760" s="43" t="s">
        <v>2</v>
      </c>
      <c r="N1760" s="43" t="s">
        <v>2</v>
      </c>
      <c r="O1760"/>
      <c r="P1760" s="43" t="s">
        <v>363</v>
      </c>
    </row>
    <row r="1761" spans="1:16" x14ac:dyDescent="0.25">
      <c r="A1761" s="43" t="s">
        <v>1044</v>
      </c>
      <c r="B1761" s="43" t="s">
        <v>204</v>
      </c>
      <c r="C1761" s="43" t="s">
        <v>3493</v>
      </c>
      <c r="D1761" s="43">
        <v>6110088</v>
      </c>
      <c r="E1761" s="43" t="s">
        <v>186</v>
      </c>
      <c r="F1761" s="44">
        <v>44980</v>
      </c>
      <c r="G1761" s="43" t="s">
        <v>203</v>
      </c>
      <c r="H1761" s="43" t="s">
        <v>3960</v>
      </c>
      <c r="I1761" s="43" t="s">
        <v>364</v>
      </c>
      <c r="J1761" s="43">
        <v>2.8</v>
      </c>
      <c r="K1761" s="43" t="s">
        <v>5532</v>
      </c>
      <c r="L1761" s="55" t="s">
        <v>13</v>
      </c>
      <c r="M1761" s="43" t="s">
        <v>2</v>
      </c>
      <c r="N1761" s="43" t="s">
        <v>2</v>
      </c>
      <c r="O1761"/>
      <c r="P1761" s="43" t="s">
        <v>363</v>
      </c>
    </row>
    <row r="1762" spans="1:16" x14ac:dyDescent="0.25">
      <c r="A1762" s="43" t="s">
        <v>1044</v>
      </c>
      <c r="B1762" s="43" t="s">
        <v>204</v>
      </c>
      <c r="C1762" s="43" t="s">
        <v>3493</v>
      </c>
      <c r="D1762" s="43">
        <v>6110088</v>
      </c>
      <c r="E1762" s="43" t="s">
        <v>186</v>
      </c>
      <c r="F1762" s="44">
        <v>44980</v>
      </c>
      <c r="G1762" s="43" t="s">
        <v>203</v>
      </c>
      <c r="H1762" s="43" t="s">
        <v>3960</v>
      </c>
      <c r="I1762" s="43" t="s">
        <v>364</v>
      </c>
      <c r="J1762" s="43">
        <v>2.9</v>
      </c>
      <c r="K1762" s="43" t="s">
        <v>5533</v>
      </c>
      <c r="L1762" s="55" t="s">
        <v>13</v>
      </c>
      <c r="M1762" s="43" t="s">
        <v>2</v>
      </c>
      <c r="N1762" s="43" t="s">
        <v>2</v>
      </c>
      <c r="O1762"/>
      <c r="P1762" s="43" t="s">
        <v>363</v>
      </c>
    </row>
    <row r="1763" spans="1:16" x14ac:dyDescent="0.25">
      <c r="A1763" s="43" t="s">
        <v>5534</v>
      </c>
      <c r="B1763" s="43" t="s">
        <v>439</v>
      </c>
      <c r="C1763" s="43" t="s">
        <v>5535</v>
      </c>
      <c r="D1763" s="43">
        <v>6497446</v>
      </c>
      <c r="E1763" s="43" t="s">
        <v>46</v>
      </c>
      <c r="F1763" s="44">
        <v>44980</v>
      </c>
      <c r="G1763" s="43" t="s">
        <v>203</v>
      </c>
      <c r="H1763" s="43" t="s">
        <v>3960</v>
      </c>
      <c r="I1763" s="43" t="s">
        <v>364</v>
      </c>
      <c r="J1763" s="43">
        <v>1</v>
      </c>
      <c r="K1763" s="43" t="s">
        <v>5536</v>
      </c>
      <c r="L1763" s="55" t="s">
        <v>640</v>
      </c>
      <c r="M1763" s="43" t="s">
        <v>2</v>
      </c>
      <c r="N1763" s="43" t="s">
        <v>2</v>
      </c>
      <c r="O1763"/>
      <c r="P1763" s="43" t="s">
        <v>363</v>
      </c>
    </row>
    <row r="1764" spans="1:16" x14ac:dyDescent="0.25">
      <c r="A1764" s="43" t="s">
        <v>5534</v>
      </c>
      <c r="B1764" s="43" t="s">
        <v>439</v>
      </c>
      <c r="C1764" s="43" t="s">
        <v>5535</v>
      </c>
      <c r="D1764" s="43">
        <v>6497446</v>
      </c>
      <c r="E1764" s="43" t="s">
        <v>46</v>
      </c>
      <c r="F1764" s="44">
        <v>44980</v>
      </c>
      <c r="G1764" s="43" t="s">
        <v>203</v>
      </c>
      <c r="H1764" s="43" t="s">
        <v>3960</v>
      </c>
      <c r="I1764" s="43" t="s">
        <v>364</v>
      </c>
      <c r="J1764" s="43">
        <v>3</v>
      </c>
      <c r="K1764" s="43" t="s">
        <v>5537</v>
      </c>
      <c r="L1764" s="55" t="s">
        <v>640</v>
      </c>
      <c r="M1764" s="43" t="s">
        <v>2</v>
      </c>
      <c r="N1764" s="43" t="s">
        <v>2</v>
      </c>
      <c r="O1764"/>
      <c r="P1764" s="43" t="s">
        <v>363</v>
      </c>
    </row>
    <row r="1765" spans="1:16" x14ac:dyDescent="0.25">
      <c r="A1765" s="43" t="s">
        <v>5534</v>
      </c>
      <c r="B1765" s="43" t="s">
        <v>439</v>
      </c>
      <c r="C1765" s="43" t="s">
        <v>5535</v>
      </c>
      <c r="D1765" s="43">
        <v>6497446</v>
      </c>
      <c r="E1765" s="43" t="s">
        <v>46</v>
      </c>
      <c r="F1765" s="44">
        <v>44980</v>
      </c>
      <c r="G1765" s="43" t="s">
        <v>203</v>
      </c>
      <c r="H1765" s="43" t="s">
        <v>3960</v>
      </c>
      <c r="I1765" s="43" t="s">
        <v>364</v>
      </c>
      <c r="J1765" s="43">
        <v>4</v>
      </c>
      <c r="K1765" s="43" t="s">
        <v>95</v>
      </c>
      <c r="L1765" s="55" t="s">
        <v>640</v>
      </c>
      <c r="M1765" s="43" t="s">
        <v>2</v>
      </c>
      <c r="N1765" s="43" t="s">
        <v>2</v>
      </c>
      <c r="O1765"/>
      <c r="P1765" s="43" t="s">
        <v>363</v>
      </c>
    </row>
    <row r="1766" spans="1:16" x14ac:dyDescent="0.25">
      <c r="A1766" s="43" t="s">
        <v>5534</v>
      </c>
      <c r="B1766" s="43" t="s">
        <v>439</v>
      </c>
      <c r="C1766" s="43" t="s">
        <v>5535</v>
      </c>
      <c r="D1766" s="43">
        <v>6497446</v>
      </c>
      <c r="E1766" s="43" t="s">
        <v>46</v>
      </c>
      <c r="F1766" s="44">
        <v>44980</v>
      </c>
      <c r="G1766" s="43" t="s">
        <v>203</v>
      </c>
      <c r="H1766" s="43" t="s">
        <v>3960</v>
      </c>
      <c r="I1766" s="43" t="s">
        <v>364</v>
      </c>
      <c r="J1766" s="43">
        <v>5</v>
      </c>
      <c r="K1766" s="43" t="s">
        <v>5538</v>
      </c>
      <c r="L1766" s="55" t="s">
        <v>640</v>
      </c>
      <c r="M1766" s="43" t="s">
        <v>2</v>
      </c>
      <c r="N1766" s="43" t="s">
        <v>2</v>
      </c>
      <c r="O1766"/>
      <c r="P1766" s="43" t="s">
        <v>363</v>
      </c>
    </row>
    <row r="1767" spans="1:16" x14ac:dyDescent="0.25">
      <c r="A1767" s="43" t="s">
        <v>5534</v>
      </c>
      <c r="B1767" s="43" t="s">
        <v>439</v>
      </c>
      <c r="C1767" s="43" t="s">
        <v>5535</v>
      </c>
      <c r="D1767" s="43">
        <v>6497446</v>
      </c>
      <c r="E1767" s="43" t="s">
        <v>46</v>
      </c>
      <c r="F1767" s="44">
        <v>44980</v>
      </c>
      <c r="G1767" s="43" t="s">
        <v>203</v>
      </c>
      <c r="H1767" s="43" t="s">
        <v>3960</v>
      </c>
      <c r="I1767" s="43" t="s">
        <v>364</v>
      </c>
      <c r="J1767" s="43">
        <v>6</v>
      </c>
      <c r="K1767" s="43" t="s">
        <v>3378</v>
      </c>
      <c r="L1767" s="55" t="s">
        <v>641</v>
      </c>
      <c r="M1767" s="43" t="s">
        <v>2</v>
      </c>
      <c r="N1767" s="43" t="s">
        <v>2</v>
      </c>
      <c r="O1767"/>
      <c r="P1767" s="43" t="s">
        <v>363</v>
      </c>
    </row>
    <row r="1768" spans="1:16" x14ac:dyDescent="0.25">
      <c r="A1768" s="43" t="s">
        <v>5534</v>
      </c>
      <c r="B1768" s="43" t="s">
        <v>439</v>
      </c>
      <c r="C1768" s="43" t="s">
        <v>5535</v>
      </c>
      <c r="D1768" s="43">
        <v>6497446</v>
      </c>
      <c r="E1768" s="43" t="s">
        <v>46</v>
      </c>
      <c r="F1768" s="44">
        <v>44980</v>
      </c>
      <c r="G1768" s="43" t="s">
        <v>203</v>
      </c>
      <c r="H1768" s="43" t="s">
        <v>3960</v>
      </c>
      <c r="I1768" s="43" t="s">
        <v>364</v>
      </c>
      <c r="J1768" s="43">
        <v>7</v>
      </c>
      <c r="K1768" s="43" t="s">
        <v>112</v>
      </c>
      <c r="L1768" s="55" t="s">
        <v>13</v>
      </c>
      <c r="M1768" s="43" t="s">
        <v>2</v>
      </c>
      <c r="N1768" s="43" t="s">
        <v>2</v>
      </c>
      <c r="O1768"/>
      <c r="P1768" s="43" t="s">
        <v>363</v>
      </c>
    </row>
    <row r="1769" spans="1:16" x14ac:dyDescent="0.25">
      <c r="A1769" s="43" t="s">
        <v>5534</v>
      </c>
      <c r="B1769" s="43" t="s">
        <v>439</v>
      </c>
      <c r="C1769" s="43" t="s">
        <v>5535</v>
      </c>
      <c r="D1769" s="43">
        <v>6497446</v>
      </c>
      <c r="E1769" s="43" t="s">
        <v>46</v>
      </c>
      <c r="F1769" s="44">
        <v>44980</v>
      </c>
      <c r="G1769" s="43" t="s">
        <v>203</v>
      </c>
      <c r="H1769" s="43" t="s">
        <v>3960</v>
      </c>
      <c r="I1769" s="43" t="s">
        <v>364</v>
      </c>
      <c r="J1769" s="43">
        <v>8</v>
      </c>
      <c r="K1769" s="43" t="s">
        <v>1771</v>
      </c>
      <c r="L1769" s="55" t="s">
        <v>13</v>
      </c>
      <c r="M1769" s="43" t="s">
        <v>2</v>
      </c>
      <c r="N1769" s="43" t="s">
        <v>2</v>
      </c>
      <c r="O1769"/>
      <c r="P1769" s="43" t="s">
        <v>363</v>
      </c>
    </row>
    <row r="1770" spans="1:16" x14ac:dyDescent="0.25">
      <c r="A1770" s="43" t="s">
        <v>5534</v>
      </c>
      <c r="B1770" s="43" t="s">
        <v>439</v>
      </c>
      <c r="C1770" s="43" t="s">
        <v>5535</v>
      </c>
      <c r="D1770" s="43">
        <v>6497446</v>
      </c>
      <c r="E1770" s="43" t="s">
        <v>46</v>
      </c>
      <c r="F1770" s="44">
        <v>44980</v>
      </c>
      <c r="G1770" s="43" t="s">
        <v>203</v>
      </c>
      <c r="H1770" s="43" t="s">
        <v>3960</v>
      </c>
      <c r="I1770" s="43" t="s">
        <v>364</v>
      </c>
      <c r="J1770" s="43">
        <v>9</v>
      </c>
      <c r="K1770" s="43" t="s">
        <v>3470</v>
      </c>
      <c r="L1770" s="55" t="s">
        <v>13</v>
      </c>
      <c r="M1770" s="43" t="s">
        <v>2</v>
      </c>
      <c r="N1770" s="43" t="s">
        <v>2</v>
      </c>
      <c r="O1770"/>
      <c r="P1770" s="43" t="s">
        <v>363</v>
      </c>
    </row>
    <row r="1771" spans="1:16" x14ac:dyDescent="0.25">
      <c r="A1771" s="43" t="s">
        <v>5534</v>
      </c>
      <c r="B1771" s="43" t="s">
        <v>439</v>
      </c>
      <c r="C1771" s="43" t="s">
        <v>5535</v>
      </c>
      <c r="D1771" s="43">
        <v>6497446</v>
      </c>
      <c r="E1771" s="43" t="s">
        <v>46</v>
      </c>
      <c r="F1771" s="44">
        <v>44980</v>
      </c>
      <c r="G1771" s="43" t="s">
        <v>203</v>
      </c>
      <c r="H1771" s="43" t="s">
        <v>3960</v>
      </c>
      <c r="I1771" s="43" t="s">
        <v>364</v>
      </c>
      <c r="J1771" s="43" t="s">
        <v>433</v>
      </c>
      <c r="K1771" s="43" t="s">
        <v>5539</v>
      </c>
      <c r="L1771" s="55" t="s">
        <v>640</v>
      </c>
      <c r="M1771" s="43" t="s">
        <v>2</v>
      </c>
      <c r="N1771" s="43" t="s">
        <v>2</v>
      </c>
      <c r="O1771"/>
      <c r="P1771" s="43" t="s">
        <v>363</v>
      </c>
    </row>
    <row r="1772" spans="1:16" x14ac:dyDescent="0.25">
      <c r="A1772" s="43" t="s">
        <v>3037</v>
      </c>
      <c r="B1772" s="43" t="s">
        <v>204</v>
      </c>
      <c r="C1772" s="43" t="s">
        <v>3038</v>
      </c>
      <c r="D1772" s="43" t="s">
        <v>3039</v>
      </c>
      <c r="E1772" s="43" t="s">
        <v>186</v>
      </c>
      <c r="F1772" s="44">
        <v>44980</v>
      </c>
      <c r="G1772" s="43" t="s">
        <v>203</v>
      </c>
      <c r="H1772" s="43" t="s">
        <v>3960</v>
      </c>
      <c r="I1772" s="43" t="s">
        <v>364</v>
      </c>
      <c r="J1772" s="43">
        <v>1</v>
      </c>
      <c r="K1772" s="43" t="s">
        <v>5540</v>
      </c>
      <c r="L1772" s="55" t="s">
        <v>13</v>
      </c>
      <c r="M1772" s="43" t="s">
        <v>2</v>
      </c>
      <c r="N1772" s="43" t="s">
        <v>2</v>
      </c>
      <c r="O1772"/>
      <c r="P1772" s="43" t="s">
        <v>363</v>
      </c>
    </row>
    <row r="1773" spans="1:16" x14ac:dyDescent="0.25">
      <c r="A1773" s="43" t="s">
        <v>5541</v>
      </c>
      <c r="B1773" s="43" t="s">
        <v>45</v>
      </c>
      <c r="C1773" s="43" t="s">
        <v>5542</v>
      </c>
      <c r="D1773" s="43">
        <v>2718992</v>
      </c>
      <c r="E1773" s="43" t="s">
        <v>46</v>
      </c>
      <c r="F1773" s="44">
        <v>44980</v>
      </c>
      <c r="G1773" s="43" t="s">
        <v>203</v>
      </c>
      <c r="H1773" s="43" t="s">
        <v>3960</v>
      </c>
      <c r="I1773" s="43" t="s">
        <v>364</v>
      </c>
      <c r="J1773" s="43">
        <v>2</v>
      </c>
      <c r="K1773" s="43" t="s">
        <v>50</v>
      </c>
      <c r="L1773" s="55" t="s">
        <v>13</v>
      </c>
      <c r="M1773" s="43" t="s">
        <v>2</v>
      </c>
      <c r="N1773" s="43" t="s">
        <v>2</v>
      </c>
      <c r="O1773"/>
      <c r="P1773" s="43" t="s">
        <v>363</v>
      </c>
    </row>
    <row r="1774" spans="1:16" x14ac:dyDescent="0.25">
      <c r="A1774" s="43" t="s">
        <v>5541</v>
      </c>
      <c r="B1774" s="43" t="s">
        <v>45</v>
      </c>
      <c r="C1774" s="43" t="s">
        <v>5542</v>
      </c>
      <c r="D1774" s="43">
        <v>2718992</v>
      </c>
      <c r="E1774" s="43" t="s">
        <v>46</v>
      </c>
      <c r="F1774" s="44">
        <v>44980</v>
      </c>
      <c r="G1774" s="43" t="s">
        <v>203</v>
      </c>
      <c r="H1774" s="43" t="s">
        <v>3960</v>
      </c>
      <c r="I1774" s="43" t="s">
        <v>364</v>
      </c>
      <c r="J1774" s="43">
        <v>3</v>
      </c>
      <c r="K1774" s="43" t="s">
        <v>187</v>
      </c>
      <c r="L1774" s="55" t="s">
        <v>13</v>
      </c>
      <c r="M1774" s="43" t="s">
        <v>188</v>
      </c>
      <c r="N1774" s="43" t="s">
        <v>188</v>
      </c>
      <c r="O1774"/>
      <c r="P1774" s="43" t="s">
        <v>363</v>
      </c>
    </row>
    <row r="1775" spans="1:16" x14ac:dyDescent="0.25">
      <c r="A1775" s="43" t="s">
        <v>5541</v>
      </c>
      <c r="B1775" s="43" t="s">
        <v>45</v>
      </c>
      <c r="C1775" s="43" t="s">
        <v>5542</v>
      </c>
      <c r="D1775" s="43">
        <v>2718992</v>
      </c>
      <c r="E1775" s="43" t="s">
        <v>46</v>
      </c>
      <c r="F1775" s="44">
        <v>44980</v>
      </c>
      <c r="G1775" s="43" t="s">
        <v>203</v>
      </c>
      <c r="H1775" s="43" t="s">
        <v>3960</v>
      </c>
      <c r="I1775" s="43" t="s">
        <v>364</v>
      </c>
      <c r="J1775" s="43">
        <v>4</v>
      </c>
      <c r="K1775" s="43" t="s">
        <v>88</v>
      </c>
      <c r="L1775" s="55" t="s">
        <v>13</v>
      </c>
      <c r="M1775" s="43" t="s">
        <v>2</v>
      </c>
      <c r="N1775" s="43" t="s">
        <v>2</v>
      </c>
      <c r="O1775"/>
      <c r="P1775" s="43" t="s">
        <v>363</v>
      </c>
    </row>
    <row r="1776" spans="1:16" x14ac:dyDescent="0.25">
      <c r="A1776" s="43" t="s">
        <v>5541</v>
      </c>
      <c r="B1776" s="43" t="s">
        <v>45</v>
      </c>
      <c r="C1776" s="43" t="s">
        <v>5542</v>
      </c>
      <c r="D1776" s="43">
        <v>2718992</v>
      </c>
      <c r="E1776" s="43" t="s">
        <v>46</v>
      </c>
      <c r="F1776" s="44">
        <v>44980</v>
      </c>
      <c r="G1776" s="43" t="s">
        <v>203</v>
      </c>
      <c r="H1776" s="43" t="s">
        <v>3960</v>
      </c>
      <c r="I1776" s="43" t="s">
        <v>364</v>
      </c>
      <c r="J1776" s="43">
        <v>5</v>
      </c>
      <c r="K1776" s="43" t="s">
        <v>90</v>
      </c>
      <c r="L1776" s="55" t="s">
        <v>639</v>
      </c>
      <c r="M1776" s="43" t="s">
        <v>2</v>
      </c>
      <c r="N1776" s="43" t="s">
        <v>2</v>
      </c>
      <c r="O1776"/>
      <c r="P1776" s="43" t="s">
        <v>363</v>
      </c>
    </row>
    <row r="1777" spans="1:16" x14ac:dyDescent="0.25">
      <c r="A1777" s="43" t="s">
        <v>5541</v>
      </c>
      <c r="B1777" s="43" t="s">
        <v>45</v>
      </c>
      <c r="C1777" s="43" t="s">
        <v>5542</v>
      </c>
      <c r="D1777" s="43">
        <v>2718992</v>
      </c>
      <c r="E1777" s="43" t="s">
        <v>46</v>
      </c>
      <c r="F1777" s="44">
        <v>44980</v>
      </c>
      <c r="G1777" s="43" t="s">
        <v>203</v>
      </c>
      <c r="H1777" s="43" t="s">
        <v>3960</v>
      </c>
      <c r="I1777" s="43" t="s">
        <v>364</v>
      </c>
      <c r="J1777" s="43" t="s">
        <v>320</v>
      </c>
      <c r="K1777" s="43" t="s">
        <v>5543</v>
      </c>
      <c r="L1777" s="55" t="s">
        <v>640</v>
      </c>
      <c r="M1777" s="43" t="s">
        <v>2</v>
      </c>
      <c r="N1777" s="43" t="s">
        <v>2</v>
      </c>
      <c r="O1777"/>
      <c r="P1777" s="43" t="s">
        <v>363</v>
      </c>
    </row>
    <row r="1778" spans="1:16" x14ac:dyDescent="0.25">
      <c r="A1778" s="43" t="s">
        <v>5541</v>
      </c>
      <c r="B1778" s="43" t="s">
        <v>45</v>
      </c>
      <c r="C1778" s="43" t="s">
        <v>5542</v>
      </c>
      <c r="D1778" s="43">
        <v>2718992</v>
      </c>
      <c r="E1778" s="43" t="s">
        <v>46</v>
      </c>
      <c r="F1778" s="44">
        <v>44980</v>
      </c>
      <c r="G1778" s="43" t="s">
        <v>203</v>
      </c>
      <c r="H1778" s="43" t="s">
        <v>3960</v>
      </c>
      <c r="I1778" s="43" t="s">
        <v>364</v>
      </c>
      <c r="J1778" s="43" t="s">
        <v>321</v>
      </c>
      <c r="K1778" s="43" t="s">
        <v>5544</v>
      </c>
      <c r="L1778" s="55" t="s">
        <v>640</v>
      </c>
      <c r="M1778" s="43" t="s">
        <v>2</v>
      </c>
      <c r="N1778" s="43" t="s">
        <v>2</v>
      </c>
      <c r="O1778"/>
      <c r="P1778" s="43" t="s">
        <v>363</v>
      </c>
    </row>
    <row r="1779" spans="1:16" x14ac:dyDescent="0.25">
      <c r="A1779" s="43" t="s">
        <v>5541</v>
      </c>
      <c r="B1779" s="43" t="s">
        <v>45</v>
      </c>
      <c r="C1779" s="43" t="s">
        <v>5542</v>
      </c>
      <c r="D1779" s="43">
        <v>2718992</v>
      </c>
      <c r="E1779" s="43" t="s">
        <v>46</v>
      </c>
      <c r="F1779" s="44">
        <v>44980</v>
      </c>
      <c r="G1779" s="43" t="s">
        <v>203</v>
      </c>
      <c r="H1779" s="43" t="s">
        <v>3960</v>
      </c>
      <c r="I1779" s="43" t="s">
        <v>364</v>
      </c>
      <c r="J1779" s="43" t="s">
        <v>322</v>
      </c>
      <c r="K1779" s="43" t="s">
        <v>5545</v>
      </c>
      <c r="L1779" s="55" t="s">
        <v>640</v>
      </c>
      <c r="M1779" s="43" t="s">
        <v>2</v>
      </c>
      <c r="N1779" s="43" t="s">
        <v>2</v>
      </c>
      <c r="O1779"/>
      <c r="P1779" s="43" t="s">
        <v>363</v>
      </c>
    </row>
    <row r="1780" spans="1:16" x14ac:dyDescent="0.25">
      <c r="A1780" s="43" t="s">
        <v>5541</v>
      </c>
      <c r="B1780" s="43" t="s">
        <v>45</v>
      </c>
      <c r="C1780" s="43" t="s">
        <v>5542</v>
      </c>
      <c r="D1780" s="43">
        <v>2718992</v>
      </c>
      <c r="E1780" s="43" t="s">
        <v>46</v>
      </c>
      <c r="F1780" s="44">
        <v>44980</v>
      </c>
      <c r="G1780" s="43" t="s">
        <v>203</v>
      </c>
      <c r="H1780" s="43" t="s">
        <v>3960</v>
      </c>
      <c r="I1780" s="43" t="s">
        <v>364</v>
      </c>
      <c r="J1780" s="43" t="s">
        <v>323</v>
      </c>
      <c r="K1780" s="43" t="s">
        <v>5546</v>
      </c>
      <c r="L1780" s="55" t="s">
        <v>640</v>
      </c>
      <c r="M1780" s="43" t="s">
        <v>2</v>
      </c>
      <c r="N1780" s="43" t="s">
        <v>2</v>
      </c>
      <c r="O1780"/>
      <c r="P1780" s="43" t="s">
        <v>363</v>
      </c>
    </row>
    <row r="1781" spans="1:16" x14ac:dyDescent="0.25">
      <c r="A1781" s="43" t="s">
        <v>5541</v>
      </c>
      <c r="B1781" s="43" t="s">
        <v>45</v>
      </c>
      <c r="C1781" s="43" t="s">
        <v>5542</v>
      </c>
      <c r="D1781" s="43">
        <v>2718992</v>
      </c>
      <c r="E1781" s="43" t="s">
        <v>46</v>
      </c>
      <c r="F1781" s="44">
        <v>44980</v>
      </c>
      <c r="G1781" s="43" t="s">
        <v>203</v>
      </c>
      <c r="H1781" s="43" t="s">
        <v>3960</v>
      </c>
      <c r="I1781" s="43" t="s">
        <v>364</v>
      </c>
      <c r="J1781" s="43" t="s">
        <v>324</v>
      </c>
      <c r="K1781" s="43" t="s">
        <v>3371</v>
      </c>
      <c r="L1781" s="55" t="s">
        <v>640</v>
      </c>
      <c r="M1781" s="43" t="s">
        <v>2</v>
      </c>
      <c r="N1781" s="43" t="s">
        <v>2</v>
      </c>
      <c r="O1781"/>
      <c r="P1781" s="43" t="s">
        <v>363</v>
      </c>
    </row>
    <row r="1782" spans="1:16" x14ac:dyDescent="0.25">
      <c r="A1782" s="43" t="s">
        <v>5541</v>
      </c>
      <c r="B1782" s="43" t="s">
        <v>45</v>
      </c>
      <c r="C1782" s="43" t="s">
        <v>5542</v>
      </c>
      <c r="D1782" s="43">
        <v>2718992</v>
      </c>
      <c r="E1782" s="43" t="s">
        <v>46</v>
      </c>
      <c r="F1782" s="44">
        <v>44980</v>
      </c>
      <c r="G1782" s="43" t="s">
        <v>203</v>
      </c>
      <c r="H1782" s="43" t="s">
        <v>3960</v>
      </c>
      <c r="I1782" s="43" t="s">
        <v>364</v>
      </c>
      <c r="J1782" s="43" t="s">
        <v>325</v>
      </c>
      <c r="K1782" s="43" t="s">
        <v>5547</v>
      </c>
      <c r="L1782" s="55" t="s">
        <v>640</v>
      </c>
      <c r="M1782" s="43" t="s">
        <v>2</v>
      </c>
      <c r="N1782" s="43" t="s">
        <v>2</v>
      </c>
      <c r="O1782"/>
      <c r="P1782" s="43" t="s">
        <v>363</v>
      </c>
    </row>
    <row r="1783" spans="1:16" x14ac:dyDescent="0.25">
      <c r="A1783" s="43" t="s">
        <v>5541</v>
      </c>
      <c r="B1783" s="43" t="s">
        <v>45</v>
      </c>
      <c r="C1783" s="43" t="s">
        <v>5542</v>
      </c>
      <c r="D1783" s="43">
        <v>2718992</v>
      </c>
      <c r="E1783" s="43" t="s">
        <v>46</v>
      </c>
      <c r="F1783" s="44">
        <v>44980</v>
      </c>
      <c r="G1783" s="43" t="s">
        <v>203</v>
      </c>
      <c r="H1783" s="43" t="s">
        <v>3960</v>
      </c>
      <c r="I1783" s="43" t="s">
        <v>364</v>
      </c>
      <c r="J1783" s="43" t="s">
        <v>326</v>
      </c>
      <c r="K1783" s="43" t="s">
        <v>5548</v>
      </c>
      <c r="L1783" s="55" t="s">
        <v>640</v>
      </c>
      <c r="M1783" s="43" t="s">
        <v>2</v>
      </c>
      <c r="N1783" s="43" t="s">
        <v>2</v>
      </c>
      <c r="O1783"/>
      <c r="P1783" s="43" t="s">
        <v>363</v>
      </c>
    </row>
    <row r="1784" spans="1:16" x14ac:dyDescent="0.25">
      <c r="A1784" s="43" t="s">
        <v>5541</v>
      </c>
      <c r="B1784" s="43" t="s">
        <v>45</v>
      </c>
      <c r="C1784" s="43" t="s">
        <v>5542</v>
      </c>
      <c r="D1784" s="43">
        <v>2718992</v>
      </c>
      <c r="E1784" s="43" t="s">
        <v>46</v>
      </c>
      <c r="F1784" s="44">
        <v>44980</v>
      </c>
      <c r="G1784" s="43" t="s">
        <v>203</v>
      </c>
      <c r="H1784" s="43" t="s">
        <v>3960</v>
      </c>
      <c r="I1784" s="43" t="s">
        <v>364</v>
      </c>
      <c r="J1784" s="43" t="s">
        <v>327</v>
      </c>
      <c r="K1784" s="43" t="s">
        <v>3469</v>
      </c>
      <c r="L1784" s="55" t="s">
        <v>640</v>
      </c>
      <c r="M1784" s="43" t="s">
        <v>2</v>
      </c>
      <c r="N1784" s="43" t="s">
        <v>2</v>
      </c>
      <c r="O1784"/>
      <c r="P1784" s="43" t="s">
        <v>363</v>
      </c>
    </row>
    <row r="1785" spans="1:16" x14ac:dyDescent="0.25">
      <c r="A1785" s="43" t="s">
        <v>5541</v>
      </c>
      <c r="B1785" s="43" t="s">
        <v>45</v>
      </c>
      <c r="C1785" s="43" t="s">
        <v>5542</v>
      </c>
      <c r="D1785" s="43">
        <v>2718992</v>
      </c>
      <c r="E1785" s="43" t="s">
        <v>46</v>
      </c>
      <c r="F1785" s="44">
        <v>44980</v>
      </c>
      <c r="G1785" s="43" t="s">
        <v>203</v>
      </c>
      <c r="H1785" s="43" t="s">
        <v>3960</v>
      </c>
      <c r="I1785" s="43" t="s">
        <v>364</v>
      </c>
      <c r="J1785" s="43" t="s">
        <v>328</v>
      </c>
      <c r="K1785" s="43" t="s">
        <v>5549</v>
      </c>
      <c r="L1785" s="55" t="s">
        <v>640</v>
      </c>
      <c r="M1785" s="43" t="s">
        <v>2</v>
      </c>
      <c r="N1785" s="43" t="s">
        <v>2</v>
      </c>
      <c r="O1785"/>
      <c r="P1785" s="43" t="s">
        <v>363</v>
      </c>
    </row>
    <row r="1786" spans="1:16" x14ac:dyDescent="0.25">
      <c r="A1786" s="43" t="s">
        <v>5541</v>
      </c>
      <c r="B1786" s="43" t="s">
        <v>45</v>
      </c>
      <c r="C1786" s="43" t="s">
        <v>5542</v>
      </c>
      <c r="D1786" s="43">
        <v>2718992</v>
      </c>
      <c r="E1786" s="43" t="s">
        <v>46</v>
      </c>
      <c r="F1786" s="44">
        <v>44980</v>
      </c>
      <c r="G1786" s="43" t="s">
        <v>203</v>
      </c>
      <c r="H1786" s="43" t="s">
        <v>3960</v>
      </c>
      <c r="I1786" s="43" t="s">
        <v>364</v>
      </c>
      <c r="J1786" s="43" t="s">
        <v>329</v>
      </c>
      <c r="K1786" s="43" t="s">
        <v>5550</v>
      </c>
      <c r="L1786" s="55" t="s">
        <v>640</v>
      </c>
      <c r="M1786" s="43" t="s">
        <v>2</v>
      </c>
      <c r="N1786" s="43" t="s">
        <v>2</v>
      </c>
      <c r="O1786"/>
      <c r="P1786" s="43" t="s">
        <v>363</v>
      </c>
    </row>
    <row r="1787" spans="1:16" x14ac:dyDescent="0.25">
      <c r="A1787" s="43" t="s">
        <v>5551</v>
      </c>
      <c r="B1787" s="43" t="s">
        <v>302</v>
      </c>
      <c r="C1787" s="43" t="s">
        <v>5552</v>
      </c>
      <c r="D1787" s="43" t="s">
        <v>5553</v>
      </c>
      <c r="E1787" s="43" t="s">
        <v>46</v>
      </c>
      <c r="F1787" s="44">
        <v>44980</v>
      </c>
      <c r="G1787" s="43" t="s">
        <v>203</v>
      </c>
      <c r="H1787" s="43" t="s">
        <v>3960</v>
      </c>
      <c r="I1787" s="43" t="s">
        <v>364</v>
      </c>
      <c r="J1787" s="43">
        <v>1</v>
      </c>
      <c r="K1787" s="43" t="s">
        <v>5554</v>
      </c>
      <c r="L1787" s="55" t="s">
        <v>640</v>
      </c>
      <c r="M1787" s="43" t="s">
        <v>2</v>
      </c>
      <c r="N1787" s="43" t="s">
        <v>2</v>
      </c>
      <c r="O1787"/>
      <c r="P1787" s="43" t="s">
        <v>363</v>
      </c>
    </row>
    <row r="1788" spans="1:16" x14ac:dyDescent="0.25">
      <c r="A1788" s="43" t="s">
        <v>5551</v>
      </c>
      <c r="B1788" s="43" t="s">
        <v>302</v>
      </c>
      <c r="C1788" s="43" t="s">
        <v>5552</v>
      </c>
      <c r="D1788" s="43" t="s">
        <v>5553</v>
      </c>
      <c r="E1788" s="43" t="s">
        <v>46</v>
      </c>
      <c r="F1788" s="44">
        <v>44980</v>
      </c>
      <c r="G1788" s="43" t="s">
        <v>203</v>
      </c>
      <c r="H1788" s="43" t="s">
        <v>3960</v>
      </c>
      <c r="I1788" s="43" t="s">
        <v>364</v>
      </c>
      <c r="J1788" s="43">
        <v>1</v>
      </c>
      <c r="K1788" s="43" t="s">
        <v>3304</v>
      </c>
      <c r="L1788" s="55" t="s">
        <v>640</v>
      </c>
      <c r="M1788" s="43" t="s">
        <v>2</v>
      </c>
      <c r="N1788" s="43" t="s">
        <v>2</v>
      </c>
      <c r="O1788"/>
      <c r="P1788" s="43" t="s">
        <v>363</v>
      </c>
    </row>
    <row r="1789" spans="1:16" x14ac:dyDescent="0.25">
      <c r="A1789" s="43" t="s">
        <v>5551</v>
      </c>
      <c r="B1789" s="43" t="s">
        <v>302</v>
      </c>
      <c r="C1789" s="43" t="s">
        <v>5552</v>
      </c>
      <c r="D1789" s="43" t="s">
        <v>5553</v>
      </c>
      <c r="E1789" s="43" t="s">
        <v>46</v>
      </c>
      <c r="F1789" s="44">
        <v>44980</v>
      </c>
      <c r="G1789" s="43" t="s">
        <v>203</v>
      </c>
      <c r="H1789" s="43" t="s">
        <v>3960</v>
      </c>
      <c r="I1789" s="43" t="s">
        <v>364</v>
      </c>
      <c r="J1789" s="43">
        <v>2</v>
      </c>
      <c r="K1789" s="43" t="s">
        <v>5555</v>
      </c>
      <c r="L1789" s="55" t="s">
        <v>640</v>
      </c>
      <c r="M1789" s="43" t="s">
        <v>2</v>
      </c>
      <c r="N1789" s="43" t="s">
        <v>2</v>
      </c>
      <c r="O1789"/>
      <c r="P1789" s="43" t="s">
        <v>363</v>
      </c>
    </row>
    <row r="1790" spans="1:16" x14ac:dyDescent="0.25">
      <c r="A1790" s="43" t="s">
        <v>5551</v>
      </c>
      <c r="B1790" s="43" t="s">
        <v>302</v>
      </c>
      <c r="C1790" s="43" t="s">
        <v>5552</v>
      </c>
      <c r="D1790" s="43" t="s">
        <v>5553</v>
      </c>
      <c r="E1790" s="43" t="s">
        <v>46</v>
      </c>
      <c r="F1790" s="44">
        <v>44980</v>
      </c>
      <c r="G1790" s="43" t="s">
        <v>203</v>
      </c>
      <c r="H1790" s="43" t="s">
        <v>3960</v>
      </c>
      <c r="I1790" s="43" t="s">
        <v>364</v>
      </c>
      <c r="J1790" s="43">
        <v>2</v>
      </c>
      <c r="K1790" s="43" t="s">
        <v>3345</v>
      </c>
      <c r="L1790" s="55" t="s">
        <v>640</v>
      </c>
      <c r="M1790" s="43" t="s">
        <v>2</v>
      </c>
      <c r="N1790" s="43" t="s">
        <v>2</v>
      </c>
      <c r="O1790"/>
      <c r="P1790" s="43" t="s">
        <v>363</v>
      </c>
    </row>
    <row r="1791" spans="1:16" x14ac:dyDescent="0.25">
      <c r="A1791" s="43" t="s">
        <v>5551</v>
      </c>
      <c r="B1791" s="43" t="s">
        <v>302</v>
      </c>
      <c r="C1791" s="43" t="s">
        <v>5552</v>
      </c>
      <c r="D1791" s="43" t="s">
        <v>5553</v>
      </c>
      <c r="E1791" s="43" t="s">
        <v>46</v>
      </c>
      <c r="F1791" s="44">
        <v>44980</v>
      </c>
      <c r="G1791" s="43" t="s">
        <v>203</v>
      </c>
      <c r="H1791" s="43" t="s">
        <v>3960</v>
      </c>
      <c r="I1791" s="43" t="s">
        <v>364</v>
      </c>
      <c r="J1791" s="43">
        <v>3</v>
      </c>
      <c r="K1791" s="43" t="s">
        <v>5556</v>
      </c>
      <c r="L1791" s="55" t="s">
        <v>640</v>
      </c>
      <c r="M1791" s="43" t="s">
        <v>2</v>
      </c>
      <c r="N1791" s="43" t="s">
        <v>2</v>
      </c>
      <c r="O1791"/>
      <c r="P1791" s="43" t="s">
        <v>363</v>
      </c>
    </row>
    <row r="1792" spans="1:16" x14ac:dyDescent="0.25">
      <c r="A1792" s="43" t="s">
        <v>5551</v>
      </c>
      <c r="B1792" s="43" t="s">
        <v>302</v>
      </c>
      <c r="C1792" s="43" t="s">
        <v>5552</v>
      </c>
      <c r="D1792" s="43" t="s">
        <v>5553</v>
      </c>
      <c r="E1792" s="43" t="s">
        <v>46</v>
      </c>
      <c r="F1792" s="44">
        <v>44980</v>
      </c>
      <c r="G1792" s="43" t="s">
        <v>203</v>
      </c>
      <c r="H1792" s="43" t="s">
        <v>3960</v>
      </c>
      <c r="I1792" s="43" t="s">
        <v>364</v>
      </c>
      <c r="J1792" s="43">
        <v>3</v>
      </c>
      <c r="K1792" s="43" t="s">
        <v>2199</v>
      </c>
      <c r="L1792" s="55" t="s">
        <v>13</v>
      </c>
      <c r="M1792" s="43" t="s">
        <v>2</v>
      </c>
      <c r="N1792" s="43" t="s">
        <v>2</v>
      </c>
      <c r="O1792"/>
      <c r="P1792" s="43" t="s">
        <v>363</v>
      </c>
    </row>
    <row r="1793" spans="1:16" x14ac:dyDescent="0.25">
      <c r="A1793" s="43" t="s">
        <v>5551</v>
      </c>
      <c r="B1793" s="43" t="s">
        <v>302</v>
      </c>
      <c r="C1793" s="43" t="s">
        <v>5552</v>
      </c>
      <c r="D1793" s="43" t="s">
        <v>5553</v>
      </c>
      <c r="E1793" s="43" t="s">
        <v>46</v>
      </c>
      <c r="F1793" s="44">
        <v>44980</v>
      </c>
      <c r="G1793" s="43" t="s">
        <v>203</v>
      </c>
      <c r="H1793" s="43" t="s">
        <v>3960</v>
      </c>
      <c r="I1793" s="43" t="s">
        <v>364</v>
      </c>
      <c r="J1793" s="43">
        <v>4</v>
      </c>
      <c r="K1793" s="43" t="s">
        <v>5557</v>
      </c>
      <c r="L1793" s="55" t="s">
        <v>640</v>
      </c>
      <c r="M1793" s="43" t="s">
        <v>2</v>
      </c>
      <c r="N1793" s="43" t="s">
        <v>2</v>
      </c>
      <c r="O1793"/>
      <c r="P1793" s="43" t="s">
        <v>363</v>
      </c>
    </row>
    <row r="1794" spans="1:16" x14ac:dyDescent="0.25">
      <c r="A1794" s="43" t="s">
        <v>5551</v>
      </c>
      <c r="B1794" s="43" t="s">
        <v>302</v>
      </c>
      <c r="C1794" s="43" t="s">
        <v>5552</v>
      </c>
      <c r="D1794" s="43" t="s">
        <v>5553</v>
      </c>
      <c r="E1794" s="43" t="s">
        <v>46</v>
      </c>
      <c r="F1794" s="44">
        <v>44980</v>
      </c>
      <c r="G1794" s="43" t="s">
        <v>203</v>
      </c>
      <c r="H1794" s="43" t="s">
        <v>3960</v>
      </c>
      <c r="I1794" s="43" t="s">
        <v>364</v>
      </c>
      <c r="J1794" s="43">
        <v>4</v>
      </c>
      <c r="K1794" s="43" t="s">
        <v>2200</v>
      </c>
      <c r="L1794" s="55" t="s">
        <v>13</v>
      </c>
      <c r="M1794" s="43" t="s">
        <v>2</v>
      </c>
      <c r="N1794" s="43" t="s">
        <v>2</v>
      </c>
      <c r="O1794"/>
      <c r="P1794" s="43" t="s">
        <v>363</v>
      </c>
    </row>
    <row r="1795" spans="1:16" x14ac:dyDescent="0.25">
      <c r="A1795" s="43" t="s">
        <v>5551</v>
      </c>
      <c r="B1795" s="43" t="s">
        <v>302</v>
      </c>
      <c r="C1795" s="43" t="s">
        <v>5552</v>
      </c>
      <c r="D1795" s="43" t="s">
        <v>5553</v>
      </c>
      <c r="E1795" s="43" t="s">
        <v>46</v>
      </c>
      <c r="F1795" s="44">
        <v>44980</v>
      </c>
      <c r="G1795" s="43" t="s">
        <v>203</v>
      </c>
      <c r="H1795" s="43" t="s">
        <v>3960</v>
      </c>
      <c r="I1795" s="43" t="s">
        <v>364</v>
      </c>
      <c r="J1795" s="43">
        <v>5</v>
      </c>
      <c r="K1795" s="43" t="s">
        <v>307</v>
      </c>
      <c r="L1795" s="55" t="s">
        <v>13</v>
      </c>
      <c r="M1795" s="43" t="s">
        <v>2</v>
      </c>
      <c r="N1795" s="43" t="s">
        <v>2</v>
      </c>
      <c r="O1795"/>
      <c r="P1795" s="43" t="s">
        <v>363</v>
      </c>
    </row>
    <row r="1796" spans="1:16" x14ac:dyDescent="0.25">
      <c r="A1796" s="43" t="s">
        <v>5551</v>
      </c>
      <c r="B1796" s="43" t="s">
        <v>302</v>
      </c>
      <c r="C1796" s="43" t="s">
        <v>5552</v>
      </c>
      <c r="D1796" s="43" t="s">
        <v>5553</v>
      </c>
      <c r="E1796" s="43" t="s">
        <v>46</v>
      </c>
      <c r="F1796" s="44">
        <v>44980</v>
      </c>
      <c r="G1796" s="43" t="s">
        <v>203</v>
      </c>
      <c r="H1796" s="43" t="s">
        <v>3960</v>
      </c>
      <c r="I1796" s="43" t="s">
        <v>364</v>
      </c>
      <c r="J1796" s="43">
        <v>5.0999999999999996</v>
      </c>
      <c r="K1796" s="43" t="s">
        <v>5558</v>
      </c>
      <c r="L1796" s="55" t="s">
        <v>13</v>
      </c>
      <c r="M1796" s="43" t="s">
        <v>2</v>
      </c>
      <c r="N1796" s="43" t="s">
        <v>2</v>
      </c>
      <c r="O1796"/>
      <c r="P1796" s="43" t="s">
        <v>363</v>
      </c>
    </row>
    <row r="1797" spans="1:16" x14ac:dyDescent="0.25">
      <c r="A1797" s="43" t="s">
        <v>5551</v>
      </c>
      <c r="B1797" s="43" t="s">
        <v>302</v>
      </c>
      <c r="C1797" s="43" t="s">
        <v>5552</v>
      </c>
      <c r="D1797" s="43" t="s">
        <v>5553</v>
      </c>
      <c r="E1797" s="43" t="s">
        <v>46</v>
      </c>
      <c r="F1797" s="44">
        <v>44980</v>
      </c>
      <c r="G1797" s="43" t="s">
        <v>203</v>
      </c>
      <c r="H1797" s="43" t="s">
        <v>3960</v>
      </c>
      <c r="I1797" s="43" t="s">
        <v>364</v>
      </c>
      <c r="J1797" s="43">
        <v>5.2</v>
      </c>
      <c r="K1797" s="43" t="s">
        <v>5559</v>
      </c>
      <c r="L1797" s="55" t="s">
        <v>13</v>
      </c>
      <c r="M1797" s="43" t="s">
        <v>2</v>
      </c>
      <c r="N1797" s="43" t="s">
        <v>2</v>
      </c>
      <c r="O1797"/>
      <c r="P1797" s="43" t="s">
        <v>363</v>
      </c>
    </row>
    <row r="1798" spans="1:16" x14ac:dyDescent="0.25">
      <c r="A1798" s="43" t="s">
        <v>5551</v>
      </c>
      <c r="B1798" s="43" t="s">
        <v>302</v>
      </c>
      <c r="C1798" s="43" t="s">
        <v>5552</v>
      </c>
      <c r="D1798" s="43" t="s">
        <v>5553</v>
      </c>
      <c r="E1798" s="43" t="s">
        <v>46</v>
      </c>
      <c r="F1798" s="44">
        <v>44980</v>
      </c>
      <c r="G1798" s="43" t="s">
        <v>203</v>
      </c>
      <c r="H1798" s="43" t="s">
        <v>3960</v>
      </c>
      <c r="I1798" s="43" t="s">
        <v>364</v>
      </c>
      <c r="J1798" s="43">
        <v>5.3</v>
      </c>
      <c r="K1798" s="43" t="s">
        <v>5560</v>
      </c>
      <c r="L1798" s="55" t="s">
        <v>13</v>
      </c>
      <c r="M1798" s="43" t="s">
        <v>2</v>
      </c>
      <c r="N1798" s="43" t="s">
        <v>2</v>
      </c>
      <c r="O1798"/>
      <c r="P1798" s="43" t="s">
        <v>363</v>
      </c>
    </row>
    <row r="1799" spans="1:16" x14ac:dyDescent="0.25">
      <c r="A1799" s="43" t="s">
        <v>5551</v>
      </c>
      <c r="B1799" s="43" t="s">
        <v>302</v>
      </c>
      <c r="C1799" s="43" t="s">
        <v>5552</v>
      </c>
      <c r="D1799" s="43" t="s">
        <v>5553</v>
      </c>
      <c r="E1799" s="43" t="s">
        <v>46</v>
      </c>
      <c r="F1799" s="44">
        <v>44980</v>
      </c>
      <c r="G1799" s="43" t="s">
        <v>203</v>
      </c>
      <c r="H1799" s="43" t="s">
        <v>3960</v>
      </c>
      <c r="I1799" s="43" t="s">
        <v>364</v>
      </c>
      <c r="J1799" s="43">
        <v>6</v>
      </c>
      <c r="K1799" s="43" t="s">
        <v>5561</v>
      </c>
      <c r="L1799" s="55" t="s">
        <v>639</v>
      </c>
      <c r="M1799" s="43" t="s">
        <v>2</v>
      </c>
      <c r="N1799" s="43" t="s">
        <v>2</v>
      </c>
      <c r="O1799"/>
      <c r="P1799" s="43" t="s">
        <v>363</v>
      </c>
    </row>
    <row r="1800" spans="1:16" x14ac:dyDescent="0.25">
      <c r="A1800" s="43" t="s">
        <v>5551</v>
      </c>
      <c r="B1800" s="43" t="s">
        <v>302</v>
      </c>
      <c r="C1800" s="43" t="s">
        <v>5552</v>
      </c>
      <c r="D1800" s="43" t="s">
        <v>5553</v>
      </c>
      <c r="E1800" s="43" t="s">
        <v>46</v>
      </c>
      <c r="F1800" s="44">
        <v>44980</v>
      </c>
      <c r="G1800" s="43" t="s">
        <v>203</v>
      </c>
      <c r="H1800" s="43" t="s">
        <v>4197</v>
      </c>
      <c r="I1800" s="43" t="s">
        <v>364</v>
      </c>
      <c r="J1800" s="43">
        <v>6</v>
      </c>
      <c r="K1800" s="43" t="s">
        <v>5562</v>
      </c>
      <c r="L1800" s="55" t="s">
        <v>13</v>
      </c>
      <c r="M1800" s="43" t="s">
        <v>2</v>
      </c>
      <c r="N1800" s="43" t="s">
        <v>2</v>
      </c>
      <c r="O1800"/>
      <c r="P1800" s="43" t="s">
        <v>363</v>
      </c>
    </row>
    <row r="1801" spans="1:16" x14ac:dyDescent="0.25">
      <c r="A1801" s="43" t="s">
        <v>5551</v>
      </c>
      <c r="B1801" s="43" t="s">
        <v>302</v>
      </c>
      <c r="C1801" s="43" t="s">
        <v>5552</v>
      </c>
      <c r="D1801" s="43" t="s">
        <v>5553</v>
      </c>
      <c r="E1801" s="43" t="s">
        <v>46</v>
      </c>
      <c r="F1801" s="44">
        <v>44980</v>
      </c>
      <c r="G1801" s="43" t="s">
        <v>203</v>
      </c>
      <c r="H1801" s="43" t="s">
        <v>3960</v>
      </c>
      <c r="I1801" s="43" t="s">
        <v>364</v>
      </c>
      <c r="J1801" s="43">
        <v>7</v>
      </c>
      <c r="K1801" s="43" t="s">
        <v>303</v>
      </c>
      <c r="L1801" s="55" t="s">
        <v>640</v>
      </c>
      <c r="M1801" s="43" t="s">
        <v>2</v>
      </c>
      <c r="N1801" s="43" t="s">
        <v>2</v>
      </c>
      <c r="O1801"/>
      <c r="P1801" s="43" t="s">
        <v>363</v>
      </c>
    </row>
    <row r="1802" spans="1:16" ht="30" x14ac:dyDescent="0.25">
      <c r="A1802" s="43" t="s">
        <v>5551</v>
      </c>
      <c r="B1802" s="43" t="s">
        <v>302</v>
      </c>
      <c r="C1802" s="43" t="s">
        <v>5552</v>
      </c>
      <c r="D1802" s="43" t="s">
        <v>5553</v>
      </c>
      <c r="E1802" s="43" t="s">
        <v>46</v>
      </c>
      <c r="F1802" s="44">
        <v>44980</v>
      </c>
      <c r="G1802" s="43" t="s">
        <v>203</v>
      </c>
      <c r="H1802" s="43" t="s">
        <v>3960</v>
      </c>
      <c r="I1802" s="43" t="s">
        <v>364</v>
      </c>
      <c r="J1802" s="43">
        <v>7</v>
      </c>
      <c r="K1802" s="43" t="s">
        <v>5563</v>
      </c>
      <c r="L1802" s="55" t="s">
        <v>13</v>
      </c>
      <c r="M1802" s="43" t="s">
        <v>2</v>
      </c>
      <c r="N1802" s="43" t="s">
        <v>2</v>
      </c>
      <c r="O1802"/>
      <c r="P1802" s="43" t="s">
        <v>363</v>
      </c>
    </row>
    <row r="1803" spans="1:16" x14ac:dyDescent="0.25">
      <c r="A1803" s="43" t="s">
        <v>5551</v>
      </c>
      <c r="B1803" s="43" t="s">
        <v>302</v>
      </c>
      <c r="C1803" s="43" t="s">
        <v>5552</v>
      </c>
      <c r="D1803" s="43" t="s">
        <v>5553</v>
      </c>
      <c r="E1803" s="43" t="s">
        <v>46</v>
      </c>
      <c r="F1803" s="44">
        <v>44980</v>
      </c>
      <c r="G1803" s="43" t="s">
        <v>203</v>
      </c>
      <c r="H1803" s="43" t="s">
        <v>3960</v>
      </c>
      <c r="I1803" s="43" t="s">
        <v>364</v>
      </c>
      <c r="J1803" s="43">
        <v>8</v>
      </c>
      <c r="K1803" s="43" t="s">
        <v>304</v>
      </c>
      <c r="L1803" s="55" t="s">
        <v>13</v>
      </c>
      <c r="M1803" s="43" t="s">
        <v>2</v>
      </c>
      <c r="N1803" s="43" t="s">
        <v>2</v>
      </c>
      <c r="O1803"/>
      <c r="P1803" s="43" t="s">
        <v>363</v>
      </c>
    </row>
    <row r="1804" spans="1:16" x14ac:dyDescent="0.25">
      <c r="A1804" s="43" t="s">
        <v>5551</v>
      </c>
      <c r="B1804" s="43" t="s">
        <v>302</v>
      </c>
      <c r="C1804" s="43" t="s">
        <v>5552</v>
      </c>
      <c r="D1804" s="43" t="s">
        <v>5553</v>
      </c>
      <c r="E1804" s="43" t="s">
        <v>46</v>
      </c>
      <c r="F1804" s="44">
        <v>44980</v>
      </c>
      <c r="G1804" s="43" t="s">
        <v>203</v>
      </c>
      <c r="H1804" s="43" t="s">
        <v>3960</v>
      </c>
      <c r="I1804" s="43" t="s">
        <v>364</v>
      </c>
      <c r="J1804" s="43">
        <v>9</v>
      </c>
      <c r="K1804" s="43" t="s">
        <v>5564</v>
      </c>
      <c r="L1804" s="55" t="s">
        <v>13</v>
      </c>
      <c r="M1804" s="43" t="s">
        <v>2</v>
      </c>
      <c r="N1804" s="43" t="s">
        <v>2</v>
      </c>
      <c r="O1804"/>
      <c r="P1804" s="43" t="s">
        <v>363</v>
      </c>
    </row>
    <row r="1805" spans="1:16" x14ac:dyDescent="0.25">
      <c r="A1805" s="43" t="s">
        <v>5551</v>
      </c>
      <c r="B1805" s="43" t="s">
        <v>302</v>
      </c>
      <c r="C1805" s="43" t="s">
        <v>5552</v>
      </c>
      <c r="D1805" s="43" t="s">
        <v>5553</v>
      </c>
      <c r="E1805" s="43" t="s">
        <v>46</v>
      </c>
      <c r="F1805" s="44">
        <v>44980</v>
      </c>
      <c r="G1805" s="43" t="s">
        <v>203</v>
      </c>
      <c r="H1805" s="43" t="s">
        <v>3960</v>
      </c>
      <c r="I1805" s="43" t="s">
        <v>364</v>
      </c>
      <c r="J1805" s="43">
        <v>10</v>
      </c>
      <c r="K1805" s="43" t="s">
        <v>122</v>
      </c>
      <c r="L1805" s="55" t="s">
        <v>641</v>
      </c>
      <c r="M1805" s="43" t="s">
        <v>2</v>
      </c>
      <c r="N1805" s="43" t="s">
        <v>2</v>
      </c>
      <c r="O1805"/>
      <c r="P1805" s="43" t="s">
        <v>363</v>
      </c>
    </row>
    <row r="1806" spans="1:16" x14ac:dyDescent="0.25">
      <c r="A1806" s="43" t="s">
        <v>5551</v>
      </c>
      <c r="B1806" s="43" t="s">
        <v>302</v>
      </c>
      <c r="C1806" s="43" t="s">
        <v>5552</v>
      </c>
      <c r="D1806" s="43" t="s">
        <v>5553</v>
      </c>
      <c r="E1806" s="43" t="s">
        <v>46</v>
      </c>
      <c r="F1806" s="44">
        <v>44980</v>
      </c>
      <c r="G1806" s="43" t="s">
        <v>203</v>
      </c>
      <c r="H1806" s="43" t="s">
        <v>3960</v>
      </c>
      <c r="I1806" s="43" t="s">
        <v>364</v>
      </c>
      <c r="J1806" s="43">
        <v>11</v>
      </c>
      <c r="K1806" s="43" t="s">
        <v>541</v>
      </c>
      <c r="L1806" s="55" t="s">
        <v>641</v>
      </c>
      <c r="M1806" s="43" t="s">
        <v>2</v>
      </c>
      <c r="N1806" s="43" t="s">
        <v>2</v>
      </c>
      <c r="O1806"/>
      <c r="P1806" s="43" t="s">
        <v>363</v>
      </c>
    </row>
    <row r="1807" spans="1:16" x14ac:dyDescent="0.25">
      <c r="A1807" s="43" t="s">
        <v>5551</v>
      </c>
      <c r="B1807" s="43" t="s">
        <v>302</v>
      </c>
      <c r="C1807" s="43" t="s">
        <v>5552</v>
      </c>
      <c r="D1807" s="43" t="s">
        <v>5553</v>
      </c>
      <c r="E1807" s="43" t="s">
        <v>46</v>
      </c>
      <c r="F1807" s="44">
        <v>44980</v>
      </c>
      <c r="G1807" s="43" t="s">
        <v>203</v>
      </c>
      <c r="H1807" s="43" t="s">
        <v>3960</v>
      </c>
      <c r="I1807" s="43" t="s">
        <v>364</v>
      </c>
      <c r="J1807" s="43">
        <v>12</v>
      </c>
      <c r="K1807" s="43" t="s">
        <v>306</v>
      </c>
      <c r="L1807" s="55" t="s">
        <v>13</v>
      </c>
      <c r="M1807" s="43" t="s">
        <v>2</v>
      </c>
      <c r="N1807" s="43" t="s">
        <v>2</v>
      </c>
      <c r="O1807"/>
      <c r="P1807" s="43" t="s">
        <v>363</v>
      </c>
    </row>
    <row r="1808" spans="1:16" x14ac:dyDescent="0.25">
      <c r="A1808" s="43" t="s">
        <v>5551</v>
      </c>
      <c r="B1808" s="43" t="s">
        <v>302</v>
      </c>
      <c r="C1808" s="43" t="s">
        <v>5552</v>
      </c>
      <c r="D1808" s="43" t="s">
        <v>5553</v>
      </c>
      <c r="E1808" s="43" t="s">
        <v>46</v>
      </c>
      <c r="F1808" s="44">
        <v>44980</v>
      </c>
      <c r="G1808" s="43" t="s">
        <v>203</v>
      </c>
      <c r="H1808" s="43" t="s">
        <v>4197</v>
      </c>
      <c r="I1808" s="43" t="s">
        <v>364</v>
      </c>
      <c r="J1808" s="43">
        <v>13</v>
      </c>
      <c r="K1808" s="43" t="s">
        <v>5565</v>
      </c>
      <c r="L1808" s="55" t="s">
        <v>13</v>
      </c>
      <c r="M1808" s="43" t="s">
        <v>2</v>
      </c>
      <c r="N1808" s="43" t="s">
        <v>2</v>
      </c>
      <c r="O1808"/>
      <c r="P1808" s="43" t="s">
        <v>363</v>
      </c>
    </row>
    <row r="1809" spans="1:16" x14ac:dyDescent="0.25">
      <c r="A1809" s="43" t="s">
        <v>5551</v>
      </c>
      <c r="B1809" s="43" t="s">
        <v>302</v>
      </c>
      <c r="C1809" s="43" t="s">
        <v>5552</v>
      </c>
      <c r="D1809" s="43" t="s">
        <v>5553</v>
      </c>
      <c r="E1809" s="43" t="s">
        <v>46</v>
      </c>
      <c r="F1809" s="44">
        <v>44980</v>
      </c>
      <c r="G1809" s="43" t="s">
        <v>203</v>
      </c>
      <c r="H1809" s="43" t="s">
        <v>3960</v>
      </c>
      <c r="I1809" s="43" t="s">
        <v>364</v>
      </c>
      <c r="J1809" s="43">
        <v>14</v>
      </c>
      <c r="K1809" s="43" t="s">
        <v>5566</v>
      </c>
      <c r="L1809" s="55" t="s">
        <v>13</v>
      </c>
      <c r="M1809" s="43" t="s">
        <v>2</v>
      </c>
      <c r="N1809" s="43" t="s">
        <v>2</v>
      </c>
      <c r="O1809"/>
      <c r="P1809" s="43" t="s">
        <v>363</v>
      </c>
    </row>
    <row r="1810" spans="1:16" x14ac:dyDescent="0.25">
      <c r="A1810" s="43" t="s">
        <v>5551</v>
      </c>
      <c r="B1810" s="43" t="s">
        <v>302</v>
      </c>
      <c r="C1810" s="43" t="s">
        <v>5552</v>
      </c>
      <c r="D1810" s="43" t="s">
        <v>5553</v>
      </c>
      <c r="E1810" s="43" t="s">
        <v>46</v>
      </c>
      <c r="F1810" s="44">
        <v>44980</v>
      </c>
      <c r="G1810" s="43" t="s">
        <v>203</v>
      </c>
      <c r="H1810" s="43" t="s">
        <v>3960</v>
      </c>
      <c r="I1810" s="43" t="s">
        <v>364</v>
      </c>
      <c r="J1810" s="43">
        <v>15</v>
      </c>
      <c r="K1810" s="43" t="s">
        <v>5567</v>
      </c>
      <c r="L1810" s="55" t="s">
        <v>13</v>
      </c>
      <c r="M1810" s="43" t="s">
        <v>2</v>
      </c>
      <c r="N1810" s="43" t="s">
        <v>2</v>
      </c>
      <c r="O1810"/>
      <c r="P1810" s="43" t="s">
        <v>363</v>
      </c>
    </row>
    <row r="1811" spans="1:16" x14ac:dyDescent="0.25">
      <c r="A1811" s="43" t="s">
        <v>5568</v>
      </c>
      <c r="B1811" s="43" t="s">
        <v>399</v>
      </c>
      <c r="C1811" s="43" t="s">
        <v>5569</v>
      </c>
      <c r="D1811" s="43">
        <v>6253983</v>
      </c>
      <c r="E1811" s="43" t="s">
        <v>46</v>
      </c>
      <c r="F1811" s="44">
        <v>44981</v>
      </c>
      <c r="G1811" s="43" t="s">
        <v>203</v>
      </c>
      <c r="H1811" s="43" t="s">
        <v>3960</v>
      </c>
      <c r="I1811" s="43" t="s">
        <v>364</v>
      </c>
      <c r="J1811" s="43">
        <v>1</v>
      </c>
      <c r="K1811" s="43" t="s">
        <v>5570</v>
      </c>
      <c r="L1811" s="55" t="s">
        <v>640</v>
      </c>
      <c r="M1811" s="43" t="s">
        <v>2</v>
      </c>
      <c r="N1811" s="43" t="s">
        <v>2</v>
      </c>
      <c r="O1811"/>
      <c r="P1811" s="43" t="s">
        <v>363</v>
      </c>
    </row>
    <row r="1812" spans="1:16" x14ac:dyDescent="0.25">
      <c r="A1812" s="43" t="s">
        <v>5568</v>
      </c>
      <c r="B1812" s="43" t="s">
        <v>399</v>
      </c>
      <c r="C1812" s="43" t="s">
        <v>5569</v>
      </c>
      <c r="D1812" s="43">
        <v>6253983</v>
      </c>
      <c r="E1812" s="43" t="s">
        <v>46</v>
      </c>
      <c r="F1812" s="44">
        <v>44981</v>
      </c>
      <c r="G1812" s="43" t="s">
        <v>203</v>
      </c>
      <c r="H1812" s="43" t="s">
        <v>3960</v>
      </c>
      <c r="I1812" s="43" t="s">
        <v>364</v>
      </c>
      <c r="J1812" s="43">
        <v>2</v>
      </c>
      <c r="K1812" s="43" t="s">
        <v>5571</v>
      </c>
      <c r="L1812" s="55" t="s">
        <v>640</v>
      </c>
      <c r="M1812" s="43" t="s">
        <v>2</v>
      </c>
      <c r="N1812" s="43" t="s">
        <v>2</v>
      </c>
      <c r="O1812"/>
      <c r="P1812" s="43" t="s">
        <v>363</v>
      </c>
    </row>
    <row r="1813" spans="1:16" x14ac:dyDescent="0.25">
      <c r="A1813" s="43" t="s">
        <v>5568</v>
      </c>
      <c r="B1813" s="43" t="s">
        <v>399</v>
      </c>
      <c r="C1813" s="43" t="s">
        <v>5569</v>
      </c>
      <c r="D1813" s="43">
        <v>6253983</v>
      </c>
      <c r="E1813" s="43" t="s">
        <v>46</v>
      </c>
      <c r="F1813" s="44">
        <v>44981</v>
      </c>
      <c r="G1813" s="43" t="s">
        <v>203</v>
      </c>
      <c r="H1813" s="43" t="s">
        <v>3960</v>
      </c>
      <c r="I1813" s="43" t="s">
        <v>364</v>
      </c>
      <c r="J1813" s="43">
        <v>3</v>
      </c>
      <c r="K1813" s="43" t="s">
        <v>3422</v>
      </c>
      <c r="L1813" s="55" t="s">
        <v>640</v>
      </c>
      <c r="M1813" s="43" t="s">
        <v>2</v>
      </c>
      <c r="N1813" s="43" t="s">
        <v>2</v>
      </c>
      <c r="O1813"/>
      <c r="P1813" s="43" t="s">
        <v>363</v>
      </c>
    </row>
    <row r="1814" spans="1:16" x14ac:dyDescent="0.25">
      <c r="A1814" s="43" t="s">
        <v>5568</v>
      </c>
      <c r="B1814" s="43" t="s">
        <v>399</v>
      </c>
      <c r="C1814" s="43" t="s">
        <v>5569</v>
      </c>
      <c r="D1814" s="43">
        <v>6253983</v>
      </c>
      <c r="E1814" s="43" t="s">
        <v>46</v>
      </c>
      <c r="F1814" s="44">
        <v>44981</v>
      </c>
      <c r="G1814" s="43" t="s">
        <v>203</v>
      </c>
      <c r="H1814" s="43" t="s">
        <v>3960</v>
      </c>
      <c r="I1814" s="43" t="s">
        <v>364</v>
      </c>
      <c r="J1814" s="43">
        <v>4</v>
      </c>
      <c r="K1814" s="43" t="s">
        <v>5572</v>
      </c>
      <c r="L1814" s="55" t="s">
        <v>640</v>
      </c>
      <c r="M1814" s="43" t="s">
        <v>2</v>
      </c>
      <c r="N1814" s="43" t="s">
        <v>2</v>
      </c>
      <c r="O1814"/>
      <c r="P1814" s="43" t="s">
        <v>363</v>
      </c>
    </row>
    <row r="1815" spans="1:16" x14ac:dyDescent="0.25">
      <c r="A1815" s="43" t="s">
        <v>5568</v>
      </c>
      <c r="B1815" s="43" t="s">
        <v>399</v>
      </c>
      <c r="C1815" s="43" t="s">
        <v>5569</v>
      </c>
      <c r="D1815" s="43">
        <v>6253983</v>
      </c>
      <c r="E1815" s="43" t="s">
        <v>46</v>
      </c>
      <c r="F1815" s="44">
        <v>44981</v>
      </c>
      <c r="G1815" s="43" t="s">
        <v>3194</v>
      </c>
      <c r="H1815" s="43" t="s">
        <v>3960</v>
      </c>
      <c r="I1815" s="43" t="s">
        <v>364</v>
      </c>
      <c r="J1815" s="43">
        <v>5</v>
      </c>
      <c r="K1815" s="43" t="s">
        <v>5573</v>
      </c>
      <c r="L1815" s="55" t="s">
        <v>640</v>
      </c>
      <c r="M1815" s="43" t="s">
        <v>3</v>
      </c>
      <c r="N1815" s="43" t="s">
        <v>3</v>
      </c>
      <c r="O1815"/>
      <c r="P1815" s="43" t="s">
        <v>363</v>
      </c>
    </row>
    <row r="1816" spans="1:16" x14ac:dyDescent="0.25">
      <c r="A1816" s="43" t="s">
        <v>5568</v>
      </c>
      <c r="B1816" s="43" t="s">
        <v>399</v>
      </c>
      <c r="C1816" s="43" t="s">
        <v>5569</v>
      </c>
      <c r="D1816" s="43">
        <v>6253983</v>
      </c>
      <c r="E1816" s="43" t="s">
        <v>46</v>
      </c>
      <c r="F1816" s="44">
        <v>44981</v>
      </c>
      <c r="G1816" s="43" t="s">
        <v>203</v>
      </c>
      <c r="H1816" s="43" t="s">
        <v>3960</v>
      </c>
      <c r="I1816" s="43" t="s">
        <v>364</v>
      </c>
      <c r="J1816" s="43">
        <v>6</v>
      </c>
      <c r="K1816" s="43" t="s">
        <v>5574</v>
      </c>
      <c r="L1816" s="55" t="s">
        <v>13</v>
      </c>
      <c r="M1816" s="43" t="s">
        <v>2</v>
      </c>
      <c r="N1816" s="43" t="s">
        <v>3</v>
      </c>
      <c r="O1816" s="43" t="s">
        <v>9888</v>
      </c>
      <c r="P1816" s="43" t="s">
        <v>364</v>
      </c>
    </row>
    <row r="1817" spans="1:16" x14ac:dyDescent="0.25">
      <c r="A1817" s="43" t="s">
        <v>5568</v>
      </c>
      <c r="B1817" s="43" t="s">
        <v>399</v>
      </c>
      <c r="C1817" s="43" t="s">
        <v>5569</v>
      </c>
      <c r="D1817" s="43">
        <v>6253983</v>
      </c>
      <c r="E1817" s="43" t="s">
        <v>46</v>
      </c>
      <c r="F1817" s="44">
        <v>44981</v>
      </c>
      <c r="G1817" s="43" t="s">
        <v>203</v>
      </c>
      <c r="H1817" s="43" t="s">
        <v>3960</v>
      </c>
      <c r="I1817" s="43" t="s">
        <v>364</v>
      </c>
      <c r="J1817" s="43">
        <v>7</v>
      </c>
      <c r="K1817" s="43" t="s">
        <v>71</v>
      </c>
      <c r="L1817" s="55" t="s">
        <v>641</v>
      </c>
      <c r="M1817" s="43" t="s">
        <v>2</v>
      </c>
      <c r="N1817" s="43" t="s">
        <v>2</v>
      </c>
      <c r="O1817"/>
      <c r="P1817" s="43" t="s">
        <v>363</v>
      </c>
    </row>
    <row r="1818" spans="1:16" x14ac:dyDescent="0.25">
      <c r="A1818" s="43" t="s">
        <v>5568</v>
      </c>
      <c r="B1818" s="43" t="s">
        <v>399</v>
      </c>
      <c r="C1818" s="43" t="s">
        <v>5569</v>
      </c>
      <c r="D1818" s="43">
        <v>6253983</v>
      </c>
      <c r="E1818" s="43" t="s">
        <v>46</v>
      </c>
      <c r="F1818" s="44">
        <v>44981</v>
      </c>
      <c r="G1818" s="43" t="s">
        <v>203</v>
      </c>
      <c r="H1818" s="43" t="s">
        <v>3960</v>
      </c>
      <c r="I1818" s="43" t="s">
        <v>364</v>
      </c>
      <c r="J1818" s="43">
        <v>8</v>
      </c>
      <c r="K1818" s="43" t="s">
        <v>5575</v>
      </c>
      <c r="L1818" s="55" t="s">
        <v>13</v>
      </c>
      <c r="M1818" s="43" t="s">
        <v>2</v>
      </c>
      <c r="N1818" s="43" t="s">
        <v>2</v>
      </c>
      <c r="O1818"/>
      <c r="P1818" s="43" t="s">
        <v>363</v>
      </c>
    </row>
    <row r="1819" spans="1:16" x14ac:dyDescent="0.25">
      <c r="A1819" s="43" t="s">
        <v>1770</v>
      </c>
      <c r="B1819" s="43" t="s">
        <v>439</v>
      </c>
      <c r="C1819" s="43" t="s">
        <v>3383</v>
      </c>
      <c r="D1819" s="43">
        <v>6086242</v>
      </c>
      <c r="E1819" s="43" t="s">
        <v>132</v>
      </c>
      <c r="F1819" s="44">
        <v>44981</v>
      </c>
      <c r="G1819" s="43" t="s">
        <v>203</v>
      </c>
      <c r="H1819" s="43" t="s">
        <v>3960</v>
      </c>
      <c r="I1819" s="43" t="s">
        <v>364</v>
      </c>
      <c r="J1819" s="43">
        <v>1</v>
      </c>
      <c r="K1819" s="43" t="s">
        <v>5576</v>
      </c>
      <c r="L1819" s="55" t="s">
        <v>640</v>
      </c>
      <c r="M1819" s="43" t="s">
        <v>2</v>
      </c>
      <c r="N1819" s="43" t="s">
        <v>2</v>
      </c>
      <c r="O1819"/>
      <c r="P1819" s="43" t="s">
        <v>363</v>
      </c>
    </row>
    <row r="1820" spans="1:16" x14ac:dyDescent="0.25">
      <c r="A1820" s="43" t="s">
        <v>1770</v>
      </c>
      <c r="B1820" s="43" t="s">
        <v>439</v>
      </c>
      <c r="C1820" s="43" t="s">
        <v>3383</v>
      </c>
      <c r="D1820" s="43">
        <v>6086242</v>
      </c>
      <c r="E1820" s="43" t="s">
        <v>132</v>
      </c>
      <c r="F1820" s="44">
        <v>44981</v>
      </c>
      <c r="G1820" s="43" t="s">
        <v>203</v>
      </c>
      <c r="H1820" s="43" t="s">
        <v>3960</v>
      </c>
      <c r="I1820" s="43" t="s">
        <v>364</v>
      </c>
      <c r="J1820" s="43">
        <v>1</v>
      </c>
      <c r="K1820" s="43" t="s">
        <v>5577</v>
      </c>
      <c r="L1820" s="55" t="s">
        <v>13</v>
      </c>
      <c r="M1820" s="43" t="s">
        <v>2</v>
      </c>
      <c r="N1820" s="43" t="s">
        <v>2</v>
      </c>
      <c r="O1820"/>
      <c r="P1820" s="43" t="s">
        <v>363</v>
      </c>
    </row>
    <row r="1821" spans="1:16" ht="30" x14ac:dyDescent="0.25">
      <c r="A1821" s="43" t="s">
        <v>1770</v>
      </c>
      <c r="B1821" s="43" t="s">
        <v>439</v>
      </c>
      <c r="C1821" s="43" t="s">
        <v>3383</v>
      </c>
      <c r="D1821" s="43">
        <v>6086242</v>
      </c>
      <c r="E1821" s="43" t="s">
        <v>132</v>
      </c>
      <c r="F1821" s="44">
        <v>44981</v>
      </c>
      <c r="G1821" s="43" t="s">
        <v>203</v>
      </c>
      <c r="H1821" s="43" t="s">
        <v>3960</v>
      </c>
      <c r="I1821" s="43" t="s">
        <v>364</v>
      </c>
      <c r="J1821" s="43">
        <v>2</v>
      </c>
      <c r="K1821" s="43" t="s">
        <v>5578</v>
      </c>
      <c r="L1821" s="55" t="s">
        <v>13</v>
      </c>
      <c r="M1821" s="43" t="s">
        <v>2</v>
      </c>
      <c r="N1821" s="43" t="s">
        <v>2</v>
      </c>
      <c r="O1821"/>
      <c r="P1821" s="43" t="s">
        <v>363</v>
      </c>
    </row>
    <row r="1822" spans="1:16" ht="30" x14ac:dyDescent="0.25">
      <c r="A1822" s="43" t="s">
        <v>1770</v>
      </c>
      <c r="B1822" s="43" t="s">
        <v>439</v>
      </c>
      <c r="C1822" s="43" t="s">
        <v>3383</v>
      </c>
      <c r="D1822" s="43">
        <v>6086242</v>
      </c>
      <c r="E1822" s="43" t="s">
        <v>132</v>
      </c>
      <c r="F1822" s="44">
        <v>44981</v>
      </c>
      <c r="G1822" s="43" t="s">
        <v>203</v>
      </c>
      <c r="H1822" s="43" t="s">
        <v>3960</v>
      </c>
      <c r="I1822" s="43" t="s">
        <v>364</v>
      </c>
      <c r="J1822" s="43">
        <v>3</v>
      </c>
      <c r="K1822" s="43" t="s">
        <v>5579</v>
      </c>
      <c r="L1822" s="55" t="s">
        <v>13</v>
      </c>
      <c r="M1822" s="43" t="s">
        <v>2</v>
      </c>
      <c r="N1822" s="43" t="s">
        <v>2</v>
      </c>
      <c r="O1822"/>
      <c r="P1822" s="43" t="s">
        <v>363</v>
      </c>
    </row>
    <row r="1823" spans="1:16" ht="30" x14ac:dyDescent="0.25">
      <c r="A1823" s="43" t="s">
        <v>1770</v>
      </c>
      <c r="B1823" s="43" t="s">
        <v>439</v>
      </c>
      <c r="C1823" s="43" t="s">
        <v>3383</v>
      </c>
      <c r="D1823" s="43">
        <v>6086242</v>
      </c>
      <c r="E1823" s="43" t="s">
        <v>132</v>
      </c>
      <c r="F1823" s="44">
        <v>44981</v>
      </c>
      <c r="G1823" s="43" t="s">
        <v>203</v>
      </c>
      <c r="H1823" s="43" t="s">
        <v>3960</v>
      </c>
      <c r="I1823" s="43" t="s">
        <v>364</v>
      </c>
      <c r="J1823" s="43">
        <v>4</v>
      </c>
      <c r="K1823" s="43" t="s">
        <v>5580</v>
      </c>
      <c r="L1823" s="55" t="s">
        <v>13</v>
      </c>
      <c r="M1823" s="43" t="s">
        <v>2</v>
      </c>
      <c r="N1823" s="43" t="s">
        <v>2</v>
      </c>
      <c r="O1823"/>
      <c r="P1823" s="43" t="s">
        <v>363</v>
      </c>
    </row>
    <row r="1824" spans="1:16" ht="30" x14ac:dyDescent="0.25">
      <c r="A1824" s="43" t="s">
        <v>1770</v>
      </c>
      <c r="B1824" s="43" t="s">
        <v>439</v>
      </c>
      <c r="C1824" s="43" t="s">
        <v>3383</v>
      </c>
      <c r="D1824" s="43">
        <v>6086242</v>
      </c>
      <c r="E1824" s="43" t="s">
        <v>132</v>
      </c>
      <c r="F1824" s="44">
        <v>44981</v>
      </c>
      <c r="G1824" s="43" t="s">
        <v>203</v>
      </c>
      <c r="H1824" s="43" t="s">
        <v>3960</v>
      </c>
      <c r="I1824" s="43" t="s">
        <v>364</v>
      </c>
      <c r="J1824" s="43">
        <v>5</v>
      </c>
      <c r="K1824" s="43" t="s">
        <v>5581</v>
      </c>
      <c r="L1824" s="55" t="s">
        <v>13</v>
      </c>
      <c r="M1824" s="43" t="s">
        <v>2</v>
      </c>
      <c r="N1824" s="43" t="s">
        <v>2</v>
      </c>
      <c r="O1824"/>
      <c r="P1824" s="43" t="s">
        <v>363</v>
      </c>
    </row>
    <row r="1825" spans="1:16" ht="30" x14ac:dyDescent="0.25">
      <c r="A1825" s="43" t="s">
        <v>1770</v>
      </c>
      <c r="B1825" s="43" t="s">
        <v>439</v>
      </c>
      <c r="C1825" s="43" t="s">
        <v>3383</v>
      </c>
      <c r="D1825" s="43">
        <v>6086242</v>
      </c>
      <c r="E1825" s="43" t="s">
        <v>132</v>
      </c>
      <c r="F1825" s="44">
        <v>44981</v>
      </c>
      <c r="G1825" s="43" t="s">
        <v>203</v>
      </c>
      <c r="H1825" s="43" t="s">
        <v>3960</v>
      </c>
      <c r="I1825" s="43" t="s">
        <v>364</v>
      </c>
      <c r="J1825" s="43">
        <v>6</v>
      </c>
      <c r="K1825" s="43" t="s">
        <v>5582</v>
      </c>
      <c r="L1825" s="55" t="s">
        <v>13</v>
      </c>
      <c r="M1825" s="43" t="s">
        <v>2</v>
      </c>
      <c r="N1825" s="43" t="s">
        <v>2</v>
      </c>
      <c r="O1825"/>
      <c r="P1825" s="43" t="s">
        <v>363</v>
      </c>
    </row>
    <row r="1826" spans="1:16" x14ac:dyDescent="0.25">
      <c r="A1826" s="43" t="s">
        <v>5583</v>
      </c>
      <c r="B1826" s="43" t="s">
        <v>204</v>
      </c>
      <c r="C1826" s="43" t="s">
        <v>5584</v>
      </c>
      <c r="D1826" s="43">
        <v>6278566</v>
      </c>
      <c r="E1826" s="43" t="s">
        <v>132</v>
      </c>
      <c r="F1826" s="44">
        <v>44981</v>
      </c>
      <c r="G1826" s="43" t="s">
        <v>203</v>
      </c>
      <c r="H1826" s="43" t="s">
        <v>3960</v>
      </c>
      <c r="I1826" s="43" t="s">
        <v>364</v>
      </c>
      <c r="J1826" s="43">
        <v>1</v>
      </c>
      <c r="K1826" s="43" t="s">
        <v>3529</v>
      </c>
      <c r="L1826" s="55" t="s">
        <v>13</v>
      </c>
      <c r="M1826" s="43" t="s">
        <v>2</v>
      </c>
      <c r="N1826" s="43" t="s">
        <v>2</v>
      </c>
      <c r="O1826"/>
      <c r="P1826" s="43" t="s">
        <v>363</v>
      </c>
    </row>
    <row r="1827" spans="1:16" x14ac:dyDescent="0.25">
      <c r="A1827" s="43" t="s">
        <v>5583</v>
      </c>
      <c r="B1827" s="43" t="s">
        <v>204</v>
      </c>
      <c r="C1827" s="43" t="s">
        <v>5584</v>
      </c>
      <c r="D1827" s="43">
        <v>6278566</v>
      </c>
      <c r="E1827" s="43" t="s">
        <v>132</v>
      </c>
      <c r="F1827" s="44">
        <v>44981</v>
      </c>
      <c r="G1827" s="43" t="s">
        <v>3194</v>
      </c>
      <c r="H1827" s="43" t="s">
        <v>3960</v>
      </c>
      <c r="I1827" s="43" t="s">
        <v>364</v>
      </c>
      <c r="J1827" s="43">
        <v>2.0099999999999998</v>
      </c>
      <c r="K1827" s="43" t="s">
        <v>5585</v>
      </c>
      <c r="L1827" s="55" t="s">
        <v>640</v>
      </c>
      <c r="M1827" s="43" t="s">
        <v>2</v>
      </c>
      <c r="N1827" s="43" t="s">
        <v>2</v>
      </c>
      <c r="O1827"/>
      <c r="P1827" s="43" t="s">
        <v>363</v>
      </c>
    </row>
    <row r="1828" spans="1:16" x14ac:dyDescent="0.25">
      <c r="A1828" s="43" t="s">
        <v>5583</v>
      </c>
      <c r="B1828" s="43" t="s">
        <v>204</v>
      </c>
      <c r="C1828" s="43" t="s">
        <v>5584</v>
      </c>
      <c r="D1828" s="43">
        <v>6278566</v>
      </c>
      <c r="E1828" s="43" t="s">
        <v>186</v>
      </c>
      <c r="F1828" s="44">
        <v>44981</v>
      </c>
      <c r="G1828" s="43" t="s">
        <v>203</v>
      </c>
      <c r="H1828" s="43" t="s">
        <v>3960</v>
      </c>
      <c r="I1828" s="43" t="s">
        <v>364</v>
      </c>
      <c r="J1828" s="43">
        <v>1</v>
      </c>
      <c r="K1828" s="43" t="s">
        <v>3529</v>
      </c>
      <c r="L1828" s="55" t="s">
        <v>13</v>
      </c>
      <c r="M1828" s="43" t="s">
        <v>2</v>
      </c>
      <c r="N1828" s="43" t="s">
        <v>2</v>
      </c>
      <c r="O1828"/>
      <c r="P1828" s="43" t="s">
        <v>363</v>
      </c>
    </row>
    <row r="1829" spans="1:16" x14ac:dyDescent="0.25">
      <c r="A1829" s="43" t="s">
        <v>2432</v>
      </c>
      <c r="B1829" s="43" t="s">
        <v>136</v>
      </c>
      <c r="C1829" s="43" t="s">
        <v>5586</v>
      </c>
      <c r="D1829" s="43">
        <v>6898908</v>
      </c>
      <c r="E1829" s="43" t="s">
        <v>186</v>
      </c>
      <c r="F1829" s="44">
        <v>44981</v>
      </c>
      <c r="G1829" s="43" t="s">
        <v>203</v>
      </c>
      <c r="H1829" s="43" t="s">
        <v>3960</v>
      </c>
      <c r="I1829" s="43" t="s">
        <v>364</v>
      </c>
      <c r="J1829" s="43">
        <v>1</v>
      </c>
      <c r="K1829" s="43" t="s">
        <v>5587</v>
      </c>
      <c r="L1829" s="55" t="s">
        <v>13</v>
      </c>
      <c r="M1829" s="43" t="s">
        <v>2</v>
      </c>
      <c r="N1829" s="43" t="s">
        <v>2</v>
      </c>
      <c r="O1829"/>
      <c r="P1829" s="43" t="s">
        <v>363</v>
      </c>
    </row>
    <row r="1830" spans="1:16" x14ac:dyDescent="0.25">
      <c r="A1830" s="43" t="s">
        <v>5588</v>
      </c>
      <c r="B1830" s="43" t="s">
        <v>45</v>
      </c>
      <c r="C1830" s="43" t="s">
        <v>5589</v>
      </c>
      <c r="D1830" s="43" t="s">
        <v>5590</v>
      </c>
      <c r="E1830" s="43" t="s">
        <v>46</v>
      </c>
      <c r="F1830" s="44">
        <v>44981</v>
      </c>
      <c r="G1830" s="43" t="s">
        <v>203</v>
      </c>
      <c r="H1830" s="43" t="s">
        <v>3960</v>
      </c>
      <c r="I1830" s="43" t="s">
        <v>364</v>
      </c>
      <c r="J1830" s="43">
        <v>1.1000000000000001</v>
      </c>
      <c r="K1830" s="43" t="s">
        <v>5591</v>
      </c>
      <c r="L1830" s="55" t="s">
        <v>640</v>
      </c>
      <c r="M1830" s="43" t="s">
        <v>2</v>
      </c>
      <c r="N1830" s="43" t="s">
        <v>2</v>
      </c>
      <c r="O1830"/>
      <c r="P1830" s="43" t="s">
        <v>363</v>
      </c>
    </row>
    <row r="1831" spans="1:16" x14ac:dyDescent="0.25">
      <c r="A1831" s="43" t="s">
        <v>5588</v>
      </c>
      <c r="B1831" s="43" t="s">
        <v>45</v>
      </c>
      <c r="C1831" s="43" t="s">
        <v>5589</v>
      </c>
      <c r="D1831" s="43" t="s">
        <v>5590</v>
      </c>
      <c r="E1831" s="43" t="s">
        <v>46</v>
      </c>
      <c r="F1831" s="44">
        <v>44981</v>
      </c>
      <c r="G1831" s="43" t="s">
        <v>203</v>
      </c>
      <c r="H1831" s="43" t="s">
        <v>3960</v>
      </c>
      <c r="I1831" s="43" t="s">
        <v>364</v>
      </c>
      <c r="J1831" s="43">
        <v>1.2</v>
      </c>
      <c r="K1831" s="43" t="s">
        <v>5592</v>
      </c>
      <c r="L1831" s="55" t="s">
        <v>640</v>
      </c>
      <c r="M1831" s="43" t="s">
        <v>2</v>
      </c>
      <c r="N1831" s="43" t="s">
        <v>144</v>
      </c>
      <c r="O1831" s="43" t="s">
        <v>9889</v>
      </c>
      <c r="P1831" s="43" t="s">
        <v>364</v>
      </c>
    </row>
    <row r="1832" spans="1:16" x14ac:dyDescent="0.25">
      <c r="A1832" s="43" t="s">
        <v>5588</v>
      </c>
      <c r="B1832" s="43" t="s">
        <v>45</v>
      </c>
      <c r="C1832" s="43" t="s">
        <v>5589</v>
      </c>
      <c r="D1832" s="43" t="s">
        <v>5590</v>
      </c>
      <c r="E1832" s="43" t="s">
        <v>46</v>
      </c>
      <c r="F1832" s="44">
        <v>44981</v>
      </c>
      <c r="G1832" s="43" t="s">
        <v>203</v>
      </c>
      <c r="H1832" s="43" t="s">
        <v>3960</v>
      </c>
      <c r="I1832" s="43" t="s">
        <v>364</v>
      </c>
      <c r="J1832" s="43">
        <v>1.3</v>
      </c>
      <c r="K1832" s="43" t="s">
        <v>5593</v>
      </c>
      <c r="L1832" s="55" t="s">
        <v>640</v>
      </c>
      <c r="M1832" s="43" t="s">
        <v>2</v>
      </c>
      <c r="N1832" s="43" t="s">
        <v>2</v>
      </c>
      <c r="O1832"/>
      <c r="P1832" s="43" t="s">
        <v>363</v>
      </c>
    </row>
    <row r="1833" spans="1:16" x14ac:dyDescent="0.25">
      <c r="A1833" s="43" t="s">
        <v>5588</v>
      </c>
      <c r="B1833" s="43" t="s">
        <v>45</v>
      </c>
      <c r="C1833" s="43" t="s">
        <v>5589</v>
      </c>
      <c r="D1833" s="43" t="s">
        <v>5590</v>
      </c>
      <c r="E1833" s="43" t="s">
        <v>46</v>
      </c>
      <c r="F1833" s="44">
        <v>44981</v>
      </c>
      <c r="G1833" s="43" t="s">
        <v>203</v>
      </c>
      <c r="H1833" s="43" t="s">
        <v>3960</v>
      </c>
      <c r="I1833" s="43" t="s">
        <v>364</v>
      </c>
      <c r="J1833" s="43">
        <v>1.4</v>
      </c>
      <c r="K1833" s="43" t="s">
        <v>5594</v>
      </c>
      <c r="L1833" s="55" t="s">
        <v>640</v>
      </c>
      <c r="M1833" s="43" t="s">
        <v>2</v>
      </c>
      <c r="N1833" s="43" t="s">
        <v>2</v>
      </c>
      <c r="O1833"/>
      <c r="P1833" s="43" t="s">
        <v>363</v>
      </c>
    </row>
    <row r="1834" spans="1:16" x14ac:dyDescent="0.25">
      <c r="A1834" s="43" t="s">
        <v>5588</v>
      </c>
      <c r="B1834" s="43" t="s">
        <v>45</v>
      </c>
      <c r="C1834" s="43" t="s">
        <v>5589</v>
      </c>
      <c r="D1834" s="43" t="s">
        <v>5590</v>
      </c>
      <c r="E1834" s="43" t="s">
        <v>46</v>
      </c>
      <c r="F1834" s="44">
        <v>44981</v>
      </c>
      <c r="G1834" s="43" t="s">
        <v>203</v>
      </c>
      <c r="H1834" s="43" t="s">
        <v>3960</v>
      </c>
      <c r="I1834" s="43" t="s">
        <v>364</v>
      </c>
      <c r="J1834" s="43">
        <v>2</v>
      </c>
      <c r="K1834" s="43" t="s">
        <v>50</v>
      </c>
      <c r="L1834" s="55" t="s">
        <v>13</v>
      </c>
      <c r="M1834" s="43" t="s">
        <v>2</v>
      </c>
      <c r="N1834" s="43" t="s">
        <v>2</v>
      </c>
      <c r="O1834"/>
      <c r="P1834" s="43" t="s">
        <v>363</v>
      </c>
    </row>
    <row r="1835" spans="1:16" x14ac:dyDescent="0.25">
      <c r="A1835" s="43" t="s">
        <v>5588</v>
      </c>
      <c r="B1835" s="43" t="s">
        <v>45</v>
      </c>
      <c r="C1835" s="43" t="s">
        <v>5589</v>
      </c>
      <c r="D1835" s="43" t="s">
        <v>5590</v>
      </c>
      <c r="E1835" s="43" t="s">
        <v>46</v>
      </c>
      <c r="F1835" s="44">
        <v>44981</v>
      </c>
      <c r="G1835" s="43" t="s">
        <v>203</v>
      </c>
      <c r="H1835" s="43" t="s">
        <v>3960</v>
      </c>
      <c r="I1835" s="43" t="s">
        <v>364</v>
      </c>
      <c r="J1835" s="43">
        <v>3</v>
      </c>
      <c r="K1835" s="43" t="s">
        <v>187</v>
      </c>
      <c r="L1835" s="55" t="s">
        <v>13</v>
      </c>
      <c r="M1835" s="43" t="s">
        <v>188</v>
      </c>
      <c r="N1835" s="43" t="s">
        <v>188</v>
      </c>
      <c r="O1835"/>
      <c r="P1835" s="43" t="s">
        <v>363</v>
      </c>
    </row>
    <row r="1836" spans="1:16" x14ac:dyDescent="0.25">
      <c r="A1836" s="43" t="s">
        <v>5588</v>
      </c>
      <c r="B1836" s="43" t="s">
        <v>45</v>
      </c>
      <c r="C1836" s="43" t="s">
        <v>5589</v>
      </c>
      <c r="D1836" s="43" t="s">
        <v>5590</v>
      </c>
      <c r="E1836" s="43" t="s">
        <v>46</v>
      </c>
      <c r="F1836" s="44">
        <v>44981</v>
      </c>
      <c r="G1836" s="43" t="s">
        <v>203</v>
      </c>
      <c r="H1836" s="43" t="s">
        <v>3960</v>
      </c>
      <c r="I1836" s="43" t="s">
        <v>364</v>
      </c>
      <c r="J1836" s="43">
        <v>4</v>
      </c>
      <c r="K1836" s="43" t="s">
        <v>99</v>
      </c>
      <c r="L1836" s="55" t="s">
        <v>639</v>
      </c>
      <c r="M1836" s="43" t="s">
        <v>2</v>
      </c>
      <c r="N1836" s="43" t="s">
        <v>2</v>
      </c>
      <c r="O1836"/>
      <c r="P1836" s="43" t="s">
        <v>363</v>
      </c>
    </row>
    <row r="1837" spans="1:16" x14ac:dyDescent="0.25">
      <c r="A1837" s="43" t="s">
        <v>349</v>
      </c>
      <c r="B1837" s="43" t="s">
        <v>194</v>
      </c>
      <c r="C1837" s="43" t="s">
        <v>5595</v>
      </c>
      <c r="D1837" s="43" t="s">
        <v>5596</v>
      </c>
      <c r="E1837" s="43" t="s">
        <v>220</v>
      </c>
      <c r="F1837" s="44">
        <v>44981</v>
      </c>
      <c r="G1837" s="43" t="s">
        <v>203</v>
      </c>
      <c r="H1837" s="43" t="s">
        <v>3960</v>
      </c>
      <c r="I1837" s="43" t="s">
        <v>364</v>
      </c>
      <c r="J1837" s="43">
        <v>1</v>
      </c>
      <c r="K1837" s="43" t="s">
        <v>221</v>
      </c>
      <c r="L1837" s="55" t="s">
        <v>13</v>
      </c>
      <c r="M1837" s="43" t="s">
        <v>2</v>
      </c>
      <c r="N1837" s="43" t="s">
        <v>2</v>
      </c>
      <c r="O1837"/>
      <c r="P1837" s="43" t="s">
        <v>363</v>
      </c>
    </row>
    <row r="1838" spans="1:16" x14ac:dyDescent="0.25">
      <c r="A1838" s="43" t="s">
        <v>349</v>
      </c>
      <c r="B1838" s="43" t="s">
        <v>194</v>
      </c>
      <c r="C1838" s="43" t="s">
        <v>5595</v>
      </c>
      <c r="D1838" s="43" t="s">
        <v>5596</v>
      </c>
      <c r="E1838" s="43" t="s">
        <v>132</v>
      </c>
      <c r="F1838" s="44">
        <v>44981</v>
      </c>
      <c r="G1838" s="43" t="s">
        <v>203</v>
      </c>
      <c r="H1838" s="43" t="s">
        <v>3960</v>
      </c>
      <c r="I1838" s="43" t="s">
        <v>364</v>
      </c>
      <c r="J1838" s="43">
        <v>1</v>
      </c>
      <c r="K1838" s="43" t="s">
        <v>221</v>
      </c>
      <c r="L1838" s="55" t="s">
        <v>13</v>
      </c>
      <c r="M1838" s="43" t="s">
        <v>2</v>
      </c>
      <c r="N1838" s="43" t="s">
        <v>2</v>
      </c>
      <c r="O1838"/>
      <c r="P1838" s="43" t="s">
        <v>363</v>
      </c>
    </row>
    <row r="1839" spans="1:16" x14ac:dyDescent="0.25">
      <c r="A1839" s="43" t="s">
        <v>349</v>
      </c>
      <c r="B1839" s="43" t="s">
        <v>194</v>
      </c>
      <c r="C1839" s="43" t="s">
        <v>5595</v>
      </c>
      <c r="D1839" s="43" t="s">
        <v>5596</v>
      </c>
      <c r="E1839" s="43" t="s">
        <v>132</v>
      </c>
      <c r="F1839" s="44">
        <v>44981</v>
      </c>
      <c r="G1839" s="43" t="s">
        <v>203</v>
      </c>
      <c r="H1839" s="43" t="s">
        <v>3960</v>
      </c>
      <c r="I1839" s="43" t="s">
        <v>364</v>
      </c>
      <c r="J1839" s="43">
        <v>2</v>
      </c>
      <c r="K1839" s="43" t="s">
        <v>87</v>
      </c>
      <c r="L1839" s="55" t="s">
        <v>13</v>
      </c>
      <c r="M1839" s="43" t="s">
        <v>2</v>
      </c>
      <c r="N1839" s="43" t="s">
        <v>2</v>
      </c>
      <c r="O1839"/>
      <c r="P1839" s="43" t="s">
        <v>363</v>
      </c>
    </row>
    <row r="1840" spans="1:16" ht="45" x14ac:dyDescent="0.25">
      <c r="A1840" s="43" t="s">
        <v>349</v>
      </c>
      <c r="B1840" s="43" t="s">
        <v>194</v>
      </c>
      <c r="C1840" s="43" t="s">
        <v>5595</v>
      </c>
      <c r="D1840" s="43" t="s">
        <v>5596</v>
      </c>
      <c r="E1840" s="43" t="s">
        <v>132</v>
      </c>
      <c r="F1840" s="44">
        <v>44981</v>
      </c>
      <c r="G1840" s="43" t="s">
        <v>203</v>
      </c>
      <c r="H1840" s="43" t="s">
        <v>3960</v>
      </c>
      <c r="I1840" s="43" t="s">
        <v>364</v>
      </c>
      <c r="J1840" s="43">
        <v>3</v>
      </c>
      <c r="K1840" s="43" t="s">
        <v>272</v>
      </c>
      <c r="L1840" s="55" t="s">
        <v>13</v>
      </c>
      <c r="M1840" s="43" t="s">
        <v>2</v>
      </c>
      <c r="N1840" s="43" t="s">
        <v>3</v>
      </c>
      <c r="O1840" s="43" t="s">
        <v>9890</v>
      </c>
      <c r="P1840" s="43" t="s">
        <v>364</v>
      </c>
    </row>
    <row r="1841" spans="1:16" x14ac:dyDescent="0.25">
      <c r="A1841" s="43" t="s">
        <v>349</v>
      </c>
      <c r="B1841" s="43" t="s">
        <v>194</v>
      </c>
      <c r="C1841" s="43" t="s">
        <v>5595</v>
      </c>
      <c r="D1841" s="43" t="s">
        <v>5596</v>
      </c>
      <c r="E1841" s="43" t="s">
        <v>132</v>
      </c>
      <c r="F1841" s="44">
        <v>44981</v>
      </c>
      <c r="G1841" s="43" t="s">
        <v>203</v>
      </c>
      <c r="H1841" s="43" t="s">
        <v>3960</v>
      </c>
      <c r="I1841" s="43" t="s">
        <v>364</v>
      </c>
      <c r="J1841" s="43">
        <v>4</v>
      </c>
      <c r="K1841" s="43" t="s">
        <v>273</v>
      </c>
      <c r="L1841" s="55" t="s">
        <v>13</v>
      </c>
      <c r="M1841" s="43" t="s">
        <v>2</v>
      </c>
      <c r="N1841" s="43" t="s">
        <v>2</v>
      </c>
      <c r="O1841"/>
      <c r="P1841" s="43" t="s">
        <v>363</v>
      </c>
    </row>
    <row r="1842" spans="1:16" x14ac:dyDescent="0.25">
      <c r="A1842" s="43" t="s">
        <v>5597</v>
      </c>
      <c r="B1842" s="43" t="s">
        <v>120</v>
      </c>
      <c r="C1842" s="43" t="s">
        <v>5598</v>
      </c>
      <c r="D1842" s="43" t="s">
        <v>5599</v>
      </c>
      <c r="E1842" s="43" t="s">
        <v>46</v>
      </c>
      <c r="F1842" s="44">
        <v>44981</v>
      </c>
      <c r="G1842" s="43" t="s">
        <v>203</v>
      </c>
      <c r="H1842" s="43" t="s">
        <v>3960</v>
      </c>
      <c r="I1842" s="43" t="s">
        <v>363</v>
      </c>
      <c r="J1842" s="43">
        <v>1</v>
      </c>
      <c r="K1842" s="43" t="s">
        <v>4769</v>
      </c>
      <c r="L1842" s="55" t="s">
        <v>638</v>
      </c>
      <c r="M1842"/>
      <c r="N1842"/>
      <c r="O1842"/>
      <c r="P1842" s="43" t="s">
        <v>363</v>
      </c>
    </row>
    <row r="1843" spans="1:16" x14ac:dyDescent="0.25">
      <c r="A1843" s="43" t="s">
        <v>5597</v>
      </c>
      <c r="B1843" s="43" t="s">
        <v>120</v>
      </c>
      <c r="C1843" s="43" t="s">
        <v>5598</v>
      </c>
      <c r="D1843" s="43" t="s">
        <v>5599</v>
      </c>
      <c r="E1843" s="43" t="s">
        <v>46</v>
      </c>
      <c r="F1843" s="44">
        <v>44981</v>
      </c>
      <c r="G1843" s="43" t="s">
        <v>203</v>
      </c>
      <c r="H1843" s="43" t="s">
        <v>3960</v>
      </c>
      <c r="I1843" s="43" t="s">
        <v>364</v>
      </c>
      <c r="J1843" s="43">
        <v>2</v>
      </c>
      <c r="K1843" s="43" t="s">
        <v>4771</v>
      </c>
      <c r="L1843" s="55" t="s">
        <v>13</v>
      </c>
      <c r="M1843" s="43" t="s">
        <v>2</v>
      </c>
      <c r="N1843" s="43" t="s">
        <v>2</v>
      </c>
      <c r="O1843"/>
      <c r="P1843" s="43" t="s">
        <v>363</v>
      </c>
    </row>
    <row r="1844" spans="1:16" x14ac:dyDescent="0.25">
      <c r="A1844" s="43" t="s">
        <v>5597</v>
      </c>
      <c r="B1844" s="43" t="s">
        <v>120</v>
      </c>
      <c r="C1844" s="43" t="s">
        <v>5598</v>
      </c>
      <c r="D1844" s="43" t="s">
        <v>5599</v>
      </c>
      <c r="E1844" s="43" t="s">
        <v>46</v>
      </c>
      <c r="F1844" s="44">
        <v>44981</v>
      </c>
      <c r="G1844" s="43" t="s">
        <v>203</v>
      </c>
      <c r="H1844" s="43" t="s">
        <v>3960</v>
      </c>
      <c r="I1844" s="43" t="s">
        <v>364</v>
      </c>
      <c r="J1844" s="43">
        <v>3</v>
      </c>
      <c r="K1844" s="43" t="s">
        <v>4772</v>
      </c>
      <c r="L1844" s="55" t="s">
        <v>13</v>
      </c>
      <c r="M1844" s="43" t="s">
        <v>2</v>
      </c>
      <c r="N1844" s="43" t="s">
        <v>2</v>
      </c>
      <c r="O1844"/>
      <c r="P1844" s="43" t="s">
        <v>363</v>
      </c>
    </row>
    <row r="1845" spans="1:16" ht="30" x14ac:dyDescent="0.25">
      <c r="A1845" s="43" t="s">
        <v>5597</v>
      </c>
      <c r="B1845" s="43" t="s">
        <v>120</v>
      </c>
      <c r="C1845" s="43" t="s">
        <v>5598</v>
      </c>
      <c r="D1845" s="43" t="s">
        <v>5599</v>
      </c>
      <c r="E1845" s="43" t="s">
        <v>46</v>
      </c>
      <c r="F1845" s="44">
        <v>44981</v>
      </c>
      <c r="G1845" s="43" t="s">
        <v>203</v>
      </c>
      <c r="H1845" s="43" t="s">
        <v>3960</v>
      </c>
      <c r="I1845" s="43" t="s">
        <v>364</v>
      </c>
      <c r="J1845" s="43">
        <v>4</v>
      </c>
      <c r="K1845" s="43" t="s">
        <v>5600</v>
      </c>
      <c r="L1845" s="55" t="s">
        <v>638</v>
      </c>
      <c r="M1845" s="43" t="s">
        <v>2</v>
      </c>
      <c r="N1845" s="43" t="s">
        <v>2</v>
      </c>
      <c r="O1845"/>
      <c r="P1845" s="43" t="s">
        <v>363</v>
      </c>
    </row>
    <row r="1846" spans="1:16" x14ac:dyDescent="0.25">
      <c r="A1846" s="43" t="s">
        <v>5597</v>
      </c>
      <c r="B1846" s="43" t="s">
        <v>120</v>
      </c>
      <c r="C1846" s="43" t="s">
        <v>5598</v>
      </c>
      <c r="D1846" s="43" t="s">
        <v>5599</v>
      </c>
      <c r="E1846" s="43" t="s">
        <v>46</v>
      </c>
      <c r="F1846" s="44">
        <v>44981</v>
      </c>
      <c r="G1846" s="43" t="s">
        <v>203</v>
      </c>
      <c r="H1846" s="43" t="s">
        <v>3960</v>
      </c>
      <c r="I1846" s="43" t="s">
        <v>364</v>
      </c>
      <c r="J1846" s="43">
        <v>5.0999999999999996</v>
      </c>
      <c r="K1846" s="43" t="s">
        <v>5601</v>
      </c>
      <c r="L1846" s="55" t="s">
        <v>13</v>
      </c>
      <c r="M1846" s="43" t="s">
        <v>2</v>
      </c>
      <c r="N1846" s="43" t="s">
        <v>2</v>
      </c>
      <c r="O1846"/>
      <c r="P1846" s="43" t="s">
        <v>363</v>
      </c>
    </row>
    <row r="1847" spans="1:16" x14ac:dyDescent="0.25">
      <c r="A1847" s="43" t="s">
        <v>5597</v>
      </c>
      <c r="B1847" s="43" t="s">
        <v>120</v>
      </c>
      <c r="C1847" s="43" t="s">
        <v>5598</v>
      </c>
      <c r="D1847" s="43" t="s">
        <v>5599</v>
      </c>
      <c r="E1847" s="43" t="s">
        <v>46</v>
      </c>
      <c r="F1847" s="44">
        <v>44981</v>
      </c>
      <c r="G1847" s="43" t="s">
        <v>203</v>
      </c>
      <c r="H1847" s="43" t="s">
        <v>3960</v>
      </c>
      <c r="I1847" s="43" t="s">
        <v>364</v>
      </c>
      <c r="J1847" s="43">
        <v>5.2</v>
      </c>
      <c r="K1847" s="43" t="s">
        <v>5602</v>
      </c>
      <c r="L1847" s="55" t="s">
        <v>13</v>
      </c>
      <c r="M1847" s="43" t="s">
        <v>2</v>
      </c>
      <c r="N1847" s="43" t="s">
        <v>2</v>
      </c>
      <c r="O1847"/>
      <c r="P1847" s="43" t="s">
        <v>363</v>
      </c>
    </row>
    <row r="1848" spans="1:16" x14ac:dyDescent="0.25">
      <c r="A1848" s="43" t="s">
        <v>5597</v>
      </c>
      <c r="B1848" s="43" t="s">
        <v>120</v>
      </c>
      <c r="C1848" s="43" t="s">
        <v>5598</v>
      </c>
      <c r="D1848" s="43" t="s">
        <v>5599</v>
      </c>
      <c r="E1848" s="43" t="s">
        <v>46</v>
      </c>
      <c r="F1848" s="44">
        <v>44981</v>
      </c>
      <c r="G1848" s="43" t="s">
        <v>203</v>
      </c>
      <c r="H1848" s="43" t="s">
        <v>3960</v>
      </c>
      <c r="I1848" s="43" t="s">
        <v>364</v>
      </c>
      <c r="J1848" s="43">
        <v>5.3</v>
      </c>
      <c r="K1848" s="43" t="s">
        <v>5603</v>
      </c>
      <c r="L1848" s="55" t="s">
        <v>13</v>
      </c>
      <c r="M1848" s="43" t="s">
        <v>2</v>
      </c>
      <c r="N1848" s="43" t="s">
        <v>2</v>
      </c>
      <c r="O1848"/>
      <c r="P1848" s="43" t="s">
        <v>363</v>
      </c>
    </row>
    <row r="1849" spans="1:16" x14ac:dyDescent="0.25">
      <c r="A1849" s="43" t="s">
        <v>5597</v>
      </c>
      <c r="B1849" s="43" t="s">
        <v>120</v>
      </c>
      <c r="C1849" s="43" t="s">
        <v>5598</v>
      </c>
      <c r="D1849" s="43" t="s">
        <v>5599</v>
      </c>
      <c r="E1849" s="43" t="s">
        <v>46</v>
      </c>
      <c r="F1849" s="44">
        <v>44981</v>
      </c>
      <c r="G1849" s="43" t="s">
        <v>203</v>
      </c>
      <c r="H1849" s="43" t="s">
        <v>3960</v>
      </c>
      <c r="I1849" s="43" t="s">
        <v>364</v>
      </c>
      <c r="J1849" s="43">
        <v>5.4</v>
      </c>
      <c r="K1849" s="43" t="s">
        <v>5604</v>
      </c>
      <c r="L1849" s="55" t="s">
        <v>13</v>
      </c>
      <c r="M1849" s="43" t="s">
        <v>2</v>
      </c>
      <c r="N1849" s="43" t="s">
        <v>2</v>
      </c>
      <c r="O1849"/>
      <c r="P1849" s="43" t="s">
        <v>363</v>
      </c>
    </row>
    <row r="1850" spans="1:16" x14ac:dyDescent="0.25">
      <c r="A1850" s="43" t="s">
        <v>5597</v>
      </c>
      <c r="B1850" s="43" t="s">
        <v>120</v>
      </c>
      <c r="C1850" s="43" t="s">
        <v>5598</v>
      </c>
      <c r="D1850" s="43" t="s">
        <v>5599</v>
      </c>
      <c r="E1850" s="43" t="s">
        <v>46</v>
      </c>
      <c r="F1850" s="44">
        <v>44981</v>
      </c>
      <c r="G1850" s="43" t="s">
        <v>203</v>
      </c>
      <c r="H1850" s="43" t="s">
        <v>3960</v>
      </c>
      <c r="I1850" s="43" t="s">
        <v>364</v>
      </c>
      <c r="J1850" s="43">
        <v>5.5</v>
      </c>
      <c r="K1850" s="43" t="s">
        <v>5605</v>
      </c>
      <c r="L1850" s="55" t="s">
        <v>13</v>
      </c>
      <c r="M1850" s="43" t="s">
        <v>2</v>
      </c>
      <c r="N1850" s="43" t="s">
        <v>2</v>
      </c>
      <c r="O1850"/>
      <c r="P1850" s="43" t="s">
        <v>363</v>
      </c>
    </row>
    <row r="1851" spans="1:16" x14ac:dyDescent="0.25">
      <c r="A1851" s="43" t="s">
        <v>5597</v>
      </c>
      <c r="B1851" s="43" t="s">
        <v>120</v>
      </c>
      <c r="C1851" s="43" t="s">
        <v>5598</v>
      </c>
      <c r="D1851" s="43" t="s">
        <v>5599</v>
      </c>
      <c r="E1851" s="43" t="s">
        <v>46</v>
      </c>
      <c r="F1851" s="44">
        <v>44981</v>
      </c>
      <c r="G1851" s="43" t="s">
        <v>203</v>
      </c>
      <c r="H1851" s="43" t="s">
        <v>3960</v>
      </c>
      <c r="I1851" s="43" t="s">
        <v>364</v>
      </c>
      <c r="J1851" s="43">
        <v>6.1</v>
      </c>
      <c r="K1851" s="43" t="s">
        <v>5308</v>
      </c>
      <c r="L1851" s="55" t="s">
        <v>13</v>
      </c>
      <c r="M1851" s="43" t="s">
        <v>2</v>
      </c>
      <c r="N1851" s="43" t="s">
        <v>3</v>
      </c>
      <c r="O1851" s="43" t="s">
        <v>9891</v>
      </c>
      <c r="P1851" s="43" t="s">
        <v>364</v>
      </c>
    </row>
    <row r="1852" spans="1:16" ht="30" x14ac:dyDescent="0.25">
      <c r="A1852" s="43" t="s">
        <v>5597</v>
      </c>
      <c r="B1852" s="43" t="s">
        <v>120</v>
      </c>
      <c r="C1852" s="43" t="s">
        <v>5598</v>
      </c>
      <c r="D1852" s="43" t="s">
        <v>5599</v>
      </c>
      <c r="E1852" s="43" t="s">
        <v>46</v>
      </c>
      <c r="F1852" s="44">
        <v>44981</v>
      </c>
      <c r="G1852" s="43" t="s">
        <v>203</v>
      </c>
      <c r="H1852" s="43" t="s">
        <v>3960</v>
      </c>
      <c r="I1852" s="43" t="s">
        <v>364</v>
      </c>
      <c r="J1852" s="43">
        <v>6.2</v>
      </c>
      <c r="K1852" s="43" t="s">
        <v>4891</v>
      </c>
      <c r="L1852" s="55" t="s">
        <v>13</v>
      </c>
      <c r="M1852" s="43" t="s">
        <v>2</v>
      </c>
      <c r="N1852" s="43" t="s">
        <v>2</v>
      </c>
      <c r="O1852"/>
      <c r="P1852" s="43" t="s">
        <v>363</v>
      </c>
    </row>
    <row r="1853" spans="1:16" x14ac:dyDescent="0.25">
      <c r="A1853" s="43" t="s">
        <v>5597</v>
      </c>
      <c r="B1853" s="43" t="s">
        <v>120</v>
      </c>
      <c r="C1853" s="43" t="s">
        <v>5598</v>
      </c>
      <c r="D1853" s="43" t="s">
        <v>5599</v>
      </c>
      <c r="E1853" s="43" t="s">
        <v>46</v>
      </c>
      <c r="F1853" s="44">
        <v>44981</v>
      </c>
      <c r="G1853" s="43" t="s">
        <v>203</v>
      </c>
      <c r="H1853" s="43" t="s">
        <v>3960</v>
      </c>
      <c r="I1853" s="43" t="s">
        <v>364</v>
      </c>
      <c r="J1853" s="43">
        <v>7</v>
      </c>
      <c r="K1853" s="43" t="s">
        <v>71</v>
      </c>
      <c r="L1853" s="55" t="s">
        <v>641</v>
      </c>
      <c r="M1853" s="43" t="s">
        <v>2</v>
      </c>
      <c r="N1853" s="43" t="s">
        <v>2</v>
      </c>
      <c r="O1853"/>
      <c r="P1853" s="43" t="s">
        <v>363</v>
      </c>
    </row>
    <row r="1854" spans="1:16" x14ac:dyDescent="0.25">
      <c r="A1854" s="43" t="s">
        <v>5597</v>
      </c>
      <c r="B1854" s="43" t="s">
        <v>120</v>
      </c>
      <c r="C1854" s="43" t="s">
        <v>5598</v>
      </c>
      <c r="D1854" s="43" t="s">
        <v>5599</v>
      </c>
      <c r="E1854" s="43" t="s">
        <v>46</v>
      </c>
      <c r="F1854" s="44">
        <v>44981</v>
      </c>
      <c r="G1854" s="43" t="s">
        <v>203</v>
      </c>
      <c r="H1854" s="43" t="s">
        <v>3960</v>
      </c>
      <c r="I1854" s="43" t="s">
        <v>364</v>
      </c>
      <c r="J1854" s="43">
        <v>8</v>
      </c>
      <c r="K1854" s="43" t="s">
        <v>122</v>
      </c>
      <c r="L1854" s="55" t="s">
        <v>641</v>
      </c>
      <c r="M1854" s="43" t="s">
        <v>2</v>
      </c>
      <c r="N1854" s="43" t="s">
        <v>2</v>
      </c>
      <c r="O1854"/>
      <c r="P1854" s="43" t="s">
        <v>363</v>
      </c>
    </row>
    <row r="1855" spans="1:16" x14ac:dyDescent="0.25">
      <c r="A1855" s="43" t="s">
        <v>2601</v>
      </c>
      <c r="B1855" s="43" t="s">
        <v>204</v>
      </c>
      <c r="C1855" s="43" t="s">
        <v>3326</v>
      </c>
      <c r="D1855" s="43">
        <v>6599803</v>
      </c>
      <c r="E1855" s="43" t="s">
        <v>186</v>
      </c>
      <c r="F1855" s="44">
        <v>44981</v>
      </c>
      <c r="G1855" s="43" t="s">
        <v>203</v>
      </c>
      <c r="H1855" s="43" t="s">
        <v>3960</v>
      </c>
      <c r="I1855" s="43" t="s">
        <v>364</v>
      </c>
      <c r="J1855" s="43">
        <v>1</v>
      </c>
      <c r="K1855" s="43" t="s">
        <v>806</v>
      </c>
      <c r="L1855" s="55" t="s">
        <v>13</v>
      </c>
      <c r="M1855" s="43" t="s">
        <v>2</v>
      </c>
      <c r="N1855" s="43" t="s">
        <v>2</v>
      </c>
      <c r="O1855"/>
      <c r="P1855" s="43" t="s">
        <v>363</v>
      </c>
    </row>
    <row r="1856" spans="1:16" x14ac:dyDescent="0.25">
      <c r="A1856" s="43" t="s">
        <v>3198</v>
      </c>
      <c r="B1856" s="43" t="s">
        <v>206</v>
      </c>
      <c r="C1856" s="43" t="s">
        <v>3199</v>
      </c>
      <c r="D1856" s="43" t="s">
        <v>3200</v>
      </c>
      <c r="E1856" s="43" t="s">
        <v>132</v>
      </c>
      <c r="F1856" s="44">
        <v>44982</v>
      </c>
      <c r="G1856" s="43" t="s">
        <v>203</v>
      </c>
      <c r="H1856" s="43" t="s">
        <v>3960</v>
      </c>
      <c r="I1856" s="43" t="s">
        <v>364</v>
      </c>
      <c r="J1856" s="43">
        <v>1</v>
      </c>
      <c r="K1856" s="43" t="s">
        <v>5606</v>
      </c>
      <c r="L1856" s="55" t="s">
        <v>13</v>
      </c>
      <c r="M1856" s="43" t="s">
        <v>2</v>
      </c>
      <c r="N1856" s="43" t="s">
        <v>2</v>
      </c>
      <c r="O1856"/>
      <c r="P1856" s="43" t="s">
        <v>363</v>
      </c>
    </row>
    <row r="1857" spans="1:16" x14ac:dyDescent="0.25">
      <c r="A1857" s="43" t="s">
        <v>1885</v>
      </c>
      <c r="B1857" s="43" t="s">
        <v>204</v>
      </c>
      <c r="C1857" s="43" t="s">
        <v>5059</v>
      </c>
      <c r="D1857" s="43" t="s">
        <v>5060</v>
      </c>
      <c r="E1857" s="43" t="s">
        <v>186</v>
      </c>
      <c r="F1857" s="44">
        <v>44984</v>
      </c>
      <c r="G1857" s="43" t="s">
        <v>203</v>
      </c>
      <c r="H1857" s="43" t="s">
        <v>3960</v>
      </c>
      <c r="I1857" s="43" t="s">
        <v>364</v>
      </c>
      <c r="J1857" s="43">
        <v>1</v>
      </c>
      <c r="K1857" s="43" t="s">
        <v>5607</v>
      </c>
      <c r="L1857" s="55" t="s">
        <v>13</v>
      </c>
      <c r="M1857" s="43" t="s">
        <v>2</v>
      </c>
      <c r="N1857" s="43" t="s">
        <v>3</v>
      </c>
      <c r="O1857" s="43" t="s">
        <v>9886</v>
      </c>
      <c r="P1857" s="43" t="s">
        <v>364</v>
      </c>
    </row>
    <row r="1858" spans="1:16" x14ac:dyDescent="0.25">
      <c r="A1858" s="43" t="s">
        <v>3328</v>
      </c>
      <c r="B1858" s="43" t="s">
        <v>205</v>
      </c>
      <c r="C1858" s="43" t="s">
        <v>3329</v>
      </c>
      <c r="D1858" s="43">
        <v>6495730</v>
      </c>
      <c r="E1858" s="43" t="s">
        <v>186</v>
      </c>
      <c r="F1858" s="44">
        <v>44984</v>
      </c>
      <c r="G1858" s="43" t="s">
        <v>203</v>
      </c>
      <c r="H1858" s="43" t="s">
        <v>3960</v>
      </c>
      <c r="I1858" s="43" t="s">
        <v>364</v>
      </c>
      <c r="J1858" s="43">
        <v>1.1000000000000001</v>
      </c>
      <c r="K1858" s="43" t="s">
        <v>5608</v>
      </c>
      <c r="L1858" s="55" t="s">
        <v>640</v>
      </c>
      <c r="M1858" s="43" t="s">
        <v>2</v>
      </c>
      <c r="N1858" s="43" t="s">
        <v>2</v>
      </c>
      <c r="O1858"/>
      <c r="P1858" s="43" t="s">
        <v>363</v>
      </c>
    </row>
    <row r="1859" spans="1:16" x14ac:dyDescent="0.25">
      <c r="A1859" s="43" t="s">
        <v>3328</v>
      </c>
      <c r="B1859" s="43" t="s">
        <v>205</v>
      </c>
      <c r="C1859" s="43" t="s">
        <v>3329</v>
      </c>
      <c r="D1859" s="43">
        <v>6495730</v>
      </c>
      <c r="E1859" s="43" t="s">
        <v>186</v>
      </c>
      <c r="F1859" s="44">
        <v>44984</v>
      </c>
      <c r="G1859" s="43" t="s">
        <v>203</v>
      </c>
      <c r="H1859" s="43" t="s">
        <v>3960</v>
      </c>
      <c r="I1859" s="43" t="s">
        <v>364</v>
      </c>
      <c r="J1859" s="43">
        <v>1.2</v>
      </c>
      <c r="K1859" s="43" t="s">
        <v>5609</v>
      </c>
      <c r="L1859" s="55" t="s">
        <v>640</v>
      </c>
      <c r="M1859" s="43" t="s">
        <v>2</v>
      </c>
      <c r="N1859" s="43" t="s">
        <v>2</v>
      </c>
      <c r="O1859"/>
      <c r="P1859" s="43" t="s">
        <v>363</v>
      </c>
    </row>
    <row r="1860" spans="1:16" x14ac:dyDescent="0.25">
      <c r="A1860" s="43" t="s">
        <v>3328</v>
      </c>
      <c r="B1860" s="43" t="s">
        <v>205</v>
      </c>
      <c r="C1860" s="43" t="s">
        <v>3329</v>
      </c>
      <c r="D1860" s="43">
        <v>6495730</v>
      </c>
      <c r="E1860" s="43" t="s">
        <v>186</v>
      </c>
      <c r="F1860" s="44">
        <v>44984</v>
      </c>
      <c r="G1860" s="43" t="s">
        <v>203</v>
      </c>
      <c r="H1860" s="43" t="s">
        <v>3960</v>
      </c>
      <c r="I1860" s="43" t="s">
        <v>364</v>
      </c>
      <c r="J1860" s="43">
        <v>2</v>
      </c>
      <c r="K1860" s="43" t="s">
        <v>5610</v>
      </c>
      <c r="L1860" s="55" t="s">
        <v>640</v>
      </c>
      <c r="M1860" s="43" t="s">
        <v>2</v>
      </c>
      <c r="N1860" s="43" t="s">
        <v>3</v>
      </c>
      <c r="O1860" s="43" t="s">
        <v>9877</v>
      </c>
      <c r="P1860" s="43" t="s">
        <v>364</v>
      </c>
    </row>
    <row r="1861" spans="1:16" ht="30" x14ac:dyDescent="0.25">
      <c r="A1861" s="43" t="s">
        <v>1076</v>
      </c>
      <c r="B1861" s="43" t="s">
        <v>204</v>
      </c>
      <c r="C1861" s="43" t="s">
        <v>1077</v>
      </c>
      <c r="D1861" s="43">
        <v>6648824</v>
      </c>
      <c r="E1861" s="43" t="s">
        <v>186</v>
      </c>
      <c r="F1861" s="44">
        <v>44984</v>
      </c>
      <c r="G1861" s="43" t="s">
        <v>203</v>
      </c>
      <c r="H1861" s="43" t="s">
        <v>3960</v>
      </c>
      <c r="I1861" s="43" t="s">
        <v>364</v>
      </c>
      <c r="J1861" s="43">
        <v>1</v>
      </c>
      <c r="K1861" s="43" t="s">
        <v>5611</v>
      </c>
      <c r="L1861" s="55" t="s">
        <v>13</v>
      </c>
      <c r="M1861" s="43" t="s">
        <v>2</v>
      </c>
      <c r="N1861" s="43" t="s">
        <v>2</v>
      </c>
      <c r="O1861"/>
      <c r="P1861" s="43" t="s">
        <v>363</v>
      </c>
    </row>
    <row r="1862" spans="1:16" x14ac:dyDescent="0.25">
      <c r="A1862" s="43" t="s">
        <v>1076</v>
      </c>
      <c r="B1862" s="43" t="s">
        <v>204</v>
      </c>
      <c r="C1862" s="43" t="s">
        <v>1077</v>
      </c>
      <c r="D1862" s="43">
        <v>6648824</v>
      </c>
      <c r="E1862" s="43" t="s">
        <v>186</v>
      </c>
      <c r="F1862" s="44">
        <v>44984</v>
      </c>
      <c r="G1862" s="43" t="s">
        <v>203</v>
      </c>
      <c r="H1862" s="43" t="s">
        <v>3960</v>
      </c>
      <c r="I1862" s="43" t="s">
        <v>364</v>
      </c>
      <c r="J1862" s="43">
        <v>2.1</v>
      </c>
      <c r="K1862" s="43" t="s">
        <v>931</v>
      </c>
      <c r="L1862" s="55" t="s">
        <v>13</v>
      </c>
      <c r="M1862" s="43" t="s">
        <v>2</v>
      </c>
      <c r="N1862" s="43" t="s">
        <v>2</v>
      </c>
      <c r="O1862"/>
      <c r="P1862" s="43" t="s">
        <v>363</v>
      </c>
    </row>
    <row r="1863" spans="1:16" x14ac:dyDescent="0.25">
      <c r="A1863" s="43" t="s">
        <v>1076</v>
      </c>
      <c r="B1863" s="43" t="s">
        <v>204</v>
      </c>
      <c r="C1863" s="43" t="s">
        <v>1077</v>
      </c>
      <c r="D1863" s="43">
        <v>6648824</v>
      </c>
      <c r="E1863" s="43" t="s">
        <v>186</v>
      </c>
      <c r="F1863" s="44">
        <v>44984</v>
      </c>
      <c r="G1863" s="43" t="s">
        <v>203</v>
      </c>
      <c r="H1863" s="43" t="s">
        <v>3960</v>
      </c>
      <c r="I1863" s="43" t="s">
        <v>364</v>
      </c>
      <c r="J1863" s="43">
        <v>2.1</v>
      </c>
      <c r="K1863" s="43" t="s">
        <v>1588</v>
      </c>
      <c r="L1863" s="55" t="s">
        <v>13</v>
      </c>
      <c r="M1863" s="43" t="s">
        <v>2</v>
      </c>
      <c r="N1863" s="43" t="s">
        <v>2</v>
      </c>
      <c r="O1863"/>
      <c r="P1863" s="43" t="s">
        <v>363</v>
      </c>
    </row>
    <row r="1864" spans="1:16" x14ac:dyDescent="0.25">
      <c r="A1864" s="43" t="s">
        <v>1076</v>
      </c>
      <c r="B1864" s="43" t="s">
        <v>204</v>
      </c>
      <c r="C1864" s="43" t="s">
        <v>1077</v>
      </c>
      <c r="D1864" s="43">
        <v>6648824</v>
      </c>
      <c r="E1864" s="43" t="s">
        <v>186</v>
      </c>
      <c r="F1864" s="44">
        <v>44984</v>
      </c>
      <c r="G1864" s="43" t="s">
        <v>203</v>
      </c>
      <c r="H1864" s="43" t="s">
        <v>3960</v>
      </c>
      <c r="I1864" s="43" t="s">
        <v>364</v>
      </c>
      <c r="J1864" s="43">
        <v>2.2000000000000002</v>
      </c>
      <c r="K1864" s="43" t="s">
        <v>1589</v>
      </c>
      <c r="L1864" s="55" t="s">
        <v>13</v>
      </c>
      <c r="M1864" s="43" t="s">
        <v>2</v>
      </c>
      <c r="N1864" s="43" t="s">
        <v>2</v>
      </c>
      <c r="O1864"/>
      <c r="P1864" s="43" t="s">
        <v>363</v>
      </c>
    </row>
    <row r="1865" spans="1:16" x14ac:dyDescent="0.25">
      <c r="A1865" s="43" t="s">
        <v>1076</v>
      </c>
      <c r="B1865" s="43" t="s">
        <v>204</v>
      </c>
      <c r="C1865" s="43" t="s">
        <v>1077</v>
      </c>
      <c r="D1865" s="43">
        <v>6648824</v>
      </c>
      <c r="E1865" s="43" t="s">
        <v>186</v>
      </c>
      <c r="F1865" s="44">
        <v>44984</v>
      </c>
      <c r="G1865" s="43" t="s">
        <v>203</v>
      </c>
      <c r="H1865" s="43" t="s">
        <v>3960</v>
      </c>
      <c r="I1865" s="43" t="s">
        <v>364</v>
      </c>
      <c r="J1865" s="43">
        <v>2.2999999999999998</v>
      </c>
      <c r="K1865" s="43" t="s">
        <v>1590</v>
      </c>
      <c r="L1865" s="55" t="s">
        <v>13</v>
      </c>
      <c r="M1865" s="43" t="s">
        <v>2</v>
      </c>
      <c r="N1865" s="43" t="s">
        <v>2</v>
      </c>
      <c r="O1865"/>
      <c r="P1865" s="43" t="s">
        <v>363</v>
      </c>
    </row>
    <row r="1866" spans="1:16" x14ac:dyDescent="0.25">
      <c r="A1866" s="43" t="s">
        <v>1076</v>
      </c>
      <c r="B1866" s="43" t="s">
        <v>204</v>
      </c>
      <c r="C1866" s="43" t="s">
        <v>1077</v>
      </c>
      <c r="D1866" s="43">
        <v>6648824</v>
      </c>
      <c r="E1866" s="43" t="s">
        <v>186</v>
      </c>
      <c r="F1866" s="44">
        <v>44984</v>
      </c>
      <c r="G1866" s="43" t="s">
        <v>203</v>
      </c>
      <c r="H1866" s="43" t="s">
        <v>3960</v>
      </c>
      <c r="I1866" s="43" t="s">
        <v>364</v>
      </c>
      <c r="J1866" s="43">
        <v>2.4</v>
      </c>
      <c r="K1866" s="43" t="s">
        <v>878</v>
      </c>
      <c r="L1866" s="55" t="s">
        <v>13</v>
      </c>
      <c r="M1866" s="43" t="s">
        <v>2</v>
      </c>
      <c r="N1866" s="43" t="s">
        <v>2</v>
      </c>
      <c r="O1866"/>
      <c r="P1866" s="43" t="s">
        <v>363</v>
      </c>
    </row>
    <row r="1867" spans="1:16" x14ac:dyDescent="0.25">
      <c r="A1867" s="43" t="s">
        <v>1076</v>
      </c>
      <c r="B1867" s="43" t="s">
        <v>204</v>
      </c>
      <c r="C1867" s="43" t="s">
        <v>1077</v>
      </c>
      <c r="D1867" s="43">
        <v>6648824</v>
      </c>
      <c r="E1867" s="43" t="s">
        <v>186</v>
      </c>
      <c r="F1867" s="44">
        <v>44984</v>
      </c>
      <c r="G1867" s="43" t="s">
        <v>203</v>
      </c>
      <c r="H1867" s="43" t="s">
        <v>3960</v>
      </c>
      <c r="I1867" s="43" t="s">
        <v>364</v>
      </c>
      <c r="J1867" s="43">
        <v>2.5</v>
      </c>
      <c r="K1867" s="43" t="s">
        <v>2116</v>
      </c>
      <c r="L1867" s="55" t="s">
        <v>13</v>
      </c>
      <c r="M1867" s="43" t="s">
        <v>2</v>
      </c>
      <c r="N1867" s="43" t="s">
        <v>2</v>
      </c>
      <c r="O1867"/>
      <c r="P1867" s="43" t="s">
        <v>363</v>
      </c>
    </row>
    <row r="1868" spans="1:16" x14ac:dyDescent="0.25">
      <c r="A1868" s="43" t="s">
        <v>1076</v>
      </c>
      <c r="B1868" s="43" t="s">
        <v>204</v>
      </c>
      <c r="C1868" s="43" t="s">
        <v>1077</v>
      </c>
      <c r="D1868" s="43">
        <v>6648824</v>
      </c>
      <c r="E1868" s="43" t="s">
        <v>186</v>
      </c>
      <c r="F1868" s="44">
        <v>44984</v>
      </c>
      <c r="G1868" s="43" t="s">
        <v>203</v>
      </c>
      <c r="H1868" s="43" t="s">
        <v>3960</v>
      </c>
      <c r="I1868" s="43" t="s">
        <v>364</v>
      </c>
      <c r="J1868" s="43">
        <v>2.6</v>
      </c>
      <c r="K1868" s="43" t="s">
        <v>3337</v>
      </c>
      <c r="L1868" s="55" t="s">
        <v>13</v>
      </c>
      <c r="M1868" s="43" t="s">
        <v>2</v>
      </c>
      <c r="N1868" s="43" t="s">
        <v>2</v>
      </c>
      <c r="O1868"/>
      <c r="P1868" s="43" t="s">
        <v>363</v>
      </c>
    </row>
    <row r="1869" spans="1:16" x14ac:dyDescent="0.25">
      <c r="A1869" s="43" t="s">
        <v>1076</v>
      </c>
      <c r="B1869" s="43" t="s">
        <v>204</v>
      </c>
      <c r="C1869" s="43" t="s">
        <v>1077</v>
      </c>
      <c r="D1869" s="43">
        <v>6648824</v>
      </c>
      <c r="E1869" s="43" t="s">
        <v>186</v>
      </c>
      <c r="F1869" s="44">
        <v>44984</v>
      </c>
      <c r="G1869" s="43" t="s">
        <v>203</v>
      </c>
      <c r="H1869" s="43" t="s">
        <v>3960</v>
      </c>
      <c r="I1869" s="43" t="s">
        <v>364</v>
      </c>
      <c r="J1869" s="43">
        <v>2.7</v>
      </c>
      <c r="K1869" s="43" t="s">
        <v>1591</v>
      </c>
      <c r="L1869" s="55" t="s">
        <v>13</v>
      </c>
      <c r="M1869" s="43" t="s">
        <v>2</v>
      </c>
      <c r="N1869" s="43" t="s">
        <v>2</v>
      </c>
      <c r="O1869"/>
      <c r="P1869" s="43" t="s">
        <v>363</v>
      </c>
    </row>
    <row r="1870" spans="1:16" x14ac:dyDescent="0.25">
      <c r="A1870" s="43" t="s">
        <v>1076</v>
      </c>
      <c r="B1870" s="43" t="s">
        <v>204</v>
      </c>
      <c r="C1870" s="43" t="s">
        <v>1077</v>
      </c>
      <c r="D1870" s="43">
        <v>6648824</v>
      </c>
      <c r="E1870" s="43" t="s">
        <v>186</v>
      </c>
      <c r="F1870" s="44">
        <v>44984</v>
      </c>
      <c r="G1870" s="43" t="s">
        <v>203</v>
      </c>
      <c r="H1870" s="43" t="s">
        <v>3960</v>
      </c>
      <c r="I1870" s="43" t="s">
        <v>364</v>
      </c>
      <c r="J1870" s="43">
        <v>2.8</v>
      </c>
      <c r="K1870" s="43" t="s">
        <v>479</v>
      </c>
      <c r="L1870" s="55" t="s">
        <v>13</v>
      </c>
      <c r="M1870" s="43" t="s">
        <v>2</v>
      </c>
      <c r="N1870" s="43" t="s">
        <v>2</v>
      </c>
      <c r="O1870"/>
      <c r="P1870" s="43" t="s">
        <v>363</v>
      </c>
    </row>
    <row r="1871" spans="1:16" x14ac:dyDescent="0.25">
      <c r="A1871" s="43" t="s">
        <v>1076</v>
      </c>
      <c r="B1871" s="43" t="s">
        <v>204</v>
      </c>
      <c r="C1871" s="43" t="s">
        <v>1077</v>
      </c>
      <c r="D1871" s="43">
        <v>6648824</v>
      </c>
      <c r="E1871" s="43" t="s">
        <v>186</v>
      </c>
      <c r="F1871" s="44">
        <v>44984</v>
      </c>
      <c r="G1871" s="43" t="s">
        <v>203</v>
      </c>
      <c r="H1871" s="43" t="s">
        <v>3960</v>
      </c>
      <c r="I1871" s="43" t="s">
        <v>364</v>
      </c>
      <c r="J1871" s="43">
        <v>2.9</v>
      </c>
      <c r="K1871" s="43" t="s">
        <v>3338</v>
      </c>
      <c r="L1871" s="55" t="s">
        <v>13</v>
      </c>
      <c r="M1871" s="43" t="s">
        <v>2</v>
      </c>
      <c r="N1871" s="43" t="s">
        <v>2</v>
      </c>
      <c r="O1871"/>
      <c r="P1871" s="43" t="s">
        <v>363</v>
      </c>
    </row>
    <row r="1872" spans="1:16" x14ac:dyDescent="0.25">
      <c r="A1872" s="43" t="s">
        <v>1076</v>
      </c>
      <c r="B1872" s="43" t="s">
        <v>204</v>
      </c>
      <c r="C1872" s="43" t="s">
        <v>1077</v>
      </c>
      <c r="D1872" s="43">
        <v>6648824</v>
      </c>
      <c r="E1872" s="43" t="s">
        <v>186</v>
      </c>
      <c r="F1872" s="44">
        <v>44984</v>
      </c>
      <c r="G1872" s="43" t="s">
        <v>203</v>
      </c>
      <c r="H1872" s="43" t="s">
        <v>3960</v>
      </c>
      <c r="I1872" s="43" t="s">
        <v>364</v>
      </c>
      <c r="J1872" s="43">
        <v>3</v>
      </c>
      <c r="K1872" s="43" t="s">
        <v>5612</v>
      </c>
      <c r="L1872" s="55" t="s">
        <v>638</v>
      </c>
      <c r="M1872" s="43" t="s">
        <v>2</v>
      </c>
      <c r="N1872" s="43" t="s">
        <v>2</v>
      </c>
      <c r="O1872"/>
      <c r="P1872" s="43" t="s">
        <v>363</v>
      </c>
    </row>
    <row r="1873" spans="1:16" x14ac:dyDescent="0.25">
      <c r="A1873" s="43" t="s">
        <v>1076</v>
      </c>
      <c r="B1873" s="43" t="s">
        <v>204</v>
      </c>
      <c r="C1873" s="43" t="s">
        <v>1077</v>
      </c>
      <c r="D1873" s="43">
        <v>6648824</v>
      </c>
      <c r="E1873" s="43" t="s">
        <v>186</v>
      </c>
      <c r="F1873" s="44">
        <v>44984</v>
      </c>
      <c r="G1873" s="43" t="s">
        <v>203</v>
      </c>
      <c r="H1873" s="43" t="s">
        <v>3960</v>
      </c>
      <c r="I1873" s="43" t="s">
        <v>364</v>
      </c>
      <c r="J1873" s="43">
        <v>4</v>
      </c>
      <c r="K1873" s="43" t="s">
        <v>2117</v>
      </c>
      <c r="L1873" s="55" t="s">
        <v>13</v>
      </c>
      <c r="M1873" s="43" t="s">
        <v>2</v>
      </c>
      <c r="N1873" s="43" t="s">
        <v>2</v>
      </c>
      <c r="O1873"/>
      <c r="P1873" s="43" t="s">
        <v>363</v>
      </c>
    </row>
    <row r="1874" spans="1:16" x14ac:dyDescent="0.25">
      <c r="A1874" s="43" t="s">
        <v>1076</v>
      </c>
      <c r="B1874" s="43" t="s">
        <v>204</v>
      </c>
      <c r="C1874" s="43" t="s">
        <v>1077</v>
      </c>
      <c r="D1874" s="43">
        <v>6648824</v>
      </c>
      <c r="E1874" s="43" t="s">
        <v>186</v>
      </c>
      <c r="F1874" s="44">
        <v>44984</v>
      </c>
      <c r="G1874" s="43" t="s">
        <v>203</v>
      </c>
      <c r="H1874" s="43" t="s">
        <v>3960</v>
      </c>
      <c r="I1874" s="43" t="s">
        <v>364</v>
      </c>
      <c r="J1874" s="43">
        <v>5</v>
      </c>
      <c r="K1874" s="43" t="s">
        <v>880</v>
      </c>
      <c r="L1874" s="55" t="s">
        <v>13</v>
      </c>
      <c r="M1874" s="43" t="s">
        <v>2</v>
      </c>
      <c r="N1874" s="43" t="s">
        <v>2</v>
      </c>
      <c r="O1874"/>
      <c r="P1874" s="43" t="s">
        <v>363</v>
      </c>
    </row>
    <row r="1875" spans="1:16" x14ac:dyDescent="0.25">
      <c r="A1875" s="43" t="s">
        <v>1076</v>
      </c>
      <c r="B1875" s="43" t="s">
        <v>204</v>
      </c>
      <c r="C1875" s="43" t="s">
        <v>1077</v>
      </c>
      <c r="D1875" s="43">
        <v>6648824</v>
      </c>
      <c r="E1875" s="43" t="s">
        <v>186</v>
      </c>
      <c r="F1875" s="44">
        <v>44984</v>
      </c>
      <c r="G1875" s="43" t="s">
        <v>203</v>
      </c>
      <c r="H1875" s="43" t="s">
        <v>3960</v>
      </c>
      <c r="I1875" s="43" t="s">
        <v>364</v>
      </c>
      <c r="J1875" s="43">
        <v>6</v>
      </c>
      <c r="K1875" s="43" t="s">
        <v>849</v>
      </c>
      <c r="L1875" s="55" t="s">
        <v>13</v>
      </c>
      <c r="M1875" s="43" t="s">
        <v>2</v>
      </c>
      <c r="N1875" s="43" t="s">
        <v>2</v>
      </c>
      <c r="O1875"/>
      <c r="P1875" s="43" t="s">
        <v>363</v>
      </c>
    </row>
    <row r="1876" spans="1:16" x14ac:dyDescent="0.25">
      <c r="A1876" s="43" t="s">
        <v>1076</v>
      </c>
      <c r="B1876" s="43" t="s">
        <v>204</v>
      </c>
      <c r="C1876" s="43" t="s">
        <v>1077</v>
      </c>
      <c r="D1876" s="43">
        <v>6648824</v>
      </c>
      <c r="E1876" s="43" t="s">
        <v>186</v>
      </c>
      <c r="F1876" s="44">
        <v>44984</v>
      </c>
      <c r="G1876" s="43" t="s">
        <v>203</v>
      </c>
      <c r="H1876" s="43" t="s">
        <v>3960</v>
      </c>
      <c r="I1876" s="43" t="s">
        <v>364</v>
      </c>
      <c r="J1876" s="43">
        <v>7</v>
      </c>
      <c r="K1876" s="43" t="s">
        <v>312</v>
      </c>
      <c r="L1876" s="55" t="s">
        <v>13</v>
      </c>
      <c r="M1876" s="43" t="s">
        <v>2</v>
      </c>
      <c r="N1876" s="43" t="s">
        <v>2</v>
      </c>
      <c r="O1876"/>
      <c r="P1876" s="43" t="s">
        <v>363</v>
      </c>
    </row>
    <row r="1877" spans="1:16" x14ac:dyDescent="0.25">
      <c r="A1877" s="43" t="s">
        <v>1076</v>
      </c>
      <c r="B1877" s="43" t="s">
        <v>204</v>
      </c>
      <c r="C1877" s="43" t="s">
        <v>1077</v>
      </c>
      <c r="D1877" s="43">
        <v>6648824</v>
      </c>
      <c r="E1877" s="43" t="s">
        <v>186</v>
      </c>
      <c r="F1877" s="44">
        <v>44984</v>
      </c>
      <c r="G1877" s="43" t="s">
        <v>203</v>
      </c>
      <c r="H1877" s="43" t="s">
        <v>3960</v>
      </c>
      <c r="I1877" s="43" t="s">
        <v>364</v>
      </c>
      <c r="J1877" s="43">
        <v>8</v>
      </c>
      <c r="K1877" s="43" t="s">
        <v>768</v>
      </c>
      <c r="L1877" s="55" t="s">
        <v>13</v>
      </c>
      <c r="M1877" s="43" t="s">
        <v>2</v>
      </c>
      <c r="N1877" s="43" t="s">
        <v>2</v>
      </c>
      <c r="O1877"/>
      <c r="P1877" s="43" t="s">
        <v>363</v>
      </c>
    </row>
    <row r="1878" spans="1:16" x14ac:dyDescent="0.25">
      <c r="A1878" s="43" t="s">
        <v>1076</v>
      </c>
      <c r="B1878" s="43" t="s">
        <v>204</v>
      </c>
      <c r="C1878" s="43" t="s">
        <v>1077</v>
      </c>
      <c r="D1878" s="43">
        <v>6648824</v>
      </c>
      <c r="E1878" s="43" t="s">
        <v>186</v>
      </c>
      <c r="F1878" s="44">
        <v>44984</v>
      </c>
      <c r="G1878" s="43" t="s">
        <v>203</v>
      </c>
      <c r="H1878" s="43" t="s">
        <v>3960</v>
      </c>
      <c r="I1878" s="43" t="s">
        <v>364</v>
      </c>
      <c r="J1878" s="43">
        <v>9</v>
      </c>
      <c r="K1878" s="43" t="s">
        <v>792</v>
      </c>
      <c r="L1878" s="55" t="s">
        <v>640</v>
      </c>
      <c r="M1878" s="43" t="s">
        <v>2</v>
      </c>
      <c r="N1878" s="43" t="s">
        <v>2</v>
      </c>
      <c r="O1878"/>
      <c r="P1878" s="43" t="s">
        <v>363</v>
      </c>
    </row>
    <row r="1879" spans="1:16" x14ac:dyDescent="0.25">
      <c r="A1879" s="43" t="s">
        <v>1076</v>
      </c>
      <c r="B1879" s="43" t="s">
        <v>204</v>
      </c>
      <c r="C1879" s="43" t="s">
        <v>1077</v>
      </c>
      <c r="D1879" s="43">
        <v>6648824</v>
      </c>
      <c r="E1879" s="43" t="s">
        <v>186</v>
      </c>
      <c r="F1879" s="44">
        <v>44984</v>
      </c>
      <c r="G1879" s="43" t="s">
        <v>203</v>
      </c>
      <c r="H1879" s="43" t="s">
        <v>3960</v>
      </c>
      <c r="I1879" s="43" t="s">
        <v>364</v>
      </c>
      <c r="J1879" s="43">
        <v>10</v>
      </c>
      <c r="K1879" s="43" t="s">
        <v>3339</v>
      </c>
      <c r="L1879" s="55" t="s">
        <v>13</v>
      </c>
      <c r="M1879" s="43" t="s">
        <v>2</v>
      </c>
      <c r="N1879" s="43" t="s">
        <v>2</v>
      </c>
      <c r="O1879"/>
      <c r="P1879" s="43" t="s">
        <v>363</v>
      </c>
    </row>
    <row r="1880" spans="1:16" ht="30" x14ac:dyDescent="0.25">
      <c r="A1880" s="43" t="s">
        <v>1076</v>
      </c>
      <c r="B1880" s="43" t="s">
        <v>204</v>
      </c>
      <c r="C1880" s="43" t="s">
        <v>1077</v>
      </c>
      <c r="D1880" s="43">
        <v>6648824</v>
      </c>
      <c r="E1880" s="43" t="s">
        <v>186</v>
      </c>
      <c r="F1880" s="44">
        <v>44984</v>
      </c>
      <c r="G1880" s="43" t="s">
        <v>203</v>
      </c>
      <c r="H1880" s="43" t="s">
        <v>3960</v>
      </c>
      <c r="I1880" s="43" t="s">
        <v>364</v>
      </c>
      <c r="J1880" s="43">
        <v>11</v>
      </c>
      <c r="K1880" s="43" t="s">
        <v>5613</v>
      </c>
      <c r="L1880" s="55" t="s">
        <v>640</v>
      </c>
      <c r="M1880" s="43" t="s">
        <v>2</v>
      </c>
      <c r="N1880" s="43" t="s">
        <v>2</v>
      </c>
      <c r="O1880"/>
      <c r="P1880" s="43" t="s">
        <v>363</v>
      </c>
    </row>
    <row r="1881" spans="1:16" x14ac:dyDescent="0.25">
      <c r="A1881" s="43" t="s">
        <v>1076</v>
      </c>
      <c r="B1881" s="43" t="s">
        <v>204</v>
      </c>
      <c r="C1881" s="43" t="s">
        <v>1077</v>
      </c>
      <c r="D1881" s="43">
        <v>6648824</v>
      </c>
      <c r="E1881" s="43" t="s">
        <v>186</v>
      </c>
      <c r="F1881" s="44">
        <v>44984</v>
      </c>
      <c r="G1881" s="43" t="s">
        <v>203</v>
      </c>
      <c r="H1881" s="43" t="s">
        <v>3960</v>
      </c>
      <c r="I1881" s="43" t="s">
        <v>364</v>
      </c>
      <c r="J1881" s="43">
        <v>12</v>
      </c>
      <c r="K1881" s="43" t="s">
        <v>5614</v>
      </c>
      <c r="L1881" s="55" t="s">
        <v>13</v>
      </c>
      <c r="M1881" s="43" t="s">
        <v>2</v>
      </c>
      <c r="N1881" s="43" t="s">
        <v>2</v>
      </c>
      <c r="O1881"/>
      <c r="P1881" s="43" t="s">
        <v>363</v>
      </c>
    </row>
    <row r="1882" spans="1:16" x14ac:dyDescent="0.25">
      <c r="A1882" s="43" t="s">
        <v>1076</v>
      </c>
      <c r="B1882" s="43" t="s">
        <v>204</v>
      </c>
      <c r="C1882" s="43" t="s">
        <v>1077</v>
      </c>
      <c r="D1882" s="43">
        <v>6648824</v>
      </c>
      <c r="E1882" s="43" t="s">
        <v>186</v>
      </c>
      <c r="F1882" s="44">
        <v>44984</v>
      </c>
      <c r="G1882" s="43" t="s">
        <v>203</v>
      </c>
      <c r="H1882" s="43" t="s">
        <v>3960</v>
      </c>
      <c r="I1882" s="43" t="s">
        <v>364</v>
      </c>
      <c r="J1882" s="43">
        <v>13</v>
      </c>
      <c r="K1882" s="43" t="s">
        <v>5615</v>
      </c>
      <c r="L1882" s="55" t="s">
        <v>13</v>
      </c>
      <c r="M1882" s="43" t="s">
        <v>2</v>
      </c>
      <c r="N1882" s="43" t="s">
        <v>2</v>
      </c>
      <c r="O1882"/>
      <c r="P1882" s="43" t="s">
        <v>363</v>
      </c>
    </row>
    <row r="1883" spans="1:16" x14ac:dyDescent="0.25">
      <c r="A1883" s="43" t="s">
        <v>1076</v>
      </c>
      <c r="B1883" s="43" t="s">
        <v>204</v>
      </c>
      <c r="C1883" s="43" t="s">
        <v>1077</v>
      </c>
      <c r="D1883" s="43">
        <v>6648824</v>
      </c>
      <c r="E1883" s="43" t="s">
        <v>186</v>
      </c>
      <c r="F1883" s="44">
        <v>44984</v>
      </c>
      <c r="G1883" s="43" t="s">
        <v>203</v>
      </c>
      <c r="H1883" s="43" t="s">
        <v>3960</v>
      </c>
      <c r="I1883" s="43" t="s">
        <v>364</v>
      </c>
      <c r="J1883" s="43">
        <v>14</v>
      </c>
      <c r="K1883" s="43" t="s">
        <v>5616</v>
      </c>
      <c r="L1883" s="55" t="s">
        <v>640</v>
      </c>
      <c r="M1883" s="43" t="s">
        <v>2</v>
      </c>
      <c r="N1883" s="43" t="s">
        <v>2</v>
      </c>
      <c r="O1883"/>
      <c r="P1883" s="43" t="s">
        <v>363</v>
      </c>
    </row>
    <row r="1884" spans="1:16" x14ac:dyDescent="0.25">
      <c r="A1884" s="43" t="s">
        <v>1076</v>
      </c>
      <c r="B1884" s="43" t="s">
        <v>204</v>
      </c>
      <c r="C1884" s="43" t="s">
        <v>1077</v>
      </c>
      <c r="D1884" s="43">
        <v>6648824</v>
      </c>
      <c r="E1884" s="43" t="s">
        <v>186</v>
      </c>
      <c r="F1884" s="44">
        <v>44984</v>
      </c>
      <c r="G1884" s="43" t="s">
        <v>203</v>
      </c>
      <c r="H1884" s="43" t="s">
        <v>3960</v>
      </c>
      <c r="I1884" s="43" t="s">
        <v>364</v>
      </c>
      <c r="J1884" s="43">
        <v>15</v>
      </c>
      <c r="K1884" s="43" t="s">
        <v>5617</v>
      </c>
      <c r="L1884" s="55" t="s">
        <v>13</v>
      </c>
      <c r="M1884" s="43" t="s">
        <v>2</v>
      </c>
      <c r="N1884" s="43" t="s">
        <v>2</v>
      </c>
      <c r="O1884"/>
      <c r="P1884" s="43" t="s">
        <v>363</v>
      </c>
    </row>
    <row r="1885" spans="1:16" x14ac:dyDescent="0.25">
      <c r="A1885" s="43" t="s">
        <v>1661</v>
      </c>
      <c r="B1885" s="43" t="s">
        <v>204</v>
      </c>
      <c r="C1885" s="43" t="s">
        <v>3509</v>
      </c>
      <c r="D1885" s="43">
        <v>6294960</v>
      </c>
      <c r="E1885" s="43" t="s">
        <v>132</v>
      </c>
      <c r="F1885" s="44">
        <v>44984</v>
      </c>
      <c r="G1885" s="43" t="s">
        <v>203</v>
      </c>
      <c r="H1885" s="43" t="s">
        <v>3960</v>
      </c>
      <c r="I1885" s="43" t="s">
        <v>364</v>
      </c>
      <c r="J1885" s="43">
        <v>1</v>
      </c>
      <c r="K1885" s="43" t="s">
        <v>5618</v>
      </c>
      <c r="L1885" s="55" t="s">
        <v>13</v>
      </c>
      <c r="M1885" s="43" t="s">
        <v>2</v>
      </c>
      <c r="N1885" s="43" t="s">
        <v>2</v>
      </c>
      <c r="O1885"/>
      <c r="P1885" s="43" t="s">
        <v>363</v>
      </c>
    </row>
    <row r="1886" spans="1:16" x14ac:dyDescent="0.25">
      <c r="A1886" s="43" t="s">
        <v>1661</v>
      </c>
      <c r="B1886" s="43" t="s">
        <v>204</v>
      </c>
      <c r="C1886" s="43" t="s">
        <v>3509</v>
      </c>
      <c r="D1886" s="43">
        <v>6294960</v>
      </c>
      <c r="E1886" s="43" t="s">
        <v>132</v>
      </c>
      <c r="F1886" s="44">
        <v>44984</v>
      </c>
      <c r="G1886" s="43" t="s">
        <v>203</v>
      </c>
      <c r="H1886" s="43" t="s">
        <v>3960</v>
      </c>
      <c r="I1886" s="43" t="s">
        <v>364</v>
      </c>
      <c r="J1886" s="43">
        <v>2</v>
      </c>
      <c r="K1886" s="43" t="s">
        <v>5619</v>
      </c>
      <c r="L1886" s="55" t="s">
        <v>13</v>
      </c>
      <c r="M1886" s="43" t="s">
        <v>2</v>
      </c>
      <c r="N1886" s="43" t="s">
        <v>2</v>
      </c>
      <c r="O1886"/>
      <c r="P1886" s="43" t="s">
        <v>363</v>
      </c>
    </row>
    <row r="1887" spans="1:16" x14ac:dyDescent="0.25">
      <c r="A1887" s="43" t="s">
        <v>1661</v>
      </c>
      <c r="B1887" s="43" t="s">
        <v>204</v>
      </c>
      <c r="C1887" s="43" t="s">
        <v>3509</v>
      </c>
      <c r="D1887" s="43">
        <v>6294960</v>
      </c>
      <c r="E1887" s="43" t="s">
        <v>132</v>
      </c>
      <c r="F1887" s="44">
        <v>44984</v>
      </c>
      <c r="G1887" s="43" t="s">
        <v>203</v>
      </c>
      <c r="H1887" s="43" t="s">
        <v>3960</v>
      </c>
      <c r="I1887" s="43" t="s">
        <v>364</v>
      </c>
      <c r="J1887" s="43">
        <v>3.01</v>
      </c>
      <c r="K1887" s="43" t="s">
        <v>5620</v>
      </c>
      <c r="L1887" s="55" t="s">
        <v>13</v>
      </c>
      <c r="M1887" s="43" t="s">
        <v>2</v>
      </c>
      <c r="N1887" s="43" t="s">
        <v>2</v>
      </c>
      <c r="O1887"/>
      <c r="P1887" s="43" t="s">
        <v>363</v>
      </c>
    </row>
    <row r="1888" spans="1:16" x14ac:dyDescent="0.25">
      <c r="A1888" s="43" t="s">
        <v>1661</v>
      </c>
      <c r="B1888" s="43" t="s">
        <v>204</v>
      </c>
      <c r="C1888" s="43" t="s">
        <v>3509</v>
      </c>
      <c r="D1888" s="43">
        <v>6294960</v>
      </c>
      <c r="E1888" s="43" t="s">
        <v>132</v>
      </c>
      <c r="F1888" s="44">
        <v>44984</v>
      </c>
      <c r="G1888" s="43" t="s">
        <v>203</v>
      </c>
      <c r="H1888" s="43" t="s">
        <v>3960</v>
      </c>
      <c r="I1888" s="43" t="s">
        <v>364</v>
      </c>
      <c r="J1888" s="43">
        <v>3.02</v>
      </c>
      <c r="K1888" s="43" t="s">
        <v>5621</v>
      </c>
      <c r="L1888" s="55" t="s">
        <v>13</v>
      </c>
      <c r="M1888" s="43" t="s">
        <v>2</v>
      </c>
      <c r="N1888" s="43" t="s">
        <v>2</v>
      </c>
      <c r="O1888"/>
      <c r="P1888" s="43" t="s">
        <v>363</v>
      </c>
    </row>
    <row r="1889" spans="1:16" x14ac:dyDescent="0.25">
      <c r="A1889" s="43" t="s">
        <v>1661</v>
      </c>
      <c r="B1889" s="43" t="s">
        <v>204</v>
      </c>
      <c r="C1889" s="43" t="s">
        <v>3509</v>
      </c>
      <c r="D1889" s="43">
        <v>6294960</v>
      </c>
      <c r="E1889" s="43" t="s">
        <v>132</v>
      </c>
      <c r="F1889" s="44">
        <v>44984</v>
      </c>
      <c r="G1889" s="43" t="s">
        <v>203</v>
      </c>
      <c r="H1889" s="43" t="s">
        <v>3960</v>
      </c>
      <c r="I1889" s="43" t="s">
        <v>364</v>
      </c>
      <c r="J1889" s="43">
        <v>3.03</v>
      </c>
      <c r="K1889" s="43" t="s">
        <v>5622</v>
      </c>
      <c r="L1889" s="55" t="s">
        <v>13</v>
      </c>
      <c r="M1889" s="43" t="s">
        <v>2</v>
      </c>
      <c r="N1889" s="43" t="s">
        <v>2</v>
      </c>
      <c r="O1889"/>
      <c r="P1889" s="43" t="s">
        <v>363</v>
      </c>
    </row>
    <row r="1890" spans="1:16" x14ac:dyDescent="0.25">
      <c r="A1890" s="43" t="s">
        <v>1661</v>
      </c>
      <c r="B1890" s="43" t="s">
        <v>204</v>
      </c>
      <c r="C1890" s="43" t="s">
        <v>3509</v>
      </c>
      <c r="D1890" s="43">
        <v>6294960</v>
      </c>
      <c r="E1890" s="43" t="s">
        <v>132</v>
      </c>
      <c r="F1890" s="44">
        <v>44984</v>
      </c>
      <c r="G1890" s="43" t="s">
        <v>203</v>
      </c>
      <c r="H1890" s="43" t="s">
        <v>3960</v>
      </c>
      <c r="I1890" s="43" t="s">
        <v>364</v>
      </c>
      <c r="J1890" s="43">
        <v>3.04</v>
      </c>
      <c r="K1890" s="43" t="s">
        <v>5623</v>
      </c>
      <c r="L1890" s="55" t="s">
        <v>13</v>
      </c>
      <c r="M1890" s="43" t="s">
        <v>2</v>
      </c>
      <c r="N1890" s="43" t="s">
        <v>2</v>
      </c>
      <c r="O1890"/>
      <c r="P1890" s="43" t="s">
        <v>363</v>
      </c>
    </row>
    <row r="1891" spans="1:16" x14ac:dyDescent="0.25">
      <c r="A1891" s="43" t="s">
        <v>1661</v>
      </c>
      <c r="B1891" s="43" t="s">
        <v>204</v>
      </c>
      <c r="C1891" s="43" t="s">
        <v>3509</v>
      </c>
      <c r="D1891" s="43">
        <v>6294960</v>
      </c>
      <c r="E1891" s="43" t="s">
        <v>132</v>
      </c>
      <c r="F1891" s="44">
        <v>44984</v>
      </c>
      <c r="G1891" s="43" t="s">
        <v>203</v>
      </c>
      <c r="H1891" s="43" t="s">
        <v>3960</v>
      </c>
      <c r="I1891" s="43" t="s">
        <v>364</v>
      </c>
      <c r="J1891" s="43">
        <v>3.05</v>
      </c>
      <c r="K1891" s="43" t="s">
        <v>5624</v>
      </c>
      <c r="L1891" s="55" t="s">
        <v>13</v>
      </c>
      <c r="M1891" s="43" t="s">
        <v>2</v>
      </c>
      <c r="N1891" s="43" t="s">
        <v>2</v>
      </c>
      <c r="O1891"/>
      <c r="P1891" s="43" t="s">
        <v>363</v>
      </c>
    </row>
    <row r="1892" spans="1:16" x14ac:dyDescent="0.25">
      <c r="A1892" s="43" t="s">
        <v>1661</v>
      </c>
      <c r="B1892" s="43" t="s">
        <v>204</v>
      </c>
      <c r="C1892" s="43" t="s">
        <v>3509</v>
      </c>
      <c r="D1892" s="43">
        <v>6294960</v>
      </c>
      <c r="E1892" s="43" t="s">
        <v>132</v>
      </c>
      <c r="F1892" s="44">
        <v>44984</v>
      </c>
      <c r="G1892" s="43" t="s">
        <v>203</v>
      </c>
      <c r="H1892" s="43" t="s">
        <v>3960</v>
      </c>
      <c r="I1892" s="43" t="s">
        <v>364</v>
      </c>
      <c r="J1892" s="43">
        <v>3.06</v>
      </c>
      <c r="K1892" s="43" t="s">
        <v>716</v>
      </c>
      <c r="L1892" s="55" t="s">
        <v>13</v>
      </c>
      <c r="M1892" s="43" t="s">
        <v>2</v>
      </c>
      <c r="N1892" s="43" t="s">
        <v>2</v>
      </c>
      <c r="O1892"/>
      <c r="P1892" s="43" t="s">
        <v>363</v>
      </c>
    </row>
    <row r="1893" spans="1:16" x14ac:dyDescent="0.25">
      <c r="A1893" s="43" t="s">
        <v>1661</v>
      </c>
      <c r="B1893" s="43" t="s">
        <v>204</v>
      </c>
      <c r="C1893" s="43" t="s">
        <v>3509</v>
      </c>
      <c r="D1893" s="43">
        <v>6294960</v>
      </c>
      <c r="E1893" s="43" t="s">
        <v>132</v>
      </c>
      <c r="F1893" s="44">
        <v>44984</v>
      </c>
      <c r="G1893" s="43" t="s">
        <v>203</v>
      </c>
      <c r="H1893" s="43" t="s">
        <v>3960</v>
      </c>
      <c r="I1893" s="43" t="s">
        <v>364</v>
      </c>
      <c r="J1893" s="43">
        <v>3.07</v>
      </c>
      <c r="K1893" s="43" t="s">
        <v>5625</v>
      </c>
      <c r="L1893" s="55" t="s">
        <v>13</v>
      </c>
      <c r="M1893" s="43" t="s">
        <v>2</v>
      </c>
      <c r="N1893" s="43" t="s">
        <v>2</v>
      </c>
      <c r="O1893"/>
      <c r="P1893" s="43" t="s">
        <v>363</v>
      </c>
    </row>
    <row r="1894" spans="1:16" x14ac:dyDescent="0.25">
      <c r="A1894" s="43" t="s">
        <v>1661</v>
      </c>
      <c r="B1894" s="43" t="s">
        <v>204</v>
      </c>
      <c r="C1894" s="43" t="s">
        <v>3509</v>
      </c>
      <c r="D1894" s="43">
        <v>6294960</v>
      </c>
      <c r="E1894" s="43" t="s">
        <v>132</v>
      </c>
      <c r="F1894" s="44">
        <v>44984</v>
      </c>
      <c r="G1894" s="43" t="s">
        <v>203</v>
      </c>
      <c r="H1894" s="43" t="s">
        <v>3960</v>
      </c>
      <c r="I1894" s="43" t="s">
        <v>364</v>
      </c>
      <c r="J1894" s="43">
        <v>3.08</v>
      </c>
      <c r="K1894" s="43" t="s">
        <v>5626</v>
      </c>
      <c r="L1894" s="55" t="s">
        <v>13</v>
      </c>
      <c r="M1894" s="43" t="s">
        <v>2</v>
      </c>
      <c r="N1894" s="43" t="s">
        <v>2</v>
      </c>
      <c r="O1894"/>
      <c r="P1894" s="43" t="s">
        <v>363</v>
      </c>
    </row>
    <row r="1895" spans="1:16" x14ac:dyDescent="0.25">
      <c r="A1895" s="43" t="s">
        <v>1661</v>
      </c>
      <c r="B1895" s="43" t="s">
        <v>204</v>
      </c>
      <c r="C1895" s="43" t="s">
        <v>3509</v>
      </c>
      <c r="D1895" s="43">
        <v>6294960</v>
      </c>
      <c r="E1895" s="43" t="s">
        <v>132</v>
      </c>
      <c r="F1895" s="44">
        <v>44984</v>
      </c>
      <c r="G1895" s="43" t="s">
        <v>203</v>
      </c>
      <c r="H1895" s="43" t="s">
        <v>3960</v>
      </c>
      <c r="I1895" s="43" t="s">
        <v>364</v>
      </c>
      <c r="J1895" s="43">
        <v>3.09</v>
      </c>
      <c r="K1895" s="43" t="s">
        <v>5627</v>
      </c>
      <c r="L1895" s="55" t="s">
        <v>13</v>
      </c>
      <c r="M1895" s="43" t="s">
        <v>2</v>
      </c>
      <c r="N1895" s="43" t="s">
        <v>2</v>
      </c>
      <c r="O1895"/>
      <c r="P1895" s="43" t="s">
        <v>363</v>
      </c>
    </row>
    <row r="1896" spans="1:16" x14ac:dyDescent="0.25">
      <c r="A1896" s="43" t="s">
        <v>1661</v>
      </c>
      <c r="B1896" s="43" t="s">
        <v>204</v>
      </c>
      <c r="C1896" s="43" t="s">
        <v>3509</v>
      </c>
      <c r="D1896" s="43">
        <v>6294960</v>
      </c>
      <c r="E1896" s="43" t="s">
        <v>132</v>
      </c>
      <c r="F1896" s="44">
        <v>44984</v>
      </c>
      <c r="G1896" s="43" t="s">
        <v>203</v>
      </c>
      <c r="H1896" s="43" t="s">
        <v>3960</v>
      </c>
      <c r="I1896" s="43" t="s">
        <v>364</v>
      </c>
      <c r="J1896" s="43">
        <v>3.1</v>
      </c>
      <c r="K1896" s="43" t="s">
        <v>5628</v>
      </c>
      <c r="L1896" s="55" t="s">
        <v>13</v>
      </c>
      <c r="M1896" s="43" t="s">
        <v>2</v>
      </c>
      <c r="N1896" s="43" t="s">
        <v>2</v>
      </c>
      <c r="O1896"/>
      <c r="P1896" s="43" t="s">
        <v>363</v>
      </c>
    </row>
    <row r="1897" spans="1:16" ht="30" x14ac:dyDescent="0.25">
      <c r="A1897" s="43" t="s">
        <v>1661</v>
      </c>
      <c r="B1897" s="43" t="s">
        <v>204</v>
      </c>
      <c r="C1897" s="43" t="s">
        <v>3509</v>
      </c>
      <c r="D1897" s="43">
        <v>6294960</v>
      </c>
      <c r="E1897" s="43" t="s">
        <v>132</v>
      </c>
      <c r="F1897" s="44">
        <v>44984</v>
      </c>
      <c r="G1897" s="43" t="s">
        <v>203</v>
      </c>
      <c r="H1897" s="43" t="s">
        <v>3960</v>
      </c>
      <c r="I1897" s="43" t="s">
        <v>364</v>
      </c>
      <c r="J1897" s="43">
        <v>4</v>
      </c>
      <c r="K1897" s="43" t="s">
        <v>5629</v>
      </c>
      <c r="L1897" s="55" t="s">
        <v>638</v>
      </c>
      <c r="M1897" s="43" t="s">
        <v>2</v>
      </c>
      <c r="N1897" s="43" t="s">
        <v>2</v>
      </c>
      <c r="O1897"/>
      <c r="P1897" s="43" t="s">
        <v>363</v>
      </c>
    </row>
    <row r="1898" spans="1:16" x14ac:dyDescent="0.25">
      <c r="A1898" s="43" t="s">
        <v>1661</v>
      </c>
      <c r="B1898" s="43" t="s">
        <v>204</v>
      </c>
      <c r="C1898" s="43" t="s">
        <v>3509</v>
      </c>
      <c r="D1898" s="43">
        <v>6294960</v>
      </c>
      <c r="E1898" s="43" t="s">
        <v>132</v>
      </c>
      <c r="F1898" s="44">
        <v>44984</v>
      </c>
      <c r="G1898" s="43" t="s">
        <v>203</v>
      </c>
      <c r="H1898" s="43" t="s">
        <v>3960</v>
      </c>
      <c r="I1898" s="43" t="s">
        <v>364</v>
      </c>
      <c r="J1898" s="43">
        <v>5</v>
      </c>
      <c r="K1898" s="43" t="s">
        <v>5630</v>
      </c>
      <c r="L1898" s="55" t="s">
        <v>13</v>
      </c>
      <c r="M1898" s="43" t="s">
        <v>2</v>
      </c>
      <c r="N1898" s="43" t="s">
        <v>2</v>
      </c>
      <c r="O1898"/>
      <c r="P1898" s="43" t="s">
        <v>363</v>
      </c>
    </row>
    <row r="1899" spans="1:16" ht="30" x14ac:dyDescent="0.25">
      <c r="A1899" s="43" t="s">
        <v>1661</v>
      </c>
      <c r="B1899" s="43" t="s">
        <v>204</v>
      </c>
      <c r="C1899" s="43" t="s">
        <v>3509</v>
      </c>
      <c r="D1899" s="43">
        <v>6294960</v>
      </c>
      <c r="E1899" s="43" t="s">
        <v>132</v>
      </c>
      <c r="F1899" s="44">
        <v>44984</v>
      </c>
      <c r="G1899" s="43" t="s">
        <v>203</v>
      </c>
      <c r="H1899" s="43" t="s">
        <v>3960</v>
      </c>
      <c r="I1899" s="43" t="s">
        <v>364</v>
      </c>
      <c r="J1899" s="43">
        <v>6</v>
      </c>
      <c r="K1899" s="43" t="s">
        <v>5631</v>
      </c>
      <c r="L1899" s="55" t="s">
        <v>13</v>
      </c>
      <c r="M1899" s="43" t="s">
        <v>2</v>
      </c>
      <c r="N1899" s="43" t="s">
        <v>2</v>
      </c>
      <c r="O1899"/>
      <c r="P1899" s="43" t="s">
        <v>363</v>
      </c>
    </row>
    <row r="1900" spans="1:16" ht="30" x14ac:dyDescent="0.25">
      <c r="A1900" s="43" t="s">
        <v>1661</v>
      </c>
      <c r="B1900" s="43" t="s">
        <v>204</v>
      </c>
      <c r="C1900" s="43" t="s">
        <v>3509</v>
      </c>
      <c r="D1900" s="43">
        <v>6294960</v>
      </c>
      <c r="E1900" s="43" t="s">
        <v>132</v>
      </c>
      <c r="F1900" s="44">
        <v>44984</v>
      </c>
      <c r="G1900" s="43" t="s">
        <v>203</v>
      </c>
      <c r="H1900" s="43" t="s">
        <v>3960</v>
      </c>
      <c r="I1900" s="43" t="s">
        <v>364</v>
      </c>
      <c r="J1900" s="43">
        <v>7</v>
      </c>
      <c r="K1900" s="43" t="s">
        <v>5632</v>
      </c>
      <c r="L1900" s="55" t="s">
        <v>13</v>
      </c>
      <c r="M1900" s="43" t="s">
        <v>2</v>
      </c>
      <c r="N1900" s="43" t="s">
        <v>2</v>
      </c>
      <c r="O1900"/>
      <c r="P1900" s="43" t="s">
        <v>363</v>
      </c>
    </row>
    <row r="1901" spans="1:16" ht="30" x14ac:dyDescent="0.25">
      <c r="A1901" s="43" t="s">
        <v>1661</v>
      </c>
      <c r="B1901" s="43" t="s">
        <v>204</v>
      </c>
      <c r="C1901" s="43" t="s">
        <v>3509</v>
      </c>
      <c r="D1901" s="43">
        <v>6294960</v>
      </c>
      <c r="E1901" s="43" t="s">
        <v>132</v>
      </c>
      <c r="F1901" s="44">
        <v>44984</v>
      </c>
      <c r="G1901" s="43" t="s">
        <v>203</v>
      </c>
      <c r="H1901" s="43" t="s">
        <v>3960</v>
      </c>
      <c r="I1901" s="43" t="s">
        <v>364</v>
      </c>
      <c r="J1901" s="43">
        <v>8</v>
      </c>
      <c r="K1901" s="43" t="s">
        <v>5633</v>
      </c>
      <c r="L1901" s="55" t="s">
        <v>13</v>
      </c>
      <c r="M1901" s="43" t="s">
        <v>2</v>
      </c>
      <c r="N1901" s="43" t="s">
        <v>2</v>
      </c>
      <c r="O1901"/>
      <c r="P1901" s="43" t="s">
        <v>363</v>
      </c>
    </row>
    <row r="1902" spans="1:16" ht="30" x14ac:dyDescent="0.25">
      <c r="A1902" s="43" t="s">
        <v>1661</v>
      </c>
      <c r="B1902" s="43" t="s">
        <v>204</v>
      </c>
      <c r="C1902" s="43" t="s">
        <v>3509</v>
      </c>
      <c r="D1902" s="43">
        <v>6294960</v>
      </c>
      <c r="E1902" s="43" t="s">
        <v>132</v>
      </c>
      <c r="F1902" s="44">
        <v>44984</v>
      </c>
      <c r="G1902" s="43" t="s">
        <v>203</v>
      </c>
      <c r="H1902" s="43" t="s">
        <v>3960</v>
      </c>
      <c r="I1902" s="43" t="s">
        <v>364</v>
      </c>
      <c r="J1902" s="43">
        <v>9</v>
      </c>
      <c r="K1902" s="43" t="s">
        <v>5634</v>
      </c>
      <c r="L1902" s="55" t="s">
        <v>13</v>
      </c>
      <c r="M1902" s="43" t="s">
        <v>2</v>
      </c>
      <c r="N1902" s="43" t="s">
        <v>2</v>
      </c>
      <c r="O1902"/>
      <c r="P1902" s="43" t="s">
        <v>363</v>
      </c>
    </row>
    <row r="1903" spans="1:16" ht="30" x14ac:dyDescent="0.25">
      <c r="A1903" s="43" t="s">
        <v>1661</v>
      </c>
      <c r="B1903" s="43" t="s">
        <v>204</v>
      </c>
      <c r="C1903" s="43" t="s">
        <v>3509</v>
      </c>
      <c r="D1903" s="43">
        <v>6294960</v>
      </c>
      <c r="E1903" s="43" t="s">
        <v>132</v>
      </c>
      <c r="F1903" s="44">
        <v>44984</v>
      </c>
      <c r="G1903" s="43" t="s">
        <v>203</v>
      </c>
      <c r="H1903" s="43" t="s">
        <v>3960</v>
      </c>
      <c r="I1903" s="43" t="s">
        <v>364</v>
      </c>
      <c r="J1903" s="43">
        <v>10</v>
      </c>
      <c r="K1903" s="43" t="s">
        <v>5635</v>
      </c>
      <c r="L1903" s="55" t="s">
        <v>13</v>
      </c>
      <c r="M1903" s="43" t="s">
        <v>2</v>
      </c>
      <c r="N1903" s="43" t="s">
        <v>2</v>
      </c>
      <c r="O1903"/>
      <c r="P1903" s="43" t="s">
        <v>363</v>
      </c>
    </row>
    <row r="1904" spans="1:16" x14ac:dyDescent="0.25">
      <c r="A1904" s="43" t="s">
        <v>1661</v>
      </c>
      <c r="B1904" s="43" t="s">
        <v>204</v>
      </c>
      <c r="C1904" s="43" t="s">
        <v>3509</v>
      </c>
      <c r="D1904" s="43">
        <v>6294960</v>
      </c>
      <c r="E1904" s="43" t="s">
        <v>132</v>
      </c>
      <c r="F1904" s="44">
        <v>44984</v>
      </c>
      <c r="G1904" s="43" t="s">
        <v>203</v>
      </c>
      <c r="H1904" s="43" t="s">
        <v>3960</v>
      </c>
      <c r="I1904" s="43" t="s">
        <v>364</v>
      </c>
      <c r="J1904" s="43">
        <v>11</v>
      </c>
      <c r="K1904" s="43" t="s">
        <v>5636</v>
      </c>
      <c r="L1904" s="55" t="s">
        <v>13</v>
      </c>
      <c r="M1904" s="43" t="s">
        <v>2</v>
      </c>
      <c r="N1904" s="43" t="s">
        <v>2</v>
      </c>
      <c r="O1904"/>
      <c r="P1904" s="43" t="s">
        <v>363</v>
      </c>
    </row>
    <row r="1905" spans="1:16" x14ac:dyDescent="0.25">
      <c r="A1905" s="43" t="s">
        <v>1661</v>
      </c>
      <c r="B1905" s="43" t="s">
        <v>204</v>
      </c>
      <c r="C1905" s="43" t="s">
        <v>3509</v>
      </c>
      <c r="D1905" s="43">
        <v>6294960</v>
      </c>
      <c r="E1905" s="43" t="s">
        <v>132</v>
      </c>
      <c r="F1905" s="44">
        <v>44984</v>
      </c>
      <c r="G1905" s="43" t="s">
        <v>203</v>
      </c>
      <c r="H1905" s="43" t="s">
        <v>3960</v>
      </c>
      <c r="I1905" s="43" t="s">
        <v>364</v>
      </c>
      <c r="J1905" s="43">
        <v>12</v>
      </c>
      <c r="K1905" s="43" t="s">
        <v>5637</v>
      </c>
      <c r="L1905" s="55" t="s">
        <v>638</v>
      </c>
      <c r="M1905" s="43" t="s">
        <v>2</v>
      </c>
      <c r="N1905" s="43" t="s">
        <v>2</v>
      </c>
      <c r="O1905"/>
      <c r="P1905" s="43" t="s">
        <v>363</v>
      </c>
    </row>
    <row r="1906" spans="1:16" ht="30" x14ac:dyDescent="0.25">
      <c r="A1906" s="43" t="s">
        <v>1661</v>
      </c>
      <c r="B1906" s="43" t="s">
        <v>204</v>
      </c>
      <c r="C1906" s="43" t="s">
        <v>3509</v>
      </c>
      <c r="D1906" s="43">
        <v>6294960</v>
      </c>
      <c r="E1906" s="43" t="s">
        <v>132</v>
      </c>
      <c r="F1906" s="44">
        <v>44984</v>
      </c>
      <c r="G1906" s="43" t="s">
        <v>203</v>
      </c>
      <c r="H1906" s="43" t="s">
        <v>3960</v>
      </c>
      <c r="I1906" s="43" t="s">
        <v>364</v>
      </c>
      <c r="J1906" s="43">
        <v>13</v>
      </c>
      <c r="K1906" s="43" t="s">
        <v>5638</v>
      </c>
      <c r="L1906" s="55" t="s">
        <v>13</v>
      </c>
      <c r="M1906" s="43" t="s">
        <v>2</v>
      </c>
      <c r="N1906" s="43" t="s">
        <v>2</v>
      </c>
      <c r="O1906"/>
      <c r="P1906" s="43" t="s">
        <v>363</v>
      </c>
    </row>
    <row r="1907" spans="1:16" ht="30" x14ac:dyDescent="0.25">
      <c r="A1907" s="43" t="s">
        <v>1661</v>
      </c>
      <c r="B1907" s="43" t="s">
        <v>204</v>
      </c>
      <c r="C1907" s="43" t="s">
        <v>3509</v>
      </c>
      <c r="D1907" s="43">
        <v>6294960</v>
      </c>
      <c r="E1907" s="43" t="s">
        <v>132</v>
      </c>
      <c r="F1907" s="44">
        <v>44984</v>
      </c>
      <c r="G1907" s="43" t="s">
        <v>203</v>
      </c>
      <c r="H1907" s="43" t="s">
        <v>3960</v>
      </c>
      <c r="I1907" s="43" t="s">
        <v>364</v>
      </c>
      <c r="J1907" s="43">
        <v>14</v>
      </c>
      <c r="K1907" s="43" t="s">
        <v>5639</v>
      </c>
      <c r="L1907" s="55" t="s">
        <v>13</v>
      </c>
      <c r="M1907" s="43" t="s">
        <v>2</v>
      </c>
      <c r="N1907" s="43" t="s">
        <v>2</v>
      </c>
      <c r="O1907"/>
      <c r="P1907" s="43" t="s">
        <v>363</v>
      </c>
    </row>
    <row r="1908" spans="1:16" ht="30" x14ac:dyDescent="0.25">
      <c r="A1908" s="43" t="s">
        <v>1661</v>
      </c>
      <c r="B1908" s="43" t="s">
        <v>204</v>
      </c>
      <c r="C1908" s="43" t="s">
        <v>3509</v>
      </c>
      <c r="D1908" s="43">
        <v>6294960</v>
      </c>
      <c r="E1908" s="43" t="s">
        <v>132</v>
      </c>
      <c r="F1908" s="44">
        <v>44984</v>
      </c>
      <c r="G1908" s="43" t="s">
        <v>203</v>
      </c>
      <c r="H1908" s="43" t="s">
        <v>3960</v>
      </c>
      <c r="I1908" s="43" t="s">
        <v>364</v>
      </c>
      <c r="J1908" s="43">
        <v>15</v>
      </c>
      <c r="K1908" s="43" t="s">
        <v>5640</v>
      </c>
      <c r="L1908" s="55" t="s">
        <v>13</v>
      </c>
      <c r="M1908" s="43" t="s">
        <v>2</v>
      </c>
      <c r="N1908" s="43" t="s">
        <v>2</v>
      </c>
      <c r="O1908"/>
      <c r="P1908" s="43" t="s">
        <v>363</v>
      </c>
    </row>
    <row r="1909" spans="1:16" x14ac:dyDescent="0.25">
      <c r="A1909" s="43" t="s">
        <v>1661</v>
      </c>
      <c r="B1909" s="43" t="s">
        <v>204</v>
      </c>
      <c r="C1909" s="43" t="s">
        <v>3509</v>
      </c>
      <c r="D1909" s="43">
        <v>6294960</v>
      </c>
      <c r="E1909" s="43" t="s">
        <v>132</v>
      </c>
      <c r="F1909" s="44">
        <v>44984</v>
      </c>
      <c r="G1909" s="43" t="s">
        <v>203</v>
      </c>
      <c r="H1909" s="43" t="s">
        <v>3960</v>
      </c>
      <c r="I1909" s="43" t="s">
        <v>364</v>
      </c>
      <c r="J1909" s="43">
        <v>16</v>
      </c>
      <c r="K1909" s="43" t="s">
        <v>5641</v>
      </c>
      <c r="L1909" s="55" t="s">
        <v>13</v>
      </c>
      <c r="M1909" s="43" t="s">
        <v>2</v>
      </c>
      <c r="N1909" s="43" t="s">
        <v>2</v>
      </c>
      <c r="O1909"/>
      <c r="P1909" s="43" t="s">
        <v>363</v>
      </c>
    </row>
    <row r="1910" spans="1:16" x14ac:dyDescent="0.25">
      <c r="A1910" s="43" t="s">
        <v>1661</v>
      </c>
      <c r="B1910" s="43" t="s">
        <v>204</v>
      </c>
      <c r="C1910" s="43" t="s">
        <v>3509</v>
      </c>
      <c r="D1910" s="43">
        <v>6294960</v>
      </c>
      <c r="E1910" s="43" t="s">
        <v>186</v>
      </c>
      <c r="F1910" s="44">
        <v>44984</v>
      </c>
      <c r="G1910" s="43" t="s">
        <v>203</v>
      </c>
      <c r="H1910" s="43" t="s">
        <v>3960</v>
      </c>
      <c r="I1910" s="43" t="s">
        <v>364</v>
      </c>
      <c r="J1910" s="43">
        <v>1</v>
      </c>
      <c r="K1910" s="43" t="s">
        <v>5618</v>
      </c>
      <c r="L1910" s="55" t="s">
        <v>13</v>
      </c>
      <c r="M1910" s="43" t="s">
        <v>2</v>
      </c>
      <c r="N1910" s="43" t="s">
        <v>2</v>
      </c>
      <c r="O1910"/>
      <c r="P1910" s="43" t="s">
        <v>363</v>
      </c>
    </row>
    <row r="1911" spans="1:16" x14ac:dyDescent="0.25">
      <c r="A1911" s="43" t="s">
        <v>1661</v>
      </c>
      <c r="B1911" s="43" t="s">
        <v>204</v>
      </c>
      <c r="C1911" s="43" t="s">
        <v>3509</v>
      </c>
      <c r="D1911" s="43">
        <v>6294960</v>
      </c>
      <c r="E1911" s="43" t="s">
        <v>186</v>
      </c>
      <c r="F1911" s="44">
        <v>44984</v>
      </c>
      <c r="G1911" s="43" t="s">
        <v>203</v>
      </c>
      <c r="H1911" s="43" t="s">
        <v>3960</v>
      </c>
      <c r="I1911" s="43" t="s">
        <v>364</v>
      </c>
      <c r="J1911" s="43">
        <v>2</v>
      </c>
      <c r="K1911" s="43" t="s">
        <v>5619</v>
      </c>
      <c r="L1911" s="55" t="s">
        <v>13</v>
      </c>
      <c r="M1911" s="43" t="s">
        <v>2</v>
      </c>
      <c r="N1911" s="43" t="s">
        <v>2</v>
      </c>
      <c r="O1911"/>
      <c r="P1911" s="43" t="s">
        <v>363</v>
      </c>
    </row>
    <row r="1912" spans="1:16" x14ac:dyDescent="0.25">
      <c r="A1912" s="43" t="s">
        <v>1661</v>
      </c>
      <c r="B1912" s="43" t="s">
        <v>204</v>
      </c>
      <c r="C1912" s="43" t="s">
        <v>3509</v>
      </c>
      <c r="D1912" s="43">
        <v>6294960</v>
      </c>
      <c r="E1912" s="43" t="s">
        <v>186</v>
      </c>
      <c r="F1912" s="44">
        <v>44984</v>
      </c>
      <c r="G1912" s="43" t="s">
        <v>203</v>
      </c>
      <c r="H1912" s="43" t="s">
        <v>3960</v>
      </c>
      <c r="I1912" s="43" t="s">
        <v>364</v>
      </c>
      <c r="J1912" s="43">
        <v>3.01</v>
      </c>
      <c r="K1912" s="43" t="s">
        <v>5620</v>
      </c>
      <c r="L1912" s="55" t="s">
        <v>13</v>
      </c>
      <c r="M1912" s="43" t="s">
        <v>2</v>
      </c>
      <c r="N1912" s="43" t="s">
        <v>2</v>
      </c>
      <c r="O1912"/>
      <c r="P1912" s="43" t="s">
        <v>363</v>
      </c>
    </row>
    <row r="1913" spans="1:16" x14ac:dyDescent="0.25">
      <c r="A1913" s="43" t="s">
        <v>1661</v>
      </c>
      <c r="B1913" s="43" t="s">
        <v>204</v>
      </c>
      <c r="C1913" s="43" t="s">
        <v>3509</v>
      </c>
      <c r="D1913" s="43">
        <v>6294960</v>
      </c>
      <c r="E1913" s="43" t="s">
        <v>186</v>
      </c>
      <c r="F1913" s="44">
        <v>44984</v>
      </c>
      <c r="G1913" s="43" t="s">
        <v>203</v>
      </c>
      <c r="H1913" s="43" t="s">
        <v>3960</v>
      </c>
      <c r="I1913" s="43" t="s">
        <v>364</v>
      </c>
      <c r="J1913" s="43">
        <v>3.02</v>
      </c>
      <c r="K1913" s="43" t="s">
        <v>5621</v>
      </c>
      <c r="L1913" s="55" t="s">
        <v>13</v>
      </c>
      <c r="M1913" s="43" t="s">
        <v>2</v>
      </c>
      <c r="N1913" s="43" t="s">
        <v>2</v>
      </c>
      <c r="O1913"/>
      <c r="P1913" s="43" t="s">
        <v>363</v>
      </c>
    </row>
    <row r="1914" spans="1:16" x14ac:dyDescent="0.25">
      <c r="A1914" s="43" t="s">
        <v>1661</v>
      </c>
      <c r="B1914" s="43" t="s">
        <v>204</v>
      </c>
      <c r="C1914" s="43" t="s">
        <v>3509</v>
      </c>
      <c r="D1914" s="43">
        <v>6294960</v>
      </c>
      <c r="E1914" s="43" t="s">
        <v>186</v>
      </c>
      <c r="F1914" s="44">
        <v>44984</v>
      </c>
      <c r="G1914" s="43" t="s">
        <v>203</v>
      </c>
      <c r="H1914" s="43" t="s">
        <v>3960</v>
      </c>
      <c r="I1914" s="43" t="s">
        <v>364</v>
      </c>
      <c r="J1914" s="43">
        <v>3.03</v>
      </c>
      <c r="K1914" s="43" t="s">
        <v>5622</v>
      </c>
      <c r="L1914" s="55" t="s">
        <v>13</v>
      </c>
      <c r="M1914" s="43" t="s">
        <v>2</v>
      </c>
      <c r="N1914" s="43" t="s">
        <v>2</v>
      </c>
      <c r="O1914"/>
      <c r="P1914" s="43" t="s">
        <v>363</v>
      </c>
    </row>
    <row r="1915" spans="1:16" x14ac:dyDescent="0.25">
      <c r="A1915" s="43" t="s">
        <v>1661</v>
      </c>
      <c r="B1915" s="43" t="s">
        <v>204</v>
      </c>
      <c r="C1915" s="43" t="s">
        <v>3509</v>
      </c>
      <c r="D1915" s="43">
        <v>6294960</v>
      </c>
      <c r="E1915" s="43" t="s">
        <v>186</v>
      </c>
      <c r="F1915" s="44">
        <v>44984</v>
      </c>
      <c r="G1915" s="43" t="s">
        <v>203</v>
      </c>
      <c r="H1915" s="43" t="s">
        <v>3960</v>
      </c>
      <c r="I1915" s="43" t="s">
        <v>364</v>
      </c>
      <c r="J1915" s="43">
        <v>3.04</v>
      </c>
      <c r="K1915" s="43" t="s">
        <v>5623</v>
      </c>
      <c r="L1915" s="55" t="s">
        <v>13</v>
      </c>
      <c r="M1915" s="43" t="s">
        <v>2</v>
      </c>
      <c r="N1915" s="43" t="s">
        <v>2</v>
      </c>
      <c r="O1915"/>
      <c r="P1915" s="43" t="s">
        <v>363</v>
      </c>
    </row>
    <row r="1916" spans="1:16" x14ac:dyDescent="0.25">
      <c r="A1916" s="43" t="s">
        <v>1661</v>
      </c>
      <c r="B1916" s="43" t="s">
        <v>204</v>
      </c>
      <c r="C1916" s="43" t="s">
        <v>3509</v>
      </c>
      <c r="D1916" s="43">
        <v>6294960</v>
      </c>
      <c r="E1916" s="43" t="s">
        <v>186</v>
      </c>
      <c r="F1916" s="44">
        <v>44984</v>
      </c>
      <c r="G1916" s="43" t="s">
        <v>203</v>
      </c>
      <c r="H1916" s="43" t="s">
        <v>3960</v>
      </c>
      <c r="I1916" s="43" t="s">
        <v>364</v>
      </c>
      <c r="J1916" s="43">
        <v>3.05</v>
      </c>
      <c r="K1916" s="43" t="s">
        <v>5624</v>
      </c>
      <c r="L1916" s="55" t="s">
        <v>13</v>
      </c>
      <c r="M1916" s="43" t="s">
        <v>2</v>
      </c>
      <c r="N1916" s="43" t="s">
        <v>2</v>
      </c>
      <c r="O1916"/>
      <c r="P1916" s="43" t="s">
        <v>363</v>
      </c>
    </row>
    <row r="1917" spans="1:16" x14ac:dyDescent="0.25">
      <c r="A1917" s="43" t="s">
        <v>1661</v>
      </c>
      <c r="B1917" s="43" t="s">
        <v>204</v>
      </c>
      <c r="C1917" s="43" t="s">
        <v>3509</v>
      </c>
      <c r="D1917" s="43">
        <v>6294960</v>
      </c>
      <c r="E1917" s="43" t="s">
        <v>186</v>
      </c>
      <c r="F1917" s="44">
        <v>44984</v>
      </c>
      <c r="G1917" s="43" t="s">
        <v>203</v>
      </c>
      <c r="H1917" s="43" t="s">
        <v>3960</v>
      </c>
      <c r="I1917" s="43" t="s">
        <v>364</v>
      </c>
      <c r="J1917" s="43">
        <v>3.06</v>
      </c>
      <c r="K1917" s="43" t="s">
        <v>716</v>
      </c>
      <c r="L1917" s="55" t="s">
        <v>13</v>
      </c>
      <c r="M1917" s="43" t="s">
        <v>2</v>
      </c>
      <c r="N1917" s="43" t="s">
        <v>2</v>
      </c>
      <c r="O1917"/>
      <c r="P1917" s="43" t="s">
        <v>363</v>
      </c>
    </row>
    <row r="1918" spans="1:16" x14ac:dyDescent="0.25">
      <c r="A1918" s="43" t="s">
        <v>1661</v>
      </c>
      <c r="B1918" s="43" t="s">
        <v>204</v>
      </c>
      <c r="C1918" s="43" t="s">
        <v>3509</v>
      </c>
      <c r="D1918" s="43">
        <v>6294960</v>
      </c>
      <c r="E1918" s="43" t="s">
        <v>186</v>
      </c>
      <c r="F1918" s="44">
        <v>44984</v>
      </c>
      <c r="G1918" s="43" t="s">
        <v>203</v>
      </c>
      <c r="H1918" s="43" t="s">
        <v>3960</v>
      </c>
      <c r="I1918" s="43" t="s">
        <v>364</v>
      </c>
      <c r="J1918" s="43">
        <v>3.07</v>
      </c>
      <c r="K1918" s="43" t="s">
        <v>5625</v>
      </c>
      <c r="L1918" s="55" t="s">
        <v>13</v>
      </c>
      <c r="M1918" s="43" t="s">
        <v>2</v>
      </c>
      <c r="N1918" s="43" t="s">
        <v>2</v>
      </c>
      <c r="O1918"/>
      <c r="P1918" s="43" t="s">
        <v>363</v>
      </c>
    </row>
    <row r="1919" spans="1:16" x14ac:dyDescent="0.25">
      <c r="A1919" s="43" t="s">
        <v>1661</v>
      </c>
      <c r="B1919" s="43" t="s">
        <v>204</v>
      </c>
      <c r="C1919" s="43" t="s">
        <v>3509</v>
      </c>
      <c r="D1919" s="43">
        <v>6294960</v>
      </c>
      <c r="E1919" s="43" t="s">
        <v>186</v>
      </c>
      <c r="F1919" s="44">
        <v>44984</v>
      </c>
      <c r="G1919" s="43" t="s">
        <v>203</v>
      </c>
      <c r="H1919" s="43" t="s">
        <v>3960</v>
      </c>
      <c r="I1919" s="43" t="s">
        <v>364</v>
      </c>
      <c r="J1919" s="43">
        <v>3.08</v>
      </c>
      <c r="K1919" s="43" t="s">
        <v>5626</v>
      </c>
      <c r="L1919" s="55" t="s">
        <v>13</v>
      </c>
      <c r="M1919" s="43" t="s">
        <v>2</v>
      </c>
      <c r="N1919" s="43" t="s">
        <v>2</v>
      </c>
      <c r="O1919"/>
      <c r="P1919" s="43" t="s">
        <v>363</v>
      </c>
    </row>
    <row r="1920" spans="1:16" x14ac:dyDescent="0.25">
      <c r="A1920" s="43" t="s">
        <v>1661</v>
      </c>
      <c r="B1920" s="43" t="s">
        <v>204</v>
      </c>
      <c r="C1920" s="43" t="s">
        <v>3509</v>
      </c>
      <c r="D1920" s="43">
        <v>6294960</v>
      </c>
      <c r="E1920" s="43" t="s">
        <v>186</v>
      </c>
      <c r="F1920" s="44">
        <v>44984</v>
      </c>
      <c r="G1920" s="43" t="s">
        <v>203</v>
      </c>
      <c r="H1920" s="43" t="s">
        <v>3960</v>
      </c>
      <c r="I1920" s="43" t="s">
        <v>364</v>
      </c>
      <c r="J1920" s="43">
        <v>3.09</v>
      </c>
      <c r="K1920" s="43" t="s">
        <v>5627</v>
      </c>
      <c r="L1920" s="55" t="s">
        <v>13</v>
      </c>
      <c r="M1920" s="43" t="s">
        <v>2</v>
      </c>
      <c r="N1920" s="43" t="s">
        <v>2</v>
      </c>
      <c r="O1920"/>
      <c r="P1920" s="43" t="s">
        <v>363</v>
      </c>
    </row>
    <row r="1921" spans="1:16" x14ac:dyDescent="0.25">
      <c r="A1921" s="43" t="s">
        <v>1661</v>
      </c>
      <c r="B1921" s="43" t="s">
        <v>204</v>
      </c>
      <c r="C1921" s="43" t="s">
        <v>3509</v>
      </c>
      <c r="D1921" s="43">
        <v>6294960</v>
      </c>
      <c r="E1921" s="43" t="s">
        <v>186</v>
      </c>
      <c r="F1921" s="44">
        <v>44984</v>
      </c>
      <c r="G1921" s="43" t="s">
        <v>203</v>
      </c>
      <c r="H1921" s="43" t="s">
        <v>3960</v>
      </c>
      <c r="I1921" s="43" t="s">
        <v>364</v>
      </c>
      <c r="J1921" s="43">
        <v>3.1</v>
      </c>
      <c r="K1921" s="43" t="s">
        <v>5628</v>
      </c>
      <c r="L1921" s="55" t="s">
        <v>13</v>
      </c>
      <c r="M1921" s="43" t="s">
        <v>2</v>
      </c>
      <c r="N1921" s="43" t="s">
        <v>2</v>
      </c>
      <c r="O1921"/>
      <c r="P1921" s="43" t="s">
        <v>363</v>
      </c>
    </row>
    <row r="1922" spans="1:16" ht="30" x14ac:dyDescent="0.25">
      <c r="A1922" s="43" t="s">
        <v>1661</v>
      </c>
      <c r="B1922" s="43" t="s">
        <v>204</v>
      </c>
      <c r="C1922" s="43" t="s">
        <v>3509</v>
      </c>
      <c r="D1922" s="43">
        <v>6294960</v>
      </c>
      <c r="E1922" s="43" t="s">
        <v>186</v>
      </c>
      <c r="F1922" s="44">
        <v>44984</v>
      </c>
      <c r="G1922" s="43" t="s">
        <v>203</v>
      </c>
      <c r="H1922" s="43" t="s">
        <v>3960</v>
      </c>
      <c r="I1922" s="43" t="s">
        <v>364</v>
      </c>
      <c r="J1922" s="43">
        <v>4</v>
      </c>
      <c r="K1922" s="43" t="s">
        <v>5629</v>
      </c>
      <c r="L1922" s="55" t="s">
        <v>638</v>
      </c>
      <c r="M1922" s="43" t="s">
        <v>2</v>
      </c>
      <c r="N1922" s="43" t="s">
        <v>2</v>
      </c>
      <c r="O1922"/>
      <c r="P1922" s="43" t="s">
        <v>363</v>
      </c>
    </row>
    <row r="1923" spans="1:16" x14ac:dyDescent="0.25">
      <c r="A1923" s="43" t="s">
        <v>1661</v>
      </c>
      <c r="B1923" s="43" t="s">
        <v>204</v>
      </c>
      <c r="C1923" s="43" t="s">
        <v>3509</v>
      </c>
      <c r="D1923" s="43">
        <v>6294960</v>
      </c>
      <c r="E1923" s="43" t="s">
        <v>186</v>
      </c>
      <c r="F1923" s="44">
        <v>44984</v>
      </c>
      <c r="G1923" s="43" t="s">
        <v>203</v>
      </c>
      <c r="H1923" s="43" t="s">
        <v>3960</v>
      </c>
      <c r="I1923" s="43" t="s">
        <v>364</v>
      </c>
      <c r="J1923" s="43">
        <v>5</v>
      </c>
      <c r="K1923" s="43" t="s">
        <v>5630</v>
      </c>
      <c r="L1923" s="55" t="s">
        <v>13</v>
      </c>
      <c r="M1923" s="43" t="s">
        <v>2</v>
      </c>
      <c r="N1923" s="43" t="s">
        <v>2</v>
      </c>
      <c r="O1923"/>
      <c r="P1923" s="43" t="s">
        <v>363</v>
      </c>
    </row>
    <row r="1924" spans="1:16" ht="30" x14ac:dyDescent="0.25">
      <c r="A1924" s="43" t="s">
        <v>1661</v>
      </c>
      <c r="B1924" s="43" t="s">
        <v>204</v>
      </c>
      <c r="C1924" s="43" t="s">
        <v>3509</v>
      </c>
      <c r="D1924" s="43">
        <v>6294960</v>
      </c>
      <c r="E1924" s="43" t="s">
        <v>186</v>
      </c>
      <c r="F1924" s="44">
        <v>44984</v>
      </c>
      <c r="G1924" s="43" t="s">
        <v>203</v>
      </c>
      <c r="H1924" s="43" t="s">
        <v>3960</v>
      </c>
      <c r="I1924" s="43" t="s">
        <v>364</v>
      </c>
      <c r="J1924" s="43">
        <v>6</v>
      </c>
      <c r="K1924" s="43" t="s">
        <v>5631</v>
      </c>
      <c r="L1924" s="55" t="s">
        <v>13</v>
      </c>
      <c r="M1924" s="43" t="s">
        <v>2</v>
      </c>
      <c r="N1924" s="43" t="s">
        <v>2</v>
      </c>
      <c r="O1924"/>
      <c r="P1924" s="43" t="s">
        <v>363</v>
      </c>
    </row>
    <row r="1925" spans="1:16" ht="30" x14ac:dyDescent="0.25">
      <c r="A1925" s="43" t="s">
        <v>1661</v>
      </c>
      <c r="B1925" s="43" t="s">
        <v>204</v>
      </c>
      <c r="C1925" s="43" t="s">
        <v>3509</v>
      </c>
      <c r="D1925" s="43">
        <v>6294960</v>
      </c>
      <c r="E1925" s="43" t="s">
        <v>186</v>
      </c>
      <c r="F1925" s="44">
        <v>44984</v>
      </c>
      <c r="G1925" s="43" t="s">
        <v>203</v>
      </c>
      <c r="H1925" s="43" t="s">
        <v>3960</v>
      </c>
      <c r="I1925" s="43" t="s">
        <v>364</v>
      </c>
      <c r="J1925" s="43">
        <v>7</v>
      </c>
      <c r="K1925" s="43" t="s">
        <v>5632</v>
      </c>
      <c r="L1925" s="55" t="s">
        <v>13</v>
      </c>
      <c r="M1925" s="43" t="s">
        <v>2</v>
      </c>
      <c r="N1925" s="43" t="s">
        <v>2</v>
      </c>
      <c r="O1925"/>
      <c r="P1925" s="43" t="s">
        <v>363</v>
      </c>
    </row>
    <row r="1926" spans="1:16" ht="30" x14ac:dyDescent="0.25">
      <c r="A1926" s="43" t="s">
        <v>1661</v>
      </c>
      <c r="B1926" s="43" t="s">
        <v>204</v>
      </c>
      <c r="C1926" s="43" t="s">
        <v>3509</v>
      </c>
      <c r="D1926" s="43">
        <v>6294960</v>
      </c>
      <c r="E1926" s="43" t="s">
        <v>186</v>
      </c>
      <c r="F1926" s="44">
        <v>44984</v>
      </c>
      <c r="G1926" s="43" t="s">
        <v>203</v>
      </c>
      <c r="H1926" s="43" t="s">
        <v>3960</v>
      </c>
      <c r="I1926" s="43" t="s">
        <v>364</v>
      </c>
      <c r="J1926" s="43">
        <v>8</v>
      </c>
      <c r="K1926" s="43" t="s">
        <v>5633</v>
      </c>
      <c r="L1926" s="55" t="s">
        <v>13</v>
      </c>
      <c r="M1926" s="43" t="s">
        <v>2</v>
      </c>
      <c r="N1926" s="43" t="s">
        <v>2</v>
      </c>
      <c r="O1926"/>
      <c r="P1926" s="43" t="s">
        <v>363</v>
      </c>
    </row>
    <row r="1927" spans="1:16" ht="30" x14ac:dyDescent="0.25">
      <c r="A1927" s="43" t="s">
        <v>1661</v>
      </c>
      <c r="B1927" s="43" t="s">
        <v>204</v>
      </c>
      <c r="C1927" s="43" t="s">
        <v>3509</v>
      </c>
      <c r="D1927" s="43">
        <v>6294960</v>
      </c>
      <c r="E1927" s="43" t="s">
        <v>186</v>
      </c>
      <c r="F1927" s="44">
        <v>44984</v>
      </c>
      <c r="G1927" s="43" t="s">
        <v>203</v>
      </c>
      <c r="H1927" s="43" t="s">
        <v>3960</v>
      </c>
      <c r="I1927" s="43" t="s">
        <v>364</v>
      </c>
      <c r="J1927" s="43">
        <v>9</v>
      </c>
      <c r="K1927" s="43" t="s">
        <v>5634</v>
      </c>
      <c r="L1927" s="55" t="s">
        <v>13</v>
      </c>
      <c r="M1927" s="43" t="s">
        <v>2</v>
      </c>
      <c r="N1927" s="43" t="s">
        <v>2</v>
      </c>
      <c r="O1927"/>
      <c r="P1927" s="43" t="s">
        <v>363</v>
      </c>
    </row>
    <row r="1928" spans="1:16" ht="30" x14ac:dyDescent="0.25">
      <c r="A1928" s="43" t="s">
        <v>1661</v>
      </c>
      <c r="B1928" s="43" t="s">
        <v>204</v>
      </c>
      <c r="C1928" s="43" t="s">
        <v>3509</v>
      </c>
      <c r="D1928" s="43">
        <v>6294960</v>
      </c>
      <c r="E1928" s="43" t="s">
        <v>186</v>
      </c>
      <c r="F1928" s="44">
        <v>44984</v>
      </c>
      <c r="G1928" s="43" t="s">
        <v>203</v>
      </c>
      <c r="H1928" s="43" t="s">
        <v>3960</v>
      </c>
      <c r="I1928" s="43" t="s">
        <v>364</v>
      </c>
      <c r="J1928" s="43">
        <v>10</v>
      </c>
      <c r="K1928" s="43" t="s">
        <v>5635</v>
      </c>
      <c r="L1928" s="55" t="s">
        <v>13</v>
      </c>
      <c r="M1928" s="43" t="s">
        <v>2</v>
      </c>
      <c r="N1928" s="43" t="s">
        <v>2</v>
      </c>
      <c r="O1928"/>
      <c r="P1928" s="43" t="s">
        <v>363</v>
      </c>
    </row>
    <row r="1929" spans="1:16" x14ac:dyDescent="0.25">
      <c r="A1929" s="43" t="s">
        <v>1661</v>
      </c>
      <c r="B1929" s="43" t="s">
        <v>204</v>
      </c>
      <c r="C1929" s="43" t="s">
        <v>3509</v>
      </c>
      <c r="D1929" s="43">
        <v>6294960</v>
      </c>
      <c r="E1929" s="43" t="s">
        <v>186</v>
      </c>
      <c r="F1929" s="44">
        <v>44984</v>
      </c>
      <c r="G1929" s="43" t="s">
        <v>203</v>
      </c>
      <c r="H1929" s="43" t="s">
        <v>3960</v>
      </c>
      <c r="I1929" s="43" t="s">
        <v>364</v>
      </c>
      <c r="J1929" s="43">
        <v>11</v>
      </c>
      <c r="K1929" s="43" t="s">
        <v>5636</v>
      </c>
      <c r="L1929" s="55" t="s">
        <v>13</v>
      </c>
      <c r="M1929" s="43" t="s">
        <v>2</v>
      </c>
      <c r="N1929" s="43" t="s">
        <v>2</v>
      </c>
      <c r="O1929"/>
      <c r="P1929" s="43" t="s">
        <v>363</v>
      </c>
    </row>
    <row r="1930" spans="1:16" x14ac:dyDescent="0.25">
      <c r="A1930" s="43" t="s">
        <v>1661</v>
      </c>
      <c r="B1930" s="43" t="s">
        <v>204</v>
      </c>
      <c r="C1930" s="43" t="s">
        <v>3509</v>
      </c>
      <c r="D1930" s="43">
        <v>6294960</v>
      </c>
      <c r="E1930" s="43" t="s">
        <v>186</v>
      </c>
      <c r="F1930" s="44">
        <v>44984</v>
      </c>
      <c r="G1930" s="43" t="s">
        <v>203</v>
      </c>
      <c r="H1930" s="43" t="s">
        <v>3960</v>
      </c>
      <c r="I1930" s="43" t="s">
        <v>364</v>
      </c>
      <c r="J1930" s="43">
        <v>12</v>
      </c>
      <c r="K1930" s="43" t="s">
        <v>5637</v>
      </c>
      <c r="L1930" s="55" t="s">
        <v>638</v>
      </c>
      <c r="M1930" s="43" t="s">
        <v>2</v>
      </c>
      <c r="N1930" s="43" t="s">
        <v>2</v>
      </c>
      <c r="O1930"/>
      <c r="P1930" s="43" t="s">
        <v>363</v>
      </c>
    </row>
    <row r="1931" spans="1:16" ht="30" x14ac:dyDescent="0.25">
      <c r="A1931" s="43" t="s">
        <v>1661</v>
      </c>
      <c r="B1931" s="43" t="s">
        <v>204</v>
      </c>
      <c r="C1931" s="43" t="s">
        <v>3509</v>
      </c>
      <c r="D1931" s="43">
        <v>6294960</v>
      </c>
      <c r="E1931" s="43" t="s">
        <v>186</v>
      </c>
      <c r="F1931" s="44">
        <v>44984</v>
      </c>
      <c r="G1931" s="43" t="s">
        <v>203</v>
      </c>
      <c r="H1931" s="43" t="s">
        <v>3960</v>
      </c>
      <c r="I1931" s="43" t="s">
        <v>364</v>
      </c>
      <c r="J1931" s="43">
        <v>13</v>
      </c>
      <c r="K1931" s="43" t="s">
        <v>5638</v>
      </c>
      <c r="L1931" s="55" t="s">
        <v>13</v>
      </c>
      <c r="M1931" s="43" t="s">
        <v>2</v>
      </c>
      <c r="N1931" s="43" t="s">
        <v>2</v>
      </c>
      <c r="O1931"/>
      <c r="P1931" s="43" t="s">
        <v>363</v>
      </c>
    </row>
    <row r="1932" spans="1:16" ht="30" x14ac:dyDescent="0.25">
      <c r="A1932" s="43" t="s">
        <v>1661</v>
      </c>
      <c r="B1932" s="43" t="s">
        <v>204</v>
      </c>
      <c r="C1932" s="43" t="s">
        <v>3509</v>
      </c>
      <c r="D1932" s="43">
        <v>6294960</v>
      </c>
      <c r="E1932" s="43" t="s">
        <v>186</v>
      </c>
      <c r="F1932" s="44">
        <v>44984</v>
      </c>
      <c r="G1932" s="43" t="s">
        <v>203</v>
      </c>
      <c r="H1932" s="43" t="s">
        <v>3960</v>
      </c>
      <c r="I1932" s="43" t="s">
        <v>364</v>
      </c>
      <c r="J1932" s="43">
        <v>14</v>
      </c>
      <c r="K1932" s="43" t="s">
        <v>5639</v>
      </c>
      <c r="L1932" s="55" t="s">
        <v>13</v>
      </c>
      <c r="M1932" s="43" t="s">
        <v>2</v>
      </c>
      <c r="N1932" s="43" t="s">
        <v>2</v>
      </c>
      <c r="O1932"/>
      <c r="P1932" s="43" t="s">
        <v>363</v>
      </c>
    </row>
    <row r="1933" spans="1:16" ht="30" x14ac:dyDescent="0.25">
      <c r="A1933" s="43" t="s">
        <v>1661</v>
      </c>
      <c r="B1933" s="43" t="s">
        <v>204</v>
      </c>
      <c r="C1933" s="43" t="s">
        <v>3509</v>
      </c>
      <c r="D1933" s="43">
        <v>6294960</v>
      </c>
      <c r="E1933" s="43" t="s">
        <v>186</v>
      </c>
      <c r="F1933" s="44">
        <v>44984</v>
      </c>
      <c r="G1933" s="43" t="s">
        <v>203</v>
      </c>
      <c r="H1933" s="43" t="s">
        <v>3960</v>
      </c>
      <c r="I1933" s="43" t="s">
        <v>364</v>
      </c>
      <c r="J1933" s="43">
        <v>15</v>
      </c>
      <c r="K1933" s="43" t="s">
        <v>5640</v>
      </c>
      <c r="L1933" s="55" t="s">
        <v>13</v>
      </c>
      <c r="M1933" s="43" t="s">
        <v>2</v>
      </c>
      <c r="N1933" s="43" t="s">
        <v>2</v>
      </c>
      <c r="O1933"/>
      <c r="P1933" s="43" t="s">
        <v>363</v>
      </c>
    </row>
    <row r="1934" spans="1:16" x14ac:dyDescent="0.25">
      <c r="A1934" s="43" t="s">
        <v>1661</v>
      </c>
      <c r="B1934" s="43" t="s">
        <v>204</v>
      </c>
      <c r="C1934" s="43" t="s">
        <v>3509</v>
      </c>
      <c r="D1934" s="43">
        <v>6294960</v>
      </c>
      <c r="E1934" s="43" t="s">
        <v>186</v>
      </c>
      <c r="F1934" s="44">
        <v>44984</v>
      </c>
      <c r="G1934" s="43" t="s">
        <v>203</v>
      </c>
      <c r="H1934" s="43" t="s">
        <v>3960</v>
      </c>
      <c r="I1934" s="43" t="s">
        <v>364</v>
      </c>
      <c r="J1934" s="43">
        <v>16</v>
      </c>
      <c r="K1934" s="43" t="s">
        <v>5641</v>
      </c>
      <c r="L1934" s="55" t="s">
        <v>13</v>
      </c>
      <c r="M1934" s="43" t="s">
        <v>2</v>
      </c>
      <c r="N1934" s="43" t="s">
        <v>2</v>
      </c>
      <c r="O1934"/>
      <c r="P1934" s="43" t="s">
        <v>363</v>
      </c>
    </row>
    <row r="1935" spans="1:16" x14ac:dyDescent="0.25">
      <c r="A1935" s="43" t="s">
        <v>980</v>
      </c>
      <c r="B1935" s="43" t="s">
        <v>204</v>
      </c>
      <c r="C1935" s="43" t="s">
        <v>4229</v>
      </c>
      <c r="D1935" s="43" t="s">
        <v>4230</v>
      </c>
      <c r="E1935" s="43" t="s">
        <v>186</v>
      </c>
      <c r="F1935" s="44">
        <v>44984</v>
      </c>
      <c r="G1935" s="43" t="s">
        <v>203</v>
      </c>
      <c r="H1935" s="43" t="s">
        <v>3960</v>
      </c>
      <c r="I1935" s="43" t="s">
        <v>364</v>
      </c>
      <c r="J1935" s="43">
        <v>1</v>
      </c>
      <c r="K1935" s="43" t="s">
        <v>380</v>
      </c>
      <c r="L1935" s="55" t="s">
        <v>13</v>
      </c>
      <c r="M1935" s="43" t="s">
        <v>2</v>
      </c>
      <c r="N1935" s="43" t="s">
        <v>2</v>
      </c>
      <c r="O1935"/>
      <c r="P1935" s="43" t="s">
        <v>363</v>
      </c>
    </row>
    <row r="1936" spans="1:16" x14ac:dyDescent="0.25">
      <c r="A1936" s="43" t="s">
        <v>980</v>
      </c>
      <c r="B1936" s="43" t="s">
        <v>204</v>
      </c>
      <c r="C1936" s="43" t="s">
        <v>4229</v>
      </c>
      <c r="D1936" s="43" t="s">
        <v>4230</v>
      </c>
      <c r="E1936" s="43" t="s">
        <v>186</v>
      </c>
      <c r="F1936" s="44">
        <v>44984</v>
      </c>
      <c r="G1936" s="43" t="s">
        <v>203</v>
      </c>
      <c r="H1936" s="43" t="s">
        <v>3960</v>
      </c>
      <c r="I1936" s="43" t="s">
        <v>364</v>
      </c>
      <c r="J1936" s="43">
        <v>2</v>
      </c>
      <c r="K1936" s="43" t="s">
        <v>5642</v>
      </c>
      <c r="L1936" s="55" t="s">
        <v>13</v>
      </c>
      <c r="M1936" s="43" t="s">
        <v>2</v>
      </c>
      <c r="N1936" s="43" t="s">
        <v>2</v>
      </c>
      <c r="O1936"/>
      <c r="P1936" s="43" t="s">
        <v>363</v>
      </c>
    </row>
    <row r="1937" spans="1:16" x14ac:dyDescent="0.25">
      <c r="A1937" s="43" t="s">
        <v>5643</v>
      </c>
      <c r="B1937" s="43" t="s">
        <v>204</v>
      </c>
      <c r="C1937" s="43" t="s">
        <v>5644</v>
      </c>
      <c r="D1937" s="43" t="s">
        <v>5645</v>
      </c>
      <c r="E1937" s="43" t="s">
        <v>186</v>
      </c>
      <c r="F1937" s="44">
        <v>44984</v>
      </c>
      <c r="G1937" s="43" t="s">
        <v>203</v>
      </c>
      <c r="H1937" s="43" t="s">
        <v>3960</v>
      </c>
      <c r="I1937" s="43" t="s">
        <v>364</v>
      </c>
      <c r="J1937" s="43">
        <v>1.1000000000000001</v>
      </c>
      <c r="K1937" s="43" t="s">
        <v>5646</v>
      </c>
      <c r="L1937" s="55" t="s">
        <v>640</v>
      </c>
      <c r="M1937" s="43" t="s">
        <v>2</v>
      </c>
      <c r="N1937" s="43" t="s">
        <v>2</v>
      </c>
      <c r="O1937"/>
      <c r="P1937" s="43" t="s">
        <v>363</v>
      </c>
    </row>
    <row r="1938" spans="1:16" ht="30" x14ac:dyDescent="0.25">
      <c r="A1938" s="43" t="s">
        <v>5643</v>
      </c>
      <c r="B1938" s="43" t="s">
        <v>204</v>
      </c>
      <c r="C1938" s="43" t="s">
        <v>5644</v>
      </c>
      <c r="D1938" s="43" t="s">
        <v>5645</v>
      </c>
      <c r="E1938" s="43" t="s">
        <v>186</v>
      </c>
      <c r="F1938" s="44">
        <v>44984</v>
      </c>
      <c r="G1938" s="43" t="s">
        <v>203</v>
      </c>
      <c r="H1938" s="43" t="s">
        <v>3960</v>
      </c>
      <c r="I1938" s="43" t="s">
        <v>364</v>
      </c>
      <c r="J1938" s="43">
        <v>1.2</v>
      </c>
      <c r="K1938" s="43" t="s">
        <v>5647</v>
      </c>
      <c r="L1938" s="55" t="s">
        <v>640</v>
      </c>
      <c r="M1938" s="43" t="s">
        <v>2</v>
      </c>
      <c r="N1938" s="43" t="s">
        <v>3</v>
      </c>
      <c r="O1938" s="43" t="s">
        <v>9892</v>
      </c>
      <c r="P1938" s="43" t="s">
        <v>364</v>
      </c>
    </row>
    <row r="1939" spans="1:16" x14ac:dyDescent="0.25">
      <c r="A1939" s="43" t="s">
        <v>5643</v>
      </c>
      <c r="B1939" s="43" t="s">
        <v>204</v>
      </c>
      <c r="C1939" s="43" t="s">
        <v>5644</v>
      </c>
      <c r="D1939" s="43" t="s">
        <v>5645</v>
      </c>
      <c r="E1939" s="43" t="s">
        <v>186</v>
      </c>
      <c r="F1939" s="44">
        <v>44984</v>
      </c>
      <c r="G1939" s="43" t="s">
        <v>203</v>
      </c>
      <c r="H1939" s="43" t="s">
        <v>3960</v>
      </c>
      <c r="I1939" s="43" t="s">
        <v>364</v>
      </c>
      <c r="J1939" s="43">
        <v>1.3</v>
      </c>
      <c r="K1939" s="43" t="s">
        <v>5648</v>
      </c>
      <c r="L1939" s="55" t="s">
        <v>640</v>
      </c>
      <c r="M1939" s="43" t="s">
        <v>2</v>
      </c>
      <c r="N1939" s="43" t="s">
        <v>2</v>
      </c>
      <c r="O1939"/>
      <c r="P1939" s="43" t="s">
        <v>363</v>
      </c>
    </row>
    <row r="1940" spans="1:16" x14ac:dyDescent="0.25">
      <c r="A1940" s="43" t="s">
        <v>5643</v>
      </c>
      <c r="B1940" s="43" t="s">
        <v>204</v>
      </c>
      <c r="C1940" s="43" t="s">
        <v>5644</v>
      </c>
      <c r="D1940" s="43" t="s">
        <v>5645</v>
      </c>
      <c r="E1940" s="43" t="s">
        <v>186</v>
      </c>
      <c r="F1940" s="44">
        <v>44984</v>
      </c>
      <c r="G1940" s="43" t="s">
        <v>203</v>
      </c>
      <c r="H1940" s="43" t="s">
        <v>3960</v>
      </c>
      <c r="I1940" s="43" t="s">
        <v>364</v>
      </c>
      <c r="J1940" s="43">
        <v>1.4</v>
      </c>
      <c r="K1940" s="43" t="s">
        <v>5649</v>
      </c>
      <c r="L1940" s="55" t="s">
        <v>640</v>
      </c>
      <c r="M1940" s="43" t="s">
        <v>2</v>
      </c>
      <c r="N1940" s="43" t="s">
        <v>2</v>
      </c>
      <c r="O1940"/>
      <c r="P1940" s="43" t="s">
        <v>363</v>
      </c>
    </row>
    <row r="1941" spans="1:16" x14ac:dyDescent="0.25">
      <c r="A1941" s="43" t="s">
        <v>5643</v>
      </c>
      <c r="B1941" s="43" t="s">
        <v>204</v>
      </c>
      <c r="C1941" s="43" t="s">
        <v>5644</v>
      </c>
      <c r="D1941" s="43" t="s">
        <v>5645</v>
      </c>
      <c r="E1941" s="43" t="s">
        <v>186</v>
      </c>
      <c r="F1941" s="44">
        <v>44984</v>
      </c>
      <c r="G1941" s="43" t="s">
        <v>203</v>
      </c>
      <c r="H1941" s="43" t="s">
        <v>3960</v>
      </c>
      <c r="I1941" s="43" t="s">
        <v>364</v>
      </c>
      <c r="J1941" s="43">
        <v>1.5</v>
      </c>
      <c r="K1941" s="43" t="s">
        <v>5650</v>
      </c>
      <c r="L1941" s="55" t="s">
        <v>640</v>
      </c>
      <c r="M1941" s="43" t="s">
        <v>2</v>
      </c>
      <c r="N1941" s="43" t="s">
        <v>2</v>
      </c>
      <c r="O1941"/>
      <c r="P1941" s="43" t="s">
        <v>363</v>
      </c>
    </row>
    <row r="1942" spans="1:16" x14ac:dyDescent="0.25">
      <c r="A1942" s="43" t="s">
        <v>5643</v>
      </c>
      <c r="B1942" s="43" t="s">
        <v>204</v>
      </c>
      <c r="C1942" s="43" t="s">
        <v>5644</v>
      </c>
      <c r="D1942" s="43" t="s">
        <v>5645</v>
      </c>
      <c r="E1942" s="43" t="s">
        <v>186</v>
      </c>
      <c r="F1942" s="44">
        <v>44984</v>
      </c>
      <c r="G1942" s="43" t="s">
        <v>203</v>
      </c>
      <c r="H1942" s="43" t="s">
        <v>3960</v>
      </c>
      <c r="I1942" s="43" t="s">
        <v>364</v>
      </c>
      <c r="J1942" s="43">
        <v>1.6</v>
      </c>
      <c r="K1942" s="43" t="s">
        <v>5651</v>
      </c>
      <c r="L1942" s="55" t="s">
        <v>640</v>
      </c>
      <c r="M1942" s="43" t="s">
        <v>2</v>
      </c>
      <c r="N1942" s="43" t="s">
        <v>3</v>
      </c>
      <c r="O1942" s="43" t="s">
        <v>9877</v>
      </c>
      <c r="P1942" s="43" t="s">
        <v>364</v>
      </c>
    </row>
    <row r="1943" spans="1:16" x14ac:dyDescent="0.25">
      <c r="A1943" s="43" t="s">
        <v>5643</v>
      </c>
      <c r="B1943" s="43" t="s">
        <v>204</v>
      </c>
      <c r="C1943" s="43" t="s">
        <v>5644</v>
      </c>
      <c r="D1943" s="43" t="s">
        <v>5645</v>
      </c>
      <c r="E1943" s="43" t="s">
        <v>186</v>
      </c>
      <c r="F1943" s="44">
        <v>44984</v>
      </c>
      <c r="G1943" s="43" t="s">
        <v>203</v>
      </c>
      <c r="H1943" s="43" t="s">
        <v>3960</v>
      </c>
      <c r="I1943" s="43" t="s">
        <v>364</v>
      </c>
      <c r="J1943" s="43">
        <v>2.1</v>
      </c>
      <c r="K1943" s="43" t="s">
        <v>5652</v>
      </c>
      <c r="L1943" s="55" t="s">
        <v>640</v>
      </c>
      <c r="M1943" s="43" t="s">
        <v>2</v>
      </c>
      <c r="N1943" s="43" t="s">
        <v>2</v>
      </c>
      <c r="O1943"/>
      <c r="P1943" s="43" t="s">
        <v>363</v>
      </c>
    </row>
    <row r="1944" spans="1:16" x14ac:dyDescent="0.25">
      <c r="A1944" s="43" t="s">
        <v>5643</v>
      </c>
      <c r="B1944" s="43" t="s">
        <v>204</v>
      </c>
      <c r="C1944" s="43" t="s">
        <v>5644</v>
      </c>
      <c r="D1944" s="43" t="s">
        <v>5645</v>
      </c>
      <c r="E1944" s="43" t="s">
        <v>186</v>
      </c>
      <c r="F1944" s="44">
        <v>44984</v>
      </c>
      <c r="G1944" s="43" t="s">
        <v>203</v>
      </c>
      <c r="H1944" s="43" t="s">
        <v>3960</v>
      </c>
      <c r="I1944" s="43" t="s">
        <v>364</v>
      </c>
      <c r="J1944" s="43">
        <v>2.2000000000000002</v>
      </c>
      <c r="K1944" s="43" t="s">
        <v>3382</v>
      </c>
      <c r="L1944" s="55" t="s">
        <v>640</v>
      </c>
      <c r="M1944" s="43" t="s">
        <v>2</v>
      </c>
      <c r="N1944" s="43" t="s">
        <v>2</v>
      </c>
      <c r="O1944"/>
      <c r="P1944" s="43" t="s">
        <v>363</v>
      </c>
    </row>
    <row r="1945" spans="1:16" x14ac:dyDescent="0.25">
      <c r="A1945" s="43" t="s">
        <v>5643</v>
      </c>
      <c r="B1945" s="43" t="s">
        <v>204</v>
      </c>
      <c r="C1945" s="43" t="s">
        <v>5644</v>
      </c>
      <c r="D1945" s="43" t="s">
        <v>5645</v>
      </c>
      <c r="E1945" s="43" t="s">
        <v>186</v>
      </c>
      <c r="F1945" s="44">
        <v>44984</v>
      </c>
      <c r="G1945" s="43" t="s">
        <v>203</v>
      </c>
      <c r="H1945" s="43" t="s">
        <v>3960</v>
      </c>
      <c r="I1945" s="43" t="s">
        <v>364</v>
      </c>
      <c r="J1945" s="43">
        <v>2.2999999999999998</v>
      </c>
      <c r="K1945" s="43" t="s">
        <v>5653</v>
      </c>
      <c r="L1945" s="55" t="s">
        <v>640</v>
      </c>
      <c r="M1945" s="43" t="s">
        <v>2</v>
      </c>
      <c r="N1945" s="43" t="s">
        <v>2</v>
      </c>
      <c r="O1945"/>
      <c r="P1945" s="43" t="s">
        <v>363</v>
      </c>
    </row>
    <row r="1946" spans="1:16" x14ac:dyDescent="0.25">
      <c r="A1946" s="43" t="s">
        <v>5643</v>
      </c>
      <c r="B1946" s="43" t="s">
        <v>204</v>
      </c>
      <c r="C1946" s="43" t="s">
        <v>5644</v>
      </c>
      <c r="D1946" s="43" t="s">
        <v>5645</v>
      </c>
      <c r="E1946" s="43" t="s">
        <v>186</v>
      </c>
      <c r="F1946" s="44">
        <v>44984</v>
      </c>
      <c r="G1946" s="43" t="s">
        <v>203</v>
      </c>
      <c r="H1946" s="43" t="s">
        <v>3960</v>
      </c>
      <c r="I1946" s="43" t="s">
        <v>364</v>
      </c>
      <c r="J1946" s="43">
        <v>3.1</v>
      </c>
      <c r="K1946" s="43" t="s">
        <v>5654</v>
      </c>
      <c r="L1946" s="55" t="s">
        <v>13</v>
      </c>
      <c r="M1946" s="43" t="s">
        <v>2</v>
      </c>
      <c r="N1946" s="43" t="s">
        <v>2</v>
      </c>
      <c r="O1946"/>
      <c r="P1946" s="43" t="s">
        <v>363</v>
      </c>
    </row>
    <row r="1947" spans="1:16" x14ac:dyDescent="0.25">
      <c r="A1947" s="43" t="s">
        <v>5643</v>
      </c>
      <c r="B1947" s="43" t="s">
        <v>204</v>
      </c>
      <c r="C1947" s="43" t="s">
        <v>5644</v>
      </c>
      <c r="D1947" s="43" t="s">
        <v>5645</v>
      </c>
      <c r="E1947" s="43" t="s">
        <v>186</v>
      </c>
      <c r="F1947" s="44">
        <v>44984</v>
      </c>
      <c r="G1947" s="43" t="s">
        <v>203</v>
      </c>
      <c r="H1947" s="43" t="s">
        <v>3960</v>
      </c>
      <c r="I1947" s="43" t="s">
        <v>364</v>
      </c>
      <c r="J1947" s="43">
        <v>3.2</v>
      </c>
      <c r="K1947" s="43" t="s">
        <v>5655</v>
      </c>
      <c r="L1947" s="55" t="s">
        <v>13</v>
      </c>
      <c r="M1947" s="43" t="s">
        <v>2</v>
      </c>
      <c r="N1947" s="43" t="s">
        <v>2</v>
      </c>
      <c r="O1947"/>
      <c r="P1947" s="43" t="s">
        <v>363</v>
      </c>
    </row>
    <row r="1948" spans="1:16" x14ac:dyDescent="0.25">
      <c r="A1948" s="43" t="s">
        <v>5643</v>
      </c>
      <c r="B1948" s="43" t="s">
        <v>204</v>
      </c>
      <c r="C1948" s="43" t="s">
        <v>5644</v>
      </c>
      <c r="D1948" s="43" t="s">
        <v>5645</v>
      </c>
      <c r="E1948" s="43" t="s">
        <v>186</v>
      </c>
      <c r="F1948" s="44">
        <v>44984</v>
      </c>
      <c r="G1948" s="43" t="s">
        <v>203</v>
      </c>
      <c r="H1948" s="43" t="s">
        <v>3960</v>
      </c>
      <c r="I1948" s="43" t="s">
        <v>364</v>
      </c>
      <c r="J1948" s="43">
        <v>4</v>
      </c>
      <c r="K1948" s="43" t="s">
        <v>5656</v>
      </c>
      <c r="L1948" s="55" t="s">
        <v>640</v>
      </c>
      <c r="M1948" s="43" t="s">
        <v>2</v>
      </c>
      <c r="N1948" s="43" t="s">
        <v>3</v>
      </c>
      <c r="O1948" s="43" t="s">
        <v>9886</v>
      </c>
      <c r="P1948" s="43" t="s">
        <v>364</v>
      </c>
    </row>
    <row r="1949" spans="1:16" x14ac:dyDescent="0.25">
      <c r="A1949" s="43" t="s">
        <v>5657</v>
      </c>
      <c r="B1949" s="43" t="s">
        <v>133</v>
      </c>
      <c r="C1949" s="43" t="s">
        <v>5658</v>
      </c>
      <c r="D1949" s="43">
        <v>6151292</v>
      </c>
      <c r="E1949" s="43" t="s">
        <v>186</v>
      </c>
      <c r="F1949" s="44">
        <v>44984</v>
      </c>
      <c r="G1949" s="43" t="s">
        <v>203</v>
      </c>
      <c r="H1949" s="43" t="s">
        <v>3960</v>
      </c>
      <c r="I1949" s="43" t="s">
        <v>364</v>
      </c>
      <c r="J1949" s="43">
        <v>1</v>
      </c>
      <c r="K1949" s="43" t="s">
        <v>3968</v>
      </c>
      <c r="L1949" s="55" t="s">
        <v>13</v>
      </c>
      <c r="M1949" s="43" t="s">
        <v>2</v>
      </c>
      <c r="N1949" s="43" t="s">
        <v>2</v>
      </c>
      <c r="O1949"/>
      <c r="P1949" s="43" t="s">
        <v>363</v>
      </c>
    </row>
    <row r="1950" spans="1:16" ht="30" x14ac:dyDescent="0.25">
      <c r="A1950" s="43" t="s">
        <v>3386</v>
      </c>
      <c r="B1950" s="43" t="s">
        <v>204</v>
      </c>
      <c r="C1950" s="43" t="s">
        <v>3387</v>
      </c>
      <c r="D1950" s="43" t="s">
        <v>3388</v>
      </c>
      <c r="E1950" s="43" t="s">
        <v>186</v>
      </c>
      <c r="F1950" s="44">
        <v>44984</v>
      </c>
      <c r="G1950" s="43" t="s">
        <v>203</v>
      </c>
      <c r="H1950" s="43" t="s">
        <v>3960</v>
      </c>
      <c r="I1950" s="43" t="s">
        <v>364</v>
      </c>
      <c r="J1950" s="43">
        <v>1</v>
      </c>
      <c r="K1950" s="43" t="s">
        <v>5659</v>
      </c>
      <c r="L1950" s="55" t="s">
        <v>640</v>
      </c>
      <c r="M1950" s="43" t="s">
        <v>2</v>
      </c>
      <c r="N1950" s="43" t="s">
        <v>3</v>
      </c>
      <c r="O1950" s="43" t="s">
        <v>9893</v>
      </c>
      <c r="P1950" s="43" t="s">
        <v>364</v>
      </c>
    </row>
    <row r="1951" spans="1:16" x14ac:dyDescent="0.25">
      <c r="A1951" s="43" t="s">
        <v>3500</v>
      </c>
      <c r="B1951" s="43" t="s">
        <v>204</v>
      </c>
      <c r="C1951" s="43" t="s">
        <v>1039</v>
      </c>
      <c r="D1951" s="43" t="s">
        <v>1040</v>
      </c>
      <c r="E1951" s="43" t="s">
        <v>132</v>
      </c>
      <c r="F1951" s="44">
        <v>44985</v>
      </c>
      <c r="G1951" s="43" t="s">
        <v>203</v>
      </c>
      <c r="H1951" s="43" t="s">
        <v>3960</v>
      </c>
      <c r="I1951" s="43" t="s">
        <v>364</v>
      </c>
      <c r="J1951" s="43">
        <v>1</v>
      </c>
      <c r="K1951" s="43" t="s">
        <v>3391</v>
      </c>
      <c r="L1951" s="55" t="s">
        <v>13</v>
      </c>
      <c r="M1951" s="43" t="s">
        <v>2</v>
      </c>
      <c r="N1951" s="43" t="s">
        <v>2</v>
      </c>
      <c r="O1951"/>
      <c r="P1951" s="43" t="s">
        <v>363</v>
      </c>
    </row>
    <row r="1952" spans="1:16" x14ac:dyDescent="0.25">
      <c r="A1952" s="43" t="s">
        <v>3500</v>
      </c>
      <c r="B1952" s="43" t="s">
        <v>204</v>
      </c>
      <c r="C1952" s="43" t="s">
        <v>1039</v>
      </c>
      <c r="D1952" s="43" t="s">
        <v>1040</v>
      </c>
      <c r="E1952" s="43" t="s">
        <v>132</v>
      </c>
      <c r="F1952" s="44">
        <v>44985</v>
      </c>
      <c r="G1952" s="43" t="s">
        <v>203</v>
      </c>
      <c r="H1952" s="43" t="s">
        <v>3960</v>
      </c>
      <c r="I1952" s="43" t="s">
        <v>364</v>
      </c>
      <c r="J1952" s="43">
        <v>1</v>
      </c>
      <c r="K1952" s="43" t="s">
        <v>5660</v>
      </c>
      <c r="L1952" s="55" t="s">
        <v>13</v>
      </c>
      <c r="M1952" s="43" t="s">
        <v>2</v>
      </c>
      <c r="N1952" s="43" t="s">
        <v>3</v>
      </c>
      <c r="O1952" s="43" t="s">
        <v>9886</v>
      </c>
      <c r="P1952" s="43" t="s">
        <v>364</v>
      </c>
    </row>
    <row r="1953" spans="1:16" x14ac:dyDescent="0.25">
      <c r="A1953" s="43" t="s">
        <v>3500</v>
      </c>
      <c r="B1953" s="43" t="s">
        <v>204</v>
      </c>
      <c r="C1953" s="43" t="s">
        <v>1039</v>
      </c>
      <c r="D1953" s="43" t="s">
        <v>1040</v>
      </c>
      <c r="E1953" s="43" t="s">
        <v>132</v>
      </c>
      <c r="F1953" s="44">
        <v>44985</v>
      </c>
      <c r="G1953" s="43" t="s">
        <v>203</v>
      </c>
      <c r="H1953" s="43" t="s">
        <v>3960</v>
      </c>
      <c r="I1953" s="43" t="s">
        <v>364</v>
      </c>
      <c r="J1953" s="43">
        <v>2</v>
      </c>
      <c r="K1953" s="43" t="s">
        <v>5661</v>
      </c>
      <c r="L1953" s="55" t="s">
        <v>13</v>
      </c>
      <c r="M1953" s="43" t="s">
        <v>2</v>
      </c>
      <c r="N1953" s="43" t="s">
        <v>2</v>
      </c>
      <c r="O1953"/>
      <c r="P1953" s="43" t="s">
        <v>363</v>
      </c>
    </row>
    <row r="1954" spans="1:16" ht="30" x14ac:dyDescent="0.25">
      <c r="A1954" s="43" t="s">
        <v>3500</v>
      </c>
      <c r="B1954" s="43" t="s">
        <v>204</v>
      </c>
      <c r="C1954" s="43" t="s">
        <v>1039</v>
      </c>
      <c r="D1954" s="43" t="s">
        <v>1040</v>
      </c>
      <c r="E1954" s="43" t="s">
        <v>132</v>
      </c>
      <c r="F1954" s="44">
        <v>44985</v>
      </c>
      <c r="G1954" s="43" t="s">
        <v>203</v>
      </c>
      <c r="H1954" s="43" t="s">
        <v>3960</v>
      </c>
      <c r="I1954" s="43" t="s">
        <v>364</v>
      </c>
      <c r="J1954" s="43">
        <v>2</v>
      </c>
      <c r="K1954" s="43" t="s">
        <v>5662</v>
      </c>
      <c r="L1954" s="55" t="s">
        <v>13</v>
      </c>
      <c r="M1954" s="43" t="s">
        <v>2</v>
      </c>
      <c r="N1954" s="43" t="s">
        <v>2</v>
      </c>
      <c r="O1954"/>
      <c r="P1954" s="43" t="s">
        <v>363</v>
      </c>
    </row>
    <row r="1955" spans="1:16" x14ac:dyDescent="0.25">
      <c r="A1955" s="43" t="s">
        <v>3500</v>
      </c>
      <c r="B1955" s="43" t="s">
        <v>204</v>
      </c>
      <c r="C1955" s="43" t="s">
        <v>1039</v>
      </c>
      <c r="D1955" s="43" t="s">
        <v>1040</v>
      </c>
      <c r="E1955" s="43" t="s">
        <v>132</v>
      </c>
      <c r="F1955" s="44">
        <v>44985</v>
      </c>
      <c r="G1955" s="43" t="s">
        <v>203</v>
      </c>
      <c r="H1955" s="43" t="s">
        <v>3960</v>
      </c>
      <c r="I1955" s="43" t="s">
        <v>364</v>
      </c>
      <c r="J1955" s="43">
        <v>3</v>
      </c>
      <c r="K1955" s="43" t="s">
        <v>5663</v>
      </c>
      <c r="L1955" s="55" t="s">
        <v>13</v>
      </c>
      <c r="M1955" s="43" t="s">
        <v>2</v>
      </c>
      <c r="N1955" s="43" t="s">
        <v>3</v>
      </c>
      <c r="O1955" s="43" t="s">
        <v>9894</v>
      </c>
      <c r="P1955" s="43" t="s">
        <v>364</v>
      </c>
    </row>
    <row r="1956" spans="1:16" x14ac:dyDescent="0.25">
      <c r="A1956" s="43" t="s">
        <v>3500</v>
      </c>
      <c r="B1956" s="43" t="s">
        <v>204</v>
      </c>
      <c r="C1956" s="43" t="s">
        <v>1039</v>
      </c>
      <c r="D1956" s="43" t="s">
        <v>1040</v>
      </c>
      <c r="E1956" s="43" t="s">
        <v>132</v>
      </c>
      <c r="F1956" s="44">
        <v>44985</v>
      </c>
      <c r="G1956" s="43" t="s">
        <v>203</v>
      </c>
      <c r="H1956" s="43" t="s">
        <v>3960</v>
      </c>
      <c r="I1956" s="43" t="s">
        <v>364</v>
      </c>
      <c r="J1956" s="43">
        <v>3</v>
      </c>
      <c r="K1956" s="43" t="s">
        <v>3391</v>
      </c>
      <c r="L1956" s="55" t="s">
        <v>13</v>
      </c>
      <c r="M1956" s="43" t="s">
        <v>2</v>
      </c>
      <c r="N1956" s="43" t="s">
        <v>2</v>
      </c>
      <c r="O1956"/>
      <c r="P1956" s="43" t="s">
        <v>363</v>
      </c>
    </row>
    <row r="1957" spans="1:16" x14ac:dyDescent="0.25">
      <c r="A1957" s="43" t="s">
        <v>3500</v>
      </c>
      <c r="B1957" s="43" t="s">
        <v>204</v>
      </c>
      <c r="C1957" s="43" t="s">
        <v>1039</v>
      </c>
      <c r="D1957" s="43" t="s">
        <v>1040</v>
      </c>
      <c r="E1957" s="43" t="s">
        <v>132</v>
      </c>
      <c r="F1957" s="44">
        <v>44985</v>
      </c>
      <c r="G1957" s="43" t="s">
        <v>203</v>
      </c>
      <c r="H1957" s="43" t="s">
        <v>3960</v>
      </c>
      <c r="I1957" s="43" t="s">
        <v>364</v>
      </c>
      <c r="J1957" s="43">
        <v>4</v>
      </c>
      <c r="K1957" s="43" t="s">
        <v>5664</v>
      </c>
      <c r="L1957" s="55" t="s">
        <v>13</v>
      </c>
      <c r="M1957" s="43" t="s">
        <v>2</v>
      </c>
      <c r="N1957" s="43" t="s">
        <v>3</v>
      </c>
      <c r="O1957" s="43" t="s">
        <v>9895</v>
      </c>
      <c r="P1957" s="43" t="s">
        <v>364</v>
      </c>
    </row>
    <row r="1958" spans="1:16" x14ac:dyDescent="0.25">
      <c r="A1958" s="43" t="s">
        <v>3500</v>
      </c>
      <c r="B1958" s="43" t="s">
        <v>204</v>
      </c>
      <c r="C1958" s="43" t="s">
        <v>1039</v>
      </c>
      <c r="D1958" s="43" t="s">
        <v>1040</v>
      </c>
      <c r="E1958" s="43" t="s">
        <v>132</v>
      </c>
      <c r="F1958" s="44">
        <v>44985</v>
      </c>
      <c r="G1958" s="43" t="s">
        <v>203</v>
      </c>
      <c r="H1958" s="43" t="s">
        <v>3960</v>
      </c>
      <c r="I1958" s="43" t="s">
        <v>364</v>
      </c>
      <c r="J1958" s="43">
        <v>4</v>
      </c>
      <c r="K1958" s="43" t="s">
        <v>5661</v>
      </c>
      <c r="L1958" s="55" t="s">
        <v>13</v>
      </c>
      <c r="M1958" s="43" t="s">
        <v>2</v>
      </c>
      <c r="N1958" s="43" t="s">
        <v>2</v>
      </c>
      <c r="O1958"/>
      <c r="P1958" s="43" t="s">
        <v>363</v>
      </c>
    </row>
    <row r="1959" spans="1:16" x14ac:dyDescent="0.25">
      <c r="A1959" s="43" t="s">
        <v>3500</v>
      </c>
      <c r="B1959" s="43" t="s">
        <v>204</v>
      </c>
      <c r="C1959" s="43" t="s">
        <v>1039</v>
      </c>
      <c r="D1959" s="43" t="s">
        <v>1040</v>
      </c>
      <c r="E1959" s="43" t="s">
        <v>132</v>
      </c>
      <c r="F1959" s="44">
        <v>44985</v>
      </c>
      <c r="G1959" s="43" t="s">
        <v>203</v>
      </c>
      <c r="H1959" s="43" t="s">
        <v>3960</v>
      </c>
      <c r="I1959" s="43" t="s">
        <v>364</v>
      </c>
      <c r="J1959" s="43">
        <v>5</v>
      </c>
      <c r="K1959" s="43" t="s">
        <v>5665</v>
      </c>
      <c r="L1959" s="55" t="s">
        <v>13</v>
      </c>
      <c r="M1959" s="43" t="s">
        <v>2</v>
      </c>
      <c r="N1959" s="43" t="s">
        <v>2</v>
      </c>
      <c r="O1959"/>
      <c r="P1959" s="43" t="s">
        <v>363</v>
      </c>
    </row>
    <row r="1960" spans="1:16" x14ac:dyDescent="0.25">
      <c r="A1960" s="43" t="s">
        <v>3500</v>
      </c>
      <c r="B1960" s="43" t="s">
        <v>204</v>
      </c>
      <c r="C1960" s="43" t="s">
        <v>1039</v>
      </c>
      <c r="D1960" s="43" t="s">
        <v>1040</v>
      </c>
      <c r="E1960" s="43" t="s">
        <v>132</v>
      </c>
      <c r="F1960" s="44">
        <v>44985</v>
      </c>
      <c r="G1960" s="43" t="s">
        <v>203</v>
      </c>
      <c r="H1960" s="43" t="s">
        <v>3960</v>
      </c>
      <c r="I1960" s="43" t="s">
        <v>364</v>
      </c>
      <c r="J1960" s="43">
        <v>5</v>
      </c>
      <c r="K1960" s="43" t="s">
        <v>5663</v>
      </c>
      <c r="L1960" s="55" t="s">
        <v>13</v>
      </c>
      <c r="M1960" s="43" t="s">
        <v>2</v>
      </c>
      <c r="N1960" s="43" t="s">
        <v>3</v>
      </c>
      <c r="O1960" s="43" t="s">
        <v>9894</v>
      </c>
      <c r="P1960" s="43" t="s">
        <v>364</v>
      </c>
    </row>
    <row r="1961" spans="1:16" x14ac:dyDescent="0.25">
      <c r="A1961" s="43" t="s">
        <v>3500</v>
      </c>
      <c r="B1961" s="43" t="s">
        <v>204</v>
      </c>
      <c r="C1961" s="43" t="s">
        <v>1039</v>
      </c>
      <c r="D1961" s="43" t="s">
        <v>1040</v>
      </c>
      <c r="E1961" s="43" t="s">
        <v>132</v>
      </c>
      <c r="F1961" s="44">
        <v>44985</v>
      </c>
      <c r="G1961" s="43" t="s">
        <v>203</v>
      </c>
      <c r="H1961" s="43" t="s">
        <v>3960</v>
      </c>
      <c r="I1961" s="43" t="s">
        <v>364</v>
      </c>
      <c r="J1961" s="43">
        <v>6</v>
      </c>
      <c r="K1961" s="43" t="s">
        <v>5664</v>
      </c>
      <c r="L1961" s="55" t="s">
        <v>13</v>
      </c>
      <c r="M1961" s="43" t="s">
        <v>2</v>
      </c>
      <c r="N1961" s="43" t="s">
        <v>3</v>
      </c>
      <c r="O1961" s="43" t="s">
        <v>9895</v>
      </c>
      <c r="P1961" s="43" t="s">
        <v>364</v>
      </c>
    </row>
    <row r="1962" spans="1:16" x14ac:dyDescent="0.25">
      <c r="A1962" s="43" t="s">
        <v>3500</v>
      </c>
      <c r="B1962" s="43" t="s">
        <v>204</v>
      </c>
      <c r="C1962" s="43" t="s">
        <v>1039</v>
      </c>
      <c r="D1962" s="43" t="s">
        <v>1040</v>
      </c>
      <c r="E1962" s="43" t="s">
        <v>132</v>
      </c>
      <c r="F1962" s="44">
        <v>44985</v>
      </c>
      <c r="G1962" s="43" t="s">
        <v>203</v>
      </c>
      <c r="H1962" s="43" t="s">
        <v>3960</v>
      </c>
      <c r="I1962" s="43" t="s">
        <v>364</v>
      </c>
      <c r="J1962" s="43">
        <v>7</v>
      </c>
      <c r="K1962" s="43" t="s">
        <v>5665</v>
      </c>
      <c r="L1962" s="55" t="s">
        <v>13</v>
      </c>
      <c r="M1962" s="43" t="s">
        <v>2</v>
      </c>
      <c r="N1962" s="43" t="s">
        <v>2</v>
      </c>
      <c r="O1962"/>
      <c r="P1962" s="43" t="s">
        <v>363</v>
      </c>
    </row>
    <row r="1963" spans="1:16" x14ac:dyDescent="0.25">
      <c r="A1963" s="43" t="s">
        <v>5666</v>
      </c>
      <c r="B1963" s="43" t="s">
        <v>45</v>
      </c>
      <c r="C1963" s="43" t="s">
        <v>5667</v>
      </c>
      <c r="D1963" s="43">
        <v>2420101</v>
      </c>
      <c r="E1963" s="43" t="s">
        <v>46</v>
      </c>
      <c r="F1963" s="44">
        <v>44985</v>
      </c>
      <c r="G1963" s="43" t="s">
        <v>203</v>
      </c>
      <c r="H1963" s="43" t="s">
        <v>3960</v>
      </c>
      <c r="I1963" s="43" t="s">
        <v>364</v>
      </c>
      <c r="J1963" s="43">
        <v>2</v>
      </c>
      <c r="K1963" s="43" t="s">
        <v>99</v>
      </c>
      <c r="L1963" s="55" t="s">
        <v>639</v>
      </c>
      <c r="M1963" s="43" t="s">
        <v>2</v>
      </c>
      <c r="N1963" s="43" t="s">
        <v>2</v>
      </c>
      <c r="O1963"/>
      <c r="P1963" s="43" t="s">
        <v>363</v>
      </c>
    </row>
    <row r="1964" spans="1:16" ht="60" x14ac:dyDescent="0.25">
      <c r="A1964" s="43" t="s">
        <v>5666</v>
      </c>
      <c r="B1964" s="43" t="s">
        <v>45</v>
      </c>
      <c r="C1964" s="43" t="s">
        <v>5667</v>
      </c>
      <c r="D1964" s="43">
        <v>2420101</v>
      </c>
      <c r="E1964" s="43" t="s">
        <v>46</v>
      </c>
      <c r="F1964" s="44">
        <v>44985</v>
      </c>
      <c r="G1964" s="43" t="s">
        <v>203</v>
      </c>
      <c r="H1964" s="43" t="s">
        <v>3960</v>
      </c>
      <c r="I1964" s="43" t="s">
        <v>364</v>
      </c>
      <c r="J1964" s="43">
        <v>3</v>
      </c>
      <c r="K1964" s="43" t="s">
        <v>50</v>
      </c>
      <c r="L1964" s="55" t="s">
        <v>13</v>
      </c>
      <c r="M1964" s="43" t="s">
        <v>2</v>
      </c>
      <c r="N1964" s="43" t="s">
        <v>3</v>
      </c>
      <c r="O1964" s="43" t="s">
        <v>9896</v>
      </c>
      <c r="P1964" s="43" t="s">
        <v>364</v>
      </c>
    </row>
    <row r="1965" spans="1:16" x14ac:dyDescent="0.25">
      <c r="A1965" s="43" t="s">
        <v>5666</v>
      </c>
      <c r="B1965" s="43" t="s">
        <v>45</v>
      </c>
      <c r="C1965" s="43" t="s">
        <v>5667</v>
      </c>
      <c r="D1965" s="43">
        <v>2420101</v>
      </c>
      <c r="E1965" s="43" t="s">
        <v>46</v>
      </c>
      <c r="F1965" s="44">
        <v>44985</v>
      </c>
      <c r="G1965" s="43" t="s">
        <v>203</v>
      </c>
      <c r="H1965" s="43" t="s">
        <v>3960</v>
      </c>
      <c r="I1965" s="43" t="s">
        <v>364</v>
      </c>
      <c r="J1965" s="43">
        <v>4</v>
      </c>
      <c r="K1965" s="43" t="s">
        <v>187</v>
      </c>
      <c r="L1965" s="55" t="s">
        <v>13</v>
      </c>
      <c r="M1965" s="43" t="s">
        <v>188</v>
      </c>
      <c r="N1965" s="43" t="s">
        <v>188</v>
      </c>
      <c r="O1965"/>
      <c r="P1965" s="43" t="s">
        <v>363</v>
      </c>
    </row>
    <row r="1966" spans="1:16" x14ac:dyDescent="0.25">
      <c r="A1966" s="43" t="s">
        <v>5666</v>
      </c>
      <c r="B1966" s="43" t="s">
        <v>45</v>
      </c>
      <c r="C1966" s="43" t="s">
        <v>5667</v>
      </c>
      <c r="D1966" s="43">
        <v>2420101</v>
      </c>
      <c r="E1966" s="43" t="s">
        <v>46</v>
      </c>
      <c r="F1966" s="44">
        <v>44985</v>
      </c>
      <c r="G1966" s="43" t="s">
        <v>203</v>
      </c>
      <c r="H1966" s="43" t="s">
        <v>3960</v>
      </c>
      <c r="I1966" s="43" t="s">
        <v>364</v>
      </c>
      <c r="J1966" s="43" t="s">
        <v>320</v>
      </c>
      <c r="K1966" s="43" t="s">
        <v>5668</v>
      </c>
      <c r="L1966" s="55" t="s">
        <v>640</v>
      </c>
      <c r="M1966" s="43" t="s">
        <v>2</v>
      </c>
      <c r="N1966" s="43" t="s">
        <v>2</v>
      </c>
      <c r="O1966"/>
      <c r="P1966" s="43" t="s">
        <v>363</v>
      </c>
    </row>
    <row r="1967" spans="1:16" x14ac:dyDescent="0.25">
      <c r="A1967" s="43" t="s">
        <v>5666</v>
      </c>
      <c r="B1967" s="43" t="s">
        <v>45</v>
      </c>
      <c r="C1967" s="43" t="s">
        <v>5667</v>
      </c>
      <c r="D1967" s="43">
        <v>2420101</v>
      </c>
      <c r="E1967" s="43" t="s">
        <v>46</v>
      </c>
      <c r="F1967" s="44">
        <v>44985</v>
      </c>
      <c r="G1967" s="43" t="s">
        <v>203</v>
      </c>
      <c r="H1967" s="43" t="s">
        <v>3960</v>
      </c>
      <c r="I1967" s="43" t="s">
        <v>364</v>
      </c>
      <c r="J1967" s="43" t="s">
        <v>321</v>
      </c>
      <c r="K1967" s="43" t="s">
        <v>5669</v>
      </c>
      <c r="L1967" s="55" t="s">
        <v>640</v>
      </c>
      <c r="M1967" s="43" t="s">
        <v>2</v>
      </c>
      <c r="N1967" s="43" t="s">
        <v>2</v>
      </c>
      <c r="O1967"/>
      <c r="P1967" s="43" t="s">
        <v>363</v>
      </c>
    </row>
    <row r="1968" spans="1:16" x14ac:dyDescent="0.25">
      <c r="A1968" s="43" t="s">
        <v>5666</v>
      </c>
      <c r="B1968" s="43" t="s">
        <v>45</v>
      </c>
      <c r="C1968" s="43" t="s">
        <v>5667</v>
      </c>
      <c r="D1968" s="43">
        <v>2420101</v>
      </c>
      <c r="E1968" s="43" t="s">
        <v>46</v>
      </c>
      <c r="F1968" s="44">
        <v>44985</v>
      </c>
      <c r="G1968" s="43" t="s">
        <v>203</v>
      </c>
      <c r="H1968" s="43" t="s">
        <v>3960</v>
      </c>
      <c r="I1968" s="43" t="s">
        <v>364</v>
      </c>
      <c r="J1968" s="43" t="s">
        <v>322</v>
      </c>
      <c r="K1968" s="43" t="s">
        <v>5670</v>
      </c>
      <c r="L1968" s="55" t="s">
        <v>640</v>
      </c>
      <c r="M1968" s="43" t="s">
        <v>2</v>
      </c>
      <c r="N1968" s="43" t="s">
        <v>2</v>
      </c>
      <c r="O1968"/>
      <c r="P1968" s="43" t="s">
        <v>363</v>
      </c>
    </row>
    <row r="1969" spans="1:16" ht="30" x14ac:dyDescent="0.25">
      <c r="A1969" s="43" t="s">
        <v>5666</v>
      </c>
      <c r="B1969" s="43" t="s">
        <v>45</v>
      </c>
      <c r="C1969" s="43" t="s">
        <v>5667</v>
      </c>
      <c r="D1969" s="43">
        <v>2420101</v>
      </c>
      <c r="E1969" s="43" t="s">
        <v>46</v>
      </c>
      <c r="F1969" s="44">
        <v>44985</v>
      </c>
      <c r="G1969" s="43" t="s">
        <v>203</v>
      </c>
      <c r="H1969" s="43" t="s">
        <v>3960</v>
      </c>
      <c r="I1969" s="43" t="s">
        <v>364</v>
      </c>
      <c r="J1969" s="43" t="s">
        <v>323</v>
      </c>
      <c r="K1969" s="43" t="s">
        <v>5671</v>
      </c>
      <c r="L1969" s="55" t="s">
        <v>640</v>
      </c>
      <c r="M1969" s="43" t="s">
        <v>2</v>
      </c>
      <c r="N1969" s="43" t="s">
        <v>3</v>
      </c>
      <c r="O1969" s="43" t="s">
        <v>9897</v>
      </c>
      <c r="P1969" s="43" t="s">
        <v>364</v>
      </c>
    </row>
    <row r="1970" spans="1:16" x14ac:dyDescent="0.25">
      <c r="A1970" s="43" t="s">
        <v>5666</v>
      </c>
      <c r="B1970" s="43" t="s">
        <v>45</v>
      </c>
      <c r="C1970" s="43" t="s">
        <v>5667</v>
      </c>
      <c r="D1970" s="43">
        <v>2420101</v>
      </c>
      <c r="E1970" s="43" t="s">
        <v>46</v>
      </c>
      <c r="F1970" s="44">
        <v>44985</v>
      </c>
      <c r="G1970" s="43" t="s">
        <v>203</v>
      </c>
      <c r="H1970" s="43" t="s">
        <v>3960</v>
      </c>
      <c r="I1970" s="43" t="s">
        <v>364</v>
      </c>
      <c r="J1970" s="43" t="s">
        <v>324</v>
      </c>
      <c r="K1970" s="43" t="s">
        <v>5672</v>
      </c>
      <c r="L1970" s="55" t="s">
        <v>640</v>
      </c>
      <c r="M1970" s="43" t="s">
        <v>2</v>
      </c>
      <c r="N1970" s="43" t="s">
        <v>2</v>
      </c>
      <c r="O1970"/>
      <c r="P1970" s="43" t="s">
        <v>363</v>
      </c>
    </row>
    <row r="1971" spans="1:16" x14ac:dyDescent="0.25">
      <c r="A1971" s="43" t="s">
        <v>5666</v>
      </c>
      <c r="B1971" s="43" t="s">
        <v>45</v>
      </c>
      <c r="C1971" s="43" t="s">
        <v>5667</v>
      </c>
      <c r="D1971" s="43">
        <v>2420101</v>
      </c>
      <c r="E1971" s="43" t="s">
        <v>46</v>
      </c>
      <c r="F1971" s="44">
        <v>44985</v>
      </c>
      <c r="G1971" s="43" t="s">
        <v>203</v>
      </c>
      <c r="H1971" s="43" t="s">
        <v>3960</v>
      </c>
      <c r="I1971" s="43" t="s">
        <v>364</v>
      </c>
      <c r="J1971" s="43" t="s">
        <v>325</v>
      </c>
      <c r="K1971" s="43" t="s">
        <v>5673</v>
      </c>
      <c r="L1971" s="55" t="s">
        <v>640</v>
      </c>
      <c r="M1971" s="43" t="s">
        <v>2</v>
      </c>
      <c r="N1971" s="43" t="s">
        <v>2</v>
      </c>
      <c r="O1971"/>
      <c r="P1971" s="43" t="s">
        <v>363</v>
      </c>
    </row>
    <row r="1972" spans="1:16" x14ac:dyDescent="0.25">
      <c r="A1972" s="43" t="s">
        <v>5666</v>
      </c>
      <c r="B1972" s="43" t="s">
        <v>45</v>
      </c>
      <c r="C1972" s="43" t="s">
        <v>5667</v>
      </c>
      <c r="D1972" s="43">
        <v>2420101</v>
      </c>
      <c r="E1972" s="43" t="s">
        <v>46</v>
      </c>
      <c r="F1972" s="44">
        <v>44985</v>
      </c>
      <c r="G1972" s="43" t="s">
        <v>203</v>
      </c>
      <c r="H1972" s="43" t="s">
        <v>3960</v>
      </c>
      <c r="I1972" s="43" t="s">
        <v>364</v>
      </c>
      <c r="J1972" s="43" t="s">
        <v>326</v>
      </c>
      <c r="K1972" s="43" t="s">
        <v>5674</v>
      </c>
      <c r="L1972" s="55" t="s">
        <v>640</v>
      </c>
      <c r="M1972" s="43" t="s">
        <v>2</v>
      </c>
      <c r="N1972" s="43" t="s">
        <v>2</v>
      </c>
      <c r="O1972"/>
      <c r="P1972" s="43" t="s">
        <v>363</v>
      </c>
    </row>
    <row r="1973" spans="1:16" x14ac:dyDescent="0.25">
      <c r="A1973" s="43" t="s">
        <v>5666</v>
      </c>
      <c r="B1973" s="43" t="s">
        <v>45</v>
      </c>
      <c r="C1973" s="43" t="s">
        <v>5667</v>
      </c>
      <c r="D1973" s="43">
        <v>2420101</v>
      </c>
      <c r="E1973" s="43" t="s">
        <v>46</v>
      </c>
      <c r="F1973" s="44">
        <v>44985</v>
      </c>
      <c r="G1973" s="43" t="s">
        <v>203</v>
      </c>
      <c r="H1973" s="43" t="s">
        <v>3960</v>
      </c>
      <c r="I1973" s="43" t="s">
        <v>364</v>
      </c>
      <c r="J1973" s="43" t="s">
        <v>327</v>
      </c>
      <c r="K1973" s="43" t="s">
        <v>5675</v>
      </c>
      <c r="L1973" s="55" t="s">
        <v>640</v>
      </c>
      <c r="M1973" s="43" t="s">
        <v>2</v>
      </c>
      <c r="N1973" s="43" t="s">
        <v>2</v>
      </c>
      <c r="O1973"/>
      <c r="P1973" s="43" t="s">
        <v>363</v>
      </c>
    </row>
    <row r="1974" spans="1:16" x14ac:dyDescent="0.25">
      <c r="A1974" s="43" t="s">
        <v>5666</v>
      </c>
      <c r="B1974" s="43" t="s">
        <v>45</v>
      </c>
      <c r="C1974" s="43" t="s">
        <v>5667</v>
      </c>
      <c r="D1974" s="43">
        <v>2420101</v>
      </c>
      <c r="E1974" s="43" t="s">
        <v>46</v>
      </c>
      <c r="F1974" s="44">
        <v>44985</v>
      </c>
      <c r="G1974" s="43" t="s">
        <v>203</v>
      </c>
      <c r="H1974" s="43" t="s">
        <v>3960</v>
      </c>
      <c r="I1974" s="43" t="s">
        <v>364</v>
      </c>
      <c r="J1974" s="43" t="s">
        <v>328</v>
      </c>
      <c r="K1974" s="43" t="s">
        <v>5676</v>
      </c>
      <c r="L1974" s="55" t="s">
        <v>640</v>
      </c>
      <c r="M1974" s="43" t="s">
        <v>2</v>
      </c>
      <c r="N1974" s="43" t="s">
        <v>2</v>
      </c>
      <c r="O1974"/>
      <c r="P1974" s="43" t="s">
        <v>363</v>
      </c>
    </row>
    <row r="1975" spans="1:16" x14ac:dyDescent="0.25">
      <c r="A1975" s="43" t="s">
        <v>5666</v>
      </c>
      <c r="B1975" s="43" t="s">
        <v>45</v>
      </c>
      <c r="C1975" s="43" t="s">
        <v>5667</v>
      </c>
      <c r="D1975" s="43">
        <v>2420101</v>
      </c>
      <c r="E1975" s="43" t="s">
        <v>46</v>
      </c>
      <c r="F1975" s="44">
        <v>44985</v>
      </c>
      <c r="G1975" s="43" t="s">
        <v>203</v>
      </c>
      <c r="H1975" s="43" t="s">
        <v>3960</v>
      </c>
      <c r="I1975" s="43" t="s">
        <v>364</v>
      </c>
      <c r="J1975" s="43" t="s">
        <v>329</v>
      </c>
      <c r="K1975" s="43" t="s">
        <v>5677</v>
      </c>
      <c r="L1975" s="55" t="s">
        <v>640</v>
      </c>
      <c r="M1975" s="43" t="s">
        <v>2</v>
      </c>
      <c r="N1975" s="43" t="s">
        <v>2</v>
      </c>
      <c r="O1975"/>
      <c r="P1975" s="43" t="s">
        <v>363</v>
      </c>
    </row>
    <row r="1976" spans="1:16" x14ac:dyDescent="0.25">
      <c r="A1976" s="43" t="s">
        <v>2004</v>
      </c>
      <c r="B1976" s="43" t="s">
        <v>204</v>
      </c>
      <c r="C1976" s="43" t="s">
        <v>5678</v>
      </c>
      <c r="D1976" s="43" t="s">
        <v>5679</v>
      </c>
      <c r="E1976" s="43" t="s">
        <v>186</v>
      </c>
      <c r="F1976" s="44">
        <v>44985</v>
      </c>
      <c r="G1976" s="43" t="s">
        <v>203</v>
      </c>
      <c r="H1976" s="43" t="s">
        <v>3960</v>
      </c>
      <c r="I1976" s="43" t="s">
        <v>364</v>
      </c>
      <c r="J1976" s="43">
        <v>1</v>
      </c>
      <c r="K1976" s="43" t="s">
        <v>3499</v>
      </c>
      <c r="L1976" s="55" t="s">
        <v>13</v>
      </c>
      <c r="M1976" s="43" t="s">
        <v>2</v>
      </c>
      <c r="N1976" s="43" t="s">
        <v>2</v>
      </c>
      <c r="O1976"/>
      <c r="P1976" s="43" t="s">
        <v>363</v>
      </c>
    </row>
    <row r="1977" spans="1:16" ht="30" x14ac:dyDescent="0.25">
      <c r="A1977" s="43" t="s">
        <v>5680</v>
      </c>
      <c r="B1977" s="43" t="s">
        <v>133</v>
      </c>
      <c r="C1977" s="43" t="s">
        <v>5681</v>
      </c>
      <c r="D1977" s="43">
        <v>6451271</v>
      </c>
      <c r="E1977" s="43" t="s">
        <v>186</v>
      </c>
      <c r="F1977" s="44">
        <v>44985</v>
      </c>
      <c r="G1977" s="43" t="s">
        <v>203</v>
      </c>
      <c r="H1977" s="43" t="s">
        <v>3960</v>
      </c>
      <c r="I1977" s="43" t="s">
        <v>364</v>
      </c>
      <c r="J1977" s="43">
        <v>1</v>
      </c>
      <c r="K1977" s="43" t="s">
        <v>4909</v>
      </c>
      <c r="L1977" s="55" t="s">
        <v>640</v>
      </c>
      <c r="M1977" s="43" t="s">
        <v>2</v>
      </c>
      <c r="N1977" s="43" t="s">
        <v>3</v>
      </c>
      <c r="O1977" s="43" t="s">
        <v>9898</v>
      </c>
      <c r="P1977" s="43" t="s">
        <v>364</v>
      </c>
    </row>
    <row r="1978" spans="1:16" ht="30" x14ac:dyDescent="0.25">
      <c r="A1978" s="43" t="s">
        <v>5680</v>
      </c>
      <c r="B1978" s="43" t="s">
        <v>133</v>
      </c>
      <c r="C1978" s="43" t="s">
        <v>5681</v>
      </c>
      <c r="D1978" s="43">
        <v>6451271</v>
      </c>
      <c r="E1978" s="43" t="s">
        <v>186</v>
      </c>
      <c r="F1978" s="44">
        <v>44985</v>
      </c>
      <c r="G1978" s="43" t="s">
        <v>203</v>
      </c>
      <c r="H1978" s="43" t="s">
        <v>3960</v>
      </c>
      <c r="I1978" s="43" t="s">
        <v>364</v>
      </c>
      <c r="J1978" s="43" t="s">
        <v>448</v>
      </c>
      <c r="K1978" s="43" t="s">
        <v>135</v>
      </c>
      <c r="L1978" s="55" t="s">
        <v>13</v>
      </c>
      <c r="M1978" s="43" t="s">
        <v>72</v>
      </c>
      <c r="N1978" s="43" t="s">
        <v>3</v>
      </c>
      <c r="O1978"/>
      <c r="P1978" s="43" t="s">
        <v>363</v>
      </c>
    </row>
    <row r="1979" spans="1:16" x14ac:dyDescent="0.25">
      <c r="A1979" s="43" t="s">
        <v>5680</v>
      </c>
      <c r="B1979" s="43" t="s">
        <v>133</v>
      </c>
      <c r="C1979" s="43" t="s">
        <v>5681</v>
      </c>
      <c r="D1979" s="43">
        <v>6451271</v>
      </c>
      <c r="E1979" s="43" t="s">
        <v>186</v>
      </c>
      <c r="F1979" s="44">
        <v>44985</v>
      </c>
      <c r="G1979" s="43" t="s">
        <v>203</v>
      </c>
      <c r="H1979" s="43" t="s">
        <v>3960</v>
      </c>
      <c r="I1979" s="43" t="s">
        <v>364</v>
      </c>
      <c r="J1979" s="43" t="s">
        <v>679</v>
      </c>
      <c r="K1979" s="43" t="s">
        <v>680</v>
      </c>
      <c r="L1979" s="55" t="s">
        <v>13</v>
      </c>
      <c r="M1979" s="43" t="s">
        <v>72</v>
      </c>
      <c r="N1979" s="43" t="s">
        <v>3</v>
      </c>
      <c r="O1979"/>
      <c r="P1979" s="43" t="s">
        <v>363</v>
      </c>
    </row>
    <row r="1980" spans="1:16" x14ac:dyDescent="0.25">
      <c r="A1980" s="43" t="s">
        <v>5680</v>
      </c>
      <c r="B1980" s="43" t="s">
        <v>133</v>
      </c>
      <c r="C1980" s="43" t="s">
        <v>5681</v>
      </c>
      <c r="D1980" s="43">
        <v>6451271</v>
      </c>
      <c r="E1980" s="43" t="s">
        <v>186</v>
      </c>
      <c r="F1980" s="44">
        <v>44985</v>
      </c>
      <c r="G1980" s="43" t="s">
        <v>203</v>
      </c>
      <c r="H1980" s="43" t="s">
        <v>3960</v>
      </c>
      <c r="I1980" s="43" t="s">
        <v>364</v>
      </c>
      <c r="J1980" s="43" t="s">
        <v>681</v>
      </c>
      <c r="K1980" s="43" t="s">
        <v>682</v>
      </c>
      <c r="L1980" s="55" t="s">
        <v>13</v>
      </c>
      <c r="M1980" s="43" t="s">
        <v>72</v>
      </c>
      <c r="N1980" s="43" t="s">
        <v>3</v>
      </c>
      <c r="O1980"/>
      <c r="P1980" s="43" t="s">
        <v>363</v>
      </c>
    </row>
    <row r="1981" spans="1:16" ht="30" x14ac:dyDescent="0.25">
      <c r="A1981" s="43" t="s">
        <v>5680</v>
      </c>
      <c r="B1981" s="43" t="s">
        <v>133</v>
      </c>
      <c r="C1981" s="43" t="s">
        <v>5681</v>
      </c>
      <c r="D1981" s="43">
        <v>6451271</v>
      </c>
      <c r="E1981" s="43" t="s">
        <v>186</v>
      </c>
      <c r="F1981" s="44">
        <v>44985</v>
      </c>
      <c r="G1981" s="43" t="s">
        <v>203</v>
      </c>
      <c r="H1981" s="43" t="s">
        <v>3960</v>
      </c>
      <c r="I1981" s="43" t="s">
        <v>364</v>
      </c>
      <c r="J1981" s="43" t="s">
        <v>683</v>
      </c>
      <c r="K1981" s="43" t="s">
        <v>684</v>
      </c>
      <c r="L1981" s="55" t="s">
        <v>13</v>
      </c>
      <c r="M1981" s="43" t="s">
        <v>72</v>
      </c>
      <c r="N1981" s="43" t="s">
        <v>2</v>
      </c>
      <c r="O1981"/>
      <c r="P1981" s="43" t="s">
        <v>363</v>
      </c>
    </row>
    <row r="1982" spans="1:16" x14ac:dyDescent="0.25">
      <c r="A1982" s="43" t="s">
        <v>5682</v>
      </c>
      <c r="B1982" s="43" t="s">
        <v>3406</v>
      </c>
      <c r="C1982" s="43" t="s">
        <v>5683</v>
      </c>
      <c r="D1982" s="43" t="s">
        <v>5684</v>
      </c>
      <c r="E1982" s="43" t="s">
        <v>46</v>
      </c>
      <c r="F1982" s="44">
        <v>44985</v>
      </c>
      <c r="G1982" s="43" t="s">
        <v>203</v>
      </c>
      <c r="H1982" s="43" t="s">
        <v>3960</v>
      </c>
      <c r="I1982" s="43" t="s">
        <v>363</v>
      </c>
      <c r="J1982" s="43">
        <v>1</v>
      </c>
      <c r="K1982" s="43" t="s">
        <v>85</v>
      </c>
      <c r="L1982" s="55" t="s">
        <v>13</v>
      </c>
      <c r="M1982"/>
      <c r="N1982"/>
      <c r="O1982"/>
      <c r="P1982" s="43" t="s">
        <v>363</v>
      </c>
    </row>
    <row r="1983" spans="1:16" x14ac:dyDescent="0.25">
      <c r="A1983" s="43" t="s">
        <v>5682</v>
      </c>
      <c r="B1983" s="43" t="s">
        <v>3406</v>
      </c>
      <c r="C1983" s="43" t="s">
        <v>5683</v>
      </c>
      <c r="D1983" s="43" t="s">
        <v>5684</v>
      </c>
      <c r="E1983" s="43" t="s">
        <v>46</v>
      </c>
      <c r="F1983" s="44">
        <v>44985</v>
      </c>
      <c r="G1983" s="43" t="s">
        <v>203</v>
      </c>
      <c r="H1983" s="43" t="s">
        <v>3960</v>
      </c>
      <c r="I1983" s="43" t="s">
        <v>363</v>
      </c>
      <c r="J1983" s="43">
        <v>2</v>
      </c>
      <c r="K1983" s="43" t="s">
        <v>3407</v>
      </c>
      <c r="L1983" s="55" t="s">
        <v>13</v>
      </c>
      <c r="M1983"/>
      <c r="N1983"/>
      <c r="O1983"/>
      <c r="P1983" s="43" t="s">
        <v>363</v>
      </c>
    </row>
    <row r="1984" spans="1:16" x14ac:dyDescent="0.25">
      <c r="A1984" s="43" t="s">
        <v>5682</v>
      </c>
      <c r="B1984" s="43" t="s">
        <v>3406</v>
      </c>
      <c r="C1984" s="43" t="s">
        <v>5683</v>
      </c>
      <c r="D1984" s="43" t="s">
        <v>5684</v>
      </c>
      <c r="E1984" s="43" t="s">
        <v>46</v>
      </c>
      <c r="F1984" s="44">
        <v>44985</v>
      </c>
      <c r="G1984" s="43" t="s">
        <v>203</v>
      </c>
      <c r="H1984" s="43" t="s">
        <v>3960</v>
      </c>
      <c r="I1984" s="43" t="s">
        <v>364</v>
      </c>
      <c r="J1984" s="43">
        <v>3</v>
      </c>
      <c r="K1984" s="43" t="s">
        <v>3408</v>
      </c>
      <c r="L1984" s="55" t="s">
        <v>13</v>
      </c>
      <c r="M1984" s="43" t="s">
        <v>2</v>
      </c>
      <c r="N1984" s="43" t="s">
        <v>2</v>
      </c>
      <c r="O1984"/>
      <c r="P1984" s="43" t="s">
        <v>363</v>
      </c>
    </row>
    <row r="1985" spans="1:16" x14ac:dyDescent="0.25">
      <c r="A1985" s="43" t="s">
        <v>5682</v>
      </c>
      <c r="B1985" s="43" t="s">
        <v>3406</v>
      </c>
      <c r="C1985" s="43" t="s">
        <v>5683</v>
      </c>
      <c r="D1985" s="43" t="s">
        <v>5684</v>
      </c>
      <c r="E1985" s="43" t="s">
        <v>46</v>
      </c>
      <c r="F1985" s="44">
        <v>44985</v>
      </c>
      <c r="G1985" s="43" t="s">
        <v>203</v>
      </c>
      <c r="H1985" s="43" t="s">
        <v>3960</v>
      </c>
      <c r="I1985" s="43" t="s">
        <v>364</v>
      </c>
      <c r="J1985" s="43">
        <v>4</v>
      </c>
      <c r="K1985" s="43" t="s">
        <v>70</v>
      </c>
      <c r="L1985" s="55" t="s">
        <v>13</v>
      </c>
      <c r="M1985" s="43" t="s">
        <v>2</v>
      </c>
      <c r="N1985" s="43" t="s">
        <v>2</v>
      </c>
      <c r="O1985"/>
      <c r="P1985" s="43" t="s">
        <v>363</v>
      </c>
    </row>
    <row r="1986" spans="1:16" x14ac:dyDescent="0.25">
      <c r="A1986" s="43" t="s">
        <v>5682</v>
      </c>
      <c r="B1986" s="43" t="s">
        <v>3406</v>
      </c>
      <c r="C1986" s="43" t="s">
        <v>5683</v>
      </c>
      <c r="D1986" s="43" t="s">
        <v>5684</v>
      </c>
      <c r="E1986" s="43" t="s">
        <v>46</v>
      </c>
      <c r="F1986" s="44">
        <v>44985</v>
      </c>
      <c r="G1986" s="43" t="s">
        <v>203</v>
      </c>
      <c r="H1986" s="43" t="s">
        <v>3960</v>
      </c>
      <c r="I1986" s="43" t="s">
        <v>364</v>
      </c>
      <c r="J1986" s="43">
        <v>5</v>
      </c>
      <c r="K1986" s="43" t="s">
        <v>68</v>
      </c>
      <c r="L1986" s="55" t="s">
        <v>13</v>
      </c>
      <c r="M1986" s="43" t="s">
        <v>2</v>
      </c>
      <c r="N1986" s="43" t="s">
        <v>2</v>
      </c>
      <c r="O1986"/>
      <c r="P1986" s="43" t="s">
        <v>363</v>
      </c>
    </row>
    <row r="1987" spans="1:16" x14ac:dyDescent="0.25">
      <c r="A1987" s="43" t="s">
        <v>5682</v>
      </c>
      <c r="B1987" s="43" t="s">
        <v>3406</v>
      </c>
      <c r="C1987" s="43" t="s">
        <v>5683</v>
      </c>
      <c r="D1987" s="43" t="s">
        <v>5684</v>
      </c>
      <c r="E1987" s="43" t="s">
        <v>46</v>
      </c>
      <c r="F1987" s="44">
        <v>44985</v>
      </c>
      <c r="G1987" s="43" t="s">
        <v>203</v>
      </c>
      <c r="H1987" s="43" t="s">
        <v>3960</v>
      </c>
      <c r="I1987" s="43" t="s">
        <v>363</v>
      </c>
      <c r="J1987" s="43">
        <v>6</v>
      </c>
      <c r="K1987" s="43" t="s">
        <v>3875</v>
      </c>
      <c r="L1987" s="55" t="s">
        <v>638</v>
      </c>
      <c r="M1987"/>
      <c r="N1987"/>
      <c r="O1987"/>
      <c r="P1987" s="43" t="s">
        <v>363</v>
      </c>
    </row>
    <row r="1988" spans="1:16" x14ac:dyDescent="0.25">
      <c r="A1988" s="43" t="s">
        <v>5682</v>
      </c>
      <c r="B1988" s="43" t="s">
        <v>3406</v>
      </c>
      <c r="C1988" s="43" t="s">
        <v>5683</v>
      </c>
      <c r="D1988" s="43" t="s">
        <v>5684</v>
      </c>
      <c r="E1988" s="43" t="s">
        <v>46</v>
      </c>
      <c r="F1988" s="44">
        <v>44985</v>
      </c>
      <c r="G1988" s="43" t="s">
        <v>203</v>
      </c>
      <c r="H1988" s="43" t="s">
        <v>3960</v>
      </c>
      <c r="I1988" s="43" t="s">
        <v>364</v>
      </c>
      <c r="J1988" s="43">
        <v>7</v>
      </c>
      <c r="K1988" s="43" t="s">
        <v>53</v>
      </c>
      <c r="L1988" s="55" t="s">
        <v>638</v>
      </c>
      <c r="M1988" s="43" t="s">
        <v>2</v>
      </c>
      <c r="N1988" s="43" t="s">
        <v>2</v>
      </c>
      <c r="O1988"/>
      <c r="P1988" s="43" t="s">
        <v>363</v>
      </c>
    </row>
    <row r="1989" spans="1:16" x14ac:dyDescent="0.25">
      <c r="A1989" s="43" t="s">
        <v>5682</v>
      </c>
      <c r="B1989" s="43" t="s">
        <v>3406</v>
      </c>
      <c r="C1989" s="43" t="s">
        <v>5683</v>
      </c>
      <c r="D1989" s="43" t="s">
        <v>5684</v>
      </c>
      <c r="E1989" s="43" t="s">
        <v>46</v>
      </c>
      <c r="F1989" s="44">
        <v>44985</v>
      </c>
      <c r="G1989" s="43" t="s">
        <v>203</v>
      </c>
      <c r="H1989" s="43" t="s">
        <v>3960</v>
      </c>
      <c r="I1989" s="43" t="s">
        <v>364</v>
      </c>
      <c r="J1989" s="43">
        <v>8</v>
      </c>
      <c r="K1989" s="43" t="s">
        <v>5685</v>
      </c>
      <c r="L1989" s="55" t="s">
        <v>13</v>
      </c>
      <c r="M1989" s="43" t="s">
        <v>2</v>
      </c>
      <c r="N1989" s="43" t="s">
        <v>2</v>
      </c>
      <c r="O1989"/>
      <c r="P1989" s="43" t="s">
        <v>363</v>
      </c>
    </row>
    <row r="1990" spans="1:16" x14ac:dyDescent="0.25">
      <c r="A1990" s="43" t="s">
        <v>5682</v>
      </c>
      <c r="B1990" s="43" t="s">
        <v>3406</v>
      </c>
      <c r="C1990" s="43" t="s">
        <v>5683</v>
      </c>
      <c r="D1990" s="43" t="s">
        <v>5684</v>
      </c>
      <c r="E1990" s="43" t="s">
        <v>46</v>
      </c>
      <c r="F1990" s="44">
        <v>44985</v>
      </c>
      <c r="G1990" s="43" t="s">
        <v>203</v>
      </c>
      <c r="H1990" s="43" t="s">
        <v>3960</v>
      </c>
      <c r="I1990" s="43" t="s">
        <v>364</v>
      </c>
      <c r="J1990" s="43">
        <v>9</v>
      </c>
      <c r="K1990" s="43" t="s">
        <v>5686</v>
      </c>
      <c r="L1990" s="55" t="s">
        <v>13</v>
      </c>
      <c r="M1990" s="43" t="s">
        <v>2</v>
      </c>
      <c r="N1990" s="43" t="s">
        <v>2</v>
      </c>
      <c r="O1990"/>
      <c r="P1990" s="43" t="s">
        <v>363</v>
      </c>
    </row>
    <row r="1991" spans="1:16" ht="30" x14ac:dyDescent="0.25">
      <c r="A1991" s="43" t="s">
        <v>5682</v>
      </c>
      <c r="B1991" s="43" t="s">
        <v>3406</v>
      </c>
      <c r="C1991" s="43" t="s">
        <v>5683</v>
      </c>
      <c r="D1991" s="43" t="s">
        <v>5684</v>
      </c>
      <c r="E1991" s="43" t="s">
        <v>46</v>
      </c>
      <c r="F1991" s="44">
        <v>44985</v>
      </c>
      <c r="G1991" s="43" t="s">
        <v>203</v>
      </c>
      <c r="H1991" s="43" t="s">
        <v>3960</v>
      </c>
      <c r="I1991" s="43" t="s">
        <v>364</v>
      </c>
      <c r="J1991" s="43">
        <v>10</v>
      </c>
      <c r="K1991" s="43" t="s">
        <v>3402</v>
      </c>
      <c r="L1991" s="55" t="s">
        <v>641</v>
      </c>
      <c r="M1991" s="43" t="s">
        <v>2</v>
      </c>
      <c r="N1991" s="43" t="s">
        <v>3</v>
      </c>
      <c r="O1991" s="43" t="s">
        <v>9899</v>
      </c>
      <c r="P1991" s="43" t="s">
        <v>364</v>
      </c>
    </row>
    <row r="1992" spans="1:16" ht="30" x14ac:dyDescent="0.25">
      <c r="A1992" s="43" t="s">
        <v>5682</v>
      </c>
      <c r="B1992" s="43" t="s">
        <v>3406</v>
      </c>
      <c r="C1992" s="43" t="s">
        <v>5683</v>
      </c>
      <c r="D1992" s="43" t="s">
        <v>5684</v>
      </c>
      <c r="E1992" s="43" t="s">
        <v>46</v>
      </c>
      <c r="F1992" s="44">
        <v>44985</v>
      </c>
      <c r="G1992" s="43" t="s">
        <v>203</v>
      </c>
      <c r="H1992" s="43" t="s">
        <v>3960</v>
      </c>
      <c r="I1992" s="43" t="s">
        <v>364</v>
      </c>
      <c r="J1992" s="43">
        <v>11</v>
      </c>
      <c r="K1992" s="43" t="s">
        <v>5687</v>
      </c>
      <c r="L1992" s="55" t="s">
        <v>640</v>
      </c>
      <c r="M1992" s="43" t="s">
        <v>2</v>
      </c>
      <c r="N1992" s="43" t="s">
        <v>2</v>
      </c>
      <c r="O1992"/>
      <c r="P1992" s="43" t="s">
        <v>363</v>
      </c>
    </row>
    <row r="1993" spans="1:16" x14ac:dyDescent="0.25">
      <c r="A1993" s="43" t="s">
        <v>5682</v>
      </c>
      <c r="B1993" s="43" t="s">
        <v>3406</v>
      </c>
      <c r="C1993" s="43" t="s">
        <v>5683</v>
      </c>
      <c r="D1993" s="43" t="s">
        <v>5684</v>
      </c>
      <c r="E1993" s="43" t="s">
        <v>46</v>
      </c>
      <c r="F1993" s="44">
        <v>44985</v>
      </c>
      <c r="G1993" s="43" t="s">
        <v>203</v>
      </c>
      <c r="H1993" s="43" t="s">
        <v>3960</v>
      </c>
      <c r="I1993" s="43" t="s">
        <v>364</v>
      </c>
      <c r="J1993" s="43">
        <v>12</v>
      </c>
      <c r="K1993" s="43" t="s">
        <v>3314</v>
      </c>
      <c r="L1993" s="55" t="s">
        <v>640</v>
      </c>
      <c r="M1993" s="43" t="s">
        <v>2</v>
      </c>
      <c r="N1993" s="43" t="s">
        <v>2</v>
      </c>
      <c r="O1993"/>
      <c r="P1993" s="43" t="s">
        <v>363</v>
      </c>
    </row>
    <row r="1994" spans="1:16" x14ac:dyDescent="0.25">
      <c r="A1994" s="43" t="s">
        <v>5682</v>
      </c>
      <c r="B1994" s="43" t="s">
        <v>3406</v>
      </c>
      <c r="C1994" s="43" t="s">
        <v>5683</v>
      </c>
      <c r="D1994" s="43" t="s">
        <v>5684</v>
      </c>
      <c r="E1994" s="43" t="s">
        <v>46</v>
      </c>
      <c r="F1994" s="44">
        <v>44985</v>
      </c>
      <c r="G1994" s="43" t="s">
        <v>203</v>
      </c>
      <c r="H1994" s="43" t="s">
        <v>3960</v>
      </c>
      <c r="I1994" s="43" t="s">
        <v>364</v>
      </c>
      <c r="J1994" s="43">
        <v>14</v>
      </c>
      <c r="K1994" s="43" t="s">
        <v>5688</v>
      </c>
      <c r="L1994" s="55" t="s">
        <v>641</v>
      </c>
      <c r="M1994" s="43" t="s">
        <v>2</v>
      </c>
      <c r="N1994" s="43" t="s">
        <v>2</v>
      </c>
      <c r="O1994"/>
      <c r="P1994" s="43" t="s">
        <v>363</v>
      </c>
    </row>
    <row r="1995" spans="1:16" x14ac:dyDescent="0.25">
      <c r="A1995" s="43" t="s">
        <v>5682</v>
      </c>
      <c r="B1995" s="43" t="s">
        <v>3406</v>
      </c>
      <c r="C1995" s="43" t="s">
        <v>5683</v>
      </c>
      <c r="D1995" s="43" t="s">
        <v>5684</v>
      </c>
      <c r="E1995" s="43" t="s">
        <v>46</v>
      </c>
      <c r="F1995" s="44">
        <v>44985</v>
      </c>
      <c r="G1995" s="43" t="s">
        <v>203</v>
      </c>
      <c r="H1995" s="43" t="s">
        <v>3960</v>
      </c>
      <c r="I1995" s="43" t="s">
        <v>364</v>
      </c>
      <c r="J1995" s="43">
        <v>15</v>
      </c>
      <c r="K1995" s="43" t="s">
        <v>5689</v>
      </c>
      <c r="L1995" s="55" t="s">
        <v>639</v>
      </c>
      <c r="M1995" s="43" t="s">
        <v>2</v>
      </c>
      <c r="N1995" s="43" t="s">
        <v>2</v>
      </c>
      <c r="O1995"/>
      <c r="P1995" s="43" t="s">
        <v>363</v>
      </c>
    </row>
    <row r="1996" spans="1:16" x14ac:dyDescent="0.25">
      <c r="A1996" s="43" t="s">
        <v>5682</v>
      </c>
      <c r="B1996" s="43" t="s">
        <v>3406</v>
      </c>
      <c r="C1996" s="43" t="s">
        <v>5683</v>
      </c>
      <c r="D1996" s="43" t="s">
        <v>5684</v>
      </c>
      <c r="E1996" s="43" t="s">
        <v>46</v>
      </c>
      <c r="F1996" s="44">
        <v>44985</v>
      </c>
      <c r="G1996" s="43" t="s">
        <v>203</v>
      </c>
      <c r="H1996" s="43" t="s">
        <v>3960</v>
      </c>
      <c r="I1996" s="43" t="s">
        <v>364</v>
      </c>
      <c r="J1996" s="43">
        <v>16</v>
      </c>
      <c r="K1996" s="43" t="s">
        <v>5690</v>
      </c>
      <c r="L1996" s="55" t="s">
        <v>639</v>
      </c>
      <c r="M1996" s="43" t="s">
        <v>2</v>
      </c>
      <c r="N1996" s="43" t="s">
        <v>2</v>
      </c>
      <c r="O1996"/>
      <c r="P1996" s="43" t="s">
        <v>363</v>
      </c>
    </row>
    <row r="1997" spans="1:16" x14ac:dyDescent="0.25">
      <c r="A1997" s="43" t="s">
        <v>5682</v>
      </c>
      <c r="B1997" s="43" t="s">
        <v>3406</v>
      </c>
      <c r="C1997" s="43" t="s">
        <v>5683</v>
      </c>
      <c r="D1997" s="43" t="s">
        <v>5684</v>
      </c>
      <c r="E1997" s="43" t="s">
        <v>46</v>
      </c>
      <c r="F1997" s="44">
        <v>44985</v>
      </c>
      <c r="G1997" s="43" t="s">
        <v>203</v>
      </c>
      <c r="H1997" s="43" t="s">
        <v>3960</v>
      </c>
      <c r="I1997" s="43" t="s">
        <v>364</v>
      </c>
      <c r="J1997" s="43">
        <v>17</v>
      </c>
      <c r="K1997" s="43" t="s">
        <v>5691</v>
      </c>
      <c r="L1997" s="55" t="s">
        <v>13</v>
      </c>
      <c r="M1997" s="43" t="s">
        <v>2</v>
      </c>
      <c r="N1997" s="43" t="s">
        <v>3</v>
      </c>
      <c r="O1997" s="43" t="s">
        <v>9891</v>
      </c>
      <c r="P1997" s="43" t="s">
        <v>364</v>
      </c>
    </row>
    <row r="1998" spans="1:16" x14ac:dyDescent="0.25">
      <c r="A1998" s="43" t="s">
        <v>5682</v>
      </c>
      <c r="B1998" s="43" t="s">
        <v>3406</v>
      </c>
      <c r="C1998" s="43" t="s">
        <v>5683</v>
      </c>
      <c r="D1998" s="43" t="s">
        <v>5684</v>
      </c>
      <c r="E1998" s="43" t="s">
        <v>46</v>
      </c>
      <c r="F1998" s="44">
        <v>44985</v>
      </c>
      <c r="G1998" s="43" t="s">
        <v>203</v>
      </c>
      <c r="H1998" s="43" t="s">
        <v>3960</v>
      </c>
      <c r="I1998" s="43" t="s">
        <v>364</v>
      </c>
      <c r="J1998" s="43">
        <v>18</v>
      </c>
      <c r="K1998" s="43" t="s">
        <v>112</v>
      </c>
      <c r="L1998" s="55" t="s">
        <v>13</v>
      </c>
      <c r="M1998" s="43" t="s">
        <v>2</v>
      </c>
      <c r="N1998" s="43" t="s">
        <v>2</v>
      </c>
      <c r="O1998"/>
      <c r="P1998" s="43" t="s">
        <v>363</v>
      </c>
    </row>
    <row r="1999" spans="1:16" x14ac:dyDescent="0.25">
      <c r="A1999" s="43" t="s">
        <v>5682</v>
      </c>
      <c r="B1999" s="43" t="s">
        <v>3406</v>
      </c>
      <c r="C1999" s="43" t="s">
        <v>5683</v>
      </c>
      <c r="D1999" s="43" t="s">
        <v>5684</v>
      </c>
      <c r="E1999" s="43" t="s">
        <v>46</v>
      </c>
      <c r="F1999" s="44">
        <v>44985</v>
      </c>
      <c r="G1999" s="43" t="s">
        <v>203</v>
      </c>
      <c r="H1999" s="43" t="s">
        <v>3960</v>
      </c>
      <c r="I1999" s="43" t="s">
        <v>364</v>
      </c>
      <c r="J1999" s="43">
        <v>19</v>
      </c>
      <c r="K1999" s="43" t="s">
        <v>5692</v>
      </c>
      <c r="L1999" s="55" t="s">
        <v>13</v>
      </c>
      <c r="M1999" s="43" t="s">
        <v>2</v>
      </c>
      <c r="N1999" s="43" t="s">
        <v>2</v>
      </c>
      <c r="O1999"/>
      <c r="P1999" s="43" t="s">
        <v>363</v>
      </c>
    </row>
    <row r="2000" spans="1:16" x14ac:dyDescent="0.25">
      <c r="A2000" s="43" t="s">
        <v>5682</v>
      </c>
      <c r="B2000" s="43" t="s">
        <v>3406</v>
      </c>
      <c r="C2000" s="43" t="s">
        <v>5683</v>
      </c>
      <c r="D2000" s="43" t="s">
        <v>5684</v>
      </c>
      <c r="E2000" s="43" t="s">
        <v>46</v>
      </c>
      <c r="F2000" s="44">
        <v>44985</v>
      </c>
      <c r="G2000" s="43" t="s">
        <v>203</v>
      </c>
      <c r="H2000" s="43" t="s">
        <v>3960</v>
      </c>
      <c r="I2000" s="43" t="s">
        <v>363</v>
      </c>
      <c r="J2000" s="43">
        <v>20</v>
      </c>
      <c r="K2000" s="43" t="s">
        <v>86</v>
      </c>
      <c r="L2000" s="55" t="s">
        <v>13</v>
      </c>
      <c r="M2000"/>
      <c r="N2000"/>
      <c r="O2000"/>
      <c r="P2000" s="43" t="s">
        <v>363</v>
      </c>
    </row>
    <row r="2001" spans="1:16" ht="60" x14ac:dyDescent="0.25">
      <c r="A2001" s="43" t="s">
        <v>5682</v>
      </c>
      <c r="B2001" s="43" t="s">
        <v>3406</v>
      </c>
      <c r="C2001" s="43" t="s">
        <v>5683</v>
      </c>
      <c r="D2001" s="43" t="s">
        <v>5684</v>
      </c>
      <c r="E2001" s="43" t="s">
        <v>46</v>
      </c>
      <c r="F2001" s="44">
        <v>44985</v>
      </c>
      <c r="G2001" s="43" t="s">
        <v>203</v>
      </c>
      <c r="H2001" s="43" t="s">
        <v>3960</v>
      </c>
      <c r="I2001" s="43" t="s">
        <v>364</v>
      </c>
      <c r="J2001" s="43" t="s">
        <v>5693</v>
      </c>
      <c r="K2001" s="43" t="s">
        <v>5694</v>
      </c>
      <c r="L2001" s="55" t="s">
        <v>640</v>
      </c>
      <c r="M2001" s="43" t="s">
        <v>2</v>
      </c>
      <c r="N2001" s="43" t="s">
        <v>3</v>
      </c>
      <c r="O2001" s="43" t="s">
        <v>9900</v>
      </c>
      <c r="P2001" s="43" t="s">
        <v>364</v>
      </c>
    </row>
    <row r="2002" spans="1:16" x14ac:dyDescent="0.25">
      <c r="A2002" s="43" t="s">
        <v>5682</v>
      </c>
      <c r="B2002" s="43" t="s">
        <v>3406</v>
      </c>
      <c r="C2002" s="43" t="s">
        <v>5683</v>
      </c>
      <c r="D2002" s="43" t="s">
        <v>5684</v>
      </c>
      <c r="E2002" s="43" t="s">
        <v>46</v>
      </c>
      <c r="F2002" s="44">
        <v>44985</v>
      </c>
      <c r="G2002" s="43" t="s">
        <v>203</v>
      </c>
      <c r="H2002" s="43" t="s">
        <v>3960</v>
      </c>
      <c r="I2002" s="43" t="s">
        <v>364</v>
      </c>
      <c r="J2002" s="43" t="s">
        <v>5695</v>
      </c>
      <c r="K2002" s="43" t="s">
        <v>5696</v>
      </c>
      <c r="L2002" s="55" t="s">
        <v>640</v>
      </c>
      <c r="M2002" s="43" t="s">
        <v>2</v>
      </c>
      <c r="N2002" s="43" t="s">
        <v>2</v>
      </c>
      <c r="O2002"/>
      <c r="P2002" s="43" t="s">
        <v>363</v>
      </c>
    </row>
    <row r="2003" spans="1:16" x14ac:dyDescent="0.25">
      <c r="A2003" s="43" t="s">
        <v>5682</v>
      </c>
      <c r="B2003" s="43" t="s">
        <v>3406</v>
      </c>
      <c r="C2003" s="43" t="s">
        <v>5683</v>
      </c>
      <c r="D2003" s="43" t="s">
        <v>5684</v>
      </c>
      <c r="E2003" s="43" t="s">
        <v>46</v>
      </c>
      <c r="F2003" s="44">
        <v>44985</v>
      </c>
      <c r="G2003" s="43" t="s">
        <v>203</v>
      </c>
      <c r="H2003" s="43" t="s">
        <v>3960</v>
      </c>
      <c r="I2003" s="43" t="s">
        <v>364</v>
      </c>
      <c r="J2003" s="43" t="s">
        <v>5697</v>
      </c>
      <c r="K2003" s="43" t="s">
        <v>5698</v>
      </c>
      <c r="L2003" s="55" t="s">
        <v>640</v>
      </c>
      <c r="M2003" s="43" t="s">
        <v>2</v>
      </c>
      <c r="N2003" s="43" t="s">
        <v>2</v>
      </c>
      <c r="O2003"/>
      <c r="P2003" s="43" t="s">
        <v>363</v>
      </c>
    </row>
    <row r="2004" spans="1:16" ht="30" x14ac:dyDescent="0.25">
      <c r="A2004" s="43" t="s">
        <v>5682</v>
      </c>
      <c r="B2004" s="43" t="s">
        <v>3406</v>
      </c>
      <c r="C2004" s="43" t="s">
        <v>5683</v>
      </c>
      <c r="D2004" s="43" t="s">
        <v>5684</v>
      </c>
      <c r="E2004" s="43" t="s">
        <v>46</v>
      </c>
      <c r="F2004" s="44">
        <v>44985</v>
      </c>
      <c r="G2004" s="43" t="s">
        <v>203</v>
      </c>
      <c r="H2004" s="43" t="s">
        <v>3960</v>
      </c>
      <c r="I2004" s="43" t="s">
        <v>364</v>
      </c>
      <c r="J2004" s="43" t="s">
        <v>5699</v>
      </c>
      <c r="K2004" s="43" t="s">
        <v>5700</v>
      </c>
      <c r="L2004" s="55" t="s">
        <v>640</v>
      </c>
      <c r="M2004" s="43" t="s">
        <v>2</v>
      </c>
      <c r="N2004" s="43" t="s">
        <v>3</v>
      </c>
      <c r="O2004" s="43" t="s">
        <v>9892</v>
      </c>
      <c r="P2004" s="43" t="s">
        <v>364</v>
      </c>
    </row>
    <row r="2005" spans="1:16" x14ac:dyDescent="0.25">
      <c r="A2005" s="43" t="s">
        <v>5682</v>
      </c>
      <c r="B2005" s="43" t="s">
        <v>3406</v>
      </c>
      <c r="C2005" s="43" t="s">
        <v>5683</v>
      </c>
      <c r="D2005" s="43" t="s">
        <v>5684</v>
      </c>
      <c r="E2005" s="43" t="s">
        <v>46</v>
      </c>
      <c r="F2005" s="44">
        <v>44985</v>
      </c>
      <c r="G2005" s="43" t="s">
        <v>203</v>
      </c>
      <c r="H2005" s="43" t="s">
        <v>3960</v>
      </c>
      <c r="I2005" s="43" t="s">
        <v>364</v>
      </c>
      <c r="J2005" s="43" t="s">
        <v>5701</v>
      </c>
      <c r="K2005" s="43" t="s">
        <v>5702</v>
      </c>
      <c r="L2005" s="55" t="s">
        <v>640</v>
      </c>
      <c r="M2005" s="43" t="s">
        <v>2</v>
      </c>
      <c r="N2005" s="43" t="s">
        <v>2</v>
      </c>
      <c r="O2005"/>
      <c r="P2005" s="43" t="s">
        <v>363</v>
      </c>
    </row>
    <row r="2006" spans="1:16" ht="45" x14ac:dyDescent="0.25">
      <c r="A2006" s="43" t="s">
        <v>5682</v>
      </c>
      <c r="B2006" s="43" t="s">
        <v>3406</v>
      </c>
      <c r="C2006" s="43" t="s">
        <v>5683</v>
      </c>
      <c r="D2006" s="43" t="s">
        <v>5684</v>
      </c>
      <c r="E2006" s="43" t="s">
        <v>46</v>
      </c>
      <c r="F2006" s="44">
        <v>44985</v>
      </c>
      <c r="G2006" s="43" t="s">
        <v>203</v>
      </c>
      <c r="H2006" s="43" t="s">
        <v>3960</v>
      </c>
      <c r="I2006" s="43" t="s">
        <v>364</v>
      </c>
      <c r="J2006" s="43" t="s">
        <v>5703</v>
      </c>
      <c r="K2006" s="43" t="s">
        <v>5704</v>
      </c>
      <c r="L2006" s="55" t="s">
        <v>640</v>
      </c>
      <c r="M2006" s="43" t="s">
        <v>2</v>
      </c>
      <c r="N2006" s="43" t="s">
        <v>3</v>
      </c>
      <c r="O2006" s="43" t="s">
        <v>9901</v>
      </c>
      <c r="P2006" s="43" t="s">
        <v>364</v>
      </c>
    </row>
    <row r="2007" spans="1:16" x14ac:dyDescent="0.25">
      <c r="A2007" s="43" t="s">
        <v>5682</v>
      </c>
      <c r="B2007" s="43" t="s">
        <v>3406</v>
      </c>
      <c r="C2007" s="43" t="s">
        <v>5683</v>
      </c>
      <c r="D2007" s="43" t="s">
        <v>5684</v>
      </c>
      <c r="E2007" s="43" t="s">
        <v>46</v>
      </c>
      <c r="F2007" s="44">
        <v>44985</v>
      </c>
      <c r="G2007" s="43" t="s">
        <v>203</v>
      </c>
      <c r="H2007" s="43" t="s">
        <v>3960</v>
      </c>
      <c r="I2007" s="43" t="s">
        <v>364</v>
      </c>
      <c r="J2007" s="43" t="s">
        <v>5705</v>
      </c>
      <c r="K2007" s="43" t="s">
        <v>5706</v>
      </c>
      <c r="L2007" s="55" t="s">
        <v>640</v>
      </c>
      <c r="M2007" s="43" t="s">
        <v>2</v>
      </c>
      <c r="N2007" s="43" t="s">
        <v>2</v>
      </c>
      <c r="O2007"/>
      <c r="P2007" s="43" t="s">
        <v>363</v>
      </c>
    </row>
    <row r="2008" spans="1:16" x14ac:dyDescent="0.25">
      <c r="A2008" s="43" t="s">
        <v>5682</v>
      </c>
      <c r="B2008" s="43" t="s">
        <v>3406</v>
      </c>
      <c r="C2008" s="43" t="s">
        <v>5683</v>
      </c>
      <c r="D2008" s="43" t="s">
        <v>5684</v>
      </c>
      <c r="E2008" s="43" t="s">
        <v>46</v>
      </c>
      <c r="F2008" s="44">
        <v>44985</v>
      </c>
      <c r="G2008" s="43" t="s">
        <v>203</v>
      </c>
      <c r="H2008" s="43" t="s">
        <v>3960</v>
      </c>
      <c r="I2008" s="43" t="s">
        <v>364</v>
      </c>
      <c r="J2008" s="43" t="s">
        <v>5707</v>
      </c>
      <c r="K2008" s="43" t="s">
        <v>5708</v>
      </c>
      <c r="L2008" s="55" t="s">
        <v>640</v>
      </c>
      <c r="M2008" s="43" t="s">
        <v>2</v>
      </c>
      <c r="N2008" s="43" t="s">
        <v>2</v>
      </c>
      <c r="O2008"/>
      <c r="P2008" s="43" t="s">
        <v>363</v>
      </c>
    </row>
    <row r="2009" spans="1:16" x14ac:dyDescent="0.25">
      <c r="A2009" s="43" t="s">
        <v>5682</v>
      </c>
      <c r="B2009" s="43" t="s">
        <v>3406</v>
      </c>
      <c r="C2009" s="43" t="s">
        <v>5683</v>
      </c>
      <c r="D2009" s="43" t="s">
        <v>5684</v>
      </c>
      <c r="E2009" s="43" t="s">
        <v>46</v>
      </c>
      <c r="F2009" s="44">
        <v>44985</v>
      </c>
      <c r="G2009" s="43" t="s">
        <v>203</v>
      </c>
      <c r="H2009" s="43" t="s">
        <v>3960</v>
      </c>
      <c r="I2009" s="43" t="s">
        <v>364</v>
      </c>
      <c r="J2009" s="43" t="s">
        <v>5709</v>
      </c>
      <c r="K2009" s="43" t="s">
        <v>5710</v>
      </c>
      <c r="L2009" s="55" t="s">
        <v>640</v>
      </c>
      <c r="M2009" s="43" t="s">
        <v>2</v>
      </c>
      <c r="N2009" s="43" t="s">
        <v>2</v>
      </c>
      <c r="O2009"/>
      <c r="P2009" s="43" t="s">
        <v>363</v>
      </c>
    </row>
    <row r="2010" spans="1:16" x14ac:dyDescent="0.25">
      <c r="A2010" s="43" t="s">
        <v>5711</v>
      </c>
      <c r="B2010" s="43" t="s">
        <v>45</v>
      </c>
      <c r="C2010" s="43" t="s">
        <v>5712</v>
      </c>
      <c r="D2010" s="43">
        <v>2641838</v>
      </c>
      <c r="E2010" s="43" t="s">
        <v>46</v>
      </c>
      <c r="F2010" s="44">
        <v>44985</v>
      </c>
      <c r="G2010" s="43" t="s">
        <v>203</v>
      </c>
      <c r="H2010" s="43" t="s">
        <v>3960</v>
      </c>
      <c r="I2010" s="43" t="s">
        <v>364</v>
      </c>
      <c r="J2010" s="43">
        <v>1.1000000000000001</v>
      </c>
      <c r="K2010" s="43" t="s">
        <v>5713</v>
      </c>
      <c r="L2010" s="55" t="s">
        <v>640</v>
      </c>
      <c r="M2010" s="43" t="s">
        <v>2</v>
      </c>
      <c r="N2010" s="43" t="s">
        <v>2</v>
      </c>
      <c r="O2010"/>
      <c r="P2010" s="43" t="s">
        <v>363</v>
      </c>
    </row>
    <row r="2011" spans="1:16" ht="30" x14ac:dyDescent="0.25">
      <c r="A2011" s="43" t="s">
        <v>5711</v>
      </c>
      <c r="B2011" s="43" t="s">
        <v>45</v>
      </c>
      <c r="C2011" s="43" t="s">
        <v>5712</v>
      </c>
      <c r="D2011" s="43">
        <v>2641838</v>
      </c>
      <c r="E2011" s="43" t="s">
        <v>46</v>
      </c>
      <c r="F2011" s="44">
        <v>44985</v>
      </c>
      <c r="G2011" s="43" t="s">
        <v>203</v>
      </c>
      <c r="H2011" s="43" t="s">
        <v>3960</v>
      </c>
      <c r="I2011" s="43" t="s">
        <v>364</v>
      </c>
      <c r="J2011" s="43">
        <v>1.2</v>
      </c>
      <c r="K2011" s="43" t="s">
        <v>5714</v>
      </c>
      <c r="L2011" s="55" t="s">
        <v>640</v>
      </c>
      <c r="M2011" s="43" t="s">
        <v>2</v>
      </c>
      <c r="N2011" s="43" t="s">
        <v>144</v>
      </c>
      <c r="O2011" s="43" t="s">
        <v>9892</v>
      </c>
      <c r="P2011" s="43" t="s">
        <v>364</v>
      </c>
    </row>
    <row r="2012" spans="1:16" x14ac:dyDescent="0.25">
      <c r="A2012" s="43" t="s">
        <v>5711</v>
      </c>
      <c r="B2012" s="43" t="s">
        <v>45</v>
      </c>
      <c r="C2012" s="43" t="s">
        <v>5712</v>
      </c>
      <c r="D2012" s="43">
        <v>2641838</v>
      </c>
      <c r="E2012" s="43" t="s">
        <v>46</v>
      </c>
      <c r="F2012" s="44">
        <v>44985</v>
      </c>
      <c r="G2012" s="43" t="s">
        <v>203</v>
      </c>
      <c r="H2012" s="43" t="s">
        <v>3960</v>
      </c>
      <c r="I2012" s="43" t="s">
        <v>364</v>
      </c>
      <c r="J2012" s="43">
        <v>1.3</v>
      </c>
      <c r="K2012" s="43" t="s">
        <v>5715</v>
      </c>
      <c r="L2012" s="55" t="s">
        <v>640</v>
      </c>
      <c r="M2012" s="43" t="s">
        <v>2</v>
      </c>
      <c r="N2012" s="43" t="s">
        <v>2</v>
      </c>
      <c r="O2012"/>
      <c r="P2012" s="43" t="s">
        <v>363</v>
      </c>
    </row>
    <row r="2013" spans="1:16" ht="60" x14ac:dyDescent="0.25">
      <c r="A2013" s="43" t="s">
        <v>5711</v>
      </c>
      <c r="B2013" s="43" t="s">
        <v>45</v>
      </c>
      <c r="C2013" s="43" t="s">
        <v>5712</v>
      </c>
      <c r="D2013" s="43">
        <v>2641838</v>
      </c>
      <c r="E2013" s="43" t="s">
        <v>46</v>
      </c>
      <c r="F2013" s="44">
        <v>44985</v>
      </c>
      <c r="G2013" s="43" t="s">
        <v>203</v>
      </c>
      <c r="H2013" s="43" t="s">
        <v>3960</v>
      </c>
      <c r="I2013" s="43" t="s">
        <v>364</v>
      </c>
      <c r="J2013" s="43">
        <v>1.4</v>
      </c>
      <c r="K2013" s="43" t="s">
        <v>5716</v>
      </c>
      <c r="L2013" s="55" t="s">
        <v>640</v>
      </c>
      <c r="M2013" s="43" t="s">
        <v>2</v>
      </c>
      <c r="N2013" s="43" t="s">
        <v>144</v>
      </c>
      <c r="O2013" s="43" t="s">
        <v>9902</v>
      </c>
      <c r="P2013" s="43" t="s">
        <v>364</v>
      </c>
    </row>
    <row r="2014" spans="1:16" x14ac:dyDescent="0.25">
      <c r="A2014" s="43" t="s">
        <v>5711</v>
      </c>
      <c r="B2014" s="43" t="s">
        <v>45</v>
      </c>
      <c r="C2014" s="43" t="s">
        <v>5712</v>
      </c>
      <c r="D2014" s="43">
        <v>2641838</v>
      </c>
      <c r="E2014" s="43" t="s">
        <v>46</v>
      </c>
      <c r="F2014" s="44">
        <v>44985</v>
      </c>
      <c r="G2014" s="43" t="s">
        <v>203</v>
      </c>
      <c r="H2014" s="43" t="s">
        <v>3960</v>
      </c>
      <c r="I2014" s="43" t="s">
        <v>364</v>
      </c>
      <c r="J2014" s="43">
        <v>2</v>
      </c>
      <c r="K2014" s="43" t="s">
        <v>99</v>
      </c>
      <c r="L2014" s="55" t="s">
        <v>639</v>
      </c>
      <c r="M2014" s="43" t="s">
        <v>2</v>
      </c>
      <c r="N2014" s="43" t="s">
        <v>2</v>
      </c>
      <c r="O2014"/>
      <c r="P2014" s="43" t="s">
        <v>363</v>
      </c>
    </row>
    <row r="2015" spans="1:16" ht="30" x14ac:dyDescent="0.25">
      <c r="A2015" s="43" t="s">
        <v>5711</v>
      </c>
      <c r="B2015" s="43" t="s">
        <v>45</v>
      </c>
      <c r="C2015" s="43" t="s">
        <v>5712</v>
      </c>
      <c r="D2015" s="43">
        <v>2641838</v>
      </c>
      <c r="E2015" s="43" t="s">
        <v>46</v>
      </c>
      <c r="F2015" s="44">
        <v>44985</v>
      </c>
      <c r="G2015" s="43" t="s">
        <v>203</v>
      </c>
      <c r="H2015" s="43" t="s">
        <v>3960</v>
      </c>
      <c r="I2015" s="43" t="s">
        <v>364</v>
      </c>
      <c r="J2015" s="43">
        <v>3</v>
      </c>
      <c r="K2015" s="43" t="s">
        <v>50</v>
      </c>
      <c r="L2015" s="55" t="s">
        <v>13</v>
      </c>
      <c r="M2015" s="43" t="s">
        <v>2</v>
      </c>
      <c r="N2015" s="43" t="s">
        <v>3</v>
      </c>
      <c r="O2015" s="43" t="s">
        <v>9898</v>
      </c>
      <c r="P2015" s="43" t="s">
        <v>364</v>
      </c>
    </row>
    <row r="2016" spans="1:16" x14ac:dyDescent="0.25">
      <c r="A2016" s="43" t="s">
        <v>5711</v>
      </c>
      <c r="B2016" s="43" t="s">
        <v>45</v>
      </c>
      <c r="C2016" s="43" t="s">
        <v>5712</v>
      </c>
      <c r="D2016" s="43">
        <v>2641838</v>
      </c>
      <c r="E2016" s="43" t="s">
        <v>46</v>
      </c>
      <c r="F2016" s="44">
        <v>44985</v>
      </c>
      <c r="G2016" s="43" t="s">
        <v>203</v>
      </c>
      <c r="H2016" s="43" t="s">
        <v>3960</v>
      </c>
      <c r="I2016" s="43" t="s">
        <v>364</v>
      </c>
      <c r="J2016" s="43">
        <v>4</v>
      </c>
      <c r="K2016" s="43" t="s">
        <v>187</v>
      </c>
      <c r="L2016" s="55" t="s">
        <v>13</v>
      </c>
      <c r="M2016" s="43" t="s">
        <v>188</v>
      </c>
      <c r="N2016" s="43" t="s">
        <v>188</v>
      </c>
      <c r="O2016"/>
      <c r="P2016" s="43" t="s">
        <v>363</v>
      </c>
    </row>
    <row r="2017" spans="1:16" x14ac:dyDescent="0.25">
      <c r="A2017" s="43" t="s">
        <v>5711</v>
      </c>
      <c r="B2017" s="43" t="s">
        <v>45</v>
      </c>
      <c r="C2017" s="43" t="s">
        <v>5712</v>
      </c>
      <c r="D2017" s="43">
        <v>2641838</v>
      </c>
      <c r="E2017" s="43" t="s">
        <v>46</v>
      </c>
      <c r="F2017" s="44">
        <v>44985</v>
      </c>
      <c r="G2017" s="43" t="s">
        <v>203</v>
      </c>
      <c r="H2017" s="43" t="s">
        <v>3960</v>
      </c>
      <c r="I2017" s="43" t="s">
        <v>364</v>
      </c>
      <c r="J2017" s="43">
        <v>5</v>
      </c>
      <c r="K2017" s="43" t="s">
        <v>5717</v>
      </c>
      <c r="L2017" s="55" t="s">
        <v>13</v>
      </c>
      <c r="M2017" s="43" t="s">
        <v>2</v>
      </c>
      <c r="N2017" s="43" t="s">
        <v>2</v>
      </c>
      <c r="O2017"/>
      <c r="P2017" s="43" t="s">
        <v>363</v>
      </c>
    </row>
    <row r="2018" spans="1:16" x14ac:dyDescent="0.25">
      <c r="A2018" s="43" t="s">
        <v>5711</v>
      </c>
      <c r="B2018" s="43" t="s">
        <v>45</v>
      </c>
      <c r="C2018" s="43" t="s">
        <v>5712</v>
      </c>
      <c r="D2018" s="43">
        <v>2641838</v>
      </c>
      <c r="E2018" s="43" t="s">
        <v>46</v>
      </c>
      <c r="F2018" s="44">
        <v>44985</v>
      </c>
      <c r="G2018" s="43" t="s">
        <v>203</v>
      </c>
      <c r="H2018" s="43" t="s">
        <v>3960</v>
      </c>
      <c r="I2018" s="43" t="s">
        <v>364</v>
      </c>
      <c r="J2018" s="43">
        <v>6</v>
      </c>
      <c r="K2018" s="43" t="s">
        <v>5718</v>
      </c>
      <c r="L2018" s="55" t="s">
        <v>13</v>
      </c>
      <c r="M2018" s="43" t="s">
        <v>2</v>
      </c>
      <c r="N2018" s="43" t="s">
        <v>2</v>
      </c>
      <c r="O2018"/>
      <c r="P2018" s="43" t="s">
        <v>363</v>
      </c>
    </row>
    <row r="2019" spans="1:16" x14ac:dyDescent="0.25">
      <c r="A2019" s="43" t="s">
        <v>5711</v>
      </c>
      <c r="B2019" s="43" t="s">
        <v>45</v>
      </c>
      <c r="C2019" s="43" t="s">
        <v>5712</v>
      </c>
      <c r="D2019" s="43">
        <v>2641838</v>
      </c>
      <c r="E2019" s="43" t="s">
        <v>46</v>
      </c>
      <c r="F2019" s="44">
        <v>44985</v>
      </c>
      <c r="G2019" s="43" t="s">
        <v>203</v>
      </c>
      <c r="H2019" s="43" t="s">
        <v>3960</v>
      </c>
      <c r="I2019" s="43" t="s">
        <v>364</v>
      </c>
      <c r="J2019" s="43">
        <v>7</v>
      </c>
      <c r="K2019" s="43" t="s">
        <v>5719</v>
      </c>
      <c r="L2019" s="55" t="s">
        <v>13</v>
      </c>
      <c r="M2019" s="43" t="s">
        <v>2</v>
      </c>
      <c r="N2019" s="43" t="s">
        <v>2</v>
      </c>
      <c r="O2019"/>
      <c r="P2019" s="43" t="s">
        <v>363</v>
      </c>
    </row>
    <row r="2020" spans="1:16" x14ac:dyDescent="0.25">
      <c r="A2020" s="43" t="s">
        <v>5711</v>
      </c>
      <c r="B2020" s="43" t="s">
        <v>45</v>
      </c>
      <c r="C2020" s="43" t="s">
        <v>5712</v>
      </c>
      <c r="D2020" s="43">
        <v>2641838</v>
      </c>
      <c r="E2020" s="43" t="s">
        <v>46</v>
      </c>
      <c r="F2020" s="44">
        <v>44985</v>
      </c>
      <c r="G2020" s="43" t="s">
        <v>203</v>
      </c>
      <c r="H2020" s="43" t="s">
        <v>3960</v>
      </c>
      <c r="I2020" s="43" t="s">
        <v>364</v>
      </c>
      <c r="J2020" s="43">
        <v>8</v>
      </c>
      <c r="K2020" s="43" t="s">
        <v>5720</v>
      </c>
      <c r="L2020" s="55" t="s">
        <v>13</v>
      </c>
      <c r="M2020" s="43" t="s">
        <v>2</v>
      </c>
      <c r="N2020" s="43" t="s">
        <v>2</v>
      </c>
      <c r="O2020"/>
      <c r="P2020" s="43" t="s">
        <v>363</v>
      </c>
    </row>
    <row r="2021" spans="1:16" x14ac:dyDescent="0.25">
      <c r="A2021" s="43" t="s">
        <v>1022</v>
      </c>
      <c r="B2021" s="43" t="s">
        <v>204</v>
      </c>
      <c r="C2021" s="43" t="s">
        <v>3306</v>
      </c>
      <c r="D2021" s="43">
        <v>6802891</v>
      </c>
      <c r="E2021" s="43" t="s">
        <v>186</v>
      </c>
      <c r="F2021" s="44">
        <v>44985</v>
      </c>
      <c r="G2021" s="43" t="s">
        <v>203</v>
      </c>
      <c r="H2021" s="43" t="s">
        <v>3960</v>
      </c>
      <c r="I2021" s="43" t="s">
        <v>364</v>
      </c>
      <c r="J2021" s="43">
        <v>1</v>
      </c>
      <c r="K2021" s="43" t="s">
        <v>3360</v>
      </c>
      <c r="L2021" s="55" t="s">
        <v>13</v>
      </c>
      <c r="M2021" s="43" t="s">
        <v>2</v>
      </c>
      <c r="N2021" s="43" t="s">
        <v>2</v>
      </c>
      <c r="O2021"/>
      <c r="P2021" s="43" t="s">
        <v>363</v>
      </c>
    </row>
    <row r="2022" spans="1:16" x14ac:dyDescent="0.25">
      <c r="A2022" s="43" t="s">
        <v>1022</v>
      </c>
      <c r="B2022" s="43" t="s">
        <v>204</v>
      </c>
      <c r="C2022" s="43" t="s">
        <v>3306</v>
      </c>
      <c r="D2022" s="43">
        <v>6802891</v>
      </c>
      <c r="E2022" s="43" t="s">
        <v>186</v>
      </c>
      <c r="F2022" s="44">
        <v>44985</v>
      </c>
      <c r="G2022" s="43" t="s">
        <v>203</v>
      </c>
      <c r="H2022" s="43" t="s">
        <v>3960</v>
      </c>
      <c r="I2022" s="43" t="s">
        <v>364</v>
      </c>
      <c r="J2022" s="43">
        <v>2</v>
      </c>
      <c r="K2022" s="43" t="s">
        <v>4926</v>
      </c>
      <c r="L2022" s="55" t="s">
        <v>13</v>
      </c>
      <c r="M2022" s="43" t="s">
        <v>2</v>
      </c>
      <c r="N2022" s="43" t="s">
        <v>2</v>
      </c>
      <c r="O2022"/>
      <c r="P2022" s="43" t="s">
        <v>363</v>
      </c>
    </row>
    <row r="2023" spans="1:16" x14ac:dyDescent="0.25">
      <c r="A2023" s="43" t="s">
        <v>1022</v>
      </c>
      <c r="B2023" s="43" t="s">
        <v>204</v>
      </c>
      <c r="C2023" s="43" t="s">
        <v>3306</v>
      </c>
      <c r="D2023" s="43">
        <v>6802891</v>
      </c>
      <c r="E2023" s="43" t="s">
        <v>186</v>
      </c>
      <c r="F2023" s="44">
        <v>44985</v>
      </c>
      <c r="G2023" s="43" t="s">
        <v>203</v>
      </c>
      <c r="H2023" s="43" t="s">
        <v>3960</v>
      </c>
      <c r="I2023" s="43" t="s">
        <v>364</v>
      </c>
      <c r="J2023" s="43">
        <v>3.1</v>
      </c>
      <c r="K2023" s="43" t="s">
        <v>1849</v>
      </c>
      <c r="L2023" s="55" t="s">
        <v>13</v>
      </c>
      <c r="M2023" s="43" t="s">
        <v>2</v>
      </c>
      <c r="N2023" s="43" t="s">
        <v>2</v>
      </c>
      <c r="O2023"/>
      <c r="P2023" s="43" t="s">
        <v>363</v>
      </c>
    </row>
    <row r="2024" spans="1:16" x14ac:dyDescent="0.25">
      <c r="A2024" s="43" t="s">
        <v>1022</v>
      </c>
      <c r="B2024" s="43" t="s">
        <v>204</v>
      </c>
      <c r="C2024" s="43" t="s">
        <v>3306</v>
      </c>
      <c r="D2024" s="43">
        <v>6802891</v>
      </c>
      <c r="E2024" s="43" t="s">
        <v>186</v>
      </c>
      <c r="F2024" s="44">
        <v>44985</v>
      </c>
      <c r="G2024" s="43" t="s">
        <v>203</v>
      </c>
      <c r="H2024" s="43" t="s">
        <v>3960</v>
      </c>
      <c r="I2024" s="43" t="s">
        <v>364</v>
      </c>
      <c r="J2024" s="43">
        <v>3.1</v>
      </c>
      <c r="K2024" s="43" t="s">
        <v>936</v>
      </c>
      <c r="L2024" s="55" t="s">
        <v>13</v>
      </c>
      <c r="M2024" s="43" t="s">
        <v>2</v>
      </c>
      <c r="N2024" s="43" t="s">
        <v>2</v>
      </c>
      <c r="O2024"/>
      <c r="P2024" s="43" t="s">
        <v>363</v>
      </c>
    </row>
    <row r="2025" spans="1:16" x14ac:dyDescent="0.25">
      <c r="A2025" s="43" t="s">
        <v>1022</v>
      </c>
      <c r="B2025" s="43" t="s">
        <v>204</v>
      </c>
      <c r="C2025" s="43" t="s">
        <v>3306</v>
      </c>
      <c r="D2025" s="43">
        <v>6802891</v>
      </c>
      <c r="E2025" s="43" t="s">
        <v>186</v>
      </c>
      <c r="F2025" s="44">
        <v>44985</v>
      </c>
      <c r="G2025" s="43" t="s">
        <v>203</v>
      </c>
      <c r="H2025" s="43" t="s">
        <v>3960</v>
      </c>
      <c r="I2025" s="43" t="s">
        <v>364</v>
      </c>
      <c r="J2025" s="43">
        <v>3.11</v>
      </c>
      <c r="K2025" s="43" t="s">
        <v>880</v>
      </c>
      <c r="L2025" s="55" t="s">
        <v>13</v>
      </c>
      <c r="M2025" s="43" t="s">
        <v>2</v>
      </c>
      <c r="N2025" s="43" t="s">
        <v>2</v>
      </c>
      <c r="O2025"/>
      <c r="P2025" s="43" t="s">
        <v>363</v>
      </c>
    </row>
    <row r="2026" spans="1:16" x14ac:dyDescent="0.25">
      <c r="A2026" s="43" t="s">
        <v>1022</v>
      </c>
      <c r="B2026" s="43" t="s">
        <v>204</v>
      </c>
      <c r="C2026" s="43" t="s">
        <v>3306</v>
      </c>
      <c r="D2026" s="43">
        <v>6802891</v>
      </c>
      <c r="E2026" s="43" t="s">
        <v>186</v>
      </c>
      <c r="F2026" s="44">
        <v>44985</v>
      </c>
      <c r="G2026" s="43" t="s">
        <v>203</v>
      </c>
      <c r="H2026" s="43" t="s">
        <v>3960</v>
      </c>
      <c r="I2026" s="43" t="s">
        <v>364</v>
      </c>
      <c r="J2026" s="43">
        <v>3.2</v>
      </c>
      <c r="K2026" s="43" t="s">
        <v>1590</v>
      </c>
      <c r="L2026" s="55" t="s">
        <v>13</v>
      </c>
      <c r="M2026" s="43" t="s">
        <v>2</v>
      </c>
      <c r="N2026" s="43" t="s">
        <v>2</v>
      </c>
      <c r="O2026"/>
      <c r="P2026" s="43" t="s">
        <v>363</v>
      </c>
    </row>
    <row r="2027" spans="1:16" x14ac:dyDescent="0.25">
      <c r="A2027" s="43" t="s">
        <v>1022</v>
      </c>
      <c r="B2027" s="43" t="s">
        <v>204</v>
      </c>
      <c r="C2027" s="43" t="s">
        <v>3306</v>
      </c>
      <c r="D2027" s="43">
        <v>6802891</v>
      </c>
      <c r="E2027" s="43" t="s">
        <v>186</v>
      </c>
      <c r="F2027" s="44">
        <v>44985</v>
      </c>
      <c r="G2027" s="43" t="s">
        <v>203</v>
      </c>
      <c r="H2027" s="43" t="s">
        <v>3960</v>
      </c>
      <c r="I2027" s="43" t="s">
        <v>364</v>
      </c>
      <c r="J2027" s="43">
        <v>3.3</v>
      </c>
      <c r="K2027" s="43" t="s">
        <v>5721</v>
      </c>
      <c r="L2027" s="55" t="s">
        <v>13</v>
      </c>
      <c r="M2027" s="43" t="s">
        <v>2</v>
      </c>
      <c r="N2027" s="43" t="s">
        <v>2</v>
      </c>
      <c r="O2027"/>
      <c r="P2027" s="43" t="s">
        <v>363</v>
      </c>
    </row>
    <row r="2028" spans="1:16" x14ac:dyDescent="0.25">
      <c r="A2028" s="43" t="s">
        <v>1022</v>
      </c>
      <c r="B2028" s="43" t="s">
        <v>204</v>
      </c>
      <c r="C2028" s="43" t="s">
        <v>3306</v>
      </c>
      <c r="D2028" s="43">
        <v>6802891</v>
      </c>
      <c r="E2028" s="43" t="s">
        <v>186</v>
      </c>
      <c r="F2028" s="44">
        <v>44985</v>
      </c>
      <c r="G2028" s="43" t="s">
        <v>203</v>
      </c>
      <c r="H2028" s="43" t="s">
        <v>3960</v>
      </c>
      <c r="I2028" s="43" t="s">
        <v>364</v>
      </c>
      <c r="J2028" s="43">
        <v>3.4</v>
      </c>
      <c r="K2028" s="43" t="s">
        <v>5722</v>
      </c>
      <c r="L2028" s="55" t="s">
        <v>13</v>
      </c>
      <c r="M2028" s="43" t="s">
        <v>2</v>
      </c>
      <c r="N2028" s="43" t="s">
        <v>2</v>
      </c>
      <c r="O2028"/>
      <c r="P2028" s="43" t="s">
        <v>363</v>
      </c>
    </row>
    <row r="2029" spans="1:16" x14ac:dyDescent="0.25">
      <c r="A2029" s="43" t="s">
        <v>1022</v>
      </c>
      <c r="B2029" s="43" t="s">
        <v>204</v>
      </c>
      <c r="C2029" s="43" t="s">
        <v>3306</v>
      </c>
      <c r="D2029" s="43">
        <v>6802891</v>
      </c>
      <c r="E2029" s="43" t="s">
        <v>186</v>
      </c>
      <c r="F2029" s="44">
        <v>44985</v>
      </c>
      <c r="G2029" s="43" t="s">
        <v>203</v>
      </c>
      <c r="H2029" s="43" t="s">
        <v>3960</v>
      </c>
      <c r="I2029" s="43" t="s">
        <v>364</v>
      </c>
      <c r="J2029" s="43">
        <v>3.5</v>
      </c>
      <c r="K2029" s="43" t="s">
        <v>985</v>
      </c>
      <c r="L2029" s="55" t="s">
        <v>13</v>
      </c>
      <c r="M2029" s="43" t="s">
        <v>2</v>
      </c>
      <c r="N2029" s="43" t="s">
        <v>2</v>
      </c>
      <c r="O2029"/>
      <c r="P2029" s="43" t="s">
        <v>363</v>
      </c>
    </row>
    <row r="2030" spans="1:16" x14ac:dyDescent="0.25">
      <c r="A2030" s="43" t="s">
        <v>1022</v>
      </c>
      <c r="B2030" s="43" t="s">
        <v>204</v>
      </c>
      <c r="C2030" s="43" t="s">
        <v>3306</v>
      </c>
      <c r="D2030" s="43">
        <v>6802891</v>
      </c>
      <c r="E2030" s="43" t="s">
        <v>186</v>
      </c>
      <c r="F2030" s="44">
        <v>44985</v>
      </c>
      <c r="G2030" s="43" t="s">
        <v>203</v>
      </c>
      <c r="H2030" s="43" t="s">
        <v>3960</v>
      </c>
      <c r="I2030" s="43" t="s">
        <v>364</v>
      </c>
      <c r="J2030" s="43">
        <v>3.6</v>
      </c>
      <c r="K2030" s="43" t="s">
        <v>5115</v>
      </c>
      <c r="L2030" s="55" t="s">
        <v>13</v>
      </c>
      <c r="M2030" s="43" t="s">
        <v>2</v>
      </c>
      <c r="N2030" s="43" t="s">
        <v>2</v>
      </c>
      <c r="O2030"/>
      <c r="P2030" s="43" t="s">
        <v>363</v>
      </c>
    </row>
    <row r="2031" spans="1:16" x14ac:dyDescent="0.25">
      <c r="A2031" s="43" t="s">
        <v>1022</v>
      </c>
      <c r="B2031" s="43" t="s">
        <v>204</v>
      </c>
      <c r="C2031" s="43" t="s">
        <v>3306</v>
      </c>
      <c r="D2031" s="43">
        <v>6802891</v>
      </c>
      <c r="E2031" s="43" t="s">
        <v>186</v>
      </c>
      <c r="F2031" s="44">
        <v>44985</v>
      </c>
      <c r="G2031" s="43" t="s">
        <v>203</v>
      </c>
      <c r="H2031" s="43" t="s">
        <v>3960</v>
      </c>
      <c r="I2031" s="43" t="s">
        <v>364</v>
      </c>
      <c r="J2031" s="43">
        <v>3.7</v>
      </c>
      <c r="K2031" s="43" t="s">
        <v>5723</v>
      </c>
      <c r="L2031" s="55" t="s">
        <v>13</v>
      </c>
      <c r="M2031" s="43" t="s">
        <v>2</v>
      </c>
      <c r="N2031" s="43" t="s">
        <v>2</v>
      </c>
      <c r="O2031"/>
      <c r="P2031" s="43" t="s">
        <v>363</v>
      </c>
    </row>
    <row r="2032" spans="1:16" x14ac:dyDescent="0.25">
      <c r="A2032" s="43" t="s">
        <v>1022</v>
      </c>
      <c r="B2032" s="43" t="s">
        <v>204</v>
      </c>
      <c r="C2032" s="43" t="s">
        <v>3306</v>
      </c>
      <c r="D2032" s="43">
        <v>6802891</v>
      </c>
      <c r="E2032" s="43" t="s">
        <v>186</v>
      </c>
      <c r="F2032" s="44">
        <v>44985</v>
      </c>
      <c r="G2032" s="43" t="s">
        <v>203</v>
      </c>
      <c r="H2032" s="43" t="s">
        <v>3960</v>
      </c>
      <c r="I2032" s="43" t="s">
        <v>364</v>
      </c>
      <c r="J2032" s="43">
        <v>3.8</v>
      </c>
      <c r="K2032" s="43" t="s">
        <v>5112</v>
      </c>
      <c r="L2032" s="55" t="s">
        <v>13</v>
      </c>
      <c r="M2032" s="43" t="s">
        <v>2</v>
      </c>
      <c r="N2032" s="43" t="s">
        <v>2</v>
      </c>
      <c r="O2032"/>
      <c r="P2032" s="43" t="s">
        <v>363</v>
      </c>
    </row>
    <row r="2033" spans="1:16" x14ac:dyDescent="0.25">
      <c r="A2033" s="43" t="s">
        <v>1022</v>
      </c>
      <c r="B2033" s="43" t="s">
        <v>204</v>
      </c>
      <c r="C2033" s="43" t="s">
        <v>3306</v>
      </c>
      <c r="D2033" s="43">
        <v>6802891</v>
      </c>
      <c r="E2033" s="43" t="s">
        <v>186</v>
      </c>
      <c r="F2033" s="44">
        <v>44985</v>
      </c>
      <c r="G2033" s="43" t="s">
        <v>203</v>
      </c>
      <c r="H2033" s="43" t="s">
        <v>3960</v>
      </c>
      <c r="I2033" s="43" t="s">
        <v>364</v>
      </c>
      <c r="J2033" s="43">
        <v>3.9</v>
      </c>
      <c r="K2033" s="43" t="s">
        <v>5114</v>
      </c>
      <c r="L2033" s="55" t="s">
        <v>13</v>
      </c>
      <c r="M2033" s="43" t="s">
        <v>2</v>
      </c>
      <c r="N2033" s="43" t="s">
        <v>2</v>
      </c>
      <c r="O2033"/>
      <c r="P2033" s="43" t="s">
        <v>363</v>
      </c>
    </row>
    <row r="2034" spans="1:16" x14ac:dyDescent="0.25">
      <c r="A2034" s="43" t="s">
        <v>1022</v>
      </c>
      <c r="B2034" s="43" t="s">
        <v>204</v>
      </c>
      <c r="C2034" s="43" t="s">
        <v>3306</v>
      </c>
      <c r="D2034" s="43">
        <v>6802891</v>
      </c>
      <c r="E2034" s="43" t="s">
        <v>186</v>
      </c>
      <c r="F2034" s="44">
        <v>44985</v>
      </c>
      <c r="G2034" s="43" t="s">
        <v>203</v>
      </c>
      <c r="H2034" s="43" t="s">
        <v>3960</v>
      </c>
      <c r="I2034" s="43" t="s">
        <v>364</v>
      </c>
      <c r="J2034" s="43">
        <v>4</v>
      </c>
      <c r="K2034" s="43" t="s">
        <v>5724</v>
      </c>
      <c r="L2034" s="55" t="s">
        <v>13</v>
      </c>
      <c r="M2034" s="43" t="s">
        <v>2</v>
      </c>
      <c r="N2034" s="43" t="s">
        <v>2</v>
      </c>
      <c r="O2034"/>
      <c r="P2034" s="43" t="s">
        <v>363</v>
      </c>
    </row>
    <row r="2035" spans="1:16" x14ac:dyDescent="0.25">
      <c r="A2035" s="43" t="s">
        <v>751</v>
      </c>
      <c r="B2035" s="43" t="s">
        <v>204</v>
      </c>
      <c r="C2035" s="43" t="s">
        <v>752</v>
      </c>
      <c r="D2035" s="43" t="s">
        <v>753</v>
      </c>
      <c r="E2035" s="43" t="s">
        <v>186</v>
      </c>
      <c r="F2035" s="44">
        <v>44985</v>
      </c>
      <c r="G2035" s="43" t="s">
        <v>203</v>
      </c>
      <c r="H2035" s="43" t="s">
        <v>3960</v>
      </c>
      <c r="I2035" s="43" t="s">
        <v>364</v>
      </c>
      <c r="J2035" s="43">
        <v>1</v>
      </c>
      <c r="K2035" s="43" t="s">
        <v>5725</v>
      </c>
      <c r="L2035" s="55" t="s">
        <v>13</v>
      </c>
      <c r="M2035" s="43" t="s">
        <v>2</v>
      </c>
      <c r="N2035" s="43" t="s">
        <v>2</v>
      </c>
      <c r="O2035"/>
      <c r="P2035" s="43" t="s">
        <v>363</v>
      </c>
    </row>
    <row r="2036" spans="1:16" x14ac:dyDescent="0.25">
      <c r="A2036" s="43" t="s">
        <v>751</v>
      </c>
      <c r="B2036" s="43" t="s">
        <v>204</v>
      </c>
      <c r="C2036" s="43" t="s">
        <v>752</v>
      </c>
      <c r="D2036" s="43" t="s">
        <v>753</v>
      </c>
      <c r="E2036" s="43" t="s">
        <v>186</v>
      </c>
      <c r="F2036" s="44">
        <v>44985</v>
      </c>
      <c r="G2036" s="43" t="s">
        <v>203</v>
      </c>
      <c r="H2036" s="43" t="s">
        <v>3960</v>
      </c>
      <c r="I2036" s="43" t="s">
        <v>364</v>
      </c>
      <c r="J2036" s="43">
        <v>2</v>
      </c>
      <c r="K2036" s="43" t="s">
        <v>5726</v>
      </c>
      <c r="L2036" s="55" t="s">
        <v>13</v>
      </c>
      <c r="M2036" s="43" t="s">
        <v>2</v>
      </c>
      <c r="N2036" s="43" t="s">
        <v>2</v>
      </c>
      <c r="O2036"/>
      <c r="P2036" s="43" t="s">
        <v>363</v>
      </c>
    </row>
    <row r="2037" spans="1:16" x14ac:dyDescent="0.25">
      <c r="A2037" s="43" t="s">
        <v>3002</v>
      </c>
      <c r="B2037" s="43" t="s">
        <v>204</v>
      </c>
      <c r="C2037" s="43" t="s">
        <v>5727</v>
      </c>
      <c r="D2037" s="43" t="s">
        <v>5728</v>
      </c>
      <c r="E2037" s="43" t="s">
        <v>132</v>
      </c>
      <c r="F2037" s="44">
        <v>44986</v>
      </c>
      <c r="G2037" s="43" t="s">
        <v>203</v>
      </c>
      <c r="H2037" s="43" t="s">
        <v>3960</v>
      </c>
      <c r="I2037" s="43" t="s">
        <v>364</v>
      </c>
      <c r="J2037" s="43">
        <v>1</v>
      </c>
      <c r="K2037" s="43" t="s">
        <v>5729</v>
      </c>
      <c r="L2037" s="55" t="s">
        <v>640</v>
      </c>
      <c r="M2037" s="43" t="s">
        <v>2</v>
      </c>
      <c r="N2037" s="43" t="s">
        <v>2</v>
      </c>
      <c r="O2037"/>
      <c r="P2037" s="43" t="s">
        <v>363</v>
      </c>
    </row>
    <row r="2038" spans="1:16" x14ac:dyDescent="0.25">
      <c r="A2038" s="43" t="s">
        <v>3002</v>
      </c>
      <c r="B2038" s="43" t="s">
        <v>204</v>
      </c>
      <c r="C2038" s="43" t="s">
        <v>5727</v>
      </c>
      <c r="D2038" s="43" t="s">
        <v>5728</v>
      </c>
      <c r="E2038" s="43" t="s">
        <v>132</v>
      </c>
      <c r="F2038" s="44">
        <v>44986</v>
      </c>
      <c r="G2038" s="43" t="s">
        <v>203</v>
      </c>
      <c r="H2038" s="43" t="s">
        <v>3960</v>
      </c>
      <c r="I2038" s="43" t="s">
        <v>364</v>
      </c>
      <c r="J2038" s="43">
        <v>2</v>
      </c>
      <c r="K2038" s="43" t="s">
        <v>5730</v>
      </c>
      <c r="L2038" s="55" t="s">
        <v>640</v>
      </c>
      <c r="M2038" s="43" t="s">
        <v>2</v>
      </c>
      <c r="N2038" s="43" t="s">
        <v>2</v>
      </c>
      <c r="O2038"/>
      <c r="P2038" s="43" t="s">
        <v>363</v>
      </c>
    </row>
    <row r="2039" spans="1:16" x14ac:dyDescent="0.25">
      <c r="A2039" s="43" t="s">
        <v>3002</v>
      </c>
      <c r="B2039" s="43" t="s">
        <v>204</v>
      </c>
      <c r="C2039" s="43" t="s">
        <v>5727</v>
      </c>
      <c r="D2039" s="43" t="s">
        <v>5728</v>
      </c>
      <c r="E2039" s="43" t="s">
        <v>132</v>
      </c>
      <c r="F2039" s="44">
        <v>44986</v>
      </c>
      <c r="G2039" s="43" t="s">
        <v>203</v>
      </c>
      <c r="H2039" s="43" t="s">
        <v>3960</v>
      </c>
      <c r="I2039" s="43" t="s">
        <v>364</v>
      </c>
      <c r="J2039" s="43">
        <v>3</v>
      </c>
      <c r="K2039" s="43" t="s">
        <v>5731</v>
      </c>
      <c r="L2039" s="55" t="s">
        <v>640</v>
      </c>
      <c r="M2039" s="43" t="s">
        <v>2</v>
      </c>
      <c r="N2039" s="43" t="s">
        <v>2</v>
      </c>
      <c r="O2039"/>
      <c r="P2039" s="43" t="s">
        <v>363</v>
      </c>
    </row>
    <row r="2040" spans="1:16" x14ac:dyDescent="0.25">
      <c r="A2040" s="43" t="s">
        <v>3002</v>
      </c>
      <c r="B2040" s="43" t="s">
        <v>204</v>
      </c>
      <c r="C2040" s="43" t="s">
        <v>5727</v>
      </c>
      <c r="D2040" s="43" t="s">
        <v>5728</v>
      </c>
      <c r="E2040" s="43" t="s">
        <v>132</v>
      </c>
      <c r="F2040" s="44">
        <v>44986</v>
      </c>
      <c r="G2040" s="43" t="s">
        <v>203</v>
      </c>
      <c r="H2040" s="43" t="s">
        <v>3960</v>
      </c>
      <c r="I2040" s="43" t="s">
        <v>364</v>
      </c>
      <c r="J2040" s="43">
        <v>4</v>
      </c>
      <c r="K2040" s="43" t="s">
        <v>5732</v>
      </c>
      <c r="L2040" s="55" t="s">
        <v>641</v>
      </c>
      <c r="M2040" s="43" t="s">
        <v>2</v>
      </c>
      <c r="N2040" s="43" t="s">
        <v>2</v>
      </c>
      <c r="O2040"/>
      <c r="P2040" s="43" t="s">
        <v>363</v>
      </c>
    </row>
    <row r="2041" spans="1:16" ht="30" x14ac:dyDescent="0.25">
      <c r="A2041" s="43" t="s">
        <v>5733</v>
      </c>
      <c r="B2041" s="43" t="s">
        <v>45</v>
      </c>
      <c r="C2041" s="43" t="s">
        <v>5734</v>
      </c>
      <c r="D2041" s="43">
        <v>2330299</v>
      </c>
      <c r="E2041" s="43" t="s">
        <v>46</v>
      </c>
      <c r="F2041" s="44">
        <v>44986</v>
      </c>
      <c r="G2041" s="43" t="s">
        <v>203</v>
      </c>
      <c r="H2041" s="43" t="s">
        <v>3960</v>
      </c>
      <c r="I2041" s="43" t="s">
        <v>364</v>
      </c>
      <c r="J2041" s="43">
        <v>2</v>
      </c>
      <c r="K2041" s="43" t="s">
        <v>50</v>
      </c>
      <c r="L2041" s="55" t="s">
        <v>13</v>
      </c>
      <c r="M2041" s="43" t="s">
        <v>2</v>
      </c>
      <c r="N2041" s="43" t="s">
        <v>3</v>
      </c>
      <c r="O2041" s="43" t="s">
        <v>9903</v>
      </c>
      <c r="P2041" s="43" t="s">
        <v>364</v>
      </c>
    </row>
    <row r="2042" spans="1:16" x14ac:dyDescent="0.25">
      <c r="A2042" s="43" t="s">
        <v>5733</v>
      </c>
      <c r="B2042" s="43" t="s">
        <v>45</v>
      </c>
      <c r="C2042" s="43" t="s">
        <v>5734</v>
      </c>
      <c r="D2042" s="43">
        <v>2330299</v>
      </c>
      <c r="E2042" s="43" t="s">
        <v>46</v>
      </c>
      <c r="F2042" s="44">
        <v>44986</v>
      </c>
      <c r="G2042" s="43" t="s">
        <v>203</v>
      </c>
      <c r="H2042" s="43" t="s">
        <v>3960</v>
      </c>
      <c r="I2042" s="43" t="s">
        <v>364</v>
      </c>
      <c r="J2042" s="43">
        <v>3</v>
      </c>
      <c r="K2042" s="43" t="s">
        <v>187</v>
      </c>
      <c r="L2042" s="55" t="s">
        <v>13</v>
      </c>
      <c r="M2042" s="43" t="s">
        <v>188</v>
      </c>
      <c r="N2042" s="43" t="s">
        <v>188</v>
      </c>
      <c r="O2042"/>
      <c r="P2042" s="43" t="s">
        <v>363</v>
      </c>
    </row>
    <row r="2043" spans="1:16" x14ac:dyDescent="0.25">
      <c r="A2043" s="43" t="s">
        <v>5733</v>
      </c>
      <c r="B2043" s="43" t="s">
        <v>45</v>
      </c>
      <c r="C2043" s="43" t="s">
        <v>5734</v>
      </c>
      <c r="D2043" s="43">
        <v>2330299</v>
      </c>
      <c r="E2043" s="43" t="s">
        <v>46</v>
      </c>
      <c r="F2043" s="44">
        <v>44986</v>
      </c>
      <c r="G2043" s="43" t="s">
        <v>203</v>
      </c>
      <c r="H2043" s="43" t="s">
        <v>3960</v>
      </c>
      <c r="I2043" s="43" t="s">
        <v>364</v>
      </c>
      <c r="J2043" s="43">
        <v>4</v>
      </c>
      <c r="K2043" s="43" t="s">
        <v>91</v>
      </c>
      <c r="L2043" s="55" t="s">
        <v>639</v>
      </c>
      <c r="M2043" s="43" t="s">
        <v>2</v>
      </c>
      <c r="N2043" s="43" t="s">
        <v>2</v>
      </c>
      <c r="O2043"/>
      <c r="P2043" s="43" t="s">
        <v>363</v>
      </c>
    </row>
    <row r="2044" spans="1:16" x14ac:dyDescent="0.25">
      <c r="A2044" s="43" t="s">
        <v>5733</v>
      </c>
      <c r="B2044" s="43" t="s">
        <v>45</v>
      </c>
      <c r="C2044" s="43" t="s">
        <v>5734</v>
      </c>
      <c r="D2044" s="43">
        <v>2330299</v>
      </c>
      <c r="E2044" s="43" t="s">
        <v>46</v>
      </c>
      <c r="F2044" s="44">
        <v>44986</v>
      </c>
      <c r="G2044" s="43" t="s">
        <v>203</v>
      </c>
      <c r="H2044" s="43" t="s">
        <v>3960</v>
      </c>
      <c r="I2044" s="43" t="s">
        <v>364</v>
      </c>
      <c r="J2044" s="43" t="s">
        <v>320</v>
      </c>
      <c r="K2044" s="43" t="s">
        <v>5735</v>
      </c>
      <c r="L2044" s="55" t="s">
        <v>640</v>
      </c>
      <c r="M2044" s="43" t="s">
        <v>2</v>
      </c>
      <c r="N2044" s="43" t="s">
        <v>2</v>
      </c>
      <c r="O2044"/>
      <c r="P2044" s="43" t="s">
        <v>363</v>
      </c>
    </row>
    <row r="2045" spans="1:16" x14ac:dyDescent="0.25">
      <c r="A2045" s="43" t="s">
        <v>5733</v>
      </c>
      <c r="B2045" s="43" t="s">
        <v>45</v>
      </c>
      <c r="C2045" s="43" t="s">
        <v>5734</v>
      </c>
      <c r="D2045" s="43">
        <v>2330299</v>
      </c>
      <c r="E2045" s="43" t="s">
        <v>46</v>
      </c>
      <c r="F2045" s="44">
        <v>44986</v>
      </c>
      <c r="G2045" s="43" t="s">
        <v>203</v>
      </c>
      <c r="H2045" s="43" t="s">
        <v>3960</v>
      </c>
      <c r="I2045" s="43" t="s">
        <v>364</v>
      </c>
      <c r="J2045" s="43" t="s">
        <v>321</v>
      </c>
      <c r="K2045" s="43" t="s">
        <v>3434</v>
      </c>
      <c r="L2045" s="55" t="s">
        <v>640</v>
      </c>
      <c r="M2045" s="43" t="s">
        <v>2</v>
      </c>
      <c r="N2045" s="43" t="s">
        <v>2</v>
      </c>
      <c r="O2045"/>
      <c r="P2045" s="43" t="s">
        <v>363</v>
      </c>
    </row>
    <row r="2046" spans="1:16" x14ac:dyDescent="0.25">
      <c r="A2046" s="43" t="s">
        <v>5733</v>
      </c>
      <c r="B2046" s="43" t="s">
        <v>45</v>
      </c>
      <c r="C2046" s="43" t="s">
        <v>5734</v>
      </c>
      <c r="D2046" s="43">
        <v>2330299</v>
      </c>
      <c r="E2046" s="43" t="s">
        <v>46</v>
      </c>
      <c r="F2046" s="44">
        <v>44986</v>
      </c>
      <c r="G2046" s="43" t="s">
        <v>203</v>
      </c>
      <c r="H2046" s="43" t="s">
        <v>3960</v>
      </c>
      <c r="I2046" s="43" t="s">
        <v>364</v>
      </c>
      <c r="J2046" s="43" t="s">
        <v>322</v>
      </c>
      <c r="K2046" s="43" t="s">
        <v>5736</v>
      </c>
      <c r="L2046" s="55" t="s">
        <v>640</v>
      </c>
      <c r="M2046" s="43" t="s">
        <v>2</v>
      </c>
      <c r="N2046" s="43" t="s">
        <v>3</v>
      </c>
      <c r="O2046" s="43" t="s">
        <v>9889</v>
      </c>
      <c r="P2046" s="43" t="s">
        <v>364</v>
      </c>
    </row>
    <row r="2047" spans="1:16" x14ac:dyDescent="0.25">
      <c r="A2047" s="43" t="s">
        <v>5733</v>
      </c>
      <c r="B2047" s="43" t="s">
        <v>45</v>
      </c>
      <c r="C2047" s="43" t="s">
        <v>5734</v>
      </c>
      <c r="D2047" s="43">
        <v>2330299</v>
      </c>
      <c r="E2047" s="43" t="s">
        <v>46</v>
      </c>
      <c r="F2047" s="44">
        <v>44986</v>
      </c>
      <c r="G2047" s="43" t="s">
        <v>203</v>
      </c>
      <c r="H2047" s="43" t="s">
        <v>3960</v>
      </c>
      <c r="I2047" s="43" t="s">
        <v>364</v>
      </c>
      <c r="J2047" s="43" t="s">
        <v>323</v>
      </c>
      <c r="K2047" s="43" t="s">
        <v>5737</v>
      </c>
      <c r="L2047" s="55" t="s">
        <v>640</v>
      </c>
      <c r="M2047" s="43" t="s">
        <v>2</v>
      </c>
      <c r="N2047" s="43" t="s">
        <v>2</v>
      </c>
      <c r="O2047"/>
      <c r="P2047" s="43" t="s">
        <v>363</v>
      </c>
    </row>
    <row r="2048" spans="1:16" x14ac:dyDescent="0.25">
      <c r="A2048" s="43" t="s">
        <v>5733</v>
      </c>
      <c r="B2048" s="43" t="s">
        <v>45</v>
      </c>
      <c r="C2048" s="43" t="s">
        <v>5734</v>
      </c>
      <c r="D2048" s="43">
        <v>2330299</v>
      </c>
      <c r="E2048" s="43" t="s">
        <v>46</v>
      </c>
      <c r="F2048" s="44">
        <v>44986</v>
      </c>
      <c r="G2048" s="43" t="s">
        <v>203</v>
      </c>
      <c r="H2048" s="43" t="s">
        <v>3960</v>
      </c>
      <c r="I2048" s="43" t="s">
        <v>364</v>
      </c>
      <c r="J2048" s="43" t="s">
        <v>324</v>
      </c>
      <c r="K2048" s="43" t="s">
        <v>5738</v>
      </c>
      <c r="L2048" s="55" t="s">
        <v>640</v>
      </c>
      <c r="M2048" s="43" t="s">
        <v>2</v>
      </c>
      <c r="N2048" s="43" t="s">
        <v>2</v>
      </c>
      <c r="O2048"/>
      <c r="P2048" s="43" t="s">
        <v>363</v>
      </c>
    </row>
    <row r="2049" spans="1:16" x14ac:dyDescent="0.25">
      <c r="A2049" s="43" t="s">
        <v>5733</v>
      </c>
      <c r="B2049" s="43" t="s">
        <v>45</v>
      </c>
      <c r="C2049" s="43" t="s">
        <v>5734</v>
      </c>
      <c r="D2049" s="43">
        <v>2330299</v>
      </c>
      <c r="E2049" s="43" t="s">
        <v>46</v>
      </c>
      <c r="F2049" s="44">
        <v>44986</v>
      </c>
      <c r="G2049" s="43" t="s">
        <v>203</v>
      </c>
      <c r="H2049" s="43" t="s">
        <v>3960</v>
      </c>
      <c r="I2049" s="43" t="s">
        <v>364</v>
      </c>
      <c r="J2049" s="43" t="s">
        <v>325</v>
      </c>
      <c r="K2049" s="43" t="s">
        <v>5739</v>
      </c>
      <c r="L2049" s="55" t="s">
        <v>640</v>
      </c>
      <c r="M2049" s="43" t="s">
        <v>2</v>
      </c>
      <c r="N2049" s="43" t="s">
        <v>2</v>
      </c>
      <c r="O2049"/>
      <c r="P2049" s="43" t="s">
        <v>363</v>
      </c>
    </row>
    <row r="2050" spans="1:16" x14ac:dyDescent="0.25">
      <c r="A2050" s="43" t="s">
        <v>5733</v>
      </c>
      <c r="B2050" s="43" t="s">
        <v>45</v>
      </c>
      <c r="C2050" s="43" t="s">
        <v>5734</v>
      </c>
      <c r="D2050" s="43">
        <v>2330299</v>
      </c>
      <c r="E2050" s="43" t="s">
        <v>46</v>
      </c>
      <c r="F2050" s="44">
        <v>44986</v>
      </c>
      <c r="G2050" s="43" t="s">
        <v>203</v>
      </c>
      <c r="H2050" s="43" t="s">
        <v>3960</v>
      </c>
      <c r="I2050" s="43" t="s">
        <v>364</v>
      </c>
      <c r="J2050" s="43" t="s">
        <v>326</v>
      </c>
      <c r="K2050" s="43" t="s">
        <v>5740</v>
      </c>
      <c r="L2050" s="55" t="s">
        <v>640</v>
      </c>
      <c r="M2050" s="43" t="s">
        <v>2</v>
      </c>
      <c r="N2050" s="43" t="s">
        <v>2</v>
      </c>
      <c r="O2050"/>
      <c r="P2050" s="43" t="s">
        <v>363</v>
      </c>
    </row>
    <row r="2051" spans="1:16" x14ac:dyDescent="0.25">
      <c r="A2051" s="43" t="s">
        <v>5733</v>
      </c>
      <c r="B2051" s="43" t="s">
        <v>45</v>
      </c>
      <c r="C2051" s="43" t="s">
        <v>5734</v>
      </c>
      <c r="D2051" s="43">
        <v>2330299</v>
      </c>
      <c r="E2051" s="43" t="s">
        <v>46</v>
      </c>
      <c r="F2051" s="44">
        <v>44986</v>
      </c>
      <c r="G2051" s="43" t="s">
        <v>203</v>
      </c>
      <c r="H2051" s="43" t="s">
        <v>3960</v>
      </c>
      <c r="I2051" s="43" t="s">
        <v>364</v>
      </c>
      <c r="J2051" s="43" t="s">
        <v>327</v>
      </c>
      <c r="K2051" s="43" t="s">
        <v>5741</v>
      </c>
      <c r="L2051" s="55" t="s">
        <v>640</v>
      </c>
      <c r="M2051" s="43" t="s">
        <v>2</v>
      </c>
      <c r="N2051" s="43" t="s">
        <v>2</v>
      </c>
      <c r="O2051"/>
      <c r="P2051" s="43" t="s">
        <v>363</v>
      </c>
    </row>
    <row r="2052" spans="1:16" x14ac:dyDescent="0.25">
      <c r="A2052" s="43" t="s">
        <v>1320</v>
      </c>
      <c r="B2052" s="43" t="s">
        <v>204</v>
      </c>
      <c r="C2052" s="43" t="s">
        <v>3275</v>
      </c>
      <c r="D2052" s="43">
        <v>6616519</v>
      </c>
      <c r="E2052" s="43" t="s">
        <v>186</v>
      </c>
      <c r="F2052" s="44">
        <v>44986</v>
      </c>
      <c r="G2052" s="43" t="s">
        <v>203</v>
      </c>
      <c r="H2052" s="43" t="s">
        <v>3960</v>
      </c>
      <c r="I2052" s="43" t="s">
        <v>364</v>
      </c>
      <c r="J2052" s="43">
        <v>1</v>
      </c>
      <c r="K2052" s="43" t="s">
        <v>974</v>
      </c>
      <c r="L2052" s="55" t="s">
        <v>13</v>
      </c>
      <c r="M2052" s="43" t="s">
        <v>2</v>
      </c>
      <c r="N2052" s="43" t="s">
        <v>3</v>
      </c>
      <c r="O2052" s="43" t="s">
        <v>9876</v>
      </c>
      <c r="P2052" s="43" t="s">
        <v>364</v>
      </c>
    </row>
    <row r="2053" spans="1:16" ht="30" x14ac:dyDescent="0.25">
      <c r="A2053" s="43" t="s">
        <v>1320</v>
      </c>
      <c r="B2053" s="43" t="s">
        <v>204</v>
      </c>
      <c r="C2053" s="43" t="s">
        <v>3275</v>
      </c>
      <c r="D2053" s="43">
        <v>6616519</v>
      </c>
      <c r="E2053" s="43" t="s">
        <v>186</v>
      </c>
      <c r="F2053" s="44">
        <v>44986</v>
      </c>
      <c r="G2053" s="43" t="s">
        <v>203</v>
      </c>
      <c r="H2053" s="43" t="s">
        <v>3960</v>
      </c>
      <c r="I2053" s="43" t="s">
        <v>364</v>
      </c>
      <c r="J2053" s="43">
        <v>2.1</v>
      </c>
      <c r="K2053" s="43" t="s">
        <v>5742</v>
      </c>
      <c r="L2053" s="55" t="s">
        <v>640</v>
      </c>
      <c r="M2053" s="43" t="s">
        <v>2</v>
      </c>
      <c r="N2053" s="43" t="s">
        <v>3</v>
      </c>
      <c r="O2053" s="43" t="s">
        <v>9893</v>
      </c>
      <c r="P2053" s="43" t="s">
        <v>364</v>
      </c>
    </row>
    <row r="2054" spans="1:16" x14ac:dyDescent="0.25">
      <c r="A2054" s="43" t="s">
        <v>1320</v>
      </c>
      <c r="B2054" s="43" t="s">
        <v>204</v>
      </c>
      <c r="C2054" s="43" t="s">
        <v>3275</v>
      </c>
      <c r="D2054" s="43">
        <v>6616519</v>
      </c>
      <c r="E2054" s="43" t="s">
        <v>186</v>
      </c>
      <c r="F2054" s="44">
        <v>44986</v>
      </c>
      <c r="G2054" s="43" t="s">
        <v>203</v>
      </c>
      <c r="H2054" s="43" t="s">
        <v>3960</v>
      </c>
      <c r="I2054" s="43" t="s">
        <v>364</v>
      </c>
      <c r="J2054" s="43">
        <v>2.2000000000000002</v>
      </c>
      <c r="K2054" s="43" t="s">
        <v>5743</v>
      </c>
      <c r="L2054" s="55" t="s">
        <v>640</v>
      </c>
      <c r="M2054" s="43" t="s">
        <v>2</v>
      </c>
      <c r="N2054" s="43" t="s">
        <v>2</v>
      </c>
      <c r="O2054"/>
      <c r="P2054" s="43" t="s">
        <v>363</v>
      </c>
    </row>
    <row r="2055" spans="1:16" ht="30" x14ac:dyDescent="0.25">
      <c r="A2055" s="43" t="s">
        <v>1320</v>
      </c>
      <c r="B2055" s="43" t="s">
        <v>204</v>
      </c>
      <c r="C2055" s="43" t="s">
        <v>3275</v>
      </c>
      <c r="D2055" s="43">
        <v>6616519</v>
      </c>
      <c r="E2055" s="43" t="s">
        <v>186</v>
      </c>
      <c r="F2055" s="44">
        <v>44986</v>
      </c>
      <c r="G2055" s="43" t="s">
        <v>203</v>
      </c>
      <c r="H2055" s="43" t="s">
        <v>3960</v>
      </c>
      <c r="I2055" s="43" t="s">
        <v>364</v>
      </c>
      <c r="J2055" s="43">
        <v>2.2999999999999998</v>
      </c>
      <c r="K2055" s="43" t="s">
        <v>5744</v>
      </c>
      <c r="L2055" s="55" t="s">
        <v>640</v>
      </c>
      <c r="M2055" s="43" t="s">
        <v>2</v>
      </c>
      <c r="N2055" s="43" t="s">
        <v>3</v>
      </c>
      <c r="O2055" s="43" t="s">
        <v>9893</v>
      </c>
      <c r="P2055" s="43" t="s">
        <v>364</v>
      </c>
    </row>
    <row r="2056" spans="1:16" x14ac:dyDescent="0.25">
      <c r="A2056" s="43" t="s">
        <v>1320</v>
      </c>
      <c r="B2056" s="43" t="s">
        <v>204</v>
      </c>
      <c r="C2056" s="43" t="s">
        <v>3275</v>
      </c>
      <c r="D2056" s="43">
        <v>6616519</v>
      </c>
      <c r="E2056" s="43" t="s">
        <v>186</v>
      </c>
      <c r="F2056" s="44">
        <v>44986</v>
      </c>
      <c r="G2056" s="43" t="s">
        <v>203</v>
      </c>
      <c r="H2056" s="43" t="s">
        <v>3960</v>
      </c>
      <c r="I2056" s="43" t="s">
        <v>364</v>
      </c>
      <c r="J2056" s="43">
        <v>2.4</v>
      </c>
      <c r="K2056" s="43" t="s">
        <v>5745</v>
      </c>
      <c r="L2056" s="55" t="s">
        <v>640</v>
      </c>
      <c r="M2056" s="43" t="s">
        <v>2</v>
      </c>
      <c r="N2056" s="43" t="s">
        <v>2</v>
      </c>
      <c r="O2056"/>
      <c r="P2056" s="43" t="s">
        <v>363</v>
      </c>
    </row>
    <row r="2057" spans="1:16" x14ac:dyDescent="0.25">
      <c r="A2057" s="43" t="s">
        <v>1320</v>
      </c>
      <c r="B2057" s="43" t="s">
        <v>204</v>
      </c>
      <c r="C2057" s="43" t="s">
        <v>3275</v>
      </c>
      <c r="D2057" s="43">
        <v>6616519</v>
      </c>
      <c r="E2057" s="43" t="s">
        <v>186</v>
      </c>
      <c r="F2057" s="44">
        <v>44986</v>
      </c>
      <c r="G2057" s="43" t="s">
        <v>203</v>
      </c>
      <c r="H2057" s="43" t="s">
        <v>3960</v>
      </c>
      <c r="I2057" s="43" t="s">
        <v>364</v>
      </c>
      <c r="J2057" s="43">
        <v>2.5</v>
      </c>
      <c r="K2057" s="43" t="s">
        <v>5746</v>
      </c>
      <c r="L2057" s="55" t="s">
        <v>640</v>
      </c>
      <c r="M2057" s="43" t="s">
        <v>2</v>
      </c>
      <c r="N2057" s="43" t="s">
        <v>2</v>
      </c>
      <c r="O2057"/>
      <c r="P2057" s="43" t="s">
        <v>363</v>
      </c>
    </row>
    <row r="2058" spans="1:16" x14ac:dyDescent="0.25">
      <c r="A2058" s="43" t="s">
        <v>1320</v>
      </c>
      <c r="B2058" s="43" t="s">
        <v>204</v>
      </c>
      <c r="C2058" s="43" t="s">
        <v>3275</v>
      </c>
      <c r="D2058" s="43">
        <v>6616519</v>
      </c>
      <c r="E2058" s="43" t="s">
        <v>186</v>
      </c>
      <c r="F2058" s="44">
        <v>44986</v>
      </c>
      <c r="G2058" s="43" t="s">
        <v>203</v>
      </c>
      <c r="H2058" s="43" t="s">
        <v>3960</v>
      </c>
      <c r="I2058" s="43" t="s">
        <v>364</v>
      </c>
      <c r="J2058" s="43">
        <v>2.6</v>
      </c>
      <c r="K2058" s="43" t="s">
        <v>5747</v>
      </c>
      <c r="L2058" s="55" t="s">
        <v>640</v>
      </c>
      <c r="M2058" s="43" t="s">
        <v>2</v>
      </c>
      <c r="N2058" s="43" t="s">
        <v>2</v>
      </c>
      <c r="O2058"/>
      <c r="P2058" s="43" t="s">
        <v>363</v>
      </c>
    </row>
    <row r="2059" spans="1:16" x14ac:dyDescent="0.25">
      <c r="A2059" s="43" t="s">
        <v>1320</v>
      </c>
      <c r="B2059" s="43" t="s">
        <v>204</v>
      </c>
      <c r="C2059" s="43" t="s">
        <v>3275</v>
      </c>
      <c r="D2059" s="43">
        <v>6616519</v>
      </c>
      <c r="E2059" s="43" t="s">
        <v>186</v>
      </c>
      <c r="F2059" s="44">
        <v>44986</v>
      </c>
      <c r="G2059" s="43" t="s">
        <v>203</v>
      </c>
      <c r="H2059" s="43" t="s">
        <v>3960</v>
      </c>
      <c r="I2059" s="43" t="s">
        <v>364</v>
      </c>
      <c r="J2059" s="43">
        <v>3.1</v>
      </c>
      <c r="K2059" s="43" t="s">
        <v>5748</v>
      </c>
      <c r="L2059" s="55" t="s">
        <v>640</v>
      </c>
      <c r="M2059" s="43" t="s">
        <v>2</v>
      </c>
      <c r="N2059" s="43" t="s">
        <v>2</v>
      </c>
      <c r="O2059"/>
      <c r="P2059" s="43" t="s">
        <v>363</v>
      </c>
    </row>
    <row r="2060" spans="1:16" x14ac:dyDescent="0.25">
      <c r="A2060" s="43" t="s">
        <v>1320</v>
      </c>
      <c r="B2060" s="43" t="s">
        <v>204</v>
      </c>
      <c r="C2060" s="43" t="s">
        <v>3275</v>
      </c>
      <c r="D2060" s="43">
        <v>6616519</v>
      </c>
      <c r="E2060" s="43" t="s">
        <v>186</v>
      </c>
      <c r="F2060" s="44">
        <v>44986</v>
      </c>
      <c r="G2060" s="43" t="s">
        <v>203</v>
      </c>
      <c r="H2060" s="43" t="s">
        <v>3960</v>
      </c>
      <c r="I2060" s="43" t="s">
        <v>364</v>
      </c>
      <c r="J2060" s="43">
        <v>3.2</v>
      </c>
      <c r="K2060" s="43" t="s">
        <v>5749</v>
      </c>
      <c r="L2060" s="55" t="s">
        <v>640</v>
      </c>
      <c r="M2060" s="43" t="s">
        <v>2</v>
      </c>
      <c r="N2060" s="43" t="s">
        <v>2</v>
      </c>
      <c r="O2060"/>
      <c r="P2060" s="43" t="s">
        <v>363</v>
      </c>
    </row>
    <row r="2061" spans="1:16" x14ac:dyDescent="0.25">
      <c r="A2061" s="43" t="s">
        <v>1320</v>
      </c>
      <c r="B2061" s="43" t="s">
        <v>204</v>
      </c>
      <c r="C2061" s="43" t="s">
        <v>3275</v>
      </c>
      <c r="D2061" s="43">
        <v>6616519</v>
      </c>
      <c r="E2061" s="43" t="s">
        <v>186</v>
      </c>
      <c r="F2061" s="44">
        <v>44986</v>
      </c>
      <c r="G2061" s="43" t="s">
        <v>203</v>
      </c>
      <c r="H2061" s="43" t="s">
        <v>3960</v>
      </c>
      <c r="I2061" s="43" t="s">
        <v>364</v>
      </c>
      <c r="J2061" s="43">
        <v>3.3</v>
      </c>
      <c r="K2061" s="43" t="s">
        <v>5750</v>
      </c>
      <c r="L2061" s="55" t="s">
        <v>640</v>
      </c>
      <c r="M2061" s="43" t="s">
        <v>2</v>
      </c>
      <c r="N2061" s="43" t="s">
        <v>2</v>
      </c>
      <c r="O2061"/>
      <c r="P2061" s="43" t="s">
        <v>363</v>
      </c>
    </row>
    <row r="2062" spans="1:16" x14ac:dyDescent="0.25">
      <c r="A2062" s="43" t="s">
        <v>1320</v>
      </c>
      <c r="B2062" s="43" t="s">
        <v>204</v>
      </c>
      <c r="C2062" s="43" t="s">
        <v>3275</v>
      </c>
      <c r="D2062" s="43">
        <v>6616519</v>
      </c>
      <c r="E2062" s="43" t="s">
        <v>186</v>
      </c>
      <c r="F2062" s="44">
        <v>44986</v>
      </c>
      <c r="G2062" s="43" t="s">
        <v>203</v>
      </c>
      <c r="H2062" s="43" t="s">
        <v>3960</v>
      </c>
      <c r="I2062" s="43" t="s">
        <v>364</v>
      </c>
      <c r="J2062" s="43">
        <v>4.0999999999999996</v>
      </c>
      <c r="K2062" s="43" t="s">
        <v>5751</v>
      </c>
      <c r="L2062" s="55" t="s">
        <v>13</v>
      </c>
      <c r="M2062" s="43" t="s">
        <v>2</v>
      </c>
      <c r="N2062" s="43" t="s">
        <v>2</v>
      </c>
      <c r="O2062"/>
      <c r="P2062" s="43" t="s">
        <v>363</v>
      </c>
    </row>
    <row r="2063" spans="1:16" x14ac:dyDescent="0.25">
      <c r="A2063" s="43" t="s">
        <v>1320</v>
      </c>
      <c r="B2063" s="43" t="s">
        <v>204</v>
      </c>
      <c r="C2063" s="43" t="s">
        <v>3275</v>
      </c>
      <c r="D2063" s="43">
        <v>6616519</v>
      </c>
      <c r="E2063" s="43" t="s">
        <v>186</v>
      </c>
      <c r="F2063" s="44">
        <v>44986</v>
      </c>
      <c r="G2063" s="43" t="s">
        <v>203</v>
      </c>
      <c r="H2063" s="43" t="s">
        <v>3960</v>
      </c>
      <c r="I2063" s="43" t="s">
        <v>364</v>
      </c>
      <c r="J2063" s="43">
        <v>4.2</v>
      </c>
      <c r="K2063" s="43" t="s">
        <v>5752</v>
      </c>
      <c r="L2063" s="55" t="s">
        <v>13</v>
      </c>
      <c r="M2063" s="43" t="s">
        <v>2</v>
      </c>
      <c r="N2063" s="43" t="s">
        <v>2</v>
      </c>
      <c r="O2063"/>
      <c r="P2063" s="43" t="s">
        <v>363</v>
      </c>
    </row>
    <row r="2064" spans="1:16" x14ac:dyDescent="0.25">
      <c r="A2064" s="43" t="s">
        <v>5753</v>
      </c>
      <c r="B2064" s="43" t="s">
        <v>206</v>
      </c>
      <c r="C2064" s="43" t="s">
        <v>5754</v>
      </c>
      <c r="D2064" s="43" t="s">
        <v>5755</v>
      </c>
      <c r="E2064" s="43" t="s">
        <v>186</v>
      </c>
      <c r="F2064" s="44">
        <v>44986</v>
      </c>
      <c r="G2064" s="43" t="s">
        <v>203</v>
      </c>
      <c r="H2064" s="43" t="s">
        <v>3960</v>
      </c>
      <c r="I2064" s="43" t="s">
        <v>364</v>
      </c>
      <c r="J2064" s="43">
        <v>1</v>
      </c>
      <c r="K2064" s="43" t="s">
        <v>5756</v>
      </c>
      <c r="L2064" s="55" t="s">
        <v>640</v>
      </c>
      <c r="M2064" s="43" t="s">
        <v>2</v>
      </c>
      <c r="N2064" s="43" t="s">
        <v>2</v>
      </c>
      <c r="O2064"/>
      <c r="P2064" s="43" t="s">
        <v>363</v>
      </c>
    </row>
    <row r="2065" spans="1:16" x14ac:dyDescent="0.25">
      <c r="A2065" s="43" t="s">
        <v>5753</v>
      </c>
      <c r="B2065" s="43" t="s">
        <v>206</v>
      </c>
      <c r="C2065" s="43" t="s">
        <v>5754</v>
      </c>
      <c r="D2065" s="43" t="s">
        <v>5755</v>
      </c>
      <c r="E2065" s="43" t="s">
        <v>186</v>
      </c>
      <c r="F2065" s="44">
        <v>44986</v>
      </c>
      <c r="G2065" s="43" t="s">
        <v>203</v>
      </c>
      <c r="H2065" s="43" t="s">
        <v>3960</v>
      </c>
      <c r="I2065" s="43" t="s">
        <v>364</v>
      </c>
      <c r="J2065" s="43">
        <v>2</v>
      </c>
      <c r="K2065" s="43" t="s">
        <v>5757</v>
      </c>
      <c r="L2065" s="55" t="s">
        <v>640</v>
      </c>
      <c r="M2065" s="43" t="s">
        <v>2</v>
      </c>
      <c r="N2065" s="43" t="s">
        <v>3</v>
      </c>
      <c r="O2065" s="43" t="s">
        <v>9904</v>
      </c>
      <c r="P2065" s="43" t="s">
        <v>364</v>
      </c>
    </row>
    <row r="2066" spans="1:16" x14ac:dyDescent="0.25">
      <c r="A2066" s="43" t="s">
        <v>2281</v>
      </c>
      <c r="B2066" s="43" t="s">
        <v>204</v>
      </c>
      <c r="C2066" s="43" t="s">
        <v>3346</v>
      </c>
      <c r="D2066" s="43">
        <v>6785851</v>
      </c>
      <c r="E2066" s="43" t="s">
        <v>186</v>
      </c>
      <c r="F2066" s="44">
        <v>44986</v>
      </c>
      <c r="G2066" s="43" t="s">
        <v>203</v>
      </c>
      <c r="H2066" s="43" t="s">
        <v>3960</v>
      </c>
      <c r="I2066" s="43" t="s">
        <v>364</v>
      </c>
      <c r="J2066" s="43">
        <v>1.1000000000000001</v>
      </c>
      <c r="K2066" s="43" t="s">
        <v>5758</v>
      </c>
      <c r="L2066" s="55" t="s">
        <v>640</v>
      </c>
      <c r="M2066" s="43" t="s">
        <v>2</v>
      </c>
      <c r="N2066" s="43" t="s">
        <v>2</v>
      </c>
      <c r="O2066"/>
      <c r="P2066" s="43" t="s">
        <v>363</v>
      </c>
    </row>
    <row r="2067" spans="1:16" x14ac:dyDescent="0.25">
      <c r="A2067" s="43" t="s">
        <v>2281</v>
      </c>
      <c r="B2067" s="43" t="s">
        <v>204</v>
      </c>
      <c r="C2067" s="43" t="s">
        <v>3346</v>
      </c>
      <c r="D2067" s="43">
        <v>6785851</v>
      </c>
      <c r="E2067" s="43" t="s">
        <v>186</v>
      </c>
      <c r="F2067" s="44">
        <v>44986</v>
      </c>
      <c r="G2067" s="43" t="s">
        <v>203</v>
      </c>
      <c r="H2067" s="43" t="s">
        <v>3960</v>
      </c>
      <c r="I2067" s="43" t="s">
        <v>364</v>
      </c>
      <c r="J2067" s="43">
        <v>1.2</v>
      </c>
      <c r="K2067" s="43" t="s">
        <v>5759</v>
      </c>
      <c r="L2067" s="55" t="s">
        <v>640</v>
      </c>
      <c r="M2067" s="43" t="s">
        <v>2</v>
      </c>
      <c r="N2067" s="43" t="s">
        <v>2</v>
      </c>
      <c r="O2067"/>
      <c r="P2067" s="43" t="s">
        <v>363</v>
      </c>
    </row>
    <row r="2068" spans="1:16" x14ac:dyDescent="0.25">
      <c r="A2068" s="43" t="s">
        <v>2281</v>
      </c>
      <c r="B2068" s="43" t="s">
        <v>204</v>
      </c>
      <c r="C2068" s="43" t="s">
        <v>3346</v>
      </c>
      <c r="D2068" s="43">
        <v>6785851</v>
      </c>
      <c r="E2068" s="43" t="s">
        <v>186</v>
      </c>
      <c r="F2068" s="44">
        <v>44986</v>
      </c>
      <c r="G2068" s="43" t="s">
        <v>203</v>
      </c>
      <c r="H2068" s="43" t="s">
        <v>3960</v>
      </c>
      <c r="I2068" s="43" t="s">
        <v>364</v>
      </c>
      <c r="J2068" s="43">
        <v>1.3</v>
      </c>
      <c r="K2068" s="43" t="s">
        <v>5760</v>
      </c>
      <c r="L2068" s="55" t="s">
        <v>640</v>
      </c>
      <c r="M2068" s="43" t="s">
        <v>2</v>
      </c>
      <c r="N2068" s="43" t="s">
        <v>2</v>
      </c>
      <c r="O2068"/>
      <c r="P2068" s="43" t="s">
        <v>363</v>
      </c>
    </row>
    <row r="2069" spans="1:16" x14ac:dyDescent="0.25">
      <c r="A2069" s="43" t="s">
        <v>3454</v>
      </c>
      <c r="B2069" s="43" t="s">
        <v>133</v>
      </c>
      <c r="C2069" s="43" t="s">
        <v>3455</v>
      </c>
      <c r="D2069" s="43">
        <v>6123815</v>
      </c>
      <c r="E2069" s="43" t="s">
        <v>186</v>
      </c>
      <c r="F2069" s="44">
        <v>44986</v>
      </c>
      <c r="G2069" s="43" t="s">
        <v>203</v>
      </c>
      <c r="H2069" s="43" t="s">
        <v>3960</v>
      </c>
      <c r="I2069" s="43" t="s">
        <v>364</v>
      </c>
      <c r="J2069" s="43">
        <v>1</v>
      </c>
      <c r="K2069" s="43" t="s">
        <v>4909</v>
      </c>
      <c r="L2069" s="55" t="s">
        <v>640</v>
      </c>
      <c r="M2069" s="43" t="s">
        <v>2</v>
      </c>
      <c r="N2069" s="43" t="s">
        <v>2</v>
      </c>
      <c r="O2069"/>
      <c r="P2069" s="43" t="s">
        <v>363</v>
      </c>
    </row>
    <row r="2070" spans="1:16" ht="30" x14ac:dyDescent="0.25">
      <c r="A2070" s="43" t="s">
        <v>3454</v>
      </c>
      <c r="B2070" s="43" t="s">
        <v>133</v>
      </c>
      <c r="C2070" s="43" t="s">
        <v>3455</v>
      </c>
      <c r="D2070" s="43">
        <v>6123815</v>
      </c>
      <c r="E2070" s="43" t="s">
        <v>186</v>
      </c>
      <c r="F2070" s="44">
        <v>44986</v>
      </c>
      <c r="G2070" s="43" t="s">
        <v>203</v>
      </c>
      <c r="H2070" s="43" t="s">
        <v>3960</v>
      </c>
      <c r="I2070" s="43" t="s">
        <v>364</v>
      </c>
      <c r="J2070" s="43" t="s">
        <v>448</v>
      </c>
      <c r="K2070" s="43" t="s">
        <v>135</v>
      </c>
      <c r="L2070" s="55" t="s">
        <v>13</v>
      </c>
      <c r="M2070" s="43" t="s">
        <v>72</v>
      </c>
      <c r="N2070" s="43" t="s">
        <v>3</v>
      </c>
      <c r="O2070"/>
      <c r="P2070" s="43" t="s">
        <v>363</v>
      </c>
    </row>
    <row r="2071" spans="1:16" x14ac:dyDescent="0.25">
      <c r="A2071" s="43" t="s">
        <v>3454</v>
      </c>
      <c r="B2071" s="43" t="s">
        <v>133</v>
      </c>
      <c r="C2071" s="43" t="s">
        <v>3455</v>
      </c>
      <c r="D2071" s="43">
        <v>6123815</v>
      </c>
      <c r="E2071" s="43" t="s">
        <v>186</v>
      </c>
      <c r="F2071" s="44">
        <v>44986</v>
      </c>
      <c r="G2071" s="43" t="s">
        <v>203</v>
      </c>
      <c r="H2071" s="43" t="s">
        <v>3960</v>
      </c>
      <c r="I2071" s="43" t="s">
        <v>364</v>
      </c>
      <c r="J2071" s="43" t="s">
        <v>679</v>
      </c>
      <c r="K2071" s="43" t="s">
        <v>680</v>
      </c>
      <c r="L2071" s="55" t="s">
        <v>13</v>
      </c>
      <c r="M2071" s="43" t="s">
        <v>72</v>
      </c>
      <c r="N2071" s="43" t="s">
        <v>3</v>
      </c>
      <c r="O2071"/>
      <c r="P2071" s="43" t="s">
        <v>363</v>
      </c>
    </row>
    <row r="2072" spans="1:16" x14ac:dyDescent="0.25">
      <c r="A2072" s="43" t="s">
        <v>3454</v>
      </c>
      <c r="B2072" s="43" t="s">
        <v>133</v>
      </c>
      <c r="C2072" s="43" t="s">
        <v>3455</v>
      </c>
      <c r="D2072" s="43">
        <v>6123815</v>
      </c>
      <c r="E2072" s="43" t="s">
        <v>186</v>
      </c>
      <c r="F2072" s="44">
        <v>44986</v>
      </c>
      <c r="G2072" s="43" t="s">
        <v>203</v>
      </c>
      <c r="H2072" s="43" t="s">
        <v>3960</v>
      </c>
      <c r="I2072" s="43" t="s">
        <v>364</v>
      </c>
      <c r="J2072" s="43" t="s">
        <v>681</v>
      </c>
      <c r="K2072" s="43" t="s">
        <v>682</v>
      </c>
      <c r="L2072" s="55" t="s">
        <v>13</v>
      </c>
      <c r="M2072" s="43" t="s">
        <v>72</v>
      </c>
      <c r="N2072" s="43" t="s">
        <v>3</v>
      </c>
      <c r="O2072"/>
      <c r="P2072" s="43" t="s">
        <v>363</v>
      </c>
    </row>
    <row r="2073" spans="1:16" ht="30" x14ac:dyDescent="0.25">
      <c r="A2073" s="43" t="s">
        <v>3454</v>
      </c>
      <c r="B2073" s="43" t="s">
        <v>133</v>
      </c>
      <c r="C2073" s="43" t="s">
        <v>3455</v>
      </c>
      <c r="D2073" s="43">
        <v>6123815</v>
      </c>
      <c r="E2073" s="43" t="s">
        <v>186</v>
      </c>
      <c r="F2073" s="44">
        <v>44986</v>
      </c>
      <c r="G2073" s="43" t="s">
        <v>203</v>
      </c>
      <c r="H2073" s="43" t="s">
        <v>3960</v>
      </c>
      <c r="I2073" s="43" t="s">
        <v>364</v>
      </c>
      <c r="J2073" s="43" t="s">
        <v>683</v>
      </c>
      <c r="K2073" s="43" t="s">
        <v>684</v>
      </c>
      <c r="L2073" s="55" t="s">
        <v>13</v>
      </c>
      <c r="M2073" s="43" t="s">
        <v>72</v>
      </c>
      <c r="N2073" s="43" t="s">
        <v>2</v>
      </c>
      <c r="O2073"/>
      <c r="P2073" s="43" t="s">
        <v>363</v>
      </c>
    </row>
    <row r="2074" spans="1:16" x14ac:dyDescent="0.25">
      <c r="A2074" s="43" t="s">
        <v>5761</v>
      </c>
      <c r="B2074" s="43" t="s">
        <v>133</v>
      </c>
      <c r="C2074" s="43" t="s">
        <v>5762</v>
      </c>
      <c r="D2074" s="43" t="s">
        <v>5763</v>
      </c>
      <c r="E2074" s="43" t="s">
        <v>186</v>
      </c>
      <c r="F2074" s="44">
        <v>44987</v>
      </c>
      <c r="G2074" s="43" t="s">
        <v>203</v>
      </c>
      <c r="H2074" s="43" t="s">
        <v>3960</v>
      </c>
      <c r="I2074" s="43" t="s">
        <v>364</v>
      </c>
      <c r="J2074" s="43">
        <v>1</v>
      </c>
      <c r="K2074" s="43" t="s">
        <v>5764</v>
      </c>
      <c r="L2074" s="55" t="s">
        <v>13</v>
      </c>
      <c r="M2074" s="43" t="s">
        <v>2</v>
      </c>
      <c r="N2074" s="43" t="s">
        <v>2</v>
      </c>
      <c r="O2074"/>
      <c r="P2074" s="43" t="s">
        <v>363</v>
      </c>
    </row>
    <row r="2075" spans="1:16" ht="30" x14ac:dyDescent="0.25">
      <c r="A2075" s="43" t="s">
        <v>5761</v>
      </c>
      <c r="B2075" s="43" t="s">
        <v>133</v>
      </c>
      <c r="C2075" s="43" t="s">
        <v>5762</v>
      </c>
      <c r="D2075" s="43" t="s">
        <v>5763</v>
      </c>
      <c r="E2075" s="43" t="s">
        <v>186</v>
      </c>
      <c r="F2075" s="44">
        <v>44987</v>
      </c>
      <c r="G2075" s="43" t="s">
        <v>203</v>
      </c>
      <c r="H2075" s="43" t="s">
        <v>3960</v>
      </c>
      <c r="I2075" s="43" t="s">
        <v>364</v>
      </c>
      <c r="J2075" s="43" t="s">
        <v>448</v>
      </c>
      <c r="K2075" s="43" t="s">
        <v>135</v>
      </c>
      <c r="L2075" s="55" t="s">
        <v>13</v>
      </c>
      <c r="M2075" s="43" t="s">
        <v>72</v>
      </c>
      <c r="N2075" s="43" t="s">
        <v>3</v>
      </c>
      <c r="O2075"/>
      <c r="P2075" s="43" t="s">
        <v>363</v>
      </c>
    </row>
    <row r="2076" spans="1:16" x14ac:dyDescent="0.25">
      <c r="A2076" s="43" t="s">
        <v>5761</v>
      </c>
      <c r="B2076" s="43" t="s">
        <v>133</v>
      </c>
      <c r="C2076" s="43" t="s">
        <v>5762</v>
      </c>
      <c r="D2076" s="43" t="s">
        <v>5763</v>
      </c>
      <c r="E2076" s="43" t="s">
        <v>186</v>
      </c>
      <c r="F2076" s="44">
        <v>44987</v>
      </c>
      <c r="G2076" s="43" t="s">
        <v>203</v>
      </c>
      <c r="H2076" s="43" t="s">
        <v>3960</v>
      </c>
      <c r="I2076" s="43" t="s">
        <v>364</v>
      </c>
      <c r="J2076" s="43" t="s">
        <v>679</v>
      </c>
      <c r="K2076" s="43" t="s">
        <v>680</v>
      </c>
      <c r="L2076" s="55" t="s">
        <v>13</v>
      </c>
      <c r="M2076" s="43" t="s">
        <v>72</v>
      </c>
      <c r="N2076" s="43" t="s">
        <v>3</v>
      </c>
      <c r="O2076"/>
      <c r="P2076" s="43" t="s">
        <v>363</v>
      </c>
    </row>
    <row r="2077" spans="1:16" x14ac:dyDescent="0.25">
      <c r="A2077" s="43" t="s">
        <v>5761</v>
      </c>
      <c r="B2077" s="43" t="s">
        <v>133</v>
      </c>
      <c r="C2077" s="43" t="s">
        <v>5762</v>
      </c>
      <c r="D2077" s="43" t="s">
        <v>5763</v>
      </c>
      <c r="E2077" s="43" t="s">
        <v>186</v>
      </c>
      <c r="F2077" s="44">
        <v>44987</v>
      </c>
      <c r="G2077" s="43" t="s">
        <v>203</v>
      </c>
      <c r="H2077" s="43" t="s">
        <v>3960</v>
      </c>
      <c r="I2077" s="43" t="s">
        <v>364</v>
      </c>
      <c r="J2077" s="43" t="s">
        <v>681</v>
      </c>
      <c r="K2077" s="43" t="s">
        <v>682</v>
      </c>
      <c r="L2077" s="55" t="s">
        <v>13</v>
      </c>
      <c r="M2077" s="43" t="s">
        <v>72</v>
      </c>
      <c r="N2077" s="43" t="s">
        <v>3</v>
      </c>
      <c r="O2077"/>
      <c r="P2077" s="43" t="s">
        <v>363</v>
      </c>
    </row>
    <row r="2078" spans="1:16" ht="30" x14ac:dyDescent="0.25">
      <c r="A2078" s="43" t="s">
        <v>5761</v>
      </c>
      <c r="B2078" s="43" t="s">
        <v>133</v>
      </c>
      <c r="C2078" s="43" t="s">
        <v>5762</v>
      </c>
      <c r="D2078" s="43" t="s">
        <v>5763</v>
      </c>
      <c r="E2078" s="43" t="s">
        <v>186</v>
      </c>
      <c r="F2078" s="44">
        <v>44987</v>
      </c>
      <c r="G2078" s="43" t="s">
        <v>203</v>
      </c>
      <c r="H2078" s="43" t="s">
        <v>3960</v>
      </c>
      <c r="I2078" s="43" t="s">
        <v>364</v>
      </c>
      <c r="J2078" s="43" t="s">
        <v>683</v>
      </c>
      <c r="K2078" s="43" t="s">
        <v>684</v>
      </c>
      <c r="L2078" s="55" t="s">
        <v>13</v>
      </c>
      <c r="M2078" s="43" t="s">
        <v>72</v>
      </c>
      <c r="N2078" s="43" t="s">
        <v>2</v>
      </c>
      <c r="O2078"/>
      <c r="P2078" s="43" t="s">
        <v>363</v>
      </c>
    </row>
    <row r="2079" spans="1:16" ht="30" x14ac:dyDescent="0.25">
      <c r="A2079" s="43" t="s">
        <v>5765</v>
      </c>
      <c r="B2079" s="43" t="s">
        <v>264</v>
      </c>
      <c r="C2079" s="43" t="s">
        <v>5766</v>
      </c>
      <c r="D2079" s="43">
        <v>2491914</v>
      </c>
      <c r="E2079" s="43" t="s">
        <v>134</v>
      </c>
      <c r="F2079" s="44">
        <v>44987</v>
      </c>
      <c r="G2079" s="43" t="s">
        <v>203</v>
      </c>
      <c r="H2079" s="43" t="s">
        <v>3960</v>
      </c>
      <c r="I2079" s="43" t="s">
        <v>364</v>
      </c>
      <c r="J2079" s="43">
        <v>1</v>
      </c>
      <c r="K2079" s="43" t="s">
        <v>5767</v>
      </c>
      <c r="L2079" s="55" t="s">
        <v>638</v>
      </c>
      <c r="M2079" s="43" t="s">
        <v>2</v>
      </c>
      <c r="N2079" s="43" t="s">
        <v>3</v>
      </c>
      <c r="O2079" s="43" t="s">
        <v>9905</v>
      </c>
      <c r="P2079" s="43" t="s">
        <v>364</v>
      </c>
    </row>
    <row r="2080" spans="1:16" ht="30" x14ac:dyDescent="0.25">
      <c r="A2080" s="43" t="s">
        <v>5765</v>
      </c>
      <c r="B2080" s="43" t="s">
        <v>264</v>
      </c>
      <c r="C2080" s="43" t="s">
        <v>5766</v>
      </c>
      <c r="D2080" s="43">
        <v>2491914</v>
      </c>
      <c r="E2080" s="43" t="s">
        <v>134</v>
      </c>
      <c r="F2080" s="44">
        <v>44987</v>
      </c>
      <c r="G2080" s="43" t="s">
        <v>203</v>
      </c>
      <c r="H2080" s="43" t="s">
        <v>3960</v>
      </c>
      <c r="I2080" s="43" t="s">
        <v>364</v>
      </c>
      <c r="J2080" s="43">
        <v>2</v>
      </c>
      <c r="K2080" s="43" t="s">
        <v>5768</v>
      </c>
      <c r="L2080" s="55" t="s">
        <v>640</v>
      </c>
      <c r="M2080" s="43" t="s">
        <v>2</v>
      </c>
      <c r="N2080" s="43" t="s">
        <v>3</v>
      </c>
      <c r="O2080" s="43" t="s">
        <v>9906</v>
      </c>
      <c r="P2080" s="43" t="s">
        <v>364</v>
      </c>
    </row>
    <row r="2081" spans="1:16" x14ac:dyDescent="0.25">
      <c r="A2081" s="43" t="s">
        <v>5765</v>
      </c>
      <c r="B2081" s="43" t="s">
        <v>264</v>
      </c>
      <c r="C2081" s="43" t="s">
        <v>5766</v>
      </c>
      <c r="D2081" s="43">
        <v>2491914</v>
      </c>
      <c r="E2081" s="43" t="s">
        <v>134</v>
      </c>
      <c r="F2081" s="44">
        <v>44987</v>
      </c>
      <c r="G2081" s="43" t="s">
        <v>203</v>
      </c>
      <c r="H2081" s="43" t="s">
        <v>3960</v>
      </c>
      <c r="I2081" s="43" t="s">
        <v>364</v>
      </c>
      <c r="J2081" s="43">
        <v>3</v>
      </c>
      <c r="K2081" s="43" t="s">
        <v>5769</v>
      </c>
      <c r="L2081" s="55" t="s">
        <v>640</v>
      </c>
      <c r="M2081" s="43" t="s">
        <v>2</v>
      </c>
      <c r="N2081" s="43" t="s">
        <v>2</v>
      </c>
      <c r="O2081"/>
      <c r="P2081" s="43" t="s">
        <v>363</v>
      </c>
    </row>
    <row r="2082" spans="1:16" x14ac:dyDescent="0.25">
      <c r="A2082" s="43" t="s">
        <v>5765</v>
      </c>
      <c r="B2082" s="43" t="s">
        <v>264</v>
      </c>
      <c r="C2082" s="43" t="s">
        <v>5766</v>
      </c>
      <c r="D2082" s="43">
        <v>2491914</v>
      </c>
      <c r="E2082" s="43" t="s">
        <v>134</v>
      </c>
      <c r="F2082" s="44">
        <v>44987</v>
      </c>
      <c r="G2082" s="43" t="s">
        <v>203</v>
      </c>
      <c r="H2082" s="43" t="s">
        <v>3960</v>
      </c>
      <c r="I2082" s="43" t="s">
        <v>364</v>
      </c>
      <c r="J2082" s="43">
        <v>4</v>
      </c>
      <c r="K2082" s="43" t="s">
        <v>5770</v>
      </c>
      <c r="L2082" s="55" t="s">
        <v>638</v>
      </c>
      <c r="M2082" s="43" t="s">
        <v>2</v>
      </c>
      <c r="N2082" s="43" t="s">
        <v>2</v>
      </c>
      <c r="O2082"/>
      <c r="P2082" s="43" t="s">
        <v>363</v>
      </c>
    </row>
    <row r="2083" spans="1:16" x14ac:dyDescent="0.25">
      <c r="A2083" s="43" t="s">
        <v>5765</v>
      </c>
      <c r="B2083" s="43" t="s">
        <v>264</v>
      </c>
      <c r="C2083" s="43" t="s">
        <v>5766</v>
      </c>
      <c r="D2083" s="43">
        <v>2491914</v>
      </c>
      <c r="E2083" s="43" t="s">
        <v>134</v>
      </c>
      <c r="F2083" s="44">
        <v>44987</v>
      </c>
      <c r="G2083" s="43" t="s">
        <v>203</v>
      </c>
      <c r="H2083" s="43" t="s">
        <v>3960</v>
      </c>
      <c r="I2083" s="43" t="s">
        <v>364</v>
      </c>
      <c r="J2083" s="43">
        <v>5</v>
      </c>
      <c r="K2083" s="43" t="s">
        <v>5771</v>
      </c>
      <c r="L2083" s="55" t="s">
        <v>13</v>
      </c>
      <c r="M2083" s="43" t="s">
        <v>2</v>
      </c>
      <c r="N2083" s="43" t="s">
        <v>2</v>
      </c>
      <c r="O2083"/>
      <c r="P2083" s="43" t="s">
        <v>363</v>
      </c>
    </row>
    <row r="2084" spans="1:16" ht="30" x14ac:dyDescent="0.25">
      <c r="A2084" s="43" t="s">
        <v>5765</v>
      </c>
      <c r="B2084" s="43" t="s">
        <v>264</v>
      </c>
      <c r="C2084" s="43" t="s">
        <v>5766</v>
      </c>
      <c r="D2084" s="43">
        <v>2491914</v>
      </c>
      <c r="E2084" s="43" t="s">
        <v>134</v>
      </c>
      <c r="F2084" s="44">
        <v>44987</v>
      </c>
      <c r="G2084" s="43" t="s">
        <v>203</v>
      </c>
      <c r="H2084" s="43" t="s">
        <v>3960</v>
      </c>
      <c r="I2084" s="43" t="s">
        <v>364</v>
      </c>
      <c r="J2084" s="43">
        <v>6</v>
      </c>
      <c r="K2084" s="43" t="s">
        <v>5772</v>
      </c>
      <c r="L2084" s="55" t="s">
        <v>13</v>
      </c>
      <c r="M2084" s="43" t="s">
        <v>2</v>
      </c>
      <c r="N2084" s="43" t="s">
        <v>2</v>
      </c>
      <c r="O2084"/>
      <c r="P2084" s="43" t="s">
        <v>363</v>
      </c>
    </row>
    <row r="2085" spans="1:16" x14ac:dyDescent="0.25">
      <c r="A2085" s="43" t="s">
        <v>5765</v>
      </c>
      <c r="B2085" s="43" t="s">
        <v>264</v>
      </c>
      <c r="C2085" s="43" t="s">
        <v>5766</v>
      </c>
      <c r="D2085" s="43">
        <v>2491914</v>
      </c>
      <c r="E2085" s="43" t="s">
        <v>134</v>
      </c>
      <c r="F2085" s="44">
        <v>44987</v>
      </c>
      <c r="G2085" s="43" t="s">
        <v>203</v>
      </c>
      <c r="H2085" s="43" t="s">
        <v>3960</v>
      </c>
      <c r="I2085" s="43" t="s">
        <v>364</v>
      </c>
      <c r="J2085" s="43">
        <v>7</v>
      </c>
      <c r="K2085" s="43" t="s">
        <v>197</v>
      </c>
      <c r="L2085" s="55" t="s">
        <v>13</v>
      </c>
      <c r="M2085" s="43" t="s">
        <v>2</v>
      </c>
      <c r="N2085" s="43" t="s">
        <v>2</v>
      </c>
      <c r="O2085"/>
      <c r="P2085" s="43" t="s">
        <v>363</v>
      </c>
    </row>
    <row r="2086" spans="1:16" x14ac:dyDescent="0.25">
      <c r="A2086" s="43" t="s">
        <v>3733</v>
      </c>
      <c r="B2086" s="43" t="s">
        <v>699</v>
      </c>
      <c r="C2086" s="43" t="s">
        <v>5773</v>
      </c>
      <c r="D2086" s="43" t="s">
        <v>5774</v>
      </c>
      <c r="E2086" s="43" t="s">
        <v>46</v>
      </c>
      <c r="F2086" s="44">
        <v>44987</v>
      </c>
      <c r="G2086" s="43" t="s">
        <v>203</v>
      </c>
      <c r="H2086" s="43" t="s">
        <v>3960</v>
      </c>
      <c r="I2086" s="43" t="s">
        <v>363</v>
      </c>
      <c r="J2086" s="43">
        <v>1</v>
      </c>
      <c r="K2086" s="43" t="s">
        <v>3442</v>
      </c>
      <c r="L2086" s="55" t="s">
        <v>638</v>
      </c>
      <c r="M2086"/>
      <c r="N2086"/>
      <c r="O2086"/>
      <c r="P2086" s="43" t="s">
        <v>363</v>
      </c>
    </row>
    <row r="2087" spans="1:16" x14ac:dyDescent="0.25">
      <c r="A2087" s="43" t="s">
        <v>3733</v>
      </c>
      <c r="B2087" s="43" t="s">
        <v>699</v>
      </c>
      <c r="C2087" s="43" t="s">
        <v>5773</v>
      </c>
      <c r="D2087" s="43" t="s">
        <v>5774</v>
      </c>
      <c r="E2087" s="43" t="s">
        <v>46</v>
      </c>
      <c r="F2087" s="44">
        <v>44987</v>
      </c>
      <c r="G2087" s="43" t="s">
        <v>203</v>
      </c>
      <c r="H2087" s="43" t="s">
        <v>3960</v>
      </c>
      <c r="I2087" s="43" t="s">
        <v>364</v>
      </c>
      <c r="J2087" s="43">
        <v>2</v>
      </c>
      <c r="K2087" s="43" t="s">
        <v>53</v>
      </c>
      <c r="L2087" s="55" t="s">
        <v>638</v>
      </c>
      <c r="M2087" s="43" t="s">
        <v>2</v>
      </c>
      <c r="N2087" s="43" t="s">
        <v>2</v>
      </c>
      <c r="O2087"/>
      <c r="P2087" s="43" t="s">
        <v>363</v>
      </c>
    </row>
    <row r="2088" spans="1:16" x14ac:dyDescent="0.25">
      <c r="A2088" s="43" t="s">
        <v>3733</v>
      </c>
      <c r="B2088" s="43" t="s">
        <v>699</v>
      </c>
      <c r="C2088" s="43" t="s">
        <v>5773</v>
      </c>
      <c r="D2088" s="43" t="s">
        <v>5774</v>
      </c>
      <c r="E2088" s="43" t="s">
        <v>46</v>
      </c>
      <c r="F2088" s="44">
        <v>44987</v>
      </c>
      <c r="G2088" s="43" t="s">
        <v>203</v>
      </c>
      <c r="H2088" s="43" t="s">
        <v>3960</v>
      </c>
      <c r="I2088" s="43" t="s">
        <v>364</v>
      </c>
      <c r="J2088" s="43">
        <v>3</v>
      </c>
      <c r="K2088" s="43" t="s">
        <v>3737</v>
      </c>
      <c r="L2088" s="55" t="s">
        <v>13</v>
      </c>
      <c r="M2088" s="43" t="s">
        <v>2</v>
      </c>
      <c r="N2088" s="43" t="s">
        <v>2</v>
      </c>
      <c r="O2088"/>
      <c r="P2088" s="43" t="s">
        <v>363</v>
      </c>
    </row>
    <row r="2089" spans="1:16" x14ac:dyDescent="0.25">
      <c r="A2089" s="43" t="s">
        <v>3733</v>
      </c>
      <c r="B2089" s="43" t="s">
        <v>699</v>
      </c>
      <c r="C2089" s="43" t="s">
        <v>5773</v>
      </c>
      <c r="D2089" s="43" t="s">
        <v>5774</v>
      </c>
      <c r="E2089" s="43" t="s">
        <v>46</v>
      </c>
      <c r="F2089" s="44">
        <v>44987</v>
      </c>
      <c r="G2089" s="43" t="s">
        <v>203</v>
      </c>
      <c r="H2089" s="43" t="s">
        <v>3960</v>
      </c>
      <c r="I2089" s="43" t="s">
        <v>364</v>
      </c>
      <c r="J2089" s="43">
        <v>4</v>
      </c>
      <c r="K2089" s="43" t="s">
        <v>71</v>
      </c>
      <c r="L2089" s="55" t="s">
        <v>641</v>
      </c>
      <c r="M2089" s="43" t="s">
        <v>2</v>
      </c>
      <c r="N2089" s="43" t="s">
        <v>2</v>
      </c>
      <c r="O2089"/>
      <c r="P2089" s="43" t="s">
        <v>363</v>
      </c>
    </row>
    <row r="2090" spans="1:16" ht="30" x14ac:dyDescent="0.25">
      <c r="A2090" s="43" t="s">
        <v>3733</v>
      </c>
      <c r="B2090" s="43" t="s">
        <v>699</v>
      </c>
      <c r="C2090" s="43" t="s">
        <v>5773</v>
      </c>
      <c r="D2090" s="43" t="s">
        <v>5774</v>
      </c>
      <c r="E2090" s="43" t="s">
        <v>46</v>
      </c>
      <c r="F2090" s="44">
        <v>44987</v>
      </c>
      <c r="G2090" s="43" t="s">
        <v>203</v>
      </c>
      <c r="H2090" s="43" t="s">
        <v>3960</v>
      </c>
      <c r="I2090" s="43" t="s">
        <v>364</v>
      </c>
      <c r="J2090" s="43">
        <v>5</v>
      </c>
      <c r="K2090" s="43" t="s">
        <v>3738</v>
      </c>
      <c r="L2090" s="55" t="s">
        <v>640</v>
      </c>
      <c r="M2090" s="43" t="s">
        <v>2</v>
      </c>
      <c r="N2090" s="43" t="s">
        <v>2</v>
      </c>
      <c r="O2090"/>
      <c r="P2090" s="43" t="s">
        <v>363</v>
      </c>
    </row>
    <row r="2091" spans="1:16" x14ac:dyDescent="0.25">
      <c r="A2091" s="43" t="s">
        <v>3733</v>
      </c>
      <c r="B2091" s="43" t="s">
        <v>699</v>
      </c>
      <c r="C2091" s="43" t="s">
        <v>5773</v>
      </c>
      <c r="D2091" s="43" t="s">
        <v>5774</v>
      </c>
      <c r="E2091" s="43" t="s">
        <v>46</v>
      </c>
      <c r="F2091" s="44">
        <v>44987</v>
      </c>
      <c r="G2091" s="43" t="s">
        <v>203</v>
      </c>
      <c r="H2091" s="43" t="s">
        <v>3960</v>
      </c>
      <c r="I2091" s="43" t="s">
        <v>364</v>
      </c>
      <c r="J2091" s="43">
        <v>6</v>
      </c>
      <c r="K2091" s="43" t="s">
        <v>3739</v>
      </c>
      <c r="L2091" s="55" t="s">
        <v>640</v>
      </c>
      <c r="M2091" s="43" t="s">
        <v>2</v>
      </c>
      <c r="N2091" s="43" t="s">
        <v>2</v>
      </c>
      <c r="O2091"/>
      <c r="P2091" s="43" t="s">
        <v>363</v>
      </c>
    </row>
    <row r="2092" spans="1:16" x14ac:dyDescent="0.25">
      <c r="A2092" s="43" t="s">
        <v>3733</v>
      </c>
      <c r="B2092" s="43" t="s">
        <v>699</v>
      </c>
      <c r="C2092" s="43" t="s">
        <v>5773</v>
      </c>
      <c r="D2092" s="43" t="s">
        <v>5774</v>
      </c>
      <c r="E2092" s="43" t="s">
        <v>46</v>
      </c>
      <c r="F2092" s="44">
        <v>44987</v>
      </c>
      <c r="G2092" s="43" t="s">
        <v>203</v>
      </c>
      <c r="H2092" s="43" t="s">
        <v>3960</v>
      </c>
      <c r="I2092" s="43" t="s">
        <v>364</v>
      </c>
      <c r="J2092" s="43">
        <v>7</v>
      </c>
      <c r="K2092" s="43" t="s">
        <v>3740</v>
      </c>
      <c r="L2092" s="55" t="s">
        <v>640</v>
      </c>
      <c r="M2092" s="43" t="s">
        <v>2</v>
      </c>
      <c r="N2092" s="43" t="s">
        <v>2</v>
      </c>
      <c r="O2092"/>
      <c r="P2092" s="43" t="s">
        <v>363</v>
      </c>
    </row>
    <row r="2093" spans="1:16" x14ac:dyDescent="0.25">
      <c r="A2093" s="43" t="s">
        <v>3733</v>
      </c>
      <c r="B2093" s="43" t="s">
        <v>699</v>
      </c>
      <c r="C2093" s="43" t="s">
        <v>5773</v>
      </c>
      <c r="D2093" s="43" t="s">
        <v>5774</v>
      </c>
      <c r="E2093" s="43" t="s">
        <v>46</v>
      </c>
      <c r="F2093" s="44">
        <v>44987</v>
      </c>
      <c r="G2093" s="43" t="s">
        <v>203</v>
      </c>
      <c r="H2093" s="43" t="s">
        <v>3960</v>
      </c>
      <c r="I2093" s="43" t="s">
        <v>364</v>
      </c>
      <c r="J2093" s="43">
        <v>9</v>
      </c>
      <c r="K2093" s="43" t="s">
        <v>230</v>
      </c>
      <c r="L2093" s="55" t="s">
        <v>639</v>
      </c>
      <c r="M2093" s="43" t="s">
        <v>2</v>
      </c>
      <c r="N2093" s="43" t="s">
        <v>2</v>
      </c>
      <c r="O2093"/>
      <c r="P2093" s="43" t="s">
        <v>363</v>
      </c>
    </row>
    <row r="2094" spans="1:16" x14ac:dyDescent="0.25">
      <c r="A2094" s="43" t="s">
        <v>3733</v>
      </c>
      <c r="B2094" s="43" t="s">
        <v>699</v>
      </c>
      <c r="C2094" s="43" t="s">
        <v>5773</v>
      </c>
      <c r="D2094" s="43" t="s">
        <v>5774</v>
      </c>
      <c r="E2094" s="43" t="s">
        <v>46</v>
      </c>
      <c r="F2094" s="44">
        <v>44987</v>
      </c>
      <c r="G2094" s="43" t="s">
        <v>203</v>
      </c>
      <c r="H2094" s="43" t="s">
        <v>3960</v>
      </c>
      <c r="I2094" s="43" t="s">
        <v>363</v>
      </c>
      <c r="J2094" s="43">
        <v>11</v>
      </c>
      <c r="K2094" s="43" t="s">
        <v>649</v>
      </c>
      <c r="L2094" s="55" t="s">
        <v>13</v>
      </c>
      <c r="M2094"/>
      <c r="N2094"/>
      <c r="O2094"/>
      <c r="P2094" s="43" t="s">
        <v>363</v>
      </c>
    </row>
    <row r="2095" spans="1:16" ht="30" x14ac:dyDescent="0.25">
      <c r="A2095" s="43" t="s">
        <v>3733</v>
      </c>
      <c r="B2095" s="43" t="s">
        <v>699</v>
      </c>
      <c r="C2095" s="43" t="s">
        <v>5773</v>
      </c>
      <c r="D2095" s="43" t="s">
        <v>5774</v>
      </c>
      <c r="E2095" s="43" t="s">
        <v>46</v>
      </c>
      <c r="F2095" s="44">
        <v>44987</v>
      </c>
      <c r="G2095" s="43" t="s">
        <v>203</v>
      </c>
      <c r="H2095" s="43" t="s">
        <v>3960</v>
      </c>
      <c r="I2095" s="43" t="s">
        <v>364</v>
      </c>
      <c r="J2095" s="43" t="s">
        <v>5775</v>
      </c>
      <c r="K2095" s="43" t="s">
        <v>3750</v>
      </c>
      <c r="L2095" s="55" t="s">
        <v>13</v>
      </c>
      <c r="M2095" s="43" t="s">
        <v>2</v>
      </c>
      <c r="N2095" s="43" t="s">
        <v>2</v>
      </c>
      <c r="O2095"/>
      <c r="P2095" s="43" t="s">
        <v>363</v>
      </c>
    </row>
    <row r="2096" spans="1:16" x14ac:dyDescent="0.25">
      <c r="A2096" s="43" t="s">
        <v>3733</v>
      </c>
      <c r="B2096" s="43" t="s">
        <v>699</v>
      </c>
      <c r="C2096" s="43" t="s">
        <v>5773</v>
      </c>
      <c r="D2096" s="43" t="s">
        <v>5774</v>
      </c>
      <c r="E2096" s="43" t="s">
        <v>46</v>
      </c>
      <c r="F2096" s="44">
        <v>44987</v>
      </c>
      <c r="G2096" s="43" t="s">
        <v>203</v>
      </c>
      <c r="H2096" s="43" t="s">
        <v>3960</v>
      </c>
      <c r="I2096" s="43" t="s">
        <v>364</v>
      </c>
      <c r="J2096" s="43" t="s">
        <v>5776</v>
      </c>
      <c r="K2096" s="43" t="s">
        <v>112</v>
      </c>
      <c r="L2096" s="55" t="s">
        <v>13</v>
      </c>
      <c r="M2096" s="43" t="s">
        <v>2</v>
      </c>
      <c r="N2096" s="43" t="s">
        <v>2</v>
      </c>
      <c r="O2096"/>
      <c r="P2096" s="43" t="s">
        <v>363</v>
      </c>
    </row>
    <row r="2097" spans="1:16" x14ac:dyDescent="0.25">
      <c r="A2097" s="43" t="s">
        <v>3733</v>
      </c>
      <c r="B2097" s="43" t="s">
        <v>699</v>
      </c>
      <c r="C2097" s="43" t="s">
        <v>5773</v>
      </c>
      <c r="D2097" s="43" t="s">
        <v>5774</v>
      </c>
      <c r="E2097" s="43" t="s">
        <v>46</v>
      </c>
      <c r="F2097" s="44">
        <v>44987</v>
      </c>
      <c r="G2097" s="43" t="s">
        <v>203</v>
      </c>
      <c r="H2097" s="43" t="s">
        <v>3960</v>
      </c>
      <c r="I2097" s="43" t="s">
        <v>364</v>
      </c>
      <c r="J2097" s="43" t="s">
        <v>5777</v>
      </c>
      <c r="K2097" s="43" t="s">
        <v>3753</v>
      </c>
      <c r="L2097" s="55" t="s">
        <v>13</v>
      </c>
      <c r="M2097" s="43" t="s">
        <v>2</v>
      </c>
      <c r="N2097" s="43" t="s">
        <v>2</v>
      </c>
      <c r="O2097"/>
      <c r="P2097" s="43" t="s">
        <v>363</v>
      </c>
    </row>
    <row r="2098" spans="1:16" x14ac:dyDescent="0.25">
      <c r="A2098" s="43" t="s">
        <v>3733</v>
      </c>
      <c r="B2098" s="43" t="s">
        <v>699</v>
      </c>
      <c r="C2098" s="43" t="s">
        <v>5773</v>
      </c>
      <c r="D2098" s="43" t="s">
        <v>5774</v>
      </c>
      <c r="E2098" s="43" t="s">
        <v>46</v>
      </c>
      <c r="F2098" s="44">
        <v>44987</v>
      </c>
      <c r="G2098" s="43" t="s">
        <v>203</v>
      </c>
      <c r="H2098" s="43" t="s">
        <v>3960</v>
      </c>
      <c r="I2098" s="43" t="s">
        <v>364</v>
      </c>
      <c r="J2098" s="43" t="s">
        <v>5778</v>
      </c>
      <c r="K2098" s="43" t="s">
        <v>3755</v>
      </c>
      <c r="L2098" s="55" t="s">
        <v>640</v>
      </c>
      <c r="M2098" s="43" t="s">
        <v>2</v>
      </c>
      <c r="N2098" s="43" t="s">
        <v>2</v>
      </c>
      <c r="O2098"/>
      <c r="P2098" s="43" t="s">
        <v>363</v>
      </c>
    </row>
    <row r="2099" spans="1:16" x14ac:dyDescent="0.25">
      <c r="A2099" s="43" t="s">
        <v>3733</v>
      </c>
      <c r="B2099" s="43" t="s">
        <v>699</v>
      </c>
      <c r="C2099" s="43" t="s">
        <v>5773</v>
      </c>
      <c r="D2099" s="43" t="s">
        <v>5774</v>
      </c>
      <c r="E2099" s="43" t="s">
        <v>46</v>
      </c>
      <c r="F2099" s="44">
        <v>44987</v>
      </c>
      <c r="G2099" s="43" t="s">
        <v>203</v>
      </c>
      <c r="H2099" s="43" t="s">
        <v>3960</v>
      </c>
      <c r="I2099" s="43" t="s">
        <v>364</v>
      </c>
      <c r="J2099" s="43" t="s">
        <v>5779</v>
      </c>
      <c r="K2099" s="43" t="s">
        <v>391</v>
      </c>
      <c r="L2099" s="55" t="s">
        <v>641</v>
      </c>
      <c r="M2099" s="43" t="s">
        <v>2</v>
      </c>
      <c r="N2099" s="43" t="s">
        <v>2</v>
      </c>
      <c r="O2099"/>
      <c r="P2099" s="43" t="s">
        <v>363</v>
      </c>
    </row>
    <row r="2100" spans="1:16" x14ac:dyDescent="0.25">
      <c r="A2100" s="43" t="s">
        <v>3733</v>
      </c>
      <c r="B2100" s="43" t="s">
        <v>699</v>
      </c>
      <c r="C2100" s="43" t="s">
        <v>5773</v>
      </c>
      <c r="D2100" s="43" t="s">
        <v>5774</v>
      </c>
      <c r="E2100" s="43" t="s">
        <v>46</v>
      </c>
      <c r="F2100" s="44">
        <v>44987</v>
      </c>
      <c r="G2100" s="43" t="s">
        <v>203</v>
      </c>
      <c r="H2100" s="43" t="s">
        <v>3960</v>
      </c>
      <c r="I2100" s="43" t="s">
        <v>364</v>
      </c>
      <c r="J2100" s="43" t="s">
        <v>5780</v>
      </c>
      <c r="K2100" s="43" t="s">
        <v>700</v>
      </c>
      <c r="L2100" s="55" t="s">
        <v>13</v>
      </c>
      <c r="M2100" s="43" t="s">
        <v>2</v>
      </c>
      <c r="N2100" s="43" t="s">
        <v>2</v>
      </c>
      <c r="O2100"/>
      <c r="P2100" s="43" t="s">
        <v>363</v>
      </c>
    </row>
    <row r="2101" spans="1:16" ht="45" x14ac:dyDescent="0.25">
      <c r="A2101" s="43" t="s">
        <v>3733</v>
      </c>
      <c r="B2101" s="43" t="s">
        <v>699</v>
      </c>
      <c r="C2101" s="43" t="s">
        <v>5773</v>
      </c>
      <c r="D2101" s="43" t="s">
        <v>5774</v>
      </c>
      <c r="E2101" s="43" t="s">
        <v>46</v>
      </c>
      <c r="F2101" s="44">
        <v>44987</v>
      </c>
      <c r="G2101" s="43" t="s">
        <v>203</v>
      </c>
      <c r="H2101" s="43" t="s">
        <v>3960</v>
      </c>
      <c r="I2101" s="43" t="s">
        <v>364</v>
      </c>
      <c r="J2101" s="43" t="s">
        <v>5781</v>
      </c>
      <c r="K2101" s="43" t="s">
        <v>3742</v>
      </c>
      <c r="L2101" s="55" t="s">
        <v>640</v>
      </c>
      <c r="M2101" s="43" t="s">
        <v>2</v>
      </c>
      <c r="N2101" s="43" t="s">
        <v>4</v>
      </c>
      <c r="O2101" s="43" t="s">
        <v>9907</v>
      </c>
      <c r="P2101" s="43" t="s">
        <v>364</v>
      </c>
    </row>
    <row r="2102" spans="1:16" x14ac:dyDescent="0.25">
      <c r="A2102" s="43" t="s">
        <v>3733</v>
      </c>
      <c r="B2102" s="43" t="s">
        <v>699</v>
      </c>
      <c r="C2102" s="43" t="s">
        <v>5773</v>
      </c>
      <c r="D2102" s="43" t="s">
        <v>5774</v>
      </c>
      <c r="E2102" s="43" t="s">
        <v>46</v>
      </c>
      <c r="F2102" s="44">
        <v>44987</v>
      </c>
      <c r="G2102" s="43" t="s">
        <v>203</v>
      </c>
      <c r="H2102" s="43" t="s">
        <v>3960</v>
      </c>
      <c r="I2102" s="43" t="s">
        <v>364</v>
      </c>
      <c r="J2102" s="43" t="s">
        <v>5782</v>
      </c>
      <c r="K2102" s="43" t="s">
        <v>3744</v>
      </c>
      <c r="L2102" s="55" t="s">
        <v>640</v>
      </c>
      <c r="M2102" s="43" t="s">
        <v>2</v>
      </c>
      <c r="N2102" s="43" t="s">
        <v>2</v>
      </c>
      <c r="O2102"/>
      <c r="P2102" s="43" t="s">
        <v>363</v>
      </c>
    </row>
    <row r="2103" spans="1:16" x14ac:dyDescent="0.25">
      <c r="A2103" s="43" t="s">
        <v>3733</v>
      </c>
      <c r="B2103" s="43" t="s">
        <v>699</v>
      </c>
      <c r="C2103" s="43" t="s">
        <v>5773</v>
      </c>
      <c r="D2103" s="43" t="s">
        <v>5774</v>
      </c>
      <c r="E2103" s="43" t="s">
        <v>46</v>
      </c>
      <c r="F2103" s="44">
        <v>44987</v>
      </c>
      <c r="G2103" s="43" t="s">
        <v>203</v>
      </c>
      <c r="H2103" s="43" t="s">
        <v>3960</v>
      </c>
      <c r="I2103" s="43" t="s">
        <v>364</v>
      </c>
      <c r="J2103" s="43" t="s">
        <v>5783</v>
      </c>
      <c r="K2103" s="43" t="s">
        <v>3746</v>
      </c>
      <c r="L2103" s="55" t="s">
        <v>640</v>
      </c>
      <c r="M2103" s="43" t="s">
        <v>2</v>
      </c>
      <c r="N2103" s="43" t="s">
        <v>2</v>
      </c>
      <c r="O2103"/>
      <c r="P2103" s="43" t="s">
        <v>363</v>
      </c>
    </row>
    <row r="2104" spans="1:16" x14ac:dyDescent="0.25">
      <c r="A2104" s="43" t="s">
        <v>3733</v>
      </c>
      <c r="B2104" s="43" t="s">
        <v>699</v>
      </c>
      <c r="C2104" s="43" t="s">
        <v>5773</v>
      </c>
      <c r="D2104" s="43" t="s">
        <v>5774</v>
      </c>
      <c r="E2104" s="43" t="s">
        <v>46</v>
      </c>
      <c r="F2104" s="44">
        <v>44987</v>
      </c>
      <c r="G2104" s="43" t="s">
        <v>203</v>
      </c>
      <c r="H2104" s="43" t="s">
        <v>3960</v>
      </c>
      <c r="I2104" s="43" t="s">
        <v>364</v>
      </c>
      <c r="J2104" s="43" t="s">
        <v>5784</v>
      </c>
      <c r="K2104" s="43" t="s">
        <v>3748</v>
      </c>
      <c r="L2104" s="55" t="s">
        <v>640</v>
      </c>
      <c r="M2104" s="43" t="s">
        <v>2</v>
      </c>
      <c r="N2104" s="43" t="s">
        <v>2</v>
      </c>
      <c r="O2104"/>
      <c r="P2104" s="43" t="s">
        <v>363</v>
      </c>
    </row>
    <row r="2105" spans="1:16" x14ac:dyDescent="0.25">
      <c r="A2105" s="43" t="s">
        <v>5785</v>
      </c>
      <c r="B2105" s="43" t="s">
        <v>302</v>
      </c>
      <c r="C2105" s="43" t="s">
        <v>5786</v>
      </c>
      <c r="D2105" s="43" t="s">
        <v>5787</v>
      </c>
      <c r="E2105" s="43" t="s">
        <v>46</v>
      </c>
      <c r="F2105" s="44">
        <v>44987</v>
      </c>
      <c r="G2105" s="43" t="s">
        <v>203</v>
      </c>
      <c r="H2105" s="43" t="s">
        <v>3960</v>
      </c>
      <c r="I2105" s="43" t="s">
        <v>364</v>
      </c>
      <c r="J2105" s="43">
        <v>1</v>
      </c>
      <c r="K2105" s="43" t="s">
        <v>5788</v>
      </c>
      <c r="L2105" s="55" t="s">
        <v>640</v>
      </c>
      <c r="M2105" s="43" t="s">
        <v>2</v>
      </c>
      <c r="N2105" s="43" t="s">
        <v>2</v>
      </c>
      <c r="O2105"/>
      <c r="P2105" s="43" t="s">
        <v>363</v>
      </c>
    </row>
    <row r="2106" spans="1:16" x14ac:dyDescent="0.25">
      <c r="A2106" s="43" t="s">
        <v>5785</v>
      </c>
      <c r="B2106" s="43" t="s">
        <v>302</v>
      </c>
      <c r="C2106" s="43" t="s">
        <v>5786</v>
      </c>
      <c r="D2106" s="43" t="s">
        <v>5787</v>
      </c>
      <c r="E2106" s="43" t="s">
        <v>46</v>
      </c>
      <c r="F2106" s="44">
        <v>44987</v>
      </c>
      <c r="G2106" s="43" t="s">
        <v>203</v>
      </c>
      <c r="H2106" s="43" t="s">
        <v>3960</v>
      </c>
      <c r="I2106" s="43" t="s">
        <v>364</v>
      </c>
      <c r="J2106" s="43">
        <v>1.1000000000000001</v>
      </c>
      <c r="K2106" s="43" t="s">
        <v>5789</v>
      </c>
      <c r="L2106" s="55" t="s">
        <v>641</v>
      </c>
      <c r="M2106" s="43" t="s">
        <v>2</v>
      </c>
      <c r="N2106" s="43" t="s">
        <v>2</v>
      </c>
      <c r="O2106"/>
      <c r="P2106" s="43" t="s">
        <v>363</v>
      </c>
    </row>
    <row r="2107" spans="1:16" x14ac:dyDescent="0.25">
      <c r="A2107" s="43" t="s">
        <v>5785</v>
      </c>
      <c r="B2107" s="43" t="s">
        <v>302</v>
      </c>
      <c r="C2107" s="43" t="s">
        <v>5786</v>
      </c>
      <c r="D2107" s="43" t="s">
        <v>5787</v>
      </c>
      <c r="E2107" s="43" t="s">
        <v>46</v>
      </c>
      <c r="F2107" s="44">
        <v>44987</v>
      </c>
      <c r="G2107" s="43" t="s">
        <v>203</v>
      </c>
      <c r="H2107" s="43" t="s">
        <v>3960</v>
      </c>
      <c r="I2107" s="43" t="s">
        <v>364</v>
      </c>
      <c r="J2107" s="43">
        <v>1.1000000000000001</v>
      </c>
      <c r="K2107" s="43" t="s">
        <v>5790</v>
      </c>
      <c r="L2107" s="55" t="s">
        <v>641</v>
      </c>
      <c r="M2107" s="43" t="s">
        <v>2</v>
      </c>
      <c r="N2107" s="43" t="s">
        <v>2</v>
      </c>
      <c r="O2107"/>
      <c r="P2107" s="43" t="s">
        <v>363</v>
      </c>
    </row>
    <row r="2108" spans="1:16" x14ac:dyDescent="0.25">
      <c r="A2108" s="43" t="s">
        <v>5785</v>
      </c>
      <c r="B2108" s="43" t="s">
        <v>302</v>
      </c>
      <c r="C2108" s="43" t="s">
        <v>5786</v>
      </c>
      <c r="D2108" s="43" t="s">
        <v>5787</v>
      </c>
      <c r="E2108" s="43" t="s">
        <v>46</v>
      </c>
      <c r="F2108" s="44">
        <v>44987</v>
      </c>
      <c r="G2108" s="43" t="s">
        <v>203</v>
      </c>
      <c r="H2108" s="43" t="s">
        <v>3960</v>
      </c>
      <c r="I2108" s="43" t="s">
        <v>364</v>
      </c>
      <c r="J2108" s="43">
        <v>1.1100000000000001</v>
      </c>
      <c r="K2108" s="43" t="s">
        <v>5791</v>
      </c>
      <c r="L2108" s="55" t="s">
        <v>641</v>
      </c>
      <c r="M2108" s="43" t="s">
        <v>2</v>
      </c>
      <c r="N2108" s="43" t="s">
        <v>2</v>
      </c>
      <c r="O2108"/>
      <c r="P2108" s="43" t="s">
        <v>363</v>
      </c>
    </row>
    <row r="2109" spans="1:16" x14ac:dyDescent="0.25">
      <c r="A2109" s="43" t="s">
        <v>5785</v>
      </c>
      <c r="B2109" s="43" t="s">
        <v>302</v>
      </c>
      <c r="C2109" s="43" t="s">
        <v>5786</v>
      </c>
      <c r="D2109" s="43" t="s">
        <v>5787</v>
      </c>
      <c r="E2109" s="43" t="s">
        <v>46</v>
      </c>
      <c r="F2109" s="44">
        <v>44987</v>
      </c>
      <c r="G2109" s="43" t="s">
        <v>203</v>
      </c>
      <c r="H2109" s="43" t="s">
        <v>3960</v>
      </c>
      <c r="I2109" s="43" t="s">
        <v>364</v>
      </c>
      <c r="J2109" s="43">
        <v>1.1200000000000001</v>
      </c>
      <c r="K2109" s="43" t="s">
        <v>5792</v>
      </c>
      <c r="L2109" s="55" t="s">
        <v>641</v>
      </c>
      <c r="M2109" s="43" t="s">
        <v>2</v>
      </c>
      <c r="N2109" s="43" t="s">
        <v>2</v>
      </c>
      <c r="O2109"/>
      <c r="P2109" s="43" t="s">
        <v>363</v>
      </c>
    </row>
    <row r="2110" spans="1:16" x14ac:dyDescent="0.25">
      <c r="A2110" s="43" t="s">
        <v>5785</v>
      </c>
      <c r="B2110" s="43" t="s">
        <v>302</v>
      </c>
      <c r="C2110" s="43" t="s">
        <v>5786</v>
      </c>
      <c r="D2110" s="43" t="s">
        <v>5787</v>
      </c>
      <c r="E2110" s="43" t="s">
        <v>46</v>
      </c>
      <c r="F2110" s="44">
        <v>44987</v>
      </c>
      <c r="G2110" s="43" t="s">
        <v>203</v>
      </c>
      <c r="H2110" s="43" t="s">
        <v>3960</v>
      </c>
      <c r="I2110" s="43" t="s">
        <v>364</v>
      </c>
      <c r="J2110" s="43">
        <v>1.1299999999999999</v>
      </c>
      <c r="K2110" s="43" t="s">
        <v>5793</v>
      </c>
      <c r="L2110" s="55" t="s">
        <v>640</v>
      </c>
      <c r="M2110" s="43" t="s">
        <v>2</v>
      </c>
      <c r="N2110" s="43" t="s">
        <v>2</v>
      </c>
      <c r="O2110"/>
      <c r="P2110" s="43" t="s">
        <v>363</v>
      </c>
    </row>
    <row r="2111" spans="1:16" x14ac:dyDescent="0.25">
      <c r="A2111" s="43" t="s">
        <v>5785</v>
      </c>
      <c r="B2111" s="43" t="s">
        <v>302</v>
      </c>
      <c r="C2111" s="43" t="s">
        <v>5786</v>
      </c>
      <c r="D2111" s="43" t="s">
        <v>5787</v>
      </c>
      <c r="E2111" s="43" t="s">
        <v>46</v>
      </c>
      <c r="F2111" s="44">
        <v>44987</v>
      </c>
      <c r="G2111" s="43" t="s">
        <v>203</v>
      </c>
      <c r="H2111" s="43" t="s">
        <v>3960</v>
      </c>
      <c r="I2111" s="43" t="s">
        <v>364</v>
      </c>
      <c r="J2111" s="43">
        <v>1.2</v>
      </c>
      <c r="K2111" s="43" t="s">
        <v>5794</v>
      </c>
      <c r="L2111" s="55" t="s">
        <v>640</v>
      </c>
      <c r="M2111" s="43" t="s">
        <v>2</v>
      </c>
      <c r="N2111" s="43" t="s">
        <v>2</v>
      </c>
      <c r="O2111"/>
      <c r="P2111" s="43" t="s">
        <v>363</v>
      </c>
    </row>
    <row r="2112" spans="1:16" x14ac:dyDescent="0.25">
      <c r="A2112" s="43" t="s">
        <v>5785</v>
      </c>
      <c r="B2112" s="43" t="s">
        <v>302</v>
      </c>
      <c r="C2112" s="43" t="s">
        <v>5786</v>
      </c>
      <c r="D2112" s="43" t="s">
        <v>5787</v>
      </c>
      <c r="E2112" s="43" t="s">
        <v>46</v>
      </c>
      <c r="F2112" s="44">
        <v>44987</v>
      </c>
      <c r="G2112" s="43" t="s">
        <v>203</v>
      </c>
      <c r="H2112" s="43" t="s">
        <v>3960</v>
      </c>
      <c r="I2112" s="43" t="s">
        <v>364</v>
      </c>
      <c r="J2112" s="43">
        <v>1.3</v>
      </c>
      <c r="K2112" s="43" t="s">
        <v>5795</v>
      </c>
      <c r="L2112" s="55" t="s">
        <v>641</v>
      </c>
      <c r="M2112" s="43" t="s">
        <v>2</v>
      </c>
      <c r="N2112" s="43" t="s">
        <v>2</v>
      </c>
      <c r="O2112"/>
      <c r="P2112" s="43" t="s">
        <v>363</v>
      </c>
    </row>
    <row r="2113" spans="1:16" x14ac:dyDescent="0.25">
      <c r="A2113" s="43" t="s">
        <v>5785</v>
      </c>
      <c r="B2113" s="43" t="s">
        <v>302</v>
      </c>
      <c r="C2113" s="43" t="s">
        <v>5786</v>
      </c>
      <c r="D2113" s="43" t="s">
        <v>5787</v>
      </c>
      <c r="E2113" s="43" t="s">
        <v>46</v>
      </c>
      <c r="F2113" s="44">
        <v>44987</v>
      </c>
      <c r="G2113" s="43" t="s">
        <v>203</v>
      </c>
      <c r="H2113" s="43" t="s">
        <v>3960</v>
      </c>
      <c r="I2113" s="43" t="s">
        <v>364</v>
      </c>
      <c r="J2113" s="43">
        <v>1.4</v>
      </c>
      <c r="K2113" s="43" t="s">
        <v>5796</v>
      </c>
      <c r="L2113" s="55" t="s">
        <v>641</v>
      </c>
      <c r="M2113" s="43" t="s">
        <v>2</v>
      </c>
      <c r="N2113" s="43" t="s">
        <v>2</v>
      </c>
      <c r="O2113"/>
      <c r="P2113" s="43" t="s">
        <v>363</v>
      </c>
    </row>
    <row r="2114" spans="1:16" x14ac:dyDescent="0.25">
      <c r="A2114" s="43" t="s">
        <v>5785</v>
      </c>
      <c r="B2114" s="43" t="s">
        <v>302</v>
      </c>
      <c r="C2114" s="43" t="s">
        <v>5786</v>
      </c>
      <c r="D2114" s="43" t="s">
        <v>5787</v>
      </c>
      <c r="E2114" s="43" t="s">
        <v>46</v>
      </c>
      <c r="F2114" s="44">
        <v>44987</v>
      </c>
      <c r="G2114" s="43" t="s">
        <v>203</v>
      </c>
      <c r="H2114" s="43" t="s">
        <v>3960</v>
      </c>
      <c r="I2114" s="43" t="s">
        <v>364</v>
      </c>
      <c r="J2114" s="43">
        <v>1.5</v>
      </c>
      <c r="K2114" s="43" t="s">
        <v>5797</v>
      </c>
      <c r="L2114" s="55" t="s">
        <v>641</v>
      </c>
      <c r="M2114" s="43" t="s">
        <v>2</v>
      </c>
      <c r="N2114" s="43" t="s">
        <v>2</v>
      </c>
      <c r="O2114"/>
      <c r="P2114" s="43" t="s">
        <v>363</v>
      </c>
    </row>
    <row r="2115" spans="1:16" x14ac:dyDescent="0.25">
      <c r="A2115" s="43" t="s">
        <v>5785</v>
      </c>
      <c r="B2115" s="43" t="s">
        <v>302</v>
      </c>
      <c r="C2115" s="43" t="s">
        <v>5786</v>
      </c>
      <c r="D2115" s="43" t="s">
        <v>5787</v>
      </c>
      <c r="E2115" s="43" t="s">
        <v>46</v>
      </c>
      <c r="F2115" s="44">
        <v>44987</v>
      </c>
      <c r="G2115" s="43" t="s">
        <v>203</v>
      </c>
      <c r="H2115" s="43" t="s">
        <v>3960</v>
      </c>
      <c r="I2115" s="43" t="s">
        <v>364</v>
      </c>
      <c r="J2115" s="43">
        <v>1.6</v>
      </c>
      <c r="K2115" s="43" t="s">
        <v>5798</v>
      </c>
      <c r="L2115" s="55" t="s">
        <v>641</v>
      </c>
      <c r="M2115" s="43" t="s">
        <v>2</v>
      </c>
      <c r="N2115" s="43" t="s">
        <v>2</v>
      </c>
      <c r="O2115"/>
      <c r="P2115" s="43" t="s">
        <v>363</v>
      </c>
    </row>
    <row r="2116" spans="1:16" x14ac:dyDescent="0.25">
      <c r="A2116" s="43" t="s">
        <v>5785</v>
      </c>
      <c r="B2116" s="43" t="s">
        <v>302</v>
      </c>
      <c r="C2116" s="43" t="s">
        <v>5786</v>
      </c>
      <c r="D2116" s="43" t="s">
        <v>5787</v>
      </c>
      <c r="E2116" s="43" t="s">
        <v>46</v>
      </c>
      <c r="F2116" s="44">
        <v>44987</v>
      </c>
      <c r="G2116" s="43" t="s">
        <v>203</v>
      </c>
      <c r="H2116" s="43" t="s">
        <v>3960</v>
      </c>
      <c r="I2116" s="43" t="s">
        <v>364</v>
      </c>
      <c r="J2116" s="43">
        <v>1.7</v>
      </c>
      <c r="K2116" s="43" t="s">
        <v>5799</v>
      </c>
      <c r="L2116" s="55" t="s">
        <v>641</v>
      </c>
      <c r="M2116" s="43" t="s">
        <v>2</v>
      </c>
      <c r="N2116" s="43" t="s">
        <v>2</v>
      </c>
      <c r="O2116"/>
      <c r="P2116" s="43" t="s">
        <v>363</v>
      </c>
    </row>
    <row r="2117" spans="1:16" x14ac:dyDescent="0.25">
      <c r="A2117" s="43" t="s">
        <v>5785</v>
      </c>
      <c r="B2117" s="43" t="s">
        <v>302</v>
      </c>
      <c r="C2117" s="43" t="s">
        <v>5786</v>
      </c>
      <c r="D2117" s="43" t="s">
        <v>5787</v>
      </c>
      <c r="E2117" s="43" t="s">
        <v>46</v>
      </c>
      <c r="F2117" s="44">
        <v>44987</v>
      </c>
      <c r="G2117" s="43" t="s">
        <v>203</v>
      </c>
      <c r="H2117" s="43" t="s">
        <v>3960</v>
      </c>
      <c r="I2117" s="43" t="s">
        <v>364</v>
      </c>
      <c r="J2117" s="43">
        <v>1.8</v>
      </c>
      <c r="K2117" s="43" t="s">
        <v>5800</v>
      </c>
      <c r="L2117" s="55" t="s">
        <v>641</v>
      </c>
      <c r="M2117" s="43" t="s">
        <v>2</v>
      </c>
      <c r="N2117" s="43" t="s">
        <v>2</v>
      </c>
      <c r="O2117"/>
      <c r="P2117" s="43" t="s">
        <v>363</v>
      </c>
    </row>
    <row r="2118" spans="1:16" x14ac:dyDescent="0.25">
      <c r="A2118" s="43" t="s">
        <v>5785</v>
      </c>
      <c r="B2118" s="43" t="s">
        <v>302</v>
      </c>
      <c r="C2118" s="43" t="s">
        <v>5786</v>
      </c>
      <c r="D2118" s="43" t="s">
        <v>5787</v>
      </c>
      <c r="E2118" s="43" t="s">
        <v>46</v>
      </c>
      <c r="F2118" s="44">
        <v>44987</v>
      </c>
      <c r="G2118" s="43" t="s">
        <v>203</v>
      </c>
      <c r="H2118" s="43" t="s">
        <v>3960</v>
      </c>
      <c r="I2118" s="43" t="s">
        <v>364</v>
      </c>
      <c r="J2118" s="43">
        <v>1.9</v>
      </c>
      <c r="K2118" s="43" t="s">
        <v>5801</v>
      </c>
      <c r="L2118" s="55" t="s">
        <v>641</v>
      </c>
      <c r="M2118" s="43" t="s">
        <v>2</v>
      </c>
      <c r="N2118" s="43" t="s">
        <v>2</v>
      </c>
      <c r="O2118"/>
      <c r="P2118" s="43" t="s">
        <v>363</v>
      </c>
    </row>
    <row r="2119" spans="1:16" x14ac:dyDescent="0.25">
      <c r="A2119" s="43" t="s">
        <v>5785</v>
      </c>
      <c r="B2119" s="43" t="s">
        <v>302</v>
      </c>
      <c r="C2119" s="43" t="s">
        <v>5786</v>
      </c>
      <c r="D2119" s="43" t="s">
        <v>5787</v>
      </c>
      <c r="E2119" s="43" t="s">
        <v>46</v>
      </c>
      <c r="F2119" s="44">
        <v>44987</v>
      </c>
      <c r="G2119" s="43" t="s">
        <v>203</v>
      </c>
      <c r="H2119" s="43" t="s">
        <v>3960</v>
      </c>
      <c r="I2119" s="43" t="s">
        <v>364</v>
      </c>
      <c r="J2119" s="43">
        <v>2</v>
      </c>
      <c r="K2119" s="43" t="s">
        <v>5802</v>
      </c>
      <c r="L2119" s="55" t="s">
        <v>640</v>
      </c>
      <c r="M2119" s="43" t="s">
        <v>2</v>
      </c>
      <c r="N2119" s="43" t="s">
        <v>2</v>
      </c>
      <c r="O2119"/>
      <c r="P2119" s="43" t="s">
        <v>363</v>
      </c>
    </row>
    <row r="2120" spans="1:16" x14ac:dyDescent="0.25">
      <c r="A2120" s="43" t="s">
        <v>5785</v>
      </c>
      <c r="B2120" s="43" t="s">
        <v>302</v>
      </c>
      <c r="C2120" s="43" t="s">
        <v>5786</v>
      </c>
      <c r="D2120" s="43" t="s">
        <v>5787</v>
      </c>
      <c r="E2120" s="43" t="s">
        <v>46</v>
      </c>
      <c r="F2120" s="44">
        <v>44987</v>
      </c>
      <c r="G2120" s="43" t="s">
        <v>203</v>
      </c>
      <c r="H2120" s="43" t="s">
        <v>3960</v>
      </c>
      <c r="I2120" s="43" t="s">
        <v>364</v>
      </c>
      <c r="J2120" s="43">
        <v>2</v>
      </c>
      <c r="K2120" s="43" t="s">
        <v>2200</v>
      </c>
      <c r="L2120" s="55" t="s">
        <v>13</v>
      </c>
      <c r="M2120" s="43" t="s">
        <v>2</v>
      </c>
      <c r="N2120" s="43" t="s">
        <v>2</v>
      </c>
      <c r="O2120"/>
      <c r="P2120" s="43" t="s">
        <v>363</v>
      </c>
    </row>
    <row r="2121" spans="1:16" x14ac:dyDescent="0.25">
      <c r="A2121" s="43" t="s">
        <v>5785</v>
      </c>
      <c r="B2121" s="43" t="s">
        <v>302</v>
      </c>
      <c r="C2121" s="43" t="s">
        <v>5786</v>
      </c>
      <c r="D2121" s="43" t="s">
        <v>5787</v>
      </c>
      <c r="E2121" s="43" t="s">
        <v>46</v>
      </c>
      <c r="F2121" s="44">
        <v>44987</v>
      </c>
      <c r="G2121" s="43" t="s">
        <v>203</v>
      </c>
      <c r="H2121" s="43" t="s">
        <v>3960</v>
      </c>
      <c r="I2121" s="43" t="s">
        <v>364</v>
      </c>
      <c r="J2121" s="43">
        <v>3</v>
      </c>
      <c r="K2121" s="43" t="s">
        <v>5803</v>
      </c>
      <c r="L2121" s="55" t="s">
        <v>640</v>
      </c>
      <c r="M2121" s="43" t="s">
        <v>2</v>
      </c>
      <c r="N2121" s="43" t="s">
        <v>2</v>
      </c>
      <c r="O2121"/>
      <c r="P2121" s="43" t="s">
        <v>363</v>
      </c>
    </row>
    <row r="2122" spans="1:16" x14ac:dyDescent="0.25">
      <c r="A2122" s="43" t="s">
        <v>5785</v>
      </c>
      <c r="B2122" s="43" t="s">
        <v>302</v>
      </c>
      <c r="C2122" s="43" t="s">
        <v>5786</v>
      </c>
      <c r="D2122" s="43" t="s">
        <v>5787</v>
      </c>
      <c r="E2122" s="43" t="s">
        <v>46</v>
      </c>
      <c r="F2122" s="44">
        <v>44987</v>
      </c>
      <c r="G2122" s="43" t="s">
        <v>203</v>
      </c>
      <c r="H2122" s="43" t="s">
        <v>3960</v>
      </c>
      <c r="I2122" s="43" t="s">
        <v>364</v>
      </c>
      <c r="J2122" s="43">
        <v>3</v>
      </c>
      <c r="K2122" s="43" t="s">
        <v>2199</v>
      </c>
      <c r="L2122" s="55" t="s">
        <v>13</v>
      </c>
      <c r="M2122" s="43" t="s">
        <v>2</v>
      </c>
      <c r="N2122" s="43" t="s">
        <v>2</v>
      </c>
      <c r="O2122"/>
      <c r="P2122" s="43" t="s">
        <v>363</v>
      </c>
    </row>
    <row r="2123" spans="1:16" x14ac:dyDescent="0.25">
      <c r="A2123" s="43" t="s">
        <v>5785</v>
      </c>
      <c r="B2123" s="43" t="s">
        <v>302</v>
      </c>
      <c r="C2123" s="43" t="s">
        <v>5786</v>
      </c>
      <c r="D2123" s="43" t="s">
        <v>5787</v>
      </c>
      <c r="E2123" s="43" t="s">
        <v>46</v>
      </c>
      <c r="F2123" s="44">
        <v>44987</v>
      </c>
      <c r="G2123" s="43" t="s">
        <v>203</v>
      </c>
      <c r="H2123" s="43" t="s">
        <v>3960</v>
      </c>
      <c r="I2123" s="43" t="s">
        <v>364</v>
      </c>
      <c r="J2123" s="43">
        <v>4</v>
      </c>
      <c r="K2123" s="43" t="s">
        <v>5804</v>
      </c>
      <c r="L2123" s="55" t="s">
        <v>640</v>
      </c>
      <c r="M2123" s="43" t="s">
        <v>2</v>
      </c>
      <c r="N2123" s="43" t="s">
        <v>2</v>
      </c>
      <c r="O2123"/>
      <c r="P2123" s="43" t="s">
        <v>363</v>
      </c>
    </row>
    <row r="2124" spans="1:16" x14ac:dyDescent="0.25">
      <c r="A2124" s="43" t="s">
        <v>5785</v>
      </c>
      <c r="B2124" s="43" t="s">
        <v>302</v>
      </c>
      <c r="C2124" s="43" t="s">
        <v>5786</v>
      </c>
      <c r="D2124" s="43" t="s">
        <v>5787</v>
      </c>
      <c r="E2124" s="43" t="s">
        <v>46</v>
      </c>
      <c r="F2124" s="44">
        <v>44987</v>
      </c>
      <c r="G2124" s="43" t="s">
        <v>203</v>
      </c>
      <c r="H2124" s="43" t="s">
        <v>3960</v>
      </c>
      <c r="I2124" s="43" t="s">
        <v>364</v>
      </c>
      <c r="J2124" s="43">
        <v>4</v>
      </c>
      <c r="K2124" s="43" t="s">
        <v>307</v>
      </c>
      <c r="L2124" s="55" t="s">
        <v>13</v>
      </c>
      <c r="M2124" s="43" t="s">
        <v>2</v>
      </c>
      <c r="N2124" s="43" t="s">
        <v>2</v>
      </c>
      <c r="O2124"/>
      <c r="P2124" s="43" t="s">
        <v>363</v>
      </c>
    </row>
    <row r="2125" spans="1:16" x14ac:dyDescent="0.25">
      <c r="A2125" s="43" t="s">
        <v>5785</v>
      </c>
      <c r="B2125" s="43" t="s">
        <v>302</v>
      </c>
      <c r="C2125" s="43" t="s">
        <v>5786</v>
      </c>
      <c r="D2125" s="43" t="s">
        <v>5787</v>
      </c>
      <c r="E2125" s="43" t="s">
        <v>46</v>
      </c>
      <c r="F2125" s="44">
        <v>44987</v>
      </c>
      <c r="G2125" s="43" t="s">
        <v>203</v>
      </c>
      <c r="H2125" s="43" t="s">
        <v>3960</v>
      </c>
      <c r="I2125" s="43" t="s">
        <v>364</v>
      </c>
      <c r="J2125" s="43">
        <v>5</v>
      </c>
      <c r="K2125" s="43" t="s">
        <v>3305</v>
      </c>
      <c r="L2125" s="55" t="s">
        <v>13</v>
      </c>
      <c r="M2125" s="43" t="s">
        <v>2</v>
      </c>
      <c r="N2125" s="43" t="s">
        <v>2</v>
      </c>
      <c r="O2125"/>
      <c r="P2125" s="43" t="s">
        <v>363</v>
      </c>
    </row>
    <row r="2126" spans="1:16" x14ac:dyDescent="0.25">
      <c r="A2126" s="43" t="s">
        <v>5785</v>
      </c>
      <c r="B2126" s="43" t="s">
        <v>302</v>
      </c>
      <c r="C2126" s="43" t="s">
        <v>5786</v>
      </c>
      <c r="D2126" s="43" t="s">
        <v>5787</v>
      </c>
      <c r="E2126" s="43" t="s">
        <v>46</v>
      </c>
      <c r="F2126" s="44">
        <v>44987</v>
      </c>
      <c r="G2126" s="43" t="s">
        <v>203</v>
      </c>
      <c r="H2126" s="43" t="s">
        <v>3960</v>
      </c>
      <c r="I2126" s="43" t="s">
        <v>364</v>
      </c>
      <c r="J2126" s="43">
        <v>6</v>
      </c>
      <c r="K2126" s="43" t="s">
        <v>5805</v>
      </c>
      <c r="L2126" s="55" t="s">
        <v>13</v>
      </c>
      <c r="M2126" s="43" t="s">
        <v>2</v>
      </c>
      <c r="N2126" s="43" t="s">
        <v>2</v>
      </c>
      <c r="O2126"/>
      <c r="P2126" s="43" t="s">
        <v>363</v>
      </c>
    </row>
    <row r="2127" spans="1:16" x14ac:dyDescent="0.25">
      <c r="A2127" s="43" t="s">
        <v>5785</v>
      </c>
      <c r="B2127" s="43" t="s">
        <v>302</v>
      </c>
      <c r="C2127" s="43" t="s">
        <v>5786</v>
      </c>
      <c r="D2127" s="43" t="s">
        <v>5787</v>
      </c>
      <c r="E2127" s="43" t="s">
        <v>46</v>
      </c>
      <c r="F2127" s="44">
        <v>44987</v>
      </c>
      <c r="G2127" s="43" t="s">
        <v>203</v>
      </c>
      <c r="H2127" s="43" t="s">
        <v>3960</v>
      </c>
      <c r="I2127" s="43" t="s">
        <v>364</v>
      </c>
      <c r="J2127" s="43">
        <v>7</v>
      </c>
      <c r="K2127" s="43" t="s">
        <v>4966</v>
      </c>
      <c r="L2127" s="55" t="s">
        <v>13</v>
      </c>
      <c r="M2127" s="43" t="s">
        <v>2</v>
      </c>
      <c r="N2127" s="43" t="s">
        <v>2</v>
      </c>
      <c r="O2127"/>
      <c r="P2127" s="43" t="s">
        <v>363</v>
      </c>
    </row>
    <row r="2128" spans="1:16" x14ac:dyDescent="0.25">
      <c r="A2128" s="43" t="s">
        <v>5785</v>
      </c>
      <c r="B2128" s="43" t="s">
        <v>302</v>
      </c>
      <c r="C2128" s="43" t="s">
        <v>5786</v>
      </c>
      <c r="D2128" s="43" t="s">
        <v>5787</v>
      </c>
      <c r="E2128" s="43" t="s">
        <v>46</v>
      </c>
      <c r="F2128" s="44">
        <v>44987</v>
      </c>
      <c r="G2128" s="43" t="s">
        <v>203</v>
      </c>
      <c r="H2128" s="43" t="s">
        <v>3960</v>
      </c>
      <c r="I2128" s="43" t="s">
        <v>364</v>
      </c>
      <c r="J2128" s="43">
        <v>8</v>
      </c>
      <c r="K2128" s="43" t="s">
        <v>5806</v>
      </c>
      <c r="L2128" s="55" t="s">
        <v>13</v>
      </c>
      <c r="M2128" s="43" t="s">
        <v>2</v>
      </c>
      <c r="N2128" s="43" t="s">
        <v>2</v>
      </c>
      <c r="O2128"/>
      <c r="P2128" s="43" t="s">
        <v>363</v>
      </c>
    </row>
    <row r="2129" spans="1:16" x14ac:dyDescent="0.25">
      <c r="A2129" s="43" t="s">
        <v>5785</v>
      </c>
      <c r="B2129" s="43" t="s">
        <v>302</v>
      </c>
      <c r="C2129" s="43" t="s">
        <v>5786</v>
      </c>
      <c r="D2129" s="43" t="s">
        <v>5787</v>
      </c>
      <c r="E2129" s="43" t="s">
        <v>46</v>
      </c>
      <c r="F2129" s="44">
        <v>44987</v>
      </c>
      <c r="G2129" s="43" t="s">
        <v>203</v>
      </c>
      <c r="H2129" s="43" t="s">
        <v>3960</v>
      </c>
      <c r="I2129" s="43" t="s">
        <v>364</v>
      </c>
      <c r="J2129" s="43">
        <v>9</v>
      </c>
      <c r="K2129" s="43" t="s">
        <v>5807</v>
      </c>
      <c r="L2129" s="55" t="s">
        <v>640</v>
      </c>
      <c r="M2129" s="43" t="s">
        <v>2</v>
      </c>
      <c r="N2129" s="43" t="s">
        <v>2</v>
      </c>
      <c r="O2129"/>
      <c r="P2129" s="43" t="s">
        <v>363</v>
      </c>
    </row>
    <row r="2130" spans="1:16" x14ac:dyDescent="0.25">
      <c r="A2130" s="43" t="s">
        <v>5785</v>
      </c>
      <c r="B2130" s="43" t="s">
        <v>302</v>
      </c>
      <c r="C2130" s="43" t="s">
        <v>5786</v>
      </c>
      <c r="D2130" s="43" t="s">
        <v>5787</v>
      </c>
      <c r="E2130" s="43" t="s">
        <v>46</v>
      </c>
      <c r="F2130" s="44">
        <v>44987</v>
      </c>
      <c r="G2130" s="43" t="s">
        <v>203</v>
      </c>
      <c r="H2130" s="43" t="s">
        <v>3960</v>
      </c>
      <c r="I2130" s="43" t="s">
        <v>364</v>
      </c>
      <c r="J2130" s="43">
        <v>10</v>
      </c>
      <c r="K2130" s="43" t="s">
        <v>122</v>
      </c>
      <c r="L2130" s="55" t="s">
        <v>641</v>
      </c>
      <c r="M2130" s="43" t="s">
        <v>2</v>
      </c>
      <c r="N2130" s="43" t="s">
        <v>2</v>
      </c>
      <c r="O2130"/>
      <c r="P2130" s="43" t="s">
        <v>363</v>
      </c>
    </row>
    <row r="2131" spans="1:16" x14ac:dyDescent="0.25">
      <c r="A2131" s="43" t="s">
        <v>5785</v>
      </c>
      <c r="B2131" s="43" t="s">
        <v>302</v>
      </c>
      <c r="C2131" s="43" t="s">
        <v>5786</v>
      </c>
      <c r="D2131" s="43" t="s">
        <v>5787</v>
      </c>
      <c r="E2131" s="43" t="s">
        <v>46</v>
      </c>
      <c r="F2131" s="44">
        <v>44987</v>
      </c>
      <c r="G2131" s="43" t="s">
        <v>203</v>
      </c>
      <c r="H2131" s="43" t="s">
        <v>3960</v>
      </c>
      <c r="I2131" s="43" t="s">
        <v>364</v>
      </c>
      <c r="J2131" s="43">
        <v>11</v>
      </c>
      <c r="K2131" s="43" t="s">
        <v>5808</v>
      </c>
      <c r="L2131" s="55" t="s">
        <v>641</v>
      </c>
      <c r="M2131" s="43" t="s">
        <v>2</v>
      </c>
      <c r="N2131" s="43" t="s">
        <v>2</v>
      </c>
      <c r="O2131"/>
      <c r="P2131" s="43" t="s">
        <v>363</v>
      </c>
    </row>
    <row r="2132" spans="1:16" x14ac:dyDescent="0.25">
      <c r="A2132" s="43" t="s">
        <v>5785</v>
      </c>
      <c r="B2132" s="43" t="s">
        <v>302</v>
      </c>
      <c r="C2132" s="43" t="s">
        <v>5786</v>
      </c>
      <c r="D2132" s="43" t="s">
        <v>5787</v>
      </c>
      <c r="E2132" s="43" t="s">
        <v>46</v>
      </c>
      <c r="F2132" s="44">
        <v>44987</v>
      </c>
      <c r="G2132" s="43" t="s">
        <v>203</v>
      </c>
      <c r="H2132" s="43" t="s">
        <v>3960</v>
      </c>
      <c r="I2132" s="43" t="s">
        <v>363</v>
      </c>
      <c r="J2132" s="43" t="s">
        <v>5809</v>
      </c>
      <c r="K2132" s="43" t="s">
        <v>5810</v>
      </c>
      <c r="L2132" s="55" t="s">
        <v>638</v>
      </c>
      <c r="M2132"/>
      <c r="N2132"/>
      <c r="O2132"/>
      <c r="P2132" s="43" t="s">
        <v>363</v>
      </c>
    </row>
    <row r="2133" spans="1:16" x14ac:dyDescent="0.25">
      <c r="A2133" s="43" t="s">
        <v>646</v>
      </c>
      <c r="B2133" s="43" t="s">
        <v>206</v>
      </c>
      <c r="C2133" s="43" t="s">
        <v>5811</v>
      </c>
      <c r="D2133" s="43" t="s">
        <v>5812</v>
      </c>
      <c r="E2133" s="43" t="s">
        <v>132</v>
      </c>
      <c r="F2133" s="44">
        <v>44988</v>
      </c>
      <c r="G2133" s="43" t="s">
        <v>203</v>
      </c>
      <c r="H2133" s="43" t="s">
        <v>3960</v>
      </c>
      <c r="I2133" s="43" t="s">
        <v>364</v>
      </c>
      <c r="J2133" s="43">
        <v>1</v>
      </c>
      <c r="K2133" s="43" t="s">
        <v>5813</v>
      </c>
      <c r="L2133" s="55" t="s">
        <v>13</v>
      </c>
      <c r="M2133" s="43" t="s">
        <v>2</v>
      </c>
      <c r="N2133" s="43" t="s">
        <v>2</v>
      </c>
      <c r="O2133"/>
      <c r="P2133" s="43" t="s">
        <v>363</v>
      </c>
    </row>
    <row r="2134" spans="1:16" x14ac:dyDescent="0.25">
      <c r="A2134" s="43" t="s">
        <v>646</v>
      </c>
      <c r="B2134" s="43" t="s">
        <v>206</v>
      </c>
      <c r="C2134" s="43" t="s">
        <v>5811</v>
      </c>
      <c r="D2134" s="43" t="s">
        <v>5812</v>
      </c>
      <c r="E2134" s="43" t="s">
        <v>132</v>
      </c>
      <c r="F2134" s="44">
        <v>44988</v>
      </c>
      <c r="G2134" s="43" t="s">
        <v>203</v>
      </c>
      <c r="H2134" s="43" t="s">
        <v>3960</v>
      </c>
      <c r="I2134" s="43" t="s">
        <v>364</v>
      </c>
      <c r="J2134" s="43">
        <v>2</v>
      </c>
      <c r="K2134" s="43" t="s">
        <v>5814</v>
      </c>
      <c r="L2134" s="55" t="s">
        <v>13</v>
      </c>
      <c r="M2134" s="43" t="s">
        <v>2</v>
      </c>
      <c r="N2134" s="43" t="s">
        <v>2</v>
      </c>
      <c r="O2134"/>
      <c r="P2134" s="43" t="s">
        <v>363</v>
      </c>
    </row>
    <row r="2135" spans="1:16" x14ac:dyDescent="0.25">
      <c r="A2135" s="43" t="s">
        <v>646</v>
      </c>
      <c r="B2135" s="43" t="s">
        <v>206</v>
      </c>
      <c r="C2135" s="43" t="s">
        <v>5811</v>
      </c>
      <c r="D2135" s="43" t="s">
        <v>5812</v>
      </c>
      <c r="E2135" s="43" t="s">
        <v>132</v>
      </c>
      <c r="F2135" s="44">
        <v>44988</v>
      </c>
      <c r="G2135" s="43" t="s">
        <v>203</v>
      </c>
      <c r="H2135" s="43" t="s">
        <v>3960</v>
      </c>
      <c r="I2135" s="43" t="s">
        <v>364</v>
      </c>
      <c r="J2135" s="43">
        <v>3</v>
      </c>
      <c r="K2135" s="43" t="s">
        <v>5815</v>
      </c>
      <c r="L2135" s="55" t="s">
        <v>640</v>
      </c>
      <c r="M2135" s="43" t="s">
        <v>2</v>
      </c>
      <c r="N2135" s="43" t="s">
        <v>2</v>
      </c>
      <c r="O2135"/>
      <c r="P2135" s="43" t="s">
        <v>363</v>
      </c>
    </row>
    <row r="2136" spans="1:16" x14ac:dyDescent="0.25">
      <c r="A2136" s="43" t="s">
        <v>646</v>
      </c>
      <c r="B2136" s="43" t="s">
        <v>206</v>
      </c>
      <c r="C2136" s="43" t="s">
        <v>5811</v>
      </c>
      <c r="D2136" s="43" t="s">
        <v>5812</v>
      </c>
      <c r="E2136" s="43" t="s">
        <v>132</v>
      </c>
      <c r="F2136" s="44">
        <v>44988</v>
      </c>
      <c r="G2136" s="43" t="s">
        <v>203</v>
      </c>
      <c r="H2136" s="43" t="s">
        <v>3960</v>
      </c>
      <c r="I2136" s="43" t="s">
        <v>364</v>
      </c>
      <c r="J2136" s="43">
        <v>4</v>
      </c>
      <c r="K2136" s="43" t="s">
        <v>5816</v>
      </c>
      <c r="L2136" s="55" t="s">
        <v>640</v>
      </c>
      <c r="M2136" s="43" t="s">
        <v>2</v>
      </c>
      <c r="N2136" s="43" t="s">
        <v>2</v>
      </c>
      <c r="O2136"/>
      <c r="P2136" s="43" t="s">
        <v>363</v>
      </c>
    </row>
    <row r="2137" spans="1:16" x14ac:dyDescent="0.25">
      <c r="A2137" s="43" t="s">
        <v>5817</v>
      </c>
      <c r="B2137" s="43" t="s">
        <v>204</v>
      </c>
      <c r="C2137" s="43" t="s">
        <v>5818</v>
      </c>
      <c r="D2137" s="43" t="s">
        <v>5819</v>
      </c>
      <c r="E2137" s="43" t="s">
        <v>186</v>
      </c>
      <c r="F2137" s="44">
        <v>44988</v>
      </c>
      <c r="G2137" s="43" t="s">
        <v>203</v>
      </c>
      <c r="H2137" s="43" t="s">
        <v>3960</v>
      </c>
      <c r="I2137" s="43" t="s">
        <v>364</v>
      </c>
      <c r="J2137" s="43">
        <v>1</v>
      </c>
      <c r="K2137" s="43" t="s">
        <v>5820</v>
      </c>
      <c r="L2137" s="55" t="s">
        <v>640</v>
      </c>
      <c r="M2137" s="43" t="s">
        <v>2</v>
      </c>
      <c r="N2137" s="43" t="s">
        <v>2</v>
      </c>
      <c r="O2137"/>
      <c r="P2137" s="43" t="s">
        <v>363</v>
      </c>
    </row>
    <row r="2138" spans="1:16" x14ac:dyDescent="0.25">
      <c r="A2138" s="43" t="s">
        <v>2579</v>
      </c>
      <c r="B2138" s="43" t="s">
        <v>206</v>
      </c>
      <c r="C2138" s="43" t="s">
        <v>2580</v>
      </c>
      <c r="D2138" s="43">
        <v>6100476</v>
      </c>
      <c r="E2138" s="43" t="s">
        <v>186</v>
      </c>
      <c r="F2138" s="44">
        <v>44988</v>
      </c>
      <c r="G2138" s="43" t="s">
        <v>203</v>
      </c>
      <c r="H2138" s="43" t="s">
        <v>3960</v>
      </c>
      <c r="I2138" s="43" t="s">
        <v>364</v>
      </c>
      <c r="J2138" s="43">
        <v>1</v>
      </c>
      <c r="K2138" s="43" t="s">
        <v>5821</v>
      </c>
      <c r="L2138" s="55" t="s">
        <v>13</v>
      </c>
      <c r="M2138" s="43" t="s">
        <v>2</v>
      </c>
      <c r="N2138" s="43" t="s">
        <v>2</v>
      </c>
      <c r="O2138"/>
      <c r="P2138" s="43" t="s">
        <v>363</v>
      </c>
    </row>
    <row r="2139" spans="1:16" ht="30" x14ac:dyDescent="0.25">
      <c r="A2139" s="43" t="s">
        <v>2909</v>
      </c>
      <c r="B2139" s="43" t="s">
        <v>206</v>
      </c>
      <c r="C2139" s="43" t="s">
        <v>5822</v>
      </c>
      <c r="D2139" s="43">
        <v>6211204</v>
      </c>
      <c r="E2139" s="43" t="s">
        <v>186</v>
      </c>
      <c r="F2139" s="44">
        <v>44989</v>
      </c>
      <c r="G2139" s="43" t="s">
        <v>203</v>
      </c>
      <c r="H2139" s="43" t="s">
        <v>3960</v>
      </c>
      <c r="I2139" s="43" t="s">
        <v>364</v>
      </c>
      <c r="J2139" s="43">
        <v>1</v>
      </c>
      <c r="K2139" s="43" t="s">
        <v>5823</v>
      </c>
      <c r="L2139" s="55" t="s">
        <v>13</v>
      </c>
      <c r="M2139" s="43" t="s">
        <v>2</v>
      </c>
      <c r="N2139" s="43" t="s">
        <v>3</v>
      </c>
      <c r="O2139" s="43" t="s">
        <v>9908</v>
      </c>
      <c r="P2139" s="43" t="s">
        <v>364</v>
      </c>
    </row>
    <row r="2140" spans="1:16" x14ac:dyDescent="0.25">
      <c r="A2140" s="43" t="s">
        <v>803</v>
      </c>
      <c r="B2140" s="43" t="s">
        <v>204</v>
      </c>
      <c r="C2140" s="43" t="s">
        <v>804</v>
      </c>
      <c r="D2140" s="43" t="s">
        <v>805</v>
      </c>
      <c r="E2140" s="43" t="s">
        <v>186</v>
      </c>
      <c r="F2140" s="44">
        <v>44991</v>
      </c>
      <c r="G2140" s="43" t="s">
        <v>203</v>
      </c>
      <c r="H2140" s="43" t="s">
        <v>3960</v>
      </c>
      <c r="I2140" s="43" t="s">
        <v>364</v>
      </c>
      <c r="J2140" s="43">
        <v>1</v>
      </c>
      <c r="K2140" s="43" t="s">
        <v>5824</v>
      </c>
      <c r="L2140" s="55" t="s">
        <v>13</v>
      </c>
      <c r="M2140" s="43" t="s">
        <v>2</v>
      </c>
      <c r="N2140" s="43" t="s">
        <v>2</v>
      </c>
      <c r="O2140"/>
      <c r="P2140" s="43" t="s">
        <v>363</v>
      </c>
    </row>
    <row r="2141" spans="1:16" x14ac:dyDescent="0.25">
      <c r="A2141" s="43" t="s">
        <v>803</v>
      </c>
      <c r="B2141" s="43" t="s">
        <v>204</v>
      </c>
      <c r="C2141" s="43" t="s">
        <v>804</v>
      </c>
      <c r="D2141" s="43" t="s">
        <v>805</v>
      </c>
      <c r="E2141" s="43" t="s">
        <v>186</v>
      </c>
      <c r="F2141" s="44">
        <v>44991</v>
      </c>
      <c r="G2141" s="43" t="s">
        <v>203</v>
      </c>
      <c r="H2141" s="43" t="s">
        <v>3960</v>
      </c>
      <c r="I2141" s="43" t="s">
        <v>364</v>
      </c>
      <c r="J2141" s="43">
        <v>2</v>
      </c>
      <c r="K2141" s="43" t="s">
        <v>5825</v>
      </c>
      <c r="L2141" s="55" t="s">
        <v>13</v>
      </c>
      <c r="M2141" s="43" t="s">
        <v>2</v>
      </c>
      <c r="N2141" s="43" t="s">
        <v>2</v>
      </c>
      <c r="O2141"/>
      <c r="P2141" s="43" t="s">
        <v>363</v>
      </c>
    </row>
    <row r="2142" spans="1:16" x14ac:dyDescent="0.25">
      <c r="A2142" s="43" t="s">
        <v>803</v>
      </c>
      <c r="B2142" s="43" t="s">
        <v>204</v>
      </c>
      <c r="C2142" s="43" t="s">
        <v>804</v>
      </c>
      <c r="D2142" s="43" t="s">
        <v>805</v>
      </c>
      <c r="E2142" s="43" t="s">
        <v>186</v>
      </c>
      <c r="F2142" s="44">
        <v>44991</v>
      </c>
      <c r="G2142" s="43" t="s">
        <v>3194</v>
      </c>
      <c r="H2142" s="43" t="s">
        <v>3960</v>
      </c>
      <c r="I2142" s="43" t="s">
        <v>364</v>
      </c>
      <c r="J2142" s="43">
        <v>3</v>
      </c>
      <c r="K2142" s="43" t="s">
        <v>5826</v>
      </c>
      <c r="L2142" s="55" t="s">
        <v>638</v>
      </c>
      <c r="M2142" s="43" t="s">
        <v>2</v>
      </c>
      <c r="N2142" s="43" t="s">
        <v>2</v>
      </c>
      <c r="O2142"/>
      <c r="P2142" s="43" t="s">
        <v>363</v>
      </c>
    </row>
    <row r="2143" spans="1:16" x14ac:dyDescent="0.25">
      <c r="A2143" s="43" t="s">
        <v>803</v>
      </c>
      <c r="B2143" s="43" t="s">
        <v>204</v>
      </c>
      <c r="C2143" s="43" t="s">
        <v>804</v>
      </c>
      <c r="D2143" s="43" t="s">
        <v>805</v>
      </c>
      <c r="E2143" s="43" t="s">
        <v>186</v>
      </c>
      <c r="F2143" s="44">
        <v>44991</v>
      </c>
      <c r="G2143" s="43" t="s">
        <v>3194</v>
      </c>
      <c r="H2143" s="43" t="s">
        <v>3960</v>
      </c>
      <c r="I2143" s="43" t="s">
        <v>364</v>
      </c>
      <c r="J2143" s="43">
        <v>4</v>
      </c>
      <c r="K2143" s="43" t="s">
        <v>849</v>
      </c>
      <c r="L2143" s="55" t="s">
        <v>13</v>
      </c>
      <c r="M2143" s="43" t="s">
        <v>2</v>
      </c>
      <c r="N2143" s="43" t="s">
        <v>2</v>
      </c>
      <c r="O2143"/>
      <c r="P2143" s="43" t="s">
        <v>363</v>
      </c>
    </row>
    <row r="2144" spans="1:16" ht="30" x14ac:dyDescent="0.25">
      <c r="A2144" s="43" t="s">
        <v>2312</v>
      </c>
      <c r="B2144" s="43" t="s">
        <v>204</v>
      </c>
      <c r="C2144" s="43" t="s">
        <v>3466</v>
      </c>
      <c r="D2144" s="43" t="s">
        <v>3467</v>
      </c>
      <c r="E2144" s="43" t="s">
        <v>186</v>
      </c>
      <c r="F2144" s="44">
        <v>44991</v>
      </c>
      <c r="G2144" s="43" t="s">
        <v>203</v>
      </c>
      <c r="H2144" s="43" t="s">
        <v>3960</v>
      </c>
      <c r="I2144" s="43" t="s">
        <v>364</v>
      </c>
      <c r="J2144" s="43">
        <v>1</v>
      </c>
      <c r="K2144" s="43" t="s">
        <v>5827</v>
      </c>
      <c r="L2144" s="55" t="s">
        <v>13</v>
      </c>
      <c r="M2144" s="43" t="s">
        <v>2</v>
      </c>
      <c r="N2144" s="43" t="s">
        <v>2</v>
      </c>
      <c r="O2144"/>
      <c r="P2144" s="43" t="s">
        <v>363</v>
      </c>
    </row>
    <row r="2145" spans="1:16" x14ac:dyDescent="0.25">
      <c r="A2145" s="43" t="s">
        <v>2312</v>
      </c>
      <c r="B2145" s="43" t="s">
        <v>204</v>
      </c>
      <c r="C2145" s="43" t="s">
        <v>3466</v>
      </c>
      <c r="D2145" s="43" t="s">
        <v>3467</v>
      </c>
      <c r="E2145" s="43" t="s">
        <v>186</v>
      </c>
      <c r="F2145" s="44">
        <v>44991</v>
      </c>
      <c r="G2145" s="43" t="s">
        <v>203</v>
      </c>
      <c r="H2145" s="43" t="s">
        <v>3960</v>
      </c>
      <c r="I2145" s="43" t="s">
        <v>364</v>
      </c>
      <c r="J2145" s="43">
        <v>2.1</v>
      </c>
      <c r="K2145" s="43" t="s">
        <v>5828</v>
      </c>
      <c r="L2145" s="55" t="s">
        <v>13</v>
      </c>
      <c r="M2145" s="43" t="s">
        <v>2</v>
      </c>
      <c r="N2145" s="43" t="s">
        <v>2</v>
      </c>
      <c r="O2145"/>
      <c r="P2145" s="43" t="s">
        <v>363</v>
      </c>
    </row>
    <row r="2146" spans="1:16" x14ac:dyDescent="0.25">
      <c r="A2146" s="43" t="s">
        <v>2312</v>
      </c>
      <c r="B2146" s="43" t="s">
        <v>204</v>
      </c>
      <c r="C2146" s="43" t="s">
        <v>3466</v>
      </c>
      <c r="D2146" s="43" t="s">
        <v>3467</v>
      </c>
      <c r="E2146" s="43" t="s">
        <v>186</v>
      </c>
      <c r="F2146" s="44">
        <v>44991</v>
      </c>
      <c r="G2146" s="43" t="s">
        <v>203</v>
      </c>
      <c r="H2146" s="43" t="s">
        <v>3960</v>
      </c>
      <c r="I2146" s="43" t="s">
        <v>364</v>
      </c>
      <c r="J2146" s="43">
        <v>2.1</v>
      </c>
      <c r="K2146" s="43" t="s">
        <v>5114</v>
      </c>
      <c r="L2146" s="55" t="s">
        <v>13</v>
      </c>
      <c r="M2146" s="43" t="s">
        <v>2</v>
      </c>
      <c r="N2146" s="43" t="s">
        <v>2</v>
      </c>
      <c r="O2146"/>
      <c r="P2146" s="43" t="s">
        <v>363</v>
      </c>
    </row>
    <row r="2147" spans="1:16" x14ac:dyDescent="0.25">
      <c r="A2147" s="43" t="s">
        <v>2312</v>
      </c>
      <c r="B2147" s="43" t="s">
        <v>204</v>
      </c>
      <c r="C2147" s="43" t="s">
        <v>3466</v>
      </c>
      <c r="D2147" s="43" t="s">
        <v>3467</v>
      </c>
      <c r="E2147" s="43" t="s">
        <v>186</v>
      </c>
      <c r="F2147" s="44">
        <v>44991</v>
      </c>
      <c r="G2147" s="43" t="s">
        <v>203</v>
      </c>
      <c r="H2147" s="43" t="s">
        <v>3960</v>
      </c>
      <c r="I2147" s="43" t="s">
        <v>364</v>
      </c>
      <c r="J2147" s="43">
        <v>2.11</v>
      </c>
      <c r="K2147" s="43" t="s">
        <v>1592</v>
      </c>
      <c r="L2147" s="55" t="s">
        <v>13</v>
      </c>
      <c r="M2147" s="43" t="s">
        <v>2</v>
      </c>
      <c r="N2147" s="43" t="s">
        <v>2</v>
      </c>
      <c r="O2147"/>
      <c r="P2147" s="43" t="s">
        <v>363</v>
      </c>
    </row>
    <row r="2148" spans="1:16" x14ac:dyDescent="0.25">
      <c r="A2148" s="43" t="s">
        <v>2312</v>
      </c>
      <c r="B2148" s="43" t="s">
        <v>204</v>
      </c>
      <c r="C2148" s="43" t="s">
        <v>3466</v>
      </c>
      <c r="D2148" s="43" t="s">
        <v>3467</v>
      </c>
      <c r="E2148" s="43" t="s">
        <v>186</v>
      </c>
      <c r="F2148" s="44">
        <v>44991</v>
      </c>
      <c r="G2148" s="43" t="s">
        <v>203</v>
      </c>
      <c r="H2148" s="43" t="s">
        <v>3960</v>
      </c>
      <c r="I2148" s="43" t="s">
        <v>364</v>
      </c>
      <c r="J2148" s="43">
        <v>2.12</v>
      </c>
      <c r="K2148" s="43" t="s">
        <v>5829</v>
      </c>
      <c r="L2148" s="55" t="s">
        <v>13</v>
      </c>
      <c r="M2148" s="43" t="s">
        <v>2</v>
      </c>
      <c r="N2148" s="43" t="s">
        <v>2</v>
      </c>
      <c r="O2148"/>
      <c r="P2148" s="43" t="s">
        <v>363</v>
      </c>
    </row>
    <row r="2149" spans="1:16" x14ac:dyDescent="0.25">
      <c r="A2149" s="43" t="s">
        <v>2312</v>
      </c>
      <c r="B2149" s="43" t="s">
        <v>204</v>
      </c>
      <c r="C2149" s="43" t="s">
        <v>3466</v>
      </c>
      <c r="D2149" s="43" t="s">
        <v>3467</v>
      </c>
      <c r="E2149" s="43" t="s">
        <v>186</v>
      </c>
      <c r="F2149" s="44">
        <v>44991</v>
      </c>
      <c r="G2149" s="43" t="s">
        <v>203</v>
      </c>
      <c r="H2149" s="43" t="s">
        <v>3960</v>
      </c>
      <c r="I2149" s="43" t="s">
        <v>364</v>
      </c>
      <c r="J2149" s="43">
        <v>2.13</v>
      </c>
      <c r="K2149" s="43" t="s">
        <v>5830</v>
      </c>
      <c r="L2149" s="55" t="s">
        <v>13</v>
      </c>
      <c r="M2149" s="43" t="s">
        <v>2</v>
      </c>
      <c r="N2149" s="43" t="s">
        <v>2</v>
      </c>
      <c r="O2149"/>
      <c r="P2149" s="43" t="s">
        <v>363</v>
      </c>
    </row>
    <row r="2150" spans="1:16" x14ac:dyDescent="0.25">
      <c r="A2150" s="43" t="s">
        <v>2312</v>
      </c>
      <c r="B2150" s="43" t="s">
        <v>204</v>
      </c>
      <c r="C2150" s="43" t="s">
        <v>3466</v>
      </c>
      <c r="D2150" s="43" t="s">
        <v>3467</v>
      </c>
      <c r="E2150" s="43" t="s">
        <v>186</v>
      </c>
      <c r="F2150" s="44">
        <v>44991</v>
      </c>
      <c r="G2150" s="43" t="s">
        <v>203</v>
      </c>
      <c r="H2150" s="43" t="s">
        <v>3960</v>
      </c>
      <c r="I2150" s="43" t="s">
        <v>364</v>
      </c>
      <c r="J2150" s="43">
        <v>2.14</v>
      </c>
      <c r="K2150" s="43" t="s">
        <v>5831</v>
      </c>
      <c r="L2150" s="55" t="s">
        <v>13</v>
      </c>
      <c r="M2150" s="43" t="s">
        <v>2</v>
      </c>
      <c r="N2150" s="43" t="s">
        <v>2</v>
      </c>
      <c r="O2150"/>
      <c r="P2150" s="43" t="s">
        <v>363</v>
      </c>
    </row>
    <row r="2151" spans="1:16" x14ac:dyDescent="0.25">
      <c r="A2151" s="43" t="s">
        <v>2312</v>
      </c>
      <c r="B2151" s="43" t="s">
        <v>204</v>
      </c>
      <c r="C2151" s="43" t="s">
        <v>3466</v>
      </c>
      <c r="D2151" s="43" t="s">
        <v>3467</v>
      </c>
      <c r="E2151" s="43" t="s">
        <v>186</v>
      </c>
      <c r="F2151" s="44">
        <v>44991</v>
      </c>
      <c r="G2151" s="43" t="s">
        <v>203</v>
      </c>
      <c r="H2151" s="43" t="s">
        <v>3960</v>
      </c>
      <c r="I2151" s="43" t="s">
        <v>364</v>
      </c>
      <c r="J2151" s="43">
        <v>2.15</v>
      </c>
      <c r="K2151" s="43" t="s">
        <v>5832</v>
      </c>
      <c r="L2151" s="55" t="s">
        <v>13</v>
      </c>
      <c r="M2151" s="43" t="s">
        <v>2</v>
      </c>
      <c r="N2151" s="43" t="s">
        <v>2</v>
      </c>
      <c r="O2151"/>
      <c r="P2151" s="43" t="s">
        <v>363</v>
      </c>
    </row>
    <row r="2152" spans="1:16" x14ac:dyDescent="0.25">
      <c r="A2152" s="43" t="s">
        <v>2312</v>
      </c>
      <c r="B2152" s="43" t="s">
        <v>204</v>
      </c>
      <c r="C2152" s="43" t="s">
        <v>3466</v>
      </c>
      <c r="D2152" s="43" t="s">
        <v>3467</v>
      </c>
      <c r="E2152" s="43" t="s">
        <v>186</v>
      </c>
      <c r="F2152" s="44">
        <v>44991</v>
      </c>
      <c r="G2152" s="43" t="s">
        <v>203</v>
      </c>
      <c r="H2152" s="43" t="s">
        <v>3960</v>
      </c>
      <c r="I2152" s="43" t="s">
        <v>364</v>
      </c>
      <c r="J2152" s="43">
        <v>2.16</v>
      </c>
      <c r="K2152" s="43" t="s">
        <v>931</v>
      </c>
      <c r="L2152" s="55" t="s">
        <v>13</v>
      </c>
      <c r="M2152" s="43" t="s">
        <v>2</v>
      </c>
      <c r="N2152" s="43" t="s">
        <v>2</v>
      </c>
      <c r="O2152"/>
      <c r="P2152" s="43" t="s">
        <v>363</v>
      </c>
    </row>
    <row r="2153" spans="1:16" x14ac:dyDescent="0.25">
      <c r="A2153" s="43" t="s">
        <v>2312</v>
      </c>
      <c r="B2153" s="43" t="s">
        <v>204</v>
      </c>
      <c r="C2153" s="43" t="s">
        <v>3466</v>
      </c>
      <c r="D2153" s="43" t="s">
        <v>3467</v>
      </c>
      <c r="E2153" s="43" t="s">
        <v>186</v>
      </c>
      <c r="F2153" s="44">
        <v>44991</v>
      </c>
      <c r="G2153" s="43" t="s">
        <v>203</v>
      </c>
      <c r="H2153" s="43" t="s">
        <v>3960</v>
      </c>
      <c r="I2153" s="43" t="s">
        <v>364</v>
      </c>
      <c r="J2153" s="43">
        <v>2.17</v>
      </c>
      <c r="K2153" s="43" t="s">
        <v>932</v>
      </c>
      <c r="L2153" s="55" t="s">
        <v>13</v>
      </c>
      <c r="M2153" s="43" t="s">
        <v>2</v>
      </c>
      <c r="N2153" s="43" t="s">
        <v>2</v>
      </c>
      <c r="O2153"/>
      <c r="P2153" s="43" t="s">
        <v>363</v>
      </c>
    </row>
    <row r="2154" spans="1:16" x14ac:dyDescent="0.25">
      <c r="A2154" s="43" t="s">
        <v>2312</v>
      </c>
      <c r="B2154" s="43" t="s">
        <v>204</v>
      </c>
      <c r="C2154" s="43" t="s">
        <v>3466</v>
      </c>
      <c r="D2154" s="43" t="s">
        <v>3467</v>
      </c>
      <c r="E2154" s="43" t="s">
        <v>186</v>
      </c>
      <c r="F2154" s="44">
        <v>44991</v>
      </c>
      <c r="G2154" s="43" t="s">
        <v>203</v>
      </c>
      <c r="H2154" s="43" t="s">
        <v>3960</v>
      </c>
      <c r="I2154" s="43" t="s">
        <v>364</v>
      </c>
      <c r="J2154" s="43">
        <v>2.1800000000000002</v>
      </c>
      <c r="K2154" s="43" t="s">
        <v>715</v>
      </c>
      <c r="L2154" s="55" t="s">
        <v>13</v>
      </c>
      <c r="M2154" s="43" t="s">
        <v>2</v>
      </c>
      <c r="N2154" s="43" t="s">
        <v>2</v>
      </c>
      <c r="O2154"/>
      <c r="P2154" s="43" t="s">
        <v>363</v>
      </c>
    </row>
    <row r="2155" spans="1:16" x14ac:dyDescent="0.25">
      <c r="A2155" s="43" t="s">
        <v>2312</v>
      </c>
      <c r="B2155" s="43" t="s">
        <v>204</v>
      </c>
      <c r="C2155" s="43" t="s">
        <v>3466</v>
      </c>
      <c r="D2155" s="43" t="s">
        <v>3467</v>
      </c>
      <c r="E2155" s="43" t="s">
        <v>186</v>
      </c>
      <c r="F2155" s="44">
        <v>44991</v>
      </c>
      <c r="G2155" s="43" t="s">
        <v>203</v>
      </c>
      <c r="H2155" s="43" t="s">
        <v>3960</v>
      </c>
      <c r="I2155" s="43" t="s">
        <v>364</v>
      </c>
      <c r="J2155" s="43">
        <v>2.19</v>
      </c>
      <c r="K2155" s="43" t="s">
        <v>5833</v>
      </c>
      <c r="L2155" s="55" t="s">
        <v>13</v>
      </c>
      <c r="M2155" s="43" t="s">
        <v>2</v>
      </c>
      <c r="N2155" s="43" t="s">
        <v>2</v>
      </c>
      <c r="O2155"/>
      <c r="P2155" s="43" t="s">
        <v>363</v>
      </c>
    </row>
    <row r="2156" spans="1:16" x14ac:dyDescent="0.25">
      <c r="A2156" s="43" t="s">
        <v>2312</v>
      </c>
      <c r="B2156" s="43" t="s">
        <v>204</v>
      </c>
      <c r="C2156" s="43" t="s">
        <v>3466</v>
      </c>
      <c r="D2156" s="43" t="s">
        <v>3467</v>
      </c>
      <c r="E2156" s="43" t="s">
        <v>186</v>
      </c>
      <c r="F2156" s="44">
        <v>44991</v>
      </c>
      <c r="G2156" s="43" t="s">
        <v>203</v>
      </c>
      <c r="H2156" s="43" t="s">
        <v>3960</v>
      </c>
      <c r="I2156" s="43" t="s">
        <v>364</v>
      </c>
      <c r="J2156" s="43">
        <v>2.2000000000000002</v>
      </c>
      <c r="K2156" s="43" t="s">
        <v>5834</v>
      </c>
      <c r="L2156" s="55" t="s">
        <v>13</v>
      </c>
      <c r="M2156" s="43" t="s">
        <v>2</v>
      </c>
      <c r="N2156" s="43" t="s">
        <v>2</v>
      </c>
      <c r="O2156"/>
      <c r="P2156" s="43" t="s">
        <v>363</v>
      </c>
    </row>
    <row r="2157" spans="1:16" x14ac:dyDescent="0.25">
      <c r="A2157" s="43" t="s">
        <v>2312</v>
      </c>
      <c r="B2157" s="43" t="s">
        <v>204</v>
      </c>
      <c r="C2157" s="43" t="s">
        <v>3466</v>
      </c>
      <c r="D2157" s="43" t="s">
        <v>3467</v>
      </c>
      <c r="E2157" s="43" t="s">
        <v>186</v>
      </c>
      <c r="F2157" s="44">
        <v>44991</v>
      </c>
      <c r="G2157" s="43" t="s">
        <v>203</v>
      </c>
      <c r="H2157" s="43" t="s">
        <v>3960</v>
      </c>
      <c r="I2157" s="43" t="s">
        <v>364</v>
      </c>
      <c r="J2157" s="43">
        <v>2.2000000000000002</v>
      </c>
      <c r="K2157" s="43" t="s">
        <v>3270</v>
      </c>
      <c r="L2157" s="55" t="s">
        <v>13</v>
      </c>
      <c r="M2157" s="43" t="s">
        <v>2</v>
      </c>
      <c r="N2157" s="43" t="s">
        <v>2</v>
      </c>
      <c r="O2157"/>
      <c r="P2157" s="43" t="s">
        <v>363</v>
      </c>
    </row>
    <row r="2158" spans="1:16" x14ac:dyDescent="0.25">
      <c r="A2158" s="43" t="s">
        <v>2312</v>
      </c>
      <c r="B2158" s="43" t="s">
        <v>204</v>
      </c>
      <c r="C2158" s="43" t="s">
        <v>3466</v>
      </c>
      <c r="D2158" s="43" t="s">
        <v>3467</v>
      </c>
      <c r="E2158" s="43" t="s">
        <v>186</v>
      </c>
      <c r="F2158" s="44">
        <v>44991</v>
      </c>
      <c r="G2158" s="43" t="s">
        <v>203</v>
      </c>
      <c r="H2158" s="43" t="s">
        <v>3960</v>
      </c>
      <c r="I2158" s="43" t="s">
        <v>364</v>
      </c>
      <c r="J2158" s="43">
        <v>2.21</v>
      </c>
      <c r="K2158" s="43" t="s">
        <v>5835</v>
      </c>
      <c r="L2158" s="55" t="s">
        <v>13</v>
      </c>
      <c r="M2158" s="43" t="s">
        <v>2</v>
      </c>
      <c r="N2158" s="43" t="s">
        <v>2</v>
      </c>
      <c r="O2158"/>
      <c r="P2158" s="43" t="s">
        <v>363</v>
      </c>
    </row>
    <row r="2159" spans="1:16" x14ac:dyDescent="0.25">
      <c r="A2159" s="43" t="s">
        <v>2312</v>
      </c>
      <c r="B2159" s="43" t="s">
        <v>204</v>
      </c>
      <c r="C2159" s="43" t="s">
        <v>3466</v>
      </c>
      <c r="D2159" s="43" t="s">
        <v>3467</v>
      </c>
      <c r="E2159" s="43" t="s">
        <v>186</v>
      </c>
      <c r="F2159" s="44">
        <v>44991</v>
      </c>
      <c r="G2159" s="43" t="s">
        <v>203</v>
      </c>
      <c r="H2159" s="43" t="s">
        <v>3960</v>
      </c>
      <c r="I2159" s="43" t="s">
        <v>364</v>
      </c>
      <c r="J2159" s="43">
        <v>2.2200000000000002</v>
      </c>
      <c r="K2159" s="43" t="s">
        <v>985</v>
      </c>
      <c r="L2159" s="55" t="s">
        <v>13</v>
      </c>
      <c r="M2159" s="43" t="s">
        <v>2</v>
      </c>
      <c r="N2159" s="43" t="s">
        <v>2</v>
      </c>
      <c r="O2159"/>
      <c r="P2159" s="43" t="s">
        <v>363</v>
      </c>
    </row>
    <row r="2160" spans="1:16" x14ac:dyDescent="0.25">
      <c r="A2160" s="43" t="s">
        <v>2312</v>
      </c>
      <c r="B2160" s="43" t="s">
        <v>204</v>
      </c>
      <c r="C2160" s="43" t="s">
        <v>3466</v>
      </c>
      <c r="D2160" s="43" t="s">
        <v>3467</v>
      </c>
      <c r="E2160" s="43" t="s">
        <v>186</v>
      </c>
      <c r="F2160" s="44">
        <v>44991</v>
      </c>
      <c r="G2160" s="43" t="s">
        <v>203</v>
      </c>
      <c r="H2160" s="43" t="s">
        <v>3960</v>
      </c>
      <c r="I2160" s="43" t="s">
        <v>364</v>
      </c>
      <c r="J2160" s="43">
        <v>2.23</v>
      </c>
      <c r="K2160" s="43" t="s">
        <v>934</v>
      </c>
      <c r="L2160" s="55" t="s">
        <v>13</v>
      </c>
      <c r="M2160" s="43" t="s">
        <v>2</v>
      </c>
      <c r="N2160" s="43" t="s">
        <v>2</v>
      </c>
      <c r="O2160"/>
      <c r="P2160" s="43" t="s">
        <v>363</v>
      </c>
    </row>
    <row r="2161" spans="1:16" x14ac:dyDescent="0.25">
      <c r="A2161" s="43" t="s">
        <v>2312</v>
      </c>
      <c r="B2161" s="43" t="s">
        <v>204</v>
      </c>
      <c r="C2161" s="43" t="s">
        <v>3466</v>
      </c>
      <c r="D2161" s="43" t="s">
        <v>3467</v>
      </c>
      <c r="E2161" s="43" t="s">
        <v>186</v>
      </c>
      <c r="F2161" s="44">
        <v>44991</v>
      </c>
      <c r="G2161" s="43" t="s">
        <v>203</v>
      </c>
      <c r="H2161" s="43" t="s">
        <v>3960</v>
      </c>
      <c r="I2161" s="43" t="s">
        <v>364</v>
      </c>
      <c r="J2161" s="43">
        <v>2.2400000000000002</v>
      </c>
      <c r="K2161" s="43" t="s">
        <v>933</v>
      </c>
      <c r="L2161" s="55" t="s">
        <v>13</v>
      </c>
      <c r="M2161" s="43" t="s">
        <v>2</v>
      </c>
      <c r="N2161" s="43" t="s">
        <v>2</v>
      </c>
      <c r="O2161"/>
      <c r="P2161" s="43" t="s">
        <v>363</v>
      </c>
    </row>
    <row r="2162" spans="1:16" x14ac:dyDescent="0.25">
      <c r="A2162" s="43" t="s">
        <v>2312</v>
      </c>
      <c r="B2162" s="43" t="s">
        <v>204</v>
      </c>
      <c r="C2162" s="43" t="s">
        <v>3466</v>
      </c>
      <c r="D2162" s="43" t="s">
        <v>3467</v>
      </c>
      <c r="E2162" s="43" t="s">
        <v>186</v>
      </c>
      <c r="F2162" s="44">
        <v>44991</v>
      </c>
      <c r="G2162" s="43" t="s">
        <v>203</v>
      </c>
      <c r="H2162" s="43" t="s">
        <v>3960</v>
      </c>
      <c r="I2162" s="43" t="s">
        <v>364</v>
      </c>
      <c r="J2162" s="43">
        <v>2.25</v>
      </c>
      <c r="K2162" s="43" t="s">
        <v>880</v>
      </c>
      <c r="L2162" s="55" t="s">
        <v>13</v>
      </c>
      <c r="M2162" s="43" t="s">
        <v>2</v>
      </c>
      <c r="N2162" s="43" t="s">
        <v>2</v>
      </c>
      <c r="O2162"/>
      <c r="P2162" s="43" t="s">
        <v>363</v>
      </c>
    </row>
    <row r="2163" spans="1:16" x14ac:dyDescent="0.25">
      <c r="A2163" s="43" t="s">
        <v>2312</v>
      </c>
      <c r="B2163" s="43" t="s">
        <v>204</v>
      </c>
      <c r="C2163" s="43" t="s">
        <v>3466</v>
      </c>
      <c r="D2163" s="43" t="s">
        <v>3467</v>
      </c>
      <c r="E2163" s="43" t="s">
        <v>186</v>
      </c>
      <c r="F2163" s="44">
        <v>44991</v>
      </c>
      <c r="G2163" s="43" t="s">
        <v>203</v>
      </c>
      <c r="H2163" s="43" t="s">
        <v>3960</v>
      </c>
      <c r="I2163" s="43" t="s">
        <v>364</v>
      </c>
      <c r="J2163" s="43">
        <v>2.2999999999999998</v>
      </c>
      <c r="K2163" s="43" t="s">
        <v>5836</v>
      </c>
      <c r="L2163" s="55" t="s">
        <v>13</v>
      </c>
      <c r="M2163" s="43" t="s">
        <v>2</v>
      </c>
      <c r="N2163" s="43" t="s">
        <v>2</v>
      </c>
      <c r="O2163"/>
      <c r="P2163" s="43" t="s">
        <v>363</v>
      </c>
    </row>
    <row r="2164" spans="1:16" x14ac:dyDescent="0.25">
      <c r="A2164" s="43" t="s">
        <v>2312</v>
      </c>
      <c r="B2164" s="43" t="s">
        <v>204</v>
      </c>
      <c r="C2164" s="43" t="s">
        <v>3466</v>
      </c>
      <c r="D2164" s="43" t="s">
        <v>3467</v>
      </c>
      <c r="E2164" s="43" t="s">
        <v>186</v>
      </c>
      <c r="F2164" s="44">
        <v>44991</v>
      </c>
      <c r="G2164" s="43" t="s">
        <v>203</v>
      </c>
      <c r="H2164" s="43" t="s">
        <v>3960</v>
      </c>
      <c r="I2164" s="43" t="s">
        <v>364</v>
      </c>
      <c r="J2164" s="43">
        <v>2.4</v>
      </c>
      <c r="K2164" s="43" t="s">
        <v>5837</v>
      </c>
      <c r="L2164" s="55" t="s">
        <v>13</v>
      </c>
      <c r="M2164" s="43" t="s">
        <v>2</v>
      </c>
      <c r="N2164" s="43" t="s">
        <v>2</v>
      </c>
      <c r="O2164"/>
      <c r="P2164" s="43" t="s">
        <v>363</v>
      </c>
    </row>
    <row r="2165" spans="1:16" x14ac:dyDescent="0.25">
      <c r="A2165" s="43" t="s">
        <v>2312</v>
      </c>
      <c r="B2165" s="43" t="s">
        <v>204</v>
      </c>
      <c r="C2165" s="43" t="s">
        <v>3466</v>
      </c>
      <c r="D2165" s="43" t="s">
        <v>3467</v>
      </c>
      <c r="E2165" s="43" t="s">
        <v>186</v>
      </c>
      <c r="F2165" s="44">
        <v>44991</v>
      </c>
      <c r="G2165" s="43" t="s">
        <v>203</v>
      </c>
      <c r="H2165" s="43" t="s">
        <v>3960</v>
      </c>
      <c r="I2165" s="43" t="s">
        <v>364</v>
      </c>
      <c r="J2165" s="43">
        <v>2.5</v>
      </c>
      <c r="K2165" s="43" t="s">
        <v>5838</v>
      </c>
      <c r="L2165" s="55" t="s">
        <v>13</v>
      </c>
      <c r="M2165" s="43" t="s">
        <v>2</v>
      </c>
      <c r="N2165" s="43" t="s">
        <v>2</v>
      </c>
      <c r="O2165"/>
      <c r="P2165" s="43" t="s">
        <v>363</v>
      </c>
    </row>
    <row r="2166" spans="1:16" x14ac:dyDescent="0.25">
      <c r="A2166" s="43" t="s">
        <v>2312</v>
      </c>
      <c r="B2166" s="43" t="s">
        <v>204</v>
      </c>
      <c r="C2166" s="43" t="s">
        <v>3466</v>
      </c>
      <c r="D2166" s="43" t="s">
        <v>3467</v>
      </c>
      <c r="E2166" s="43" t="s">
        <v>186</v>
      </c>
      <c r="F2166" s="44">
        <v>44991</v>
      </c>
      <c r="G2166" s="43" t="s">
        <v>203</v>
      </c>
      <c r="H2166" s="43" t="s">
        <v>3960</v>
      </c>
      <c r="I2166" s="43" t="s">
        <v>364</v>
      </c>
      <c r="J2166" s="43">
        <v>2.6</v>
      </c>
      <c r="K2166" s="43" t="s">
        <v>1815</v>
      </c>
      <c r="L2166" s="55" t="s">
        <v>13</v>
      </c>
      <c r="M2166" s="43" t="s">
        <v>2</v>
      </c>
      <c r="N2166" s="43" t="s">
        <v>2</v>
      </c>
      <c r="O2166"/>
      <c r="P2166" s="43" t="s">
        <v>363</v>
      </c>
    </row>
    <row r="2167" spans="1:16" x14ac:dyDescent="0.25">
      <c r="A2167" s="43" t="s">
        <v>2312</v>
      </c>
      <c r="B2167" s="43" t="s">
        <v>204</v>
      </c>
      <c r="C2167" s="43" t="s">
        <v>3466</v>
      </c>
      <c r="D2167" s="43" t="s">
        <v>3467</v>
      </c>
      <c r="E2167" s="43" t="s">
        <v>186</v>
      </c>
      <c r="F2167" s="44">
        <v>44991</v>
      </c>
      <c r="G2167" s="43" t="s">
        <v>203</v>
      </c>
      <c r="H2167" s="43" t="s">
        <v>3960</v>
      </c>
      <c r="I2167" s="43" t="s">
        <v>364</v>
      </c>
      <c r="J2167" s="43">
        <v>2.7</v>
      </c>
      <c r="K2167" s="43" t="s">
        <v>2459</v>
      </c>
      <c r="L2167" s="55" t="s">
        <v>13</v>
      </c>
      <c r="M2167" s="43" t="s">
        <v>2</v>
      </c>
      <c r="N2167" s="43" t="s">
        <v>2</v>
      </c>
      <c r="O2167"/>
      <c r="P2167" s="43" t="s">
        <v>363</v>
      </c>
    </row>
    <row r="2168" spans="1:16" x14ac:dyDescent="0.25">
      <c r="A2168" s="43" t="s">
        <v>2312</v>
      </c>
      <c r="B2168" s="43" t="s">
        <v>204</v>
      </c>
      <c r="C2168" s="43" t="s">
        <v>3466</v>
      </c>
      <c r="D2168" s="43" t="s">
        <v>3467</v>
      </c>
      <c r="E2168" s="43" t="s">
        <v>186</v>
      </c>
      <c r="F2168" s="44">
        <v>44991</v>
      </c>
      <c r="G2168" s="43" t="s">
        <v>203</v>
      </c>
      <c r="H2168" s="43" t="s">
        <v>3960</v>
      </c>
      <c r="I2168" s="43" t="s">
        <v>364</v>
      </c>
      <c r="J2168" s="43">
        <v>2.8</v>
      </c>
      <c r="K2168" s="43" t="s">
        <v>5839</v>
      </c>
      <c r="L2168" s="55" t="s">
        <v>13</v>
      </c>
      <c r="M2168" s="43" t="s">
        <v>2</v>
      </c>
      <c r="N2168" s="43" t="s">
        <v>2</v>
      </c>
      <c r="O2168"/>
      <c r="P2168" s="43" t="s">
        <v>363</v>
      </c>
    </row>
    <row r="2169" spans="1:16" x14ac:dyDescent="0.25">
      <c r="A2169" s="43" t="s">
        <v>2312</v>
      </c>
      <c r="B2169" s="43" t="s">
        <v>204</v>
      </c>
      <c r="C2169" s="43" t="s">
        <v>3466</v>
      </c>
      <c r="D2169" s="43" t="s">
        <v>3467</v>
      </c>
      <c r="E2169" s="43" t="s">
        <v>186</v>
      </c>
      <c r="F2169" s="44">
        <v>44991</v>
      </c>
      <c r="G2169" s="43" t="s">
        <v>203</v>
      </c>
      <c r="H2169" s="43" t="s">
        <v>3960</v>
      </c>
      <c r="I2169" s="43" t="s">
        <v>364</v>
      </c>
      <c r="J2169" s="43">
        <v>2.9</v>
      </c>
      <c r="K2169" s="43" t="s">
        <v>5840</v>
      </c>
      <c r="L2169" s="55" t="s">
        <v>13</v>
      </c>
      <c r="M2169" s="43" t="s">
        <v>2</v>
      </c>
      <c r="N2169" s="43" t="s">
        <v>2</v>
      </c>
      <c r="O2169"/>
      <c r="P2169" s="43" t="s">
        <v>363</v>
      </c>
    </row>
    <row r="2170" spans="1:16" ht="30" x14ac:dyDescent="0.25">
      <c r="A2170" s="43" t="s">
        <v>2312</v>
      </c>
      <c r="B2170" s="43" t="s">
        <v>204</v>
      </c>
      <c r="C2170" s="43" t="s">
        <v>3466</v>
      </c>
      <c r="D2170" s="43" t="s">
        <v>3467</v>
      </c>
      <c r="E2170" s="43" t="s">
        <v>186</v>
      </c>
      <c r="F2170" s="44">
        <v>44991</v>
      </c>
      <c r="G2170" s="43" t="s">
        <v>203</v>
      </c>
      <c r="H2170" s="43" t="s">
        <v>3960</v>
      </c>
      <c r="I2170" s="43" t="s">
        <v>364</v>
      </c>
      <c r="J2170" s="43">
        <v>3</v>
      </c>
      <c r="K2170" s="43" t="s">
        <v>5841</v>
      </c>
      <c r="L2170" s="55" t="s">
        <v>638</v>
      </c>
      <c r="M2170" s="43" t="s">
        <v>2</v>
      </c>
      <c r="N2170" s="43" t="s">
        <v>2</v>
      </c>
      <c r="O2170"/>
      <c r="P2170" s="43" t="s">
        <v>363</v>
      </c>
    </row>
    <row r="2171" spans="1:16" x14ac:dyDescent="0.25">
      <c r="A2171" s="43" t="s">
        <v>2312</v>
      </c>
      <c r="B2171" s="43" t="s">
        <v>204</v>
      </c>
      <c r="C2171" s="43" t="s">
        <v>3466</v>
      </c>
      <c r="D2171" s="43" t="s">
        <v>3467</v>
      </c>
      <c r="E2171" s="43" t="s">
        <v>186</v>
      </c>
      <c r="F2171" s="44">
        <v>44991</v>
      </c>
      <c r="G2171" s="43" t="s">
        <v>203</v>
      </c>
      <c r="H2171" s="43" t="s">
        <v>3960</v>
      </c>
      <c r="I2171" s="43" t="s">
        <v>364</v>
      </c>
      <c r="J2171" s="43">
        <v>4</v>
      </c>
      <c r="K2171" s="43" t="s">
        <v>5842</v>
      </c>
      <c r="L2171" s="55" t="s">
        <v>13</v>
      </c>
      <c r="M2171" s="43" t="s">
        <v>2</v>
      </c>
      <c r="N2171" s="43" t="s">
        <v>2</v>
      </c>
      <c r="O2171"/>
      <c r="P2171" s="43" t="s">
        <v>363</v>
      </c>
    </row>
    <row r="2172" spans="1:16" x14ac:dyDescent="0.25">
      <c r="A2172" s="43" t="s">
        <v>2312</v>
      </c>
      <c r="B2172" s="43" t="s">
        <v>204</v>
      </c>
      <c r="C2172" s="43" t="s">
        <v>3466</v>
      </c>
      <c r="D2172" s="43" t="s">
        <v>3467</v>
      </c>
      <c r="E2172" s="43" t="s">
        <v>186</v>
      </c>
      <c r="F2172" s="44">
        <v>44991</v>
      </c>
      <c r="G2172" s="43" t="s">
        <v>203</v>
      </c>
      <c r="H2172" s="43" t="s">
        <v>3960</v>
      </c>
      <c r="I2172" s="43" t="s">
        <v>364</v>
      </c>
      <c r="J2172" s="43">
        <v>5</v>
      </c>
      <c r="K2172" s="43" t="s">
        <v>5843</v>
      </c>
      <c r="L2172" s="55" t="s">
        <v>13</v>
      </c>
      <c r="M2172" s="43" t="s">
        <v>2</v>
      </c>
      <c r="N2172" s="43" t="s">
        <v>2</v>
      </c>
      <c r="O2172"/>
      <c r="P2172" s="43" t="s">
        <v>363</v>
      </c>
    </row>
    <row r="2173" spans="1:16" x14ac:dyDescent="0.25">
      <c r="A2173" s="43" t="s">
        <v>2312</v>
      </c>
      <c r="B2173" s="43" t="s">
        <v>204</v>
      </c>
      <c r="C2173" s="43" t="s">
        <v>3466</v>
      </c>
      <c r="D2173" s="43" t="s">
        <v>3467</v>
      </c>
      <c r="E2173" s="43" t="s">
        <v>186</v>
      </c>
      <c r="F2173" s="44">
        <v>44991</v>
      </c>
      <c r="G2173" s="43" t="s">
        <v>203</v>
      </c>
      <c r="H2173" s="43" t="s">
        <v>3960</v>
      </c>
      <c r="I2173" s="43" t="s">
        <v>364</v>
      </c>
      <c r="J2173" s="43">
        <v>6</v>
      </c>
      <c r="K2173" s="43" t="s">
        <v>5844</v>
      </c>
      <c r="L2173" s="55" t="s">
        <v>13</v>
      </c>
      <c r="M2173" s="43" t="s">
        <v>2</v>
      </c>
      <c r="N2173" s="43" t="s">
        <v>2</v>
      </c>
      <c r="O2173"/>
      <c r="P2173" s="43" t="s">
        <v>363</v>
      </c>
    </row>
    <row r="2174" spans="1:16" x14ac:dyDescent="0.25">
      <c r="A2174" s="43" t="s">
        <v>2312</v>
      </c>
      <c r="B2174" s="43" t="s">
        <v>204</v>
      </c>
      <c r="C2174" s="43" t="s">
        <v>3466</v>
      </c>
      <c r="D2174" s="43" t="s">
        <v>3467</v>
      </c>
      <c r="E2174" s="43" t="s">
        <v>186</v>
      </c>
      <c r="F2174" s="44">
        <v>44991</v>
      </c>
      <c r="G2174" s="43" t="s">
        <v>203</v>
      </c>
      <c r="H2174" s="43" t="s">
        <v>3960</v>
      </c>
      <c r="I2174" s="43" t="s">
        <v>364</v>
      </c>
      <c r="J2174" s="43">
        <v>7</v>
      </c>
      <c r="K2174" s="43" t="s">
        <v>5845</v>
      </c>
      <c r="L2174" s="55" t="s">
        <v>13</v>
      </c>
      <c r="M2174" s="43" t="s">
        <v>2</v>
      </c>
      <c r="N2174" s="43" t="s">
        <v>2</v>
      </c>
      <c r="O2174"/>
      <c r="P2174" s="43" t="s">
        <v>363</v>
      </c>
    </row>
    <row r="2175" spans="1:16" x14ac:dyDescent="0.25">
      <c r="A2175" s="43" t="s">
        <v>2312</v>
      </c>
      <c r="B2175" s="43" t="s">
        <v>204</v>
      </c>
      <c r="C2175" s="43" t="s">
        <v>3466</v>
      </c>
      <c r="D2175" s="43" t="s">
        <v>3467</v>
      </c>
      <c r="E2175" s="43" t="s">
        <v>186</v>
      </c>
      <c r="F2175" s="44">
        <v>44991</v>
      </c>
      <c r="G2175" s="43" t="s">
        <v>203</v>
      </c>
      <c r="H2175" s="43" t="s">
        <v>3960</v>
      </c>
      <c r="I2175" s="43" t="s">
        <v>364</v>
      </c>
      <c r="J2175" s="43">
        <v>8</v>
      </c>
      <c r="K2175" s="43" t="s">
        <v>5846</v>
      </c>
      <c r="L2175" s="55" t="s">
        <v>13</v>
      </c>
      <c r="M2175" s="43" t="s">
        <v>2</v>
      </c>
      <c r="N2175" s="43" t="s">
        <v>2</v>
      </c>
      <c r="O2175"/>
      <c r="P2175" s="43" t="s">
        <v>363</v>
      </c>
    </row>
    <row r="2176" spans="1:16" x14ac:dyDescent="0.25">
      <c r="A2176" s="43" t="s">
        <v>2312</v>
      </c>
      <c r="B2176" s="43" t="s">
        <v>204</v>
      </c>
      <c r="C2176" s="43" t="s">
        <v>3466</v>
      </c>
      <c r="D2176" s="43" t="s">
        <v>3467</v>
      </c>
      <c r="E2176" s="43" t="s">
        <v>186</v>
      </c>
      <c r="F2176" s="44">
        <v>44991</v>
      </c>
      <c r="G2176" s="43" t="s">
        <v>203</v>
      </c>
      <c r="H2176" s="43" t="s">
        <v>3960</v>
      </c>
      <c r="I2176" s="43" t="s">
        <v>364</v>
      </c>
      <c r="J2176" s="43">
        <v>9</v>
      </c>
      <c r="K2176" s="43" t="s">
        <v>5847</v>
      </c>
      <c r="L2176" s="55" t="s">
        <v>13</v>
      </c>
      <c r="M2176" s="43" t="s">
        <v>2</v>
      </c>
      <c r="N2176" s="43" t="s">
        <v>2</v>
      </c>
      <c r="O2176"/>
      <c r="P2176" s="43" t="s">
        <v>363</v>
      </c>
    </row>
    <row r="2177" spans="1:16" ht="30" x14ac:dyDescent="0.25">
      <c r="A2177" s="43" t="s">
        <v>2312</v>
      </c>
      <c r="B2177" s="43" t="s">
        <v>204</v>
      </c>
      <c r="C2177" s="43" t="s">
        <v>3466</v>
      </c>
      <c r="D2177" s="43" t="s">
        <v>3467</v>
      </c>
      <c r="E2177" s="43" t="s">
        <v>186</v>
      </c>
      <c r="F2177" s="44">
        <v>44991</v>
      </c>
      <c r="G2177" s="43" t="s">
        <v>203</v>
      </c>
      <c r="H2177" s="43" t="s">
        <v>3960</v>
      </c>
      <c r="I2177" s="43" t="s">
        <v>364</v>
      </c>
      <c r="J2177" s="43">
        <v>10</v>
      </c>
      <c r="K2177" s="43" t="s">
        <v>5848</v>
      </c>
      <c r="L2177" s="55" t="s">
        <v>13</v>
      </c>
      <c r="M2177" s="43" t="s">
        <v>2</v>
      </c>
      <c r="N2177" s="43" t="s">
        <v>2</v>
      </c>
      <c r="O2177"/>
      <c r="P2177" s="43" t="s">
        <v>363</v>
      </c>
    </row>
    <row r="2178" spans="1:16" ht="30" x14ac:dyDescent="0.25">
      <c r="A2178" s="43" t="s">
        <v>2312</v>
      </c>
      <c r="B2178" s="43" t="s">
        <v>204</v>
      </c>
      <c r="C2178" s="43" t="s">
        <v>3466</v>
      </c>
      <c r="D2178" s="43" t="s">
        <v>3467</v>
      </c>
      <c r="E2178" s="43" t="s">
        <v>186</v>
      </c>
      <c r="F2178" s="44">
        <v>44991</v>
      </c>
      <c r="G2178" s="43" t="s">
        <v>203</v>
      </c>
      <c r="H2178" s="43" t="s">
        <v>3960</v>
      </c>
      <c r="I2178" s="43" t="s">
        <v>364</v>
      </c>
      <c r="J2178" s="43">
        <v>11</v>
      </c>
      <c r="K2178" s="43" t="s">
        <v>5849</v>
      </c>
      <c r="L2178" s="55" t="s">
        <v>13</v>
      </c>
      <c r="M2178" s="43" t="s">
        <v>2</v>
      </c>
      <c r="N2178" s="43" t="s">
        <v>2</v>
      </c>
      <c r="O2178"/>
      <c r="P2178" s="43" t="s">
        <v>363</v>
      </c>
    </row>
    <row r="2179" spans="1:16" ht="30" x14ac:dyDescent="0.25">
      <c r="A2179" s="43" t="s">
        <v>2312</v>
      </c>
      <c r="B2179" s="43" t="s">
        <v>204</v>
      </c>
      <c r="C2179" s="43" t="s">
        <v>3466</v>
      </c>
      <c r="D2179" s="43" t="s">
        <v>3467</v>
      </c>
      <c r="E2179" s="43" t="s">
        <v>186</v>
      </c>
      <c r="F2179" s="44">
        <v>44991</v>
      </c>
      <c r="G2179" s="43" t="s">
        <v>203</v>
      </c>
      <c r="H2179" s="43" t="s">
        <v>3960</v>
      </c>
      <c r="I2179" s="43" t="s">
        <v>364</v>
      </c>
      <c r="J2179" s="43">
        <v>12</v>
      </c>
      <c r="K2179" s="43" t="s">
        <v>5850</v>
      </c>
      <c r="L2179" s="55" t="s">
        <v>13</v>
      </c>
      <c r="M2179" s="43" t="s">
        <v>2</v>
      </c>
      <c r="N2179" s="43" t="s">
        <v>2</v>
      </c>
      <c r="O2179"/>
      <c r="P2179" s="43" t="s">
        <v>363</v>
      </c>
    </row>
    <row r="2180" spans="1:16" ht="30" x14ac:dyDescent="0.25">
      <c r="A2180" s="43" t="s">
        <v>2312</v>
      </c>
      <c r="B2180" s="43" t="s">
        <v>204</v>
      </c>
      <c r="C2180" s="43" t="s">
        <v>3466</v>
      </c>
      <c r="D2180" s="43" t="s">
        <v>3467</v>
      </c>
      <c r="E2180" s="43" t="s">
        <v>186</v>
      </c>
      <c r="F2180" s="44">
        <v>44991</v>
      </c>
      <c r="G2180" s="43" t="s">
        <v>203</v>
      </c>
      <c r="H2180" s="43" t="s">
        <v>3960</v>
      </c>
      <c r="I2180" s="43" t="s">
        <v>364</v>
      </c>
      <c r="J2180" s="43">
        <v>13</v>
      </c>
      <c r="K2180" s="43" t="s">
        <v>2054</v>
      </c>
      <c r="L2180" s="55" t="s">
        <v>13</v>
      </c>
      <c r="M2180" s="43" t="s">
        <v>2</v>
      </c>
      <c r="N2180" s="43" t="s">
        <v>2</v>
      </c>
      <c r="O2180"/>
      <c r="P2180" s="43" t="s">
        <v>363</v>
      </c>
    </row>
    <row r="2181" spans="1:16" x14ac:dyDescent="0.25">
      <c r="A2181" s="43" t="s">
        <v>2312</v>
      </c>
      <c r="B2181" s="43" t="s">
        <v>204</v>
      </c>
      <c r="C2181" s="43" t="s">
        <v>3466</v>
      </c>
      <c r="D2181" s="43" t="s">
        <v>3467</v>
      </c>
      <c r="E2181" s="43" t="s">
        <v>186</v>
      </c>
      <c r="F2181" s="44">
        <v>44991</v>
      </c>
      <c r="G2181" s="43" t="s">
        <v>203</v>
      </c>
      <c r="H2181" s="43" t="s">
        <v>3960</v>
      </c>
      <c r="I2181" s="43" t="s">
        <v>364</v>
      </c>
      <c r="J2181" s="43">
        <v>14</v>
      </c>
      <c r="K2181" s="43" t="s">
        <v>5851</v>
      </c>
      <c r="L2181" s="55" t="s">
        <v>638</v>
      </c>
      <c r="M2181" s="43" t="s">
        <v>2</v>
      </c>
      <c r="N2181" s="43" t="s">
        <v>2</v>
      </c>
      <c r="O2181"/>
      <c r="P2181" s="43" t="s">
        <v>363</v>
      </c>
    </row>
    <row r="2182" spans="1:16" ht="30" x14ac:dyDescent="0.25">
      <c r="A2182" s="43" t="s">
        <v>2312</v>
      </c>
      <c r="B2182" s="43" t="s">
        <v>204</v>
      </c>
      <c r="C2182" s="43" t="s">
        <v>3466</v>
      </c>
      <c r="D2182" s="43" t="s">
        <v>3467</v>
      </c>
      <c r="E2182" s="43" t="s">
        <v>186</v>
      </c>
      <c r="F2182" s="44">
        <v>44991</v>
      </c>
      <c r="G2182" s="43" t="s">
        <v>203</v>
      </c>
      <c r="H2182" s="43" t="s">
        <v>3960</v>
      </c>
      <c r="I2182" s="43" t="s">
        <v>364</v>
      </c>
      <c r="J2182" s="43">
        <v>15</v>
      </c>
      <c r="K2182" s="43" t="s">
        <v>5852</v>
      </c>
      <c r="L2182" s="55" t="s">
        <v>13</v>
      </c>
      <c r="M2182" s="43" t="s">
        <v>2</v>
      </c>
      <c r="N2182" s="43" t="s">
        <v>2</v>
      </c>
      <c r="O2182"/>
      <c r="P2182" s="43" t="s">
        <v>363</v>
      </c>
    </row>
    <row r="2183" spans="1:16" ht="30" x14ac:dyDescent="0.25">
      <c r="A2183" s="43" t="s">
        <v>2312</v>
      </c>
      <c r="B2183" s="43" t="s">
        <v>204</v>
      </c>
      <c r="C2183" s="43" t="s">
        <v>3466</v>
      </c>
      <c r="D2183" s="43" t="s">
        <v>3467</v>
      </c>
      <c r="E2183" s="43" t="s">
        <v>186</v>
      </c>
      <c r="F2183" s="44">
        <v>44991</v>
      </c>
      <c r="G2183" s="43" t="s">
        <v>203</v>
      </c>
      <c r="H2183" s="43" t="s">
        <v>3960</v>
      </c>
      <c r="I2183" s="43" t="s">
        <v>364</v>
      </c>
      <c r="J2183" s="43">
        <v>16</v>
      </c>
      <c r="K2183" s="43" t="s">
        <v>888</v>
      </c>
      <c r="L2183" s="55" t="s">
        <v>13</v>
      </c>
      <c r="M2183" s="43" t="s">
        <v>2</v>
      </c>
      <c r="N2183" s="43" t="s">
        <v>2</v>
      </c>
      <c r="O2183"/>
      <c r="P2183" s="43" t="s">
        <v>363</v>
      </c>
    </row>
    <row r="2184" spans="1:16" x14ac:dyDescent="0.25">
      <c r="A2184" s="43" t="s">
        <v>2312</v>
      </c>
      <c r="B2184" s="43" t="s">
        <v>204</v>
      </c>
      <c r="C2184" s="43" t="s">
        <v>3466</v>
      </c>
      <c r="D2184" s="43" t="s">
        <v>3467</v>
      </c>
      <c r="E2184" s="43" t="s">
        <v>186</v>
      </c>
      <c r="F2184" s="44">
        <v>44991</v>
      </c>
      <c r="G2184" s="43" t="s">
        <v>203</v>
      </c>
      <c r="H2184" s="43" t="s">
        <v>3960</v>
      </c>
      <c r="I2184" s="43" t="s">
        <v>364</v>
      </c>
      <c r="J2184" s="43">
        <v>17</v>
      </c>
      <c r="K2184" s="43" t="s">
        <v>5853</v>
      </c>
      <c r="L2184" s="55" t="s">
        <v>638</v>
      </c>
      <c r="M2184" s="43" t="s">
        <v>2</v>
      </c>
      <c r="N2184" s="43" t="s">
        <v>2</v>
      </c>
      <c r="O2184"/>
      <c r="P2184" s="43" t="s">
        <v>363</v>
      </c>
    </row>
    <row r="2185" spans="1:16" x14ac:dyDescent="0.25">
      <c r="A2185" s="43" t="s">
        <v>2312</v>
      </c>
      <c r="B2185" s="43" t="s">
        <v>204</v>
      </c>
      <c r="C2185" s="43" t="s">
        <v>3466</v>
      </c>
      <c r="D2185" s="43" t="s">
        <v>3467</v>
      </c>
      <c r="E2185" s="43" t="s">
        <v>186</v>
      </c>
      <c r="F2185" s="44">
        <v>44991</v>
      </c>
      <c r="G2185" s="43" t="s">
        <v>203</v>
      </c>
      <c r="H2185" s="43" t="s">
        <v>3960</v>
      </c>
      <c r="I2185" s="43" t="s">
        <v>364</v>
      </c>
      <c r="J2185" s="43">
        <v>18</v>
      </c>
      <c r="K2185" s="43" t="s">
        <v>5854</v>
      </c>
      <c r="L2185" s="55" t="s">
        <v>13</v>
      </c>
      <c r="M2185" s="43" t="s">
        <v>2</v>
      </c>
      <c r="N2185" s="43" t="s">
        <v>2</v>
      </c>
      <c r="O2185"/>
      <c r="P2185" s="43" t="s">
        <v>363</v>
      </c>
    </row>
    <row r="2186" spans="1:16" ht="30" x14ac:dyDescent="0.25">
      <c r="A2186" s="43" t="s">
        <v>2312</v>
      </c>
      <c r="B2186" s="43" t="s">
        <v>204</v>
      </c>
      <c r="C2186" s="43" t="s">
        <v>3466</v>
      </c>
      <c r="D2186" s="43" t="s">
        <v>3467</v>
      </c>
      <c r="E2186" s="43" t="s">
        <v>186</v>
      </c>
      <c r="F2186" s="44">
        <v>44991</v>
      </c>
      <c r="G2186" s="43" t="s">
        <v>203</v>
      </c>
      <c r="H2186" s="43" t="s">
        <v>3960</v>
      </c>
      <c r="I2186" s="43" t="s">
        <v>364</v>
      </c>
      <c r="J2186" s="43">
        <v>19</v>
      </c>
      <c r="K2186" s="43" t="s">
        <v>5855</v>
      </c>
      <c r="L2186" s="55" t="s">
        <v>13</v>
      </c>
      <c r="M2186" s="43" t="s">
        <v>2</v>
      </c>
      <c r="N2186" s="43" t="s">
        <v>2</v>
      </c>
      <c r="O2186"/>
      <c r="P2186" s="43" t="s">
        <v>363</v>
      </c>
    </row>
    <row r="2187" spans="1:16" x14ac:dyDescent="0.25">
      <c r="A2187" s="43" t="s">
        <v>2312</v>
      </c>
      <c r="B2187" s="43" t="s">
        <v>204</v>
      </c>
      <c r="C2187" s="43" t="s">
        <v>3466</v>
      </c>
      <c r="D2187" s="43" t="s">
        <v>3467</v>
      </c>
      <c r="E2187" s="43" t="s">
        <v>186</v>
      </c>
      <c r="F2187" s="44">
        <v>44991</v>
      </c>
      <c r="G2187" s="43" t="s">
        <v>203</v>
      </c>
      <c r="H2187" s="43" t="s">
        <v>3960</v>
      </c>
      <c r="I2187" s="43" t="s">
        <v>364</v>
      </c>
      <c r="J2187" s="43">
        <v>20</v>
      </c>
      <c r="K2187" s="43" t="s">
        <v>936</v>
      </c>
      <c r="L2187" s="55" t="s">
        <v>13</v>
      </c>
      <c r="M2187" s="43" t="s">
        <v>2</v>
      </c>
      <c r="N2187" s="43" t="s">
        <v>2</v>
      </c>
      <c r="O2187"/>
      <c r="P2187" s="43" t="s">
        <v>363</v>
      </c>
    </row>
    <row r="2188" spans="1:16" x14ac:dyDescent="0.25">
      <c r="A2188" s="43" t="s">
        <v>2312</v>
      </c>
      <c r="B2188" s="43" t="s">
        <v>204</v>
      </c>
      <c r="C2188" s="43" t="s">
        <v>3466</v>
      </c>
      <c r="D2188" s="43" t="s">
        <v>3467</v>
      </c>
      <c r="E2188" s="43" t="s">
        <v>186</v>
      </c>
      <c r="F2188" s="44">
        <v>44991</v>
      </c>
      <c r="G2188" s="43" t="s">
        <v>203</v>
      </c>
      <c r="H2188" s="43" t="s">
        <v>3960</v>
      </c>
      <c r="I2188" s="43" t="s">
        <v>364</v>
      </c>
      <c r="J2188" s="43">
        <v>21</v>
      </c>
      <c r="K2188" s="43" t="s">
        <v>4159</v>
      </c>
      <c r="L2188" s="55" t="s">
        <v>13</v>
      </c>
      <c r="M2188" s="43" t="s">
        <v>2</v>
      </c>
      <c r="N2188" s="43" t="s">
        <v>2</v>
      </c>
      <c r="O2188"/>
      <c r="P2188" s="43" t="s">
        <v>363</v>
      </c>
    </row>
    <row r="2189" spans="1:16" x14ac:dyDescent="0.25">
      <c r="A2189" s="43" t="s">
        <v>1809</v>
      </c>
      <c r="B2189" s="43" t="s">
        <v>204</v>
      </c>
      <c r="C2189" s="43" t="s">
        <v>1810</v>
      </c>
      <c r="D2189" s="43" t="s">
        <v>1811</v>
      </c>
      <c r="E2189" s="43" t="s">
        <v>186</v>
      </c>
      <c r="F2189" s="44">
        <v>44991</v>
      </c>
      <c r="G2189" s="43" t="s">
        <v>203</v>
      </c>
      <c r="H2189" s="43" t="s">
        <v>3960</v>
      </c>
      <c r="I2189" s="43" t="s">
        <v>364</v>
      </c>
      <c r="J2189" s="43">
        <v>1</v>
      </c>
      <c r="K2189" s="43" t="s">
        <v>847</v>
      </c>
      <c r="L2189" s="55" t="s">
        <v>13</v>
      </c>
      <c r="M2189" s="43" t="s">
        <v>2</v>
      </c>
      <c r="N2189" s="43" t="s">
        <v>2</v>
      </c>
      <c r="O2189"/>
      <c r="P2189" s="43" t="s">
        <v>363</v>
      </c>
    </row>
    <row r="2190" spans="1:16" x14ac:dyDescent="0.25">
      <c r="A2190" s="43" t="s">
        <v>1809</v>
      </c>
      <c r="B2190" s="43" t="s">
        <v>204</v>
      </c>
      <c r="C2190" s="43" t="s">
        <v>1810</v>
      </c>
      <c r="D2190" s="43" t="s">
        <v>1811</v>
      </c>
      <c r="E2190" s="43" t="s">
        <v>186</v>
      </c>
      <c r="F2190" s="44">
        <v>44991</v>
      </c>
      <c r="G2190" s="43" t="s">
        <v>203</v>
      </c>
      <c r="H2190" s="43" t="s">
        <v>3960</v>
      </c>
      <c r="I2190" s="43" t="s">
        <v>364</v>
      </c>
      <c r="J2190" s="43">
        <v>2</v>
      </c>
      <c r="K2190" s="43" t="s">
        <v>4796</v>
      </c>
      <c r="L2190" s="55" t="s">
        <v>13</v>
      </c>
      <c r="M2190" s="43" t="s">
        <v>2</v>
      </c>
      <c r="N2190" s="43" t="s">
        <v>2</v>
      </c>
      <c r="O2190"/>
      <c r="P2190" s="43" t="s">
        <v>363</v>
      </c>
    </row>
    <row r="2191" spans="1:16" x14ac:dyDescent="0.25">
      <c r="A2191" s="43" t="s">
        <v>1809</v>
      </c>
      <c r="B2191" s="43" t="s">
        <v>204</v>
      </c>
      <c r="C2191" s="43" t="s">
        <v>1810</v>
      </c>
      <c r="D2191" s="43" t="s">
        <v>1811</v>
      </c>
      <c r="E2191" s="43" t="s">
        <v>186</v>
      </c>
      <c r="F2191" s="44">
        <v>44991</v>
      </c>
      <c r="G2191" s="43" t="s">
        <v>203</v>
      </c>
      <c r="H2191" s="43" t="s">
        <v>3960</v>
      </c>
      <c r="I2191" s="43" t="s">
        <v>364</v>
      </c>
      <c r="J2191" s="43">
        <v>3</v>
      </c>
      <c r="K2191" s="43" t="s">
        <v>936</v>
      </c>
      <c r="L2191" s="55" t="s">
        <v>13</v>
      </c>
      <c r="M2191" s="43" t="s">
        <v>2</v>
      </c>
      <c r="N2191" s="43" t="s">
        <v>2</v>
      </c>
      <c r="O2191"/>
      <c r="P2191" s="43" t="s">
        <v>363</v>
      </c>
    </row>
    <row r="2192" spans="1:16" x14ac:dyDescent="0.25">
      <c r="A2192" s="43" t="s">
        <v>1809</v>
      </c>
      <c r="B2192" s="43" t="s">
        <v>204</v>
      </c>
      <c r="C2192" s="43" t="s">
        <v>1810</v>
      </c>
      <c r="D2192" s="43" t="s">
        <v>1811</v>
      </c>
      <c r="E2192" s="43" t="s">
        <v>186</v>
      </c>
      <c r="F2192" s="44">
        <v>44991</v>
      </c>
      <c r="G2192" s="43" t="s">
        <v>203</v>
      </c>
      <c r="H2192" s="43" t="s">
        <v>3960</v>
      </c>
      <c r="I2192" s="43" t="s">
        <v>364</v>
      </c>
      <c r="J2192" s="43">
        <v>4</v>
      </c>
      <c r="K2192" s="43" t="s">
        <v>666</v>
      </c>
      <c r="L2192" s="55" t="s">
        <v>13</v>
      </c>
      <c r="M2192" s="43" t="s">
        <v>2</v>
      </c>
      <c r="N2192" s="43" t="s">
        <v>2</v>
      </c>
      <c r="O2192"/>
      <c r="P2192" s="43" t="s">
        <v>363</v>
      </c>
    </row>
    <row r="2193" spans="1:16" x14ac:dyDescent="0.25">
      <c r="A2193" s="43" t="s">
        <v>1809</v>
      </c>
      <c r="B2193" s="43" t="s">
        <v>204</v>
      </c>
      <c r="C2193" s="43" t="s">
        <v>1810</v>
      </c>
      <c r="D2193" s="43" t="s">
        <v>1811</v>
      </c>
      <c r="E2193" s="43" t="s">
        <v>186</v>
      </c>
      <c r="F2193" s="44">
        <v>44991</v>
      </c>
      <c r="G2193" s="43" t="s">
        <v>203</v>
      </c>
      <c r="H2193" s="43" t="s">
        <v>3960</v>
      </c>
      <c r="I2193" s="43" t="s">
        <v>364</v>
      </c>
      <c r="J2193" s="43">
        <v>5</v>
      </c>
      <c r="K2193" s="43" t="s">
        <v>3521</v>
      </c>
      <c r="L2193" s="55" t="s">
        <v>13</v>
      </c>
      <c r="M2193" s="43" t="s">
        <v>2</v>
      </c>
      <c r="N2193" s="43" t="s">
        <v>2</v>
      </c>
      <c r="O2193"/>
      <c r="P2193" s="43" t="s">
        <v>363</v>
      </c>
    </row>
    <row r="2194" spans="1:16" x14ac:dyDescent="0.25">
      <c r="A2194" s="43" t="s">
        <v>2129</v>
      </c>
      <c r="B2194" s="43" t="s">
        <v>204</v>
      </c>
      <c r="C2194" s="43" t="s">
        <v>5856</v>
      </c>
      <c r="D2194" s="43" t="s">
        <v>5857</v>
      </c>
      <c r="E2194" s="43" t="s">
        <v>186</v>
      </c>
      <c r="F2194" s="44">
        <v>44991</v>
      </c>
      <c r="G2194" s="43" t="s">
        <v>203</v>
      </c>
      <c r="H2194" s="43" t="s">
        <v>3960</v>
      </c>
      <c r="I2194" s="43" t="s">
        <v>364</v>
      </c>
      <c r="J2194" s="43">
        <v>1</v>
      </c>
      <c r="K2194" s="43" t="s">
        <v>5858</v>
      </c>
      <c r="L2194" s="55" t="s">
        <v>13</v>
      </c>
      <c r="M2194" s="43" t="s">
        <v>2</v>
      </c>
      <c r="N2194" s="43" t="s">
        <v>2</v>
      </c>
      <c r="O2194"/>
      <c r="P2194" s="43" t="s">
        <v>363</v>
      </c>
    </row>
    <row r="2195" spans="1:16" x14ac:dyDescent="0.25">
      <c r="A2195" s="43" t="s">
        <v>2341</v>
      </c>
      <c r="B2195" s="43" t="s">
        <v>204</v>
      </c>
      <c r="C2195" s="43" t="s">
        <v>2342</v>
      </c>
      <c r="D2195" s="43" t="s">
        <v>2343</v>
      </c>
      <c r="E2195" s="43" t="s">
        <v>186</v>
      </c>
      <c r="F2195" s="44">
        <v>44991</v>
      </c>
      <c r="G2195" s="43" t="s">
        <v>203</v>
      </c>
      <c r="H2195" s="43" t="s">
        <v>3960</v>
      </c>
      <c r="I2195" s="43" t="s">
        <v>364</v>
      </c>
      <c r="J2195" s="43">
        <v>1</v>
      </c>
      <c r="K2195" s="43" t="s">
        <v>666</v>
      </c>
      <c r="L2195" s="55" t="s">
        <v>13</v>
      </c>
      <c r="M2195" s="43" t="s">
        <v>2</v>
      </c>
      <c r="N2195" s="43" t="s">
        <v>2</v>
      </c>
      <c r="O2195"/>
      <c r="P2195" s="43" t="s">
        <v>363</v>
      </c>
    </row>
    <row r="2196" spans="1:16" x14ac:dyDescent="0.25">
      <c r="A2196" s="43" t="s">
        <v>2341</v>
      </c>
      <c r="B2196" s="43" t="s">
        <v>204</v>
      </c>
      <c r="C2196" s="43" t="s">
        <v>2342</v>
      </c>
      <c r="D2196" s="43" t="s">
        <v>2343</v>
      </c>
      <c r="E2196" s="43" t="s">
        <v>186</v>
      </c>
      <c r="F2196" s="44">
        <v>44991</v>
      </c>
      <c r="G2196" s="43" t="s">
        <v>203</v>
      </c>
      <c r="H2196" s="43" t="s">
        <v>3960</v>
      </c>
      <c r="I2196" s="43" t="s">
        <v>364</v>
      </c>
      <c r="J2196" s="43">
        <v>2</v>
      </c>
      <c r="K2196" s="43" t="s">
        <v>4114</v>
      </c>
      <c r="L2196" s="55" t="s">
        <v>13</v>
      </c>
      <c r="M2196" s="43" t="s">
        <v>2</v>
      </c>
      <c r="N2196" s="43" t="s">
        <v>2</v>
      </c>
      <c r="O2196"/>
      <c r="P2196" s="43" t="s">
        <v>363</v>
      </c>
    </row>
    <row r="2197" spans="1:16" x14ac:dyDescent="0.25">
      <c r="A2197" s="43" t="s">
        <v>3363</v>
      </c>
      <c r="B2197" s="43" t="s">
        <v>204</v>
      </c>
      <c r="C2197" s="43" t="s">
        <v>3364</v>
      </c>
      <c r="D2197" s="43">
        <v>6003973</v>
      </c>
      <c r="E2197" s="43" t="s">
        <v>186</v>
      </c>
      <c r="F2197" s="44">
        <v>44991</v>
      </c>
      <c r="G2197" s="43" t="s">
        <v>203</v>
      </c>
      <c r="H2197" s="43" t="s">
        <v>3960</v>
      </c>
      <c r="I2197" s="43" t="s">
        <v>364</v>
      </c>
      <c r="J2197" s="43">
        <v>1</v>
      </c>
      <c r="K2197" s="43" t="s">
        <v>3499</v>
      </c>
      <c r="L2197" s="55" t="s">
        <v>13</v>
      </c>
      <c r="M2197" s="43" t="s">
        <v>2</v>
      </c>
      <c r="N2197" s="43" t="s">
        <v>2</v>
      </c>
      <c r="O2197"/>
      <c r="P2197" s="43" t="s">
        <v>363</v>
      </c>
    </row>
    <row r="2198" spans="1:16" x14ac:dyDescent="0.25">
      <c r="A2198" s="43" t="s">
        <v>3363</v>
      </c>
      <c r="B2198" s="43" t="s">
        <v>204</v>
      </c>
      <c r="C2198" s="43" t="s">
        <v>3364</v>
      </c>
      <c r="D2198" s="43">
        <v>6003973</v>
      </c>
      <c r="E2198" s="43" t="s">
        <v>186</v>
      </c>
      <c r="F2198" s="44">
        <v>44991</v>
      </c>
      <c r="G2198" s="43" t="s">
        <v>203</v>
      </c>
      <c r="H2198" s="43" t="s">
        <v>3960</v>
      </c>
      <c r="I2198" s="43" t="s">
        <v>364</v>
      </c>
      <c r="J2198" s="43">
        <v>2</v>
      </c>
      <c r="K2198" s="43" t="s">
        <v>1316</v>
      </c>
      <c r="L2198" s="55" t="s">
        <v>13</v>
      </c>
      <c r="M2198" s="43" t="s">
        <v>2</v>
      </c>
      <c r="N2198" s="43" t="s">
        <v>2</v>
      </c>
      <c r="O2198"/>
      <c r="P2198" s="43" t="s">
        <v>363</v>
      </c>
    </row>
    <row r="2199" spans="1:16" x14ac:dyDescent="0.25">
      <c r="A2199" s="43" t="s">
        <v>3363</v>
      </c>
      <c r="B2199" s="43" t="s">
        <v>204</v>
      </c>
      <c r="C2199" s="43" t="s">
        <v>3364</v>
      </c>
      <c r="D2199" s="43">
        <v>6003973</v>
      </c>
      <c r="E2199" s="43" t="s">
        <v>186</v>
      </c>
      <c r="F2199" s="44">
        <v>44991</v>
      </c>
      <c r="G2199" s="43" t="s">
        <v>203</v>
      </c>
      <c r="H2199" s="43" t="s">
        <v>3960</v>
      </c>
      <c r="I2199" s="43" t="s">
        <v>364</v>
      </c>
      <c r="J2199" s="43">
        <v>3</v>
      </c>
      <c r="K2199" s="43" t="s">
        <v>5859</v>
      </c>
      <c r="L2199" s="55" t="s">
        <v>13</v>
      </c>
      <c r="M2199" s="43" t="s">
        <v>2</v>
      </c>
      <c r="N2199" s="43" t="s">
        <v>2</v>
      </c>
      <c r="O2199"/>
      <c r="P2199" s="43" t="s">
        <v>363</v>
      </c>
    </row>
    <row r="2200" spans="1:16" x14ac:dyDescent="0.25">
      <c r="A2200" s="43" t="s">
        <v>5860</v>
      </c>
      <c r="B2200" s="43" t="s">
        <v>194</v>
      </c>
      <c r="C2200" s="43" t="s">
        <v>5861</v>
      </c>
      <c r="D2200" s="43" t="s">
        <v>5862</v>
      </c>
      <c r="E2200" s="43" t="s">
        <v>46</v>
      </c>
      <c r="F2200" s="44">
        <v>44992</v>
      </c>
      <c r="G2200" s="43" t="s">
        <v>203</v>
      </c>
      <c r="H2200" s="43" t="s">
        <v>3960</v>
      </c>
      <c r="I2200" s="43" t="s">
        <v>364</v>
      </c>
      <c r="J2200" s="43">
        <v>2</v>
      </c>
      <c r="K2200" s="43" t="s">
        <v>96</v>
      </c>
      <c r="L2200" s="55" t="s">
        <v>641</v>
      </c>
      <c r="M2200" s="43" t="s">
        <v>2</v>
      </c>
      <c r="N2200" s="43" t="s">
        <v>2</v>
      </c>
      <c r="O2200"/>
      <c r="P2200" s="43" t="s">
        <v>363</v>
      </c>
    </row>
    <row r="2201" spans="1:16" ht="45" x14ac:dyDescent="0.25">
      <c r="A2201" s="43" t="s">
        <v>5860</v>
      </c>
      <c r="B2201" s="43" t="s">
        <v>194</v>
      </c>
      <c r="C2201" s="43" t="s">
        <v>5861</v>
      </c>
      <c r="D2201" s="43" t="s">
        <v>5862</v>
      </c>
      <c r="E2201" s="43" t="s">
        <v>46</v>
      </c>
      <c r="F2201" s="44">
        <v>44992</v>
      </c>
      <c r="G2201" s="43" t="s">
        <v>203</v>
      </c>
      <c r="H2201" s="43" t="s">
        <v>3960</v>
      </c>
      <c r="I2201" s="43" t="s">
        <v>364</v>
      </c>
      <c r="J2201" s="43">
        <v>3</v>
      </c>
      <c r="K2201" s="43" t="s">
        <v>50</v>
      </c>
      <c r="L2201" s="55" t="s">
        <v>13</v>
      </c>
      <c r="M2201" s="43" t="s">
        <v>2</v>
      </c>
      <c r="N2201" s="43" t="s">
        <v>3</v>
      </c>
      <c r="O2201" s="43" t="s">
        <v>9909</v>
      </c>
      <c r="P2201" s="43" t="s">
        <v>364</v>
      </c>
    </row>
    <row r="2202" spans="1:16" x14ac:dyDescent="0.25">
      <c r="A2202" s="43" t="s">
        <v>5860</v>
      </c>
      <c r="B2202" s="43" t="s">
        <v>194</v>
      </c>
      <c r="C2202" s="43" t="s">
        <v>5861</v>
      </c>
      <c r="D2202" s="43" t="s">
        <v>5862</v>
      </c>
      <c r="E2202" s="43" t="s">
        <v>46</v>
      </c>
      <c r="F2202" s="44">
        <v>44992</v>
      </c>
      <c r="G2202" s="43" t="s">
        <v>203</v>
      </c>
      <c r="H2202" s="43" t="s">
        <v>3960</v>
      </c>
      <c r="I2202" s="43" t="s">
        <v>364</v>
      </c>
      <c r="J2202" s="43">
        <v>4</v>
      </c>
      <c r="K2202" s="43" t="s">
        <v>187</v>
      </c>
      <c r="L2202" s="55" t="s">
        <v>13</v>
      </c>
      <c r="M2202" s="43" t="s">
        <v>188</v>
      </c>
      <c r="N2202" s="43" t="s">
        <v>188</v>
      </c>
      <c r="O2202"/>
      <c r="P2202" s="43" t="s">
        <v>363</v>
      </c>
    </row>
    <row r="2203" spans="1:16" x14ac:dyDescent="0.25">
      <c r="A2203" s="43" t="s">
        <v>5860</v>
      </c>
      <c r="B2203" s="43" t="s">
        <v>194</v>
      </c>
      <c r="C2203" s="43" t="s">
        <v>5861</v>
      </c>
      <c r="D2203" s="43" t="s">
        <v>5862</v>
      </c>
      <c r="E2203" s="43" t="s">
        <v>46</v>
      </c>
      <c r="F2203" s="44">
        <v>44992</v>
      </c>
      <c r="G2203" s="43" t="s">
        <v>203</v>
      </c>
      <c r="H2203" s="43" t="s">
        <v>3960</v>
      </c>
      <c r="I2203" s="43" t="s">
        <v>364</v>
      </c>
      <c r="J2203" s="43">
        <v>5</v>
      </c>
      <c r="K2203" s="43" t="s">
        <v>104</v>
      </c>
      <c r="L2203" s="55" t="s">
        <v>13</v>
      </c>
      <c r="M2203" s="43" t="s">
        <v>2</v>
      </c>
      <c r="N2203" s="43" t="s">
        <v>2</v>
      </c>
      <c r="O2203"/>
      <c r="P2203" s="43" t="s">
        <v>363</v>
      </c>
    </row>
    <row r="2204" spans="1:16" x14ac:dyDescent="0.25">
      <c r="A2204" s="43" t="s">
        <v>5860</v>
      </c>
      <c r="B2204" s="43" t="s">
        <v>194</v>
      </c>
      <c r="C2204" s="43" t="s">
        <v>5861</v>
      </c>
      <c r="D2204" s="43" t="s">
        <v>5862</v>
      </c>
      <c r="E2204" s="43" t="s">
        <v>46</v>
      </c>
      <c r="F2204" s="44">
        <v>44992</v>
      </c>
      <c r="G2204" s="43" t="s">
        <v>203</v>
      </c>
      <c r="H2204" s="43" t="s">
        <v>3960</v>
      </c>
      <c r="I2204" s="43" t="s">
        <v>364</v>
      </c>
      <c r="J2204" s="43">
        <v>6</v>
      </c>
      <c r="K2204" s="43" t="s">
        <v>105</v>
      </c>
      <c r="L2204" s="55" t="s">
        <v>13</v>
      </c>
      <c r="M2204" s="43" t="s">
        <v>2</v>
      </c>
      <c r="N2204" s="43" t="s">
        <v>2</v>
      </c>
      <c r="O2204"/>
      <c r="P2204" s="43" t="s">
        <v>363</v>
      </c>
    </row>
    <row r="2205" spans="1:16" x14ac:dyDescent="0.25">
      <c r="A2205" s="43" t="s">
        <v>5860</v>
      </c>
      <c r="B2205" s="43" t="s">
        <v>194</v>
      </c>
      <c r="C2205" s="43" t="s">
        <v>5861</v>
      </c>
      <c r="D2205" s="43" t="s">
        <v>5862</v>
      </c>
      <c r="E2205" s="43" t="s">
        <v>46</v>
      </c>
      <c r="F2205" s="44">
        <v>44992</v>
      </c>
      <c r="G2205" s="43" t="s">
        <v>203</v>
      </c>
      <c r="H2205" s="43" t="s">
        <v>3960</v>
      </c>
      <c r="I2205" s="43" t="s">
        <v>364</v>
      </c>
      <c r="J2205" s="43" t="s">
        <v>320</v>
      </c>
      <c r="K2205" s="43" t="s">
        <v>3316</v>
      </c>
      <c r="L2205" s="55" t="s">
        <v>640</v>
      </c>
      <c r="M2205" s="43" t="s">
        <v>2</v>
      </c>
      <c r="N2205" s="43" t="s">
        <v>2</v>
      </c>
      <c r="O2205"/>
      <c r="P2205" s="43" t="s">
        <v>363</v>
      </c>
    </row>
    <row r="2206" spans="1:16" x14ac:dyDescent="0.25">
      <c r="A2206" s="43" t="s">
        <v>5860</v>
      </c>
      <c r="B2206" s="43" t="s">
        <v>194</v>
      </c>
      <c r="C2206" s="43" t="s">
        <v>5861</v>
      </c>
      <c r="D2206" s="43" t="s">
        <v>5862</v>
      </c>
      <c r="E2206" s="43" t="s">
        <v>46</v>
      </c>
      <c r="F2206" s="44">
        <v>44992</v>
      </c>
      <c r="G2206" s="43" t="s">
        <v>203</v>
      </c>
      <c r="H2206" s="43" t="s">
        <v>3960</v>
      </c>
      <c r="I2206" s="43" t="s">
        <v>364</v>
      </c>
      <c r="J2206" s="43" t="s">
        <v>321</v>
      </c>
      <c r="K2206" s="43" t="s">
        <v>5863</v>
      </c>
      <c r="L2206" s="55" t="s">
        <v>640</v>
      </c>
      <c r="M2206" s="43" t="s">
        <v>2</v>
      </c>
      <c r="N2206" s="43" t="s">
        <v>2</v>
      </c>
      <c r="O2206"/>
      <c r="P2206" s="43" t="s">
        <v>363</v>
      </c>
    </row>
    <row r="2207" spans="1:16" x14ac:dyDescent="0.25">
      <c r="A2207" s="43" t="s">
        <v>5860</v>
      </c>
      <c r="B2207" s="43" t="s">
        <v>194</v>
      </c>
      <c r="C2207" s="43" t="s">
        <v>5861</v>
      </c>
      <c r="D2207" s="43" t="s">
        <v>5862</v>
      </c>
      <c r="E2207" s="43" t="s">
        <v>46</v>
      </c>
      <c r="F2207" s="44">
        <v>44992</v>
      </c>
      <c r="G2207" s="43" t="s">
        <v>203</v>
      </c>
      <c r="H2207" s="43" t="s">
        <v>3960</v>
      </c>
      <c r="I2207" s="43" t="s">
        <v>364</v>
      </c>
      <c r="J2207" s="43" t="s">
        <v>322</v>
      </c>
      <c r="K2207" s="43" t="s">
        <v>5864</v>
      </c>
      <c r="L2207" s="55" t="s">
        <v>640</v>
      </c>
      <c r="M2207" s="43" t="s">
        <v>2</v>
      </c>
      <c r="N2207" s="43" t="s">
        <v>2</v>
      </c>
      <c r="O2207"/>
      <c r="P2207" s="43" t="s">
        <v>363</v>
      </c>
    </row>
    <row r="2208" spans="1:16" x14ac:dyDescent="0.25">
      <c r="A2208" s="43" t="s">
        <v>5860</v>
      </c>
      <c r="B2208" s="43" t="s">
        <v>194</v>
      </c>
      <c r="C2208" s="43" t="s">
        <v>5861</v>
      </c>
      <c r="D2208" s="43" t="s">
        <v>5862</v>
      </c>
      <c r="E2208" s="43" t="s">
        <v>46</v>
      </c>
      <c r="F2208" s="44">
        <v>44992</v>
      </c>
      <c r="G2208" s="43" t="s">
        <v>203</v>
      </c>
      <c r="H2208" s="43" t="s">
        <v>3960</v>
      </c>
      <c r="I2208" s="43" t="s">
        <v>364</v>
      </c>
      <c r="J2208" s="43" t="s">
        <v>323</v>
      </c>
      <c r="K2208" s="43" t="s">
        <v>5865</v>
      </c>
      <c r="L2208" s="55" t="s">
        <v>640</v>
      </c>
      <c r="M2208" s="43" t="s">
        <v>2</v>
      </c>
      <c r="N2208" s="43" t="s">
        <v>2</v>
      </c>
      <c r="O2208"/>
      <c r="P2208" s="43" t="s">
        <v>363</v>
      </c>
    </row>
    <row r="2209" spans="1:16" x14ac:dyDescent="0.25">
      <c r="A2209" s="43" t="s">
        <v>5860</v>
      </c>
      <c r="B2209" s="43" t="s">
        <v>194</v>
      </c>
      <c r="C2209" s="43" t="s">
        <v>5861</v>
      </c>
      <c r="D2209" s="43" t="s">
        <v>5862</v>
      </c>
      <c r="E2209" s="43" t="s">
        <v>46</v>
      </c>
      <c r="F2209" s="44">
        <v>44992</v>
      </c>
      <c r="G2209" s="43" t="s">
        <v>203</v>
      </c>
      <c r="H2209" s="43" t="s">
        <v>3960</v>
      </c>
      <c r="I2209" s="43" t="s">
        <v>364</v>
      </c>
      <c r="J2209" s="43" t="s">
        <v>324</v>
      </c>
      <c r="K2209" s="43" t="s">
        <v>5866</v>
      </c>
      <c r="L2209" s="55" t="s">
        <v>640</v>
      </c>
      <c r="M2209" s="43" t="s">
        <v>2</v>
      </c>
      <c r="N2209" s="43" t="s">
        <v>2</v>
      </c>
      <c r="O2209"/>
      <c r="P2209" s="43" t="s">
        <v>363</v>
      </c>
    </row>
    <row r="2210" spans="1:16" x14ac:dyDescent="0.25">
      <c r="A2210" s="43" t="s">
        <v>5860</v>
      </c>
      <c r="B2210" s="43" t="s">
        <v>194</v>
      </c>
      <c r="C2210" s="43" t="s">
        <v>5861</v>
      </c>
      <c r="D2210" s="43" t="s">
        <v>5862</v>
      </c>
      <c r="E2210" s="43" t="s">
        <v>46</v>
      </c>
      <c r="F2210" s="44">
        <v>44992</v>
      </c>
      <c r="G2210" s="43" t="s">
        <v>203</v>
      </c>
      <c r="H2210" s="43" t="s">
        <v>3960</v>
      </c>
      <c r="I2210" s="43" t="s">
        <v>364</v>
      </c>
      <c r="J2210" s="43" t="s">
        <v>325</v>
      </c>
      <c r="K2210" s="43" t="s">
        <v>5867</v>
      </c>
      <c r="L2210" s="55" t="s">
        <v>640</v>
      </c>
      <c r="M2210" s="43" t="s">
        <v>2</v>
      </c>
      <c r="N2210" s="43" t="s">
        <v>2</v>
      </c>
      <c r="O2210"/>
      <c r="P2210" s="43" t="s">
        <v>363</v>
      </c>
    </row>
    <row r="2211" spans="1:16" x14ac:dyDescent="0.25">
      <c r="A2211" s="43" t="s">
        <v>5860</v>
      </c>
      <c r="B2211" s="43" t="s">
        <v>194</v>
      </c>
      <c r="C2211" s="43" t="s">
        <v>5861</v>
      </c>
      <c r="D2211" s="43" t="s">
        <v>5862</v>
      </c>
      <c r="E2211" s="43" t="s">
        <v>46</v>
      </c>
      <c r="F2211" s="44">
        <v>44992</v>
      </c>
      <c r="G2211" s="43" t="s">
        <v>203</v>
      </c>
      <c r="H2211" s="43" t="s">
        <v>3960</v>
      </c>
      <c r="I2211" s="43" t="s">
        <v>364</v>
      </c>
      <c r="J2211" s="43" t="s">
        <v>326</v>
      </c>
      <c r="K2211" s="43" t="s">
        <v>5868</v>
      </c>
      <c r="L2211" s="55" t="s">
        <v>640</v>
      </c>
      <c r="M2211" s="43" t="s">
        <v>2</v>
      </c>
      <c r="N2211" s="43" t="s">
        <v>2</v>
      </c>
      <c r="O2211"/>
      <c r="P2211" s="43" t="s">
        <v>363</v>
      </c>
    </row>
    <row r="2212" spans="1:16" x14ac:dyDescent="0.25">
      <c r="A2212" s="43" t="s">
        <v>5860</v>
      </c>
      <c r="B2212" s="43" t="s">
        <v>194</v>
      </c>
      <c r="C2212" s="43" t="s">
        <v>5861</v>
      </c>
      <c r="D2212" s="43" t="s">
        <v>5862</v>
      </c>
      <c r="E2212" s="43" t="s">
        <v>46</v>
      </c>
      <c r="F2212" s="44">
        <v>44992</v>
      </c>
      <c r="G2212" s="43" t="s">
        <v>203</v>
      </c>
      <c r="H2212" s="43" t="s">
        <v>3960</v>
      </c>
      <c r="I2212" s="43" t="s">
        <v>364</v>
      </c>
      <c r="J2212" s="43" t="s">
        <v>327</v>
      </c>
      <c r="K2212" s="43" t="s">
        <v>5869</v>
      </c>
      <c r="L2212" s="55" t="s">
        <v>640</v>
      </c>
      <c r="M2212" s="43" t="s">
        <v>2</v>
      </c>
      <c r="N2212" s="43" t="s">
        <v>2</v>
      </c>
      <c r="O2212"/>
      <c r="P2212" s="43" t="s">
        <v>363</v>
      </c>
    </row>
    <row r="2213" spans="1:16" x14ac:dyDescent="0.25">
      <c r="A2213" s="43" t="s">
        <v>5870</v>
      </c>
      <c r="B2213" s="43" t="s">
        <v>74</v>
      </c>
      <c r="C2213" s="43" t="s">
        <v>5871</v>
      </c>
      <c r="D2213" s="43">
        <v>7103065</v>
      </c>
      <c r="E2213" s="43" t="s">
        <v>46</v>
      </c>
      <c r="F2213" s="44">
        <v>44992</v>
      </c>
      <c r="G2213" s="43" t="s">
        <v>203</v>
      </c>
      <c r="H2213" s="43" t="s">
        <v>3960</v>
      </c>
      <c r="I2213" s="43" t="s">
        <v>364</v>
      </c>
      <c r="J2213" s="43">
        <v>1</v>
      </c>
      <c r="K2213" s="43" t="s">
        <v>53</v>
      </c>
      <c r="L2213" s="55" t="s">
        <v>638</v>
      </c>
      <c r="M2213" s="43" t="s">
        <v>2</v>
      </c>
      <c r="N2213" s="43" t="s">
        <v>2</v>
      </c>
      <c r="O2213"/>
      <c r="P2213" s="43" t="s">
        <v>363</v>
      </c>
    </row>
    <row r="2214" spans="1:16" x14ac:dyDescent="0.25">
      <c r="A2214" s="43" t="s">
        <v>5870</v>
      </c>
      <c r="B2214" s="43" t="s">
        <v>74</v>
      </c>
      <c r="C2214" s="43" t="s">
        <v>5871</v>
      </c>
      <c r="D2214" s="43">
        <v>7103065</v>
      </c>
      <c r="E2214" s="43" t="s">
        <v>46</v>
      </c>
      <c r="F2214" s="44">
        <v>44992</v>
      </c>
      <c r="G2214" s="43" t="s">
        <v>203</v>
      </c>
      <c r="H2214" s="43" t="s">
        <v>3960</v>
      </c>
      <c r="I2214" s="43" t="s">
        <v>364</v>
      </c>
      <c r="J2214" s="43">
        <v>2</v>
      </c>
      <c r="K2214" s="43" t="s">
        <v>78</v>
      </c>
      <c r="L2214" s="55" t="s">
        <v>13</v>
      </c>
      <c r="M2214" s="43" t="s">
        <v>2</v>
      </c>
      <c r="N2214" s="43" t="s">
        <v>2</v>
      </c>
      <c r="O2214"/>
      <c r="P2214" s="43" t="s">
        <v>363</v>
      </c>
    </row>
    <row r="2215" spans="1:16" x14ac:dyDescent="0.25">
      <c r="A2215" s="43" t="s">
        <v>5870</v>
      </c>
      <c r="B2215" s="43" t="s">
        <v>74</v>
      </c>
      <c r="C2215" s="43" t="s">
        <v>5871</v>
      </c>
      <c r="D2215" s="43">
        <v>7103065</v>
      </c>
      <c r="E2215" s="43" t="s">
        <v>46</v>
      </c>
      <c r="F2215" s="44">
        <v>44992</v>
      </c>
      <c r="G2215" s="43" t="s">
        <v>203</v>
      </c>
      <c r="H2215" s="43" t="s">
        <v>3960</v>
      </c>
      <c r="I2215" s="43" t="s">
        <v>364</v>
      </c>
      <c r="J2215" s="43">
        <v>3</v>
      </c>
      <c r="K2215" s="43" t="s">
        <v>5872</v>
      </c>
      <c r="L2215" s="55" t="s">
        <v>13</v>
      </c>
      <c r="M2215" s="43" t="s">
        <v>2</v>
      </c>
      <c r="N2215" s="43" t="s">
        <v>2</v>
      </c>
      <c r="O2215"/>
      <c r="P2215" s="43" t="s">
        <v>363</v>
      </c>
    </row>
    <row r="2216" spans="1:16" x14ac:dyDescent="0.25">
      <c r="A2216" s="43" t="s">
        <v>5870</v>
      </c>
      <c r="B2216" s="43" t="s">
        <v>74</v>
      </c>
      <c r="C2216" s="43" t="s">
        <v>5871</v>
      </c>
      <c r="D2216" s="43">
        <v>7103065</v>
      </c>
      <c r="E2216" s="43" t="s">
        <v>46</v>
      </c>
      <c r="F2216" s="44">
        <v>44992</v>
      </c>
      <c r="G2216" s="43" t="s">
        <v>203</v>
      </c>
      <c r="H2216" s="43" t="s">
        <v>3960</v>
      </c>
      <c r="I2216" s="43" t="s">
        <v>364</v>
      </c>
      <c r="J2216" s="43">
        <v>4</v>
      </c>
      <c r="K2216" s="43" t="s">
        <v>5873</v>
      </c>
      <c r="L2216" s="55" t="s">
        <v>13</v>
      </c>
      <c r="M2216" s="43" t="s">
        <v>2</v>
      </c>
      <c r="N2216" s="43" t="s">
        <v>2</v>
      </c>
      <c r="O2216"/>
      <c r="P2216" s="43" t="s">
        <v>363</v>
      </c>
    </row>
    <row r="2217" spans="1:16" x14ac:dyDescent="0.25">
      <c r="A2217" s="43" t="s">
        <v>5870</v>
      </c>
      <c r="B2217" s="43" t="s">
        <v>74</v>
      </c>
      <c r="C2217" s="43" t="s">
        <v>5871</v>
      </c>
      <c r="D2217" s="43">
        <v>7103065</v>
      </c>
      <c r="E2217" s="43" t="s">
        <v>46</v>
      </c>
      <c r="F2217" s="44">
        <v>44992</v>
      </c>
      <c r="G2217" s="43" t="s">
        <v>203</v>
      </c>
      <c r="H2217" s="43" t="s">
        <v>3960</v>
      </c>
      <c r="I2217" s="43" t="s">
        <v>364</v>
      </c>
      <c r="J2217" s="43">
        <v>5</v>
      </c>
      <c r="K2217" s="43" t="s">
        <v>5874</v>
      </c>
      <c r="L2217" s="55" t="s">
        <v>13</v>
      </c>
      <c r="M2217" s="43" t="s">
        <v>2</v>
      </c>
      <c r="N2217" s="43" t="s">
        <v>2</v>
      </c>
      <c r="O2217"/>
      <c r="P2217" s="43" t="s">
        <v>363</v>
      </c>
    </row>
    <row r="2218" spans="1:16" x14ac:dyDescent="0.25">
      <c r="A2218" s="43" t="s">
        <v>5870</v>
      </c>
      <c r="B2218" s="43" t="s">
        <v>74</v>
      </c>
      <c r="C2218" s="43" t="s">
        <v>5871</v>
      </c>
      <c r="D2218" s="43">
        <v>7103065</v>
      </c>
      <c r="E2218" s="43" t="s">
        <v>46</v>
      </c>
      <c r="F2218" s="44">
        <v>44992</v>
      </c>
      <c r="G2218" s="43" t="s">
        <v>203</v>
      </c>
      <c r="H2218" s="43" t="s">
        <v>3960</v>
      </c>
      <c r="I2218" s="43" t="s">
        <v>364</v>
      </c>
      <c r="J2218" s="43">
        <v>6.1</v>
      </c>
      <c r="K2218" s="43" t="s">
        <v>5875</v>
      </c>
      <c r="L2218" s="55" t="s">
        <v>13</v>
      </c>
      <c r="M2218" s="43" t="s">
        <v>2</v>
      </c>
      <c r="N2218" s="43" t="s">
        <v>2</v>
      </c>
      <c r="O2218"/>
      <c r="P2218" s="43" t="s">
        <v>363</v>
      </c>
    </row>
    <row r="2219" spans="1:16" x14ac:dyDescent="0.25">
      <c r="A2219" s="43" t="s">
        <v>5870</v>
      </c>
      <c r="B2219" s="43" t="s">
        <v>74</v>
      </c>
      <c r="C2219" s="43" t="s">
        <v>5871</v>
      </c>
      <c r="D2219" s="43">
        <v>7103065</v>
      </c>
      <c r="E2219" s="43" t="s">
        <v>46</v>
      </c>
      <c r="F2219" s="44">
        <v>44992</v>
      </c>
      <c r="G2219" s="43" t="s">
        <v>203</v>
      </c>
      <c r="H2219" s="43" t="s">
        <v>3960</v>
      </c>
      <c r="I2219" s="43" t="s">
        <v>364</v>
      </c>
      <c r="J2219" s="43">
        <v>6.2</v>
      </c>
      <c r="K2219" s="43" t="s">
        <v>87</v>
      </c>
      <c r="L2219" s="55" t="s">
        <v>13</v>
      </c>
      <c r="M2219" s="43" t="s">
        <v>2</v>
      </c>
      <c r="N2219" s="43" t="s">
        <v>2</v>
      </c>
      <c r="O2219"/>
      <c r="P2219" s="43" t="s">
        <v>363</v>
      </c>
    </row>
    <row r="2220" spans="1:16" x14ac:dyDescent="0.25">
      <c r="A2220" s="43" t="s">
        <v>5870</v>
      </c>
      <c r="B2220" s="43" t="s">
        <v>74</v>
      </c>
      <c r="C2220" s="43" t="s">
        <v>5871</v>
      </c>
      <c r="D2220" s="43">
        <v>7103065</v>
      </c>
      <c r="E2220" s="43" t="s">
        <v>46</v>
      </c>
      <c r="F2220" s="44">
        <v>44992</v>
      </c>
      <c r="G2220" s="43" t="s">
        <v>203</v>
      </c>
      <c r="H2220" s="43" t="s">
        <v>3960</v>
      </c>
      <c r="I2220" s="43" t="s">
        <v>364</v>
      </c>
      <c r="J2220" s="43">
        <v>6.3</v>
      </c>
      <c r="K2220" s="43" t="s">
        <v>87</v>
      </c>
      <c r="L2220" s="55" t="s">
        <v>13</v>
      </c>
      <c r="M2220" s="43" t="s">
        <v>2</v>
      </c>
      <c r="N2220" s="43" t="s">
        <v>2</v>
      </c>
      <c r="O2220"/>
      <c r="P2220" s="43" t="s">
        <v>363</v>
      </c>
    </row>
    <row r="2221" spans="1:16" x14ac:dyDescent="0.25">
      <c r="A2221" s="43" t="s">
        <v>5870</v>
      </c>
      <c r="B2221" s="43" t="s">
        <v>74</v>
      </c>
      <c r="C2221" s="43" t="s">
        <v>5871</v>
      </c>
      <c r="D2221" s="43">
        <v>7103065</v>
      </c>
      <c r="E2221" s="43" t="s">
        <v>46</v>
      </c>
      <c r="F2221" s="44">
        <v>44992</v>
      </c>
      <c r="G2221" s="43" t="s">
        <v>203</v>
      </c>
      <c r="H2221" s="43" t="s">
        <v>3960</v>
      </c>
      <c r="I2221" s="43" t="s">
        <v>364</v>
      </c>
      <c r="J2221" s="43">
        <v>7.1</v>
      </c>
      <c r="K2221" s="43" t="s">
        <v>5876</v>
      </c>
      <c r="L2221" s="55" t="s">
        <v>640</v>
      </c>
      <c r="M2221" s="43" t="s">
        <v>2</v>
      </c>
      <c r="N2221" s="43" t="s">
        <v>2</v>
      </c>
      <c r="O2221"/>
      <c r="P2221" s="43" t="s">
        <v>363</v>
      </c>
    </row>
    <row r="2222" spans="1:16" x14ac:dyDescent="0.25">
      <c r="A2222" s="43" t="s">
        <v>5870</v>
      </c>
      <c r="B2222" s="43" t="s">
        <v>74</v>
      </c>
      <c r="C2222" s="43" t="s">
        <v>5871</v>
      </c>
      <c r="D2222" s="43">
        <v>7103065</v>
      </c>
      <c r="E2222" s="43" t="s">
        <v>46</v>
      </c>
      <c r="F2222" s="44">
        <v>44992</v>
      </c>
      <c r="G2222" s="43" t="s">
        <v>203</v>
      </c>
      <c r="H2222" s="43" t="s">
        <v>3960</v>
      </c>
      <c r="I2222" s="43" t="s">
        <v>364</v>
      </c>
      <c r="J2222" s="43">
        <v>7.2</v>
      </c>
      <c r="K2222" s="43" t="s">
        <v>5877</v>
      </c>
      <c r="L2222" s="55" t="s">
        <v>641</v>
      </c>
      <c r="M2222" s="43" t="s">
        <v>2</v>
      </c>
      <c r="N2222" s="43" t="s">
        <v>2</v>
      </c>
      <c r="O2222"/>
      <c r="P2222" s="43" t="s">
        <v>363</v>
      </c>
    </row>
    <row r="2223" spans="1:16" x14ac:dyDescent="0.25">
      <c r="A2223" s="43" t="s">
        <v>5870</v>
      </c>
      <c r="B2223" s="43" t="s">
        <v>74</v>
      </c>
      <c r="C2223" s="43" t="s">
        <v>5871</v>
      </c>
      <c r="D2223" s="43">
        <v>7103065</v>
      </c>
      <c r="E2223" s="43" t="s">
        <v>46</v>
      </c>
      <c r="F2223" s="44">
        <v>44992</v>
      </c>
      <c r="G2223" s="43" t="s">
        <v>203</v>
      </c>
      <c r="H2223" s="43" t="s">
        <v>3960</v>
      </c>
      <c r="I2223" s="43" t="s">
        <v>364</v>
      </c>
      <c r="J2223" s="43">
        <v>7.3</v>
      </c>
      <c r="K2223" s="43" t="s">
        <v>71</v>
      </c>
      <c r="L2223" s="55" t="s">
        <v>641</v>
      </c>
      <c r="M2223" s="43" t="s">
        <v>2</v>
      </c>
      <c r="N2223" s="43" t="s">
        <v>2</v>
      </c>
      <c r="O2223"/>
      <c r="P2223" s="43" t="s">
        <v>363</v>
      </c>
    </row>
    <row r="2224" spans="1:16" x14ac:dyDescent="0.25">
      <c r="A2224" s="43" t="s">
        <v>5870</v>
      </c>
      <c r="B2224" s="43" t="s">
        <v>74</v>
      </c>
      <c r="C2224" s="43" t="s">
        <v>5871</v>
      </c>
      <c r="D2224" s="43">
        <v>7103065</v>
      </c>
      <c r="E2224" s="43" t="s">
        <v>46</v>
      </c>
      <c r="F2224" s="44">
        <v>44992</v>
      </c>
      <c r="G2224" s="43" t="s">
        <v>203</v>
      </c>
      <c r="H2224" s="43" t="s">
        <v>3960</v>
      </c>
      <c r="I2224" s="43" t="s">
        <v>364</v>
      </c>
      <c r="J2224" s="43">
        <v>8.1</v>
      </c>
      <c r="K2224" s="43" t="s">
        <v>5878</v>
      </c>
      <c r="L2224" s="55" t="s">
        <v>640</v>
      </c>
      <c r="M2224" s="43" t="s">
        <v>2</v>
      </c>
      <c r="N2224" s="43" t="s">
        <v>2</v>
      </c>
      <c r="O2224"/>
      <c r="P2224" s="43" t="s">
        <v>363</v>
      </c>
    </row>
    <row r="2225" spans="1:16" x14ac:dyDescent="0.25">
      <c r="A2225" s="43" t="s">
        <v>5870</v>
      </c>
      <c r="B2225" s="43" t="s">
        <v>74</v>
      </c>
      <c r="C2225" s="43" t="s">
        <v>5871</v>
      </c>
      <c r="D2225" s="43">
        <v>7103065</v>
      </c>
      <c r="E2225" s="43" t="s">
        <v>46</v>
      </c>
      <c r="F2225" s="44">
        <v>44992</v>
      </c>
      <c r="G2225" s="43" t="s">
        <v>203</v>
      </c>
      <c r="H2225" s="43" t="s">
        <v>3960</v>
      </c>
      <c r="I2225" s="43" t="s">
        <v>364</v>
      </c>
      <c r="J2225" s="43">
        <v>8.1</v>
      </c>
      <c r="K2225" s="43" t="s">
        <v>5879</v>
      </c>
      <c r="L2225" s="55" t="s">
        <v>640</v>
      </c>
      <c r="M2225" s="43" t="s">
        <v>2</v>
      </c>
      <c r="N2225" s="43" t="s">
        <v>2</v>
      </c>
      <c r="O2225"/>
      <c r="P2225" s="43" t="s">
        <v>363</v>
      </c>
    </row>
    <row r="2226" spans="1:16" x14ac:dyDescent="0.25">
      <c r="A2226" s="43" t="s">
        <v>5870</v>
      </c>
      <c r="B2226" s="43" t="s">
        <v>74</v>
      </c>
      <c r="C2226" s="43" t="s">
        <v>5871</v>
      </c>
      <c r="D2226" s="43">
        <v>7103065</v>
      </c>
      <c r="E2226" s="43" t="s">
        <v>46</v>
      </c>
      <c r="F2226" s="44">
        <v>44992</v>
      </c>
      <c r="G2226" s="43" t="s">
        <v>203</v>
      </c>
      <c r="H2226" s="43" t="s">
        <v>3960</v>
      </c>
      <c r="I2226" s="43" t="s">
        <v>364</v>
      </c>
      <c r="J2226" s="43">
        <v>8.11</v>
      </c>
      <c r="K2226" s="43" t="s">
        <v>5880</v>
      </c>
      <c r="L2226" s="55" t="s">
        <v>640</v>
      </c>
      <c r="M2226" s="43" t="s">
        <v>2</v>
      </c>
      <c r="N2226" s="43" t="s">
        <v>2</v>
      </c>
      <c r="O2226"/>
      <c r="P2226" s="43" t="s">
        <v>363</v>
      </c>
    </row>
    <row r="2227" spans="1:16" x14ac:dyDescent="0.25">
      <c r="A2227" s="43" t="s">
        <v>5870</v>
      </c>
      <c r="B2227" s="43" t="s">
        <v>74</v>
      </c>
      <c r="C2227" s="43" t="s">
        <v>5871</v>
      </c>
      <c r="D2227" s="43">
        <v>7103065</v>
      </c>
      <c r="E2227" s="43" t="s">
        <v>46</v>
      </c>
      <c r="F2227" s="44">
        <v>44992</v>
      </c>
      <c r="G2227" s="43" t="s">
        <v>203</v>
      </c>
      <c r="H2227" s="43" t="s">
        <v>3960</v>
      </c>
      <c r="I2227" s="43" t="s">
        <v>364</v>
      </c>
      <c r="J2227" s="43">
        <v>8.1199999999999992</v>
      </c>
      <c r="K2227" s="43" t="s">
        <v>5881</v>
      </c>
      <c r="L2227" s="55" t="s">
        <v>640</v>
      </c>
      <c r="M2227" s="43" t="s">
        <v>2</v>
      </c>
      <c r="N2227" s="43" t="s">
        <v>2</v>
      </c>
      <c r="O2227"/>
      <c r="P2227" s="43" t="s">
        <v>363</v>
      </c>
    </row>
    <row r="2228" spans="1:16" x14ac:dyDescent="0.25">
      <c r="A2228" s="43" t="s">
        <v>5870</v>
      </c>
      <c r="B2228" s="43" t="s">
        <v>74</v>
      </c>
      <c r="C2228" s="43" t="s">
        <v>5871</v>
      </c>
      <c r="D2228" s="43">
        <v>7103065</v>
      </c>
      <c r="E2228" s="43" t="s">
        <v>46</v>
      </c>
      <c r="F2228" s="44">
        <v>44992</v>
      </c>
      <c r="G2228" s="43" t="s">
        <v>203</v>
      </c>
      <c r="H2228" s="43" t="s">
        <v>3960</v>
      </c>
      <c r="I2228" s="43" t="s">
        <v>364</v>
      </c>
      <c r="J2228" s="43">
        <v>8.1300000000000008</v>
      </c>
      <c r="K2228" s="43" t="s">
        <v>5882</v>
      </c>
      <c r="L2228" s="55" t="s">
        <v>640</v>
      </c>
      <c r="M2228" s="43" t="s">
        <v>2</v>
      </c>
      <c r="N2228" s="43" t="s">
        <v>2</v>
      </c>
      <c r="O2228"/>
      <c r="P2228" s="43" t="s">
        <v>363</v>
      </c>
    </row>
    <row r="2229" spans="1:16" x14ac:dyDescent="0.25">
      <c r="A2229" s="43" t="s">
        <v>5870</v>
      </c>
      <c r="B2229" s="43" t="s">
        <v>74</v>
      </c>
      <c r="C2229" s="43" t="s">
        <v>5871</v>
      </c>
      <c r="D2229" s="43">
        <v>7103065</v>
      </c>
      <c r="E2229" s="43" t="s">
        <v>46</v>
      </c>
      <c r="F2229" s="44">
        <v>44992</v>
      </c>
      <c r="G2229" s="43" t="s">
        <v>203</v>
      </c>
      <c r="H2229" s="43" t="s">
        <v>3960</v>
      </c>
      <c r="I2229" s="43" t="s">
        <v>364</v>
      </c>
      <c r="J2229" s="43">
        <v>8.1999999999999993</v>
      </c>
      <c r="K2229" s="43" t="s">
        <v>5883</v>
      </c>
      <c r="L2229" s="55" t="s">
        <v>640</v>
      </c>
      <c r="M2229" s="43" t="s">
        <v>2</v>
      </c>
      <c r="N2229" s="43" t="s">
        <v>2</v>
      </c>
      <c r="O2229"/>
      <c r="P2229" s="43" t="s">
        <v>363</v>
      </c>
    </row>
    <row r="2230" spans="1:16" x14ac:dyDescent="0.25">
      <c r="A2230" s="43" t="s">
        <v>5870</v>
      </c>
      <c r="B2230" s="43" t="s">
        <v>74</v>
      </c>
      <c r="C2230" s="43" t="s">
        <v>5871</v>
      </c>
      <c r="D2230" s="43">
        <v>7103065</v>
      </c>
      <c r="E2230" s="43" t="s">
        <v>46</v>
      </c>
      <c r="F2230" s="44">
        <v>44992</v>
      </c>
      <c r="G2230" s="43" t="s">
        <v>203</v>
      </c>
      <c r="H2230" s="43" t="s">
        <v>3960</v>
      </c>
      <c r="I2230" s="43" t="s">
        <v>364</v>
      </c>
      <c r="J2230" s="43">
        <v>8.3000000000000007</v>
      </c>
      <c r="K2230" s="43" t="s">
        <v>5884</v>
      </c>
      <c r="L2230" s="55" t="s">
        <v>640</v>
      </c>
      <c r="M2230" s="43" t="s">
        <v>2</v>
      </c>
      <c r="N2230" s="43" t="s">
        <v>2</v>
      </c>
      <c r="O2230"/>
      <c r="P2230" s="43" t="s">
        <v>363</v>
      </c>
    </row>
    <row r="2231" spans="1:16" x14ac:dyDescent="0.25">
      <c r="A2231" s="43" t="s">
        <v>5870</v>
      </c>
      <c r="B2231" s="43" t="s">
        <v>74</v>
      </c>
      <c r="C2231" s="43" t="s">
        <v>5871</v>
      </c>
      <c r="D2231" s="43">
        <v>7103065</v>
      </c>
      <c r="E2231" s="43" t="s">
        <v>46</v>
      </c>
      <c r="F2231" s="44">
        <v>44992</v>
      </c>
      <c r="G2231" s="43" t="s">
        <v>203</v>
      </c>
      <c r="H2231" s="43" t="s">
        <v>3960</v>
      </c>
      <c r="I2231" s="43" t="s">
        <v>364</v>
      </c>
      <c r="J2231" s="43">
        <v>8.4</v>
      </c>
      <c r="K2231" s="43" t="s">
        <v>5885</v>
      </c>
      <c r="L2231" s="55" t="s">
        <v>640</v>
      </c>
      <c r="M2231" s="43" t="s">
        <v>2</v>
      </c>
      <c r="N2231" s="43" t="s">
        <v>2</v>
      </c>
      <c r="O2231"/>
      <c r="P2231" s="43" t="s">
        <v>363</v>
      </c>
    </row>
    <row r="2232" spans="1:16" x14ac:dyDescent="0.25">
      <c r="A2232" s="43" t="s">
        <v>5870</v>
      </c>
      <c r="B2232" s="43" t="s">
        <v>74</v>
      </c>
      <c r="C2232" s="43" t="s">
        <v>5871</v>
      </c>
      <c r="D2232" s="43">
        <v>7103065</v>
      </c>
      <c r="E2232" s="43" t="s">
        <v>46</v>
      </c>
      <c r="F2232" s="44">
        <v>44992</v>
      </c>
      <c r="G2232" s="43" t="s">
        <v>203</v>
      </c>
      <c r="H2232" s="43" t="s">
        <v>3960</v>
      </c>
      <c r="I2232" s="43" t="s">
        <v>364</v>
      </c>
      <c r="J2232" s="43">
        <v>8.5</v>
      </c>
      <c r="K2232" s="43" t="s">
        <v>5886</v>
      </c>
      <c r="L2232" s="55" t="s">
        <v>640</v>
      </c>
      <c r="M2232" s="43" t="s">
        <v>2</v>
      </c>
      <c r="N2232" s="43" t="s">
        <v>2</v>
      </c>
      <c r="O2232"/>
      <c r="P2232" s="43" t="s">
        <v>363</v>
      </c>
    </row>
    <row r="2233" spans="1:16" x14ac:dyDescent="0.25">
      <c r="A2233" s="43" t="s">
        <v>5870</v>
      </c>
      <c r="B2233" s="43" t="s">
        <v>74</v>
      </c>
      <c r="C2233" s="43" t="s">
        <v>5871</v>
      </c>
      <c r="D2233" s="43">
        <v>7103065</v>
      </c>
      <c r="E2233" s="43" t="s">
        <v>46</v>
      </c>
      <c r="F2233" s="44">
        <v>44992</v>
      </c>
      <c r="G2233" s="43" t="s">
        <v>203</v>
      </c>
      <c r="H2233" s="43" t="s">
        <v>3960</v>
      </c>
      <c r="I2233" s="43" t="s">
        <v>364</v>
      </c>
      <c r="J2233" s="43">
        <v>8.6</v>
      </c>
      <c r="K2233" s="43" t="s">
        <v>5887</v>
      </c>
      <c r="L2233" s="55" t="s">
        <v>640</v>
      </c>
      <c r="M2233" s="43" t="s">
        <v>2</v>
      </c>
      <c r="N2233" s="43" t="s">
        <v>2</v>
      </c>
      <c r="O2233"/>
      <c r="P2233" s="43" t="s">
        <v>363</v>
      </c>
    </row>
    <row r="2234" spans="1:16" x14ac:dyDescent="0.25">
      <c r="A2234" s="43" t="s">
        <v>5870</v>
      </c>
      <c r="B2234" s="43" t="s">
        <v>74</v>
      </c>
      <c r="C2234" s="43" t="s">
        <v>5871</v>
      </c>
      <c r="D2234" s="43">
        <v>7103065</v>
      </c>
      <c r="E2234" s="43" t="s">
        <v>46</v>
      </c>
      <c r="F2234" s="44">
        <v>44992</v>
      </c>
      <c r="G2234" s="43" t="s">
        <v>203</v>
      </c>
      <c r="H2234" s="43" t="s">
        <v>3960</v>
      </c>
      <c r="I2234" s="43" t="s">
        <v>364</v>
      </c>
      <c r="J2234" s="43">
        <v>8.6999999999999993</v>
      </c>
      <c r="K2234" s="43" t="s">
        <v>5888</v>
      </c>
      <c r="L2234" s="55" t="s">
        <v>640</v>
      </c>
      <c r="M2234" s="43" t="s">
        <v>2</v>
      </c>
      <c r="N2234" s="43" t="s">
        <v>2</v>
      </c>
      <c r="O2234"/>
      <c r="P2234" s="43" t="s">
        <v>363</v>
      </c>
    </row>
    <row r="2235" spans="1:16" x14ac:dyDescent="0.25">
      <c r="A2235" s="43" t="s">
        <v>5870</v>
      </c>
      <c r="B2235" s="43" t="s">
        <v>74</v>
      </c>
      <c r="C2235" s="43" t="s">
        <v>5871</v>
      </c>
      <c r="D2235" s="43">
        <v>7103065</v>
      </c>
      <c r="E2235" s="43" t="s">
        <v>46</v>
      </c>
      <c r="F2235" s="44">
        <v>44992</v>
      </c>
      <c r="G2235" s="43" t="s">
        <v>203</v>
      </c>
      <c r="H2235" s="43" t="s">
        <v>3960</v>
      </c>
      <c r="I2235" s="43" t="s">
        <v>364</v>
      </c>
      <c r="J2235" s="43">
        <v>8.8000000000000007</v>
      </c>
      <c r="K2235" s="43" t="s">
        <v>5889</v>
      </c>
      <c r="L2235" s="55" t="s">
        <v>640</v>
      </c>
      <c r="M2235" s="43" t="s">
        <v>2</v>
      </c>
      <c r="N2235" s="43" t="s">
        <v>2</v>
      </c>
      <c r="O2235"/>
      <c r="P2235" s="43" t="s">
        <v>363</v>
      </c>
    </row>
    <row r="2236" spans="1:16" x14ac:dyDescent="0.25">
      <c r="A2236" s="43" t="s">
        <v>5870</v>
      </c>
      <c r="B2236" s="43" t="s">
        <v>74</v>
      </c>
      <c r="C2236" s="43" t="s">
        <v>5871</v>
      </c>
      <c r="D2236" s="43">
        <v>7103065</v>
      </c>
      <c r="E2236" s="43" t="s">
        <v>46</v>
      </c>
      <c r="F2236" s="44">
        <v>44992</v>
      </c>
      <c r="G2236" s="43" t="s">
        <v>203</v>
      </c>
      <c r="H2236" s="43" t="s">
        <v>3960</v>
      </c>
      <c r="I2236" s="43" t="s">
        <v>364</v>
      </c>
      <c r="J2236" s="43">
        <v>8.9</v>
      </c>
      <c r="K2236" s="43" t="s">
        <v>5890</v>
      </c>
      <c r="L2236" s="55" t="s">
        <v>640</v>
      </c>
      <c r="M2236" s="43" t="s">
        <v>2</v>
      </c>
      <c r="N2236" s="43" t="s">
        <v>2</v>
      </c>
      <c r="O2236"/>
      <c r="P2236" s="43" t="s">
        <v>363</v>
      </c>
    </row>
    <row r="2237" spans="1:16" x14ac:dyDescent="0.25">
      <c r="A2237" s="43" t="s">
        <v>5870</v>
      </c>
      <c r="B2237" s="43" t="s">
        <v>74</v>
      </c>
      <c r="C2237" s="43" t="s">
        <v>5871</v>
      </c>
      <c r="D2237" s="43">
        <v>7103065</v>
      </c>
      <c r="E2237" s="43" t="s">
        <v>46</v>
      </c>
      <c r="F2237" s="44">
        <v>44992</v>
      </c>
      <c r="G2237" s="43" t="s">
        <v>203</v>
      </c>
      <c r="H2237" s="43" t="s">
        <v>3960</v>
      </c>
      <c r="I2237" s="43" t="s">
        <v>364</v>
      </c>
      <c r="J2237" s="43">
        <v>9.1</v>
      </c>
      <c r="K2237" s="43" t="s">
        <v>5891</v>
      </c>
      <c r="L2237" s="55" t="s">
        <v>13</v>
      </c>
      <c r="M2237" s="43" t="s">
        <v>2</v>
      </c>
      <c r="N2237" s="43" t="s">
        <v>2</v>
      </c>
      <c r="O2237"/>
      <c r="P2237" s="43" t="s">
        <v>363</v>
      </c>
    </row>
    <row r="2238" spans="1:16" x14ac:dyDescent="0.25">
      <c r="A2238" s="43" t="s">
        <v>5870</v>
      </c>
      <c r="B2238" s="43" t="s">
        <v>74</v>
      </c>
      <c r="C2238" s="43" t="s">
        <v>5871</v>
      </c>
      <c r="D2238" s="43">
        <v>7103065</v>
      </c>
      <c r="E2238" s="43" t="s">
        <v>46</v>
      </c>
      <c r="F2238" s="44">
        <v>44992</v>
      </c>
      <c r="G2238" s="43" t="s">
        <v>203</v>
      </c>
      <c r="H2238" s="43" t="s">
        <v>3960</v>
      </c>
      <c r="I2238" s="43" t="s">
        <v>364</v>
      </c>
      <c r="J2238" s="43">
        <v>9.1999999999999993</v>
      </c>
      <c r="K2238" s="43" t="s">
        <v>5892</v>
      </c>
      <c r="L2238" s="55" t="s">
        <v>13</v>
      </c>
      <c r="M2238" s="43" t="s">
        <v>2</v>
      </c>
      <c r="N2238" s="43" t="s">
        <v>2</v>
      </c>
      <c r="O2238"/>
      <c r="P2238" s="43" t="s">
        <v>363</v>
      </c>
    </row>
    <row r="2239" spans="1:16" x14ac:dyDescent="0.25">
      <c r="A2239" s="43" t="s">
        <v>5870</v>
      </c>
      <c r="B2239" s="43" t="s">
        <v>74</v>
      </c>
      <c r="C2239" s="43" t="s">
        <v>5871</v>
      </c>
      <c r="D2239" s="43">
        <v>7103065</v>
      </c>
      <c r="E2239" s="43" t="s">
        <v>46</v>
      </c>
      <c r="F2239" s="44">
        <v>44992</v>
      </c>
      <c r="G2239" s="43" t="s">
        <v>203</v>
      </c>
      <c r="H2239" s="43" t="s">
        <v>3960</v>
      </c>
      <c r="I2239" s="43" t="s">
        <v>364</v>
      </c>
      <c r="J2239" s="43">
        <v>9.3000000000000007</v>
      </c>
      <c r="K2239" s="43" t="s">
        <v>5893</v>
      </c>
      <c r="L2239" s="55" t="s">
        <v>13</v>
      </c>
      <c r="M2239" s="43" t="s">
        <v>2</v>
      </c>
      <c r="N2239" s="43" t="s">
        <v>2</v>
      </c>
      <c r="O2239"/>
      <c r="P2239" s="43" t="s">
        <v>363</v>
      </c>
    </row>
    <row r="2240" spans="1:16" x14ac:dyDescent="0.25">
      <c r="A2240" s="43" t="s">
        <v>5870</v>
      </c>
      <c r="B2240" s="43" t="s">
        <v>74</v>
      </c>
      <c r="C2240" s="43" t="s">
        <v>5871</v>
      </c>
      <c r="D2240" s="43">
        <v>7103065</v>
      </c>
      <c r="E2240" s="43" t="s">
        <v>46</v>
      </c>
      <c r="F2240" s="44">
        <v>44992</v>
      </c>
      <c r="G2240" s="43" t="s">
        <v>203</v>
      </c>
      <c r="H2240" s="43" t="s">
        <v>3960</v>
      </c>
      <c r="I2240" s="43" t="s">
        <v>364</v>
      </c>
      <c r="J2240" s="43">
        <v>9.4</v>
      </c>
      <c r="K2240" s="43" t="s">
        <v>5894</v>
      </c>
      <c r="L2240" s="55" t="s">
        <v>13</v>
      </c>
      <c r="M2240" s="43" t="s">
        <v>2</v>
      </c>
      <c r="N2240" s="43" t="s">
        <v>2</v>
      </c>
      <c r="O2240"/>
      <c r="P2240" s="43" t="s">
        <v>363</v>
      </c>
    </row>
    <row r="2241" spans="1:16" x14ac:dyDescent="0.25">
      <c r="A2241" s="43" t="s">
        <v>5870</v>
      </c>
      <c r="B2241" s="43" t="s">
        <v>74</v>
      </c>
      <c r="C2241" s="43" t="s">
        <v>5871</v>
      </c>
      <c r="D2241" s="43">
        <v>7103065</v>
      </c>
      <c r="E2241" s="43" t="s">
        <v>46</v>
      </c>
      <c r="F2241" s="44">
        <v>44992</v>
      </c>
      <c r="G2241" s="43" t="s">
        <v>203</v>
      </c>
      <c r="H2241" s="43" t="s">
        <v>3960</v>
      </c>
      <c r="I2241" s="43" t="s">
        <v>364</v>
      </c>
      <c r="J2241" s="43">
        <v>10</v>
      </c>
      <c r="K2241" s="43" t="s">
        <v>5895</v>
      </c>
      <c r="L2241" s="55" t="s">
        <v>639</v>
      </c>
      <c r="M2241" s="43" t="s">
        <v>2</v>
      </c>
      <c r="N2241" s="43" t="s">
        <v>2</v>
      </c>
      <c r="O2241"/>
      <c r="P2241" s="43" t="s">
        <v>363</v>
      </c>
    </row>
    <row r="2242" spans="1:16" x14ac:dyDescent="0.25">
      <c r="A2242" s="43" t="s">
        <v>5870</v>
      </c>
      <c r="B2242" s="43" t="s">
        <v>74</v>
      </c>
      <c r="C2242" s="43" t="s">
        <v>5871</v>
      </c>
      <c r="D2242" s="43">
        <v>7103065</v>
      </c>
      <c r="E2242" s="43" t="s">
        <v>46</v>
      </c>
      <c r="F2242" s="44">
        <v>44992</v>
      </c>
      <c r="G2242" s="43" t="s">
        <v>203</v>
      </c>
      <c r="H2242" s="43" t="s">
        <v>3960</v>
      </c>
      <c r="I2242" s="43" t="s">
        <v>364</v>
      </c>
      <c r="J2242" s="43">
        <v>11</v>
      </c>
      <c r="K2242" s="43" t="s">
        <v>5896</v>
      </c>
      <c r="L2242" s="55" t="s">
        <v>13</v>
      </c>
      <c r="M2242" s="43" t="s">
        <v>2</v>
      </c>
      <c r="N2242" s="43" t="s">
        <v>2</v>
      </c>
      <c r="O2242"/>
      <c r="P2242" s="43" t="s">
        <v>363</v>
      </c>
    </row>
    <row r="2243" spans="1:16" ht="30" x14ac:dyDescent="0.25">
      <c r="A2243" s="43" t="s">
        <v>5870</v>
      </c>
      <c r="B2243" s="43" t="s">
        <v>74</v>
      </c>
      <c r="C2243" s="43" t="s">
        <v>5871</v>
      </c>
      <c r="D2243" s="43">
        <v>7103065</v>
      </c>
      <c r="E2243" s="43" t="s">
        <v>46</v>
      </c>
      <c r="F2243" s="44">
        <v>44992</v>
      </c>
      <c r="G2243" s="43" t="s">
        <v>203</v>
      </c>
      <c r="H2243" s="43" t="s">
        <v>3960</v>
      </c>
      <c r="I2243" s="43" t="s">
        <v>364</v>
      </c>
      <c r="J2243" s="43">
        <v>12</v>
      </c>
      <c r="K2243" s="43" t="s">
        <v>75</v>
      </c>
      <c r="L2243" s="55" t="s">
        <v>13</v>
      </c>
      <c r="M2243" s="43" t="s">
        <v>2</v>
      </c>
      <c r="N2243" s="43" t="s">
        <v>3</v>
      </c>
      <c r="O2243" s="43" t="s">
        <v>654</v>
      </c>
      <c r="P2243" s="43" t="s">
        <v>364</v>
      </c>
    </row>
    <row r="2244" spans="1:16" x14ac:dyDescent="0.25">
      <c r="A2244" s="43" t="s">
        <v>781</v>
      </c>
      <c r="B2244" s="43" t="s">
        <v>699</v>
      </c>
      <c r="C2244" s="43" t="s">
        <v>5897</v>
      </c>
      <c r="D2244" s="43" t="s">
        <v>5898</v>
      </c>
      <c r="E2244" s="43" t="s">
        <v>46</v>
      </c>
      <c r="F2244" s="44">
        <v>44992</v>
      </c>
      <c r="G2244" s="43" t="s">
        <v>203</v>
      </c>
      <c r="H2244" s="43" t="s">
        <v>3960</v>
      </c>
      <c r="I2244" s="43" t="s">
        <v>363</v>
      </c>
      <c r="J2244" s="43">
        <v>1</v>
      </c>
      <c r="K2244" s="43" t="s">
        <v>3442</v>
      </c>
      <c r="L2244" s="55" t="s">
        <v>638</v>
      </c>
      <c r="M2244"/>
      <c r="N2244"/>
      <c r="O2244"/>
      <c r="P2244" s="43" t="s">
        <v>363</v>
      </c>
    </row>
    <row r="2245" spans="1:16" x14ac:dyDescent="0.25">
      <c r="A2245" s="43" t="s">
        <v>781</v>
      </c>
      <c r="B2245" s="43" t="s">
        <v>699</v>
      </c>
      <c r="C2245" s="43" t="s">
        <v>5897</v>
      </c>
      <c r="D2245" s="43" t="s">
        <v>5898</v>
      </c>
      <c r="E2245" s="43" t="s">
        <v>46</v>
      </c>
      <c r="F2245" s="44">
        <v>44992</v>
      </c>
      <c r="G2245" s="43" t="s">
        <v>203</v>
      </c>
      <c r="H2245" s="43" t="s">
        <v>3960</v>
      </c>
      <c r="I2245" s="43" t="s">
        <v>364</v>
      </c>
      <c r="J2245" s="43">
        <v>2</v>
      </c>
      <c r="K2245" s="43" t="s">
        <v>53</v>
      </c>
      <c r="L2245" s="55" t="s">
        <v>638</v>
      </c>
      <c r="M2245" s="43" t="s">
        <v>2</v>
      </c>
      <c r="N2245" s="43" t="s">
        <v>2</v>
      </c>
      <c r="O2245"/>
      <c r="P2245" s="43" t="s">
        <v>363</v>
      </c>
    </row>
    <row r="2246" spans="1:16" x14ac:dyDescent="0.25">
      <c r="A2246" s="43" t="s">
        <v>781</v>
      </c>
      <c r="B2246" s="43" t="s">
        <v>699</v>
      </c>
      <c r="C2246" s="43" t="s">
        <v>5897</v>
      </c>
      <c r="D2246" s="43" t="s">
        <v>5898</v>
      </c>
      <c r="E2246" s="43" t="s">
        <v>46</v>
      </c>
      <c r="F2246" s="44">
        <v>44992</v>
      </c>
      <c r="G2246" s="43" t="s">
        <v>203</v>
      </c>
      <c r="H2246" s="43" t="s">
        <v>3960</v>
      </c>
      <c r="I2246" s="43" t="s">
        <v>364</v>
      </c>
      <c r="J2246" s="43">
        <v>3</v>
      </c>
      <c r="K2246" s="43" t="s">
        <v>3402</v>
      </c>
      <c r="L2246" s="55" t="s">
        <v>641</v>
      </c>
      <c r="M2246" s="43" t="s">
        <v>2</v>
      </c>
      <c r="N2246" s="43" t="s">
        <v>2</v>
      </c>
      <c r="O2246"/>
      <c r="P2246" s="43" t="s">
        <v>363</v>
      </c>
    </row>
    <row r="2247" spans="1:16" x14ac:dyDescent="0.25">
      <c r="A2247" s="43" t="s">
        <v>781</v>
      </c>
      <c r="B2247" s="43" t="s">
        <v>699</v>
      </c>
      <c r="C2247" s="43" t="s">
        <v>5897</v>
      </c>
      <c r="D2247" s="43" t="s">
        <v>5898</v>
      </c>
      <c r="E2247" s="43" t="s">
        <v>46</v>
      </c>
      <c r="F2247" s="44">
        <v>44992</v>
      </c>
      <c r="G2247" s="43" t="s">
        <v>203</v>
      </c>
      <c r="H2247" s="43" t="s">
        <v>3960</v>
      </c>
      <c r="I2247" s="43" t="s">
        <v>364</v>
      </c>
      <c r="J2247" s="43">
        <v>4</v>
      </c>
      <c r="K2247" s="43" t="s">
        <v>5899</v>
      </c>
      <c r="L2247" s="55" t="s">
        <v>13</v>
      </c>
      <c r="M2247" s="43" t="s">
        <v>2</v>
      </c>
      <c r="N2247" s="43" t="s">
        <v>2</v>
      </c>
      <c r="O2247"/>
      <c r="P2247" s="43" t="s">
        <v>363</v>
      </c>
    </row>
    <row r="2248" spans="1:16" x14ac:dyDescent="0.25">
      <c r="A2248" s="43" t="s">
        <v>781</v>
      </c>
      <c r="B2248" s="43" t="s">
        <v>699</v>
      </c>
      <c r="C2248" s="43" t="s">
        <v>5897</v>
      </c>
      <c r="D2248" s="43" t="s">
        <v>5898</v>
      </c>
      <c r="E2248" s="43" t="s">
        <v>46</v>
      </c>
      <c r="F2248" s="44">
        <v>44992</v>
      </c>
      <c r="G2248" s="43" t="s">
        <v>203</v>
      </c>
      <c r="H2248" s="43" t="s">
        <v>3960</v>
      </c>
      <c r="I2248" s="43" t="s">
        <v>364</v>
      </c>
      <c r="J2248" s="43">
        <v>5</v>
      </c>
      <c r="K2248" s="43" t="s">
        <v>5900</v>
      </c>
      <c r="L2248" s="55" t="s">
        <v>13</v>
      </c>
      <c r="M2248" s="43" t="s">
        <v>2</v>
      </c>
      <c r="N2248" s="43" t="s">
        <v>2</v>
      </c>
      <c r="O2248"/>
      <c r="P2248" s="43" t="s">
        <v>363</v>
      </c>
    </row>
    <row r="2249" spans="1:16" x14ac:dyDescent="0.25">
      <c r="A2249" s="43" t="s">
        <v>781</v>
      </c>
      <c r="B2249" s="43" t="s">
        <v>699</v>
      </c>
      <c r="C2249" s="43" t="s">
        <v>5897</v>
      </c>
      <c r="D2249" s="43" t="s">
        <v>5898</v>
      </c>
      <c r="E2249" s="43" t="s">
        <v>46</v>
      </c>
      <c r="F2249" s="44">
        <v>44992</v>
      </c>
      <c r="G2249" s="43" t="s">
        <v>203</v>
      </c>
      <c r="H2249" s="43" t="s">
        <v>3960</v>
      </c>
      <c r="I2249" s="43" t="s">
        <v>364</v>
      </c>
      <c r="J2249" s="43">
        <v>6.1</v>
      </c>
      <c r="K2249" s="43" t="s">
        <v>5901</v>
      </c>
      <c r="L2249" s="55" t="s">
        <v>640</v>
      </c>
      <c r="M2249" s="43" t="s">
        <v>2</v>
      </c>
      <c r="N2249" s="43" t="s">
        <v>2</v>
      </c>
      <c r="O2249"/>
      <c r="P2249" s="43" t="s">
        <v>363</v>
      </c>
    </row>
    <row r="2250" spans="1:16" x14ac:dyDescent="0.25">
      <c r="A2250" s="43" t="s">
        <v>781</v>
      </c>
      <c r="B2250" s="43" t="s">
        <v>699</v>
      </c>
      <c r="C2250" s="43" t="s">
        <v>5897</v>
      </c>
      <c r="D2250" s="43" t="s">
        <v>5898</v>
      </c>
      <c r="E2250" s="43" t="s">
        <v>46</v>
      </c>
      <c r="F2250" s="44">
        <v>44992</v>
      </c>
      <c r="G2250" s="43" t="s">
        <v>203</v>
      </c>
      <c r="H2250" s="43" t="s">
        <v>3960</v>
      </c>
      <c r="I2250" s="43" t="s">
        <v>364</v>
      </c>
      <c r="J2250" s="43">
        <v>6.2</v>
      </c>
      <c r="K2250" s="43" t="s">
        <v>5902</v>
      </c>
      <c r="L2250" s="55" t="s">
        <v>640</v>
      </c>
      <c r="M2250" s="43" t="s">
        <v>2</v>
      </c>
      <c r="N2250" s="43" t="s">
        <v>2</v>
      </c>
      <c r="O2250"/>
      <c r="P2250" s="43" t="s">
        <v>363</v>
      </c>
    </row>
    <row r="2251" spans="1:16" x14ac:dyDescent="0.25">
      <c r="A2251" s="43" t="s">
        <v>781</v>
      </c>
      <c r="B2251" s="43" t="s">
        <v>699</v>
      </c>
      <c r="C2251" s="43" t="s">
        <v>5897</v>
      </c>
      <c r="D2251" s="43" t="s">
        <v>5898</v>
      </c>
      <c r="E2251" s="43" t="s">
        <v>46</v>
      </c>
      <c r="F2251" s="44">
        <v>44992</v>
      </c>
      <c r="G2251" s="43" t="s">
        <v>203</v>
      </c>
      <c r="H2251" s="43" t="s">
        <v>3960</v>
      </c>
      <c r="I2251" s="43" t="s">
        <v>364</v>
      </c>
      <c r="J2251" s="43">
        <v>6.3</v>
      </c>
      <c r="K2251" s="43" t="s">
        <v>5903</v>
      </c>
      <c r="L2251" s="55" t="s">
        <v>640</v>
      </c>
      <c r="M2251" s="43" t="s">
        <v>2</v>
      </c>
      <c r="N2251" s="43" t="s">
        <v>2</v>
      </c>
      <c r="O2251"/>
      <c r="P2251" s="43" t="s">
        <v>363</v>
      </c>
    </row>
    <row r="2252" spans="1:16" ht="30" x14ac:dyDescent="0.25">
      <c r="A2252" s="43" t="s">
        <v>781</v>
      </c>
      <c r="B2252" s="43" t="s">
        <v>699</v>
      </c>
      <c r="C2252" s="43" t="s">
        <v>5897</v>
      </c>
      <c r="D2252" s="43" t="s">
        <v>5898</v>
      </c>
      <c r="E2252" s="43" t="s">
        <v>46</v>
      </c>
      <c r="F2252" s="44">
        <v>44992</v>
      </c>
      <c r="G2252" s="43" t="s">
        <v>203</v>
      </c>
      <c r="H2252" s="43" t="s">
        <v>3960</v>
      </c>
      <c r="I2252" s="43" t="s">
        <v>364</v>
      </c>
      <c r="J2252" s="43">
        <v>7</v>
      </c>
      <c r="K2252" s="43" t="s">
        <v>5904</v>
      </c>
      <c r="L2252" s="55" t="s">
        <v>640</v>
      </c>
      <c r="M2252" s="43" t="s">
        <v>2</v>
      </c>
      <c r="N2252" s="43" t="s">
        <v>2</v>
      </c>
      <c r="O2252"/>
      <c r="P2252" s="43" t="s">
        <v>363</v>
      </c>
    </row>
    <row r="2253" spans="1:16" x14ac:dyDescent="0.25">
      <c r="A2253" s="43" t="s">
        <v>781</v>
      </c>
      <c r="B2253" s="43" t="s">
        <v>699</v>
      </c>
      <c r="C2253" s="43" t="s">
        <v>5897</v>
      </c>
      <c r="D2253" s="43" t="s">
        <v>5898</v>
      </c>
      <c r="E2253" s="43" t="s">
        <v>46</v>
      </c>
      <c r="F2253" s="44">
        <v>44992</v>
      </c>
      <c r="G2253" s="43" t="s">
        <v>203</v>
      </c>
      <c r="H2253" s="43" t="s">
        <v>3960</v>
      </c>
      <c r="I2253" s="43" t="s">
        <v>364</v>
      </c>
      <c r="J2253" s="43">
        <v>8</v>
      </c>
      <c r="K2253" s="43" t="s">
        <v>5905</v>
      </c>
      <c r="L2253" s="55" t="s">
        <v>639</v>
      </c>
      <c r="M2253" s="43" t="s">
        <v>2</v>
      </c>
      <c r="N2253" s="43" t="s">
        <v>2</v>
      </c>
      <c r="O2253"/>
      <c r="P2253" s="43" t="s">
        <v>363</v>
      </c>
    </row>
    <row r="2254" spans="1:16" x14ac:dyDescent="0.25">
      <c r="A2254" s="43" t="s">
        <v>781</v>
      </c>
      <c r="B2254" s="43" t="s">
        <v>699</v>
      </c>
      <c r="C2254" s="43" t="s">
        <v>5897</v>
      </c>
      <c r="D2254" s="43" t="s">
        <v>5898</v>
      </c>
      <c r="E2254" s="43" t="s">
        <v>46</v>
      </c>
      <c r="F2254" s="44">
        <v>44992</v>
      </c>
      <c r="G2254" s="43" t="s">
        <v>203</v>
      </c>
      <c r="H2254" s="43" t="s">
        <v>3960</v>
      </c>
      <c r="I2254" s="43" t="s">
        <v>364</v>
      </c>
      <c r="J2254" s="43">
        <v>9</v>
      </c>
      <c r="K2254" s="43" t="s">
        <v>700</v>
      </c>
      <c r="L2254" s="55" t="s">
        <v>13</v>
      </c>
      <c r="M2254" s="43" t="s">
        <v>2</v>
      </c>
      <c r="N2254" s="43" t="s">
        <v>2</v>
      </c>
      <c r="O2254"/>
      <c r="P2254" s="43" t="s">
        <v>363</v>
      </c>
    </row>
    <row r="2255" spans="1:16" x14ac:dyDescent="0.25">
      <c r="A2255" s="43" t="s">
        <v>781</v>
      </c>
      <c r="B2255" s="43" t="s">
        <v>699</v>
      </c>
      <c r="C2255" s="43" t="s">
        <v>5897</v>
      </c>
      <c r="D2255" s="43" t="s">
        <v>5898</v>
      </c>
      <c r="E2255" s="43" t="s">
        <v>46</v>
      </c>
      <c r="F2255" s="44">
        <v>44992</v>
      </c>
      <c r="G2255" s="43" t="s">
        <v>203</v>
      </c>
      <c r="H2255" s="43" t="s">
        <v>3960</v>
      </c>
      <c r="I2255" s="43" t="s">
        <v>363</v>
      </c>
      <c r="J2255" s="43">
        <v>10</v>
      </c>
      <c r="K2255" s="43" t="s">
        <v>649</v>
      </c>
      <c r="L2255" s="55" t="s">
        <v>13</v>
      </c>
      <c r="M2255"/>
      <c r="N2255"/>
      <c r="O2255"/>
      <c r="P2255" s="43" t="s">
        <v>363</v>
      </c>
    </row>
    <row r="2256" spans="1:16" x14ac:dyDescent="0.25">
      <c r="A2256" s="43" t="s">
        <v>781</v>
      </c>
      <c r="B2256" s="43" t="s">
        <v>699</v>
      </c>
      <c r="C2256" s="43" t="s">
        <v>5897</v>
      </c>
      <c r="D2256" s="43" t="s">
        <v>5898</v>
      </c>
      <c r="E2256" s="43" t="s">
        <v>46</v>
      </c>
      <c r="F2256" s="44">
        <v>44992</v>
      </c>
      <c r="G2256" s="43" t="s">
        <v>203</v>
      </c>
      <c r="H2256" s="43" t="s">
        <v>3960</v>
      </c>
      <c r="I2256" s="43" t="s">
        <v>364</v>
      </c>
      <c r="J2256" s="43" t="s">
        <v>5906</v>
      </c>
      <c r="K2256" s="43" t="s">
        <v>5907</v>
      </c>
      <c r="L2256" s="55" t="s">
        <v>640</v>
      </c>
      <c r="M2256" s="43" t="s">
        <v>2</v>
      </c>
      <c r="N2256" s="43" t="s">
        <v>2</v>
      </c>
      <c r="O2256"/>
      <c r="P2256" s="43" t="s">
        <v>363</v>
      </c>
    </row>
    <row r="2257" spans="1:16" x14ac:dyDescent="0.25">
      <c r="A2257" s="43" t="s">
        <v>781</v>
      </c>
      <c r="B2257" s="43" t="s">
        <v>699</v>
      </c>
      <c r="C2257" s="43" t="s">
        <v>5897</v>
      </c>
      <c r="D2257" s="43" t="s">
        <v>5898</v>
      </c>
      <c r="E2257" s="43" t="s">
        <v>46</v>
      </c>
      <c r="F2257" s="44">
        <v>44992</v>
      </c>
      <c r="G2257" s="43" t="s">
        <v>203</v>
      </c>
      <c r="H2257" s="43" t="s">
        <v>3960</v>
      </c>
      <c r="I2257" s="43" t="s">
        <v>364</v>
      </c>
      <c r="J2257" s="43" t="s">
        <v>5908</v>
      </c>
      <c r="K2257" s="43" t="s">
        <v>5909</v>
      </c>
      <c r="L2257" s="55" t="s">
        <v>640</v>
      </c>
      <c r="M2257" s="43" t="s">
        <v>2</v>
      </c>
      <c r="N2257" s="43" t="s">
        <v>2</v>
      </c>
      <c r="O2257"/>
      <c r="P2257" s="43" t="s">
        <v>363</v>
      </c>
    </row>
    <row r="2258" spans="1:16" x14ac:dyDescent="0.25">
      <c r="A2258" s="43" t="s">
        <v>781</v>
      </c>
      <c r="B2258" s="43" t="s">
        <v>699</v>
      </c>
      <c r="C2258" s="43" t="s">
        <v>5897</v>
      </c>
      <c r="D2258" s="43" t="s">
        <v>5898</v>
      </c>
      <c r="E2258" s="43" t="s">
        <v>46</v>
      </c>
      <c r="F2258" s="44">
        <v>44992</v>
      </c>
      <c r="G2258" s="43" t="s">
        <v>203</v>
      </c>
      <c r="H2258" s="43" t="s">
        <v>3960</v>
      </c>
      <c r="I2258" s="43" t="s">
        <v>364</v>
      </c>
      <c r="J2258" s="43" t="s">
        <v>5910</v>
      </c>
      <c r="K2258" s="43" t="s">
        <v>5911</v>
      </c>
      <c r="L2258" s="55" t="s">
        <v>640</v>
      </c>
      <c r="M2258" s="43" t="s">
        <v>2</v>
      </c>
      <c r="N2258" s="43" t="s">
        <v>2</v>
      </c>
      <c r="O2258"/>
      <c r="P2258" s="43" t="s">
        <v>363</v>
      </c>
    </row>
    <row r="2259" spans="1:16" x14ac:dyDescent="0.25">
      <c r="A2259" s="43" t="s">
        <v>781</v>
      </c>
      <c r="B2259" s="43" t="s">
        <v>699</v>
      </c>
      <c r="C2259" s="43" t="s">
        <v>5897</v>
      </c>
      <c r="D2259" s="43" t="s">
        <v>5898</v>
      </c>
      <c r="E2259" s="43" t="s">
        <v>46</v>
      </c>
      <c r="F2259" s="44">
        <v>44992</v>
      </c>
      <c r="G2259" s="43" t="s">
        <v>203</v>
      </c>
      <c r="H2259" s="43" t="s">
        <v>3960</v>
      </c>
      <c r="I2259" s="43" t="s">
        <v>364</v>
      </c>
      <c r="J2259" s="43" t="s">
        <v>5912</v>
      </c>
      <c r="K2259" s="43" t="s">
        <v>5913</v>
      </c>
      <c r="L2259" s="55" t="s">
        <v>640</v>
      </c>
      <c r="M2259" s="43" t="s">
        <v>2</v>
      </c>
      <c r="N2259" s="43" t="s">
        <v>2</v>
      </c>
      <c r="O2259"/>
      <c r="P2259" s="43" t="s">
        <v>363</v>
      </c>
    </row>
    <row r="2260" spans="1:16" x14ac:dyDescent="0.25">
      <c r="A2260" s="43" t="s">
        <v>781</v>
      </c>
      <c r="B2260" s="43" t="s">
        <v>699</v>
      </c>
      <c r="C2260" s="43" t="s">
        <v>5897</v>
      </c>
      <c r="D2260" s="43" t="s">
        <v>5898</v>
      </c>
      <c r="E2260" s="43" t="s">
        <v>46</v>
      </c>
      <c r="F2260" s="44">
        <v>44992</v>
      </c>
      <c r="G2260" s="43" t="s">
        <v>203</v>
      </c>
      <c r="H2260" s="43" t="s">
        <v>3960</v>
      </c>
      <c r="I2260" s="43" t="s">
        <v>364</v>
      </c>
      <c r="J2260" s="43" t="s">
        <v>5914</v>
      </c>
      <c r="K2260" s="43" t="s">
        <v>5915</v>
      </c>
      <c r="L2260" s="55" t="s">
        <v>640</v>
      </c>
      <c r="M2260" s="43" t="s">
        <v>2</v>
      </c>
      <c r="N2260" s="43" t="s">
        <v>2</v>
      </c>
      <c r="O2260"/>
      <c r="P2260" s="43" t="s">
        <v>363</v>
      </c>
    </row>
    <row r="2261" spans="1:16" x14ac:dyDescent="0.25">
      <c r="A2261" s="43" t="s">
        <v>781</v>
      </c>
      <c r="B2261" s="43" t="s">
        <v>699</v>
      </c>
      <c r="C2261" s="43" t="s">
        <v>5897</v>
      </c>
      <c r="D2261" s="43" t="s">
        <v>5898</v>
      </c>
      <c r="E2261" s="43" t="s">
        <v>46</v>
      </c>
      <c r="F2261" s="44">
        <v>44992</v>
      </c>
      <c r="G2261" s="43" t="s">
        <v>203</v>
      </c>
      <c r="H2261" s="43" t="s">
        <v>3960</v>
      </c>
      <c r="I2261" s="43" t="s">
        <v>364</v>
      </c>
      <c r="J2261" s="43" t="s">
        <v>5916</v>
      </c>
      <c r="K2261" s="43" t="s">
        <v>5917</v>
      </c>
      <c r="L2261" s="55" t="s">
        <v>640</v>
      </c>
      <c r="M2261" s="43" t="s">
        <v>2</v>
      </c>
      <c r="N2261" s="43" t="s">
        <v>2</v>
      </c>
      <c r="O2261"/>
      <c r="P2261" s="43" t="s">
        <v>363</v>
      </c>
    </row>
    <row r="2262" spans="1:16" x14ac:dyDescent="0.25">
      <c r="A2262" s="43" t="s">
        <v>1822</v>
      </c>
      <c r="B2262" s="43" t="s">
        <v>204</v>
      </c>
      <c r="C2262" s="43" t="s">
        <v>5918</v>
      </c>
      <c r="D2262" s="43" t="s">
        <v>5919</v>
      </c>
      <c r="E2262" s="43" t="s">
        <v>186</v>
      </c>
      <c r="F2262" s="44">
        <v>44992</v>
      </c>
      <c r="G2262" s="43" t="s">
        <v>203</v>
      </c>
      <c r="H2262" s="43" t="s">
        <v>3960</v>
      </c>
      <c r="I2262" s="43" t="s">
        <v>364</v>
      </c>
      <c r="J2262" s="43">
        <v>1</v>
      </c>
      <c r="K2262" s="43" t="s">
        <v>3477</v>
      </c>
      <c r="L2262" s="55" t="s">
        <v>13</v>
      </c>
      <c r="M2262" s="43" t="s">
        <v>2</v>
      </c>
      <c r="N2262" s="43" t="s">
        <v>2</v>
      </c>
      <c r="O2262"/>
      <c r="P2262" s="43" t="s">
        <v>363</v>
      </c>
    </row>
    <row r="2263" spans="1:16" x14ac:dyDescent="0.25">
      <c r="A2263" s="43" t="s">
        <v>5920</v>
      </c>
      <c r="B2263" s="43" t="s">
        <v>45</v>
      </c>
      <c r="C2263" s="43" t="s">
        <v>5921</v>
      </c>
      <c r="D2263" s="43">
        <v>2896092</v>
      </c>
      <c r="E2263" s="43" t="s">
        <v>46</v>
      </c>
      <c r="F2263" s="44">
        <v>44992</v>
      </c>
      <c r="G2263" s="43" t="s">
        <v>203</v>
      </c>
      <c r="H2263" s="43" t="s">
        <v>3960</v>
      </c>
      <c r="I2263" s="43" t="s">
        <v>364</v>
      </c>
      <c r="J2263" s="43">
        <v>1.1000000000000001</v>
      </c>
      <c r="K2263" s="43" t="s">
        <v>5922</v>
      </c>
      <c r="L2263" s="55" t="s">
        <v>640</v>
      </c>
      <c r="M2263" s="43" t="s">
        <v>2</v>
      </c>
      <c r="N2263" s="43" t="s">
        <v>3</v>
      </c>
      <c r="O2263" s="43" t="s">
        <v>9874</v>
      </c>
      <c r="P2263" s="43" t="s">
        <v>364</v>
      </c>
    </row>
    <row r="2264" spans="1:16" x14ac:dyDescent="0.25">
      <c r="A2264" s="43" t="s">
        <v>5920</v>
      </c>
      <c r="B2264" s="43" t="s">
        <v>45</v>
      </c>
      <c r="C2264" s="43" t="s">
        <v>5921</v>
      </c>
      <c r="D2264" s="43">
        <v>2896092</v>
      </c>
      <c r="E2264" s="43" t="s">
        <v>46</v>
      </c>
      <c r="F2264" s="44">
        <v>44992</v>
      </c>
      <c r="G2264" s="43" t="s">
        <v>203</v>
      </c>
      <c r="H2264" s="43" t="s">
        <v>3960</v>
      </c>
      <c r="I2264" s="43" t="s">
        <v>364</v>
      </c>
      <c r="J2264" s="43">
        <v>1.1000000000000001</v>
      </c>
      <c r="K2264" s="43" t="s">
        <v>5923</v>
      </c>
      <c r="L2264" s="55" t="s">
        <v>640</v>
      </c>
      <c r="M2264" s="43" t="s">
        <v>2</v>
      </c>
      <c r="N2264" s="43" t="s">
        <v>2</v>
      </c>
      <c r="O2264"/>
      <c r="P2264" s="43" t="s">
        <v>363</v>
      </c>
    </row>
    <row r="2265" spans="1:16" x14ac:dyDescent="0.25">
      <c r="A2265" s="43" t="s">
        <v>5920</v>
      </c>
      <c r="B2265" s="43" t="s">
        <v>45</v>
      </c>
      <c r="C2265" s="43" t="s">
        <v>5921</v>
      </c>
      <c r="D2265" s="43">
        <v>2896092</v>
      </c>
      <c r="E2265" s="43" t="s">
        <v>46</v>
      </c>
      <c r="F2265" s="44">
        <v>44992</v>
      </c>
      <c r="G2265" s="43" t="s">
        <v>203</v>
      </c>
      <c r="H2265" s="43" t="s">
        <v>3960</v>
      </c>
      <c r="I2265" s="43" t="s">
        <v>364</v>
      </c>
      <c r="J2265" s="43">
        <v>1.2</v>
      </c>
      <c r="K2265" s="43" t="s">
        <v>5924</v>
      </c>
      <c r="L2265" s="55" t="s">
        <v>640</v>
      </c>
      <c r="M2265" s="43" t="s">
        <v>2</v>
      </c>
      <c r="N2265" s="43" t="s">
        <v>2</v>
      </c>
      <c r="O2265"/>
      <c r="P2265" s="43" t="s">
        <v>363</v>
      </c>
    </row>
    <row r="2266" spans="1:16" ht="45" x14ac:dyDescent="0.25">
      <c r="A2266" s="43" t="s">
        <v>5920</v>
      </c>
      <c r="B2266" s="43" t="s">
        <v>45</v>
      </c>
      <c r="C2266" s="43" t="s">
        <v>5921</v>
      </c>
      <c r="D2266" s="43">
        <v>2896092</v>
      </c>
      <c r="E2266" s="43" t="s">
        <v>46</v>
      </c>
      <c r="F2266" s="44">
        <v>44992</v>
      </c>
      <c r="G2266" s="43" t="s">
        <v>203</v>
      </c>
      <c r="H2266" s="43" t="s">
        <v>3960</v>
      </c>
      <c r="I2266" s="43" t="s">
        <v>364</v>
      </c>
      <c r="J2266" s="43">
        <v>1.3</v>
      </c>
      <c r="K2266" s="43" t="s">
        <v>5925</v>
      </c>
      <c r="L2266" s="55" t="s">
        <v>640</v>
      </c>
      <c r="M2266" s="43" t="s">
        <v>2</v>
      </c>
      <c r="N2266" s="43" t="s">
        <v>3</v>
      </c>
      <c r="O2266" s="43" t="s">
        <v>9907</v>
      </c>
      <c r="P2266" s="43" t="s">
        <v>364</v>
      </c>
    </row>
    <row r="2267" spans="1:16" x14ac:dyDescent="0.25">
      <c r="A2267" s="43" t="s">
        <v>5920</v>
      </c>
      <c r="B2267" s="43" t="s">
        <v>45</v>
      </c>
      <c r="C2267" s="43" t="s">
        <v>5921</v>
      </c>
      <c r="D2267" s="43">
        <v>2896092</v>
      </c>
      <c r="E2267" s="43" t="s">
        <v>46</v>
      </c>
      <c r="F2267" s="44">
        <v>44992</v>
      </c>
      <c r="G2267" s="43" t="s">
        <v>203</v>
      </c>
      <c r="H2267" s="43" t="s">
        <v>3960</v>
      </c>
      <c r="I2267" s="43" t="s">
        <v>364</v>
      </c>
      <c r="J2267" s="43">
        <v>1.4</v>
      </c>
      <c r="K2267" s="43" t="s">
        <v>5926</v>
      </c>
      <c r="L2267" s="55" t="s">
        <v>640</v>
      </c>
      <c r="M2267" s="43" t="s">
        <v>2</v>
      </c>
      <c r="N2267" s="43" t="s">
        <v>2</v>
      </c>
      <c r="O2267"/>
      <c r="P2267" s="43" t="s">
        <v>363</v>
      </c>
    </row>
    <row r="2268" spans="1:16" x14ac:dyDescent="0.25">
      <c r="A2268" s="43" t="s">
        <v>5920</v>
      </c>
      <c r="B2268" s="43" t="s">
        <v>45</v>
      </c>
      <c r="C2268" s="43" t="s">
        <v>5921</v>
      </c>
      <c r="D2268" s="43">
        <v>2896092</v>
      </c>
      <c r="E2268" s="43" t="s">
        <v>46</v>
      </c>
      <c r="F2268" s="44">
        <v>44992</v>
      </c>
      <c r="G2268" s="43" t="s">
        <v>203</v>
      </c>
      <c r="H2268" s="43" t="s">
        <v>3960</v>
      </c>
      <c r="I2268" s="43" t="s">
        <v>364</v>
      </c>
      <c r="J2268" s="43">
        <v>1.5</v>
      </c>
      <c r="K2268" s="43" t="s">
        <v>5927</v>
      </c>
      <c r="L2268" s="55" t="s">
        <v>640</v>
      </c>
      <c r="M2268" s="43" t="s">
        <v>2</v>
      </c>
      <c r="N2268" s="43" t="s">
        <v>2</v>
      </c>
      <c r="O2268"/>
      <c r="P2268" s="43" t="s">
        <v>363</v>
      </c>
    </row>
    <row r="2269" spans="1:16" ht="30" x14ac:dyDescent="0.25">
      <c r="A2269" s="43" t="s">
        <v>5920</v>
      </c>
      <c r="B2269" s="43" t="s">
        <v>45</v>
      </c>
      <c r="C2269" s="43" t="s">
        <v>5921</v>
      </c>
      <c r="D2269" s="43">
        <v>2896092</v>
      </c>
      <c r="E2269" s="43" t="s">
        <v>46</v>
      </c>
      <c r="F2269" s="44">
        <v>44992</v>
      </c>
      <c r="G2269" s="43" t="s">
        <v>203</v>
      </c>
      <c r="H2269" s="43" t="s">
        <v>3960</v>
      </c>
      <c r="I2269" s="43" t="s">
        <v>364</v>
      </c>
      <c r="J2269" s="43">
        <v>1.6</v>
      </c>
      <c r="K2269" s="43" t="s">
        <v>5928</v>
      </c>
      <c r="L2269" s="55" t="s">
        <v>640</v>
      </c>
      <c r="M2269" s="43" t="s">
        <v>2</v>
      </c>
      <c r="N2269" s="43" t="s">
        <v>3</v>
      </c>
      <c r="O2269" s="43" t="s">
        <v>9893</v>
      </c>
      <c r="P2269" s="43" t="s">
        <v>364</v>
      </c>
    </row>
    <row r="2270" spans="1:16" x14ac:dyDescent="0.25">
      <c r="A2270" s="43" t="s">
        <v>5920</v>
      </c>
      <c r="B2270" s="43" t="s">
        <v>45</v>
      </c>
      <c r="C2270" s="43" t="s">
        <v>5921</v>
      </c>
      <c r="D2270" s="43">
        <v>2896092</v>
      </c>
      <c r="E2270" s="43" t="s">
        <v>46</v>
      </c>
      <c r="F2270" s="44">
        <v>44992</v>
      </c>
      <c r="G2270" s="43" t="s">
        <v>203</v>
      </c>
      <c r="H2270" s="43" t="s">
        <v>3960</v>
      </c>
      <c r="I2270" s="43" t="s">
        <v>364</v>
      </c>
      <c r="J2270" s="43">
        <v>1.7</v>
      </c>
      <c r="K2270" s="43" t="s">
        <v>5929</v>
      </c>
      <c r="L2270" s="55" t="s">
        <v>640</v>
      </c>
      <c r="M2270" s="43" t="s">
        <v>2</v>
      </c>
      <c r="N2270" s="43" t="s">
        <v>2</v>
      </c>
      <c r="O2270"/>
      <c r="P2270" s="43" t="s">
        <v>363</v>
      </c>
    </row>
    <row r="2271" spans="1:16" x14ac:dyDescent="0.25">
      <c r="A2271" s="43" t="s">
        <v>5920</v>
      </c>
      <c r="B2271" s="43" t="s">
        <v>45</v>
      </c>
      <c r="C2271" s="43" t="s">
        <v>5921</v>
      </c>
      <c r="D2271" s="43">
        <v>2896092</v>
      </c>
      <c r="E2271" s="43" t="s">
        <v>46</v>
      </c>
      <c r="F2271" s="44">
        <v>44992</v>
      </c>
      <c r="G2271" s="43" t="s">
        <v>203</v>
      </c>
      <c r="H2271" s="43" t="s">
        <v>3960</v>
      </c>
      <c r="I2271" s="43" t="s">
        <v>364</v>
      </c>
      <c r="J2271" s="43">
        <v>1.8</v>
      </c>
      <c r="K2271" s="43" t="s">
        <v>5930</v>
      </c>
      <c r="L2271" s="55" t="s">
        <v>640</v>
      </c>
      <c r="M2271" s="43" t="s">
        <v>2</v>
      </c>
      <c r="N2271" s="43" t="s">
        <v>2</v>
      </c>
      <c r="O2271"/>
      <c r="P2271" s="43" t="s">
        <v>363</v>
      </c>
    </row>
    <row r="2272" spans="1:16" ht="45" x14ac:dyDescent="0.25">
      <c r="A2272" s="43" t="s">
        <v>5920</v>
      </c>
      <c r="B2272" s="43" t="s">
        <v>45</v>
      </c>
      <c r="C2272" s="43" t="s">
        <v>5921</v>
      </c>
      <c r="D2272" s="43">
        <v>2896092</v>
      </c>
      <c r="E2272" s="43" t="s">
        <v>46</v>
      </c>
      <c r="F2272" s="44">
        <v>44992</v>
      </c>
      <c r="G2272" s="43" t="s">
        <v>203</v>
      </c>
      <c r="H2272" s="43" t="s">
        <v>3960</v>
      </c>
      <c r="I2272" s="43" t="s">
        <v>364</v>
      </c>
      <c r="J2272" s="43">
        <v>1.9</v>
      </c>
      <c r="K2272" s="43" t="s">
        <v>5931</v>
      </c>
      <c r="L2272" s="55" t="s">
        <v>640</v>
      </c>
      <c r="M2272" s="43" t="s">
        <v>2</v>
      </c>
      <c r="N2272" s="43" t="s">
        <v>3</v>
      </c>
      <c r="O2272" s="43" t="s">
        <v>9910</v>
      </c>
      <c r="P2272" s="43" t="s">
        <v>364</v>
      </c>
    </row>
    <row r="2273" spans="1:16" x14ac:dyDescent="0.25">
      <c r="A2273" s="43" t="s">
        <v>5920</v>
      </c>
      <c r="B2273" s="43" t="s">
        <v>45</v>
      </c>
      <c r="C2273" s="43" t="s">
        <v>5921</v>
      </c>
      <c r="D2273" s="43">
        <v>2896092</v>
      </c>
      <c r="E2273" s="43" t="s">
        <v>46</v>
      </c>
      <c r="F2273" s="44">
        <v>44992</v>
      </c>
      <c r="G2273" s="43" t="s">
        <v>203</v>
      </c>
      <c r="H2273" s="43" t="s">
        <v>3960</v>
      </c>
      <c r="I2273" s="43" t="s">
        <v>364</v>
      </c>
      <c r="J2273" s="43">
        <v>2</v>
      </c>
      <c r="K2273" s="43" t="s">
        <v>99</v>
      </c>
      <c r="L2273" s="55" t="s">
        <v>639</v>
      </c>
      <c r="M2273" s="43" t="s">
        <v>2</v>
      </c>
      <c r="N2273" s="43" t="s">
        <v>2</v>
      </c>
      <c r="O2273"/>
      <c r="P2273" s="43" t="s">
        <v>363</v>
      </c>
    </row>
    <row r="2274" spans="1:16" ht="30" x14ac:dyDescent="0.25">
      <c r="A2274" s="43" t="s">
        <v>5920</v>
      </c>
      <c r="B2274" s="43" t="s">
        <v>45</v>
      </c>
      <c r="C2274" s="43" t="s">
        <v>5921</v>
      </c>
      <c r="D2274" s="43">
        <v>2896092</v>
      </c>
      <c r="E2274" s="43" t="s">
        <v>46</v>
      </c>
      <c r="F2274" s="44">
        <v>44992</v>
      </c>
      <c r="G2274" s="43" t="s">
        <v>203</v>
      </c>
      <c r="H2274" s="43" t="s">
        <v>3960</v>
      </c>
      <c r="I2274" s="43" t="s">
        <v>364</v>
      </c>
      <c r="J2274" s="43">
        <v>3</v>
      </c>
      <c r="K2274" s="43" t="s">
        <v>50</v>
      </c>
      <c r="L2274" s="55" t="s">
        <v>13</v>
      </c>
      <c r="M2274" s="43" t="s">
        <v>2</v>
      </c>
      <c r="N2274" s="43" t="s">
        <v>3</v>
      </c>
      <c r="O2274" s="43" t="s">
        <v>9903</v>
      </c>
      <c r="P2274" s="43" t="s">
        <v>364</v>
      </c>
    </row>
    <row r="2275" spans="1:16" x14ac:dyDescent="0.25">
      <c r="A2275" s="43" t="s">
        <v>5920</v>
      </c>
      <c r="B2275" s="43" t="s">
        <v>45</v>
      </c>
      <c r="C2275" s="43" t="s">
        <v>5921</v>
      </c>
      <c r="D2275" s="43">
        <v>2896092</v>
      </c>
      <c r="E2275" s="43" t="s">
        <v>46</v>
      </c>
      <c r="F2275" s="44">
        <v>44992</v>
      </c>
      <c r="G2275" s="43" t="s">
        <v>203</v>
      </c>
      <c r="H2275" s="43" t="s">
        <v>3960</v>
      </c>
      <c r="I2275" s="43" t="s">
        <v>364</v>
      </c>
      <c r="J2275" s="43">
        <v>4</v>
      </c>
      <c r="K2275" s="43" t="s">
        <v>187</v>
      </c>
      <c r="L2275" s="55" t="s">
        <v>13</v>
      </c>
      <c r="M2275" s="43" t="s">
        <v>188</v>
      </c>
      <c r="N2275" s="43" t="s">
        <v>188</v>
      </c>
      <c r="O2275"/>
      <c r="P2275" s="43" t="s">
        <v>363</v>
      </c>
    </row>
    <row r="2276" spans="1:16" x14ac:dyDescent="0.25">
      <c r="A2276" s="43" t="s">
        <v>5932</v>
      </c>
      <c r="B2276" s="43" t="s">
        <v>796</v>
      </c>
      <c r="C2276" s="43" t="s">
        <v>5933</v>
      </c>
      <c r="D2276" s="43" t="s">
        <v>5934</v>
      </c>
      <c r="E2276" s="43" t="s">
        <v>46</v>
      </c>
      <c r="F2276" s="44">
        <v>44992</v>
      </c>
      <c r="G2276" s="43" t="s">
        <v>203</v>
      </c>
      <c r="H2276" s="43" t="s">
        <v>3960</v>
      </c>
      <c r="I2276" s="43" t="s">
        <v>364</v>
      </c>
      <c r="J2276" s="43">
        <v>1</v>
      </c>
      <c r="K2276" s="43" t="s">
        <v>5935</v>
      </c>
      <c r="L2276" s="55" t="s">
        <v>639</v>
      </c>
      <c r="M2276" s="43" t="s">
        <v>2</v>
      </c>
      <c r="N2276" s="43" t="s">
        <v>2</v>
      </c>
      <c r="O2276"/>
      <c r="P2276" s="43" t="s">
        <v>363</v>
      </c>
    </row>
    <row r="2277" spans="1:16" x14ac:dyDescent="0.25">
      <c r="A2277" s="43" t="s">
        <v>5932</v>
      </c>
      <c r="B2277" s="43" t="s">
        <v>796</v>
      </c>
      <c r="C2277" s="43" t="s">
        <v>5933</v>
      </c>
      <c r="D2277" s="43" t="s">
        <v>5934</v>
      </c>
      <c r="E2277" s="43" t="s">
        <v>46</v>
      </c>
      <c r="F2277" s="44">
        <v>44992</v>
      </c>
      <c r="G2277" s="43" t="s">
        <v>203</v>
      </c>
      <c r="H2277" s="43" t="s">
        <v>3960</v>
      </c>
      <c r="I2277" s="43" t="s">
        <v>364</v>
      </c>
      <c r="J2277" s="43">
        <v>2</v>
      </c>
      <c r="K2277" s="43" t="s">
        <v>53</v>
      </c>
      <c r="L2277" s="55" t="s">
        <v>638</v>
      </c>
      <c r="M2277" s="43" t="s">
        <v>2</v>
      </c>
      <c r="N2277" s="43" t="s">
        <v>2</v>
      </c>
      <c r="O2277"/>
      <c r="P2277" s="43" t="s">
        <v>363</v>
      </c>
    </row>
    <row r="2278" spans="1:16" x14ac:dyDescent="0.25">
      <c r="A2278" s="43" t="s">
        <v>5932</v>
      </c>
      <c r="B2278" s="43" t="s">
        <v>796</v>
      </c>
      <c r="C2278" s="43" t="s">
        <v>5933</v>
      </c>
      <c r="D2278" s="43" t="s">
        <v>5934</v>
      </c>
      <c r="E2278" s="43" t="s">
        <v>46</v>
      </c>
      <c r="F2278" s="44">
        <v>44992</v>
      </c>
      <c r="G2278" s="43" t="s">
        <v>203</v>
      </c>
      <c r="H2278" s="43" t="s">
        <v>3960</v>
      </c>
      <c r="I2278" s="43" t="s">
        <v>364</v>
      </c>
      <c r="J2278" s="43">
        <v>3</v>
      </c>
      <c r="K2278" s="43" t="s">
        <v>5936</v>
      </c>
      <c r="L2278" s="55" t="s">
        <v>638</v>
      </c>
      <c r="M2278" s="43" t="s">
        <v>2</v>
      </c>
      <c r="N2278" s="43" t="s">
        <v>2</v>
      </c>
      <c r="O2278"/>
      <c r="P2278" s="43" t="s">
        <v>363</v>
      </c>
    </row>
    <row r="2279" spans="1:16" x14ac:dyDescent="0.25">
      <c r="A2279" s="43" t="s">
        <v>5932</v>
      </c>
      <c r="B2279" s="43" t="s">
        <v>796</v>
      </c>
      <c r="C2279" s="43" t="s">
        <v>5933</v>
      </c>
      <c r="D2279" s="43" t="s">
        <v>5934</v>
      </c>
      <c r="E2279" s="43" t="s">
        <v>46</v>
      </c>
      <c r="F2279" s="44">
        <v>44992</v>
      </c>
      <c r="G2279" s="43" t="s">
        <v>203</v>
      </c>
      <c r="H2279" s="43" t="s">
        <v>3960</v>
      </c>
      <c r="I2279" s="43" t="s">
        <v>364</v>
      </c>
      <c r="J2279" s="43">
        <v>4</v>
      </c>
      <c r="K2279" s="43" t="s">
        <v>5937</v>
      </c>
      <c r="L2279" s="55" t="s">
        <v>641</v>
      </c>
      <c r="M2279" s="43" t="s">
        <v>2</v>
      </c>
      <c r="N2279" s="43" t="s">
        <v>2</v>
      </c>
      <c r="O2279"/>
      <c r="P2279" s="43" t="s">
        <v>363</v>
      </c>
    </row>
    <row r="2280" spans="1:16" x14ac:dyDescent="0.25">
      <c r="A2280" s="43" t="s">
        <v>5932</v>
      </c>
      <c r="B2280" s="43" t="s">
        <v>796</v>
      </c>
      <c r="C2280" s="43" t="s">
        <v>5933</v>
      </c>
      <c r="D2280" s="43" t="s">
        <v>5934</v>
      </c>
      <c r="E2280" s="43" t="s">
        <v>46</v>
      </c>
      <c r="F2280" s="44">
        <v>44992</v>
      </c>
      <c r="G2280" s="43" t="s">
        <v>203</v>
      </c>
      <c r="H2280" s="43" t="s">
        <v>3960</v>
      </c>
      <c r="I2280" s="43" t="s">
        <v>364</v>
      </c>
      <c r="J2280" s="43">
        <v>5</v>
      </c>
      <c r="K2280" s="43" t="s">
        <v>5938</v>
      </c>
      <c r="L2280" s="55" t="s">
        <v>640</v>
      </c>
      <c r="M2280" s="43" t="s">
        <v>2</v>
      </c>
      <c r="N2280" s="43" t="s">
        <v>2</v>
      </c>
      <c r="O2280"/>
      <c r="P2280" s="43" t="s">
        <v>363</v>
      </c>
    </row>
    <row r="2281" spans="1:16" x14ac:dyDescent="0.25">
      <c r="A2281" s="43" t="s">
        <v>5932</v>
      </c>
      <c r="B2281" s="43" t="s">
        <v>796</v>
      </c>
      <c r="C2281" s="43" t="s">
        <v>5933</v>
      </c>
      <c r="D2281" s="43" t="s">
        <v>5934</v>
      </c>
      <c r="E2281" s="43" t="s">
        <v>46</v>
      </c>
      <c r="F2281" s="44">
        <v>44992</v>
      </c>
      <c r="G2281" s="43" t="s">
        <v>203</v>
      </c>
      <c r="H2281" s="43" t="s">
        <v>3960</v>
      </c>
      <c r="I2281" s="43" t="s">
        <v>364</v>
      </c>
      <c r="J2281" s="43">
        <v>6</v>
      </c>
      <c r="K2281" s="43" t="s">
        <v>5939</v>
      </c>
      <c r="L2281" s="55" t="s">
        <v>13</v>
      </c>
      <c r="M2281" s="43" t="s">
        <v>2</v>
      </c>
      <c r="N2281" s="43" t="s">
        <v>2</v>
      </c>
      <c r="O2281"/>
      <c r="P2281" s="43" t="s">
        <v>363</v>
      </c>
    </row>
    <row r="2282" spans="1:16" x14ac:dyDescent="0.25">
      <c r="A2282" s="43" t="s">
        <v>5932</v>
      </c>
      <c r="B2282" s="43" t="s">
        <v>796</v>
      </c>
      <c r="C2282" s="43" t="s">
        <v>5933</v>
      </c>
      <c r="D2282" s="43" t="s">
        <v>5934</v>
      </c>
      <c r="E2282" s="43" t="s">
        <v>46</v>
      </c>
      <c r="F2282" s="44">
        <v>44992</v>
      </c>
      <c r="G2282" s="43" t="s">
        <v>203</v>
      </c>
      <c r="H2282" s="43" t="s">
        <v>3960</v>
      </c>
      <c r="I2282" s="43" t="s">
        <v>364</v>
      </c>
      <c r="J2282" s="43">
        <v>7.1</v>
      </c>
      <c r="K2282" s="43" t="s">
        <v>5940</v>
      </c>
      <c r="L2282" s="55" t="s">
        <v>640</v>
      </c>
      <c r="M2282" s="43" t="s">
        <v>72</v>
      </c>
      <c r="N2282" s="43" t="s">
        <v>4</v>
      </c>
      <c r="O2282"/>
      <c r="P2282" s="43" t="s">
        <v>363</v>
      </c>
    </row>
    <row r="2283" spans="1:16" x14ac:dyDescent="0.25">
      <c r="A2283" s="43" t="s">
        <v>5932</v>
      </c>
      <c r="B2283" s="43" t="s">
        <v>796</v>
      </c>
      <c r="C2283" s="43" t="s">
        <v>5933</v>
      </c>
      <c r="D2283" s="43" t="s">
        <v>5934</v>
      </c>
      <c r="E2283" s="43" t="s">
        <v>46</v>
      </c>
      <c r="F2283" s="44">
        <v>44992</v>
      </c>
      <c r="G2283" s="43" t="s">
        <v>203</v>
      </c>
      <c r="H2283" s="43" t="s">
        <v>3960</v>
      </c>
      <c r="I2283" s="43" t="s">
        <v>364</v>
      </c>
      <c r="J2283" s="43">
        <v>7.1</v>
      </c>
      <c r="K2283" s="43" t="s">
        <v>5941</v>
      </c>
      <c r="L2283" s="55" t="s">
        <v>640</v>
      </c>
      <c r="M2283" s="43" t="s">
        <v>72</v>
      </c>
      <c r="N2283" s="43" t="s">
        <v>4</v>
      </c>
      <c r="O2283"/>
      <c r="P2283" s="43" t="s">
        <v>363</v>
      </c>
    </row>
    <row r="2284" spans="1:16" x14ac:dyDescent="0.25">
      <c r="A2284" s="43" t="s">
        <v>5932</v>
      </c>
      <c r="B2284" s="43" t="s">
        <v>796</v>
      </c>
      <c r="C2284" s="43" t="s">
        <v>5933</v>
      </c>
      <c r="D2284" s="43" t="s">
        <v>5934</v>
      </c>
      <c r="E2284" s="43" t="s">
        <v>46</v>
      </c>
      <c r="F2284" s="44">
        <v>44992</v>
      </c>
      <c r="G2284" s="43" t="s">
        <v>203</v>
      </c>
      <c r="H2284" s="43" t="s">
        <v>3960</v>
      </c>
      <c r="I2284" s="43" t="s">
        <v>364</v>
      </c>
      <c r="J2284" s="43">
        <v>7.11</v>
      </c>
      <c r="K2284" s="43" t="s">
        <v>5942</v>
      </c>
      <c r="L2284" s="55" t="s">
        <v>640</v>
      </c>
      <c r="M2284" s="43" t="s">
        <v>72</v>
      </c>
      <c r="N2284" s="43" t="s">
        <v>4</v>
      </c>
      <c r="O2284"/>
      <c r="P2284" s="43" t="s">
        <v>363</v>
      </c>
    </row>
    <row r="2285" spans="1:16" x14ac:dyDescent="0.25">
      <c r="A2285" s="43" t="s">
        <v>5932</v>
      </c>
      <c r="B2285" s="43" t="s">
        <v>796</v>
      </c>
      <c r="C2285" s="43" t="s">
        <v>5933</v>
      </c>
      <c r="D2285" s="43" t="s">
        <v>5934</v>
      </c>
      <c r="E2285" s="43" t="s">
        <v>46</v>
      </c>
      <c r="F2285" s="44">
        <v>44992</v>
      </c>
      <c r="G2285" s="43" t="s">
        <v>203</v>
      </c>
      <c r="H2285" s="43" t="s">
        <v>3960</v>
      </c>
      <c r="I2285" s="43" t="s">
        <v>364</v>
      </c>
      <c r="J2285" s="43">
        <v>7.12</v>
      </c>
      <c r="K2285" s="43" t="s">
        <v>5943</v>
      </c>
      <c r="L2285" s="55" t="s">
        <v>640</v>
      </c>
      <c r="M2285" s="43" t="s">
        <v>72</v>
      </c>
      <c r="N2285" s="43" t="s">
        <v>4</v>
      </c>
      <c r="O2285"/>
      <c r="P2285" s="43" t="s">
        <v>363</v>
      </c>
    </row>
    <row r="2286" spans="1:16" x14ac:dyDescent="0.25">
      <c r="A2286" s="43" t="s">
        <v>5932</v>
      </c>
      <c r="B2286" s="43" t="s">
        <v>796</v>
      </c>
      <c r="C2286" s="43" t="s">
        <v>5933</v>
      </c>
      <c r="D2286" s="43" t="s">
        <v>5934</v>
      </c>
      <c r="E2286" s="43" t="s">
        <v>46</v>
      </c>
      <c r="F2286" s="44">
        <v>44992</v>
      </c>
      <c r="G2286" s="43" t="s">
        <v>203</v>
      </c>
      <c r="H2286" s="43" t="s">
        <v>3960</v>
      </c>
      <c r="I2286" s="43" t="s">
        <v>364</v>
      </c>
      <c r="J2286" s="43">
        <v>7.13</v>
      </c>
      <c r="K2286" s="43" t="s">
        <v>5944</v>
      </c>
      <c r="L2286" s="55" t="s">
        <v>640</v>
      </c>
      <c r="M2286" s="43" t="s">
        <v>72</v>
      </c>
      <c r="N2286" s="43" t="s">
        <v>4</v>
      </c>
      <c r="O2286"/>
      <c r="P2286" s="43" t="s">
        <v>363</v>
      </c>
    </row>
    <row r="2287" spans="1:16" x14ac:dyDescent="0.25">
      <c r="A2287" s="43" t="s">
        <v>5932</v>
      </c>
      <c r="B2287" s="43" t="s">
        <v>796</v>
      </c>
      <c r="C2287" s="43" t="s">
        <v>5933</v>
      </c>
      <c r="D2287" s="43" t="s">
        <v>5934</v>
      </c>
      <c r="E2287" s="43" t="s">
        <v>46</v>
      </c>
      <c r="F2287" s="44">
        <v>44992</v>
      </c>
      <c r="G2287" s="43" t="s">
        <v>203</v>
      </c>
      <c r="H2287" s="43" t="s">
        <v>3960</v>
      </c>
      <c r="I2287" s="43" t="s">
        <v>364</v>
      </c>
      <c r="J2287" s="43">
        <v>7.14</v>
      </c>
      <c r="K2287" s="43" t="s">
        <v>5945</v>
      </c>
      <c r="L2287" s="55" t="s">
        <v>640</v>
      </c>
      <c r="M2287" s="43" t="s">
        <v>72</v>
      </c>
      <c r="N2287" s="43" t="s">
        <v>4</v>
      </c>
      <c r="O2287"/>
      <c r="P2287" s="43" t="s">
        <v>363</v>
      </c>
    </row>
    <row r="2288" spans="1:16" x14ac:dyDescent="0.25">
      <c r="A2288" s="43" t="s">
        <v>5932</v>
      </c>
      <c r="B2288" s="43" t="s">
        <v>796</v>
      </c>
      <c r="C2288" s="43" t="s">
        <v>5933</v>
      </c>
      <c r="D2288" s="43" t="s">
        <v>5934</v>
      </c>
      <c r="E2288" s="43" t="s">
        <v>46</v>
      </c>
      <c r="F2288" s="44">
        <v>44992</v>
      </c>
      <c r="G2288" s="43" t="s">
        <v>203</v>
      </c>
      <c r="H2288" s="43" t="s">
        <v>3960</v>
      </c>
      <c r="I2288" s="43" t="s">
        <v>364</v>
      </c>
      <c r="J2288" s="43">
        <v>7.15</v>
      </c>
      <c r="K2288" s="43" t="s">
        <v>5946</v>
      </c>
      <c r="L2288" s="55" t="s">
        <v>640</v>
      </c>
      <c r="M2288" s="43" t="s">
        <v>72</v>
      </c>
      <c r="N2288" s="43" t="s">
        <v>4</v>
      </c>
      <c r="O2288"/>
      <c r="P2288" s="43" t="s">
        <v>363</v>
      </c>
    </row>
    <row r="2289" spans="1:16" x14ac:dyDescent="0.25">
      <c r="A2289" s="43" t="s">
        <v>5932</v>
      </c>
      <c r="B2289" s="43" t="s">
        <v>796</v>
      </c>
      <c r="C2289" s="43" t="s">
        <v>5933</v>
      </c>
      <c r="D2289" s="43" t="s">
        <v>5934</v>
      </c>
      <c r="E2289" s="43" t="s">
        <v>46</v>
      </c>
      <c r="F2289" s="44">
        <v>44992</v>
      </c>
      <c r="G2289" s="43" t="s">
        <v>203</v>
      </c>
      <c r="H2289" s="43" t="s">
        <v>3960</v>
      </c>
      <c r="I2289" s="43" t="s">
        <v>364</v>
      </c>
      <c r="J2289" s="43">
        <v>7.16</v>
      </c>
      <c r="K2289" s="43" t="s">
        <v>5947</v>
      </c>
      <c r="L2289" s="55" t="s">
        <v>640</v>
      </c>
      <c r="M2289" s="43" t="s">
        <v>72</v>
      </c>
      <c r="N2289" s="43" t="s">
        <v>4</v>
      </c>
      <c r="O2289"/>
      <c r="P2289" s="43" t="s">
        <v>363</v>
      </c>
    </row>
    <row r="2290" spans="1:16" x14ac:dyDescent="0.25">
      <c r="A2290" s="43" t="s">
        <v>5932</v>
      </c>
      <c r="B2290" s="43" t="s">
        <v>796</v>
      </c>
      <c r="C2290" s="43" t="s">
        <v>5933</v>
      </c>
      <c r="D2290" s="43" t="s">
        <v>5934</v>
      </c>
      <c r="E2290" s="43" t="s">
        <v>46</v>
      </c>
      <c r="F2290" s="44">
        <v>44992</v>
      </c>
      <c r="G2290" s="43" t="s">
        <v>203</v>
      </c>
      <c r="H2290" s="43" t="s">
        <v>3960</v>
      </c>
      <c r="I2290" s="43" t="s">
        <v>364</v>
      </c>
      <c r="J2290" s="43">
        <v>7.17</v>
      </c>
      <c r="K2290" s="43" t="s">
        <v>5948</v>
      </c>
      <c r="L2290" s="55" t="s">
        <v>640</v>
      </c>
      <c r="M2290" s="43" t="s">
        <v>72</v>
      </c>
      <c r="N2290" s="43" t="s">
        <v>4</v>
      </c>
      <c r="O2290"/>
      <c r="P2290" s="43" t="s">
        <v>363</v>
      </c>
    </row>
    <row r="2291" spans="1:16" x14ac:dyDescent="0.25">
      <c r="A2291" s="43" t="s">
        <v>5932</v>
      </c>
      <c r="B2291" s="43" t="s">
        <v>796</v>
      </c>
      <c r="C2291" s="43" t="s">
        <v>5933</v>
      </c>
      <c r="D2291" s="43" t="s">
        <v>5934</v>
      </c>
      <c r="E2291" s="43" t="s">
        <v>46</v>
      </c>
      <c r="F2291" s="44">
        <v>44992</v>
      </c>
      <c r="G2291" s="43" t="s">
        <v>203</v>
      </c>
      <c r="H2291" s="43" t="s">
        <v>3960</v>
      </c>
      <c r="I2291" s="43" t="s">
        <v>364</v>
      </c>
      <c r="J2291" s="43">
        <v>7.18</v>
      </c>
      <c r="K2291" s="43" t="s">
        <v>5131</v>
      </c>
      <c r="L2291" s="55" t="s">
        <v>640</v>
      </c>
      <c r="M2291" s="43" t="s">
        <v>72</v>
      </c>
      <c r="N2291" s="43" t="s">
        <v>4</v>
      </c>
      <c r="O2291"/>
      <c r="P2291" s="43" t="s">
        <v>363</v>
      </c>
    </row>
    <row r="2292" spans="1:16" x14ac:dyDescent="0.25">
      <c r="A2292" s="43" t="s">
        <v>5932</v>
      </c>
      <c r="B2292" s="43" t="s">
        <v>796</v>
      </c>
      <c r="C2292" s="43" t="s">
        <v>5933</v>
      </c>
      <c r="D2292" s="43" t="s">
        <v>5934</v>
      </c>
      <c r="E2292" s="43" t="s">
        <v>46</v>
      </c>
      <c r="F2292" s="44">
        <v>44992</v>
      </c>
      <c r="G2292" s="43" t="s">
        <v>203</v>
      </c>
      <c r="H2292" s="43" t="s">
        <v>3960</v>
      </c>
      <c r="I2292" s="43" t="s">
        <v>364</v>
      </c>
      <c r="J2292" s="43">
        <v>7.19</v>
      </c>
      <c r="K2292" s="43" t="s">
        <v>5949</v>
      </c>
      <c r="L2292" s="55" t="s">
        <v>640</v>
      </c>
      <c r="M2292" s="43" t="s">
        <v>72</v>
      </c>
      <c r="N2292" s="43" t="s">
        <v>4</v>
      </c>
      <c r="O2292"/>
      <c r="P2292" s="43" t="s">
        <v>363</v>
      </c>
    </row>
    <row r="2293" spans="1:16" x14ac:dyDescent="0.25">
      <c r="A2293" s="43" t="s">
        <v>5932</v>
      </c>
      <c r="B2293" s="43" t="s">
        <v>796</v>
      </c>
      <c r="C2293" s="43" t="s">
        <v>5933</v>
      </c>
      <c r="D2293" s="43" t="s">
        <v>5934</v>
      </c>
      <c r="E2293" s="43" t="s">
        <v>46</v>
      </c>
      <c r="F2293" s="44">
        <v>44992</v>
      </c>
      <c r="G2293" s="43" t="s">
        <v>203</v>
      </c>
      <c r="H2293" s="43" t="s">
        <v>3960</v>
      </c>
      <c r="I2293" s="43" t="s">
        <v>364</v>
      </c>
      <c r="J2293" s="43">
        <v>7.2</v>
      </c>
      <c r="K2293" s="43" t="s">
        <v>5950</v>
      </c>
      <c r="L2293" s="55" t="s">
        <v>640</v>
      </c>
      <c r="M2293" s="43" t="s">
        <v>72</v>
      </c>
      <c r="N2293" s="43" t="s">
        <v>4</v>
      </c>
      <c r="O2293"/>
      <c r="P2293" s="43" t="s">
        <v>363</v>
      </c>
    </row>
    <row r="2294" spans="1:16" x14ac:dyDescent="0.25">
      <c r="A2294" s="43" t="s">
        <v>5932</v>
      </c>
      <c r="B2294" s="43" t="s">
        <v>796</v>
      </c>
      <c r="C2294" s="43" t="s">
        <v>5933</v>
      </c>
      <c r="D2294" s="43" t="s">
        <v>5934</v>
      </c>
      <c r="E2294" s="43" t="s">
        <v>46</v>
      </c>
      <c r="F2294" s="44">
        <v>44992</v>
      </c>
      <c r="G2294" s="43" t="s">
        <v>203</v>
      </c>
      <c r="H2294" s="43" t="s">
        <v>3960</v>
      </c>
      <c r="I2294" s="43" t="s">
        <v>364</v>
      </c>
      <c r="J2294" s="43">
        <v>7.2</v>
      </c>
      <c r="K2294" s="43" t="s">
        <v>5951</v>
      </c>
      <c r="L2294" s="55" t="s">
        <v>640</v>
      </c>
      <c r="M2294" s="43" t="s">
        <v>72</v>
      </c>
      <c r="N2294" s="43" t="s">
        <v>4</v>
      </c>
      <c r="O2294"/>
      <c r="P2294" s="43" t="s">
        <v>363</v>
      </c>
    </row>
    <row r="2295" spans="1:16" x14ac:dyDescent="0.25">
      <c r="A2295" s="43" t="s">
        <v>5932</v>
      </c>
      <c r="B2295" s="43" t="s">
        <v>796</v>
      </c>
      <c r="C2295" s="43" t="s">
        <v>5933</v>
      </c>
      <c r="D2295" s="43" t="s">
        <v>5934</v>
      </c>
      <c r="E2295" s="43" t="s">
        <v>46</v>
      </c>
      <c r="F2295" s="44">
        <v>44992</v>
      </c>
      <c r="G2295" s="43" t="s">
        <v>203</v>
      </c>
      <c r="H2295" s="43" t="s">
        <v>3960</v>
      </c>
      <c r="I2295" s="43" t="s">
        <v>364</v>
      </c>
      <c r="J2295" s="43">
        <v>7.21</v>
      </c>
      <c r="K2295" s="43" t="s">
        <v>5952</v>
      </c>
      <c r="L2295" s="55" t="s">
        <v>640</v>
      </c>
      <c r="M2295" s="43" t="s">
        <v>72</v>
      </c>
      <c r="N2295" s="43" t="s">
        <v>4</v>
      </c>
      <c r="O2295"/>
      <c r="P2295" s="43" t="s">
        <v>363</v>
      </c>
    </row>
    <row r="2296" spans="1:16" x14ac:dyDescent="0.25">
      <c r="A2296" s="43" t="s">
        <v>5932</v>
      </c>
      <c r="B2296" s="43" t="s">
        <v>796</v>
      </c>
      <c r="C2296" s="43" t="s">
        <v>5933</v>
      </c>
      <c r="D2296" s="43" t="s">
        <v>5934</v>
      </c>
      <c r="E2296" s="43" t="s">
        <v>46</v>
      </c>
      <c r="F2296" s="44">
        <v>44992</v>
      </c>
      <c r="G2296" s="43" t="s">
        <v>203</v>
      </c>
      <c r="H2296" s="43" t="s">
        <v>3960</v>
      </c>
      <c r="I2296" s="43" t="s">
        <v>364</v>
      </c>
      <c r="J2296" s="43">
        <v>7.22</v>
      </c>
      <c r="K2296" s="43" t="s">
        <v>5953</v>
      </c>
      <c r="L2296" s="55" t="s">
        <v>640</v>
      </c>
      <c r="M2296" s="43" t="s">
        <v>72</v>
      </c>
      <c r="N2296" s="43" t="s">
        <v>4</v>
      </c>
      <c r="O2296"/>
      <c r="P2296" s="43" t="s">
        <v>363</v>
      </c>
    </row>
    <row r="2297" spans="1:16" x14ac:dyDescent="0.25">
      <c r="A2297" s="43" t="s">
        <v>5932</v>
      </c>
      <c r="B2297" s="43" t="s">
        <v>796</v>
      </c>
      <c r="C2297" s="43" t="s">
        <v>5933</v>
      </c>
      <c r="D2297" s="43" t="s">
        <v>5934</v>
      </c>
      <c r="E2297" s="43" t="s">
        <v>46</v>
      </c>
      <c r="F2297" s="44">
        <v>44992</v>
      </c>
      <c r="G2297" s="43" t="s">
        <v>203</v>
      </c>
      <c r="H2297" s="43" t="s">
        <v>3960</v>
      </c>
      <c r="I2297" s="43" t="s">
        <v>364</v>
      </c>
      <c r="J2297" s="43">
        <v>7.23</v>
      </c>
      <c r="K2297" s="43" t="s">
        <v>5954</v>
      </c>
      <c r="L2297" s="55" t="s">
        <v>640</v>
      </c>
      <c r="M2297" s="43" t="s">
        <v>72</v>
      </c>
      <c r="N2297" s="43" t="s">
        <v>4</v>
      </c>
      <c r="O2297"/>
      <c r="P2297" s="43" t="s">
        <v>363</v>
      </c>
    </row>
    <row r="2298" spans="1:16" x14ac:dyDescent="0.25">
      <c r="A2298" s="43" t="s">
        <v>5932</v>
      </c>
      <c r="B2298" s="43" t="s">
        <v>796</v>
      </c>
      <c r="C2298" s="43" t="s">
        <v>5933</v>
      </c>
      <c r="D2298" s="43" t="s">
        <v>5934</v>
      </c>
      <c r="E2298" s="43" t="s">
        <v>46</v>
      </c>
      <c r="F2298" s="44">
        <v>44992</v>
      </c>
      <c r="G2298" s="43" t="s">
        <v>203</v>
      </c>
      <c r="H2298" s="43" t="s">
        <v>3960</v>
      </c>
      <c r="I2298" s="43" t="s">
        <v>364</v>
      </c>
      <c r="J2298" s="43">
        <v>7.3</v>
      </c>
      <c r="K2298" s="43" t="s">
        <v>5955</v>
      </c>
      <c r="L2298" s="55" t="s">
        <v>640</v>
      </c>
      <c r="M2298" s="43" t="s">
        <v>72</v>
      </c>
      <c r="N2298" s="43" t="s">
        <v>4</v>
      </c>
      <c r="O2298"/>
      <c r="P2298" s="43" t="s">
        <v>363</v>
      </c>
    </row>
    <row r="2299" spans="1:16" x14ac:dyDescent="0.25">
      <c r="A2299" s="43" t="s">
        <v>5932</v>
      </c>
      <c r="B2299" s="43" t="s">
        <v>796</v>
      </c>
      <c r="C2299" s="43" t="s">
        <v>5933</v>
      </c>
      <c r="D2299" s="43" t="s">
        <v>5934</v>
      </c>
      <c r="E2299" s="43" t="s">
        <v>46</v>
      </c>
      <c r="F2299" s="44">
        <v>44992</v>
      </c>
      <c r="G2299" s="43" t="s">
        <v>203</v>
      </c>
      <c r="H2299" s="43" t="s">
        <v>3960</v>
      </c>
      <c r="I2299" s="43" t="s">
        <v>364</v>
      </c>
      <c r="J2299" s="43">
        <v>7.4</v>
      </c>
      <c r="K2299" s="43" t="s">
        <v>5956</v>
      </c>
      <c r="L2299" s="55" t="s">
        <v>640</v>
      </c>
      <c r="M2299" s="43" t="s">
        <v>72</v>
      </c>
      <c r="N2299" s="43" t="s">
        <v>4</v>
      </c>
      <c r="O2299"/>
      <c r="P2299" s="43" t="s">
        <v>363</v>
      </c>
    </row>
    <row r="2300" spans="1:16" x14ac:dyDescent="0.25">
      <c r="A2300" s="43" t="s">
        <v>5932</v>
      </c>
      <c r="B2300" s="43" t="s">
        <v>796</v>
      </c>
      <c r="C2300" s="43" t="s">
        <v>5933</v>
      </c>
      <c r="D2300" s="43" t="s">
        <v>5934</v>
      </c>
      <c r="E2300" s="43" t="s">
        <v>46</v>
      </c>
      <c r="F2300" s="44">
        <v>44992</v>
      </c>
      <c r="G2300" s="43" t="s">
        <v>203</v>
      </c>
      <c r="H2300" s="43" t="s">
        <v>3960</v>
      </c>
      <c r="I2300" s="43" t="s">
        <v>364</v>
      </c>
      <c r="J2300" s="43">
        <v>7.5</v>
      </c>
      <c r="K2300" s="43" t="s">
        <v>5957</v>
      </c>
      <c r="L2300" s="55" t="s">
        <v>640</v>
      </c>
      <c r="M2300" s="43" t="s">
        <v>72</v>
      </c>
      <c r="N2300" s="43" t="s">
        <v>4</v>
      </c>
      <c r="O2300"/>
      <c r="P2300" s="43" t="s">
        <v>363</v>
      </c>
    </row>
    <row r="2301" spans="1:16" x14ac:dyDescent="0.25">
      <c r="A2301" s="43" t="s">
        <v>5932</v>
      </c>
      <c r="B2301" s="43" t="s">
        <v>796</v>
      </c>
      <c r="C2301" s="43" t="s">
        <v>5933</v>
      </c>
      <c r="D2301" s="43" t="s">
        <v>5934</v>
      </c>
      <c r="E2301" s="43" t="s">
        <v>46</v>
      </c>
      <c r="F2301" s="44">
        <v>44992</v>
      </c>
      <c r="G2301" s="43" t="s">
        <v>203</v>
      </c>
      <c r="H2301" s="43" t="s">
        <v>3960</v>
      </c>
      <c r="I2301" s="43" t="s">
        <v>364</v>
      </c>
      <c r="J2301" s="43">
        <v>7.6</v>
      </c>
      <c r="K2301" s="43" t="s">
        <v>5958</v>
      </c>
      <c r="L2301" s="55" t="s">
        <v>640</v>
      </c>
      <c r="M2301" s="43" t="s">
        <v>72</v>
      </c>
      <c r="N2301" s="43" t="s">
        <v>4</v>
      </c>
      <c r="O2301"/>
      <c r="P2301" s="43" t="s">
        <v>363</v>
      </c>
    </row>
    <row r="2302" spans="1:16" x14ac:dyDescent="0.25">
      <c r="A2302" s="43" t="s">
        <v>5932</v>
      </c>
      <c r="B2302" s="43" t="s">
        <v>796</v>
      </c>
      <c r="C2302" s="43" t="s">
        <v>5933</v>
      </c>
      <c r="D2302" s="43" t="s">
        <v>5934</v>
      </c>
      <c r="E2302" s="43" t="s">
        <v>46</v>
      </c>
      <c r="F2302" s="44">
        <v>44992</v>
      </c>
      <c r="G2302" s="43" t="s">
        <v>203</v>
      </c>
      <c r="H2302" s="43" t="s">
        <v>3960</v>
      </c>
      <c r="I2302" s="43" t="s">
        <v>364</v>
      </c>
      <c r="J2302" s="43">
        <v>7.7</v>
      </c>
      <c r="K2302" s="43" t="s">
        <v>3281</v>
      </c>
      <c r="L2302" s="55" t="s">
        <v>640</v>
      </c>
      <c r="M2302" s="43" t="s">
        <v>72</v>
      </c>
      <c r="N2302" s="43" t="s">
        <v>4</v>
      </c>
      <c r="O2302"/>
      <c r="P2302" s="43" t="s">
        <v>363</v>
      </c>
    </row>
    <row r="2303" spans="1:16" x14ac:dyDescent="0.25">
      <c r="A2303" s="43" t="s">
        <v>5932</v>
      </c>
      <c r="B2303" s="43" t="s">
        <v>796</v>
      </c>
      <c r="C2303" s="43" t="s">
        <v>5933</v>
      </c>
      <c r="D2303" s="43" t="s">
        <v>5934</v>
      </c>
      <c r="E2303" s="43" t="s">
        <v>46</v>
      </c>
      <c r="F2303" s="44">
        <v>44992</v>
      </c>
      <c r="G2303" s="43" t="s">
        <v>203</v>
      </c>
      <c r="H2303" s="43" t="s">
        <v>3960</v>
      </c>
      <c r="I2303" s="43" t="s">
        <v>364</v>
      </c>
      <c r="J2303" s="43">
        <v>7.8</v>
      </c>
      <c r="K2303" s="43" t="s">
        <v>5959</v>
      </c>
      <c r="L2303" s="55" t="s">
        <v>640</v>
      </c>
      <c r="M2303" s="43" t="s">
        <v>72</v>
      </c>
      <c r="N2303" s="43" t="s">
        <v>4</v>
      </c>
      <c r="O2303"/>
      <c r="P2303" s="43" t="s">
        <v>363</v>
      </c>
    </row>
    <row r="2304" spans="1:16" x14ac:dyDescent="0.25">
      <c r="A2304" s="43" t="s">
        <v>5932</v>
      </c>
      <c r="B2304" s="43" t="s">
        <v>796</v>
      </c>
      <c r="C2304" s="43" t="s">
        <v>5933</v>
      </c>
      <c r="D2304" s="43" t="s">
        <v>5934</v>
      </c>
      <c r="E2304" s="43" t="s">
        <v>46</v>
      </c>
      <c r="F2304" s="44">
        <v>44992</v>
      </c>
      <c r="G2304" s="43" t="s">
        <v>203</v>
      </c>
      <c r="H2304" s="43" t="s">
        <v>3960</v>
      </c>
      <c r="I2304" s="43" t="s">
        <v>364</v>
      </c>
      <c r="J2304" s="43">
        <v>7.9</v>
      </c>
      <c r="K2304" s="43" t="s">
        <v>802</v>
      </c>
      <c r="L2304" s="55" t="s">
        <v>640</v>
      </c>
      <c r="M2304" s="43" t="s">
        <v>72</v>
      </c>
      <c r="N2304" s="43" t="s">
        <v>4</v>
      </c>
      <c r="O2304"/>
      <c r="P2304" s="43" t="s">
        <v>363</v>
      </c>
    </row>
    <row r="2305" spans="1:16" x14ac:dyDescent="0.25">
      <c r="A2305" s="43" t="s">
        <v>5932</v>
      </c>
      <c r="B2305" s="43" t="s">
        <v>796</v>
      </c>
      <c r="C2305" s="43" t="s">
        <v>5933</v>
      </c>
      <c r="D2305" s="43" t="s">
        <v>5934</v>
      </c>
      <c r="E2305" s="43" t="s">
        <v>46</v>
      </c>
      <c r="F2305" s="44">
        <v>44992</v>
      </c>
      <c r="G2305" s="43" t="s">
        <v>203</v>
      </c>
      <c r="H2305" s="43" t="s">
        <v>3960</v>
      </c>
      <c r="I2305" s="43" t="s">
        <v>364</v>
      </c>
      <c r="J2305" s="43">
        <v>8</v>
      </c>
      <c r="K2305" s="43" t="s">
        <v>1821</v>
      </c>
      <c r="L2305" s="55" t="s">
        <v>641</v>
      </c>
      <c r="M2305" s="43" t="s">
        <v>2</v>
      </c>
      <c r="N2305" s="43" t="s">
        <v>2</v>
      </c>
      <c r="O2305"/>
      <c r="P2305" s="43" t="s">
        <v>363</v>
      </c>
    </row>
    <row r="2306" spans="1:16" x14ac:dyDescent="0.25">
      <c r="A2306" s="43" t="s">
        <v>5932</v>
      </c>
      <c r="B2306" s="43" t="s">
        <v>796</v>
      </c>
      <c r="C2306" s="43" t="s">
        <v>5933</v>
      </c>
      <c r="D2306" s="43" t="s">
        <v>5934</v>
      </c>
      <c r="E2306" s="43" t="s">
        <v>46</v>
      </c>
      <c r="F2306" s="44">
        <v>44992</v>
      </c>
      <c r="G2306" s="43" t="s">
        <v>203</v>
      </c>
      <c r="H2306" s="43" t="s">
        <v>3960</v>
      </c>
      <c r="I2306" s="43" t="s">
        <v>364</v>
      </c>
      <c r="J2306" s="43">
        <v>9</v>
      </c>
      <c r="K2306" s="43" t="s">
        <v>5960</v>
      </c>
      <c r="L2306" s="55" t="s">
        <v>13</v>
      </c>
      <c r="M2306" s="43" t="s">
        <v>2</v>
      </c>
      <c r="N2306" s="43" t="s">
        <v>2</v>
      </c>
      <c r="O2306"/>
      <c r="P2306" s="43" t="s">
        <v>363</v>
      </c>
    </row>
    <row r="2307" spans="1:16" ht="60" x14ac:dyDescent="0.25">
      <c r="A2307" s="43" t="s">
        <v>5961</v>
      </c>
      <c r="B2307" s="43" t="s">
        <v>45</v>
      </c>
      <c r="C2307" s="43" t="s">
        <v>5962</v>
      </c>
      <c r="D2307" s="43">
        <v>2032067</v>
      </c>
      <c r="E2307" s="43" t="s">
        <v>46</v>
      </c>
      <c r="F2307" s="44">
        <v>44993</v>
      </c>
      <c r="G2307" s="43" t="s">
        <v>203</v>
      </c>
      <c r="H2307" s="43" t="s">
        <v>3960</v>
      </c>
      <c r="I2307" s="43" t="s">
        <v>364</v>
      </c>
      <c r="J2307" s="43">
        <v>2</v>
      </c>
      <c r="K2307" s="43" t="s">
        <v>50</v>
      </c>
      <c r="L2307" s="55" t="s">
        <v>13</v>
      </c>
      <c r="M2307" s="43" t="s">
        <v>2</v>
      </c>
      <c r="N2307" s="43" t="s">
        <v>3</v>
      </c>
      <c r="O2307" s="43" t="s">
        <v>9911</v>
      </c>
      <c r="P2307" s="43" t="s">
        <v>364</v>
      </c>
    </row>
    <row r="2308" spans="1:16" x14ac:dyDescent="0.25">
      <c r="A2308" s="43" t="s">
        <v>5961</v>
      </c>
      <c r="B2308" s="43" t="s">
        <v>45</v>
      </c>
      <c r="C2308" s="43" t="s">
        <v>5962</v>
      </c>
      <c r="D2308" s="43">
        <v>2032067</v>
      </c>
      <c r="E2308" s="43" t="s">
        <v>46</v>
      </c>
      <c r="F2308" s="44">
        <v>44993</v>
      </c>
      <c r="G2308" s="43" t="s">
        <v>203</v>
      </c>
      <c r="H2308" s="43" t="s">
        <v>3960</v>
      </c>
      <c r="I2308" s="43" t="s">
        <v>364</v>
      </c>
      <c r="J2308" s="43">
        <v>3</v>
      </c>
      <c r="K2308" s="43" t="s">
        <v>187</v>
      </c>
      <c r="L2308" s="55" t="s">
        <v>13</v>
      </c>
      <c r="M2308" s="43" t="s">
        <v>188</v>
      </c>
      <c r="N2308" s="43" t="s">
        <v>188</v>
      </c>
      <c r="O2308"/>
      <c r="P2308" s="43" t="s">
        <v>363</v>
      </c>
    </row>
    <row r="2309" spans="1:16" x14ac:dyDescent="0.25">
      <c r="A2309" s="43" t="s">
        <v>5961</v>
      </c>
      <c r="B2309" s="43" t="s">
        <v>45</v>
      </c>
      <c r="C2309" s="43" t="s">
        <v>5962</v>
      </c>
      <c r="D2309" s="43">
        <v>2032067</v>
      </c>
      <c r="E2309" s="43" t="s">
        <v>46</v>
      </c>
      <c r="F2309" s="44">
        <v>44993</v>
      </c>
      <c r="G2309" s="43" t="s">
        <v>203</v>
      </c>
      <c r="H2309" s="43" t="s">
        <v>3960</v>
      </c>
      <c r="I2309" s="43" t="s">
        <v>364</v>
      </c>
      <c r="J2309" s="43">
        <v>4</v>
      </c>
      <c r="K2309" s="43" t="s">
        <v>99</v>
      </c>
      <c r="L2309" s="55" t="s">
        <v>639</v>
      </c>
      <c r="M2309" s="43" t="s">
        <v>2</v>
      </c>
      <c r="N2309" s="43" t="s">
        <v>2</v>
      </c>
      <c r="O2309"/>
      <c r="P2309" s="43" t="s">
        <v>363</v>
      </c>
    </row>
    <row r="2310" spans="1:16" x14ac:dyDescent="0.25">
      <c r="A2310" s="43" t="s">
        <v>5961</v>
      </c>
      <c r="B2310" s="43" t="s">
        <v>45</v>
      </c>
      <c r="C2310" s="43" t="s">
        <v>5962</v>
      </c>
      <c r="D2310" s="43">
        <v>2032067</v>
      </c>
      <c r="E2310" s="43" t="s">
        <v>46</v>
      </c>
      <c r="F2310" s="44">
        <v>44993</v>
      </c>
      <c r="G2310" s="43" t="s">
        <v>203</v>
      </c>
      <c r="H2310" s="43" t="s">
        <v>3960</v>
      </c>
      <c r="I2310" s="43" t="s">
        <v>364</v>
      </c>
      <c r="J2310" s="43" t="s">
        <v>320</v>
      </c>
      <c r="K2310" s="43" t="s">
        <v>5963</v>
      </c>
      <c r="L2310" s="55" t="s">
        <v>640</v>
      </c>
      <c r="M2310" s="43" t="s">
        <v>2</v>
      </c>
      <c r="N2310" s="43" t="s">
        <v>2</v>
      </c>
      <c r="O2310"/>
      <c r="P2310" s="43" t="s">
        <v>363</v>
      </c>
    </row>
    <row r="2311" spans="1:16" x14ac:dyDescent="0.25">
      <c r="A2311" s="43" t="s">
        <v>5961</v>
      </c>
      <c r="B2311" s="43" t="s">
        <v>45</v>
      </c>
      <c r="C2311" s="43" t="s">
        <v>5962</v>
      </c>
      <c r="D2311" s="43">
        <v>2032067</v>
      </c>
      <c r="E2311" s="43" t="s">
        <v>46</v>
      </c>
      <c r="F2311" s="44">
        <v>44993</v>
      </c>
      <c r="G2311" s="43" t="s">
        <v>203</v>
      </c>
      <c r="H2311" s="43" t="s">
        <v>3960</v>
      </c>
      <c r="I2311" s="43" t="s">
        <v>364</v>
      </c>
      <c r="J2311" s="43" t="s">
        <v>321</v>
      </c>
      <c r="K2311" s="43" t="s">
        <v>5964</v>
      </c>
      <c r="L2311" s="55" t="s">
        <v>640</v>
      </c>
      <c r="M2311" s="43" t="s">
        <v>2</v>
      </c>
      <c r="N2311" s="43" t="s">
        <v>3</v>
      </c>
      <c r="O2311" s="43" t="s">
        <v>9868</v>
      </c>
      <c r="P2311" s="43" t="s">
        <v>364</v>
      </c>
    </row>
    <row r="2312" spans="1:16" x14ac:dyDescent="0.25">
      <c r="A2312" s="43" t="s">
        <v>5961</v>
      </c>
      <c r="B2312" s="43" t="s">
        <v>45</v>
      </c>
      <c r="C2312" s="43" t="s">
        <v>5962</v>
      </c>
      <c r="D2312" s="43">
        <v>2032067</v>
      </c>
      <c r="E2312" s="43" t="s">
        <v>46</v>
      </c>
      <c r="F2312" s="44">
        <v>44993</v>
      </c>
      <c r="G2312" s="43" t="s">
        <v>203</v>
      </c>
      <c r="H2312" s="43" t="s">
        <v>3960</v>
      </c>
      <c r="I2312" s="43" t="s">
        <v>364</v>
      </c>
      <c r="J2312" s="43" t="s">
        <v>322</v>
      </c>
      <c r="K2312" s="43" t="s">
        <v>5965</v>
      </c>
      <c r="L2312" s="55" t="s">
        <v>640</v>
      </c>
      <c r="M2312" s="43" t="s">
        <v>2</v>
      </c>
      <c r="N2312" s="43" t="s">
        <v>2</v>
      </c>
      <c r="O2312"/>
      <c r="P2312" s="43" t="s">
        <v>363</v>
      </c>
    </row>
    <row r="2313" spans="1:16" x14ac:dyDescent="0.25">
      <c r="A2313" s="43" t="s">
        <v>5961</v>
      </c>
      <c r="B2313" s="43" t="s">
        <v>45</v>
      </c>
      <c r="C2313" s="43" t="s">
        <v>5962</v>
      </c>
      <c r="D2313" s="43">
        <v>2032067</v>
      </c>
      <c r="E2313" s="43" t="s">
        <v>46</v>
      </c>
      <c r="F2313" s="44">
        <v>44993</v>
      </c>
      <c r="G2313" s="43" t="s">
        <v>203</v>
      </c>
      <c r="H2313" s="43" t="s">
        <v>3960</v>
      </c>
      <c r="I2313" s="43" t="s">
        <v>364</v>
      </c>
      <c r="J2313" s="43" t="s">
        <v>323</v>
      </c>
      <c r="K2313" s="43" t="s">
        <v>5966</v>
      </c>
      <c r="L2313" s="55" t="s">
        <v>640</v>
      </c>
      <c r="M2313" s="43" t="s">
        <v>2</v>
      </c>
      <c r="N2313" s="43" t="s">
        <v>2</v>
      </c>
      <c r="O2313"/>
      <c r="P2313" s="43" t="s">
        <v>363</v>
      </c>
    </row>
    <row r="2314" spans="1:16" x14ac:dyDescent="0.25">
      <c r="A2314" s="43" t="s">
        <v>5961</v>
      </c>
      <c r="B2314" s="43" t="s">
        <v>45</v>
      </c>
      <c r="C2314" s="43" t="s">
        <v>5962</v>
      </c>
      <c r="D2314" s="43">
        <v>2032067</v>
      </c>
      <c r="E2314" s="43" t="s">
        <v>46</v>
      </c>
      <c r="F2314" s="44">
        <v>44993</v>
      </c>
      <c r="G2314" s="43" t="s">
        <v>203</v>
      </c>
      <c r="H2314" s="43" t="s">
        <v>3960</v>
      </c>
      <c r="I2314" s="43" t="s">
        <v>364</v>
      </c>
      <c r="J2314" s="43" t="s">
        <v>324</v>
      </c>
      <c r="K2314" s="43" t="s">
        <v>5967</v>
      </c>
      <c r="L2314" s="55" t="s">
        <v>640</v>
      </c>
      <c r="M2314" s="43" t="s">
        <v>2</v>
      </c>
      <c r="N2314" s="43" t="s">
        <v>2</v>
      </c>
      <c r="O2314"/>
      <c r="P2314" s="43" t="s">
        <v>363</v>
      </c>
    </row>
    <row r="2315" spans="1:16" x14ac:dyDescent="0.25">
      <c r="A2315" s="43" t="s">
        <v>5961</v>
      </c>
      <c r="B2315" s="43" t="s">
        <v>45</v>
      </c>
      <c r="C2315" s="43" t="s">
        <v>5962</v>
      </c>
      <c r="D2315" s="43">
        <v>2032067</v>
      </c>
      <c r="E2315" s="43" t="s">
        <v>46</v>
      </c>
      <c r="F2315" s="44">
        <v>44993</v>
      </c>
      <c r="G2315" s="43" t="s">
        <v>203</v>
      </c>
      <c r="H2315" s="43" t="s">
        <v>3960</v>
      </c>
      <c r="I2315" s="43" t="s">
        <v>364</v>
      </c>
      <c r="J2315" s="43" t="s">
        <v>325</v>
      </c>
      <c r="K2315" s="43" t="s">
        <v>5968</v>
      </c>
      <c r="L2315" s="55" t="s">
        <v>640</v>
      </c>
      <c r="M2315" s="43" t="s">
        <v>2</v>
      </c>
      <c r="N2315" s="43" t="s">
        <v>2</v>
      </c>
      <c r="O2315"/>
      <c r="P2315" s="43" t="s">
        <v>363</v>
      </c>
    </row>
    <row r="2316" spans="1:16" x14ac:dyDescent="0.25">
      <c r="A2316" s="43" t="s">
        <v>5961</v>
      </c>
      <c r="B2316" s="43" t="s">
        <v>45</v>
      </c>
      <c r="C2316" s="43" t="s">
        <v>5962</v>
      </c>
      <c r="D2316" s="43">
        <v>2032067</v>
      </c>
      <c r="E2316" s="43" t="s">
        <v>46</v>
      </c>
      <c r="F2316" s="44">
        <v>44993</v>
      </c>
      <c r="G2316" s="43" t="s">
        <v>203</v>
      </c>
      <c r="H2316" s="43" t="s">
        <v>3960</v>
      </c>
      <c r="I2316" s="43" t="s">
        <v>364</v>
      </c>
      <c r="J2316" s="43" t="s">
        <v>326</v>
      </c>
      <c r="K2316" s="43" t="s">
        <v>5969</v>
      </c>
      <c r="L2316" s="55" t="s">
        <v>640</v>
      </c>
      <c r="M2316" s="43" t="s">
        <v>2</v>
      </c>
      <c r="N2316" s="43" t="s">
        <v>2</v>
      </c>
      <c r="O2316"/>
      <c r="P2316" s="43" t="s">
        <v>363</v>
      </c>
    </row>
    <row r="2317" spans="1:16" x14ac:dyDescent="0.25">
      <c r="A2317" s="43" t="s">
        <v>5961</v>
      </c>
      <c r="B2317" s="43" t="s">
        <v>45</v>
      </c>
      <c r="C2317" s="43" t="s">
        <v>5962</v>
      </c>
      <c r="D2317" s="43">
        <v>2032067</v>
      </c>
      <c r="E2317" s="43" t="s">
        <v>46</v>
      </c>
      <c r="F2317" s="44">
        <v>44993</v>
      </c>
      <c r="G2317" s="43" t="s">
        <v>203</v>
      </c>
      <c r="H2317" s="43" t="s">
        <v>3960</v>
      </c>
      <c r="I2317" s="43" t="s">
        <v>364</v>
      </c>
      <c r="J2317" s="43" t="s">
        <v>327</v>
      </c>
      <c r="K2317" s="43" t="s">
        <v>5970</v>
      </c>
      <c r="L2317" s="55" t="s">
        <v>640</v>
      </c>
      <c r="M2317" s="43" t="s">
        <v>2</v>
      </c>
      <c r="N2317" s="43" t="s">
        <v>2</v>
      </c>
      <c r="O2317"/>
      <c r="P2317" s="43" t="s">
        <v>363</v>
      </c>
    </row>
    <row r="2318" spans="1:16" x14ac:dyDescent="0.25">
      <c r="A2318" s="43" t="s">
        <v>5961</v>
      </c>
      <c r="B2318" s="43" t="s">
        <v>45</v>
      </c>
      <c r="C2318" s="43" t="s">
        <v>5962</v>
      </c>
      <c r="D2318" s="43">
        <v>2032067</v>
      </c>
      <c r="E2318" s="43" t="s">
        <v>46</v>
      </c>
      <c r="F2318" s="44">
        <v>44993</v>
      </c>
      <c r="G2318" s="43" t="s">
        <v>203</v>
      </c>
      <c r="H2318" s="43" t="s">
        <v>3960</v>
      </c>
      <c r="I2318" s="43" t="s">
        <v>364</v>
      </c>
      <c r="J2318" s="43" t="s">
        <v>328</v>
      </c>
      <c r="K2318" s="43" t="s">
        <v>5971</v>
      </c>
      <c r="L2318" s="55" t="s">
        <v>640</v>
      </c>
      <c r="M2318" s="43" t="s">
        <v>2</v>
      </c>
      <c r="N2318" s="43" t="s">
        <v>2</v>
      </c>
      <c r="O2318"/>
      <c r="P2318" s="43" t="s">
        <v>363</v>
      </c>
    </row>
    <row r="2319" spans="1:16" x14ac:dyDescent="0.25">
      <c r="A2319" s="43" t="s">
        <v>5961</v>
      </c>
      <c r="B2319" s="43" t="s">
        <v>45</v>
      </c>
      <c r="C2319" s="43" t="s">
        <v>5962</v>
      </c>
      <c r="D2319" s="43">
        <v>2032067</v>
      </c>
      <c r="E2319" s="43" t="s">
        <v>46</v>
      </c>
      <c r="F2319" s="44">
        <v>44993</v>
      </c>
      <c r="G2319" s="43" t="s">
        <v>203</v>
      </c>
      <c r="H2319" s="43" t="s">
        <v>3960</v>
      </c>
      <c r="I2319" s="43" t="s">
        <v>364</v>
      </c>
      <c r="J2319" s="43" t="s">
        <v>329</v>
      </c>
      <c r="K2319" s="43" t="s">
        <v>5972</v>
      </c>
      <c r="L2319" s="55" t="s">
        <v>640</v>
      </c>
      <c r="M2319" s="43" t="s">
        <v>2</v>
      </c>
      <c r="N2319" s="43" t="s">
        <v>2</v>
      </c>
      <c r="O2319"/>
      <c r="P2319" s="43" t="s">
        <v>363</v>
      </c>
    </row>
    <row r="2320" spans="1:16" x14ac:dyDescent="0.25">
      <c r="A2320" s="43" t="s">
        <v>5961</v>
      </c>
      <c r="B2320" s="43" t="s">
        <v>45</v>
      </c>
      <c r="C2320" s="43" t="s">
        <v>5962</v>
      </c>
      <c r="D2320" s="43">
        <v>2032067</v>
      </c>
      <c r="E2320" s="43" t="s">
        <v>46</v>
      </c>
      <c r="F2320" s="44">
        <v>44993</v>
      </c>
      <c r="G2320" s="43" t="s">
        <v>203</v>
      </c>
      <c r="H2320" s="43" t="s">
        <v>3960</v>
      </c>
      <c r="I2320" s="43" t="s">
        <v>364</v>
      </c>
      <c r="J2320" s="43" t="s">
        <v>330</v>
      </c>
      <c r="K2320" s="43" t="s">
        <v>5973</v>
      </c>
      <c r="L2320" s="55" t="s">
        <v>640</v>
      </c>
      <c r="M2320" s="43" t="s">
        <v>2</v>
      </c>
      <c r="N2320" s="43" t="s">
        <v>2</v>
      </c>
      <c r="O2320"/>
      <c r="P2320" s="43" t="s">
        <v>363</v>
      </c>
    </row>
    <row r="2321" spans="1:16" ht="30" x14ac:dyDescent="0.25">
      <c r="A2321" s="43" t="s">
        <v>2924</v>
      </c>
      <c r="B2321" s="43" t="s">
        <v>170</v>
      </c>
      <c r="C2321" s="43" t="s">
        <v>3320</v>
      </c>
      <c r="D2321" s="43" t="s">
        <v>3321</v>
      </c>
      <c r="E2321" s="43" t="s">
        <v>132</v>
      </c>
      <c r="F2321" s="44">
        <v>44993</v>
      </c>
      <c r="G2321" s="43" t="s">
        <v>203</v>
      </c>
      <c r="H2321" s="43" t="s">
        <v>3960</v>
      </c>
      <c r="I2321" s="43" t="s">
        <v>364</v>
      </c>
      <c r="J2321" s="43">
        <v>1</v>
      </c>
      <c r="K2321" s="43" t="s">
        <v>5974</v>
      </c>
      <c r="L2321" s="55" t="s">
        <v>13</v>
      </c>
      <c r="M2321" s="43" t="s">
        <v>2</v>
      </c>
      <c r="N2321" s="43" t="s">
        <v>2</v>
      </c>
      <c r="O2321"/>
      <c r="P2321" s="43" t="s">
        <v>363</v>
      </c>
    </row>
    <row r="2322" spans="1:16" x14ac:dyDescent="0.25">
      <c r="A2322" s="43" t="s">
        <v>3010</v>
      </c>
      <c r="B2322" s="43" t="s">
        <v>204</v>
      </c>
      <c r="C2322" s="43" t="s">
        <v>3490</v>
      </c>
      <c r="D2322" s="43" t="s">
        <v>3491</v>
      </c>
      <c r="E2322" s="43" t="s">
        <v>132</v>
      </c>
      <c r="F2322" s="44">
        <v>44993</v>
      </c>
      <c r="G2322" s="43" t="s">
        <v>203</v>
      </c>
      <c r="H2322" s="43" t="s">
        <v>3960</v>
      </c>
      <c r="I2322" s="43" t="s">
        <v>364</v>
      </c>
      <c r="J2322" s="43">
        <v>1</v>
      </c>
      <c r="K2322" s="43" t="s">
        <v>5975</v>
      </c>
      <c r="L2322" s="55" t="s">
        <v>13</v>
      </c>
      <c r="M2322" s="43" t="s">
        <v>2</v>
      </c>
      <c r="N2322" s="43" t="s">
        <v>2</v>
      </c>
      <c r="O2322"/>
      <c r="P2322" s="43" t="s">
        <v>363</v>
      </c>
    </row>
    <row r="2323" spans="1:16" x14ac:dyDescent="0.25">
      <c r="A2323" s="43" t="s">
        <v>3010</v>
      </c>
      <c r="B2323" s="43" t="s">
        <v>204</v>
      </c>
      <c r="C2323" s="43" t="s">
        <v>3490</v>
      </c>
      <c r="D2323" s="43" t="s">
        <v>3491</v>
      </c>
      <c r="E2323" s="43" t="s">
        <v>132</v>
      </c>
      <c r="F2323" s="44">
        <v>44993</v>
      </c>
      <c r="G2323" s="43" t="s">
        <v>203</v>
      </c>
      <c r="H2323" s="43" t="s">
        <v>3960</v>
      </c>
      <c r="I2323" s="43" t="s">
        <v>364</v>
      </c>
      <c r="J2323" s="43">
        <v>2.0099999999999998</v>
      </c>
      <c r="K2323" s="43" t="s">
        <v>5976</v>
      </c>
      <c r="L2323" s="55" t="s">
        <v>13</v>
      </c>
      <c r="M2323" s="43" t="s">
        <v>2</v>
      </c>
      <c r="N2323" s="43" t="s">
        <v>2</v>
      </c>
      <c r="O2323"/>
      <c r="P2323" s="43" t="s">
        <v>363</v>
      </c>
    </row>
    <row r="2324" spans="1:16" x14ac:dyDescent="0.25">
      <c r="A2324" s="43" t="s">
        <v>3010</v>
      </c>
      <c r="B2324" s="43" t="s">
        <v>204</v>
      </c>
      <c r="C2324" s="43" t="s">
        <v>3490</v>
      </c>
      <c r="D2324" s="43" t="s">
        <v>3491</v>
      </c>
      <c r="E2324" s="43" t="s">
        <v>132</v>
      </c>
      <c r="F2324" s="44">
        <v>44993</v>
      </c>
      <c r="G2324" s="43" t="s">
        <v>203</v>
      </c>
      <c r="H2324" s="43" t="s">
        <v>3960</v>
      </c>
      <c r="I2324" s="43" t="s">
        <v>364</v>
      </c>
      <c r="J2324" s="43">
        <v>2.02</v>
      </c>
      <c r="K2324" s="43" t="s">
        <v>5977</v>
      </c>
      <c r="L2324" s="55" t="s">
        <v>13</v>
      </c>
      <c r="M2324" s="43" t="s">
        <v>2</v>
      </c>
      <c r="N2324" s="43" t="s">
        <v>2</v>
      </c>
      <c r="O2324"/>
      <c r="P2324" s="43" t="s">
        <v>363</v>
      </c>
    </row>
    <row r="2325" spans="1:16" x14ac:dyDescent="0.25">
      <c r="A2325" s="43" t="s">
        <v>3010</v>
      </c>
      <c r="B2325" s="43" t="s">
        <v>204</v>
      </c>
      <c r="C2325" s="43" t="s">
        <v>3490</v>
      </c>
      <c r="D2325" s="43" t="s">
        <v>3491</v>
      </c>
      <c r="E2325" s="43" t="s">
        <v>132</v>
      </c>
      <c r="F2325" s="44">
        <v>44993</v>
      </c>
      <c r="G2325" s="43" t="s">
        <v>203</v>
      </c>
      <c r="H2325" s="43" t="s">
        <v>3960</v>
      </c>
      <c r="I2325" s="43" t="s">
        <v>364</v>
      </c>
      <c r="J2325" s="43">
        <v>2.0299999999999998</v>
      </c>
      <c r="K2325" s="43" t="s">
        <v>715</v>
      </c>
      <c r="L2325" s="55" t="s">
        <v>13</v>
      </c>
      <c r="M2325" s="43" t="s">
        <v>2</v>
      </c>
      <c r="N2325" s="43" t="s">
        <v>2</v>
      </c>
      <c r="O2325"/>
      <c r="P2325" s="43" t="s">
        <v>363</v>
      </c>
    </row>
    <row r="2326" spans="1:16" x14ac:dyDescent="0.25">
      <c r="A2326" s="43" t="s">
        <v>3010</v>
      </c>
      <c r="B2326" s="43" t="s">
        <v>204</v>
      </c>
      <c r="C2326" s="43" t="s">
        <v>3490</v>
      </c>
      <c r="D2326" s="43" t="s">
        <v>3491</v>
      </c>
      <c r="E2326" s="43" t="s">
        <v>132</v>
      </c>
      <c r="F2326" s="44">
        <v>44993</v>
      </c>
      <c r="G2326" s="43" t="s">
        <v>203</v>
      </c>
      <c r="H2326" s="43" t="s">
        <v>3960</v>
      </c>
      <c r="I2326" s="43" t="s">
        <v>364</v>
      </c>
      <c r="J2326" s="43">
        <v>2.04</v>
      </c>
      <c r="K2326" s="43" t="s">
        <v>4157</v>
      </c>
      <c r="L2326" s="55" t="s">
        <v>13</v>
      </c>
      <c r="M2326" s="43" t="s">
        <v>2</v>
      </c>
      <c r="N2326" s="43" t="s">
        <v>2</v>
      </c>
      <c r="O2326"/>
      <c r="P2326" s="43" t="s">
        <v>363</v>
      </c>
    </row>
    <row r="2327" spans="1:16" x14ac:dyDescent="0.25">
      <c r="A2327" s="43" t="s">
        <v>3010</v>
      </c>
      <c r="B2327" s="43" t="s">
        <v>204</v>
      </c>
      <c r="C2327" s="43" t="s">
        <v>3490</v>
      </c>
      <c r="D2327" s="43" t="s">
        <v>3491</v>
      </c>
      <c r="E2327" s="43" t="s">
        <v>132</v>
      </c>
      <c r="F2327" s="44">
        <v>44993</v>
      </c>
      <c r="G2327" s="43" t="s">
        <v>203</v>
      </c>
      <c r="H2327" s="43" t="s">
        <v>3960</v>
      </c>
      <c r="I2327" s="43" t="s">
        <v>364</v>
      </c>
      <c r="J2327" s="43">
        <v>2.0499999999999998</v>
      </c>
      <c r="K2327" s="43" t="s">
        <v>716</v>
      </c>
      <c r="L2327" s="55" t="s">
        <v>13</v>
      </c>
      <c r="M2327" s="43" t="s">
        <v>2</v>
      </c>
      <c r="N2327" s="43" t="s">
        <v>2</v>
      </c>
      <c r="O2327"/>
      <c r="P2327" s="43" t="s">
        <v>363</v>
      </c>
    </row>
    <row r="2328" spans="1:16" x14ac:dyDescent="0.25">
      <c r="A2328" s="43" t="s">
        <v>3010</v>
      </c>
      <c r="B2328" s="43" t="s">
        <v>204</v>
      </c>
      <c r="C2328" s="43" t="s">
        <v>3490</v>
      </c>
      <c r="D2328" s="43" t="s">
        <v>3491</v>
      </c>
      <c r="E2328" s="43" t="s">
        <v>132</v>
      </c>
      <c r="F2328" s="44">
        <v>44993</v>
      </c>
      <c r="G2328" s="43" t="s">
        <v>203</v>
      </c>
      <c r="H2328" s="43" t="s">
        <v>3960</v>
      </c>
      <c r="I2328" s="43" t="s">
        <v>364</v>
      </c>
      <c r="J2328" s="43">
        <v>2.06</v>
      </c>
      <c r="K2328" s="43" t="s">
        <v>5978</v>
      </c>
      <c r="L2328" s="55" t="s">
        <v>13</v>
      </c>
      <c r="M2328" s="43" t="s">
        <v>2</v>
      </c>
      <c r="N2328" s="43" t="s">
        <v>2</v>
      </c>
      <c r="O2328"/>
      <c r="P2328" s="43" t="s">
        <v>363</v>
      </c>
    </row>
    <row r="2329" spans="1:16" x14ac:dyDescent="0.25">
      <c r="A2329" s="43" t="s">
        <v>3010</v>
      </c>
      <c r="B2329" s="43" t="s">
        <v>204</v>
      </c>
      <c r="C2329" s="43" t="s">
        <v>3490</v>
      </c>
      <c r="D2329" s="43" t="s">
        <v>3491</v>
      </c>
      <c r="E2329" s="43" t="s">
        <v>132</v>
      </c>
      <c r="F2329" s="44">
        <v>44993</v>
      </c>
      <c r="G2329" s="43" t="s">
        <v>203</v>
      </c>
      <c r="H2329" s="43" t="s">
        <v>3960</v>
      </c>
      <c r="I2329" s="43" t="s">
        <v>364</v>
      </c>
      <c r="J2329" s="43">
        <v>2.0699999999999998</v>
      </c>
      <c r="K2329" s="43" t="s">
        <v>5623</v>
      </c>
      <c r="L2329" s="55" t="s">
        <v>13</v>
      </c>
      <c r="M2329" s="43" t="s">
        <v>2</v>
      </c>
      <c r="N2329" s="43" t="s">
        <v>2</v>
      </c>
      <c r="O2329"/>
      <c r="P2329" s="43" t="s">
        <v>363</v>
      </c>
    </row>
    <row r="2330" spans="1:16" x14ac:dyDescent="0.25">
      <c r="A2330" s="43" t="s">
        <v>3010</v>
      </c>
      <c r="B2330" s="43" t="s">
        <v>204</v>
      </c>
      <c r="C2330" s="43" t="s">
        <v>3490</v>
      </c>
      <c r="D2330" s="43" t="s">
        <v>3491</v>
      </c>
      <c r="E2330" s="43" t="s">
        <v>132</v>
      </c>
      <c r="F2330" s="44">
        <v>44993</v>
      </c>
      <c r="G2330" s="43" t="s">
        <v>203</v>
      </c>
      <c r="H2330" s="43" t="s">
        <v>3960</v>
      </c>
      <c r="I2330" s="43" t="s">
        <v>364</v>
      </c>
      <c r="J2330" s="43">
        <v>2.08</v>
      </c>
      <c r="K2330" s="43" t="s">
        <v>5979</v>
      </c>
      <c r="L2330" s="55" t="s">
        <v>13</v>
      </c>
      <c r="M2330" s="43" t="s">
        <v>2</v>
      </c>
      <c r="N2330" s="43" t="s">
        <v>2</v>
      </c>
      <c r="O2330"/>
      <c r="P2330" s="43" t="s">
        <v>363</v>
      </c>
    </row>
    <row r="2331" spans="1:16" x14ac:dyDescent="0.25">
      <c r="A2331" s="43" t="s">
        <v>3010</v>
      </c>
      <c r="B2331" s="43" t="s">
        <v>204</v>
      </c>
      <c r="C2331" s="43" t="s">
        <v>3490</v>
      </c>
      <c r="D2331" s="43" t="s">
        <v>3491</v>
      </c>
      <c r="E2331" s="43" t="s">
        <v>132</v>
      </c>
      <c r="F2331" s="44">
        <v>44993</v>
      </c>
      <c r="G2331" s="43" t="s">
        <v>203</v>
      </c>
      <c r="H2331" s="43" t="s">
        <v>3960</v>
      </c>
      <c r="I2331" s="43" t="s">
        <v>364</v>
      </c>
      <c r="J2331" s="43">
        <v>2.09</v>
      </c>
      <c r="K2331" s="43" t="s">
        <v>718</v>
      </c>
      <c r="L2331" s="55" t="s">
        <v>13</v>
      </c>
      <c r="M2331" s="43" t="s">
        <v>2</v>
      </c>
      <c r="N2331" s="43" t="s">
        <v>2</v>
      </c>
      <c r="O2331"/>
      <c r="P2331" s="43" t="s">
        <v>363</v>
      </c>
    </row>
    <row r="2332" spans="1:16" x14ac:dyDescent="0.25">
      <c r="A2332" s="43" t="s">
        <v>3010</v>
      </c>
      <c r="B2332" s="43" t="s">
        <v>204</v>
      </c>
      <c r="C2332" s="43" t="s">
        <v>3490</v>
      </c>
      <c r="D2332" s="43" t="s">
        <v>3491</v>
      </c>
      <c r="E2332" s="43" t="s">
        <v>132</v>
      </c>
      <c r="F2332" s="44">
        <v>44993</v>
      </c>
      <c r="G2332" s="43" t="s">
        <v>203</v>
      </c>
      <c r="H2332" s="43" t="s">
        <v>3960</v>
      </c>
      <c r="I2332" s="43" t="s">
        <v>364</v>
      </c>
      <c r="J2332" s="43">
        <v>2.1</v>
      </c>
      <c r="K2332" s="43" t="s">
        <v>5980</v>
      </c>
      <c r="L2332" s="55" t="s">
        <v>13</v>
      </c>
      <c r="M2332" s="43" t="s">
        <v>2</v>
      </c>
      <c r="N2332" s="43" t="s">
        <v>2</v>
      </c>
      <c r="O2332"/>
      <c r="P2332" s="43" t="s">
        <v>363</v>
      </c>
    </row>
    <row r="2333" spans="1:16" x14ac:dyDescent="0.25">
      <c r="A2333" s="43" t="s">
        <v>3010</v>
      </c>
      <c r="B2333" s="43" t="s">
        <v>204</v>
      </c>
      <c r="C2333" s="43" t="s">
        <v>3490</v>
      </c>
      <c r="D2333" s="43" t="s">
        <v>3491</v>
      </c>
      <c r="E2333" s="43" t="s">
        <v>132</v>
      </c>
      <c r="F2333" s="44">
        <v>44993</v>
      </c>
      <c r="G2333" s="43" t="s">
        <v>203</v>
      </c>
      <c r="H2333" s="43" t="s">
        <v>3960</v>
      </c>
      <c r="I2333" s="43" t="s">
        <v>364</v>
      </c>
      <c r="J2333" s="43">
        <v>3</v>
      </c>
      <c r="K2333" s="43" t="s">
        <v>5981</v>
      </c>
      <c r="L2333" s="55" t="s">
        <v>13</v>
      </c>
      <c r="M2333" s="43" t="s">
        <v>2</v>
      </c>
      <c r="N2333" s="43" t="s">
        <v>2</v>
      </c>
      <c r="O2333"/>
      <c r="P2333" s="43" t="s">
        <v>363</v>
      </c>
    </row>
    <row r="2334" spans="1:16" x14ac:dyDescent="0.25">
      <c r="A2334" s="43" t="s">
        <v>3010</v>
      </c>
      <c r="B2334" s="43" t="s">
        <v>204</v>
      </c>
      <c r="C2334" s="43" t="s">
        <v>3490</v>
      </c>
      <c r="D2334" s="43" t="s">
        <v>3491</v>
      </c>
      <c r="E2334" s="43" t="s">
        <v>132</v>
      </c>
      <c r="F2334" s="44">
        <v>44993</v>
      </c>
      <c r="G2334" s="43" t="s">
        <v>203</v>
      </c>
      <c r="H2334" s="43" t="s">
        <v>3960</v>
      </c>
      <c r="I2334" s="43" t="s">
        <v>364</v>
      </c>
      <c r="J2334" s="43">
        <v>4</v>
      </c>
      <c r="K2334" s="43" t="s">
        <v>5982</v>
      </c>
      <c r="L2334" s="55" t="s">
        <v>638</v>
      </c>
      <c r="M2334" s="43" t="s">
        <v>2</v>
      </c>
      <c r="N2334" s="43" t="s">
        <v>2</v>
      </c>
      <c r="O2334"/>
      <c r="P2334" s="43" t="s">
        <v>363</v>
      </c>
    </row>
    <row r="2335" spans="1:16" x14ac:dyDescent="0.25">
      <c r="A2335" s="43" t="s">
        <v>3010</v>
      </c>
      <c r="B2335" s="43" t="s">
        <v>204</v>
      </c>
      <c r="C2335" s="43" t="s">
        <v>3490</v>
      </c>
      <c r="D2335" s="43" t="s">
        <v>3491</v>
      </c>
      <c r="E2335" s="43" t="s">
        <v>132</v>
      </c>
      <c r="F2335" s="44">
        <v>44993</v>
      </c>
      <c r="G2335" s="43" t="s">
        <v>203</v>
      </c>
      <c r="H2335" s="43" t="s">
        <v>3960</v>
      </c>
      <c r="I2335" s="43" t="s">
        <v>364</v>
      </c>
      <c r="J2335" s="43">
        <v>5</v>
      </c>
      <c r="K2335" s="43" t="s">
        <v>5156</v>
      </c>
      <c r="L2335" s="55" t="s">
        <v>638</v>
      </c>
      <c r="M2335" s="43" t="s">
        <v>2</v>
      </c>
      <c r="N2335" s="43" t="s">
        <v>2</v>
      </c>
      <c r="O2335"/>
      <c r="P2335" s="43" t="s">
        <v>363</v>
      </c>
    </row>
    <row r="2336" spans="1:16" ht="30" x14ac:dyDescent="0.25">
      <c r="A2336" s="43" t="s">
        <v>3010</v>
      </c>
      <c r="B2336" s="43" t="s">
        <v>204</v>
      </c>
      <c r="C2336" s="43" t="s">
        <v>3490</v>
      </c>
      <c r="D2336" s="43" t="s">
        <v>3491</v>
      </c>
      <c r="E2336" s="43" t="s">
        <v>132</v>
      </c>
      <c r="F2336" s="44">
        <v>44993</v>
      </c>
      <c r="G2336" s="43" t="s">
        <v>203</v>
      </c>
      <c r="H2336" s="43" t="s">
        <v>3960</v>
      </c>
      <c r="I2336" s="43" t="s">
        <v>364</v>
      </c>
      <c r="J2336" s="43">
        <v>6</v>
      </c>
      <c r="K2336" s="43" t="s">
        <v>5983</v>
      </c>
      <c r="L2336" s="55" t="s">
        <v>13</v>
      </c>
      <c r="M2336" s="43" t="s">
        <v>2</v>
      </c>
      <c r="N2336" s="43" t="s">
        <v>2</v>
      </c>
      <c r="O2336"/>
      <c r="P2336" s="43" t="s">
        <v>363</v>
      </c>
    </row>
    <row r="2337" spans="1:16" x14ac:dyDescent="0.25">
      <c r="A2337" s="43" t="s">
        <v>3010</v>
      </c>
      <c r="B2337" s="43" t="s">
        <v>204</v>
      </c>
      <c r="C2337" s="43" t="s">
        <v>3490</v>
      </c>
      <c r="D2337" s="43" t="s">
        <v>3491</v>
      </c>
      <c r="E2337" s="43" t="s">
        <v>132</v>
      </c>
      <c r="F2337" s="44">
        <v>44993</v>
      </c>
      <c r="G2337" s="43" t="s">
        <v>203</v>
      </c>
      <c r="H2337" s="43" t="s">
        <v>3960</v>
      </c>
      <c r="I2337" s="43" t="s">
        <v>364</v>
      </c>
      <c r="J2337" s="43">
        <v>7</v>
      </c>
      <c r="K2337" s="43" t="s">
        <v>5984</v>
      </c>
      <c r="L2337" s="55" t="s">
        <v>13</v>
      </c>
      <c r="M2337" s="43" t="s">
        <v>2</v>
      </c>
      <c r="N2337" s="43" t="s">
        <v>2</v>
      </c>
      <c r="O2337"/>
      <c r="P2337" s="43" t="s">
        <v>363</v>
      </c>
    </row>
    <row r="2338" spans="1:16" x14ac:dyDescent="0.25">
      <c r="A2338" s="43" t="s">
        <v>3010</v>
      </c>
      <c r="B2338" s="43" t="s">
        <v>204</v>
      </c>
      <c r="C2338" s="43" t="s">
        <v>3490</v>
      </c>
      <c r="D2338" s="43" t="s">
        <v>3491</v>
      </c>
      <c r="E2338" s="43" t="s">
        <v>132</v>
      </c>
      <c r="F2338" s="44">
        <v>44993</v>
      </c>
      <c r="G2338" s="43" t="s">
        <v>203</v>
      </c>
      <c r="H2338" s="43" t="s">
        <v>3960</v>
      </c>
      <c r="I2338" s="43" t="s">
        <v>364</v>
      </c>
      <c r="J2338" s="43">
        <v>8</v>
      </c>
      <c r="K2338" s="43" t="s">
        <v>5985</v>
      </c>
      <c r="L2338" s="55" t="s">
        <v>13</v>
      </c>
      <c r="M2338" s="43" t="s">
        <v>2</v>
      </c>
      <c r="N2338" s="43" t="s">
        <v>2</v>
      </c>
      <c r="O2338"/>
      <c r="P2338" s="43" t="s">
        <v>363</v>
      </c>
    </row>
    <row r="2339" spans="1:16" x14ac:dyDescent="0.25">
      <c r="A2339" s="43" t="s">
        <v>3010</v>
      </c>
      <c r="B2339" s="43" t="s">
        <v>204</v>
      </c>
      <c r="C2339" s="43" t="s">
        <v>3490</v>
      </c>
      <c r="D2339" s="43" t="s">
        <v>3491</v>
      </c>
      <c r="E2339" s="43" t="s">
        <v>132</v>
      </c>
      <c r="F2339" s="44">
        <v>44993</v>
      </c>
      <c r="G2339" s="43" t="s">
        <v>3194</v>
      </c>
      <c r="H2339" s="43" t="s">
        <v>3960</v>
      </c>
      <c r="I2339" s="43" t="s">
        <v>364</v>
      </c>
      <c r="J2339" s="43">
        <v>9</v>
      </c>
      <c r="K2339" s="43" t="s">
        <v>5986</v>
      </c>
      <c r="L2339" s="55" t="s">
        <v>638</v>
      </c>
      <c r="M2339" s="43" t="s">
        <v>2</v>
      </c>
      <c r="N2339" s="43" t="s">
        <v>2</v>
      </c>
      <c r="O2339"/>
      <c r="P2339" s="43" t="s">
        <v>363</v>
      </c>
    </row>
    <row r="2340" spans="1:16" x14ac:dyDescent="0.25">
      <c r="A2340" s="43" t="s">
        <v>1537</v>
      </c>
      <c r="B2340" s="43" t="s">
        <v>204</v>
      </c>
      <c r="C2340" s="43" t="s">
        <v>1538</v>
      </c>
      <c r="D2340" s="43" t="s">
        <v>1539</v>
      </c>
      <c r="E2340" s="43" t="s">
        <v>186</v>
      </c>
      <c r="F2340" s="44">
        <v>44993</v>
      </c>
      <c r="G2340" s="43" t="s">
        <v>203</v>
      </c>
      <c r="H2340" s="43" t="s">
        <v>3960</v>
      </c>
      <c r="I2340" s="43" t="s">
        <v>364</v>
      </c>
      <c r="J2340" s="43">
        <v>1</v>
      </c>
      <c r="K2340" s="43" t="s">
        <v>5826</v>
      </c>
      <c r="L2340" s="55" t="s">
        <v>638</v>
      </c>
      <c r="M2340" s="43" t="s">
        <v>2</v>
      </c>
      <c r="N2340" s="43" t="s">
        <v>2</v>
      </c>
      <c r="O2340"/>
      <c r="P2340" s="43" t="s">
        <v>363</v>
      </c>
    </row>
    <row r="2341" spans="1:16" x14ac:dyDescent="0.25">
      <c r="A2341" s="43" t="s">
        <v>1537</v>
      </c>
      <c r="B2341" s="43" t="s">
        <v>204</v>
      </c>
      <c r="C2341" s="43" t="s">
        <v>1538</v>
      </c>
      <c r="D2341" s="43" t="s">
        <v>1539</v>
      </c>
      <c r="E2341" s="43" t="s">
        <v>186</v>
      </c>
      <c r="F2341" s="44">
        <v>44993</v>
      </c>
      <c r="G2341" s="43" t="s">
        <v>203</v>
      </c>
      <c r="H2341" s="43" t="s">
        <v>3960</v>
      </c>
      <c r="I2341" s="43" t="s">
        <v>364</v>
      </c>
      <c r="J2341" s="43">
        <v>2</v>
      </c>
      <c r="K2341" s="43" t="s">
        <v>849</v>
      </c>
      <c r="L2341" s="55" t="s">
        <v>13</v>
      </c>
      <c r="M2341" s="43" t="s">
        <v>2</v>
      </c>
      <c r="N2341" s="43" t="s">
        <v>2</v>
      </c>
      <c r="O2341"/>
      <c r="P2341" s="43" t="s">
        <v>363</v>
      </c>
    </row>
    <row r="2342" spans="1:16" x14ac:dyDescent="0.25">
      <c r="A2342" s="43" t="s">
        <v>1346</v>
      </c>
      <c r="B2342" s="43" t="s">
        <v>206</v>
      </c>
      <c r="C2342" s="43" t="s">
        <v>5987</v>
      </c>
      <c r="D2342" s="43" t="s">
        <v>5988</v>
      </c>
      <c r="E2342" s="43" t="s">
        <v>186</v>
      </c>
      <c r="F2342" s="44">
        <v>44993</v>
      </c>
      <c r="G2342" s="43" t="s">
        <v>203</v>
      </c>
      <c r="H2342" s="43" t="s">
        <v>3960</v>
      </c>
      <c r="I2342" s="43" t="s">
        <v>364</v>
      </c>
      <c r="J2342" s="43">
        <v>1</v>
      </c>
      <c r="K2342" s="43" t="s">
        <v>5989</v>
      </c>
      <c r="L2342" s="55" t="s">
        <v>13</v>
      </c>
      <c r="M2342" s="43" t="s">
        <v>2</v>
      </c>
      <c r="N2342" s="43" t="s">
        <v>2</v>
      </c>
      <c r="O2342"/>
      <c r="P2342" s="43" t="s">
        <v>363</v>
      </c>
    </row>
    <row r="2343" spans="1:16" ht="30" x14ac:dyDescent="0.25">
      <c r="A2343" s="43" t="s">
        <v>2080</v>
      </c>
      <c r="B2343" s="43" t="s">
        <v>204</v>
      </c>
      <c r="C2343" s="43" t="s">
        <v>2081</v>
      </c>
      <c r="D2343" s="43" t="s">
        <v>2082</v>
      </c>
      <c r="E2343" s="43" t="s">
        <v>186</v>
      </c>
      <c r="F2343" s="44">
        <v>44993</v>
      </c>
      <c r="G2343" s="43" t="s">
        <v>203</v>
      </c>
      <c r="H2343" s="43" t="s">
        <v>3960</v>
      </c>
      <c r="I2343" s="43" t="s">
        <v>364</v>
      </c>
      <c r="J2343" s="43">
        <v>1</v>
      </c>
      <c r="K2343" s="43" t="s">
        <v>3483</v>
      </c>
      <c r="L2343" s="55" t="s">
        <v>13</v>
      </c>
      <c r="M2343" s="43" t="s">
        <v>2</v>
      </c>
      <c r="N2343" s="43" t="s">
        <v>3</v>
      </c>
      <c r="O2343" s="43" t="s">
        <v>9912</v>
      </c>
      <c r="P2343" s="43" t="s">
        <v>364</v>
      </c>
    </row>
    <row r="2344" spans="1:16" ht="30" x14ac:dyDescent="0.25">
      <c r="A2344" s="43" t="s">
        <v>2080</v>
      </c>
      <c r="B2344" s="43" t="s">
        <v>204</v>
      </c>
      <c r="C2344" s="43" t="s">
        <v>2081</v>
      </c>
      <c r="D2344" s="43" t="s">
        <v>2082</v>
      </c>
      <c r="E2344" s="43" t="s">
        <v>186</v>
      </c>
      <c r="F2344" s="44">
        <v>44993</v>
      </c>
      <c r="G2344" s="43" t="s">
        <v>203</v>
      </c>
      <c r="H2344" s="43" t="s">
        <v>3960</v>
      </c>
      <c r="I2344" s="43" t="s">
        <v>364</v>
      </c>
      <c r="J2344" s="43">
        <v>2</v>
      </c>
      <c r="K2344" s="43" t="s">
        <v>849</v>
      </c>
      <c r="L2344" s="55" t="s">
        <v>13</v>
      </c>
      <c r="M2344" s="43" t="s">
        <v>2</v>
      </c>
      <c r="N2344" s="43" t="s">
        <v>3</v>
      </c>
      <c r="O2344" s="43" t="s">
        <v>9912</v>
      </c>
      <c r="P2344" s="43" t="s">
        <v>364</v>
      </c>
    </row>
    <row r="2345" spans="1:16" x14ac:dyDescent="0.25">
      <c r="A2345" s="43" t="s">
        <v>5990</v>
      </c>
      <c r="B2345" s="43" t="s">
        <v>194</v>
      </c>
      <c r="C2345" s="43" t="s">
        <v>5991</v>
      </c>
      <c r="D2345" s="43" t="s">
        <v>5992</v>
      </c>
      <c r="E2345" s="43" t="s">
        <v>46</v>
      </c>
      <c r="F2345" s="44">
        <v>44993</v>
      </c>
      <c r="G2345" s="43" t="s">
        <v>203</v>
      </c>
      <c r="H2345" s="43" t="s">
        <v>3960</v>
      </c>
      <c r="I2345" s="43" t="s">
        <v>364</v>
      </c>
      <c r="J2345" s="43">
        <v>3</v>
      </c>
      <c r="K2345" s="43" t="s">
        <v>5993</v>
      </c>
      <c r="L2345" s="55" t="s">
        <v>13</v>
      </c>
      <c r="M2345" s="43" t="s">
        <v>2</v>
      </c>
      <c r="N2345" s="43" t="s">
        <v>2</v>
      </c>
      <c r="O2345"/>
      <c r="P2345" s="43" t="s">
        <v>363</v>
      </c>
    </row>
    <row r="2346" spans="1:16" x14ac:dyDescent="0.25">
      <c r="A2346" s="43" t="s">
        <v>5990</v>
      </c>
      <c r="B2346" s="43" t="s">
        <v>194</v>
      </c>
      <c r="C2346" s="43" t="s">
        <v>5991</v>
      </c>
      <c r="D2346" s="43" t="s">
        <v>5992</v>
      </c>
      <c r="E2346" s="43" t="s">
        <v>46</v>
      </c>
      <c r="F2346" s="44">
        <v>44993</v>
      </c>
      <c r="G2346" s="43" t="s">
        <v>203</v>
      </c>
      <c r="H2346" s="43" t="s">
        <v>3960</v>
      </c>
      <c r="I2346" s="43" t="s">
        <v>364</v>
      </c>
      <c r="J2346" s="43">
        <v>4</v>
      </c>
      <c r="K2346" s="43" t="s">
        <v>373</v>
      </c>
      <c r="L2346" s="55" t="s">
        <v>13</v>
      </c>
      <c r="M2346" s="43" t="s">
        <v>2</v>
      </c>
      <c r="N2346" s="43" t="s">
        <v>2</v>
      </c>
      <c r="O2346"/>
      <c r="P2346" s="43" t="s">
        <v>363</v>
      </c>
    </row>
    <row r="2347" spans="1:16" x14ac:dyDescent="0.25">
      <c r="A2347" s="43" t="s">
        <v>5990</v>
      </c>
      <c r="B2347" s="43" t="s">
        <v>194</v>
      </c>
      <c r="C2347" s="43" t="s">
        <v>5991</v>
      </c>
      <c r="D2347" s="43" t="s">
        <v>5992</v>
      </c>
      <c r="E2347" s="43" t="s">
        <v>46</v>
      </c>
      <c r="F2347" s="44">
        <v>44993</v>
      </c>
      <c r="G2347" s="43" t="s">
        <v>203</v>
      </c>
      <c r="H2347" s="43" t="s">
        <v>3960</v>
      </c>
      <c r="I2347" s="43" t="s">
        <v>364</v>
      </c>
      <c r="J2347" s="43">
        <v>5</v>
      </c>
      <c r="K2347" s="43" t="s">
        <v>50</v>
      </c>
      <c r="L2347" s="55" t="s">
        <v>13</v>
      </c>
      <c r="M2347" s="43" t="s">
        <v>2</v>
      </c>
      <c r="N2347" s="43" t="s">
        <v>2</v>
      </c>
      <c r="O2347"/>
      <c r="P2347" s="43" t="s">
        <v>363</v>
      </c>
    </row>
    <row r="2348" spans="1:16" x14ac:dyDescent="0.25">
      <c r="A2348" s="43" t="s">
        <v>5990</v>
      </c>
      <c r="B2348" s="43" t="s">
        <v>194</v>
      </c>
      <c r="C2348" s="43" t="s">
        <v>5991</v>
      </c>
      <c r="D2348" s="43" t="s">
        <v>5992</v>
      </c>
      <c r="E2348" s="43" t="s">
        <v>46</v>
      </c>
      <c r="F2348" s="44">
        <v>44993</v>
      </c>
      <c r="G2348" s="43" t="s">
        <v>203</v>
      </c>
      <c r="H2348" s="43" t="s">
        <v>3960</v>
      </c>
      <c r="I2348" s="43" t="s">
        <v>364</v>
      </c>
      <c r="J2348" s="43">
        <v>6</v>
      </c>
      <c r="K2348" s="43" t="s">
        <v>187</v>
      </c>
      <c r="L2348" s="55" t="s">
        <v>13</v>
      </c>
      <c r="M2348" s="43" t="s">
        <v>188</v>
      </c>
      <c r="N2348" s="43" t="s">
        <v>188</v>
      </c>
      <c r="O2348"/>
      <c r="P2348" s="43" t="s">
        <v>363</v>
      </c>
    </row>
    <row r="2349" spans="1:16" x14ac:dyDescent="0.25">
      <c r="A2349" s="43" t="s">
        <v>5990</v>
      </c>
      <c r="B2349" s="43" t="s">
        <v>194</v>
      </c>
      <c r="C2349" s="43" t="s">
        <v>5991</v>
      </c>
      <c r="D2349" s="43" t="s">
        <v>5992</v>
      </c>
      <c r="E2349" s="43" t="s">
        <v>46</v>
      </c>
      <c r="F2349" s="44">
        <v>44993</v>
      </c>
      <c r="G2349" s="43" t="s">
        <v>203</v>
      </c>
      <c r="H2349" s="43" t="s">
        <v>3960</v>
      </c>
      <c r="I2349" s="43" t="s">
        <v>364</v>
      </c>
      <c r="J2349" s="43">
        <v>7</v>
      </c>
      <c r="K2349" s="43" t="s">
        <v>5994</v>
      </c>
      <c r="L2349" s="55" t="s">
        <v>640</v>
      </c>
      <c r="M2349" s="43" t="s">
        <v>2</v>
      </c>
      <c r="N2349" s="43" t="s">
        <v>2</v>
      </c>
      <c r="O2349"/>
      <c r="P2349" s="43" t="s">
        <v>363</v>
      </c>
    </row>
    <row r="2350" spans="1:16" x14ac:dyDescent="0.25">
      <c r="A2350" s="43" t="s">
        <v>5990</v>
      </c>
      <c r="B2350" s="43" t="s">
        <v>194</v>
      </c>
      <c r="C2350" s="43" t="s">
        <v>5991</v>
      </c>
      <c r="D2350" s="43" t="s">
        <v>5992</v>
      </c>
      <c r="E2350" s="43" t="s">
        <v>46</v>
      </c>
      <c r="F2350" s="44">
        <v>44993</v>
      </c>
      <c r="G2350" s="43" t="s">
        <v>203</v>
      </c>
      <c r="H2350" s="43" t="s">
        <v>3960</v>
      </c>
      <c r="I2350" s="43" t="s">
        <v>364</v>
      </c>
      <c r="J2350" s="43">
        <v>8</v>
      </c>
      <c r="K2350" s="43" t="s">
        <v>5995</v>
      </c>
      <c r="L2350" s="55" t="s">
        <v>13</v>
      </c>
      <c r="M2350" s="43" t="s">
        <v>2</v>
      </c>
      <c r="N2350" s="43" t="s">
        <v>2</v>
      </c>
      <c r="O2350"/>
      <c r="P2350" s="43" t="s">
        <v>363</v>
      </c>
    </row>
    <row r="2351" spans="1:16" x14ac:dyDescent="0.25">
      <c r="A2351" s="43" t="s">
        <v>5990</v>
      </c>
      <c r="B2351" s="43" t="s">
        <v>194</v>
      </c>
      <c r="C2351" s="43" t="s">
        <v>5991</v>
      </c>
      <c r="D2351" s="43" t="s">
        <v>5992</v>
      </c>
      <c r="E2351" s="43" t="s">
        <v>46</v>
      </c>
      <c r="F2351" s="44">
        <v>44993</v>
      </c>
      <c r="G2351" s="43" t="s">
        <v>203</v>
      </c>
      <c r="H2351" s="43" t="s">
        <v>3960</v>
      </c>
      <c r="I2351" s="43" t="s">
        <v>364</v>
      </c>
      <c r="J2351" s="43" t="s">
        <v>320</v>
      </c>
      <c r="K2351" s="43" t="s">
        <v>5996</v>
      </c>
      <c r="L2351" s="55" t="s">
        <v>640</v>
      </c>
      <c r="M2351" s="43" t="s">
        <v>2</v>
      </c>
      <c r="N2351" s="43" t="s">
        <v>2</v>
      </c>
      <c r="O2351"/>
      <c r="P2351" s="43" t="s">
        <v>363</v>
      </c>
    </row>
    <row r="2352" spans="1:16" x14ac:dyDescent="0.25">
      <c r="A2352" s="43" t="s">
        <v>5990</v>
      </c>
      <c r="B2352" s="43" t="s">
        <v>194</v>
      </c>
      <c r="C2352" s="43" t="s">
        <v>5991</v>
      </c>
      <c r="D2352" s="43" t="s">
        <v>5992</v>
      </c>
      <c r="E2352" s="43" t="s">
        <v>46</v>
      </c>
      <c r="F2352" s="44">
        <v>44993</v>
      </c>
      <c r="G2352" s="43" t="s">
        <v>203</v>
      </c>
      <c r="H2352" s="43" t="s">
        <v>3960</v>
      </c>
      <c r="I2352" s="43" t="s">
        <v>364</v>
      </c>
      <c r="J2352" s="43" t="s">
        <v>321</v>
      </c>
      <c r="K2352" s="43" t="s">
        <v>5997</v>
      </c>
      <c r="L2352" s="55" t="s">
        <v>640</v>
      </c>
      <c r="M2352" s="43" t="s">
        <v>2</v>
      </c>
      <c r="N2352" s="43" t="s">
        <v>2</v>
      </c>
      <c r="O2352"/>
      <c r="P2352" s="43" t="s">
        <v>363</v>
      </c>
    </row>
    <row r="2353" spans="1:16" x14ac:dyDescent="0.25">
      <c r="A2353" s="43" t="s">
        <v>5990</v>
      </c>
      <c r="B2353" s="43" t="s">
        <v>194</v>
      </c>
      <c r="C2353" s="43" t="s">
        <v>5991</v>
      </c>
      <c r="D2353" s="43" t="s">
        <v>5992</v>
      </c>
      <c r="E2353" s="43" t="s">
        <v>46</v>
      </c>
      <c r="F2353" s="44">
        <v>44993</v>
      </c>
      <c r="G2353" s="43" t="s">
        <v>203</v>
      </c>
      <c r="H2353" s="43" t="s">
        <v>3960</v>
      </c>
      <c r="I2353" s="43" t="s">
        <v>364</v>
      </c>
      <c r="J2353" s="43" t="s">
        <v>322</v>
      </c>
      <c r="K2353" s="43" t="s">
        <v>5998</v>
      </c>
      <c r="L2353" s="55" t="s">
        <v>640</v>
      </c>
      <c r="M2353" s="43" t="s">
        <v>2</v>
      </c>
      <c r="N2353" s="43" t="s">
        <v>2</v>
      </c>
      <c r="O2353"/>
      <c r="P2353" s="43" t="s">
        <v>363</v>
      </c>
    </row>
    <row r="2354" spans="1:16" x14ac:dyDescent="0.25">
      <c r="A2354" s="43" t="s">
        <v>5990</v>
      </c>
      <c r="B2354" s="43" t="s">
        <v>194</v>
      </c>
      <c r="C2354" s="43" t="s">
        <v>5991</v>
      </c>
      <c r="D2354" s="43" t="s">
        <v>5992</v>
      </c>
      <c r="E2354" s="43" t="s">
        <v>46</v>
      </c>
      <c r="F2354" s="44">
        <v>44993</v>
      </c>
      <c r="G2354" s="43" t="s">
        <v>203</v>
      </c>
      <c r="H2354" s="43" t="s">
        <v>3960</v>
      </c>
      <c r="I2354" s="43" t="s">
        <v>364</v>
      </c>
      <c r="J2354" s="43" t="s">
        <v>323</v>
      </c>
      <c r="K2354" s="43" t="s">
        <v>5999</v>
      </c>
      <c r="L2354" s="55" t="s">
        <v>640</v>
      </c>
      <c r="M2354" s="43" t="s">
        <v>2</v>
      </c>
      <c r="N2354" s="43" t="s">
        <v>2</v>
      </c>
      <c r="O2354"/>
      <c r="P2354" s="43" t="s">
        <v>363</v>
      </c>
    </row>
    <row r="2355" spans="1:16" x14ac:dyDescent="0.25">
      <c r="A2355" s="43" t="s">
        <v>5990</v>
      </c>
      <c r="B2355" s="43" t="s">
        <v>194</v>
      </c>
      <c r="C2355" s="43" t="s">
        <v>5991</v>
      </c>
      <c r="D2355" s="43" t="s">
        <v>5992</v>
      </c>
      <c r="E2355" s="43" t="s">
        <v>46</v>
      </c>
      <c r="F2355" s="44">
        <v>44993</v>
      </c>
      <c r="G2355" s="43" t="s">
        <v>203</v>
      </c>
      <c r="H2355" s="43" t="s">
        <v>3960</v>
      </c>
      <c r="I2355" s="43" t="s">
        <v>364</v>
      </c>
      <c r="J2355" s="43" t="s">
        <v>324</v>
      </c>
      <c r="K2355" s="43" t="s">
        <v>6000</v>
      </c>
      <c r="L2355" s="55" t="s">
        <v>640</v>
      </c>
      <c r="M2355" s="43" t="s">
        <v>2</v>
      </c>
      <c r="N2355" s="43" t="s">
        <v>2</v>
      </c>
      <c r="O2355"/>
      <c r="P2355" s="43" t="s">
        <v>363</v>
      </c>
    </row>
    <row r="2356" spans="1:16" x14ac:dyDescent="0.25">
      <c r="A2356" s="43" t="s">
        <v>5990</v>
      </c>
      <c r="B2356" s="43" t="s">
        <v>194</v>
      </c>
      <c r="C2356" s="43" t="s">
        <v>5991</v>
      </c>
      <c r="D2356" s="43" t="s">
        <v>5992</v>
      </c>
      <c r="E2356" s="43" t="s">
        <v>46</v>
      </c>
      <c r="F2356" s="44">
        <v>44993</v>
      </c>
      <c r="G2356" s="43" t="s">
        <v>203</v>
      </c>
      <c r="H2356" s="43" t="s">
        <v>3960</v>
      </c>
      <c r="I2356" s="43" t="s">
        <v>364</v>
      </c>
      <c r="J2356" s="43" t="s">
        <v>325</v>
      </c>
      <c r="K2356" s="43" t="s">
        <v>6001</v>
      </c>
      <c r="L2356" s="55" t="s">
        <v>640</v>
      </c>
      <c r="M2356" s="43" t="s">
        <v>2</v>
      </c>
      <c r="N2356" s="43" t="s">
        <v>2</v>
      </c>
      <c r="O2356"/>
      <c r="P2356" s="43" t="s">
        <v>363</v>
      </c>
    </row>
    <row r="2357" spans="1:16" x14ac:dyDescent="0.25">
      <c r="A2357" s="43" t="s">
        <v>5990</v>
      </c>
      <c r="B2357" s="43" t="s">
        <v>194</v>
      </c>
      <c r="C2357" s="43" t="s">
        <v>5991</v>
      </c>
      <c r="D2357" s="43" t="s">
        <v>5992</v>
      </c>
      <c r="E2357" s="43" t="s">
        <v>46</v>
      </c>
      <c r="F2357" s="44">
        <v>44993</v>
      </c>
      <c r="G2357" s="43" t="s">
        <v>203</v>
      </c>
      <c r="H2357" s="43" t="s">
        <v>3960</v>
      </c>
      <c r="I2357" s="43" t="s">
        <v>364</v>
      </c>
      <c r="J2357" s="43" t="s">
        <v>326</v>
      </c>
      <c r="K2357" s="43" t="s">
        <v>6002</v>
      </c>
      <c r="L2357" s="55" t="s">
        <v>640</v>
      </c>
      <c r="M2357" s="43" t="s">
        <v>2</v>
      </c>
      <c r="N2357" s="43" t="s">
        <v>2</v>
      </c>
      <c r="O2357"/>
      <c r="P2357" s="43" t="s">
        <v>363</v>
      </c>
    </row>
    <row r="2358" spans="1:16" x14ac:dyDescent="0.25">
      <c r="A2358" s="43" t="s">
        <v>5990</v>
      </c>
      <c r="B2358" s="43" t="s">
        <v>194</v>
      </c>
      <c r="C2358" s="43" t="s">
        <v>5991</v>
      </c>
      <c r="D2358" s="43" t="s">
        <v>5992</v>
      </c>
      <c r="E2358" s="43" t="s">
        <v>46</v>
      </c>
      <c r="F2358" s="44">
        <v>44993</v>
      </c>
      <c r="G2358" s="43" t="s">
        <v>203</v>
      </c>
      <c r="H2358" s="43" t="s">
        <v>3960</v>
      </c>
      <c r="I2358" s="43" t="s">
        <v>364</v>
      </c>
      <c r="J2358" s="43" t="s">
        <v>327</v>
      </c>
      <c r="K2358" s="43" t="s">
        <v>6003</v>
      </c>
      <c r="L2358" s="55" t="s">
        <v>640</v>
      </c>
      <c r="M2358" s="43" t="s">
        <v>2</v>
      </c>
      <c r="N2358" s="43" t="s">
        <v>2</v>
      </c>
      <c r="O2358"/>
      <c r="P2358" s="43" t="s">
        <v>363</v>
      </c>
    </row>
    <row r="2359" spans="1:16" x14ac:dyDescent="0.25">
      <c r="A2359" s="43" t="s">
        <v>5990</v>
      </c>
      <c r="B2359" s="43" t="s">
        <v>194</v>
      </c>
      <c r="C2359" s="43" t="s">
        <v>5991</v>
      </c>
      <c r="D2359" s="43" t="s">
        <v>5992</v>
      </c>
      <c r="E2359" s="43" t="s">
        <v>46</v>
      </c>
      <c r="F2359" s="44">
        <v>44993</v>
      </c>
      <c r="G2359" s="43" t="s">
        <v>203</v>
      </c>
      <c r="H2359" s="43" t="s">
        <v>3960</v>
      </c>
      <c r="I2359" s="43" t="s">
        <v>364</v>
      </c>
      <c r="J2359" s="43" t="s">
        <v>328</v>
      </c>
      <c r="K2359" s="43" t="s">
        <v>6004</v>
      </c>
      <c r="L2359" s="55" t="s">
        <v>640</v>
      </c>
      <c r="M2359" s="43" t="s">
        <v>2</v>
      </c>
      <c r="N2359" s="43" t="s">
        <v>2</v>
      </c>
      <c r="O2359"/>
      <c r="P2359" s="43" t="s">
        <v>363</v>
      </c>
    </row>
    <row r="2360" spans="1:16" x14ac:dyDescent="0.25">
      <c r="A2360" s="43" t="s">
        <v>5990</v>
      </c>
      <c r="B2360" s="43" t="s">
        <v>194</v>
      </c>
      <c r="C2360" s="43" t="s">
        <v>5991</v>
      </c>
      <c r="D2360" s="43" t="s">
        <v>5992</v>
      </c>
      <c r="E2360" s="43" t="s">
        <v>46</v>
      </c>
      <c r="F2360" s="44">
        <v>44993</v>
      </c>
      <c r="G2360" s="43" t="s">
        <v>203</v>
      </c>
      <c r="H2360" s="43" t="s">
        <v>3960</v>
      </c>
      <c r="I2360" s="43" t="s">
        <v>364</v>
      </c>
      <c r="J2360" s="43" t="s">
        <v>329</v>
      </c>
      <c r="K2360" s="43" t="s">
        <v>6005</v>
      </c>
      <c r="L2360" s="55" t="s">
        <v>640</v>
      </c>
      <c r="M2360" s="43" t="s">
        <v>2</v>
      </c>
      <c r="N2360" s="43" t="s">
        <v>2</v>
      </c>
      <c r="O2360"/>
      <c r="P2360" s="43" t="s">
        <v>363</v>
      </c>
    </row>
    <row r="2361" spans="1:16" x14ac:dyDescent="0.25">
      <c r="A2361" s="43" t="s">
        <v>5990</v>
      </c>
      <c r="B2361" s="43" t="s">
        <v>194</v>
      </c>
      <c r="C2361" s="43" t="s">
        <v>5991</v>
      </c>
      <c r="D2361" s="43" t="s">
        <v>5992</v>
      </c>
      <c r="E2361" s="43" t="s">
        <v>46</v>
      </c>
      <c r="F2361" s="44">
        <v>44993</v>
      </c>
      <c r="G2361" s="43" t="s">
        <v>203</v>
      </c>
      <c r="H2361" s="43" t="s">
        <v>3960</v>
      </c>
      <c r="I2361" s="43" t="s">
        <v>364</v>
      </c>
      <c r="J2361" s="43" t="s">
        <v>330</v>
      </c>
      <c r="K2361" s="43" t="s">
        <v>6006</v>
      </c>
      <c r="L2361" s="55" t="s">
        <v>640</v>
      </c>
      <c r="M2361" s="43" t="s">
        <v>2</v>
      </c>
      <c r="N2361" s="43" t="s">
        <v>2</v>
      </c>
      <c r="O2361"/>
      <c r="P2361" s="43" t="s">
        <v>363</v>
      </c>
    </row>
    <row r="2362" spans="1:16" x14ac:dyDescent="0.25">
      <c r="A2362" s="43" t="s">
        <v>5990</v>
      </c>
      <c r="B2362" s="43" t="s">
        <v>194</v>
      </c>
      <c r="C2362" s="43" t="s">
        <v>5991</v>
      </c>
      <c r="D2362" s="43" t="s">
        <v>5992</v>
      </c>
      <c r="E2362" s="43" t="s">
        <v>46</v>
      </c>
      <c r="F2362" s="44">
        <v>44993</v>
      </c>
      <c r="G2362" s="43" t="s">
        <v>203</v>
      </c>
      <c r="H2362" s="43" t="s">
        <v>3960</v>
      </c>
      <c r="I2362" s="43" t="s">
        <v>364</v>
      </c>
      <c r="J2362" s="43" t="s">
        <v>427</v>
      </c>
      <c r="K2362" s="43" t="s">
        <v>48</v>
      </c>
      <c r="L2362" s="55" t="s">
        <v>639</v>
      </c>
      <c r="M2362" s="43" t="s">
        <v>2</v>
      </c>
      <c r="N2362" s="43" t="s">
        <v>2</v>
      </c>
      <c r="O2362"/>
      <c r="P2362" s="43" t="s">
        <v>363</v>
      </c>
    </row>
    <row r="2363" spans="1:16" x14ac:dyDescent="0.25">
      <c r="A2363" s="43" t="s">
        <v>5990</v>
      </c>
      <c r="B2363" s="43" t="s">
        <v>194</v>
      </c>
      <c r="C2363" s="43" t="s">
        <v>5991</v>
      </c>
      <c r="D2363" s="43" t="s">
        <v>5992</v>
      </c>
      <c r="E2363" s="43" t="s">
        <v>46</v>
      </c>
      <c r="F2363" s="44">
        <v>44993</v>
      </c>
      <c r="G2363" s="43" t="s">
        <v>203</v>
      </c>
      <c r="H2363" s="43" t="s">
        <v>3960</v>
      </c>
      <c r="I2363" s="43" t="s">
        <v>364</v>
      </c>
      <c r="J2363" s="43" t="s">
        <v>428</v>
      </c>
      <c r="K2363" s="43" t="s">
        <v>185</v>
      </c>
      <c r="L2363" s="55" t="s">
        <v>641</v>
      </c>
      <c r="M2363" s="43" t="s">
        <v>2</v>
      </c>
      <c r="N2363" s="43" t="s">
        <v>2</v>
      </c>
      <c r="O2363"/>
      <c r="P2363" s="43" t="s">
        <v>363</v>
      </c>
    </row>
    <row r="2364" spans="1:16" x14ac:dyDescent="0.25">
      <c r="A2364" s="43" t="s">
        <v>1466</v>
      </c>
      <c r="B2364" s="43" t="s">
        <v>1467</v>
      </c>
      <c r="C2364" s="43" t="s">
        <v>6007</v>
      </c>
      <c r="D2364" s="43">
        <v>7243530</v>
      </c>
      <c r="E2364" s="43" t="s">
        <v>132</v>
      </c>
      <c r="F2364" s="44">
        <v>44993</v>
      </c>
      <c r="G2364" s="43" t="s">
        <v>203</v>
      </c>
      <c r="H2364" s="43" t="s">
        <v>3960</v>
      </c>
      <c r="I2364" s="43" t="s">
        <v>364</v>
      </c>
      <c r="J2364" s="43">
        <v>1</v>
      </c>
      <c r="K2364" s="43" t="s">
        <v>232</v>
      </c>
      <c r="L2364" s="55" t="s">
        <v>13</v>
      </c>
      <c r="M2364" s="43" t="s">
        <v>2</v>
      </c>
      <c r="N2364" s="43" t="s">
        <v>2</v>
      </c>
      <c r="O2364"/>
      <c r="P2364" s="43" t="s">
        <v>363</v>
      </c>
    </row>
    <row r="2365" spans="1:16" x14ac:dyDescent="0.25">
      <c r="A2365" s="43" t="s">
        <v>1466</v>
      </c>
      <c r="B2365" s="43" t="s">
        <v>1467</v>
      </c>
      <c r="C2365" s="43" t="s">
        <v>6007</v>
      </c>
      <c r="D2365" s="43">
        <v>7243530</v>
      </c>
      <c r="E2365" s="43" t="s">
        <v>132</v>
      </c>
      <c r="F2365" s="44">
        <v>44993</v>
      </c>
      <c r="G2365" s="43" t="s">
        <v>203</v>
      </c>
      <c r="H2365" s="43" t="s">
        <v>3960</v>
      </c>
      <c r="I2365" s="43" t="s">
        <v>363</v>
      </c>
      <c r="J2365" s="43">
        <v>2</v>
      </c>
      <c r="K2365" s="43" t="s">
        <v>6008</v>
      </c>
      <c r="L2365" s="55" t="s">
        <v>640</v>
      </c>
      <c r="M2365"/>
      <c r="N2365"/>
      <c r="O2365"/>
      <c r="P2365" s="43" t="s">
        <v>363</v>
      </c>
    </row>
    <row r="2366" spans="1:16" x14ac:dyDescent="0.25">
      <c r="A2366" s="43" t="s">
        <v>6009</v>
      </c>
      <c r="B2366" s="43" t="s">
        <v>205</v>
      </c>
      <c r="C2366" s="43" t="s">
        <v>6010</v>
      </c>
      <c r="D2366" s="43" t="s">
        <v>6011</v>
      </c>
      <c r="E2366" s="43" t="s">
        <v>186</v>
      </c>
      <c r="F2366" s="44">
        <v>44993</v>
      </c>
      <c r="G2366" s="43" t="s">
        <v>203</v>
      </c>
      <c r="H2366" s="43" t="s">
        <v>3960</v>
      </c>
      <c r="I2366" s="43" t="s">
        <v>364</v>
      </c>
      <c r="J2366" s="43">
        <v>1</v>
      </c>
      <c r="K2366" s="43" t="s">
        <v>6012</v>
      </c>
      <c r="L2366" s="55" t="s">
        <v>13</v>
      </c>
      <c r="M2366" s="43" t="s">
        <v>2</v>
      </c>
      <c r="N2366" s="43" t="s">
        <v>2</v>
      </c>
      <c r="O2366"/>
      <c r="P2366" s="43" t="s">
        <v>363</v>
      </c>
    </row>
    <row r="2367" spans="1:16" x14ac:dyDescent="0.25">
      <c r="A2367" s="43" t="s">
        <v>3984</v>
      </c>
      <c r="B2367" s="43" t="s">
        <v>133</v>
      </c>
      <c r="C2367" s="43" t="s">
        <v>3985</v>
      </c>
      <c r="D2367" s="43">
        <v>6460590</v>
      </c>
      <c r="E2367" s="43" t="s">
        <v>186</v>
      </c>
      <c r="F2367" s="44">
        <v>44993</v>
      </c>
      <c r="G2367" s="43" t="s">
        <v>203</v>
      </c>
      <c r="H2367" s="43" t="s">
        <v>3960</v>
      </c>
      <c r="I2367" s="43" t="s">
        <v>364</v>
      </c>
      <c r="J2367" s="43">
        <v>1</v>
      </c>
      <c r="K2367" s="43" t="s">
        <v>6013</v>
      </c>
      <c r="L2367" s="55" t="s">
        <v>640</v>
      </c>
      <c r="M2367" s="43" t="s">
        <v>2</v>
      </c>
      <c r="N2367" s="43" t="s">
        <v>2</v>
      </c>
      <c r="O2367"/>
      <c r="P2367" s="43" t="s">
        <v>363</v>
      </c>
    </row>
    <row r="2368" spans="1:16" x14ac:dyDescent="0.25">
      <c r="A2368" s="43" t="s">
        <v>3984</v>
      </c>
      <c r="B2368" s="43" t="s">
        <v>133</v>
      </c>
      <c r="C2368" s="43" t="s">
        <v>3985</v>
      </c>
      <c r="D2368" s="43">
        <v>6460590</v>
      </c>
      <c r="E2368" s="43" t="s">
        <v>186</v>
      </c>
      <c r="F2368" s="44">
        <v>44993</v>
      </c>
      <c r="G2368" s="43" t="s">
        <v>203</v>
      </c>
      <c r="H2368" s="43" t="s">
        <v>3960</v>
      </c>
      <c r="I2368" s="43" t="s">
        <v>364</v>
      </c>
      <c r="J2368" s="43">
        <v>2</v>
      </c>
      <c r="K2368" s="43" t="s">
        <v>6014</v>
      </c>
      <c r="L2368" s="55" t="s">
        <v>640</v>
      </c>
      <c r="M2368" s="43" t="s">
        <v>2</v>
      </c>
      <c r="N2368" s="43" t="s">
        <v>2</v>
      </c>
      <c r="O2368"/>
      <c r="P2368" s="43" t="s">
        <v>363</v>
      </c>
    </row>
    <row r="2369" spans="1:16" ht="30" x14ac:dyDescent="0.25">
      <c r="A2369" s="43" t="s">
        <v>3984</v>
      </c>
      <c r="B2369" s="43" t="s">
        <v>133</v>
      </c>
      <c r="C2369" s="43" t="s">
        <v>3985</v>
      </c>
      <c r="D2369" s="43">
        <v>6460590</v>
      </c>
      <c r="E2369" s="43" t="s">
        <v>186</v>
      </c>
      <c r="F2369" s="44">
        <v>44993</v>
      </c>
      <c r="G2369" s="43" t="s">
        <v>203</v>
      </c>
      <c r="H2369" s="43" t="s">
        <v>3960</v>
      </c>
      <c r="I2369" s="43" t="s">
        <v>364</v>
      </c>
      <c r="J2369" s="43" t="s">
        <v>448</v>
      </c>
      <c r="K2369" s="43" t="s">
        <v>135</v>
      </c>
      <c r="L2369" s="55" t="s">
        <v>13</v>
      </c>
      <c r="M2369" s="43" t="s">
        <v>72</v>
      </c>
      <c r="N2369" s="43" t="s">
        <v>3</v>
      </c>
      <c r="O2369"/>
      <c r="P2369" s="43" t="s">
        <v>363</v>
      </c>
    </row>
    <row r="2370" spans="1:16" x14ac:dyDescent="0.25">
      <c r="A2370" s="43" t="s">
        <v>3984</v>
      </c>
      <c r="B2370" s="43" t="s">
        <v>133</v>
      </c>
      <c r="C2370" s="43" t="s">
        <v>3985</v>
      </c>
      <c r="D2370" s="43">
        <v>6460590</v>
      </c>
      <c r="E2370" s="43" t="s">
        <v>186</v>
      </c>
      <c r="F2370" s="44">
        <v>44993</v>
      </c>
      <c r="G2370" s="43" t="s">
        <v>203</v>
      </c>
      <c r="H2370" s="43" t="s">
        <v>3960</v>
      </c>
      <c r="I2370" s="43" t="s">
        <v>364</v>
      </c>
      <c r="J2370" s="43" t="s">
        <v>679</v>
      </c>
      <c r="K2370" s="43" t="s">
        <v>680</v>
      </c>
      <c r="L2370" s="55" t="s">
        <v>13</v>
      </c>
      <c r="M2370" s="43" t="s">
        <v>72</v>
      </c>
      <c r="N2370" s="43" t="s">
        <v>3</v>
      </c>
      <c r="O2370"/>
      <c r="P2370" s="43" t="s">
        <v>363</v>
      </c>
    </row>
    <row r="2371" spans="1:16" x14ac:dyDescent="0.25">
      <c r="A2371" s="43" t="s">
        <v>3984</v>
      </c>
      <c r="B2371" s="43" t="s">
        <v>133</v>
      </c>
      <c r="C2371" s="43" t="s">
        <v>3985</v>
      </c>
      <c r="D2371" s="43">
        <v>6460590</v>
      </c>
      <c r="E2371" s="43" t="s">
        <v>186</v>
      </c>
      <c r="F2371" s="44">
        <v>44993</v>
      </c>
      <c r="G2371" s="43" t="s">
        <v>203</v>
      </c>
      <c r="H2371" s="43" t="s">
        <v>3960</v>
      </c>
      <c r="I2371" s="43" t="s">
        <v>364</v>
      </c>
      <c r="J2371" s="43" t="s">
        <v>681</v>
      </c>
      <c r="K2371" s="43" t="s">
        <v>682</v>
      </c>
      <c r="L2371" s="55" t="s">
        <v>13</v>
      </c>
      <c r="M2371" s="43" t="s">
        <v>72</v>
      </c>
      <c r="N2371" s="43" t="s">
        <v>3</v>
      </c>
      <c r="O2371"/>
      <c r="P2371" s="43" t="s">
        <v>363</v>
      </c>
    </row>
    <row r="2372" spans="1:16" ht="30" x14ac:dyDescent="0.25">
      <c r="A2372" s="43" t="s">
        <v>3984</v>
      </c>
      <c r="B2372" s="43" t="s">
        <v>133</v>
      </c>
      <c r="C2372" s="43" t="s">
        <v>3985</v>
      </c>
      <c r="D2372" s="43">
        <v>6460590</v>
      </c>
      <c r="E2372" s="43" t="s">
        <v>186</v>
      </c>
      <c r="F2372" s="44">
        <v>44993</v>
      </c>
      <c r="G2372" s="43" t="s">
        <v>203</v>
      </c>
      <c r="H2372" s="43" t="s">
        <v>3960</v>
      </c>
      <c r="I2372" s="43" t="s">
        <v>364</v>
      </c>
      <c r="J2372" s="43" t="s">
        <v>683</v>
      </c>
      <c r="K2372" s="43" t="s">
        <v>684</v>
      </c>
      <c r="L2372" s="55" t="s">
        <v>13</v>
      </c>
      <c r="M2372" s="43" t="s">
        <v>72</v>
      </c>
      <c r="N2372" s="43" t="s">
        <v>2</v>
      </c>
      <c r="O2372"/>
      <c r="P2372" s="43" t="s">
        <v>363</v>
      </c>
    </row>
    <row r="2373" spans="1:16" x14ac:dyDescent="0.25">
      <c r="A2373" s="43" t="s">
        <v>6015</v>
      </c>
      <c r="B2373" s="43" t="s">
        <v>45</v>
      </c>
      <c r="C2373" s="43" t="s">
        <v>6016</v>
      </c>
      <c r="D2373" s="43">
        <v>2714923</v>
      </c>
      <c r="E2373" s="43" t="s">
        <v>46</v>
      </c>
      <c r="F2373" s="44">
        <v>44993</v>
      </c>
      <c r="G2373" s="43" t="s">
        <v>203</v>
      </c>
      <c r="H2373" s="43" t="s">
        <v>3960</v>
      </c>
      <c r="I2373" s="43" t="s">
        <v>364</v>
      </c>
      <c r="J2373" s="43">
        <v>2</v>
      </c>
      <c r="K2373" s="43" t="s">
        <v>48</v>
      </c>
      <c r="L2373" s="55" t="s">
        <v>639</v>
      </c>
      <c r="M2373" s="43" t="s">
        <v>2</v>
      </c>
      <c r="N2373" s="43" t="s">
        <v>2</v>
      </c>
      <c r="O2373"/>
      <c r="P2373" s="43" t="s">
        <v>363</v>
      </c>
    </row>
    <row r="2374" spans="1:16" x14ac:dyDescent="0.25">
      <c r="A2374" s="43" t="s">
        <v>6015</v>
      </c>
      <c r="B2374" s="43" t="s">
        <v>45</v>
      </c>
      <c r="C2374" s="43" t="s">
        <v>6016</v>
      </c>
      <c r="D2374" s="43">
        <v>2714923</v>
      </c>
      <c r="E2374" s="43" t="s">
        <v>46</v>
      </c>
      <c r="F2374" s="44">
        <v>44993</v>
      </c>
      <c r="G2374" s="43" t="s">
        <v>203</v>
      </c>
      <c r="H2374" s="43" t="s">
        <v>3960</v>
      </c>
      <c r="I2374" s="43" t="s">
        <v>364</v>
      </c>
      <c r="J2374" s="43">
        <v>3</v>
      </c>
      <c r="K2374" s="43" t="s">
        <v>124</v>
      </c>
      <c r="L2374" s="55" t="s">
        <v>13</v>
      </c>
      <c r="M2374" s="43" t="s">
        <v>2</v>
      </c>
      <c r="N2374" s="43" t="s">
        <v>2</v>
      </c>
      <c r="O2374"/>
      <c r="P2374" s="43" t="s">
        <v>363</v>
      </c>
    </row>
    <row r="2375" spans="1:16" x14ac:dyDescent="0.25">
      <c r="A2375" s="43" t="s">
        <v>6015</v>
      </c>
      <c r="B2375" s="43" t="s">
        <v>45</v>
      </c>
      <c r="C2375" s="43" t="s">
        <v>6016</v>
      </c>
      <c r="D2375" s="43">
        <v>2714923</v>
      </c>
      <c r="E2375" s="43" t="s">
        <v>46</v>
      </c>
      <c r="F2375" s="44">
        <v>44993</v>
      </c>
      <c r="G2375" s="43" t="s">
        <v>203</v>
      </c>
      <c r="H2375" s="43" t="s">
        <v>3960</v>
      </c>
      <c r="I2375" s="43" t="s">
        <v>364</v>
      </c>
      <c r="J2375" s="43">
        <v>4</v>
      </c>
      <c r="K2375" s="43" t="s">
        <v>50</v>
      </c>
      <c r="L2375" s="55" t="s">
        <v>13</v>
      </c>
      <c r="M2375" s="43" t="s">
        <v>2</v>
      </c>
      <c r="N2375" s="43" t="s">
        <v>2</v>
      </c>
      <c r="O2375"/>
      <c r="P2375" s="43" t="s">
        <v>363</v>
      </c>
    </row>
    <row r="2376" spans="1:16" x14ac:dyDescent="0.25">
      <c r="A2376" s="43" t="s">
        <v>6015</v>
      </c>
      <c r="B2376" s="43" t="s">
        <v>45</v>
      </c>
      <c r="C2376" s="43" t="s">
        <v>6016</v>
      </c>
      <c r="D2376" s="43">
        <v>2714923</v>
      </c>
      <c r="E2376" s="43" t="s">
        <v>46</v>
      </c>
      <c r="F2376" s="44">
        <v>44993</v>
      </c>
      <c r="G2376" s="43" t="s">
        <v>203</v>
      </c>
      <c r="H2376" s="43" t="s">
        <v>3960</v>
      </c>
      <c r="I2376" s="43" t="s">
        <v>364</v>
      </c>
      <c r="J2376" s="43" t="s">
        <v>320</v>
      </c>
      <c r="K2376" s="43" t="s">
        <v>6017</v>
      </c>
      <c r="L2376" s="55" t="s">
        <v>640</v>
      </c>
      <c r="M2376" s="43" t="s">
        <v>2</v>
      </c>
      <c r="N2376" s="43" t="s">
        <v>2</v>
      </c>
      <c r="O2376"/>
      <c r="P2376" s="43" t="s">
        <v>363</v>
      </c>
    </row>
    <row r="2377" spans="1:16" x14ac:dyDescent="0.25">
      <c r="A2377" s="43" t="s">
        <v>6015</v>
      </c>
      <c r="B2377" s="43" t="s">
        <v>45</v>
      </c>
      <c r="C2377" s="43" t="s">
        <v>6016</v>
      </c>
      <c r="D2377" s="43">
        <v>2714923</v>
      </c>
      <c r="E2377" s="43" t="s">
        <v>46</v>
      </c>
      <c r="F2377" s="44">
        <v>44993</v>
      </c>
      <c r="G2377" s="43" t="s">
        <v>203</v>
      </c>
      <c r="H2377" s="43" t="s">
        <v>3960</v>
      </c>
      <c r="I2377" s="43" t="s">
        <v>364</v>
      </c>
      <c r="J2377" s="43" t="s">
        <v>321</v>
      </c>
      <c r="K2377" s="43" t="s">
        <v>6018</v>
      </c>
      <c r="L2377" s="55" t="s">
        <v>640</v>
      </c>
      <c r="M2377" s="43" t="s">
        <v>2</v>
      </c>
      <c r="N2377" s="43" t="s">
        <v>2</v>
      </c>
      <c r="O2377"/>
      <c r="P2377" s="43" t="s">
        <v>363</v>
      </c>
    </row>
    <row r="2378" spans="1:16" x14ac:dyDescent="0.25">
      <c r="A2378" s="43" t="s">
        <v>6015</v>
      </c>
      <c r="B2378" s="43" t="s">
        <v>45</v>
      </c>
      <c r="C2378" s="43" t="s">
        <v>6016</v>
      </c>
      <c r="D2378" s="43">
        <v>2714923</v>
      </c>
      <c r="E2378" s="43" t="s">
        <v>46</v>
      </c>
      <c r="F2378" s="44">
        <v>44993</v>
      </c>
      <c r="G2378" s="43" t="s">
        <v>203</v>
      </c>
      <c r="H2378" s="43" t="s">
        <v>3960</v>
      </c>
      <c r="I2378" s="43" t="s">
        <v>364</v>
      </c>
      <c r="J2378" s="43" t="s">
        <v>322</v>
      </c>
      <c r="K2378" s="43" t="s">
        <v>6019</v>
      </c>
      <c r="L2378" s="55" t="s">
        <v>640</v>
      </c>
      <c r="M2378" s="43" t="s">
        <v>2</v>
      </c>
      <c r="N2378" s="43" t="s">
        <v>2</v>
      </c>
      <c r="O2378"/>
      <c r="P2378" s="43" t="s">
        <v>363</v>
      </c>
    </row>
    <row r="2379" spans="1:16" x14ac:dyDescent="0.25">
      <c r="A2379" s="43" t="s">
        <v>6015</v>
      </c>
      <c r="B2379" s="43" t="s">
        <v>45</v>
      </c>
      <c r="C2379" s="43" t="s">
        <v>6016</v>
      </c>
      <c r="D2379" s="43">
        <v>2714923</v>
      </c>
      <c r="E2379" s="43" t="s">
        <v>46</v>
      </c>
      <c r="F2379" s="44">
        <v>44993</v>
      </c>
      <c r="G2379" s="43" t="s">
        <v>203</v>
      </c>
      <c r="H2379" s="43" t="s">
        <v>3960</v>
      </c>
      <c r="I2379" s="43" t="s">
        <v>364</v>
      </c>
      <c r="J2379" s="43" t="s">
        <v>323</v>
      </c>
      <c r="K2379" s="43" t="s">
        <v>4314</v>
      </c>
      <c r="L2379" s="55" t="s">
        <v>640</v>
      </c>
      <c r="M2379" s="43" t="s">
        <v>2</v>
      </c>
      <c r="N2379" s="43" t="s">
        <v>2</v>
      </c>
      <c r="O2379"/>
      <c r="P2379" s="43" t="s">
        <v>363</v>
      </c>
    </row>
    <row r="2380" spans="1:16" x14ac:dyDescent="0.25">
      <c r="A2380" s="43" t="s">
        <v>6015</v>
      </c>
      <c r="B2380" s="43" t="s">
        <v>45</v>
      </c>
      <c r="C2380" s="43" t="s">
        <v>6016</v>
      </c>
      <c r="D2380" s="43">
        <v>2714923</v>
      </c>
      <c r="E2380" s="43" t="s">
        <v>46</v>
      </c>
      <c r="F2380" s="44">
        <v>44993</v>
      </c>
      <c r="G2380" s="43" t="s">
        <v>203</v>
      </c>
      <c r="H2380" s="43" t="s">
        <v>3960</v>
      </c>
      <c r="I2380" s="43" t="s">
        <v>364</v>
      </c>
      <c r="J2380" s="43" t="s">
        <v>324</v>
      </c>
      <c r="K2380" s="43" t="s">
        <v>6020</v>
      </c>
      <c r="L2380" s="55" t="s">
        <v>640</v>
      </c>
      <c r="M2380" s="43" t="s">
        <v>2</v>
      </c>
      <c r="N2380" s="43" t="s">
        <v>2</v>
      </c>
      <c r="O2380"/>
      <c r="P2380" s="43" t="s">
        <v>363</v>
      </c>
    </row>
    <row r="2381" spans="1:16" x14ac:dyDescent="0.25">
      <c r="A2381" s="43" t="s">
        <v>6015</v>
      </c>
      <c r="B2381" s="43" t="s">
        <v>45</v>
      </c>
      <c r="C2381" s="43" t="s">
        <v>6016</v>
      </c>
      <c r="D2381" s="43">
        <v>2714923</v>
      </c>
      <c r="E2381" s="43" t="s">
        <v>46</v>
      </c>
      <c r="F2381" s="44">
        <v>44993</v>
      </c>
      <c r="G2381" s="43" t="s">
        <v>203</v>
      </c>
      <c r="H2381" s="43" t="s">
        <v>3960</v>
      </c>
      <c r="I2381" s="43" t="s">
        <v>364</v>
      </c>
      <c r="J2381" s="43" t="s">
        <v>325</v>
      </c>
      <c r="K2381" s="43" t="s">
        <v>6021</v>
      </c>
      <c r="L2381" s="55" t="s">
        <v>640</v>
      </c>
      <c r="M2381" s="43" t="s">
        <v>2</v>
      </c>
      <c r="N2381" s="43" t="s">
        <v>2</v>
      </c>
      <c r="O2381"/>
      <c r="P2381" s="43" t="s">
        <v>363</v>
      </c>
    </row>
    <row r="2382" spans="1:16" x14ac:dyDescent="0.25">
      <c r="A2382" s="43" t="s">
        <v>6015</v>
      </c>
      <c r="B2382" s="43" t="s">
        <v>45</v>
      </c>
      <c r="C2382" s="43" t="s">
        <v>6016</v>
      </c>
      <c r="D2382" s="43">
        <v>2714923</v>
      </c>
      <c r="E2382" s="43" t="s">
        <v>46</v>
      </c>
      <c r="F2382" s="44">
        <v>44993</v>
      </c>
      <c r="G2382" s="43" t="s">
        <v>203</v>
      </c>
      <c r="H2382" s="43" t="s">
        <v>3960</v>
      </c>
      <c r="I2382" s="43" t="s">
        <v>364</v>
      </c>
      <c r="J2382" s="43" t="s">
        <v>326</v>
      </c>
      <c r="K2382" s="43" t="s">
        <v>6022</v>
      </c>
      <c r="L2382" s="55" t="s">
        <v>640</v>
      </c>
      <c r="M2382" s="43" t="s">
        <v>2</v>
      </c>
      <c r="N2382" s="43" t="s">
        <v>2</v>
      </c>
      <c r="O2382"/>
      <c r="P2382" s="43" t="s">
        <v>363</v>
      </c>
    </row>
    <row r="2383" spans="1:16" x14ac:dyDescent="0.25">
      <c r="A2383" s="43" t="s">
        <v>6015</v>
      </c>
      <c r="B2383" s="43" t="s">
        <v>45</v>
      </c>
      <c r="C2383" s="43" t="s">
        <v>6016</v>
      </c>
      <c r="D2383" s="43">
        <v>2714923</v>
      </c>
      <c r="E2383" s="43" t="s">
        <v>46</v>
      </c>
      <c r="F2383" s="44">
        <v>44993</v>
      </c>
      <c r="G2383" s="43" t="s">
        <v>203</v>
      </c>
      <c r="H2383" s="43" t="s">
        <v>3960</v>
      </c>
      <c r="I2383" s="43" t="s">
        <v>364</v>
      </c>
      <c r="J2383" s="43" t="s">
        <v>327</v>
      </c>
      <c r="K2383" s="43" t="s">
        <v>6023</v>
      </c>
      <c r="L2383" s="55" t="s">
        <v>640</v>
      </c>
      <c r="M2383" s="43" t="s">
        <v>2</v>
      </c>
      <c r="N2383" s="43" t="s">
        <v>2</v>
      </c>
      <c r="O2383"/>
      <c r="P2383" s="43" t="s">
        <v>363</v>
      </c>
    </row>
    <row r="2384" spans="1:16" x14ac:dyDescent="0.25">
      <c r="A2384" s="43" t="s">
        <v>6015</v>
      </c>
      <c r="B2384" s="43" t="s">
        <v>45</v>
      </c>
      <c r="C2384" s="43" t="s">
        <v>6016</v>
      </c>
      <c r="D2384" s="43">
        <v>2714923</v>
      </c>
      <c r="E2384" s="43" t="s">
        <v>46</v>
      </c>
      <c r="F2384" s="44">
        <v>44993</v>
      </c>
      <c r="G2384" s="43" t="s">
        <v>203</v>
      </c>
      <c r="H2384" s="43" t="s">
        <v>3960</v>
      </c>
      <c r="I2384" s="43" t="s">
        <v>364</v>
      </c>
      <c r="J2384" s="43" t="s">
        <v>328</v>
      </c>
      <c r="K2384" s="43" t="s">
        <v>6024</v>
      </c>
      <c r="L2384" s="55" t="s">
        <v>640</v>
      </c>
      <c r="M2384" s="43" t="s">
        <v>2</v>
      </c>
      <c r="N2384" s="43" t="s">
        <v>2</v>
      </c>
      <c r="O2384"/>
      <c r="P2384" s="43" t="s">
        <v>363</v>
      </c>
    </row>
    <row r="2385" spans="1:16" x14ac:dyDescent="0.25">
      <c r="A2385" s="43" t="s">
        <v>6015</v>
      </c>
      <c r="B2385" s="43" t="s">
        <v>45</v>
      </c>
      <c r="C2385" s="43" t="s">
        <v>6016</v>
      </c>
      <c r="D2385" s="43">
        <v>2714923</v>
      </c>
      <c r="E2385" s="43" t="s">
        <v>46</v>
      </c>
      <c r="F2385" s="44">
        <v>44993</v>
      </c>
      <c r="G2385" s="43" t="s">
        <v>203</v>
      </c>
      <c r="H2385" s="43" t="s">
        <v>3960</v>
      </c>
      <c r="I2385" s="43" t="s">
        <v>364</v>
      </c>
      <c r="J2385" s="43" t="s">
        <v>329</v>
      </c>
      <c r="K2385" s="43" t="s">
        <v>6025</v>
      </c>
      <c r="L2385" s="55" t="s">
        <v>640</v>
      </c>
      <c r="M2385" s="43" t="s">
        <v>2</v>
      </c>
      <c r="N2385" s="43" t="s">
        <v>2</v>
      </c>
      <c r="O2385"/>
      <c r="P2385" s="43" t="s">
        <v>363</v>
      </c>
    </row>
    <row r="2386" spans="1:16" x14ac:dyDescent="0.25">
      <c r="A2386" s="43" t="s">
        <v>6015</v>
      </c>
      <c r="B2386" s="43" t="s">
        <v>45</v>
      </c>
      <c r="C2386" s="43" t="s">
        <v>6016</v>
      </c>
      <c r="D2386" s="43">
        <v>2714923</v>
      </c>
      <c r="E2386" s="43" t="s">
        <v>46</v>
      </c>
      <c r="F2386" s="44">
        <v>44993</v>
      </c>
      <c r="G2386" s="43" t="s">
        <v>203</v>
      </c>
      <c r="H2386" s="43" t="s">
        <v>3960</v>
      </c>
      <c r="I2386" s="43" t="s">
        <v>364</v>
      </c>
      <c r="J2386" s="43" t="s">
        <v>330</v>
      </c>
      <c r="K2386" s="43" t="s">
        <v>6026</v>
      </c>
      <c r="L2386" s="55" t="s">
        <v>640</v>
      </c>
      <c r="M2386" s="43" t="s">
        <v>2</v>
      </c>
      <c r="N2386" s="43" t="s">
        <v>2</v>
      </c>
      <c r="O2386"/>
      <c r="P2386" s="43" t="s">
        <v>363</v>
      </c>
    </row>
    <row r="2387" spans="1:16" x14ac:dyDescent="0.25">
      <c r="A2387" s="43" t="s">
        <v>6015</v>
      </c>
      <c r="B2387" s="43" t="s">
        <v>45</v>
      </c>
      <c r="C2387" s="43" t="s">
        <v>6016</v>
      </c>
      <c r="D2387" s="43">
        <v>2714923</v>
      </c>
      <c r="E2387" s="43" t="s">
        <v>46</v>
      </c>
      <c r="F2387" s="44">
        <v>44993</v>
      </c>
      <c r="G2387" s="43" t="s">
        <v>203</v>
      </c>
      <c r="H2387" s="43" t="s">
        <v>3960</v>
      </c>
      <c r="I2387" s="43" t="s">
        <v>364</v>
      </c>
      <c r="J2387" s="43" t="s">
        <v>331</v>
      </c>
      <c r="K2387" s="43" t="s">
        <v>6027</v>
      </c>
      <c r="L2387" s="55" t="s">
        <v>640</v>
      </c>
      <c r="M2387" s="43" t="s">
        <v>2</v>
      </c>
      <c r="N2387" s="43" t="s">
        <v>2</v>
      </c>
      <c r="O2387"/>
      <c r="P2387" s="43" t="s">
        <v>363</v>
      </c>
    </row>
    <row r="2388" spans="1:16" x14ac:dyDescent="0.25">
      <c r="A2388" s="43" t="s">
        <v>6028</v>
      </c>
      <c r="B2388" s="43" t="s">
        <v>6029</v>
      </c>
      <c r="C2388" s="43" t="s">
        <v>6030</v>
      </c>
      <c r="D2388" s="43" t="s">
        <v>6031</v>
      </c>
      <c r="E2388" s="43" t="s">
        <v>46</v>
      </c>
      <c r="F2388" s="44">
        <v>44993</v>
      </c>
      <c r="G2388" s="43" t="s">
        <v>203</v>
      </c>
      <c r="H2388" s="43" t="s">
        <v>3960</v>
      </c>
      <c r="I2388" s="43" t="s">
        <v>363</v>
      </c>
      <c r="J2388" s="43">
        <v>1</v>
      </c>
      <c r="K2388" s="43" t="s">
        <v>3442</v>
      </c>
      <c r="L2388" s="55" t="s">
        <v>638</v>
      </c>
      <c r="M2388"/>
      <c r="N2388"/>
      <c r="O2388"/>
      <c r="P2388" s="43" t="s">
        <v>363</v>
      </c>
    </row>
    <row r="2389" spans="1:16" x14ac:dyDescent="0.25">
      <c r="A2389" s="43" t="s">
        <v>6028</v>
      </c>
      <c r="B2389" s="43" t="s">
        <v>6029</v>
      </c>
      <c r="C2389" s="43" t="s">
        <v>6030</v>
      </c>
      <c r="D2389" s="43" t="s">
        <v>6031</v>
      </c>
      <c r="E2389" s="43" t="s">
        <v>46</v>
      </c>
      <c r="F2389" s="44">
        <v>44993</v>
      </c>
      <c r="G2389" s="43" t="s">
        <v>203</v>
      </c>
      <c r="H2389" s="43" t="s">
        <v>3960</v>
      </c>
      <c r="I2389" s="43" t="s">
        <v>364</v>
      </c>
      <c r="J2389" s="43">
        <v>2</v>
      </c>
      <c r="K2389" s="43" t="s">
        <v>140</v>
      </c>
      <c r="L2389" s="55" t="s">
        <v>638</v>
      </c>
      <c r="M2389" s="43" t="s">
        <v>2</v>
      </c>
      <c r="N2389" s="43" t="s">
        <v>2</v>
      </c>
      <c r="O2389"/>
      <c r="P2389" s="43" t="s">
        <v>363</v>
      </c>
    </row>
    <row r="2390" spans="1:16" x14ac:dyDescent="0.25">
      <c r="A2390" s="43" t="s">
        <v>6028</v>
      </c>
      <c r="B2390" s="43" t="s">
        <v>6029</v>
      </c>
      <c r="C2390" s="43" t="s">
        <v>6030</v>
      </c>
      <c r="D2390" s="43" t="s">
        <v>6031</v>
      </c>
      <c r="E2390" s="43" t="s">
        <v>46</v>
      </c>
      <c r="F2390" s="44">
        <v>44993</v>
      </c>
      <c r="G2390" s="43" t="s">
        <v>203</v>
      </c>
      <c r="H2390" s="43" t="s">
        <v>3960</v>
      </c>
      <c r="I2390" s="43" t="s">
        <v>364</v>
      </c>
      <c r="J2390" s="43">
        <v>3</v>
      </c>
      <c r="K2390" s="43" t="s">
        <v>6032</v>
      </c>
      <c r="L2390" s="55" t="s">
        <v>13</v>
      </c>
      <c r="M2390" s="43" t="s">
        <v>2</v>
      </c>
      <c r="N2390" s="43" t="s">
        <v>2</v>
      </c>
      <c r="O2390"/>
      <c r="P2390" s="43" t="s">
        <v>363</v>
      </c>
    </row>
    <row r="2391" spans="1:16" x14ac:dyDescent="0.25">
      <c r="A2391" s="43" t="s">
        <v>6028</v>
      </c>
      <c r="B2391" s="43" t="s">
        <v>6029</v>
      </c>
      <c r="C2391" s="43" t="s">
        <v>6030</v>
      </c>
      <c r="D2391" s="43" t="s">
        <v>6031</v>
      </c>
      <c r="E2391" s="43" t="s">
        <v>46</v>
      </c>
      <c r="F2391" s="44">
        <v>44993</v>
      </c>
      <c r="G2391" s="43" t="s">
        <v>203</v>
      </c>
      <c r="H2391" s="43" t="s">
        <v>3960</v>
      </c>
      <c r="I2391" s="43" t="s">
        <v>364</v>
      </c>
      <c r="J2391" s="43">
        <v>5</v>
      </c>
      <c r="K2391" s="43" t="s">
        <v>118</v>
      </c>
      <c r="L2391" s="55" t="s">
        <v>640</v>
      </c>
      <c r="M2391" s="43" t="s">
        <v>2</v>
      </c>
      <c r="N2391" s="43" t="s">
        <v>2</v>
      </c>
      <c r="O2391"/>
      <c r="P2391" s="43" t="s">
        <v>363</v>
      </c>
    </row>
    <row r="2392" spans="1:16" x14ac:dyDescent="0.25">
      <c r="A2392" s="43" t="s">
        <v>6028</v>
      </c>
      <c r="B2392" s="43" t="s">
        <v>6029</v>
      </c>
      <c r="C2392" s="43" t="s">
        <v>6030</v>
      </c>
      <c r="D2392" s="43" t="s">
        <v>6031</v>
      </c>
      <c r="E2392" s="43" t="s">
        <v>46</v>
      </c>
      <c r="F2392" s="44">
        <v>44993</v>
      </c>
      <c r="G2392" s="43" t="s">
        <v>203</v>
      </c>
      <c r="H2392" s="43" t="s">
        <v>3960</v>
      </c>
      <c r="I2392" s="43" t="s">
        <v>364</v>
      </c>
      <c r="J2392" s="43">
        <v>6</v>
      </c>
      <c r="K2392" s="43" t="s">
        <v>6033</v>
      </c>
      <c r="L2392" s="55" t="s">
        <v>639</v>
      </c>
      <c r="M2392" s="43" t="s">
        <v>2</v>
      </c>
      <c r="N2392" s="43" t="s">
        <v>2</v>
      </c>
      <c r="O2392"/>
      <c r="P2392" s="43" t="s">
        <v>363</v>
      </c>
    </row>
    <row r="2393" spans="1:16" x14ac:dyDescent="0.25">
      <c r="A2393" s="43" t="s">
        <v>6028</v>
      </c>
      <c r="B2393" s="43" t="s">
        <v>6029</v>
      </c>
      <c r="C2393" s="43" t="s">
        <v>6030</v>
      </c>
      <c r="D2393" s="43" t="s">
        <v>6031</v>
      </c>
      <c r="E2393" s="43" t="s">
        <v>46</v>
      </c>
      <c r="F2393" s="44">
        <v>44993</v>
      </c>
      <c r="G2393" s="43" t="s">
        <v>203</v>
      </c>
      <c r="H2393" s="43" t="s">
        <v>3960</v>
      </c>
      <c r="I2393" s="43" t="s">
        <v>364</v>
      </c>
      <c r="J2393" s="43">
        <v>7</v>
      </c>
      <c r="K2393" s="43" t="s">
        <v>117</v>
      </c>
      <c r="L2393" s="55" t="s">
        <v>640</v>
      </c>
      <c r="M2393" s="43" t="s">
        <v>2</v>
      </c>
      <c r="N2393" s="43" t="s">
        <v>2</v>
      </c>
      <c r="O2393"/>
      <c r="P2393" s="43" t="s">
        <v>363</v>
      </c>
    </row>
    <row r="2394" spans="1:16" ht="30" x14ac:dyDescent="0.25">
      <c r="A2394" s="43" t="s">
        <v>6028</v>
      </c>
      <c r="B2394" s="43" t="s">
        <v>6029</v>
      </c>
      <c r="C2394" s="43" t="s">
        <v>6030</v>
      </c>
      <c r="D2394" s="43" t="s">
        <v>6031</v>
      </c>
      <c r="E2394" s="43" t="s">
        <v>46</v>
      </c>
      <c r="F2394" s="44">
        <v>44993</v>
      </c>
      <c r="G2394" s="43" t="s">
        <v>203</v>
      </c>
      <c r="H2394" s="43" t="s">
        <v>3960</v>
      </c>
      <c r="I2394" s="43" t="s">
        <v>364</v>
      </c>
      <c r="J2394" s="43">
        <v>8</v>
      </c>
      <c r="K2394" s="43" t="s">
        <v>6034</v>
      </c>
      <c r="L2394" s="55" t="s">
        <v>13</v>
      </c>
      <c r="M2394" s="43" t="s">
        <v>2</v>
      </c>
      <c r="N2394" s="43" t="s">
        <v>4</v>
      </c>
      <c r="O2394" s="43" t="s">
        <v>654</v>
      </c>
      <c r="P2394" s="43" t="s">
        <v>364</v>
      </c>
    </row>
    <row r="2395" spans="1:16" x14ac:dyDescent="0.25">
      <c r="A2395" s="43" t="s">
        <v>6028</v>
      </c>
      <c r="B2395" s="43" t="s">
        <v>6029</v>
      </c>
      <c r="C2395" s="43" t="s">
        <v>6030</v>
      </c>
      <c r="D2395" s="43" t="s">
        <v>6031</v>
      </c>
      <c r="E2395" s="43" t="s">
        <v>46</v>
      </c>
      <c r="F2395" s="44">
        <v>44993</v>
      </c>
      <c r="G2395" s="43" t="s">
        <v>203</v>
      </c>
      <c r="H2395" s="43" t="s">
        <v>3960</v>
      </c>
      <c r="I2395" s="43" t="s">
        <v>364</v>
      </c>
      <c r="J2395" s="43" t="s">
        <v>369</v>
      </c>
      <c r="K2395" s="43" t="s">
        <v>6035</v>
      </c>
      <c r="L2395" s="55" t="s">
        <v>13</v>
      </c>
      <c r="M2395" s="43" t="s">
        <v>2</v>
      </c>
      <c r="N2395" s="43" t="s">
        <v>2</v>
      </c>
      <c r="O2395"/>
      <c r="P2395" s="43" t="s">
        <v>363</v>
      </c>
    </row>
    <row r="2396" spans="1:16" x14ac:dyDescent="0.25">
      <c r="A2396" s="43" t="s">
        <v>6028</v>
      </c>
      <c r="B2396" s="43" t="s">
        <v>6029</v>
      </c>
      <c r="C2396" s="43" t="s">
        <v>6030</v>
      </c>
      <c r="D2396" s="43" t="s">
        <v>6031</v>
      </c>
      <c r="E2396" s="43" t="s">
        <v>46</v>
      </c>
      <c r="F2396" s="44">
        <v>44993</v>
      </c>
      <c r="G2396" s="43" t="s">
        <v>203</v>
      </c>
      <c r="H2396" s="43" t="s">
        <v>3960</v>
      </c>
      <c r="I2396" s="43" t="s">
        <v>364</v>
      </c>
      <c r="J2396" s="43" t="s">
        <v>370</v>
      </c>
      <c r="K2396" s="43" t="s">
        <v>6036</v>
      </c>
      <c r="L2396" s="55" t="s">
        <v>13</v>
      </c>
      <c r="M2396" s="43" t="s">
        <v>2</v>
      </c>
      <c r="N2396" s="43" t="s">
        <v>2</v>
      </c>
      <c r="O2396"/>
      <c r="P2396" s="43" t="s">
        <v>363</v>
      </c>
    </row>
    <row r="2397" spans="1:16" x14ac:dyDescent="0.25">
      <c r="A2397" s="43" t="s">
        <v>6028</v>
      </c>
      <c r="B2397" s="43" t="s">
        <v>6029</v>
      </c>
      <c r="C2397" s="43" t="s">
        <v>6030</v>
      </c>
      <c r="D2397" s="43" t="s">
        <v>6031</v>
      </c>
      <c r="E2397" s="43" t="s">
        <v>46</v>
      </c>
      <c r="F2397" s="44">
        <v>44993</v>
      </c>
      <c r="G2397" s="43" t="s">
        <v>203</v>
      </c>
      <c r="H2397" s="43" t="s">
        <v>3960</v>
      </c>
      <c r="I2397" s="43" t="s">
        <v>364</v>
      </c>
      <c r="J2397" s="43" t="s">
        <v>3366</v>
      </c>
      <c r="K2397" s="43" t="s">
        <v>3941</v>
      </c>
      <c r="L2397" s="55" t="s">
        <v>641</v>
      </c>
      <c r="M2397" s="43" t="s">
        <v>2</v>
      </c>
      <c r="N2397" s="43" t="s">
        <v>3</v>
      </c>
      <c r="O2397" s="43" t="s">
        <v>9904</v>
      </c>
      <c r="P2397" s="43" t="s">
        <v>364</v>
      </c>
    </row>
    <row r="2398" spans="1:16" x14ac:dyDescent="0.25">
      <c r="A2398" s="43" t="s">
        <v>6028</v>
      </c>
      <c r="B2398" s="43" t="s">
        <v>6029</v>
      </c>
      <c r="C2398" s="43" t="s">
        <v>6030</v>
      </c>
      <c r="D2398" s="43" t="s">
        <v>6031</v>
      </c>
      <c r="E2398" s="43" t="s">
        <v>46</v>
      </c>
      <c r="F2398" s="44">
        <v>44993</v>
      </c>
      <c r="G2398" s="43" t="s">
        <v>203</v>
      </c>
      <c r="H2398" s="43" t="s">
        <v>3960</v>
      </c>
      <c r="I2398" s="43" t="s">
        <v>364</v>
      </c>
      <c r="J2398" s="43" t="s">
        <v>3367</v>
      </c>
      <c r="K2398" s="43" t="s">
        <v>6037</v>
      </c>
      <c r="L2398" s="55" t="s">
        <v>13</v>
      </c>
      <c r="M2398" s="43" t="s">
        <v>2</v>
      </c>
      <c r="N2398" s="43" t="s">
        <v>2</v>
      </c>
      <c r="O2398"/>
      <c r="P2398" s="43" t="s">
        <v>363</v>
      </c>
    </row>
    <row r="2399" spans="1:16" x14ac:dyDescent="0.25">
      <c r="A2399" s="43" t="s">
        <v>6038</v>
      </c>
      <c r="B2399" s="43" t="s">
        <v>403</v>
      </c>
      <c r="C2399" s="43" t="s">
        <v>6039</v>
      </c>
      <c r="D2399" s="43" t="s">
        <v>6040</v>
      </c>
      <c r="E2399" s="43" t="s">
        <v>46</v>
      </c>
      <c r="F2399" s="44">
        <v>44993</v>
      </c>
      <c r="G2399" s="43" t="s">
        <v>203</v>
      </c>
      <c r="H2399" s="43" t="s">
        <v>3960</v>
      </c>
      <c r="I2399" s="43" t="s">
        <v>364</v>
      </c>
      <c r="J2399" s="43">
        <v>1</v>
      </c>
      <c r="K2399" s="43" t="s">
        <v>404</v>
      </c>
      <c r="L2399" s="55" t="s">
        <v>13</v>
      </c>
      <c r="M2399" s="43" t="s">
        <v>2</v>
      </c>
      <c r="N2399" s="43" t="s">
        <v>2</v>
      </c>
      <c r="O2399"/>
      <c r="P2399" s="43" t="s">
        <v>363</v>
      </c>
    </row>
    <row r="2400" spans="1:16" x14ac:dyDescent="0.25">
      <c r="A2400" s="43" t="s">
        <v>6038</v>
      </c>
      <c r="B2400" s="43" t="s">
        <v>403</v>
      </c>
      <c r="C2400" s="43" t="s">
        <v>6039</v>
      </c>
      <c r="D2400" s="43" t="s">
        <v>6040</v>
      </c>
      <c r="E2400" s="43" t="s">
        <v>46</v>
      </c>
      <c r="F2400" s="44">
        <v>44993</v>
      </c>
      <c r="G2400" s="43" t="s">
        <v>203</v>
      </c>
      <c r="H2400" s="43" t="s">
        <v>3960</v>
      </c>
      <c r="I2400" s="43" t="s">
        <v>364</v>
      </c>
      <c r="J2400" s="43">
        <v>2</v>
      </c>
      <c r="K2400" s="43" t="s">
        <v>405</v>
      </c>
      <c r="L2400" s="55" t="s">
        <v>638</v>
      </c>
      <c r="M2400" s="43" t="s">
        <v>2</v>
      </c>
      <c r="N2400" s="43" t="s">
        <v>2</v>
      </c>
      <c r="O2400"/>
      <c r="P2400" s="43" t="s">
        <v>363</v>
      </c>
    </row>
    <row r="2401" spans="1:16" x14ac:dyDescent="0.25">
      <c r="A2401" s="43" t="s">
        <v>6038</v>
      </c>
      <c r="B2401" s="43" t="s">
        <v>403</v>
      </c>
      <c r="C2401" s="43" t="s">
        <v>6039</v>
      </c>
      <c r="D2401" s="43" t="s">
        <v>6040</v>
      </c>
      <c r="E2401" s="43" t="s">
        <v>46</v>
      </c>
      <c r="F2401" s="44">
        <v>44993</v>
      </c>
      <c r="G2401" s="43" t="s">
        <v>203</v>
      </c>
      <c r="H2401" s="43" t="s">
        <v>3960</v>
      </c>
      <c r="I2401" s="43" t="s">
        <v>364</v>
      </c>
      <c r="J2401" s="43">
        <v>3</v>
      </c>
      <c r="K2401" s="43" t="s">
        <v>406</v>
      </c>
      <c r="L2401" s="55" t="s">
        <v>638</v>
      </c>
      <c r="M2401" s="43" t="s">
        <v>2</v>
      </c>
      <c r="N2401" s="43" t="s">
        <v>2</v>
      </c>
      <c r="O2401"/>
      <c r="P2401" s="43" t="s">
        <v>363</v>
      </c>
    </row>
    <row r="2402" spans="1:16" x14ac:dyDescent="0.25">
      <c r="A2402" s="43" t="s">
        <v>6038</v>
      </c>
      <c r="B2402" s="43" t="s">
        <v>403</v>
      </c>
      <c r="C2402" s="43" t="s">
        <v>6039</v>
      </c>
      <c r="D2402" s="43" t="s">
        <v>6040</v>
      </c>
      <c r="E2402" s="43" t="s">
        <v>46</v>
      </c>
      <c r="F2402" s="44">
        <v>44993</v>
      </c>
      <c r="G2402" s="43" t="s">
        <v>203</v>
      </c>
      <c r="H2402" s="43" t="s">
        <v>3960</v>
      </c>
      <c r="I2402" s="43" t="s">
        <v>364</v>
      </c>
      <c r="J2402" s="43">
        <v>4</v>
      </c>
      <c r="K2402" s="43" t="s">
        <v>407</v>
      </c>
      <c r="L2402" s="55" t="s">
        <v>13</v>
      </c>
      <c r="M2402" s="43" t="s">
        <v>2</v>
      </c>
      <c r="N2402" s="43" t="s">
        <v>2</v>
      </c>
      <c r="O2402"/>
      <c r="P2402" s="43" t="s">
        <v>363</v>
      </c>
    </row>
    <row r="2403" spans="1:16" x14ac:dyDescent="0.25">
      <c r="A2403" s="43" t="s">
        <v>6038</v>
      </c>
      <c r="B2403" s="43" t="s">
        <v>403</v>
      </c>
      <c r="C2403" s="43" t="s">
        <v>6039</v>
      </c>
      <c r="D2403" s="43" t="s">
        <v>6040</v>
      </c>
      <c r="E2403" s="43" t="s">
        <v>46</v>
      </c>
      <c r="F2403" s="44">
        <v>44993</v>
      </c>
      <c r="G2403" s="43" t="s">
        <v>203</v>
      </c>
      <c r="H2403" s="43" t="s">
        <v>3960</v>
      </c>
      <c r="I2403" s="43" t="s">
        <v>364</v>
      </c>
      <c r="J2403" s="43">
        <v>5</v>
      </c>
      <c r="K2403" s="43" t="s">
        <v>196</v>
      </c>
      <c r="L2403" s="55" t="s">
        <v>13</v>
      </c>
      <c r="M2403" s="43" t="s">
        <v>2</v>
      </c>
      <c r="N2403" s="43" t="s">
        <v>2</v>
      </c>
      <c r="O2403"/>
      <c r="P2403" s="43" t="s">
        <v>363</v>
      </c>
    </row>
    <row r="2404" spans="1:16" x14ac:dyDescent="0.25">
      <c r="A2404" s="43" t="s">
        <v>6038</v>
      </c>
      <c r="B2404" s="43" t="s">
        <v>403</v>
      </c>
      <c r="C2404" s="43" t="s">
        <v>6039</v>
      </c>
      <c r="D2404" s="43" t="s">
        <v>6040</v>
      </c>
      <c r="E2404" s="43" t="s">
        <v>46</v>
      </c>
      <c r="F2404" s="44">
        <v>44993</v>
      </c>
      <c r="G2404" s="43" t="s">
        <v>203</v>
      </c>
      <c r="H2404" s="43" t="s">
        <v>3960</v>
      </c>
      <c r="I2404" s="43" t="s">
        <v>364</v>
      </c>
      <c r="J2404" s="43">
        <v>6</v>
      </c>
      <c r="K2404" s="43" t="s">
        <v>111</v>
      </c>
      <c r="L2404" s="55" t="s">
        <v>13</v>
      </c>
      <c r="M2404" s="43" t="s">
        <v>2</v>
      </c>
      <c r="N2404" s="43" t="s">
        <v>2</v>
      </c>
      <c r="O2404"/>
      <c r="P2404" s="43" t="s">
        <v>363</v>
      </c>
    </row>
    <row r="2405" spans="1:16" x14ac:dyDescent="0.25">
      <c r="A2405" s="43" t="s">
        <v>6038</v>
      </c>
      <c r="B2405" s="43" t="s">
        <v>403</v>
      </c>
      <c r="C2405" s="43" t="s">
        <v>6039</v>
      </c>
      <c r="D2405" s="43" t="s">
        <v>6040</v>
      </c>
      <c r="E2405" s="43" t="s">
        <v>46</v>
      </c>
      <c r="F2405" s="44">
        <v>44993</v>
      </c>
      <c r="G2405" s="43" t="s">
        <v>203</v>
      </c>
      <c r="H2405" s="43" t="s">
        <v>3960</v>
      </c>
      <c r="I2405" s="43" t="s">
        <v>364</v>
      </c>
      <c r="J2405" s="43">
        <v>7</v>
      </c>
      <c r="K2405" s="43" t="s">
        <v>6041</v>
      </c>
      <c r="L2405" s="55" t="s">
        <v>13</v>
      </c>
      <c r="M2405" s="43" t="s">
        <v>2</v>
      </c>
      <c r="N2405" s="43" t="s">
        <v>2</v>
      </c>
      <c r="O2405"/>
      <c r="P2405" s="43" t="s">
        <v>363</v>
      </c>
    </row>
    <row r="2406" spans="1:16" ht="60" x14ac:dyDescent="0.25">
      <c r="A2406" s="43" t="s">
        <v>6038</v>
      </c>
      <c r="B2406" s="43" t="s">
        <v>403</v>
      </c>
      <c r="C2406" s="43" t="s">
        <v>6039</v>
      </c>
      <c r="D2406" s="43" t="s">
        <v>6040</v>
      </c>
      <c r="E2406" s="43" t="s">
        <v>46</v>
      </c>
      <c r="F2406" s="44">
        <v>44993</v>
      </c>
      <c r="G2406" s="43" t="s">
        <v>203</v>
      </c>
      <c r="H2406" s="43" t="s">
        <v>3960</v>
      </c>
      <c r="I2406" s="43" t="s">
        <v>364</v>
      </c>
      <c r="J2406" s="43">
        <v>8</v>
      </c>
      <c r="K2406" s="43" t="s">
        <v>118</v>
      </c>
      <c r="L2406" s="55" t="s">
        <v>640</v>
      </c>
      <c r="M2406" s="43" t="s">
        <v>2</v>
      </c>
      <c r="N2406" s="43" t="s">
        <v>3</v>
      </c>
      <c r="O2406" s="43" t="s">
        <v>9913</v>
      </c>
      <c r="P2406" s="43" t="s">
        <v>364</v>
      </c>
    </row>
    <row r="2407" spans="1:16" x14ac:dyDescent="0.25">
      <c r="A2407" s="43" t="s">
        <v>6038</v>
      </c>
      <c r="B2407" s="43" t="s">
        <v>403</v>
      </c>
      <c r="C2407" s="43" t="s">
        <v>6039</v>
      </c>
      <c r="D2407" s="43" t="s">
        <v>6040</v>
      </c>
      <c r="E2407" s="43" t="s">
        <v>46</v>
      </c>
      <c r="F2407" s="44">
        <v>44993</v>
      </c>
      <c r="G2407" s="43" t="s">
        <v>203</v>
      </c>
      <c r="H2407" s="43" t="s">
        <v>3960</v>
      </c>
      <c r="I2407" s="43" t="s">
        <v>364</v>
      </c>
      <c r="J2407" s="43">
        <v>9</v>
      </c>
      <c r="K2407" s="43" t="s">
        <v>6042</v>
      </c>
      <c r="L2407" s="55" t="s">
        <v>640</v>
      </c>
      <c r="M2407" s="43" t="s">
        <v>2</v>
      </c>
      <c r="N2407" s="43" t="s">
        <v>2</v>
      </c>
      <c r="O2407"/>
      <c r="P2407" s="43" t="s">
        <v>363</v>
      </c>
    </row>
    <row r="2408" spans="1:16" x14ac:dyDescent="0.25">
      <c r="A2408" s="43" t="s">
        <v>6038</v>
      </c>
      <c r="B2408" s="43" t="s">
        <v>403</v>
      </c>
      <c r="C2408" s="43" t="s">
        <v>6039</v>
      </c>
      <c r="D2408" s="43" t="s">
        <v>6040</v>
      </c>
      <c r="E2408" s="43" t="s">
        <v>46</v>
      </c>
      <c r="F2408" s="44">
        <v>44993</v>
      </c>
      <c r="G2408" s="43" t="s">
        <v>203</v>
      </c>
      <c r="H2408" s="43" t="s">
        <v>3960</v>
      </c>
      <c r="I2408" s="43" t="s">
        <v>364</v>
      </c>
      <c r="J2408" s="43">
        <v>10</v>
      </c>
      <c r="K2408" s="43" t="s">
        <v>656</v>
      </c>
      <c r="L2408" s="55" t="s">
        <v>640</v>
      </c>
      <c r="M2408" s="43" t="s">
        <v>2</v>
      </c>
      <c r="N2408" s="43" t="s">
        <v>3</v>
      </c>
      <c r="O2408" s="43" t="s">
        <v>9904</v>
      </c>
      <c r="P2408" s="43" t="s">
        <v>364</v>
      </c>
    </row>
    <row r="2409" spans="1:16" x14ac:dyDescent="0.25">
      <c r="A2409" s="43" t="s">
        <v>6038</v>
      </c>
      <c r="B2409" s="43" t="s">
        <v>403</v>
      </c>
      <c r="C2409" s="43" t="s">
        <v>6039</v>
      </c>
      <c r="D2409" s="43" t="s">
        <v>6040</v>
      </c>
      <c r="E2409" s="43" t="s">
        <v>46</v>
      </c>
      <c r="F2409" s="44">
        <v>44993</v>
      </c>
      <c r="G2409" s="43" t="s">
        <v>203</v>
      </c>
      <c r="H2409" s="43" t="s">
        <v>3960</v>
      </c>
      <c r="I2409" s="43" t="s">
        <v>364</v>
      </c>
      <c r="J2409" s="43">
        <v>11</v>
      </c>
      <c r="K2409" s="43" t="s">
        <v>408</v>
      </c>
      <c r="L2409" s="55" t="s">
        <v>639</v>
      </c>
      <c r="M2409" s="43" t="s">
        <v>2</v>
      </c>
      <c r="N2409" s="43" t="s">
        <v>2</v>
      </c>
      <c r="O2409"/>
      <c r="P2409" s="43" t="s">
        <v>363</v>
      </c>
    </row>
    <row r="2410" spans="1:16" x14ac:dyDescent="0.25">
      <c r="A2410" s="43" t="s">
        <v>6038</v>
      </c>
      <c r="B2410" s="43" t="s">
        <v>403</v>
      </c>
      <c r="C2410" s="43" t="s">
        <v>6039</v>
      </c>
      <c r="D2410" s="43" t="s">
        <v>6040</v>
      </c>
      <c r="E2410" s="43" t="s">
        <v>46</v>
      </c>
      <c r="F2410" s="44">
        <v>44993</v>
      </c>
      <c r="G2410" s="43" t="s">
        <v>203</v>
      </c>
      <c r="H2410" s="43" t="s">
        <v>4197</v>
      </c>
      <c r="I2410" s="43" t="s">
        <v>364</v>
      </c>
      <c r="J2410" s="43">
        <v>12</v>
      </c>
      <c r="K2410" s="43" t="s">
        <v>6043</v>
      </c>
      <c r="L2410" s="55" t="s">
        <v>13</v>
      </c>
      <c r="M2410" s="43" t="s">
        <v>2</v>
      </c>
      <c r="N2410" s="43" t="s">
        <v>3</v>
      </c>
      <c r="O2410" s="43" t="s">
        <v>9886</v>
      </c>
      <c r="P2410" s="43" t="s">
        <v>364</v>
      </c>
    </row>
    <row r="2411" spans="1:16" x14ac:dyDescent="0.25">
      <c r="A2411" s="43" t="s">
        <v>6038</v>
      </c>
      <c r="B2411" s="43" t="s">
        <v>403</v>
      </c>
      <c r="C2411" s="43" t="s">
        <v>6039</v>
      </c>
      <c r="D2411" s="43" t="s">
        <v>6040</v>
      </c>
      <c r="E2411" s="43" t="s">
        <v>46</v>
      </c>
      <c r="F2411" s="44">
        <v>44993</v>
      </c>
      <c r="G2411" s="43" t="s">
        <v>203</v>
      </c>
      <c r="H2411" s="43" t="s">
        <v>3960</v>
      </c>
      <c r="I2411" s="43" t="s">
        <v>363</v>
      </c>
      <c r="J2411" s="43">
        <v>13</v>
      </c>
      <c r="K2411" s="43" t="s">
        <v>409</v>
      </c>
      <c r="L2411" s="55" t="s">
        <v>13</v>
      </c>
      <c r="M2411"/>
      <c r="N2411"/>
      <c r="O2411"/>
      <c r="P2411" s="43" t="s">
        <v>363</v>
      </c>
    </row>
    <row r="2412" spans="1:16" ht="30" x14ac:dyDescent="0.25">
      <c r="A2412" s="43" t="s">
        <v>6038</v>
      </c>
      <c r="B2412" s="43" t="s">
        <v>403</v>
      </c>
      <c r="C2412" s="43" t="s">
        <v>6039</v>
      </c>
      <c r="D2412" s="43" t="s">
        <v>6040</v>
      </c>
      <c r="E2412" s="43" t="s">
        <v>46</v>
      </c>
      <c r="F2412" s="44">
        <v>44993</v>
      </c>
      <c r="G2412" s="43" t="s">
        <v>203</v>
      </c>
      <c r="H2412" s="43" t="s">
        <v>3960</v>
      </c>
      <c r="I2412" s="43" t="s">
        <v>364</v>
      </c>
      <c r="J2412" s="43">
        <v>14</v>
      </c>
      <c r="K2412" s="43" t="s">
        <v>5505</v>
      </c>
      <c r="L2412" s="55" t="s">
        <v>13</v>
      </c>
      <c r="M2412" s="43" t="s">
        <v>2</v>
      </c>
      <c r="N2412" s="43" t="s">
        <v>2</v>
      </c>
      <c r="O2412"/>
      <c r="P2412" s="43" t="s">
        <v>363</v>
      </c>
    </row>
    <row r="2413" spans="1:16" x14ac:dyDescent="0.25">
      <c r="A2413" s="43" t="s">
        <v>6038</v>
      </c>
      <c r="B2413" s="43" t="s">
        <v>403</v>
      </c>
      <c r="C2413" s="43" t="s">
        <v>6039</v>
      </c>
      <c r="D2413" s="43" t="s">
        <v>6040</v>
      </c>
      <c r="E2413" s="43" t="s">
        <v>46</v>
      </c>
      <c r="F2413" s="44">
        <v>44993</v>
      </c>
      <c r="G2413" s="43" t="s">
        <v>203</v>
      </c>
      <c r="H2413" s="43" t="s">
        <v>3960</v>
      </c>
      <c r="I2413" s="43" t="s">
        <v>363</v>
      </c>
      <c r="J2413" s="43">
        <v>15</v>
      </c>
      <c r="K2413" s="43" t="s">
        <v>658</v>
      </c>
      <c r="L2413" s="55" t="s">
        <v>13</v>
      </c>
      <c r="M2413"/>
      <c r="N2413"/>
      <c r="O2413"/>
      <c r="P2413" s="43" t="s">
        <v>363</v>
      </c>
    </row>
    <row r="2414" spans="1:16" x14ac:dyDescent="0.25">
      <c r="A2414" s="43" t="s">
        <v>1970</v>
      </c>
      <c r="B2414" s="43" t="s">
        <v>114</v>
      </c>
      <c r="C2414" s="43" t="s">
        <v>6044</v>
      </c>
      <c r="D2414" s="43" t="s">
        <v>6045</v>
      </c>
      <c r="E2414" s="43" t="s">
        <v>132</v>
      </c>
      <c r="F2414" s="44">
        <v>44994</v>
      </c>
      <c r="G2414" s="43" t="s">
        <v>203</v>
      </c>
      <c r="H2414" s="43" t="s">
        <v>3960</v>
      </c>
      <c r="I2414" s="43" t="s">
        <v>363</v>
      </c>
      <c r="J2414" s="43">
        <v>1</v>
      </c>
      <c r="K2414" s="43" t="s">
        <v>85</v>
      </c>
      <c r="L2414" s="55" t="s">
        <v>13</v>
      </c>
      <c r="M2414"/>
      <c r="N2414"/>
      <c r="O2414"/>
      <c r="P2414" s="43" t="s">
        <v>363</v>
      </c>
    </row>
    <row r="2415" spans="1:16" x14ac:dyDescent="0.25">
      <c r="A2415" s="43" t="s">
        <v>1970</v>
      </c>
      <c r="B2415" s="43" t="s">
        <v>114</v>
      </c>
      <c r="C2415" s="43" t="s">
        <v>6044</v>
      </c>
      <c r="D2415" s="43" t="s">
        <v>6045</v>
      </c>
      <c r="E2415" s="43" t="s">
        <v>132</v>
      </c>
      <c r="F2415" s="44">
        <v>44994</v>
      </c>
      <c r="G2415" s="43" t="s">
        <v>203</v>
      </c>
      <c r="H2415" s="43" t="s">
        <v>3960</v>
      </c>
      <c r="I2415" s="43" t="s">
        <v>364</v>
      </c>
      <c r="J2415" s="43">
        <v>2</v>
      </c>
      <c r="K2415" s="43" t="s">
        <v>6046</v>
      </c>
      <c r="L2415" s="55" t="s">
        <v>13</v>
      </c>
      <c r="M2415" s="43" t="s">
        <v>2</v>
      </c>
      <c r="N2415" s="43" t="s">
        <v>2</v>
      </c>
      <c r="O2415"/>
      <c r="P2415" s="43" t="s">
        <v>363</v>
      </c>
    </row>
    <row r="2416" spans="1:16" x14ac:dyDescent="0.25">
      <c r="A2416" s="43" t="s">
        <v>1970</v>
      </c>
      <c r="B2416" s="43" t="s">
        <v>114</v>
      </c>
      <c r="C2416" s="43" t="s">
        <v>6044</v>
      </c>
      <c r="D2416" s="43" t="s">
        <v>6045</v>
      </c>
      <c r="E2416" s="43" t="s">
        <v>132</v>
      </c>
      <c r="F2416" s="44">
        <v>44994</v>
      </c>
      <c r="G2416" s="43" t="s">
        <v>203</v>
      </c>
      <c r="H2416" s="43" t="s">
        <v>3960</v>
      </c>
      <c r="I2416" s="43" t="s">
        <v>364</v>
      </c>
      <c r="J2416" s="43">
        <v>3</v>
      </c>
      <c r="K2416" s="43" t="s">
        <v>6047</v>
      </c>
      <c r="L2416" s="55" t="s">
        <v>13</v>
      </c>
      <c r="M2416" s="43" t="s">
        <v>2</v>
      </c>
      <c r="N2416" s="43" t="s">
        <v>2</v>
      </c>
      <c r="O2416"/>
      <c r="P2416" s="43" t="s">
        <v>363</v>
      </c>
    </row>
    <row r="2417" spans="1:16" x14ac:dyDescent="0.25">
      <c r="A2417" s="43" t="s">
        <v>1970</v>
      </c>
      <c r="B2417" s="43" t="s">
        <v>114</v>
      </c>
      <c r="C2417" s="43" t="s">
        <v>6044</v>
      </c>
      <c r="D2417" s="43" t="s">
        <v>6045</v>
      </c>
      <c r="E2417" s="43" t="s">
        <v>132</v>
      </c>
      <c r="F2417" s="44">
        <v>44994</v>
      </c>
      <c r="G2417" s="43" t="s">
        <v>203</v>
      </c>
      <c r="H2417" s="43" t="s">
        <v>3960</v>
      </c>
      <c r="I2417" s="43" t="s">
        <v>363</v>
      </c>
      <c r="J2417" s="43">
        <v>4</v>
      </c>
      <c r="K2417" s="43" t="s">
        <v>116</v>
      </c>
      <c r="L2417" s="55" t="s">
        <v>13</v>
      </c>
      <c r="M2417"/>
      <c r="N2417"/>
      <c r="O2417"/>
      <c r="P2417" s="43" t="s">
        <v>363</v>
      </c>
    </row>
    <row r="2418" spans="1:16" x14ac:dyDescent="0.25">
      <c r="A2418" s="43" t="s">
        <v>1970</v>
      </c>
      <c r="B2418" s="43" t="s">
        <v>114</v>
      </c>
      <c r="C2418" s="43" t="s">
        <v>6044</v>
      </c>
      <c r="D2418" s="43" t="s">
        <v>6045</v>
      </c>
      <c r="E2418" s="43" t="s">
        <v>132</v>
      </c>
      <c r="F2418" s="44">
        <v>44994</v>
      </c>
      <c r="G2418" s="43" t="s">
        <v>203</v>
      </c>
      <c r="H2418" s="43" t="s">
        <v>3960</v>
      </c>
      <c r="I2418" s="43" t="s">
        <v>363</v>
      </c>
      <c r="J2418" s="43">
        <v>5</v>
      </c>
      <c r="K2418" s="43" t="s">
        <v>86</v>
      </c>
      <c r="L2418" s="55" t="s">
        <v>13</v>
      </c>
      <c r="M2418"/>
      <c r="N2418"/>
      <c r="O2418"/>
      <c r="P2418" s="43" t="s">
        <v>363</v>
      </c>
    </row>
    <row r="2419" spans="1:16" ht="30" x14ac:dyDescent="0.25">
      <c r="A2419" s="43" t="s">
        <v>6048</v>
      </c>
      <c r="B2419" s="43" t="s">
        <v>264</v>
      </c>
      <c r="C2419" s="43" t="s">
        <v>6049</v>
      </c>
      <c r="D2419" s="43">
        <v>2043423</v>
      </c>
      <c r="E2419" s="43" t="s">
        <v>46</v>
      </c>
      <c r="F2419" s="44">
        <v>44994</v>
      </c>
      <c r="G2419" s="43" t="s">
        <v>203</v>
      </c>
      <c r="H2419" s="43" t="s">
        <v>3960</v>
      </c>
      <c r="I2419" s="43" t="s">
        <v>364</v>
      </c>
      <c r="J2419" s="43">
        <v>1</v>
      </c>
      <c r="K2419" s="43" t="s">
        <v>140</v>
      </c>
      <c r="L2419" s="55" t="s">
        <v>638</v>
      </c>
      <c r="M2419" s="43" t="s">
        <v>2</v>
      </c>
      <c r="N2419" s="43" t="s">
        <v>3</v>
      </c>
      <c r="O2419" s="43" t="s">
        <v>9905</v>
      </c>
      <c r="P2419" s="43" t="s">
        <v>364</v>
      </c>
    </row>
    <row r="2420" spans="1:16" x14ac:dyDescent="0.25">
      <c r="A2420" s="43" t="s">
        <v>6048</v>
      </c>
      <c r="B2420" s="43" t="s">
        <v>264</v>
      </c>
      <c r="C2420" s="43" t="s">
        <v>6049</v>
      </c>
      <c r="D2420" s="43">
        <v>2043423</v>
      </c>
      <c r="E2420" s="43" t="s">
        <v>46</v>
      </c>
      <c r="F2420" s="44">
        <v>44994</v>
      </c>
      <c r="G2420" s="43" t="s">
        <v>203</v>
      </c>
      <c r="H2420" s="43" t="s">
        <v>3960</v>
      </c>
      <c r="I2420" s="43" t="s">
        <v>364</v>
      </c>
      <c r="J2420" s="43">
        <v>2</v>
      </c>
      <c r="K2420" s="43" t="s">
        <v>6050</v>
      </c>
      <c r="L2420" s="55" t="s">
        <v>13</v>
      </c>
      <c r="M2420" s="43" t="s">
        <v>2</v>
      </c>
      <c r="N2420" s="43" t="s">
        <v>2</v>
      </c>
      <c r="O2420"/>
      <c r="P2420" s="43" t="s">
        <v>363</v>
      </c>
    </row>
    <row r="2421" spans="1:16" ht="105" x14ac:dyDescent="0.25">
      <c r="A2421" s="43" t="s">
        <v>6048</v>
      </c>
      <c r="B2421" s="43" t="s">
        <v>264</v>
      </c>
      <c r="C2421" s="43" t="s">
        <v>6049</v>
      </c>
      <c r="D2421" s="43">
        <v>2043423</v>
      </c>
      <c r="E2421" s="43" t="s">
        <v>46</v>
      </c>
      <c r="F2421" s="44">
        <v>44994</v>
      </c>
      <c r="G2421" s="43" t="s">
        <v>203</v>
      </c>
      <c r="H2421" s="43" t="s">
        <v>3960</v>
      </c>
      <c r="I2421" s="43" t="s">
        <v>364</v>
      </c>
      <c r="J2421" s="43">
        <v>3</v>
      </c>
      <c r="K2421" s="43" t="s">
        <v>6051</v>
      </c>
      <c r="L2421" s="55" t="s">
        <v>640</v>
      </c>
      <c r="M2421" s="43" t="s">
        <v>2</v>
      </c>
      <c r="N2421" s="43" t="s">
        <v>3</v>
      </c>
      <c r="O2421" s="43" t="s">
        <v>9914</v>
      </c>
      <c r="P2421" s="43" t="s">
        <v>364</v>
      </c>
    </row>
    <row r="2422" spans="1:16" x14ac:dyDescent="0.25">
      <c r="A2422" s="43" t="s">
        <v>6048</v>
      </c>
      <c r="B2422" s="43" t="s">
        <v>264</v>
      </c>
      <c r="C2422" s="43" t="s">
        <v>6049</v>
      </c>
      <c r="D2422" s="43">
        <v>2043423</v>
      </c>
      <c r="E2422" s="43" t="s">
        <v>46</v>
      </c>
      <c r="F2422" s="44">
        <v>44994</v>
      </c>
      <c r="G2422" s="43" t="s">
        <v>203</v>
      </c>
      <c r="H2422" s="43" t="s">
        <v>3960</v>
      </c>
      <c r="I2422" s="43" t="s">
        <v>364</v>
      </c>
      <c r="J2422" s="43">
        <v>4</v>
      </c>
      <c r="K2422" s="43" t="s">
        <v>5148</v>
      </c>
      <c r="L2422" s="55" t="s">
        <v>13</v>
      </c>
      <c r="M2422" s="43" t="s">
        <v>2</v>
      </c>
      <c r="N2422" s="43" t="s">
        <v>2</v>
      </c>
      <c r="O2422"/>
      <c r="P2422" s="43" t="s">
        <v>363</v>
      </c>
    </row>
    <row r="2423" spans="1:16" x14ac:dyDescent="0.25">
      <c r="A2423" s="43" t="s">
        <v>6048</v>
      </c>
      <c r="B2423" s="43" t="s">
        <v>264</v>
      </c>
      <c r="C2423" s="43" t="s">
        <v>6049</v>
      </c>
      <c r="D2423" s="43">
        <v>2043423</v>
      </c>
      <c r="E2423" s="43" t="s">
        <v>46</v>
      </c>
      <c r="F2423" s="44">
        <v>44994</v>
      </c>
      <c r="G2423" s="43" t="s">
        <v>203</v>
      </c>
      <c r="H2423" s="43" t="s">
        <v>3960</v>
      </c>
      <c r="I2423" s="43" t="s">
        <v>364</v>
      </c>
      <c r="J2423" s="43">
        <v>5</v>
      </c>
      <c r="K2423" s="43" t="s">
        <v>6052</v>
      </c>
      <c r="L2423" s="55" t="s">
        <v>13</v>
      </c>
      <c r="M2423" s="43" t="s">
        <v>2</v>
      </c>
      <c r="N2423" s="43" t="s">
        <v>2</v>
      </c>
      <c r="O2423"/>
      <c r="P2423" s="43" t="s">
        <v>363</v>
      </c>
    </row>
    <row r="2424" spans="1:16" x14ac:dyDescent="0.25">
      <c r="A2424" s="43" t="s">
        <v>6048</v>
      </c>
      <c r="B2424" s="43" t="s">
        <v>264</v>
      </c>
      <c r="C2424" s="43" t="s">
        <v>6049</v>
      </c>
      <c r="D2424" s="43">
        <v>2043423</v>
      </c>
      <c r="E2424" s="43" t="s">
        <v>132</v>
      </c>
      <c r="F2424" s="44">
        <v>44994</v>
      </c>
      <c r="G2424" s="43" t="s">
        <v>203</v>
      </c>
      <c r="H2424" s="43" t="s">
        <v>3960</v>
      </c>
      <c r="I2424" s="43" t="s">
        <v>364</v>
      </c>
      <c r="J2424" s="43">
        <v>1</v>
      </c>
      <c r="K2424" s="43" t="s">
        <v>6053</v>
      </c>
      <c r="L2424" s="55" t="s">
        <v>13</v>
      </c>
      <c r="M2424" s="43" t="s">
        <v>2</v>
      </c>
      <c r="N2424" s="43" t="s">
        <v>2</v>
      </c>
      <c r="O2424"/>
      <c r="P2424" s="43" t="s">
        <v>363</v>
      </c>
    </row>
    <row r="2425" spans="1:16" x14ac:dyDescent="0.25">
      <c r="A2425" s="43" t="s">
        <v>6048</v>
      </c>
      <c r="B2425" s="43" t="s">
        <v>264</v>
      </c>
      <c r="C2425" s="43" t="s">
        <v>6049</v>
      </c>
      <c r="D2425" s="43">
        <v>2043423</v>
      </c>
      <c r="E2425" s="43" t="s">
        <v>132</v>
      </c>
      <c r="F2425" s="44">
        <v>44994</v>
      </c>
      <c r="G2425" s="43" t="s">
        <v>203</v>
      </c>
      <c r="H2425" s="43" t="s">
        <v>3960</v>
      </c>
      <c r="I2425" s="43" t="s">
        <v>364</v>
      </c>
      <c r="J2425" s="43">
        <v>2</v>
      </c>
      <c r="K2425" s="43" t="s">
        <v>5148</v>
      </c>
      <c r="L2425" s="55" t="s">
        <v>13</v>
      </c>
      <c r="M2425" s="43" t="s">
        <v>2</v>
      </c>
      <c r="N2425" s="43" t="s">
        <v>2</v>
      </c>
      <c r="O2425"/>
      <c r="P2425" s="43" t="s">
        <v>363</v>
      </c>
    </row>
    <row r="2426" spans="1:16" x14ac:dyDescent="0.25">
      <c r="A2426" s="43" t="s">
        <v>6048</v>
      </c>
      <c r="B2426" s="43" t="s">
        <v>264</v>
      </c>
      <c r="C2426" s="43" t="s">
        <v>6049</v>
      </c>
      <c r="D2426" s="43">
        <v>2043423</v>
      </c>
      <c r="E2426" s="43" t="s">
        <v>132</v>
      </c>
      <c r="F2426" s="44">
        <v>44994</v>
      </c>
      <c r="G2426" s="43" t="s">
        <v>203</v>
      </c>
      <c r="H2426" s="43" t="s">
        <v>3960</v>
      </c>
      <c r="I2426" s="43" t="s">
        <v>364</v>
      </c>
      <c r="J2426" s="43">
        <v>3</v>
      </c>
      <c r="K2426" s="43" t="s">
        <v>6052</v>
      </c>
      <c r="L2426" s="55" t="s">
        <v>13</v>
      </c>
      <c r="M2426" s="43" t="s">
        <v>2</v>
      </c>
      <c r="N2426" s="43" t="s">
        <v>2</v>
      </c>
      <c r="O2426"/>
      <c r="P2426" s="43" t="s">
        <v>363</v>
      </c>
    </row>
    <row r="2427" spans="1:16" x14ac:dyDescent="0.25">
      <c r="A2427" s="43" t="s">
        <v>6054</v>
      </c>
      <c r="B2427" s="43" t="s">
        <v>45</v>
      </c>
      <c r="C2427" s="43" t="s">
        <v>6055</v>
      </c>
      <c r="D2427" s="43">
        <v>2795393</v>
      </c>
      <c r="E2427" s="43" t="s">
        <v>46</v>
      </c>
      <c r="F2427" s="44">
        <v>44994</v>
      </c>
      <c r="G2427" s="43" t="s">
        <v>203</v>
      </c>
      <c r="H2427" s="43" t="s">
        <v>3960</v>
      </c>
      <c r="I2427" s="43" t="s">
        <v>364</v>
      </c>
      <c r="J2427" s="43">
        <v>2</v>
      </c>
      <c r="K2427" s="43" t="s">
        <v>99</v>
      </c>
      <c r="L2427" s="55" t="s">
        <v>639</v>
      </c>
      <c r="M2427" s="43" t="s">
        <v>2</v>
      </c>
      <c r="N2427" s="43" t="s">
        <v>2</v>
      </c>
      <c r="O2427"/>
      <c r="P2427" s="43" t="s">
        <v>363</v>
      </c>
    </row>
    <row r="2428" spans="1:16" x14ac:dyDescent="0.25">
      <c r="A2428" s="43" t="s">
        <v>6054</v>
      </c>
      <c r="B2428" s="43" t="s">
        <v>45</v>
      </c>
      <c r="C2428" s="43" t="s">
        <v>6055</v>
      </c>
      <c r="D2428" s="43">
        <v>2795393</v>
      </c>
      <c r="E2428" s="43" t="s">
        <v>46</v>
      </c>
      <c r="F2428" s="44">
        <v>44994</v>
      </c>
      <c r="G2428" s="43" t="s">
        <v>203</v>
      </c>
      <c r="H2428" s="43" t="s">
        <v>3960</v>
      </c>
      <c r="I2428" s="43" t="s">
        <v>364</v>
      </c>
      <c r="J2428" s="43">
        <v>3</v>
      </c>
      <c r="K2428" s="43" t="s">
        <v>50</v>
      </c>
      <c r="L2428" s="55" t="s">
        <v>13</v>
      </c>
      <c r="M2428" s="43" t="s">
        <v>2</v>
      </c>
      <c r="N2428" s="43" t="s">
        <v>2</v>
      </c>
      <c r="O2428"/>
      <c r="P2428" s="43" t="s">
        <v>363</v>
      </c>
    </row>
    <row r="2429" spans="1:16" x14ac:dyDescent="0.25">
      <c r="A2429" s="43" t="s">
        <v>6054</v>
      </c>
      <c r="B2429" s="43" t="s">
        <v>45</v>
      </c>
      <c r="C2429" s="43" t="s">
        <v>6055</v>
      </c>
      <c r="D2429" s="43">
        <v>2795393</v>
      </c>
      <c r="E2429" s="43" t="s">
        <v>46</v>
      </c>
      <c r="F2429" s="44">
        <v>44994</v>
      </c>
      <c r="G2429" s="43" t="s">
        <v>203</v>
      </c>
      <c r="H2429" s="43" t="s">
        <v>3960</v>
      </c>
      <c r="I2429" s="43" t="s">
        <v>364</v>
      </c>
      <c r="J2429" s="43">
        <v>4</v>
      </c>
      <c r="K2429" s="43" t="s">
        <v>187</v>
      </c>
      <c r="L2429" s="55" t="s">
        <v>13</v>
      </c>
      <c r="M2429" s="43" t="s">
        <v>188</v>
      </c>
      <c r="N2429" s="43" t="s">
        <v>188</v>
      </c>
      <c r="O2429"/>
      <c r="P2429" s="43" t="s">
        <v>363</v>
      </c>
    </row>
    <row r="2430" spans="1:16" x14ac:dyDescent="0.25">
      <c r="A2430" s="43" t="s">
        <v>6054</v>
      </c>
      <c r="B2430" s="43" t="s">
        <v>45</v>
      </c>
      <c r="C2430" s="43" t="s">
        <v>6055</v>
      </c>
      <c r="D2430" s="43">
        <v>2795393</v>
      </c>
      <c r="E2430" s="43" t="s">
        <v>46</v>
      </c>
      <c r="F2430" s="44">
        <v>44994</v>
      </c>
      <c r="G2430" s="43" t="s">
        <v>3194</v>
      </c>
      <c r="H2430" s="43" t="s">
        <v>3960</v>
      </c>
      <c r="I2430" s="43" t="s">
        <v>364</v>
      </c>
      <c r="J2430" s="43">
        <v>5</v>
      </c>
      <c r="K2430" s="43" t="s">
        <v>4318</v>
      </c>
      <c r="L2430" s="55" t="s">
        <v>13</v>
      </c>
      <c r="M2430" s="43" t="s">
        <v>3</v>
      </c>
      <c r="N2430" s="43" t="s">
        <v>3</v>
      </c>
      <c r="O2430"/>
      <c r="P2430" s="43" t="s">
        <v>363</v>
      </c>
    </row>
    <row r="2431" spans="1:16" x14ac:dyDescent="0.25">
      <c r="A2431" s="43" t="s">
        <v>6054</v>
      </c>
      <c r="B2431" s="43" t="s">
        <v>45</v>
      </c>
      <c r="C2431" s="43" t="s">
        <v>6055</v>
      </c>
      <c r="D2431" s="43">
        <v>2795393</v>
      </c>
      <c r="E2431" s="43" t="s">
        <v>46</v>
      </c>
      <c r="F2431" s="44">
        <v>44994</v>
      </c>
      <c r="G2431" s="43" t="s">
        <v>203</v>
      </c>
      <c r="H2431" s="43" t="s">
        <v>3960</v>
      </c>
      <c r="I2431" s="43" t="s">
        <v>364</v>
      </c>
      <c r="J2431" s="43" t="s">
        <v>320</v>
      </c>
      <c r="K2431" s="43" t="s">
        <v>6056</v>
      </c>
      <c r="L2431" s="55" t="s">
        <v>640</v>
      </c>
      <c r="M2431" s="43" t="s">
        <v>2</v>
      </c>
      <c r="N2431" s="43" t="s">
        <v>2</v>
      </c>
      <c r="O2431"/>
      <c r="P2431" s="43" t="s">
        <v>363</v>
      </c>
    </row>
    <row r="2432" spans="1:16" x14ac:dyDescent="0.25">
      <c r="A2432" s="43" t="s">
        <v>6054</v>
      </c>
      <c r="B2432" s="43" t="s">
        <v>45</v>
      </c>
      <c r="C2432" s="43" t="s">
        <v>6055</v>
      </c>
      <c r="D2432" s="43">
        <v>2795393</v>
      </c>
      <c r="E2432" s="43" t="s">
        <v>46</v>
      </c>
      <c r="F2432" s="44">
        <v>44994</v>
      </c>
      <c r="G2432" s="43" t="s">
        <v>203</v>
      </c>
      <c r="H2432" s="43" t="s">
        <v>3960</v>
      </c>
      <c r="I2432" s="43" t="s">
        <v>364</v>
      </c>
      <c r="J2432" s="43" t="s">
        <v>321</v>
      </c>
      <c r="K2432" s="43" t="s">
        <v>6057</v>
      </c>
      <c r="L2432" s="55" t="s">
        <v>640</v>
      </c>
      <c r="M2432" s="43" t="s">
        <v>2</v>
      </c>
      <c r="N2432" s="43" t="s">
        <v>2</v>
      </c>
      <c r="O2432"/>
      <c r="P2432" s="43" t="s">
        <v>363</v>
      </c>
    </row>
    <row r="2433" spans="1:16" x14ac:dyDescent="0.25">
      <c r="A2433" s="43" t="s">
        <v>6054</v>
      </c>
      <c r="B2433" s="43" t="s">
        <v>45</v>
      </c>
      <c r="C2433" s="43" t="s">
        <v>6055</v>
      </c>
      <c r="D2433" s="43">
        <v>2795393</v>
      </c>
      <c r="E2433" s="43" t="s">
        <v>46</v>
      </c>
      <c r="F2433" s="44">
        <v>44994</v>
      </c>
      <c r="G2433" s="43" t="s">
        <v>203</v>
      </c>
      <c r="H2433" s="43" t="s">
        <v>3960</v>
      </c>
      <c r="I2433" s="43" t="s">
        <v>364</v>
      </c>
      <c r="J2433" s="43" t="s">
        <v>322</v>
      </c>
      <c r="K2433" s="43" t="s">
        <v>6058</v>
      </c>
      <c r="L2433" s="55" t="s">
        <v>640</v>
      </c>
      <c r="M2433" s="43" t="s">
        <v>2</v>
      </c>
      <c r="N2433" s="43" t="s">
        <v>2</v>
      </c>
      <c r="O2433"/>
      <c r="P2433" s="43" t="s">
        <v>363</v>
      </c>
    </row>
    <row r="2434" spans="1:16" ht="30" x14ac:dyDescent="0.25">
      <c r="A2434" s="43" t="s">
        <v>6054</v>
      </c>
      <c r="B2434" s="43" t="s">
        <v>45</v>
      </c>
      <c r="C2434" s="43" t="s">
        <v>6055</v>
      </c>
      <c r="D2434" s="43">
        <v>2795393</v>
      </c>
      <c r="E2434" s="43" t="s">
        <v>46</v>
      </c>
      <c r="F2434" s="44">
        <v>44994</v>
      </c>
      <c r="G2434" s="43" t="s">
        <v>203</v>
      </c>
      <c r="H2434" s="43" t="s">
        <v>3960</v>
      </c>
      <c r="I2434" s="43" t="s">
        <v>364</v>
      </c>
      <c r="J2434" s="43" t="s">
        <v>323</v>
      </c>
      <c r="K2434" s="43" t="s">
        <v>6059</v>
      </c>
      <c r="L2434" s="55" t="s">
        <v>640</v>
      </c>
      <c r="M2434" s="43" t="s">
        <v>2</v>
      </c>
      <c r="N2434" s="43" t="s">
        <v>3</v>
      </c>
      <c r="O2434" s="43" t="s">
        <v>9892</v>
      </c>
      <c r="P2434" s="43" t="s">
        <v>364</v>
      </c>
    </row>
    <row r="2435" spans="1:16" x14ac:dyDescent="0.25">
      <c r="A2435" s="43" t="s">
        <v>6054</v>
      </c>
      <c r="B2435" s="43" t="s">
        <v>45</v>
      </c>
      <c r="C2435" s="43" t="s">
        <v>6055</v>
      </c>
      <c r="D2435" s="43">
        <v>2795393</v>
      </c>
      <c r="E2435" s="43" t="s">
        <v>46</v>
      </c>
      <c r="F2435" s="44">
        <v>44994</v>
      </c>
      <c r="G2435" s="43" t="s">
        <v>203</v>
      </c>
      <c r="H2435" s="43" t="s">
        <v>3960</v>
      </c>
      <c r="I2435" s="43" t="s">
        <v>364</v>
      </c>
      <c r="J2435" s="43" t="s">
        <v>324</v>
      </c>
      <c r="K2435" s="43" t="s">
        <v>6060</v>
      </c>
      <c r="L2435" s="55" t="s">
        <v>640</v>
      </c>
      <c r="M2435" s="43" t="s">
        <v>2</v>
      </c>
      <c r="N2435" s="43" t="s">
        <v>2</v>
      </c>
      <c r="O2435"/>
      <c r="P2435" s="43" t="s">
        <v>363</v>
      </c>
    </row>
    <row r="2436" spans="1:16" ht="30" x14ac:dyDescent="0.25">
      <c r="A2436" s="43" t="s">
        <v>6054</v>
      </c>
      <c r="B2436" s="43" t="s">
        <v>45</v>
      </c>
      <c r="C2436" s="43" t="s">
        <v>6055</v>
      </c>
      <c r="D2436" s="43">
        <v>2795393</v>
      </c>
      <c r="E2436" s="43" t="s">
        <v>46</v>
      </c>
      <c r="F2436" s="44">
        <v>44994</v>
      </c>
      <c r="G2436" s="43" t="s">
        <v>203</v>
      </c>
      <c r="H2436" s="43" t="s">
        <v>3960</v>
      </c>
      <c r="I2436" s="43" t="s">
        <v>364</v>
      </c>
      <c r="J2436" s="43" t="s">
        <v>325</v>
      </c>
      <c r="K2436" s="43" t="s">
        <v>6061</v>
      </c>
      <c r="L2436" s="55" t="s">
        <v>640</v>
      </c>
      <c r="M2436" s="43" t="s">
        <v>2</v>
      </c>
      <c r="N2436" s="43" t="s">
        <v>3</v>
      </c>
      <c r="O2436" s="43" t="s">
        <v>9892</v>
      </c>
      <c r="P2436" s="43" t="s">
        <v>364</v>
      </c>
    </row>
    <row r="2437" spans="1:16" x14ac:dyDescent="0.25">
      <c r="A2437" s="43" t="s">
        <v>6054</v>
      </c>
      <c r="B2437" s="43" t="s">
        <v>45</v>
      </c>
      <c r="C2437" s="43" t="s">
        <v>6055</v>
      </c>
      <c r="D2437" s="43">
        <v>2795393</v>
      </c>
      <c r="E2437" s="43" t="s">
        <v>46</v>
      </c>
      <c r="F2437" s="44">
        <v>44994</v>
      </c>
      <c r="G2437" s="43" t="s">
        <v>203</v>
      </c>
      <c r="H2437" s="43" t="s">
        <v>3960</v>
      </c>
      <c r="I2437" s="43" t="s">
        <v>364</v>
      </c>
      <c r="J2437" s="43" t="s">
        <v>326</v>
      </c>
      <c r="K2437" s="43" t="s">
        <v>6062</v>
      </c>
      <c r="L2437" s="55" t="s">
        <v>640</v>
      </c>
      <c r="M2437" s="43" t="s">
        <v>2</v>
      </c>
      <c r="N2437" s="43" t="s">
        <v>2</v>
      </c>
      <c r="O2437"/>
      <c r="P2437" s="43" t="s">
        <v>363</v>
      </c>
    </row>
    <row r="2438" spans="1:16" x14ac:dyDescent="0.25">
      <c r="A2438" s="43" t="s">
        <v>6054</v>
      </c>
      <c r="B2438" s="43" t="s">
        <v>45</v>
      </c>
      <c r="C2438" s="43" t="s">
        <v>6055</v>
      </c>
      <c r="D2438" s="43">
        <v>2795393</v>
      </c>
      <c r="E2438" s="43" t="s">
        <v>46</v>
      </c>
      <c r="F2438" s="44">
        <v>44994</v>
      </c>
      <c r="G2438" s="43" t="s">
        <v>203</v>
      </c>
      <c r="H2438" s="43" t="s">
        <v>3960</v>
      </c>
      <c r="I2438" s="43" t="s">
        <v>364</v>
      </c>
      <c r="J2438" s="43" t="s">
        <v>327</v>
      </c>
      <c r="K2438" s="43" t="s">
        <v>6063</v>
      </c>
      <c r="L2438" s="55" t="s">
        <v>640</v>
      </c>
      <c r="M2438" s="43" t="s">
        <v>2</v>
      </c>
      <c r="N2438" s="43" t="s">
        <v>2</v>
      </c>
      <c r="O2438"/>
      <c r="P2438" s="43" t="s">
        <v>363</v>
      </c>
    </row>
    <row r="2439" spans="1:16" x14ac:dyDescent="0.25">
      <c r="A2439" s="43" t="s">
        <v>6054</v>
      </c>
      <c r="B2439" s="43" t="s">
        <v>45</v>
      </c>
      <c r="C2439" s="43" t="s">
        <v>6055</v>
      </c>
      <c r="D2439" s="43">
        <v>2795393</v>
      </c>
      <c r="E2439" s="43" t="s">
        <v>46</v>
      </c>
      <c r="F2439" s="44">
        <v>44994</v>
      </c>
      <c r="G2439" s="43" t="s">
        <v>203</v>
      </c>
      <c r="H2439" s="43" t="s">
        <v>3960</v>
      </c>
      <c r="I2439" s="43" t="s">
        <v>364</v>
      </c>
      <c r="J2439" s="43" t="s">
        <v>328</v>
      </c>
      <c r="K2439" s="43" t="s">
        <v>6064</v>
      </c>
      <c r="L2439" s="55" t="s">
        <v>640</v>
      </c>
      <c r="M2439" s="43" t="s">
        <v>2</v>
      </c>
      <c r="N2439" s="43" t="s">
        <v>2</v>
      </c>
      <c r="O2439"/>
      <c r="P2439" s="43" t="s">
        <v>363</v>
      </c>
    </row>
    <row r="2440" spans="1:16" x14ac:dyDescent="0.25">
      <c r="A2440" s="43" t="s">
        <v>6054</v>
      </c>
      <c r="B2440" s="43" t="s">
        <v>45</v>
      </c>
      <c r="C2440" s="43" t="s">
        <v>6055</v>
      </c>
      <c r="D2440" s="43">
        <v>2795393</v>
      </c>
      <c r="E2440" s="43" t="s">
        <v>46</v>
      </c>
      <c r="F2440" s="44">
        <v>44994</v>
      </c>
      <c r="G2440" s="43" t="s">
        <v>203</v>
      </c>
      <c r="H2440" s="43" t="s">
        <v>3960</v>
      </c>
      <c r="I2440" s="43" t="s">
        <v>364</v>
      </c>
      <c r="J2440" s="43" t="s">
        <v>329</v>
      </c>
      <c r="K2440" s="43" t="s">
        <v>6065</v>
      </c>
      <c r="L2440" s="55" t="s">
        <v>640</v>
      </c>
      <c r="M2440" s="43" t="s">
        <v>2</v>
      </c>
      <c r="N2440" s="43" t="s">
        <v>2</v>
      </c>
      <c r="O2440"/>
      <c r="P2440" s="43" t="s">
        <v>363</v>
      </c>
    </row>
    <row r="2441" spans="1:16" x14ac:dyDescent="0.25">
      <c r="A2441" s="43" t="s">
        <v>3758</v>
      </c>
      <c r="B2441" s="43" t="s">
        <v>45</v>
      </c>
      <c r="C2441" s="43" t="s">
        <v>6066</v>
      </c>
      <c r="D2441" s="43">
        <v>2046552</v>
      </c>
      <c r="E2441" s="43" t="s">
        <v>46</v>
      </c>
      <c r="F2441" s="44">
        <v>44994</v>
      </c>
      <c r="G2441" s="43" t="s">
        <v>203</v>
      </c>
      <c r="H2441" s="43" t="s">
        <v>3960</v>
      </c>
      <c r="I2441" s="43" t="s">
        <v>364</v>
      </c>
      <c r="J2441" s="43">
        <v>2</v>
      </c>
      <c r="K2441" s="43" t="s">
        <v>50</v>
      </c>
      <c r="L2441" s="55" t="s">
        <v>13</v>
      </c>
      <c r="M2441" s="43" t="s">
        <v>2</v>
      </c>
      <c r="N2441" s="43" t="s">
        <v>2</v>
      </c>
      <c r="O2441"/>
      <c r="P2441" s="43" t="s">
        <v>363</v>
      </c>
    </row>
    <row r="2442" spans="1:16" x14ac:dyDescent="0.25">
      <c r="A2442" s="43" t="s">
        <v>3758</v>
      </c>
      <c r="B2442" s="43" t="s">
        <v>45</v>
      </c>
      <c r="C2442" s="43" t="s">
        <v>6066</v>
      </c>
      <c r="D2442" s="43">
        <v>2046552</v>
      </c>
      <c r="E2442" s="43" t="s">
        <v>46</v>
      </c>
      <c r="F2442" s="44">
        <v>44994</v>
      </c>
      <c r="G2442" s="43" t="s">
        <v>203</v>
      </c>
      <c r="H2442" s="43" t="s">
        <v>3960</v>
      </c>
      <c r="I2442" s="43" t="s">
        <v>364</v>
      </c>
      <c r="J2442" s="43">
        <v>3</v>
      </c>
      <c r="K2442" s="43" t="s">
        <v>187</v>
      </c>
      <c r="L2442" s="55" t="s">
        <v>13</v>
      </c>
      <c r="M2442" s="43" t="s">
        <v>188</v>
      </c>
      <c r="N2442" s="43" t="s">
        <v>188</v>
      </c>
      <c r="O2442"/>
      <c r="P2442" s="43" t="s">
        <v>363</v>
      </c>
    </row>
    <row r="2443" spans="1:16" x14ac:dyDescent="0.25">
      <c r="A2443" s="43" t="s">
        <v>3758</v>
      </c>
      <c r="B2443" s="43" t="s">
        <v>45</v>
      </c>
      <c r="C2443" s="43" t="s">
        <v>6066</v>
      </c>
      <c r="D2443" s="43">
        <v>2046552</v>
      </c>
      <c r="E2443" s="43" t="s">
        <v>46</v>
      </c>
      <c r="F2443" s="44">
        <v>44994</v>
      </c>
      <c r="G2443" s="43" t="s">
        <v>203</v>
      </c>
      <c r="H2443" s="43" t="s">
        <v>3960</v>
      </c>
      <c r="I2443" s="43" t="s">
        <v>364</v>
      </c>
      <c r="J2443" s="43">
        <v>4</v>
      </c>
      <c r="K2443" s="43" t="s">
        <v>90</v>
      </c>
      <c r="L2443" s="55" t="s">
        <v>639</v>
      </c>
      <c r="M2443" s="43" t="s">
        <v>2</v>
      </c>
      <c r="N2443" s="43" t="s">
        <v>2</v>
      </c>
      <c r="O2443"/>
      <c r="P2443" s="43" t="s">
        <v>363</v>
      </c>
    </row>
    <row r="2444" spans="1:16" ht="45" x14ac:dyDescent="0.25">
      <c r="A2444" s="43" t="s">
        <v>3758</v>
      </c>
      <c r="B2444" s="43" t="s">
        <v>45</v>
      </c>
      <c r="C2444" s="43" t="s">
        <v>6066</v>
      </c>
      <c r="D2444" s="43">
        <v>2046552</v>
      </c>
      <c r="E2444" s="43" t="s">
        <v>46</v>
      </c>
      <c r="F2444" s="44">
        <v>44994</v>
      </c>
      <c r="G2444" s="43" t="s">
        <v>3194</v>
      </c>
      <c r="H2444" s="43" t="s">
        <v>3960</v>
      </c>
      <c r="I2444" s="43" t="s">
        <v>364</v>
      </c>
      <c r="J2444" s="43">
        <v>5</v>
      </c>
      <c r="K2444" s="43" t="s">
        <v>100</v>
      </c>
      <c r="L2444" s="55" t="s">
        <v>13</v>
      </c>
      <c r="M2444" s="43" t="s">
        <v>3</v>
      </c>
      <c r="N2444" s="43" t="s">
        <v>2</v>
      </c>
      <c r="O2444" s="43" t="s">
        <v>691</v>
      </c>
      <c r="P2444" s="43" t="s">
        <v>364</v>
      </c>
    </row>
    <row r="2445" spans="1:16" x14ac:dyDescent="0.25">
      <c r="A2445" s="43" t="s">
        <v>3758</v>
      </c>
      <c r="B2445" s="43" t="s">
        <v>45</v>
      </c>
      <c r="C2445" s="43" t="s">
        <v>6066</v>
      </c>
      <c r="D2445" s="43">
        <v>2046552</v>
      </c>
      <c r="E2445" s="43" t="s">
        <v>46</v>
      </c>
      <c r="F2445" s="44">
        <v>44994</v>
      </c>
      <c r="G2445" s="43" t="s">
        <v>3194</v>
      </c>
      <c r="H2445" s="43" t="s">
        <v>6067</v>
      </c>
      <c r="I2445" s="43" t="s">
        <v>364</v>
      </c>
      <c r="J2445" s="43">
        <v>6</v>
      </c>
      <c r="K2445" s="43" t="s">
        <v>3771</v>
      </c>
      <c r="L2445" s="55" t="s">
        <v>13</v>
      </c>
      <c r="M2445" s="43" t="s">
        <v>3</v>
      </c>
      <c r="N2445" s="43" t="s">
        <v>3</v>
      </c>
      <c r="O2445"/>
      <c r="P2445" s="43" t="s">
        <v>363</v>
      </c>
    </row>
    <row r="2446" spans="1:16" x14ac:dyDescent="0.25">
      <c r="A2446" s="43" t="s">
        <v>3758</v>
      </c>
      <c r="B2446" s="43" t="s">
        <v>45</v>
      </c>
      <c r="C2446" s="43" t="s">
        <v>6066</v>
      </c>
      <c r="D2446" s="43">
        <v>2046552</v>
      </c>
      <c r="E2446" s="43" t="s">
        <v>46</v>
      </c>
      <c r="F2446" s="44">
        <v>44994</v>
      </c>
      <c r="G2446" s="43" t="s">
        <v>203</v>
      </c>
      <c r="H2446" s="43" t="s">
        <v>3960</v>
      </c>
      <c r="I2446" s="43" t="s">
        <v>364</v>
      </c>
      <c r="J2446" s="43" t="s">
        <v>320</v>
      </c>
      <c r="K2446" s="43" t="s">
        <v>3762</v>
      </c>
      <c r="L2446" s="55" t="s">
        <v>640</v>
      </c>
      <c r="M2446" s="43" t="s">
        <v>2</v>
      </c>
      <c r="N2446" s="43" t="s">
        <v>2</v>
      </c>
      <c r="O2446"/>
      <c r="P2446" s="43" t="s">
        <v>363</v>
      </c>
    </row>
    <row r="2447" spans="1:16" x14ac:dyDescent="0.25">
      <c r="A2447" s="43" t="s">
        <v>3758</v>
      </c>
      <c r="B2447" s="43" t="s">
        <v>45</v>
      </c>
      <c r="C2447" s="43" t="s">
        <v>6066</v>
      </c>
      <c r="D2447" s="43">
        <v>2046552</v>
      </c>
      <c r="E2447" s="43" t="s">
        <v>46</v>
      </c>
      <c r="F2447" s="44">
        <v>44994</v>
      </c>
      <c r="G2447" s="43" t="s">
        <v>203</v>
      </c>
      <c r="H2447" s="43" t="s">
        <v>3960</v>
      </c>
      <c r="I2447" s="43" t="s">
        <v>364</v>
      </c>
      <c r="J2447" s="43" t="s">
        <v>321</v>
      </c>
      <c r="K2447" s="43" t="s">
        <v>3210</v>
      </c>
      <c r="L2447" s="55" t="s">
        <v>640</v>
      </c>
      <c r="M2447" s="43" t="s">
        <v>2</v>
      </c>
      <c r="N2447" s="43" t="s">
        <v>2</v>
      </c>
      <c r="O2447"/>
      <c r="P2447" s="43" t="s">
        <v>363</v>
      </c>
    </row>
    <row r="2448" spans="1:16" x14ac:dyDescent="0.25">
      <c r="A2448" s="43" t="s">
        <v>3758</v>
      </c>
      <c r="B2448" s="43" t="s">
        <v>45</v>
      </c>
      <c r="C2448" s="43" t="s">
        <v>6066</v>
      </c>
      <c r="D2448" s="43">
        <v>2046552</v>
      </c>
      <c r="E2448" s="43" t="s">
        <v>46</v>
      </c>
      <c r="F2448" s="44">
        <v>44994</v>
      </c>
      <c r="G2448" s="43" t="s">
        <v>203</v>
      </c>
      <c r="H2448" s="43" t="s">
        <v>3960</v>
      </c>
      <c r="I2448" s="43" t="s">
        <v>364</v>
      </c>
      <c r="J2448" s="43" t="s">
        <v>322</v>
      </c>
      <c r="K2448" s="43" t="s">
        <v>3763</v>
      </c>
      <c r="L2448" s="55" t="s">
        <v>640</v>
      </c>
      <c r="M2448" s="43" t="s">
        <v>2</v>
      </c>
      <c r="N2448" s="43" t="s">
        <v>2</v>
      </c>
      <c r="O2448"/>
      <c r="P2448" s="43" t="s">
        <v>363</v>
      </c>
    </row>
    <row r="2449" spans="1:16" x14ac:dyDescent="0.25">
      <c r="A2449" s="43" t="s">
        <v>3758</v>
      </c>
      <c r="B2449" s="43" t="s">
        <v>45</v>
      </c>
      <c r="C2449" s="43" t="s">
        <v>6066</v>
      </c>
      <c r="D2449" s="43">
        <v>2046552</v>
      </c>
      <c r="E2449" s="43" t="s">
        <v>46</v>
      </c>
      <c r="F2449" s="44">
        <v>44994</v>
      </c>
      <c r="G2449" s="43" t="s">
        <v>203</v>
      </c>
      <c r="H2449" s="43" t="s">
        <v>3960</v>
      </c>
      <c r="I2449" s="43" t="s">
        <v>364</v>
      </c>
      <c r="J2449" s="43" t="s">
        <v>323</v>
      </c>
      <c r="K2449" s="43" t="s">
        <v>3764</v>
      </c>
      <c r="L2449" s="55" t="s">
        <v>640</v>
      </c>
      <c r="M2449" s="43" t="s">
        <v>2</v>
      </c>
      <c r="N2449" s="43" t="s">
        <v>2</v>
      </c>
      <c r="O2449"/>
      <c r="P2449" s="43" t="s">
        <v>363</v>
      </c>
    </row>
    <row r="2450" spans="1:16" x14ac:dyDescent="0.25">
      <c r="A2450" s="43" t="s">
        <v>3758</v>
      </c>
      <c r="B2450" s="43" t="s">
        <v>45</v>
      </c>
      <c r="C2450" s="43" t="s">
        <v>6066</v>
      </c>
      <c r="D2450" s="43">
        <v>2046552</v>
      </c>
      <c r="E2450" s="43" t="s">
        <v>46</v>
      </c>
      <c r="F2450" s="44">
        <v>44994</v>
      </c>
      <c r="G2450" s="43" t="s">
        <v>203</v>
      </c>
      <c r="H2450" s="43" t="s">
        <v>3960</v>
      </c>
      <c r="I2450" s="43" t="s">
        <v>364</v>
      </c>
      <c r="J2450" s="43" t="s">
        <v>324</v>
      </c>
      <c r="K2450" s="43" t="s">
        <v>3765</v>
      </c>
      <c r="L2450" s="55" t="s">
        <v>640</v>
      </c>
      <c r="M2450" s="43" t="s">
        <v>2</v>
      </c>
      <c r="N2450" s="43" t="s">
        <v>2</v>
      </c>
      <c r="O2450"/>
      <c r="P2450" s="43" t="s">
        <v>363</v>
      </c>
    </row>
    <row r="2451" spans="1:16" x14ac:dyDescent="0.25">
      <c r="A2451" s="43" t="s">
        <v>3758</v>
      </c>
      <c r="B2451" s="43" t="s">
        <v>45</v>
      </c>
      <c r="C2451" s="43" t="s">
        <v>6066</v>
      </c>
      <c r="D2451" s="43">
        <v>2046552</v>
      </c>
      <c r="E2451" s="43" t="s">
        <v>46</v>
      </c>
      <c r="F2451" s="44">
        <v>44994</v>
      </c>
      <c r="G2451" s="43" t="s">
        <v>203</v>
      </c>
      <c r="H2451" s="43" t="s">
        <v>3960</v>
      </c>
      <c r="I2451" s="43" t="s">
        <v>364</v>
      </c>
      <c r="J2451" s="43" t="s">
        <v>325</v>
      </c>
      <c r="K2451" s="43" t="s">
        <v>3766</v>
      </c>
      <c r="L2451" s="55" t="s">
        <v>640</v>
      </c>
      <c r="M2451" s="43" t="s">
        <v>2</v>
      </c>
      <c r="N2451" s="43" t="s">
        <v>2</v>
      </c>
      <c r="O2451"/>
      <c r="P2451" s="43" t="s">
        <v>363</v>
      </c>
    </row>
    <row r="2452" spans="1:16" x14ac:dyDescent="0.25">
      <c r="A2452" s="43" t="s">
        <v>3758</v>
      </c>
      <c r="B2452" s="43" t="s">
        <v>45</v>
      </c>
      <c r="C2452" s="43" t="s">
        <v>6066</v>
      </c>
      <c r="D2452" s="43">
        <v>2046552</v>
      </c>
      <c r="E2452" s="43" t="s">
        <v>46</v>
      </c>
      <c r="F2452" s="44">
        <v>44994</v>
      </c>
      <c r="G2452" s="43" t="s">
        <v>203</v>
      </c>
      <c r="H2452" s="43" t="s">
        <v>3960</v>
      </c>
      <c r="I2452" s="43" t="s">
        <v>364</v>
      </c>
      <c r="J2452" s="43" t="s">
        <v>326</v>
      </c>
      <c r="K2452" s="43" t="s">
        <v>3767</v>
      </c>
      <c r="L2452" s="55" t="s">
        <v>640</v>
      </c>
      <c r="M2452" s="43" t="s">
        <v>2</v>
      </c>
      <c r="N2452" s="43" t="s">
        <v>2</v>
      </c>
      <c r="O2452"/>
      <c r="P2452" s="43" t="s">
        <v>363</v>
      </c>
    </row>
    <row r="2453" spans="1:16" x14ac:dyDescent="0.25">
      <c r="A2453" s="43" t="s">
        <v>3758</v>
      </c>
      <c r="B2453" s="43" t="s">
        <v>45</v>
      </c>
      <c r="C2453" s="43" t="s">
        <v>6066</v>
      </c>
      <c r="D2453" s="43">
        <v>2046552</v>
      </c>
      <c r="E2453" s="43" t="s">
        <v>46</v>
      </c>
      <c r="F2453" s="44">
        <v>44994</v>
      </c>
      <c r="G2453" s="43" t="s">
        <v>203</v>
      </c>
      <c r="H2453" s="43" t="s">
        <v>3960</v>
      </c>
      <c r="I2453" s="43" t="s">
        <v>364</v>
      </c>
      <c r="J2453" s="43" t="s">
        <v>327</v>
      </c>
      <c r="K2453" s="43" t="s">
        <v>3768</v>
      </c>
      <c r="L2453" s="55" t="s">
        <v>640</v>
      </c>
      <c r="M2453" s="43" t="s">
        <v>2</v>
      </c>
      <c r="N2453" s="43" t="s">
        <v>2</v>
      </c>
      <c r="O2453"/>
      <c r="P2453" s="43" t="s">
        <v>363</v>
      </c>
    </row>
    <row r="2454" spans="1:16" x14ac:dyDescent="0.25">
      <c r="A2454" s="43" t="s">
        <v>3758</v>
      </c>
      <c r="B2454" s="43" t="s">
        <v>45</v>
      </c>
      <c r="C2454" s="43" t="s">
        <v>6066</v>
      </c>
      <c r="D2454" s="43">
        <v>2046552</v>
      </c>
      <c r="E2454" s="43" t="s">
        <v>46</v>
      </c>
      <c r="F2454" s="44">
        <v>44994</v>
      </c>
      <c r="G2454" s="43" t="s">
        <v>203</v>
      </c>
      <c r="H2454" s="43" t="s">
        <v>3960</v>
      </c>
      <c r="I2454" s="43" t="s">
        <v>364</v>
      </c>
      <c r="J2454" s="43" t="s">
        <v>328</v>
      </c>
      <c r="K2454" s="43" t="s">
        <v>3769</v>
      </c>
      <c r="L2454" s="55" t="s">
        <v>640</v>
      </c>
      <c r="M2454" s="43" t="s">
        <v>2</v>
      </c>
      <c r="N2454" s="43" t="s">
        <v>2</v>
      </c>
      <c r="O2454"/>
      <c r="P2454" s="43" t="s">
        <v>363</v>
      </c>
    </row>
    <row r="2455" spans="1:16" x14ac:dyDescent="0.25">
      <c r="A2455" s="43" t="s">
        <v>3758</v>
      </c>
      <c r="B2455" s="43" t="s">
        <v>45</v>
      </c>
      <c r="C2455" s="43" t="s">
        <v>6066</v>
      </c>
      <c r="D2455" s="43">
        <v>2046552</v>
      </c>
      <c r="E2455" s="43" t="s">
        <v>46</v>
      </c>
      <c r="F2455" s="44">
        <v>44994</v>
      </c>
      <c r="G2455" s="43" t="s">
        <v>203</v>
      </c>
      <c r="H2455" s="43" t="s">
        <v>3960</v>
      </c>
      <c r="I2455" s="43" t="s">
        <v>364</v>
      </c>
      <c r="J2455" s="43" t="s">
        <v>329</v>
      </c>
      <c r="K2455" s="43" t="s">
        <v>3770</v>
      </c>
      <c r="L2455" s="55" t="s">
        <v>640</v>
      </c>
      <c r="M2455" s="43" t="s">
        <v>2</v>
      </c>
      <c r="N2455" s="43" t="s">
        <v>2</v>
      </c>
      <c r="O2455"/>
      <c r="P2455" s="43" t="s">
        <v>363</v>
      </c>
    </row>
    <row r="2456" spans="1:16" x14ac:dyDescent="0.25">
      <c r="A2456" s="43" t="s">
        <v>6068</v>
      </c>
      <c r="B2456" s="43" t="s">
        <v>45</v>
      </c>
      <c r="C2456" s="43" t="s">
        <v>6069</v>
      </c>
      <c r="D2456" s="43">
        <v>2162500</v>
      </c>
      <c r="E2456" s="43" t="s">
        <v>46</v>
      </c>
      <c r="F2456" s="44">
        <v>44994</v>
      </c>
      <c r="G2456" s="43" t="s">
        <v>203</v>
      </c>
      <c r="H2456" s="43" t="s">
        <v>3960</v>
      </c>
      <c r="I2456" s="43" t="s">
        <v>364</v>
      </c>
      <c r="J2456" s="43">
        <v>1.1000000000000001</v>
      </c>
      <c r="K2456" s="43" t="s">
        <v>6070</v>
      </c>
      <c r="L2456" s="55" t="s">
        <v>640</v>
      </c>
      <c r="M2456" s="43" t="s">
        <v>2</v>
      </c>
      <c r="N2456" s="43" t="s">
        <v>2</v>
      </c>
      <c r="O2456"/>
      <c r="P2456" s="43" t="s">
        <v>363</v>
      </c>
    </row>
    <row r="2457" spans="1:16" x14ac:dyDescent="0.25">
      <c r="A2457" s="43" t="s">
        <v>6068</v>
      </c>
      <c r="B2457" s="43" t="s">
        <v>45</v>
      </c>
      <c r="C2457" s="43" t="s">
        <v>6069</v>
      </c>
      <c r="D2457" s="43">
        <v>2162500</v>
      </c>
      <c r="E2457" s="43" t="s">
        <v>46</v>
      </c>
      <c r="F2457" s="44">
        <v>44994</v>
      </c>
      <c r="G2457" s="43" t="s">
        <v>203</v>
      </c>
      <c r="H2457" s="43" t="s">
        <v>3960</v>
      </c>
      <c r="I2457" s="43" t="s">
        <v>364</v>
      </c>
      <c r="J2457" s="43">
        <v>1.2</v>
      </c>
      <c r="K2457" s="43" t="s">
        <v>6071</v>
      </c>
      <c r="L2457" s="55" t="s">
        <v>640</v>
      </c>
      <c r="M2457" s="43" t="s">
        <v>2</v>
      </c>
      <c r="N2457" s="43" t="s">
        <v>2</v>
      </c>
      <c r="O2457"/>
      <c r="P2457" s="43" t="s">
        <v>363</v>
      </c>
    </row>
    <row r="2458" spans="1:16" x14ac:dyDescent="0.25">
      <c r="A2458" s="43" t="s">
        <v>6068</v>
      </c>
      <c r="B2458" s="43" t="s">
        <v>45</v>
      </c>
      <c r="C2458" s="43" t="s">
        <v>6069</v>
      </c>
      <c r="D2458" s="43">
        <v>2162500</v>
      </c>
      <c r="E2458" s="43" t="s">
        <v>46</v>
      </c>
      <c r="F2458" s="44">
        <v>44994</v>
      </c>
      <c r="G2458" s="43" t="s">
        <v>203</v>
      </c>
      <c r="H2458" s="43" t="s">
        <v>3960</v>
      </c>
      <c r="I2458" s="43" t="s">
        <v>364</v>
      </c>
      <c r="J2458" s="43">
        <v>1.3</v>
      </c>
      <c r="K2458" s="43" t="s">
        <v>6072</v>
      </c>
      <c r="L2458" s="55" t="s">
        <v>640</v>
      </c>
      <c r="M2458" s="43" t="s">
        <v>2</v>
      </c>
      <c r="N2458" s="43" t="s">
        <v>2</v>
      </c>
      <c r="O2458"/>
      <c r="P2458" s="43" t="s">
        <v>363</v>
      </c>
    </row>
    <row r="2459" spans="1:16" x14ac:dyDescent="0.25">
      <c r="A2459" s="43" t="s">
        <v>6068</v>
      </c>
      <c r="B2459" s="43" t="s">
        <v>45</v>
      </c>
      <c r="C2459" s="43" t="s">
        <v>6069</v>
      </c>
      <c r="D2459" s="43">
        <v>2162500</v>
      </c>
      <c r="E2459" s="43" t="s">
        <v>46</v>
      </c>
      <c r="F2459" s="44">
        <v>44994</v>
      </c>
      <c r="G2459" s="43" t="s">
        <v>203</v>
      </c>
      <c r="H2459" s="43" t="s">
        <v>3960</v>
      </c>
      <c r="I2459" s="43" t="s">
        <v>364</v>
      </c>
      <c r="J2459" s="43">
        <v>1.4</v>
      </c>
      <c r="K2459" s="43" t="s">
        <v>6073</v>
      </c>
      <c r="L2459" s="55" t="s">
        <v>640</v>
      </c>
      <c r="M2459" s="43" t="s">
        <v>2</v>
      </c>
      <c r="N2459" s="43" t="s">
        <v>2</v>
      </c>
      <c r="O2459"/>
      <c r="P2459" s="43" t="s">
        <v>363</v>
      </c>
    </row>
    <row r="2460" spans="1:16" ht="30" x14ac:dyDescent="0.25">
      <c r="A2460" s="43" t="s">
        <v>6068</v>
      </c>
      <c r="B2460" s="43" t="s">
        <v>45</v>
      </c>
      <c r="C2460" s="43" t="s">
        <v>6069</v>
      </c>
      <c r="D2460" s="43">
        <v>2162500</v>
      </c>
      <c r="E2460" s="43" t="s">
        <v>46</v>
      </c>
      <c r="F2460" s="44">
        <v>44994</v>
      </c>
      <c r="G2460" s="43" t="s">
        <v>203</v>
      </c>
      <c r="H2460" s="43" t="s">
        <v>3960</v>
      </c>
      <c r="I2460" s="43" t="s">
        <v>364</v>
      </c>
      <c r="J2460" s="43">
        <v>2</v>
      </c>
      <c r="K2460" s="43" t="s">
        <v>50</v>
      </c>
      <c r="L2460" s="55" t="s">
        <v>13</v>
      </c>
      <c r="M2460" s="43" t="s">
        <v>2</v>
      </c>
      <c r="N2460" s="43" t="s">
        <v>3</v>
      </c>
      <c r="O2460" s="43" t="s">
        <v>9915</v>
      </c>
      <c r="P2460" s="43" t="s">
        <v>364</v>
      </c>
    </row>
    <row r="2461" spans="1:16" x14ac:dyDescent="0.25">
      <c r="A2461" s="43" t="s">
        <v>6068</v>
      </c>
      <c r="B2461" s="43" t="s">
        <v>45</v>
      </c>
      <c r="C2461" s="43" t="s">
        <v>6069</v>
      </c>
      <c r="D2461" s="43">
        <v>2162500</v>
      </c>
      <c r="E2461" s="43" t="s">
        <v>46</v>
      </c>
      <c r="F2461" s="44">
        <v>44994</v>
      </c>
      <c r="G2461" s="43" t="s">
        <v>203</v>
      </c>
      <c r="H2461" s="43" t="s">
        <v>3960</v>
      </c>
      <c r="I2461" s="43" t="s">
        <v>364</v>
      </c>
      <c r="J2461" s="43">
        <v>3</v>
      </c>
      <c r="K2461" s="43" t="s">
        <v>187</v>
      </c>
      <c r="L2461" s="55" t="s">
        <v>13</v>
      </c>
      <c r="M2461" s="43" t="s">
        <v>188</v>
      </c>
      <c r="N2461" s="43" t="s">
        <v>188</v>
      </c>
      <c r="O2461"/>
      <c r="P2461" s="43" t="s">
        <v>363</v>
      </c>
    </row>
    <row r="2462" spans="1:16" x14ac:dyDescent="0.25">
      <c r="A2462" s="43" t="s">
        <v>6068</v>
      </c>
      <c r="B2462" s="43" t="s">
        <v>45</v>
      </c>
      <c r="C2462" s="43" t="s">
        <v>6069</v>
      </c>
      <c r="D2462" s="43">
        <v>2162500</v>
      </c>
      <c r="E2462" s="43" t="s">
        <v>46</v>
      </c>
      <c r="F2462" s="44">
        <v>44994</v>
      </c>
      <c r="G2462" s="43" t="s">
        <v>203</v>
      </c>
      <c r="H2462" s="43" t="s">
        <v>3960</v>
      </c>
      <c r="I2462" s="43" t="s">
        <v>364</v>
      </c>
      <c r="J2462" s="43">
        <v>4</v>
      </c>
      <c r="K2462" s="43" t="s">
        <v>91</v>
      </c>
      <c r="L2462" s="55" t="s">
        <v>639</v>
      </c>
      <c r="M2462" s="43" t="s">
        <v>2</v>
      </c>
      <c r="N2462" s="43" t="s">
        <v>2</v>
      </c>
      <c r="O2462"/>
      <c r="P2462" s="43" t="s">
        <v>363</v>
      </c>
    </row>
    <row r="2463" spans="1:16" x14ac:dyDescent="0.25">
      <c r="A2463" s="43" t="s">
        <v>852</v>
      </c>
      <c r="B2463" s="43" t="s">
        <v>204</v>
      </c>
      <c r="C2463" s="43" t="s">
        <v>3530</v>
      </c>
      <c r="D2463" s="43" t="s">
        <v>3531</v>
      </c>
      <c r="E2463" s="43" t="s">
        <v>132</v>
      </c>
      <c r="F2463" s="44">
        <v>44994</v>
      </c>
      <c r="G2463" s="43" t="s">
        <v>203</v>
      </c>
      <c r="H2463" s="43" t="s">
        <v>3960</v>
      </c>
      <c r="I2463" s="43" t="s">
        <v>364</v>
      </c>
      <c r="J2463" s="43">
        <v>1</v>
      </c>
      <c r="K2463" s="43" t="s">
        <v>87</v>
      </c>
      <c r="L2463" s="55" t="s">
        <v>13</v>
      </c>
      <c r="M2463" s="43" t="s">
        <v>2</v>
      </c>
      <c r="N2463" s="43" t="s">
        <v>2</v>
      </c>
      <c r="O2463"/>
      <c r="P2463" s="43" t="s">
        <v>363</v>
      </c>
    </row>
    <row r="2464" spans="1:16" x14ac:dyDescent="0.25">
      <c r="A2464" s="43" t="s">
        <v>852</v>
      </c>
      <c r="B2464" s="43" t="s">
        <v>204</v>
      </c>
      <c r="C2464" s="43" t="s">
        <v>3530</v>
      </c>
      <c r="D2464" s="43" t="s">
        <v>3531</v>
      </c>
      <c r="E2464" s="43" t="s">
        <v>132</v>
      </c>
      <c r="F2464" s="44">
        <v>44994</v>
      </c>
      <c r="G2464" s="43" t="s">
        <v>203</v>
      </c>
      <c r="H2464" s="43" t="s">
        <v>3960</v>
      </c>
      <c r="I2464" s="43" t="s">
        <v>364</v>
      </c>
      <c r="J2464" s="43">
        <v>2.0099999999999998</v>
      </c>
      <c r="K2464" s="43" t="s">
        <v>768</v>
      </c>
      <c r="L2464" s="55" t="s">
        <v>13</v>
      </c>
      <c r="M2464" s="43" t="s">
        <v>2</v>
      </c>
      <c r="N2464" s="43" t="s">
        <v>2</v>
      </c>
      <c r="O2464"/>
      <c r="P2464" s="43" t="s">
        <v>363</v>
      </c>
    </row>
    <row r="2465" spans="1:16" x14ac:dyDescent="0.25">
      <c r="A2465" s="43" t="s">
        <v>852</v>
      </c>
      <c r="B2465" s="43" t="s">
        <v>204</v>
      </c>
      <c r="C2465" s="43" t="s">
        <v>3530</v>
      </c>
      <c r="D2465" s="43" t="s">
        <v>3531</v>
      </c>
      <c r="E2465" s="43" t="s">
        <v>132</v>
      </c>
      <c r="F2465" s="44">
        <v>44994</v>
      </c>
      <c r="G2465" s="43" t="s">
        <v>203</v>
      </c>
      <c r="H2465" s="43" t="s">
        <v>3960</v>
      </c>
      <c r="I2465" s="43" t="s">
        <v>364</v>
      </c>
      <c r="J2465" s="43">
        <v>2.02</v>
      </c>
      <c r="K2465" s="43" t="s">
        <v>792</v>
      </c>
      <c r="L2465" s="55" t="s">
        <v>640</v>
      </c>
      <c r="M2465" s="43" t="s">
        <v>2</v>
      </c>
      <c r="N2465" s="43" t="s">
        <v>2</v>
      </c>
      <c r="O2465"/>
      <c r="P2465" s="43" t="s">
        <v>363</v>
      </c>
    </row>
    <row r="2466" spans="1:16" x14ac:dyDescent="0.25">
      <c r="A2466" s="43" t="s">
        <v>852</v>
      </c>
      <c r="B2466" s="43" t="s">
        <v>204</v>
      </c>
      <c r="C2466" s="43" t="s">
        <v>3530</v>
      </c>
      <c r="D2466" s="43" t="s">
        <v>3531</v>
      </c>
      <c r="E2466" s="43" t="s">
        <v>132</v>
      </c>
      <c r="F2466" s="44">
        <v>44994</v>
      </c>
      <c r="G2466" s="43" t="s">
        <v>203</v>
      </c>
      <c r="H2466" s="43" t="s">
        <v>3960</v>
      </c>
      <c r="I2466" s="43" t="s">
        <v>364</v>
      </c>
      <c r="J2466" s="43">
        <v>2.0299999999999998</v>
      </c>
      <c r="K2466" s="43" t="s">
        <v>793</v>
      </c>
      <c r="L2466" s="55" t="s">
        <v>13</v>
      </c>
      <c r="M2466" s="43" t="s">
        <v>2</v>
      </c>
      <c r="N2466" s="43" t="s">
        <v>2</v>
      </c>
      <c r="O2466"/>
      <c r="P2466" s="43" t="s">
        <v>363</v>
      </c>
    </row>
    <row r="2467" spans="1:16" x14ac:dyDescent="0.25">
      <c r="A2467" s="43" t="s">
        <v>3012</v>
      </c>
      <c r="B2467" s="43" t="s">
        <v>204</v>
      </c>
      <c r="C2467" s="43" t="s">
        <v>3530</v>
      </c>
      <c r="D2467" s="43" t="s">
        <v>3531</v>
      </c>
      <c r="E2467" s="43" t="s">
        <v>132</v>
      </c>
      <c r="F2467" s="44">
        <v>44994</v>
      </c>
      <c r="G2467" s="43" t="s">
        <v>203</v>
      </c>
      <c r="H2467" s="43" t="s">
        <v>3960</v>
      </c>
      <c r="I2467" s="43" t="s">
        <v>364</v>
      </c>
      <c r="J2467" s="43">
        <v>1</v>
      </c>
      <c r="K2467" s="43" t="s">
        <v>87</v>
      </c>
      <c r="L2467" s="55" t="s">
        <v>13</v>
      </c>
      <c r="M2467" s="43" t="s">
        <v>2</v>
      </c>
      <c r="N2467" s="43" t="s">
        <v>2</v>
      </c>
      <c r="O2467"/>
      <c r="P2467" s="43" t="s">
        <v>363</v>
      </c>
    </row>
    <row r="2468" spans="1:16" x14ac:dyDescent="0.25">
      <c r="A2468" s="43" t="s">
        <v>3012</v>
      </c>
      <c r="B2468" s="43" t="s">
        <v>204</v>
      </c>
      <c r="C2468" s="43" t="s">
        <v>3530</v>
      </c>
      <c r="D2468" s="43" t="s">
        <v>3531</v>
      </c>
      <c r="E2468" s="43" t="s">
        <v>132</v>
      </c>
      <c r="F2468" s="44">
        <v>44994</v>
      </c>
      <c r="G2468" s="43" t="s">
        <v>203</v>
      </c>
      <c r="H2468" s="43" t="s">
        <v>3960</v>
      </c>
      <c r="I2468" s="43" t="s">
        <v>364</v>
      </c>
      <c r="J2468" s="43">
        <v>2.0099999999999998</v>
      </c>
      <c r="K2468" s="43" t="s">
        <v>768</v>
      </c>
      <c r="L2468" s="55" t="s">
        <v>13</v>
      </c>
      <c r="M2468" s="43" t="s">
        <v>2</v>
      </c>
      <c r="N2468" s="43" t="s">
        <v>2</v>
      </c>
      <c r="O2468"/>
      <c r="P2468" s="43" t="s">
        <v>363</v>
      </c>
    </row>
    <row r="2469" spans="1:16" x14ac:dyDescent="0.25">
      <c r="A2469" s="43" t="s">
        <v>3012</v>
      </c>
      <c r="B2469" s="43" t="s">
        <v>204</v>
      </c>
      <c r="C2469" s="43" t="s">
        <v>3530</v>
      </c>
      <c r="D2469" s="43" t="s">
        <v>3531</v>
      </c>
      <c r="E2469" s="43" t="s">
        <v>132</v>
      </c>
      <c r="F2469" s="44">
        <v>44994</v>
      </c>
      <c r="G2469" s="43" t="s">
        <v>203</v>
      </c>
      <c r="H2469" s="43" t="s">
        <v>3960</v>
      </c>
      <c r="I2469" s="43" t="s">
        <v>364</v>
      </c>
      <c r="J2469" s="43">
        <v>2.02</v>
      </c>
      <c r="K2469" s="43" t="s">
        <v>792</v>
      </c>
      <c r="L2469" s="55" t="s">
        <v>640</v>
      </c>
      <c r="M2469" s="43" t="s">
        <v>2</v>
      </c>
      <c r="N2469" s="43" t="s">
        <v>2</v>
      </c>
      <c r="O2469"/>
      <c r="P2469" s="43" t="s">
        <v>363</v>
      </c>
    </row>
    <row r="2470" spans="1:16" x14ac:dyDescent="0.25">
      <c r="A2470" s="43" t="s">
        <v>3012</v>
      </c>
      <c r="B2470" s="43" t="s">
        <v>204</v>
      </c>
      <c r="C2470" s="43" t="s">
        <v>3530</v>
      </c>
      <c r="D2470" s="43" t="s">
        <v>3531</v>
      </c>
      <c r="E2470" s="43" t="s">
        <v>132</v>
      </c>
      <c r="F2470" s="44">
        <v>44994</v>
      </c>
      <c r="G2470" s="43" t="s">
        <v>203</v>
      </c>
      <c r="H2470" s="43" t="s">
        <v>3960</v>
      </c>
      <c r="I2470" s="43" t="s">
        <v>364</v>
      </c>
      <c r="J2470" s="43">
        <v>2.0299999999999998</v>
      </c>
      <c r="K2470" s="43" t="s">
        <v>793</v>
      </c>
      <c r="L2470" s="55" t="s">
        <v>13</v>
      </c>
      <c r="M2470" s="43" t="s">
        <v>2</v>
      </c>
      <c r="N2470" s="43" t="s">
        <v>2</v>
      </c>
      <c r="O2470"/>
      <c r="P2470" s="43" t="s">
        <v>363</v>
      </c>
    </row>
    <row r="2471" spans="1:16" x14ac:dyDescent="0.25">
      <c r="A2471" s="43" t="s">
        <v>2716</v>
      </c>
      <c r="B2471" s="43" t="s">
        <v>204</v>
      </c>
      <c r="C2471" s="43" t="s">
        <v>6074</v>
      </c>
      <c r="D2471" s="43" t="s">
        <v>6075</v>
      </c>
      <c r="E2471" s="43" t="s">
        <v>132</v>
      </c>
      <c r="F2471" s="44">
        <v>44994</v>
      </c>
      <c r="G2471" s="43" t="s">
        <v>203</v>
      </c>
      <c r="H2471" s="43" t="s">
        <v>3960</v>
      </c>
      <c r="I2471" s="43" t="s">
        <v>364</v>
      </c>
      <c r="J2471" s="43">
        <v>1</v>
      </c>
      <c r="K2471" s="43" t="s">
        <v>6076</v>
      </c>
      <c r="L2471" s="55" t="s">
        <v>13</v>
      </c>
      <c r="M2471" s="43" t="s">
        <v>2</v>
      </c>
      <c r="N2471" s="43" t="s">
        <v>2</v>
      </c>
      <c r="O2471"/>
      <c r="P2471" s="43" t="s">
        <v>363</v>
      </c>
    </row>
    <row r="2472" spans="1:16" ht="30" x14ac:dyDescent="0.25">
      <c r="A2472" s="43" t="s">
        <v>6077</v>
      </c>
      <c r="B2472" s="43" t="s">
        <v>45</v>
      </c>
      <c r="C2472" s="43" t="s">
        <v>6078</v>
      </c>
      <c r="D2472" s="43">
        <v>2427599</v>
      </c>
      <c r="E2472" s="43" t="s">
        <v>46</v>
      </c>
      <c r="F2472" s="44">
        <v>44994</v>
      </c>
      <c r="G2472" s="43" t="s">
        <v>203</v>
      </c>
      <c r="H2472" s="43" t="s">
        <v>3960</v>
      </c>
      <c r="I2472" s="43" t="s">
        <v>364</v>
      </c>
      <c r="J2472" s="43">
        <v>2</v>
      </c>
      <c r="K2472" s="43" t="s">
        <v>88</v>
      </c>
      <c r="L2472" s="55" t="s">
        <v>13</v>
      </c>
      <c r="M2472" s="43" t="s">
        <v>2</v>
      </c>
      <c r="N2472" s="43" t="s">
        <v>3</v>
      </c>
      <c r="O2472" s="43" t="s">
        <v>3538</v>
      </c>
      <c r="P2472" s="43" t="s">
        <v>364</v>
      </c>
    </row>
    <row r="2473" spans="1:16" x14ac:dyDescent="0.25">
      <c r="A2473" s="43" t="s">
        <v>6077</v>
      </c>
      <c r="B2473" s="43" t="s">
        <v>45</v>
      </c>
      <c r="C2473" s="43" t="s">
        <v>6078</v>
      </c>
      <c r="D2473" s="43">
        <v>2427599</v>
      </c>
      <c r="E2473" s="43" t="s">
        <v>46</v>
      </c>
      <c r="F2473" s="44">
        <v>44994</v>
      </c>
      <c r="G2473" s="43" t="s">
        <v>203</v>
      </c>
      <c r="H2473" s="43" t="s">
        <v>3960</v>
      </c>
      <c r="I2473" s="43" t="s">
        <v>364</v>
      </c>
      <c r="J2473" s="43">
        <v>3</v>
      </c>
      <c r="K2473" s="43" t="s">
        <v>89</v>
      </c>
      <c r="L2473" s="55" t="s">
        <v>13</v>
      </c>
      <c r="M2473" s="43" t="s">
        <v>2</v>
      </c>
      <c r="N2473" s="43" t="s">
        <v>2</v>
      </c>
      <c r="O2473"/>
      <c r="P2473" s="43" t="s">
        <v>363</v>
      </c>
    </row>
    <row r="2474" spans="1:16" x14ac:dyDescent="0.25">
      <c r="A2474" s="43" t="s">
        <v>6077</v>
      </c>
      <c r="B2474" s="43" t="s">
        <v>45</v>
      </c>
      <c r="C2474" s="43" t="s">
        <v>6078</v>
      </c>
      <c r="D2474" s="43">
        <v>2427599</v>
      </c>
      <c r="E2474" s="43" t="s">
        <v>46</v>
      </c>
      <c r="F2474" s="44">
        <v>44994</v>
      </c>
      <c r="G2474" s="43" t="s">
        <v>203</v>
      </c>
      <c r="H2474" s="43" t="s">
        <v>3960</v>
      </c>
      <c r="I2474" s="43" t="s">
        <v>364</v>
      </c>
      <c r="J2474" s="43">
        <v>4</v>
      </c>
      <c r="K2474" s="43" t="s">
        <v>48</v>
      </c>
      <c r="L2474" s="55" t="s">
        <v>639</v>
      </c>
      <c r="M2474" s="43" t="s">
        <v>2</v>
      </c>
      <c r="N2474" s="43" t="s">
        <v>2</v>
      </c>
      <c r="O2474"/>
      <c r="P2474" s="43" t="s">
        <v>363</v>
      </c>
    </row>
    <row r="2475" spans="1:16" ht="45" x14ac:dyDescent="0.25">
      <c r="A2475" s="43" t="s">
        <v>6077</v>
      </c>
      <c r="B2475" s="43" t="s">
        <v>45</v>
      </c>
      <c r="C2475" s="43" t="s">
        <v>6078</v>
      </c>
      <c r="D2475" s="43">
        <v>2427599</v>
      </c>
      <c r="E2475" s="43" t="s">
        <v>46</v>
      </c>
      <c r="F2475" s="44">
        <v>44994</v>
      </c>
      <c r="G2475" s="43" t="s">
        <v>203</v>
      </c>
      <c r="H2475" s="43" t="s">
        <v>3960</v>
      </c>
      <c r="I2475" s="43" t="s">
        <v>364</v>
      </c>
      <c r="J2475" s="43">
        <v>5</v>
      </c>
      <c r="K2475" s="43" t="s">
        <v>50</v>
      </c>
      <c r="L2475" s="55" t="s">
        <v>13</v>
      </c>
      <c r="M2475" s="43" t="s">
        <v>2</v>
      </c>
      <c r="N2475" s="43" t="s">
        <v>3</v>
      </c>
      <c r="O2475" s="43" t="s">
        <v>9916</v>
      </c>
      <c r="P2475" s="43" t="s">
        <v>364</v>
      </c>
    </row>
    <row r="2476" spans="1:16" x14ac:dyDescent="0.25">
      <c r="A2476" s="43" t="s">
        <v>6077</v>
      </c>
      <c r="B2476" s="43" t="s">
        <v>45</v>
      </c>
      <c r="C2476" s="43" t="s">
        <v>6078</v>
      </c>
      <c r="D2476" s="43">
        <v>2427599</v>
      </c>
      <c r="E2476" s="43" t="s">
        <v>46</v>
      </c>
      <c r="F2476" s="44">
        <v>44994</v>
      </c>
      <c r="G2476" s="43" t="s">
        <v>203</v>
      </c>
      <c r="H2476" s="43" t="s">
        <v>3960</v>
      </c>
      <c r="I2476" s="43" t="s">
        <v>364</v>
      </c>
      <c r="J2476" s="43">
        <v>6</v>
      </c>
      <c r="K2476" s="43" t="s">
        <v>187</v>
      </c>
      <c r="L2476" s="55" t="s">
        <v>13</v>
      </c>
      <c r="M2476" s="43" t="s">
        <v>188</v>
      </c>
      <c r="N2476" s="43" t="s">
        <v>188</v>
      </c>
      <c r="O2476"/>
      <c r="P2476" s="43" t="s">
        <v>363</v>
      </c>
    </row>
    <row r="2477" spans="1:16" x14ac:dyDescent="0.25">
      <c r="A2477" s="43" t="s">
        <v>6077</v>
      </c>
      <c r="B2477" s="43" t="s">
        <v>45</v>
      </c>
      <c r="C2477" s="43" t="s">
        <v>6078</v>
      </c>
      <c r="D2477" s="43">
        <v>2427599</v>
      </c>
      <c r="E2477" s="43" t="s">
        <v>46</v>
      </c>
      <c r="F2477" s="44">
        <v>44994</v>
      </c>
      <c r="G2477" s="43" t="s">
        <v>203</v>
      </c>
      <c r="H2477" s="43" t="s">
        <v>3960</v>
      </c>
      <c r="I2477" s="43" t="s">
        <v>364</v>
      </c>
      <c r="J2477" s="43" t="s">
        <v>320</v>
      </c>
      <c r="K2477" s="43" t="s">
        <v>6079</v>
      </c>
      <c r="L2477" s="55" t="s">
        <v>640</v>
      </c>
      <c r="M2477" s="43" t="s">
        <v>2</v>
      </c>
      <c r="N2477" s="43" t="s">
        <v>2</v>
      </c>
      <c r="O2477"/>
      <c r="P2477" s="43" t="s">
        <v>363</v>
      </c>
    </row>
    <row r="2478" spans="1:16" x14ac:dyDescent="0.25">
      <c r="A2478" s="43" t="s">
        <v>6077</v>
      </c>
      <c r="B2478" s="43" t="s">
        <v>45</v>
      </c>
      <c r="C2478" s="43" t="s">
        <v>6078</v>
      </c>
      <c r="D2478" s="43">
        <v>2427599</v>
      </c>
      <c r="E2478" s="43" t="s">
        <v>46</v>
      </c>
      <c r="F2478" s="44">
        <v>44994</v>
      </c>
      <c r="G2478" s="43" t="s">
        <v>203</v>
      </c>
      <c r="H2478" s="43" t="s">
        <v>3960</v>
      </c>
      <c r="I2478" s="43" t="s">
        <v>364</v>
      </c>
      <c r="J2478" s="43" t="s">
        <v>321</v>
      </c>
      <c r="K2478" s="43" t="s">
        <v>6080</v>
      </c>
      <c r="L2478" s="55" t="s">
        <v>640</v>
      </c>
      <c r="M2478" s="43" t="s">
        <v>2</v>
      </c>
      <c r="N2478" s="43" t="s">
        <v>2</v>
      </c>
      <c r="O2478"/>
      <c r="P2478" s="43" t="s">
        <v>363</v>
      </c>
    </row>
    <row r="2479" spans="1:16" x14ac:dyDescent="0.25">
      <c r="A2479" s="43" t="s">
        <v>6077</v>
      </c>
      <c r="B2479" s="43" t="s">
        <v>45</v>
      </c>
      <c r="C2479" s="43" t="s">
        <v>6078</v>
      </c>
      <c r="D2479" s="43">
        <v>2427599</v>
      </c>
      <c r="E2479" s="43" t="s">
        <v>46</v>
      </c>
      <c r="F2479" s="44">
        <v>44994</v>
      </c>
      <c r="G2479" s="43" t="s">
        <v>203</v>
      </c>
      <c r="H2479" s="43" t="s">
        <v>3960</v>
      </c>
      <c r="I2479" s="43" t="s">
        <v>364</v>
      </c>
      <c r="J2479" s="43" t="s">
        <v>322</v>
      </c>
      <c r="K2479" s="43" t="s">
        <v>6081</v>
      </c>
      <c r="L2479" s="55" t="s">
        <v>640</v>
      </c>
      <c r="M2479" s="43" t="s">
        <v>2</v>
      </c>
      <c r="N2479" s="43" t="s">
        <v>3</v>
      </c>
      <c r="O2479" s="43" t="s">
        <v>9859</v>
      </c>
      <c r="P2479" s="43" t="s">
        <v>364</v>
      </c>
    </row>
    <row r="2480" spans="1:16" x14ac:dyDescent="0.25">
      <c r="A2480" s="43" t="s">
        <v>6077</v>
      </c>
      <c r="B2480" s="43" t="s">
        <v>45</v>
      </c>
      <c r="C2480" s="43" t="s">
        <v>6078</v>
      </c>
      <c r="D2480" s="43">
        <v>2427599</v>
      </c>
      <c r="E2480" s="43" t="s">
        <v>46</v>
      </c>
      <c r="F2480" s="44">
        <v>44994</v>
      </c>
      <c r="G2480" s="43" t="s">
        <v>203</v>
      </c>
      <c r="H2480" s="43" t="s">
        <v>3960</v>
      </c>
      <c r="I2480" s="43" t="s">
        <v>364</v>
      </c>
      <c r="J2480" s="43" t="s">
        <v>323</v>
      </c>
      <c r="K2480" s="43" t="s">
        <v>6082</v>
      </c>
      <c r="L2480" s="55" t="s">
        <v>640</v>
      </c>
      <c r="M2480" s="43" t="s">
        <v>2</v>
      </c>
      <c r="N2480" s="43" t="s">
        <v>2</v>
      </c>
      <c r="O2480"/>
      <c r="P2480" s="43" t="s">
        <v>363</v>
      </c>
    </row>
    <row r="2481" spans="1:16" x14ac:dyDescent="0.25">
      <c r="A2481" s="43" t="s">
        <v>6077</v>
      </c>
      <c r="B2481" s="43" t="s">
        <v>45</v>
      </c>
      <c r="C2481" s="43" t="s">
        <v>6078</v>
      </c>
      <c r="D2481" s="43">
        <v>2427599</v>
      </c>
      <c r="E2481" s="43" t="s">
        <v>46</v>
      </c>
      <c r="F2481" s="44">
        <v>44994</v>
      </c>
      <c r="G2481" s="43" t="s">
        <v>203</v>
      </c>
      <c r="H2481" s="43" t="s">
        <v>3960</v>
      </c>
      <c r="I2481" s="43" t="s">
        <v>364</v>
      </c>
      <c r="J2481" s="43" t="s">
        <v>324</v>
      </c>
      <c r="K2481" s="43" t="s">
        <v>6083</v>
      </c>
      <c r="L2481" s="55" t="s">
        <v>640</v>
      </c>
      <c r="M2481" s="43" t="s">
        <v>2</v>
      </c>
      <c r="N2481" s="43" t="s">
        <v>2</v>
      </c>
      <c r="O2481"/>
      <c r="P2481" s="43" t="s">
        <v>363</v>
      </c>
    </row>
    <row r="2482" spans="1:16" x14ac:dyDescent="0.25">
      <c r="A2482" s="43" t="s">
        <v>6077</v>
      </c>
      <c r="B2482" s="43" t="s">
        <v>45</v>
      </c>
      <c r="C2482" s="43" t="s">
        <v>6078</v>
      </c>
      <c r="D2482" s="43">
        <v>2427599</v>
      </c>
      <c r="E2482" s="43" t="s">
        <v>46</v>
      </c>
      <c r="F2482" s="44">
        <v>44994</v>
      </c>
      <c r="G2482" s="43" t="s">
        <v>203</v>
      </c>
      <c r="H2482" s="43" t="s">
        <v>3960</v>
      </c>
      <c r="I2482" s="43" t="s">
        <v>364</v>
      </c>
      <c r="J2482" s="43" t="s">
        <v>325</v>
      </c>
      <c r="K2482" s="43" t="s">
        <v>6084</v>
      </c>
      <c r="L2482" s="55" t="s">
        <v>640</v>
      </c>
      <c r="M2482" s="43" t="s">
        <v>2</v>
      </c>
      <c r="N2482" s="43" t="s">
        <v>2</v>
      </c>
      <c r="O2482"/>
      <c r="P2482" s="43" t="s">
        <v>363</v>
      </c>
    </row>
    <row r="2483" spans="1:16" x14ac:dyDescent="0.25">
      <c r="A2483" s="43" t="s">
        <v>6077</v>
      </c>
      <c r="B2483" s="43" t="s">
        <v>45</v>
      </c>
      <c r="C2483" s="43" t="s">
        <v>6078</v>
      </c>
      <c r="D2483" s="43">
        <v>2427599</v>
      </c>
      <c r="E2483" s="43" t="s">
        <v>46</v>
      </c>
      <c r="F2483" s="44">
        <v>44994</v>
      </c>
      <c r="G2483" s="43" t="s">
        <v>203</v>
      </c>
      <c r="H2483" s="43" t="s">
        <v>3960</v>
      </c>
      <c r="I2483" s="43" t="s">
        <v>364</v>
      </c>
      <c r="J2483" s="43" t="s">
        <v>326</v>
      </c>
      <c r="K2483" s="43" t="s">
        <v>6085</v>
      </c>
      <c r="L2483" s="55" t="s">
        <v>640</v>
      </c>
      <c r="M2483" s="43" t="s">
        <v>2</v>
      </c>
      <c r="N2483" s="43" t="s">
        <v>2</v>
      </c>
      <c r="O2483"/>
      <c r="P2483" s="43" t="s">
        <v>363</v>
      </c>
    </row>
    <row r="2484" spans="1:16" x14ac:dyDescent="0.25">
      <c r="A2484" s="43" t="s">
        <v>6077</v>
      </c>
      <c r="B2484" s="43" t="s">
        <v>45</v>
      </c>
      <c r="C2484" s="43" t="s">
        <v>6078</v>
      </c>
      <c r="D2484" s="43">
        <v>2427599</v>
      </c>
      <c r="E2484" s="43" t="s">
        <v>46</v>
      </c>
      <c r="F2484" s="44">
        <v>44994</v>
      </c>
      <c r="G2484" s="43" t="s">
        <v>203</v>
      </c>
      <c r="H2484" s="43" t="s">
        <v>3960</v>
      </c>
      <c r="I2484" s="43" t="s">
        <v>364</v>
      </c>
      <c r="J2484" s="43" t="s">
        <v>327</v>
      </c>
      <c r="K2484" s="43" t="s">
        <v>6086</v>
      </c>
      <c r="L2484" s="55" t="s">
        <v>640</v>
      </c>
      <c r="M2484" s="43" t="s">
        <v>2</v>
      </c>
      <c r="N2484" s="43" t="s">
        <v>2</v>
      </c>
      <c r="O2484"/>
      <c r="P2484" s="43" t="s">
        <v>363</v>
      </c>
    </row>
    <row r="2485" spans="1:16" x14ac:dyDescent="0.25">
      <c r="A2485" s="43" t="s">
        <v>6077</v>
      </c>
      <c r="B2485" s="43" t="s">
        <v>45</v>
      </c>
      <c r="C2485" s="43" t="s">
        <v>6078</v>
      </c>
      <c r="D2485" s="43">
        <v>2427599</v>
      </c>
      <c r="E2485" s="43" t="s">
        <v>46</v>
      </c>
      <c r="F2485" s="44">
        <v>44994</v>
      </c>
      <c r="G2485" s="43" t="s">
        <v>203</v>
      </c>
      <c r="H2485" s="43" t="s">
        <v>3960</v>
      </c>
      <c r="I2485" s="43" t="s">
        <v>364</v>
      </c>
      <c r="J2485" s="43" t="s">
        <v>328</v>
      </c>
      <c r="K2485" s="43" t="s">
        <v>6087</v>
      </c>
      <c r="L2485" s="55" t="s">
        <v>640</v>
      </c>
      <c r="M2485" s="43" t="s">
        <v>2</v>
      </c>
      <c r="N2485" s="43" t="s">
        <v>2</v>
      </c>
      <c r="O2485"/>
      <c r="P2485" s="43" t="s">
        <v>363</v>
      </c>
    </row>
    <row r="2486" spans="1:16" x14ac:dyDescent="0.25">
      <c r="A2486" s="43" t="s">
        <v>6077</v>
      </c>
      <c r="B2486" s="43" t="s">
        <v>45</v>
      </c>
      <c r="C2486" s="43" t="s">
        <v>6078</v>
      </c>
      <c r="D2486" s="43">
        <v>2427599</v>
      </c>
      <c r="E2486" s="43" t="s">
        <v>46</v>
      </c>
      <c r="F2486" s="44">
        <v>44994</v>
      </c>
      <c r="G2486" s="43" t="s">
        <v>203</v>
      </c>
      <c r="H2486" s="43" t="s">
        <v>3960</v>
      </c>
      <c r="I2486" s="43" t="s">
        <v>364</v>
      </c>
      <c r="J2486" s="43" t="s">
        <v>329</v>
      </c>
      <c r="K2486" s="43" t="s">
        <v>6088</v>
      </c>
      <c r="L2486" s="55" t="s">
        <v>640</v>
      </c>
      <c r="M2486" s="43" t="s">
        <v>2</v>
      </c>
      <c r="N2486" s="43" t="s">
        <v>2</v>
      </c>
      <c r="O2486"/>
      <c r="P2486" s="43" t="s">
        <v>363</v>
      </c>
    </row>
    <row r="2487" spans="1:16" x14ac:dyDescent="0.25">
      <c r="A2487" s="43" t="s">
        <v>6077</v>
      </c>
      <c r="B2487" s="43" t="s">
        <v>45</v>
      </c>
      <c r="C2487" s="43" t="s">
        <v>6078</v>
      </c>
      <c r="D2487" s="43">
        <v>2427599</v>
      </c>
      <c r="E2487" s="43" t="s">
        <v>46</v>
      </c>
      <c r="F2487" s="44">
        <v>44994</v>
      </c>
      <c r="G2487" s="43" t="s">
        <v>203</v>
      </c>
      <c r="H2487" s="43" t="s">
        <v>3960</v>
      </c>
      <c r="I2487" s="43" t="s">
        <v>364</v>
      </c>
      <c r="J2487" s="43" t="s">
        <v>330</v>
      </c>
      <c r="K2487" s="43" t="s">
        <v>6089</v>
      </c>
      <c r="L2487" s="55" t="s">
        <v>640</v>
      </c>
      <c r="M2487" s="43" t="s">
        <v>2</v>
      </c>
      <c r="N2487" s="43" t="s">
        <v>2</v>
      </c>
      <c r="O2487"/>
      <c r="P2487" s="43" t="s">
        <v>363</v>
      </c>
    </row>
    <row r="2488" spans="1:16" x14ac:dyDescent="0.25">
      <c r="A2488" s="43" t="s">
        <v>3411</v>
      </c>
      <c r="B2488" s="43" t="s">
        <v>403</v>
      </c>
      <c r="C2488" s="43" t="s">
        <v>3412</v>
      </c>
      <c r="D2488" s="43" t="s">
        <v>3413</v>
      </c>
      <c r="E2488" s="43" t="s">
        <v>46</v>
      </c>
      <c r="F2488" s="44">
        <v>44994</v>
      </c>
      <c r="G2488" s="43" t="s">
        <v>203</v>
      </c>
      <c r="H2488" s="43" t="s">
        <v>3960</v>
      </c>
      <c r="I2488" s="43" t="s">
        <v>364</v>
      </c>
      <c r="J2488" s="43">
        <v>1</v>
      </c>
      <c r="K2488" s="43" t="s">
        <v>404</v>
      </c>
      <c r="L2488" s="55" t="s">
        <v>13</v>
      </c>
      <c r="M2488" s="43" t="s">
        <v>2</v>
      </c>
      <c r="N2488" s="43" t="s">
        <v>2</v>
      </c>
      <c r="O2488"/>
      <c r="P2488" s="43" t="s">
        <v>363</v>
      </c>
    </row>
    <row r="2489" spans="1:16" x14ac:dyDescent="0.25">
      <c r="A2489" s="43" t="s">
        <v>3411</v>
      </c>
      <c r="B2489" s="43" t="s">
        <v>403</v>
      </c>
      <c r="C2489" s="43" t="s">
        <v>3412</v>
      </c>
      <c r="D2489" s="43" t="s">
        <v>3413</v>
      </c>
      <c r="E2489" s="43" t="s">
        <v>46</v>
      </c>
      <c r="F2489" s="44">
        <v>44994</v>
      </c>
      <c r="G2489" s="43" t="s">
        <v>203</v>
      </c>
      <c r="H2489" s="43" t="s">
        <v>3960</v>
      </c>
      <c r="I2489" s="43" t="s">
        <v>364</v>
      </c>
      <c r="J2489" s="43">
        <v>2</v>
      </c>
      <c r="K2489" s="43" t="s">
        <v>405</v>
      </c>
      <c r="L2489" s="55" t="s">
        <v>638</v>
      </c>
      <c r="M2489" s="43" t="s">
        <v>2</v>
      </c>
      <c r="N2489" s="43" t="s">
        <v>2</v>
      </c>
      <c r="O2489"/>
      <c r="P2489" s="43" t="s">
        <v>363</v>
      </c>
    </row>
    <row r="2490" spans="1:16" x14ac:dyDescent="0.25">
      <c r="A2490" s="43" t="s">
        <v>3411</v>
      </c>
      <c r="B2490" s="43" t="s">
        <v>403</v>
      </c>
      <c r="C2490" s="43" t="s">
        <v>3412</v>
      </c>
      <c r="D2490" s="43" t="s">
        <v>3413</v>
      </c>
      <c r="E2490" s="43" t="s">
        <v>46</v>
      </c>
      <c r="F2490" s="44">
        <v>44994</v>
      </c>
      <c r="G2490" s="43" t="s">
        <v>203</v>
      </c>
      <c r="H2490" s="43" t="s">
        <v>3960</v>
      </c>
      <c r="I2490" s="43" t="s">
        <v>364</v>
      </c>
      <c r="J2490" s="43">
        <v>3</v>
      </c>
      <c r="K2490" s="43" t="s">
        <v>406</v>
      </c>
      <c r="L2490" s="55" t="s">
        <v>638</v>
      </c>
      <c r="M2490" s="43" t="s">
        <v>2</v>
      </c>
      <c r="N2490" s="43" t="s">
        <v>2</v>
      </c>
      <c r="O2490"/>
      <c r="P2490" s="43" t="s">
        <v>363</v>
      </c>
    </row>
    <row r="2491" spans="1:16" x14ac:dyDescent="0.25">
      <c r="A2491" s="43" t="s">
        <v>3411</v>
      </c>
      <c r="B2491" s="43" t="s">
        <v>403</v>
      </c>
      <c r="C2491" s="43" t="s">
        <v>3412</v>
      </c>
      <c r="D2491" s="43" t="s">
        <v>3413</v>
      </c>
      <c r="E2491" s="43" t="s">
        <v>46</v>
      </c>
      <c r="F2491" s="44">
        <v>44994</v>
      </c>
      <c r="G2491" s="43" t="s">
        <v>203</v>
      </c>
      <c r="H2491" s="43" t="s">
        <v>3960</v>
      </c>
      <c r="I2491" s="43" t="s">
        <v>364</v>
      </c>
      <c r="J2491" s="43">
        <v>4</v>
      </c>
      <c r="K2491" s="43" t="s">
        <v>407</v>
      </c>
      <c r="L2491" s="55" t="s">
        <v>13</v>
      </c>
      <c r="M2491" s="43" t="s">
        <v>2</v>
      </c>
      <c r="N2491" s="43" t="s">
        <v>2</v>
      </c>
      <c r="O2491"/>
      <c r="P2491" s="43" t="s">
        <v>363</v>
      </c>
    </row>
    <row r="2492" spans="1:16" ht="75" x14ac:dyDescent="0.25">
      <c r="A2492" s="43" t="s">
        <v>3411</v>
      </c>
      <c r="B2492" s="43" t="s">
        <v>403</v>
      </c>
      <c r="C2492" s="43" t="s">
        <v>3412</v>
      </c>
      <c r="D2492" s="43" t="s">
        <v>3413</v>
      </c>
      <c r="E2492" s="43" t="s">
        <v>46</v>
      </c>
      <c r="F2492" s="44">
        <v>44994</v>
      </c>
      <c r="G2492" s="43" t="s">
        <v>203</v>
      </c>
      <c r="H2492" s="43" t="s">
        <v>3960</v>
      </c>
      <c r="I2492" s="43" t="s">
        <v>364</v>
      </c>
      <c r="J2492" s="43">
        <v>5</v>
      </c>
      <c r="K2492" s="43" t="s">
        <v>6090</v>
      </c>
      <c r="L2492" s="55" t="s">
        <v>640</v>
      </c>
      <c r="M2492" s="43" t="s">
        <v>2</v>
      </c>
      <c r="N2492" s="43" t="s">
        <v>3</v>
      </c>
      <c r="O2492" s="43" t="s">
        <v>9917</v>
      </c>
      <c r="P2492" s="43" t="s">
        <v>364</v>
      </c>
    </row>
    <row r="2493" spans="1:16" x14ac:dyDescent="0.25">
      <c r="A2493" s="43" t="s">
        <v>3411</v>
      </c>
      <c r="B2493" s="43" t="s">
        <v>403</v>
      </c>
      <c r="C2493" s="43" t="s">
        <v>3412</v>
      </c>
      <c r="D2493" s="43" t="s">
        <v>3413</v>
      </c>
      <c r="E2493" s="43" t="s">
        <v>46</v>
      </c>
      <c r="F2493" s="44">
        <v>44994</v>
      </c>
      <c r="G2493" s="43" t="s">
        <v>203</v>
      </c>
      <c r="H2493" s="43" t="s">
        <v>3960</v>
      </c>
      <c r="I2493" s="43" t="s">
        <v>364</v>
      </c>
      <c r="J2493" s="43">
        <v>6</v>
      </c>
      <c r="K2493" s="43" t="s">
        <v>196</v>
      </c>
      <c r="L2493" s="55" t="s">
        <v>13</v>
      </c>
      <c r="M2493" s="43" t="s">
        <v>2</v>
      </c>
      <c r="N2493" s="43" t="s">
        <v>2</v>
      </c>
      <c r="O2493"/>
      <c r="P2493" s="43" t="s">
        <v>363</v>
      </c>
    </row>
    <row r="2494" spans="1:16" x14ac:dyDescent="0.25">
      <c r="A2494" s="43" t="s">
        <v>3411</v>
      </c>
      <c r="B2494" s="43" t="s">
        <v>403</v>
      </c>
      <c r="C2494" s="43" t="s">
        <v>3412</v>
      </c>
      <c r="D2494" s="43" t="s">
        <v>3413</v>
      </c>
      <c r="E2494" s="43" t="s">
        <v>46</v>
      </c>
      <c r="F2494" s="44">
        <v>44994</v>
      </c>
      <c r="G2494" s="43" t="s">
        <v>203</v>
      </c>
      <c r="H2494" s="43" t="s">
        <v>3960</v>
      </c>
      <c r="I2494" s="43" t="s">
        <v>364</v>
      </c>
      <c r="J2494" s="43">
        <v>7</v>
      </c>
      <c r="K2494" s="43" t="s">
        <v>111</v>
      </c>
      <c r="L2494" s="55" t="s">
        <v>13</v>
      </c>
      <c r="M2494" s="43" t="s">
        <v>2</v>
      </c>
      <c r="N2494" s="43" t="s">
        <v>2</v>
      </c>
      <c r="O2494"/>
      <c r="P2494" s="43" t="s">
        <v>363</v>
      </c>
    </row>
    <row r="2495" spans="1:16" ht="135" x14ac:dyDescent="0.25">
      <c r="A2495" s="43" t="s">
        <v>3411</v>
      </c>
      <c r="B2495" s="43" t="s">
        <v>403</v>
      </c>
      <c r="C2495" s="43" t="s">
        <v>3412</v>
      </c>
      <c r="D2495" s="43" t="s">
        <v>3413</v>
      </c>
      <c r="E2495" s="43" t="s">
        <v>46</v>
      </c>
      <c r="F2495" s="44">
        <v>44994</v>
      </c>
      <c r="G2495" s="43" t="s">
        <v>203</v>
      </c>
      <c r="H2495" s="43" t="s">
        <v>3960</v>
      </c>
      <c r="I2495" s="43" t="s">
        <v>364</v>
      </c>
      <c r="J2495" s="43">
        <v>8</v>
      </c>
      <c r="K2495" s="43" t="s">
        <v>118</v>
      </c>
      <c r="L2495" s="55" t="s">
        <v>640</v>
      </c>
      <c r="M2495" s="43" t="s">
        <v>2</v>
      </c>
      <c r="N2495" s="43" t="s">
        <v>3</v>
      </c>
      <c r="O2495" s="43" t="s">
        <v>9918</v>
      </c>
      <c r="P2495" s="43" t="s">
        <v>364</v>
      </c>
    </row>
    <row r="2496" spans="1:16" x14ac:dyDescent="0.25">
      <c r="A2496" s="43" t="s">
        <v>3411</v>
      </c>
      <c r="B2496" s="43" t="s">
        <v>403</v>
      </c>
      <c r="C2496" s="43" t="s">
        <v>3412</v>
      </c>
      <c r="D2496" s="43" t="s">
        <v>3413</v>
      </c>
      <c r="E2496" s="43" t="s">
        <v>46</v>
      </c>
      <c r="F2496" s="44">
        <v>44994</v>
      </c>
      <c r="G2496" s="43" t="s">
        <v>203</v>
      </c>
      <c r="H2496" s="43" t="s">
        <v>3960</v>
      </c>
      <c r="I2496" s="43" t="s">
        <v>364</v>
      </c>
      <c r="J2496" s="43">
        <v>9</v>
      </c>
      <c r="K2496" s="43" t="s">
        <v>6042</v>
      </c>
      <c r="L2496" s="55" t="s">
        <v>640</v>
      </c>
      <c r="M2496" s="43" t="s">
        <v>2</v>
      </c>
      <c r="N2496" s="43" t="s">
        <v>2</v>
      </c>
      <c r="O2496"/>
      <c r="P2496" s="43" t="s">
        <v>363</v>
      </c>
    </row>
    <row r="2497" spans="1:16" x14ac:dyDescent="0.25">
      <c r="A2497" s="43" t="s">
        <v>3411</v>
      </c>
      <c r="B2497" s="43" t="s">
        <v>403</v>
      </c>
      <c r="C2497" s="43" t="s">
        <v>3412</v>
      </c>
      <c r="D2497" s="43" t="s">
        <v>3413</v>
      </c>
      <c r="E2497" s="43" t="s">
        <v>46</v>
      </c>
      <c r="F2497" s="44">
        <v>44994</v>
      </c>
      <c r="G2497" s="43" t="s">
        <v>203</v>
      </c>
      <c r="H2497" s="43" t="s">
        <v>3960</v>
      </c>
      <c r="I2497" s="43" t="s">
        <v>364</v>
      </c>
      <c r="J2497" s="43">
        <v>10</v>
      </c>
      <c r="K2497" s="43" t="s">
        <v>656</v>
      </c>
      <c r="L2497" s="55" t="s">
        <v>640</v>
      </c>
      <c r="M2497" s="43" t="s">
        <v>2</v>
      </c>
      <c r="N2497" s="43" t="s">
        <v>3</v>
      </c>
      <c r="O2497" s="43" t="s">
        <v>9904</v>
      </c>
      <c r="P2497" s="43" t="s">
        <v>364</v>
      </c>
    </row>
    <row r="2498" spans="1:16" x14ac:dyDescent="0.25">
      <c r="A2498" s="43" t="s">
        <v>3411</v>
      </c>
      <c r="B2498" s="43" t="s">
        <v>403</v>
      </c>
      <c r="C2498" s="43" t="s">
        <v>3412</v>
      </c>
      <c r="D2498" s="43" t="s">
        <v>3413</v>
      </c>
      <c r="E2498" s="43" t="s">
        <v>46</v>
      </c>
      <c r="F2498" s="44">
        <v>44994</v>
      </c>
      <c r="G2498" s="43" t="s">
        <v>203</v>
      </c>
      <c r="H2498" s="43" t="s">
        <v>3960</v>
      </c>
      <c r="I2498" s="43" t="s">
        <v>364</v>
      </c>
      <c r="J2498" s="43">
        <v>11</v>
      </c>
      <c r="K2498" s="43" t="s">
        <v>408</v>
      </c>
      <c r="L2498" s="55" t="s">
        <v>639</v>
      </c>
      <c r="M2498" s="43" t="s">
        <v>2</v>
      </c>
      <c r="N2498" s="43" t="s">
        <v>2</v>
      </c>
      <c r="O2498"/>
      <c r="P2498" s="43" t="s">
        <v>363</v>
      </c>
    </row>
    <row r="2499" spans="1:16" x14ac:dyDescent="0.25">
      <c r="A2499" s="43" t="s">
        <v>3411</v>
      </c>
      <c r="B2499" s="43" t="s">
        <v>403</v>
      </c>
      <c r="C2499" s="43" t="s">
        <v>3412</v>
      </c>
      <c r="D2499" s="43" t="s">
        <v>3413</v>
      </c>
      <c r="E2499" s="43" t="s">
        <v>46</v>
      </c>
      <c r="F2499" s="44">
        <v>44994</v>
      </c>
      <c r="G2499" s="43" t="s">
        <v>203</v>
      </c>
      <c r="H2499" s="43" t="s">
        <v>4197</v>
      </c>
      <c r="I2499" s="43" t="s">
        <v>364</v>
      </c>
      <c r="J2499" s="43">
        <v>12</v>
      </c>
      <c r="K2499" s="43" t="s">
        <v>6043</v>
      </c>
      <c r="L2499" s="55" t="s">
        <v>13</v>
      </c>
      <c r="M2499" s="43" t="s">
        <v>2</v>
      </c>
      <c r="N2499" s="43" t="s">
        <v>3</v>
      </c>
      <c r="O2499" s="43" t="s">
        <v>9886</v>
      </c>
      <c r="P2499" s="43" t="s">
        <v>364</v>
      </c>
    </row>
    <row r="2500" spans="1:16" x14ac:dyDescent="0.25">
      <c r="A2500" s="43" t="s">
        <v>3411</v>
      </c>
      <c r="B2500" s="43" t="s">
        <v>403</v>
      </c>
      <c r="C2500" s="43" t="s">
        <v>3412</v>
      </c>
      <c r="D2500" s="43" t="s">
        <v>3413</v>
      </c>
      <c r="E2500" s="43" t="s">
        <v>46</v>
      </c>
      <c r="F2500" s="44">
        <v>44994</v>
      </c>
      <c r="G2500" s="43" t="s">
        <v>203</v>
      </c>
      <c r="H2500" s="43" t="s">
        <v>3960</v>
      </c>
      <c r="I2500" s="43" t="s">
        <v>363</v>
      </c>
      <c r="J2500" s="43">
        <v>13</v>
      </c>
      <c r="K2500" s="43" t="s">
        <v>409</v>
      </c>
      <c r="L2500" s="55" t="s">
        <v>13</v>
      </c>
      <c r="M2500"/>
      <c r="N2500"/>
      <c r="O2500"/>
      <c r="P2500" s="43" t="s">
        <v>363</v>
      </c>
    </row>
    <row r="2501" spans="1:16" ht="30" x14ac:dyDescent="0.25">
      <c r="A2501" s="43" t="s">
        <v>3411</v>
      </c>
      <c r="B2501" s="43" t="s">
        <v>403</v>
      </c>
      <c r="C2501" s="43" t="s">
        <v>3412</v>
      </c>
      <c r="D2501" s="43" t="s">
        <v>3413</v>
      </c>
      <c r="E2501" s="43" t="s">
        <v>46</v>
      </c>
      <c r="F2501" s="44">
        <v>44994</v>
      </c>
      <c r="G2501" s="43" t="s">
        <v>203</v>
      </c>
      <c r="H2501" s="43" t="s">
        <v>3960</v>
      </c>
      <c r="I2501" s="43" t="s">
        <v>364</v>
      </c>
      <c r="J2501" s="43">
        <v>14</v>
      </c>
      <c r="K2501" s="43" t="s">
        <v>5505</v>
      </c>
      <c r="L2501" s="55" t="s">
        <v>13</v>
      </c>
      <c r="M2501" s="43" t="s">
        <v>2</v>
      </c>
      <c r="N2501" s="43" t="s">
        <v>2</v>
      </c>
      <c r="O2501"/>
      <c r="P2501" s="43" t="s">
        <v>363</v>
      </c>
    </row>
    <row r="2502" spans="1:16" x14ac:dyDescent="0.25">
      <c r="A2502" s="43" t="s">
        <v>3411</v>
      </c>
      <c r="B2502" s="43" t="s">
        <v>403</v>
      </c>
      <c r="C2502" s="43" t="s">
        <v>3412</v>
      </c>
      <c r="D2502" s="43" t="s">
        <v>3413</v>
      </c>
      <c r="E2502" s="43" t="s">
        <v>46</v>
      </c>
      <c r="F2502" s="44">
        <v>44994</v>
      </c>
      <c r="G2502" s="43" t="s">
        <v>203</v>
      </c>
      <c r="H2502" s="43" t="s">
        <v>3960</v>
      </c>
      <c r="I2502" s="43" t="s">
        <v>363</v>
      </c>
      <c r="J2502" s="43">
        <v>15</v>
      </c>
      <c r="K2502" s="43" t="s">
        <v>658</v>
      </c>
      <c r="L2502" s="55" t="s">
        <v>13</v>
      </c>
      <c r="M2502"/>
      <c r="N2502"/>
      <c r="O2502"/>
      <c r="P2502" s="43" t="s">
        <v>363</v>
      </c>
    </row>
    <row r="2503" spans="1:16" x14ac:dyDescent="0.25">
      <c r="A2503" s="43" t="s">
        <v>2069</v>
      </c>
      <c r="B2503" s="43" t="s">
        <v>204</v>
      </c>
      <c r="C2503" s="43" t="s">
        <v>2070</v>
      </c>
      <c r="D2503" s="43">
        <v>6388551</v>
      </c>
      <c r="E2503" s="43" t="s">
        <v>186</v>
      </c>
      <c r="F2503" s="44">
        <v>44994</v>
      </c>
      <c r="G2503" s="43" t="s">
        <v>203</v>
      </c>
      <c r="H2503" s="43" t="s">
        <v>3960</v>
      </c>
      <c r="I2503" s="43" t="s">
        <v>364</v>
      </c>
      <c r="J2503" s="43">
        <v>1</v>
      </c>
      <c r="K2503" s="43" t="s">
        <v>3499</v>
      </c>
      <c r="L2503" s="55" t="s">
        <v>13</v>
      </c>
      <c r="M2503" s="43" t="s">
        <v>2</v>
      </c>
      <c r="N2503" s="43" t="s">
        <v>2</v>
      </c>
      <c r="O2503"/>
      <c r="P2503" s="43" t="s">
        <v>363</v>
      </c>
    </row>
    <row r="2504" spans="1:16" ht="30" x14ac:dyDescent="0.25">
      <c r="A2504" s="43" t="s">
        <v>2069</v>
      </c>
      <c r="B2504" s="43" t="s">
        <v>204</v>
      </c>
      <c r="C2504" s="43" t="s">
        <v>2070</v>
      </c>
      <c r="D2504" s="43">
        <v>6388551</v>
      </c>
      <c r="E2504" s="43" t="s">
        <v>186</v>
      </c>
      <c r="F2504" s="44">
        <v>44994</v>
      </c>
      <c r="G2504" s="43" t="s">
        <v>203</v>
      </c>
      <c r="H2504" s="43" t="s">
        <v>3960</v>
      </c>
      <c r="I2504" s="43" t="s">
        <v>364</v>
      </c>
      <c r="J2504" s="43">
        <v>2</v>
      </c>
      <c r="K2504" s="43" t="s">
        <v>3307</v>
      </c>
      <c r="L2504" s="55" t="s">
        <v>13</v>
      </c>
      <c r="M2504" s="43" t="s">
        <v>2</v>
      </c>
      <c r="N2504" s="43" t="s">
        <v>3</v>
      </c>
      <c r="O2504" s="43" t="s">
        <v>9879</v>
      </c>
      <c r="P2504" s="43" t="s">
        <v>364</v>
      </c>
    </row>
    <row r="2505" spans="1:16" x14ac:dyDescent="0.25">
      <c r="A2505" s="43" t="s">
        <v>2069</v>
      </c>
      <c r="B2505" s="43" t="s">
        <v>204</v>
      </c>
      <c r="C2505" s="43" t="s">
        <v>2070</v>
      </c>
      <c r="D2505" s="43">
        <v>6388551</v>
      </c>
      <c r="E2505" s="43" t="s">
        <v>186</v>
      </c>
      <c r="F2505" s="44">
        <v>44994</v>
      </c>
      <c r="G2505" s="43" t="s">
        <v>203</v>
      </c>
      <c r="H2505" s="43" t="s">
        <v>3960</v>
      </c>
      <c r="I2505" s="43" t="s">
        <v>364</v>
      </c>
      <c r="J2505" s="43">
        <v>3</v>
      </c>
      <c r="K2505" s="43" t="s">
        <v>6091</v>
      </c>
      <c r="L2505" s="55" t="s">
        <v>13</v>
      </c>
      <c r="M2505" s="43" t="s">
        <v>2</v>
      </c>
      <c r="N2505" s="43" t="s">
        <v>2</v>
      </c>
      <c r="O2505"/>
      <c r="P2505" s="43" t="s">
        <v>363</v>
      </c>
    </row>
    <row r="2506" spans="1:16" x14ac:dyDescent="0.25">
      <c r="A2506" s="43" t="s">
        <v>2069</v>
      </c>
      <c r="B2506" s="43" t="s">
        <v>204</v>
      </c>
      <c r="C2506" s="43" t="s">
        <v>2070</v>
      </c>
      <c r="D2506" s="43">
        <v>6388551</v>
      </c>
      <c r="E2506" s="43" t="s">
        <v>186</v>
      </c>
      <c r="F2506" s="44">
        <v>44994</v>
      </c>
      <c r="G2506" s="43" t="s">
        <v>203</v>
      </c>
      <c r="H2506" s="43" t="s">
        <v>3960</v>
      </c>
      <c r="I2506" s="43" t="s">
        <v>364</v>
      </c>
      <c r="J2506" s="43">
        <v>4</v>
      </c>
      <c r="K2506" s="43" t="s">
        <v>6092</v>
      </c>
      <c r="L2506" s="55" t="s">
        <v>13</v>
      </c>
      <c r="M2506" s="43" t="s">
        <v>2</v>
      </c>
      <c r="N2506" s="43" t="s">
        <v>2</v>
      </c>
      <c r="O2506"/>
      <c r="P2506" s="43" t="s">
        <v>363</v>
      </c>
    </row>
    <row r="2507" spans="1:16" x14ac:dyDescent="0.25">
      <c r="A2507" s="43" t="s">
        <v>6093</v>
      </c>
      <c r="B2507" s="43" t="s">
        <v>45</v>
      </c>
      <c r="C2507" s="43" t="s">
        <v>6094</v>
      </c>
      <c r="D2507" s="43">
        <v>2433530</v>
      </c>
      <c r="E2507" s="43" t="s">
        <v>46</v>
      </c>
      <c r="F2507" s="44">
        <v>44994</v>
      </c>
      <c r="G2507" s="43" t="s">
        <v>203</v>
      </c>
      <c r="H2507" s="43" t="s">
        <v>3960</v>
      </c>
      <c r="I2507" s="43" t="s">
        <v>364</v>
      </c>
      <c r="J2507" s="43">
        <v>2</v>
      </c>
      <c r="K2507" s="43" t="s">
        <v>50</v>
      </c>
      <c r="L2507" s="55" t="s">
        <v>13</v>
      </c>
      <c r="M2507" s="43" t="s">
        <v>2</v>
      </c>
      <c r="N2507" s="43" t="s">
        <v>2</v>
      </c>
      <c r="O2507"/>
      <c r="P2507" s="43" t="s">
        <v>363</v>
      </c>
    </row>
    <row r="2508" spans="1:16" x14ac:dyDescent="0.25">
      <c r="A2508" s="43" t="s">
        <v>6093</v>
      </c>
      <c r="B2508" s="43" t="s">
        <v>45</v>
      </c>
      <c r="C2508" s="43" t="s">
        <v>6094</v>
      </c>
      <c r="D2508" s="43">
        <v>2433530</v>
      </c>
      <c r="E2508" s="43" t="s">
        <v>46</v>
      </c>
      <c r="F2508" s="44">
        <v>44994</v>
      </c>
      <c r="G2508" s="43" t="s">
        <v>203</v>
      </c>
      <c r="H2508" s="43" t="s">
        <v>3960</v>
      </c>
      <c r="I2508" s="43" t="s">
        <v>364</v>
      </c>
      <c r="J2508" s="43">
        <v>3</v>
      </c>
      <c r="K2508" s="43" t="s">
        <v>187</v>
      </c>
      <c r="L2508" s="55" t="s">
        <v>13</v>
      </c>
      <c r="M2508" s="43" t="s">
        <v>188</v>
      </c>
      <c r="N2508" s="43" t="s">
        <v>188</v>
      </c>
      <c r="O2508"/>
      <c r="P2508" s="43" t="s">
        <v>363</v>
      </c>
    </row>
    <row r="2509" spans="1:16" x14ac:dyDescent="0.25">
      <c r="A2509" s="43" t="s">
        <v>6093</v>
      </c>
      <c r="B2509" s="43" t="s">
        <v>45</v>
      </c>
      <c r="C2509" s="43" t="s">
        <v>6094</v>
      </c>
      <c r="D2509" s="43">
        <v>2433530</v>
      </c>
      <c r="E2509" s="43" t="s">
        <v>46</v>
      </c>
      <c r="F2509" s="44">
        <v>44994</v>
      </c>
      <c r="G2509" s="43" t="s">
        <v>203</v>
      </c>
      <c r="H2509" s="43" t="s">
        <v>3960</v>
      </c>
      <c r="I2509" s="43" t="s">
        <v>364</v>
      </c>
      <c r="J2509" s="43">
        <v>4</v>
      </c>
      <c r="K2509" s="43" t="s">
        <v>88</v>
      </c>
      <c r="L2509" s="55" t="s">
        <v>13</v>
      </c>
      <c r="M2509" s="43" t="s">
        <v>2</v>
      </c>
      <c r="N2509" s="43" t="s">
        <v>2</v>
      </c>
      <c r="O2509"/>
      <c r="P2509" s="43" t="s">
        <v>363</v>
      </c>
    </row>
    <row r="2510" spans="1:16" x14ac:dyDescent="0.25">
      <c r="A2510" s="43" t="s">
        <v>6093</v>
      </c>
      <c r="B2510" s="43" t="s">
        <v>45</v>
      </c>
      <c r="C2510" s="43" t="s">
        <v>6094</v>
      </c>
      <c r="D2510" s="43">
        <v>2433530</v>
      </c>
      <c r="E2510" s="43" t="s">
        <v>46</v>
      </c>
      <c r="F2510" s="44">
        <v>44994</v>
      </c>
      <c r="G2510" s="43" t="s">
        <v>203</v>
      </c>
      <c r="H2510" s="43" t="s">
        <v>3960</v>
      </c>
      <c r="I2510" s="43" t="s">
        <v>364</v>
      </c>
      <c r="J2510" s="43">
        <v>5</v>
      </c>
      <c r="K2510" s="43" t="s">
        <v>89</v>
      </c>
      <c r="L2510" s="55" t="s">
        <v>13</v>
      </c>
      <c r="M2510" s="43" t="s">
        <v>2</v>
      </c>
      <c r="N2510" s="43" t="s">
        <v>2</v>
      </c>
      <c r="O2510"/>
      <c r="P2510" s="43" t="s">
        <v>363</v>
      </c>
    </row>
    <row r="2511" spans="1:16" x14ac:dyDescent="0.25">
      <c r="A2511" s="43" t="s">
        <v>6093</v>
      </c>
      <c r="B2511" s="43" t="s">
        <v>45</v>
      </c>
      <c r="C2511" s="43" t="s">
        <v>6094</v>
      </c>
      <c r="D2511" s="43">
        <v>2433530</v>
      </c>
      <c r="E2511" s="43" t="s">
        <v>46</v>
      </c>
      <c r="F2511" s="44">
        <v>44994</v>
      </c>
      <c r="G2511" s="43" t="s">
        <v>203</v>
      </c>
      <c r="H2511" s="43" t="s">
        <v>3960</v>
      </c>
      <c r="I2511" s="43" t="s">
        <v>364</v>
      </c>
      <c r="J2511" s="43">
        <v>6</v>
      </c>
      <c r="K2511" s="43" t="s">
        <v>99</v>
      </c>
      <c r="L2511" s="55" t="s">
        <v>639</v>
      </c>
      <c r="M2511" s="43" t="s">
        <v>2</v>
      </c>
      <c r="N2511" s="43" t="s">
        <v>2</v>
      </c>
      <c r="O2511"/>
      <c r="P2511" s="43" t="s">
        <v>363</v>
      </c>
    </row>
    <row r="2512" spans="1:16" x14ac:dyDescent="0.25">
      <c r="A2512" s="43" t="s">
        <v>6093</v>
      </c>
      <c r="B2512" s="43" t="s">
        <v>45</v>
      </c>
      <c r="C2512" s="43" t="s">
        <v>6094</v>
      </c>
      <c r="D2512" s="43">
        <v>2433530</v>
      </c>
      <c r="E2512" s="43" t="s">
        <v>46</v>
      </c>
      <c r="F2512" s="44">
        <v>44994</v>
      </c>
      <c r="G2512" s="43" t="s">
        <v>203</v>
      </c>
      <c r="H2512" s="43" t="s">
        <v>3960</v>
      </c>
      <c r="I2512" s="43" t="s">
        <v>364</v>
      </c>
      <c r="J2512" s="43" t="s">
        <v>320</v>
      </c>
      <c r="K2512" s="43" t="s">
        <v>6095</v>
      </c>
      <c r="L2512" s="55" t="s">
        <v>640</v>
      </c>
      <c r="M2512" s="43" t="s">
        <v>2</v>
      </c>
      <c r="N2512" s="43" t="s">
        <v>3</v>
      </c>
      <c r="O2512" s="43" t="s">
        <v>9874</v>
      </c>
      <c r="P2512" s="43" t="s">
        <v>364</v>
      </c>
    </row>
    <row r="2513" spans="1:16" x14ac:dyDescent="0.25">
      <c r="A2513" s="43" t="s">
        <v>6093</v>
      </c>
      <c r="B2513" s="43" t="s">
        <v>45</v>
      </c>
      <c r="C2513" s="43" t="s">
        <v>6094</v>
      </c>
      <c r="D2513" s="43">
        <v>2433530</v>
      </c>
      <c r="E2513" s="43" t="s">
        <v>46</v>
      </c>
      <c r="F2513" s="44">
        <v>44994</v>
      </c>
      <c r="G2513" s="43" t="s">
        <v>203</v>
      </c>
      <c r="H2513" s="43" t="s">
        <v>3960</v>
      </c>
      <c r="I2513" s="43" t="s">
        <v>364</v>
      </c>
      <c r="J2513" s="43" t="s">
        <v>321</v>
      </c>
      <c r="K2513" s="43" t="s">
        <v>6096</v>
      </c>
      <c r="L2513" s="55" t="s">
        <v>640</v>
      </c>
      <c r="M2513" s="43" t="s">
        <v>2</v>
      </c>
      <c r="N2513" s="43" t="s">
        <v>3</v>
      </c>
      <c r="O2513" s="43" t="s">
        <v>9868</v>
      </c>
      <c r="P2513" s="43" t="s">
        <v>364</v>
      </c>
    </row>
    <row r="2514" spans="1:16" x14ac:dyDescent="0.25">
      <c r="A2514" s="43" t="s">
        <v>6093</v>
      </c>
      <c r="B2514" s="43" t="s">
        <v>45</v>
      </c>
      <c r="C2514" s="43" t="s">
        <v>6094</v>
      </c>
      <c r="D2514" s="43">
        <v>2433530</v>
      </c>
      <c r="E2514" s="43" t="s">
        <v>46</v>
      </c>
      <c r="F2514" s="44">
        <v>44994</v>
      </c>
      <c r="G2514" s="43" t="s">
        <v>203</v>
      </c>
      <c r="H2514" s="43" t="s">
        <v>3960</v>
      </c>
      <c r="I2514" s="43" t="s">
        <v>364</v>
      </c>
      <c r="J2514" s="43" t="s">
        <v>322</v>
      </c>
      <c r="K2514" s="43" t="s">
        <v>6097</v>
      </c>
      <c r="L2514" s="55" t="s">
        <v>640</v>
      </c>
      <c r="M2514" s="43" t="s">
        <v>2</v>
      </c>
      <c r="N2514" s="43" t="s">
        <v>2</v>
      </c>
      <c r="O2514"/>
      <c r="P2514" s="43" t="s">
        <v>363</v>
      </c>
    </row>
    <row r="2515" spans="1:16" x14ac:dyDescent="0.25">
      <c r="A2515" s="43" t="s">
        <v>6093</v>
      </c>
      <c r="B2515" s="43" t="s">
        <v>45</v>
      </c>
      <c r="C2515" s="43" t="s">
        <v>6094</v>
      </c>
      <c r="D2515" s="43">
        <v>2433530</v>
      </c>
      <c r="E2515" s="43" t="s">
        <v>46</v>
      </c>
      <c r="F2515" s="44">
        <v>44994</v>
      </c>
      <c r="G2515" s="43" t="s">
        <v>203</v>
      </c>
      <c r="H2515" s="43" t="s">
        <v>3960</v>
      </c>
      <c r="I2515" s="43" t="s">
        <v>364</v>
      </c>
      <c r="J2515" s="43" t="s">
        <v>323</v>
      </c>
      <c r="K2515" s="43" t="s">
        <v>6098</v>
      </c>
      <c r="L2515" s="55" t="s">
        <v>640</v>
      </c>
      <c r="M2515" s="43" t="s">
        <v>2</v>
      </c>
      <c r="N2515" s="43" t="s">
        <v>2</v>
      </c>
      <c r="O2515"/>
      <c r="P2515" s="43" t="s">
        <v>363</v>
      </c>
    </row>
    <row r="2516" spans="1:16" x14ac:dyDescent="0.25">
      <c r="A2516" s="43" t="s">
        <v>6093</v>
      </c>
      <c r="B2516" s="43" t="s">
        <v>45</v>
      </c>
      <c r="C2516" s="43" t="s">
        <v>6094</v>
      </c>
      <c r="D2516" s="43">
        <v>2433530</v>
      </c>
      <c r="E2516" s="43" t="s">
        <v>46</v>
      </c>
      <c r="F2516" s="44">
        <v>44994</v>
      </c>
      <c r="G2516" s="43" t="s">
        <v>203</v>
      </c>
      <c r="H2516" s="43" t="s">
        <v>3960</v>
      </c>
      <c r="I2516" s="43" t="s">
        <v>364</v>
      </c>
      <c r="J2516" s="43" t="s">
        <v>324</v>
      </c>
      <c r="K2516" s="43" t="s">
        <v>6099</v>
      </c>
      <c r="L2516" s="55" t="s">
        <v>640</v>
      </c>
      <c r="M2516" s="43" t="s">
        <v>2</v>
      </c>
      <c r="N2516" s="43" t="s">
        <v>2</v>
      </c>
      <c r="O2516"/>
      <c r="P2516" s="43" t="s">
        <v>363</v>
      </c>
    </row>
    <row r="2517" spans="1:16" x14ac:dyDescent="0.25">
      <c r="A2517" s="43" t="s">
        <v>6093</v>
      </c>
      <c r="B2517" s="43" t="s">
        <v>45</v>
      </c>
      <c r="C2517" s="43" t="s">
        <v>6094</v>
      </c>
      <c r="D2517" s="43">
        <v>2433530</v>
      </c>
      <c r="E2517" s="43" t="s">
        <v>46</v>
      </c>
      <c r="F2517" s="44">
        <v>44994</v>
      </c>
      <c r="G2517" s="43" t="s">
        <v>203</v>
      </c>
      <c r="H2517" s="43" t="s">
        <v>3960</v>
      </c>
      <c r="I2517" s="43" t="s">
        <v>364</v>
      </c>
      <c r="J2517" s="43" t="s">
        <v>325</v>
      </c>
      <c r="K2517" s="43" t="s">
        <v>6100</v>
      </c>
      <c r="L2517" s="55" t="s">
        <v>640</v>
      </c>
      <c r="M2517" s="43" t="s">
        <v>2</v>
      </c>
      <c r="N2517" s="43" t="s">
        <v>2</v>
      </c>
      <c r="O2517"/>
      <c r="P2517" s="43" t="s">
        <v>363</v>
      </c>
    </row>
    <row r="2518" spans="1:16" x14ac:dyDescent="0.25">
      <c r="A2518" s="43" t="s">
        <v>6093</v>
      </c>
      <c r="B2518" s="43" t="s">
        <v>45</v>
      </c>
      <c r="C2518" s="43" t="s">
        <v>6094</v>
      </c>
      <c r="D2518" s="43">
        <v>2433530</v>
      </c>
      <c r="E2518" s="43" t="s">
        <v>46</v>
      </c>
      <c r="F2518" s="44">
        <v>44994</v>
      </c>
      <c r="G2518" s="43" t="s">
        <v>203</v>
      </c>
      <c r="H2518" s="43" t="s">
        <v>3960</v>
      </c>
      <c r="I2518" s="43" t="s">
        <v>364</v>
      </c>
      <c r="J2518" s="43" t="s">
        <v>326</v>
      </c>
      <c r="K2518" s="43" t="s">
        <v>6101</v>
      </c>
      <c r="L2518" s="55" t="s">
        <v>640</v>
      </c>
      <c r="M2518" s="43" t="s">
        <v>2</v>
      </c>
      <c r="N2518" s="43" t="s">
        <v>2</v>
      </c>
      <c r="O2518"/>
      <c r="P2518" s="43" t="s">
        <v>363</v>
      </c>
    </row>
    <row r="2519" spans="1:16" x14ac:dyDescent="0.25">
      <c r="A2519" s="43" t="s">
        <v>6093</v>
      </c>
      <c r="B2519" s="43" t="s">
        <v>45</v>
      </c>
      <c r="C2519" s="43" t="s">
        <v>6094</v>
      </c>
      <c r="D2519" s="43">
        <v>2433530</v>
      </c>
      <c r="E2519" s="43" t="s">
        <v>46</v>
      </c>
      <c r="F2519" s="44">
        <v>44994</v>
      </c>
      <c r="G2519" s="43" t="s">
        <v>203</v>
      </c>
      <c r="H2519" s="43" t="s">
        <v>3960</v>
      </c>
      <c r="I2519" s="43" t="s">
        <v>364</v>
      </c>
      <c r="J2519" s="43" t="s">
        <v>327</v>
      </c>
      <c r="K2519" s="43" t="s">
        <v>6102</v>
      </c>
      <c r="L2519" s="55" t="s">
        <v>640</v>
      </c>
      <c r="M2519" s="43" t="s">
        <v>2</v>
      </c>
      <c r="N2519" s="43" t="s">
        <v>2</v>
      </c>
      <c r="O2519"/>
      <c r="P2519" s="43" t="s">
        <v>363</v>
      </c>
    </row>
    <row r="2520" spans="1:16" x14ac:dyDescent="0.25">
      <c r="A2520" s="43" t="s">
        <v>6093</v>
      </c>
      <c r="B2520" s="43" t="s">
        <v>45</v>
      </c>
      <c r="C2520" s="43" t="s">
        <v>6094</v>
      </c>
      <c r="D2520" s="43">
        <v>2433530</v>
      </c>
      <c r="E2520" s="43" t="s">
        <v>46</v>
      </c>
      <c r="F2520" s="44">
        <v>44994</v>
      </c>
      <c r="G2520" s="43" t="s">
        <v>203</v>
      </c>
      <c r="H2520" s="43" t="s">
        <v>3960</v>
      </c>
      <c r="I2520" s="43" t="s">
        <v>364</v>
      </c>
      <c r="J2520" s="43" t="s">
        <v>328</v>
      </c>
      <c r="K2520" s="43" t="s">
        <v>6103</v>
      </c>
      <c r="L2520" s="55" t="s">
        <v>640</v>
      </c>
      <c r="M2520" s="43" t="s">
        <v>2</v>
      </c>
      <c r="N2520" s="43" t="s">
        <v>2</v>
      </c>
      <c r="O2520"/>
      <c r="P2520" s="43" t="s">
        <v>363</v>
      </c>
    </row>
    <row r="2521" spans="1:16" x14ac:dyDescent="0.25">
      <c r="A2521" s="43" t="s">
        <v>3168</v>
      </c>
      <c r="B2521" s="43" t="s">
        <v>206</v>
      </c>
      <c r="C2521" s="43" t="s">
        <v>6104</v>
      </c>
      <c r="D2521" s="43" t="s">
        <v>6105</v>
      </c>
      <c r="E2521" s="43" t="s">
        <v>186</v>
      </c>
      <c r="F2521" s="44">
        <v>44994</v>
      </c>
      <c r="G2521" s="43" t="s">
        <v>203</v>
      </c>
      <c r="H2521" s="43" t="s">
        <v>3960</v>
      </c>
      <c r="I2521" s="43" t="s">
        <v>364</v>
      </c>
      <c r="J2521" s="43">
        <v>1</v>
      </c>
      <c r="K2521" s="43" t="s">
        <v>6106</v>
      </c>
      <c r="L2521" s="55" t="s">
        <v>640</v>
      </c>
      <c r="M2521" s="43" t="s">
        <v>2</v>
      </c>
      <c r="N2521" s="43" t="s">
        <v>2</v>
      </c>
      <c r="O2521"/>
      <c r="P2521" s="43" t="s">
        <v>363</v>
      </c>
    </row>
    <row r="2522" spans="1:16" x14ac:dyDescent="0.25">
      <c r="A2522" s="43" t="s">
        <v>1921</v>
      </c>
      <c r="B2522" s="43" t="s">
        <v>204</v>
      </c>
      <c r="C2522" s="43" t="s">
        <v>1922</v>
      </c>
      <c r="D2522" s="43" t="s">
        <v>1923</v>
      </c>
      <c r="E2522" s="43" t="s">
        <v>186</v>
      </c>
      <c r="F2522" s="44">
        <v>44994</v>
      </c>
      <c r="G2522" s="43" t="s">
        <v>203</v>
      </c>
      <c r="H2522" s="43" t="s">
        <v>3960</v>
      </c>
      <c r="I2522" s="43" t="s">
        <v>364</v>
      </c>
      <c r="J2522" s="43">
        <v>1</v>
      </c>
      <c r="K2522" s="43" t="s">
        <v>3499</v>
      </c>
      <c r="L2522" s="55" t="s">
        <v>13</v>
      </c>
      <c r="M2522" s="43" t="s">
        <v>2</v>
      </c>
      <c r="N2522" s="43" t="s">
        <v>2</v>
      </c>
      <c r="O2522"/>
      <c r="P2522" s="43" t="s">
        <v>363</v>
      </c>
    </row>
    <row r="2523" spans="1:16" ht="30" x14ac:dyDescent="0.25">
      <c r="A2523" s="43" t="s">
        <v>1921</v>
      </c>
      <c r="B2523" s="43" t="s">
        <v>204</v>
      </c>
      <c r="C2523" s="43" t="s">
        <v>1922</v>
      </c>
      <c r="D2523" s="43" t="s">
        <v>1923</v>
      </c>
      <c r="E2523" s="43" t="s">
        <v>186</v>
      </c>
      <c r="F2523" s="44">
        <v>44994</v>
      </c>
      <c r="G2523" s="43" t="s">
        <v>203</v>
      </c>
      <c r="H2523" s="43" t="s">
        <v>3960</v>
      </c>
      <c r="I2523" s="43" t="s">
        <v>364</v>
      </c>
      <c r="J2523" s="43">
        <v>2</v>
      </c>
      <c r="K2523" s="43" t="s">
        <v>3276</v>
      </c>
      <c r="L2523" s="55" t="s">
        <v>13</v>
      </c>
      <c r="M2523" s="43" t="s">
        <v>2</v>
      </c>
      <c r="N2523" s="43" t="s">
        <v>3</v>
      </c>
      <c r="O2523" s="43" t="s">
        <v>9875</v>
      </c>
      <c r="P2523" s="43" t="s">
        <v>364</v>
      </c>
    </row>
    <row r="2524" spans="1:16" x14ac:dyDescent="0.25">
      <c r="A2524" s="43" t="s">
        <v>6107</v>
      </c>
      <c r="B2524" s="43" t="s">
        <v>45</v>
      </c>
      <c r="C2524" s="43" t="s">
        <v>6108</v>
      </c>
      <c r="D2524" s="43">
        <v>2626103</v>
      </c>
      <c r="E2524" s="43" t="s">
        <v>46</v>
      </c>
      <c r="F2524" s="44">
        <v>44994</v>
      </c>
      <c r="G2524" s="43" t="s">
        <v>203</v>
      </c>
      <c r="H2524" s="43" t="s">
        <v>3960</v>
      </c>
      <c r="I2524" s="43" t="s">
        <v>364</v>
      </c>
      <c r="J2524" s="43">
        <v>1.1000000000000001</v>
      </c>
      <c r="K2524" s="43" t="s">
        <v>6109</v>
      </c>
      <c r="L2524" s="55" t="s">
        <v>640</v>
      </c>
      <c r="M2524" s="43" t="s">
        <v>2</v>
      </c>
      <c r="N2524" s="43" t="s">
        <v>2</v>
      </c>
      <c r="O2524"/>
      <c r="P2524" s="43" t="s">
        <v>363</v>
      </c>
    </row>
    <row r="2525" spans="1:16" x14ac:dyDescent="0.25">
      <c r="A2525" s="43" t="s">
        <v>6107</v>
      </c>
      <c r="B2525" s="43" t="s">
        <v>45</v>
      </c>
      <c r="C2525" s="43" t="s">
        <v>6108</v>
      </c>
      <c r="D2525" s="43">
        <v>2626103</v>
      </c>
      <c r="E2525" s="43" t="s">
        <v>46</v>
      </c>
      <c r="F2525" s="44">
        <v>44994</v>
      </c>
      <c r="G2525" s="43" t="s">
        <v>203</v>
      </c>
      <c r="H2525" s="43" t="s">
        <v>3960</v>
      </c>
      <c r="I2525" s="43" t="s">
        <v>364</v>
      </c>
      <c r="J2525" s="43">
        <v>1.2</v>
      </c>
      <c r="K2525" s="43" t="s">
        <v>6110</v>
      </c>
      <c r="L2525" s="55" t="s">
        <v>640</v>
      </c>
      <c r="M2525" s="43" t="s">
        <v>2</v>
      </c>
      <c r="N2525" s="43" t="s">
        <v>2</v>
      </c>
      <c r="O2525"/>
      <c r="P2525" s="43" t="s">
        <v>363</v>
      </c>
    </row>
    <row r="2526" spans="1:16" x14ac:dyDescent="0.25">
      <c r="A2526" s="43" t="s">
        <v>6107</v>
      </c>
      <c r="B2526" s="43" t="s">
        <v>45</v>
      </c>
      <c r="C2526" s="43" t="s">
        <v>6108</v>
      </c>
      <c r="D2526" s="43">
        <v>2626103</v>
      </c>
      <c r="E2526" s="43" t="s">
        <v>46</v>
      </c>
      <c r="F2526" s="44">
        <v>44994</v>
      </c>
      <c r="G2526" s="43" t="s">
        <v>203</v>
      </c>
      <c r="H2526" s="43" t="s">
        <v>3960</v>
      </c>
      <c r="I2526" s="43" t="s">
        <v>364</v>
      </c>
      <c r="J2526" s="43">
        <v>1.3</v>
      </c>
      <c r="K2526" s="43" t="s">
        <v>6111</v>
      </c>
      <c r="L2526" s="55" t="s">
        <v>640</v>
      </c>
      <c r="M2526" s="43" t="s">
        <v>2</v>
      </c>
      <c r="N2526" s="43" t="s">
        <v>2</v>
      </c>
      <c r="O2526"/>
      <c r="P2526" s="43" t="s">
        <v>363</v>
      </c>
    </row>
    <row r="2527" spans="1:16" x14ac:dyDescent="0.25">
      <c r="A2527" s="43" t="s">
        <v>6107</v>
      </c>
      <c r="B2527" s="43" t="s">
        <v>45</v>
      </c>
      <c r="C2527" s="43" t="s">
        <v>6108</v>
      </c>
      <c r="D2527" s="43">
        <v>2626103</v>
      </c>
      <c r="E2527" s="43" t="s">
        <v>46</v>
      </c>
      <c r="F2527" s="44">
        <v>44994</v>
      </c>
      <c r="G2527" s="43" t="s">
        <v>203</v>
      </c>
      <c r="H2527" s="43" t="s">
        <v>3960</v>
      </c>
      <c r="I2527" s="43" t="s">
        <v>364</v>
      </c>
      <c r="J2527" s="43">
        <v>1.4</v>
      </c>
      <c r="K2527" s="43" t="s">
        <v>6112</v>
      </c>
      <c r="L2527" s="55" t="s">
        <v>640</v>
      </c>
      <c r="M2527" s="43" t="s">
        <v>2</v>
      </c>
      <c r="N2527" s="43" t="s">
        <v>2</v>
      </c>
      <c r="O2527"/>
      <c r="P2527" s="43" t="s">
        <v>363</v>
      </c>
    </row>
    <row r="2528" spans="1:16" x14ac:dyDescent="0.25">
      <c r="A2528" s="43" t="s">
        <v>6107</v>
      </c>
      <c r="B2528" s="43" t="s">
        <v>45</v>
      </c>
      <c r="C2528" s="43" t="s">
        <v>6108</v>
      </c>
      <c r="D2528" s="43">
        <v>2626103</v>
      </c>
      <c r="E2528" s="43" t="s">
        <v>46</v>
      </c>
      <c r="F2528" s="44">
        <v>44994</v>
      </c>
      <c r="G2528" s="43" t="s">
        <v>203</v>
      </c>
      <c r="H2528" s="43" t="s">
        <v>3960</v>
      </c>
      <c r="I2528" s="43" t="s">
        <v>364</v>
      </c>
      <c r="J2528" s="43">
        <v>1.5</v>
      </c>
      <c r="K2528" s="43" t="s">
        <v>6113</v>
      </c>
      <c r="L2528" s="55" t="s">
        <v>640</v>
      </c>
      <c r="M2528" s="43" t="s">
        <v>2</v>
      </c>
      <c r="N2528" s="43" t="s">
        <v>2</v>
      </c>
      <c r="O2528"/>
      <c r="P2528" s="43" t="s">
        <v>363</v>
      </c>
    </row>
    <row r="2529" spans="1:16" x14ac:dyDescent="0.25">
      <c r="A2529" s="43" t="s">
        <v>6107</v>
      </c>
      <c r="B2529" s="43" t="s">
        <v>45</v>
      </c>
      <c r="C2529" s="43" t="s">
        <v>6108</v>
      </c>
      <c r="D2529" s="43">
        <v>2626103</v>
      </c>
      <c r="E2529" s="43" t="s">
        <v>46</v>
      </c>
      <c r="F2529" s="44">
        <v>44994</v>
      </c>
      <c r="G2529" s="43" t="s">
        <v>203</v>
      </c>
      <c r="H2529" s="43" t="s">
        <v>3960</v>
      </c>
      <c r="I2529" s="43" t="s">
        <v>364</v>
      </c>
      <c r="J2529" s="43">
        <v>1.6</v>
      </c>
      <c r="K2529" s="43" t="s">
        <v>6114</v>
      </c>
      <c r="L2529" s="55" t="s">
        <v>640</v>
      </c>
      <c r="M2529" s="43" t="s">
        <v>2</v>
      </c>
      <c r="N2529" s="43" t="s">
        <v>2</v>
      </c>
      <c r="O2529"/>
      <c r="P2529" s="43" t="s">
        <v>363</v>
      </c>
    </row>
    <row r="2530" spans="1:16" x14ac:dyDescent="0.25">
      <c r="A2530" s="43" t="s">
        <v>6107</v>
      </c>
      <c r="B2530" s="43" t="s">
        <v>45</v>
      </c>
      <c r="C2530" s="43" t="s">
        <v>6108</v>
      </c>
      <c r="D2530" s="43">
        <v>2626103</v>
      </c>
      <c r="E2530" s="43" t="s">
        <v>46</v>
      </c>
      <c r="F2530" s="44">
        <v>44994</v>
      </c>
      <c r="G2530" s="43" t="s">
        <v>203</v>
      </c>
      <c r="H2530" s="43" t="s">
        <v>3960</v>
      </c>
      <c r="I2530" s="43" t="s">
        <v>364</v>
      </c>
      <c r="J2530" s="43">
        <v>1.7</v>
      </c>
      <c r="K2530" s="43" t="s">
        <v>6115</v>
      </c>
      <c r="L2530" s="55" t="s">
        <v>640</v>
      </c>
      <c r="M2530" s="43" t="s">
        <v>2</v>
      </c>
      <c r="N2530" s="43" t="s">
        <v>2</v>
      </c>
      <c r="O2530"/>
      <c r="P2530" s="43" t="s">
        <v>363</v>
      </c>
    </row>
    <row r="2531" spans="1:16" x14ac:dyDescent="0.25">
      <c r="A2531" s="43" t="s">
        <v>6107</v>
      </c>
      <c r="B2531" s="43" t="s">
        <v>45</v>
      </c>
      <c r="C2531" s="43" t="s">
        <v>6108</v>
      </c>
      <c r="D2531" s="43">
        <v>2626103</v>
      </c>
      <c r="E2531" s="43" t="s">
        <v>46</v>
      </c>
      <c r="F2531" s="44">
        <v>44994</v>
      </c>
      <c r="G2531" s="43" t="s">
        <v>203</v>
      </c>
      <c r="H2531" s="43" t="s">
        <v>3960</v>
      </c>
      <c r="I2531" s="43" t="s">
        <v>364</v>
      </c>
      <c r="J2531" s="43">
        <v>2</v>
      </c>
      <c r="K2531" s="43" t="s">
        <v>50</v>
      </c>
      <c r="L2531" s="55" t="s">
        <v>13</v>
      </c>
      <c r="M2531" s="43" t="s">
        <v>2</v>
      </c>
      <c r="N2531" s="43" t="s">
        <v>2</v>
      </c>
      <c r="O2531"/>
      <c r="P2531" s="43" t="s">
        <v>363</v>
      </c>
    </row>
    <row r="2532" spans="1:16" x14ac:dyDescent="0.25">
      <c r="A2532" s="43" t="s">
        <v>6107</v>
      </c>
      <c r="B2532" s="43" t="s">
        <v>45</v>
      </c>
      <c r="C2532" s="43" t="s">
        <v>6108</v>
      </c>
      <c r="D2532" s="43">
        <v>2626103</v>
      </c>
      <c r="E2532" s="43" t="s">
        <v>46</v>
      </c>
      <c r="F2532" s="44">
        <v>44994</v>
      </c>
      <c r="G2532" s="43" t="s">
        <v>203</v>
      </c>
      <c r="H2532" s="43" t="s">
        <v>3960</v>
      </c>
      <c r="I2532" s="43" t="s">
        <v>364</v>
      </c>
      <c r="J2532" s="43">
        <v>3</v>
      </c>
      <c r="K2532" s="43" t="s">
        <v>187</v>
      </c>
      <c r="L2532" s="55" t="s">
        <v>13</v>
      </c>
      <c r="M2532" s="43" t="s">
        <v>188</v>
      </c>
      <c r="N2532" s="43" t="s">
        <v>188</v>
      </c>
      <c r="O2532"/>
      <c r="P2532" s="43" t="s">
        <v>363</v>
      </c>
    </row>
    <row r="2533" spans="1:16" x14ac:dyDescent="0.25">
      <c r="A2533" s="43" t="s">
        <v>6107</v>
      </c>
      <c r="B2533" s="43" t="s">
        <v>45</v>
      </c>
      <c r="C2533" s="43" t="s">
        <v>6108</v>
      </c>
      <c r="D2533" s="43">
        <v>2626103</v>
      </c>
      <c r="E2533" s="43" t="s">
        <v>46</v>
      </c>
      <c r="F2533" s="44">
        <v>44994</v>
      </c>
      <c r="G2533" s="43" t="s">
        <v>203</v>
      </c>
      <c r="H2533" s="43" t="s">
        <v>3960</v>
      </c>
      <c r="I2533" s="43" t="s">
        <v>364</v>
      </c>
      <c r="J2533" s="43">
        <v>4</v>
      </c>
      <c r="K2533" s="43" t="s">
        <v>48</v>
      </c>
      <c r="L2533" s="55" t="s">
        <v>639</v>
      </c>
      <c r="M2533" s="43" t="s">
        <v>2</v>
      </c>
      <c r="N2533" s="43" t="s">
        <v>2</v>
      </c>
      <c r="O2533"/>
      <c r="P2533" s="43" t="s">
        <v>363</v>
      </c>
    </row>
    <row r="2534" spans="1:16" x14ac:dyDescent="0.25">
      <c r="A2534" s="43" t="s">
        <v>2601</v>
      </c>
      <c r="B2534" s="43" t="s">
        <v>204</v>
      </c>
      <c r="C2534" s="43" t="s">
        <v>3326</v>
      </c>
      <c r="D2534" s="43">
        <v>6599803</v>
      </c>
      <c r="E2534" s="43" t="s">
        <v>186</v>
      </c>
      <c r="F2534" s="44">
        <v>44994</v>
      </c>
      <c r="G2534" s="43" t="s">
        <v>203</v>
      </c>
      <c r="H2534" s="43" t="s">
        <v>3960</v>
      </c>
      <c r="I2534" s="43" t="s">
        <v>364</v>
      </c>
      <c r="J2534" s="43">
        <v>1</v>
      </c>
      <c r="K2534" s="43" t="s">
        <v>6116</v>
      </c>
      <c r="L2534" s="55" t="s">
        <v>13</v>
      </c>
      <c r="M2534" s="43" t="s">
        <v>2</v>
      </c>
      <c r="N2534" s="43" t="s">
        <v>2</v>
      </c>
      <c r="O2534"/>
      <c r="P2534" s="43" t="s">
        <v>363</v>
      </c>
    </row>
    <row r="2535" spans="1:16" x14ac:dyDescent="0.25">
      <c r="A2535" s="43" t="s">
        <v>6117</v>
      </c>
      <c r="B2535" s="43" t="s">
        <v>6029</v>
      </c>
      <c r="C2535" s="43" t="s">
        <v>6118</v>
      </c>
      <c r="D2535" s="43" t="s">
        <v>6119</v>
      </c>
      <c r="E2535" s="43" t="s">
        <v>46</v>
      </c>
      <c r="F2535" s="44">
        <v>44994</v>
      </c>
      <c r="G2535" s="43" t="s">
        <v>203</v>
      </c>
      <c r="H2535" s="43" t="s">
        <v>3960</v>
      </c>
      <c r="I2535" s="43" t="s">
        <v>363</v>
      </c>
      <c r="J2535" s="43">
        <v>1</v>
      </c>
      <c r="K2535" s="43" t="s">
        <v>3442</v>
      </c>
      <c r="L2535" s="55" t="s">
        <v>638</v>
      </c>
      <c r="M2535"/>
      <c r="N2535"/>
      <c r="O2535"/>
      <c r="P2535" s="43" t="s">
        <v>363</v>
      </c>
    </row>
    <row r="2536" spans="1:16" x14ac:dyDescent="0.25">
      <c r="A2536" s="43" t="s">
        <v>6117</v>
      </c>
      <c r="B2536" s="43" t="s">
        <v>6029</v>
      </c>
      <c r="C2536" s="43" t="s">
        <v>6118</v>
      </c>
      <c r="D2536" s="43" t="s">
        <v>6119</v>
      </c>
      <c r="E2536" s="43" t="s">
        <v>46</v>
      </c>
      <c r="F2536" s="44">
        <v>44994</v>
      </c>
      <c r="G2536" s="43" t="s">
        <v>203</v>
      </c>
      <c r="H2536" s="43" t="s">
        <v>3960</v>
      </c>
      <c r="I2536" s="43" t="s">
        <v>364</v>
      </c>
      <c r="J2536" s="43">
        <v>2</v>
      </c>
      <c r="K2536" s="43" t="s">
        <v>140</v>
      </c>
      <c r="L2536" s="55" t="s">
        <v>638</v>
      </c>
      <c r="M2536" s="43" t="s">
        <v>2</v>
      </c>
      <c r="N2536" s="43" t="s">
        <v>2</v>
      </c>
      <c r="O2536"/>
      <c r="P2536" s="43" t="s">
        <v>363</v>
      </c>
    </row>
    <row r="2537" spans="1:16" x14ac:dyDescent="0.25">
      <c r="A2537" s="43" t="s">
        <v>6117</v>
      </c>
      <c r="B2537" s="43" t="s">
        <v>6029</v>
      </c>
      <c r="C2537" s="43" t="s">
        <v>6118</v>
      </c>
      <c r="D2537" s="43" t="s">
        <v>6119</v>
      </c>
      <c r="E2537" s="43" t="s">
        <v>46</v>
      </c>
      <c r="F2537" s="44">
        <v>44994</v>
      </c>
      <c r="G2537" s="43" t="s">
        <v>203</v>
      </c>
      <c r="H2537" s="43" t="s">
        <v>3960</v>
      </c>
      <c r="I2537" s="43" t="s">
        <v>364</v>
      </c>
      <c r="J2537" s="43">
        <v>3</v>
      </c>
      <c r="K2537" s="43" t="s">
        <v>6120</v>
      </c>
      <c r="L2537" s="55" t="s">
        <v>13</v>
      </c>
      <c r="M2537" s="43" t="s">
        <v>2</v>
      </c>
      <c r="N2537" s="43" t="s">
        <v>2</v>
      </c>
      <c r="O2537"/>
      <c r="P2537" s="43" t="s">
        <v>363</v>
      </c>
    </row>
    <row r="2538" spans="1:16" x14ac:dyDescent="0.25">
      <c r="A2538" s="43" t="s">
        <v>6117</v>
      </c>
      <c r="B2538" s="43" t="s">
        <v>6029</v>
      </c>
      <c r="C2538" s="43" t="s">
        <v>6118</v>
      </c>
      <c r="D2538" s="43" t="s">
        <v>6119</v>
      </c>
      <c r="E2538" s="43" t="s">
        <v>46</v>
      </c>
      <c r="F2538" s="44">
        <v>44994</v>
      </c>
      <c r="G2538" s="43" t="s">
        <v>203</v>
      </c>
      <c r="H2538" s="43" t="s">
        <v>3960</v>
      </c>
      <c r="I2538" s="43" t="s">
        <v>364</v>
      </c>
      <c r="J2538" s="43">
        <v>4</v>
      </c>
      <c r="K2538" s="43" t="s">
        <v>6121</v>
      </c>
      <c r="L2538" s="55" t="s">
        <v>13</v>
      </c>
      <c r="M2538" s="43" t="s">
        <v>2</v>
      </c>
      <c r="N2538" s="43" t="s">
        <v>2</v>
      </c>
      <c r="O2538"/>
      <c r="P2538" s="43" t="s">
        <v>363</v>
      </c>
    </row>
    <row r="2539" spans="1:16" x14ac:dyDescent="0.25">
      <c r="A2539" s="43" t="s">
        <v>6117</v>
      </c>
      <c r="B2539" s="43" t="s">
        <v>6029</v>
      </c>
      <c r="C2539" s="43" t="s">
        <v>6118</v>
      </c>
      <c r="D2539" s="43" t="s">
        <v>6119</v>
      </c>
      <c r="E2539" s="43" t="s">
        <v>46</v>
      </c>
      <c r="F2539" s="44">
        <v>44994</v>
      </c>
      <c r="G2539" s="43" t="s">
        <v>203</v>
      </c>
      <c r="H2539" s="43" t="s">
        <v>3960</v>
      </c>
      <c r="I2539" s="43" t="s">
        <v>364</v>
      </c>
      <c r="J2539" s="43">
        <v>5</v>
      </c>
      <c r="K2539" s="43" t="s">
        <v>118</v>
      </c>
      <c r="L2539" s="55" t="s">
        <v>640</v>
      </c>
      <c r="M2539" s="43" t="s">
        <v>2</v>
      </c>
      <c r="N2539" s="43" t="s">
        <v>2</v>
      </c>
      <c r="O2539"/>
      <c r="P2539" s="43" t="s">
        <v>363</v>
      </c>
    </row>
    <row r="2540" spans="1:16" x14ac:dyDescent="0.25">
      <c r="A2540" s="43" t="s">
        <v>6117</v>
      </c>
      <c r="B2540" s="43" t="s">
        <v>6029</v>
      </c>
      <c r="C2540" s="43" t="s">
        <v>6118</v>
      </c>
      <c r="D2540" s="43" t="s">
        <v>6119</v>
      </c>
      <c r="E2540" s="43" t="s">
        <v>46</v>
      </c>
      <c r="F2540" s="44">
        <v>44994</v>
      </c>
      <c r="G2540" s="43" t="s">
        <v>203</v>
      </c>
      <c r="H2540" s="43" t="s">
        <v>3960</v>
      </c>
      <c r="I2540" s="43" t="s">
        <v>364</v>
      </c>
      <c r="J2540" s="43">
        <v>6</v>
      </c>
      <c r="K2540" s="43" t="s">
        <v>6122</v>
      </c>
      <c r="L2540" s="55" t="s">
        <v>639</v>
      </c>
      <c r="M2540" s="43" t="s">
        <v>2</v>
      </c>
      <c r="N2540" s="43" t="s">
        <v>2</v>
      </c>
      <c r="O2540"/>
      <c r="P2540" s="43" t="s">
        <v>363</v>
      </c>
    </row>
    <row r="2541" spans="1:16" x14ac:dyDescent="0.25">
      <c r="A2541" s="43" t="s">
        <v>6117</v>
      </c>
      <c r="B2541" s="43" t="s">
        <v>6029</v>
      </c>
      <c r="C2541" s="43" t="s">
        <v>6118</v>
      </c>
      <c r="D2541" s="43" t="s">
        <v>6119</v>
      </c>
      <c r="E2541" s="43" t="s">
        <v>46</v>
      </c>
      <c r="F2541" s="44">
        <v>44994</v>
      </c>
      <c r="G2541" s="43" t="s">
        <v>203</v>
      </c>
      <c r="H2541" s="43" t="s">
        <v>3960</v>
      </c>
      <c r="I2541" s="43" t="s">
        <v>364</v>
      </c>
      <c r="J2541" s="43">
        <v>7</v>
      </c>
      <c r="K2541" s="43" t="s">
        <v>3941</v>
      </c>
      <c r="L2541" s="55" t="s">
        <v>641</v>
      </c>
      <c r="M2541" s="43" t="s">
        <v>2</v>
      </c>
      <c r="N2541" s="43" t="s">
        <v>3</v>
      </c>
      <c r="O2541" s="43" t="s">
        <v>9904</v>
      </c>
      <c r="P2541" s="43" t="s">
        <v>364</v>
      </c>
    </row>
    <row r="2542" spans="1:16" ht="30" x14ac:dyDescent="0.25">
      <c r="A2542" s="43" t="s">
        <v>6117</v>
      </c>
      <c r="B2542" s="43" t="s">
        <v>6029</v>
      </c>
      <c r="C2542" s="43" t="s">
        <v>6118</v>
      </c>
      <c r="D2542" s="43" t="s">
        <v>6119</v>
      </c>
      <c r="E2542" s="43" t="s">
        <v>46</v>
      </c>
      <c r="F2542" s="44">
        <v>44994</v>
      </c>
      <c r="G2542" s="43" t="s">
        <v>203</v>
      </c>
      <c r="H2542" s="43" t="s">
        <v>3960</v>
      </c>
      <c r="I2542" s="43" t="s">
        <v>364</v>
      </c>
      <c r="J2542" s="43">
        <v>8</v>
      </c>
      <c r="K2542" s="43" t="s">
        <v>6123</v>
      </c>
      <c r="L2542" s="55" t="s">
        <v>640</v>
      </c>
      <c r="M2542" s="43" t="s">
        <v>2</v>
      </c>
      <c r="N2542" s="43" t="s">
        <v>2</v>
      </c>
      <c r="O2542"/>
      <c r="P2542" s="43" t="s">
        <v>363</v>
      </c>
    </row>
    <row r="2543" spans="1:16" ht="30" x14ac:dyDescent="0.25">
      <c r="A2543" s="43" t="s">
        <v>6117</v>
      </c>
      <c r="B2543" s="43" t="s">
        <v>6029</v>
      </c>
      <c r="C2543" s="43" t="s">
        <v>6118</v>
      </c>
      <c r="D2543" s="43" t="s">
        <v>6119</v>
      </c>
      <c r="E2543" s="43" t="s">
        <v>46</v>
      </c>
      <c r="F2543" s="44">
        <v>44994</v>
      </c>
      <c r="G2543" s="43" t="s">
        <v>203</v>
      </c>
      <c r="H2543" s="43" t="s">
        <v>3960</v>
      </c>
      <c r="I2543" s="43" t="s">
        <v>364</v>
      </c>
      <c r="J2543" s="43">
        <v>9</v>
      </c>
      <c r="K2543" s="43" t="s">
        <v>6124</v>
      </c>
      <c r="L2543" s="55" t="s">
        <v>13</v>
      </c>
      <c r="M2543" s="43" t="s">
        <v>2</v>
      </c>
      <c r="N2543" s="43" t="s">
        <v>3</v>
      </c>
      <c r="O2543" s="43" t="s">
        <v>9898</v>
      </c>
      <c r="P2543" s="43" t="s">
        <v>364</v>
      </c>
    </row>
    <row r="2544" spans="1:16" x14ac:dyDescent="0.25">
      <c r="A2544" s="43" t="s">
        <v>6117</v>
      </c>
      <c r="B2544" s="43" t="s">
        <v>6029</v>
      </c>
      <c r="C2544" s="43" t="s">
        <v>6118</v>
      </c>
      <c r="D2544" s="43" t="s">
        <v>6119</v>
      </c>
      <c r="E2544" s="43" t="s">
        <v>46</v>
      </c>
      <c r="F2544" s="44">
        <v>44994</v>
      </c>
      <c r="G2544" s="43" t="s">
        <v>203</v>
      </c>
      <c r="H2544" s="43" t="s">
        <v>3960</v>
      </c>
      <c r="I2544" s="43" t="s">
        <v>364</v>
      </c>
      <c r="J2544" s="43">
        <v>10</v>
      </c>
      <c r="K2544" s="43" t="s">
        <v>6125</v>
      </c>
      <c r="L2544" s="55" t="s">
        <v>13</v>
      </c>
      <c r="M2544" s="43" t="s">
        <v>2</v>
      </c>
      <c r="N2544" s="43" t="s">
        <v>2</v>
      </c>
      <c r="O2544"/>
      <c r="P2544" s="43" t="s">
        <v>363</v>
      </c>
    </row>
    <row r="2545" spans="1:16" ht="30" x14ac:dyDescent="0.25">
      <c r="A2545" s="43" t="s">
        <v>6117</v>
      </c>
      <c r="B2545" s="43" t="s">
        <v>6029</v>
      </c>
      <c r="C2545" s="43" t="s">
        <v>6118</v>
      </c>
      <c r="D2545" s="43" t="s">
        <v>6119</v>
      </c>
      <c r="E2545" s="43" t="s">
        <v>46</v>
      </c>
      <c r="F2545" s="44">
        <v>44994</v>
      </c>
      <c r="G2545" s="43" t="s">
        <v>203</v>
      </c>
      <c r="H2545" s="43" t="s">
        <v>3960</v>
      </c>
      <c r="I2545" s="43" t="s">
        <v>364</v>
      </c>
      <c r="J2545" s="43">
        <v>11</v>
      </c>
      <c r="K2545" s="43" t="s">
        <v>6126</v>
      </c>
      <c r="L2545" s="55" t="s">
        <v>13</v>
      </c>
      <c r="M2545" s="43" t="s">
        <v>2</v>
      </c>
      <c r="N2545" s="43" t="s">
        <v>2</v>
      </c>
      <c r="O2545"/>
      <c r="P2545" s="43" t="s">
        <v>363</v>
      </c>
    </row>
    <row r="2546" spans="1:16" x14ac:dyDescent="0.25">
      <c r="A2546" s="43" t="s">
        <v>6117</v>
      </c>
      <c r="B2546" s="43" t="s">
        <v>6029</v>
      </c>
      <c r="C2546" s="43" t="s">
        <v>6118</v>
      </c>
      <c r="D2546" s="43" t="s">
        <v>6119</v>
      </c>
      <c r="E2546" s="43" t="s">
        <v>46</v>
      </c>
      <c r="F2546" s="44">
        <v>44994</v>
      </c>
      <c r="G2546" s="43" t="s">
        <v>203</v>
      </c>
      <c r="H2546" s="43" t="s">
        <v>3960</v>
      </c>
      <c r="I2546" s="43" t="s">
        <v>364</v>
      </c>
      <c r="J2546" s="43">
        <v>12</v>
      </c>
      <c r="K2546" s="43" t="s">
        <v>6035</v>
      </c>
      <c r="L2546" s="55" t="s">
        <v>13</v>
      </c>
      <c r="M2546" s="43" t="s">
        <v>2</v>
      </c>
      <c r="N2546" s="43" t="s">
        <v>2</v>
      </c>
      <c r="O2546"/>
      <c r="P2546" s="43" t="s">
        <v>363</v>
      </c>
    </row>
    <row r="2547" spans="1:16" x14ac:dyDescent="0.25">
      <c r="A2547" s="43" t="s">
        <v>6117</v>
      </c>
      <c r="B2547" s="43" t="s">
        <v>6029</v>
      </c>
      <c r="C2547" s="43" t="s">
        <v>6118</v>
      </c>
      <c r="D2547" s="43" t="s">
        <v>6119</v>
      </c>
      <c r="E2547" s="43" t="s">
        <v>46</v>
      </c>
      <c r="F2547" s="44">
        <v>44994</v>
      </c>
      <c r="G2547" s="43" t="s">
        <v>203</v>
      </c>
      <c r="H2547" s="43" t="s">
        <v>3960</v>
      </c>
      <c r="I2547" s="43" t="s">
        <v>364</v>
      </c>
      <c r="J2547" s="43">
        <v>13</v>
      </c>
      <c r="K2547" s="43" t="s">
        <v>6127</v>
      </c>
      <c r="L2547" s="55" t="s">
        <v>13</v>
      </c>
      <c r="M2547" s="43" t="s">
        <v>2</v>
      </c>
      <c r="N2547" s="43" t="s">
        <v>2</v>
      </c>
      <c r="O2547"/>
      <c r="P2547" s="43" t="s">
        <v>363</v>
      </c>
    </row>
    <row r="2548" spans="1:16" ht="30" x14ac:dyDescent="0.25">
      <c r="A2548" s="43" t="s">
        <v>6117</v>
      </c>
      <c r="B2548" s="43" t="s">
        <v>6029</v>
      </c>
      <c r="C2548" s="43" t="s">
        <v>6118</v>
      </c>
      <c r="D2548" s="43" t="s">
        <v>6119</v>
      </c>
      <c r="E2548" s="43" t="s">
        <v>46</v>
      </c>
      <c r="F2548" s="44">
        <v>44994</v>
      </c>
      <c r="G2548" s="43" t="s">
        <v>203</v>
      </c>
      <c r="H2548" s="43" t="s">
        <v>3960</v>
      </c>
      <c r="I2548" s="43" t="s">
        <v>364</v>
      </c>
      <c r="J2548" s="43">
        <v>14</v>
      </c>
      <c r="K2548" s="43" t="s">
        <v>6128</v>
      </c>
      <c r="L2548" s="55" t="s">
        <v>13</v>
      </c>
      <c r="M2548" s="43" t="s">
        <v>2</v>
      </c>
      <c r="N2548" s="43" t="s">
        <v>4</v>
      </c>
      <c r="O2548" s="43" t="s">
        <v>654</v>
      </c>
      <c r="P2548" s="43" t="s">
        <v>364</v>
      </c>
    </row>
    <row r="2549" spans="1:16" ht="30" x14ac:dyDescent="0.25">
      <c r="A2549" s="43" t="s">
        <v>6117</v>
      </c>
      <c r="B2549" s="43" t="s">
        <v>6029</v>
      </c>
      <c r="C2549" s="43" t="s">
        <v>6118</v>
      </c>
      <c r="D2549" s="43" t="s">
        <v>6119</v>
      </c>
      <c r="E2549" s="43" t="s">
        <v>46</v>
      </c>
      <c r="F2549" s="44">
        <v>44994</v>
      </c>
      <c r="G2549" s="43" t="s">
        <v>203</v>
      </c>
      <c r="H2549" s="43" t="s">
        <v>3960</v>
      </c>
      <c r="I2549" s="43" t="s">
        <v>364</v>
      </c>
      <c r="J2549" s="43">
        <v>15</v>
      </c>
      <c r="K2549" s="43" t="s">
        <v>6034</v>
      </c>
      <c r="L2549" s="55" t="s">
        <v>13</v>
      </c>
      <c r="M2549" s="43" t="s">
        <v>2</v>
      </c>
      <c r="N2549" s="43" t="s">
        <v>4</v>
      </c>
      <c r="O2549" s="43" t="s">
        <v>654</v>
      </c>
      <c r="P2549" s="43" t="s">
        <v>364</v>
      </c>
    </row>
    <row r="2550" spans="1:16" x14ac:dyDescent="0.25">
      <c r="A2550" s="43" t="s">
        <v>6129</v>
      </c>
      <c r="B2550" s="43" t="s">
        <v>302</v>
      </c>
      <c r="C2550" s="43" t="s">
        <v>6130</v>
      </c>
      <c r="D2550" s="43" t="s">
        <v>6131</v>
      </c>
      <c r="E2550" s="43" t="s">
        <v>46</v>
      </c>
      <c r="F2550" s="44">
        <v>44994</v>
      </c>
      <c r="G2550" s="43" t="s">
        <v>203</v>
      </c>
      <c r="H2550" s="43" t="s">
        <v>3960</v>
      </c>
      <c r="I2550" s="43" t="s">
        <v>364</v>
      </c>
      <c r="J2550" s="43">
        <v>1</v>
      </c>
      <c r="K2550" s="43" t="s">
        <v>6132</v>
      </c>
      <c r="L2550" s="55" t="s">
        <v>640</v>
      </c>
      <c r="M2550" s="43" t="s">
        <v>2</v>
      </c>
      <c r="N2550" s="43" t="s">
        <v>2</v>
      </c>
      <c r="O2550"/>
      <c r="P2550" s="43" t="s">
        <v>363</v>
      </c>
    </row>
    <row r="2551" spans="1:16" x14ac:dyDescent="0.25">
      <c r="A2551" s="43" t="s">
        <v>6129</v>
      </c>
      <c r="B2551" s="43" t="s">
        <v>302</v>
      </c>
      <c r="C2551" s="43" t="s">
        <v>6130</v>
      </c>
      <c r="D2551" s="43" t="s">
        <v>6131</v>
      </c>
      <c r="E2551" s="43" t="s">
        <v>46</v>
      </c>
      <c r="F2551" s="44">
        <v>44994</v>
      </c>
      <c r="G2551" s="43" t="s">
        <v>203</v>
      </c>
      <c r="H2551" s="43" t="s">
        <v>3960</v>
      </c>
      <c r="I2551" s="43" t="s">
        <v>364</v>
      </c>
      <c r="J2551" s="43">
        <v>1</v>
      </c>
      <c r="K2551" s="43" t="s">
        <v>6133</v>
      </c>
      <c r="L2551" s="55" t="s">
        <v>640</v>
      </c>
      <c r="M2551" s="43" t="s">
        <v>2</v>
      </c>
      <c r="N2551" s="43" t="s">
        <v>2</v>
      </c>
      <c r="O2551"/>
      <c r="P2551" s="43" t="s">
        <v>363</v>
      </c>
    </row>
    <row r="2552" spans="1:16" x14ac:dyDescent="0.25">
      <c r="A2552" s="43" t="s">
        <v>6129</v>
      </c>
      <c r="B2552" s="43" t="s">
        <v>302</v>
      </c>
      <c r="C2552" s="43" t="s">
        <v>6130</v>
      </c>
      <c r="D2552" s="43" t="s">
        <v>6131</v>
      </c>
      <c r="E2552" s="43" t="s">
        <v>46</v>
      </c>
      <c r="F2552" s="44">
        <v>44994</v>
      </c>
      <c r="G2552" s="43" t="s">
        <v>203</v>
      </c>
      <c r="H2552" s="43" t="s">
        <v>3960</v>
      </c>
      <c r="I2552" s="43" t="s">
        <v>364</v>
      </c>
      <c r="J2552" s="43">
        <v>2</v>
      </c>
      <c r="K2552" s="43" t="s">
        <v>6134</v>
      </c>
      <c r="L2552" s="55" t="s">
        <v>640</v>
      </c>
      <c r="M2552" s="43" t="s">
        <v>2</v>
      </c>
      <c r="N2552" s="43" t="s">
        <v>2</v>
      </c>
      <c r="O2552"/>
      <c r="P2552" s="43" t="s">
        <v>363</v>
      </c>
    </row>
    <row r="2553" spans="1:16" x14ac:dyDescent="0.25">
      <c r="A2553" s="43" t="s">
        <v>6129</v>
      </c>
      <c r="B2553" s="43" t="s">
        <v>302</v>
      </c>
      <c r="C2553" s="43" t="s">
        <v>6130</v>
      </c>
      <c r="D2553" s="43" t="s">
        <v>6131</v>
      </c>
      <c r="E2553" s="43" t="s">
        <v>46</v>
      </c>
      <c r="F2553" s="44">
        <v>44994</v>
      </c>
      <c r="G2553" s="43" t="s">
        <v>203</v>
      </c>
      <c r="H2553" s="43" t="s">
        <v>3960</v>
      </c>
      <c r="I2553" s="43" t="s">
        <v>364</v>
      </c>
      <c r="J2553" s="43">
        <v>2</v>
      </c>
      <c r="K2553" s="43" t="s">
        <v>2199</v>
      </c>
      <c r="L2553" s="55" t="s">
        <v>13</v>
      </c>
      <c r="M2553" s="43" t="s">
        <v>2</v>
      </c>
      <c r="N2553" s="43" t="s">
        <v>2</v>
      </c>
      <c r="O2553"/>
      <c r="P2553" s="43" t="s">
        <v>363</v>
      </c>
    </row>
    <row r="2554" spans="1:16" x14ac:dyDescent="0.25">
      <c r="A2554" s="43" t="s">
        <v>6129</v>
      </c>
      <c r="B2554" s="43" t="s">
        <v>302</v>
      </c>
      <c r="C2554" s="43" t="s">
        <v>6130</v>
      </c>
      <c r="D2554" s="43" t="s">
        <v>6131</v>
      </c>
      <c r="E2554" s="43" t="s">
        <v>46</v>
      </c>
      <c r="F2554" s="44">
        <v>44994</v>
      </c>
      <c r="G2554" s="43" t="s">
        <v>203</v>
      </c>
      <c r="H2554" s="43" t="s">
        <v>3960</v>
      </c>
      <c r="I2554" s="43" t="s">
        <v>364</v>
      </c>
      <c r="J2554" s="43">
        <v>3</v>
      </c>
      <c r="K2554" s="43" t="s">
        <v>5804</v>
      </c>
      <c r="L2554" s="55" t="s">
        <v>640</v>
      </c>
      <c r="M2554" s="43" t="s">
        <v>2</v>
      </c>
      <c r="N2554" s="43" t="s">
        <v>2</v>
      </c>
      <c r="O2554"/>
      <c r="P2554" s="43" t="s">
        <v>363</v>
      </c>
    </row>
    <row r="2555" spans="1:16" x14ac:dyDescent="0.25">
      <c r="A2555" s="43" t="s">
        <v>6129</v>
      </c>
      <c r="B2555" s="43" t="s">
        <v>302</v>
      </c>
      <c r="C2555" s="43" t="s">
        <v>6130</v>
      </c>
      <c r="D2555" s="43" t="s">
        <v>6131</v>
      </c>
      <c r="E2555" s="43" t="s">
        <v>46</v>
      </c>
      <c r="F2555" s="44">
        <v>44994</v>
      </c>
      <c r="G2555" s="43" t="s">
        <v>203</v>
      </c>
      <c r="H2555" s="43" t="s">
        <v>3960</v>
      </c>
      <c r="I2555" s="43" t="s">
        <v>364</v>
      </c>
      <c r="J2555" s="43">
        <v>3</v>
      </c>
      <c r="K2555" s="43" t="s">
        <v>2200</v>
      </c>
      <c r="L2555" s="55" t="s">
        <v>13</v>
      </c>
      <c r="M2555" s="43" t="s">
        <v>2</v>
      </c>
      <c r="N2555" s="43" t="s">
        <v>2</v>
      </c>
      <c r="O2555"/>
      <c r="P2555" s="43" t="s">
        <v>363</v>
      </c>
    </row>
    <row r="2556" spans="1:16" x14ac:dyDescent="0.25">
      <c r="A2556" s="43" t="s">
        <v>6129</v>
      </c>
      <c r="B2556" s="43" t="s">
        <v>302</v>
      </c>
      <c r="C2556" s="43" t="s">
        <v>6130</v>
      </c>
      <c r="D2556" s="43" t="s">
        <v>6131</v>
      </c>
      <c r="E2556" s="43" t="s">
        <v>46</v>
      </c>
      <c r="F2556" s="44">
        <v>44994</v>
      </c>
      <c r="G2556" s="43" t="s">
        <v>203</v>
      </c>
      <c r="H2556" s="43" t="s">
        <v>3960</v>
      </c>
      <c r="I2556" s="43" t="s">
        <v>364</v>
      </c>
      <c r="J2556" s="43">
        <v>4</v>
      </c>
      <c r="K2556" s="43" t="s">
        <v>6135</v>
      </c>
      <c r="L2556" s="55" t="s">
        <v>640</v>
      </c>
      <c r="M2556" s="43" t="s">
        <v>2</v>
      </c>
      <c r="N2556" s="43" t="s">
        <v>2</v>
      </c>
      <c r="O2556"/>
      <c r="P2556" s="43" t="s">
        <v>363</v>
      </c>
    </row>
    <row r="2557" spans="1:16" x14ac:dyDescent="0.25">
      <c r="A2557" s="43" t="s">
        <v>6129</v>
      </c>
      <c r="B2557" s="43" t="s">
        <v>302</v>
      </c>
      <c r="C2557" s="43" t="s">
        <v>6130</v>
      </c>
      <c r="D2557" s="43" t="s">
        <v>6131</v>
      </c>
      <c r="E2557" s="43" t="s">
        <v>46</v>
      </c>
      <c r="F2557" s="44">
        <v>44994</v>
      </c>
      <c r="G2557" s="43" t="s">
        <v>203</v>
      </c>
      <c r="H2557" s="43" t="s">
        <v>3960</v>
      </c>
      <c r="I2557" s="43" t="s">
        <v>364</v>
      </c>
      <c r="J2557" s="43">
        <v>4</v>
      </c>
      <c r="K2557" s="43" t="s">
        <v>307</v>
      </c>
      <c r="L2557" s="55" t="s">
        <v>13</v>
      </c>
      <c r="M2557" s="43" t="s">
        <v>2</v>
      </c>
      <c r="N2557" s="43" t="s">
        <v>2</v>
      </c>
      <c r="O2557"/>
      <c r="P2557" s="43" t="s">
        <v>363</v>
      </c>
    </row>
    <row r="2558" spans="1:16" x14ac:dyDescent="0.25">
      <c r="A2558" s="43" t="s">
        <v>6129</v>
      </c>
      <c r="B2558" s="43" t="s">
        <v>302</v>
      </c>
      <c r="C2558" s="43" t="s">
        <v>6130</v>
      </c>
      <c r="D2558" s="43" t="s">
        <v>6131</v>
      </c>
      <c r="E2558" s="43" t="s">
        <v>46</v>
      </c>
      <c r="F2558" s="44">
        <v>44994</v>
      </c>
      <c r="G2558" s="43" t="s">
        <v>203</v>
      </c>
      <c r="H2558" s="43" t="s">
        <v>3960</v>
      </c>
      <c r="I2558" s="43" t="s">
        <v>364</v>
      </c>
      <c r="J2558" s="43">
        <v>5</v>
      </c>
      <c r="K2558" s="43" t="s">
        <v>5558</v>
      </c>
      <c r="L2558" s="55" t="s">
        <v>13</v>
      </c>
      <c r="M2558" s="43" t="s">
        <v>2</v>
      </c>
      <c r="N2558" s="43" t="s">
        <v>2</v>
      </c>
      <c r="O2558"/>
      <c r="P2558" s="43" t="s">
        <v>363</v>
      </c>
    </row>
    <row r="2559" spans="1:16" x14ac:dyDescent="0.25">
      <c r="A2559" s="43" t="s">
        <v>6129</v>
      </c>
      <c r="B2559" s="43" t="s">
        <v>302</v>
      </c>
      <c r="C2559" s="43" t="s">
        <v>6130</v>
      </c>
      <c r="D2559" s="43" t="s">
        <v>6131</v>
      </c>
      <c r="E2559" s="43" t="s">
        <v>46</v>
      </c>
      <c r="F2559" s="44">
        <v>44994</v>
      </c>
      <c r="G2559" s="43" t="s">
        <v>203</v>
      </c>
      <c r="H2559" s="43" t="s">
        <v>3960</v>
      </c>
      <c r="I2559" s="43" t="s">
        <v>364</v>
      </c>
      <c r="J2559" s="43">
        <v>5</v>
      </c>
      <c r="K2559" s="43" t="s">
        <v>304</v>
      </c>
      <c r="L2559" s="55" t="s">
        <v>13</v>
      </c>
      <c r="M2559" s="43" t="s">
        <v>2</v>
      </c>
      <c r="N2559" s="43" t="s">
        <v>2</v>
      </c>
      <c r="O2559"/>
      <c r="P2559" s="43" t="s">
        <v>363</v>
      </c>
    </row>
    <row r="2560" spans="1:16" x14ac:dyDescent="0.25">
      <c r="A2560" s="43" t="s">
        <v>6129</v>
      </c>
      <c r="B2560" s="43" t="s">
        <v>302</v>
      </c>
      <c r="C2560" s="43" t="s">
        <v>6130</v>
      </c>
      <c r="D2560" s="43" t="s">
        <v>6131</v>
      </c>
      <c r="E2560" s="43" t="s">
        <v>46</v>
      </c>
      <c r="F2560" s="44">
        <v>44994</v>
      </c>
      <c r="G2560" s="43" t="s">
        <v>203</v>
      </c>
      <c r="H2560" s="43" t="s">
        <v>3960</v>
      </c>
      <c r="I2560" s="43" t="s">
        <v>364</v>
      </c>
      <c r="J2560" s="43">
        <v>6</v>
      </c>
      <c r="K2560" s="43" t="s">
        <v>6136</v>
      </c>
      <c r="L2560" s="55" t="s">
        <v>13</v>
      </c>
      <c r="M2560" s="43" t="s">
        <v>2</v>
      </c>
      <c r="N2560" s="43" t="s">
        <v>2</v>
      </c>
      <c r="O2560"/>
      <c r="P2560" s="43" t="s">
        <v>363</v>
      </c>
    </row>
    <row r="2561" spans="1:16" x14ac:dyDescent="0.25">
      <c r="A2561" s="43" t="s">
        <v>6129</v>
      </c>
      <c r="B2561" s="43" t="s">
        <v>302</v>
      </c>
      <c r="C2561" s="43" t="s">
        <v>6130</v>
      </c>
      <c r="D2561" s="43" t="s">
        <v>6131</v>
      </c>
      <c r="E2561" s="43" t="s">
        <v>46</v>
      </c>
      <c r="F2561" s="44">
        <v>44994</v>
      </c>
      <c r="G2561" s="43" t="s">
        <v>203</v>
      </c>
      <c r="H2561" s="43" t="s">
        <v>3960</v>
      </c>
      <c r="I2561" s="43" t="s">
        <v>364</v>
      </c>
      <c r="J2561" s="43">
        <v>7</v>
      </c>
      <c r="K2561" s="43" t="s">
        <v>6137</v>
      </c>
      <c r="L2561" s="55" t="s">
        <v>13</v>
      </c>
      <c r="M2561" s="43" t="s">
        <v>2</v>
      </c>
      <c r="N2561" s="43" t="s">
        <v>2</v>
      </c>
      <c r="O2561"/>
      <c r="P2561" s="43" t="s">
        <v>363</v>
      </c>
    </row>
    <row r="2562" spans="1:16" x14ac:dyDescent="0.25">
      <c r="A2562" s="43" t="s">
        <v>6129</v>
      </c>
      <c r="B2562" s="43" t="s">
        <v>302</v>
      </c>
      <c r="C2562" s="43" t="s">
        <v>6130</v>
      </c>
      <c r="D2562" s="43" t="s">
        <v>6131</v>
      </c>
      <c r="E2562" s="43" t="s">
        <v>46</v>
      </c>
      <c r="F2562" s="44">
        <v>44994</v>
      </c>
      <c r="G2562" s="43" t="s">
        <v>203</v>
      </c>
      <c r="H2562" s="43" t="s">
        <v>3960</v>
      </c>
      <c r="I2562" s="43" t="s">
        <v>364</v>
      </c>
      <c r="J2562" s="43">
        <v>8</v>
      </c>
      <c r="K2562" s="43" t="s">
        <v>6138</v>
      </c>
      <c r="L2562" s="55" t="s">
        <v>13</v>
      </c>
      <c r="M2562" s="43" t="s">
        <v>2</v>
      </c>
      <c r="N2562" s="43" t="s">
        <v>2</v>
      </c>
      <c r="O2562"/>
      <c r="P2562" s="43" t="s">
        <v>363</v>
      </c>
    </row>
    <row r="2563" spans="1:16" x14ac:dyDescent="0.25">
      <c r="A2563" s="43" t="s">
        <v>6129</v>
      </c>
      <c r="B2563" s="43" t="s">
        <v>302</v>
      </c>
      <c r="C2563" s="43" t="s">
        <v>6130</v>
      </c>
      <c r="D2563" s="43" t="s">
        <v>6131</v>
      </c>
      <c r="E2563" s="43" t="s">
        <v>46</v>
      </c>
      <c r="F2563" s="44">
        <v>44994</v>
      </c>
      <c r="G2563" s="43" t="s">
        <v>203</v>
      </c>
      <c r="H2563" s="43" t="s">
        <v>3960</v>
      </c>
      <c r="I2563" s="43" t="s">
        <v>364</v>
      </c>
      <c r="J2563" s="43">
        <v>9</v>
      </c>
      <c r="K2563" s="43" t="s">
        <v>6139</v>
      </c>
      <c r="L2563" s="55" t="s">
        <v>639</v>
      </c>
      <c r="M2563" s="43" t="s">
        <v>2</v>
      </c>
      <c r="N2563" s="43" t="s">
        <v>2</v>
      </c>
      <c r="O2563"/>
      <c r="P2563" s="43" t="s">
        <v>363</v>
      </c>
    </row>
    <row r="2564" spans="1:16" ht="30" x14ac:dyDescent="0.25">
      <c r="A2564" s="43" t="s">
        <v>6129</v>
      </c>
      <c r="B2564" s="43" t="s">
        <v>302</v>
      </c>
      <c r="C2564" s="43" t="s">
        <v>6130</v>
      </c>
      <c r="D2564" s="43" t="s">
        <v>6131</v>
      </c>
      <c r="E2564" s="43" t="s">
        <v>46</v>
      </c>
      <c r="F2564" s="44">
        <v>44994</v>
      </c>
      <c r="G2564" s="43" t="s">
        <v>203</v>
      </c>
      <c r="H2564" s="43" t="s">
        <v>3960</v>
      </c>
      <c r="I2564" s="43" t="s">
        <v>364</v>
      </c>
      <c r="J2564" s="43">
        <v>10</v>
      </c>
      <c r="K2564" s="43" t="s">
        <v>122</v>
      </c>
      <c r="L2564" s="55" t="s">
        <v>641</v>
      </c>
      <c r="M2564" s="43" t="s">
        <v>2</v>
      </c>
      <c r="N2564" s="43" t="s">
        <v>3</v>
      </c>
      <c r="O2564" s="43" t="s">
        <v>9866</v>
      </c>
      <c r="P2564" s="43" t="s">
        <v>364</v>
      </c>
    </row>
    <row r="2565" spans="1:16" x14ac:dyDescent="0.25">
      <c r="A2565" s="43" t="s">
        <v>6129</v>
      </c>
      <c r="B2565" s="43" t="s">
        <v>302</v>
      </c>
      <c r="C2565" s="43" t="s">
        <v>6130</v>
      </c>
      <c r="D2565" s="43" t="s">
        <v>6131</v>
      </c>
      <c r="E2565" s="43" t="s">
        <v>46</v>
      </c>
      <c r="F2565" s="44">
        <v>44994</v>
      </c>
      <c r="G2565" s="43" t="s">
        <v>203</v>
      </c>
      <c r="H2565" s="43" t="s">
        <v>3960</v>
      </c>
      <c r="I2565" s="43" t="s">
        <v>364</v>
      </c>
      <c r="J2565" s="43">
        <v>11</v>
      </c>
      <c r="K2565" s="43" t="s">
        <v>305</v>
      </c>
      <c r="L2565" s="55" t="s">
        <v>641</v>
      </c>
      <c r="M2565" s="43" t="s">
        <v>2</v>
      </c>
      <c r="N2565" s="43" t="s">
        <v>3</v>
      </c>
      <c r="O2565" s="43" t="s">
        <v>9919</v>
      </c>
      <c r="P2565" s="43" t="s">
        <v>364</v>
      </c>
    </row>
    <row r="2566" spans="1:16" x14ac:dyDescent="0.25">
      <c r="A2566" s="43" t="s">
        <v>6129</v>
      </c>
      <c r="B2566" s="43" t="s">
        <v>302</v>
      </c>
      <c r="C2566" s="43" t="s">
        <v>6130</v>
      </c>
      <c r="D2566" s="43" t="s">
        <v>6131</v>
      </c>
      <c r="E2566" s="43" t="s">
        <v>46</v>
      </c>
      <c r="F2566" s="44">
        <v>44994</v>
      </c>
      <c r="G2566" s="43" t="s">
        <v>203</v>
      </c>
      <c r="H2566" s="43" t="s">
        <v>3960</v>
      </c>
      <c r="I2566" s="43" t="s">
        <v>364</v>
      </c>
      <c r="J2566" s="43">
        <v>12</v>
      </c>
      <c r="K2566" s="43" t="s">
        <v>303</v>
      </c>
      <c r="L2566" s="55" t="s">
        <v>640</v>
      </c>
      <c r="M2566" s="43" t="s">
        <v>2</v>
      </c>
      <c r="N2566" s="43" t="s">
        <v>2</v>
      </c>
      <c r="O2566"/>
      <c r="P2566" s="43" t="s">
        <v>363</v>
      </c>
    </row>
    <row r="2567" spans="1:16" x14ac:dyDescent="0.25">
      <c r="A2567" s="43" t="s">
        <v>6129</v>
      </c>
      <c r="B2567" s="43" t="s">
        <v>302</v>
      </c>
      <c r="C2567" s="43" t="s">
        <v>6130</v>
      </c>
      <c r="D2567" s="43" t="s">
        <v>6131</v>
      </c>
      <c r="E2567" s="43" t="s">
        <v>46</v>
      </c>
      <c r="F2567" s="44">
        <v>44994</v>
      </c>
      <c r="G2567" s="43" t="s">
        <v>203</v>
      </c>
      <c r="H2567" s="43" t="s">
        <v>3960</v>
      </c>
      <c r="I2567" s="43" t="s">
        <v>364</v>
      </c>
      <c r="J2567" s="43">
        <v>13</v>
      </c>
      <c r="K2567" s="43" t="s">
        <v>306</v>
      </c>
      <c r="L2567" s="55" t="s">
        <v>13</v>
      </c>
      <c r="M2567" s="43" t="s">
        <v>2</v>
      </c>
      <c r="N2567" s="43" t="s">
        <v>2</v>
      </c>
      <c r="O2567"/>
      <c r="P2567" s="43" t="s">
        <v>363</v>
      </c>
    </row>
    <row r="2568" spans="1:16" x14ac:dyDescent="0.25">
      <c r="A2568" s="43" t="s">
        <v>6140</v>
      </c>
      <c r="B2568" s="43" t="s">
        <v>45</v>
      </c>
      <c r="C2568" s="43" t="s">
        <v>6141</v>
      </c>
      <c r="D2568" s="43" t="s">
        <v>6142</v>
      </c>
      <c r="E2568" s="43" t="s">
        <v>46</v>
      </c>
      <c r="F2568" s="44">
        <v>44994</v>
      </c>
      <c r="G2568" s="43" t="s">
        <v>203</v>
      </c>
      <c r="H2568" s="43" t="s">
        <v>3960</v>
      </c>
      <c r="I2568" s="43" t="s">
        <v>364</v>
      </c>
      <c r="J2568" s="43">
        <v>1.1000000000000001</v>
      </c>
      <c r="K2568" s="43" t="s">
        <v>6143</v>
      </c>
      <c r="L2568" s="55" t="s">
        <v>640</v>
      </c>
      <c r="M2568" s="43" t="s">
        <v>2</v>
      </c>
      <c r="N2568" s="43" t="s">
        <v>2</v>
      </c>
      <c r="O2568"/>
      <c r="P2568" s="43" t="s">
        <v>363</v>
      </c>
    </row>
    <row r="2569" spans="1:16" x14ac:dyDescent="0.25">
      <c r="A2569" s="43" t="s">
        <v>6140</v>
      </c>
      <c r="B2569" s="43" t="s">
        <v>45</v>
      </c>
      <c r="C2569" s="43" t="s">
        <v>6141</v>
      </c>
      <c r="D2569" s="43" t="s">
        <v>6142</v>
      </c>
      <c r="E2569" s="43" t="s">
        <v>46</v>
      </c>
      <c r="F2569" s="44">
        <v>44994</v>
      </c>
      <c r="G2569" s="43" t="s">
        <v>203</v>
      </c>
      <c r="H2569" s="43" t="s">
        <v>3960</v>
      </c>
      <c r="I2569" s="43" t="s">
        <v>364</v>
      </c>
      <c r="J2569" s="43">
        <v>1.1000000000000001</v>
      </c>
      <c r="K2569" s="43" t="s">
        <v>6144</v>
      </c>
      <c r="L2569" s="55" t="s">
        <v>640</v>
      </c>
      <c r="M2569" s="43" t="s">
        <v>2</v>
      </c>
      <c r="N2569" s="43" t="s">
        <v>2</v>
      </c>
      <c r="O2569"/>
      <c r="P2569" s="43" t="s">
        <v>363</v>
      </c>
    </row>
    <row r="2570" spans="1:16" x14ac:dyDescent="0.25">
      <c r="A2570" s="43" t="s">
        <v>6140</v>
      </c>
      <c r="B2570" s="43" t="s">
        <v>45</v>
      </c>
      <c r="C2570" s="43" t="s">
        <v>6141</v>
      </c>
      <c r="D2570" s="43" t="s">
        <v>6142</v>
      </c>
      <c r="E2570" s="43" t="s">
        <v>46</v>
      </c>
      <c r="F2570" s="44">
        <v>44994</v>
      </c>
      <c r="G2570" s="43" t="s">
        <v>203</v>
      </c>
      <c r="H2570" s="43" t="s">
        <v>3960</v>
      </c>
      <c r="I2570" s="43" t="s">
        <v>364</v>
      </c>
      <c r="J2570" s="43">
        <v>1.1100000000000001</v>
      </c>
      <c r="K2570" s="43" t="s">
        <v>6145</v>
      </c>
      <c r="L2570" s="55" t="s">
        <v>640</v>
      </c>
      <c r="M2570" s="43" t="s">
        <v>2</v>
      </c>
      <c r="N2570" s="43" t="s">
        <v>2</v>
      </c>
      <c r="O2570"/>
      <c r="P2570" s="43" t="s">
        <v>363</v>
      </c>
    </row>
    <row r="2571" spans="1:16" x14ac:dyDescent="0.25">
      <c r="A2571" s="43" t="s">
        <v>6140</v>
      </c>
      <c r="B2571" s="43" t="s">
        <v>45</v>
      </c>
      <c r="C2571" s="43" t="s">
        <v>6141</v>
      </c>
      <c r="D2571" s="43" t="s">
        <v>6142</v>
      </c>
      <c r="E2571" s="43" t="s">
        <v>46</v>
      </c>
      <c r="F2571" s="44">
        <v>44994</v>
      </c>
      <c r="G2571" s="43" t="s">
        <v>203</v>
      </c>
      <c r="H2571" s="43" t="s">
        <v>3960</v>
      </c>
      <c r="I2571" s="43" t="s">
        <v>364</v>
      </c>
      <c r="J2571" s="43">
        <v>1.2</v>
      </c>
      <c r="K2571" s="43" t="s">
        <v>6146</v>
      </c>
      <c r="L2571" s="55" t="s">
        <v>640</v>
      </c>
      <c r="M2571" s="43" t="s">
        <v>2</v>
      </c>
      <c r="N2571" s="43" t="s">
        <v>2</v>
      </c>
      <c r="O2571"/>
      <c r="P2571" s="43" t="s">
        <v>363</v>
      </c>
    </row>
    <row r="2572" spans="1:16" ht="60" x14ac:dyDescent="0.25">
      <c r="A2572" s="43" t="s">
        <v>6140</v>
      </c>
      <c r="B2572" s="43" t="s">
        <v>45</v>
      </c>
      <c r="C2572" s="43" t="s">
        <v>6141</v>
      </c>
      <c r="D2572" s="43" t="s">
        <v>6142</v>
      </c>
      <c r="E2572" s="43" t="s">
        <v>46</v>
      </c>
      <c r="F2572" s="44">
        <v>44994</v>
      </c>
      <c r="G2572" s="43" t="s">
        <v>203</v>
      </c>
      <c r="H2572" s="43" t="s">
        <v>3960</v>
      </c>
      <c r="I2572" s="43" t="s">
        <v>364</v>
      </c>
      <c r="J2572" s="43">
        <v>1.3</v>
      </c>
      <c r="K2572" s="43" t="s">
        <v>6147</v>
      </c>
      <c r="L2572" s="55" t="s">
        <v>640</v>
      </c>
      <c r="M2572" s="43" t="s">
        <v>2</v>
      </c>
      <c r="N2572" s="43" t="s">
        <v>144</v>
      </c>
      <c r="O2572" s="43" t="s">
        <v>9920</v>
      </c>
      <c r="P2572" s="43" t="s">
        <v>364</v>
      </c>
    </row>
    <row r="2573" spans="1:16" ht="75" x14ac:dyDescent="0.25">
      <c r="A2573" s="43" t="s">
        <v>6140</v>
      </c>
      <c r="B2573" s="43" t="s">
        <v>45</v>
      </c>
      <c r="C2573" s="43" t="s">
        <v>6141</v>
      </c>
      <c r="D2573" s="43" t="s">
        <v>6142</v>
      </c>
      <c r="E2573" s="43" t="s">
        <v>46</v>
      </c>
      <c r="F2573" s="44">
        <v>44994</v>
      </c>
      <c r="G2573" s="43" t="s">
        <v>203</v>
      </c>
      <c r="H2573" s="43" t="s">
        <v>3960</v>
      </c>
      <c r="I2573" s="43" t="s">
        <v>364</v>
      </c>
      <c r="J2573" s="43">
        <v>1.4</v>
      </c>
      <c r="K2573" s="43" t="s">
        <v>6148</v>
      </c>
      <c r="L2573" s="55" t="s">
        <v>640</v>
      </c>
      <c r="M2573" s="43" t="s">
        <v>2</v>
      </c>
      <c r="N2573" s="43" t="s">
        <v>144</v>
      </c>
      <c r="O2573" s="43" t="s">
        <v>9921</v>
      </c>
      <c r="P2573" s="43" t="s">
        <v>364</v>
      </c>
    </row>
    <row r="2574" spans="1:16" ht="75" x14ac:dyDescent="0.25">
      <c r="A2574" s="43" t="s">
        <v>6140</v>
      </c>
      <c r="B2574" s="43" t="s">
        <v>45</v>
      </c>
      <c r="C2574" s="43" t="s">
        <v>6141</v>
      </c>
      <c r="D2574" s="43" t="s">
        <v>6142</v>
      </c>
      <c r="E2574" s="43" t="s">
        <v>46</v>
      </c>
      <c r="F2574" s="44">
        <v>44994</v>
      </c>
      <c r="G2574" s="43" t="s">
        <v>203</v>
      </c>
      <c r="H2574" s="43" t="s">
        <v>3960</v>
      </c>
      <c r="I2574" s="43" t="s">
        <v>364</v>
      </c>
      <c r="J2574" s="43">
        <v>1.5</v>
      </c>
      <c r="K2574" s="43" t="s">
        <v>6149</v>
      </c>
      <c r="L2574" s="55" t="s">
        <v>640</v>
      </c>
      <c r="M2574" s="43" t="s">
        <v>2</v>
      </c>
      <c r="N2574" s="43" t="s">
        <v>144</v>
      </c>
      <c r="O2574" s="43" t="s">
        <v>9922</v>
      </c>
      <c r="P2574" s="43" t="s">
        <v>364</v>
      </c>
    </row>
    <row r="2575" spans="1:16" ht="45" x14ac:dyDescent="0.25">
      <c r="A2575" s="43" t="s">
        <v>6140</v>
      </c>
      <c r="B2575" s="43" t="s">
        <v>45</v>
      </c>
      <c r="C2575" s="43" t="s">
        <v>6141</v>
      </c>
      <c r="D2575" s="43" t="s">
        <v>6142</v>
      </c>
      <c r="E2575" s="43" t="s">
        <v>46</v>
      </c>
      <c r="F2575" s="44">
        <v>44994</v>
      </c>
      <c r="G2575" s="43" t="s">
        <v>203</v>
      </c>
      <c r="H2575" s="43" t="s">
        <v>3960</v>
      </c>
      <c r="I2575" s="43" t="s">
        <v>364</v>
      </c>
      <c r="J2575" s="43">
        <v>1.6</v>
      </c>
      <c r="K2575" s="43" t="s">
        <v>6150</v>
      </c>
      <c r="L2575" s="55" t="s">
        <v>640</v>
      </c>
      <c r="M2575" s="43" t="s">
        <v>2</v>
      </c>
      <c r="N2575" s="43" t="s">
        <v>144</v>
      </c>
      <c r="O2575" s="43" t="s">
        <v>9923</v>
      </c>
      <c r="P2575" s="43" t="s">
        <v>364</v>
      </c>
    </row>
    <row r="2576" spans="1:16" ht="30" x14ac:dyDescent="0.25">
      <c r="A2576" s="43" t="s">
        <v>6140</v>
      </c>
      <c r="B2576" s="43" t="s">
        <v>45</v>
      </c>
      <c r="C2576" s="43" t="s">
        <v>6141</v>
      </c>
      <c r="D2576" s="43" t="s">
        <v>6142</v>
      </c>
      <c r="E2576" s="43" t="s">
        <v>46</v>
      </c>
      <c r="F2576" s="44">
        <v>44994</v>
      </c>
      <c r="G2576" s="43" t="s">
        <v>203</v>
      </c>
      <c r="H2576" s="43" t="s">
        <v>3960</v>
      </c>
      <c r="I2576" s="43" t="s">
        <v>364</v>
      </c>
      <c r="J2576" s="43">
        <v>1.7</v>
      </c>
      <c r="K2576" s="43" t="s">
        <v>6151</v>
      </c>
      <c r="L2576" s="55" t="s">
        <v>640</v>
      </c>
      <c r="M2576" s="43" t="s">
        <v>2</v>
      </c>
      <c r="N2576" s="43" t="s">
        <v>144</v>
      </c>
      <c r="O2576" s="43" t="s">
        <v>9924</v>
      </c>
      <c r="P2576" s="43" t="s">
        <v>364</v>
      </c>
    </row>
    <row r="2577" spans="1:16" x14ac:dyDescent="0.25">
      <c r="A2577" s="43" t="s">
        <v>6140</v>
      </c>
      <c r="B2577" s="43" t="s">
        <v>45</v>
      </c>
      <c r="C2577" s="43" t="s">
        <v>6141</v>
      </c>
      <c r="D2577" s="43" t="s">
        <v>6142</v>
      </c>
      <c r="E2577" s="43" t="s">
        <v>46</v>
      </c>
      <c r="F2577" s="44">
        <v>44994</v>
      </c>
      <c r="G2577" s="43" t="s">
        <v>203</v>
      </c>
      <c r="H2577" s="43" t="s">
        <v>3960</v>
      </c>
      <c r="I2577" s="43" t="s">
        <v>364</v>
      </c>
      <c r="J2577" s="43">
        <v>1.8</v>
      </c>
      <c r="K2577" s="43" t="s">
        <v>6152</v>
      </c>
      <c r="L2577" s="55" t="s">
        <v>640</v>
      </c>
      <c r="M2577" s="43" t="s">
        <v>2</v>
      </c>
      <c r="N2577" s="43" t="s">
        <v>2</v>
      </c>
      <c r="O2577"/>
      <c r="P2577" s="43" t="s">
        <v>363</v>
      </c>
    </row>
    <row r="2578" spans="1:16" ht="60" x14ac:dyDescent="0.25">
      <c r="A2578" s="43" t="s">
        <v>6140</v>
      </c>
      <c r="B2578" s="43" t="s">
        <v>45</v>
      </c>
      <c r="C2578" s="43" t="s">
        <v>6141</v>
      </c>
      <c r="D2578" s="43" t="s">
        <v>6142</v>
      </c>
      <c r="E2578" s="43" t="s">
        <v>46</v>
      </c>
      <c r="F2578" s="44">
        <v>44994</v>
      </c>
      <c r="G2578" s="43" t="s">
        <v>203</v>
      </c>
      <c r="H2578" s="43" t="s">
        <v>3960</v>
      </c>
      <c r="I2578" s="43" t="s">
        <v>364</v>
      </c>
      <c r="J2578" s="43">
        <v>1.9</v>
      </c>
      <c r="K2578" s="43" t="s">
        <v>6153</v>
      </c>
      <c r="L2578" s="55" t="s">
        <v>640</v>
      </c>
      <c r="M2578" s="43" t="s">
        <v>2</v>
      </c>
      <c r="N2578" s="43" t="s">
        <v>144</v>
      </c>
      <c r="O2578" s="43" t="s">
        <v>9920</v>
      </c>
      <c r="P2578" s="43" t="s">
        <v>364</v>
      </c>
    </row>
    <row r="2579" spans="1:16" x14ac:dyDescent="0.25">
      <c r="A2579" s="43" t="s">
        <v>6140</v>
      </c>
      <c r="B2579" s="43" t="s">
        <v>45</v>
      </c>
      <c r="C2579" s="43" t="s">
        <v>6141</v>
      </c>
      <c r="D2579" s="43" t="s">
        <v>6142</v>
      </c>
      <c r="E2579" s="43" t="s">
        <v>46</v>
      </c>
      <c r="F2579" s="44">
        <v>44994</v>
      </c>
      <c r="G2579" s="43" t="s">
        <v>203</v>
      </c>
      <c r="H2579" s="43" t="s">
        <v>3960</v>
      </c>
      <c r="I2579" s="43" t="s">
        <v>364</v>
      </c>
      <c r="J2579" s="43">
        <v>2</v>
      </c>
      <c r="K2579" s="43" t="s">
        <v>99</v>
      </c>
      <c r="L2579" s="55" t="s">
        <v>639</v>
      </c>
      <c r="M2579" s="43" t="s">
        <v>2</v>
      </c>
      <c r="N2579" s="43" t="s">
        <v>2</v>
      </c>
      <c r="O2579"/>
      <c r="P2579" s="43" t="s">
        <v>363</v>
      </c>
    </row>
    <row r="2580" spans="1:16" ht="60" x14ac:dyDescent="0.25">
      <c r="A2580" s="43" t="s">
        <v>6140</v>
      </c>
      <c r="B2580" s="43" t="s">
        <v>45</v>
      </c>
      <c r="C2580" s="43" t="s">
        <v>6141</v>
      </c>
      <c r="D2580" s="43" t="s">
        <v>6142</v>
      </c>
      <c r="E2580" s="43" t="s">
        <v>46</v>
      </c>
      <c r="F2580" s="44">
        <v>44994</v>
      </c>
      <c r="G2580" s="43" t="s">
        <v>203</v>
      </c>
      <c r="H2580" s="43" t="s">
        <v>3960</v>
      </c>
      <c r="I2580" s="43" t="s">
        <v>364</v>
      </c>
      <c r="J2580" s="43">
        <v>3</v>
      </c>
      <c r="K2580" s="43" t="s">
        <v>50</v>
      </c>
      <c r="L2580" s="55" t="s">
        <v>13</v>
      </c>
      <c r="M2580" s="43" t="s">
        <v>2</v>
      </c>
      <c r="N2580" s="43" t="s">
        <v>3</v>
      </c>
      <c r="O2580" s="43" t="s">
        <v>9925</v>
      </c>
      <c r="P2580" s="43" t="s">
        <v>364</v>
      </c>
    </row>
    <row r="2581" spans="1:16" x14ac:dyDescent="0.25">
      <c r="A2581" s="43" t="s">
        <v>6140</v>
      </c>
      <c r="B2581" s="43" t="s">
        <v>45</v>
      </c>
      <c r="C2581" s="43" t="s">
        <v>6141</v>
      </c>
      <c r="D2581" s="43" t="s">
        <v>6142</v>
      </c>
      <c r="E2581" s="43" t="s">
        <v>46</v>
      </c>
      <c r="F2581" s="44">
        <v>44994</v>
      </c>
      <c r="G2581" s="43" t="s">
        <v>203</v>
      </c>
      <c r="H2581" s="43" t="s">
        <v>3960</v>
      </c>
      <c r="I2581" s="43" t="s">
        <v>364</v>
      </c>
      <c r="J2581" s="43">
        <v>4</v>
      </c>
      <c r="K2581" s="43" t="s">
        <v>187</v>
      </c>
      <c r="L2581" s="55" t="s">
        <v>13</v>
      </c>
      <c r="M2581" s="43" t="s">
        <v>72</v>
      </c>
      <c r="N2581" s="43" t="s">
        <v>188</v>
      </c>
      <c r="O2581"/>
      <c r="P2581" s="43" t="s">
        <v>363</v>
      </c>
    </row>
    <row r="2582" spans="1:16" x14ac:dyDescent="0.25">
      <c r="A2582" s="43" t="s">
        <v>2627</v>
      </c>
      <c r="B2582" s="43" t="s">
        <v>206</v>
      </c>
      <c r="C2582" s="43" t="s">
        <v>6154</v>
      </c>
      <c r="D2582" s="43">
        <v>6726548</v>
      </c>
      <c r="E2582" s="43" t="s">
        <v>186</v>
      </c>
      <c r="F2582" s="44">
        <v>44994</v>
      </c>
      <c r="G2582" s="43" t="s">
        <v>203</v>
      </c>
      <c r="H2582" s="43" t="s">
        <v>3960</v>
      </c>
      <c r="I2582" s="43" t="s">
        <v>364</v>
      </c>
      <c r="J2582" s="43">
        <v>1</v>
      </c>
      <c r="K2582" s="43" t="s">
        <v>6155</v>
      </c>
      <c r="L2582" s="55" t="s">
        <v>640</v>
      </c>
      <c r="M2582" s="43" t="s">
        <v>2</v>
      </c>
      <c r="N2582" s="43" t="s">
        <v>2</v>
      </c>
      <c r="O2582"/>
      <c r="P2582" s="43" t="s">
        <v>363</v>
      </c>
    </row>
    <row r="2583" spans="1:16" x14ac:dyDescent="0.25">
      <c r="A2583" s="43" t="s">
        <v>6156</v>
      </c>
      <c r="B2583" s="43" t="s">
        <v>3406</v>
      </c>
      <c r="C2583" s="43" t="s">
        <v>6157</v>
      </c>
      <c r="D2583" s="43">
        <v>4525189</v>
      </c>
      <c r="E2583" s="43" t="s">
        <v>46</v>
      </c>
      <c r="F2583" s="44">
        <v>44994</v>
      </c>
      <c r="G2583" s="43" t="s">
        <v>203</v>
      </c>
      <c r="H2583" s="43" t="s">
        <v>3960</v>
      </c>
      <c r="I2583" s="43" t="s">
        <v>363</v>
      </c>
      <c r="J2583" s="43">
        <v>1</v>
      </c>
      <c r="K2583" s="43" t="s">
        <v>85</v>
      </c>
      <c r="L2583" s="55" t="s">
        <v>13</v>
      </c>
      <c r="M2583"/>
      <c r="N2583"/>
      <c r="O2583"/>
      <c r="P2583" s="43" t="s">
        <v>363</v>
      </c>
    </row>
    <row r="2584" spans="1:16" x14ac:dyDescent="0.25">
      <c r="A2584" s="43" t="s">
        <v>6156</v>
      </c>
      <c r="B2584" s="43" t="s">
        <v>3406</v>
      </c>
      <c r="C2584" s="43" t="s">
        <v>6157</v>
      </c>
      <c r="D2584" s="43">
        <v>4525189</v>
      </c>
      <c r="E2584" s="43" t="s">
        <v>46</v>
      </c>
      <c r="F2584" s="44">
        <v>44994</v>
      </c>
      <c r="G2584" s="43" t="s">
        <v>203</v>
      </c>
      <c r="H2584" s="43" t="s">
        <v>3960</v>
      </c>
      <c r="I2584" s="43" t="s">
        <v>363</v>
      </c>
      <c r="J2584" s="43">
        <v>2</v>
      </c>
      <c r="K2584" s="43" t="s">
        <v>3407</v>
      </c>
      <c r="L2584" s="55" t="s">
        <v>13</v>
      </c>
      <c r="M2584"/>
      <c r="N2584"/>
      <c r="O2584"/>
      <c r="P2584" s="43" t="s">
        <v>363</v>
      </c>
    </row>
    <row r="2585" spans="1:16" x14ac:dyDescent="0.25">
      <c r="A2585" s="43" t="s">
        <v>6156</v>
      </c>
      <c r="B2585" s="43" t="s">
        <v>3406</v>
      </c>
      <c r="C2585" s="43" t="s">
        <v>6157</v>
      </c>
      <c r="D2585" s="43">
        <v>4525189</v>
      </c>
      <c r="E2585" s="43" t="s">
        <v>46</v>
      </c>
      <c r="F2585" s="44">
        <v>44994</v>
      </c>
      <c r="G2585" s="43" t="s">
        <v>203</v>
      </c>
      <c r="H2585" s="43" t="s">
        <v>3960</v>
      </c>
      <c r="I2585" s="43" t="s">
        <v>364</v>
      </c>
      <c r="J2585" s="43">
        <v>3</v>
      </c>
      <c r="K2585" s="43" t="s">
        <v>3408</v>
      </c>
      <c r="L2585" s="55" t="s">
        <v>13</v>
      </c>
      <c r="M2585" s="43" t="s">
        <v>2</v>
      </c>
      <c r="N2585" s="43" t="s">
        <v>2</v>
      </c>
      <c r="O2585"/>
      <c r="P2585" s="43" t="s">
        <v>363</v>
      </c>
    </row>
    <row r="2586" spans="1:16" x14ac:dyDescent="0.25">
      <c r="A2586" s="43" t="s">
        <v>6156</v>
      </c>
      <c r="B2586" s="43" t="s">
        <v>3406</v>
      </c>
      <c r="C2586" s="43" t="s">
        <v>6157</v>
      </c>
      <c r="D2586" s="43">
        <v>4525189</v>
      </c>
      <c r="E2586" s="43" t="s">
        <v>46</v>
      </c>
      <c r="F2586" s="44">
        <v>44994</v>
      </c>
      <c r="G2586" s="43" t="s">
        <v>203</v>
      </c>
      <c r="H2586" s="43" t="s">
        <v>3960</v>
      </c>
      <c r="I2586" s="43" t="s">
        <v>364</v>
      </c>
      <c r="J2586" s="43">
        <v>4</v>
      </c>
      <c r="K2586" s="43" t="s">
        <v>70</v>
      </c>
      <c r="L2586" s="55" t="s">
        <v>13</v>
      </c>
      <c r="M2586" s="43" t="s">
        <v>2</v>
      </c>
      <c r="N2586" s="43" t="s">
        <v>2</v>
      </c>
      <c r="O2586"/>
      <c r="P2586" s="43" t="s">
        <v>363</v>
      </c>
    </row>
    <row r="2587" spans="1:16" x14ac:dyDescent="0.25">
      <c r="A2587" s="43" t="s">
        <v>6156</v>
      </c>
      <c r="B2587" s="43" t="s">
        <v>3406</v>
      </c>
      <c r="C2587" s="43" t="s">
        <v>6157</v>
      </c>
      <c r="D2587" s="43">
        <v>4525189</v>
      </c>
      <c r="E2587" s="43" t="s">
        <v>46</v>
      </c>
      <c r="F2587" s="44">
        <v>44994</v>
      </c>
      <c r="G2587" s="43" t="s">
        <v>203</v>
      </c>
      <c r="H2587" s="43" t="s">
        <v>3960</v>
      </c>
      <c r="I2587" s="43" t="s">
        <v>364</v>
      </c>
      <c r="J2587" s="43">
        <v>5</v>
      </c>
      <c r="K2587" s="43" t="s">
        <v>68</v>
      </c>
      <c r="L2587" s="55" t="s">
        <v>13</v>
      </c>
      <c r="M2587" s="43" t="s">
        <v>2</v>
      </c>
      <c r="N2587" s="43" t="s">
        <v>2</v>
      </c>
      <c r="O2587"/>
      <c r="P2587" s="43" t="s">
        <v>363</v>
      </c>
    </row>
    <row r="2588" spans="1:16" x14ac:dyDescent="0.25">
      <c r="A2588" s="43" t="s">
        <v>6156</v>
      </c>
      <c r="B2588" s="43" t="s">
        <v>3406</v>
      </c>
      <c r="C2588" s="43" t="s">
        <v>6157</v>
      </c>
      <c r="D2588" s="43">
        <v>4525189</v>
      </c>
      <c r="E2588" s="43" t="s">
        <v>46</v>
      </c>
      <c r="F2588" s="44">
        <v>44994</v>
      </c>
      <c r="G2588" s="43" t="s">
        <v>203</v>
      </c>
      <c r="H2588" s="43" t="s">
        <v>3960</v>
      </c>
      <c r="I2588" s="43" t="s">
        <v>363</v>
      </c>
      <c r="J2588" s="43">
        <v>6</v>
      </c>
      <c r="K2588" s="43" t="s">
        <v>3875</v>
      </c>
      <c r="L2588" s="55" t="s">
        <v>638</v>
      </c>
      <c r="M2588"/>
      <c r="N2588"/>
      <c r="O2588"/>
      <c r="P2588" s="43" t="s">
        <v>363</v>
      </c>
    </row>
    <row r="2589" spans="1:16" x14ac:dyDescent="0.25">
      <c r="A2589" s="43" t="s">
        <v>6156</v>
      </c>
      <c r="B2589" s="43" t="s">
        <v>3406</v>
      </c>
      <c r="C2589" s="43" t="s">
        <v>6157</v>
      </c>
      <c r="D2589" s="43">
        <v>4525189</v>
      </c>
      <c r="E2589" s="43" t="s">
        <v>46</v>
      </c>
      <c r="F2589" s="44">
        <v>44994</v>
      </c>
      <c r="G2589" s="43" t="s">
        <v>203</v>
      </c>
      <c r="H2589" s="43" t="s">
        <v>3960</v>
      </c>
      <c r="I2589" s="43" t="s">
        <v>364</v>
      </c>
      <c r="J2589" s="43">
        <v>7</v>
      </c>
      <c r="K2589" s="43" t="s">
        <v>53</v>
      </c>
      <c r="L2589" s="55" t="s">
        <v>638</v>
      </c>
      <c r="M2589" s="43" t="s">
        <v>2</v>
      </c>
      <c r="N2589" s="43" t="s">
        <v>2</v>
      </c>
      <c r="O2589"/>
      <c r="P2589" s="43" t="s">
        <v>363</v>
      </c>
    </row>
    <row r="2590" spans="1:16" x14ac:dyDescent="0.25">
      <c r="A2590" s="43" t="s">
        <v>6156</v>
      </c>
      <c r="B2590" s="43" t="s">
        <v>3406</v>
      </c>
      <c r="C2590" s="43" t="s">
        <v>6157</v>
      </c>
      <c r="D2590" s="43">
        <v>4525189</v>
      </c>
      <c r="E2590" s="43" t="s">
        <v>46</v>
      </c>
      <c r="F2590" s="44">
        <v>44994</v>
      </c>
      <c r="G2590" s="43" t="s">
        <v>203</v>
      </c>
      <c r="H2590" s="43" t="s">
        <v>3960</v>
      </c>
      <c r="I2590" s="43" t="s">
        <v>364</v>
      </c>
      <c r="J2590" s="43">
        <v>8</v>
      </c>
      <c r="K2590" s="43" t="s">
        <v>6158</v>
      </c>
      <c r="L2590" s="55" t="s">
        <v>13</v>
      </c>
      <c r="M2590" s="43" t="s">
        <v>2</v>
      </c>
      <c r="N2590" s="43" t="s">
        <v>2</v>
      </c>
      <c r="O2590"/>
      <c r="P2590" s="43" t="s">
        <v>363</v>
      </c>
    </row>
    <row r="2591" spans="1:16" x14ac:dyDescent="0.25">
      <c r="A2591" s="43" t="s">
        <v>6156</v>
      </c>
      <c r="B2591" s="43" t="s">
        <v>3406</v>
      </c>
      <c r="C2591" s="43" t="s">
        <v>6157</v>
      </c>
      <c r="D2591" s="43">
        <v>4525189</v>
      </c>
      <c r="E2591" s="43" t="s">
        <v>46</v>
      </c>
      <c r="F2591" s="44">
        <v>44994</v>
      </c>
      <c r="G2591" s="43" t="s">
        <v>203</v>
      </c>
      <c r="H2591" s="43" t="s">
        <v>3960</v>
      </c>
      <c r="I2591" s="43" t="s">
        <v>364</v>
      </c>
      <c r="J2591" s="43">
        <v>9</v>
      </c>
      <c r="K2591" s="43" t="s">
        <v>5686</v>
      </c>
      <c r="L2591" s="55" t="s">
        <v>13</v>
      </c>
      <c r="M2591" s="43" t="s">
        <v>2</v>
      </c>
      <c r="N2591" s="43" t="s">
        <v>2</v>
      </c>
      <c r="O2591"/>
      <c r="P2591" s="43" t="s">
        <v>363</v>
      </c>
    </row>
    <row r="2592" spans="1:16" x14ac:dyDescent="0.25">
      <c r="A2592" s="43" t="s">
        <v>6156</v>
      </c>
      <c r="B2592" s="43" t="s">
        <v>3406</v>
      </c>
      <c r="C2592" s="43" t="s">
        <v>6157</v>
      </c>
      <c r="D2592" s="43">
        <v>4525189</v>
      </c>
      <c r="E2592" s="43" t="s">
        <v>46</v>
      </c>
      <c r="F2592" s="44">
        <v>44994</v>
      </c>
      <c r="G2592" s="43" t="s">
        <v>203</v>
      </c>
      <c r="H2592" s="43" t="s">
        <v>3960</v>
      </c>
      <c r="I2592" s="43" t="s">
        <v>364</v>
      </c>
      <c r="J2592" s="43">
        <v>10</v>
      </c>
      <c r="K2592" s="43" t="s">
        <v>3402</v>
      </c>
      <c r="L2592" s="55" t="s">
        <v>641</v>
      </c>
      <c r="M2592" s="43" t="s">
        <v>2</v>
      </c>
      <c r="N2592" s="43" t="s">
        <v>2</v>
      </c>
      <c r="O2592"/>
      <c r="P2592" s="43" t="s">
        <v>363</v>
      </c>
    </row>
    <row r="2593" spans="1:16" ht="30" x14ac:dyDescent="0.25">
      <c r="A2593" s="43" t="s">
        <v>6156</v>
      </c>
      <c r="B2593" s="43" t="s">
        <v>3406</v>
      </c>
      <c r="C2593" s="43" t="s">
        <v>6157</v>
      </c>
      <c r="D2593" s="43">
        <v>4525189</v>
      </c>
      <c r="E2593" s="43" t="s">
        <v>46</v>
      </c>
      <c r="F2593" s="44">
        <v>44994</v>
      </c>
      <c r="G2593" s="43" t="s">
        <v>203</v>
      </c>
      <c r="H2593" s="43" t="s">
        <v>3960</v>
      </c>
      <c r="I2593" s="43" t="s">
        <v>364</v>
      </c>
      <c r="J2593" s="43">
        <v>11</v>
      </c>
      <c r="K2593" s="43" t="s">
        <v>6159</v>
      </c>
      <c r="L2593" s="55" t="s">
        <v>640</v>
      </c>
      <c r="M2593" s="43" t="s">
        <v>2</v>
      </c>
      <c r="N2593" s="43" t="s">
        <v>2</v>
      </c>
      <c r="O2593"/>
      <c r="P2593" s="43" t="s">
        <v>363</v>
      </c>
    </row>
    <row r="2594" spans="1:16" x14ac:dyDescent="0.25">
      <c r="A2594" s="43" t="s">
        <v>6156</v>
      </c>
      <c r="B2594" s="43" t="s">
        <v>3406</v>
      </c>
      <c r="C2594" s="43" t="s">
        <v>6157</v>
      </c>
      <c r="D2594" s="43">
        <v>4525189</v>
      </c>
      <c r="E2594" s="43" t="s">
        <v>46</v>
      </c>
      <c r="F2594" s="44">
        <v>44994</v>
      </c>
      <c r="G2594" s="43" t="s">
        <v>203</v>
      </c>
      <c r="H2594" s="43" t="s">
        <v>3960</v>
      </c>
      <c r="I2594" s="43" t="s">
        <v>364</v>
      </c>
      <c r="J2594" s="43">
        <v>12</v>
      </c>
      <c r="K2594" s="43" t="s">
        <v>5901</v>
      </c>
      <c r="L2594" s="55" t="s">
        <v>640</v>
      </c>
      <c r="M2594" s="43" t="s">
        <v>2</v>
      </c>
      <c r="N2594" s="43" t="s">
        <v>2</v>
      </c>
      <c r="O2594"/>
      <c r="P2594" s="43" t="s">
        <v>363</v>
      </c>
    </row>
    <row r="2595" spans="1:16" ht="45" x14ac:dyDescent="0.25">
      <c r="A2595" s="43" t="s">
        <v>6156</v>
      </c>
      <c r="B2595" s="43" t="s">
        <v>3406</v>
      </c>
      <c r="C2595" s="43" t="s">
        <v>6157</v>
      </c>
      <c r="D2595" s="43">
        <v>4525189</v>
      </c>
      <c r="E2595" s="43" t="s">
        <v>46</v>
      </c>
      <c r="F2595" s="44">
        <v>44994</v>
      </c>
      <c r="G2595" s="43" t="s">
        <v>203</v>
      </c>
      <c r="H2595" s="43" t="s">
        <v>3960</v>
      </c>
      <c r="I2595" s="43" t="s">
        <v>364</v>
      </c>
      <c r="J2595" s="43">
        <v>13</v>
      </c>
      <c r="K2595" s="43" t="s">
        <v>6160</v>
      </c>
      <c r="L2595" s="55" t="s">
        <v>640</v>
      </c>
      <c r="M2595" s="43" t="s">
        <v>2</v>
      </c>
      <c r="N2595" s="43" t="s">
        <v>3</v>
      </c>
      <c r="O2595" s="43" t="s">
        <v>9926</v>
      </c>
      <c r="P2595" s="43" t="s">
        <v>364</v>
      </c>
    </row>
    <row r="2596" spans="1:16" x14ac:dyDescent="0.25">
      <c r="A2596" s="43" t="s">
        <v>6156</v>
      </c>
      <c r="B2596" s="43" t="s">
        <v>3406</v>
      </c>
      <c r="C2596" s="43" t="s">
        <v>6157</v>
      </c>
      <c r="D2596" s="43">
        <v>4525189</v>
      </c>
      <c r="E2596" s="43" t="s">
        <v>46</v>
      </c>
      <c r="F2596" s="44">
        <v>44994</v>
      </c>
      <c r="G2596" s="43" t="s">
        <v>203</v>
      </c>
      <c r="H2596" s="43" t="s">
        <v>3960</v>
      </c>
      <c r="I2596" s="43" t="s">
        <v>364</v>
      </c>
      <c r="J2596" s="43">
        <v>14</v>
      </c>
      <c r="K2596" s="43" t="s">
        <v>5688</v>
      </c>
      <c r="L2596" s="55" t="s">
        <v>641</v>
      </c>
      <c r="M2596" s="43" t="s">
        <v>2</v>
      </c>
      <c r="N2596" s="43" t="s">
        <v>2</v>
      </c>
      <c r="O2596"/>
      <c r="P2596" s="43" t="s">
        <v>363</v>
      </c>
    </row>
    <row r="2597" spans="1:16" x14ac:dyDescent="0.25">
      <c r="A2597" s="43" t="s">
        <v>6156</v>
      </c>
      <c r="B2597" s="43" t="s">
        <v>3406</v>
      </c>
      <c r="C2597" s="43" t="s">
        <v>6157</v>
      </c>
      <c r="D2597" s="43">
        <v>4525189</v>
      </c>
      <c r="E2597" s="43" t="s">
        <v>46</v>
      </c>
      <c r="F2597" s="44">
        <v>44994</v>
      </c>
      <c r="G2597" s="43" t="s">
        <v>203</v>
      </c>
      <c r="H2597" s="43" t="s">
        <v>3960</v>
      </c>
      <c r="I2597" s="43" t="s">
        <v>364</v>
      </c>
      <c r="J2597" s="43">
        <v>15</v>
      </c>
      <c r="K2597" s="43" t="s">
        <v>230</v>
      </c>
      <c r="L2597" s="55" t="s">
        <v>639</v>
      </c>
      <c r="M2597" s="43" t="s">
        <v>2</v>
      </c>
      <c r="N2597" s="43" t="s">
        <v>2</v>
      </c>
      <c r="O2597"/>
      <c r="P2597" s="43" t="s">
        <v>363</v>
      </c>
    </row>
    <row r="2598" spans="1:16" x14ac:dyDescent="0.25">
      <c r="A2598" s="43" t="s">
        <v>6156</v>
      </c>
      <c r="B2598" s="43" t="s">
        <v>3406</v>
      </c>
      <c r="C2598" s="43" t="s">
        <v>6157</v>
      </c>
      <c r="D2598" s="43">
        <v>4525189</v>
      </c>
      <c r="E2598" s="43" t="s">
        <v>46</v>
      </c>
      <c r="F2598" s="44">
        <v>44994</v>
      </c>
      <c r="G2598" s="43" t="s">
        <v>203</v>
      </c>
      <c r="H2598" s="43" t="s">
        <v>3960</v>
      </c>
      <c r="I2598" s="43" t="s">
        <v>364</v>
      </c>
      <c r="J2598" s="43">
        <v>16</v>
      </c>
      <c r="K2598" s="43" t="s">
        <v>112</v>
      </c>
      <c r="L2598" s="55" t="s">
        <v>13</v>
      </c>
      <c r="M2598" s="43" t="s">
        <v>2</v>
      </c>
      <c r="N2598" s="43" t="s">
        <v>2</v>
      </c>
      <c r="O2598"/>
      <c r="P2598" s="43" t="s">
        <v>363</v>
      </c>
    </row>
    <row r="2599" spans="1:16" x14ac:dyDescent="0.25">
      <c r="A2599" s="43" t="s">
        <v>6156</v>
      </c>
      <c r="B2599" s="43" t="s">
        <v>3406</v>
      </c>
      <c r="C2599" s="43" t="s">
        <v>6157</v>
      </c>
      <c r="D2599" s="43">
        <v>4525189</v>
      </c>
      <c r="E2599" s="43" t="s">
        <v>46</v>
      </c>
      <c r="F2599" s="44">
        <v>44994</v>
      </c>
      <c r="G2599" s="43" t="s">
        <v>203</v>
      </c>
      <c r="H2599" s="43" t="s">
        <v>3960</v>
      </c>
      <c r="I2599" s="43" t="s">
        <v>364</v>
      </c>
      <c r="J2599" s="43">
        <v>17</v>
      </c>
      <c r="K2599" s="43" t="s">
        <v>6161</v>
      </c>
      <c r="L2599" s="55" t="s">
        <v>13</v>
      </c>
      <c r="M2599" s="43" t="s">
        <v>2</v>
      </c>
      <c r="N2599" s="43" t="s">
        <v>2</v>
      </c>
      <c r="O2599"/>
      <c r="P2599" s="43" t="s">
        <v>363</v>
      </c>
    </row>
    <row r="2600" spans="1:16" x14ac:dyDescent="0.25">
      <c r="A2600" s="43" t="s">
        <v>6156</v>
      </c>
      <c r="B2600" s="43" t="s">
        <v>3406</v>
      </c>
      <c r="C2600" s="43" t="s">
        <v>6157</v>
      </c>
      <c r="D2600" s="43">
        <v>4525189</v>
      </c>
      <c r="E2600" s="43" t="s">
        <v>46</v>
      </c>
      <c r="F2600" s="44">
        <v>44994</v>
      </c>
      <c r="G2600" s="43" t="s">
        <v>203</v>
      </c>
      <c r="H2600" s="43" t="s">
        <v>3960</v>
      </c>
      <c r="I2600" s="43" t="s">
        <v>363</v>
      </c>
      <c r="J2600" s="43">
        <v>18</v>
      </c>
      <c r="K2600" s="43" t="s">
        <v>86</v>
      </c>
      <c r="L2600" s="55" t="s">
        <v>13</v>
      </c>
      <c r="M2600"/>
      <c r="N2600"/>
      <c r="O2600"/>
      <c r="P2600" s="43" t="s">
        <v>363</v>
      </c>
    </row>
    <row r="2601" spans="1:16" x14ac:dyDescent="0.25">
      <c r="A2601" s="43" t="s">
        <v>6162</v>
      </c>
      <c r="B2601" s="43" t="s">
        <v>206</v>
      </c>
      <c r="C2601" s="43" t="s">
        <v>6163</v>
      </c>
      <c r="D2601" s="43" t="s">
        <v>6164</v>
      </c>
      <c r="E2601" s="43" t="s">
        <v>186</v>
      </c>
      <c r="F2601" s="44">
        <v>44994</v>
      </c>
      <c r="G2601" s="43" t="s">
        <v>203</v>
      </c>
      <c r="H2601" s="43" t="s">
        <v>3960</v>
      </c>
      <c r="I2601" s="43" t="s">
        <v>364</v>
      </c>
      <c r="J2601" s="43">
        <v>1</v>
      </c>
      <c r="K2601" s="43" t="s">
        <v>6165</v>
      </c>
      <c r="L2601" s="55" t="s">
        <v>641</v>
      </c>
      <c r="M2601" s="43" t="s">
        <v>2</v>
      </c>
      <c r="N2601" s="43" t="s">
        <v>2</v>
      </c>
      <c r="O2601"/>
      <c r="P2601" s="43" t="s">
        <v>363</v>
      </c>
    </row>
    <row r="2602" spans="1:16" x14ac:dyDescent="0.25">
      <c r="A2602" s="43" t="s">
        <v>6162</v>
      </c>
      <c r="B2602" s="43" t="s">
        <v>206</v>
      </c>
      <c r="C2602" s="43" t="s">
        <v>6163</v>
      </c>
      <c r="D2602" s="43" t="s">
        <v>6164</v>
      </c>
      <c r="E2602" s="43" t="s">
        <v>186</v>
      </c>
      <c r="F2602" s="44">
        <v>44994</v>
      </c>
      <c r="G2602" s="43" t="s">
        <v>203</v>
      </c>
      <c r="H2602" s="43" t="s">
        <v>3960</v>
      </c>
      <c r="I2602" s="43" t="s">
        <v>364</v>
      </c>
      <c r="J2602" s="43">
        <v>2</v>
      </c>
      <c r="K2602" s="43" t="s">
        <v>6166</v>
      </c>
      <c r="L2602" s="55" t="s">
        <v>640</v>
      </c>
      <c r="M2602" s="43" t="s">
        <v>2</v>
      </c>
      <c r="N2602" s="43" t="s">
        <v>2</v>
      </c>
      <c r="O2602"/>
      <c r="P2602" s="43" t="s">
        <v>363</v>
      </c>
    </row>
    <row r="2603" spans="1:16" x14ac:dyDescent="0.25">
      <c r="A2603" s="43" t="s">
        <v>6162</v>
      </c>
      <c r="B2603" s="43" t="s">
        <v>206</v>
      </c>
      <c r="C2603" s="43" t="s">
        <v>6163</v>
      </c>
      <c r="D2603" s="43" t="s">
        <v>6164</v>
      </c>
      <c r="E2603" s="43" t="s">
        <v>186</v>
      </c>
      <c r="F2603" s="44">
        <v>44994</v>
      </c>
      <c r="G2603" s="43" t="s">
        <v>203</v>
      </c>
      <c r="H2603" s="43" t="s">
        <v>3960</v>
      </c>
      <c r="I2603" s="43" t="s">
        <v>364</v>
      </c>
      <c r="J2603" s="43">
        <v>3</v>
      </c>
      <c r="K2603" s="43" t="s">
        <v>6167</v>
      </c>
      <c r="L2603" s="55" t="s">
        <v>640</v>
      </c>
      <c r="M2603" s="43" t="s">
        <v>2</v>
      </c>
      <c r="N2603" s="43" t="s">
        <v>3</v>
      </c>
      <c r="O2603" s="43" t="s">
        <v>9927</v>
      </c>
      <c r="P2603" s="43" t="s">
        <v>364</v>
      </c>
    </row>
    <row r="2604" spans="1:16" x14ac:dyDescent="0.25">
      <c r="A2604" s="43" t="s">
        <v>6162</v>
      </c>
      <c r="B2604" s="43" t="s">
        <v>206</v>
      </c>
      <c r="C2604" s="43" t="s">
        <v>6163</v>
      </c>
      <c r="D2604" s="43" t="s">
        <v>6164</v>
      </c>
      <c r="E2604" s="43" t="s">
        <v>186</v>
      </c>
      <c r="F2604" s="44">
        <v>44994</v>
      </c>
      <c r="G2604" s="43" t="s">
        <v>203</v>
      </c>
      <c r="H2604" s="43" t="s">
        <v>3960</v>
      </c>
      <c r="I2604" s="43" t="s">
        <v>364</v>
      </c>
      <c r="J2604" s="43">
        <v>4</v>
      </c>
      <c r="K2604" s="43" t="s">
        <v>6168</v>
      </c>
      <c r="L2604" s="55" t="s">
        <v>640</v>
      </c>
      <c r="M2604" s="43" t="s">
        <v>2</v>
      </c>
      <c r="N2604" s="43" t="s">
        <v>3</v>
      </c>
      <c r="O2604" s="43" t="s">
        <v>9927</v>
      </c>
      <c r="P2604" s="43" t="s">
        <v>364</v>
      </c>
    </row>
    <row r="2605" spans="1:16" x14ac:dyDescent="0.25">
      <c r="A2605" s="43" t="s">
        <v>6162</v>
      </c>
      <c r="B2605" s="43" t="s">
        <v>206</v>
      </c>
      <c r="C2605" s="43" t="s">
        <v>6163</v>
      </c>
      <c r="D2605" s="43" t="s">
        <v>6164</v>
      </c>
      <c r="E2605" s="43" t="s">
        <v>186</v>
      </c>
      <c r="F2605" s="44">
        <v>44994</v>
      </c>
      <c r="G2605" s="43" t="s">
        <v>203</v>
      </c>
      <c r="H2605" s="43" t="s">
        <v>3960</v>
      </c>
      <c r="I2605" s="43" t="s">
        <v>364</v>
      </c>
      <c r="J2605" s="43">
        <v>5</v>
      </c>
      <c r="K2605" s="43" t="s">
        <v>6169</v>
      </c>
      <c r="L2605" s="55" t="s">
        <v>640</v>
      </c>
      <c r="M2605" s="43" t="s">
        <v>2</v>
      </c>
      <c r="N2605" s="43" t="s">
        <v>2</v>
      </c>
      <c r="O2605"/>
      <c r="P2605" s="43" t="s">
        <v>363</v>
      </c>
    </row>
    <row r="2606" spans="1:16" x14ac:dyDescent="0.25">
      <c r="A2606" s="43" t="s">
        <v>6162</v>
      </c>
      <c r="B2606" s="43" t="s">
        <v>206</v>
      </c>
      <c r="C2606" s="43" t="s">
        <v>6163</v>
      </c>
      <c r="D2606" s="43" t="s">
        <v>6164</v>
      </c>
      <c r="E2606" s="43" t="s">
        <v>186</v>
      </c>
      <c r="F2606" s="44">
        <v>44994</v>
      </c>
      <c r="G2606" s="43" t="s">
        <v>203</v>
      </c>
      <c r="H2606" s="43" t="s">
        <v>3960</v>
      </c>
      <c r="I2606" s="43" t="s">
        <v>364</v>
      </c>
      <c r="J2606" s="43">
        <v>6</v>
      </c>
      <c r="K2606" s="43" t="s">
        <v>6170</v>
      </c>
      <c r="L2606" s="55" t="s">
        <v>640</v>
      </c>
      <c r="M2606" s="43" t="s">
        <v>2</v>
      </c>
      <c r="N2606" s="43" t="s">
        <v>2</v>
      </c>
      <c r="O2606"/>
      <c r="P2606" s="43" t="s">
        <v>363</v>
      </c>
    </row>
    <row r="2607" spans="1:16" x14ac:dyDescent="0.25">
      <c r="A2607" s="43" t="s">
        <v>1873</v>
      </c>
      <c r="B2607" s="43" t="s">
        <v>204</v>
      </c>
      <c r="C2607" s="43" t="s">
        <v>1874</v>
      </c>
      <c r="D2607" s="43">
        <v>6591058</v>
      </c>
      <c r="E2607" s="43" t="s">
        <v>186</v>
      </c>
      <c r="F2607" s="44">
        <v>44994</v>
      </c>
      <c r="G2607" s="43" t="s">
        <v>203</v>
      </c>
      <c r="H2607" s="43" t="s">
        <v>3960</v>
      </c>
      <c r="I2607" s="43" t="s">
        <v>364</v>
      </c>
      <c r="J2607" s="43">
        <v>1</v>
      </c>
      <c r="K2607" s="43" t="s">
        <v>5826</v>
      </c>
      <c r="L2607" s="55" t="s">
        <v>638</v>
      </c>
      <c r="M2607" s="43" t="s">
        <v>2</v>
      </c>
      <c r="N2607" s="43" t="s">
        <v>2</v>
      </c>
      <c r="O2607"/>
      <c r="P2607" s="43" t="s">
        <v>363</v>
      </c>
    </row>
    <row r="2608" spans="1:16" x14ac:dyDescent="0.25">
      <c r="A2608" s="43" t="s">
        <v>1873</v>
      </c>
      <c r="B2608" s="43" t="s">
        <v>204</v>
      </c>
      <c r="C2608" s="43" t="s">
        <v>1874</v>
      </c>
      <c r="D2608" s="43">
        <v>6591058</v>
      </c>
      <c r="E2608" s="43" t="s">
        <v>186</v>
      </c>
      <c r="F2608" s="44">
        <v>44994</v>
      </c>
      <c r="G2608" s="43" t="s">
        <v>203</v>
      </c>
      <c r="H2608" s="43" t="s">
        <v>3960</v>
      </c>
      <c r="I2608" s="43" t="s">
        <v>364</v>
      </c>
      <c r="J2608" s="43">
        <v>2</v>
      </c>
      <c r="K2608" s="43" t="s">
        <v>849</v>
      </c>
      <c r="L2608" s="55" t="s">
        <v>13</v>
      </c>
      <c r="M2608" s="43" t="s">
        <v>2</v>
      </c>
      <c r="N2608" s="43" t="s">
        <v>2</v>
      </c>
      <c r="O2608"/>
      <c r="P2608" s="43" t="s">
        <v>363</v>
      </c>
    </row>
    <row r="2609" spans="1:16" x14ac:dyDescent="0.25">
      <c r="A2609" s="43" t="s">
        <v>3772</v>
      </c>
      <c r="B2609" s="43" t="s">
        <v>45</v>
      </c>
      <c r="C2609" s="43" t="s">
        <v>6171</v>
      </c>
      <c r="D2609" s="43">
        <v>2046251</v>
      </c>
      <c r="E2609" s="43" t="s">
        <v>46</v>
      </c>
      <c r="F2609" s="44">
        <v>44995</v>
      </c>
      <c r="G2609" s="43" t="s">
        <v>203</v>
      </c>
      <c r="H2609" s="43" t="s">
        <v>3960</v>
      </c>
      <c r="I2609" s="43" t="s">
        <v>364</v>
      </c>
      <c r="J2609" s="43">
        <v>2</v>
      </c>
      <c r="K2609" s="43" t="s">
        <v>99</v>
      </c>
      <c r="L2609" s="55" t="s">
        <v>639</v>
      </c>
      <c r="M2609" s="43" t="s">
        <v>2</v>
      </c>
      <c r="N2609" s="43" t="s">
        <v>2</v>
      </c>
      <c r="O2609"/>
      <c r="P2609" s="43" t="s">
        <v>363</v>
      </c>
    </row>
    <row r="2610" spans="1:16" ht="30" x14ac:dyDescent="0.25">
      <c r="A2610" s="43" t="s">
        <v>3772</v>
      </c>
      <c r="B2610" s="43" t="s">
        <v>45</v>
      </c>
      <c r="C2610" s="43" t="s">
        <v>6171</v>
      </c>
      <c r="D2610" s="43">
        <v>2046251</v>
      </c>
      <c r="E2610" s="43" t="s">
        <v>46</v>
      </c>
      <c r="F2610" s="44">
        <v>44995</v>
      </c>
      <c r="G2610" s="43" t="s">
        <v>203</v>
      </c>
      <c r="H2610" s="43" t="s">
        <v>3960</v>
      </c>
      <c r="I2610" s="43" t="s">
        <v>364</v>
      </c>
      <c r="J2610" s="43">
        <v>3</v>
      </c>
      <c r="K2610" s="43" t="s">
        <v>50</v>
      </c>
      <c r="L2610" s="55" t="s">
        <v>13</v>
      </c>
      <c r="M2610" s="43" t="s">
        <v>2</v>
      </c>
      <c r="N2610" s="43" t="s">
        <v>3</v>
      </c>
      <c r="O2610" s="43" t="s">
        <v>9928</v>
      </c>
      <c r="P2610" s="43" t="s">
        <v>364</v>
      </c>
    </row>
    <row r="2611" spans="1:16" x14ac:dyDescent="0.25">
      <c r="A2611" s="43" t="s">
        <v>3772</v>
      </c>
      <c r="B2611" s="43" t="s">
        <v>45</v>
      </c>
      <c r="C2611" s="43" t="s">
        <v>6171</v>
      </c>
      <c r="D2611" s="43">
        <v>2046251</v>
      </c>
      <c r="E2611" s="43" t="s">
        <v>46</v>
      </c>
      <c r="F2611" s="44">
        <v>44995</v>
      </c>
      <c r="G2611" s="43" t="s">
        <v>203</v>
      </c>
      <c r="H2611" s="43" t="s">
        <v>3960</v>
      </c>
      <c r="I2611" s="43" t="s">
        <v>364</v>
      </c>
      <c r="J2611" s="43">
        <v>4</v>
      </c>
      <c r="K2611" s="43" t="s">
        <v>187</v>
      </c>
      <c r="L2611" s="55" t="s">
        <v>13</v>
      </c>
      <c r="M2611" s="43" t="s">
        <v>188</v>
      </c>
      <c r="N2611" s="43" t="s">
        <v>188</v>
      </c>
      <c r="O2611"/>
      <c r="P2611" s="43" t="s">
        <v>363</v>
      </c>
    </row>
    <row r="2612" spans="1:16" x14ac:dyDescent="0.25">
      <c r="A2612" s="43" t="s">
        <v>3772</v>
      </c>
      <c r="B2612" s="43" t="s">
        <v>45</v>
      </c>
      <c r="C2612" s="43" t="s">
        <v>6171</v>
      </c>
      <c r="D2612" s="43">
        <v>2046251</v>
      </c>
      <c r="E2612" s="43" t="s">
        <v>46</v>
      </c>
      <c r="F2612" s="44">
        <v>44995</v>
      </c>
      <c r="G2612" s="43" t="s">
        <v>3194</v>
      </c>
      <c r="H2612" s="43" t="s">
        <v>4603</v>
      </c>
      <c r="I2612" s="43" t="s">
        <v>364</v>
      </c>
      <c r="J2612" s="43">
        <v>5</v>
      </c>
      <c r="K2612" s="43" t="s">
        <v>3785</v>
      </c>
      <c r="L2612" s="55" t="s">
        <v>638</v>
      </c>
      <c r="M2612" s="43" t="s">
        <v>3</v>
      </c>
      <c r="N2612" s="43" t="s">
        <v>3</v>
      </c>
      <c r="O2612"/>
      <c r="P2612" s="43" t="s">
        <v>363</v>
      </c>
    </row>
    <row r="2613" spans="1:16" x14ac:dyDescent="0.25">
      <c r="A2613" s="43" t="s">
        <v>3772</v>
      </c>
      <c r="B2613" s="43" t="s">
        <v>45</v>
      </c>
      <c r="C2613" s="43" t="s">
        <v>6171</v>
      </c>
      <c r="D2613" s="43">
        <v>2046251</v>
      </c>
      <c r="E2613" s="43" t="s">
        <v>46</v>
      </c>
      <c r="F2613" s="44">
        <v>44995</v>
      </c>
      <c r="G2613" s="43" t="s">
        <v>3194</v>
      </c>
      <c r="H2613" s="43" t="s">
        <v>4197</v>
      </c>
      <c r="I2613" s="43" t="s">
        <v>364</v>
      </c>
      <c r="J2613" s="43">
        <v>6</v>
      </c>
      <c r="K2613" s="43" t="s">
        <v>3786</v>
      </c>
      <c r="L2613" s="55" t="s">
        <v>638</v>
      </c>
      <c r="M2613" s="43" t="s">
        <v>3</v>
      </c>
      <c r="N2613" s="43" t="s">
        <v>3</v>
      </c>
      <c r="O2613"/>
      <c r="P2613" s="43" t="s">
        <v>363</v>
      </c>
    </row>
    <row r="2614" spans="1:16" x14ac:dyDescent="0.25">
      <c r="A2614" s="43" t="s">
        <v>3772</v>
      </c>
      <c r="B2614" s="43" t="s">
        <v>45</v>
      </c>
      <c r="C2614" s="43" t="s">
        <v>6171</v>
      </c>
      <c r="D2614" s="43">
        <v>2046251</v>
      </c>
      <c r="E2614" s="43" t="s">
        <v>46</v>
      </c>
      <c r="F2614" s="44">
        <v>44995</v>
      </c>
      <c r="G2614" s="43" t="s">
        <v>3194</v>
      </c>
      <c r="H2614" s="43" t="s">
        <v>3960</v>
      </c>
      <c r="I2614" s="43" t="s">
        <v>364</v>
      </c>
      <c r="J2614" s="43">
        <v>7</v>
      </c>
      <c r="K2614" s="43" t="s">
        <v>3787</v>
      </c>
      <c r="L2614" s="55" t="s">
        <v>13</v>
      </c>
      <c r="M2614" s="43" t="s">
        <v>3</v>
      </c>
      <c r="N2614" s="43" t="s">
        <v>3</v>
      </c>
      <c r="O2614"/>
      <c r="P2614" s="43" t="s">
        <v>363</v>
      </c>
    </row>
    <row r="2615" spans="1:16" ht="30" x14ac:dyDescent="0.25">
      <c r="A2615" s="43" t="s">
        <v>3772</v>
      </c>
      <c r="B2615" s="43" t="s">
        <v>45</v>
      </c>
      <c r="C2615" s="43" t="s">
        <v>6171</v>
      </c>
      <c r="D2615" s="43">
        <v>2046251</v>
      </c>
      <c r="E2615" s="43" t="s">
        <v>46</v>
      </c>
      <c r="F2615" s="44">
        <v>44995</v>
      </c>
      <c r="G2615" s="43" t="s">
        <v>3194</v>
      </c>
      <c r="H2615" s="43" t="s">
        <v>4197</v>
      </c>
      <c r="I2615" s="43" t="s">
        <v>364</v>
      </c>
      <c r="J2615" s="43">
        <v>8</v>
      </c>
      <c r="K2615" s="43" t="s">
        <v>3788</v>
      </c>
      <c r="L2615" s="55" t="s">
        <v>638</v>
      </c>
      <c r="M2615" s="43" t="s">
        <v>3</v>
      </c>
      <c r="N2615" s="43" t="s">
        <v>2</v>
      </c>
      <c r="O2615" s="43" t="s">
        <v>9929</v>
      </c>
      <c r="P2615" s="43" t="s">
        <v>364</v>
      </c>
    </row>
    <row r="2616" spans="1:16" ht="45" x14ac:dyDescent="0.25">
      <c r="A2616" s="43" t="s">
        <v>3772</v>
      </c>
      <c r="B2616" s="43" t="s">
        <v>45</v>
      </c>
      <c r="C2616" s="43" t="s">
        <v>6171</v>
      </c>
      <c r="D2616" s="43">
        <v>2046251</v>
      </c>
      <c r="E2616" s="43" t="s">
        <v>46</v>
      </c>
      <c r="F2616" s="44">
        <v>44995</v>
      </c>
      <c r="G2616" s="43" t="s">
        <v>3194</v>
      </c>
      <c r="H2616" s="43" t="s">
        <v>3960</v>
      </c>
      <c r="I2616" s="43" t="s">
        <v>364</v>
      </c>
      <c r="J2616" s="43">
        <v>9</v>
      </c>
      <c r="K2616" s="43" t="s">
        <v>3789</v>
      </c>
      <c r="L2616" s="55" t="s">
        <v>13</v>
      </c>
      <c r="M2616" s="43" t="s">
        <v>3</v>
      </c>
      <c r="N2616" s="43" t="s">
        <v>2</v>
      </c>
      <c r="O2616" s="43" t="s">
        <v>9930</v>
      </c>
      <c r="P2616" s="43" t="s">
        <v>364</v>
      </c>
    </row>
    <row r="2617" spans="1:16" x14ac:dyDescent="0.25">
      <c r="A2617" s="43" t="s">
        <v>3772</v>
      </c>
      <c r="B2617" s="43" t="s">
        <v>45</v>
      </c>
      <c r="C2617" s="43" t="s">
        <v>6171</v>
      </c>
      <c r="D2617" s="43">
        <v>2046251</v>
      </c>
      <c r="E2617" s="43" t="s">
        <v>46</v>
      </c>
      <c r="F2617" s="44">
        <v>44995</v>
      </c>
      <c r="G2617" s="43" t="s">
        <v>203</v>
      </c>
      <c r="H2617" s="43" t="s">
        <v>3960</v>
      </c>
      <c r="I2617" s="43" t="s">
        <v>364</v>
      </c>
      <c r="J2617" s="43" t="s">
        <v>320</v>
      </c>
      <c r="K2617" s="43" t="s">
        <v>3776</v>
      </c>
      <c r="L2617" s="55" t="s">
        <v>640</v>
      </c>
      <c r="M2617" s="43" t="s">
        <v>2</v>
      </c>
      <c r="N2617" s="43" t="s">
        <v>2</v>
      </c>
      <c r="O2617"/>
      <c r="P2617" s="43" t="s">
        <v>363</v>
      </c>
    </row>
    <row r="2618" spans="1:16" x14ac:dyDescent="0.25">
      <c r="A2618" s="43" t="s">
        <v>3772</v>
      </c>
      <c r="B2618" s="43" t="s">
        <v>45</v>
      </c>
      <c r="C2618" s="43" t="s">
        <v>6171</v>
      </c>
      <c r="D2618" s="43">
        <v>2046251</v>
      </c>
      <c r="E2618" s="43" t="s">
        <v>46</v>
      </c>
      <c r="F2618" s="44">
        <v>44995</v>
      </c>
      <c r="G2618" s="43" t="s">
        <v>203</v>
      </c>
      <c r="H2618" s="43" t="s">
        <v>3960</v>
      </c>
      <c r="I2618" s="43" t="s">
        <v>364</v>
      </c>
      <c r="J2618" s="43" t="s">
        <v>321</v>
      </c>
      <c r="K2618" s="43" t="s">
        <v>3777</v>
      </c>
      <c r="L2618" s="55" t="s">
        <v>640</v>
      </c>
      <c r="M2618" s="43" t="s">
        <v>2</v>
      </c>
      <c r="N2618" s="43" t="s">
        <v>2</v>
      </c>
      <c r="O2618"/>
      <c r="P2618" s="43" t="s">
        <v>363</v>
      </c>
    </row>
    <row r="2619" spans="1:16" ht="30" x14ac:dyDescent="0.25">
      <c r="A2619" s="43" t="s">
        <v>3772</v>
      </c>
      <c r="B2619" s="43" t="s">
        <v>45</v>
      </c>
      <c r="C2619" s="43" t="s">
        <v>6171</v>
      </c>
      <c r="D2619" s="43">
        <v>2046251</v>
      </c>
      <c r="E2619" s="43" t="s">
        <v>46</v>
      </c>
      <c r="F2619" s="44">
        <v>44995</v>
      </c>
      <c r="G2619" s="43" t="s">
        <v>203</v>
      </c>
      <c r="H2619" s="43" t="s">
        <v>3960</v>
      </c>
      <c r="I2619" s="43" t="s">
        <v>364</v>
      </c>
      <c r="J2619" s="43" t="s">
        <v>322</v>
      </c>
      <c r="K2619" s="43" t="s">
        <v>3778</v>
      </c>
      <c r="L2619" s="55" t="s">
        <v>640</v>
      </c>
      <c r="M2619" s="43" t="s">
        <v>2</v>
      </c>
      <c r="N2619" s="43" t="s">
        <v>3</v>
      </c>
      <c r="O2619" s="43" t="s">
        <v>9892</v>
      </c>
      <c r="P2619" s="43" t="s">
        <v>364</v>
      </c>
    </row>
    <row r="2620" spans="1:16" x14ac:dyDescent="0.25">
      <c r="A2620" s="43" t="s">
        <v>3772</v>
      </c>
      <c r="B2620" s="43" t="s">
        <v>45</v>
      </c>
      <c r="C2620" s="43" t="s">
        <v>6171</v>
      </c>
      <c r="D2620" s="43">
        <v>2046251</v>
      </c>
      <c r="E2620" s="43" t="s">
        <v>46</v>
      </c>
      <c r="F2620" s="44">
        <v>44995</v>
      </c>
      <c r="G2620" s="43" t="s">
        <v>203</v>
      </c>
      <c r="H2620" s="43" t="s">
        <v>3960</v>
      </c>
      <c r="I2620" s="43" t="s">
        <v>364</v>
      </c>
      <c r="J2620" s="43" t="s">
        <v>323</v>
      </c>
      <c r="K2620" s="43" t="s">
        <v>3779</v>
      </c>
      <c r="L2620" s="55" t="s">
        <v>640</v>
      </c>
      <c r="M2620" s="43" t="s">
        <v>2</v>
      </c>
      <c r="N2620" s="43" t="s">
        <v>2</v>
      </c>
      <c r="O2620"/>
      <c r="P2620" s="43" t="s">
        <v>363</v>
      </c>
    </row>
    <row r="2621" spans="1:16" x14ac:dyDescent="0.25">
      <c r="A2621" s="43" t="s">
        <v>3772</v>
      </c>
      <c r="B2621" s="43" t="s">
        <v>45</v>
      </c>
      <c r="C2621" s="43" t="s">
        <v>6171</v>
      </c>
      <c r="D2621" s="43">
        <v>2046251</v>
      </c>
      <c r="E2621" s="43" t="s">
        <v>46</v>
      </c>
      <c r="F2621" s="44">
        <v>44995</v>
      </c>
      <c r="G2621" s="43" t="s">
        <v>203</v>
      </c>
      <c r="H2621" s="43" t="s">
        <v>3960</v>
      </c>
      <c r="I2621" s="43" t="s">
        <v>364</v>
      </c>
      <c r="J2621" s="43" t="s">
        <v>324</v>
      </c>
      <c r="K2621" s="43" t="s">
        <v>3780</v>
      </c>
      <c r="L2621" s="55" t="s">
        <v>640</v>
      </c>
      <c r="M2621" s="43" t="s">
        <v>2</v>
      </c>
      <c r="N2621" s="43" t="s">
        <v>2</v>
      </c>
      <c r="O2621"/>
      <c r="P2621" s="43" t="s">
        <v>363</v>
      </c>
    </row>
    <row r="2622" spans="1:16" x14ac:dyDescent="0.25">
      <c r="A2622" s="43" t="s">
        <v>3772</v>
      </c>
      <c r="B2622" s="43" t="s">
        <v>45</v>
      </c>
      <c r="C2622" s="43" t="s">
        <v>6171</v>
      </c>
      <c r="D2622" s="43">
        <v>2046251</v>
      </c>
      <c r="E2622" s="43" t="s">
        <v>46</v>
      </c>
      <c r="F2622" s="44">
        <v>44995</v>
      </c>
      <c r="G2622" s="43" t="s">
        <v>203</v>
      </c>
      <c r="H2622" s="43" t="s">
        <v>3960</v>
      </c>
      <c r="I2622" s="43" t="s">
        <v>364</v>
      </c>
      <c r="J2622" s="43" t="s">
        <v>325</v>
      </c>
      <c r="K2622" s="43" t="s">
        <v>3781</v>
      </c>
      <c r="L2622" s="55" t="s">
        <v>640</v>
      </c>
      <c r="M2622" s="43" t="s">
        <v>2</v>
      </c>
      <c r="N2622" s="43" t="s">
        <v>2</v>
      </c>
      <c r="O2622"/>
      <c r="P2622" s="43" t="s">
        <v>363</v>
      </c>
    </row>
    <row r="2623" spans="1:16" x14ac:dyDescent="0.25">
      <c r="A2623" s="43" t="s">
        <v>3772</v>
      </c>
      <c r="B2623" s="43" t="s">
        <v>45</v>
      </c>
      <c r="C2623" s="43" t="s">
        <v>6171</v>
      </c>
      <c r="D2623" s="43">
        <v>2046251</v>
      </c>
      <c r="E2623" s="43" t="s">
        <v>46</v>
      </c>
      <c r="F2623" s="44">
        <v>44995</v>
      </c>
      <c r="G2623" s="43" t="s">
        <v>203</v>
      </c>
      <c r="H2623" s="43" t="s">
        <v>3960</v>
      </c>
      <c r="I2623" s="43" t="s">
        <v>364</v>
      </c>
      <c r="J2623" s="43" t="s">
        <v>326</v>
      </c>
      <c r="K2623" s="43" t="s">
        <v>3782</v>
      </c>
      <c r="L2623" s="55" t="s">
        <v>640</v>
      </c>
      <c r="M2623" s="43" t="s">
        <v>2</v>
      </c>
      <c r="N2623" s="43" t="s">
        <v>2</v>
      </c>
      <c r="O2623"/>
      <c r="P2623" s="43" t="s">
        <v>363</v>
      </c>
    </row>
    <row r="2624" spans="1:16" x14ac:dyDescent="0.25">
      <c r="A2624" s="43" t="s">
        <v>3772</v>
      </c>
      <c r="B2624" s="43" t="s">
        <v>45</v>
      </c>
      <c r="C2624" s="43" t="s">
        <v>6171</v>
      </c>
      <c r="D2624" s="43">
        <v>2046251</v>
      </c>
      <c r="E2624" s="43" t="s">
        <v>46</v>
      </c>
      <c r="F2624" s="44">
        <v>44995</v>
      </c>
      <c r="G2624" s="43" t="s">
        <v>203</v>
      </c>
      <c r="H2624" s="43" t="s">
        <v>3960</v>
      </c>
      <c r="I2624" s="43" t="s">
        <v>364</v>
      </c>
      <c r="J2624" s="43" t="s">
        <v>327</v>
      </c>
      <c r="K2624" s="43" t="s">
        <v>3783</v>
      </c>
      <c r="L2624" s="55" t="s">
        <v>640</v>
      </c>
      <c r="M2624" s="43" t="s">
        <v>2</v>
      </c>
      <c r="N2624" s="43" t="s">
        <v>2</v>
      </c>
      <c r="O2624"/>
      <c r="P2624" s="43" t="s">
        <v>363</v>
      </c>
    </row>
    <row r="2625" spans="1:16" x14ac:dyDescent="0.25">
      <c r="A2625" s="43" t="s">
        <v>3772</v>
      </c>
      <c r="B2625" s="43" t="s">
        <v>45</v>
      </c>
      <c r="C2625" s="43" t="s">
        <v>6171</v>
      </c>
      <c r="D2625" s="43">
        <v>2046251</v>
      </c>
      <c r="E2625" s="43" t="s">
        <v>46</v>
      </c>
      <c r="F2625" s="44">
        <v>44995</v>
      </c>
      <c r="G2625" s="43" t="s">
        <v>203</v>
      </c>
      <c r="H2625" s="43" t="s">
        <v>3960</v>
      </c>
      <c r="I2625" s="43" t="s">
        <v>364</v>
      </c>
      <c r="J2625" s="43" t="s">
        <v>328</v>
      </c>
      <c r="K2625" s="43" t="s">
        <v>3784</v>
      </c>
      <c r="L2625" s="55" t="s">
        <v>640</v>
      </c>
      <c r="M2625" s="43" t="s">
        <v>2</v>
      </c>
      <c r="N2625" s="43" t="s">
        <v>3</v>
      </c>
      <c r="O2625" s="43" t="s">
        <v>9931</v>
      </c>
      <c r="P2625" s="43" t="s">
        <v>364</v>
      </c>
    </row>
    <row r="2626" spans="1:16" x14ac:dyDescent="0.25">
      <c r="A2626" s="43" t="s">
        <v>3086</v>
      </c>
      <c r="B2626" s="43" t="s">
        <v>204</v>
      </c>
      <c r="C2626" s="43" t="s">
        <v>6172</v>
      </c>
      <c r="D2626" s="43" t="s">
        <v>6173</v>
      </c>
      <c r="E2626" s="43" t="s">
        <v>132</v>
      </c>
      <c r="F2626" s="44">
        <v>44995</v>
      </c>
      <c r="G2626" s="43" t="s">
        <v>203</v>
      </c>
      <c r="H2626" s="43" t="s">
        <v>3960</v>
      </c>
      <c r="I2626" s="43" t="s">
        <v>364</v>
      </c>
      <c r="J2626" s="43">
        <v>1</v>
      </c>
      <c r="K2626" s="43" t="s">
        <v>6174</v>
      </c>
      <c r="L2626" s="55" t="s">
        <v>13</v>
      </c>
      <c r="M2626" s="43" t="s">
        <v>2</v>
      </c>
      <c r="N2626" s="43" t="s">
        <v>2</v>
      </c>
      <c r="O2626"/>
      <c r="P2626" s="43" t="s">
        <v>363</v>
      </c>
    </row>
    <row r="2627" spans="1:16" x14ac:dyDescent="0.25">
      <c r="A2627" s="43" t="s">
        <v>3086</v>
      </c>
      <c r="B2627" s="43" t="s">
        <v>204</v>
      </c>
      <c r="C2627" s="43" t="s">
        <v>6172</v>
      </c>
      <c r="D2627" s="43" t="s">
        <v>6173</v>
      </c>
      <c r="E2627" s="43" t="s">
        <v>132</v>
      </c>
      <c r="F2627" s="44">
        <v>44995</v>
      </c>
      <c r="G2627" s="43" t="s">
        <v>203</v>
      </c>
      <c r="H2627" s="43" t="s">
        <v>3960</v>
      </c>
      <c r="I2627" s="43" t="s">
        <v>364</v>
      </c>
      <c r="J2627" s="43">
        <v>2</v>
      </c>
      <c r="K2627" s="43" t="s">
        <v>6175</v>
      </c>
      <c r="L2627" s="55" t="s">
        <v>13</v>
      </c>
      <c r="M2627" s="43" t="s">
        <v>2</v>
      </c>
      <c r="N2627" s="43" t="s">
        <v>2</v>
      </c>
      <c r="O2627"/>
      <c r="P2627" s="43" t="s">
        <v>363</v>
      </c>
    </row>
    <row r="2628" spans="1:16" x14ac:dyDescent="0.25">
      <c r="A2628" s="43" t="s">
        <v>3086</v>
      </c>
      <c r="B2628" s="43" t="s">
        <v>204</v>
      </c>
      <c r="C2628" s="43" t="s">
        <v>6172</v>
      </c>
      <c r="D2628" s="43" t="s">
        <v>6173</v>
      </c>
      <c r="E2628" s="43" t="s">
        <v>132</v>
      </c>
      <c r="F2628" s="44">
        <v>44995</v>
      </c>
      <c r="G2628" s="43" t="s">
        <v>203</v>
      </c>
      <c r="H2628" s="43" t="s">
        <v>3960</v>
      </c>
      <c r="I2628" s="43" t="s">
        <v>364</v>
      </c>
      <c r="J2628" s="43">
        <v>3</v>
      </c>
      <c r="K2628" s="43" t="s">
        <v>6176</v>
      </c>
      <c r="L2628" s="55" t="s">
        <v>640</v>
      </c>
      <c r="M2628" s="43" t="s">
        <v>2</v>
      </c>
      <c r="N2628" s="43" t="s">
        <v>2</v>
      </c>
      <c r="O2628"/>
      <c r="P2628" s="43" t="s">
        <v>363</v>
      </c>
    </row>
    <row r="2629" spans="1:16" x14ac:dyDescent="0.25">
      <c r="A2629" s="43" t="s">
        <v>3086</v>
      </c>
      <c r="B2629" s="43" t="s">
        <v>204</v>
      </c>
      <c r="C2629" s="43" t="s">
        <v>6172</v>
      </c>
      <c r="D2629" s="43" t="s">
        <v>6173</v>
      </c>
      <c r="E2629" s="43" t="s">
        <v>132</v>
      </c>
      <c r="F2629" s="44">
        <v>44995</v>
      </c>
      <c r="G2629" s="43" t="s">
        <v>203</v>
      </c>
      <c r="H2629" s="43" t="s">
        <v>3960</v>
      </c>
      <c r="I2629" s="43" t="s">
        <v>364</v>
      </c>
      <c r="J2629" s="43">
        <v>4.01</v>
      </c>
      <c r="K2629" s="43" t="s">
        <v>6177</v>
      </c>
      <c r="L2629" s="55" t="s">
        <v>641</v>
      </c>
      <c r="M2629" s="43" t="s">
        <v>2</v>
      </c>
      <c r="N2629" s="43" t="s">
        <v>2</v>
      </c>
      <c r="O2629"/>
      <c r="P2629" s="43" t="s">
        <v>363</v>
      </c>
    </row>
    <row r="2630" spans="1:16" x14ac:dyDescent="0.25">
      <c r="A2630" s="43" t="s">
        <v>3086</v>
      </c>
      <c r="B2630" s="43" t="s">
        <v>204</v>
      </c>
      <c r="C2630" s="43" t="s">
        <v>6172</v>
      </c>
      <c r="D2630" s="43" t="s">
        <v>6173</v>
      </c>
      <c r="E2630" s="43" t="s">
        <v>132</v>
      </c>
      <c r="F2630" s="44">
        <v>44995</v>
      </c>
      <c r="G2630" s="43" t="s">
        <v>203</v>
      </c>
      <c r="H2630" s="43" t="s">
        <v>3960</v>
      </c>
      <c r="I2630" s="43" t="s">
        <v>364</v>
      </c>
      <c r="J2630" s="43">
        <v>4.0199999999999996</v>
      </c>
      <c r="K2630" s="43" t="s">
        <v>6178</v>
      </c>
      <c r="L2630" s="55" t="s">
        <v>641</v>
      </c>
      <c r="M2630" s="43" t="s">
        <v>2</v>
      </c>
      <c r="N2630" s="43" t="s">
        <v>2</v>
      </c>
      <c r="O2630"/>
      <c r="P2630" s="43" t="s">
        <v>363</v>
      </c>
    </row>
    <row r="2631" spans="1:16" x14ac:dyDescent="0.25">
      <c r="A2631" s="43" t="s">
        <v>3086</v>
      </c>
      <c r="B2631" s="43" t="s">
        <v>204</v>
      </c>
      <c r="C2631" s="43" t="s">
        <v>6172</v>
      </c>
      <c r="D2631" s="43" t="s">
        <v>6173</v>
      </c>
      <c r="E2631" s="43" t="s">
        <v>132</v>
      </c>
      <c r="F2631" s="44">
        <v>44995</v>
      </c>
      <c r="G2631" s="43" t="s">
        <v>203</v>
      </c>
      <c r="H2631" s="43" t="s">
        <v>3960</v>
      </c>
      <c r="I2631" s="43" t="s">
        <v>364</v>
      </c>
      <c r="J2631" s="43">
        <v>4.03</v>
      </c>
      <c r="K2631" s="43" t="s">
        <v>6179</v>
      </c>
      <c r="L2631" s="55" t="s">
        <v>641</v>
      </c>
      <c r="M2631" s="43" t="s">
        <v>2</v>
      </c>
      <c r="N2631" s="43" t="s">
        <v>2</v>
      </c>
      <c r="O2631"/>
      <c r="P2631" s="43" t="s">
        <v>363</v>
      </c>
    </row>
    <row r="2632" spans="1:16" x14ac:dyDescent="0.25">
      <c r="A2632" s="43" t="s">
        <v>3086</v>
      </c>
      <c r="B2632" s="43" t="s">
        <v>204</v>
      </c>
      <c r="C2632" s="43" t="s">
        <v>6172</v>
      </c>
      <c r="D2632" s="43" t="s">
        <v>6173</v>
      </c>
      <c r="E2632" s="43" t="s">
        <v>132</v>
      </c>
      <c r="F2632" s="44">
        <v>44995</v>
      </c>
      <c r="G2632" s="43" t="s">
        <v>203</v>
      </c>
      <c r="H2632" s="43" t="s">
        <v>3960</v>
      </c>
      <c r="I2632" s="43" t="s">
        <v>364</v>
      </c>
      <c r="J2632" s="43">
        <v>5</v>
      </c>
      <c r="K2632" s="43" t="s">
        <v>87</v>
      </c>
      <c r="L2632" s="55" t="s">
        <v>13</v>
      </c>
      <c r="M2632" s="43" t="s">
        <v>2</v>
      </c>
      <c r="N2632" s="43" t="s">
        <v>2</v>
      </c>
      <c r="O2632"/>
      <c r="P2632" s="43" t="s">
        <v>363</v>
      </c>
    </row>
    <row r="2633" spans="1:16" x14ac:dyDescent="0.25">
      <c r="A2633" s="43" t="s">
        <v>6180</v>
      </c>
      <c r="B2633" s="43" t="s">
        <v>206</v>
      </c>
      <c r="C2633" s="43" t="s">
        <v>6181</v>
      </c>
      <c r="D2633" s="43" t="s">
        <v>6182</v>
      </c>
      <c r="E2633" s="43" t="s">
        <v>186</v>
      </c>
      <c r="F2633" s="44">
        <v>44995</v>
      </c>
      <c r="G2633" s="43" t="s">
        <v>203</v>
      </c>
      <c r="H2633" s="43" t="s">
        <v>3960</v>
      </c>
      <c r="I2633" s="43" t="s">
        <v>364</v>
      </c>
      <c r="J2633" s="43">
        <v>1</v>
      </c>
      <c r="K2633" s="43" t="s">
        <v>6183</v>
      </c>
      <c r="L2633" s="55" t="s">
        <v>640</v>
      </c>
      <c r="M2633" s="43" t="s">
        <v>2</v>
      </c>
      <c r="N2633" s="43" t="s">
        <v>2</v>
      </c>
      <c r="O2633"/>
      <c r="P2633" s="43" t="s">
        <v>363</v>
      </c>
    </row>
    <row r="2634" spans="1:16" x14ac:dyDescent="0.25">
      <c r="A2634" s="43" t="s">
        <v>6180</v>
      </c>
      <c r="B2634" s="43" t="s">
        <v>206</v>
      </c>
      <c r="C2634" s="43" t="s">
        <v>6181</v>
      </c>
      <c r="D2634" s="43" t="s">
        <v>6182</v>
      </c>
      <c r="E2634" s="43" t="s">
        <v>186</v>
      </c>
      <c r="F2634" s="44">
        <v>44995</v>
      </c>
      <c r="G2634" s="43" t="s">
        <v>203</v>
      </c>
      <c r="H2634" s="43" t="s">
        <v>3960</v>
      </c>
      <c r="I2634" s="43" t="s">
        <v>364</v>
      </c>
      <c r="J2634" s="43">
        <v>2</v>
      </c>
      <c r="K2634" s="43" t="s">
        <v>6184</v>
      </c>
      <c r="L2634" s="55" t="s">
        <v>640</v>
      </c>
      <c r="M2634" s="43" t="s">
        <v>2</v>
      </c>
      <c r="N2634" s="43" t="s">
        <v>2</v>
      </c>
      <c r="O2634"/>
      <c r="P2634" s="43" t="s">
        <v>363</v>
      </c>
    </row>
    <row r="2635" spans="1:16" x14ac:dyDescent="0.25">
      <c r="A2635" s="43" t="s">
        <v>858</v>
      </c>
      <c r="B2635" s="43" t="s">
        <v>204</v>
      </c>
      <c r="C2635" s="43" t="s">
        <v>859</v>
      </c>
      <c r="D2635" s="43" t="s">
        <v>860</v>
      </c>
      <c r="E2635" s="43" t="s">
        <v>186</v>
      </c>
      <c r="F2635" s="44">
        <v>44995</v>
      </c>
      <c r="G2635" s="43" t="s">
        <v>203</v>
      </c>
      <c r="H2635" s="43" t="s">
        <v>3960</v>
      </c>
      <c r="I2635" s="43" t="s">
        <v>364</v>
      </c>
      <c r="J2635" s="43">
        <v>1</v>
      </c>
      <c r="K2635" s="43" t="s">
        <v>6185</v>
      </c>
      <c r="L2635" s="55" t="s">
        <v>13</v>
      </c>
      <c r="M2635" s="43" t="s">
        <v>2</v>
      </c>
      <c r="N2635" s="43" t="s">
        <v>2</v>
      </c>
      <c r="O2635"/>
      <c r="P2635" s="43" t="s">
        <v>363</v>
      </c>
    </row>
    <row r="2636" spans="1:16" x14ac:dyDescent="0.25">
      <c r="A2636" s="43" t="s">
        <v>966</v>
      </c>
      <c r="B2636" s="43" t="s">
        <v>204</v>
      </c>
      <c r="C2636" s="43" t="s">
        <v>967</v>
      </c>
      <c r="D2636" s="43" t="s">
        <v>968</v>
      </c>
      <c r="E2636" s="43" t="s">
        <v>186</v>
      </c>
      <c r="F2636" s="44">
        <v>44995</v>
      </c>
      <c r="G2636" s="43" t="s">
        <v>203</v>
      </c>
      <c r="H2636" s="43" t="s">
        <v>3960</v>
      </c>
      <c r="I2636" s="43" t="s">
        <v>364</v>
      </c>
      <c r="J2636" s="43">
        <v>1</v>
      </c>
      <c r="K2636" s="43" t="s">
        <v>3476</v>
      </c>
      <c r="L2636" s="55" t="s">
        <v>13</v>
      </c>
      <c r="M2636" s="43" t="s">
        <v>2</v>
      </c>
      <c r="N2636" s="43" t="s">
        <v>2</v>
      </c>
      <c r="O2636"/>
      <c r="P2636" s="43" t="s">
        <v>363</v>
      </c>
    </row>
    <row r="2637" spans="1:16" x14ac:dyDescent="0.25">
      <c r="A2637" s="43" t="s">
        <v>2884</v>
      </c>
      <c r="B2637" s="43" t="s">
        <v>204</v>
      </c>
      <c r="C2637" s="43" t="s">
        <v>3443</v>
      </c>
      <c r="D2637" s="43">
        <v>6600879</v>
      </c>
      <c r="E2637" s="43" t="s">
        <v>132</v>
      </c>
      <c r="F2637" s="44">
        <v>44995</v>
      </c>
      <c r="G2637" s="43" t="s">
        <v>203</v>
      </c>
      <c r="H2637" s="43" t="s">
        <v>3960</v>
      </c>
      <c r="I2637" s="43" t="s">
        <v>364</v>
      </c>
      <c r="J2637" s="43">
        <v>1</v>
      </c>
      <c r="K2637" s="43" t="s">
        <v>6186</v>
      </c>
      <c r="L2637" s="55" t="s">
        <v>13</v>
      </c>
      <c r="M2637" s="43" t="s">
        <v>2</v>
      </c>
      <c r="N2637" s="43" t="s">
        <v>2</v>
      </c>
      <c r="O2637"/>
      <c r="P2637" s="43" t="s">
        <v>363</v>
      </c>
    </row>
    <row r="2638" spans="1:16" x14ac:dyDescent="0.25">
      <c r="A2638" s="43" t="s">
        <v>2884</v>
      </c>
      <c r="B2638" s="43" t="s">
        <v>204</v>
      </c>
      <c r="C2638" s="43" t="s">
        <v>3443</v>
      </c>
      <c r="D2638" s="43">
        <v>6600879</v>
      </c>
      <c r="E2638" s="43" t="s">
        <v>132</v>
      </c>
      <c r="F2638" s="44">
        <v>44995</v>
      </c>
      <c r="G2638" s="43" t="s">
        <v>203</v>
      </c>
      <c r="H2638" s="43" t="s">
        <v>3960</v>
      </c>
      <c r="I2638" s="43" t="s">
        <v>364</v>
      </c>
      <c r="J2638" s="43">
        <v>2</v>
      </c>
      <c r="K2638" s="43" t="s">
        <v>6187</v>
      </c>
      <c r="L2638" s="55" t="s">
        <v>13</v>
      </c>
      <c r="M2638" s="43" t="s">
        <v>2</v>
      </c>
      <c r="N2638" s="43" t="s">
        <v>2</v>
      </c>
      <c r="O2638"/>
      <c r="P2638" s="43" t="s">
        <v>363</v>
      </c>
    </row>
    <row r="2639" spans="1:16" x14ac:dyDescent="0.25">
      <c r="A2639" s="43" t="s">
        <v>6188</v>
      </c>
      <c r="B2639" s="43" t="s">
        <v>195</v>
      </c>
      <c r="C2639" s="43" t="s">
        <v>6189</v>
      </c>
      <c r="D2639" s="43" t="s">
        <v>6190</v>
      </c>
      <c r="E2639" s="43" t="s">
        <v>46</v>
      </c>
      <c r="F2639" s="44">
        <v>44995</v>
      </c>
      <c r="G2639" s="43" t="s">
        <v>203</v>
      </c>
      <c r="H2639" s="43" t="s">
        <v>3960</v>
      </c>
      <c r="I2639" s="43" t="s">
        <v>364</v>
      </c>
      <c r="J2639" s="43">
        <v>1</v>
      </c>
      <c r="K2639" s="43" t="s">
        <v>6191</v>
      </c>
      <c r="L2639" s="55" t="s">
        <v>13</v>
      </c>
      <c r="M2639" s="43" t="s">
        <v>2</v>
      </c>
      <c r="N2639" s="43" t="s">
        <v>2</v>
      </c>
      <c r="O2639"/>
      <c r="P2639" s="43" t="s">
        <v>363</v>
      </c>
    </row>
    <row r="2640" spans="1:16" x14ac:dyDescent="0.25">
      <c r="A2640" s="43" t="s">
        <v>6188</v>
      </c>
      <c r="B2640" s="43" t="s">
        <v>195</v>
      </c>
      <c r="C2640" s="43" t="s">
        <v>6189</v>
      </c>
      <c r="D2640" s="43" t="s">
        <v>6190</v>
      </c>
      <c r="E2640" s="43" t="s">
        <v>46</v>
      </c>
      <c r="F2640" s="44">
        <v>44995</v>
      </c>
      <c r="G2640" s="43" t="s">
        <v>203</v>
      </c>
      <c r="H2640" s="43" t="s">
        <v>3960</v>
      </c>
      <c r="I2640" s="43" t="s">
        <v>364</v>
      </c>
      <c r="J2640" s="43">
        <v>2</v>
      </c>
      <c r="K2640" s="43" t="s">
        <v>6192</v>
      </c>
      <c r="L2640" s="55" t="s">
        <v>638</v>
      </c>
      <c r="M2640" s="43" t="s">
        <v>2</v>
      </c>
      <c r="N2640" s="43" t="s">
        <v>2</v>
      </c>
      <c r="O2640"/>
      <c r="P2640" s="43" t="s">
        <v>363</v>
      </c>
    </row>
    <row r="2641" spans="1:16" x14ac:dyDescent="0.25">
      <c r="A2641" s="43" t="s">
        <v>6188</v>
      </c>
      <c r="B2641" s="43" t="s">
        <v>195</v>
      </c>
      <c r="C2641" s="43" t="s">
        <v>6189</v>
      </c>
      <c r="D2641" s="43" t="s">
        <v>6190</v>
      </c>
      <c r="E2641" s="43" t="s">
        <v>46</v>
      </c>
      <c r="F2641" s="44">
        <v>44995</v>
      </c>
      <c r="G2641" s="43" t="s">
        <v>203</v>
      </c>
      <c r="H2641" s="43" t="s">
        <v>4603</v>
      </c>
      <c r="I2641" s="43" t="s">
        <v>364</v>
      </c>
      <c r="J2641" s="43">
        <v>3</v>
      </c>
      <c r="K2641" s="43" t="s">
        <v>6193</v>
      </c>
      <c r="L2641" s="55" t="s">
        <v>13</v>
      </c>
      <c r="M2641" s="43" t="s">
        <v>2</v>
      </c>
      <c r="N2641" s="43" t="s">
        <v>2</v>
      </c>
      <c r="O2641"/>
      <c r="P2641" s="43" t="s">
        <v>363</v>
      </c>
    </row>
    <row r="2642" spans="1:16" x14ac:dyDescent="0.25">
      <c r="A2642" s="43" t="s">
        <v>6188</v>
      </c>
      <c r="B2642" s="43" t="s">
        <v>195</v>
      </c>
      <c r="C2642" s="43" t="s">
        <v>6189</v>
      </c>
      <c r="D2642" s="43" t="s">
        <v>6190</v>
      </c>
      <c r="E2642" s="43" t="s">
        <v>46</v>
      </c>
      <c r="F2642" s="44">
        <v>44995</v>
      </c>
      <c r="G2642" s="43" t="s">
        <v>203</v>
      </c>
      <c r="H2642" s="43" t="s">
        <v>3960</v>
      </c>
      <c r="I2642" s="43" t="s">
        <v>364</v>
      </c>
      <c r="J2642" s="43">
        <v>4</v>
      </c>
      <c r="K2642" s="43" t="s">
        <v>6194</v>
      </c>
      <c r="L2642" s="55" t="s">
        <v>13</v>
      </c>
      <c r="M2642" s="43" t="s">
        <v>2</v>
      </c>
      <c r="N2642" s="43" t="s">
        <v>2</v>
      </c>
      <c r="O2642"/>
      <c r="P2642" s="43" t="s">
        <v>363</v>
      </c>
    </row>
    <row r="2643" spans="1:16" x14ac:dyDescent="0.25">
      <c r="A2643" s="43" t="s">
        <v>6188</v>
      </c>
      <c r="B2643" s="43" t="s">
        <v>195</v>
      </c>
      <c r="C2643" s="43" t="s">
        <v>6189</v>
      </c>
      <c r="D2643" s="43" t="s">
        <v>6190</v>
      </c>
      <c r="E2643" s="43" t="s">
        <v>46</v>
      </c>
      <c r="F2643" s="44">
        <v>44995</v>
      </c>
      <c r="G2643" s="43" t="s">
        <v>203</v>
      </c>
      <c r="H2643" s="43" t="s">
        <v>3960</v>
      </c>
      <c r="I2643" s="43" t="s">
        <v>364</v>
      </c>
      <c r="J2643" s="43">
        <v>5</v>
      </c>
      <c r="K2643" s="43" t="s">
        <v>196</v>
      </c>
      <c r="L2643" s="55" t="s">
        <v>13</v>
      </c>
      <c r="M2643" s="43" t="s">
        <v>2</v>
      </c>
      <c r="N2643" s="43" t="s">
        <v>2</v>
      </c>
      <c r="O2643"/>
      <c r="P2643" s="43" t="s">
        <v>363</v>
      </c>
    </row>
    <row r="2644" spans="1:16" x14ac:dyDescent="0.25">
      <c r="A2644" s="43" t="s">
        <v>6188</v>
      </c>
      <c r="B2644" s="43" t="s">
        <v>195</v>
      </c>
      <c r="C2644" s="43" t="s">
        <v>6189</v>
      </c>
      <c r="D2644" s="43" t="s">
        <v>6190</v>
      </c>
      <c r="E2644" s="43" t="s">
        <v>46</v>
      </c>
      <c r="F2644" s="44">
        <v>44995</v>
      </c>
      <c r="G2644" s="43" t="s">
        <v>203</v>
      </c>
      <c r="H2644" s="43" t="s">
        <v>3960</v>
      </c>
      <c r="I2644" s="43" t="s">
        <v>364</v>
      </c>
      <c r="J2644" s="43">
        <v>6</v>
      </c>
      <c r="K2644" s="43" t="s">
        <v>6195</v>
      </c>
      <c r="L2644" s="55" t="s">
        <v>640</v>
      </c>
      <c r="M2644" s="43" t="s">
        <v>2</v>
      </c>
      <c r="N2644" s="43" t="s">
        <v>2</v>
      </c>
      <c r="O2644"/>
      <c r="P2644" s="43" t="s">
        <v>363</v>
      </c>
    </row>
    <row r="2645" spans="1:16" x14ac:dyDescent="0.25">
      <c r="A2645" s="43" t="s">
        <v>6188</v>
      </c>
      <c r="B2645" s="43" t="s">
        <v>195</v>
      </c>
      <c r="C2645" s="43" t="s">
        <v>6189</v>
      </c>
      <c r="D2645" s="43" t="s">
        <v>6190</v>
      </c>
      <c r="E2645" s="43" t="s">
        <v>46</v>
      </c>
      <c r="F2645" s="44">
        <v>44995</v>
      </c>
      <c r="G2645" s="43" t="s">
        <v>203</v>
      </c>
      <c r="H2645" s="43" t="s">
        <v>3960</v>
      </c>
      <c r="I2645" s="43" t="s">
        <v>364</v>
      </c>
      <c r="J2645" s="43">
        <v>7</v>
      </c>
      <c r="K2645" s="43" t="s">
        <v>6196</v>
      </c>
      <c r="L2645" s="55" t="s">
        <v>640</v>
      </c>
      <c r="M2645" s="43" t="s">
        <v>2</v>
      </c>
      <c r="N2645" s="43" t="s">
        <v>2</v>
      </c>
      <c r="O2645"/>
      <c r="P2645" s="43" t="s">
        <v>363</v>
      </c>
    </row>
    <row r="2646" spans="1:16" x14ac:dyDescent="0.25">
      <c r="A2646" s="43" t="s">
        <v>6188</v>
      </c>
      <c r="B2646" s="43" t="s">
        <v>195</v>
      </c>
      <c r="C2646" s="43" t="s">
        <v>6189</v>
      </c>
      <c r="D2646" s="43" t="s">
        <v>6190</v>
      </c>
      <c r="E2646" s="43" t="s">
        <v>46</v>
      </c>
      <c r="F2646" s="44">
        <v>44995</v>
      </c>
      <c r="G2646" s="43" t="s">
        <v>203</v>
      </c>
      <c r="H2646" s="43" t="s">
        <v>3960</v>
      </c>
      <c r="I2646" s="43" t="s">
        <v>364</v>
      </c>
      <c r="J2646" s="43">
        <v>8</v>
      </c>
      <c r="K2646" s="43" t="s">
        <v>6197</v>
      </c>
      <c r="L2646" s="55" t="s">
        <v>640</v>
      </c>
      <c r="M2646" s="43" t="s">
        <v>2</v>
      </c>
      <c r="N2646" s="43" t="s">
        <v>2</v>
      </c>
      <c r="O2646"/>
      <c r="P2646" s="43" t="s">
        <v>363</v>
      </c>
    </row>
    <row r="2647" spans="1:16" x14ac:dyDescent="0.25">
      <c r="A2647" s="43" t="s">
        <v>6188</v>
      </c>
      <c r="B2647" s="43" t="s">
        <v>195</v>
      </c>
      <c r="C2647" s="43" t="s">
        <v>6189</v>
      </c>
      <c r="D2647" s="43" t="s">
        <v>6190</v>
      </c>
      <c r="E2647" s="43" t="s">
        <v>46</v>
      </c>
      <c r="F2647" s="44">
        <v>44995</v>
      </c>
      <c r="G2647" s="43" t="s">
        <v>203</v>
      </c>
      <c r="H2647" s="43" t="s">
        <v>3960</v>
      </c>
      <c r="I2647" s="43" t="s">
        <v>364</v>
      </c>
      <c r="J2647" s="43">
        <v>9</v>
      </c>
      <c r="K2647" s="43" t="s">
        <v>6198</v>
      </c>
      <c r="L2647" s="55" t="s">
        <v>640</v>
      </c>
      <c r="M2647" s="43" t="s">
        <v>2</v>
      </c>
      <c r="N2647" s="43" t="s">
        <v>2</v>
      </c>
      <c r="O2647"/>
      <c r="P2647" s="43" t="s">
        <v>363</v>
      </c>
    </row>
    <row r="2648" spans="1:16" x14ac:dyDescent="0.25">
      <c r="A2648" s="43" t="s">
        <v>6188</v>
      </c>
      <c r="B2648" s="43" t="s">
        <v>195</v>
      </c>
      <c r="C2648" s="43" t="s">
        <v>6189</v>
      </c>
      <c r="D2648" s="43" t="s">
        <v>6190</v>
      </c>
      <c r="E2648" s="43" t="s">
        <v>46</v>
      </c>
      <c r="F2648" s="44">
        <v>44995</v>
      </c>
      <c r="G2648" s="43" t="s">
        <v>203</v>
      </c>
      <c r="H2648" s="43" t="s">
        <v>3960</v>
      </c>
      <c r="I2648" s="43" t="s">
        <v>364</v>
      </c>
      <c r="J2648" s="43">
        <v>10</v>
      </c>
      <c r="K2648" s="43" t="s">
        <v>6199</v>
      </c>
      <c r="L2648" s="55" t="s">
        <v>640</v>
      </c>
      <c r="M2648" s="43" t="s">
        <v>2</v>
      </c>
      <c r="N2648" s="43" t="s">
        <v>2</v>
      </c>
      <c r="O2648"/>
      <c r="P2648" s="43" t="s">
        <v>363</v>
      </c>
    </row>
    <row r="2649" spans="1:16" x14ac:dyDescent="0.25">
      <c r="A2649" s="43" t="s">
        <v>6188</v>
      </c>
      <c r="B2649" s="43" t="s">
        <v>195</v>
      </c>
      <c r="C2649" s="43" t="s">
        <v>6189</v>
      </c>
      <c r="D2649" s="43" t="s">
        <v>6190</v>
      </c>
      <c r="E2649" s="43" t="s">
        <v>46</v>
      </c>
      <c r="F2649" s="44">
        <v>44995</v>
      </c>
      <c r="G2649" s="43" t="s">
        <v>203</v>
      </c>
      <c r="H2649" s="43" t="s">
        <v>3960</v>
      </c>
      <c r="I2649" s="43" t="s">
        <v>364</v>
      </c>
      <c r="J2649" s="43">
        <v>11</v>
      </c>
      <c r="K2649" s="43" t="s">
        <v>6200</v>
      </c>
      <c r="L2649" s="55" t="s">
        <v>640</v>
      </c>
      <c r="M2649" s="43" t="s">
        <v>2</v>
      </c>
      <c r="N2649" s="43" t="s">
        <v>2</v>
      </c>
      <c r="O2649"/>
      <c r="P2649" s="43" t="s">
        <v>363</v>
      </c>
    </row>
    <row r="2650" spans="1:16" x14ac:dyDescent="0.25">
      <c r="A2650" s="43" t="s">
        <v>6188</v>
      </c>
      <c r="B2650" s="43" t="s">
        <v>195</v>
      </c>
      <c r="C2650" s="43" t="s">
        <v>6189</v>
      </c>
      <c r="D2650" s="43" t="s">
        <v>6190</v>
      </c>
      <c r="E2650" s="43" t="s">
        <v>46</v>
      </c>
      <c r="F2650" s="44">
        <v>44995</v>
      </c>
      <c r="G2650" s="43" t="s">
        <v>203</v>
      </c>
      <c r="H2650" s="43" t="s">
        <v>3960</v>
      </c>
      <c r="I2650" s="43" t="s">
        <v>364</v>
      </c>
      <c r="J2650" s="43">
        <v>12</v>
      </c>
      <c r="K2650" s="43" t="s">
        <v>6201</v>
      </c>
      <c r="L2650" s="55" t="s">
        <v>640</v>
      </c>
      <c r="M2650" s="43" t="s">
        <v>2</v>
      </c>
      <c r="N2650" s="43" t="s">
        <v>2</v>
      </c>
      <c r="O2650"/>
      <c r="P2650" s="43" t="s">
        <v>363</v>
      </c>
    </row>
    <row r="2651" spans="1:16" ht="45" x14ac:dyDescent="0.25">
      <c r="A2651" s="43" t="s">
        <v>6188</v>
      </c>
      <c r="B2651" s="43" t="s">
        <v>195</v>
      </c>
      <c r="C2651" s="43" t="s">
        <v>6189</v>
      </c>
      <c r="D2651" s="43" t="s">
        <v>6190</v>
      </c>
      <c r="E2651" s="43" t="s">
        <v>46</v>
      </c>
      <c r="F2651" s="44">
        <v>44995</v>
      </c>
      <c r="G2651" s="43" t="s">
        <v>203</v>
      </c>
      <c r="H2651" s="43" t="s">
        <v>3960</v>
      </c>
      <c r="I2651" s="43" t="s">
        <v>364</v>
      </c>
      <c r="J2651" s="43">
        <v>13</v>
      </c>
      <c r="K2651" s="43" t="s">
        <v>6202</v>
      </c>
      <c r="L2651" s="55" t="s">
        <v>13</v>
      </c>
      <c r="M2651" s="43" t="s">
        <v>2</v>
      </c>
      <c r="N2651" s="43" t="s">
        <v>3</v>
      </c>
      <c r="O2651" s="43" t="s">
        <v>9932</v>
      </c>
      <c r="P2651" s="43" t="s">
        <v>364</v>
      </c>
    </row>
    <row r="2652" spans="1:16" ht="45" x14ac:dyDescent="0.25">
      <c r="A2652" s="43" t="s">
        <v>6188</v>
      </c>
      <c r="B2652" s="43" t="s">
        <v>195</v>
      </c>
      <c r="C2652" s="43" t="s">
        <v>6189</v>
      </c>
      <c r="D2652" s="43" t="s">
        <v>6190</v>
      </c>
      <c r="E2652" s="43" t="s">
        <v>46</v>
      </c>
      <c r="F2652" s="44">
        <v>44995</v>
      </c>
      <c r="G2652" s="43" t="s">
        <v>203</v>
      </c>
      <c r="H2652" s="43" t="s">
        <v>3960</v>
      </c>
      <c r="I2652" s="43" t="s">
        <v>364</v>
      </c>
      <c r="J2652" s="43">
        <v>14</v>
      </c>
      <c r="K2652" s="43" t="s">
        <v>6203</v>
      </c>
      <c r="L2652" s="55" t="s">
        <v>13</v>
      </c>
      <c r="M2652" s="43" t="s">
        <v>2</v>
      </c>
      <c r="N2652" s="43" t="s">
        <v>3</v>
      </c>
      <c r="O2652" s="43" t="s">
        <v>9932</v>
      </c>
      <c r="P2652" s="43" t="s">
        <v>364</v>
      </c>
    </row>
    <row r="2653" spans="1:16" ht="30" x14ac:dyDescent="0.25">
      <c r="A2653" s="43" t="s">
        <v>6188</v>
      </c>
      <c r="B2653" s="43" t="s">
        <v>195</v>
      </c>
      <c r="C2653" s="43" t="s">
        <v>6189</v>
      </c>
      <c r="D2653" s="43" t="s">
        <v>6190</v>
      </c>
      <c r="E2653" s="43" t="s">
        <v>46</v>
      </c>
      <c r="F2653" s="44">
        <v>44995</v>
      </c>
      <c r="G2653" s="43" t="s">
        <v>203</v>
      </c>
      <c r="H2653" s="43" t="s">
        <v>3960</v>
      </c>
      <c r="I2653" s="43" t="s">
        <v>364</v>
      </c>
      <c r="J2653" s="43">
        <v>15</v>
      </c>
      <c r="K2653" s="43" t="s">
        <v>122</v>
      </c>
      <c r="L2653" s="55" t="s">
        <v>641</v>
      </c>
      <c r="M2653" s="43" t="s">
        <v>2</v>
      </c>
      <c r="N2653" s="43" t="s">
        <v>3</v>
      </c>
      <c r="O2653" s="43" t="s">
        <v>9933</v>
      </c>
      <c r="P2653" s="43" t="s">
        <v>364</v>
      </c>
    </row>
    <row r="2654" spans="1:16" ht="30" x14ac:dyDescent="0.25">
      <c r="A2654" s="43" t="s">
        <v>6188</v>
      </c>
      <c r="B2654" s="43" t="s">
        <v>195</v>
      </c>
      <c r="C2654" s="43" t="s">
        <v>6189</v>
      </c>
      <c r="D2654" s="43" t="s">
        <v>6190</v>
      </c>
      <c r="E2654" s="43" t="s">
        <v>46</v>
      </c>
      <c r="F2654" s="44">
        <v>44995</v>
      </c>
      <c r="G2654" s="43" t="s">
        <v>203</v>
      </c>
      <c r="H2654" s="43" t="s">
        <v>3960</v>
      </c>
      <c r="I2654" s="43" t="s">
        <v>364</v>
      </c>
      <c r="J2654" s="43">
        <v>16</v>
      </c>
      <c r="K2654" s="43" t="s">
        <v>6204</v>
      </c>
      <c r="L2654" s="55" t="s">
        <v>641</v>
      </c>
      <c r="M2654" s="43" t="s">
        <v>2</v>
      </c>
      <c r="N2654" s="43" t="s">
        <v>3</v>
      </c>
      <c r="O2654" s="43" t="s">
        <v>9933</v>
      </c>
      <c r="P2654" s="43" t="s">
        <v>364</v>
      </c>
    </row>
    <row r="2655" spans="1:16" ht="30" x14ac:dyDescent="0.25">
      <c r="A2655" s="43" t="s">
        <v>6188</v>
      </c>
      <c r="B2655" s="43" t="s">
        <v>195</v>
      </c>
      <c r="C2655" s="43" t="s">
        <v>6189</v>
      </c>
      <c r="D2655" s="43" t="s">
        <v>6190</v>
      </c>
      <c r="E2655" s="43" t="s">
        <v>46</v>
      </c>
      <c r="F2655" s="44">
        <v>44995</v>
      </c>
      <c r="G2655" s="43" t="s">
        <v>203</v>
      </c>
      <c r="H2655" s="43" t="s">
        <v>3960</v>
      </c>
      <c r="I2655" s="43" t="s">
        <v>364</v>
      </c>
      <c r="J2655" s="43">
        <v>17</v>
      </c>
      <c r="K2655" s="43" t="s">
        <v>6205</v>
      </c>
      <c r="L2655" s="55" t="s">
        <v>13</v>
      </c>
      <c r="M2655" s="43" t="s">
        <v>2</v>
      </c>
      <c r="N2655" s="43" t="s">
        <v>2</v>
      </c>
      <c r="O2655"/>
      <c r="P2655" s="43" t="s">
        <v>363</v>
      </c>
    </row>
    <row r="2656" spans="1:16" x14ac:dyDescent="0.25">
      <c r="A2656" s="43" t="s">
        <v>6188</v>
      </c>
      <c r="B2656" s="43" t="s">
        <v>195</v>
      </c>
      <c r="C2656" s="43" t="s">
        <v>6189</v>
      </c>
      <c r="D2656" s="43" t="s">
        <v>6190</v>
      </c>
      <c r="E2656" s="43" t="s">
        <v>46</v>
      </c>
      <c r="F2656" s="44">
        <v>44995</v>
      </c>
      <c r="G2656" s="43" t="s">
        <v>203</v>
      </c>
      <c r="H2656" s="43" t="s">
        <v>3960</v>
      </c>
      <c r="I2656" s="43" t="s">
        <v>364</v>
      </c>
      <c r="J2656" s="43">
        <v>18</v>
      </c>
      <c r="K2656" s="43" t="s">
        <v>6206</v>
      </c>
      <c r="L2656" s="55" t="s">
        <v>13</v>
      </c>
      <c r="M2656" s="43" t="s">
        <v>2</v>
      </c>
      <c r="N2656" s="43" t="s">
        <v>2</v>
      </c>
      <c r="O2656"/>
      <c r="P2656" s="43" t="s">
        <v>363</v>
      </c>
    </row>
    <row r="2657" spans="1:16" ht="30" x14ac:dyDescent="0.25">
      <c r="A2657" s="43" t="s">
        <v>3356</v>
      </c>
      <c r="B2657" s="43" t="s">
        <v>204</v>
      </c>
      <c r="C2657" s="43" t="s">
        <v>3357</v>
      </c>
      <c r="D2657" s="43" t="s">
        <v>3358</v>
      </c>
      <c r="E2657" s="43" t="s">
        <v>186</v>
      </c>
      <c r="F2657" s="44">
        <v>44995</v>
      </c>
      <c r="G2657" s="43" t="s">
        <v>203</v>
      </c>
      <c r="H2657" s="43" t="s">
        <v>3960</v>
      </c>
      <c r="I2657" s="43" t="s">
        <v>364</v>
      </c>
      <c r="J2657" s="43">
        <v>1</v>
      </c>
      <c r="K2657" s="43" t="s">
        <v>5826</v>
      </c>
      <c r="L2657" s="55" t="s">
        <v>638</v>
      </c>
      <c r="M2657" s="43" t="s">
        <v>2</v>
      </c>
      <c r="N2657" s="43" t="s">
        <v>3</v>
      </c>
      <c r="O2657" s="43" t="s">
        <v>9875</v>
      </c>
      <c r="P2657" s="43" t="s">
        <v>364</v>
      </c>
    </row>
    <row r="2658" spans="1:16" x14ac:dyDescent="0.25">
      <c r="A2658" s="43" t="s">
        <v>3356</v>
      </c>
      <c r="B2658" s="43" t="s">
        <v>204</v>
      </c>
      <c r="C2658" s="43" t="s">
        <v>3357</v>
      </c>
      <c r="D2658" s="43" t="s">
        <v>3358</v>
      </c>
      <c r="E2658" s="43" t="s">
        <v>186</v>
      </c>
      <c r="F2658" s="44">
        <v>44995</v>
      </c>
      <c r="G2658" s="43" t="s">
        <v>203</v>
      </c>
      <c r="H2658" s="43" t="s">
        <v>3960</v>
      </c>
      <c r="I2658" s="43" t="s">
        <v>364</v>
      </c>
      <c r="J2658" s="43">
        <v>2</v>
      </c>
      <c r="K2658" s="43" t="s">
        <v>4003</v>
      </c>
      <c r="L2658" s="55" t="s">
        <v>13</v>
      </c>
      <c r="M2658" s="43" t="s">
        <v>2</v>
      </c>
      <c r="N2658" s="43" t="s">
        <v>2</v>
      </c>
      <c r="O2658"/>
      <c r="P2658" s="43" t="s">
        <v>363</v>
      </c>
    </row>
    <row r="2659" spans="1:16" ht="30" x14ac:dyDescent="0.25">
      <c r="A2659" s="43" t="s">
        <v>3356</v>
      </c>
      <c r="B2659" s="43" t="s">
        <v>204</v>
      </c>
      <c r="C2659" s="43" t="s">
        <v>3357</v>
      </c>
      <c r="D2659" s="43" t="s">
        <v>3358</v>
      </c>
      <c r="E2659" s="43" t="s">
        <v>186</v>
      </c>
      <c r="F2659" s="44">
        <v>44995</v>
      </c>
      <c r="G2659" s="43" t="s">
        <v>203</v>
      </c>
      <c r="H2659" s="43" t="s">
        <v>3960</v>
      </c>
      <c r="I2659" s="43" t="s">
        <v>364</v>
      </c>
      <c r="J2659" s="43">
        <v>3</v>
      </c>
      <c r="K2659" s="43" t="s">
        <v>849</v>
      </c>
      <c r="L2659" s="55" t="s">
        <v>13</v>
      </c>
      <c r="M2659" s="43" t="s">
        <v>2</v>
      </c>
      <c r="N2659" s="43" t="s">
        <v>3</v>
      </c>
      <c r="O2659" s="43" t="s">
        <v>9875</v>
      </c>
      <c r="P2659" s="43" t="s">
        <v>364</v>
      </c>
    </row>
    <row r="2660" spans="1:16" ht="30" x14ac:dyDescent="0.25">
      <c r="A2660" s="43" t="s">
        <v>6207</v>
      </c>
      <c r="B2660" s="43" t="s">
        <v>206</v>
      </c>
      <c r="C2660" s="43" t="s">
        <v>6208</v>
      </c>
      <c r="D2660" s="43" t="s">
        <v>6209</v>
      </c>
      <c r="E2660" s="43" t="s">
        <v>186</v>
      </c>
      <c r="F2660" s="44">
        <v>44995</v>
      </c>
      <c r="G2660" s="43" t="s">
        <v>203</v>
      </c>
      <c r="H2660" s="43" t="s">
        <v>3960</v>
      </c>
      <c r="I2660" s="43" t="s">
        <v>364</v>
      </c>
      <c r="J2660" s="43">
        <v>1</v>
      </c>
      <c r="K2660" s="43" t="s">
        <v>6210</v>
      </c>
      <c r="L2660" s="55" t="s">
        <v>640</v>
      </c>
      <c r="M2660" s="43" t="s">
        <v>2</v>
      </c>
      <c r="N2660" s="43" t="s">
        <v>3</v>
      </c>
      <c r="O2660" s="43" t="s">
        <v>9934</v>
      </c>
      <c r="P2660" s="43" t="s">
        <v>364</v>
      </c>
    </row>
    <row r="2661" spans="1:16" x14ac:dyDescent="0.25">
      <c r="A2661" s="43" t="s">
        <v>1596</v>
      </c>
      <c r="B2661" s="43" t="s">
        <v>204</v>
      </c>
      <c r="C2661" s="43" t="s">
        <v>1597</v>
      </c>
      <c r="D2661" s="43" t="s">
        <v>1598</v>
      </c>
      <c r="E2661" s="43" t="s">
        <v>186</v>
      </c>
      <c r="F2661" s="44">
        <v>44995</v>
      </c>
      <c r="G2661" s="43" t="s">
        <v>203</v>
      </c>
      <c r="H2661" s="43" t="s">
        <v>3960</v>
      </c>
      <c r="I2661" s="43" t="s">
        <v>364</v>
      </c>
      <c r="J2661" s="43">
        <v>1</v>
      </c>
      <c r="K2661" s="43" t="s">
        <v>5826</v>
      </c>
      <c r="L2661" s="55" t="s">
        <v>638</v>
      </c>
      <c r="M2661" s="43" t="s">
        <v>2</v>
      </c>
      <c r="N2661" s="43" t="s">
        <v>2</v>
      </c>
      <c r="O2661"/>
      <c r="P2661" s="43" t="s">
        <v>363</v>
      </c>
    </row>
    <row r="2662" spans="1:16" x14ac:dyDescent="0.25">
      <c r="A2662" s="43" t="s">
        <v>1596</v>
      </c>
      <c r="B2662" s="43" t="s">
        <v>204</v>
      </c>
      <c r="C2662" s="43" t="s">
        <v>1597</v>
      </c>
      <c r="D2662" s="43" t="s">
        <v>1598</v>
      </c>
      <c r="E2662" s="43" t="s">
        <v>186</v>
      </c>
      <c r="F2662" s="44">
        <v>44995</v>
      </c>
      <c r="G2662" s="43" t="s">
        <v>203</v>
      </c>
      <c r="H2662" s="43" t="s">
        <v>3960</v>
      </c>
      <c r="I2662" s="43" t="s">
        <v>364</v>
      </c>
      <c r="J2662" s="43">
        <v>2</v>
      </c>
      <c r="K2662" s="43" t="s">
        <v>849</v>
      </c>
      <c r="L2662" s="55" t="s">
        <v>13</v>
      </c>
      <c r="M2662" s="43" t="s">
        <v>2</v>
      </c>
      <c r="N2662" s="43" t="s">
        <v>2</v>
      </c>
      <c r="O2662"/>
      <c r="P2662" s="43" t="s">
        <v>363</v>
      </c>
    </row>
    <row r="2663" spans="1:16" x14ac:dyDescent="0.25">
      <c r="A2663" s="43" t="s">
        <v>1823</v>
      </c>
      <c r="B2663" s="43" t="s">
        <v>204</v>
      </c>
      <c r="C2663" s="43" t="s">
        <v>3510</v>
      </c>
      <c r="D2663" s="43" t="s">
        <v>3511</v>
      </c>
      <c r="E2663" s="43" t="s">
        <v>186</v>
      </c>
      <c r="F2663" s="44">
        <v>44995</v>
      </c>
      <c r="G2663" s="43" t="s">
        <v>203</v>
      </c>
      <c r="H2663" s="43" t="s">
        <v>3960</v>
      </c>
      <c r="I2663" s="43" t="s">
        <v>364</v>
      </c>
      <c r="J2663" s="43">
        <v>1</v>
      </c>
      <c r="K2663" s="43" t="s">
        <v>3457</v>
      </c>
      <c r="L2663" s="55" t="s">
        <v>13</v>
      </c>
      <c r="M2663" s="43" t="s">
        <v>2</v>
      </c>
      <c r="N2663" s="43" t="s">
        <v>2</v>
      </c>
      <c r="O2663"/>
      <c r="P2663" s="43" t="s">
        <v>363</v>
      </c>
    </row>
    <row r="2664" spans="1:16" x14ac:dyDescent="0.25">
      <c r="A2664" s="43" t="s">
        <v>1823</v>
      </c>
      <c r="B2664" s="43" t="s">
        <v>204</v>
      </c>
      <c r="C2664" s="43" t="s">
        <v>3510</v>
      </c>
      <c r="D2664" s="43" t="s">
        <v>3511</v>
      </c>
      <c r="E2664" s="43" t="s">
        <v>186</v>
      </c>
      <c r="F2664" s="44">
        <v>44995</v>
      </c>
      <c r="G2664" s="43" t="s">
        <v>203</v>
      </c>
      <c r="H2664" s="43" t="s">
        <v>3960</v>
      </c>
      <c r="I2664" s="43" t="s">
        <v>364</v>
      </c>
      <c r="J2664" s="43">
        <v>2</v>
      </c>
      <c r="K2664" s="43" t="s">
        <v>312</v>
      </c>
      <c r="L2664" s="55" t="s">
        <v>13</v>
      </c>
      <c r="M2664" s="43" t="s">
        <v>2</v>
      </c>
      <c r="N2664" s="43" t="s">
        <v>2</v>
      </c>
      <c r="O2664"/>
      <c r="P2664" s="43" t="s">
        <v>363</v>
      </c>
    </row>
    <row r="2665" spans="1:16" x14ac:dyDescent="0.25">
      <c r="A2665" s="43" t="s">
        <v>3231</v>
      </c>
      <c r="B2665" s="43" t="s">
        <v>206</v>
      </c>
      <c r="C2665" s="43" t="s">
        <v>3232</v>
      </c>
      <c r="D2665" s="43" t="s">
        <v>3233</v>
      </c>
      <c r="E2665" s="43" t="s">
        <v>186</v>
      </c>
      <c r="F2665" s="44">
        <v>44996</v>
      </c>
      <c r="G2665" s="43" t="s">
        <v>203</v>
      </c>
      <c r="H2665" s="43" t="s">
        <v>3960</v>
      </c>
      <c r="I2665" s="43" t="s">
        <v>364</v>
      </c>
      <c r="J2665" s="43">
        <v>1</v>
      </c>
      <c r="K2665" s="43" t="s">
        <v>6211</v>
      </c>
      <c r="L2665" s="55" t="s">
        <v>13</v>
      </c>
      <c r="M2665" s="43" t="s">
        <v>2</v>
      </c>
      <c r="N2665" s="43" t="s">
        <v>3</v>
      </c>
      <c r="O2665" s="43" t="s">
        <v>9886</v>
      </c>
      <c r="P2665" s="43" t="s">
        <v>364</v>
      </c>
    </row>
    <row r="2666" spans="1:16" x14ac:dyDescent="0.25">
      <c r="A2666" s="43" t="s">
        <v>3231</v>
      </c>
      <c r="B2666" s="43" t="s">
        <v>206</v>
      </c>
      <c r="C2666" s="43" t="s">
        <v>3232</v>
      </c>
      <c r="D2666" s="43" t="s">
        <v>3233</v>
      </c>
      <c r="E2666" s="43" t="s">
        <v>186</v>
      </c>
      <c r="F2666" s="44">
        <v>44996</v>
      </c>
      <c r="G2666" s="43" t="s">
        <v>203</v>
      </c>
      <c r="H2666" s="43" t="s">
        <v>3960</v>
      </c>
      <c r="I2666" s="43" t="s">
        <v>364</v>
      </c>
      <c r="J2666" s="43">
        <v>2</v>
      </c>
      <c r="K2666" s="43" t="s">
        <v>6212</v>
      </c>
      <c r="L2666" s="55" t="s">
        <v>640</v>
      </c>
      <c r="M2666" s="43" t="s">
        <v>2</v>
      </c>
      <c r="N2666" s="43" t="s">
        <v>3</v>
      </c>
      <c r="O2666" s="43" t="s">
        <v>9935</v>
      </c>
      <c r="P2666" s="43" t="s">
        <v>364</v>
      </c>
    </row>
    <row r="2667" spans="1:16" x14ac:dyDescent="0.25">
      <c r="A2667" s="43" t="s">
        <v>3231</v>
      </c>
      <c r="B2667" s="43" t="s">
        <v>206</v>
      </c>
      <c r="C2667" s="43" t="s">
        <v>3232</v>
      </c>
      <c r="D2667" s="43" t="s">
        <v>3233</v>
      </c>
      <c r="E2667" s="43" t="s">
        <v>186</v>
      </c>
      <c r="F2667" s="44">
        <v>44996</v>
      </c>
      <c r="G2667" s="43" t="s">
        <v>203</v>
      </c>
      <c r="H2667" s="43" t="s">
        <v>3960</v>
      </c>
      <c r="I2667" s="43" t="s">
        <v>364</v>
      </c>
      <c r="J2667" s="43">
        <v>3</v>
      </c>
      <c r="K2667" s="43" t="s">
        <v>6213</v>
      </c>
      <c r="L2667" s="55" t="s">
        <v>640</v>
      </c>
      <c r="M2667" s="43" t="s">
        <v>2</v>
      </c>
      <c r="N2667" s="43" t="s">
        <v>2</v>
      </c>
      <c r="O2667"/>
      <c r="P2667" s="43" t="s">
        <v>363</v>
      </c>
    </row>
    <row r="2668" spans="1:16" x14ac:dyDescent="0.25">
      <c r="A2668" s="43" t="s">
        <v>3217</v>
      </c>
      <c r="B2668" s="43" t="s">
        <v>206</v>
      </c>
      <c r="C2668" s="43" t="s">
        <v>3218</v>
      </c>
      <c r="D2668" s="43">
        <v>6121530</v>
      </c>
      <c r="E2668" s="43" t="s">
        <v>186</v>
      </c>
      <c r="F2668" s="44">
        <v>44997</v>
      </c>
      <c r="G2668" s="43" t="s">
        <v>203</v>
      </c>
      <c r="H2668" s="43" t="s">
        <v>3960</v>
      </c>
      <c r="I2668" s="43" t="s">
        <v>364</v>
      </c>
      <c r="J2668" s="43">
        <v>1</v>
      </c>
      <c r="K2668" s="43" t="s">
        <v>6214</v>
      </c>
      <c r="L2668" s="55" t="s">
        <v>13</v>
      </c>
      <c r="M2668" s="43" t="s">
        <v>2</v>
      </c>
      <c r="N2668" s="43" t="s">
        <v>2</v>
      </c>
      <c r="O2668"/>
      <c r="P2668" s="43" t="s">
        <v>363</v>
      </c>
    </row>
    <row r="2669" spans="1:16" x14ac:dyDescent="0.25">
      <c r="A2669" s="43" t="s">
        <v>3217</v>
      </c>
      <c r="B2669" s="43" t="s">
        <v>206</v>
      </c>
      <c r="C2669" s="43" t="s">
        <v>3218</v>
      </c>
      <c r="D2669" s="43">
        <v>6121530</v>
      </c>
      <c r="E2669" s="43" t="s">
        <v>186</v>
      </c>
      <c r="F2669" s="44">
        <v>44997</v>
      </c>
      <c r="G2669" s="43" t="s">
        <v>203</v>
      </c>
      <c r="H2669" s="43" t="s">
        <v>3960</v>
      </c>
      <c r="I2669" s="43" t="s">
        <v>364</v>
      </c>
      <c r="J2669" s="43">
        <v>2</v>
      </c>
      <c r="K2669" s="43" t="s">
        <v>6215</v>
      </c>
      <c r="L2669" s="55" t="s">
        <v>13</v>
      </c>
      <c r="M2669" s="43" t="s">
        <v>2</v>
      </c>
      <c r="N2669" s="43" t="s">
        <v>2</v>
      </c>
      <c r="O2669"/>
      <c r="P2669" s="43" t="s">
        <v>363</v>
      </c>
    </row>
    <row r="2670" spans="1:16" x14ac:dyDescent="0.25">
      <c r="A2670" s="43" t="s">
        <v>6216</v>
      </c>
      <c r="B2670" s="43" t="s">
        <v>699</v>
      </c>
      <c r="C2670" s="43" t="s">
        <v>6217</v>
      </c>
      <c r="D2670" s="43">
        <v>4169219</v>
      </c>
      <c r="E2670" s="43" t="s">
        <v>46</v>
      </c>
      <c r="F2670" s="44">
        <v>44998</v>
      </c>
      <c r="G2670" s="43" t="s">
        <v>203</v>
      </c>
      <c r="H2670" s="43" t="s">
        <v>3960</v>
      </c>
      <c r="I2670" s="43" t="s">
        <v>363</v>
      </c>
      <c r="J2670" s="43">
        <v>1</v>
      </c>
      <c r="K2670" s="43" t="s">
        <v>3442</v>
      </c>
      <c r="L2670" s="55" t="s">
        <v>638</v>
      </c>
      <c r="M2670"/>
      <c r="N2670"/>
      <c r="O2670"/>
      <c r="P2670" s="43" t="s">
        <v>363</v>
      </c>
    </row>
    <row r="2671" spans="1:16" x14ac:dyDescent="0.25">
      <c r="A2671" s="43" t="s">
        <v>6216</v>
      </c>
      <c r="B2671" s="43" t="s">
        <v>699</v>
      </c>
      <c r="C2671" s="43" t="s">
        <v>6217</v>
      </c>
      <c r="D2671" s="43">
        <v>4169219</v>
      </c>
      <c r="E2671" s="43" t="s">
        <v>46</v>
      </c>
      <c r="F2671" s="44">
        <v>44998</v>
      </c>
      <c r="G2671" s="43" t="s">
        <v>203</v>
      </c>
      <c r="H2671" s="43" t="s">
        <v>3960</v>
      </c>
      <c r="I2671" s="43" t="s">
        <v>364</v>
      </c>
      <c r="J2671" s="43">
        <v>2</v>
      </c>
      <c r="K2671" s="43" t="s">
        <v>6218</v>
      </c>
      <c r="L2671" s="55" t="s">
        <v>638</v>
      </c>
      <c r="M2671" s="43" t="s">
        <v>2</v>
      </c>
      <c r="N2671" s="43" t="s">
        <v>2</v>
      </c>
      <c r="O2671"/>
      <c r="P2671" s="43" t="s">
        <v>363</v>
      </c>
    </row>
    <row r="2672" spans="1:16" x14ac:dyDescent="0.25">
      <c r="A2672" s="43" t="s">
        <v>6216</v>
      </c>
      <c r="B2672" s="43" t="s">
        <v>699</v>
      </c>
      <c r="C2672" s="43" t="s">
        <v>6217</v>
      </c>
      <c r="D2672" s="43">
        <v>4169219</v>
      </c>
      <c r="E2672" s="43" t="s">
        <v>46</v>
      </c>
      <c r="F2672" s="44">
        <v>44998</v>
      </c>
      <c r="G2672" s="43" t="s">
        <v>203</v>
      </c>
      <c r="H2672" s="43" t="s">
        <v>3960</v>
      </c>
      <c r="I2672" s="43" t="s">
        <v>364</v>
      </c>
      <c r="J2672" s="43">
        <v>3</v>
      </c>
      <c r="K2672" s="43" t="s">
        <v>6219</v>
      </c>
      <c r="L2672" s="55" t="s">
        <v>13</v>
      </c>
      <c r="M2672" s="43" t="s">
        <v>2</v>
      </c>
      <c r="N2672" s="43" t="s">
        <v>2</v>
      </c>
      <c r="O2672"/>
      <c r="P2672" s="43" t="s">
        <v>363</v>
      </c>
    </row>
    <row r="2673" spans="1:16" x14ac:dyDescent="0.25">
      <c r="A2673" s="43" t="s">
        <v>6216</v>
      </c>
      <c r="B2673" s="43" t="s">
        <v>699</v>
      </c>
      <c r="C2673" s="43" t="s">
        <v>6217</v>
      </c>
      <c r="D2673" s="43">
        <v>4169219</v>
      </c>
      <c r="E2673" s="43" t="s">
        <v>46</v>
      </c>
      <c r="F2673" s="44">
        <v>44998</v>
      </c>
      <c r="G2673" s="43" t="s">
        <v>203</v>
      </c>
      <c r="H2673" s="43" t="s">
        <v>3960</v>
      </c>
      <c r="I2673" s="43" t="s">
        <v>364</v>
      </c>
      <c r="J2673" s="43">
        <v>4</v>
      </c>
      <c r="K2673" s="43" t="s">
        <v>3402</v>
      </c>
      <c r="L2673" s="55" t="s">
        <v>641</v>
      </c>
      <c r="M2673" s="43" t="s">
        <v>2</v>
      </c>
      <c r="N2673" s="43" t="s">
        <v>2</v>
      </c>
      <c r="O2673"/>
      <c r="P2673" s="43" t="s">
        <v>363</v>
      </c>
    </row>
    <row r="2674" spans="1:16" x14ac:dyDescent="0.25">
      <c r="A2674" s="43" t="s">
        <v>6216</v>
      </c>
      <c r="B2674" s="43" t="s">
        <v>699</v>
      </c>
      <c r="C2674" s="43" t="s">
        <v>6217</v>
      </c>
      <c r="D2674" s="43">
        <v>4169219</v>
      </c>
      <c r="E2674" s="43" t="s">
        <v>46</v>
      </c>
      <c r="F2674" s="44">
        <v>44998</v>
      </c>
      <c r="G2674" s="43" t="s">
        <v>203</v>
      </c>
      <c r="H2674" s="43" t="s">
        <v>3960</v>
      </c>
      <c r="I2674" s="43" t="s">
        <v>364</v>
      </c>
      <c r="J2674" s="43">
        <v>7</v>
      </c>
      <c r="K2674" s="43" t="s">
        <v>230</v>
      </c>
      <c r="L2674" s="55" t="s">
        <v>639</v>
      </c>
      <c r="M2674" s="43" t="s">
        <v>2</v>
      </c>
      <c r="N2674" s="43" t="s">
        <v>2</v>
      </c>
      <c r="O2674"/>
      <c r="P2674" s="43" t="s">
        <v>363</v>
      </c>
    </row>
    <row r="2675" spans="1:16" x14ac:dyDescent="0.25">
      <c r="A2675" s="43" t="s">
        <v>6216</v>
      </c>
      <c r="B2675" s="43" t="s">
        <v>699</v>
      </c>
      <c r="C2675" s="43" t="s">
        <v>6217</v>
      </c>
      <c r="D2675" s="43">
        <v>4169219</v>
      </c>
      <c r="E2675" s="43" t="s">
        <v>46</v>
      </c>
      <c r="F2675" s="44">
        <v>44998</v>
      </c>
      <c r="G2675" s="43" t="s">
        <v>203</v>
      </c>
      <c r="H2675" s="43" t="s">
        <v>3960</v>
      </c>
      <c r="I2675" s="43" t="s">
        <v>364</v>
      </c>
      <c r="J2675" s="43">
        <v>8</v>
      </c>
      <c r="K2675" s="43" t="s">
        <v>700</v>
      </c>
      <c r="L2675" s="55" t="s">
        <v>13</v>
      </c>
      <c r="M2675" s="43" t="s">
        <v>2</v>
      </c>
      <c r="N2675" s="43" t="s">
        <v>2</v>
      </c>
      <c r="O2675"/>
      <c r="P2675" s="43" t="s">
        <v>363</v>
      </c>
    </row>
    <row r="2676" spans="1:16" x14ac:dyDescent="0.25">
      <c r="A2676" s="43" t="s">
        <v>6216</v>
      </c>
      <c r="B2676" s="43" t="s">
        <v>699</v>
      </c>
      <c r="C2676" s="43" t="s">
        <v>6217</v>
      </c>
      <c r="D2676" s="43">
        <v>4169219</v>
      </c>
      <c r="E2676" s="43" t="s">
        <v>46</v>
      </c>
      <c r="F2676" s="44">
        <v>44998</v>
      </c>
      <c r="G2676" s="43" t="s">
        <v>203</v>
      </c>
      <c r="H2676" s="43" t="s">
        <v>3960</v>
      </c>
      <c r="I2676" s="43" t="s">
        <v>364</v>
      </c>
      <c r="J2676" s="43" t="s">
        <v>6220</v>
      </c>
      <c r="K2676" s="43" t="s">
        <v>391</v>
      </c>
      <c r="L2676" s="55" t="s">
        <v>641</v>
      </c>
      <c r="M2676" s="43" t="s">
        <v>2</v>
      </c>
      <c r="N2676" s="43" t="s">
        <v>2</v>
      </c>
      <c r="O2676"/>
      <c r="P2676" s="43" t="s">
        <v>363</v>
      </c>
    </row>
    <row r="2677" spans="1:16" ht="30" x14ac:dyDescent="0.25">
      <c r="A2677" s="43" t="s">
        <v>6216</v>
      </c>
      <c r="B2677" s="43" t="s">
        <v>699</v>
      </c>
      <c r="C2677" s="43" t="s">
        <v>6217</v>
      </c>
      <c r="D2677" s="43">
        <v>4169219</v>
      </c>
      <c r="E2677" s="43" t="s">
        <v>46</v>
      </c>
      <c r="F2677" s="44">
        <v>44998</v>
      </c>
      <c r="G2677" s="43" t="s">
        <v>203</v>
      </c>
      <c r="H2677" s="43" t="s">
        <v>3960</v>
      </c>
      <c r="I2677" s="43" t="s">
        <v>364</v>
      </c>
      <c r="J2677" s="43" t="s">
        <v>6221</v>
      </c>
      <c r="K2677" s="43" t="s">
        <v>6222</v>
      </c>
      <c r="L2677" s="55" t="s">
        <v>640</v>
      </c>
      <c r="M2677" s="43" t="s">
        <v>2</v>
      </c>
      <c r="N2677" s="43" t="s">
        <v>2</v>
      </c>
      <c r="O2677"/>
      <c r="P2677" s="43" t="s">
        <v>363</v>
      </c>
    </row>
    <row r="2678" spans="1:16" x14ac:dyDescent="0.25">
      <c r="A2678" s="43" t="s">
        <v>6216</v>
      </c>
      <c r="B2678" s="43" t="s">
        <v>699</v>
      </c>
      <c r="C2678" s="43" t="s">
        <v>6217</v>
      </c>
      <c r="D2678" s="43">
        <v>4169219</v>
      </c>
      <c r="E2678" s="43" t="s">
        <v>46</v>
      </c>
      <c r="F2678" s="44">
        <v>44998</v>
      </c>
      <c r="G2678" s="43" t="s">
        <v>203</v>
      </c>
      <c r="H2678" s="43" t="s">
        <v>3960</v>
      </c>
      <c r="I2678" s="43" t="s">
        <v>364</v>
      </c>
      <c r="J2678" s="43" t="s">
        <v>6223</v>
      </c>
      <c r="K2678" s="43" t="s">
        <v>6224</v>
      </c>
      <c r="L2678" s="55" t="s">
        <v>13</v>
      </c>
      <c r="M2678" s="43" t="s">
        <v>2</v>
      </c>
      <c r="N2678" s="43" t="s">
        <v>2</v>
      </c>
      <c r="O2678"/>
      <c r="P2678" s="43" t="s">
        <v>363</v>
      </c>
    </row>
    <row r="2679" spans="1:16" x14ac:dyDescent="0.25">
      <c r="A2679" s="43" t="s">
        <v>6216</v>
      </c>
      <c r="B2679" s="43" t="s">
        <v>699</v>
      </c>
      <c r="C2679" s="43" t="s">
        <v>6217</v>
      </c>
      <c r="D2679" s="43">
        <v>4169219</v>
      </c>
      <c r="E2679" s="43" t="s">
        <v>46</v>
      </c>
      <c r="F2679" s="44">
        <v>44998</v>
      </c>
      <c r="G2679" s="43" t="s">
        <v>3194</v>
      </c>
      <c r="H2679" s="43" t="s">
        <v>4197</v>
      </c>
      <c r="I2679" s="43" t="s">
        <v>364</v>
      </c>
      <c r="J2679" s="43" t="s">
        <v>6225</v>
      </c>
      <c r="K2679" s="43" t="s">
        <v>6226</v>
      </c>
      <c r="L2679" s="55" t="s">
        <v>638</v>
      </c>
      <c r="M2679" s="43" t="s">
        <v>3</v>
      </c>
      <c r="N2679" s="43" t="s">
        <v>2</v>
      </c>
      <c r="O2679" s="43" t="s">
        <v>9936</v>
      </c>
      <c r="P2679" s="43" t="s">
        <v>364</v>
      </c>
    </row>
    <row r="2680" spans="1:16" x14ac:dyDescent="0.25">
      <c r="A2680" s="43" t="s">
        <v>6216</v>
      </c>
      <c r="B2680" s="43" t="s">
        <v>699</v>
      </c>
      <c r="C2680" s="43" t="s">
        <v>6217</v>
      </c>
      <c r="D2680" s="43">
        <v>4169219</v>
      </c>
      <c r="E2680" s="43" t="s">
        <v>46</v>
      </c>
      <c r="F2680" s="44">
        <v>44998</v>
      </c>
      <c r="G2680" s="43" t="s">
        <v>203</v>
      </c>
      <c r="H2680" s="43" t="s">
        <v>3960</v>
      </c>
      <c r="I2680" s="43" t="s">
        <v>364</v>
      </c>
      <c r="J2680" s="43" t="s">
        <v>3403</v>
      </c>
      <c r="K2680" s="43" t="s">
        <v>6227</v>
      </c>
      <c r="L2680" s="55" t="s">
        <v>640</v>
      </c>
      <c r="M2680" s="43" t="s">
        <v>2</v>
      </c>
      <c r="N2680" s="43" t="s">
        <v>2</v>
      </c>
      <c r="O2680"/>
      <c r="P2680" s="43" t="s">
        <v>363</v>
      </c>
    </row>
    <row r="2681" spans="1:16" x14ac:dyDescent="0.25">
      <c r="A2681" s="43" t="s">
        <v>6216</v>
      </c>
      <c r="B2681" s="43" t="s">
        <v>699</v>
      </c>
      <c r="C2681" s="43" t="s">
        <v>6217</v>
      </c>
      <c r="D2681" s="43">
        <v>4169219</v>
      </c>
      <c r="E2681" s="43" t="s">
        <v>46</v>
      </c>
      <c r="F2681" s="44">
        <v>44998</v>
      </c>
      <c r="G2681" s="43" t="s">
        <v>203</v>
      </c>
      <c r="H2681" s="43" t="s">
        <v>3960</v>
      </c>
      <c r="I2681" s="43" t="s">
        <v>364</v>
      </c>
      <c r="J2681" s="43" t="s">
        <v>3404</v>
      </c>
      <c r="K2681" s="43" t="s">
        <v>6228</v>
      </c>
      <c r="L2681" s="55" t="s">
        <v>640</v>
      </c>
      <c r="M2681" s="43" t="s">
        <v>2</v>
      </c>
      <c r="N2681" s="43" t="s">
        <v>2</v>
      </c>
      <c r="O2681"/>
      <c r="P2681" s="43" t="s">
        <v>363</v>
      </c>
    </row>
    <row r="2682" spans="1:16" x14ac:dyDescent="0.25">
      <c r="A2682" s="43" t="s">
        <v>6216</v>
      </c>
      <c r="B2682" s="43" t="s">
        <v>699</v>
      </c>
      <c r="C2682" s="43" t="s">
        <v>6217</v>
      </c>
      <c r="D2682" s="43">
        <v>4169219</v>
      </c>
      <c r="E2682" s="43" t="s">
        <v>46</v>
      </c>
      <c r="F2682" s="44">
        <v>44998</v>
      </c>
      <c r="G2682" s="43" t="s">
        <v>203</v>
      </c>
      <c r="H2682" s="43" t="s">
        <v>3960</v>
      </c>
      <c r="I2682" s="43" t="s">
        <v>364</v>
      </c>
      <c r="J2682" s="43" t="s">
        <v>3405</v>
      </c>
      <c r="K2682" s="43" t="s">
        <v>6229</v>
      </c>
      <c r="L2682" s="55" t="s">
        <v>640</v>
      </c>
      <c r="M2682" s="43" t="s">
        <v>2</v>
      </c>
      <c r="N2682" s="43" t="s">
        <v>2</v>
      </c>
      <c r="O2682"/>
      <c r="P2682" s="43" t="s">
        <v>363</v>
      </c>
    </row>
    <row r="2683" spans="1:16" x14ac:dyDescent="0.25">
      <c r="A2683" s="43" t="s">
        <v>6216</v>
      </c>
      <c r="B2683" s="43" t="s">
        <v>699</v>
      </c>
      <c r="C2683" s="43" t="s">
        <v>6217</v>
      </c>
      <c r="D2683" s="43">
        <v>4169219</v>
      </c>
      <c r="E2683" s="43" t="s">
        <v>46</v>
      </c>
      <c r="F2683" s="44">
        <v>44998</v>
      </c>
      <c r="G2683" s="43" t="s">
        <v>203</v>
      </c>
      <c r="H2683" s="43" t="s">
        <v>3960</v>
      </c>
      <c r="I2683" s="43" t="s">
        <v>364</v>
      </c>
      <c r="J2683" s="43" t="s">
        <v>6230</v>
      </c>
      <c r="K2683" s="43" t="s">
        <v>6231</v>
      </c>
      <c r="L2683" s="55" t="s">
        <v>640</v>
      </c>
      <c r="M2683" s="43" t="s">
        <v>2</v>
      </c>
      <c r="N2683" s="43" t="s">
        <v>2</v>
      </c>
      <c r="O2683"/>
      <c r="P2683" s="43" t="s">
        <v>363</v>
      </c>
    </row>
    <row r="2684" spans="1:16" x14ac:dyDescent="0.25">
      <c r="A2684" s="43" t="s">
        <v>6216</v>
      </c>
      <c r="B2684" s="43" t="s">
        <v>699</v>
      </c>
      <c r="C2684" s="43" t="s">
        <v>6217</v>
      </c>
      <c r="D2684" s="43">
        <v>4169219</v>
      </c>
      <c r="E2684" s="43" t="s">
        <v>46</v>
      </c>
      <c r="F2684" s="44">
        <v>44998</v>
      </c>
      <c r="G2684" s="43" t="s">
        <v>203</v>
      </c>
      <c r="H2684" s="43" t="s">
        <v>3960</v>
      </c>
      <c r="I2684" s="43" t="s">
        <v>364</v>
      </c>
      <c r="J2684" s="43" t="s">
        <v>6232</v>
      </c>
      <c r="K2684" s="43" t="s">
        <v>6233</v>
      </c>
      <c r="L2684" s="55" t="s">
        <v>640</v>
      </c>
      <c r="M2684" s="43" t="s">
        <v>2</v>
      </c>
      <c r="N2684" s="43" t="s">
        <v>2</v>
      </c>
      <c r="O2684"/>
      <c r="P2684" s="43" t="s">
        <v>363</v>
      </c>
    </row>
    <row r="2685" spans="1:16" x14ac:dyDescent="0.25">
      <c r="A2685" s="43" t="s">
        <v>6216</v>
      </c>
      <c r="B2685" s="43" t="s">
        <v>699</v>
      </c>
      <c r="C2685" s="43" t="s">
        <v>6217</v>
      </c>
      <c r="D2685" s="43">
        <v>4169219</v>
      </c>
      <c r="E2685" s="43" t="s">
        <v>46</v>
      </c>
      <c r="F2685" s="44">
        <v>44998</v>
      </c>
      <c r="G2685" s="43" t="s">
        <v>203</v>
      </c>
      <c r="H2685" s="43" t="s">
        <v>3960</v>
      </c>
      <c r="I2685" s="43" t="s">
        <v>364</v>
      </c>
      <c r="J2685" s="43" t="s">
        <v>6234</v>
      </c>
      <c r="K2685" s="43" t="s">
        <v>6235</v>
      </c>
      <c r="L2685" s="55" t="s">
        <v>640</v>
      </c>
      <c r="M2685" s="43" t="s">
        <v>2</v>
      </c>
      <c r="N2685" s="43" t="s">
        <v>2</v>
      </c>
      <c r="O2685"/>
      <c r="P2685" s="43" t="s">
        <v>363</v>
      </c>
    </row>
    <row r="2686" spans="1:16" x14ac:dyDescent="0.25">
      <c r="A2686" s="43" t="s">
        <v>6216</v>
      </c>
      <c r="B2686" s="43" t="s">
        <v>699</v>
      </c>
      <c r="C2686" s="43" t="s">
        <v>6217</v>
      </c>
      <c r="D2686" s="43">
        <v>4169219</v>
      </c>
      <c r="E2686" s="43" t="s">
        <v>46</v>
      </c>
      <c r="F2686" s="44">
        <v>44998</v>
      </c>
      <c r="G2686" s="43" t="s">
        <v>203</v>
      </c>
      <c r="H2686" s="43" t="s">
        <v>3960</v>
      </c>
      <c r="I2686" s="43" t="s">
        <v>364</v>
      </c>
      <c r="J2686" s="43" t="s">
        <v>6236</v>
      </c>
      <c r="K2686" s="43" t="s">
        <v>6237</v>
      </c>
      <c r="L2686" s="55" t="s">
        <v>640</v>
      </c>
      <c r="M2686" s="43" t="s">
        <v>2</v>
      </c>
      <c r="N2686" s="43" t="s">
        <v>2</v>
      </c>
      <c r="O2686"/>
      <c r="P2686" s="43" t="s">
        <v>363</v>
      </c>
    </row>
    <row r="2687" spans="1:16" x14ac:dyDescent="0.25">
      <c r="A2687" s="43" t="s">
        <v>6216</v>
      </c>
      <c r="B2687" s="43" t="s">
        <v>699</v>
      </c>
      <c r="C2687" s="43" t="s">
        <v>6217</v>
      </c>
      <c r="D2687" s="43">
        <v>4169219</v>
      </c>
      <c r="E2687" s="43" t="s">
        <v>46</v>
      </c>
      <c r="F2687" s="44">
        <v>44998</v>
      </c>
      <c r="G2687" s="43" t="s">
        <v>203</v>
      </c>
      <c r="H2687" s="43" t="s">
        <v>3960</v>
      </c>
      <c r="I2687" s="43" t="s">
        <v>364</v>
      </c>
      <c r="J2687" s="43" t="s">
        <v>6238</v>
      </c>
      <c r="K2687" s="43" t="s">
        <v>6239</v>
      </c>
      <c r="L2687" s="55" t="s">
        <v>640</v>
      </c>
      <c r="M2687" s="43" t="s">
        <v>2</v>
      </c>
      <c r="N2687" s="43" t="s">
        <v>2</v>
      </c>
      <c r="O2687"/>
      <c r="P2687" s="43" t="s">
        <v>363</v>
      </c>
    </row>
    <row r="2688" spans="1:16" x14ac:dyDescent="0.25">
      <c r="A2688" s="43" t="s">
        <v>832</v>
      </c>
      <c r="B2688" s="43" t="s">
        <v>204</v>
      </c>
      <c r="C2688" s="43" t="s">
        <v>4938</v>
      </c>
      <c r="D2688" s="43" t="s">
        <v>4939</v>
      </c>
      <c r="E2688" s="43" t="s">
        <v>186</v>
      </c>
      <c r="F2688" s="44">
        <v>44998</v>
      </c>
      <c r="G2688" s="43" t="s">
        <v>203</v>
      </c>
      <c r="H2688" s="43" t="s">
        <v>3960</v>
      </c>
      <c r="I2688" s="43" t="s">
        <v>364</v>
      </c>
      <c r="J2688" s="43">
        <v>1.1000000000000001</v>
      </c>
      <c r="K2688" s="43" t="s">
        <v>6240</v>
      </c>
      <c r="L2688" s="55" t="s">
        <v>640</v>
      </c>
      <c r="M2688" s="43" t="s">
        <v>2</v>
      </c>
      <c r="N2688" s="43" t="s">
        <v>2</v>
      </c>
      <c r="O2688"/>
      <c r="P2688" s="43" t="s">
        <v>363</v>
      </c>
    </row>
    <row r="2689" spans="1:16" x14ac:dyDescent="0.25">
      <c r="A2689" s="43" t="s">
        <v>832</v>
      </c>
      <c r="B2689" s="43" t="s">
        <v>204</v>
      </c>
      <c r="C2689" s="43" t="s">
        <v>4938</v>
      </c>
      <c r="D2689" s="43" t="s">
        <v>4939</v>
      </c>
      <c r="E2689" s="43" t="s">
        <v>186</v>
      </c>
      <c r="F2689" s="44">
        <v>44998</v>
      </c>
      <c r="G2689" s="43" t="s">
        <v>203</v>
      </c>
      <c r="H2689" s="43" t="s">
        <v>3960</v>
      </c>
      <c r="I2689" s="43" t="s">
        <v>364</v>
      </c>
      <c r="J2689" s="43">
        <v>1.2</v>
      </c>
      <c r="K2689" s="43" t="s">
        <v>6241</v>
      </c>
      <c r="L2689" s="55" t="s">
        <v>640</v>
      </c>
      <c r="M2689" s="43" t="s">
        <v>2</v>
      </c>
      <c r="N2689" s="43" t="s">
        <v>2</v>
      </c>
      <c r="O2689"/>
      <c r="P2689" s="43" t="s">
        <v>363</v>
      </c>
    </row>
    <row r="2690" spans="1:16" x14ac:dyDescent="0.25">
      <c r="A2690" s="43" t="s">
        <v>832</v>
      </c>
      <c r="B2690" s="43" t="s">
        <v>204</v>
      </c>
      <c r="C2690" s="43" t="s">
        <v>4938</v>
      </c>
      <c r="D2690" s="43" t="s">
        <v>4939</v>
      </c>
      <c r="E2690" s="43" t="s">
        <v>186</v>
      </c>
      <c r="F2690" s="44">
        <v>44998</v>
      </c>
      <c r="G2690" s="43" t="s">
        <v>203</v>
      </c>
      <c r="H2690" s="43" t="s">
        <v>3960</v>
      </c>
      <c r="I2690" s="43" t="s">
        <v>364</v>
      </c>
      <c r="J2690" s="43">
        <v>1.3</v>
      </c>
      <c r="K2690" s="43" t="s">
        <v>6242</v>
      </c>
      <c r="L2690" s="55" t="s">
        <v>640</v>
      </c>
      <c r="M2690" s="43" t="s">
        <v>2</v>
      </c>
      <c r="N2690" s="43" t="s">
        <v>2</v>
      </c>
      <c r="O2690"/>
      <c r="P2690" s="43" t="s">
        <v>363</v>
      </c>
    </row>
    <row r="2691" spans="1:16" x14ac:dyDescent="0.25">
      <c r="A2691" s="43" t="s">
        <v>832</v>
      </c>
      <c r="B2691" s="43" t="s">
        <v>204</v>
      </c>
      <c r="C2691" s="43" t="s">
        <v>4938</v>
      </c>
      <c r="D2691" s="43" t="s">
        <v>4939</v>
      </c>
      <c r="E2691" s="43" t="s">
        <v>186</v>
      </c>
      <c r="F2691" s="44">
        <v>44998</v>
      </c>
      <c r="G2691" s="43" t="s">
        <v>203</v>
      </c>
      <c r="H2691" s="43" t="s">
        <v>3960</v>
      </c>
      <c r="I2691" s="43" t="s">
        <v>364</v>
      </c>
      <c r="J2691" s="43">
        <v>1.4</v>
      </c>
      <c r="K2691" s="43" t="s">
        <v>6243</v>
      </c>
      <c r="L2691" s="55" t="s">
        <v>640</v>
      </c>
      <c r="M2691" s="43" t="s">
        <v>2</v>
      </c>
      <c r="N2691" s="43" t="s">
        <v>2</v>
      </c>
      <c r="O2691"/>
      <c r="P2691" s="43" t="s">
        <v>363</v>
      </c>
    </row>
    <row r="2692" spans="1:16" x14ac:dyDescent="0.25">
      <c r="A2692" s="43" t="s">
        <v>832</v>
      </c>
      <c r="B2692" s="43" t="s">
        <v>204</v>
      </c>
      <c r="C2692" s="43" t="s">
        <v>4938</v>
      </c>
      <c r="D2692" s="43" t="s">
        <v>4939</v>
      </c>
      <c r="E2692" s="43" t="s">
        <v>186</v>
      </c>
      <c r="F2692" s="44">
        <v>44998</v>
      </c>
      <c r="G2692" s="43" t="s">
        <v>203</v>
      </c>
      <c r="H2692" s="43" t="s">
        <v>3960</v>
      </c>
      <c r="I2692" s="43" t="s">
        <v>364</v>
      </c>
      <c r="J2692" s="43">
        <v>1.5</v>
      </c>
      <c r="K2692" s="43" t="s">
        <v>6244</v>
      </c>
      <c r="L2692" s="55" t="s">
        <v>640</v>
      </c>
      <c r="M2692" s="43" t="s">
        <v>2</v>
      </c>
      <c r="N2692" s="43" t="s">
        <v>2</v>
      </c>
      <c r="O2692"/>
      <c r="P2692" s="43" t="s">
        <v>363</v>
      </c>
    </row>
    <row r="2693" spans="1:16" x14ac:dyDescent="0.25">
      <c r="A2693" s="43" t="s">
        <v>832</v>
      </c>
      <c r="B2693" s="43" t="s">
        <v>204</v>
      </c>
      <c r="C2693" s="43" t="s">
        <v>4938</v>
      </c>
      <c r="D2693" s="43" t="s">
        <v>4939</v>
      </c>
      <c r="E2693" s="43" t="s">
        <v>186</v>
      </c>
      <c r="F2693" s="44">
        <v>44998</v>
      </c>
      <c r="G2693" s="43" t="s">
        <v>203</v>
      </c>
      <c r="H2693" s="43" t="s">
        <v>3960</v>
      </c>
      <c r="I2693" s="43" t="s">
        <v>364</v>
      </c>
      <c r="J2693" s="43">
        <v>1.6</v>
      </c>
      <c r="K2693" s="43" t="s">
        <v>6245</v>
      </c>
      <c r="L2693" s="55" t="s">
        <v>640</v>
      </c>
      <c r="M2693" s="43" t="s">
        <v>2</v>
      </c>
      <c r="N2693" s="43" t="s">
        <v>2</v>
      </c>
      <c r="O2693"/>
      <c r="P2693" s="43" t="s">
        <v>363</v>
      </c>
    </row>
    <row r="2694" spans="1:16" x14ac:dyDescent="0.25">
      <c r="A2694" s="43" t="s">
        <v>832</v>
      </c>
      <c r="B2694" s="43" t="s">
        <v>204</v>
      </c>
      <c r="C2694" s="43" t="s">
        <v>4938</v>
      </c>
      <c r="D2694" s="43" t="s">
        <v>4939</v>
      </c>
      <c r="E2694" s="43" t="s">
        <v>186</v>
      </c>
      <c r="F2694" s="44">
        <v>44998</v>
      </c>
      <c r="G2694" s="43" t="s">
        <v>203</v>
      </c>
      <c r="H2694" s="43" t="s">
        <v>3960</v>
      </c>
      <c r="I2694" s="43" t="s">
        <v>364</v>
      </c>
      <c r="J2694" s="43">
        <v>2.1</v>
      </c>
      <c r="K2694" s="43" t="s">
        <v>6246</v>
      </c>
      <c r="L2694" s="55" t="s">
        <v>640</v>
      </c>
      <c r="M2694" s="43" t="s">
        <v>2</v>
      </c>
      <c r="N2694" s="43" t="s">
        <v>2</v>
      </c>
      <c r="O2694"/>
      <c r="P2694" s="43" t="s">
        <v>363</v>
      </c>
    </row>
    <row r="2695" spans="1:16" x14ac:dyDescent="0.25">
      <c r="A2695" s="43" t="s">
        <v>832</v>
      </c>
      <c r="B2695" s="43" t="s">
        <v>204</v>
      </c>
      <c r="C2695" s="43" t="s">
        <v>4938</v>
      </c>
      <c r="D2695" s="43" t="s">
        <v>4939</v>
      </c>
      <c r="E2695" s="43" t="s">
        <v>186</v>
      </c>
      <c r="F2695" s="44">
        <v>44998</v>
      </c>
      <c r="G2695" s="43" t="s">
        <v>203</v>
      </c>
      <c r="H2695" s="43" t="s">
        <v>3960</v>
      </c>
      <c r="I2695" s="43" t="s">
        <v>364</v>
      </c>
      <c r="J2695" s="43">
        <v>2.2000000000000002</v>
      </c>
      <c r="K2695" s="43" t="s">
        <v>6247</v>
      </c>
      <c r="L2695" s="55" t="s">
        <v>640</v>
      </c>
      <c r="M2695" s="43" t="s">
        <v>2</v>
      </c>
      <c r="N2695" s="43" t="s">
        <v>2</v>
      </c>
      <c r="O2695"/>
      <c r="P2695" s="43" t="s">
        <v>363</v>
      </c>
    </row>
    <row r="2696" spans="1:16" x14ac:dyDescent="0.25">
      <c r="A2696" s="43" t="s">
        <v>832</v>
      </c>
      <c r="B2696" s="43" t="s">
        <v>204</v>
      </c>
      <c r="C2696" s="43" t="s">
        <v>4938</v>
      </c>
      <c r="D2696" s="43" t="s">
        <v>4939</v>
      </c>
      <c r="E2696" s="43" t="s">
        <v>186</v>
      </c>
      <c r="F2696" s="44">
        <v>44998</v>
      </c>
      <c r="G2696" s="43" t="s">
        <v>203</v>
      </c>
      <c r="H2696" s="43" t="s">
        <v>3960</v>
      </c>
      <c r="I2696" s="43" t="s">
        <v>364</v>
      </c>
      <c r="J2696" s="43">
        <v>2.2999999999999998</v>
      </c>
      <c r="K2696" s="43" t="s">
        <v>6248</v>
      </c>
      <c r="L2696" s="55" t="s">
        <v>640</v>
      </c>
      <c r="M2696" s="43" t="s">
        <v>2</v>
      </c>
      <c r="N2696" s="43" t="s">
        <v>2</v>
      </c>
      <c r="O2696"/>
      <c r="P2696" s="43" t="s">
        <v>363</v>
      </c>
    </row>
    <row r="2697" spans="1:16" x14ac:dyDescent="0.25">
      <c r="A2697" s="43" t="s">
        <v>832</v>
      </c>
      <c r="B2697" s="43" t="s">
        <v>204</v>
      </c>
      <c r="C2697" s="43" t="s">
        <v>4938</v>
      </c>
      <c r="D2697" s="43" t="s">
        <v>4939</v>
      </c>
      <c r="E2697" s="43" t="s">
        <v>186</v>
      </c>
      <c r="F2697" s="44">
        <v>44998</v>
      </c>
      <c r="G2697" s="43" t="s">
        <v>203</v>
      </c>
      <c r="H2697" s="43" t="s">
        <v>3960</v>
      </c>
      <c r="I2697" s="43" t="s">
        <v>364</v>
      </c>
      <c r="J2697" s="43">
        <v>3</v>
      </c>
      <c r="K2697" s="43" t="s">
        <v>6249</v>
      </c>
      <c r="L2697" s="55" t="s">
        <v>13</v>
      </c>
      <c r="M2697" s="43" t="s">
        <v>2</v>
      </c>
      <c r="N2697" s="43" t="s">
        <v>2</v>
      </c>
      <c r="O2697"/>
      <c r="P2697" s="43" t="s">
        <v>363</v>
      </c>
    </row>
    <row r="2698" spans="1:16" ht="30" x14ac:dyDescent="0.25">
      <c r="A2698" s="43" t="s">
        <v>2071</v>
      </c>
      <c r="B2698" s="43" t="s">
        <v>204</v>
      </c>
      <c r="C2698" s="43" t="s">
        <v>2072</v>
      </c>
      <c r="D2698" s="43">
        <v>6592590</v>
      </c>
      <c r="E2698" s="43" t="s">
        <v>186</v>
      </c>
      <c r="F2698" s="44">
        <v>44998</v>
      </c>
      <c r="G2698" s="43" t="s">
        <v>203</v>
      </c>
      <c r="H2698" s="43" t="s">
        <v>3960</v>
      </c>
      <c r="I2698" s="43" t="s">
        <v>364</v>
      </c>
      <c r="J2698" s="43">
        <v>1</v>
      </c>
      <c r="K2698" s="43" t="s">
        <v>5826</v>
      </c>
      <c r="L2698" s="55" t="s">
        <v>638</v>
      </c>
      <c r="M2698" s="43" t="s">
        <v>2</v>
      </c>
      <c r="N2698" s="43" t="s">
        <v>3</v>
      </c>
      <c r="O2698" s="43" t="s">
        <v>9937</v>
      </c>
      <c r="P2698" s="43" t="s">
        <v>364</v>
      </c>
    </row>
    <row r="2699" spans="1:16" x14ac:dyDescent="0.25">
      <c r="A2699" s="43" t="s">
        <v>2505</v>
      </c>
      <c r="B2699" s="43" t="s">
        <v>204</v>
      </c>
      <c r="C2699" s="43" t="s">
        <v>2506</v>
      </c>
      <c r="D2699" s="43" t="s">
        <v>2507</v>
      </c>
      <c r="E2699" s="43" t="s">
        <v>186</v>
      </c>
      <c r="F2699" s="44">
        <v>44998</v>
      </c>
      <c r="G2699" s="43" t="s">
        <v>203</v>
      </c>
      <c r="H2699" s="43" t="s">
        <v>3960</v>
      </c>
      <c r="I2699" s="43" t="s">
        <v>364</v>
      </c>
      <c r="J2699" s="43">
        <v>1</v>
      </c>
      <c r="K2699" s="43" t="s">
        <v>6250</v>
      </c>
      <c r="L2699" s="55" t="s">
        <v>13</v>
      </c>
      <c r="M2699" s="43" t="s">
        <v>2</v>
      </c>
      <c r="N2699" s="43" t="s">
        <v>2</v>
      </c>
      <c r="O2699"/>
      <c r="P2699" s="43" t="s">
        <v>363</v>
      </c>
    </row>
    <row r="2700" spans="1:16" x14ac:dyDescent="0.25">
      <c r="A2700" s="43" t="s">
        <v>2505</v>
      </c>
      <c r="B2700" s="43" t="s">
        <v>204</v>
      </c>
      <c r="C2700" s="43" t="s">
        <v>2506</v>
      </c>
      <c r="D2700" s="43" t="s">
        <v>2507</v>
      </c>
      <c r="E2700" s="43" t="s">
        <v>186</v>
      </c>
      <c r="F2700" s="44">
        <v>44998</v>
      </c>
      <c r="G2700" s="43" t="s">
        <v>203</v>
      </c>
      <c r="H2700" s="43" t="s">
        <v>3960</v>
      </c>
      <c r="I2700" s="43" t="s">
        <v>364</v>
      </c>
      <c r="J2700" s="43">
        <v>2.1</v>
      </c>
      <c r="K2700" s="43" t="s">
        <v>869</v>
      </c>
      <c r="L2700" s="55" t="s">
        <v>13</v>
      </c>
      <c r="M2700" s="43" t="s">
        <v>2</v>
      </c>
      <c r="N2700" s="43" t="s">
        <v>2</v>
      </c>
      <c r="O2700"/>
      <c r="P2700" s="43" t="s">
        <v>363</v>
      </c>
    </row>
    <row r="2701" spans="1:16" x14ac:dyDescent="0.25">
      <c r="A2701" s="43" t="s">
        <v>2505</v>
      </c>
      <c r="B2701" s="43" t="s">
        <v>204</v>
      </c>
      <c r="C2701" s="43" t="s">
        <v>2506</v>
      </c>
      <c r="D2701" s="43" t="s">
        <v>2507</v>
      </c>
      <c r="E2701" s="43" t="s">
        <v>186</v>
      </c>
      <c r="F2701" s="44">
        <v>44998</v>
      </c>
      <c r="G2701" s="43" t="s">
        <v>203</v>
      </c>
      <c r="H2701" s="43" t="s">
        <v>3960</v>
      </c>
      <c r="I2701" s="43" t="s">
        <v>364</v>
      </c>
      <c r="J2701" s="43">
        <v>2.1</v>
      </c>
      <c r="K2701" s="43" t="s">
        <v>6251</v>
      </c>
      <c r="L2701" s="55" t="s">
        <v>13</v>
      </c>
      <c r="M2701" s="43" t="s">
        <v>2</v>
      </c>
      <c r="N2701" s="43" t="s">
        <v>2</v>
      </c>
      <c r="O2701"/>
      <c r="P2701" s="43" t="s">
        <v>363</v>
      </c>
    </row>
    <row r="2702" spans="1:16" x14ac:dyDescent="0.25">
      <c r="A2702" s="43" t="s">
        <v>2505</v>
      </c>
      <c r="B2702" s="43" t="s">
        <v>204</v>
      </c>
      <c r="C2702" s="43" t="s">
        <v>2506</v>
      </c>
      <c r="D2702" s="43" t="s">
        <v>2507</v>
      </c>
      <c r="E2702" s="43" t="s">
        <v>186</v>
      </c>
      <c r="F2702" s="44">
        <v>44998</v>
      </c>
      <c r="G2702" s="43" t="s">
        <v>203</v>
      </c>
      <c r="H2702" s="43" t="s">
        <v>3960</v>
      </c>
      <c r="I2702" s="43" t="s">
        <v>364</v>
      </c>
      <c r="J2702" s="43">
        <v>2.11</v>
      </c>
      <c r="K2702" s="43" t="s">
        <v>870</v>
      </c>
      <c r="L2702" s="55" t="s">
        <v>13</v>
      </c>
      <c r="M2702" s="43" t="s">
        <v>2</v>
      </c>
      <c r="N2702" s="43" t="s">
        <v>2</v>
      </c>
      <c r="O2702"/>
      <c r="P2702" s="43" t="s">
        <v>363</v>
      </c>
    </row>
    <row r="2703" spans="1:16" x14ac:dyDescent="0.25">
      <c r="A2703" s="43" t="s">
        <v>2505</v>
      </c>
      <c r="B2703" s="43" t="s">
        <v>204</v>
      </c>
      <c r="C2703" s="43" t="s">
        <v>2506</v>
      </c>
      <c r="D2703" s="43" t="s">
        <v>2507</v>
      </c>
      <c r="E2703" s="43" t="s">
        <v>186</v>
      </c>
      <c r="F2703" s="44">
        <v>44998</v>
      </c>
      <c r="G2703" s="43" t="s">
        <v>203</v>
      </c>
      <c r="H2703" s="43" t="s">
        <v>3960</v>
      </c>
      <c r="I2703" s="43" t="s">
        <v>364</v>
      </c>
      <c r="J2703" s="43">
        <v>2.12</v>
      </c>
      <c r="K2703" s="43" t="s">
        <v>871</v>
      </c>
      <c r="L2703" s="55" t="s">
        <v>13</v>
      </c>
      <c r="M2703" s="43" t="s">
        <v>2</v>
      </c>
      <c r="N2703" s="43" t="s">
        <v>2</v>
      </c>
      <c r="O2703"/>
      <c r="P2703" s="43" t="s">
        <v>363</v>
      </c>
    </row>
    <row r="2704" spans="1:16" x14ac:dyDescent="0.25">
      <c r="A2704" s="43" t="s">
        <v>2505</v>
      </c>
      <c r="B2704" s="43" t="s">
        <v>204</v>
      </c>
      <c r="C2704" s="43" t="s">
        <v>2506</v>
      </c>
      <c r="D2704" s="43" t="s">
        <v>2507</v>
      </c>
      <c r="E2704" s="43" t="s">
        <v>186</v>
      </c>
      <c r="F2704" s="44">
        <v>44998</v>
      </c>
      <c r="G2704" s="43" t="s">
        <v>203</v>
      </c>
      <c r="H2704" s="43" t="s">
        <v>3960</v>
      </c>
      <c r="I2704" s="43" t="s">
        <v>364</v>
      </c>
      <c r="J2704" s="43">
        <v>2.13</v>
      </c>
      <c r="K2704" s="43" t="s">
        <v>872</v>
      </c>
      <c r="L2704" s="55" t="s">
        <v>13</v>
      </c>
      <c r="M2704" s="43" t="s">
        <v>2</v>
      </c>
      <c r="N2704" s="43" t="s">
        <v>2</v>
      </c>
      <c r="O2704"/>
      <c r="P2704" s="43" t="s">
        <v>363</v>
      </c>
    </row>
    <row r="2705" spans="1:16" x14ac:dyDescent="0.25">
      <c r="A2705" s="43" t="s">
        <v>2505</v>
      </c>
      <c r="B2705" s="43" t="s">
        <v>204</v>
      </c>
      <c r="C2705" s="43" t="s">
        <v>2506</v>
      </c>
      <c r="D2705" s="43" t="s">
        <v>2507</v>
      </c>
      <c r="E2705" s="43" t="s">
        <v>186</v>
      </c>
      <c r="F2705" s="44">
        <v>44998</v>
      </c>
      <c r="G2705" s="43" t="s">
        <v>203</v>
      </c>
      <c r="H2705" s="43" t="s">
        <v>3960</v>
      </c>
      <c r="I2705" s="43" t="s">
        <v>364</v>
      </c>
      <c r="J2705" s="43">
        <v>2.14</v>
      </c>
      <c r="K2705" s="43" t="s">
        <v>873</v>
      </c>
      <c r="L2705" s="55" t="s">
        <v>13</v>
      </c>
      <c r="M2705" s="43" t="s">
        <v>2</v>
      </c>
      <c r="N2705" s="43" t="s">
        <v>2</v>
      </c>
      <c r="O2705"/>
      <c r="P2705" s="43" t="s">
        <v>363</v>
      </c>
    </row>
    <row r="2706" spans="1:16" x14ac:dyDescent="0.25">
      <c r="A2706" s="43" t="s">
        <v>2505</v>
      </c>
      <c r="B2706" s="43" t="s">
        <v>204</v>
      </c>
      <c r="C2706" s="43" t="s">
        <v>2506</v>
      </c>
      <c r="D2706" s="43" t="s">
        <v>2507</v>
      </c>
      <c r="E2706" s="43" t="s">
        <v>186</v>
      </c>
      <c r="F2706" s="44">
        <v>44998</v>
      </c>
      <c r="G2706" s="43" t="s">
        <v>203</v>
      </c>
      <c r="H2706" s="43" t="s">
        <v>3960</v>
      </c>
      <c r="I2706" s="43" t="s">
        <v>364</v>
      </c>
      <c r="J2706" s="43">
        <v>2.15</v>
      </c>
      <c r="K2706" s="43" t="s">
        <v>874</v>
      </c>
      <c r="L2706" s="55" t="s">
        <v>13</v>
      </c>
      <c r="M2706" s="43" t="s">
        <v>2</v>
      </c>
      <c r="N2706" s="43" t="s">
        <v>2</v>
      </c>
      <c r="O2706"/>
      <c r="P2706" s="43" t="s">
        <v>363</v>
      </c>
    </row>
    <row r="2707" spans="1:16" x14ac:dyDescent="0.25">
      <c r="A2707" s="43" t="s">
        <v>2505</v>
      </c>
      <c r="B2707" s="43" t="s">
        <v>204</v>
      </c>
      <c r="C2707" s="43" t="s">
        <v>2506</v>
      </c>
      <c r="D2707" s="43" t="s">
        <v>2507</v>
      </c>
      <c r="E2707" s="43" t="s">
        <v>186</v>
      </c>
      <c r="F2707" s="44">
        <v>44998</v>
      </c>
      <c r="G2707" s="43" t="s">
        <v>203</v>
      </c>
      <c r="H2707" s="43" t="s">
        <v>3960</v>
      </c>
      <c r="I2707" s="43" t="s">
        <v>364</v>
      </c>
      <c r="J2707" s="43">
        <v>2.16</v>
      </c>
      <c r="K2707" s="43" t="s">
        <v>6252</v>
      </c>
      <c r="L2707" s="55" t="s">
        <v>13</v>
      </c>
      <c r="M2707" s="43" t="s">
        <v>2</v>
      </c>
      <c r="N2707" s="43" t="s">
        <v>2</v>
      </c>
      <c r="O2707"/>
      <c r="P2707" s="43" t="s">
        <v>363</v>
      </c>
    </row>
    <row r="2708" spans="1:16" x14ac:dyDescent="0.25">
      <c r="A2708" s="43" t="s">
        <v>2505</v>
      </c>
      <c r="B2708" s="43" t="s">
        <v>204</v>
      </c>
      <c r="C2708" s="43" t="s">
        <v>2506</v>
      </c>
      <c r="D2708" s="43" t="s">
        <v>2507</v>
      </c>
      <c r="E2708" s="43" t="s">
        <v>186</v>
      </c>
      <c r="F2708" s="44">
        <v>44998</v>
      </c>
      <c r="G2708" s="43" t="s">
        <v>203</v>
      </c>
      <c r="H2708" s="43" t="s">
        <v>3960</v>
      </c>
      <c r="I2708" s="43" t="s">
        <v>364</v>
      </c>
      <c r="J2708" s="43">
        <v>2.17</v>
      </c>
      <c r="K2708" s="43" t="s">
        <v>875</v>
      </c>
      <c r="L2708" s="55" t="s">
        <v>13</v>
      </c>
      <c r="M2708" s="43" t="s">
        <v>2</v>
      </c>
      <c r="N2708" s="43" t="s">
        <v>2</v>
      </c>
      <c r="O2708"/>
      <c r="P2708" s="43" t="s">
        <v>363</v>
      </c>
    </row>
    <row r="2709" spans="1:16" x14ac:dyDescent="0.25">
      <c r="A2709" s="43" t="s">
        <v>2505</v>
      </c>
      <c r="B2709" s="43" t="s">
        <v>204</v>
      </c>
      <c r="C2709" s="43" t="s">
        <v>2506</v>
      </c>
      <c r="D2709" s="43" t="s">
        <v>2507</v>
      </c>
      <c r="E2709" s="43" t="s">
        <v>186</v>
      </c>
      <c r="F2709" s="44">
        <v>44998</v>
      </c>
      <c r="G2709" s="43" t="s">
        <v>203</v>
      </c>
      <c r="H2709" s="43" t="s">
        <v>3960</v>
      </c>
      <c r="I2709" s="43" t="s">
        <v>364</v>
      </c>
      <c r="J2709" s="43">
        <v>2.1800000000000002</v>
      </c>
      <c r="K2709" s="43" t="s">
        <v>876</v>
      </c>
      <c r="L2709" s="55" t="s">
        <v>13</v>
      </c>
      <c r="M2709" s="43" t="s">
        <v>2</v>
      </c>
      <c r="N2709" s="43" t="s">
        <v>2</v>
      </c>
      <c r="O2709"/>
      <c r="P2709" s="43" t="s">
        <v>363</v>
      </c>
    </row>
    <row r="2710" spans="1:16" x14ac:dyDescent="0.25">
      <c r="A2710" s="43" t="s">
        <v>2505</v>
      </c>
      <c r="B2710" s="43" t="s">
        <v>204</v>
      </c>
      <c r="C2710" s="43" t="s">
        <v>2506</v>
      </c>
      <c r="D2710" s="43" t="s">
        <v>2507</v>
      </c>
      <c r="E2710" s="43" t="s">
        <v>186</v>
      </c>
      <c r="F2710" s="44">
        <v>44998</v>
      </c>
      <c r="G2710" s="43" t="s">
        <v>203</v>
      </c>
      <c r="H2710" s="43" t="s">
        <v>3960</v>
      </c>
      <c r="I2710" s="43" t="s">
        <v>364</v>
      </c>
      <c r="J2710" s="43">
        <v>2.19</v>
      </c>
      <c r="K2710" s="43" t="s">
        <v>877</v>
      </c>
      <c r="L2710" s="55" t="s">
        <v>13</v>
      </c>
      <c r="M2710" s="43" t="s">
        <v>2</v>
      </c>
      <c r="N2710" s="43" t="s">
        <v>2</v>
      </c>
      <c r="O2710"/>
      <c r="P2710" s="43" t="s">
        <v>363</v>
      </c>
    </row>
    <row r="2711" spans="1:16" x14ac:dyDescent="0.25">
      <c r="A2711" s="43" t="s">
        <v>2505</v>
      </c>
      <c r="B2711" s="43" t="s">
        <v>204</v>
      </c>
      <c r="C2711" s="43" t="s">
        <v>2506</v>
      </c>
      <c r="D2711" s="43" t="s">
        <v>2507</v>
      </c>
      <c r="E2711" s="43" t="s">
        <v>186</v>
      </c>
      <c r="F2711" s="44">
        <v>44998</v>
      </c>
      <c r="G2711" s="43" t="s">
        <v>203</v>
      </c>
      <c r="H2711" s="43" t="s">
        <v>3960</v>
      </c>
      <c r="I2711" s="43" t="s">
        <v>364</v>
      </c>
      <c r="J2711" s="43">
        <v>2.2000000000000002</v>
      </c>
      <c r="K2711" s="43" t="s">
        <v>1849</v>
      </c>
      <c r="L2711" s="55" t="s">
        <v>13</v>
      </c>
      <c r="M2711" s="43" t="s">
        <v>2</v>
      </c>
      <c r="N2711" s="43" t="s">
        <v>2</v>
      </c>
      <c r="O2711"/>
      <c r="P2711" s="43" t="s">
        <v>363</v>
      </c>
    </row>
    <row r="2712" spans="1:16" x14ac:dyDescent="0.25">
      <c r="A2712" s="43" t="s">
        <v>2505</v>
      </c>
      <c r="B2712" s="43" t="s">
        <v>204</v>
      </c>
      <c r="C2712" s="43" t="s">
        <v>2506</v>
      </c>
      <c r="D2712" s="43" t="s">
        <v>2507</v>
      </c>
      <c r="E2712" s="43" t="s">
        <v>186</v>
      </c>
      <c r="F2712" s="44">
        <v>44998</v>
      </c>
      <c r="G2712" s="43" t="s">
        <v>203</v>
      </c>
      <c r="H2712" s="43" t="s">
        <v>3960</v>
      </c>
      <c r="I2712" s="43" t="s">
        <v>364</v>
      </c>
      <c r="J2712" s="43">
        <v>2.2000000000000002</v>
      </c>
      <c r="K2712" s="43" t="s">
        <v>879</v>
      </c>
      <c r="L2712" s="55" t="s">
        <v>13</v>
      </c>
      <c r="M2712" s="43" t="s">
        <v>2</v>
      </c>
      <c r="N2712" s="43" t="s">
        <v>2</v>
      </c>
      <c r="O2712"/>
      <c r="P2712" s="43" t="s">
        <v>363</v>
      </c>
    </row>
    <row r="2713" spans="1:16" x14ac:dyDescent="0.25">
      <c r="A2713" s="43" t="s">
        <v>2505</v>
      </c>
      <c r="B2713" s="43" t="s">
        <v>204</v>
      </c>
      <c r="C2713" s="43" t="s">
        <v>2506</v>
      </c>
      <c r="D2713" s="43" t="s">
        <v>2507</v>
      </c>
      <c r="E2713" s="43" t="s">
        <v>186</v>
      </c>
      <c r="F2713" s="44">
        <v>44998</v>
      </c>
      <c r="G2713" s="43" t="s">
        <v>203</v>
      </c>
      <c r="H2713" s="43" t="s">
        <v>3960</v>
      </c>
      <c r="I2713" s="43" t="s">
        <v>364</v>
      </c>
      <c r="J2713" s="43">
        <v>2.21</v>
      </c>
      <c r="K2713" s="43" t="s">
        <v>6253</v>
      </c>
      <c r="L2713" s="55" t="s">
        <v>13</v>
      </c>
      <c r="M2713" s="43" t="s">
        <v>2</v>
      </c>
      <c r="N2713" s="43" t="s">
        <v>2</v>
      </c>
      <c r="O2713"/>
      <c r="P2713" s="43" t="s">
        <v>363</v>
      </c>
    </row>
    <row r="2714" spans="1:16" x14ac:dyDescent="0.25">
      <c r="A2714" s="43" t="s">
        <v>2505</v>
      </c>
      <c r="B2714" s="43" t="s">
        <v>204</v>
      </c>
      <c r="C2714" s="43" t="s">
        <v>2506</v>
      </c>
      <c r="D2714" s="43" t="s">
        <v>2507</v>
      </c>
      <c r="E2714" s="43" t="s">
        <v>186</v>
      </c>
      <c r="F2714" s="44">
        <v>44998</v>
      </c>
      <c r="G2714" s="43" t="s">
        <v>203</v>
      </c>
      <c r="H2714" s="43" t="s">
        <v>3960</v>
      </c>
      <c r="I2714" s="43" t="s">
        <v>364</v>
      </c>
      <c r="J2714" s="43">
        <v>2.2200000000000002</v>
      </c>
      <c r="K2714" s="43" t="s">
        <v>6254</v>
      </c>
      <c r="L2714" s="55" t="s">
        <v>13</v>
      </c>
      <c r="M2714" s="43" t="s">
        <v>2</v>
      </c>
      <c r="N2714" s="43" t="s">
        <v>2</v>
      </c>
      <c r="O2714"/>
      <c r="P2714" s="43" t="s">
        <v>363</v>
      </c>
    </row>
    <row r="2715" spans="1:16" x14ac:dyDescent="0.25">
      <c r="A2715" s="43" t="s">
        <v>2505</v>
      </c>
      <c r="B2715" s="43" t="s">
        <v>204</v>
      </c>
      <c r="C2715" s="43" t="s">
        <v>2506</v>
      </c>
      <c r="D2715" s="43" t="s">
        <v>2507</v>
      </c>
      <c r="E2715" s="43" t="s">
        <v>186</v>
      </c>
      <c r="F2715" s="44">
        <v>44998</v>
      </c>
      <c r="G2715" s="43" t="s">
        <v>203</v>
      </c>
      <c r="H2715" s="43" t="s">
        <v>3960</v>
      </c>
      <c r="I2715" s="43" t="s">
        <v>364</v>
      </c>
      <c r="J2715" s="43">
        <v>2.2999999999999998</v>
      </c>
      <c r="K2715" s="43" t="s">
        <v>881</v>
      </c>
      <c r="L2715" s="55" t="s">
        <v>13</v>
      </c>
      <c r="M2715" s="43" t="s">
        <v>2</v>
      </c>
      <c r="N2715" s="43" t="s">
        <v>2</v>
      </c>
      <c r="O2715"/>
      <c r="P2715" s="43" t="s">
        <v>363</v>
      </c>
    </row>
    <row r="2716" spans="1:16" x14ac:dyDescent="0.25">
      <c r="A2716" s="43" t="s">
        <v>2505</v>
      </c>
      <c r="B2716" s="43" t="s">
        <v>204</v>
      </c>
      <c r="C2716" s="43" t="s">
        <v>2506</v>
      </c>
      <c r="D2716" s="43" t="s">
        <v>2507</v>
      </c>
      <c r="E2716" s="43" t="s">
        <v>186</v>
      </c>
      <c r="F2716" s="44">
        <v>44998</v>
      </c>
      <c r="G2716" s="43" t="s">
        <v>203</v>
      </c>
      <c r="H2716" s="43" t="s">
        <v>3960</v>
      </c>
      <c r="I2716" s="43" t="s">
        <v>364</v>
      </c>
      <c r="J2716" s="43">
        <v>2.4</v>
      </c>
      <c r="K2716" s="43" t="s">
        <v>5113</v>
      </c>
      <c r="L2716" s="55" t="s">
        <v>13</v>
      </c>
      <c r="M2716" s="43" t="s">
        <v>2</v>
      </c>
      <c r="N2716" s="43" t="s">
        <v>2</v>
      </c>
      <c r="O2716"/>
      <c r="P2716" s="43" t="s">
        <v>363</v>
      </c>
    </row>
    <row r="2717" spans="1:16" x14ac:dyDescent="0.25">
      <c r="A2717" s="43" t="s">
        <v>2505</v>
      </c>
      <c r="B2717" s="43" t="s">
        <v>204</v>
      </c>
      <c r="C2717" s="43" t="s">
        <v>2506</v>
      </c>
      <c r="D2717" s="43" t="s">
        <v>2507</v>
      </c>
      <c r="E2717" s="43" t="s">
        <v>186</v>
      </c>
      <c r="F2717" s="44">
        <v>44998</v>
      </c>
      <c r="G2717" s="43" t="s">
        <v>203</v>
      </c>
      <c r="H2717" s="43" t="s">
        <v>3960</v>
      </c>
      <c r="I2717" s="43" t="s">
        <v>364</v>
      </c>
      <c r="J2717" s="43">
        <v>2.5</v>
      </c>
      <c r="K2717" s="43" t="s">
        <v>6255</v>
      </c>
      <c r="L2717" s="55" t="s">
        <v>13</v>
      </c>
      <c r="M2717" s="43" t="s">
        <v>2</v>
      </c>
      <c r="N2717" s="43" t="s">
        <v>2</v>
      </c>
      <c r="O2717"/>
      <c r="P2717" s="43" t="s">
        <v>363</v>
      </c>
    </row>
    <row r="2718" spans="1:16" x14ac:dyDescent="0.25">
      <c r="A2718" s="43" t="s">
        <v>2505</v>
      </c>
      <c r="B2718" s="43" t="s">
        <v>204</v>
      </c>
      <c r="C2718" s="43" t="s">
        <v>2506</v>
      </c>
      <c r="D2718" s="43" t="s">
        <v>2507</v>
      </c>
      <c r="E2718" s="43" t="s">
        <v>186</v>
      </c>
      <c r="F2718" s="44">
        <v>44998</v>
      </c>
      <c r="G2718" s="43" t="s">
        <v>203</v>
      </c>
      <c r="H2718" s="43" t="s">
        <v>3960</v>
      </c>
      <c r="I2718" s="43" t="s">
        <v>364</v>
      </c>
      <c r="J2718" s="43">
        <v>2.6</v>
      </c>
      <c r="K2718" s="43" t="s">
        <v>6256</v>
      </c>
      <c r="L2718" s="55" t="s">
        <v>13</v>
      </c>
      <c r="M2718" s="43" t="s">
        <v>2</v>
      </c>
      <c r="N2718" s="43" t="s">
        <v>2</v>
      </c>
      <c r="O2718"/>
      <c r="P2718" s="43" t="s">
        <v>363</v>
      </c>
    </row>
    <row r="2719" spans="1:16" x14ac:dyDescent="0.25">
      <c r="A2719" s="43" t="s">
        <v>2505</v>
      </c>
      <c r="B2719" s="43" t="s">
        <v>204</v>
      </c>
      <c r="C2719" s="43" t="s">
        <v>2506</v>
      </c>
      <c r="D2719" s="43" t="s">
        <v>2507</v>
      </c>
      <c r="E2719" s="43" t="s">
        <v>186</v>
      </c>
      <c r="F2719" s="44">
        <v>44998</v>
      </c>
      <c r="G2719" s="43" t="s">
        <v>203</v>
      </c>
      <c r="H2719" s="43" t="s">
        <v>3960</v>
      </c>
      <c r="I2719" s="43" t="s">
        <v>364</v>
      </c>
      <c r="J2719" s="43">
        <v>2.7</v>
      </c>
      <c r="K2719" s="43" t="s">
        <v>882</v>
      </c>
      <c r="L2719" s="55" t="s">
        <v>13</v>
      </c>
      <c r="M2719" s="43" t="s">
        <v>2</v>
      </c>
      <c r="N2719" s="43" t="s">
        <v>2</v>
      </c>
      <c r="O2719"/>
      <c r="P2719" s="43" t="s">
        <v>363</v>
      </c>
    </row>
    <row r="2720" spans="1:16" x14ac:dyDescent="0.25">
      <c r="A2720" s="43" t="s">
        <v>2505</v>
      </c>
      <c r="B2720" s="43" t="s">
        <v>204</v>
      </c>
      <c r="C2720" s="43" t="s">
        <v>2506</v>
      </c>
      <c r="D2720" s="43" t="s">
        <v>2507</v>
      </c>
      <c r="E2720" s="43" t="s">
        <v>186</v>
      </c>
      <c r="F2720" s="44">
        <v>44998</v>
      </c>
      <c r="G2720" s="43" t="s">
        <v>203</v>
      </c>
      <c r="H2720" s="43" t="s">
        <v>3960</v>
      </c>
      <c r="I2720" s="43" t="s">
        <v>364</v>
      </c>
      <c r="J2720" s="43">
        <v>2.8</v>
      </c>
      <c r="K2720" s="43" t="s">
        <v>883</v>
      </c>
      <c r="L2720" s="55" t="s">
        <v>13</v>
      </c>
      <c r="M2720" s="43" t="s">
        <v>2</v>
      </c>
      <c r="N2720" s="43" t="s">
        <v>2</v>
      </c>
      <c r="O2720"/>
      <c r="P2720" s="43" t="s">
        <v>363</v>
      </c>
    </row>
    <row r="2721" spans="1:16" x14ac:dyDescent="0.25">
      <c r="A2721" s="43" t="s">
        <v>2505</v>
      </c>
      <c r="B2721" s="43" t="s">
        <v>204</v>
      </c>
      <c r="C2721" s="43" t="s">
        <v>2506</v>
      </c>
      <c r="D2721" s="43" t="s">
        <v>2507</v>
      </c>
      <c r="E2721" s="43" t="s">
        <v>186</v>
      </c>
      <c r="F2721" s="44">
        <v>44998</v>
      </c>
      <c r="G2721" s="43" t="s">
        <v>203</v>
      </c>
      <c r="H2721" s="43" t="s">
        <v>3960</v>
      </c>
      <c r="I2721" s="43" t="s">
        <v>364</v>
      </c>
      <c r="J2721" s="43">
        <v>2.9</v>
      </c>
      <c r="K2721" s="43" t="s">
        <v>884</v>
      </c>
      <c r="L2721" s="55" t="s">
        <v>13</v>
      </c>
      <c r="M2721" s="43" t="s">
        <v>2</v>
      </c>
      <c r="N2721" s="43" t="s">
        <v>2</v>
      </c>
      <c r="O2721"/>
      <c r="P2721" s="43" t="s">
        <v>363</v>
      </c>
    </row>
    <row r="2722" spans="1:16" x14ac:dyDescent="0.25">
      <c r="A2722" s="43" t="s">
        <v>2505</v>
      </c>
      <c r="B2722" s="43" t="s">
        <v>204</v>
      </c>
      <c r="C2722" s="43" t="s">
        <v>2506</v>
      </c>
      <c r="D2722" s="43" t="s">
        <v>2507</v>
      </c>
      <c r="E2722" s="43" t="s">
        <v>186</v>
      </c>
      <c r="F2722" s="44">
        <v>44998</v>
      </c>
      <c r="G2722" s="43" t="s">
        <v>203</v>
      </c>
      <c r="H2722" s="43" t="s">
        <v>3960</v>
      </c>
      <c r="I2722" s="43" t="s">
        <v>364</v>
      </c>
      <c r="J2722" s="43">
        <v>3</v>
      </c>
      <c r="K2722" s="43" t="s">
        <v>6257</v>
      </c>
      <c r="L2722" s="55" t="s">
        <v>13</v>
      </c>
      <c r="M2722" s="43" t="s">
        <v>2</v>
      </c>
      <c r="N2722" s="43" t="s">
        <v>2</v>
      </c>
      <c r="O2722"/>
      <c r="P2722" s="43" t="s">
        <v>363</v>
      </c>
    </row>
    <row r="2723" spans="1:16" x14ac:dyDescent="0.25">
      <c r="A2723" s="43" t="s">
        <v>2505</v>
      </c>
      <c r="B2723" s="43" t="s">
        <v>204</v>
      </c>
      <c r="C2723" s="43" t="s">
        <v>2506</v>
      </c>
      <c r="D2723" s="43" t="s">
        <v>2507</v>
      </c>
      <c r="E2723" s="43" t="s">
        <v>186</v>
      </c>
      <c r="F2723" s="44">
        <v>44998</v>
      </c>
      <c r="G2723" s="43" t="s">
        <v>203</v>
      </c>
      <c r="H2723" s="43" t="s">
        <v>3960</v>
      </c>
      <c r="I2723" s="43" t="s">
        <v>364</v>
      </c>
      <c r="J2723" s="43">
        <v>4</v>
      </c>
      <c r="K2723" s="43" t="s">
        <v>886</v>
      </c>
      <c r="L2723" s="55" t="s">
        <v>638</v>
      </c>
      <c r="M2723" s="43" t="s">
        <v>2</v>
      </c>
      <c r="N2723" s="43" t="s">
        <v>2</v>
      </c>
      <c r="O2723"/>
      <c r="P2723" s="43" t="s">
        <v>363</v>
      </c>
    </row>
    <row r="2724" spans="1:16" ht="30" x14ac:dyDescent="0.25">
      <c r="A2724" s="43" t="s">
        <v>2505</v>
      </c>
      <c r="B2724" s="43" t="s">
        <v>204</v>
      </c>
      <c r="C2724" s="43" t="s">
        <v>2506</v>
      </c>
      <c r="D2724" s="43" t="s">
        <v>2507</v>
      </c>
      <c r="E2724" s="43" t="s">
        <v>186</v>
      </c>
      <c r="F2724" s="44">
        <v>44998</v>
      </c>
      <c r="G2724" s="43" t="s">
        <v>203</v>
      </c>
      <c r="H2724" s="43" t="s">
        <v>3960</v>
      </c>
      <c r="I2724" s="43" t="s">
        <v>364</v>
      </c>
      <c r="J2724" s="43">
        <v>5</v>
      </c>
      <c r="K2724" s="43" t="s">
        <v>888</v>
      </c>
      <c r="L2724" s="55" t="s">
        <v>13</v>
      </c>
      <c r="M2724" s="43" t="s">
        <v>2</v>
      </c>
      <c r="N2724" s="43" t="s">
        <v>2</v>
      </c>
      <c r="O2724"/>
      <c r="P2724" s="43" t="s">
        <v>363</v>
      </c>
    </row>
    <row r="2725" spans="1:16" x14ac:dyDescent="0.25">
      <c r="A2725" s="43" t="s">
        <v>2505</v>
      </c>
      <c r="B2725" s="43" t="s">
        <v>204</v>
      </c>
      <c r="C2725" s="43" t="s">
        <v>2506</v>
      </c>
      <c r="D2725" s="43" t="s">
        <v>2507</v>
      </c>
      <c r="E2725" s="43" t="s">
        <v>186</v>
      </c>
      <c r="F2725" s="44">
        <v>44998</v>
      </c>
      <c r="G2725" s="43" t="s">
        <v>203</v>
      </c>
      <c r="H2725" s="43" t="s">
        <v>3960</v>
      </c>
      <c r="I2725" s="43" t="s">
        <v>364</v>
      </c>
      <c r="J2725" s="43">
        <v>6</v>
      </c>
      <c r="K2725" s="43" t="s">
        <v>6258</v>
      </c>
      <c r="L2725" s="55" t="s">
        <v>13</v>
      </c>
      <c r="M2725" s="43" t="s">
        <v>2</v>
      </c>
      <c r="N2725" s="43" t="s">
        <v>2</v>
      </c>
      <c r="O2725"/>
      <c r="P2725" s="43" t="s">
        <v>363</v>
      </c>
    </row>
    <row r="2726" spans="1:16" x14ac:dyDescent="0.25">
      <c r="A2726" s="43" t="s">
        <v>2505</v>
      </c>
      <c r="B2726" s="43" t="s">
        <v>204</v>
      </c>
      <c r="C2726" s="43" t="s">
        <v>2506</v>
      </c>
      <c r="D2726" s="43" t="s">
        <v>2507</v>
      </c>
      <c r="E2726" s="43" t="s">
        <v>186</v>
      </c>
      <c r="F2726" s="44">
        <v>44998</v>
      </c>
      <c r="G2726" s="43" t="s">
        <v>203</v>
      </c>
      <c r="H2726" s="43" t="s">
        <v>3960</v>
      </c>
      <c r="I2726" s="43" t="s">
        <v>364</v>
      </c>
      <c r="J2726" s="43">
        <v>7</v>
      </c>
      <c r="K2726" s="43" t="s">
        <v>6259</v>
      </c>
      <c r="L2726" s="55" t="s">
        <v>638</v>
      </c>
      <c r="M2726" s="43" t="s">
        <v>2</v>
      </c>
      <c r="N2726" s="43" t="s">
        <v>2</v>
      </c>
      <c r="O2726"/>
      <c r="P2726" s="43" t="s">
        <v>363</v>
      </c>
    </row>
    <row r="2727" spans="1:16" x14ac:dyDescent="0.25">
      <c r="A2727" s="43" t="s">
        <v>2505</v>
      </c>
      <c r="B2727" s="43" t="s">
        <v>204</v>
      </c>
      <c r="C2727" s="43" t="s">
        <v>2506</v>
      </c>
      <c r="D2727" s="43" t="s">
        <v>2507</v>
      </c>
      <c r="E2727" s="43" t="s">
        <v>186</v>
      </c>
      <c r="F2727" s="44">
        <v>44998</v>
      </c>
      <c r="G2727" s="43" t="s">
        <v>203</v>
      </c>
      <c r="H2727" s="43" t="s">
        <v>3960</v>
      </c>
      <c r="I2727" s="43" t="s">
        <v>364</v>
      </c>
      <c r="J2727" s="43">
        <v>8</v>
      </c>
      <c r="K2727" s="43" t="s">
        <v>4003</v>
      </c>
      <c r="L2727" s="55" t="s">
        <v>13</v>
      </c>
      <c r="M2727" s="43" t="s">
        <v>2</v>
      </c>
      <c r="N2727" s="43" t="s">
        <v>2</v>
      </c>
      <c r="O2727"/>
      <c r="P2727" s="43" t="s">
        <v>363</v>
      </c>
    </row>
    <row r="2728" spans="1:16" x14ac:dyDescent="0.25">
      <c r="A2728" s="43" t="s">
        <v>2505</v>
      </c>
      <c r="B2728" s="43" t="s">
        <v>204</v>
      </c>
      <c r="C2728" s="43" t="s">
        <v>2506</v>
      </c>
      <c r="D2728" s="43" t="s">
        <v>2507</v>
      </c>
      <c r="E2728" s="43" t="s">
        <v>186</v>
      </c>
      <c r="F2728" s="44">
        <v>44998</v>
      </c>
      <c r="G2728" s="43" t="s">
        <v>203</v>
      </c>
      <c r="H2728" s="43" t="s">
        <v>3960</v>
      </c>
      <c r="I2728" s="43" t="s">
        <v>364</v>
      </c>
      <c r="J2728" s="43">
        <v>9</v>
      </c>
      <c r="K2728" s="43" t="s">
        <v>849</v>
      </c>
      <c r="L2728" s="55" t="s">
        <v>13</v>
      </c>
      <c r="M2728" s="43" t="s">
        <v>2</v>
      </c>
      <c r="N2728" s="43" t="s">
        <v>2</v>
      </c>
      <c r="O2728"/>
      <c r="P2728" s="43" t="s">
        <v>363</v>
      </c>
    </row>
    <row r="2729" spans="1:16" ht="30" x14ac:dyDescent="0.25">
      <c r="A2729" s="43" t="s">
        <v>3522</v>
      </c>
      <c r="B2729" s="43" t="s">
        <v>204</v>
      </c>
      <c r="C2729" s="43" t="s">
        <v>3523</v>
      </c>
      <c r="D2729" s="43" t="s">
        <v>3524</v>
      </c>
      <c r="E2729" s="43" t="s">
        <v>186</v>
      </c>
      <c r="F2729" s="44">
        <v>44998</v>
      </c>
      <c r="G2729" s="43" t="s">
        <v>203</v>
      </c>
      <c r="H2729" s="43" t="s">
        <v>3960</v>
      </c>
      <c r="I2729" s="43" t="s">
        <v>364</v>
      </c>
      <c r="J2729" s="43">
        <v>1</v>
      </c>
      <c r="K2729" s="43" t="s">
        <v>5826</v>
      </c>
      <c r="L2729" s="55" t="s">
        <v>638</v>
      </c>
      <c r="M2729" s="43" t="s">
        <v>2</v>
      </c>
      <c r="N2729" s="43" t="s">
        <v>3</v>
      </c>
      <c r="O2729" s="43" t="s">
        <v>9875</v>
      </c>
      <c r="P2729" s="43" t="s">
        <v>364</v>
      </c>
    </row>
    <row r="2730" spans="1:16" ht="30" x14ac:dyDescent="0.25">
      <c r="A2730" s="43" t="s">
        <v>6260</v>
      </c>
      <c r="B2730" s="43" t="s">
        <v>536</v>
      </c>
      <c r="C2730" s="43" t="s">
        <v>6261</v>
      </c>
      <c r="D2730" s="43">
        <v>6709099</v>
      </c>
      <c r="E2730" s="43" t="s">
        <v>46</v>
      </c>
      <c r="F2730" s="44">
        <v>44998</v>
      </c>
      <c r="G2730" s="43" t="s">
        <v>203</v>
      </c>
      <c r="H2730" s="43" t="s">
        <v>3960</v>
      </c>
      <c r="I2730" s="43" t="s">
        <v>364</v>
      </c>
      <c r="J2730" s="43">
        <v>1</v>
      </c>
      <c r="K2730" s="43" t="s">
        <v>6262</v>
      </c>
      <c r="L2730" s="55" t="s">
        <v>640</v>
      </c>
      <c r="M2730" s="43" t="s">
        <v>2</v>
      </c>
      <c r="N2730" s="43" t="s">
        <v>2</v>
      </c>
      <c r="O2730"/>
      <c r="P2730" s="43" t="s">
        <v>363</v>
      </c>
    </row>
    <row r="2731" spans="1:16" x14ac:dyDescent="0.25">
      <c r="A2731" s="43" t="s">
        <v>6260</v>
      </c>
      <c r="B2731" s="43" t="s">
        <v>536</v>
      </c>
      <c r="C2731" s="43" t="s">
        <v>6261</v>
      </c>
      <c r="D2731" s="43">
        <v>6709099</v>
      </c>
      <c r="E2731" s="43" t="s">
        <v>46</v>
      </c>
      <c r="F2731" s="44">
        <v>44998</v>
      </c>
      <c r="G2731" s="43" t="s">
        <v>203</v>
      </c>
      <c r="H2731" s="43" t="s">
        <v>3960</v>
      </c>
      <c r="I2731" s="43" t="s">
        <v>364</v>
      </c>
      <c r="J2731" s="43">
        <v>2</v>
      </c>
      <c r="K2731" s="43" t="s">
        <v>111</v>
      </c>
      <c r="L2731" s="55" t="s">
        <v>13</v>
      </c>
      <c r="M2731" s="43" t="s">
        <v>2</v>
      </c>
      <c r="N2731" s="43" t="s">
        <v>2</v>
      </c>
      <c r="O2731"/>
      <c r="P2731" s="43" t="s">
        <v>363</v>
      </c>
    </row>
    <row r="2732" spans="1:16" x14ac:dyDescent="0.25">
      <c r="A2732" s="43" t="s">
        <v>6260</v>
      </c>
      <c r="B2732" s="43" t="s">
        <v>536</v>
      </c>
      <c r="C2732" s="43" t="s">
        <v>6261</v>
      </c>
      <c r="D2732" s="43">
        <v>6709099</v>
      </c>
      <c r="E2732" s="43" t="s">
        <v>46</v>
      </c>
      <c r="F2732" s="44">
        <v>44998</v>
      </c>
      <c r="G2732" s="43" t="s">
        <v>203</v>
      </c>
      <c r="H2732" s="43" t="s">
        <v>3960</v>
      </c>
      <c r="I2732" s="43" t="s">
        <v>364</v>
      </c>
      <c r="J2732" s="43">
        <v>3</v>
      </c>
      <c r="K2732" s="43" t="s">
        <v>3795</v>
      </c>
      <c r="L2732" s="55" t="s">
        <v>640</v>
      </c>
      <c r="M2732" s="43" t="s">
        <v>2</v>
      </c>
      <c r="N2732" s="43" t="s">
        <v>2</v>
      </c>
      <c r="O2732"/>
      <c r="P2732" s="43" t="s">
        <v>363</v>
      </c>
    </row>
    <row r="2733" spans="1:16" ht="30" x14ac:dyDescent="0.25">
      <c r="A2733" s="43" t="s">
        <v>6260</v>
      </c>
      <c r="B2733" s="43" t="s">
        <v>536</v>
      </c>
      <c r="C2733" s="43" t="s">
        <v>6261</v>
      </c>
      <c r="D2733" s="43">
        <v>6709099</v>
      </c>
      <c r="E2733" s="43" t="s">
        <v>46</v>
      </c>
      <c r="F2733" s="44">
        <v>44998</v>
      </c>
      <c r="G2733" s="43" t="s">
        <v>203</v>
      </c>
      <c r="H2733" s="43" t="s">
        <v>3960</v>
      </c>
      <c r="I2733" s="43" t="s">
        <v>364</v>
      </c>
      <c r="J2733" s="43">
        <v>4</v>
      </c>
      <c r="K2733" s="43" t="s">
        <v>6263</v>
      </c>
      <c r="L2733" s="55" t="s">
        <v>639</v>
      </c>
      <c r="M2733" s="43" t="s">
        <v>2</v>
      </c>
      <c r="N2733" s="43" t="s">
        <v>2</v>
      </c>
      <c r="O2733"/>
      <c r="P2733" s="43" t="s">
        <v>363</v>
      </c>
    </row>
    <row r="2734" spans="1:16" x14ac:dyDescent="0.25">
      <c r="A2734" s="43" t="s">
        <v>6260</v>
      </c>
      <c r="B2734" s="43" t="s">
        <v>536</v>
      </c>
      <c r="C2734" s="43" t="s">
        <v>6261</v>
      </c>
      <c r="D2734" s="43">
        <v>6709099</v>
      </c>
      <c r="E2734" s="43" t="s">
        <v>46</v>
      </c>
      <c r="F2734" s="44">
        <v>44998</v>
      </c>
      <c r="G2734" s="43" t="s">
        <v>203</v>
      </c>
      <c r="H2734" s="43" t="s">
        <v>3960</v>
      </c>
      <c r="I2734" s="43" t="s">
        <v>364</v>
      </c>
      <c r="J2734" s="43">
        <v>5</v>
      </c>
      <c r="K2734" s="43" t="s">
        <v>6264</v>
      </c>
      <c r="L2734" s="55" t="s">
        <v>13</v>
      </c>
      <c r="M2734" s="43" t="s">
        <v>2</v>
      </c>
      <c r="N2734" s="43" t="s">
        <v>2</v>
      </c>
      <c r="O2734"/>
      <c r="P2734" s="43" t="s">
        <v>363</v>
      </c>
    </row>
    <row r="2735" spans="1:16" x14ac:dyDescent="0.25">
      <c r="A2735" s="43" t="s">
        <v>6260</v>
      </c>
      <c r="B2735" s="43" t="s">
        <v>536</v>
      </c>
      <c r="C2735" s="43" t="s">
        <v>6261</v>
      </c>
      <c r="D2735" s="43">
        <v>6709099</v>
      </c>
      <c r="E2735" s="43" t="s">
        <v>46</v>
      </c>
      <c r="F2735" s="44">
        <v>44998</v>
      </c>
      <c r="G2735" s="43" t="s">
        <v>203</v>
      </c>
      <c r="H2735" s="43" t="s">
        <v>3960</v>
      </c>
      <c r="I2735" s="43" t="s">
        <v>363</v>
      </c>
      <c r="J2735" s="43">
        <v>6</v>
      </c>
      <c r="K2735" s="43" t="s">
        <v>6265</v>
      </c>
      <c r="L2735" s="55" t="s">
        <v>638</v>
      </c>
      <c r="M2735"/>
      <c r="N2735"/>
      <c r="O2735"/>
      <c r="P2735" s="43" t="s">
        <v>363</v>
      </c>
    </row>
    <row r="2736" spans="1:16" x14ac:dyDescent="0.25">
      <c r="A2736" s="43" t="s">
        <v>6260</v>
      </c>
      <c r="B2736" s="43" t="s">
        <v>536</v>
      </c>
      <c r="C2736" s="43" t="s">
        <v>6261</v>
      </c>
      <c r="D2736" s="43">
        <v>6709099</v>
      </c>
      <c r="E2736" s="43" t="s">
        <v>46</v>
      </c>
      <c r="F2736" s="44">
        <v>44998</v>
      </c>
      <c r="G2736" s="43" t="s">
        <v>203</v>
      </c>
      <c r="H2736" s="43" t="s">
        <v>3960</v>
      </c>
      <c r="I2736" s="43" t="s">
        <v>364</v>
      </c>
      <c r="J2736" s="43">
        <v>7</v>
      </c>
      <c r="K2736" s="43" t="s">
        <v>3370</v>
      </c>
      <c r="L2736" s="55" t="s">
        <v>13</v>
      </c>
      <c r="M2736" s="43" t="s">
        <v>2</v>
      </c>
      <c r="N2736" s="43" t="s">
        <v>2</v>
      </c>
      <c r="O2736"/>
      <c r="P2736" s="43" t="s">
        <v>363</v>
      </c>
    </row>
    <row r="2737" spans="1:16" x14ac:dyDescent="0.25">
      <c r="A2737" s="43" t="s">
        <v>6260</v>
      </c>
      <c r="B2737" s="43" t="s">
        <v>536</v>
      </c>
      <c r="C2737" s="43" t="s">
        <v>6261</v>
      </c>
      <c r="D2737" s="43">
        <v>6709099</v>
      </c>
      <c r="E2737" s="43" t="s">
        <v>46</v>
      </c>
      <c r="F2737" s="44">
        <v>44998</v>
      </c>
      <c r="G2737" s="43" t="s">
        <v>203</v>
      </c>
      <c r="H2737" s="43" t="s">
        <v>3960</v>
      </c>
      <c r="I2737" s="43" t="s">
        <v>364</v>
      </c>
      <c r="J2737" s="43">
        <v>8</v>
      </c>
      <c r="K2737" s="43" t="s">
        <v>3798</v>
      </c>
      <c r="L2737" s="55" t="s">
        <v>13</v>
      </c>
      <c r="M2737" s="43" t="s">
        <v>2</v>
      </c>
      <c r="N2737" s="43" t="s">
        <v>3</v>
      </c>
      <c r="O2737" s="43" t="s">
        <v>9886</v>
      </c>
      <c r="P2737" s="43" t="s">
        <v>364</v>
      </c>
    </row>
    <row r="2738" spans="1:16" ht="30" x14ac:dyDescent="0.25">
      <c r="A2738" s="43" t="s">
        <v>2382</v>
      </c>
      <c r="B2738" s="43" t="s">
        <v>204</v>
      </c>
      <c r="C2738" s="43" t="s">
        <v>2383</v>
      </c>
      <c r="D2738" s="43" t="s">
        <v>2384</v>
      </c>
      <c r="E2738" s="43" t="s">
        <v>186</v>
      </c>
      <c r="F2738" s="44">
        <v>44998</v>
      </c>
      <c r="G2738" s="43" t="s">
        <v>203</v>
      </c>
      <c r="H2738" s="43" t="s">
        <v>3960</v>
      </c>
      <c r="I2738" s="43" t="s">
        <v>364</v>
      </c>
      <c r="J2738" s="43">
        <v>1</v>
      </c>
      <c r="K2738" s="43" t="s">
        <v>6266</v>
      </c>
      <c r="L2738" s="55" t="s">
        <v>638</v>
      </c>
      <c r="M2738" s="43" t="s">
        <v>2</v>
      </c>
      <c r="N2738" s="43" t="s">
        <v>3</v>
      </c>
      <c r="O2738" s="43" t="s">
        <v>9875</v>
      </c>
      <c r="P2738" s="43" t="s">
        <v>364</v>
      </c>
    </row>
    <row r="2739" spans="1:16" ht="30" x14ac:dyDescent="0.25">
      <c r="A2739" s="43" t="s">
        <v>2382</v>
      </c>
      <c r="B2739" s="43" t="s">
        <v>204</v>
      </c>
      <c r="C2739" s="43" t="s">
        <v>2383</v>
      </c>
      <c r="D2739" s="43" t="s">
        <v>2384</v>
      </c>
      <c r="E2739" s="43" t="s">
        <v>186</v>
      </c>
      <c r="F2739" s="44">
        <v>44998</v>
      </c>
      <c r="G2739" s="43" t="s">
        <v>203</v>
      </c>
      <c r="H2739" s="43" t="s">
        <v>3960</v>
      </c>
      <c r="I2739" s="43" t="s">
        <v>364</v>
      </c>
      <c r="J2739" s="43">
        <v>2</v>
      </c>
      <c r="K2739" s="43" t="s">
        <v>849</v>
      </c>
      <c r="L2739" s="55" t="s">
        <v>13</v>
      </c>
      <c r="M2739" s="43" t="s">
        <v>2</v>
      </c>
      <c r="N2739" s="43" t="s">
        <v>3</v>
      </c>
      <c r="O2739" s="43" t="s">
        <v>9875</v>
      </c>
      <c r="P2739" s="43" t="s">
        <v>364</v>
      </c>
    </row>
    <row r="2740" spans="1:16" x14ac:dyDescent="0.25">
      <c r="A2740" s="43" t="s">
        <v>6267</v>
      </c>
      <c r="B2740" s="43" t="s">
        <v>45</v>
      </c>
      <c r="C2740" s="43" t="s">
        <v>6268</v>
      </c>
      <c r="D2740" s="43" t="s">
        <v>6269</v>
      </c>
      <c r="E2740" s="43" t="s">
        <v>46</v>
      </c>
      <c r="F2740" s="44">
        <v>44998</v>
      </c>
      <c r="G2740" s="43" t="s">
        <v>203</v>
      </c>
      <c r="H2740" s="43" t="s">
        <v>3960</v>
      </c>
      <c r="I2740" s="43" t="s">
        <v>364</v>
      </c>
      <c r="J2740" s="43">
        <v>2</v>
      </c>
      <c r="K2740" s="43" t="s">
        <v>48</v>
      </c>
      <c r="L2740" s="55" t="s">
        <v>639</v>
      </c>
      <c r="M2740" s="43" t="s">
        <v>2</v>
      </c>
      <c r="N2740" s="43" t="s">
        <v>2</v>
      </c>
      <c r="O2740"/>
      <c r="P2740" s="43" t="s">
        <v>363</v>
      </c>
    </row>
    <row r="2741" spans="1:16" x14ac:dyDescent="0.25">
      <c r="A2741" s="43" t="s">
        <v>6267</v>
      </c>
      <c r="B2741" s="43" t="s">
        <v>45</v>
      </c>
      <c r="C2741" s="43" t="s">
        <v>6268</v>
      </c>
      <c r="D2741" s="43" t="s">
        <v>6269</v>
      </c>
      <c r="E2741" s="43" t="s">
        <v>46</v>
      </c>
      <c r="F2741" s="44">
        <v>44998</v>
      </c>
      <c r="G2741" s="43" t="s">
        <v>203</v>
      </c>
      <c r="H2741" s="43" t="s">
        <v>3960</v>
      </c>
      <c r="I2741" s="43" t="s">
        <v>364</v>
      </c>
      <c r="J2741" s="43">
        <v>3</v>
      </c>
      <c r="K2741" s="43" t="s">
        <v>50</v>
      </c>
      <c r="L2741" s="55" t="s">
        <v>13</v>
      </c>
      <c r="M2741" s="43" t="s">
        <v>2</v>
      </c>
      <c r="N2741" s="43" t="s">
        <v>3</v>
      </c>
      <c r="O2741" s="43" t="s">
        <v>9938</v>
      </c>
      <c r="P2741" s="43" t="s">
        <v>364</v>
      </c>
    </row>
    <row r="2742" spans="1:16" x14ac:dyDescent="0.25">
      <c r="A2742" s="43" t="s">
        <v>6267</v>
      </c>
      <c r="B2742" s="43" t="s">
        <v>45</v>
      </c>
      <c r="C2742" s="43" t="s">
        <v>6268</v>
      </c>
      <c r="D2742" s="43" t="s">
        <v>6269</v>
      </c>
      <c r="E2742" s="43" t="s">
        <v>46</v>
      </c>
      <c r="F2742" s="44">
        <v>44998</v>
      </c>
      <c r="G2742" s="43" t="s">
        <v>203</v>
      </c>
      <c r="H2742" s="43" t="s">
        <v>3960</v>
      </c>
      <c r="I2742" s="43" t="s">
        <v>364</v>
      </c>
      <c r="J2742" s="43">
        <v>4</v>
      </c>
      <c r="K2742" s="43" t="s">
        <v>88</v>
      </c>
      <c r="L2742" s="55" t="s">
        <v>13</v>
      </c>
      <c r="M2742" s="43" t="s">
        <v>2</v>
      </c>
      <c r="N2742" s="43" t="s">
        <v>2</v>
      </c>
      <c r="O2742"/>
      <c r="P2742" s="43" t="s">
        <v>363</v>
      </c>
    </row>
    <row r="2743" spans="1:16" x14ac:dyDescent="0.25">
      <c r="A2743" s="43" t="s">
        <v>6267</v>
      </c>
      <c r="B2743" s="43" t="s">
        <v>45</v>
      </c>
      <c r="C2743" s="43" t="s">
        <v>6268</v>
      </c>
      <c r="D2743" s="43" t="s">
        <v>6269</v>
      </c>
      <c r="E2743" s="43" t="s">
        <v>46</v>
      </c>
      <c r="F2743" s="44">
        <v>44998</v>
      </c>
      <c r="G2743" s="43" t="s">
        <v>203</v>
      </c>
      <c r="H2743" s="43" t="s">
        <v>3960</v>
      </c>
      <c r="I2743" s="43" t="s">
        <v>364</v>
      </c>
      <c r="J2743" s="43" t="s">
        <v>320</v>
      </c>
      <c r="K2743" s="43" t="s">
        <v>6270</v>
      </c>
      <c r="L2743" s="55" t="s">
        <v>640</v>
      </c>
      <c r="M2743" s="43" t="s">
        <v>2</v>
      </c>
      <c r="N2743" s="43" t="s">
        <v>2</v>
      </c>
      <c r="O2743"/>
      <c r="P2743" s="43" t="s">
        <v>363</v>
      </c>
    </row>
    <row r="2744" spans="1:16" x14ac:dyDescent="0.25">
      <c r="A2744" s="43" t="s">
        <v>6267</v>
      </c>
      <c r="B2744" s="43" t="s">
        <v>45</v>
      </c>
      <c r="C2744" s="43" t="s">
        <v>6268</v>
      </c>
      <c r="D2744" s="43" t="s">
        <v>6269</v>
      </c>
      <c r="E2744" s="43" t="s">
        <v>46</v>
      </c>
      <c r="F2744" s="44">
        <v>44998</v>
      </c>
      <c r="G2744" s="43" t="s">
        <v>203</v>
      </c>
      <c r="H2744" s="43" t="s">
        <v>3960</v>
      </c>
      <c r="I2744" s="43" t="s">
        <v>364</v>
      </c>
      <c r="J2744" s="43" t="s">
        <v>321</v>
      </c>
      <c r="K2744" s="43" t="s">
        <v>6271</v>
      </c>
      <c r="L2744" s="55" t="s">
        <v>640</v>
      </c>
      <c r="M2744" s="43" t="s">
        <v>2</v>
      </c>
      <c r="N2744" s="43" t="s">
        <v>2</v>
      </c>
      <c r="O2744"/>
      <c r="P2744" s="43" t="s">
        <v>363</v>
      </c>
    </row>
    <row r="2745" spans="1:16" ht="30" x14ac:dyDescent="0.25">
      <c r="A2745" s="43" t="s">
        <v>6267</v>
      </c>
      <c r="B2745" s="43" t="s">
        <v>45</v>
      </c>
      <c r="C2745" s="43" t="s">
        <v>6268</v>
      </c>
      <c r="D2745" s="43" t="s">
        <v>6269</v>
      </c>
      <c r="E2745" s="43" t="s">
        <v>46</v>
      </c>
      <c r="F2745" s="44">
        <v>44998</v>
      </c>
      <c r="G2745" s="43" t="s">
        <v>203</v>
      </c>
      <c r="H2745" s="43" t="s">
        <v>3960</v>
      </c>
      <c r="I2745" s="43" t="s">
        <v>364</v>
      </c>
      <c r="J2745" s="43" t="s">
        <v>322</v>
      </c>
      <c r="K2745" s="43" t="s">
        <v>6272</v>
      </c>
      <c r="L2745" s="55" t="s">
        <v>640</v>
      </c>
      <c r="M2745" s="43" t="s">
        <v>2</v>
      </c>
      <c r="N2745" s="43" t="s">
        <v>3</v>
      </c>
      <c r="O2745" s="43" t="s">
        <v>9893</v>
      </c>
      <c r="P2745" s="43" t="s">
        <v>364</v>
      </c>
    </row>
    <row r="2746" spans="1:16" x14ac:dyDescent="0.25">
      <c r="A2746" s="43" t="s">
        <v>6267</v>
      </c>
      <c r="B2746" s="43" t="s">
        <v>45</v>
      </c>
      <c r="C2746" s="43" t="s">
        <v>6268</v>
      </c>
      <c r="D2746" s="43" t="s">
        <v>6269</v>
      </c>
      <c r="E2746" s="43" t="s">
        <v>46</v>
      </c>
      <c r="F2746" s="44">
        <v>44998</v>
      </c>
      <c r="G2746" s="43" t="s">
        <v>203</v>
      </c>
      <c r="H2746" s="43" t="s">
        <v>3960</v>
      </c>
      <c r="I2746" s="43" t="s">
        <v>364</v>
      </c>
      <c r="J2746" s="43" t="s">
        <v>323</v>
      </c>
      <c r="K2746" s="43" t="s">
        <v>6273</v>
      </c>
      <c r="L2746" s="55" t="s">
        <v>640</v>
      </c>
      <c r="M2746" s="43" t="s">
        <v>2</v>
      </c>
      <c r="N2746" s="43" t="s">
        <v>2</v>
      </c>
      <c r="O2746"/>
      <c r="P2746" s="43" t="s">
        <v>363</v>
      </c>
    </row>
    <row r="2747" spans="1:16" x14ac:dyDescent="0.25">
      <c r="A2747" s="43" t="s">
        <v>6267</v>
      </c>
      <c r="B2747" s="43" t="s">
        <v>45</v>
      </c>
      <c r="C2747" s="43" t="s">
        <v>6268</v>
      </c>
      <c r="D2747" s="43" t="s">
        <v>6269</v>
      </c>
      <c r="E2747" s="43" t="s">
        <v>46</v>
      </c>
      <c r="F2747" s="44">
        <v>44998</v>
      </c>
      <c r="G2747" s="43" t="s">
        <v>203</v>
      </c>
      <c r="H2747" s="43" t="s">
        <v>3960</v>
      </c>
      <c r="I2747" s="43" t="s">
        <v>364</v>
      </c>
      <c r="J2747" s="43" t="s">
        <v>324</v>
      </c>
      <c r="K2747" s="43" t="s">
        <v>6274</v>
      </c>
      <c r="L2747" s="55" t="s">
        <v>640</v>
      </c>
      <c r="M2747" s="43" t="s">
        <v>2</v>
      </c>
      <c r="N2747" s="43" t="s">
        <v>2</v>
      </c>
      <c r="O2747"/>
      <c r="P2747" s="43" t="s">
        <v>363</v>
      </c>
    </row>
    <row r="2748" spans="1:16" ht="30" x14ac:dyDescent="0.25">
      <c r="A2748" s="43" t="s">
        <v>6267</v>
      </c>
      <c r="B2748" s="43" t="s">
        <v>45</v>
      </c>
      <c r="C2748" s="43" t="s">
        <v>6268</v>
      </c>
      <c r="D2748" s="43" t="s">
        <v>6269</v>
      </c>
      <c r="E2748" s="43" t="s">
        <v>46</v>
      </c>
      <c r="F2748" s="44">
        <v>44998</v>
      </c>
      <c r="G2748" s="43" t="s">
        <v>203</v>
      </c>
      <c r="H2748" s="43" t="s">
        <v>3960</v>
      </c>
      <c r="I2748" s="43" t="s">
        <v>364</v>
      </c>
      <c r="J2748" s="43" t="s">
        <v>325</v>
      </c>
      <c r="K2748" s="43" t="s">
        <v>6275</v>
      </c>
      <c r="L2748" s="55" t="s">
        <v>640</v>
      </c>
      <c r="M2748" s="43" t="s">
        <v>2</v>
      </c>
      <c r="N2748" s="43" t="s">
        <v>3</v>
      </c>
      <c r="O2748" s="43" t="s">
        <v>9893</v>
      </c>
      <c r="P2748" s="43" t="s">
        <v>364</v>
      </c>
    </row>
    <row r="2749" spans="1:16" x14ac:dyDescent="0.25">
      <c r="A2749" s="43" t="s">
        <v>6267</v>
      </c>
      <c r="B2749" s="43" t="s">
        <v>45</v>
      </c>
      <c r="C2749" s="43" t="s">
        <v>6268</v>
      </c>
      <c r="D2749" s="43" t="s">
        <v>6269</v>
      </c>
      <c r="E2749" s="43" t="s">
        <v>46</v>
      </c>
      <c r="F2749" s="44">
        <v>44998</v>
      </c>
      <c r="G2749" s="43" t="s">
        <v>203</v>
      </c>
      <c r="H2749" s="43" t="s">
        <v>3960</v>
      </c>
      <c r="I2749" s="43" t="s">
        <v>364</v>
      </c>
      <c r="J2749" s="43" t="s">
        <v>326</v>
      </c>
      <c r="K2749" s="43" t="s">
        <v>6276</v>
      </c>
      <c r="L2749" s="55" t="s">
        <v>640</v>
      </c>
      <c r="M2749" s="43" t="s">
        <v>2</v>
      </c>
      <c r="N2749" s="43" t="s">
        <v>2</v>
      </c>
      <c r="O2749"/>
      <c r="P2749" s="43" t="s">
        <v>363</v>
      </c>
    </row>
    <row r="2750" spans="1:16" x14ac:dyDescent="0.25">
      <c r="A2750" s="43" t="s">
        <v>6267</v>
      </c>
      <c r="B2750" s="43" t="s">
        <v>45</v>
      </c>
      <c r="C2750" s="43" t="s">
        <v>6268</v>
      </c>
      <c r="D2750" s="43" t="s">
        <v>6269</v>
      </c>
      <c r="E2750" s="43" t="s">
        <v>46</v>
      </c>
      <c r="F2750" s="44">
        <v>44998</v>
      </c>
      <c r="G2750" s="43" t="s">
        <v>203</v>
      </c>
      <c r="H2750" s="43" t="s">
        <v>3960</v>
      </c>
      <c r="I2750" s="43" t="s">
        <v>364</v>
      </c>
      <c r="J2750" s="43" t="s">
        <v>327</v>
      </c>
      <c r="K2750" s="43" t="s">
        <v>6277</v>
      </c>
      <c r="L2750" s="55" t="s">
        <v>640</v>
      </c>
      <c r="M2750" s="43" t="s">
        <v>2</v>
      </c>
      <c r="N2750" s="43" t="s">
        <v>2</v>
      </c>
      <c r="O2750"/>
      <c r="P2750" s="43" t="s">
        <v>363</v>
      </c>
    </row>
    <row r="2751" spans="1:16" x14ac:dyDescent="0.25">
      <c r="A2751" s="43" t="s">
        <v>3480</v>
      </c>
      <c r="B2751" s="43" t="s">
        <v>206</v>
      </c>
      <c r="C2751" s="43" t="s">
        <v>3481</v>
      </c>
      <c r="D2751" s="43" t="s">
        <v>3482</v>
      </c>
      <c r="E2751" s="43" t="s">
        <v>186</v>
      </c>
      <c r="F2751" s="44">
        <v>44998</v>
      </c>
      <c r="G2751" s="43" t="s">
        <v>203</v>
      </c>
      <c r="H2751" s="43" t="s">
        <v>3960</v>
      </c>
      <c r="I2751" s="43" t="s">
        <v>364</v>
      </c>
      <c r="J2751" s="43">
        <v>1</v>
      </c>
      <c r="K2751" s="43" t="s">
        <v>6278</v>
      </c>
      <c r="L2751" s="55" t="s">
        <v>13</v>
      </c>
      <c r="M2751" s="43" t="s">
        <v>2</v>
      </c>
      <c r="N2751" s="43" t="s">
        <v>2</v>
      </c>
      <c r="O2751"/>
      <c r="P2751" s="43" t="s">
        <v>363</v>
      </c>
    </row>
    <row r="2752" spans="1:16" x14ac:dyDescent="0.25">
      <c r="A2752" s="43" t="s">
        <v>3480</v>
      </c>
      <c r="B2752" s="43" t="s">
        <v>206</v>
      </c>
      <c r="C2752" s="43" t="s">
        <v>3481</v>
      </c>
      <c r="D2752" s="43" t="s">
        <v>3482</v>
      </c>
      <c r="E2752" s="43" t="s">
        <v>186</v>
      </c>
      <c r="F2752" s="44">
        <v>44998</v>
      </c>
      <c r="G2752" s="43" t="s">
        <v>203</v>
      </c>
      <c r="H2752" s="43" t="s">
        <v>3960</v>
      </c>
      <c r="I2752" s="43" t="s">
        <v>364</v>
      </c>
      <c r="J2752" s="43">
        <v>2</v>
      </c>
      <c r="K2752" s="43" t="s">
        <v>6279</v>
      </c>
      <c r="L2752" s="55" t="s">
        <v>13</v>
      </c>
      <c r="M2752" s="43" t="s">
        <v>2</v>
      </c>
      <c r="N2752" s="43" t="s">
        <v>2</v>
      </c>
      <c r="O2752"/>
      <c r="P2752" s="43" t="s">
        <v>363</v>
      </c>
    </row>
    <row r="2753" spans="1:16" x14ac:dyDescent="0.25">
      <c r="A2753" s="43" t="s">
        <v>3480</v>
      </c>
      <c r="B2753" s="43" t="s">
        <v>206</v>
      </c>
      <c r="C2753" s="43" t="s">
        <v>3481</v>
      </c>
      <c r="D2753" s="43" t="s">
        <v>3482</v>
      </c>
      <c r="E2753" s="43" t="s">
        <v>186</v>
      </c>
      <c r="F2753" s="44">
        <v>44998</v>
      </c>
      <c r="G2753" s="43" t="s">
        <v>203</v>
      </c>
      <c r="H2753" s="43" t="s">
        <v>3960</v>
      </c>
      <c r="I2753" s="43" t="s">
        <v>364</v>
      </c>
      <c r="J2753" s="43">
        <v>3</v>
      </c>
      <c r="K2753" s="43" t="s">
        <v>6280</v>
      </c>
      <c r="L2753" s="55" t="s">
        <v>13</v>
      </c>
      <c r="M2753" s="43" t="s">
        <v>2</v>
      </c>
      <c r="N2753" s="43" t="s">
        <v>2</v>
      </c>
      <c r="O2753"/>
      <c r="P2753" s="43" t="s">
        <v>363</v>
      </c>
    </row>
    <row r="2754" spans="1:16" x14ac:dyDescent="0.25">
      <c r="A2754" s="43" t="s">
        <v>3480</v>
      </c>
      <c r="B2754" s="43" t="s">
        <v>206</v>
      </c>
      <c r="C2754" s="43" t="s">
        <v>3481</v>
      </c>
      <c r="D2754" s="43" t="s">
        <v>3482</v>
      </c>
      <c r="E2754" s="43" t="s">
        <v>186</v>
      </c>
      <c r="F2754" s="44">
        <v>44998</v>
      </c>
      <c r="G2754" s="43" t="s">
        <v>203</v>
      </c>
      <c r="H2754" s="43" t="s">
        <v>3960</v>
      </c>
      <c r="I2754" s="43" t="s">
        <v>364</v>
      </c>
      <c r="J2754" s="43">
        <v>4</v>
      </c>
      <c r="K2754" s="43" t="s">
        <v>6281</v>
      </c>
      <c r="L2754" s="55" t="s">
        <v>13</v>
      </c>
      <c r="M2754" s="43" t="s">
        <v>2</v>
      </c>
      <c r="N2754" s="43" t="s">
        <v>2</v>
      </c>
      <c r="O2754"/>
      <c r="P2754" s="43" t="s">
        <v>363</v>
      </c>
    </row>
    <row r="2755" spans="1:16" x14ac:dyDescent="0.25">
      <c r="A2755" s="43" t="s">
        <v>3480</v>
      </c>
      <c r="B2755" s="43" t="s">
        <v>206</v>
      </c>
      <c r="C2755" s="43" t="s">
        <v>3481</v>
      </c>
      <c r="D2755" s="43" t="s">
        <v>3482</v>
      </c>
      <c r="E2755" s="43" t="s">
        <v>186</v>
      </c>
      <c r="F2755" s="44">
        <v>44998</v>
      </c>
      <c r="G2755" s="43" t="s">
        <v>203</v>
      </c>
      <c r="H2755" s="43" t="s">
        <v>3960</v>
      </c>
      <c r="I2755" s="43" t="s">
        <v>364</v>
      </c>
      <c r="J2755" s="43">
        <v>5</v>
      </c>
      <c r="K2755" s="43" t="s">
        <v>6282</v>
      </c>
      <c r="L2755" s="55" t="s">
        <v>13</v>
      </c>
      <c r="M2755" s="43" t="s">
        <v>2</v>
      </c>
      <c r="N2755" s="43" t="s">
        <v>2</v>
      </c>
      <c r="O2755"/>
      <c r="P2755" s="43" t="s">
        <v>363</v>
      </c>
    </row>
    <row r="2756" spans="1:16" x14ac:dyDescent="0.25">
      <c r="A2756" s="43" t="s">
        <v>3480</v>
      </c>
      <c r="B2756" s="43" t="s">
        <v>206</v>
      </c>
      <c r="C2756" s="43" t="s">
        <v>3481</v>
      </c>
      <c r="D2756" s="43" t="s">
        <v>3482</v>
      </c>
      <c r="E2756" s="43" t="s">
        <v>186</v>
      </c>
      <c r="F2756" s="44">
        <v>44998</v>
      </c>
      <c r="G2756" s="43" t="s">
        <v>203</v>
      </c>
      <c r="H2756" s="43" t="s">
        <v>3960</v>
      </c>
      <c r="I2756" s="43" t="s">
        <v>364</v>
      </c>
      <c r="J2756" s="43">
        <v>6</v>
      </c>
      <c r="K2756" s="43" t="s">
        <v>6283</v>
      </c>
      <c r="L2756" s="55" t="s">
        <v>13</v>
      </c>
      <c r="M2756" s="43" t="s">
        <v>2</v>
      </c>
      <c r="N2756" s="43" t="s">
        <v>2</v>
      </c>
      <c r="O2756"/>
      <c r="P2756" s="43" t="s">
        <v>363</v>
      </c>
    </row>
    <row r="2757" spans="1:16" ht="30" x14ac:dyDescent="0.25">
      <c r="A2757" s="43" t="s">
        <v>1753</v>
      </c>
      <c r="B2757" s="43" t="s">
        <v>204</v>
      </c>
      <c r="C2757" s="43" t="s">
        <v>1754</v>
      </c>
      <c r="D2757" s="43" t="s">
        <v>1755</v>
      </c>
      <c r="E2757" s="43" t="s">
        <v>186</v>
      </c>
      <c r="F2757" s="44">
        <v>44998</v>
      </c>
      <c r="G2757" s="43" t="s">
        <v>203</v>
      </c>
      <c r="H2757" s="43" t="s">
        <v>3960</v>
      </c>
      <c r="I2757" s="43" t="s">
        <v>364</v>
      </c>
      <c r="J2757" s="43">
        <v>1</v>
      </c>
      <c r="K2757" s="43" t="s">
        <v>5826</v>
      </c>
      <c r="L2757" s="55" t="s">
        <v>638</v>
      </c>
      <c r="M2757" s="43" t="s">
        <v>2</v>
      </c>
      <c r="N2757" s="43" t="s">
        <v>3</v>
      </c>
      <c r="O2757" s="43" t="s">
        <v>9875</v>
      </c>
      <c r="P2757" s="43" t="s">
        <v>364</v>
      </c>
    </row>
    <row r="2758" spans="1:16" ht="30" x14ac:dyDescent="0.25">
      <c r="A2758" s="43" t="s">
        <v>1753</v>
      </c>
      <c r="B2758" s="43" t="s">
        <v>204</v>
      </c>
      <c r="C2758" s="43" t="s">
        <v>1754</v>
      </c>
      <c r="D2758" s="43" t="s">
        <v>1755</v>
      </c>
      <c r="E2758" s="43" t="s">
        <v>186</v>
      </c>
      <c r="F2758" s="44">
        <v>44998</v>
      </c>
      <c r="G2758" s="43" t="s">
        <v>203</v>
      </c>
      <c r="H2758" s="43" t="s">
        <v>3960</v>
      </c>
      <c r="I2758" s="43" t="s">
        <v>364</v>
      </c>
      <c r="J2758" s="43">
        <v>2</v>
      </c>
      <c r="K2758" s="43" t="s">
        <v>849</v>
      </c>
      <c r="L2758" s="55" t="s">
        <v>13</v>
      </c>
      <c r="M2758" s="43" t="s">
        <v>2</v>
      </c>
      <c r="N2758" s="43" t="s">
        <v>3</v>
      </c>
      <c r="O2758" s="43" t="s">
        <v>9875</v>
      </c>
      <c r="P2758" s="43" t="s">
        <v>364</v>
      </c>
    </row>
    <row r="2759" spans="1:16" x14ac:dyDescent="0.25">
      <c r="A2759" s="43" t="s">
        <v>1753</v>
      </c>
      <c r="B2759" s="43" t="s">
        <v>204</v>
      </c>
      <c r="C2759" s="43" t="s">
        <v>1754</v>
      </c>
      <c r="D2759" s="43" t="s">
        <v>1755</v>
      </c>
      <c r="E2759" s="43" t="s">
        <v>186</v>
      </c>
      <c r="F2759" s="44">
        <v>44998</v>
      </c>
      <c r="G2759" s="43" t="s">
        <v>203</v>
      </c>
      <c r="H2759" s="43" t="s">
        <v>3960</v>
      </c>
      <c r="I2759" s="43" t="s">
        <v>364</v>
      </c>
      <c r="J2759" s="43">
        <v>3</v>
      </c>
      <c r="K2759" s="43" t="s">
        <v>4003</v>
      </c>
      <c r="L2759" s="55" t="s">
        <v>13</v>
      </c>
      <c r="M2759" s="43" t="s">
        <v>2</v>
      </c>
      <c r="N2759" s="43" t="s">
        <v>2</v>
      </c>
      <c r="O2759"/>
      <c r="P2759" s="43" t="s">
        <v>363</v>
      </c>
    </row>
    <row r="2760" spans="1:16" x14ac:dyDescent="0.25">
      <c r="A2760" s="43" t="s">
        <v>921</v>
      </c>
      <c r="B2760" s="43" t="s">
        <v>204</v>
      </c>
      <c r="C2760" s="43" t="s">
        <v>922</v>
      </c>
      <c r="D2760" s="43" t="s">
        <v>923</v>
      </c>
      <c r="E2760" s="43" t="s">
        <v>186</v>
      </c>
      <c r="F2760" s="44">
        <v>44998</v>
      </c>
      <c r="G2760" s="43" t="s">
        <v>203</v>
      </c>
      <c r="H2760" s="43" t="s">
        <v>3960</v>
      </c>
      <c r="I2760" s="43" t="s">
        <v>364</v>
      </c>
      <c r="J2760" s="43">
        <v>1</v>
      </c>
      <c r="K2760" s="43" t="s">
        <v>885</v>
      </c>
      <c r="L2760" s="55" t="s">
        <v>638</v>
      </c>
      <c r="M2760" s="43" t="s">
        <v>2</v>
      </c>
      <c r="N2760" s="43" t="s">
        <v>2</v>
      </c>
      <c r="O2760"/>
      <c r="P2760" s="43" t="s">
        <v>363</v>
      </c>
    </row>
    <row r="2761" spans="1:16" x14ac:dyDescent="0.25">
      <c r="A2761" s="43" t="s">
        <v>921</v>
      </c>
      <c r="B2761" s="43" t="s">
        <v>204</v>
      </c>
      <c r="C2761" s="43" t="s">
        <v>922</v>
      </c>
      <c r="D2761" s="43" t="s">
        <v>923</v>
      </c>
      <c r="E2761" s="43" t="s">
        <v>186</v>
      </c>
      <c r="F2761" s="44">
        <v>44998</v>
      </c>
      <c r="G2761" s="43" t="s">
        <v>203</v>
      </c>
      <c r="H2761" s="43" t="s">
        <v>3960</v>
      </c>
      <c r="I2761" s="43" t="s">
        <v>364</v>
      </c>
      <c r="J2761" s="43">
        <v>2</v>
      </c>
      <c r="K2761" s="43" t="s">
        <v>849</v>
      </c>
      <c r="L2761" s="55" t="s">
        <v>13</v>
      </c>
      <c r="M2761" s="43" t="s">
        <v>2</v>
      </c>
      <c r="N2761" s="43" t="s">
        <v>2</v>
      </c>
      <c r="O2761"/>
      <c r="P2761" s="43" t="s">
        <v>363</v>
      </c>
    </row>
    <row r="2762" spans="1:16" x14ac:dyDescent="0.25">
      <c r="A2762" s="43" t="s">
        <v>921</v>
      </c>
      <c r="B2762" s="43" t="s">
        <v>204</v>
      </c>
      <c r="C2762" s="43" t="s">
        <v>922</v>
      </c>
      <c r="D2762" s="43" t="s">
        <v>923</v>
      </c>
      <c r="E2762" s="43" t="s">
        <v>186</v>
      </c>
      <c r="F2762" s="44">
        <v>44998</v>
      </c>
      <c r="G2762" s="43" t="s">
        <v>203</v>
      </c>
      <c r="H2762" s="43" t="s">
        <v>3960</v>
      </c>
      <c r="I2762" s="43" t="s">
        <v>364</v>
      </c>
      <c r="J2762" s="43">
        <v>3</v>
      </c>
      <c r="K2762" s="43" t="s">
        <v>6284</v>
      </c>
      <c r="L2762" s="55" t="s">
        <v>13</v>
      </c>
      <c r="M2762" s="43" t="s">
        <v>2</v>
      </c>
      <c r="N2762" s="43" t="s">
        <v>2</v>
      </c>
      <c r="O2762"/>
      <c r="P2762" s="43" t="s">
        <v>363</v>
      </c>
    </row>
    <row r="2763" spans="1:16" ht="30" x14ac:dyDescent="0.25">
      <c r="A2763" s="43" t="s">
        <v>1288</v>
      </c>
      <c r="B2763" s="43" t="s">
        <v>206</v>
      </c>
      <c r="C2763" s="43" t="s">
        <v>1289</v>
      </c>
      <c r="D2763" s="43" t="s">
        <v>1290</v>
      </c>
      <c r="E2763" s="43" t="s">
        <v>186</v>
      </c>
      <c r="F2763" s="44">
        <v>44999</v>
      </c>
      <c r="G2763" s="43" t="s">
        <v>203</v>
      </c>
      <c r="H2763" s="43" t="s">
        <v>3960</v>
      </c>
      <c r="I2763" s="43" t="s">
        <v>364</v>
      </c>
      <c r="J2763" s="43">
        <v>1</v>
      </c>
      <c r="K2763" s="43" t="s">
        <v>6285</v>
      </c>
      <c r="L2763" s="55" t="s">
        <v>13</v>
      </c>
      <c r="M2763" s="43" t="s">
        <v>2</v>
      </c>
      <c r="N2763" s="43" t="s">
        <v>3</v>
      </c>
      <c r="O2763" s="43" t="s">
        <v>9879</v>
      </c>
      <c r="P2763" s="43" t="s">
        <v>364</v>
      </c>
    </row>
    <row r="2764" spans="1:16" ht="30" x14ac:dyDescent="0.25">
      <c r="A2764" s="43" t="s">
        <v>1288</v>
      </c>
      <c r="B2764" s="43" t="s">
        <v>206</v>
      </c>
      <c r="C2764" s="43" t="s">
        <v>1289</v>
      </c>
      <c r="D2764" s="43" t="s">
        <v>1290</v>
      </c>
      <c r="E2764" s="43" t="s">
        <v>186</v>
      </c>
      <c r="F2764" s="44">
        <v>44999</v>
      </c>
      <c r="G2764" s="43" t="s">
        <v>203</v>
      </c>
      <c r="H2764" s="43" t="s">
        <v>3960</v>
      </c>
      <c r="I2764" s="43" t="s">
        <v>364</v>
      </c>
      <c r="J2764" s="43">
        <v>2</v>
      </c>
      <c r="K2764" s="43" t="s">
        <v>6286</v>
      </c>
      <c r="L2764" s="55" t="s">
        <v>13</v>
      </c>
      <c r="M2764" s="43" t="s">
        <v>2</v>
      </c>
      <c r="N2764" s="43" t="s">
        <v>3</v>
      </c>
      <c r="O2764" s="43" t="s">
        <v>9879</v>
      </c>
      <c r="P2764" s="43" t="s">
        <v>364</v>
      </c>
    </row>
    <row r="2765" spans="1:16" x14ac:dyDescent="0.25">
      <c r="A2765" s="43" t="s">
        <v>2670</v>
      </c>
      <c r="B2765" s="43" t="s">
        <v>45</v>
      </c>
      <c r="C2765" s="43" t="s">
        <v>6287</v>
      </c>
      <c r="D2765" s="43" t="s">
        <v>6288</v>
      </c>
      <c r="E2765" s="43" t="s">
        <v>186</v>
      </c>
      <c r="F2765" s="44">
        <v>44999</v>
      </c>
      <c r="G2765" s="43" t="s">
        <v>203</v>
      </c>
      <c r="H2765" s="43" t="s">
        <v>3960</v>
      </c>
      <c r="I2765" s="43" t="s">
        <v>364</v>
      </c>
      <c r="J2765" s="43">
        <v>1</v>
      </c>
      <c r="K2765" s="43" t="s">
        <v>191</v>
      </c>
      <c r="L2765" s="55" t="s">
        <v>13</v>
      </c>
      <c r="M2765" s="43" t="s">
        <v>2</v>
      </c>
      <c r="N2765" s="43" t="s">
        <v>2</v>
      </c>
      <c r="O2765"/>
      <c r="P2765" s="43" t="s">
        <v>363</v>
      </c>
    </row>
    <row r="2766" spans="1:16" x14ac:dyDescent="0.25">
      <c r="A2766" s="43" t="s">
        <v>2670</v>
      </c>
      <c r="B2766" s="43" t="s">
        <v>45</v>
      </c>
      <c r="C2766" s="43" t="s">
        <v>6287</v>
      </c>
      <c r="D2766" s="43" t="s">
        <v>6288</v>
      </c>
      <c r="E2766" s="43" t="s">
        <v>186</v>
      </c>
      <c r="F2766" s="44">
        <v>44999</v>
      </c>
      <c r="G2766" s="43" t="s">
        <v>203</v>
      </c>
      <c r="H2766" s="43" t="s">
        <v>3960</v>
      </c>
      <c r="I2766" s="43" t="s">
        <v>364</v>
      </c>
      <c r="J2766" s="43">
        <v>2</v>
      </c>
      <c r="K2766" s="43" t="s">
        <v>6289</v>
      </c>
      <c r="L2766" s="55" t="s">
        <v>13</v>
      </c>
      <c r="M2766" s="43" t="s">
        <v>2</v>
      </c>
      <c r="N2766" s="43" t="s">
        <v>2</v>
      </c>
      <c r="O2766"/>
      <c r="P2766" s="43" t="s">
        <v>363</v>
      </c>
    </row>
    <row r="2767" spans="1:16" x14ac:dyDescent="0.25">
      <c r="A2767" s="43" t="s">
        <v>2670</v>
      </c>
      <c r="B2767" s="43" t="s">
        <v>45</v>
      </c>
      <c r="C2767" s="43" t="s">
        <v>6287</v>
      </c>
      <c r="D2767" s="43" t="s">
        <v>6288</v>
      </c>
      <c r="E2767" s="43" t="s">
        <v>186</v>
      </c>
      <c r="F2767" s="44">
        <v>44999</v>
      </c>
      <c r="G2767" s="43" t="s">
        <v>203</v>
      </c>
      <c r="H2767" s="43" t="s">
        <v>3960</v>
      </c>
      <c r="I2767" s="43" t="s">
        <v>364</v>
      </c>
      <c r="J2767" s="43">
        <v>3</v>
      </c>
      <c r="K2767" s="43" t="s">
        <v>273</v>
      </c>
      <c r="L2767" s="55" t="s">
        <v>13</v>
      </c>
      <c r="M2767" s="43" t="s">
        <v>2</v>
      </c>
      <c r="N2767" s="43" t="s">
        <v>2</v>
      </c>
      <c r="O2767"/>
      <c r="P2767" s="43" t="s">
        <v>363</v>
      </c>
    </row>
    <row r="2768" spans="1:16" x14ac:dyDescent="0.25">
      <c r="A2768" s="43" t="s">
        <v>1515</v>
      </c>
      <c r="B2768" s="43" t="s">
        <v>204</v>
      </c>
      <c r="C2768" s="43" t="s">
        <v>6290</v>
      </c>
      <c r="D2768" s="43">
        <v>6335933</v>
      </c>
      <c r="E2768" s="43" t="s">
        <v>186</v>
      </c>
      <c r="F2768" s="44">
        <v>44999</v>
      </c>
      <c r="G2768" s="43" t="s">
        <v>203</v>
      </c>
      <c r="H2768" s="43" t="s">
        <v>3960</v>
      </c>
      <c r="I2768" s="43" t="s">
        <v>364</v>
      </c>
      <c r="J2768" s="43">
        <v>1</v>
      </c>
      <c r="K2768" s="43" t="s">
        <v>4598</v>
      </c>
      <c r="L2768" s="55" t="s">
        <v>13</v>
      </c>
      <c r="M2768" s="43" t="s">
        <v>2</v>
      </c>
      <c r="N2768" s="43" t="s">
        <v>2</v>
      </c>
      <c r="O2768"/>
      <c r="P2768" s="43" t="s">
        <v>363</v>
      </c>
    </row>
    <row r="2769" spans="1:16" x14ac:dyDescent="0.25">
      <c r="A2769" s="43" t="s">
        <v>1515</v>
      </c>
      <c r="B2769" s="43" t="s">
        <v>204</v>
      </c>
      <c r="C2769" s="43" t="s">
        <v>6290</v>
      </c>
      <c r="D2769" s="43">
        <v>6335933</v>
      </c>
      <c r="E2769" s="43" t="s">
        <v>186</v>
      </c>
      <c r="F2769" s="44">
        <v>44999</v>
      </c>
      <c r="G2769" s="43" t="s">
        <v>203</v>
      </c>
      <c r="H2769" s="43" t="s">
        <v>3960</v>
      </c>
      <c r="I2769" s="43" t="s">
        <v>364</v>
      </c>
      <c r="J2769" s="43">
        <v>2</v>
      </c>
      <c r="K2769" s="43" t="s">
        <v>6291</v>
      </c>
      <c r="L2769" s="55" t="s">
        <v>13</v>
      </c>
      <c r="M2769" s="43" t="s">
        <v>2</v>
      </c>
      <c r="N2769" s="43" t="s">
        <v>2</v>
      </c>
      <c r="O2769"/>
      <c r="P2769" s="43" t="s">
        <v>363</v>
      </c>
    </row>
    <row r="2770" spans="1:16" x14ac:dyDescent="0.25">
      <c r="A2770" s="43" t="s">
        <v>1515</v>
      </c>
      <c r="B2770" s="43" t="s">
        <v>204</v>
      </c>
      <c r="C2770" s="43" t="s">
        <v>6290</v>
      </c>
      <c r="D2770" s="43">
        <v>6335933</v>
      </c>
      <c r="E2770" s="43" t="s">
        <v>186</v>
      </c>
      <c r="F2770" s="44">
        <v>44999</v>
      </c>
      <c r="G2770" s="43" t="s">
        <v>203</v>
      </c>
      <c r="H2770" s="43" t="s">
        <v>3960</v>
      </c>
      <c r="I2770" s="43" t="s">
        <v>364</v>
      </c>
      <c r="J2770" s="43">
        <v>3</v>
      </c>
      <c r="K2770" s="43" t="s">
        <v>6292</v>
      </c>
      <c r="L2770" s="55" t="s">
        <v>13</v>
      </c>
      <c r="M2770" s="43" t="s">
        <v>2</v>
      </c>
      <c r="N2770" s="43" t="s">
        <v>2</v>
      </c>
      <c r="O2770"/>
      <c r="P2770" s="43" t="s">
        <v>363</v>
      </c>
    </row>
    <row r="2771" spans="1:16" x14ac:dyDescent="0.25">
      <c r="A2771" s="43" t="s">
        <v>1515</v>
      </c>
      <c r="B2771" s="43" t="s">
        <v>204</v>
      </c>
      <c r="C2771" s="43" t="s">
        <v>6290</v>
      </c>
      <c r="D2771" s="43">
        <v>6335933</v>
      </c>
      <c r="E2771" s="43" t="s">
        <v>186</v>
      </c>
      <c r="F2771" s="44">
        <v>44999</v>
      </c>
      <c r="G2771" s="43" t="s">
        <v>203</v>
      </c>
      <c r="H2771" s="43" t="s">
        <v>3960</v>
      </c>
      <c r="I2771" s="43" t="s">
        <v>364</v>
      </c>
      <c r="J2771" s="43">
        <v>4</v>
      </c>
      <c r="K2771" s="43" t="s">
        <v>6293</v>
      </c>
      <c r="L2771" s="55" t="s">
        <v>13</v>
      </c>
      <c r="M2771" s="43" t="s">
        <v>2</v>
      </c>
      <c r="N2771" s="43" t="s">
        <v>2</v>
      </c>
      <c r="O2771"/>
      <c r="P2771" s="43" t="s">
        <v>363</v>
      </c>
    </row>
    <row r="2772" spans="1:16" x14ac:dyDescent="0.25">
      <c r="A2772" s="43" t="s">
        <v>1515</v>
      </c>
      <c r="B2772" s="43" t="s">
        <v>204</v>
      </c>
      <c r="C2772" s="43" t="s">
        <v>6290</v>
      </c>
      <c r="D2772" s="43">
        <v>6335933</v>
      </c>
      <c r="E2772" s="43" t="s">
        <v>186</v>
      </c>
      <c r="F2772" s="44">
        <v>44999</v>
      </c>
      <c r="G2772" s="43" t="s">
        <v>203</v>
      </c>
      <c r="H2772" s="43" t="s">
        <v>3960</v>
      </c>
      <c r="I2772" s="43" t="s">
        <v>364</v>
      </c>
      <c r="J2772" s="43">
        <v>5</v>
      </c>
      <c r="K2772" s="43" t="s">
        <v>6294</v>
      </c>
      <c r="L2772" s="55" t="s">
        <v>13</v>
      </c>
      <c r="M2772" s="43" t="s">
        <v>2</v>
      </c>
      <c r="N2772" s="43" t="s">
        <v>2</v>
      </c>
      <c r="O2772"/>
      <c r="P2772" s="43" t="s">
        <v>363</v>
      </c>
    </row>
    <row r="2773" spans="1:16" x14ac:dyDescent="0.25">
      <c r="A2773" s="43" t="s">
        <v>6295</v>
      </c>
      <c r="B2773" s="43" t="s">
        <v>45</v>
      </c>
      <c r="C2773" s="43" t="s">
        <v>6296</v>
      </c>
      <c r="D2773" s="43">
        <v>2018669</v>
      </c>
      <c r="E2773" s="43" t="s">
        <v>46</v>
      </c>
      <c r="F2773" s="44">
        <v>44999</v>
      </c>
      <c r="G2773" s="43" t="s">
        <v>203</v>
      </c>
      <c r="H2773" s="43" t="s">
        <v>3960</v>
      </c>
      <c r="I2773" s="43" t="s">
        <v>364</v>
      </c>
      <c r="J2773" s="43">
        <v>2</v>
      </c>
      <c r="K2773" s="43" t="s">
        <v>99</v>
      </c>
      <c r="L2773" s="55" t="s">
        <v>639</v>
      </c>
      <c r="M2773" s="43" t="s">
        <v>2</v>
      </c>
      <c r="N2773" s="43" t="s">
        <v>2</v>
      </c>
      <c r="O2773"/>
      <c r="P2773" s="43" t="s">
        <v>363</v>
      </c>
    </row>
    <row r="2774" spans="1:16" ht="30" x14ac:dyDescent="0.25">
      <c r="A2774" s="43" t="s">
        <v>6295</v>
      </c>
      <c r="B2774" s="43" t="s">
        <v>45</v>
      </c>
      <c r="C2774" s="43" t="s">
        <v>6296</v>
      </c>
      <c r="D2774" s="43">
        <v>2018669</v>
      </c>
      <c r="E2774" s="43" t="s">
        <v>46</v>
      </c>
      <c r="F2774" s="44">
        <v>44999</v>
      </c>
      <c r="G2774" s="43" t="s">
        <v>203</v>
      </c>
      <c r="H2774" s="43" t="s">
        <v>3960</v>
      </c>
      <c r="I2774" s="43" t="s">
        <v>364</v>
      </c>
      <c r="J2774" s="43">
        <v>3</v>
      </c>
      <c r="K2774" s="43" t="s">
        <v>50</v>
      </c>
      <c r="L2774" s="55" t="s">
        <v>13</v>
      </c>
      <c r="M2774" s="43" t="s">
        <v>2</v>
      </c>
      <c r="N2774" s="43" t="s">
        <v>3</v>
      </c>
      <c r="O2774" s="43" t="s">
        <v>9903</v>
      </c>
      <c r="P2774" s="43" t="s">
        <v>364</v>
      </c>
    </row>
    <row r="2775" spans="1:16" x14ac:dyDescent="0.25">
      <c r="A2775" s="43" t="s">
        <v>6295</v>
      </c>
      <c r="B2775" s="43" t="s">
        <v>45</v>
      </c>
      <c r="C2775" s="43" t="s">
        <v>6296</v>
      </c>
      <c r="D2775" s="43">
        <v>2018669</v>
      </c>
      <c r="E2775" s="43" t="s">
        <v>46</v>
      </c>
      <c r="F2775" s="44">
        <v>44999</v>
      </c>
      <c r="G2775" s="43" t="s">
        <v>203</v>
      </c>
      <c r="H2775" s="43" t="s">
        <v>3960</v>
      </c>
      <c r="I2775" s="43" t="s">
        <v>364</v>
      </c>
      <c r="J2775" s="43">
        <v>4</v>
      </c>
      <c r="K2775" s="43" t="s">
        <v>187</v>
      </c>
      <c r="L2775" s="55" t="s">
        <v>13</v>
      </c>
      <c r="M2775" s="43" t="s">
        <v>188</v>
      </c>
      <c r="N2775" s="43" t="s">
        <v>188</v>
      </c>
      <c r="O2775"/>
      <c r="P2775" s="43" t="s">
        <v>363</v>
      </c>
    </row>
    <row r="2776" spans="1:16" x14ac:dyDescent="0.25">
      <c r="A2776" s="43" t="s">
        <v>6295</v>
      </c>
      <c r="B2776" s="43" t="s">
        <v>45</v>
      </c>
      <c r="C2776" s="43" t="s">
        <v>6296</v>
      </c>
      <c r="D2776" s="43">
        <v>2018669</v>
      </c>
      <c r="E2776" s="43" t="s">
        <v>46</v>
      </c>
      <c r="F2776" s="44">
        <v>44999</v>
      </c>
      <c r="G2776" s="43" t="s">
        <v>203</v>
      </c>
      <c r="H2776" s="43" t="s">
        <v>3960</v>
      </c>
      <c r="I2776" s="43" t="s">
        <v>364</v>
      </c>
      <c r="J2776" s="43" t="s">
        <v>320</v>
      </c>
      <c r="K2776" s="43" t="s">
        <v>6297</v>
      </c>
      <c r="L2776" s="55" t="s">
        <v>640</v>
      </c>
      <c r="M2776" s="43" t="s">
        <v>2</v>
      </c>
      <c r="N2776" s="43" t="s">
        <v>2</v>
      </c>
      <c r="O2776"/>
      <c r="P2776" s="43" t="s">
        <v>363</v>
      </c>
    </row>
    <row r="2777" spans="1:16" x14ac:dyDescent="0.25">
      <c r="A2777" s="43" t="s">
        <v>6295</v>
      </c>
      <c r="B2777" s="43" t="s">
        <v>45</v>
      </c>
      <c r="C2777" s="43" t="s">
        <v>6296</v>
      </c>
      <c r="D2777" s="43">
        <v>2018669</v>
      </c>
      <c r="E2777" s="43" t="s">
        <v>46</v>
      </c>
      <c r="F2777" s="44">
        <v>44999</v>
      </c>
      <c r="G2777" s="43" t="s">
        <v>203</v>
      </c>
      <c r="H2777" s="43" t="s">
        <v>3960</v>
      </c>
      <c r="I2777" s="43" t="s">
        <v>364</v>
      </c>
      <c r="J2777" s="43" t="s">
        <v>321</v>
      </c>
      <c r="K2777" s="43" t="s">
        <v>6298</v>
      </c>
      <c r="L2777" s="55" t="s">
        <v>640</v>
      </c>
      <c r="M2777" s="43" t="s">
        <v>2</v>
      </c>
      <c r="N2777" s="43" t="s">
        <v>2</v>
      </c>
      <c r="O2777"/>
      <c r="P2777" s="43" t="s">
        <v>363</v>
      </c>
    </row>
    <row r="2778" spans="1:16" x14ac:dyDescent="0.25">
      <c r="A2778" s="43" t="s">
        <v>6295</v>
      </c>
      <c r="B2778" s="43" t="s">
        <v>45</v>
      </c>
      <c r="C2778" s="43" t="s">
        <v>6296</v>
      </c>
      <c r="D2778" s="43">
        <v>2018669</v>
      </c>
      <c r="E2778" s="43" t="s">
        <v>46</v>
      </c>
      <c r="F2778" s="44">
        <v>44999</v>
      </c>
      <c r="G2778" s="43" t="s">
        <v>203</v>
      </c>
      <c r="H2778" s="43" t="s">
        <v>3960</v>
      </c>
      <c r="I2778" s="43" t="s">
        <v>364</v>
      </c>
      <c r="J2778" s="43" t="s">
        <v>322</v>
      </c>
      <c r="K2778" s="43" t="s">
        <v>6299</v>
      </c>
      <c r="L2778" s="55" t="s">
        <v>640</v>
      </c>
      <c r="M2778" s="43" t="s">
        <v>2</v>
      </c>
      <c r="N2778" s="43" t="s">
        <v>2</v>
      </c>
      <c r="O2778"/>
      <c r="P2778" s="43" t="s">
        <v>363</v>
      </c>
    </row>
    <row r="2779" spans="1:16" x14ac:dyDescent="0.25">
      <c r="A2779" s="43" t="s">
        <v>6295</v>
      </c>
      <c r="B2779" s="43" t="s">
        <v>45</v>
      </c>
      <c r="C2779" s="43" t="s">
        <v>6296</v>
      </c>
      <c r="D2779" s="43">
        <v>2018669</v>
      </c>
      <c r="E2779" s="43" t="s">
        <v>46</v>
      </c>
      <c r="F2779" s="44">
        <v>44999</v>
      </c>
      <c r="G2779" s="43" t="s">
        <v>203</v>
      </c>
      <c r="H2779" s="43" t="s">
        <v>3960</v>
      </c>
      <c r="I2779" s="43" t="s">
        <v>364</v>
      </c>
      <c r="J2779" s="43" t="s">
        <v>323</v>
      </c>
      <c r="K2779" s="43" t="s">
        <v>6300</v>
      </c>
      <c r="L2779" s="55" t="s">
        <v>640</v>
      </c>
      <c r="M2779" s="43" t="s">
        <v>2</v>
      </c>
      <c r="N2779" s="43" t="s">
        <v>2</v>
      </c>
      <c r="O2779"/>
      <c r="P2779" s="43" t="s">
        <v>363</v>
      </c>
    </row>
    <row r="2780" spans="1:16" x14ac:dyDescent="0.25">
      <c r="A2780" s="43" t="s">
        <v>6295</v>
      </c>
      <c r="B2780" s="43" t="s">
        <v>45</v>
      </c>
      <c r="C2780" s="43" t="s">
        <v>6296</v>
      </c>
      <c r="D2780" s="43">
        <v>2018669</v>
      </c>
      <c r="E2780" s="43" t="s">
        <v>46</v>
      </c>
      <c r="F2780" s="44">
        <v>44999</v>
      </c>
      <c r="G2780" s="43" t="s">
        <v>203</v>
      </c>
      <c r="H2780" s="43" t="s">
        <v>3960</v>
      </c>
      <c r="I2780" s="43" t="s">
        <v>364</v>
      </c>
      <c r="J2780" s="43" t="s">
        <v>324</v>
      </c>
      <c r="K2780" s="43" t="s">
        <v>6301</v>
      </c>
      <c r="L2780" s="55" t="s">
        <v>640</v>
      </c>
      <c r="M2780" s="43" t="s">
        <v>2</v>
      </c>
      <c r="N2780" s="43" t="s">
        <v>2</v>
      </c>
      <c r="O2780"/>
      <c r="P2780" s="43" t="s">
        <v>363</v>
      </c>
    </row>
    <row r="2781" spans="1:16" x14ac:dyDescent="0.25">
      <c r="A2781" s="43" t="s">
        <v>6295</v>
      </c>
      <c r="B2781" s="43" t="s">
        <v>45</v>
      </c>
      <c r="C2781" s="43" t="s">
        <v>6296</v>
      </c>
      <c r="D2781" s="43">
        <v>2018669</v>
      </c>
      <c r="E2781" s="43" t="s">
        <v>46</v>
      </c>
      <c r="F2781" s="44">
        <v>44999</v>
      </c>
      <c r="G2781" s="43" t="s">
        <v>203</v>
      </c>
      <c r="H2781" s="43" t="s">
        <v>3960</v>
      </c>
      <c r="I2781" s="43" t="s">
        <v>364</v>
      </c>
      <c r="J2781" s="43" t="s">
        <v>325</v>
      </c>
      <c r="K2781" s="43" t="s">
        <v>6302</v>
      </c>
      <c r="L2781" s="55" t="s">
        <v>640</v>
      </c>
      <c r="M2781" s="43" t="s">
        <v>2</v>
      </c>
      <c r="N2781" s="43" t="s">
        <v>2</v>
      </c>
      <c r="O2781"/>
      <c r="P2781" s="43" t="s">
        <v>363</v>
      </c>
    </row>
    <row r="2782" spans="1:16" x14ac:dyDescent="0.25">
      <c r="A2782" s="43" t="s">
        <v>6295</v>
      </c>
      <c r="B2782" s="43" t="s">
        <v>45</v>
      </c>
      <c r="C2782" s="43" t="s">
        <v>6296</v>
      </c>
      <c r="D2782" s="43">
        <v>2018669</v>
      </c>
      <c r="E2782" s="43" t="s">
        <v>46</v>
      </c>
      <c r="F2782" s="44">
        <v>44999</v>
      </c>
      <c r="G2782" s="43" t="s">
        <v>203</v>
      </c>
      <c r="H2782" s="43" t="s">
        <v>3960</v>
      </c>
      <c r="I2782" s="43" t="s">
        <v>364</v>
      </c>
      <c r="J2782" s="43" t="s">
        <v>326</v>
      </c>
      <c r="K2782" s="43" t="s">
        <v>6303</v>
      </c>
      <c r="L2782" s="55" t="s">
        <v>640</v>
      </c>
      <c r="M2782" s="43" t="s">
        <v>2</v>
      </c>
      <c r="N2782" s="43" t="s">
        <v>3</v>
      </c>
      <c r="O2782" s="43" t="s">
        <v>9889</v>
      </c>
      <c r="P2782" s="43" t="s">
        <v>364</v>
      </c>
    </row>
    <row r="2783" spans="1:16" x14ac:dyDescent="0.25">
      <c r="A2783" s="43" t="s">
        <v>6295</v>
      </c>
      <c r="B2783" s="43" t="s">
        <v>45</v>
      </c>
      <c r="C2783" s="43" t="s">
        <v>6296</v>
      </c>
      <c r="D2783" s="43">
        <v>2018669</v>
      </c>
      <c r="E2783" s="43" t="s">
        <v>46</v>
      </c>
      <c r="F2783" s="44">
        <v>44999</v>
      </c>
      <c r="G2783" s="43" t="s">
        <v>203</v>
      </c>
      <c r="H2783" s="43" t="s">
        <v>3960</v>
      </c>
      <c r="I2783" s="43" t="s">
        <v>364</v>
      </c>
      <c r="J2783" s="43" t="s">
        <v>327</v>
      </c>
      <c r="K2783" s="43" t="s">
        <v>6304</v>
      </c>
      <c r="L2783" s="55" t="s">
        <v>640</v>
      </c>
      <c r="M2783" s="43" t="s">
        <v>2</v>
      </c>
      <c r="N2783" s="43" t="s">
        <v>2</v>
      </c>
      <c r="O2783"/>
      <c r="P2783" s="43" t="s">
        <v>363</v>
      </c>
    </row>
    <row r="2784" spans="1:16" x14ac:dyDescent="0.25">
      <c r="A2784" s="43" t="s">
        <v>6305</v>
      </c>
      <c r="B2784" s="43" t="s">
        <v>119</v>
      </c>
      <c r="C2784" s="43" t="s">
        <v>6306</v>
      </c>
      <c r="D2784" s="43">
        <v>6396800</v>
      </c>
      <c r="E2784" s="43" t="s">
        <v>186</v>
      </c>
      <c r="F2784" s="44">
        <v>44999</v>
      </c>
      <c r="G2784" s="43" t="s">
        <v>203</v>
      </c>
      <c r="H2784" s="43" t="s">
        <v>3960</v>
      </c>
      <c r="I2784" s="43" t="s">
        <v>364</v>
      </c>
      <c r="J2784" s="43">
        <v>1</v>
      </c>
      <c r="K2784" s="43" t="s">
        <v>6307</v>
      </c>
      <c r="L2784" s="55" t="s">
        <v>13</v>
      </c>
      <c r="M2784" s="43" t="s">
        <v>2</v>
      </c>
      <c r="N2784" s="43" t="s">
        <v>2</v>
      </c>
      <c r="O2784"/>
      <c r="P2784" s="43" t="s">
        <v>363</v>
      </c>
    </row>
    <row r="2785" spans="1:16" x14ac:dyDescent="0.25">
      <c r="A2785" s="43" t="s">
        <v>6305</v>
      </c>
      <c r="B2785" s="43" t="s">
        <v>119</v>
      </c>
      <c r="C2785" s="43" t="s">
        <v>6306</v>
      </c>
      <c r="D2785" s="43">
        <v>6396800</v>
      </c>
      <c r="E2785" s="43" t="s">
        <v>186</v>
      </c>
      <c r="F2785" s="44">
        <v>44999</v>
      </c>
      <c r="G2785" s="43" t="s">
        <v>203</v>
      </c>
      <c r="H2785" s="43" t="s">
        <v>3960</v>
      </c>
      <c r="I2785" s="43" t="s">
        <v>364</v>
      </c>
      <c r="J2785" s="43">
        <v>2</v>
      </c>
      <c r="K2785" s="43" t="s">
        <v>6308</v>
      </c>
      <c r="L2785" s="55" t="s">
        <v>640</v>
      </c>
      <c r="M2785" s="43" t="s">
        <v>2</v>
      </c>
      <c r="N2785" s="43" t="s">
        <v>2</v>
      </c>
      <c r="O2785"/>
      <c r="P2785" s="43" t="s">
        <v>363</v>
      </c>
    </row>
    <row r="2786" spans="1:16" x14ac:dyDescent="0.25">
      <c r="A2786" s="43" t="s">
        <v>6305</v>
      </c>
      <c r="B2786" s="43" t="s">
        <v>119</v>
      </c>
      <c r="C2786" s="43" t="s">
        <v>6306</v>
      </c>
      <c r="D2786" s="43">
        <v>6396800</v>
      </c>
      <c r="E2786" s="43" t="s">
        <v>186</v>
      </c>
      <c r="F2786" s="44">
        <v>44999</v>
      </c>
      <c r="G2786" s="43" t="s">
        <v>203</v>
      </c>
      <c r="H2786" s="43" t="s">
        <v>3960</v>
      </c>
      <c r="I2786" s="43" t="s">
        <v>364</v>
      </c>
      <c r="J2786" s="43">
        <v>3.1</v>
      </c>
      <c r="K2786" s="43" t="s">
        <v>6309</v>
      </c>
      <c r="L2786" s="55" t="s">
        <v>640</v>
      </c>
      <c r="M2786" s="43" t="s">
        <v>2</v>
      </c>
      <c r="N2786" s="43" t="s">
        <v>2</v>
      </c>
      <c r="O2786"/>
      <c r="P2786" s="43" t="s">
        <v>363</v>
      </c>
    </row>
    <row r="2787" spans="1:16" x14ac:dyDescent="0.25">
      <c r="A2787" s="43" t="s">
        <v>6305</v>
      </c>
      <c r="B2787" s="43" t="s">
        <v>119</v>
      </c>
      <c r="C2787" s="43" t="s">
        <v>6306</v>
      </c>
      <c r="D2787" s="43">
        <v>6396800</v>
      </c>
      <c r="E2787" s="43" t="s">
        <v>186</v>
      </c>
      <c r="F2787" s="44">
        <v>44999</v>
      </c>
      <c r="G2787" s="43" t="s">
        <v>203</v>
      </c>
      <c r="H2787" s="43" t="s">
        <v>3960</v>
      </c>
      <c r="I2787" s="43" t="s">
        <v>364</v>
      </c>
      <c r="J2787" s="43">
        <v>3.2</v>
      </c>
      <c r="K2787" s="43" t="s">
        <v>6310</v>
      </c>
      <c r="L2787" s="55" t="s">
        <v>640</v>
      </c>
      <c r="M2787" s="43" t="s">
        <v>2</v>
      </c>
      <c r="N2787" s="43" t="s">
        <v>2</v>
      </c>
      <c r="O2787"/>
      <c r="P2787" s="43" t="s">
        <v>363</v>
      </c>
    </row>
    <row r="2788" spans="1:16" x14ac:dyDescent="0.25">
      <c r="A2788" s="43" t="s">
        <v>6305</v>
      </c>
      <c r="B2788" s="43" t="s">
        <v>119</v>
      </c>
      <c r="C2788" s="43" t="s">
        <v>6306</v>
      </c>
      <c r="D2788" s="43">
        <v>6396800</v>
      </c>
      <c r="E2788" s="43" t="s">
        <v>186</v>
      </c>
      <c r="F2788" s="44">
        <v>44999</v>
      </c>
      <c r="G2788" s="43" t="s">
        <v>203</v>
      </c>
      <c r="H2788" s="43" t="s">
        <v>3960</v>
      </c>
      <c r="I2788" s="43" t="s">
        <v>364</v>
      </c>
      <c r="J2788" s="43">
        <v>4.0999999999999996</v>
      </c>
      <c r="K2788" s="43" t="s">
        <v>6311</v>
      </c>
      <c r="L2788" s="55" t="s">
        <v>640</v>
      </c>
      <c r="M2788" s="43" t="s">
        <v>2</v>
      </c>
      <c r="N2788" s="43" t="s">
        <v>2</v>
      </c>
      <c r="O2788"/>
      <c r="P2788" s="43" t="s">
        <v>363</v>
      </c>
    </row>
    <row r="2789" spans="1:16" x14ac:dyDescent="0.25">
      <c r="A2789" s="43" t="s">
        <v>6305</v>
      </c>
      <c r="B2789" s="43" t="s">
        <v>119</v>
      </c>
      <c r="C2789" s="43" t="s">
        <v>6306</v>
      </c>
      <c r="D2789" s="43">
        <v>6396800</v>
      </c>
      <c r="E2789" s="43" t="s">
        <v>186</v>
      </c>
      <c r="F2789" s="44">
        <v>44999</v>
      </c>
      <c r="G2789" s="43" t="s">
        <v>203</v>
      </c>
      <c r="H2789" s="43" t="s">
        <v>3960</v>
      </c>
      <c r="I2789" s="43" t="s">
        <v>364</v>
      </c>
      <c r="J2789" s="43">
        <v>4.2</v>
      </c>
      <c r="K2789" s="43" t="s">
        <v>6312</v>
      </c>
      <c r="L2789" s="55" t="s">
        <v>640</v>
      </c>
      <c r="M2789" s="43" t="s">
        <v>2</v>
      </c>
      <c r="N2789" s="43" t="s">
        <v>2</v>
      </c>
      <c r="O2789"/>
      <c r="P2789" s="43" t="s">
        <v>363</v>
      </c>
    </row>
    <row r="2790" spans="1:16" x14ac:dyDescent="0.25">
      <c r="A2790" s="43" t="s">
        <v>6305</v>
      </c>
      <c r="B2790" s="43" t="s">
        <v>119</v>
      </c>
      <c r="C2790" s="43" t="s">
        <v>6306</v>
      </c>
      <c r="D2790" s="43">
        <v>6396800</v>
      </c>
      <c r="E2790" s="43" t="s">
        <v>186</v>
      </c>
      <c r="F2790" s="44">
        <v>44999</v>
      </c>
      <c r="G2790" s="43" t="s">
        <v>203</v>
      </c>
      <c r="H2790" s="43" t="s">
        <v>3960</v>
      </c>
      <c r="I2790" s="43" t="s">
        <v>364</v>
      </c>
      <c r="J2790" s="43">
        <v>4.3</v>
      </c>
      <c r="K2790" s="43" t="s">
        <v>6313</v>
      </c>
      <c r="L2790" s="55" t="s">
        <v>640</v>
      </c>
      <c r="M2790" s="43" t="s">
        <v>2</v>
      </c>
      <c r="N2790" s="43" t="s">
        <v>2</v>
      </c>
      <c r="O2790"/>
      <c r="P2790" s="43" t="s">
        <v>363</v>
      </c>
    </row>
    <row r="2791" spans="1:16" ht="30" x14ac:dyDescent="0.25">
      <c r="A2791" s="43" t="s">
        <v>3790</v>
      </c>
      <c r="B2791" s="43" t="s">
        <v>536</v>
      </c>
      <c r="C2791" s="43" t="s">
        <v>6314</v>
      </c>
      <c r="D2791" s="43">
        <v>6651048</v>
      </c>
      <c r="E2791" s="43" t="s">
        <v>46</v>
      </c>
      <c r="F2791" s="44">
        <v>44999</v>
      </c>
      <c r="G2791" s="43" t="s">
        <v>203</v>
      </c>
      <c r="H2791" s="43" t="s">
        <v>3960</v>
      </c>
      <c r="I2791" s="43" t="s">
        <v>364</v>
      </c>
      <c r="J2791" s="43">
        <v>1</v>
      </c>
      <c r="K2791" s="43" t="s">
        <v>3794</v>
      </c>
      <c r="L2791" s="55" t="s">
        <v>640</v>
      </c>
      <c r="M2791" s="43" t="s">
        <v>2</v>
      </c>
      <c r="N2791" s="43" t="s">
        <v>2</v>
      </c>
      <c r="O2791"/>
      <c r="P2791" s="43" t="s">
        <v>363</v>
      </c>
    </row>
    <row r="2792" spans="1:16" x14ac:dyDescent="0.25">
      <c r="A2792" s="43" t="s">
        <v>3790</v>
      </c>
      <c r="B2792" s="43" t="s">
        <v>536</v>
      </c>
      <c r="C2792" s="43" t="s">
        <v>6314</v>
      </c>
      <c r="D2792" s="43">
        <v>6651048</v>
      </c>
      <c r="E2792" s="43" t="s">
        <v>46</v>
      </c>
      <c r="F2792" s="44">
        <v>44999</v>
      </c>
      <c r="G2792" s="43" t="s">
        <v>203</v>
      </c>
      <c r="H2792" s="43" t="s">
        <v>3960</v>
      </c>
      <c r="I2792" s="43" t="s">
        <v>364</v>
      </c>
      <c r="J2792" s="43">
        <v>2</v>
      </c>
      <c r="K2792" s="43" t="s">
        <v>111</v>
      </c>
      <c r="L2792" s="55" t="s">
        <v>13</v>
      </c>
      <c r="M2792" s="43" t="s">
        <v>2</v>
      </c>
      <c r="N2792" s="43" t="s">
        <v>2</v>
      </c>
      <c r="O2792"/>
      <c r="P2792" s="43" t="s">
        <v>363</v>
      </c>
    </row>
    <row r="2793" spans="1:16" x14ac:dyDescent="0.25">
      <c r="A2793" s="43" t="s">
        <v>3790</v>
      </c>
      <c r="B2793" s="43" t="s">
        <v>536</v>
      </c>
      <c r="C2793" s="43" t="s">
        <v>6314</v>
      </c>
      <c r="D2793" s="43">
        <v>6651048</v>
      </c>
      <c r="E2793" s="43" t="s">
        <v>46</v>
      </c>
      <c r="F2793" s="44">
        <v>44999</v>
      </c>
      <c r="G2793" s="43" t="s">
        <v>203</v>
      </c>
      <c r="H2793" s="43" t="s">
        <v>3960</v>
      </c>
      <c r="I2793" s="43" t="s">
        <v>364</v>
      </c>
      <c r="J2793" s="43">
        <v>3</v>
      </c>
      <c r="K2793" s="43" t="s">
        <v>3795</v>
      </c>
      <c r="L2793" s="55" t="s">
        <v>640</v>
      </c>
      <c r="M2793" s="43" t="s">
        <v>2</v>
      </c>
      <c r="N2793" s="43" t="s">
        <v>2</v>
      </c>
      <c r="O2793"/>
      <c r="P2793" s="43" t="s">
        <v>363</v>
      </c>
    </row>
    <row r="2794" spans="1:16" x14ac:dyDescent="0.25">
      <c r="A2794" s="43" t="s">
        <v>3790</v>
      </c>
      <c r="B2794" s="43" t="s">
        <v>536</v>
      </c>
      <c r="C2794" s="43" t="s">
        <v>6314</v>
      </c>
      <c r="D2794" s="43">
        <v>6651048</v>
      </c>
      <c r="E2794" s="43" t="s">
        <v>46</v>
      </c>
      <c r="F2794" s="44">
        <v>44999</v>
      </c>
      <c r="G2794" s="43" t="s">
        <v>203</v>
      </c>
      <c r="H2794" s="43" t="s">
        <v>3960</v>
      </c>
      <c r="I2794" s="43" t="s">
        <v>364</v>
      </c>
      <c r="J2794" s="43">
        <v>4</v>
      </c>
      <c r="K2794" s="43" t="s">
        <v>3796</v>
      </c>
      <c r="L2794" s="55" t="s">
        <v>639</v>
      </c>
      <c r="M2794" s="43" t="s">
        <v>2</v>
      </c>
      <c r="N2794" s="43" t="s">
        <v>2</v>
      </c>
      <c r="O2794"/>
      <c r="P2794" s="43" t="s">
        <v>363</v>
      </c>
    </row>
    <row r="2795" spans="1:16" x14ac:dyDescent="0.25">
      <c r="A2795" s="43" t="s">
        <v>3790</v>
      </c>
      <c r="B2795" s="43" t="s">
        <v>536</v>
      </c>
      <c r="C2795" s="43" t="s">
        <v>6314</v>
      </c>
      <c r="D2795" s="43">
        <v>6651048</v>
      </c>
      <c r="E2795" s="43" t="s">
        <v>46</v>
      </c>
      <c r="F2795" s="44">
        <v>44999</v>
      </c>
      <c r="G2795" s="43" t="s">
        <v>203</v>
      </c>
      <c r="H2795" s="43" t="s">
        <v>3960</v>
      </c>
      <c r="I2795" s="43" t="s">
        <v>364</v>
      </c>
      <c r="J2795" s="43">
        <v>5</v>
      </c>
      <c r="K2795" s="43" t="s">
        <v>3797</v>
      </c>
      <c r="L2795" s="55" t="s">
        <v>13</v>
      </c>
      <c r="M2795" s="43" t="s">
        <v>2</v>
      </c>
      <c r="N2795" s="43" t="s">
        <v>2</v>
      </c>
      <c r="O2795"/>
      <c r="P2795" s="43" t="s">
        <v>363</v>
      </c>
    </row>
    <row r="2796" spans="1:16" x14ac:dyDescent="0.25">
      <c r="A2796" s="43" t="s">
        <v>3790</v>
      </c>
      <c r="B2796" s="43" t="s">
        <v>536</v>
      </c>
      <c r="C2796" s="43" t="s">
        <v>6314</v>
      </c>
      <c r="D2796" s="43">
        <v>6651048</v>
      </c>
      <c r="E2796" s="43" t="s">
        <v>46</v>
      </c>
      <c r="F2796" s="44">
        <v>44999</v>
      </c>
      <c r="G2796" s="43" t="s">
        <v>203</v>
      </c>
      <c r="H2796" s="43" t="s">
        <v>3960</v>
      </c>
      <c r="I2796" s="43" t="s">
        <v>364</v>
      </c>
      <c r="J2796" s="43">
        <v>6</v>
      </c>
      <c r="K2796" s="43" t="s">
        <v>3315</v>
      </c>
      <c r="L2796" s="55" t="s">
        <v>13</v>
      </c>
      <c r="M2796" s="43" t="s">
        <v>2</v>
      </c>
      <c r="N2796" s="43" t="s">
        <v>2</v>
      </c>
      <c r="O2796"/>
      <c r="P2796" s="43" t="s">
        <v>363</v>
      </c>
    </row>
    <row r="2797" spans="1:16" x14ac:dyDescent="0.25">
      <c r="A2797" s="43" t="s">
        <v>3790</v>
      </c>
      <c r="B2797" s="43" t="s">
        <v>536</v>
      </c>
      <c r="C2797" s="43" t="s">
        <v>6314</v>
      </c>
      <c r="D2797" s="43">
        <v>6651048</v>
      </c>
      <c r="E2797" s="43" t="s">
        <v>46</v>
      </c>
      <c r="F2797" s="44">
        <v>44999</v>
      </c>
      <c r="G2797" s="43" t="s">
        <v>203</v>
      </c>
      <c r="H2797" s="43" t="s">
        <v>3960</v>
      </c>
      <c r="I2797" s="43" t="s">
        <v>364</v>
      </c>
      <c r="J2797" s="43">
        <v>7</v>
      </c>
      <c r="K2797" s="43" t="s">
        <v>87</v>
      </c>
      <c r="L2797" s="55" t="s">
        <v>13</v>
      </c>
      <c r="M2797" s="43" t="s">
        <v>2</v>
      </c>
      <c r="N2797" s="43" t="s">
        <v>3</v>
      </c>
      <c r="O2797" s="43" t="s">
        <v>9876</v>
      </c>
      <c r="P2797" s="43" t="s">
        <v>364</v>
      </c>
    </row>
    <row r="2798" spans="1:16" x14ac:dyDescent="0.25">
      <c r="A2798" s="43" t="s">
        <v>3790</v>
      </c>
      <c r="B2798" s="43" t="s">
        <v>536</v>
      </c>
      <c r="C2798" s="43" t="s">
        <v>6314</v>
      </c>
      <c r="D2798" s="43">
        <v>6651048</v>
      </c>
      <c r="E2798" s="43" t="s">
        <v>46</v>
      </c>
      <c r="F2798" s="44">
        <v>44999</v>
      </c>
      <c r="G2798" s="43" t="s">
        <v>203</v>
      </c>
      <c r="H2798" s="43" t="s">
        <v>3960</v>
      </c>
      <c r="I2798" s="43" t="s">
        <v>364</v>
      </c>
      <c r="J2798" s="43">
        <v>8</v>
      </c>
      <c r="K2798" s="43" t="s">
        <v>3798</v>
      </c>
      <c r="L2798" s="55" t="s">
        <v>13</v>
      </c>
      <c r="M2798" s="43" t="s">
        <v>2</v>
      </c>
      <c r="N2798" s="43" t="s">
        <v>3</v>
      </c>
      <c r="O2798" s="43" t="s">
        <v>9886</v>
      </c>
      <c r="P2798" s="43" t="s">
        <v>364</v>
      </c>
    </row>
    <row r="2799" spans="1:16" x14ac:dyDescent="0.25">
      <c r="A2799" s="43" t="s">
        <v>6315</v>
      </c>
      <c r="B2799" s="43" t="s">
        <v>74</v>
      </c>
      <c r="C2799" s="43" t="s">
        <v>6316</v>
      </c>
      <c r="D2799" s="43">
        <v>7110388</v>
      </c>
      <c r="E2799" s="43" t="s">
        <v>46</v>
      </c>
      <c r="F2799" s="44">
        <v>44999</v>
      </c>
      <c r="G2799" s="43" t="s">
        <v>203</v>
      </c>
      <c r="H2799" s="43" t="s">
        <v>3960</v>
      </c>
      <c r="I2799" s="43" t="s">
        <v>364</v>
      </c>
      <c r="J2799" s="43">
        <v>1</v>
      </c>
      <c r="K2799" s="43" t="s">
        <v>53</v>
      </c>
      <c r="L2799" s="55" t="s">
        <v>638</v>
      </c>
      <c r="M2799" s="43" t="s">
        <v>2</v>
      </c>
      <c r="N2799" s="43" t="s">
        <v>2</v>
      </c>
      <c r="O2799"/>
      <c r="P2799" s="43" t="s">
        <v>363</v>
      </c>
    </row>
    <row r="2800" spans="1:16" ht="75" x14ac:dyDescent="0.25">
      <c r="A2800" s="43" t="s">
        <v>6315</v>
      </c>
      <c r="B2800" s="43" t="s">
        <v>74</v>
      </c>
      <c r="C2800" s="43" t="s">
        <v>6316</v>
      </c>
      <c r="D2800" s="43">
        <v>7110388</v>
      </c>
      <c r="E2800" s="43" t="s">
        <v>46</v>
      </c>
      <c r="F2800" s="44">
        <v>44999</v>
      </c>
      <c r="G2800" s="43" t="s">
        <v>203</v>
      </c>
      <c r="H2800" s="43" t="s">
        <v>3960</v>
      </c>
      <c r="I2800" s="43" t="s">
        <v>364</v>
      </c>
      <c r="J2800" s="43">
        <v>2</v>
      </c>
      <c r="K2800" s="43" t="s">
        <v>71</v>
      </c>
      <c r="L2800" s="55" t="s">
        <v>641</v>
      </c>
      <c r="M2800" s="43" t="s">
        <v>2</v>
      </c>
      <c r="N2800" s="43" t="s">
        <v>3</v>
      </c>
      <c r="O2800" s="43" t="s">
        <v>9939</v>
      </c>
      <c r="P2800" s="43" t="s">
        <v>364</v>
      </c>
    </row>
    <row r="2801" spans="1:16" x14ac:dyDescent="0.25">
      <c r="A2801" s="43" t="s">
        <v>6315</v>
      </c>
      <c r="B2801" s="43" t="s">
        <v>74</v>
      </c>
      <c r="C2801" s="43" t="s">
        <v>6316</v>
      </c>
      <c r="D2801" s="43">
        <v>7110388</v>
      </c>
      <c r="E2801" s="43" t="s">
        <v>46</v>
      </c>
      <c r="F2801" s="44">
        <v>44999</v>
      </c>
      <c r="G2801" s="43" t="s">
        <v>203</v>
      </c>
      <c r="H2801" s="43" t="s">
        <v>3960</v>
      </c>
      <c r="I2801" s="43" t="s">
        <v>364</v>
      </c>
      <c r="J2801" s="43">
        <v>3.1</v>
      </c>
      <c r="K2801" s="43" t="s">
        <v>6317</v>
      </c>
      <c r="L2801" s="55" t="s">
        <v>13</v>
      </c>
      <c r="M2801" s="43" t="s">
        <v>2</v>
      </c>
      <c r="N2801" s="43" t="s">
        <v>2</v>
      </c>
      <c r="O2801"/>
      <c r="P2801" s="43" t="s">
        <v>363</v>
      </c>
    </row>
    <row r="2802" spans="1:16" x14ac:dyDescent="0.25">
      <c r="A2802" s="43" t="s">
        <v>6315</v>
      </c>
      <c r="B2802" s="43" t="s">
        <v>74</v>
      </c>
      <c r="C2802" s="43" t="s">
        <v>6316</v>
      </c>
      <c r="D2802" s="43">
        <v>7110388</v>
      </c>
      <c r="E2802" s="43" t="s">
        <v>46</v>
      </c>
      <c r="F2802" s="44">
        <v>44999</v>
      </c>
      <c r="G2802" s="43" t="s">
        <v>203</v>
      </c>
      <c r="H2802" s="43" t="s">
        <v>3960</v>
      </c>
      <c r="I2802" s="43" t="s">
        <v>364</v>
      </c>
      <c r="J2802" s="43">
        <v>3.2</v>
      </c>
      <c r="K2802" s="43" t="s">
        <v>6318</v>
      </c>
      <c r="L2802" s="55" t="s">
        <v>640</v>
      </c>
      <c r="M2802" s="43" t="s">
        <v>2</v>
      </c>
      <c r="N2802" s="43" t="s">
        <v>3</v>
      </c>
      <c r="O2802" s="43" t="s">
        <v>9904</v>
      </c>
      <c r="P2802" s="43" t="s">
        <v>364</v>
      </c>
    </row>
    <row r="2803" spans="1:16" x14ac:dyDescent="0.25">
      <c r="A2803" s="43" t="s">
        <v>6315</v>
      </c>
      <c r="B2803" s="43" t="s">
        <v>74</v>
      </c>
      <c r="C2803" s="43" t="s">
        <v>6316</v>
      </c>
      <c r="D2803" s="43">
        <v>7110388</v>
      </c>
      <c r="E2803" s="43" t="s">
        <v>46</v>
      </c>
      <c r="F2803" s="44">
        <v>44999</v>
      </c>
      <c r="G2803" s="43" t="s">
        <v>203</v>
      </c>
      <c r="H2803" s="43" t="s">
        <v>3960</v>
      </c>
      <c r="I2803" s="43" t="s">
        <v>364</v>
      </c>
      <c r="J2803" s="43">
        <v>4</v>
      </c>
      <c r="K2803" s="43" t="s">
        <v>78</v>
      </c>
      <c r="L2803" s="55" t="s">
        <v>13</v>
      </c>
      <c r="M2803" s="43" t="s">
        <v>2</v>
      </c>
      <c r="N2803" s="43" t="s">
        <v>2</v>
      </c>
      <c r="O2803"/>
      <c r="P2803" s="43" t="s">
        <v>363</v>
      </c>
    </row>
    <row r="2804" spans="1:16" x14ac:dyDescent="0.25">
      <c r="A2804" s="43" t="s">
        <v>6315</v>
      </c>
      <c r="B2804" s="43" t="s">
        <v>74</v>
      </c>
      <c r="C2804" s="43" t="s">
        <v>6316</v>
      </c>
      <c r="D2804" s="43">
        <v>7110388</v>
      </c>
      <c r="E2804" s="43" t="s">
        <v>46</v>
      </c>
      <c r="F2804" s="44">
        <v>44999</v>
      </c>
      <c r="G2804" s="43" t="s">
        <v>203</v>
      </c>
      <c r="H2804" s="43" t="s">
        <v>3960</v>
      </c>
      <c r="I2804" s="43" t="s">
        <v>364</v>
      </c>
      <c r="J2804" s="43">
        <v>5</v>
      </c>
      <c r="K2804" s="43" t="s">
        <v>6319</v>
      </c>
      <c r="L2804" s="55" t="s">
        <v>13</v>
      </c>
      <c r="M2804" s="43" t="s">
        <v>2</v>
      </c>
      <c r="N2804" s="43" t="s">
        <v>2</v>
      </c>
      <c r="O2804"/>
      <c r="P2804" s="43" t="s">
        <v>363</v>
      </c>
    </row>
    <row r="2805" spans="1:16" x14ac:dyDescent="0.25">
      <c r="A2805" s="43" t="s">
        <v>6315</v>
      </c>
      <c r="B2805" s="43" t="s">
        <v>74</v>
      </c>
      <c r="C2805" s="43" t="s">
        <v>6316</v>
      </c>
      <c r="D2805" s="43">
        <v>7110388</v>
      </c>
      <c r="E2805" s="43" t="s">
        <v>46</v>
      </c>
      <c r="F2805" s="44">
        <v>44999</v>
      </c>
      <c r="G2805" s="43" t="s">
        <v>203</v>
      </c>
      <c r="H2805" s="43" t="s">
        <v>3960</v>
      </c>
      <c r="I2805" s="43" t="s">
        <v>364</v>
      </c>
      <c r="J2805" s="43">
        <v>6.1</v>
      </c>
      <c r="K2805" s="43" t="s">
        <v>6320</v>
      </c>
      <c r="L2805" s="55" t="s">
        <v>640</v>
      </c>
      <c r="M2805" s="43" t="s">
        <v>2</v>
      </c>
      <c r="N2805" s="43" t="s">
        <v>3</v>
      </c>
      <c r="O2805" s="43" t="s">
        <v>9940</v>
      </c>
      <c r="P2805" s="43" t="s">
        <v>364</v>
      </c>
    </row>
    <row r="2806" spans="1:16" x14ac:dyDescent="0.25">
      <c r="A2806" s="43" t="s">
        <v>6315</v>
      </c>
      <c r="B2806" s="43" t="s">
        <v>74</v>
      </c>
      <c r="C2806" s="43" t="s">
        <v>6316</v>
      </c>
      <c r="D2806" s="43">
        <v>7110388</v>
      </c>
      <c r="E2806" s="43" t="s">
        <v>46</v>
      </c>
      <c r="F2806" s="44">
        <v>44999</v>
      </c>
      <c r="G2806" s="43" t="s">
        <v>203</v>
      </c>
      <c r="H2806" s="43" t="s">
        <v>3960</v>
      </c>
      <c r="I2806" s="43" t="s">
        <v>364</v>
      </c>
      <c r="J2806" s="43">
        <v>6.1</v>
      </c>
      <c r="K2806" s="43" t="s">
        <v>6321</v>
      </c>
      <c r="L2806" s="55" t="s">
        <v>640</v>
      </c>
      <c r="M2806" s="43" t="s">
        <v>2</v>
      </c>
      <c r="N2806" s="43" t="s">
        <v>2</v>
      </c>
      <c r="O2806"/>
      <c r="P2806" s="43" t="s">
        <v>363</v>
      </c>
    </row>
    <row r="2807" spans="1:16" x14ac:dyDescent="0.25">
      <c r="A2807" s="43" t="s">
        <v>6315</v>
      </c>
      <c r="B2807" s="43" t="s">
        <v>74</v>
      </c>
      <c r="C2807" s="43" t="s">
        <v>6316</v>
      </c>
      <c r="D2807" s="43">
        <v>7110388</v>
      </c>
      <c r="E2807" s="43" t="s">
        <v>46</v>
      </c>
      <c r="F2807" s="44">
        <v>44999</v>
      </c>
      <c r="G2807" s="43" t="s">
        <v>203</v>
      </c>
      <c r="H2807" s="43" t="s">
        <v>3960</v>
      </c>
      <c r="I2807" s="43" t="s">
        <v>364</v>
      </c>
      <c r="J2807" s="43">
        <v>6.11</v>
      </c>
      <c r="K2807" s="43" t="s">
        <v>6322</v>
      </c>
      <c r="L2807" s="55" t="s">
        <v>640</v>
      </c>
      <c r="M2807" s="43" t="s">
        <v>2</v>
      </c>
      <c r="N2807" s="43" t="s">
        <v>2</v>
      </c>
      <c r="O2807"/>
      <c r="P2807" s="43" t="s">
        <v>363</v>
      </c>
    </row>
    <row r="2808" spans="1:16" ht="30" x14ac:dyDescent="0.25">
      <c r="A2808" s="43" t="s">
        <v>6315</v>
      </c>
      <c r="B2808" s="43" t="s">
        <v>74</v>
      </c>
      <c r="C2808" s="43" t="s">
        <v>6316</v>
      </c>
      <c r="D2808" s="43">
        <v>7110388</v>
      </c>
      <c r="E2808" s="43" t="s">
        <v>46</v>
      </c>
      <c r="F2808" s="44">
        <v>44999</v>
      </c>
      <c r="G2808" s="43" t="s">
        <v>203</v>
      </c>
      <c r="H2808" s="43" t="s">
        <v>3960</v>
      </c>
      <c r="I2808" s="43" t="s">
        <v>364</v>
      </c>
      <c r="J2808" s="43">
        <v>6.12</v>
      </c>
      <c r="K2808" s="43" t="s">
        <v>6323</v>
      </c>
      <c r="L2808" s="55" t="s">
        <v>13</v>
      </c>
      <c r="M2808" s="43" t="s">
        <v>2</v>
      </c>
      <c r="N2808" s="43" t="s">
        <v>3</v>
      </c>
      <c r="O2808" s="43" t="s">
        <v>9892</v>
      </c>
      <c r="P2808" s="43" t="s">
        <v>364</v>
      </c>
    </row>
    <row r="2809" spans="1:16" ht="30" x14ac:dyDescent="0.25">
      <c r="A2809" s="43" t="s">
        <v>6315</v>
      </c>
      <c r="B2809" s="43" t="s">
        <v>74</v>
      </c>
      <c r="C2809" s="43" t="s">
        <v>6316</v>
      </c>
      <c r="D2809" s="43">
        <v>7110388</v>
      </c>
      <c r="E2809" s="43" t="s">
        <v>46</v>
      </c>
      <c r="F2809" s="44">
        <v>44999</v>
      </c>
      <c r="G2809" s="43" t="s">
        <v>203</v>
      </c>
      <c r="H2809" s="43" t="s">
        <v>3960</v>
      </c>
      <c r="I2809" s="43" t="s">
        <v>364</v>
      </c>
      <c r="J2809" s="43">
        <v>6.13</v>
      </c>
      <c r="K2809" s="43" t="s">
        <v>6324</v>
      </c>
      <c r="L2809" s="55" t="s">
        <v>13</v>
      </c>
      <c r="M2809" s="43" t="s">
        <v>2</v>
      </c>
      <c r="N2809" s="43" t="s">
        <v>3</v>
      </c>
      <c r="O2809" s="43" t="s">
        <v>9892</v>
      </c>
      <c r="P2809" s="43" t="s">
        <v>364</v>
      </c>
    </row>
    <row r="2810" spans="1:16" x14ac:dyDescent="0.25">
      <c r="A2810" s="43" t="s">
        <v>6315</v>
      </c>
      <c r="B2810" s="43" t="s">
        <v>74</v>
      </c>
      <c r="C2810" s="43" t="s">
        <v>6316</v>
      </c>
      <c r="D2810" s="43">
        <v>7110388</v>
      </c>
      <c r="E2810" s="43" t="s">
        <v>46</v>
      </c>
      <c r="F2810" s="44">
        <v>44999</v>
      </c>
      <c r="G2810" s="43" t="s">
        <v>203</v>
      </c>
      <c r="H2810" s="43" t="s">
        <v>3960</v>
      </c>
      <c r="I2810" s="43" t="s">
        <v>364</v>
      </c>
      <c r="J2810" s="43">
        <v>6.14</v>
      </c>
      <c r="K2810" s="43" t="s">
        <v>6325</v>
      </c>
      <c r="L2810" s="55" t="s">
        <v>13</v>
      </c>
      <c r="M2810" s="43" t="s">
        <v>2</v>
      </c>
      <c r="N2810" s="43" t="s">
        <v>2</v>
      </c>
      <c r="O2810"/>
      <c r="P2810" s="43" t="s">
        <v>363</v>
      </c>
    </row>
    <row r="2811" spans="1:16" ht="30" x14ac:dyDescent="0.25">
      <c r="A2811" s="43" t="s">
        <v>6315</v>
      </c>
      <c r="B2811" s="43" t="s">
        <v>74</v>
      </c>
      <c r="C2811" s="43" t="s">
        <v>6316</v>
      </c>
      <c r="D2811" s="43">
        <v>7110388</v>
      </c>
      <c r="E2811" s="43" t="s">
        <v>46</v>
      </c>
      <c r="F2811" s="44">
        <v>44999</v>
      </c>
      <c r="G2811" s="43" t="s">
        <v>203</v>
      </c>
      <c r="H2811" s="43" t="s">
        <v>3960</v>
      </c>
      <c r="I2811" s="43" t="s">
        <v>364</v>
      </c>
      <c r="J2811" s="43">
        <v>6.15</v>
      </c>
      <c r="K2811" s="43" t="s">
        <v>6326</v>
      </c>
      <c r="L2811" s="55" t="s">
        <v>13</v>
      </c>
      <c r="M2811" s="43" t="s">
        <v>2</v>
      </c>
      <c r="N2811" s="43" t="s">
        <v>3</v>
      </c>
      <c r="O2811" s="43" t="s">
        <v>9892</v>
      </c>
      <c r="P2811" s="43" t="s">
        <v>364</v>
      </c>
    </row>
    <row r="2812" spans="1:16" x14ac:dyDescent="0.25">
      <c r="A2812" s="43" t="s">
        <v>6315</v>
      </c>
      <c r="B2812" s="43" t="s">
        <v>74</v>
      </c>
      <c r="C2812" s="43" t="s">
        <v>6316</v>
      </c>
      <c r="D2812" s="43">
        <v>7110388</v>
      </c>
      <c r="E2812" s="43" t="s">
        <v>46</v>
      </c>
      <c r="F2812" s="44">
        <v>44999</v>
      </c>
      <c r="G2812" s="43" t="s">
        <v>203</v>
      </c>
      <c r="H2812" s="43" t="s">
        <v>3960</v>
      </c>
      <c r="I2812" s="43" t="s">
        <v>364</v>
      </c>
      <c r="J2812" s="43">
        <v>6.16</v>
      </c>
      <c r="K2812" s="43" t="s">
        <v>6327</v>
      </c>
      <c r="L2812" s="55" t="s">
        <v>13</v>
      </c>
      <c r="M2812" s="43" t="s">
        <v>2</v>
      </c>
      <c r="N2812" s="43" t="s">
        <v>2</v>
      </c>
      <c r="O2812"/>
      <c r="P2812" s="43" t="s">
        <v>363</v>
      </c>
    </row>
    <row r="2813" spans="1:16" ht="30" x14ac:dyDescent="0.25">
      <c r="A2813" s="43" t="s">
        <v>6315</v>
      </c>
      <c r="B2813" s="43" t="s">
        <v>74</v>
      </c>
      <c r="C2813" s="43" t="s">
        <v>6316</v>
      </c>
      <c r="D2813" s="43">
        <v>7110388</v>
      </c>
      <c r="E2813" s="43" t="s">
        <v>46</v>
      </c>
      <c r="F2813" s="44">
        <v>44999</v>
      </c>
      <c r="G2813" s="43" t="s">
        <v>203</v>
      </c>
      <c r="H2813" s="43" t="s">
        <v>3960</v>
      </c>
      <c r="I2813" s="43" t="s">
        <v>364</v>
      </c>
      <c r="J2813" s="43">
        <v>6.2</v>
      </c>
      <c r="K2813" s="43" t="s">
        <v>6328</v>
      </c>
      <c r="L2813" s="55" t="s">
        <v>640</v>
      </c>
      <c r="M2813" s="43" t="s">
        <v>2</v>
      </c>
      <c r="N2813" s="43" t="s">
        <v>3</v>
      </c>
      <c r="O2813" s="43" t="s">
        <v>9887</v>
      </c>
      <c r="P2813" s="43" t="s">
        <v>364</v>
      </c>
    </row>
    <row r="2814" spans="1:16" x14ac:dyDescent="0.25">
      <c r="A2814" s="43" t="s">
        <v>6315</v>
      </c>
      <c r="B2814" s="43" t="s">
        <v>74</v>
      </c>
      <c r="C2814" s="43" t="s">
        <v>6316</v>
      </c>
      <c r="D2814" s="43">
        <v>7110388</v>
      </c>
      <c r="E2814" s="43" t="s">
        <v>46</v>
      </c>
      <c r="F2814" s="44">
        <v>44999</v>
      </c>
      <c r="G2814" s="43" t="s">
        <v>203</v>
      </c>
      <c r="H2814" s="43" t="s">
        <v>3960</v>
      </c>
      <c r="I2814" s="43" t="s">
        <v>364</v>
      </c>
      <c r="J2814" s="43">
        <v>6.3</v>
      </c>
      <c r="K2814" s="43" t="s">
        <v>6329</v>
      </c>
      <c r="L2814" s="55" t="s">
        <v>640</v>
      </c>
      <c r="M2814" s="43" t="s">
        <v>2</v>
      </c>
      <c r="N2814" s="43" t="s">
        <v>2</v>
      </c>
      <c r="O2814"/>
      <c r="P2814" s="43" t="s">
        <v>363</v>
      </c>
    </row>
    <row r="2815" spans="1:16" x14ac:dyDescent="0.25">
      <c r="A2815" s="43" t="s">
        <v>6315</v>
      </c>
      <c r="B2815" s="43" t="s">
        <v>74</v>
      </c>
      <c r="C2815" s="43" t="s">
        <v>6316</v>
      </c>
      <c r="D2815" s="43">
        <v>7110388</v>
      </c>
      <c r="E2815" s="43" t="s">
        <v>46</v>
      </c>
      <c r="F2815" s="44">
        <v>44999</v>
      </c>
      <c r="G2815" s="43" t="s">
        <v>203</v>
      </c>
      <c r="H2815" s="43" t="s">
        <v>3960</v>
      </c>
      <c r="I2815" s="43" t="s">
        <v>364</v>
      </c>
      <c r="J2815" s="43">
        <v>6.4</v>
      </c>
      <c r="K2815" s="43" t="s">
        <v>6330</v>
      </c>
      <c r="L2815" s="55" t="s">
        <v>640</v>
      </c>
      <c r="M2815" s="43" t="s">
        <v>2</v>
      </c>
      <c r="N2815" s="43" t="s">
        <v>2</v>
      </c>
      <c r="O2815"/>
      <c r="P2815" s="43" t="s">
        <v>363</v>
      </c>
    </row>
    <row r="2816" spans="1:16" x14ac:dyDescent="0.25">
      <c r="A2816" s="43" t="s">
        <v>6315</v>
      </c>
      <c r="B2816" s="43" t="s">
        <v>74</v>
      </c>
      <c r="C2816" s="43" t="s">
        <v>6316</v>
      </c>
      <c r="D2816" s="43">
        <v>7110388</v>
      </c>
      <c r="E2816" s="43" t="s">
        <v>46</v>
      </c>
      <c r="F2816" s="44">
        <v>44999</v>
      </c>
      <c r="G2816" s="43" t="s">
        <v>203</v>
      </c>
      <c r="H2816" s="43" t="s">
        <v>3960</v>
      </c>
      <c r="I2816" s="43" t="s">
        <v>364</v>
      </c>
      <c r="J2816" s="43">
        <v>6.5</v>
      </c>
      <c r="K2816" s="43" t="s">
        <v>6331</v>
      </c>
      <c r="L2816" s="55" t="s">
        <v>640</v>
      </c>
      <c r="M2816" s="43" t="s">
        <v>2</v>
      </c>
      <c r="N2816" s="43" t="s">
        <v>2</v>
      </c>
      <c r="O2816"/>
      <c r="P2816" s="43" t="s">
        <v>363</v>
      </c>
    </row>
    <row r="2817" spans="1:16" x14ac:dyDescent="0.25">
      <c r="A2817" s="43" t="s">
        <v>6315</v>
      </c>
      <c r="B2817" s="43" t="s">
        <v>74</v>
      </c>
      <c r="C2817" s="43" t="s">
        <v>6316</v>
      </c>
      <c r="D2817" s="43">
        <v>7110388</v>
      </c>
      <c r="E2817" s="43" t="s">
        <v>46</v>
      </c>
      <c r="F2817" s="44">
        <v>44999</v>
      </c>
      <c r="G2817" s="43" t="s">
        <v>203</v>
      </c>
      <c r="H2817" s="43" t="s">
        <v>3960</v>
      </c>
      <c r="I2817" s="43" t="s">
        <v>364</v>
      </c>
      <c r="J2817" s="43">
        <v>6.6</v>
      </c>
      <c r="K2817" s="43" t="s">
        <v>6332</v>
      </c>
      <c r="L2817" s="55" t="s">
        <v>640</v>
      </c>
      <c r="M2817" s="43" t="s">
        <v>2</v>
      </c>
      <c r="N2817" s="43" t="s">
        <v>2</v>
      </c>
      <c r="O2817"/>
      <c r="P2817" s="43" t="s">
        <v>363</v>
      </c>
    </row>
    <row r="2818" spans="1:16" x14ac:dyDescent="0.25">
      <c r="A2818" s="43" t="s">
        <v>6315</v>
      </c>
      <c r="B2818" s="43" t="s">
        <v>74</v>
      </c>
      <c r="C2818" s="43" t="s">
        <v>6316</v>
      </c>
      <c r="D2818" s="43">
        <v>7110388</v>
      </c>
      <c r="E2818" s="43" t="s">
        <v>46</v>
      </c>
      <c r="F2818" s="44">
        <v>44999</v>
      </c>
      <c r="G2818" s="43" t="s">
        <v>203</v>
      </c>
      <c r="H2818" s="43" t="s">
        <v>3960</v>
      </c>
      <c r="I2818" s="43" t="s">
        <v>364</v>
      </c>
      <c r="J2818" s="43">
        <v>6.7</v>
      </c>
      <c r="K2818" s="43" t="s">
        <v>6333</v>
      </c>
      <c r="L2818" s="55" t="s">
        <v>640</v>
      </c>
      <c r="M2818" s="43" t="s">
        <v>2</v>
      </c>
      <c r="N2818" s="43" t="s">
        <v>2</v>
      </c>
      <c r="O2818"/>
      <c r="P2818" s="43" t="s">
        <v>363</v>
      </c>
    </row>
    <row r="2819" spans="1:16" x14ac:dyDescent="0.25">
      <c r="A2819" s="43" t="s">
        <v>6315</v>
      </c>
      <c r="B2819" s="43" t="s">
        <v>74</v>
      </c>
      <c r="C2819" s="43" t="s">
        <v>6316</v>
      </c>
      <c r="D2819" s="43">
        <v>7110388</v>
      </c>
      <c r="E2819" s="43" t="s">
        <v>46</v>
      </c>
      <c r="F2819" s="44">
        <v>44999</v>
      </c>
      <c r="G2819" s="43" t="s">
        <v>203</v>
      </c>
      <c r="H2819" s="43" t="s">
        <v>3960</v>
      </c>
      <c r="I2819" s="43" t="s">
        <v>364</v>
      </c>
      <c r="J2819" s="43">
        <v>6.8</v>
      </c>
      <c r="K2819" s="43" t="s">
        <v>6334</v>
      </c>
      <c r="L2819" s="55" t="s">
        <v>640</v>
      </c>
      <c r="M2819" s="43" t="s">
        <v>2</v>
      </c>
      <c r="N2819" s="43" t="s">
        <v>2</v>
      </c>
      <c r="O2819"/>
      <c r="P2819" s="43" t="s">
        <v>363</v>
      </c>
    </row>
    <row r="2820" spans="1:16" x14ac:dyDescent="0.25">
      <c r="A2820" s="43" t="s">
        <v>6315</v>
      </c>
      <c r="B2820" s="43" t="s">
        <v>74</v>
      </c>
      <c r="C2820" s="43" t="s">
        <v>6316</v>
      </c>
      <c r="D2820" s="43">
        <v>7110388</v>
      </c>
      <c r="E2820" s="43" t="s">
        <v>46</v>
      </c>
      <c r="F2820" s="44">
        <v>44999</v>
      </c>
      <c r="G2820" s="43" t="s">
        <v>203</v>
      </c>
      <c r="H2820" s="43" t="s">
        <v>3960</v>
      </c>
      <c r="I2820" s="43" t="s">
        <v>364</v>
      </c>
      <c r="J2820" s="43">
        <v>6.9</v>
      </c>
      <c r="K2820" s="43" t="s">
        <v>6335</v>
      </c>
      <c r="L2820" s="55" t="s">
        <v>640</v>
      </c>
      <c r="M2820" s="43" t="s">
        <v>2</v>
      </c>
      <c r="N2820" s="43" t="s">
        <v>2</v>
      </c>
      <c r="O2820"/>
      <c r="P2820" s="43" t="s">
        <v>363</v>
      </c>
    </row>
    <row r="2821" spans="1:16" x14ac:dyDescent="0.25">
      <c r="A2821" s="43" t="s">
        <v>6315</v>
      </c>
      <c r="B2821" s="43" t="s">
        <v>74</v>
      </c>
      <c r="C2821" s="43" t="s">
        <v>6316</v>
      </c>
      <c r="D2821" s="43">
        <v>7110388</v>
      </c>
      <c r="E2821" s="43" t="s">
        <v>46</v>
      </c>
      <c r="F2821" s="44">
        <v>44999</v>
      </c>
      <c r="G2821" s="43" t="s">
        <v>203</v>
      </c>
      <c r="H2821" s="43" t="s">
        <v>3960</v>
      </c>
      <c r="I2821" s="43" t="s">
        <v>364</v>
      </c>
      <c r="J2821" s="43">
        <v>7.1</v>
      </c>
      <c r="K2821" s="43" t="s">
        <v>6336</v>
      </c>
      <c r="L2821" s="55" t="s">
        <v>13</v>
      </c>
      <c r="M2821" s="43" t="s">
        <v>2</v>
      </c>
      <c r="N2821" s="43" t="s">
        <v>2</v>
      </c>
      <c r="O2821"/>
      <c r="P2821" s="43" t="s">
        <v>363</v>
      </c>
    </row>
    <row r="2822" spans="1:16" x14ac:dyDescent="0.25">
      <c r="A2822" s="43" t="s">
        <v>6315</v>
      </c>
      <c r="B2822" s="43" t="s">
        <v>74</v>
      </c>
      <c r="C2822" s="43" t="s">
        <v>6316</v>
      </c>
      <c r="D2822" s="43">
        <v>7110388</v>
      </c>
      <c r="E2822" s="43" t="s">
        <v>46</v>
      </c>
      <c r="F2822" s="44">
        <v>44999</v>
      </c>
      <c r="G2822" s="43" t="s">
        <v>203</v>
      </c>
      <c r="H2822" s="43" t="s">
        <v>3960</v>
      </c>
      <c r="I2822" s="43" t="s">
        <v>364</v>
      </c>
      <c r="J2822" s="43">
        <v>7.2</v>
      </c>
      <c r="K2822" s="43" t="s">
        <v>6127</v>
      </c>
      <c r="L2822" s="55" t="s">
        <v>13</v>
      </c>
      <c r="M2822" s="43" t="s">
        <v>2</v>
      </c>
      <c r="N2822" s="43" t="s">
        <v>3</v>
      </c>
      <c r="O2822" s="43" t="s">
        <v>9891</v>
      </c>
      <c r="P2822" s="43" t="s">
        <v>364</v>
      </c>
    </row>
    <row r="2823" spans="1:16" x14ac:dyDescent="0.25">
      <c r="A2823" s="43" t="s">
        <v>6315</v>
      </c>
      <c r="B2823" s="43" t="s">
        <v>74</v>
      </c>
      <c r="C2823" s="43" t="s">
        <v>6316</v>
      </c>
      <c r="D2823" s="43">
        <v>7110388</v>
      </c>
      <c r="E2823" s="43" t="s">
        <v>46</v>
      </c>
      <c r="F2823" s="44">
        <v>44999</v>
      </c>
      <c r="G2823" s="43" t="s">
        <v>203</v>
      </c>
      <c r="H2823" s="43" t="s">
        <v>3960</v>
      </c>
      <c r="I2823" s="43" t="s">
        <v>364</v>
      </c>
      <c r="J2823" s="43">
        <v>7.3</v>
      </c>
      <c r="K2823" s="43" t="s">
        <v>87</v>
      </c>
      <c r="L2823" s="55" t="s">
        <v>13</v>
      </c>
      <c r="M2823" s="43" t="s">
        <v>2</v>
      </c>
      <c r="N2823" s="43" t="s">
        <v>2</v>
      </c>
      <c r="O2823"/>
      <c r="P2823" s="43" t="s">
        <v>363</v>
      </c>
    </row>
    <row r="2824" spans="1:16" x14ac:dyDescent="0.25">
      <c r="A2824" s="43" t="s">
        <v>6315</v>
      </c>
      <c r="B2824" s="43" t="s">
        <v>74</v>
      </c>
      <c r="C2824" s="43" t="s">
        <v>6316</v>
      </c>
      <c r="D2824" s="43">
        <v>7110388</v>
      </c>
      <c r="E2824" s="43" t="s">
        <v>46</v>
      </c>
      <c r="F2824" s="44">
        <v>44999</v>
      </c>
      <c r="G2824" s="43" t="s">
        <v>203</v>
      </c>
      <c r="H2824" s="43" t="s">
        <v>3960</v>
      </c>
      <c r="I2824" s="43" t="s">
        <v>364</v>
      </c>
      <c r="J2824" s="43">
        <v>8</v>
      </c>
      <c r="K2824" s="43" t="s">
        <v>6337</v>
      </c>
      <c r="L2824" s="55" t="s">
        <v>640</v>
      </c>
      <c r="M2824" s="43" t="s">
        <v>2</v>
      </c>
      <c r="N2824" s="43" t="s">
        <v>2</v>
      </c>
      <c r="O2824"/>
      <c r="P2824" s="43" t="s">
        <v>363</v>
      </c>
    </row>
    <row r="2825" spans="1:16" x14ac:dyDescent="0.25">
      <c r="A2825" s="43" t="s">
        <v>6315</v>
      </c>
      <c r="B2825" s="43" t="s">
        <v>74</v>
      </c>
      <c r="C2825" s="43" t="s">
        <v>6316</v>
      </c>
      <c r="D2825" s="43">
        <v>7110388</v>
      </c>
      <c r="E2825" s="43" t="s">
        <v>46</v>
      </c>
      <c r="F2825" s="44">
        <v>44999</v>
      </c>
      <c r="G2825" s="43" t="s">
        <v>203</v>
      </c>
      <c r="H2825" s="43" t="s">
        <v>3960</v>
      </c>
      <c r="I2825" s="43" t="s">
        <v>364</v>
      </c>
      <c r="J2825" s="43">
        <v>9</v>
      </c>
      <c r="K2825" s="43" t="s">
        <v>6338</v>
      </c>
      <c r="L2825" s="55" t="s">
        <v>641</v>
      </c>
      <c r="M2825" s="43" t="s">
        <v>2</v>
      </c>
      <c r="N2825" s="43" t="s">
        <v>2</v>
      </c>
      <c r="O2825"/>
      <c r="P2825" s="43" t="s">
        <v>363</v>
      </c>
    </row>
    <row r="2826" spans="1:16" x14ac:dyDescent="0.25">
      <c r="A2826" s="43" t="s">
        <v>6315</v>
      </c>
      <c r="B2826" s="43" t="s">
        <v>74</v>
      </c>
      <c r="C2826" s="43" t="s">
        <v>6316</v>
      </c>
      <c r="D2826" s="43">
        <v>7110388</v>
      </c>
      <c r="E2826" s="43" t="s">
        <v>46</v>
      </c>
      <c r="F2826" s="44">
        <v>44999</v>
      </c>
      <c r="G2826" s="43" t="s">
        <v>203</v>
      </c>
      <c r="H2826" s="43" t="s">
        <v>3960</v>
      </c>
      <c r="I2826" s="43" t="s">
        <v>364</v>
      </c>
      <c r="J2826" s="43">
        <v>10</v>
      </c>
      <c r="K2826" s="43" t="s">
        <v>6339</v>
      </c>
      <c r="L2826" s="55" t="s">
        <v>13</v>
      </c>
      <c r="M2826" s="43" t="s">
        <v>2</v>
      </c>
      <c r="N2826" s="43" t="s">
        <v>2</v>
      </c>
      <c r="O2826"/>
      <c r="P2826" s="43" t="s">
        <v>363</v>
      </c>
    </row>
    <row r="2827" spans="1:16" x14ac:dyDescent="0.25">
      <c r="A2827" s="43" t="s">
        <v>6315</v>
      </c>
      <c r="B2827" s="43" t="s">
        <v>74</v>
      </c>
      <c r="C2827" s="43" t="s">
        <v>6316</v>
      </c>
      <c r="D2827" s="43">
        <v>7110388</v>
      </c>
      <c r="E2827" s="43" t="s">
        <v>46</v>
      </c>
      <c r="F2827" s="44">
        <v>44999</v>
      </c>
      <c r="G2827" s="43" t="s">
        <v>203</v>
      </c>
      <c r="H2827" s="43" t="s">
        <v>3960</v>
      </c>
      <c r="I2827" s="43" t="s">
        <v>364</v>
      </c>
      <c r="J2827" s="43">
        <v>11</v>
      </c>
      <c r="K2827" s="43" t="s">
        <v>5895</v>
      </c>
      <c r="L2827" s="55" t="s">
        <v>639</v>
      </c>
      <c r="M2827" s="43" t="s">
        <v>2</v>
      </c>
      <c r="N2827" s="43" t="s">
        <v>2</v>
      </c>
      <c r="O2827"/>
      <c r="P2827" s="43" t="s">
        <v>363</v>
      </c>
    </row>
    <row r="2828" spans="1:16" ht="30" x14ac:dyDescent="0.25">
      <c r="A2828" s="43" t="s">
        <v>6315</v>
      </c>
      <c r="B2828" s="43" t="s">
        <v>74</v>
      </c>
      <c r="C2828" s="43" t="s">
        <v>6316</v>
      </c>
      <c r="D2828" s="43">
        <v>7110388</v>
      </c>
      <c r="E2828" s="43" t="s">
        <v>46</v>
      </c>
      <c r="F2828" s="44">
        <v>44999</v>
      </c>
      <c r="G2828" s="43" t="s">
        <v>203</v>
      </c>
      <c r="H2828" s="43" t="s">
        <v>3960</v>
      </c>
      <c r="I2828" s="43" t="s">
        <v>364</v>
      </c>
      <c r="J2828" s="43">
        <v>12</v>
      </c>
      <c r="K2828" s="43" t="s">
        <v>75</v>
      </c>
      <c r="L2828" s="55" t="s">
        <v>13</v>
      </c>
      <c r="M2828" s="43" t="s">
        <v>2</v>
      </c>
      <c r="N2828" s="43" t="s">
        <v>3</v>
      </c>
      <c r="O2828" s="43" t="s">
        <v>654</v>
      </c>
      <c r="P2828" s="43" t="s">
        <v>364</v>
      </c>
    </row>
    <row r="2829" spans="1:16" x14ac:dyDescent="0.25">
      <c r="A2829" s="43" t="s">
        <v>6340</v>
      </c>
      <c r="B2829" s="43" t="s">
        <v>403</v>
      </c>
      <c r="C2829" s="43" t="s">
        <v>6341</v>
      </c>
      <c r="D2829" s="43" t="s">
        <v>6342</v>
      </c>
      <c r="E2829" s="43" t="s">
        <v>46</v>
      </c>
      <c r="F2829" s="44">
        <v>44999</v>
      </c>
      <c r="G2829" s="43" t="s">
        <v>203</v>
      </c>
      <c r="H2829" s="43" t="s">
        <v>3960</v>
      </c>
      <c r="I2829" s="43" t="s">
        <v>364</v>
      </c>
      <c r="J2829" s="43">
        <v>1</v>
      </c>
      <c r="K2829" s="43" t="s">
        <v>404</v>
      </c>
      <c r="L2829" s="55" t="s">
        <v>13</v>
      </c>
      <c r="M2829" s="43" t="s">
        <v>2</v>
      </c>
      <c r="N2829" s="43" t="s">
        <v>2</v>
      </c>
      <c r="O2829"/>
      <c r="P2829" s="43" t="s">
        <v>363</v>
      </c>
    </row>
    <row r="2830" spans="1:16" x14ac:dyDescent="0.25">
      <c r="A2830" s="43" t="s">
        <v>6340</v>
      </c>
      <c r="B2830" s="43" t="s">
        <v>403</v>
      </c>
      <c r="C2830" s="43" t="s">
        <v>6341</v>
      </c>
      <c r="D2830" s="43" t="s">
        <v>6342</v>
      </c>
      <c r="E2830" s="43" t="s">
        <v>46</v>
      </c>
      <c r="F2830" s="44">
        <v>44999</v>
      </c>
      <c r="G2830" s="43" t="s">
        <v>203</v>
      </c>
      <c r="H2830" s="43" t="s">
        <v>3960</v>
      </c>
      <c r="I2830" s="43" t="s">
        <v>364</v>
      </c>
      <c r="J2830" s="43">
        <v>2</v>
      </c>
      <c r="K2830" s="43" t="s">
        <v>405</v>
      </c>
      <c r="L2830" s="55" t="s">
        <v>638</v>
      </c>
      <c r="M2830" s="43" t="s">
        <v>2</v>
      </c>
      <c r="N2830" s="43" t="s">
        <v>2</v>
      </c>
      <c r="O2830"/>
      <c r="P2830" s="43" t="s">
        <v>363</v>
      </c>
    </row>
    <row r="2831" spans="1:16" x14ac:dyDescent="0.25">
      <c r="A2831" s="43" t="s">
        <v>6340</v>
      </c>
      <c r="B2831" s="43" t="s">
        <v>403</v>
      </c>
      <c r="C2831" s="43" t="s">
        <v>6341</v>
      </c>
      <c r="D2831" s="43" t="s">
        <v>6342</v>
      </c>
      <c r="E2831" s="43" t="s">
        <v>46</v>
      </c>
      <c r="F2831" s="44">
        <v>44999</v>
      </c>
      <c r="G2831" s="43" t="s">
        <v>203</v>
      </c>
      <c r="H2831" s="43" t="s">
        <v>3960</v>
      </c>
      <c r="I2831" s="43" t="s">
        <v>364</v>
      </c>
      <c r="J2831" s="43">
        <v>3</v>
      </c>
      <c r="K2831" s="43" t="s">
        <v>406</v>
      </c>
      <c r="L2831" s="55" t="s">
        <v>638</v>
      </c>
      <c r="M2831" s="43" t="s">
        <v>2</v>
      </c>
      <c r="N2831" s="43" t="s">
        <v>2</v>
      </c>
      <c r="O2831"/>
      <c r="P2831" s="43" t="s">
        <v>363</v>
      </c>
    </row>
    <row r="2832" spans="1:16" x14ac:dyDescent="0.25">
      <c r="A2832" s="43" t="s">
        <v>6340</v>
      </c>
      <c r="B2832" s="43" t="s">
        <v>403</v>
      </c>
      <c r="C2832" s="43" t="s">
        <v>6341</v>
      </c>
      <c r="D2832" s="43" t="s">
        <v>6342</v>
      </c>
      <c r="E2832" s="43" t="s">
        <v>46</v>
      </c>
      <c r="F2832" s="44">
        <v>44999</v>
      </c>
      <c r="G2832" s="43" t="s">
        <v>203</v>
      </c>
      <c r="H2832" s="43" t="s">
        <v>3960</v>
      </c>
      <c r="I2832" s="43" t="s">
        <v>364</v>
      </c>
      <c r="J2832" s="43">
        <v>4</v>
      </c>
      <c r="K2832" s="43" t="s">
        <v>407</v>
      </c>
      <c r="L2832" s="55" t="s">
        <v>13</v>
      </c>
      <c r="M2832" s="43" t="s">
        <v>2</v>
      </c>
      <c r="N2832" s="43" t="s">
        <v>2</v>
      </c>
      <c r="O2832"/>
      <c r="P2832" s="43" t="s">
        <v>363</v>
      </c>
    </row>
    <row r="2833" spans="1:16" ht="45" x14ac:dyDescent="0.25">
      <c r="A2833" s="43" t="s">
        <v>6340</v>
      </c>
      <c r="B2833" s="43" t="s">
        <v>403</v>
      </c>
      <c r="C2833" s="43" t="s">
        <v>6341</v>
      </c>
      <c r="D2833" s="43" t="s">
        <v>6342</v>
      </c>
      <c r="E2833" s="43" t="s">
        <v>46</v>
      </c>
      <c r="F2833" s="44">
        <v>44999</v>
      </c>
      <c r="G2833" s="43" t="s">
        <v>203</v>
      </c>
      <c r="H2833" s="43" t="s">
        <v>3960</v>
      </c>
      <c r="I2833" s="43" t="s">
        <v>364</v>
      </c>
      <c r="J2833" s="43">
        <v>5</v>
      </c>
      <c r="K2833" s="43" t="s">
        <v>3414</v>
      </c>
      <c r="L2833" s="55" t="s">
        <v>640</v>
      </c>
      <c r="M2833" s="43" t="s">
        <v>2</v>
      </c>
      <c r="N2833" s="43" t="s">
        <v>3</v>
      </c>
      <c r="O2833" s="43" t="s">
        <v>9941</v>
      </c>
      <c r="P2833" s="43" t="s">
        <v>364</v>
      </c>
    </row>
    <row r="2834" spans="1:16" x14ac:dyDescent="0.25">
      <c r="A2834" s="43" t="s">
        <v>6340</v>
      </c>
      <c r="B2834" s="43" t="s">
        <v>403</v>
      </c>
      <c r="C2834" s="43" t="s">
        <v>6341</v>
      </c>
      <c r="D2834" s="43" t="s">
        <v>6342</v>
      </c>
      <c r="E2834" s="43" t="s">
        <v>46</v>
      </c>
      <c r="F2834" s="44">
        <v>44999</v>
      </c>
      <c r="G2834" s="43" t="s">
        <v>203</v>
      </c>
      <c r="H2834" s="43" t="s">
        <v>3960</v>
      </c>
      <c r="I2834" s="43" t="s">
        <v>364</v>
      </c>
      <c r="J2834" s="43">
        <v>6</v>
      </c>
      <c r="K2834" s="43" t="s">
        <v>196</v>
      </c>
      <c r="L2834" s="55" t="s">
        <v>13</v>
      </c>
      <c r="M2834" s="43" t="s">
        <v>2</v>
      </c>
      <c r="N2834" s="43" t="s">
        <v>2</v>
      </c>
      <c r="O2834"/>
      <c r="P2834" s="43" t="s">
        <v>363</v>
      </c>
    </row>
    <row r="2835" spans="1:16" x14ac:dyDescent="0.25">
      <c r="A2835" s="43" t="s">
        <v>6340</v>
      </c>
      <c r="B2835" s="43" t="s">
        <v>403</v>
      </c>
      <c r="C2835" s="43" t="s">
        <v>6341</v>
      </c>
      <c r="D2835" s="43" t="s">
        <v>6342</v>
      </c>
      <c r="E2835" s="43" t="s">
        <v>46</v>
      </c>
      <c r="F2835" s="44">
        <v>44999</v>
      </c>
      <c r="G2835" s="43" t="s">
        <v>203</v>
      </c>
      <c r="H2835" s="43" t="s">
        <v>3960</v>
      </c>
      <c r="I2835" s="43" t="s">
        <v>364</v>
      </c>
      <c r="J2835" s="43">
        <v>7</v>
      </c>
      <c r="K2835" s="43" t="s">
        <v>111</v>
      </c>
      <c r="L2835" s="55" t="s">
        <v>13</v>
      </c>
      <c r="M2835" s="43" t="s">
        <v>2</v>
      </c>
      <c r="N2835" s="43" t="s">
        <v>2</v>
      </c>
      <c r="O2835"/>
      <c r="P2835" s="43" t="s">
        <v>363</v>
      </c>
    </row>
    <row r="2836" spans="1:16" ht="60" x14ac:dyDescent="0.25">
      <c r="A2836" s="43" t="s">
        <v>6340</v>
      </c>
      <c r="B2836" s="43" t="s">
        <v>403</v>
      </c>
      <c r="C2836" s="43" t="s">
        <v>6341</v>
      </c>
      <c r="D2836" s="43" t="s">
        <v>6342</v>
      </c>
      <c r="E2836" s="43" t="s">
        <v>46</v>
      </c>
      <c r="F2836" s="44">
        <v>44999</v>
      </c>
      <c r="G2836" s="43" t="s">
        <v>203</v>
      </c>
      <c r="H2836" s="43" t="s">
        <v>3960</v>
      </c>
      <c r="I2836" s="43" t="s">
        <v>364</v>
      </c>
      <c r="J2836" s="43">
        <v>8</v>
      </c>
      <c r="K2836" s="43" t="s">
        <v>118</v>
      </c>
      <c r="L2836" s="55" t="s">
        <v>640</v>
      </c>
      <c r="M2836" s="43" t="s">
        <v>2</v>
      </c>
      <c r="N2836" s="43" t="s">
        <v>3</v>
      </c>
      <c r="O2836" s="43" t="s">
        <v>9942</v>
      </c>
      <c r="P2836" s="43" t="s">
        <v>364</v>
      </c>
    </row>
    <row r="2837" spans="1:16" x14ac:dyDescent="0.25">
      <c r="A2837" s="43" t="s">
        <v>6340</v>
      </c>
      <c r="B2837" s="43" t="s">
        <v>403</v>
      </c>
      <c r="C2837" s="43" t="s">
        <v>6341</v>
      </c>
      <c r="D2837" s="43" t="s">
        <v>6342</v>
      </c>
      <c r="E2837" s="43" t="s">
        <v>46</v>
      </c>
      <c r="F2837" s="44">
        <v>44999</v>
      </c>
      <c r="G2837" s="43" t="s">
        <v>203</v>
      </c>
      <c r="H2837" s="43" t="s">
        <v>3960</v>
      </c>
      <c r="I2837" s="43" t="s">
        <v>364</v>
      </c>
      <c r="J2837" s="43">
        <v>9</v>
      </c>
      <c r="K2837" s="43" t="s">
        <v>6343</v>
      </c>
      <c r="L2837" s="55" t="s">
        <v>640</v>
      </c>
      <c r="M2837" s="43" t="s">
        <v>2</v>
      </c>
      <c r="N2837" s="43" t="s">
        <v>2</v>
      </c>
      <c r="O2837"/>
      <c r="P2837" s="43" t="s">
        <v>363</v>
      </c>
    </row>
    <row r="2838" spans="1:16" x14ac:dyDescent="0.25">
      <c r="A2838" s="43" t="s">
        <v>6340</v>
      </c>
      <c r="B2838" s="43" t="s">
        <v>403</v>
      </c>
      <c r="C2838" s="43" t="s">
        <v>6341</v>
      </c>
      <c r="D2838" s="43" t="s">
        <v>6342</v>
      </c>
      <c r="E2838" s="43" t="s">
        <v>46</v>
      </c>
      <c r="F2838" s="44">
        <v>44999</v>
      </c>
      <c r="G2838" s="43" t="s">
        <v>203</v>
      </c>
      <c r="H2838" s="43" t="s">
        <v>3960</v>
      </c>
      <c r="I2838" s="43" t="s">
        <v>364</v>
      </c>
      <c r="J2838" s="43">
        <v>10</v>
      </c>
      <c r="K2838" s="43" t="s">
        <v>656</v>
      </c>
      <c r="L2838" s="55" t="s">
        <v>640</v>
      </c>
      <c r="M2838" s="43" t="s">
        <v>2</v>
      </c>
      <c r="N2838" s="43" t="s">
        <v>3</v>
      </c>
      <c r="O2838" s="43" t="s">
        <v>9904</v>
      </c>
      <c r="P2838" s="43" t="s">
        <v>364</v>
      </c>
    </row>
    <row r="2839" spans="1:16" x14ac:dyDescent="0.25">
      <c r="A2839" s="43" t="s">
        <v>6340</v>
      </c>
      <c r="B2839" s="43" t="s">
        <v>403</v>
      </c>
      <c r="C2839" s="43" t="s">
        <v>6341</v>
      </c>
      <c r="D2839" s="43" t="s">
        <v>6342</v>
      </c>
      <c r="E2839" s="43" t="s">
        <v>46</v>
      </c>
      <c r="F2839" s="44">
        <v>44999</v>
      </c>
      <c r="G2839" s="43" t="s">
        <v>203</v>
      </c>
      <c r="H2839" s="43" t="s">
        <v>3960</v>
      </c>
      <c r="I2839" s="43" t="s">
        <v>364</v>
      </c>
      <c r="J2839" s="43">
        <v>11</v>
      </c>
      <c r="K2839" s="43" t="s">
        <v>408</v>
      </c>
      <c r="L2839" s="55" t="s">
        <v>639</v>
      </c>
      <c r="M2839" s="43" t="s">
        <v>2</v>
      </c>
      <c r="N2839" s="43" t="s">
        <v>2</v>
      </c>
      <c r="O2839"/>
      <c r="P2839" s="43" t="s">
        <v>363</v>
      </c>
    </row>
    <row r="2840" spans="1:16" x14ac:dyDescent="0.25">
      <c r="A2840" s="43" t="s">
        <v>6340</v>
      </c>
      <c r="B2840" s="43" t="s">
        <v>403</v>
      </c>
      <c r="C2840" s="43" t="s">
        <v>6341</v>
      </c>
      <c r="D2840" s="43" t="s">
        <v>6342</v>
      </c>
      <c r="E2840" s="43" t="s">
        <v>46</v>
      </c>
      <c r="F2840" s="44">
        <v>44999</v>
      </c>
      <c r="G2840" s="43" t="s">
        <v>203</v>
      </c>
      <c r="H2840" s="43" t="s">
        <v>4197</v>
      </c>
      <c r="I2840" s="43" t="s">
        <v>364</v>
      </c>
      <c r="J2840" s="43">
        <v>12</v>
      </c>
      <c r="K2840" s="43" t="s">
        <v>6043</v>
      </c>
      <c r="L2840" s="55" t="s">
        <v>13</v>
      </c>
      <c r="M2840" s="43" t="s">
        <v>2</v>
      </c>
      <c r="N2840" s="43" t="s">
        <v>3</v>
      </c>
      <c r="O2840" s="43" t="s">
        <v>9886</v>
      </c>
      <c r="P2840" s="43" t="s">
        <v>364</v>
      </c>
    </row>
    <row r="2841" spans="1:16" x14ac:dyDescent="0.25">
      <c r="A2841" s="43" t="s">
        <v>6340</v>
      </c>
      <c r="B2841" s="43" t="s">
        <v>403</v>
      </c>
      <c r="C2841" s="43" t="s">
        <v>6341</v>
      </c>
      <c r="D2841" s="43" t="s">
        <v>6342</v>
      </c>
      <c r="E2841" s="43" t="s">
        <v>46</v>
      </c>
      <c r="F2841" s="44">
        <v>44999</v>
      </c>
      <c r="G2841" s="43" t="s">
        <v>203</v>
      </c>
      <c r="H2841" s="43" t="s">
        <v>3960</v>
      </c>
      <c r="I2841" s="43" t="s">
        <v>363</v>
      </c>
      <c r="J2841" s="43">
        <v>13</v>
      </c>
      <c r="K2841" s="43" t="s">
        <v>409</v>
      </c>
      <c r="L2841" s="55" t="s">
        <v>13</v>
      </c>
      <c r="M2841"/>
      <c r="N2841"/>
      <c r="O2841"/>
      <c r="P2841" s="43" t="s">
        <v>363</v>
      </c>
    </row>
    <row r="2842" spans="1:16" ht="30" x14ac:dyDescent="0.25">
      <c r="A2842" s="43" t="s">
        <v>6340</v>
      </c>
      <c r="B2842" s="43" t="s">
        <v>403</v>
      </c>
      <c r="C2842" s="43" t="s">
        <v>6341</v>
      </c>
      <c r="D2842" s="43" t="s">
        <v>6342</v>
      </c>
      <c r="E2842" s="43" t="s">
        <v>46</v>
      </c>
      <c r="F2842" s="44">
        <v>44999</v>
      </c>
      <c r="G2842" s="43" t="s">
        <v>203</v>
      </c>
      <c r="H2842" s="43" t="s">
        <v>3960</v>
      </c>
      <c r="I2842" s="43" t="s">
        <v>364</v>
      </c>
      <c r="J2842" s="43">
        <v>14</v>
      </c>
      <c r="K2842" s="43" t="s">
        <v>5505</v>
      </c>
      <c r="L2842" s="55" t="s">
        <v>13</v>
      </c>
      <c r="M2842" s="43" t="s">
        <v>2</v>
      </c>
      <c r="N2842" s="43" t="s">
        <v>2</v>
      </c>
      <c r="O2842"/>
      <c r="P2842" s="43" t="s">
        <v>363</v>
      </c>
    </row>
    <row r="2843" spans="1:16" x14ac:dyDescent="0.25">
      <c r="A2843" s="43" t="s">
        <v>6340</v>
      </c>
      <c r="B2843" s="43" t="s">
        <v>403</v>
      </c>
      <c r="C2843" s="43" t="s">
        <v>6341</v>
      </c>
      <c r="D2843" s="43" t="s">
        <v>6342</v>
      </c>
      <c r="E2843" s="43" t="s">
        <v>46</v>
      </c>
      <c r="F2843" s="44">
        <v>44999</v>
      </c>
      <c r="G2843" s="43" t="s">
        <v>203</v>
      </c>
      <c r="H2843" s="43" t="s">
        <v>3960</v>
      </c>
      <c r="I2843" s="43" t="s">
        <v>363</v>
      </c>
      <c r="J2843" s="43">
        <v>15</v>
      </c>
      <c r="K2843" s="43" t="s">
        <v>658</v>
      </c>
      <c r="L2843" s="55" t="s">
        <v>13</v>
      </c>
      <c r="M2843"/>
      <c r="N2843"/>
      <c r="O2843"/>
      <c r="P2843" s="43" t="s">
        <v>363</v>
      </c>
    </row>
    <row r="2844" spans="1:16" x14ac:dyDescent="0.25">
      <c r="A2844" s="43" t="s">
        <v>6344</v>
      </c>
      <c r="B2844" s="43" t="s">
        <v>45</v>
      </c>
      <c r="C2844" s="43" t="s">
        <v>6345</v>
      </c>
      <c r="D2844" s="43">
        <v>2520153</v>
      </c>
      <c r="E2844" s="43" t="s">
        <v>46</v>
      </c>
      <c r="F2844" s="44">
        <v>45000</v>
      </c>
      <c r="G2844" s="43" t="s">
        <v>203</v>
      </c>
      <c r="H2844" s="43" t="s">
        <v>3960</v>
      </c>
      <c r="I2844" s="43" t="s">
        <v>364</v>
      </c>
      <c r="J2844" s="43">
        <v>1.1000000000000001</v>
      </c>
      <c r="K2844" s="43" t="s">
        <v>6346</v>
      </c>
      <c r="L2844" s="55" t="s">
        <v>640</v>
      </c>
      <c r="M2844" s="43" t="s">
        <v>2</v>
      </c>
      <c r="N2844" s="43" t="s">
        <v>2</v>
      </c>
      <c r="O2844"/>
      <c r="P2844" s="43" t="s">
        <v>363</v>
      </c>
    </row>
    <row r="2845" spans="1:16" x14ac:dyDescent="0.25">
      <c r="A2845" s="43" t="s">
        <v>6344</v>
      </c>
      <c r="B2845" s="43" t="s">
        <v>45</v>
      </c>
      <c r="C2845" s="43" t="s">
        <v>6345</v>
      </c>
      <c r="D2845" s="43">
        <v>2520153</v>
      </c>
      <c r="E2845" s="43" t="s">
        <v>46</v>
      </c>
      <c r="F2845" s="44">
        <v>45000</v>
      </c>
      <c r="G2845" s="43" t="s">
        <v>203</v>
      </c>
      <c r="H2845" s="43" t="s">
        <v>3960</v>
      </c>
      <c r="I2845" s="43" t="s">
        <v>364</v>
      </c>
      <c r="J2845" s="43">
        <v>1.2</v>
      </c>
      <c r="K2845" s="43" t="s">
        <v>6347</v>
      </c>
      <c r="L2845" s="55" t="s">
        <v>640</v>
      </c>
      <c r="M2845" s="43" t="s">
        <v>2</v>
      </c>
      <c r="N2845" s="43" t="s">
        <v>2</v>
      </c>
      <c r="O2845"/>
      <c r="P2845" s="43" t="s">
        <v>363</v>
      </c>
    </row>
    <row r="2846" spans="1:16" x14ac:dyDescent="0.25">
      <c r="A2846" s="43" t="s">
        <v>6344</v>
      </c>
      <c r="B2846" s="43" t="s">
        <v>45</v>
      </c>
      <c r="C2846" s="43" t="s">
        <v>6345</v>
      </c>
      <c r="D2846" s="43">
        <v>2520153</v>
      </c>
      <c r="E2846" s="43" t="s">
        <v>46</v>
      </c>
      <c r="F2846" s="44">
        <v>45000</v>
      </c>
      <c r="G2846" s="43" t="s">
        <v>203</v>
      </c>
      <c r="H2846" s="43" t="s">
        <v>3960</v>
      </c>
      <c r="I2846" s="43" t="s">
        <v>364</v>
      </c>
      <c r="J2846" s="43">
        <v>1.3</v>
      </c>
      <c r="K2846" s="43" t="s">
        <v>6348</v>
      </c>
      <c r="L2846" s="55" t="s">
        <v>640</v>
      </c>
      <c r="M2846" s="43" t="s">
        <v>2</v>
      </c>
      <c r="N2846" s="43" t="s">
        <v>2</v>
      </c>
      <c r="O2846"/>
      <c r="P2846" s="43" t="s">
        <v>363</v>
      </c>
    </row>
    <row r="2847" spans="1:16" x14ac:dyDescent="0.25">
      <c r="A2847" s="43" t="s">
        <v>6344</v>
      </c>
      <c r="B2847" s="43" t="s">
        <v>45</v>
      </c>
      <c r="C2847" s="43" t="s">
        <v>6345</v>
      </c>
      <c r="D2847" s="43">
        <v>2520153</v>
      </c>
      <c r="E2847" s="43" t="s">
        <v>46</v>
      </c>
      <c r="F2847" s="44">
        <v>45000</v>
      </c>
      <c r="G2847" s="43" t="s">
        <v>203</v>
      </c>
      <c r="H2847" s="43" t="s">
        <v>3960</v>
      </c>
      <c r="I2847" s="43" t="s">
        <v>364</v>
      </c>
      <c r="J2847" s="43">
        <v>1.4</v>
      </c>
      <c r="K2847" s="43" t="s">
        <v>6349</v>
      </c>
      <c r="L2847" s="55" t="s">
        <v>640</v>
      </c>
      <c r="M2847" s="43" t="s">
        <v>2</v>
      </c>
      <c r="N2847" s="43" t="s">
        <v>2</v>
      </c>
      <c r="O2847"/>
      <c r="P2847" s="43" t="s">
        <v>363</v>
      </c>
    </row>
    <row r="2848" spans="1:16" x14ac:dyDescent="0.25">
      <c r="A2848" s="43" t="s">
        <v>6344</v>
      </c>
      <c r="B2848" s="43" t="s">
        <v>45</v>
      </c>
      <c r="C2848" s="43" t="s">
        <v>6345</v>
      </c>
      <c r="D2848" s="43">
        <v>2520153</v>
      </c>
      <c r="E2848" s="43" t="s">
        <v>46</v>
      </c>
      <c r="F2848" s="44">
        <v>45000</v>
      </c>
      <c r="G2848" s="43" t="s">
        <v>203</v>
      </c>
      <c r="H2848" s="43" t="s">
        <v>3960</v>
      </c>
      <c r="I2848" s="43" t="s">
        <v>364</v>
      </c>
      <c r="J2848" s="43">
        <v>2</v>
      </c>
      <c r="K2848" s="43" t="s">
        <v>50</v>
      </c>
      <c r="L2848" s="55" t="s">
        <v>13</v>
      </c>
      <c r="M2848" s="43" t="s">
        <v>2</v>
      </c>
      <c r="N2848" s="43" t="s">
        <v>2</v>
      </c>
      <c r="O2848"/>
      <c r="P2848" s="43" t="s">
        <v>363</v>
      </c>
    </row>
    <row r="2849" spans="1:16" x14ac:dyDescent="0.25">
      <c r="A2849" s="43" t="s">
        <v>6344</v>
      </c>
      <c r="B2849" s="43" t="s">
        <v>45</v>
      </c>
      <c r="C2849" s="43" t="s">
        <v>6345</v>
      </c>
      <c r="D2849" s="43">
        <v>2520153</v>
      </c>
      <c r="E2849" s="43" t="s">
        <v>46</v>
      </c>
      <c r="F2849" s="44">
        <v>45000</v>
      </c>
      <c r="G2849" s="43" t="s">
        <v>203</v>
      </c>
      <c r="H2849" s="43" t="s">
        <v>3960</v>
      </c>
      <c r="I2849" s="43" t="s">
        <v>364</v>
      </c>
      <c r="J2849" s="43">
        <v>3</v>
      </c>
      <c r="K2849" s="43" t="s">
        <v>48</v>
      </c>
      <c r="L2849" s="55" t="s">
        <v>639</v>
      </c>
      <c r="M2849" s="43" t="s">
        <v>2</v>
      </c>
      <c r="N2849" s="43" t="s">
        <v>2</v>
      </c>
      <c r="O2849"/>
      <c r="P2849" s="43" t="s">
        <v>363</v>
      </c>
    </row>
    <row r="2850" spans="1:16" x14ac:dyDescent="0.25">
      <c r="A2850" s="43" t="s">
        <v>6344</v>
      </c>
      <c r="B2850" s="43" t="s">
        <v>45</v>
      </c>
      <c r="C2850" s="43" t="s">
        <v>6345</v>
      </c>
      <c r="D2850" s="43">
        <v>2520153</v>
      </c>
      <c r="E2850" s="43" t="s">
        <v>46</v>
      </c>
      <c r="F2850" s="44">
        <v>45000</v>
      </c>
      <c r="G2850" s="43" t="s">
        <v>203</v>
      </c>
      <c r="H2850" s="43" t="s">
        <v>3960</v>
      </c>
      <c r="I2850" s="43" t="s">
        <v>364</v>
      </c>
      <c r="J2850" s="43">
        <v>4</v>
      </c>
      <c r="K2850" s="43" t="s">
        <v>6350</v>
      </c>
      <c r="L2850" s="55" t="s">
        <v>13</v>
      </c>
      <c r="M2850" s="43" t="s">
        <v>2</v>
      </c>
      <c r="N2850" s="43" t="s">
        <v>2</v>
      </c>
      <c r="O2850"/>
      <c r="P2850" s="43" t="s">
        <v>363</v>
      </c>
    </row>
    <row r="2851" spans="1:16" x14ac:dyDescent="0.25">
      <c r="A2851" s="43" t="s">
        <v>6344</v>
      </c>
      <c r="B2851" s="43" t="s">
        <v>45</v>
      </c>
      <c r="C2851" s="43" t="s">
        <v>6345</v>
      </c>
      <c r="D2851" s="43">
        <v>2520153</v>
      </c>
      <c r="E2851" s="43" t="s">
        <v>46</v>
      </c>
      <c r="F2851" s="44">
        <v>45000</v>
      </c>
      <c r="G2851" s="43" t="s">
        <v>203</v>
      </c>
      <c r="H2851" s="43" t="s">
        <v>3960</v>
      </c>
      <c r="I2851" s="43" t="s">
        <v>364</v>
      </c>
      <c r="J2851" s="43">
        <v>5</v>
      </c>
      <c r="K2851" s="43" t="s">
        <v>187</v>
      </c>
      <c r="L2851" s="55" t="s">
        <v>13</v>
      </c>
      <c r="M2851" s="43" t="s">
        <v>188</v>
      </c>
      <c r="N2851" s="43" t="s">
        <v>188</v>
      </c>
      <c r="O2851"/>
      <c r="P2851" s="43" t="s">
        <v>363</v>
      </c>
    </row>
    <row r="2852" spans="1:16" x14ac:dyDescent="0.25">
      <c r="A2852" s="43" t="s">
        <v>6351</v>
      </c>
      <c r="B2852" s="43" t="s">
        <v>6029</v>
      </c>
      <c r="C2852" s="43" t="s">
        <v>6352</v>
      </c>
      <c r="D2852" s="43" t="s">
        <v>6353</v>
      </c>
      <c r="E2852" s="43" t="s">
        <v>46</v>
      </c>
      <c r="F2852" s="44">
        <v>45000</v>
      </c>
      <c r="G2852" s="43" t="s">
        <v>203</v>
      </c>
      <c r="H2852" s="43" t="s">
        <v>3960</v>
      </c>
      <c r="I2852" s="43" t="s">
        <v>363</v>
      </c>
      <c r="J2852" s="43">
        <v>1</v>
      </c>
      <c r="K2852" s="43" t="s">
        <v>3442</v>
      </c>
      <c r="L2852" s="55" t="s">
        <v>638</v>
      </c>
      <c r="M2852"/>
      <c r="N2852"/>
      <c r="O2852"/>
      <c r="P2852" s="43" t="s">
        <v>363</v>
      </c>
    </row>
    <row r="2853" spans="1:16" x14ac:dyDescent="0.25">
      <c r="A2853" s="43" t="s">
        <v>6351</v>
      </c>
      <c r="B2853" s="43" t="s">
        <v>6029</v>
      </c>
      <c r="C2853" s="43" t="s">
        <v>6352</v>
      </c>
      <c r="D2853" s="43" t="s">
        <v>6353</v>
      </c>
      <c r="E2853" s="43" t="s">
        <v>46</v>
      </c>
      <c r="F2853" s="44">
        <v>45000</v>
      </c>
      <c r="G2853" s="43" t="s">
        <v>203</v>
      </c>
      <c r="H2853" s="43" t="s">
        <v>3960</v>
      </c>
      <c r="I2853" s="43" t="s">
        <v>364</v>
      </c>
      <c r="J2853" s="43">
        <v>2</v>
      </c>
      <c r="K2853" s="43" t="s">
        <v>140</v>
      </c>
      <c r="L2853" s="55" t="s">
        <v>638</v>
      </c>
      <c r="M2853" s="43" t="s">
        <v>2</v>
      </c>
      <c r="N2853" s="43" t="s">
        <v>2</v>
      </c>
      <c r="O2853"/>
      <c r="P2853" s="43" t="s">
        <v>363</v>
      </c>
    </row>
    <row r="2854" spans="1:16" x14ac:dyDescent="0.25">
      <c r="A2854" s="43" t="s">
        <v>6351</v>
      </c>
      <c r="B2854" s="43" t="s">
        <v>6029</v>
      </c>
      <c r="C2854" s="43" t="s">
        <v>6352</v>
      </c>
      <c r="D2854" s="43" t="s">
        <v>6353</v>
      </c>
      <c r="E2854" s="43" t="s">
        <v>46</v>
      </c>
      <c r="F2854" s="44">
        <v>45000</v>
      </c>
      <c r="G2854" s="43" t="s">
        <v>203</v>
      </c>
      <c r="H2854" s="43" t="s">
        <v>3960</v>
      </c>
      <c r="I2854" s="43" t="s">
        <v>364</v>
      </c>
      <c r="J2854" s="43">
        <v>3</v>
      </c>
      <c r="K2854" s="43" t="s">
        <v>6354</v>
      </c>
      <c r="L2854" s="55" t="s">
        <v>13</v>
      </c>
      <c r="M2854" s="43" t="s">
        <v>2</v>
      </c>
      <c r="N2854" s="43" t="s">
        <v>2</v>
      </c>
      <c r="O2854"/>
      <c r="P2854" s="43" t="s">
        <v>363</v>
      </c>
    </row>
    <row r="2855" spans="1:16" ht="30" x14ac:dyDescent="0.25">
      <c r="A2855" s="43" t="s">
        <v>6351</v>
      </c>
      <c r="B2855" s="43" t="s">
        <v>6029</v>
      </c>
      <c r="C2855" s="43" t="s">
        <v>6352</v>
      </c>
      <c r="D2855" s="43" t="s">
        <v>6353</v>
      </c>
      <c r="E2855" s="43" t="s">
        <v>46</v>
      </c>
      <c r="F2855" s="44">
        <v>45000</v>
      </c>
      <c r="G2855" s="43" t="s">
        <v>203</v>
      </c>
      <c r="H2855" s="43" t="s">
        <v>3960</v>
      </c>
      <c r="I2855" s="43" t="s">
        <v>364</v>
      </c>
      <c r="J2855" s="43">
        <v>4</v>
      </c>
      <c r="K2855" s="43" t="s">
        <v>6355</v>
      </c>
      <c r="L2855" s="55" t="s">
        <v>640</v>
      </c>
      <c r="M2855" s="43" t="s">
        <v>2</v>
      </c>
      <c r="N2855" s="43" t="s">
        <v>2</v>
      </c>
      <c r="O2855"/>
      <c r="P2855" s="43" t="s">
        <v>363</v>
      </c>
    </row>
    <row r="2856" spans="1:16" x14ac:dyDescent="0.25">
      <c r="A2856" s="43" t="s">
        <v>6351</v>
      </c>
      <c r="B2856" s="43" t="s">
        <v>6029</v>
      </c>
      <c r="C2856" s="43" t="s">
        <v>6352</v>
      </c>
      <c r="D2856" s="43" t="s">
        <v>6353</v>
      </c>
      <c r="E2856" s="43" t="s">
        <v>46</v>
      </c>
      <c r="F2856" s="44">
        <v>45000</v>
      </c>
      <c r="G2856" s="43" t="s">
        <v>203</v>
      </c>
      <c r="H2856" s="43" t="s">
        <v>3960</v>
      </c>
      <c r="I2856" s="43" t="s">
        <v>364</v>
      </c>
      <c r="J2856" s="43">
        <v>5</v>
      </c>
      <c r="K2856" s="43" t="s">
        <v>6356</v>
      </c>
      <c r="L2856" s="55" t="s">
        <v>639</v>
      </c>
      <c r="M2856" s="43" t="s">
        <v>2</v>
      </c>
      <c r="N2856" s="43" t="s">
        <v>2</v>
      </c>
      <c r="O2856"/>
      <c r="P2856" s="43" t="s">
        <v>363</v>
      </c>
    </row>
    <row r="2857" spans="1:16" ht="30" x14ac:dyDescent="0.25">
      <c r="A2857" s="43" t="s">
        <v>6351</v>
      </c>
      <c r="B2857" s="43" t="s">
        <v>6029</v>
      </c>
      <c r="C2857" s="43" t="s">
        <v>6352</v>
      </c>
      <c r="D2857" s="43" t="s">
        <v>6353</v>
      </c>
      <c r="E2857" s="43" t="s">
        <v>46</v>
      </c>
      <c r="F2857" s="44">
        <v>45000</v>
      </c>
      <c r="G2857" s="43" t="s">
        <v>203</v>
      </c>
      <c r="H2857" s="43" t="s">
        <v>3960</v>
      </c>
      <c r="I2857" s="43" t="s">
        <v>364</v>
      </c>
      <c r="J2857" s="43">
        <v>6</v>
      </c>
      <c r="K2857" s="43" t="s">
        <v>6357</v>
      </c>
      <c r="L2857" s="55" t="s">
        <v>640</v>
      </c>
      <c r="M2857" s="43" t="s">
        <v>2</v>
      </c>
      <c r="N2857" s="43" t="s">
        <v>2</v>
      </c>
      <c r="O2857"/>
      <c r="P2857" s="43" t="s">
        <v>363</v>
      </c>
    </row>
    <row r="2858" spans="1:16" x14ac:dyDescent="0.25">
      <c r="A2858" s="43" t="s">
        <v>6351</v>
      </c>
      <c r="B2858" s="43" t="s">
        <v>6029</v>
      </c>
      <c r="C2858" s="43" t="s">
        <v>6352</v>
      </c>
      <c r="D2858" s="43" t="s">
        <v>6353</v>
      </c>
      <c r="E2858" s="43" t="s">
        <v>46</v>
      </c>
      <c r="F2858" s="44">
        <v>45000</v>
      </c>
      <c r="G2858" s="43" t="s">
        <v>203</v>
      </c>
      <c r="H2858" s="43" t="s">
        <v>3960</v>
      </c>
      <c r="I2858" s="43" t="s">
        <v>364</v>
      </c>
      <c r="J2858" s="43">
        <v>7</v>
      </c>
      <c r="K2858" s="43" t="s">
        <v>6358</v>
      </c>
      <c r="L2858" s="55" t="s">
        <v>641</v>
      </c>
      <c r="M2858" s="43" t="s">
        <v>2</v>
      </c>
      <c r="N2858" s="43" t="s">
        <v>2</v>
      </c>
      <c r="O2858"/>
      <c r="P2858" s="43" t="s">
        <v>363</v>
      </c>
    </row>
    <row r="2859" spans="1:16" x14ac:dyDescent="0.25">
      <c r="A2859" s="43" t="s">
        <v>6351</v>
      </c>
      <c r="B2859" s="43" t="s">
        <v>6029</v>
      </c>
      <c r="C2859" s="43" t="s">
        <v>6352</v>
      </c>
      <c r="D2859" s="43" t="s">
        <v>6353</v>
      </c>
      <c r="E2859" s="43" t="s">
        <v>46</v>
      </c>
      <c r="F2859" s="44">
        <v>45000</v>
      </c>
      <c r="G2859" s="43" t="s">
        <v>203</v>
      </c>
      <c r="H2859" s="43" t="s">
        <v>3960</v>
      </c>
      <c r="I2859" s="43" t="s">
        <v>364</v>
      </c>
      <c r="J2859" s="43">
        <v>8</v>
      </c>
      <c r="K2859" s="43" t="s">
        <v>6359</v>
      </c>
      <c r="L2859" s="55" t="s">
        <v>13</v>
      </c>
      <c r="M2859" s="43" t="s">
        <v>2</v>
      </c>
      <c r="N2859" s="43" t="s">
        <v>3</v>
      </c>
      <c r="O2859" s="43" t="s">
        <v>9943</v>
      </c>
      <c r="P2859" s="43" t="s">
        <v>364</v>
      </c>
    </row>
    <row r="2860" spans="1:16" x14ac:dyDescent="0.25">
      <c r="A2860" s="43" t="s">
        <v>6351</v>
      </c>
      <c r="B2860" s="43" t="s">
        <v>6029</v>
      </c>
      <c r="C2860" s="43" t="s">
        <v>6352</v>
      </c>
      <c r="D2860" s="43" t="s">
        <v>6353</v>
      </c>
      <c r="E2860" s="43" t="s">
        <v>46</v>
      </c>
      <c r="F2860" s="44">
        <v>45000</v>
      </c>
      <c r="G2860" s="43" t="s">
        <v>203</v>
      </c>
      <c r="H2860" s="43" t="s">
        <v>3960</v>
      </c>
      <c r="I2860" s="43" t="s">
        <v>364</v>
      </c>
      <c r="J2860" s="43">
        <v>9</v>
      </c>
      <c r="K2860" s="43" t="s">
        <v>3940</v>
      </c>
      <c r="L2860" s="55" t="s">
        <v>13</v>
      </c>
      <c r="M2860" s="43" t="s">
        <v>2</v>
      </c>
      <c r="N2860" s="43" t="s">
        <v>2</v>
      </c>
      <c r="O2860"/>
      <c r="P2860" s="43" t="s">
        <v>363</v>
      </c>
    </row>
    <row r="2861" spans="1:16" ht="45" x14ac:dyDescent="0.25">
      <c r="A2861" s="43" t="s">
        <v>6351</v>
      </c>
      <c r="B2861" s="43" t="s">
        <v>6029</v>
      </c>
      <c r="C2861" s="43" t="s">
        <v>6352</v>
      </c>
      <c r="D2861" s="43" t="s">
        <v>6353</v>
      </c>
      <c r="E2861" s="43" t="s">
        <v>46</v>
      </c>
      <c r="F2861" s="44">
        <v>45000</v>
      </c>
      <c r="G2861" s="43" t="s">
        <v>203</v>
      </c>
      <c r="H2861" s="43" t="s">
        <v>3960</v>
      </c>
      <c r="I2861" s="43" t="s">
        <v>364</v>
      </c>
      <c r="J2861" s="43">
        <v>10</v>
      </c>
      <c r="K2861" s="43" t="s">
        <v>3941</v>
      </c>
      <c r="L2861" s="55" t="s">
        <v>641</v>
      </c>
      <c r="M2861" s="43" t="s">
        <v>2</v>
      </c>
      <c r="N2861" s="43" t="s">
        <v>3</v>
      </c>
      <c r="O2861" s="43" t="s">
        <v>9944</v>
      </c>
      <c r="P2861" s="43" t="s">
        <v>364</v>
      </c>
    </row>
    <row r="2862" spans="1:16" x14ac:dyDescent="0.25">
      <c r="A2862" s="43" t="s">
        <v>6351</v>
      </c>
      <c r="B2862" s="43" t="s">
        <v>6029</v>
      </c>
      <c r="C2862" s="43" t="s">
        <v>6352</v>
      </c>
      <c r="D2862" s="43" t="s">
        <v>6353</v>
      </c>
      <c r="E2862" s="43" t="s">
        <v>46</v>
      </c>
      <c r="F2862" s="44">
        <v>45000</v>
      </c>
      <c r="G2862" s="43" t="s">
        <v>203</v>
      </c>
      <c r="H2862" s="43" t="s">
        <v>3960</v>
      </c>
      <c r="I2862" s="43" t="s">
        <v>364</v>
      </c>
      <c r="J2862" s="43">
        <v>11</v>
      </c>
      <c r="K2862" s="43" t="s">
        <v>6360</v>
      </c>
      <c r="L2862" s="55" t="s">
        <v>13</v>
      </c>
      <c r="M2862" s="43" t="s">
        <v>2</v>
      </c>
      <c r="N2862" s="43" t="s">
        <v>2</v>
      </c>
      <c r="O2862"/>
      <c r="P2862" s="43" t="s">
        <v>363</v>
      </c>
    </row>
    <row r="2863" spans="1:16" x14ac:dyDescent="0.25">
      <c r="A2863" s="43" t="s">
        <v>6351</v>
      </c>
      <c r="B2863" s="43" t="s">
        <v>6029</v>
      </c>
      <c r="C2863" s="43" t="s">
        <v>6352</v>
      </c>
      <c r="D2863" s="43" t="s">
        <v>6353</v>
      </c>
      <c r="E2863" s="43" t="s">
        <v>46</v>
      </c>
      <c r="F2863" s="44">
        <v>45000</v>
      </c>
      <c r="G2863" s="43" t="s">
        <v>203</v>
      </c>
      <c r="H2863" s="43" t="s">
        <v>3960</v>
      </c>
      <c r="I2863" s="43" t="s">
        <v>364</v>
      </c>
      <c r="J2863" s="43">
        <v>12</v>
      </c>
      <c r="K2863" s="43" t="s">
        <v>6361</v>
      </c>
      <c r="L2863" s="55" t="s">
        <v>13</v>
      </c>
      <c r="M2863" s="43" t="s">
        <v>2</v>
      </c>
      <c r="N2863" s="43" t="s">
        <v>2</v>
      </c>
      <c r="O2863"/>
      <c r="P2863" s="43" t="s">
        <v>363</v>
      </c>
    </row>
    <row r="2864" spans="1:16" x14ac:dyDescent="0.25">
      <c r="A2864" s="43" t="s">
        <v>6351</v>
      </c>
      <c r="B2864" s="43" t="s">
        <v>6029</v>
      </c>
      <c r="C2864" s="43" t="s">
        <v>6352</v>
      </c>
      <c r="D2864" s="43" t="s">
        <v>6353</v>
      </c>
      <c r="E2864" s="43" t="s">
        <v>46</v>
      </c>
      <c r="F2864" s="44">
        <v>45000</v>
      </c>
      <c r="G2864" s="43" t="s">
        <v>203</v>
      </c>
      <c r="H2864" s="43" t="s">
        <v>3960</v>
      </c>
      <c r="I2864" s="43" t="s">
        <v>364</v>
      </c>
      <c r="J2864" s="43">
        <v>13</v>
      </c>
      <c r="K2864" s="43" t="s">
        <v>6362</v>
      </c>
      <c r="L2864" s="55" t="s">
        <v>13</v>
      </c>
      <c r="M2864" s="43" t="s">
        <v>2</v>
      </c>
      <c r="N2864" s="43" t="s">
        <v>2</v>
      </c>
      <c r="O2864"/>
      <c r="P2864" s="43" t="s">
        <v>363</v>
      </c>
    </row>
    <row r="2865" spans="1:16" ht="30" x14ac:dyDescent="0.25">
      <c r="A2865" s="43" t="s">
        <v>6351</v>
      </c>
      <c r="B2865" s="43" t="s">
        <v>6029</v>
      </c>
      <c r="C2865" s="43" t="s">
        <v>6352</v>
      </c>
      <c r="D2865" s="43" t="s">
        <v>6353</v>
      </c>
      <c r="E2865" s="43" t="s">
        <v>46</v>
      </c>
      <c r="F2865" s="44">
        <v>45000</v>
      </c>
      <c r="G2865" s="43" t="s">
        <v>203</v>
      </c>
      <c r="H2865" s="43" t="s">
        <v>3960</v>
      </c>
      <c r="I2865" s="43" t="s">
        <v>364</v>
      </c>
      <c r="J2865" s="43">
        <v>14</v>
      </c>
      <c r="K2865" s="43" t="s">
        <v>6034</v>
      </c>
      <c r="L2865" s="55" t="s">
        <v>13</v>
      </c>
      <c r="M2865" s="43" t="s">
        <v>2</v>
      </c>
      <c r="N2865" s="43" t="s">
        <v>4</v>
      </c>
      <c r="O2865" s="43" t="s">
        <v>654</v>
      </c>
      <c r="P2865" s="43" t="s">
        <v>364</v>
      </c>
    </row>
    <row r="2866" spans="1:16" ht="30" x14ac:dyDescent="0.25">
      <c r="A2866" s="43" t="s">
        <v>2061</v>
      </c>
      <c r="B2866" s="43" t="s">
        <v>204</v>
      </c>
      <c r="C2866" s="43" t="s">
        <v>2062</v>
      </c>
      <c r="D2866" s="43">
        <v>6008462</v>
      </c>
      <c r="E2866" s="43" t="s">
        <v>186</v>
      </c>
      <c r="F2866" s="44">
        <v>45000</v>
      </c>
      <c r="G2866" s="43" t="s">
        <v>203</v>
      </c>
      <c r="H2866" s="43" t="s">
        <v>3960</v>
      </c>
      <c r="I2866" s="43" t="s">
        <v>364</v>
      </c>
      <c r="J2866" s="43">
        <v>1</v>
      </c>
      <c r="K2866" s="43" t="s">
        <v>5826</v>
      </c>
      <c r="L2866" s="55" t="s">
        <v>638</v>
      </c>
      <c r="M2866" s="43" t="s">
        <v>2</v>
      </c>
      <c r="N2866" s="43" t="s">
        <v>3</v>
      </c>
      <c r="O2866" s="43" t="s">
        <v>9875</v>
      </c>
      <c r="P2866" s="43" t="s">
        <v>364</v>
      </c>
    </row>
    <row r="2867" spans="1:16" ht="30" x14ac:dyDescent="0.25">
      <c r="A2867" s="43" t="s">
        <v>2061</v>
      </c>
      <c r="B2867" s="43" t="s">
        <v>204</v>
      </c>
      <c r="C2867" s="43" t="s">
        <v>2062</v>
      </c>
      <c r="D2867" s="43">
        <v>6008462</v>
      </c>
      <c r="E2867" s="43" t="s">
        <v>186</v>
      </c>
      <c r="F2867" s="44">
        <v>45000</v>
      </c>
      <c r="G2867" s="43" t="s">
        <v>203</v>
      </c>
      <c r="H2867" s="43" t="s">
        <v>3960</v>
      </c>
      <c r="I2867" s="43" t="s">
        <v>364</v>
      </c>
      <c r="J2867" s="43">
        <v>2</v>
      </c>
      <c r="K2867" s="43" t="s">
        <v>849</v>
      </c>
      <c r="L2867" s="55" t="s">
        <v>13</v>
      </c>
      <c r="M2867" s="43" t="s">
        <v>2</v>
      </c>
      <c r="N2867" s="43" t="s">
        <v>3</v>
      </c>
      <c r="O2867" s="43" t="s">
        <v>9875</v>
      </c>
      <c r="P2867" s="43" t="s">
        <v>364</v>
      </c>
    </row>
    <row r="2868" spans="1:16" x14ac:dyDescent="0.25">
      <c r="A2868" s="43" t="s">
        <v>2061</v>
      </c>
      <c r="B2868" s="43" t="s">
        <v>204</v>
      </c>
      <c r="C2868" s="43" t="s">
        <v>2062</v>
      </c>
      <c r="D2868" s="43">
        <v>6008462</v>
      </c>
      <c r="E2868" s="43" t="s">
        <v>186</v>
      </c>
      <c r="F2868" s="44">
        <v>45000</v>
      </c>
      <c r="G2868" s="43" t="s">
        <v>203</v>
      </c>
      <c r="H2868" s="43" t="s">
        <v>3960</v>
      </c>
      <c r="I2868" s="43" t="s">
        <v>364</v>
      </c>
      <c r="J2868" s="43">
        <v>3</v>
      </c>
      <c r="K2868" s="43" t="s">
        <v>806</v>
      </c>
      <c r="L2868" s="55" t="s">
        <v>13</v>
      </c>
      <c r="M2868" s="43" t="s">
        <v>2</v>
      </c>
      <c r="N2868" s="43" t="s">
        <v>2</v>
      </c>
      <c r="O2868"/>
      <c r="P2868" s="43" t="s">
        <v>363</v>
      </c>
    </row>
    <row r="2869" spans="1:16" x14ac:dyDescent="0.25">
      <c r="A2869" s="43" t="s">
        <v>2061</v>
      </c>
      <c r="B2869" s="43" t="s">
        <v>204</v>
      </c>
      <c r="C2869" s="43" t="s">
        <v>2062</v>
      </c>
      <c r="D2869" s="43">
        <v>6008462</v>
      </c>
      <c r="E2869" s="43" t="s">
        <v>186</v>
      </c>
      <c r="F2869" s="44">
        <v>45000</v>
      </c>
      <c r="G2869" s="43" t="s">
        <v>203</v>
      </c>
      <c r="H2869" s="43" t="s">
        <v>3960</v>
      </c>
      <c r="I2869" s="43" t="s">
        <v>364</v>
      </c>
      <c r="J2869" s="43">
        <v>4</v>
      </c>
      <c r="K2869" s="43" t="s">
        <v>87</v>
      </c>
      <c r="L2869" s="55" t="s">
        <v>13</v>
      </c>
      <c r="M2869" s="43" t="s">
        <v>2</v>
      </c>
      <c r="N2869" s="43" t="s">
        <v>2</v>
      </c>
      <c r="O2869"/>
      <c r="P2869" s="43" t="s">
        <v>363</v>
      </c>
    </row>
    <row r="2870" spans="1:16" x14ac:dyDescent="0.25">
      <c r="A2870" s="43" t="s">
        <v>6363</v>
      </c>
      <c r="B2870" s="43" t="s">
        <v>699</v>
      </c>
      <c r="C2870" s="43" t="s">
        <v>6364</v>
      </c>
      <c r="D2870" s="43">
        <v>4501093</v>
      </c>
      <c r="E2870" s="43" t="s">
        <v>46</v>
      </c>
      <c r="F2870" s="44">
        <v>45000</v>
      </c>
      <c r="G2870" s="43" t="s">
        <v>203</v>
      </c>
      <c r="H2870" s="43" t="s">
        <v>3960</v>
      </c>
      <c r="I2870" s="43" t="s">
        <v>363</v>
      </c>
      <c r="J2870" s="43">
        <v>1</v>
      </c>
      <c r="K2870" s="43" t="s">
        <v>3442</v>
      </c>
      <c r="L2870" s="55" t="s">
        <v>638</v>
      </c>
      <c r="M2870"/>
      <c r="N2870"/>
      <c r="O2870"/>
      <c r="P2870" s="43" t="s">
        <v>363</v>
      </c>
    </row>
    <row r="2871" spans="1:16" x14ac:dyDescent="0.25">
      <c r="A2871" s="43" t="s">
        <v>6363</v>
      </c>
      <c r="B2871" s="43" t="s">
        <v>699</v>
      </c>
      <c r="C2871" s="43" t="s">
        <v>6364</v>
      </c>
      <c r="D2871" s="43">
        <v>4501093</v>
      </c>
      <c r="E2871" s="43" t="s">
        <v>46</v>
      </c>
      <c r="F2871" s="44">
        <v>45000</v>
      </c>
      <c r="G2871" s="43" t="s">
        <v>203</v>
      </c>
      <c r="H2871" s="43" t="s">
        <v>3960</v>
      </c>
      <c r="I2871" s="43" t="s">
        <v>364</v>
      </c>
      <c r="J2871" s="43">
        <v>2</v>
      </c>
      <c r="K2871" s="43" t="s">
        <v>53</v>
      </c>
      <c r="L2871" s="55" t="s">
        <v>638</v>
      </c>
      <c r="M2871" s="43" t="s">
        <v>2</v>
      </c>
      <c r="N2871" s="43" t="s">
        <v>2</v>
      </c>
      <c r="O2871"/>
      <c r="P2871" s="43" t="s">
        <v>363</v>
      </c>
    </row>
    <row r="2872" spans="1:16" x14ac:dyDescent="0.25">
      <c r="A2872" s="43" t="s">
        <v>6363</v>
      </c>
      <c r="B2872" s="43" t="s">
        <v>699</v>
      </c>
      <c r="C2872" s="43" t="s">
        <v>6364</v>
      </c>
      <c r="D2872" s="43">
        <v>4501093</v>
      </c>
      <c r="E2872" s="43" t="s">
        <v>46</v>
      </c>
      <c r="F2872" s="44">
        <v>45000</v>
      </c>
      <c r="G2872" s="43" t="s">
        <v>203</v>
      </c>
      <c r="H2872" s="43" t="s">
        <v>3960</v>
      </c>
      <c r="I2872" s="43" t="s">
        <v>364</v>
      </c>
      <c r="J2872" s="43">
        <v>3</v>
      </c>
      <c r="K2872" s="43" t="s">
        <v>5899</v>
      </c>
      <c r="L2872" s="55" t="s">
        <v>13</v>
      </c>
      <c r="M2872" s="43" t="s">
        <v>2</v>
      </c>
      <c r="N2872" s="43" t="s">
        <v>2</v>
      </c>
      <c r="O2872"/>
      <c r="P2872" s="43" t="s">
        <v>363</v>
      </c>
    </row>
    <row r="2873" spans="1:16" x14ac:dyDescent="0.25">
      <c r="A2873" s="43" t="s">
        <v>6363</v>
      </c>
      <c r="B2873" s="43" t="s">
        <v>699</v>
      </c>
      <c r="C2873" s="43" t="s">
        <v>6364</v>
      </c>
      <c r="D2873" s="43">
        <v>4501093</v>
      </c>
      <c r="E2873" s="43" t="s">
        <v>46</v>
      </c>
      <c r="F2873" s="44">
        <v>45000</v>
      </c>
      <c r="G2873" s="43" t="s">
        <v>203</v>
      </c>
      <c r="H2873" s="43" t="s">
        <v>3960</v>
      </c>
      <c r="I2873" s="43" t="s">
        <v>364</v>
      </c>
      <c r="J2873" s="43">
        <v>4</v>
      </c>
      <c r="K2873" s="43" t="s">
        <v>6365</v>
      </c>
      <c r="L2873" s="55" t="s">
        <v>13</v>
      </c>
      <c r="M2873" s="43" t="s">
        <v>2</v>
      </c>
      <c r="N2873" s="43" t="s">
        <v>2</v>
      </c>
      <c r="O2873"/>
      <c r="P2873" s="43" t="s">
        <v>363</v>
      </c>
    </row>
    <row r="2874" spans="1:16" ht="45" x14ac:dyDescent="0.25">
      <c r="A2874" s="43" t="s">
        <v>6363</v>
      </c>
      <c r="B2874" s="43" t="s">
        <v>699</v>
      </c>
      <c r="C2874" s="43" t="s">
        <v>6364</v>
      </c>
      <c r="D2874" s="43">
        <v>4501093</v>
      </c>
      <c r="E2874" s="43" t="s">
        <v>46</v>
      </c>
      <c r="F2874" s="44">
        <v>45000</v>
      </c>
      <c r="G2874" s="43" t="s">
        <v>203</v>
      </c>
      <c r="H2874" s="43" t="s">
        <v>3960</v>
      </c>
      <c r="I2874" s="43" t="s">
        <v>364</v>
      </c>
      <c r="J2874" s="43">
        <v>5</v>
      </c>
      <c r="K2874" s="43" t="s">
        <v>3402</v>
      </c>
      <c r="L2874" s="55" t="s">
        <v>641</v>
      </c>
      <c r="M2874" s="43" t="s">
        <v>2</v>
      </c>
      <c r="N2874" s="43" t="s">
        <v>3</v>
      </c>
      <c r="O2874" s="43" t="s">
        <v>9945</v>
      </c>
      <c r="P2874" s="43" t="s">
        <v>364</v>
      </c>
    </row>
    <row r="2875" spans="1:16" ht="30" x14ac:dyDescent="0.25">
      <c r="A2875" s="43" t="s">
        <v>6363</v>
      </c>
      <c r="B2875" s="43" t="s">
        <v>699</v>
      </c>
      <c r="C2875" s="43" t="s">
        <v>6364</v>
      </c>
      <c r="D2875" s="43">
        <v>4501093</v>
      </c>
      <c r="E2875" s="43" t="s">
        <v>46</v>
      </c>
      <c r="F2875" s="44">
        <v>45000</v>
      </c>
      <c r="G2875" s="43" t="s">
        <v>203</v>
      </c>
      <c r="H2875" s="43" t="s">
        <v>3960</v>
      </c>
      <c r="I2875" s="43" t="s">
        <v>364</v>
      </c>
      <c r="J2875" s="43">
        <v>6</v>
      </c>
      <c r="K2875" s="43" t="s">
        <v>6366</v>
      </c>
      <c r="L2875" s="55" t="s">
        <v>640</v>
      </c>
      <c r="M2875" s="43" t="s">
        <v>2</v>
      </c>
      <c r="N2875" s="43" t="s">
        <v>2</v>
      </c>
      <c r="O2875"/>
      <c r="P2875" s="43" t="s">
        <v>363</v>
      </c>
    </row>
    <row r="2876" spans="1:16" x14ac:dyDescent="0.25">
      <c r="A2876" s="43" t="s">
        <v>6363</v>
      </c>
      <c r="B2876" s="43" t="s">
        <v>699</v>
      </c>
      <c r="C2876" s="43" t="s">
        <v>6364</v>
      </c>
      <c r="D2876" s="43">
        <v>4501093</v>
      </c>
      <c r="E2876" s="43" t="s">
        <v>46</v>
      </c>
      <c r="F2876" s="44">
        <v>45000</v>
      </c>
      <c r="G2876" s="43" t="s">
        <v>203</v>
      </c>
      <c r="H2876" s="43" t="s">
        <v>3960</v>
      </c>
      <c r="I2876" s="43" t="s">
        <v>364</v>
      </c>
      <c r="J2876" s="43">
        <v>7.1</v>
      </c>
      <c r="K2876" s="43" t="s">
        <v>6367</v>
      </c>
      <c r="L2876" s="55" t="s">
        <v>640</v>
      </c>
      <c r="M2876" s="43" t="s">
        <v>2</v>
      </c>
      <c r="N2876" s="43" t="s">
        <v>2</v>
      </c>
      <c r="O2876"/>
      <c r="P2876" s="43" t="s">
        <v>363</v>
      </c>
    </row>
    <row r="2877" spans="1:16" x14ac:dyDescent="0.25">
      <c r="A2877" s="43" t="s">
        <v>6363</v>
      </c>
      <c r="B2877" s="43" t="s">
        <v>699</v>
      </c>
      <c r="C2877" s="43" t="s">
        <v>6364</v>
      </c>
      <c r="D2877" s="43">
        <v>4501093</v>
      </c>
      <c r="E2877" s="43" t="s">
        <v>46</v>
      </c>
      <c r="F2877" s="44">
        <v>45000</v>
      </c>
      <c r="G2877" s="43" t="s">
        <v>203</v>
      </c>
      <c r="H2877" s="43" t="s">
        <v>3960</v>
      </c>
      <c r="I2877" s="43" t="s">
        <v>364</v>
      </c>
      <c r="J2877" s="43">
        <v>7.2</v>
      </c>
      <c r="K2877" s="43" t="s">
        <v>6368</v>
      </c>
      <c r="L2877" s="55" t="s">
        <v>640</v>
      </c>
      <c r="M2877" s="43" t="s">
        <v>2</v>
      </c>
      <c r="N2877" s="43" t="s">
        <v>2</v>
      </c>
      <c r="O2877"/>
      <c r="P2877" s="43" t="s">
        <v>363</v>
      </c>
    </row>
    <row r="2878" spans="1:16" x14ac:dyDescent="0.25">
      <c r="A2878" s="43" t="s">
        <v>6363</v>
      </c>
      <c r="B2878" s="43" t="s">
        <v>699</v>
      </c>
      <c r="C2878" s="43" t="s">
        <v>6364</v>
      </c>
      <c r="D2878" s="43">
        <v>4501093</v>
      </c>
      <c r="E2878" s="43" t="s">
        <v>46</v>
      </c>
      <c r="F2878" s="44">
        <v>45000</v>
      </c>
      <c r="G2878" s="43" t="s">
        <v>203</v>
      </c>
      <c r="H2878" s="43" t="s">
        <v>3960</v>
      </c>
      <c r="I2878" s="43" t="s">
        <v>364</v>
      </c>
      <c r="J2878" s="43">
        <v>7.3</v>
      </c>
      <c r="K2878" s="43" t="s">
        <v>6369</v>
      </c>
      <c r="L2878" s="55" t="s">
        <v>640</v>
      </c>
      <c r="M2878" s="43" t="s">
        <v>2</v>
      </c>
      <c r="N2878" s="43" t="s">
        <v>2</v>
      </c>
      <c r="O2878"/>
      <c r="P2878" s="43" t="s">
        <v>363</v>
      </c>
    </row>
    <row r="2879" spans="1:16" x14ac:dyDescent="0.25">
      <c r="A2879" s="43" t="s">
        <v>6363</v>
      </c>
      <c r="B2879" s="43" t="s">
        <v>699</v>
      </c>
      <c r="C2879" s="43" t="s">
        <v>6364</v>
      </c>
      <c r="D2879" s="43">
        <v>4501093</v>
      </c>
      <c r="E2879" s="43" t="s">
        <v>46</v>
      </c>
      <c r="F2879" s="44">
        <v>45000</v>
      </c>
      <c r="G2879" s="43" t="s">
        <v>203</v>
      </c>
      <c r="H2879" s="43" t="s">
        <v>3960</v>
      </c>
      <c r="I2879" s="43" t="s">
        <v>364</v>
      </c>
      <c r="J2879" s="43">
        <v>7.4</v>
      </c>
      <c r="K2879" s="43" t="s">
        <v>6370</v>
      </c>
      <c r="L2879" s="55" t="s">
        <v>640</v>
      </c>
      <c r="M2879" s="43" t="s">
        <v>2</v>
      </c>
      <c r="N2879" s="43" t="s">
        <v>2</v>
      </c>
      <c r="O2879"/>
      <c r="P2879" s="43" t="s">
        <v>363</v>
      </c>
    </row>
    <row r="2880" spans="1:16" x14ac:dyDescent="0.25">
      <c r="A2880" s="43" t="s">
        <v>6363</v>
      </c>
      <c r="B2880" s="43" t="s">
        <v>699</v>
      </c>
      <c r="C2880" s="43" t="s">
        <v>6364</v>
      </c>
      <c r="D2880" s="43">
        <v>4501093</v>
      </c>
      <c r="E2880" s="43" t="s">
        <v>46</v>
      </c>
      <c r="F2880" s="44">
        <v>45000</v>
      </c>
      <c r="G2880" s="43" t="s">
        <v>203</v>
      </c>
      <c r="H2880" s="43" t="s">
        <v>3960</v>
      </c>
      <c r="I2880" s="43" t="s">
        <v>364</v>
      </c>
      <c r="J2880" s="43">
        <v>7.5</v>
      </c>
      <c r="K2880" s="43" t="s">
        <v>6371</v>
      </c>
      <c r="L2880" s="55" t="s">
        <v>640</v>
      </c>
      <c r="M2880" s="43" t="s">
        <v>2</v>
      </c>
      <c r="N2880" s="43" t="s">
        <v>2</v>
      </c>
      <c r="O2880"/>
      <c r="P2880" s="43" t="s">
        <v>363</v>
      </c>
    </row>
    <row r="2881" spans="1:16" x14ac:dyDescent="0.25">
      <c r="A2881" s="43" t="s">
        <v>6363</v>
      </c>
      <c r="B2881" s="43" t="s">
        <v>699</v>
      </c>
      <c r="C2881" s="43" t="s">
        <v>6364</v>
      </c>
      <c r="D2881" s="43">
        <v>4501093</v>
      </c>
      <c r="E2881" s="43" t="s">
        <v>46</v>
      </c>
      <c r="F2881" s="44">
        <v>45000</v>
      </c>
      <c r="G2881" s="43" t="s">
        <v>203</v>
      </c>
      <c r="H2881" s="43" t="s">
        <v>3960</v>
      </c>
      <c r="I2881" s="43" t="s">
        <v>364</v>
      </c>
      <c r="J2881" s="43">
        <v>7.6</v>
      </c>
      <c r="K2881" s="43" t="s">
        <v>6372</v>
      </c>
      <c r="L2881" s="55" t="s">
        <v>640</v>
      </c>
      <c r="M2881" s="43" t="s">
        <v>2</v>
      </c>
      <c r="N2881" s="43" t="s">
        <v>2</v>
      </c>
      <c r="O2881"/>
      <c r="P2881" s="43" t="s">
        <v>363</v>
      </c>
    </row>
    <row r="2882" spans="1:16" x14ac:dyDescent="0.25">
      <c r="A2882" s="43" t="s">
        <v>6363</v>
      </c>
      <c r="B2882" s="43" t="s">
        <v>699</v>
      </c>
      <c r="C2882" s="43" t="s">
        <v>6364</v>
      </c>
      <c r="D2882" s="43">
        <v>4501093</v>
      </c>
      <c r="E2882" s="43" t="s">
        <v>46</v>
      </c>
      <c r="F2882" s="44">
        <v>45000</v>
      </c>
      <c r="G2882" s="43" t="s">
        <v>203</v>
      </c>
      <c r="H2882" s="43" t="s">
        <v>3960</v>
      </c>
      <c r="I2882" s="43" t="s">
        <v>364</v>
      </c>
      <c r="J2882" s="43">
        <v>8</v>
      </c>
      <c r="K2882" s="43" t="s">
        <v>230</v>
      </c>
      <c r="L2882" s="55" t="s">
        <v>639</v>
      </c>
      <c r="M2882" s="43" t="s">
        <v>2</v>
      </c>
      <c r="N2882" s="43" t="s">
        <v>2</v>
      </c>
      <c r="O2882"/>
      <c r="P2882" s="43" t="s">
        <v>363</v>
      </c>
    </row>
    <row r="2883" spans="1:16" x14ac:dyDescent="0.25">
      <c r="A2883" s="43" t="s">
        <v>6363</v>
      </c>
      <c r="B2883" s="43" t="s">
        <v>699</v>
      </c>
      <c r="C2883" s="43" t="s">
        <v>6364</v>
      </c>
      <c r="D2883" s="43">
        <v>4501093</v>
      </c>
      <c r="E2883" s="43" t="s">
        <v>46</v>
      </c>
      <c r="F2883" s="44">
        <v>45000</v>
      </c>
      <c r="G2883" s="43" t="s">
        <v>203</v>
      </c>
      <c r="H2883" s="43" t="s">
        <v>3960</v>
      </c>
      <c r="I2883" s="43" t="s">
        <v>363</v>
      </c>
      <c r="J2883" s="43">
        <v>10</v>
      </c>
      <c r="K2883" s="43" t="s">
        <v>6373</v>
      </c>
      <c r="L2883" s="55" t="s">
        <v>13</v>
      </c>
      <c r="M2883"/>
      <c r="N2883"/>
      <c r="O2883"/>
      <c r="P2883" s="43" t="s">
        <v>363</v>
      </c>
    </row>
    <row r="2884" spans="1:16" x14ac:dyDescent="0.25">
      <c r="A2884" s="43" t="s">
        <v>6363</v>
      </c>
      <c r="B2884" s="43" t="s">
        <v>699</v>
      </c>
      <c r="C2884" s="43" t="s">
        <v>6364</v>
      </c>
      <c r="D2884" s="43">
        <v>4501093</v>
      </c>
      <c r="E2884" s="43" t="s">
        <v>46</v>
      </c>
      <c r="F2884" s="44">
        <v>45000</v>
      </c>
      <c r="G2884" s="43" t="s">
        <v>203</v>
      </c>
      <c r="H2884" s="43" t="s">
        <v>3960</v>
      </c>
      <c r="I2884" s="43" t="s">
        <v>363</v>
      </c>
      <c r="J2884" s="43">
        <v>11</v>
      </c>
      <c r="K2884" s="43" t="s">
        <v>116</v>
      </c>
      <c r="L2884" s="55" t="s">
        <v>13</v>
      </c>
      <c r="M2884"/>
      <c r="N2884"/>
      <c r="O2884"/>
      <c r="P2884" s="43" t="s">
        <v>363</v>
      </c>
    </row>
    <row r="2885" spans="1:16" x14ac:dyDescent="0.25">
      <c r="A2885" s="43" t="s">
        <v>6363</v>
      </c>
      <c r="B2885" s="43" t="s">
        <v>699</v>
      </c>
      <c r="C2885" s="43" t="s">
        <v>6364</v>
      </c>
      <c r="D2885" s="43">
        <v>4501093</v>
      </c>
      <c r="E2885" s="43" t="s">
        <v>46</v>
      </c>
      <c r="F2885" s="44">
        <v>45000</v>
      </c>
      <c r="G2885" s="43" t="s">
        <v>203</v>
      </c>
      <c r="H2885" s="43" t="s">
        <v>3960</v>
      </c>
      <c r="I2885" s="43" t="s">
        <v>364</v>
      </c>
      <c r="J2885" s="43" t="s">
        <v>6374</v>
      </c>
      <c r="K2885" s="43" t="s">
        <v>6375</v>
      </c>
      <c r="L2885" s="55" t="s">
        <v>13</v>
      </c>
      <c r="M2885" s="43" t="s">
        <v>2</v>
      </c>
      <c r="N2885" s="43" t="s">
        <v>2</v>
      </c>
      <c r="O2885"/>
      <c r="P2885" s="43" t="s">
        <v>363</v>
      </c>
    </row>
    <row r="2886" spans="1:16" x14ac:dyDescent="0.25">
      <c r="A2886" s="43" t="s">
        <v>6363</v>
      </c>
      <c r="B2886" s="43" t="s">
        <v>699</v>
      </c>
      <c r="C2886" s="43" t="s">
        <v>6364</v>
      </c>
      <c r="D2886" s="43">
        <v>4501093</v>
      </c>
      <c r="E2886" s="43" t="s">
        <v>46</v>
      </c>
      <c r="F2886" s="44">
        <v>45000</v>
      </c>
      <c r="G2886" s="43" t="s">
        <v>203</v>
      </c>
      <c r="H2886" s="43" t="s">
        <v>3960</v>
      </c>
      <c r="I2886" s="43" t="s">
        <v>364</v>
      </c>
      <c r="J2886" s="43" t="s">
        <v>6376</v>
      </c>
      <c r="K2886" s="43" t="s">
        <v>6377</v>
      </c>
      <c r="L2886" s="55" t="s">
        <v>13</v>
      </c>
      <c r="M2886" s="43" t="s">
        <v>2</v>
      </c>
      <c r="N2886" s="43" t="s">
        <v>2</v>
      </c>
      <c r="O2886"/>
      <c r="P2886" s="43" t="s">
        <v>363</v>
      </c>
    </row>
    <row r="2887" spans="1:16" x14ac:dyDescent="0.25">
      <c r="A2887" s="43" t="s">
        <v>6363</v>
      </c>
      <c r="B2887" s="43" t="s">
        <v>699</v>
      </c>
      <c r="C2887" s="43" t="s">
        <v>6364</v>
      </c>
      <c r="D2887" s="43">
        <v>4501093</v>
      </c>
      <c r="E2887" s="43" t="s">
        <v>46</v>
      </c>
      <c r="F2887" s="44">
        <v>45000</v>
      </c>
      <c r="G2887" s="43" t="s">
        <v>203</v>
      </c>
      <c r="H2887" s="43" t="s">
        <v>3960</v>
      </c>
      <c r="I2887" s="43" t="s">
        <v>364</v>
      </c>
      <c r="J2887" s="43" t="s">
        <v>6378</v>
      </c>
      <c r="K2887" s="43" t="s">
        <v>6379</v>
      </c>
      <c r="L2887" s="55" t="s">
        <v>13</v>
      </c>
      <c r="M2887" s="43" t="s">
        <v>2</v>
      </c>
      <c r="N2887" s="43" t="s">
        <v>2</v>
      </c>
      <c r="O2887"/>
      <c r="P2887" s="43" t="s">
        <v>363</v>
      </c>
    </row>
    <row r="2888" spans="1:16" x14ac:dyDescent="0.25">
      <c r="A2888" s="43" t="s">
        <v>6363</v>
      </c>
      <c r="B2888" s="43" t="s">
        <v>699</v>
      </c>
      <c r="C2888" s="43" t="s">
        <v>6364</v>
      </c>
      <c r="D2888" s="43">
        <v>4501093</v>
      </c>
      <c r="E2888" s="43" t="s">
        <v>46</v>
      </c>
      <c r="F2888" s="44">
        <v>45000</v>
      </c>
      <c r="G2888" s="43" t="s">
        <v>203</v>
      </c>
      <c r="H2888" s="43" t="s">
        <v>3960</v>
      </c>
      <c r="I2888" s="43" t="s">
        <v>364</v>
      </c>
      <c r="J2888" s="43" t="s">
        <v>6380</v>
      </c>
      <c r="K2888" s="43" t="s">
        <v>112</v>
      </c>
      <c r="L2888" s="55" t="s">
        <v>13</v>
      </c>
      <c r="M2888" s="43" t="s">
        <v>2</v>
      </c>
      <c r="N2888" s="43" t="s">
        <v>2</v>
      </c>
      <c r="O2888"/>
      <c r="P2888" s="43" t="s">
        <v>363</v>
      </c>
    </row>
    <row r="2889" spans="1:16" x14ac:dyDescent="0.25">
      <c r="A2889" s="43" t="s">
        <v>6363</v>
      </c>
      <c r="B2889" s="43" t="s">
        <v>699</v>
      </c>
      <c r="C2889" s="43" t="s">
        <v>6364</v>
      </c>
      <c r="D2889" s="43">
        <v>4501093</v>
      </c>
      <c r="E2889" s="43" t="s">
        <v>46</v>
      </c>
      <c r="F2889" s="44">
        <v>45000</v>
      </c>
      <c r="G2889" s="43" t="s">
        <v>203</v>
      </c>
      <c r="H2889" s="43" t="s">
        <v>3960</v>
      </c>
      <c r="I2889" s="43" t="s">
        <v>364</v>
      </c>
      <c r="J2889" s="43" t="s">
        <v>6381</v>
      </c>
      <c r="K2889" s="43" t="s">
        <v>6382</v>
      </c>
      <c r="L2889" s="55" t="s">
        <v>640</v>
      </c>
      <c r="M2889" s="43" t="s">
        <v>2</v>
      </c>
      <c r="N2889" s="43" t="s">
        <v>2</v>
      </c>
      <c r="O2889"/>
      <c r="P2889" s="43" t="s">
        <v>363</v>
      </c>
    </row>
    <row r="2890" spans="1:16" x14ac:dyDescent="0.25">
      <c r="A2890" s="43" t="s">
        <v>3201</v>
      </c>
      <c r="B2890" s="43" t="s">
        <v>206</v>
      </c>
      <c r="C2890" s="43" t="s">
        <v>3202</v>
      </c>
      <c r="D2890" s="43" t="s">
        <v>3203</v>
      </c>
      <c r="E2890" s="43" t="s">
        <v>186</v>
      </c>
      <c r="F2890" s="44">
        <v>45000</v>
      </c>
      <c r="G2890" s="43" t="s">
        <v>203</v>
      </c>
      <c r="H2890" s="43" t="s">
        <v>3960</v>
      </c>
      <c r="I2890" s="43" t="s">
        <v>364</v>
      </c>
      <c r="J2890" s="43">
        <v>1</v>
      </c>
      <c r="K2890" s="43" t="s">
        <v>4274</v>
      </c>
      <c r="L2890" s="55" t="s">
        <v>13</v>
      </c>
      <c r="M2890" s="43" t="s">
        <v>2</v>
      </c>
      <c r="N2890" s="43" t="s">
        <v>2</v>
      </c>
      <c r="O2890"/>
      <c r="P2890" s="43" t="s">
        <v>363</v>
      </c>
    </row>
    <row r="2891" spans="1:16" x14ac:dyDescent="0.25">
      <c r="A2891" s="43" t="s">
        <v>3201</v>
      </c>
      <c r="B2891" s="43" t="s">
        <v>206</v>
      </c>
      <c r="C2891" s="43" t="s">
        <v>3202</v>
      </c>
      <c r="D2891" s="43" t="s">
        <v>3203</v>
      </c>
      <c r="E2891" s="43" t="s">
        <v>186</v>
      </c>
      <c r="F2891" s="44">
        <v>45000</v>
      </c>
      <c r="G2891" s="43" t="s">
        <v>203</v>
      </c>
      <c r="H2891" s="43" t="s">
        <v>3960</v>
      </c>
      <c r="I2891" s="43" t="s">
        <v>364</v>
      </c>
      <c r="J2891" s="43">
        <v>2</v>
      </c>
      <c r="K2891" s="43" t="s">
        <v>6383</v>
      </c>
      <c r="L2891" s="55" t="s">
        <v>640</v>
      </c>
      <c r="M2891" s="43" t="s">
        <v>2</v>
      </c>
      <c r="N2891" s="43" t="s">
        <v>2</v>
      </c>
      <c r="O2891"/>
      <c r="P2891" s="43" t="s">
        <v>363</v>
      </c>
    </row>
    <row r="2892" spans="1:16" x14ac:dyDescent="0.25">
      <c r="A2892" s="43" t="s">
        <v>3504</v>
      </c>
      <c r="B2892" s="43" t="s">
        <v>204</v>
      </c>
      <c r="C2892" s="43" t="s">
        <v>3505</v>
      </c>
      <c r="D2892" s="43" t="s">
        <v>3506</v>
      </c>
      <c r="E2892" s="43" t="s">
        <v>186</v>
      </c>
      <c r="F2892" s="44">
        <v>45000</v>
      </c>
      <c r="G2892" s="43" t="s">
        <v>203</v>
      </c>
      <c r="H2892" s="43" t="s">
        <v>3960</v>
      </c>
      <c r="I2892" s="43" t="s">
        <v>364</v>
      </c>
      <c r="J2892" s="43">
        <v>1</v>
      </c>
      <c r="K2892" s="43" t="s">
        <v>3499</v>
      </c>
      <c r="L2892" s="55" t="s">
        <v>13</v>
      </c>
      <c r="M2892" s="43" t="s">
        <v>2</v>
      </c>
      <c r="N2892" s="43" t="s">
        <v>2</v>
      </c>
      <c r="O2892"/>
      <c r="P2892" s="43" t="s">
        <v>363</v>
      </c>
    </row>
    <row r="2893" spans="1:16" x14ac:dyDescent="0.25">
      <c r="A2893" s="43" t="s">
        <v>3504</v>
      </c>
      <c r="B2893" s="43" t="s">
        <v>204</v>
      </c>
      <c r="C2893" s="43" t="s">
        <v>3505</v>
      </c>
      <c r="D2893" s="43" t="s">
        <v>3506</v>
      </c>
      <c r="E2893" s="43" t="s">
        <v>186</v>
      </c>
      <c r="F2893" s="44">
        <v>45000</v>
      </c>
      <c r="G2893" s="43" t="s">
        <v>203</v>
      </c>
      <c r="H2893" s="43" t="s">
        <v>3960</v>
      </c>
      <c r="I2893" s="43" t="s">
        <v>364</v>
      </c>
      <c r="J2893" s="43">
        <v>2</v>
      </c>
      <c r="K2893" s="43" t="s">
        <v>6384</v>
      </c>
      <c r="L2893" s="55" t="s">
        <v>13</v>
      </c>
      <c r="M2893" s="43" t="s">
        <v>2</v>
      </c>
      <c r="N2893" s="43" t="s">
        <v>2</v>
      </c>
      <c r="O2893"/>
      <c r="P2893" s="43" t="s">
        <v>363</v>
      </c>
    </row>
    <row r="2894" spans="1:16" x14ac:dyDescent="0.25">
      <c r="A2894" s="43" t="s">
        <v>3504</v>
      </c>
      <c r="B2894" s="43" t="s">
        <v>204</v>
      </c>
      <c r="C2894" s="43" t="s">
        <v>3505</v>
      </c>
      <c r="D2894" s="43" t="s">
        <v>3506</v>
      </c>
      <c r="E2894" s="43" t="s">
        <v>186</v>
      </c>
      <c r="F2894" s="44">
        <v>45000</v>
      </c>
      <c r="G2894" s="43" t="s">
        <v>203</v>
      </c>
      <c r="H2894" s="43" t="s">
        <v>3960</v>
      </c>
      <c r="I2894" s="43" t="s">
        <v>364</v>
      </c>
      <c r="J2894" s="43">
        <v>3</v>
      </c>
      <c r="K2894" s="43" t="s">
        <v>6385</v>
      </c>
      <c r="L2894" s="55" t="s">
        <v>13</v>
      </c>
      <c r="M2894" s="43" t="s">
        <v>2</v>
      </c>
      <c r="N2894" s="43" t="s">
        <v>2</v>
      </c>
      <c r="O2894"/>
      <c r="P2894" s="43" t="s">
        <v>363</v>
      </c>
    </row>
    <row r="2895" spans="1:16" x14ac:dyDescent="0.25">
      <c r="A2895" s="43" t="s">
        <v>3504</v>
      </c>
      <c r="B2895" s="43" t="s">
        <v>204</v>
      </c>
      <c r="C2895" s="43" t="s">
        <v>3505</v>
      </c>
      <c r="D2895" s="43" t="s">
        <v>3506</v>
      </c>
      <c r="E2895" s="43" t="s">
        <v>186</v>
      </c>
      <c r="F2895" s="44">
        <v>45000</v>
      </c>
      <c r="G2895" s="43" t="s">
        <v>203</v>
      </c>
      <c r="H2895" s="43" t="s">
        <v>3960</v>
      </c>
      <c r="I2895" s="43" t="s">
        <v>364</v>
      </c>
      <c r="J2895" s="43">
        <v>4</v>
      </c>
      <c r="K2895" s="43" t="s">
        <v>6284</v>
      </c>
      <c r="L2895" s="55" t="s">
        <v>13</v>
      </c>
      <c r="M2895" s="43" t="s">
        <v>2</v>
      </c>
      <c r="N2895" s="43" t="s">
        <v>2</v>
      </c>
      <c r="O2895"/>
      <c r="P2895" s="43" t="s">
        <v>363</v>
      </c>
    </row>
    <row r="2896" spans="1:16" ht="30" x14ac:dyDescent="0.25">
      <c r="A2896" s="43" t="s">
        <v>6386</v>
      </c>
      <c r="B2896" s="43" t="s">
        <v>536</v>
      </c>
      <c r="C2896" s="43" t="s">
        <v>6387</v>
      </c>
      <c r="D2896" s="43">
        <v>6727121</v>
      </c>
      <c r="E2896" s="43" t="s">
        <v>46</v>
      </c>
      <c r="F2896" s="44">
        <v>45000</v>
      </c>
      <c r="G2896" s="43" t="s">
        <v>203</v>
      </c>
      <c r="H2896" s="43" t="s">
        <v>3960</v>
      </c>
      <c r="I2896" s="43" t="s">
        <v>364</v>
      </c>
      <c r="J2896" s="43">
        <v>1</v>
      </c>
      <c r="K2896" s="43" t="s">
        <v>6388</v>
      </c>
      <c r="L2896" s="55" t="s">
        <v>640</v>
      </c>
      <c r="M2896" s="43" t="s">
        <v>2</v>
      </c>
      <c r="N2896" s="43" t="s">
        <v>2</v>
      </c>
      <c r="O2896"/>
      <c r="P2896" s="43" t="s">
        <v>363</v>
      </c>
    </row>
    <row r="2897" spans="1:16" x14ac:dyDescent="0.25">
      <c r="A2897" s="43" t="s">
        <v>6386</v>
      </c>
      <c r="B2897" s="43" t="s">
        <v>536</v>
      </c>
      <c r="C2897" s="43" t="s">
        <v>6387</v>
      </c>
      <c r="D2897" s="43">
        <v>6727121</v>
      </c>
      <c r="E2897" s="43" t="s">
        <v>46</v>
      </c>
      <c r="F2897" s="44">
        <v>45000</v>
      </c>
      <c r="G2897" s="43" t="s">
        <v>203</v>
      </c>
      <c r="H2897" s="43" t="s">
        <v>3960</v>
      </c>
      <c r="I2897" s="43" t="s">
        <v>364</v>
      </c>
      <c r="J2897" s="43">
        <v>2</v>
      </c>
      <c r="K2897" s="43" t="s">
        <v>6194</v>
      </c>
      <c r="L2897" s="55" t="s">
        <v>13</v>
      </c>
      <c r="M2897" s="43" t="s">
        <v>2</v>
      </c>
      <c r="N2897" s="43" t="s">
        <v>2</v>
      </c>
      <c r="O2897"/>
      <c r="P2897" s="43" t="s">
        <v>363</v>
      </c>
    </row>
    <row r="2898" spans="1:16" x14ac:dyDescent="0.25">
      <c r="A2898" s="43" t="s">
        <v>6386</v>
      </c>
      <c r="B2898" s="43" t="s">
        <v>536</v>
      </c>
      <c r="C2898" s="43" t="s">
        <v>6387</v>
      </c>
      <c r="D2898" s="43">
        <v>6727121</v>
      </c>
      <c r="E2898" s="43" t="s">
        <v>46</v>
      </c>
      <c r="F2898" s="44">
        <v>45000</v>
      </c>
      <c r="G2898" s="43" t="s">
        <v>203</v>
      </c>
      <c r="H2898" s="43" t="s">
        <v>3960</v>
      </c>
      <c r="I2898" s="43" t="s">
        <v>364</v>
      </c>
      <c r="J2898" s="43">
        <v>3</v>
      </c>
      <c r="K2898" s="43" t="s">
        <v>3795</v>
      </c>
      <c r="L2898" s="55" t="s">
        <v>640</v>
      </c>
      <c r="M2898" s="43" t="s">
        <v>2</v>
      </c>
      <c r="N2898" s="43" t="s">
        <v>2</v>
      </c>
      <c r="O2898"/>
      <c r="P2898" s="43" t="s">
        <v>363</v>
      </c>
    </row>
    <row r="2899" spans="1:16" x14ac:dyDescent="0.25">
      <c r="A2899" s="43" t="s">
        <v>6386</v>
      </c>
      <c r="B2899" s="43" t="s">
        <v>536</v>
      </c>
      <c r="C2899" s="43" t="s">
        <v>6387</v>
      </c>
      <c r="D2899" s="43">
        <v>6727121</v>
      </c>
      <c r="E2899" s="43" t="s">
        <v>46</v>
      </c>
      <c r="F2899" s="44">
        <v>45000</v>
      </c>
      <c r="G2899" s="43" t="s">
        <v>203</v>
      </c>
      <c r="H2899" s="43" t="s">
        <v>3960</v>
      </c>
      <c r="I2899" s="43" t="s">
        <v>364</v>
      </c>
      <c r="J2899" s="43">
        <v>4</v>
      </c>
      <c r="K2899" s="43" t="s">
        <v>6389</v>
      </c>
      <c r="L2899" s="55" t="s">
        <v>639</v>
      </c>
      <c r="M2899" s="43" t="s">
        <v>2</v>
      </c>
      <c r="N2899" s="43" t="s">
        <v>2</v>
      </c>
      <c r="O2899"/>
      <c r="P2899" s="43" t="s">
        <v>363</v>
      </c>
    </row>
    <row r="2900" spans="1:16" x14ac:dyDescent="0.25">
      <c r="A2900" s="43" t="s">
        <v>6386</v>
      </c>
      <c r="B2900" s="43" t="s">
        <v>536</v>
      </c>
      <c r="C2900" s="43" t="s">
        <v>6387</v>
      </c>
      <c r="D2900" s="43">
        <v>6727121</v>
      </c>
      <c r="E2900" s="43" t="s">
        <v>46</v>
      </c>
      <c r="F2900" s="44">
        <v>45000</v>
      </c>
      <c r="G2900" s="43" t="s">
        <v>203</v>
      </c>
      <c r="H2900" s="43" t="s">
        <v>3960</v>
      </c>
      <c r="I2900" s="43" t="s">
        <v>364</v>
      </c>
      <c r="J2900" s="43">
        <v>5</v>
      </c>
      <c r="K2900" s="43" t="s">
        <v>6390</v>
      </c>
      <c r="L2900" s="55" t="s">
        <v>13</v>
      </c>
      <c r="M2900" s="43" t="s">
        <v>2</v>
      </c>
      <c r="N2900" s="43" t="s">
        <v>3</v>
      </c>
      <c r="O2900" s="43" t="s">
        <v>9886</v>
      </c>
      <c r="P2900" s="43" t="s">
        <v>364</v>
      </c>
    </row>
    <row r="2901" spans="1:16" x14ac:dyDescent="0.25">
      <c r="A2901" s="43" t="s">
        <v>6386</v>
      </c>
      <c r="B2901" s="43" t="s">
        <v>536</v>
      </c>
      <c r="C2901" s="43" t="s">
        <v>6387</v>
      </c>
      <c r="D2901" s="43">
        <v>6727121</v>
      </c>
      <c r="E2901" s="43" t="s">
        <v>46</v>
      </c>
      <c r="F2901" s="44">
        <v>45000</v>
      </c>
      <c r="G2901" s="43" t="s">
        <v>203</v>
      </c>
      <c r="H2901" s="43" t="s">
        <v>3960</v>
      </c>
      <c r="I2901" s="43" t="s">
        <v>364</v>
      </c>
      <c r="J2901" s="43">
        <v>6</v>
      </c>
      <c r="K2901" s="43" t="s">
        <v>6391</v>
      </c>
      <c r="L2901" s="55" t="s">
        <v>13</v>
      </c>
      <c r="M2901" s="43" t="s">
        <v>2</v>
      </c>
      <c r="N2901" s="43" t="s">
        <v>2</v>
      </c>
      <c r="O2901"/>
      <c r="P2901" s="43" t="s">
        <v>363</v>
      </c>
    </row>
    <row r="2902" spans="1:16" ht="30" x14ac:dyDescent="0.25">
      <c r="A2902" s="43" t="s">
        <v>6386</v>
      </c>
      <c r="B2902" s="43" t="s">
        <v>536</v>
      </c>
      <c r="C2902" s="43" t="s">
        <v>6387</v>
      </c>
      <c r="D2902" s="43">
        <v>6727121</v>
      </c>
      <c r="E2902" s="43" t="s">
        <v>46</v>
      </c>
      <c r="F2902" s="44">
        <v>45000</v>
      </c>
      <c r="G2902" s="43" t="s">
        <v>203</v>
      </c>
      <c r="H2902" s="43" t="s">
        <v>3960</v>
      </c>
      <c r="I2902" s="43" t="s">
        <v>364</v>
      </c>
      <c r="J2902" s="43">
        <v>7</v>
      </c>
      <c r="K2902" s="43" t="s">
        <v>6392</v>
      </c>
      <c r="L2902" s="55" t="s">
        <v>13</v>
      </c>
      <c r="M2902" s="43" t="s">
        <v>2</v>
      </c>
      <c r="N2902" s="43" t="s">
        <v>3</v>
      </c>
      <c r="O2902" s="43" t="s">
        <v>9886</v>
      </c>
      <c r="P2902" s="43" t="s">
        <v>364</v>
      </c>
    </row>
    <row r="2903" spans="1:16" x14ac:dyDescent="0.25">
      <c r="A2903" s="43" t="s">
        <v>6386</v>
      </c>
      <c r="B2903" s="43" t="s">
        <v>536</v>
      </c>
      <c r="C2903" s="43" t="s">
        <v>6387</v>
      </c>
      <c r="D2903" s="43">
        <v>6727121</v>
      </c>
      <c r="E2903" s="43" t="s">
        <v>46</v>
      </c>
      <c r="F2903" s="44">
        <v>45000</v>
      </c>
      <c r="G2903" s="43" t="s">
        <v>203</v>
      </c>
      <c r="H2903" s="43" t="s">
        <v>3960</v>
      </c>
      <c r="I2903" s="43" t="s">
        <v>364</v>
      </c>
      <c r="J2903" s="43">
        <v>8</v>
      </c>
      <c r="K2903" s="43" t="s">
        <v>6393</v>
      </c>
      <c r="L2903" s="55" t="s">
        <v>638</v>
      </c>
      <c r="M2903" s="43" t="s">
        <v>2</v>
      </c>
      <c r="N2903" s="43" t="s">
        <v>2</v>
      </c>
      <c r="O2903"/>
      <c r="P2903" s="43" t="s">
        <v>363</v>
      </c>
    </row>
    <row r="2904" spans="1:16" x14ac:dyDescent="0.25">
      <c r="A2904" s="43" t="s">
        <v>6386</v>
      </c>
      <c r="B2904" s="43" t="s">
        <v>536</v>
      </c>
      <c r="C2904" s="43" t="s">
        <v>6387</v>
      </c>
      <c r="D2904" s="43">
        <v>6727121</v>
      </c>
      <c r="E2904" s="43" t="s">
        <v>46</v>
      </c>
      <c r="F2904" s="44">
        <v>45000</v>
      </c>
      <c r="G2904" s="43" t="s">
        <v>203</v>
      </c>
      <c r="H2904" s="43" t="s">
        <v>3960</v>
      </c>
      <c r="I2904" s="43" t="s">
        <v>364</v>
      </c>
      <c r="J2904" s="43">
        <v>9</v>
      </c>
      <c r="K2904" s="43" t="s">
        <v>3798</v>
      </c>
      <c r="L2904" s="55" t="s">
        <v>13</v>
      </c>
      <c r="M2904" s="43" t="s">
        <v>2</v>
      </c>
      <c r="N2904" s="43" t="s">
        <v>3</v>
      </c>
      <c r="O2904" s="43" t="s">
        <v>9886</v>
      </c>
      <c r="P2904" s="43" t="s">
        <v>364</v>
      </c>
    </row>
    <row r="2905" spans="1:16" x14ac:dyDescent="0.25">
      <c r="A2905" s="43" t="s">
        <v>6394</v>
      </c>
      <c r="B2905" s="43" t="s">
        <v>205</v>
      </c>
      <c r="C2905" s="43" t="s">
        <v>6395</v>
      </c>
      <c r="D2905" s="43">
        <v>6771689</v>
      </c>
      <c r="E2905" s="43" t="s">
        <v>46</v>
      </c>
      <c r="F2905" s="44">
        <v>45000</v>
      </c>
      <c r="G2905" s="43" t="s">
        <v>203</v>
      </c>
      <c r="H2905" s="43" t="s">
        <v>3960</v>
      </c>
      <c r="I2905" s="43" t="s">
        <v>364</v>
      </c>
      <c r="J2905" s="43">
        <v>1</v>
      </c>
      <c r="K2905" s="43" t="s">
        <v>3803</v>
      </c>
      <c r="L2905" s="55" t="s">
        <v>13</v>
      </c>
      <c r="M2905" s="43" t="s">
        <v>2</v>
      </c>
      <c r="N2905" s="43" t="s">
        <v>2</v>
      </c>
      <c r="O2905"/>
      <c r="P2905" s="43" t="s">
        <v>363</v>
      </c>
    </row>
    <row r="2906" spans="1:16" x14ac:dyDescent="0.25">
      <c r="A2906" s="43" t="s">
        <v>6394</v>
      </c>
      <c r="B2906" s="43" t="s">
        <v>205</v>
      </c>
      <c r="C2906" s="43" t="s">
        <v>6395</v>
      </c>
      <c r="D2906" s="43">
        <v>6771689</v>
      </c>
      <c r="E2906" s="43" t="s">
        <v>46</v>
      </c>
      <c r="F2906" s="44">
        <v>45000</v>
      </c>
      <c r="G2906" s="43" t="s">
        <v>203</v>
      </c>
      <c r="H2906" s="43" t="s">
        <v>3960</v>
      </c>
      <c r="I2906" s="43" t="s">
        <v>364</v>
      </c>
      <c r="J2906" s="43">
        <v>2.1</v>
      </c>
      <c r="K2906" s="43" t="s">
        <v>6396</v>
      </c>
      <c r="L2906" s="55" t="s">
        <v>640</v>
      </c>
      <c r="M2906" s="43" t="s">
        <v>2</v>
      </c>
      <c r="N2906" s="43" t="s">
        <v>2</v>
      </c>
      <c r="O2906"/>
      <c r="P2906" s="43" t="s">
        <v>363</v>
      </c>
    </row>
    <row r="2907" spans="1:16" x14ac:dyDescent="0.25">
      <c r="A2907" s="43" t="s">
        <v>6394</v>
      </c>
      <c r="B2907" s="43" t="s">
        <v>205</v>
      </c>
      <c r="C2907" s="43" t="s">
        <v>6395</v>
      </c>
      <c r="D2907" s="43">
        <v>6771689</v>
      </c>
      <c r="E2907" s="43" t="s">
        <v>46</v>
      </c>
      <c r="F2907" s="44">
        <v>45000</v>
      </c>
      <c r="G2907" s="43" t="s">
        <v>203</v>
      </c>
      <c r="H2907" s="43" t="s">
        <v>3960</v>
      </c>
      <c r="I2907" s="43" t="s">
        <v>364</v>
      </c>
      <c r="J2907" s="43">
        <v>2.2000000000000002</v>
      </c>
      <c r="K2907" s="43" t="s">
        <v>6397</v>
      </c>
      <c r="L2907" s="55" t="s">
        <v>640</v>
      </c>
      <c r="M2907" s="43" t="s">
        <v>2</v>
      </c>
      <c r="N2907" s="43" t="s">
        <v>2</v>
      </c>
      <c r="O2907"/>
      <c r="P2907" s="43" t="s">
        <v>363</v>
      </c>
    </row>
    <row r="2908" spans="1:16" x14ac:dyDescent="0.25">
      <c r="A2908" s="43" t="s">
        <v>6394</v>
      </c>
      <c r="B2908" s="43" t="s">
        <v>205</v>
      </c>
      <c r="C2908" s="43" t="s">
        <v>6395</v>
      </c>
      <c r="D2908" s="43">
        <v>6771689</v>
      </c>
      <c r="E2908" s="43" t="s">
        <v>46</v>
      </c>
      <c r="F2908" s="44">
        <v>45000</v>
      </c>
      <c r="G2908" s="43" t="s">
        <v>203</v>
      </c>
      <c r="H2908" s="43" t="s">
        <v>3960</v>
      </c>
      <c r="I2908" s="43" t="s">
        <v>364</v>
      </c>
      <c r="J2908" s="43">
        <v>3.1</v>
      </c>
      <c r="K2908" s="43" t="s">
        <v>6398</v>
      </c>
      <c r="L2908" s="55" t="s">
        <v>13</v>
      </c>
      <c r="M2908" s="43" t="s">
        <v>2</v>
      </c>
      <c r="N2908" s="43" t="s">
        <v>2</v>
      </c>
      <c r="O2908"/>
      <c r="P2908" s="43" t="s">
        <v>363</v>
      </c>
    </row>
    <row r="2909" spans="1:16" x14ac:dyDescent="0.25">
      <c r="A2909" s="43" t="s">
        <v>6394</v>
      </c>
      <c r="B2909" s="43" t="s">
        <v>205</v>
      </c>
      <c r="C2909" s="43" t="s">
        <v>6395</v>
      </c>
      <c r="D2909" s="43">
        <v>6771689</v>
      </c>
      <c r="E2909" s="43" t="s">
        <v>46</v>
      </c>
      <c r="F2909" s="44">
        <v>45000</v>
      </c>
      <c r="G2909" s="43" t="s">
        <v>203</v>
      </c>
      <c r="H2909" s="43" t="s">
        <v>3960</v>
      </c>
      <c r="I2909" s="43" t="s">
        <v>364</v>
      </c>
      <c r="J2909" s="43">
        <v>3.2</v>
      </c>
      <c r="K2909" s="43" t="s">
        <v>6399</v>
      </c>
      <c r="L2909" s="55" t="s">
        <v>13</v>
      </c>
      <c r="M2909" s="43" t="s">
        <v>2</v>
      </c>
      <c r="N2909" s="43" t="s">
        <v>2</v>
      </c>
      <c r="O2909"/>
      <c r="P2909" s="43" t="s">
        <v>363</v>
      </c>
    </row>
    <row r="2910" spans="1:16" x14ac:dyDescent="0.25">
      <c r="A2910" s="43" t="s">
        <v>6394</v>
      </c>
      <c r="B2910" s="43" t="s">
        <v>205</v>
      </c>
      <c r="C2910" s="43" t="s">
        <v>6395</v>
      </c>
      <c r="D2910" s="43">
        <v>6771689</v>
      </c>
      <c r="E2910" s="43" t="s">
        <v>46</v>
      </c>
      <c r="F2910" s="44">
        <v>45000</v>
      </c>
      <c r="G2910" s="43" t="s">
        <v>203</v>
      </c>
      <c r="H2910" s="43" t="s">
        <v>3960</v>
      </c>
      <c r="I2910" s="43" t="s">
        <v>364</v>
      </c>
      <c r="J2910" s="43">
        <v>4</v>
      </c>
      <c r="K2910" s="43" t="s">
        <v>3817</v>
      </c>
      <c r="L2910" s="55" t="s">
        <v>640</v>
      </c>
      <c r="M2910" s="43" t="s">
        <v>2</v>
      </c>
      <c r="N2910" s="43" t="s">
        <v>2</v>
      </c>
      <c r="O2910"/>
      <c r="P2910" s="43" t="s">
        <v>363</v>
      </c>
    </row>
    <row r="2911" spans="1:16" x14ac:dyDescent="0.25">
      <c r="A2911" s="43" t="s">
        <v>3332</v>
      </c>
      <c r="B2911" s="43" t="s">
        <v>205</v>
      </c>
      <c r="C2911" s="43" t="s">
        <v>3333</v>
      </c>
      <c r="D2911" s="43">
        <v>6771720</v>
      </c>
      <c r="E2911" s="43" t="s">
        <v>46</v>
      </c>
      <c r="F2911" s="44">
        <v>45000</v>
      </c>
      <c r="G2911" s="43" t="s">
        <v>203</v>
      </c>
      <c r="H2911" s="43" t="s">
        <v>3960</v>
      </c>
      <c r="I2911" s="43" t="s">
        <v>364</v>
      </c>
      <c r="J2911" s="43">
        <v>1</v>
      </c>
      <c r="K2911" s="43" t="s">
        <v>3803</v>
      </c>
      <c r="L2911" s="55" t="s">
        <v>13</v>
      </c>
      <c r="M2911" s="43" t="s">
        <v>2</v>
      </c>
      <c r="N2911" s="43" t="s">
        <v>2</v>
      </c>
      <c r="O2911"/>
      <c r="P2911" s="43" t="s">
        <v>363</v>
      </c>
    </row>
    <row r="2912" spans="1:16" x14ac:dyDescent="0.25">
      <c r="A2912" s="43" t="s">
        <v>3332</v>
      </c>
      <c r="B2912" s="43" t="s">
        <v>205</v>
      </c>
      <c r="C2912" s="43" t="s">
        <v>3333</v>
      </c>
      <c r="D2912" s="43">
        <v>6771720</v>
      </c>
      <c r="E2912" s="43" t="s">
        <v>46</v>
      </c>
      <c r="F2912" s="44">
        <v>45000</v>
      </c>
      <c r="G2912" s="43" t="s">
        <v>203</v>
      </c>
      <c r="H2912" s="43" t="s">
        <v>3960</v>
      </c>
      <c r="I2912" s="43" t="s">
        <v>364</v>
      </c>
      <c r="J2912" s="43">
        <v>2</v>
      </c>
      <c r="K2912" s="43" t="s">
        <v>6400</v>
      </c>
      <c r="L2912" s="55" t="s">
        <v>640</v>
      </c>
      <c r="M2912" s="43" t="s">
        <v>2</v>
      </c>
      <c r="N2912" s="43" t="s">
        <v>2</v>
      </c>
      <c r="O2912"/>
      <c r="P2912" s="43" t="s">
        <v>363</v>
      </c>
    </row>
    <row r="2913" spans="1:16" x14ac:dyDescent="0.25">
      <c r="A2913" s="43" t="s">
        <v>3332</v>
      </c>
      <c r="B2913" s="43" t="s">
        <v>205</v>
      </c>
      <c r="C2913" s="43" t="s">
        <v>3333</v>
      </c>
      <c r="D2913" s="43">
        <v>6771720</v>
      </c>
      <c r="E2913" s="43" t="s">
        <v>46</v>
      </c>
      <c r="F2913" s="44">
        <v>45000</v>
      </c>
      <c r="G2913" s="43" t="s">
        <v>203</v>
      </c>
      <c r="H2913" s="43" t="s">
        <v>3960</v>
      </c>
      <c r="I2913" s="43" t="s">
        <v>364</v>
      </c>
      <c r="J2913" s="43">
        <v>3</v>
      </c>
      <c r="K2913" s="43" t="s">
        <v>3817</v>
      </c>
      <c r="L2913" s="55" t="s">
        <v>640</v>
      </c>
      <c r="M2913" s="43" t="s">
        <v>2</v>
      </c>
      <c r="N2913" s="43" t="s">
        <v>2</v>
      </c>
      <c r="O2913"/>
      <c r="P2913" s="43" t="s">
        <v>363</v>
      </c>
    </row>
    <row r="2914" spans="1:16" x14ac:dyDescent="0.25">
      <c r="A2914" s="43" t="s">
        <v>3799</v>
      </c>
      <c r="B2914" s="43" t="s">
        <v>205</v>
      </c>
      <c r="C2914" s="43" t="s">
        <v>6401</v>
      </c>
      <c r="D2914" s="43">
        <v>6771645</v>
      </c>
      <c r="E2914" s="43" t="s">
        <v>46</v>
      </c>
      <c r="F2914" s="44">
        <v>45000</v>
      </c>
      <c r="G2914" s="43" t="s">
        <v>203</v>
      </c>
      <c r="H2914" s="43" t="s">
        <v>3960</v>
      </c>
      <c r="I2914" s="43" t="s">
        <v>364</v>
      </c>
      <c r="J2914" s="43">
        <v>1</v>
      </c>
      <c r="K2914" s="43" t="s">
        <v>3803</v>
      </c>
      <c r="L2914" s="55" t="s">
        <v>13</v>
      </c>
      <c r="M2914" s="43" t="s">
        <v>2</v>
      </c>
      <c r="N2914" s="43" t="s">
        <v>2</v>
      </c>
      <c r="O2914"/>
      <c r="P2914" s="43" t="s">
        <v>363</v>
      </c>
    </row>
    <row r="2915" spans="1:16" x14ac:dyDescent="0.25">
      <c r="A2915" s="43" t="s">
        <v>3799</v>
      </c>
      <c r="B2915" s="43" t="s">
        <v>205</v>
      </c>
      <c r="C2915" s="43" t="s">
        <v>6401</v>
      </c>
      <c r="D2915" s="43">
        <v>6771645</v>
      </c>
      <c r="E2915" s="43" t="s">
        <v>46</v>
      </c>
      <c r="F2915" s="44">
        <v>45000</v>
      </c>
      <c r="G2915" s="43" t="s">
        <v>203</v>
      </c>
      <c r="H2915" s="43" t="s">
        <v>3960</v>
      </c>
      <c r="I2915" s="43" t="s">
        <v>364</v>
      </c>
      <c r="J2915" s="43">
        <v>2.1</v>
      </c>
      <c r="K2915" s="43" t="s">
        <v>3805</v>
      </c>
      <c r="L2915" s="55" t="s">
        <v>640</v>
      </c>
      <c r="M2915" s="43" t="s">
        <v>2</v>
      </c>
      <c r="N2915" s="43" t="s">
        <v>3</v>
      </c>
      <c r="O2915" s="43" t="s">
        <v>9874</v>
      </c>
      <c r="P2915" s="43" t="s">
        <v>364</v>
      </c>
    </row>
    <row r="2916" spans="1:16" x14ac:dyDescent="0.25">
      <c r="A2916" s="43" t="s">
        <v>3799</v>
      </c>
      <c r="B2916" s="43" t="s">
        <v>205</v>
      </c>
      <c r="C2916" s="43" t="s">
        <v>6401</v>
      </c>
      <c r="D2916" s="43">
        <v>6771645</v>
      </c>
      <c r="E2916" s="43" t="s">
        <v>46</v>
      </c>
      <c r="F2916" s="44">
        <v>45000</v>
      </c>
      <c r="G2916" s="43" t="s">
        <v>203</v>
      </c>
      <c r="H2916" s="43" t="s">
        <v>3960</v>
      </c>
      <c r="I2916" s="43" t="s">
        <v>364</v>
      </c>
      <c r="J2916" s="43">
        <v>2.2000000000000002</v>
      </c>
      <c r="K2916" s="43" t="s">
        <v>3807</v>
      </c>
      <c r="L2916" s="55" t="s">
        <v>640</v>
      </c>
      <c r="M2916" s="43" t="s">
        <v>2</v>
      </c>
      <c r="N2916" s="43" t="s">
        <v>2</v>
      </c>
      <c r="O2916"/>
      <c r="P2916" s="43" t="s">
        <v>363</v>
      </c>
    </row>
    <row r="2917" spans="1:16" x14ac:dyDescent="0.25">
      <c r="A2917" s="43" t="s">
        <v>3799</v>
      </c>
      <c r="B2917" s="43" t="s">
        <v>205</v>
      </c>
      <c r="C2917" s="43" t="s">
        <v>6401</v>
      </c>
      <c r="D2917" s="43">
        <v>6771645</v>
      </c>
      <c r="E2917" s="43" t="s">
        <v>46</v>
      </c>
      <c r="F2917" s="44">
        <v>45000</v>
      </c>
      <c r="G2917" s="43" t="s">
        <v>203</v>
      </c>
      <c r="H2917" s="43" t="s">
        <v>3960</v>
      </c>
      <c r="I2917" s="43" t="s">
        <v>364</v>
      </c>
      <c r="J2917" s="43">
        <v>2.2999999999999998</v>
      </c>
      <c r="K2917" s="43" t="s">
        <v>3809</v>
      </c>
      <c r="L2917" s="55" t="s">
        <v>640</v>
      </c>
      <c r="M2917" s="43" t="s">
        <v>2</v>
      </c>
      <c r="N2917" s="43" t="s">
        <v>2</v>
      </c>
      <c r="O2917"/>
      <c r="P2917" s="43" t="s">
        <v>363</v>
      </c>
    </row>
    <row r="2918" spans="1:16" x14ac:dyDescent="0.25">
      <c r="A2918" s="43" t="s">
        <v>3799</v>
      </c>
      <c r="B2918" s="43" t="s">
        <v>205</v>
      </c>
      <c r="C2918" s="43" t="s">
        <v>6401</v>
      </c>
      <c r="D2918" s="43">
        <v>6771645</v>
      </c>
      <c r="E2918" s="43" t="s">
        <v>46</v>
      </c>
      <c r="F2918" s="44">
        <v>45000</v>
      </c>
      <c r="G2918" s="43" t="s">
        <v>203</v>
      </c>
      <c r="H2918" s="43" t="s">
        <v>3960</v>
      </c>
      <c r="I2918" s="43" t="s">
        <v>364</v>
      </c>
      <c r="J2918" s="43">
        <v>2.4</v>
      </c>
      <c r="K2918" s="43" t="s">
        <v>3811</v>
      </c>
      <c r="L2918" s="55" t="s">
        <v>640</v>
      </c>
      <c r="M2918" s="43" t="s">
        <v>2</v>
      </c>
      <c r="N2918" s="43" t="s">
        <v>2</v>
      </c>
      <c r="O2918"/>
      <c r="P2918" s="43" t="s">
        <v>363</v>
      </c>
    </row>
    <row r="2919" spans="1:16" x14ac:dyDescent="0.25">
      <c r="A2919" s="43" t="s">
        <v>3799</v>
      </c>
      <c r="B2919" s="43" t="s">
        <v>205</v>
      </c>
      <c r="C2919" s="43" t="s">
        <v>6401</v>
      </c>
      <c r="D2919" s="43">
        <v>6771645</v>
      </c>
      <c r="E2919" s="43" t="s">
        <v>46</v>
      </c>
      <c r="F2919" s="44">
        <v>45000</v>
      </c>
      <c r="G2919" s="43" t="s">
        <v>203</v>
      </c>
      <c r="H2919" s="43" t="s">
        <v>3960</v>
      </c>
      <c r="I2919" s="43" t="s">
        <v>364</v>
      </c>
      <c r="J2919" s="43">
        <v>3.1</v>
      </c>
      <c r="K2919" s="43" t="s">
        <v>3813</v>
      </c>
      <c r="L2919" s="55" t="s">
        <v>13</v>
      </c>
      <c r="M2919" s="43" t="s">
        <v>2</v>
      </c>
      <c r="N2919" s="43" t="s">
        <v>2</v>
      </c>
      <c r="O2919"/>
      <c r="P2919" s="43" t="s">
        <v>363</v>
      </c>
    </row>
    <row r="2920" spans="1:16" x14ac:dyDescent="0.25">
      <c r="A2920" s="43" t="s">
        <v>3799</v>
      </c>
      <c r="B2920" s="43" t="s">
        <v>205</v>
      </c>
      <c r="C2920" s="43" t="s">
        <v>6401</v>
      </c>
      <c r="D2920" s="43">
        <v>6771645</v>
      </c>
      <c r="E2920" s="43" t="s">
        <v>46</v>
      </c>
      <c r="F2920" s="44">
        <v>45000</v>
      </c>
      <c r="G2920" s="43" t="s">
        <v>203</v>
      </c>
      <c r="H2920" s="43" t="s">
        <v>3960</v>
      </c>
      <c r="I2920" s="43" t="s">
        <v>364</v>
      </c>
      <c r="J2920" s="43">
        <v>3.2</v>
      </c>
      <c r="K2920" s="43" t="s">
        <v>3815</v>
      </c>
      <c r="L2920" s="55" t="s">
        <v>13</v>
      </c>
      <c r="M2920" s="43" t="s">
        <v>2</v>
      </c>
      <c r="N2920" s="43" t="s">
        <v>2</v>
      </c>
      <c r="O2920"/>
      <c r="P2920" s="43" t="s">
        <v>363</v>
      </c>
    </row>
    <row r="2921" spans="1:16" x14ac:dyDescent="0.25">
      <c r="A2921" s="43" t="s">
        <v>3799</v>
      </c>
      <c r="B2921" s="43" t="s">
        <v>205</v>
      </c>
      <c r="C2921" s="43" t="s">
        <v>6401</v>
      </c>
      <c r="D2921" s="43">
        <v>6771645</v>
      </c>
      <c r="E2921" s="43" t="s">
        <v>46</v>
      </c>
      <c r="F2921" s="44">
        <v>45000</v>
      </c>
      <c r="G2921" s="43" t="s">
        <v>203</v>
      </c>
      <c r="H2921" s="43" t="s">
        <v>3960</v>
      </c>
      <c r="I2921" s="43" t="s">
        <v>364</v>
      </c>
      <c r="J2921" s="43">
        <v>4</v>
      </c>
      <c r="K2921" s="43" t="s">
        <v>3816</v>
      </c>
      <c r="L2921" s="55" t="s">
        <v>640</v>
      </c>
      <c r="M2921" s="43" t="s">
        <v>2</v>
      </c>
      <c r="N2921" s="43" t="s">
        <v>2</v>
      </c>
      <c r="O2921"/>
      <c r="P2921" s="43" t="s">
        <v>363</v>
      </c>
    </row>
    <row r="2922" spans="1:16" x14ac:dyDescent="0.25">
      <c r="A2922" s="43" t="s">
        <v>3799</v>
      </c>
      <c r="B2922" s="43" t="s">
        <v>205</v>
      </c>
      <c r="C2922" s="43" t="s">
        <v>6401</v>
      </c>
      <c r="D2922" s="43">
        <v>6771645</v>
      </c>
      <c r="E2922" s="43" t="s">
        <v>46</v>
      </c>
      <c r="F2922" s="44">
        <v>45000</v>
      </c>
      <c r="G2922" s="43" t="s">
        <v>203</v>
      </c>
      <c r="H2922" s="43" t="s">
        <v>3960</v>
      </c>
      <c r="I2922" s="43" t="s">
        <v>364</v>
      </c>
      <c r="J2922" s="43">
        <v>5</v>
      </c>
      <c r="K2922" s="43" t="s">
        <v>3817</v>
      </c>
      <c r="L2922" s="55" t="s">
        <v>640</v>
      </c>
      <c r="M2922" s="43" t="s">
        <v>2</v>
      </c>
      <c r="N2922" s="43" t="s">
        <v>2</v>
      </c>
      <c r="O2922"/>
      <c r="P2922" s="43" t="s">
        <v>363</v>
      </c>
    </row>
    <row r="2923" spans="1:16" ht="30" x14ac:dyDescent="0.25">
      <c r="A2923" s="43" t="s">
        <v>6402</v>
      </c>
      <c r="B2923" s="43" t="s">
        <v>205</v>
      </c>
      <c r="C2923" s="43" t="s">
        <v>6403</v>
      </c>
      <c r="D2923" s="43" t="s">
        <v>6404</v>
      </c>
      <c r="E2923" s="43" t="s">
        <v>46</v>
      </c>
      <c r="F2923" s="44">
        <v>45000</v>
      </c>
      <c r="G2923" s="43" t="s">
        <v>203</v>
      </c>
      <c r="H2923" s="43" t="s">
        <v>3960</v>
      </c>
      <c r="I2923" s="43" t="s">
        <v>364</v>
      </c>
      <c r="J2923" s="43">
        <v>1</v>
      </c>
      <c r="K2923" s="43" t="s">
        <v>3803</v>
      </c>
      <c r="L2923" s="55" t="s">
        <v>13</v>
      </c>
      <c r="M2923" s="43" t="s">
        <v>2</v>
      </c>
      <c r="N2923" s="43" t="s">
        <v>3</v>
      </c>
      <c r="O2923" s="43" t="s">
        <v>9905</v>
      </c>
      <c r="P2923" s="43" t="s">
        <v>364</v>
      </c>
    </row>
    <row r="2924" spans="1:16" x14ac:dyDescent="0.25">
      <c r="A2924" s="43" t="s">
        <v>6402</v>
      </c>
      <c r="B2924" s="43" t="s">
        <v>205</v>
      </c>
      <c r="C2924" s="43" t="s">
        <v>6403</v>
      </c>
      <c r="D2924" s="43" t="s">
        <v>6404</v>
      </c>
      <c r="E2924" s="43" t="s">
        <v>46</v>
      </c>
      <c r="F2924" s="44">
        <v>45000</v>
      </c>
      <c r="G2924" s="43" t="s">
        <v>203</v>
      </c>
      <c r="H2924" s="43" t="s">
        <v>3960</v>
      </c>
      <c r="I2924" s="43" t="s">
        <v>364</v>
      </c>
      <c r="J2924" s="43">
        <v>2.1</v>
      </c>
      <c r="K2924" s="43" t="s">
        <v>6405</v>
      </c>
      <c r="L2924" s="55" t="s">
        <v>640</v>
      </c>
      <c r="M2924" s="43" t="s">
        <v>2</v>
      </c>
      <c r="N2924" s="43" t="s">
        <v>2</v>
      </c>
      <c r="O2924"/>
      <c r="P2924" s="43" t="s">
        <v>363</v>
      </c>
    </row>
    <row r="2925" spans="1:16" x14ac:dyDescent="0.25">
      <c r="A2925" s="43" t="s">
        <v>6402</v>
      </c>
      <c r="B2925" s="43" t="s">
        <v>205</v>
      </c>
      <c r="C2925" s="43" t="s">
        <v>6403</v>
      </c>
      <c r="D2925" s="43" t="s">
        <v>6404</v>
      </c>
      <c r="E2925" s="43" t="s">
        <v>46</v>
      </c>
      <c r="F2925" s="44">
        <v>45000</v>
      </c>
      <c r="G2925" s="43" t="s">
        <v>203</v>
      </c>
      <c r="H2925" s="43" t="s">
        <v>3960</v>
      </c>
      <c r="I2925" s="43" t="s">
        <v>364</v>
      </c>
      <c r="J2925" s="43">
        <v>2.2000000000000002</v>
      </c>
      <c r="K2925" s="43" t="s">
        <v>6406</v>
      </c>
      <c r="L2925" s="55" t="s">
        <v>640</v>
      </c>
      <c r="M2925" s="43" t="s">
        <v>2</v>
      </c>
      <c r="N2925" s="43" t="s">
        <v>2</v>
      </c>
      <c r="O2925"/>
      <c r="P2925" s="43" t="s">
        <v>363</v>
      </c>
    </row>
    <row r="2926" spans="1:16" x14ac:dyDescent="0.25">
      <c r="A2926" s="43" t="s">
        <v>6402</v>
      </c>
      <c r="B2926" s="43" t="s">
        <v>205</v>
      </c>
      <c r="C2926" s="43" t="s">
        <v>6403</v>
      </c>
      <c r="D2926" s="43" t="s">
        <v>6404</v>
      </c>
      <c r="E2926" s="43" t="s">
        <v>46</v>
      </c>
      <c r="F2926" s="44">
        <v>45000</v>
      </c>
      <c r="G2926" s="43" t="s">
        <v>203</v>
      </c>
      <c r="H2926" s="43" t="s">
        <v>3960</v>
      </c>
      <c r="I2926" s="43" t="s">
        <v>364</v>
      </c>
      <c r="J2926" s="43">
        <v>2.2999999999999998</v>
      </c>
      <c r="K2926" s="43" t="s">
        <v>6407</v>
      </c>
      <c r="L2926" s="55" t="s">
        <v>640</v>
      </c>
      <c r="M2926" s="43" t="s">
        <v>2</v>
      </c>
      <c r="N2926" s="43" t="s">
        <v>2</v>
      </c>
      <c r="O2926"/>
      <c r="P2926" s="43" t="s">
        <v>363</v>
      </c>
    </row>
    <row r="2927" spans="1:16" x14ac:dyDescent="0.25">
      <c r="A2927" s="43" t="s">
        <v>6402</v>
      </c>
      <c r="B2927" s="43" t="s">
        <v>205</v>
      </c>
      <c r="C2927" s="43" t="s">
        <v>6403</v>
      </c>
      <c r="D2927" s="43" t="s">
        <v>6404</v>
      </c>
      <c r="E2927" s="43" t="s">
        <v>46</v>
      </c>
      <c r="F2927" s="44">
        <v>45000</v>
      </c>
      <c r="G2927" s="43" t="s">
        <v>203</v>
      </c>
      <c r="H2927" s="43" t="s">
        <v>3960</v>
      </c>
      <c r="I2927" s="43" t="s">
        <v>364</v>
      </c>
      <c r="J2927" s="43">
        <v>2.4</v>
      </c>
      <c r="K2927" s="43" t="s">
        <v>6408</v>
      </c>
      <c r="L2927" s="55" t="s">
        <v>640</v>
      </c>
      <c r="M2927" s="43" t="s">
        <v>2</v>
      </c>
      <c r="N2927" s="43" t="s">
        <v>2</v>
      </c>
      <c r="O2927"/>
      <c r="P2927" s="43" t="s">
        <v>363</v>
      </c>
    </row>
    <row r="2928" spans="1:16" x14ac:dyDescent="0.25">
      <c r="A2928" s="43" t="s">
        <v>6402</v>
      </c>
      <c r="B2928" s="43" t="s">
        <v>205</v>
      </c>
      <c r="C2928" s="43" t="s">
        <v>6403</v>
      </c>
      <c r="D2928" s="43" t="s">
        <v>6404</v>
      </c>
      <c r="E2928" s="43" t="s">
        <v>46</v>
      </c>
      <c r="F2928" s="44">
        <v>45000</v>
      </c>
      <c r="G2928" s="43" t="s">
        <v>203</v>
      </c>
      <c r="H2928" s="43" t="s">
        <v>3960</v>
      </c>
      <c r="I2928" s="43" t="s">
        <v>364</v>
      </c>
      <c r="J2928" s="43">
        <v>3</v>
      </c>
      <c r="K2928" s="43" t="s">
        <v>6409</v>
      </c>
      <c r="L2928" s="55" t="s">
        <v>640</v>
      </c>
      <c r="M2928" s="43" t="s">
        <v>2</v>
      </c>
      <c r="N2928" s="43" t="s">
        <v>2</v>
      </c>
      <c r="O2928"/>
      <c r="P2928" s="43" t="s">
        <v>363</v>
      </c>
    </row>
    <row r="2929" spans="1:16" x14ac:dyDescent="0.25">
      <c r="A2929" s="43" t="s">
        <v>6402</v>
      </c>
      <c r="B2929" s="43" t="s">
        <v>205</v>
      </c>
      <c r="C2929" s="43" t="s">
        <v>6403</v>
      </c>
      <c r="D2929" s="43" t="s">
        <v>6404</v>
      </c>
      <c r="E2929" s="43" t="s">
        <v>46</v>
      </c>
      <c r="F2929" s="44">
        <v>45000</v>
      </c>
      <c r="G2929" s="43" t="s">
        <v>203</v>
      </c>
      <c r="H2929" s="43" t="s">
        <v>3960</v>
      </c>
      <c r="I2929" s="43" t="s">
        <v>364</v>
      </c>
      <c r="J2929" s="43">
        <v>4.0999999999999996</v>
      </c>
      <c r="K2929" s="43" t="s">
        <v>6410</v>
      </c>
      <c r="L2929" s="55" t="s">
        <v>13</v>
      </c>
      <c r="M2929" s="43" t="s">
        <v>2</v>
      </c>
      <c r="N2929" s="43" t="s">
        <v>2</v>
      </c>
      <c r="O2929"/>
      <c r="P2929" s="43" t="s">
        <v>363</v>
      </c>
    </row>
    <row r="2930" spans="1:16" x14ac:dyDescent="0.25">
      <c r="A2930" s="43" t="s">
        <v>6402</v>
      </c>
      <c r="B2930" s="43" t="s">
        <v>205</v>
      </c>
      <c r="C2930" s="43" t="s">
        <v>6403</v>
      </c>
      <c r="D2930" s="43" t="s">
        <v>6404</v>
      </c>
      <c r="E2930" s="43" t="s">
        <v>46</v>
      </c>
      <c r="F2930" s="44">
        <v>45000</v>
      </c>
      <c r="G2930" s="43" t="s">
        <v>203</v>
      </c>
      <c r="H2930" s="43" t="s">
        <v>3960</v>
      </c>
      <c r="I2930" s="43" t="s">
        <v>364</v>
      </c>
      <c r="J2930" s="43">
        <v>4.2</v>
      </c>
      <c r="K2930" s="43" t="s">
        <v>6411</v>
      </c>
      <c r="L2930" s="55" t="s">
        <v>13</v>
      </c>
      <c r="M2930" s="43" t="s">
        <v>2</v>
      </c>
      <c r="N2930" s="43" t="s">
        <v>2</v>
      </c>
      <c r="O2930"/>
      <c r="P2930" s="43" t="s">
        <v>363</v>
      </c>
    </row>
    <row r="2931" spans="1:16" x14ac:dyDescent="0.25">
      <c r="A2931" s="43" t="s">
        <v>6402</v>
      </c>
      <c r="B2931" s="43" t="s">
        <v>205</v>
      </c>
      <c r="C2931" s="43" t="s">
        <v>6403</v>
      </c>
      <c r="D2931" s="43" t="s">
        <v>6404</v>
      </c>
      <c r="E2931" s="43" t="s">
        <v>46</v>
      </c>
      <c r="F2931" s="44">
        <v>45000</v>
      </c>
      <c r="G2931" s="43" t="s">
        <v>203</v>
      </c>
      <c r="H2931" s="43" t="s">
        <v>3960</v>
      </c>
      <c r="I2931" s="43" t="s">
        <v>364</v>
      </c>
      <c r="J2931" s="43">
        <v>5</v>
      </c>
      <c r="K2931" s="43" t="s">
        <v>3817</v>
      </c>
      <c r="L2931" s="55" t="s">
        <v>640</v>
      </c>
      <c r="M2931" s="43" t="s">
        <v>2</v>
      </c>
      <c r="N2931" s="43" t="s">
        <v>2</v>
      </c>
      <c r="O2931"/>
      <c r="P2931" s="43" t="s">
        <v>363</v>
      </c>
    </row>
    <row r="2932" spans="1:16" ht="30" x14ac:dyDescent="0.25">
      <c r="A2932" s="43" t="s">
        <v>1269</v>
      </c>
      <c r="B2932" s="43" t="s">
        <v>204</v>
      </c>
      <c r="C2932" s="43" t="s">
        <v>5395</v>
      </c>
      <c r="D2932" s="43">
        <v>6806611</v>
      </c>
      <c r="E2932" s="43" t="s">
        <v>186</v>
      </c>
      <c r="F2932" s="44">
        <v>45000</v>
      </c>
      <c r="G2932" s="43" t="s">
        <v>203</v>
      </c>
      <c r="H2932" s="43" t="s">
        <v>3960</v>
      </c>
      <c r="I2932" s="43" t="s">
        <v>364</v>
      </c>
      <c r="J2932" s="43">
        <v>1</v>
      </c>
      <c r="K2932" s="43" t="s">
        <v>6412</v>
      </c>
      <c r="L2932" s="55" t="s">
        <v>13</v>
      </c>
      <c r="M2932" s="43" t="s">
        <v>2</v>
      </c>
      <c r="N2932" s="43" t="s">
        <v>3</v>
      </c>
      <c r="O2932" s="43" t="s">
        <v>9875</v>
      </c>
      <c r="P2932" s="43" t="s">
        <v>364</v>
      </c>
    </row>
    <row r="2933" spans="1:16" ht="30" x14ac:dyDescent="0.25">
      <c r="A2933" s="43" t="s">
        <v>1269</v>
      </c>
      <c r="B2933" s="43" t="s">
        <v>204</v>
      </c>
      <c r="C2933" s="43" t="s">
        <v>5395</v>
      </c>
      <c r="D2933" s="43">
        <v>6806611</v>
      </c>
      <c r="E2933" s="43" t="s">
        <v>186</v>
      </c>
      <c r="F2933" s="44">
        <v>45000</v>
      </c>
      <c r="G2933" s="43" t="s">
        <v>203</v>
      </c>
      <c r="H2933" s="43" t="s">
        <v>3960</v>
      </c>
      <c r="I2933" s="43" t="s">
        <v>364</v>
      </c>
      <c r="J2933" s="43">
        <v>2.1</v>
      </c>
      <c r="K2933" s="43" t="s">
        <v>931</v>
      </c>
      <c r="L2933" s="55" t="s">
        <v>13</v>
      </c>
      <c r="M2933" s="43" t="s">
        <v>2</v>
      </c>
      <c r="N2933" s="43" t="s">
        <v>3</v>
      </c>
      <c r="O2933" s="43" t="s">
        <v>9875</v>
      </c>
      <c r="P2933" s="43" t="s">
        <v>364</v>
      </c>
    </row>
    <row r="2934" spans="1:16" ht="30" x14ac:dyDescent="0.25">
      <c r="A2934" s="43" t="s">
        <v>1269</v>
      </c>
      <c r="B2934" s="43" t="s">
        <v>204</v>
      </c>
      <c r="C2934" s="43" t="s">
        <v>5395</v>
      </c>
      <c r="D2934" s="43">
        <v>6806611</v>
      </c>
      <c r="E2934" s="43" t="s">
        <v>186</v>
      </c>
      <c r="F2934" s="44">
        <v>45000</v>
      </c>
      <c r="G2934" s="43" t="s">
        <v>203</v>
      </c>
      <c r="H2934" s="43" t="s">
        <v>3960</v>
      </c>
      <c r="I2934" s="43" t="s">
        <v>364</v>
      </c>
      <c r="J2934" s="43">
        <v>2.1</v>
      </c>
      <c r="K2934" s="43" t="s">
        <v>880</v>
      </c>
      <c r="L2934" s="55" t="s">
        <v>13</v>
      </c>
      <c r="M2934" s="43" t="s">
        <v>2</v>
      </c>
      <c r="N2934" s="43" t="s">
        <v>3</v>
      </c>
      <c r="O2934" s="43" t="s">
        <v>9875</v>
      </c>
      <c r="P2934" s="43" t="s">
        <v>364</v>
      </c>
    </row>
    <row r="2935" spans="1:16" ht="30" x14ac:dyDescent="0.25">
      <c r="A2935" s="43" t="s">
        <v>1269</v>
      </c>
      <c r="B2935" s="43" t="s">
        <v>204</v>
      </c>
      <c r="C2935" s="43" t="s">
        <v>5395</v>
      </c>
      <c r="D2935" s="43">
        <v>6806611</v>
      </c>
      <c r="E2935" s="43" t="s">
        <v>186</v>
      </c>
      <c r="F2935" s="44">
        <v>45000</v>
      </c>
      <c r="G2935" s="43" t="s">
        <v>203</v>
      </c>
      <c r="H2935" s="43" t="s">
        <v>3960</v>
      </c>
      <c r="I2935" s="43" t="s">
        <v>364</v>
      </c>
      <c r="J2935" s="43">
        <v>2.2000000000000002</v>
      </c>
      <c r="K2935" s="43" t="s">
        <v>932</v>
      </c>
      <c r="L2935" s="55" t="s">
        <v>13</v>
      </c>
      <c r="M2935" s="43" t="s">
        <v>2</v>
      </c>
      <c r="N2935" s="43" t="s">
        <v>3</v>
      </c>
      <c r="O2935" s="43" t="s">
        <v>9875</v>
      </c>
      <c r="P2935" s="43" t="s">
        <v>364</v>
      </c>
    </row>
    <row r="2936" spans="1:16" ht="30" x14ac:dyDescent="0.25">
      <c r="A2936" s="43" t="s">
        <v>1269</v>
      </c>
      <c r="B2936" s="43" t="s">
        <v>204</v>
      </c>
      <c r="C2936" s="43" t="s">
        <v>5395</v>
      </c>
      <c r="D2936" s="43">
        <v>6806611</v>
      </c>
      <c r="E2936" s="43" t="s">
        <v>186</v>
      </c>
      <c r="F2936" s="44">
        <v>45000</v>
      </c>
      <c r="G2936" s="43" t="s">
        <v>203</v>
      </c>
      <c r="H2936" s="43" t="s">
        <v>3960</v>
      </c>
      <c r="I2936" s="43" t="s">
        <v>364</v>
      </c>
      <c r="J2936" s="43">
        <v>2.2999999999999998</v>
      </c>
      <c r="K2936" s="43" t="s">
        <v>715</v>
      </c>
      <c r="L2936" s="55" t="s">
        <v>13</v>
      </c>
      <c r="M2936" s="43" t="s">
        <v>2</v>
      </c>
      <c r="N2936" s="43" t="s">
        <v>3</v>
      </c>
      <c r="O2936" s="43" t="s">
        <v>9875</v>
      </c>
      <c r="P2936" s="43" t="s">
        <v>364</v>
      </c>
    </row>
    <row r="2937" spans="1:16" ht="30" x14ac:dyDescent="0.25">
      <c r="A2937" s="43" t="s">
        <v>1269</v>
      </c>
      <c r="B2937" s="43" t="s">
        <v>204</v>
      </c>
      <c r="C2937" s="43" t="s">
        <v>5395</v>
      </c>
      <c r="D2937" s="43">
        <v>6806611</v>
      </c>
      <c r="E2937" s="43" t="s">
        <v>186</v>
      </c>
      <c r="F2937" s="44">
        <v>45000</v>
      </c>
      <c r="G2937" s="43" t="s">
        <v>203</v>
      </c>
      <c r="H2937" s="43" t="s">
        <v>3960</v>
      </c>
      <c r="I2937" s="43" t="s">
        <v>364</v>
      </c>
      <c r="J2937" s="43">
        <v>2.4</v>
      </c>
      <c r="K2937" s="43" t="s">
        <v>3270</v>
      </c>
      <c r="L2937" s="55" t="s">
        <v>13</v>
      </c>
      <c r="M2937" s="43" t="s">
        <v>2</v>
      </c>
      <c r="N2937" s="43" t="s">
        <v>3</v>
      </c>
      <c r="O2937" s="43" t="s">
        <v>9875</v>
      </c>
      <c r="P2937" s="43" t="s">
        <v>364</v>
      </c>
    </row>
    <row r="2938" spans="1:16" ht="30" x14ac:dyDescent="0.25">
      <c r="A2938" s="43" t="s">
        <v>1269</v>
      </c>
      <c r="B2938" s="43" t="s">
        <v>204</v>
      </c>
      <c r="C2938" s="43" t="s">
        <v>5395</v>
      </c>
      <c r="D2938" s="43">
        <v>6806611</v>
      </c>
      <c r="E2938" s="43" t="s">
        <v>186</v>
      </c>
      <c r="F2938" s="44">
        <v>45000</v>
      </c>
      <c r="G2938" s="43" t="s">
        <v>203</v>
      </c>
      <c r="H2938" s="43" t="s">
        <v>3960</v>
      </c>
      <c r="I2938" s="43" t="s">
        <v>364</v>
      </c>
      <c r="J2938" s="43">
        <v>2.5</v>
      </c>
      <c r="K2938" s="43" t="s">
        <v>878</v>
      </c>
      <c r="L2938" s="55" t="s">
        <v>13</v>
      </c>
      <c r="M2938" s="43" t="s">
        <v>2</v>
      </c>
      <c r="N2938" s="43" t="s">
        <v>3</v>
      </c>
      <c r="O2938" s="43" t="s">
        <v>9875</v>
      </c>
      <c r="P2938" s="43" t="s">
        <v>364</v>
      </c>
    </row>
    <row r="2939" spans="1:16" ht="30" x14ac:dyDescent="0.25">
      <c r="A2939" s="43" t="s">
        <v>1269</v>
      </c>
      <c r="B2939" s="43" t="s">
        <v>204</v>
      </c>
      <c r="C2939" s="43" t="s">
        <v>5395</v>
      </c>
      <c r="D2939" s="43">
        <v>6806611</v>
      </c>
      <c r="E2939" s="43" t="s">
        <v>186</v>
      </c>
      <c r="F2939" s="44">
        <v>45000</v>
      </c>
      <c r="G2939" s="43" t="s">
        <v>203</v>
      </c>
      <c r="H2939" s="43" t="s">
        <v>3960</v>
      </c>
      <c r="I2939" s="43" t="s">
        <v>364</v>
      </c>
      <c r="J2939" s="43">
        <v>2.6</v>
      </c>
      <c r="K2939" s="43" t="s">
        <v>985</v>
      </c>
      <c r="L2939" s="55" t="s">
        <v>13</v>
      </c>
      <c r="M2939" s="43" t="s">
        <v>2</v>
      </c>
      <c r="N2939" s="43" t="s">
        <v>3</v>
      </c>
      <c r="O2939" s="43" t="s">
        <v>9875</v>
      </c>
      <c r="P2939" s="43" t="s">
        <v>364</v>
      </c>
    </row>
    <row r="2940" spans="1:16" ht="30" x14ac:dyDescent="0.25">
      <c r="A2940" s="43" t="s">
        <v>1269</v>
      </c>
      <c r="B2940" s="43" t="s">
        <v>204</v>
      </c>
      <c r="C2940" s="43" t="s">
        <v>5395</v>
      </c>
      <c r="D2940" s="43">
        <v>6806611</v>
      </c>
      <c r="E2940" s="43" t="s">
        <v>186</v>
      </c>
      <c r="F2940" s="44">
        <v>45000</v>
      </c>
      <c r="G2940" s="43" t="s">
        <v>203</v>
      </c>
      <c r="H2940" s="43" t="s">
        <v>3960</v>
      </c>
      <c r="I2940" s="43" t="s">
        <v>364</v>
      </c>
      <c r="J2940" s="43">
        <v>2.7</v>
      </c>
      <c r="K2940" s="43" t="s">
        <v>717</v>
      </c>
      <c r="L2940" s="55" t="s">
        <v>13</v>
      </c>
      <c r="M2940" s="43" t="s">
        <v>2</v>
      </c>
      <c r="N2940" s="43" t="s">
        <v>3</v>
      </c>
      <c r="O2940" s="43" t="s">
        <v>9875</v>
      </c>
      <c r="P2940" s="43" t="s">
        <v>364</v>
      </c>
    </row>
    <row r="2941" spans="1:16" ht="30" x14ac:dyDescent="0.25">
      <c r="A2941" s="43" t="s">
        <v>1269</v>
      </c>
      <c r="B2941" s="43" t="s">
        <v>204</v>
      </c>
      <c r="C2941" s="43" t="s">
        <v>5395</v>
      </c>
      <c r="D2941" s="43">
        <v>6806611</v>
      </c>
      <c r="E2941" s="43" t="s">
        <v>186</v>
      </c>
      <c r="F2941" s="44">
        <v>45000</v>
      </c>
      <c r="G2941" s="43" t="s">
        <v>203</v>
      </c>
      <c r="H2941" s="43" t="s">
        <v>3960</v>
      </c>
      <c r="I2941" s="43" t="s">
        <v>364</v>
      </c>
      <c r="J2941" s="43">
        <v>2.8</v>
      </c>
      <c r="K2941" s="43" t="s">
        <v>934</v>
      </c>
      <c r="L2941" s="55" t="s">
        <v>13</v>
      </c>
      <c r="M2941" s="43" t="s">
        <v>2</v>
      </c>
      <c r="N2941" s="43" t="s">
        <v>3</v>
      </c>
      <c r="O2941" s="43" t="s">
        <v>9875</v>
      </c>
      <c r="P2941" s="43" t="s">
        <v>364</v>
      </c>
    </row>
    <row r="2942" spans="1:16" ht="30" x14ac:dyDescent="0.25">
      <c r="A2942" s="43" t="s">
        <v>1269</v>
      </c>
      <c r="B2942" s="43" t="s">
        <v>204</v>
      </c>
      <c r="C2942" s="43" t="s">
        <v>5395</v>
      </c>
      <c r="D2942" s="43">
        <v>6806611</v>
      </c>
      <c r="E2942" s="43" t="s">
        <v>186</v>
      </c>
      <c r="F2942" s="44">
        <v>45000</v>
      </c>
      <c r="G2942" s="43" t="s">
        <v>203</v>
      </c>
      <c r="H2942" s="43" t="s">
        <v>3960</v>
      </c>
      <c r="I2942" s="43" t="s">
        <v>364</v>
      </c>
      <c r="J2942" s="43">
        <v>2.9</v>
      </c>
      <c r="K2942" s="43" t="s">
        <v>933</v>
      </c>
      <c r="L2942" s="55" t="s">
        <v>13</v>
      </c>
      <c r="M2942" s="43" t="s">
        <v>2</v>
      </c>
      <c r="N2942" s="43" t="s">
        <v>3</v>
      </c>
      <c r="O2942" s="43" t="s">
        <v>9875</v>
      </c>
      <c r="P2942" s="43" t="s">
        <v>364</v>
      </c>
    </row>
    <row r="2943" spans="1:16" ht="30" x14ac:dyDescent="0.25">
      <c r="A2943" s="43" t="s">
        <v>1269</v>
      </c>
      <c r="B2943" s="43" t="s">
        <v>204</v>
      </c>
      <c r="C2943" s="43" t="s">
        <v>5395</v>
      </c>
      <c r="D2943" s="43">
        <v>6806611</v>
      </c>
      <c r="E2943" s="43" t="s">
        <v>186</v>
      </c>
      <c r="F2943" s="44">
        <v>45000</v>
      </c>
      <c r="G2943" s="43" t="s">
        <v>203</v>
      </c>
      <c r="H2943" s="43" t="s">
        <v>3960</v>
      </c>
      <c r="I2943" s="43" t="s">
        <v>364</v>
      </c>
      <c r="J2943" s="43">
        <v>3</v>
      </c>
      <c r="K2943" s="43" t="s">
        <v>6413</v>
      </c>
      <c r="L2943" s="55" t="s">
        <v>638</v>
      </c>
      <c r="M2943" s="43" t="s">
        <v>2</v>
      </c>
      <c r="N2943" s="43" t="s">
        <v>3</v>
      </c>
      <c r="O2943" s="43" t="s">
        <v>9875</v>
      </c>
      <c r="P2943" s="43" t="s">
        <v>364</v>
      </c>
    </row>
    <row r="2944" spans="1:16" ht="30" x14ac:dyDescent="0.25">
      <c r="A2944" s="43" t="s">
        <v>1269</v>
      </c>
      <c r="B2944" s="43" t="s">
        <v>204</v>
      </c>
      <c r="C2944" s="43" t="s">
        <v>5395</v>
      </c>
      <c r="D2944" s="43">
        <v>6806611</v>
      </c>
      <c r="E2944" s="43" t="s">
        <v>186</v>
      </c>
      <c r="F2944" s="44">
        <v>45000</v>
      </c>
      <c r="G2944" s="43" t="s">
        <v>203</v>
      </c>
      <c r="H2944" s="43" t="s">
        <v>3960</v>
      </c>
      <c r="I2944" s="43" t="s">
        <v>364</v>
      </c>
      <c r="J2944" s="43">
        <v>4</v>
      </c>
      <c r="K2944" s="43" t="s">
        <v>6414</v>
      </c>
      <c r="L2944" s="55" t="s">
        <v>13</v>
      </c>
      <c r="M2944" s="43" t="s">
        <v>2</v>
      </c>
      <c r="N2944" s="43" t="s">
        <v>3</v>
      </c>
      <c r="O2944" s="43" t="s">
        <v>9875</v>
      </c>
      <c r="P2944" s="43" t="s">
        <v>364</v>
      </c>
    </row>
    <row r="2945" spans="1:16" ht="30" x14ac:dyDescent="0.25">
      <c r="A2945" s="43" t="s">
        <v>1269</v>
      </c>
      <c r="B2945" s="43" t="s">
        <v>204</v>
      </c>
      <c r="C2945" s="43" t="s">
        <v>5395</v>
      </c>
      <c r="D2945" s="43">
        <v>6806611</v>
      </c>
      <c r="E2945" s="43" t="s">
        <v>186</v>
      </c>
      <c r="F2945" s="44">
        <v>45000</v>
      </c>
      <c r="G2945" s="43" t="s">
        <v>203</v>
      </c>
      <c r="H2945" s="43" t="s">
        <v>3960</v>
      </c>
      <c r="I2945" s="43" t="s">
        <v>364</v>
      </c>
      <c r="J2945" s="43">
        <v>5</v>
      </c>
      <c r="K2945" s="43" t="s">
        <v>6415</v>
      </c>
      <c r="L2945" s="55" t="s">
        <v>638</v>
      </c>
      <c r="M2945" s="43" t="s">
        <v>2</v>
      </c>
      <c r="N2945" s="43" t="s">
        <v>3</v>
      </c>
      <c r="O2945" s="43" t="s">
        <v>9875</v>
      </c>
      <c r="P2945" s="43" t="s">
        <v>364</v>
      </c>
    </row>
    <row r="2946" spans="1:16" ht="30" x14ac:dyDescent="0.25">
      <c r="A2946" s="43" t="s">
        <v>1269</v>
      </c>
      <c r="B2946" s="43" t="s">
        <v>204</v>
      </c>
      <c r="C2946" s="43" t="s">
        <v>5395</v>
      </c>
      <c r="D2946" s="43">
        <v>6806611</v>
      </c>
      <c r="E2946" s="43" t="s">
        <v>186</v>
      </c>
      <c r="F2946" s="44">
        <v>45000</v>
      </c>
      <c r="G2946" s="43" t="s">
        <v>203</v>
      </c>
      <c r="H2946" s="43" t="s">
        <v>3960</v>
      </c>
      <c r="I2946" s="43" t="s">
        <v>364</v>
      </c>
      <c r="J2946" s="43">
        <v>6</v>
      </c>
      <c r="K2946" s="43" t="s">
        <v>4160</v>
      </c>
      <c r="L2946" s="55" t="s">
        <v>13</v>
      </c>
      <c r="M2946" s="43" t="s">
        <v>2</v>
      </c>
      <c r="N2946" s="43" t="s">
        <v>3</v>
      </c>
      <c r="O2946" s="43" t="s">
        <v>9875</v>
      </c>
      <c r="P2946" s="43" t="s">
        <v>364</v>
      </c>
    </row>
    <row r="2947" spans="1:16" ht="30" x14ac:dyDescent="0.25">
      <c r="A2947" s="43" t="s">
        <v>1269</v>
      </c>
      <c r="B2947" s="43" t="s">
        <v>204</v>
      </c>
      <c r="C2947" s="43" t="s">
        <v>5395</v>
      </c>
      <c r="D2947" s="43">
        <v>6806611</v>
      </c>
      <c r="E2947" s="43" t="s">
        <v>186</v>
      </c>
      <c r="F2947" s="44">
        <v>45000</v>
      </c>
      <c r="G2947" s="43" t="s">
        <v>203</v>
      </c>
      <c r="H2947" s="43" t="s">
        <v>3960</v>
      </c>
      <c r="I2947" s="43" t="s">
        <v>364</v>
      </c>
      <c r="J2947" s="43">
        <v>7</v>
      </c>
      <c r="K2947" s="43" t="s">
        <v>6416</v>
      </c>
      <c r="L2947" s="55" t="s">
        <v>638</v>
      </c>
      <c r="M2947" s="43" t="s">
        <v>2</v>
      </c>
      <c r="N2947" s="43" t="s">
        <v>3</v>
      </c>
      <c r="O2947" s="43" t="s">
        <v>9875</v>
      </c>
      <c r="P2947" s="43" t="s">
        <v>364</v>
      </c>
    </row>
    <row r="2948" spans="1:16" ht="30" x14ac:dyDescent="0.25">
      <c r="A2948" s="43" t="s">
        <v>1269</v>
      </c>
      <c r="B2948" s="43" t="s">
        <v>204</v>
      </c>
      <c r="C2948" s="43" t="s">
        <v>5395</v>
      </c>
      <c r="D2948" s="43">
        <v>6806611</v>
      </c>
      <c r="E2948" s="43" t="s">
        <v>186</v>
      </c>
      <c r="F2948" s="44">
        <v>45000</v>
      </c>
      <c r="G2948" s="43" t="s">
        <v>203</v>
      </c>
      <c r="H2948" s="43" t="s">
        <v>3960</v>
      </c>
      <c r="I2948" s="43" t="s">
        <v>364</v>
      </c>
      <c r="J2948" s="43">
        <v>8</v>
      </c>
      <c r="K2948" s="43" t="s">
        <v>6417</v>
      </c>
      <c r="L2948" s="55" t="s">
        <v>13</v>
      </c>
      <c r="M2948" s="43" t="s">
        <v>2</v>
      </c>
      <c r="N2948" s="43" t="s">
        <v>3</v>
      </c>
      <c r="O2948" s="43" t="s">
        <v>9875</v>
      </c>
      <c r="P2948" s="43" t="s">
        <v>364</v>
      </c>
    </row>
    <row r="2949" spans="1:16" ht="30" x14ac:dyDescent="0.25">
      <c r="A2949" s="43" t="s">
        <v>1269</v>
      </c>
      <c r="B2949" s="43" t="s">
        <v>204</v>
      </c>
      <c r="C2949" s="43" t="s">
        <v>5395</v>
      </c>
      <c r="D2949" s="43">
        <v>6806611</v>
      </c>
      <c r="E2949" s="43" t="s">
        <v>186</v>
      </c>
      <c r="F2949" s="44">
        <v>45000</v>
      </c>
      <c r="G2949" s="43" t="s">
        <v>203</v>
      </c>
      <c r="H2949" s="43" t="s">
        <v>3960</v>
      </c>
      <c r="I2949" s="43" t="s">
        <v>364</v>
      </c>
      <c r="J2949" s="43">
        <v>9</v>
      </c>
      <c r="K2949" s="43" t="s">
        <v>935</v>
      </c>
      <c r="L2949" s="55" t="s">
        <v>13</v>
      </c>
      <c r="M2949" s="43" t="s">
        <v>2</v>
      </c>
      <c r="N2949" s="43" t="s">
        <v>3</v>
      </c>
      <c r="O2949" s="43" t="s">
        <v>9875</v>
      </c>
      <c r="P2949" s="43" t="s">
        <v>364</v>
      </c>
    </row>
    <row r="2950" spans="1:16" ht="30" x14ac:dyDescent="0.25">
      <c r="A2950" s="43" t="s">
        <v>1269</v>
      </c>
      <c r="B2950" s="43" t="s">
        <v>204</v>
      </c>
      <c r="C2950" s="43" t="s">
        <v>5395</v>
      </c>
      <c r="D2950" s="43">
        <v>6806611</v>
      </c>
      <c r="E2950" s="43" t="s">
        <v>186</v>
      </c>
      <c r="F2950" s="44">
        <v>45000</v>
      </c>
      <c r="G2950" s="43" t="s">
        <v>203</v>
      </c>
      <c r="H2950" s="43" t="s">
        <v>3960</v>
      </c>
      <c r="I2950" s="43" t="s">
        <v>364</v>
      </c>
      <c r="J2950" s="43">
        <v>10</v>
      </c>
      <c r="K2950" s="43" t="s">
        <v>849</v>
      </c>
      <c r="L2950" s="55" t="s">
        <v>13</v>
      </c>
      <c r="M2950" s="43" t="s">
        <v>2</v>
      </c>
      <c r="N2950" s="43" t="s">
        <v>3</v>
      </c>
      <c r="O2950" s="43" t="s">
        <v>9875</v>
      </c>
      <c r="P2950" s="43" t="s">
        <v>364</v>
      </c>
    </row>
    <row r="2951" spans="1:16" x14ac:dyDescent="0.25">
      <c r="A2951" s="43" t="s">
        <v>6418</v>
      </c>
      <c r="B2951" s="43" t="s">
        <v>74</v>
      </c>
      <c r="C2951" s="43" t="s">
        <v>6419</v>
      </c>
      <c r="D2951" s="43" t="s">
        <v>6420</v>
      </c>
      <c r="E2951" s="43" t="s">
        <v>46</v>
      </c>
      <c r="F2951" s="44">
        <v>45000</v>
      </c>
      <c r="G2951" s="43" t="s">
        <v>203</v>
      </c>
      <c r="H2951" s="43" t="s">
        <v>3960</v>
      </c>
      <c r="I2951" s="43" t="s">
        <v>364</v>
      </c>
      <c r="J2951" s="43">
        <v>2</v>
      </c>
      <c r="K2951" s="43" t="s">
        <v>6421</v>
      </c>
      <c r="L2951" s="55" t="s">
        <v>13</v>
      </c>
      <c r="M2951" s="43" t="s">
        <v>2</v>
      </c>
      <c r="N2951" s="43" t="s">
        <v>2</v>
      </c>
      <c r="O2951"/>
      <c r="P2951" s="43" t="s">
        <v>363</v>
      </c>
    </row>
    <row r="2952" spans="1:16" x14ac:dyDescent="0.25">
      <c r="A2952" s="43" t="s">
        <v>6418</v>
      </c>
      <c r="B2952" s="43" t="s">
        <v>74</v>
      </c>
      <c r="C2952" s="43" t="s">
        <v>6419</v>
      </c>
      <c r="D2952" s="43" t="s">
        <v>6420</v>
      </c>
      <c r="E2952" s="43" t="s">
        <v>46</v>
      </c>
      <c r="F2952" s="44">
        <v>45000</v>
      </c>
      <c r="G2952" s="43" t="s">
        <v>203</v>
      </c>
      <c r="H2952" s="43" t="s">
        <v>3960</v>
      </c>
      <c r="I2952" s="43" t="s">
        <v>364</v>
      </c>
      <c r="J2952" s="43">
        <v>4</v>
      </c>
      <c r="K2952" s="43" t="s">
        <v>6422</v>
      </c>
      <c r="L2952" s="55" t="s">
        <v>13</v>
      </c>
      <c r="M2952" s="43" t="s">
        <v>2</v>
      </c>
      <c r="N2952" s="43" t="s">
        <v>2</v>
      </c>
      <c r="O2952"/>
      <c r="P2952" s="43" t="s">
        <v>363</v>
      </c>
    </row>
    <row r="2953" spans="1:16" x14ac:dyDescent="0.25">
      <c r="A2953" s="43" t="s">
        <v>6418</v>
      </c>
      <c r="B2953" s="43" t="s">
        <v>74</v>
      </c>
      <c r="C2953" s="43" t="s">
        <v>6419</v>
      </c>
      <c r="D2953" s="43" t="s">
        <v>6420</v>
      </c>
      <c r="E2953" s="43" t="s">
        <v>46</v>
      </c>
      <c r="F2953" s="44">
        <v>45000</v>
      </c>
      <c r="G2953" s="43" t="s">
        <v>203</v>
      </c>
      <c r="H2953" s="43" t="s">
        <v>3960</v>
      </c>
      <c r="I2953" s="43" t="s">
        <v>364</v>
      </c>
      <c r="J2953" s="43">
        <v>5.0999999999999996</v>
      </c>
      <c r="K2953" s="43" t="s">
        <v>6423</v>
      </c>
      <c r="L2953" s="55" t="s">
        <v>638</v>
      </c>
      <c r="M2953" s="43" t="s">
        <v>2</v>
      </c>
      <c r="N2953" s="43" t="s">
        <v>2</v>
      </c>
      <c r="O2953"/>
      <c r="P2953" s="43" t="s">
        <v>363</v>
      </c>
    </row>
    <row r="2954" spans="1:16" x14ac:dyDescent="0.25">
      <c r="A2954" s="43" t="s">
        <v>6418</v>
      </c>
      <c r="B2954" s="43" t="s">
        <v>74</v>
      </c>
      <c r="C2954" s="43" t="s">
        <v>6419</v>
      </c>
      <c r="D2954" s="43" t="s">
        <v>6420</v>
      </c>
      <c r="E2954" s="43" t="s">
        <v>46</v>
      </c>
      <c r="F2954" s="44">
        <v>45000</v>
      </c>
      <c r="G2954" s="43" t="s">
        <v>203</v>
      </c>
      <c r="H2954" s="43" t="s">
        <v>3960</v>
      </c>
      <c r="I2954" s="43" t="s">
        <v>364</v>
      </c>
      <c r="J2954" s="43">
        <v>5.2</v>
      </c>
      <c r="K2954" s="43" t="s">
        <v>6424</v>
      </c>
      <c r="L2954" s="55" t="s">
        <v>13</v>
      </c>
      <c r="M2954" s="43" t="s">
        <v>2</v>
      </c>
      <c r="N2954" s="43" t="s">
        <v>2</v>
      </c>
      <c r="O2954"/>
      <c r="P2954" s="43" t="s">
        <v>363</v>
      </c>
    </row>
    <row r="2955" spans="1:16" x14ac:dyDescent="0.25">
      <c r="A2955" s="43" t="s">
        <v>6418</v>
      </c>
      <c r="B2955" s="43" t="s">
        <v>74</v>
      </c>
      <c r="C2955" s="43" t="s">
        <v>6419</v>
      </c>
      <c r="D2955" s="43" t="s">
        <v>6420</v>
      </c>
      <c r="E2955" s="43" t="s">
        <v>46</v>
      </c>
      <c r="F2955" s="44">
        <v>45000</v>
      </c>
      <c r="G2955" s="43" t="s">
        <v>203</v>
      </c>
      <c r="H2955" s="43" t="s">
        <v>3960</v>
      </c>
      <c r="I2955" s="43" t="s">
        <v>364</v>
      </c>
      <c r="J2955" s="43">
        <v>5.3</v>
      </c>
      <c r="K2955" s="43" t="s">
        <v>6425</v>
      </c>
      <c r="L2955" s="55" t="s">
        <v>13</v>
      </c>
      <c r="M2955" s="43" t="s">
        <v>2</v>
      </c>
      <c r="N2955" s="43" t="s">
        <v>2</v>
      </c>
      <c r="O2955"/>
      <c r="P2955" s="43" t="s">
        <v>363</v>
      </c>
    </row>
    <row r="2956" spans="1:16" x14ac:dyDescent="0.25">
      <c r="A2956" s="43" t="s">
        <v>6418</v>
      </c>
      <c r="B2956" s="43" t="s">
        <v>74</v>
      </c>
      <c r="C2956" s="43" t="s">
        <v>6419</v>
      </c>
      <c r="D2956" s="43" t="s">
        <v>6420</v>
      </c>
      <c r="E2956" s="43" t="s">
        <v>46</v>
      </c>
      <c r="F2956" s="44">
        <v>45000</v>
      </c>
      <c r="G2956" s="43" t="s">
        <v>203</v>
      </c>
      <c r="H2956" s="43" t="s">
        <v>3960</v>
      </c>
      <c r="I2956" s="43" t="s">
        <v>364</v>
      </c>
      <c r="J2956" s="43">
        <v>6</v>
      </c>
      <c r="K2956" s="43" t="s">
        <v>78</v>
      </c>
      <c r="L2956" s="55" t="s">
        <v>13</v>
      </c>
      <c r="M2956" s="43" t="s">
        <v>2</v>
      </c>
      <c r="N2956" s="43" t="s">
        <v>2</v>
      </c>
      <c r="O2956"/>
      <c r="P2956" s="43" t="s">
        <v>363</v>
      </c>
    </row>
    <row r="2957" spans="1:16" x14ac:dyDescent="0.25">
      <c r="A2957" s="43" t="s">
        <v>6418</v>
      </c>
      <c r="B2957" s="43" t="s">
        <v>74</v>
      </c>
      <c r="C2957" s="43" t="s">
        <v>6419</v>
      </c>
      <c r="D2957" s="43" t="s">
        <v>6420</v>
      </c>
      <c r="E2957" s="43" t="s">
        <v>46</v>
      </c>
      <c r="F2957" s="44">
        <v>45000</v>
      </c>
      <c r="G2957" s="43" t="s">
        <v>203</v>
      </c>
      <c r="H2957" s="43" t="s">
        <v>3960</v>
      </c>
      <c r="I2957" s="43" t="s">
        <v>364</v>
      </c>
      <c r="J2957" s="43">
        <v>7.1</v>
      </c>
      <c r="K2957" s="43" t="s">
        <v>6426</v>
      </c>
      <c r="L2957" s="55" t="s">
        <v>13</v>
      </c>
      <c r="M2957" s="43" t="s">
        <v>2</v>
      </c>
      <c r="N2957" s="43" t="s">
        <v>2</v>
      </c>
      <c r="O2957"/>
      <c r="P2957" s="43" t="s">
        <v>363</v>
      </c>
    </row>
    <row r="2958" spans="1:16" x14ac:dyDescent="0.25">
      <c r="A2958" s="43" t="s">
        <v>6418</v>
      </c>
      <c r="B2958" s="43" t="s">
        <v>74</v>
      </c>
      <c r="C2958" s="43" t="s">
        <v>6419</v>
      </c>
      <c r="D2958" s="43" t="s">
        <v>6420</v>
      </c>
      <c r="E2958" s="43" t="s">
        <v>46</v>
      </c>
      <c r="F2958" s="44">
        <v>45000</v>
      </c>
      <c r="G2958" s="43" t="s">
        <v>203</v>
      </c>
      <c r="H2958" s="43" t="s">
        <v>3960</v>
      </c>
      <c r="I2958" s="43" t="s">
        <v>364</v>
      </c>
      <c r="J2958" s="43">
        <v>7.2</v>
      </c>
      <c r="K2958" s="43" t="s">
        <v>6427</v>
      </c>
      <c r="L2958" s="55" t="s">
        <v>639</v>
      </c>
      <c r="M2958" s="43" t="s">
        <v>2</v>
      </c>
      <c r="N2958" s="43" t="s">
        <v>2</v>
      </c>
      <c r="O2958"/>
      <c r="P2958" s="43" t="s">
        <v>363</v>
      </c>
    </row>
    <row r="2959" spans="1:16" x14ac:dyDescent="0.25">
      <c r="A2959" s="43" t="s">
        <v>6418</v>
      </c>
      <c r="B2959" s="43" t="s">
        <v>74</v>
      </c>
      <c r="C2959" s="43" t="s">
        <v>6419</v>
      </c>
      <c r="D2959" s="43" t="s">
        <v>6420</v>
      </c>
      <c r="E2959" s="43" t="s">
        <v>46</v>
      </c>
      <c r="F2959" s="44">
        <v>45000</v>
      </c>
      <c r="G2959" s="43" t="s">
        <v>203</v>
      </c>
      <c r="H2959" s="43" t="s">
        <v>3960</v>
      </c>
      <c r="I2959" s="43" t="s">
        <v>364</v>
      </c>
      <c r="J2959" s="43">
        <v>7.3</v>
      </c>
      <c r="K2959" s="43" t="s">
        <v>6428</v>
      </c>
      <c r="L2959" s="55" t="s">
        <v>639</v>
      </c>
      <c r="M2959" s="43" t="s">
        <v>2</v>
      </c>
      <c r="N2959" s="43" t="s">
        <v>2</v>
      </c>
      <c r="O2959"/>
      <c r="P2959" s="43" t="s">
        <v>363</v>
      </c>
    </row>
    <row r="2960" spans="1:16" x14ac:dyDescent="0.25">
      <c r="A2960" s="43" t="s">
        <v>6418</v>
      </c>
      <c r="B2960" s="43" t="s">
        <v>74</v>
      </c>
      <c r="C2960" s="43" t="s">
        <v>6419</v>
      </c>
      <c r="D2960" s="43" t="s">
        <v>6420</v>
      </c>
      <c r="E2960" s="43" t="s">
        <v>46</v>
      </c>
      <c r="F2960" s="44">
        <v>45000</v>
      </c>
      <c r="G2960" s="43" t="s">
        <v>203</v>
      </c>
      <c r="H2960" s="43" t="s">
        <v>3960</v>
      </c>
      <c r="I2960" s="43" t="s">
        <v>364</v>
      </c>
      <c r="J2960" s="43">
        <v>8</v>
      </c>
      <c r="K2960" s="43" t="s">
        <v>50</v>
      </c>
      <c r="L2960" s="55" t="s">
        <v>13</v>
      </c>
      <c r="M2960" s="43" t="s">
        <v>2</v>
      </c>
      <c r="N2960" s="43" t="s">
        <v>2</v>
      </c>
      <c r="O2960"/>
      <c r="P2960" s="43" t="s">
        <v>363</v>
      </c>
    </row>
    <row r="2961" spans="1:16" x14ac:dyDescent="0.25">
      <c r="A2961" s="43" t="s">
        <v>6418</v>
      </c>
      <c r="B2961" s="43" t="s">
        <v>74</v>
      </c>
      <c r="C2961" s="43" t="s">
        <v>6419</v>
      </c>
      <c r="D2961" s="43" t="s">
        <v>6420</v>
      </c>
      <c r="E2961" s="43" t="s">
        <v>46</v>
      </c>
      <c r="F2961" s="44">
        <v>45000</v>
      </c>
      <c r="G2961" s="43" t="s">
        <v>203</v>
      </c>
      <c r="H2961" s="43" t="s">
        <v>3960</v>
      </c>
      <c r="I2961" s="43" t="s">
        <v>364</v>
      </c>
      <c r="J2961" s="43">
        <v>9</v>
      </c>
      <c r="K2961" s="43" t="s">
        <v>187</v>
      </c>
      <c r="L2961" s="55" t="s">
        <v>13</v>
      </c>
      <c r="M2961" s="43" t="s">
        <v>188</v>
      </c>
      <c r="N2961" s="43" t="s">
        <v>188</v>
      </c>
      <c r="O2961"/>
      <c r="P2961" s="43" t="s">
        <v>363</v>
      </c>
    </row>
    <row r="2962" spans="1:16" x14ac:dyDescent="0.25">
      <c r="A2962" s="43" t="s">
        <v>6418</v>
      </c>
      <c r="B2962" s="43" t="s">
        <v>74</v>
      </c>
      <c r="C2962" s="43" t="s">
        <v>6419</v>
      </c>
      <c r="D2962" s="43" t="s">
        <v>6420</v>
      </c>
      <c r="E2962" s="43" t="s">
        <v>46</v>
      </c>
      <c r="F2962" s="44">
        <v>45000</v>
      </c>
      <c r="G2962" s="43" t="s">
        <v>203</v>
      </c>
      <c r="H2962" s="43" t="s">
        <v>3960</v>
      </c>
      <c r="I2962" s="43" t="s">
        <v>364</v>
      </c>
      <c r="J2962" s="43">
        <v>10</v>
      </c>
      <c r="K2962" s="43" t="s">
        <v>71</v>
      </c>
      <c r="L2962" s="55" t="s">
        <v>641</v>
      </c>
      <c r="M2962" s="43" t="s">
        <v>2</v>
      </c>
      <c r="N2962" s="43" t="s">
        <v>2</v>
      </c>
      <c r="O2962"/>
      <c r="P2962" s="43" t="s">
        <v>363</v>
      </c>
    </row>
    <row r="2963" spans="1:16" x14ac:dyDescent="0.25">
      <c r="A2963" s="43" t="s">
        <v>6418</v>
      </c>
      <c r="B2963" s="43" t="s">
        <v>74</v>
      </c>
      <c r="C2963" s="43" t="s">
        <v>6419</v>
      </c>
      <c r="D2963" s="43" t="s">
        <v>6420</v>
      </c>
      <c r="E2963" s="43" t="s">
        <v>46</v>
      </c>
      <c r="F2963" s="44">
        <v>45000</v>
      </c>
      <c r="G2963" s="43" t="s">
        <v>203</v>
      </c>
      <c r="H2963" s="43" t="s">
        <v>3960</v>
      </c>
      <c r="I2963" s="43" t="s">
        <v>364</v>
      </c>
      <c r="J2963" s="43">
        <v>11</v>
      </c>
      <c r="K2963" s="43" t="s">
        <v>6429</v>
      </c>
      <c r="L2963" s="55" t="s">
        <v>641</v>
      </c>
      <c r="M2963" s="43" t="s">
        <v>2</v>
      </c>
      <c r="N2963" s="43" t="s">
        <v>2</v>
      </c>
      <c r="O2963"/>
      <c r="P2963" s="43" t="s">
        <v>363</v>
      </c>
    </row>
    <row r="2964" spans="1:16" x14ac:dyDescent="0.25">
      <c r="A2964" s="43" t="s">
        <v>6418</v>
      </c>
      <c r="B2964" s="43" t="s">
        <v>74</v>
      </c>
      <c r="C2964" s="43" t="s">
        <v>6419</v>
      </c>
      <c r="D2964" s="43" t="s">
        <v>6420</v>
      </c>
      <c r="E2964" s="43" t="s">
        <v>46</v>
      </c>
      <c r="F2964" s="44">
        <v>45000</v>
      </c>
      <c r="G2964" s="43" t="s">
        <v>203</v>
      </c>
      <c r="H2964" s="43" t="s">
        <v>3960</v>
      </c>
      <c r="I2964" s="43" t="s">
        <v>364</v>
      </c>
      <c r="J2964" s="43">
        <v>12</v>
      </c>
      <c r="K2964" s="43" t="s">
        <v>6430</v>
      </c>
      <c r="L2964" s="55" t="s">
        <v>640</v>
      </c>
      <c r="M2964" s="43" t="s">
        <v>2</v>
      </c>
      <c r="N2964" s="43" t="s">
        <v>2</v>
      </c>
      <c r="O2964"/>
      <c r="P2964" s="43" t="s">
        <v>363</v>
      </c>
    </row>
    <row r="2965" spans="1:16" x14ac:dyDescent="0.25">
      <c r="A2965" s="43" t="s">
        <v>6418</v>
      </c>
      <c r="B2965" s="43" t="s">
        <v>74</v>
      </c>
      <c r="C2965" s="43" t="s">
        <v>6419</v>
      </c>
      <c r="D2965" s="43" t="s">
        <v>6420</v>
      </c>
      <c r="E2965" s="43" t="s">
        <v>46</v>
      </c>
      <c r="F2965" s="44">
        <v>45000</v>
      </c>
      <c r="G2965" s="43" t="s">
        <v>203</v>
      </c>
      <c r="H2965" s="43" t="s">
        <v>3960</v>
      </c>
      <c r="I2965" s="43" t="s">
        <v>364</v>
      </c>
      <c r="J2965" s="43">
        <v>13</v>
      </c>
      <c r="K2965" s="43" t="s">
        <v>6431</v>
      </c>
      <c r="L2965" s="55" t="s">
        <v>13</v>
      </c>
      <c r="M2965" s="43" t="s">
        <v>2</v>
      </c>
      <c r="N2965" s="43" t="s">
        <v>2</v>
      </c>
      <c r="O2965"/>
      <c r="P2965" s="43" t="s">
        <v>363</v>
      </c>
    </row>
    <row r="2966" spans="1:16" x14ac:dyDescent="0.25">
      <c r="A2966" s="43" t="s">
        <v>6418</v>
      </c>
      <c r="B2966" s="43" t="s">
        <v>74</v>
      </c>
      <c r="C2966" s="43" t="s">
        <v>6419</v>
      </c>
      <c r="D2966" s="43" t="s">
        <v>6420</v>
      </c>
      <c r="E2966" s="43" t="s">
        <v>46</v>
      </c>
      <c r="F2966" s="44">
        <v>45000</v>
      </c>
      <c r="G2966" s="43" t="s">
        <v>203</v>
      </c>
      <c r="H2966" s="43" t="s">
        <v>3960</v>
      </c>
      <c r="I2966" s="43" t="s">
        <v>364</v>
      </c>
      <c r="J2966" s="43">
        <v>14</v>
      </c>
      <c r="K2966" s="43" t="s">
        <v>6432</v>
      </c>
      <c r="L2966" s="55" t="s">
        <v>13</v>
      </c>
      <c r="M2966" s="43" t="s">
        <v>2</v>
      </c>
      <c r="N2966" s="43" t="s">
        <v>2</v>
      </c>
      <c r="O2966"/>
      <c r="P2966" s="43" t="s">
        <v>363</v>
      </c>
    </row>
    <row r="2967" spans="1:16" x14ac:dyDescent="0.25">
      <c r="A2967" s="43" t="s">
        <v>6418</v>
      </c>
      <c r="B2967" s="43" t="s">
        <v>74</v>
      </c>
      <c r="C2967" s="43" t="s">
        <v>6419</v>
      </c>
      <c r="D2967" s="43" t="s">
        <v>6420</v>
      </c>
      <c r="E2967" s="43" t="s">
        <v>46</v>
      </c>
      <c r="F2967" s="44">
        <v>45000</v>
      </c>
      <c r="G2967" s="43" t="s">
        <v>203</v>
      </c>
      <c r="H2967" s="43" t="s">
        <v>3960</v>
      </c>
      <c r="I2967" s="43" t="s">
        <v>364</v>
      </c>
      <c r="J2967" s="43">
        <v>15</v>
      </c>
      <c r="K2967" s="43" t="s">
        <v>112</v>
      </c>
      <c r="L2967" s="55" t="s">
        <v>13</v>
      </c>
      <c r="M2967" s="43" t="s">
        <v>2</v>
      </c>
      <c r="N2967" s="43" t="s">
        <v>2</v>
      </c>
      <c r="O2967"/>
      <c r="P2967" s="43" t="s">
        <v>363</v>
      </c>
    </row>
    <row r="2968" spans="1:16" x14ac:dyDescent="0.25">
      <c r="A2968" s="43" t="s">
        <v>6418</v>
      </c>
      <c r="B2968" s="43" t="s">
        <v>74</v>
      </c>
      <c r="C2968" s="43" t="s">
        <v>6419</v>
      </c>
      <c r="D2968" s="43" t="s">
        <v>6420</v>
      </c>
      <c r="E2968" s="43" t="s">
        <v>46</v>
      </c>
      <c r="F2968" s="44">
        <v>45000</v>
      </c>
      <c r="G2968" s="43" t="s">
        <v>203</v>
      </c>
      <c r="H2968" s="43" t="s">
        <v>3960</v>
      </c>
      <c r="I2968" s="43" t="s">
        <v>364</v>
      </c>
      <c r="J2968" s="43">
        <v>16</v>
      </c>
      <c r="K2968" s="43" t="s">
        <v>6433</v>
      </c>
      <c r="L2968" s="55" t="s">
        <v>13</v>
      </c>
      <c r="M2968" s="43" t="s">
        <v>2</v>
      </c>
      <c r="N2968" s="43" t="s">
        <v>2</v>
      </c>
      <c r="O2968"/>
      <c r="P2968" s="43" t="s">
        <v>363</v>
      </c>
    </row>
    <row r="2969" spans="1:16" x14ac:dyDescent="0.25">
      <c r="A2969" s="43" t="s">
        <v>6418</v>
      </c>
      <c r="B2969" s="43" t="s">
        <v>74</v>
      </c>
      <c r="C2969" s="43" t="s">
        <v>6419</v>
      </c>
      <c r="D2969" s="43" t="s">
        <v>6420</v>
      </c>
      <c r="E2969" s="43" t="s">
        <v>46</v>
      </c>
      <c r="F2969" s="44">
        <v>45000</v>
      </c>
      <c r="G2969" s="43" t="s">
        <v>203</v>
      </c>
      <c r="H2969" s="43" t="s">
        <v>3960</v>
      </c>
      <c r="I2969" s="43" t="s">
        <v>364</v>
      </c>
      <c r="J2969" s="43">
        <v>17</v>
      </c>
      <c r="K2969" s="43" t="s">
        <v>6434</v>
      </c>
      <c r="L2969" s="55" t="s">
        <v>13</v>
      </c>
      <c r="M2969" s="43" t="s">
        <v>2</v>
      </c>
      <c r="N2969" s="43" t="s">
        <v>2</v>
      </c>
      <c r="O2969"/>
      <c r="P2969" s="43" t="s">
        <v>363</v>
      </c>
    </row>
    <row r="2970" spans="1:16" x14ac:dyDescent="0.25">
      <c r="A2970" s="43" t="s">
        <v>6418</v>
      </c>
      <c r="B2970" s="43" t="s">
        <v>74</v>
      </c>
      <c r="C2970" s="43" t="s">
        <v>6419</v>
      </c>
      <c r="D2970" s="43" t="s">
        <v>6420</v>
      </c>
      <c r="E2970" s="43" t="s">
        <v>46</v>
      </c>
      <c r="F2970" s="44">
        <v>45000</v>
      </c>
      <c r="G2970" s="43" t="s">
        <v>203</v>
      </c>
      <c r="H2970" s="43" t="s">
        <v>3960</v>
      </c>
      <c r="I2970" s="43" t="s">
        <v>364</v>
      </c>
      <c r="J2970" s="43" t="s">
        <v>320</v>
      </c>
      <c r="K2970" s="43" t="s">
        <v>6435</v>
      </c>
      <c r="L2970" s="55" t="s">
        <v>640</v>
      </c>
      <c r="M2970" s="43" t="s">
        <v>2</v>
      </c>
      <c r="N2970" s="43" t="s">
        <v>2</v>
      </c>
      <c r="O2970"/>
      <c r="P2970" s="43" t="s">
        <v>363</v>
      </c>
    </row>
    <row r="2971" spans="1:16" x14ac:dyDescent="0.25">
      <c r="A2971" s="43" t="s">
        <v>6418</v>
      </c>
      <c r="B2971" s="43" t="s">
        <v>74</v>
      </c>
      <c r="C2971" s="43" t="s">
        <v>6419</v>
      </c>
      <c r="D2971" s="43" t="s">
        <v>6420</v>
      </c>
      <c r="E2971" s="43" t="s">
        <v>46</v>
      </c>
      <c r="F2971" s="44">
        <v>45000</v>
      </c>
      <c r="G2971" s="43" t="s">
        <v>203</v>
      </c>
      <c r="H2971" s="43" t="s">
        <v>3960</v>
      </c>
      <c r="I2971" s="43" t="s">
        <v>364</v>
      </c>
      <c r="J2971" s="43" t="s">
        <v>321</v>
      </c>
      <c r="K2971" s="43" t="s">
        <v>6436</v>
      </c>
      <c r="L2971" s="55" t="s">
        <v>640</v>
      </c>
      <c r="M2971" s="43" t="s">
        <v>2</v>
      </c>
      <c r="N2971" s="43" t="s">
        <v>2</v>
      </c>
      <c r="O2971"/>
      <c r="P2971" s="43" t="s">
        <v>363</v>
      </c>
    </row>
    <row r="2972" spans="1:16" x14ac:dyDescent="0.25">
      <c r="A2972" s="43" t="s">
        <v>6418</v>
      </c>
      <c r="B2972" s="43" t="s">
        <v>74</v>
      </c>
      <c r="C2972" s="43" t="s">
        <v>6419</v>
      </c>
      <c r="D2972" s="43" t="s">
        <v>6420</v>
      </c>
      <c r="E2972" s="43" t="s">
        <v>46</v>
      </c>
      <c r="F2972" s="44">
        <v>45000</v>
      </c>
      <c r="G2972" s="43" t="s">
        <v>203</v>
      </c>
      <c r="H2972" s="43" t="s">
        <v>3960</v>
      </c>
      <c r="I2972" s="43" t="s">
        <v>364</v>
      </c>
      <c r="J2972" s="43" t="s">
        <v>322</v>
      </c>
      <c r="K2972" s="43" t="s">
        <v>6437</v>
      </c>
      <c r="L2972" s="55" t="s">
        <v>640</v>
      </c>
      <c r="M2972" s="43" t="s">
        <v>2</v>
      </c>
      <c r="N2972" s="43" t="s">
        <v>2</v>
      </c>
      <c r="O2972"/>
      <c r="P2972" s="43" t="s">
        <v>363</v>
      </c>
    </row>
    <row r="2973" spans="1:16" x14ac:dyDescent="0.25">
      <c r="A2973" s="43" t="s">
        <v>6418</v>
      </c>
      <c r="B2973" s="43" t="s">
        <v>74</v>
      </c>
      <c r="C2973" s="43" t="s">
        <v>6419</v>
      </c>
      <c r="D2973" s="43" t="s">
        <v>6420</v>
      </c>
      <c r="E2973" s="43" t="s">
        <v>46</v>
      </c>
      <c r="F2973" s="44">
        <v>45000</v>
      </c>
      <c r="G2973" s="43" t="s">
        <v>203</v>
      </c>
      <c r="H2973" s="43" t="s">
        <v>3960</v>
      </c>
      <c r="I2973" s="43" t="s">
        <v>364</v>
      </c>
      <c r="J2973" s="43" t="s">
        <v>323</v>
      </c>
      <c r="K2973" s="43" t="s">
        <v>4078</v>
      </c>
      <c r="L2973" s="55" t="s">
        <v>640</v>
      </c>
      <c r="M2973" s="43" t="s">
        <v>2</v>
      </c>
      <c r="N2973" s="43" t="s">
        <v>2</v>
      </c>
      <c r="O2973"/>
      <c r="P2973" s="43" t="s">
        <v>363</v>
      </c>
    </row>
    <row r="2974" spans="1:16" x14ac:dyDescent="0.25">
      <c r="A2974" s="43" t="s">
        <v>6418</v>
      </c>
      <c r="B2974" s="43" t="s">
        <v>74</v>
      </c>
      <c r="C2974" s="43" t="s">
        <v>6419</v>
      </c>
      <c r="D2974" s="43" t="s">
        <v>6420</v>
      </c>
      <c r="E2974" s="43" t="s">
        <v>46</v>
      </c>
      <c r="F2974" s="44">
        <v>45000</v>
      </c>
      <c r="G2974" s="43" t="s">
        <v>203</v>
      </c>
      <c r="H2974" s="43" t="s">
        <v>3960</v>
      </c>
      <c r="I2974" s="43" t="s">
        <v>364</v>
      </c>
      <c r="J2974" s="43" t="s">
        <v>324</v>
      </c>
      <c r="K2974" s="43" t="s">
        <v>6438</v>
      </c>
      <c r="L2974" s="55" t="s">
        <v>640</v>
      </c>
      <c r="M2974" s="43" t="s">
        <v>2</v>
      </c>
      <c r="N2974" s="43" t="s">
        <v>2</v>
      </c>
      <c r="O2974"/>
      <c r="P2974" s="43" t="s">
        <v>363</v>
      </c>
    </row>
    <row r="2975" spans="1:16" x14ac:dyDescent="0.25">
      <c r="A2975" s="43" t="s">
        <v>6418</v>
      </c>
      <c r="B2975" s="43" t="s">
        <v>74</v>
      </c>
      <c r="C2975" s="43" t="s">
        <v>6419</v>
      </c>
      <c r="D2975" s="43" t="s">
        <v>6420</v>
      </c>
      <c r="E2975" s="43" t="s">
        <v>46</v>
      </c>
      <c r="F2975" s="44">
        <v>45000</v>
      </c>
      <c r="G2975" s="43" t="s">
        <v>203</v>
      </c>
      <c r="H2975" s="43" t="s">
        <v>3960</v>
      </c>
      <c r="I2975" s="43" t="s">
        <v>364</v>
      </c>
      <c r="J2975" s="43" t="s">
        <v>325</v>
      </c>
      <c r="K2975" s="43" t="s">
        <v>6439</v>
      </c>
      <c r="L2975" s="55" t="s">
        <v>640</v>
      </c>
      <c r="M2975" s="43" t="s">
        <v>2</v>
      </c>
      <c r="N2975" s="43" t="s">
        <v>2</v>
      </c>
      <c r="O2975"/>
      <c r="P2975" s="43" t="s">
        <v>363</v>
      </c>
    </row>
    <row r="2976" spans="1:16" x14ac:dyDescent="0.25">
      <c r="A2976" s="43" t="s">
        <v>6418</v>
      </c>
      <c r="B2976" s="43" t="s">
        <v>74</v>
      </c>
      <c r="C2976" s="43" t="s">
        <v>6419</v>
      </c>
      <c r="D2976" s="43" t="s">
        <v>6420</v>
      </c>
      <c r="E2976" s="43" t="s">
        <v>46</v>
      </c>
      <c r="F2976" s="44">
        <v>45000</v>
      </c>
      <c r="G2976" s="43" t="s">
        <v>203</v>
      </c>
      <c r="H2976" s="43" t="s">
        <v>3960</v>
      </c>
      <c r="I2976" s="43" t="s">
        <v>364</v>
      </c>
      <c r="J2976" s="43" t="s">
        <v>326</v>
      </c>
      <c r="K2976" s="43" t="s">
        <v>3348</v>
      </c>
      <c r="L2976" s="55" t="s">
        <v>640</v>
      </c>
      <c r="M2976" s="43" t="s">
        <v>2</v>
      </c>
      <c r="N2976" s="43" t="s">
        <v>2</v>
      </c>
      <c r="O2976"/>
      <c r="P2976" s="43" t="s">
        <v>363</v>
      </c>
    </row>
    <row r="2977" spans="1:16" x14ac:dyDescent="0.25">
      <c r="A2977" s="43" t="s">
        <v>6418</v>
      </c>
      <c r="B2977" s="43" t="s">
        <v>74</v>
      </c>
      <c r="C2977" s="43" t="s">
        <v>6419</v>
      </c>
      <c r="D2977" s="43" t="s">
        <v>6420</v>
      </c>
      <c r="E2977" s="43" t="s">
        <v>46</v>
      </c>
      <c r="F2977" s="44">
        <v>45000</v>
      </c>
      <c r="G2977" s="43" t="s">
        <v>203</v>
      </c>
      <c r="H2977" s="43" t="s">
        <v>3960</v>
      </c>
      <c r="I2977" s="43" t="s">
        <v>364</v>
      </c>
      <c r="J2977" s="43" t="s">
        <v>327</v>
      </c>
      <c r="K2977" s="43" t="s">
        <v>6440</v>
      </c>
      <c r="L2977" s="55" t="s">
        <v>640</v>
      </c>
      <c r="M2977" s="43" t="s">
        <v>2</v>
      </c>
      <c r="N2977" s="43" t="s">
        <v>2</v>
      </c>
      <c r="O2977"/>
      <c r="P2977" s="43" t="s">
        <v>363</v>
      </c>
    </row>
    <row r="2978" spans="1:16" x14ac:dyDescent="0.25">
      <c r="A2978" s="43" t="s">
        <v>6418</v>
      </c>
      <c r="B2978" s="43" t="s">
        <v>74</v>
      </c>
      <c r="C2978" s="43" t="s">
        <v>6419</v>
      </c>
      <c r="D2978" s="43" t="s">
        <v>6420</v>
      </c>
      <c r="E2978" s="43" t="s">
        <v>46</v>
      </c>
      <c r="F2978" s="44">
        <v>45000</v>
      </c>
      <c r="G2978" s="43" t="s">
        <v>203</v>
      </c>
      <c r="H2978" s="43" t="s">
        <v>3960</v>
      </c>
      <c r="I2978" s="43" t="s">
        <v>364</v>
      </c>
      <c r="J2978" s="43" t="s">
        <v>328</v>
      </c>
      <c r="K2978" s="43" t="s">
        <v>3344</v>
      </c>
      <c r="L2978" s="55" t="s">
        <v>640</v>
      </c>
      <c r="M2978" s="43" t="s">
        <v>2</v>
      </c>
      <c r="N2978" s="43" t="s">
        <v>3</v>
      </c>
      <c r="O2978" s="43" t="s">
        <v>9946</v>
      </c>
      <c r="P2978" s="43" t="s">
        <v>364</v>
      </c>
    </row>
    <row r="2979" spans="1:16" x14ac:dyDescent="0.25">
      <c r="A2979" s="43" t="s">
        <v>6418</v>
      </c>
      <c r="B2979" s="43" t="s">
        <v>74</v>
      </c>
      <c r="C2979" s="43" t="s">
        <v>6419</v>
      </c>
      <c r="D2979" s="43" t="s">
        <v>6420</v>
      </c>
      <c r="E2979" s="43" t="s">
        <v>46</v>
      </c>
      <c r="F2979" s="44">
        <v>45000</v>
      </c>
      <c r="G2979" s="43" t="s">
        <v>203</v>
      </c>
      <c r="H2979" s="43" t="s">
        <v>3960</v>
      </c>
      <c r="I2979" s="43" t="s">
        <v>364</v>
      </c>
      <c r="J2979" s="43" t="s">
        <v>329</v>
      </c>
      <c r="K2979" s="43" t="s">
        <v>6441</v>
      </c>
      <c r="L2979" s="55" t="s">
        <v>640</v>
      </c>
      <c r="M2979" s="43" t="s">
        <v>2</v>
      </c>
      <c r="N2979" s="43" t="s">
        <v>2</v>
      </c>
      <c r="O2979"/>
      <c r="P2979" s="43" t="s">
        <v>363</v>
      </c>
    </row>
    <row r="2980" spans="1:16" x14ac:dyDescent="0.25">
      <c r="A2980" s="43" t="s">
        <v>6418</v>
      </c>
      <c r="B2980" s="43" t="s">
        <v>74</v>
      </c>
      <c r="C2980" s="43" t="s">
        <v>6419</v>
      </c>
      <c r="D2980" s="43" t="s">
        <v>6420</v>
      </c>
      <c r="E2980" s="43" t="s">
        <v>46</v>
      </c>
      <c r="F2980" s="44">
        <v>45000</v>
      </c>
      <c r="G2980" s="43" t="s">
        <v>203</v>
      </c>
      <c r="H2980" s="43" t="s">
        <v>3960</v>
      </c>
      <c r="I2980" s="43" t="s">
        <v>364</v>
      </c>
      <c r="J2980" s="43" t="s">
        <v>330</v>
      </c>
      <c r="K2980" s="43" t="s">
        <v>6442</v>
      </c>
      <c r="L2980" s="55" t="s">
        <v>640</v>
      </c>
      <c r="M2980" s="43" t="s">
        <v>2</v>
      </c>
      <c r="N2980" s="43" t="s">
        <v>2</v>
      </c>
      <c r="O2980"/>
      <c r="P2980" s="43" t="s">
        <v>363</v>
      </c>
    </row>
    <row r="2981" spans="1:16" x14ac:dyDescent="0.25">
      <c r="A2981" s="43" t="s">
        <v>6418</v>
      </c>
      <c r="B2981" s="43" t="s">
        <v>74</v>
      </c>
      <c r="C2981" s="43" t="s">
        <v>6419</v>
      </c>
      <c r="D2981" s="43" t="s">
        <v>6420</v>
      </c>
      <c r="E2981" s="43" t="s">
        <v>46</v>
      </c>
      <c r="F2981" s="44">
        <v>45000</v>
      </c>
      <c r="G2981" s="43" t="s">
        <v>203</v>
      </c>
      <c r="H2981" s="43" t="s">
        <v>3960</v>
      </c>
      <c r="I2981" s="43" t="s">
        <v>364</v>
      </c>
      <c r="J2981" s="43" t="s">
        <v>331</v>
      </c>
      <c r="K2981" s="43" t="s">
        <v>6443</v>
      </c>
      <c r="L2981" s="55" t="s">
        <v>640</v>
      </c>
      <c r="M2981" s="43" t="s">
        <v>2</v>
      </c>
      <c r="N2981" s="43" t="s">
        <v>2</v>
      </c>
      <c r="O2981"/>
      <c r="P2981" s="43" t="s">
        <v>363</v>
      </c>
    </row>
    <row r="2982" spans="1:16" x14ac:dyDescent="0.25">
      <c r="A2982" s="43" t="s">
        <v>6418</v>
      </c>
      <c r="B2982" s="43" t="s">
        <v>74</v>
      </c>
      <c r="C2982" s="43" t="s">
        <v>6419</v>
      </c>
      <c r="D2982" s="43" t="s">
        <v>6420</v>
      </c>
      <c r="E2982" s="43" t="s">
        <v>46</v>
      </c>
      <c r="F2982" s="44">
        <v>45000</v>
      </c>
      <c r="G2982" s="43" t="s">
        <v>203</v>
      </c>
      <c r="H2982" s="43" t="s">
        <v>3960</v>
      </c>
      <c r="I2982" s="43" t="s">
        <v>364</v>
      </c>
      <c r="J2982" s="43" t="s">
        <v>333</v>
      </c>
      <c r="K2982" s="43" t="s">
        <v>6444</v>
      </c>
      <c r="L2982" s="55" t="s">
        <v>13</v>
      </c>
      <c r="M2982" s="43" t="s">
        <v>2</v>
      </c>
      <c r="N2982" s="43" t="s">
        <v>3</v>
      </c>
      <c r="O2982" s="43" t="s">
        <v>9946</v>
      </c>
      <c r="P2982" s="43" t="s">
        <v>364</v>
      </c>
    </row>
    <row r="2983" spans="1:16" x14ac:dyDescent="0.25">
      <c r="A2983" s="43" t="s">
        <v>6418</v>
      </c>
      <c r="B2983" s="43" t="s">
        <v>74</v>
      </c>
      <c r="C2983" s="43" t="s">
        <v>6419</v>
      </c>
      <c r="D2983" s="43" t="s">
        <v>6420</v>
      </c>
      <c r="E2983" s="43" t="s">
        <v>46</v>
      </c>
      <c r="F2983" s="44">
        <v>45000</v>
      </c>
      <c r="G2983" s="43" t="s">
        <v>203</v>
      </c>
      <c r="H2983" s="43" t="s">
        <v>3960</v>
      </c>
      <c r="I2983" s="43" t="s">
        <v>364</v>
      </c>
      <c r="J2983" s="43" t="s">
        <v>334</v>
      </c>
      <c r="K2983" s="43" t="s">
        <v>6445</v>
      </c>
      <c r="L2983" s="55" t="s">
        <v>13</v>
      </c>
      <c r="M2983" s="43" t="s">
        <v>2</v>
      </c>
      <c r="N2983" s="43" t="s">
        <v>2</v>
      </c>
      <c r="O2983"/>
      <c r="P2983" s="43" t="s">
        <v>363</v>
      </c>
    </row>
    <row r="2984" spans="1:16" x14ac:dyDescent="0.25">
      <c r="A2984" s="43" t="s">
        <v>6418</v>
      </c>
      <c r="B2984" s="43" t="s">
        <v>74</v>
      </c>
      <c r="C2984" s="43" t="s">
        <v>6419</v>
      </c>
      <c r="D2984" s="43" t="s">
        <v>6420</v>
      </c>
      <c r="E2984" s="43" t="s">
        <v>46</v>
      </c>
      <c r="F2984" s="44">
        <v>45000</v>
      </c>
      <c r="G2984" s="43" t="s">
        <v>203</v>
      </c>
      <c r="H2984" s="43" t="s">
        <v>3960</v>
      </c>
      <c r="I2984" s="43" t="s">
        <v>364</v>
      </c>
      <c r="J2984" s="43" t="s">
        <v>335</v>
      </c>
      <c r="K2984" s="43" t="s">
        <v>6446</v>
      </c>
      <c r="L2984" s="55" t="s">
        <v>13</v>
      </c>
      <c r="M2984" s="43" t="s">
        <v>2</v>
      </c>
      <c r="N2984" s="43" t="s">
        <v>2</v>
      </c>
      <c r="O2984"/>
      <c r="P2984" s="43" t="s">
        <v>363</v>
      </c>
    </row>
    <row r="2985" spans="1:16" x14ac:dyDescent="0.25">
      <c r="A2985" s="43" t="s">
        <v>3818</v>
      </c>
      <c r="B2985" s="43" t="s">
        <v>45</v>
      </c>
      <c r="C2985" s="43" t="s">
        <v>6447</v>
      </c>
      <c r="D2985" s="43">
        <v>2222631</v>
      </c>
      <c r="E2985" s="43" t="s">
        <v>46</v>
      </c>
      <c r="F2985" s="44">
        <v>45000</v>
      </c>
      <c r="G2985" s="43" t="s">
        <v>203</v>
      </c>
      <c r="H2985" s="43" t="s">
        <v>3960</v>
      </c>
      <c r="I2985" s="43" t="s">
        <v>364</v>
      </c>
      <c r="J2985" s="43">
        <v>1.1000000000000001</v>
      </c>
      <c r="K2985" s="43" t="s">
        <v>3822</v>
      </c>
      <c r="L2985" s="55" t="s">
        <v>640</v>
      </c>
      <c r="M2985" s="43" t="s">
        <v>2</v>
      </c>
      <c r="N2985" s="43" t="s">
        <v>2</v>
      </c>
      <c r="O2985"/>
      <c r="P2985" s="43" t="s">
        <v>363</v>
      </c>
    </row>
    <row r="2986" spans="1:16" x14ac:dyDescent="0.25">
      <c r="A2986" s="43" t="s">
        <v>3818</v>
      </c>
      <c r="B2986" s="43" t="s">
        <v>45</v>
      </c>
      <c r="C2986" s="43" t="s">
        <v>6447</v>
      </c>
      <c r="D2986" s="43">
        <v>2222631</v>
      </c>
      <c r="E2986" s="43" t="s">
        <v>46</v>
      </c>
      <c r="F2986" s="44">
        <v>45000</v>
      </c>
      <c r="G2986" s="43" t="s">
        <v>203</v>
      </c>
      <c r="H2986" s="43" t="s">
        <v>3960</v>
      </c>
      <c r="I2986" s="43" t="s">
        <v>364</v>
      </c>
      <c r="J2986" s="43">
        <v>1.2</v>
      </c>
      <c r="K2986" s="43" t="s">
        <v>3823</v>
      </c>
      <c r="L2986" s="55" t="s">
        <v>640</v>
      </c>
      <c r="M2986" s="43" t="s">
        <v>2</v>
      </c>
      <c r="N2986" s="43" t="s">
        <v>2</v>
      </c>
      <c r="O2986"/>
      <c r="P2986" s="43" t="s">
        <v>363</v>
      </c>
    </row>
    <row r="2987" spans="1:16" x14ac:dyDescent="0.25">
      <c r="A2987" s="43" t="s">
        <v>3818</v>
      </c>
      <c r="B2987" s="43" t="s">
        <v>45</v>
      </c>
      <c r="C2987" s="43" t="s">
        <v>6447</v>
      </c>
      <c r="D2987" s="43">
        <v>2222631</v>
      </c>
      <c r="E2987" s="43" t="s">
        <v>46</v>
      </c>
      <c r="F2987" s="44">
        <v>45000</v>
      </c>
      <c r="G2987" s="43" t="s">
        <v>203</v>
      </c>
      <c r="H2987" s="43" t="s">
        <v>3960</v>
      </c>
      <c r="I2987" s="43" t="s">
        <v>364</v>
      </c>
      <c r="J2987" s="43">
        <v>1.3</v>
      </c>
      <c r="K2987" s="43" t="s">
        <v>3824</v>
      </c>
      <c r="L2987" s="55" t="s">
        <v>640</v>
      </c>
      <c r="M2987" s="43" t="s">
        <v>2</v>
      </c>
      <c r="N2987" s="43" t="s">
        <v>2</v>
      </c>
      <c r="O2987"/>
      <c r="P2987" s="43" t="s">
        <v>363</v>
      </c>
    </row>
    <row r="2988" spans="1:16" x14ac:dyDescent="0.25">
      <c r="A2988" s="43" t="s">
        <v>3818</v>
      </c>
      <c r="B2988" s="43" t="s">
        <v>45</v>
      </c>
      <c r="C2988" s="43" t="s">
        <v>6447</v>
      </c>
      <c r="D2988" s="43">
        <v>2222631</v>
      </c>
      <c r="E2988" s="43" t="s">
        <v>46</v>
      </c>
      <c r="F2988" s="44">
        <v>45000</v>
      </c>
      <c r="G2988" s="43" t="s">
        <v>203</v>
      </c>
      <c r="H2988" s="43" t="s">
        <v>3960</v>
      </c>
      <c r="I2988" s="43" t="s">
        <v>364</v>
      </c>
      <c r="J2988" s="43">
        <v>1.4</v>
      </c>
      <c r="K2988" s="43" t="s">
        <v>3825</v>
      </c>
      <c r="L2988" s="55" t="s">
        <v>640</v>
      </c>
      <c r="M2988" s="43" t="s">
        <v>2</v>
      </c>
      <c r="N2988" s="43" t="s">
        <v>2</v>
      </c>
      <c r="O2988"/>
      <c r="P2988" s="43" t="s">
        <v>363</v>
      </c>
    </row>
    <row r="2989" spans="1:16" x14ac:dyDescent="0.25">
      <c r="A2989" s="43" t="s">
        <v>3818</v>
      </c>
      <c r="B2989" s="43" t="s">
        <v>45</v>
      </c>
      <c r="C2989" s="43" t="s">
        <v>6447</v>
      </c>
      <c r="D2989" s="43">
        <v>2222631</v>
      </c>
      <c r="E2989" s="43" t="s">
        <v>46</v>
      </c>
      <c r="F2989" s="44">
        <v>45000</v>
      </c>
      <c r="G2989" s="43" t="s">
        <v>203</v>
      </c>
      <c r="H2989" s="43" t="s">
        <v>3960</v>
      </c>
      <c r="I2989" s="43" t="s">
        <v>364</v>
      </c>
      <c r="J2989" s="43">
        <v>1.5</v>
      </c>
      <c r="K2989" s="43" t="s">
        <v>3826</v>
      </c>
      <c r="L2989" s="55" t="s">
        <v>640</v>
      </c>
      <c r="M2989" s="43" t="s">
        <v>2</v>
      </c>
      <c r="N2989" s="43" t="s">
        <v>2</v>
      </c>
      <c r="O2989"/>
      <c r="P2989" s="43" t="s">
        <v>363</v>
      </c>
    </row>
    <row r="2990" spans="1:16" x14ac:dyDescent="0.25">
      <c r="A2990" s="43" t="s">
        <v>3818</v>
      </c>
      <c r="B2990" s="43" t="s">
        <v>45</v>
      </c>
      <c r="C2990" s="43" t="s">
        <v>6447</v>
      </c>
      <c r="D2990" s="43">
        <v>2222631</v>
      </c>
      <c r="E2990" s="43" t="s">
        <v>46</v>
      </c>
      <c r="F2990" s="44">
        <v>45000</v>
      </c>
      <c r="G2990" s="43" t="s">
        <v>203</v>
      </c>
      <c r="H2990" s="43" t="s">
        <v>3960</v>
      </c>
      <c r="I2990" s="43" t="s">
        <v>364</v>
      </c>
      <c r="J2990" s="43">
        <v>1.6</v>
      </c>
      <c r="K2990" s="43" t="s">
        <v>3827</v>
      </c>
      <c r="L2990" s="55" t="s">
        <v>640</v>
      </c>
      <c r="M2990" s="43" t="s">
        <v>2</v>
      </c>
      <c r="N2990" s="43" t="s">
        <v>2</v>
      </c>
      <c r="O2990"/>
      <c r="P2990" s="43" t="s">
        <v>363</v>
      </c>
    </row>
    <row r="2991" spans="1:16" x14ac:dyDescent="0.25">
      <c r="A2991" s="43" t="s">
        <v>3818</v>
      </c>
      <c r="B2991" s="43" t="s">
        <v>45</v>
      </c>
      <c r="C2991" s="43" t="s">
        <v>6447</v>
      </c>
      <c r="D2991" s="43">
        <v>2222631</v>
      </c>
      <c r="E2991" s="43" t="s">
        <v>46</v>
      </c>
      <c r="F2991" s="44">
        <v>45000</v>
      </c>
      <c r="G2991" s="43" t="s">
        <v>203</v>
      </c>
      <c r="H2991" s="43" t="s">
        <v>3960</v>
      </c>
      <c r="I2991" s="43" t="s">
        <v>364</v>
      </c>
      <c r="J2991" s="43">
        <v>1.7</v>
      </c>
      <c r="K2991" s="43" t="s">
        <v>3828</v>
      </c>
      <c r="L2991" s="55" t="s">
        <v>640</v>
      </c>
      <c r="M2991" s="43" t="s">
        <v>2</v>
      </c>
      <c r="N2991" s="43" t="s">
        <v>2</v>
      </c>
      <c r="O2991"/>
      <c r="P2991" s="43" t="s">
        <v>363</v>
      </c>
    </row>
    <row r="2992" spans="1:16" x14ac:dyDescent="0.25">
      <c r="A2992" s="43" t="s">
        <v>3818</v>
      </c>
      <c r="B2992" s="43" t="s">
        <v>45</v>
      </c>
      <c r="C2992" s="43" t="s">
        <v>6447</v>
      </c>
      <c r="D2992" s="43">
        <v>2222631</v>
      </c>
      <c r="E2992" s="43" t="s">
        <v>46</v>
      </c>
      <c r="F2992" s="44">
        <v>45000</v>
      </c>
      <c r="G2992" s="43" t="s">
        <v>203</v>
      </c>
      <c r="H2992" s="43" t="s">
        <v>3960</v>
      </c>
      <c r="I2992" s="43" t="s">
        <v>364</v>
      </c>
      <c r="J2992" s="43">
        <v>1.8</v>
      </c>
      <c r="K2992" s="43" t="s">
        <v>3829</v>
      </c>
      <c r="L2992" s="55" t="s">
        <v>640</v>
      </c>
      <c r="M2992" s="43" t="s">
        <v>2</v>
      </c>
      <c r="N2992" s="43" t="s">
        <v>2</v>
      </c>
      <c r="O2992"/>
      <c r="P2992" s="43" t="s">
        <v>363</v>
      </c>
    </row>
    <row r="2993" spans="1:16" x14ac:dyDescent="0.25">
      <c r="A2993" s="43" t="s">
        <v>3818</v>
      </c>
      <c r="B2993" s="43" t="s">
        <v>45</v>
      </c>
      <c r="C2993" s="43" t="s">
        <v>6447</v>
      </c>
      <c r="D2993" s="43">
        <v>2222631</v>
      </c>
      <c r="E2993" s="43" t="s">
        <v>46</v>
      </c>
      <c r="F2993" s="44">
        <v>45000</v>
      </c>
      <c r="G2993" s="43" t="s">
        <v>203</v>
      </c>
      <c r="H2993" s="43" t="s">
        <v>3960</v>
      </c>
      <c r="I2993" s="43" t="s">
        <v>364</v>
      </c>
      <c r="J2993" s="43">
        <v>2</v>
      </c>
      <c r="K2993" s="43" t="s">
        <v>90</v>
      </c>
      <c r="L2993" s="55" t="s">
        <v>639</v>
      </c>
      <c r="M2993" s="43" t="s">
        <v>2</v>
      </c>
      <c r="N2993" s="43" t="s">
        <v>2</v>
      </c>
      <c r="O2993"/>
      <c r="P2993" s="43" t="s">
        <v>363</v>
      </c>
    </row>
    <row r="2994" spans="1:16" x14ac:dyDescent="0.25">
      <c r="A2994" s="43" t="s">
        <v>3818</v>
      </c>
      <c r="B2994" s="43" t="s">
        <v>45</v>
      </c>
      <c r="C2994" s="43" t="s">
        <v>6447</v>
      </c>
      <c r="D2994" s="43">
        <v>2222631</v>
      </c>
      <c r="E2994" s="43" t="s">
        <v>46</v>
      </c>
      <c r="F2994" s="44">
        <v>45000</v>
      </c>
      <c r="G2994" s="43" t="s">
        <v>203</v>
      </c>
      <c r="H2994" s="43" t="s">
        <v>3960</v>
      </c>
      <c r="I2994" s="43" t="s">
        <v>364</v>
      </c>
      <c r="J2994" s="43">
        <v>3</v>
      </c>
      <c r="K2994" s="43" t="s">
        <v>124</v>
      </c>
      <c r="L2994" s="55" t="s">
        <v>13</v>
      </c>
      <c r="M2994" s="43" t="s">
        <v>2</v>
      </c>
      <c r="N2994" s="43" t="s">
        <v>2</v>
      </c>
      <c r="O2994"/>
      <c r="P2994" s="43" t="s">
        <v>363</v>
      </c>
    </row>
    <row r="2995" spans="1:16" x14ac:dyDescent="0.25">
      <c r="A2995" s="43" t="s">
        <v>3818</v>
      </c>
      <c r="B2995" s="43" t="s">
        <v>45</v>
      </c>
      <c r="C2995" s="43" t="s">
        <v>6447</v>
      </c>
      <c r="D2995" s="43">
        <v>2222631</v>
      </c>
      <c r="E2995" s="43" t="s">
        <v>46</v>
      </c>
      <c r="F2995" s="44">
        <v>45000</v>
      </c>
      <c r="G2995" s="43" t="s">
        <v>203</v>
      </c>
      <c r="H2995" s="43" t="s">
        <v>3960</v>
      </c>
      <c r="I2995" s="43" t="s">
        <v>364</v>
      </c>
      <c r="J2995" s="43">
        <v>4</v>
      </c>
      <c r="K2995" s="43" t="s">
        <v>50</v>
      </c>
      <c r="L2995" s="55" t="s">
        <v>13</v>
      </c>
      <c r="M2995" s="43" t="s">
        <v>2</v>
      </c>
      <c r="N2995" s="43" t="s">
        <v>2</v>
      </c>
      <c r="O2995"/>
      <c r="P2995" s="43" t="s">
        <v>363</v>
      </c>
    </row>
    <row r="2996" spans="1:16" x14ac:dyDescent="0.25">
      <c r="A2996" s="43" t="s">
        <v>3818</v>
      </c>
      <c r="B2996" s="43" t="s">
        <v>45</v>
      </c>
      <c r="C2996" s="43" t="s">
        <v>6447</v>
      </c>
      <c r="D2996" s="43">
        <v>2222631</v>
      </c>
      <c r="E2996" s="43" t="s">
        <v>46</v>
      </c>
      <c r="F2996" s="44">
        <v>45000</v>
      </c>
      <c r="G2996" s="43" t="s">
        <v>203</v>
      </c>
      <c r="H2996" s="43" t="s">
        <v>3960</v>
      </c>
      <c r="I2996" s="43" t="s">
        <v>364</v>
      </c>
      <c r="J2996" s="43">
        <v>5</v>
      </c>
      <c r="K2996" s="43" t="s">
        <v>187</v>
      </c>
      <c r="L2996" s="55" t="s">
        <v>13</v>
      </c>
      <c r="M2996" s="43" t="s">
        <v>188</v>
      </c>
      <c r="N2996" s="43" t="s">
        <v>188</v>
      </c>
      <c r="O2996"/>
      <c r="P2996" s="43" t="s">
        <v>363</v>
      </c>
    </row>
    <row r="2997" spans="1:16" x14ac:dyDescent="0.25">
      <c r="A2997" s="43" t="s">
        <v>845</v>
      </c>
      <c r="B2997" s="43" t="s">
        <v>204</v>
      </c>
      <c r="C2997" s="43" t="s">
        <v>846</v>
      </c>
      <c r="D2997" s="43">
        <v>6662909</v>
      </c>
      <c r="E2997" s="43" t="s">
        <v>186</v>
      </c>
      <c r="F2997" s="44">
        <v>45000</v>
      </c>
      <c r="G2997" s="43" t="s">
        <v>203</v>
      </c>
      <c r="H2997" s="43" t="s">
        <v>3960</v>
      </c>
      <c r="I2997" s="43" t="s">
        <v>364</v>
      </c>
      <c r="J2997" s="43">
        <v>1.1000000000000001</v>
      </c>
      <c r="K2997" s="43" t="s">
        <v>6448</v>
      </c>
      <c r="L2997" s="55" t="s">
        <v>640</v>
      </c>
      <c r="M2997" s="43" t="s">
        <v>2</v>
      </c>
      <c r="N2997" s="43" t="s">
        <v>2</v>
      </c>
      <c r="O2997"/>
      <c r="P2997" s="43" t="s">
        <v>363</v>
      </c>
    </row>
    <row r="2998" spans="1:16" x14ac:dyDescent="0.25">
      <c r="A2998" s="43" t="s">
        <v>845</v>
      </c>
      <c r="B2998" s="43" t="s">
        <v>204</v>
      </c>
      <c r="C2998" s="43" t="s">
        <v>846</v>
      </c>
      <c r="D2998" s="43">
        <v>6662909</v>
      </c>
      <c r="E2998" s="43" t="s">
        <v>186</v>
      </c>
      <c r="F2998" s="44">
        <v>45000</v>
      </c>
      <c r="G2998" s="43" t="s">
        <v>203</v>
      </c>
      <c r="H2998" s="43" t="s">
        <v>3960</v>
      </c>
      <c r="I2998" s="43" t="s">
        <v>364</v>
      </c>
      <c r="J2998" s="43">
        <v>2.1</v>
      </c>
      <c r="K2998" s="43" t="s">
        <v>6449</v>
      </c>
      <c r="L2998" s="55" t="s">
        <v>13</v>
      </c>
      <c r="M2998" s="43" t="s">
        <v>2</v>
      </c>
      <c r="N2998" s="43" t="s">
        <v>2</v>
      </c>
      <c r="O2998"/>
      <c r="P2998" s="43" t="s">
        <v>363</v>
      </c>
    </row>
    <row r="2999" spans="1:16" x14ac:dyDescent="0.25">
      <c r="A2999" s="43" t="s">
        <v>2174</v>
      </c>
      <c r="B2999" s="43" t="s">
        <v>45</v>
      </c>
      <c r="C2999" s="43" t="s">
        <v>6450</v>
      </c>
      <c r="D2999" s="43" t="s">
        <v>6451</v>
      </c>
      <c r="E2999" s="43" t="s">
        <v>186</v>
      </c>
      <c r="F2999" s="44">
        <v>45001</v>
      </c>
      <c r="G2999" s="43" t="s">
        <v>203</v>
      </c>
      <c r="H2999" s="43" t="s">
        <v>3960</v>
      </c>
      <c r="I2999" s="43" t="s">
        <v>364</v>
      </c>
      <c r="J2999" s="43">
        <v>1</v>
      </c>
      <c r="K2999" s="43" t="s">
        <v>271</v>
      </c>
      <c r="L2999" s="55" t="s">
        <v>13</v>
      </c>
      <c r="M2999" s="43" t="s">
        <v>2</v>
      </c>
      <c r="N2999" s="43" t="s">
        <v>2</v>
      </c>
      <c r="O2999"/>
      <c r="P2999" s="43" t="s">
        <v>363</v>
      </c>
    </row>
    <row r="3000" spans="1:16" ht="45" x14ac:dyDescent="0.25">
      <c r="A3000" s="43" t="s">
        <v>2174</v>
      </c>
      <c r="B3000" s="43" t="s">
        <v>45</v>
      </c>
      <c r="C3000" s="43" t="s">
        <v>6450</v>
      </c>
      <c r="D3000" s="43" t="s">
        <v>6451</v>
      </c>
      <c r="E3000" s="43" t="s">
        <v>186</v>
      </c>
      <c r="F3000" s="44">
        <v>45001</v>
      </c>
      <c r="G3000" s="43" t="s">
        <v>203</v>
      </c>
      <c r="H3000" s="43" t="s">
        <v>3960</v>
      </c>
      <c r="I3000" s="43" t="s">
        <v>364</v>
      </c>
      <c r="J3000" s="43">
        <v>2</v>
      </c>
      <c r="K3000" s="43" t="s">
        <v>272</v>
      </c>
      <c r="L3000" s="55" t="s">
        <v>13</v>
      </c>
      <c r="M3000" s="43" t="s">
        <v>2</v>
      </c>
      <c r="N3000" s="43" t="s">
        <v>3</v>
      </c>
      <c r="O3000" s="43" t="s">
        <v>9947</v>
      </c>
      <c r="P3000" s="43" t="s">
        <v>364</v>
      </c>
    </row>
    <row r="3001" spans="1:16" x14ac:dyDescent="0.25">
      <c r="A3001" s="43" t="s">
        <v>2174</v>
      </c>
      <c r="B3001" s="43" t="s">
        <v>45</v>
      </c>
      <c r="C3001" s="43" t="s">
        <v>6450</v>
      </c>
      <c r="D3001" s="43" t="s">
        <v>6451</v>
      </c>
      <c r="E3001" s="43" t="s">
        <v>186</v>
      </c>
      <c r="F3001" s="44">
        <v>45001</v>
      </c>
      <c r="G3001" s="43" t="s">
        <v>203</v>
      </c>
      <c r="H3001" s="43" t="s">
        <v>3960</v>
      </c>
      <c r="I3001" s="43" t="s">
        <v>364</v>
      </c>
      <c r="J3001" s="43">
        <v>3</v>
      </c>
      <c r="K3001" s="43" t="s">
        <v>273</v>
      </c>
      <c r="L3001" s="55" t="s">
        <v>13</v>
      </c>
      <c r="M3001" s="43" t="s">
        <v>2</v>
      </c>
      <c r="N3001" s="43" t="s">
        <v>2</v>
      </c>
      <c r="O3001"/>
      <c r="P3001" s="43" t="s">
        <v>363</v>
      </c>
    </row>
    <row r="3002" spans="1:16" x14ac:dyDescent="0.25">
      <c r="A3002" s="43" t="s">
        <v>6452</v>
      </c>
      <c r="B3002" s="43" t="s">
        <v>195</v>
      </c>
      <c r="C3002" s="43" t="s">
        <v>6453</v>
      </c>
      <c r="D3002" s="43">
        <v>5501906</v>
      </c>
      <c r="E3002" s="43" t="s">
        <v>46</v>
      </c>
      <c r="F3002" s="44">
        <v>45001</v>
      </c>
      <c r="G3002" s="43" t="s">
        <v>203</v>
      </c>
      <c r="H3002" s="43" t="s">
        <v>3960</v>
      </c>
      <c r="I3002" s="43" t="s">
        <v>364</v>
      </c>
      <c r="J3002" s="43">
        <v>1.1000000000000001</v>
      </c>
      <c r="K3002" s="43" t="s">
        <v>6191</v>
      </c>
      <c r="L3002" s="55" t="s">
        <v>13</v>
      </c>
      <c r="M3002" s="43" t="s">
        <v>2</v>
      </c>
      <c r="N3002" s="43" t="s">
        <v>2</v>
      </c>
      <c r="O3002"/>
      <c r="P3002" s="43" t="s">
        <v>363</v>
      </c>
    </row>
    <row r="3003" spans="1:16" x14ac:dyDescent="0.25">
      <c r="A3003" s="43" t="s">
        <v>6452</v>
      </c>
      <c r="B3003" s="43" t="s">
        <v>195</v>
      </c>
      <c r="C3003" s="43" t="s">
        <v>6453</v>
      </c>
      <c r="D3003" s="43">
        <v>5501906</v>
      </c>
      <c r="E3003" s="43" t="s">
        <v>46</v>
      </c>
      <c r="F3003" s="44">
        <v>45001</v>
      </c>
      <c r="G3003" s="43" t="s">
        <v>203</v>
      </c>
      <c r="H3003" s="43" t="s">
        <v>4603</v>
      </c>
      <c r="I3003" s="43" t="s">
        <v>364</v>
      </c>
      <c r="J3003" s="43">
        <v>1.2</v>
      </c>
      <c r="K3003" s="43" t="s">
        <v>6193</v>
      </c>
      <c r="L3003" s="55" t="s">
        <v>13</v>
      </c>
      <c r="M3003" s="43" t="s">
        <v>2</v>
      </c>
      <c r="N3003" s="43" t="s">
        <v>2</v>
      </c>
      <c r="O3003"/>
      <c r="P3003" s="43" t="s">
        <v>363</v>
      </c>
    </row>
    <row r="3004" spans="1:16" x14ac:dyDescent="0.25">
      <c r="A3004" s="43" t="s">
        <v>6452</v>
      </c>
      <c r="B3004" s="43" t="s">
        <v>195</v>
      </c>
      <c r="C3004" s="43" t="s">
        <v>6453</v>
      </c>
      <c r="D3004" s="43">
        <v>5501906</v>
      </c>
      <c r="E3004" s="43" t="s">
        <v>46</v>
      </c>
      <c r="F3004" s="44">
        <v>45001</v>
      </c>
      <c r="G3004" s="43" t="s">
        <v>203</v>
      </c>
      <c r="H3004" s="43" t="s">
        <v>3960</v>
      </c>
      <c r="I3004" s="43" t="s">
        <v>364</v>
      </c>
      <c r="J3004" s="43">
        <v>1.3</v>
      </c>
      <c r="K3004" s="43" t="s">
        <v>6194</v>
      </c>
      <c r="L3004" s="55" t="s">
        <v>13</v>
      </c>
      <c r="M3004" s="43" t="s">
        <v>2</v>
      </c>
      <c r="N3004" s="43" t="s">
        <v>2</v>
      </c>
      <c r="O3004"/>
      <c r="P3004" s="43" t="s">
        <v>363</v>
      </c>
    </row>
    <row r="3005" spans="1:16" x14ac:dyDescent="0.25">
      <c r="A3005" s="43" t="s">
        <v>6452</v>
      </c>
      <c r="B3005" s="43" t="s">
        <v>195</v>
      </c>
      <c r="C3005" s="43" t="s">
        <v>6453</v>
      </c>
      <c r="D3005" s="43">
        <v>5501906</v>
      </c>
      <c r="E3005" s="43" t="s">
        <v>46</v>
      </c>
      <c r="F3005" s="44">
        <v>45001</v>
      </c>
      <c r="G3005" s="43" t="s">
        <v>203</v>
      </c>
      <c r="H3005" s="43" t="s">
        <v>3960</v>
      </c>
      <c r="I3005" s="43" t="s">
        <v>364</v>
      </c>
      <c r="J3005" s="43">
        <v>1.4</v>
      </c>
      <c r="K3005" s="43" t="s">
        <v>196</v>
      </c>
      <c r="L3005" s="55" t="s">
        <v>13</v>
      </c>
      <c r="M3005" s="43" t="s">
        <v>2</v>
      </c>
      <c r="N3005" s="43" t="s">
        <v>2</v>
      </c>
      <c r="O3005"/>
      <c r="P3005" s="43" t="s">
        <v>363</v>
      </c>
    </row>
    <row r="3006" spans="1:16" x14ac:dyDescent="0.25">
      <c r="A3006" s="43" t="s">
        <v>6452</v>
      </c>
      <c r="B3006" s="43" t="s">
        <v>195</v>
      </c>
      <c r="C3006" s="43" t="s">
        <v>6453</v>
      </c>
      <c r="D3006" s="43">
        <v>5501906</v>
      </c>
      <c r="E3006" s="43" t="s">
        <v>46</v>
      </c>
      <c r="F3006" s="44">
        <v>45001</v>
      </c>
      <c r="G3006" s="43" t="s">
        <v>203</v>
      </c>
      <c r="H3006" s="43" t="s">
        <v>3960</v>
      </c>
      <c r="I3006" s="43" t="s">
        <v>364</v>
      </c>
      <c r="J3006" s="43">
        <v>2.1</v>
      </c>
      <c r="K3006" s="43" t="s">
        <v>6454</v>
      </c>
      <c r="L3006" s="55" t="s">
        <v>640</v>
      </c>
      <c r="M3006" s="43" t="s">
        <v>2</v>
      </c>
      <c r="N3006" s="43" t="s">
        <v>2</v>
      </c>
      <c r="O3006"/>
      <c r="P3006" s="43" t="s">
        <v>363</v>
      </c>
    </row>
    <row r="3007" spans="1:16" x14ac:dyDescent="0.25">
      <c r="A3007" s="43" t="s">
        <v>6452</v>
      </c>
      <c r="B3007" s="43" t="s">
        <v>195</v>
      </c>
      <c r="C3007" s="43" t="s">
        <v>6453</v>
      </c>
      <c r="D3007" s="43">
        <v>5501906</v>
      </c>
      <c r="E3007" s="43" t="s">
        <v>46</v>
      </c>
      <c r="F3007" s="44">
        <v>45001</v>
      </c>
      <c r="G3007" s="43" t="s">
        <v>203</v>
      </c>
      <c r="H3007" s="43" t="s">
        <v>3960</v>
      </c>
      <c r="I3007" s="43" t="s">
        <v>364</v>
      </c>
      <c r="J3007" s="43">
        <v>2.2000000000000002</v>
      </c>
      <c r="K3007" s="43" t="s">
        <v>6455</v>
      </c>
      <c r="L3007" s="55" t="s">
        <v>640</v>
      </c>
      <c r="M3007" s="43" t="s">
        <v>2</v>
      </c>
      <c r="N3007" s="43" t="s">
        <v>2</v>
      </c>
      <c r="O3007"/>
      <c r="P3007" s="43" t="s">
        <v>363</v>
      </c>
    </row>
    <row r="3008" spans="1:16" x14ac:dyDescent="0.25">
      <c r="A3008" s="43" t="s">
        <v>6452</v>
      </c>
      <c r="B3008" s="43" t="s">
        <v>195</v>
      </c>
      <c r="C3008" s="43" t="s">
        <v>6453</v>
      </c>
      <c r="D3008" s="43">
        <v>5501906</v>
      </c>
      <c r="E3008" s="43" t="s">
        <v>46</v>
      </c>
      <c r="F3008" s="44">
        <v>45001</v>
      </c>
      <c r="G3008" s="43" t="s">
        <v>203</v>
      </c>
      <c r="H3008" s="43" t="s">
        <v>3960</v>
      </c>
      <c r="I3008" s="43" t="s">
        <v>364</v>
      </c>
      <c r="J3008" s="43">
        <v>2.2999999999999998</v>
      </c>
      <c r="K3008" s="43" t="s">
        <v>6456</v>
      </c>
      <c r="L3008" s="55" t="s">
        <v>640</v>
      </c>
      <c r="M3008" s="43" t="s">
        <v>2</v>
      </c>
      <c r="N3008" s="43" t="s">
        <v>2</v>
      </c>
      <c r="O3008"/>
      <c r="P3008" s="43" t="s">
        <v>363</v>
      </c>
    </row>
    <row r="3009" spans="1:16" x14ac:dyDescent="0.25">
      <c r="A3009" s="43" t="s">
        <v>6452</v>
      </c>
      <c r="B3009" s="43" t="s">
        <v>195</v>
      </c>
      <c r="C3009" s="43" t="s">
        <v>6453</v>
      </c>
      <c r="D3009" s="43">
        <v>5501906</v>
      </c>
      <c r="E3009" s="43" t="s">
        <v>46</v>
      </c>
      <c r="F3009" s="44">
        <v>45001</v>
      </c>
      <c r="G3009" s="43" t="s">
        <v>203</v>
      </c>
      <c r="H3009" s="43" t="s">
        <v>3960</v>
      </c>
      <c r="I3009" s="43" t="s">
        <v>364</v>
      </c>
      <c r="J3009" s="43">
        <v>2.4</v>
      </c>
      <c r="K3009" s="43" t="s">
        <v>6457</v>
      </c>
      <c r="L3009" s="55" t="s">
        <v>640</v>
      </c>
      <c r="M3009" s="43" t="s">
        <v>2</v>
      </c>
      <c r="N3009" s="43" t="s">
        <v>2</v>
      </c>
      <c r="O3009"/>
      <c r="P3009" s="43" t="s">
        <v>363</v>
      </c>
    </row>
    <row r="3010" spans="1:16" x14ac:dyDescent="0.25">
      <c r="A3010" s="43" t="s">
        <v>6452</v>
      </c>
      <c r="B3010" s="43" t="s">
        <v>195</v>
      </c>
      <c r="C3010" s="43" t="s">
        <v>6453</v>
      </c>
      <c r="D3010" s="43">
        <v>5501906</v>
      </c>
      <c r="E3010" s="43" t="s">
        <v>46</v>
      </c>
      <c r="F3010" s="44">
        <v>45001</v>
      </c>
      <c r="G3010" s="43" t="s">
        <v>203</v>
      </c>
      <c r="H3010" s="43" t="s">
        <v>3960</v>
      </c>
      <c r="I3010" s="43" t="s">
        <v>364</v>
      </c>
      <c r="J3010" s="43">
        <v>2.5</v>
      </c>
      <c r="K3010" s="43" t="s">
        <v>6458</v>
      </c>
      <c r="L3010" s="55" t="s">
        <v>640</v>
      </c>
      <c r="M3010" s="43" t="s">
        <v>2</v>
      </c>
      <c r="N3010" s="43" t="s">
        <v>2</v>
      </c>
      <c r="O3010"/>
      <c r="P3010" s="43" t="s">
        <v>363</v>
      </c>
    </row>
    <row r="3011" spans="1:16" x14ac:dyDescent="0.25">
      <c r="A3011" s="43" t="s">
        <v>6452</v>
      </c>
      <c r="B3011" s="43" t="s">
        <v>195</v>
      </c>
      <c r="C3011" s="43" t="s">
        <v>6453</v>
      </c>
      <c r="D3011" s="43">
        <v>5501906</v>
      </c>
      <c r="E3011" s="43" t="s">
        <v>46</v>
      </c>
      <c r="F3011" s="44">
        <v>45001</v>
      </c>
      <c r="G3011" s="43" t="s">
        <v>203</v>
      </c>
      <c r="H3011" s="43" t="s">
        <v>3960</v>
      </c>
      <c r="I3011" s="43" t="s">
        <v>364</v>
      </c>
      <c r="J3011" s="43">
        <v>3</v>
      </c>
      <c r="K3011" s="43" t="s">
        <v>6459</v>
      </c>
      <c r="L3011" s="55" t="s">
        <v>13</v>
      </c>
      <c r="M3011" s="43" t="s">
        <v>2</v>
      </c>
      <c r="N3011" s="43" t="s">
        <v>2</v>
      </c>
      <c r="O3011"/>
      <c r="P3011" s="43" t="s">
        <v>363</v>
      </c>
    </row>
    <row r="3012" spans="1:16" x14ac:dyDescent="0.25">
      <c r="A3012" s="43" t="s">
        <v>6452</v>
      </c>
      <c r="B3012" s="43" t="s">
        <v>195</v>
      </c>
      <c r="C3012" s="43" t="s">
        <v>6453</v>
      </c>
      <c r="D3012" s="43">
        <v>5501906</v>
      </c>
      <c r="E3012" s="43" t="s">
        <v>46</v>
      </c>
      <c r="F3012" s="44">
        <v>45001</v>
      </c>
      <c r="G3012" s="43" t="s">
        <v>203</v>
      </c>
      <c r="H3012" s="43" t="s">
        <v>3960</v>
      </c>
      <c r="I3012" s="43" t="s">
        <v>364</v>
      </c>
      <c r="J3012" s="43">
        <v>4</v>
      </c>
      <c r="K3012" s="43" t="s">
        <v>122</v>
      </c>
      <c r="L3012" s="55" t="s">
        <v>641</v>
      </c>
      <c r="M3012" s="43" t="s">
        <v>2</v>
      </c>
      <c r="N3012" s="43" t="s">
        <v>2</v>
      </c>
      <c r="O3012"/>
      <c r="P3012" s="43" t="s">
        <v>363</v>
      </c>
    </row>
    <row r="3013" spans="1:16" x14ac:dyDescent="0.25">
      <c r="A3013" s="43" t="s">
        <v>6452</v>
      </c>
      <c r="B3013" s="43" t="s">
        <v>195</v>
      </c>
      <c r="C3013" s="43" t="s">
        <v>6453</v>
      </c>
      <c r="D3013" s="43">
        <v>5501906</v>
      </c>
      <c r="E3013" s="43" t="s">
        <v>46</v>
      </c>
      <c r="F3013" s="44">
        <v>45001</v>
      </c>
      <c r="G3013" s="43" t="s">
        <v>203</v>
      </c>
      <c r="H3013" s="43" t="s">
        <v>3960</v>
      </c>
      <c r="I3013" s="43" t="s">
        <v>364</v>
      </c>
      <c r="J3013" s="43">
        <v>5</v>
      </c>
      <c r="K3013" s="43" t="s">
        <v>6460</v>
      </c>
      <c r="L3013" s="55" t="s">
        <v>13</v>
      </c>
      <c r="M3013" s="43" t="s">
        <v>2</v>
      </c>
      <c r="N3013" s="43" t="s">
        <v>2</v>
      </c>
      <c r="O3013"/>
      <c r="P3013" s="43" t="s">
        <v>363</v>
      </c>
    </row>
    <row r="3014" spans="1:16" x14ac:dyDescent="0.25">
      <c r="A3014" s="43" t="s">
        <v>6452</v>
      </c>
      <c r="B3014" s="43" t="s">
        <v>195</v>
      </c>
      <c r="C3014" s="43" t="s">
        <v>6453</v>
      </c>
      <c r="D3014" s="43">
        <v>5501906</v>
      </c>
      <c r="E3014" s="43" t="s">
        <v>46</v>
      </c>
      <c r="F3014" s="44">
        <v>45001</v>
      </c>
      <c r="G3014" s="43" t="s">
        <v>203</v>
      </c>
      <c r="H3014" s="43" t="s">
        <v>3960</v>
      </c>
      <c r="I3014" s="43" t="s">
        <v>364</v>
      </c>
      <c r="J3014" s="43">
        <v>6</v>
      </c>
      <c r="K3014" s="43" t="s">
        <v>197</v>
      </c>
      <c r="L3014" s="55" t="s">
        <v>13</v>
      </c>
      <c r="M3014" s="43" t="s">
        <v>2</v>
      </c>
      <c r="N3014" s="43" t="s">
        <v>2</v>
      </c>
      <c r="O3014"/>
      <c r="P3014" s="43" t="s">
        <v>363</v>
      </c>
    </row>
    <row r="3015" spans="1:16" x14ac:dyDescent="0.25">
      <c r="A3015" s="43" t="s">
        <v>6452</v>
      </c>
      <c r="B3015" s="43" t="s">
        <v>195</v>
      </c>
      <c r="C3015" s="43" t="s">
        <v>6453</v>
      </c>
      <c r="D3015" s="43">
        <v>5501906</v>
      </c>
      <c r="E3015" s="43" t="s">
        <v>46</v>
      </c>
      <c r="F3015" s="44">
        <v>45001</v>
      </c>
      <c r="G3015" s="43" t="s">
        <v>203</v>
      </c>
      <c r="H3015" s="43" t="s">
        <v>3960</v>
      </c>
      <c r="I3015" s="43" t="s">
        <v>364</v>
      </c>
      <c r="J3015" s="43">
        <v>7</v>
      </c>
      <c r="K3015" s="43" t="s">
        <v>6204</v>
      </c>
      <c r="L3015" s="55" t="s">
        <v>641</v>
      </c>
      <c r="M3015" s="43" t="s">
        <v>2</v>
      </c>
      <c r="N3015" s="43" t="s">
        <v>2</v>
      </c>
      <c r="O3015"/>
      <c r="P3015" s="43" t="s">
        <v>363</v>
      </c>
    </row>
    <row r="3016" spans="1:16" x14ac:dyDescent="0.25">
      <c r="A3016" s="43" t="s">
        <v>2140</v>
      </c>
      <c r="B3016" s="43" t="s">
        <v>204</v>
      </c>
      <c r="C3016" s="43" t="s">
        <v>6461</v>
      </c>
      <c r="D3016" s="43" t="s">
        <v>6462</v>
      </c>
      <c r="E3016" s="43" t="s">
        <v>186</v>
      </c>
      <c r="F3016" s="44">
        <v>45001</v>
      </c>
      <c r="G3016" s="43" t="s">
        <v>203</v>
      </c>
      <c r="H3016" s="43" t="s">
        <v>3960</v>
      </c>
      <c r="I3016" s="43" t="s">
        <v>364</v>
      </c>
      <c r="J3016" s="43">
        <v>1</v>
      </c>
      <c r="K3016" s="43" t="s">
        <v>6463</v>
      </c>
      <c r="L3016" s="55" t="s">
        <v>13</v>
      </c>
      <c r="M3016" s="43" t="s">
        <v>2</v>
      </c>
      <c r="N3016" s="43" t="s">
        <v>3</v>
      </c>
      <c r="O3016" s="43" t="s">
        <v>9886</v>
      </c>
      <c r="P3016" s="43" t="s">
        <v>364</v>
      </c>
    </row>
    <row r="3017" spans="1:16" x14ac:dyDescent="0.25">
      <c r="A3017" s="43" t="s">
        <v>2140</v>
      </c>
      <c r="B3017" s="43" t="s">
        <v>204</v>
      </c>
      <c r="C3017" s="43" t="s">
        <v>6461</v>
      </c>
      <c r="D3017" s="43" t="s">
        <v>6462</v>
      </c>
      <c r="E3017" s="43" t="s">
        <v>186</v>
      </c>
      <c r="F3017" s="44">
        <v>45001</v>
      </c>
      <c r="G3017" s="43" t="s">
        <v>203</v>
      </c>
      <c r="H3017" s="43" t="s">
        <v>3960</v>
      </c>
      <c r="I3017" s="43" t="s">
        <v>364</v>
      </c>
      <c r="J3017" s="43">
        <v>2</v>
      </c>
      <c r="K3017" s="43" t="s">
        <v>6464</v>
      </c>
      <c r="L3017" s="55" t="s">
        <v>13</v>
      </c>
      <c r="M3017" s="43" t="s">
        <v>2</v>
      </c>
      <c r="N3017" s="43" t="s">
        <v>3</v>
      </c>
      <c r="O3017" s="43" t="s">
        <v>9886</v>
      </c>
      <c r="P3017" s="43" t="s">
        <v>364</v>
      </c>
    </row>
    <row r="3018" spans="1:16" x14ac:dyDescent="0.25">
      <c r="A3018" s="43" t="s">
        <v>2140</v>
      </c>
      <c r="B3018" s="43" t="s">
        <v>204</v>
      </c>
      <c r="C3018" s="43" t="s">
        <v>6461</v>
      </c>
      <c r="D3018" s="43" t="s">
        <v>6462</v>
      </c>
      <c r="E3018" s="43" t="s">
        <v>186</v>
      </c>
      <c r="F3018" s="44">
        <v>45001</v>
      </c>
      <c r="G3018" s="43" t="s">
        <v>203</v>
      </c>
      <c r="H3018" s="43" t="s">
        <v>3960</v>
      </c>
      <c r="I3018" s="43" t="s">
        <v>364</v>
      </c>
      <c r="J3018" s="43">
        <v>3.1</v>
      </c>
      <c r="K3018" s="43" t="s">
        <v>6465</v>
      </c>
      <c r="L3018" s="55" t="s">
        <v>640</v>
      </c>
      <c r="M3018" s="43" t="s">
        <v>2</v>
      </c>
      <c r="N3018" s="43" t="s">
        <v>2</v>
      </c>
      <c r="O3018"/>
      <c r="P3018" s="43" t="s">
        <v>363</v>
      </c>
    </row>
    <row r="3019" spans="1:16" x14ac:dyDescent="0.25">
      <c r="A3019" s="43" t="s">
        <v>2140</v>
      </c>
      <c r="B3019" s="43" t="s">
        <v>204</v>
      </c>
      <c r="C3019" s="43" t="s">
        <v>6461</v>
      </c>
      <c r="D3019" s="43" t="s">
        <v>6462</v>
      </c>
      <c r="E3019" s="43" t="s">
        <v>186</v>
      </c>
      <c r="F3019" s="44">
        <v>45001</v>
      </c>
      <c r="G3019" s="43" t="s">
        <v>203</v>
      </c>
      <c r="H3019" s="43" t="s">
        <v>3960</v>
      </c>
      <c r="I3019" s="43" t="s">
        <v>364</v>
      </c>
      <c r="J3019" s="43">
        <v>4.0999999999999996</v>
      </c>
      <c r="K3019" s="43" t="s">
        <v>6466</v>
      </c>
      <c r="L3019" s="55" t="s">
        <v>13</v>
      </c>
      <c r="M3019" s="43" t="s">
        <v>2</v>
      </c>
      <c r="N3019" s="43" t="s">
        <v>2</v>
      </c>
      <c r="O3019"/>
      <c r="P3019" s="43" t="s">
        <v>363</v>
      </c>
    </row>
    <row r="3020" spans="1:16" x14ac:dyDescent="0.25">
      <c r="A3020" s="43" t="s">
        <v>2060</v>
      </c>
      <c r="B3020" s="43" t="s">
        <v>204</v>
      </c>
      <c r="C3020" s="43" t="s">
        <v>3974</v>
      </c>
      <c r="D3020" s="43" t="s">
        <v>3975</v>
      </c>
      <c r="E3020" s="43" t="s">
        <v>186</v>
      </c>
      <c r="F3020" s="44">
        <v>45001</v>
      </c>
      <c r="G3020" s="43" t="s">
        <v>203</v>
      </c>
      <c r="H3020" s="43" t="s">
        <v>3960</v>
      </c>
      <c r="I3020" s="43" t="s">
        <v>364</v>
      </c>
      <c r="J3020" s="43">
        <v>1</v>
      </c>
      <c r="K3020" s="43" t="s">
        <v>312</v>
      </c>
      <c r="L3020" s="55" t="s">
        <v>13</v>
      </c>
      <c r="M3020" s="43" t="s">
        <v>2</v>
      </c>
      <c r="N3020" s="43" t="s">
        <v>2</v>
      </c>
      <c r="O3020"/>
      <c r="P3020" s="43" t="s">
        <v>363</v>
      </c>
    </row>
    <row r="3021" spans="1:16" x14ac:dyDescent="0.25">
      <c r="A3021" s="43" t="s">
        <v>2060</v>
      </c>
      <c r="B3021" s="43" t="s">
        <v>204</v>
      </c>
      <c r="C3021" s="43" t="s">
        <v>3974</v>
      </c>
      <c r="D3021" s="43" t="s">
        <v>3975</v>
      </c>
      <c r="E3021" s="43" t="s">
        <v>186</v>
      </c>
      <c r="F3021" s="44">
        <v>45001</v>
      </c>
      <c r="G3021" s="43" t="s">
        <v>203</v>
      </c>
      <c r="H3021" s="43" t="s">
        <v>3960</v>
      </c>
      <c r="I3021" s="43" t="s">
        <v>364</v>
      </c>
      <c r="J3021" s="43">
        <v>2.1</v>
      </c>
      <c r="K3021" s="43" t="s">
        <v>6467</v>
      </c>
      <c r="L3021" s="55" t="s">
        <v>640</v>
      </c>
      <c r="M3021" s="43" t="s">
        <v>2</v>
      </c>
      <c r="N3021" s="43" t="s">
        <v>2</v>
      </c>
      <c r="O3021"/>
      <c r="P3021" s="43" t="s">
        <v>363</v>
      </c>
    </row>
    <row r="3022" spans="1:16" x14ac:dyDescent="0.25">
      <c r="A3022" s="43" t="s">
        <v>2060</v>
      </c>
      <c r="B3022" s="43" t="s">
        <v>204</v>
      </c>
      <c r="C3022" s="43" t="s">
        <v>3974</v>
      </c>
      <c r="D3022" s="43" t="s">
        <v>3975</v>
      </c>
      <c r="E3022" s="43" t="s">
        <v>186</v>
      </c>
      <c r="F3022" s="44">
        <v>45001</v>
      </c>
      <c r="G3022" s="43" t="s">
        <v>203</v>
      </c>
      <c r="H3022" s="43" t="s">
        <v>3960</v>
      </c>
      <c r="I3022" s="43" t="s">
        <v>364</v>
      </c>
      <c r="J3022" s="43">
        <v>2.2000000000000002</v>
      </c>
      <c r="K3022" s="43" t="s">
        <v>6468</v>
      </c>
      <c r="L3022" s="55" t="s">
        <v>640</v>
      </c>
      <c r="M3022" s="43" t="s">
        <v>2</v>
      </c>
      <c r="N3022" s="43" t="s">
        <v>2</v>
      </c>
      <c r="O3022"/>
      <c r="P3022" s="43" t="s">
        <v>363</v>
      </c>
    </row>
    <row r="3023" spans="1:16" x14ac:dyDescent="0.25">
      <c r="A3023" s="43" t="s">
        <v>2060</v>
      </c>
      <c r="B3023" s="43" t="s">
        <v>204</v>
      </c>
      <c r="C3023" s="43" t="s">
        <v>3974</v>
      </c>
      <c r="D3023" s="43" t="s">
        <v>3975</v>
      </c>
      <c r="E3023" s="43" t="s">
        <v>186</v>
      </c>
      <c r="F3023" s="44">
        <v>45001</v>
      </c>
      <c r="G3023" s="43" t="s">
        <v>203</v>
      </c>
      <c r="H3023" s="43" t="s">
        <v>3960</v>
      </c>
      <c r="I3023" s="43" t="s">
        <v>364</v>
      </c>
      <c r="J3023" s="43">
        <v>2.2999999999999998</v>
      </c>
      <c r="K3023" s="43" t="s">
        <v>6469</v>
      </c>
      <c r="L3023" s="55" t="s">
        <v>640</v>
      </c>
      <c r="M3023" s="43" t="s">
        <v>2</v>
      </c>
      <c r="N3023" s="43" t="s">
        <v>2</v>
      </c>
      <c r="O3023"/>
      <c r="P3023" s="43" t="s">
        <v>363</v>
      </c>
    </row>
    <row r="3024" spans="1:16" x14ac:dyDescent="0.25">
      <c r="A3024" s="43" t="s">
        <v>2060</v>
      </c>
      <c r="B3024" s="43" t="s">
        <v>204</v>
      </c>
      <c r="C3024" s="43" t="s">
        <v>3974</v>
      </c>
      <c r="D3024" s="43" t="s">
        <v>3975</v>
      </c>
      <c r="E3024" s="43" t="s">
        <v>186</v>
      </c>
      <c r="F3024" s="44">
        <v>45001</v>
      </c>
      <c r="G3024" s="43" t="s">
        <v>203</v>
      </c>
      <c r="H3024" s="43" t="s">
        <v>3960</v>
      </c>
      <c r="I3024" s="43" t="s">
        <v>364</v>
      </c>
      <c r="J3024" s="43">
        <v>2.4</v>
      </c>
      <c r="K3024" s="43" t="s">
        <v>6470</v>
      </c>
      <c r="L3024" s="55" t="s">
        <v>640</v>
      </c>
      <c r="M3024" s="43" t="s">
        <v>2</v>
      </c>
      <c r="N3024" s="43" t="s">
        <v>2</v>
      </c>
      <c r="O3024"/>
      <c r="P3024" s="43" t="s">
        <v>363</v>
      </c>
    </row>
    <row r="3025" spans="1:16" x14ac:dyDescent="0.25">
      <c r="A3025" s="43" t="s">
        <v>2060</v>
      </c>
      <c r="B3025" s="43" t="s">
        <v>204</v>
      </c>
      <c r="C3025" s="43" t="s">
        <v>3974</v>
      </c>
      <c r="D3025" s="43" t="s">
        <v>3975</v>
      </c>
      <c r="E3025" s="43" t="s">
        <v>186</v>
      </c>
      <c r="F3025" s="44">
        <v>45001</v>
      </c>
      <c r="G3025" s="43" t="s">
        <v>203</v>
      </c>
      <c r="H3025" s="43" t="s">
        <v>3960</v>
      </c>
      <c r="I3025" s="43" t="s">
        <v>364</v>
      </c>
      <c r="J3025" s="43">
        <v>3.1</v>
      </c>
      <c r="K3025" s="43" t="s">
        <v>6471</v>
      </c>
      <c r="L3025" s="55" t="s">
        <v>13</v>
      </c>
      <c r="M3025" s="43" t="s">
        <v>2</v>
      </c>
      <c r="N3025" s="43" t="s">
        <v>2</v>
      </c>
      <c r="O3025"/>
      <c r="P3025" s="43" t="s">
        <v>363</v>
      </c>
    </row>
    <row r="3026" spans="1:16" x14ac:dyDescent="0.25">
      <c r="A3026" s="43" t="s">
        <v>3228</v>
      </c>
      <c r="B3026" s="43" t="s">
        <v>206</v>
      </c>
      <c r="C3026" s="43" t="s">
        <v>3229</v>
      </c>
      <c r="D3026" s="43" t="s">
        <v>3230</v>
      </c>
      <c r="E3026" s="43" t="s">
        <v>186</v>
      </c>
      <c r="F3026" s="44">
        <v>45001</v>
      </c>
      <c r="G3026" s="43" t="s">
        <v>203</v>
      </c>
      <c r="H3026" s="43" t="s">
        <v>3960</v>
      </c>
      <c r="I3026" s="43" t="s">
        <v>364</v>
      </c>
      <c r="J3026" s="43">
        <v>1</v>
      </c>
      <c r="K3026" s="43" t="s">
        <v>6472</v>
      </c>
      <c r="L3026" s="55" t="s">
        <v>640</v>
      </c>
      <c r="M3026" s="43" t="s">
        <v>2</v>
      </c>
      <c r="N3026" s="43" t="s">
        <v>2</v>
      </c>
      <c r="O3026"/>
      <c r="P3026" s="43" t="s">
        <v>363</v>
      </c>
    </row>
    <row r="3027" spans="1:16" x14ac:dyDescent="0.25">
      <c r="A3027" s="43" t="s">
        <v>1807</v>
      </c>
      <c r="B3027" s="43" t="s">
        <v>204</v>
      </c>
      <c r="C3027" s="43" t="s">
        <v>1808</v>
      </c>
      <c r="D3027" s="43">
        <v>6192042</v>
      </c>
      <c r="E3027" s="43" t="s">
        <v>186</v>
      </c>
      <c r="F3027" s="44">
        <v>45001</v>
      </c>
      <c r="G3027" s="43" t="s">
        <v>203</v>
      </c>
      <c r="H3027" s="43" t="s">
        <v>3960</v>
      </c>
      <c r="I3027" s="43" t="s">
        <v>364</v>
      </c>
      <c r="J3027" s="43">
        <v>1</v>
      </c>
      <c r="K3027" s="43" t="s">
        <v>6473</v>
      </c>
      <c r="L3027" s="55" t="s">
        <v>640</v>
      </c>
      <c r="M3027" s="43" t="s">
        <v>2</v>
      </c>
      <c r="N3027" s="43" t="s">
        <v>2</v>
      </c>
      <c r="O3027"/>
      <c r="P3027" s="43" t="s">
        <v>363</v>
      </c>
    </row>
    <row r="3028" spans="1:16" x14ac:dyDescent="0.25">
      <c r="A3028" s="43" t="s">
        <v>6474</v>
      </c>
      <c r="B3028" s="43" t="s">
        <v>699</v>
      </c>
      <c r="C3028" s="43" t="s">
        <v>6475</v>
      </c>
      <c r="D3028" s="43">
        <v>4588825</v>
      </c>
      <c r="E3028" s="43" t="s">
        <v>46</v>
      </c>
      <c r="F3028" s="44">
        <v>45001</v>
      </c>
      <c r="G3028" s="43" t="s">
        <v>203</v>
      </c>
      <c r="H3028" s="43" t="s">
        <v>3960</v>
      </c>
      <c r="I3028" s="43" t="s">
        <v>363</v>
      </c>
      <c r="J3028" s="43">
        <v>1</v>
      </c>
      <c r="K3028" s="43" t="s">
        <v>3442</v>
      </c>
      <c r="L3028" s="55" t="s">
        <v>638</v>
      </c>
      <c r="M3028"/>
      <c r="N3028"/>
      <c r="O3028"/>
      <c r="P3028" s="43" t="s">
        <v>363</v>
      </c>
    </row>
    <row r="3029" spans="1:16" x14ac:dyDescent="0.25">
      <c r="A3029" s="43" t="s">
        <v>6474</v>
      </c>
      <c r="B3029" s="43" t="s">
        <v>699</v>
      </c>
      <c r="C3029" s="43" t="s">
        <v>6475</v>
      </c>
      <c r="D3029" s="43">
        <v>4588825</v>
      </c>
      <c r="E3029" s="43" t="s">
        <v>46</v>
      </c>
      <c r="F3029" s="44">
        <v>45001</v>
      </c>
      <c r="G3029" s="43" t="s">
        <v>203</v>
      </c>
      <c r="H3029" s="43" t="s">
        <v>3960</v>
      </c>
      <c r="I3029" s="43" t="s">
        <v>364</v>
      </c>
      <c r="J3029" s="43">
        <v>2</v>
      </c>
      <c r="K3029" s="43" t="s">
        <v>53</v>
      </c>
      <c r="L3029" s="55" t="s">
        <v>638</v>
      </c>
      <c r="M3029" s="43" t="s">
        <v>2</v>
      </c>
      <c r="N3029" s="43" t="s">
        <v>2</v>
      </c>
      <c r="O3029"/>
      <c r="P3029" s="43" t="s">
        <v>363</v>
      </c>
    </row>
    <row r="3030" spans="1:16" x14ac:dyDescent="0.25">
      <c r="A3030" s="43" t="s">
        <v>6474</v>
      </c>
      <c r="B3030" s="43" t="s">
        <v>699</v>
      </c>
      <c r="C3030" s="43" t="s">
        <v>6475</v>
      </c>
      <c r="D3030" s="43">
        <v>4588825</v>
      </c>
      <c r="E3030" s="43" t="s">
        <v>46</v>
      </c>
      <c r="F3030" s="44">
        <v>45001</v>
      </c>
      <c r="G3030" s="43" t="s">
        <v>203</v>
      </c>
      <c r="H3030" s="43" t="s">
        <v>3960</v>
      </c>
      <c r="I3030" s="43" t="s">
        <v>364</v>
      </c>
      <c r="J3030" s="43">
        <v>3</v>
      </c>
      <c r="K3030" s="43" t="s">
        <v>3425</v>
      </c>
      <c r="L3030" s="55" t="s">
        <v>13</v>
      </c>
      <c r="M3030" s="43" t="s">
        <v>2</v>
      </c>
      <c r="N3030" s="43" t="s">
        <v>2</v>
      </c>
      <c r="O3030"/>
      <c r="P3030" s="43" t="s">
        <v>363</v>
      </c>
    </row>
    <row r="3031" spans="1:16" x14ac:dyDescent="0.25">
      <c r="A3031" s="43" t="s">
        <v>6474</v>
      </c>
      <c r="B3031" s="43" t="s">
        <v>699</v>
      </c>
      <c r="C3031" s="43" t="s">
        <v>6475</v>
      </c>
      <c r="D3031" s="43">
        <v>4588825</v>
      </c>
      <c r="E3031" s="43" t="s">
        <v>46</v>
      </c>
      <c r="F3031" s="44">
        <v>45001</v>
      </c>
      <c r="G3031" s="43" t="s">
        <v>203</v>
      </c>
      <c r="H3031" s="43" t="s">
        <v>3960</v>
      </c>
      <c r="I3031" s="43" t="s">
        <v>364</v>
      </c>
      <c r="J3031" s="43">
        <v>4</v>
      </c>
      <c r="K3031" s="43" t="s">
        <v>3402</v>
      </c>
      <c r="L3031" s="55" t="s">
        <v>641</v>
      </c>
      <c r="M3031" s="43" t="s">
        <v>2</v>
      </c>
      <c r="N3031" s="43" t="s">
        <v>2</v>
      </c>
      <c r="O3031"/>
      <c r="P3031" s="43" t="s">
        <v>363</v>
      </c>
    </row>
    <row r="3032" spans="1:16" x14ac:dyDescent="0.25">
      <c r="A3032" s="43" t="s">
        <v>6474</v>
      </c>
      <c r="B3032" s="43" t="s">
        <v>699</v>
      </c>
      <c r="C3032" s="43" t="s">
        <v>6475</v>
      </c>
      <c r="D3032" s="43">
        <v>4588825</v>
      </c>
      <c r="E3032" s="43" t="s">
        <v>46</v>
      </c>
      <c r="F3032" s="44">
        <v>45001</v>
      </c>
      <c r="G3032" s="43" t="s">
        <v>203</v>
      </c>
      <c r="H3032" s="43" t="s">
        <v>3960</v>
      </c>
      <c r="I3032" s="43" t="s">
        <v>364</v>
      </c>
      <c r="J3032" s="43">
        <v>6</v>
      </c>
      <c r="K3032" s="43" t="s">
        <v>6356</v>
      </c>
      <c r="L3032" s="55" t="s">
        <v>639</v>
      </c>
      <c r="M3032" s="43" t="s">
        <v>2</v>
      </c>
      <c r="N3032" s="43" t="s">
        <v>2</v>
      </c>
      <c r="O3032"/>
      <c r="P3032" s="43" t="s">
        <v>363</v>
      </c>
    </row>
    <row r="3033" spans="1:16" x14ac:dyDescent="0.25">
      <c r="A3033" s="43" t="s">
        <v>6474</v>
      </c>
      <c r="B3033" s="43" t="s">
        <v>699</v>
      </c>
      <c r="C3033" s="43" t="s">
        <v>6475</v>
      </c>
      <c r="D3033" s="43">
        <v>4588825</v>
      </c>
      <c r="E3033" s="43" t="s">
        <v>46</v>
      </c>
      <c r="F3033" s="44">
        <v>45001</v>
      </c>
      <c r="G3033" s="43" t="s">
        <v>203</v>
      </c>
      <c r="H3033" s="43" t="s">
        <v>3960</v>
      </c>
      <c r="I3033" s="43" t="s">
        <v>364</v>
      </c>
      <c r="J3033" s="43">
        <v>8</v>
      </c>
      <c r="K3033" s="43" t="s">
        <v>112</v>
      </c>
      <c r="L3033" s="55" t="s">
        <v>13</v>
      </c>
      <c r="M3033" s="43" t="s">
        <v>2</v>
      </c>
      <c r="N3033" s="43" t="s">
        <v>2</v>
      </c>
      <c r="O3033"/>
      <c r="P3033" s="43" t="s">
        <v>363</v>
      </c>
    </row>
    <row r="3034" spans="1:16" ht="30" x14ac:dyDescent="0.25">
      <c r="A3034" s="43" t="s">
        <v>6474</v>
      </c>
      <c r="B3034" s="43" t="s">
        <v>699</v>
      </c>
      <c r="C3034" s="43" t="s">
        <v>6475</v>
      </c>
      <c r="D3034" s="43">
        <v>4588825</v>
      </c>
      <c r="E3034" s="43" t="s">
        <v>46</v>
      </c>
      <c r="F3034" s="44">
        <v>45001</v>
      </c>
      <c r="G3034" s="43" t="s">
        <v>203</v>
      </c>
      <c r="H3034" s="43" t="s">
        <v>3960</v>
      </c>
      <c r="I3034" s="43" t="s">
        <v>364</v>
      </c>
      <c r="J3034" s="43">
        <v>9</v>
      </c>
      <c r="K3034" s="43" t="s">
        <v>6476</v>
      </c>
      <c r="L3034" s="55" t="s">
        <v>640</v>
      </c>
      <c r="M3034" s="43" t="s">
        <v>2</v>
      </c>
      <c r="N3034" s="43" t="s">
        <v>2</v>
      </c>
      <c r="O3034"/>
      <c r="P3034" s="43" t="s">
        <v>363</v>
      </c>
    </row>
    <row r="3035" spans="1:16" x14ac:dyDescent="0.25">
      <c r="A3035" s="43" t="s">
        <v>6474</v>
      </c>
      <c r="B3035" s="43" t="s">
        <v>699</v>
      </c>
      <c r="C3035" s="43" t="s">
        <v>6475</v>
      </c>
      <c r="D3035" s="43">
        <v>4588825</v>
      </c>
      <c r="E3035" s="43" t="s">
        <v>46</v>
      </c>
      <c r="F3035" s="44">
        <v>45001</v>
      </c>
      <c r="G3035" s="43" t="s">
        <v>203</v>
      </c>
      <c r="H3035" s="43" t="s">
        <v>3960</v>
      </c>
      <c r="I3035" s="43" t="s">
        <v>364</v>
      </c>
      <c r="J3035" s="43">
        <v>10</v>
      </c>
      <c r="K3035" s="43" t="s">
        <v>6477</v>
      </c>
      <c r="L3035" s="55" t="s">
        <v>13</v>
      </c>
      <c r="M3035" s="43" t="s">
        <v>2</v>
      </c>
      <c r="N3035" s="43" t="s">
        <v>2</v>
      </c>
      <c r="O3035"/>
      <c r="P3035" s="43" t="s">
        <v>363</v>
      </c>
    </row>
    <row r="3036" spans="1:16" ht="30" x14ac:dyDescent="0.25">
      <c r="A3036" s="43" t="s">
        <v>6474</v>
      </c>
      <c r="B3036" s="43" t="s">
        <v>699</v>
      </c>
      <c r="C3036" s="43" t="s">
        <v>6475</v>
      </c>
      <c r="D3036" s="43">
        <v>4588825</v>
      </c>
      <c r="E3036" s="43" t="s">
        <v>46</v>
      </c>
      <c r="F3036" s="44">
        <v>45001</v>
      </c>
      <c r="G3036" s="43" t="s">
        <v>203</v>
      </c>
      <c r="H3036" s="43" t="s">
        <v>3960</v>
      </c>
      <c r="I3036" s="43" t="s">
        <v>364</v>
      </c>
      <c r="J3036" s="43">
        <v>11</v>
      </c>
      <c r="K3036" s="43" t="s">
        <v>3755</v>
      </c>
      <c r="L3036" s="55" t="s">
        <v>640</v>
      </c>
      <c r="M3036" s="43" t="s">
        <v>2</v>
      </c>
      <c r="N3036" s="43" t="s">
        <v>3</v>
      </c>
      <c r="O3036" s="43" t="s">
        <v>9948</v>
      </c>
      <c r="P3036" s="43" t="s">
        <v>364</v>
      </c>
    </row>
    <row r="3037" spans="1:16" x14ac:dyDescent="0.25">
      <c r="A3037" s="43" t="s">
        <v>6474</v>
      </c>
      <c r="B3037" s="43" t="s">
        <v>699</v>
      </c>
      <c r="C3037" s="43" t="s">
        <v>6475</v>
      </c>
      <c r="D3037" s="43">
        <v>4588825</v>
      </c>
      <c r="E3037" s="43" t="s">
        <v>46</v>
      </c>
      <c r="F3037" s="44">
        <v>45001</v>
      </c>
      <c r="G3037" s="43" t="s">
        <v>203</v>
      </c>
      <c r="H3037" s="43" t="s">
        <v>3960</v>
      </c>
      <c r="I3037" s="43" t="s">
        <v>364</v>
      </c>
      <c r="J3037" s="43">
        <v>13</v>
      </c>
      <c r="K3037" s="43" t="s">
        <v>700</v>
      </c>
      <c r="L3037" s="55" t="s">
        <v>13</v>
      </c>
      <c r="M3037" s="43" t="s">
        <v>2</v>
      </c>
      <c r="N3037" s="43" t="s">
        <v>2</v>
      </c>
      <c r="O3037"/>
      <c r="P3037" s="43" t="s">
        <v>363</v>
      </c>
    </row>
    <row r="3038" spans="1:16" x14ac:dyDescent="0.25">
      <c r="A3038" s="43" t="s">
        <v>6474</v>
      </c>
      <c r="B3038" s="43" t="s">
        <v>699</v>
      </c>
      <c r="C3038" s="43" t="s">
        <v>6475</v>
      </c>
      <c r="D3038" s="43">
        <v>4588825</v>
      </c>
      <c r="E3038" s="43" t="s">
        <v>46</v>
      </c>
      <c r="F3038" s="44">
        <v>45001</v>
      </c>
      <c r="G3038" s="43" t="s">
        <v>203</v>
      </c>
      <c r="H3038" s="43" t="s">
        <v>3960</v>
      </c>
      <c r="I3038" s="43" t="s">
        <v>363</v>
      </c>
      <c r="J3038" s="43">
        <v>14</v>
      </c>
      <c r="K3038" s="43" t="s">
        <v>649</v>
      </c>
      <c r="L3038" s="55" t="s">
        <v>13</v>
      </c>
      <c r="M3038"/>
      <c r="N3038"/>
      <c r="O3038"/>
      <c r="P3038" s="43" t="s">
        <v>363</v>
      </c>
    </row>
    <row r="3039" spans="1:16" x14ac:dyDescent="0.25">
      <c r="A3039" s="43" t="s">
        <v>6474</v>
      </c>
      <c r="B3039" s="43" t="s">
        <v>699</v>
      </c>
      <c r="C3039" s="43" t="s">
        <v>6475</v>
      </c>
      <c r="D3039" s="43">
        <v>4588825</v>
      </c>
      <c r="E3039" s="43" t="s">
        <v>46</v>
      </c>
      <c r="F3039" s="44">
        <v>45001</v>
      </c>
      <c r="G3039" s="43" t="s">
        <v>3194</v>
      </c>
      <c r="H3039" s="43" t="s">
        <v>4355</v>
      </c>
      <c r="I3039" s="43" t="s">
        <v>364</v>
      </c>
      <c r="J3039" s="43" t="s">
        <v>6478</v>
      </c>
      <c r="K3039" s="43" t="s">
        <v>6479</v>
      </c>
      <c r="L3039" s="55" t="s">
        <v>13</v>
      </c>
      <c r="M3039" s="43" t="s">
        <v>3</v>
      </c>
      <c r="N3039" s="43" t="s">
        <v>3</v>
      </c>
      <c r="O3039"/>
      <c r="P3039" s="43" t="s">
        <v>363</v>
      </c>
    </row>
    <row r="3040" spans="1:16" x14ac:dyDescent="0.25">
      <c r="A3040" s="43" t="s">
        <v>6474</v>
      </c>
      <c r="B3040" s="43" t="s">
        <v>699</v>
      </c>
      <c r="C3040" s="43" t="s">
        <v>6475</v>
      </c>
      <c r="D3040" s="43">
        <v>4588825</v>
      </c>
      <c r="E3040" s="43" t="s">
        <v>46</v>
      </c>
      <c r="F3040" s="44">
        <v>45001</v>
      </c>
      <c r="G3040" s="43" t="s">
        <v>3194</v>
      </c>
      <c r="H3040" s="43" t="s">
        <v>4355</v>
      </c>
      <c r="I3040" s="43" t="s">
        <v>364</v>
      </c>
      <c r="J3040" s="43" t="s">
        <v>6480</v>
      </c>
      <c r="K3040" s="43" t="s">
        <v>6481</v>
      </c>
      <c r="L3040" s="55" t="s">
        <v>13</v>
      </c>
      <c r="M3040" s="43" t="s">
        <v>3</v>
      </c>
      <c r="N3040" s="43" t="s">
        <v>3</v>
      </c>
      <c r="O3040"/>
      <c r="P3040" s="43" t="s">
        <v>363</v>
      </c>
    </row>
    <row r="3041" spans="1:16" x14ac:dyDescent="0.25">
      <c r="A3041" s="43" t="s">
        <v>6474</v>
      </c>
      <c r="B3041" s="43" t="s">
        <v>699</v>
      </c>
      <c r="C3041" s="43" t="s">
        <v>6475</v>
      </c>
      <c r="D3041" s="43">
        <v>4588825</v>
      </c>
      <c r="E3041" s="43" t="s">
        <v>46</v>
      </c>
      <c r="F3041" s="44">
        <v>45001</v>
      </c>
      <c r="G3041" s="43" t="s">
        <v>3194</v>
      </c>
      <c r="H3041" s="43" t="s">
        <v>4355</v>
      </c>
      <c r="I3041" s="43" t="s">
        <v>364</v>
      </c>
      <c r="J3041" s="43" t="s">
        <v>6482</v>
      </c>
      <c r="K3041" s="43" t="s">
        <v>6483</v>
      </c>
      <c r="L3041" s="55" t="s">
        <v>13</v>
      </c>
      <c r="M3041" s="43" t="s">
        <v>3</v>
      </c>
      <c r="N3041" s="43" t="s">
        <v>3</v>
      </c>
      <c r="O3041"/>
      <c r="P3041" s="43" t="s">
        <v>363</v>
      </c>
    </row>
    <row r="3042" spans="1:16" x14ac:dyDescent="0.25">
      <c r="A3042" s="43" t="s">
        <v>6474</v>
      </c>
      <c r="B3042" s="43" t="s">
        <v>699</v>
      </c>
      <c r="C3042" s="43" t="s">
        <v>6475</v>
      </c>
      <c r="D3042" s="43">
        <v>4588825</v>
      </c>
      <c r="E3042" s="43" t="s">
        <v>46</v>
      </c>
      <c r="F3042" s="44">
        <v>45001</v>
      </c>
      <c r="G3042" s="43" t="s">
        <v>203</v>
      </c>
      <c r="H3042" s="43" t="s">
        <v>3960</v>
      </c>
      <c r="I3042" s="43" t="s">
        <v>364</v>
      </c>
      <c r="J3042" s="43" t="s">
        <v>365</v>
      </c>
      <c r="K3042" s="43" t="s">
        <v>6484</v>
      </c>
      <c r="L3042" s="55" t="s">
        <v>640</v>
      </c>
      <c r="M3042" s="43" t="s">
        <v>2</v>
      </c>
      <c r="N3042" s="43" t="s">
        <v>2</v>
      </c>
      <c r="O3042"/>
      <c r="P3042" s="43" t="s">
        <v>363</v>
      </c>
    </row>
    <row r="3043" spans="1:16" ht="30" x14ac:dyDescent="0.25">
      <c r="A3043" s="43" t="s">
        <v>6474</v>
      </c>
      <c r="B3043" s="43" t="s">
        <v>699</v>
      </c>
      <c r="C3043" s="43" t="s">
        <v>6475</v>
      </c>
      <c r="D3043" s="43">
        <v>4588825</v>
      </c>
      <c r="E3043" s="43" t="s">
        <v>46</v>
      </c>
      <c r="F3043" s="44">
        <v>45001</v>
      </c>
      <c r="G3043" s="43" t="s">
        <v>203</v>
      </c>
      <c r="H3043" s="43" t="s">
        <v>3960</v>
      </c>
      <c r="I3043" s="43" t="s">
        <v>364</v>
      </c>
      <c r="J3043" s="43" t="s">
        <v>366</v>
      </c>
      <c r="K3043" s="43" t="s">
        <v>6485</v>
      </c>
      <c r="L3043" s="55" t="s">
        <v>640</v>
      </c>
      <c r="M3043" s="43" t="s">
        <v>2</v>
      </c>
      <c r="N3043" s="43" t="s">
        <v>3</v>
      </c>
      <c r="O3043" s="43" t="s">
        <v>9893</v>
      </c>
      <c r="P3043" s="43" t="s">
        <v>364</v>
      </c>
    </row>
    <row r="3044" spans="1:16" x14ac:dyDescent="0.25">
      <c r="A3044" s="43" t="s">
        <v>6474</v>
      </c>
      <c r="B3044" s="43" t="s">
        <v>699</v>
      </c>
      <c r="C3044" s="43" t="s">
        <v>6475</v>
      </c>
      <c r="D3044" s="43">
        <v>4588825</v>
      </c>
      <c r="E3044" s="43" t="s">
        <v>46</v>
      </c>
      <c r="F3044" s="44">
        <v>45001</v>
      </c>
      <c r="G3044" s="43" t="s">
        <v>203</v>
      </c>
      <c r="H3044" s="43" t="s">
        <v>3960</v>
      </c>
      <c r="I3044" s="43" t="s">
        <v>364</v>
      </c>
      <c r="J3044" s="43" t="s">
        <v>6486</v>
      </c>
      <c r="K3044" s="43" t="s">
        <v>6487</v>
      </c>
      <c r="L3044" s="55" t="s">
        <v>640</v>
      </c>
      <c r="M3044" s="43" t="s">
        <v>2</v>
      </c>
      <c r="N3044" s="43" t="s">
        <v>2</v>
      </c>
      <c r="O3044"/>
      <c r="P3044" s="43" t="s">
        <v>363</v>
      </c>
    </row>
    <row r="3045" spans="1:16" x14ac:dyDescent="0.25">
      <c r="A3045" s="43" t="s">
        <v>6474</v>
      </c>
      <c r="B3045" s="43" t="s">
        <v>699</v>
      </c>
      <c r="C3045" s="43" t="s">
        <v>6475</v>
      </c>
      <c r="D3045" s="43">
        <v>4588825</v>
      </c>
      <c r="E3045" s="43" t="s">
        <v>46</v>
      </c>
      <c r="F3045" s="44">
        <v>45001</v>
      </c>
      <c r="G3045" s="43" t="s">
        <v>203</v>
      </c>
      <c r="H3045" s="43" t="s">
        <v>3960</v>
      </c>
      <c r="I3045" s="43" t="s">
        <v>364</v>
      </c>
      <c r="J3045" s="43" t="s">
        <v>6488</v>
      </c>
      <c r="K3045" s="43" t="s">
        <v>6489</v>
      </c>
      <c r="L3045" s="55" t="s">
        <v>640</v>
      </c>
      <c r="M3045" s="43" t="s">
        <v>2</v>
      </c>
      <c r="N3045" s="43" t="s">
        <v>2</v>
      </c>
      <c r="O3045"/>
      <c r="P3045" s="43" t="s">
        <v>363</v>
      </c>
    </row>
    <row r="3046" spans="1:16" x14ac:dyDescent="0.25">
      <c r="A3046" s="43" t="s">
        <v>6474</v>
      </c>
      <c r="B3046" s="43" t="s">
        <v>699</v>
      </c>
      <c r="C3046" s="43" t="s">
        <v>6475</v>
      </c>
      <c r="D3046" s="43">
        <v>4588825</v>
      </c>
      <c r="E3046" s="43" t="s">
        <v>46</v>
      </c>
      <c r="F3046" s="44">
        <v>45001</v>
      </c>
      <c r="G3046" s="43" t="s">
        <v>203</v>
      </c>
      <c r="H3046" s="43" t="s">
        <v>3960</v>
      </c>
      <c r="I3046" s="43" t="s">
        <v>364</v>
      </c>
      <c r="J3046" s="43" t="s">
        <v>6490</v>
      </c>
      <c r="K3046" s="43" t="s">
        <v>6491</v>
      </c>
      <c r="L3046" s="55" t="s">
        <v>640</v>
      </c>
      <c r="M3046" s="43" t="s">
        <v>2</v>
      </c>
      <c r="N3046" s="43" t="s">
        <v>2</v>
      </c>
      <c r="O3046"/>
      <c r="P3046" s="43" t="s">
        <v>363</v>
      </c>
    </row>
    <row r="3047" spans="1:16" x14ac:dyDescent="0.25">
      <c r="A3047" s="43" t="s">
        <v>6474</v>
      </c>
      <c r="B3047" s="43" t="s">
        <v>699</v>
      </c>
      <c r="C3047" s="43" t="s">
        <v>6475</v>
      </c>
      <c r="D3047" s="43">
        <v>4588825</v>
      </c>
      <c r="E3047" s="43" t="s">
        <v>46</v>
      </c>
      <c r="F3047" s="44">
        <v>45001</v>
      </c>
      <c r="G3047" s="43" t="s">
        <v>203</v>
      </c>
      <c r="H3047" s="43" t="s">
        <v>3960</v>
      </c>
      <c r="I3047" s="43" t="s">
        <v>364</v>
      </c>
      <c r="J3047" s="43" t="s">
        <v>6492</v>
      </c>
      <c r="K3047" s="43" t="s">
        <v>6493</v>
      </c>
      <c r="L3047" s="55" t="s">
        <v>640</v>
      </c>
      <c r="M3047" s="43" t="s">
        <v>2</v>
      </c>
      <c r="N3047" s="43" t="s">
        <v>2</v>
      </c>
      <c r="O3047"/>
      <c r="P3047" s="43" t="s">
        <v>363</v>
      </c>
    </row>
    <row r="3048" spans="1:16" x14ac:dyDescent="0.25">
      <c r="A3048" s="43" t="s">
        <v>6474</v>
      </c>
      <c r="B3048" s="43" t="s">
        <v>699</v>
      </c>
      <c r="C3048" s="43" t="s">
        <v>6475</v>
      </c>
      <c r="D3048" s="43">
        <v>4588825</v>
      </c>
      <c r="E3048" s="43" t="s">
        <v>46</v>
      </c>
      <c r="F3048" s="44">
        <v>45001</v>
      </c>
      <c r="G3048" s="43" t="s">
        <v>203</v>
      </c>
      <c r="H3048" s="43" t="s">
        <v>3960</v>
      </c>
      <c r="I3048" s="43" t="s">
        <v>364</v>
      </c>
      <c r="J3048" s="43" t="s">
        <v>6494</v>
      </c>
      <c r="K3048" s="43" t="s">
        <v>6495</v>
      </c>
      <c r="L3048" s="55" t="s">
        <v>640</v>
      </c>
      <c r="M3048" s="43" t="s">
        <v>2</v>
      </c>
      <c r="N3048" s="43" t="s">
        <v>2</v>
      </c>
      <c r="O3048"/>
      <c r="P3048" s="43" t="s">
        <v>363</v>
      </c>
    </row>
    <row r="3049" spans="1:16" x14ac:dyDescent="0.25">
      <c r="A3049" s="43" t="s">
        <v>6474</v>
      </c>
      <c r="B3049" s="43" t="s">
        <v>699</v>
      </c>
      <c r="C3049" s="43" t="s">
        <v>6475</v>
      </c>
      <c r="D3049" s="43">
        <v>4588825</v>
      </c>
      <c r="E3049" s="43" t="s">
        <v>46</v>
      </c>
      <c r="F3049" s="44">
        <v>45001</v>
      </c>
      <c r="G3049" s="43" t="s">
        <v>203</v>
      </c>
      <c r="H3049" s="43" t="s">
        <v>3960</v>
      </c>
      <c r="I3049" s="43" t="s">
        <v>364</v>
      </c>
      <c r="J3049" s="43" t="s">
        <v>6496</v>
      </c>
      <c r="K3049" s="43" t="s">
        <v>6497</v>
      </c>
      <c r="L3049" s="55" t="s">
        <v>640</v>
      </c>
      <c r="M3049" s="43" t="s">
        <v>2</v>
      </c>
      <c r="N3049" s="43" t="s">
        <v>2</v>
      </c>
      <c r="O3049"/>
      <c r="P3049" s="43" t="s">
        <v>363</v>
      </c>
    </row>
    <row r="3050" spans="1:16" x14ac:dyDescent="0.25">
      <c r="A3050" s="43" t="s">
        <v>6474</v>
      </c>
      <c r="B3050" s="43" t="s">
        <v>699</v>
      </c>
      <c r="C3050" s="43" t="s">
        <v>6475</v>
      </c>
      <c r="D3050" s="43">
        <v>4588825</v>
      </c>
      <c r="E3050" s="43" t="s">
        <v>46</v>
      </c>
      <c r="F3050" s="44">
        <v>45001</v>
      </c>
      <c r="G3050" s="43" t="s">
        <v>3194</v>
      </c>
      <c r="H3050" s="43" t="s">
        <v>3960</v>
      </c>
      <c r="I3050" s="43" t="s">
        <v>364</v>
      </c>
      <c r="J3050" s="43" t="s">
        <v>6498</v>
      </c>
      <c r="K3050" s="43" t="s">
        <v>6499</v>
      </c>
      <c r="L3050" s="55" t="s">
        <v>640</v>
      </c>
      <c r="M3050" s="43" t="s">
        <v>4</v>
      </c>
      <c r="N3050" s="43" t="s">
        <v>4</v>
      </c>
      <c r="O3050"/>
      <c r="P3050" s="43" t="s">
        <v>363</v>
      </c>
    </row>
    <row r="3051" spans="1:16" x14ac:dyDescent="0.25">
      <c r="A3051" s="43" t="s">
        <v>6474</v>
      </c>
      <c r="B3051" s="43" t="s">
        <v>699</v>
      </c>
      <c r="C3051" s="43" t="s">
        <v>6475</v>
      </c>
      <c r="D3051" s="43">
        <v>4588825</v>
      </c>
      <c r="E3051" s="43" t="s">
        <v>46</v>
      </c>
      <c r="F3051" s="44">
        <v>45001</v>
      </c>
      <c r="G3051" s="43" t="s">
        <v>3194</v>
      </c>
      <c r="H3051" s="43" t="s">
        <v>3960</v>
      </c>
      <c r="I3051" s="43" t="s">
        <v>364</v>
      </c>
      <c r="J3051" s="43" t="s">
        <v>6500</v>
      </c>
      <c r="K3051" s="43" t="s">
        <v>6501</v>
      </c>
      <c r="L3051" s="55" t="s">
        <v>640</v>
      </c>
      <c r="M3051" s="43" t="s">
        <v>4</v>
      </c>
      <c r="N3051" s="43" t="s">
        <v>4</v>
      </c>
      <c r="O3051"/>
      <c r="P3051" s="43" t="s">
        <v>363</v>
      </c>
    </row>
    <row r="3052" spans="1:16" ht="45" x14ac:dyDescent="0.25">
      <c r="A3052" s="43" t="s">
        <v>6474</v>
      </c>
      <c r="B3052" s="43" t="s">
        <v>699</v>
      </c>
      <c r="C3052" s="43" t="s">
        <v>6475</v>
      </c>
      <c r="D3052" s="43">
        <v>4588825</v>
      </c>
      <c r="E3052" s="43" t="s">
        <v>46</v>
      </c>
      <c r="F3052" s="44">
        <v>45001</v>
      </c>
      <c r="G3052" s="43" t="s">
        <v>203</v>
      </c>
      <c r="H3052" s="43" t="s">
        <v>3960</v>
      </c>
      <c r="I3052" s="43" t="s">
        <v>364</v>
      </c>
      <c r="J3052" s="43" t="s">
        <v>6502</v>
      </c>
      <c r="K3052" s="43" t="s">
        <v>6377</v>
      </c>
      <c r="L3052" s="55" t="s">
        <v>13</v>
      </c>
      <c r="M3052" s="43" t="s">
        <v>2</v>
      </c>
      <c r="N3052" s="43" t="s">
        <v>3</v>
      </c>
      <c r="O3052" s="43" t="s">
        <v>9861</v>
      </c>
      <c r="P3052" s="43" t="s">
        <v>364</v>
      </c>
    </row>
    <row r="3053" spans="1:16" x14ac:dyDescent="0.25">
      <c r="A3053" s="43" t="s">
        <v>6474</v>
      </c>
      <c r="B3053" s="43" t="s">
        <v>699</v>
      </c>
      <c r="C3053" s="43" t="s">
        <v>6475</v>
      </c>
      <c r="D3053" s="43">
        <v>4588825</v>
      </c>
      <c r="E3053" s="43" t="s">
        <v>46</v>
      </c>
      <c r="F3053" s="44">
        <v>45001</v>
      </c>
      <c r="G3053" s="43" t="s">
        <v>203</v>
      </c>
      <c r="H3053" s="43" t="s">
        <v>3960</v>
      </c>
      <c r="I3053" s="43" t="s">
        <v>364</v>
      </c>
      <c r="J3053" s="43" t="s">
        <v>6503</v>
      </c>
      <c r="K3053" s="43" t="s">
        <v>6504</v>
      </c>
      <c r="L3053" s="55" t="s">
        <v>13</v>
      </c>
      <c r="M3053" s="43" t="s">
        <v>2</v>
      </c>
      <c r="N3053" s="43" t="s">
        <v>3</v>
      </c>
      <c r="O3053" s="43" t="s">
        <v>9949</v>
      </c>
      <c r="P3053" s="43" t="s">
        <v>364</v>
      </c>
    </row>
    <row r="3054" spans="1:16" x14ac:dyDescent="0.25">
      <c r="A3054" s="43" t="s">
        <v>6505</v>
      </c>
      <c r="B3054" s="43" t="s">
        <v>74</v>
      </c>
      <c r="C3054" s="43" t="s">
        <v>6506</v>
      </c>
      <c r="D3054" s="43" t="s">
        <v>6507</v>
      </c>
      <c r="E3054" s="43" t="s">
        <v>46</v>
      </c>
      <c r="F3054" s="44">
        <v>45001</v>
      </c>
      <c r="G3054" s="43" t="s">
        <v>203</v>
      </c>
      <c r="H3054" s="43" t="s">
        <v>3960</v>
      </c>
      <c r="I3054" s="43" t="s">
        <v>364</v>
      </c>
      <c r="J3054" s="43">
        <v>1</v>
      </c>
      <c r="K3054" s="43" t="s">
        <v>53</v>
      </c>
      <c r="L3054" s="55" t="s">
        <v>638</v>
      </c>
      <c r="M3054" s="43" t="s">
        <v>2</v>
      </c>
      <c r="N3054" s="43" t="s">
        <v>2</v>
      </c>
      <c r="O3054"/>
      <c r="P3054" s="43" t="s">
        <v>363</v>
      </c>
    </row>
    <row r="3055" spans="1:16" x14ac:dyDescent="0.25">
      <c r="A3055" s="43" t="s">
        <v>6505</v>
      </c>
      <c r="B3055" s="43" t="s">
        <v>74</v>
      </c>
      <c r="C3055" s="43" t="s">
        <v>6506</v>
      </c>
      <c r="D3055" s="43" t="s">
        <v>6507</v>
      </c>
      <c r="E3055" s="43" t="s">
        <v>46</v>
      </c>
      <c r="F3055" s="44">
        <v>45001</v>
      </c>
      <c r="G3055" s="43" t="s">
        <v>203</v>
      </c>
      <c r="H3055" s="43" t="s">
        <v>3960</v>
      </c>
      <c r="I3055" s="43" t="s">
        <v>364</v>
      </c>
      <c r="J3055" s="43">
        <v>2</v>
      </c>
      <c r="K3055" s="43" t="s">
        <v>6508</v>
      </c>
      <c r="L3055" s="55" t="s">
        <v>13</v>
      </c>
      <c r="M3055" s="43" t="s">
        <v>2</v>
      </c>
      <c r="N3055" s="43" t="s">
        <v>2</v>
      </c>
      <c r="O3055"/>
      <c r="P3055" s="43" t="s">
        <v>363</v>
      </c>
    </row>
    <row r="3056" spans="1:16" x14ac:dyDescent="0.25">
      <c r="A3056" s="43" t="s">
        <v>6505</v>
      </c>
      <c r="B3056" s="43" t="s">
        <v>74</v>
      </c>
      <c r="C3056" s="43" t="s">
        <v>6506</v>
      </c>
      <c r="D3056" s="43" t="s">
        <v>6507</v>
      </c>
      <c r="E3056" s="43" t="s">
        <v>46</v>
      </c>
      <c r="F3056" s="44">
        <v>45001</v>
      </c>
      <c r="G3056" s="43" t="s">
        <v>203</v>
      </c>
      <c r="H3056" s="43" t="s">
        <v>3960</v>
      </c>
      <c r="I3056" s="43" t="s">
        <v>364</v>
      </c>
      <c r="J3056" s="43">
        <v>3</v>
      </c>
      <c r="K3056" s="43" t="s">
        <v>78</v>
      </c>
      <c r="L3056" s="55" t="s">
        <v>13</v>
      </c>
      <c r="M3056" s="43" t="s">
        <v>2</v>
      </c>
      <c r="N3056" s="43" t="s">
        <v>2</v>
      </c>
      <c r="O3056"/>
      <c r="P3056" s="43" t="s">
        <v>363</v>
      </c>
    </row>
    <row r="3057" spans="1:16" x14ac:dyDescent="0.25">
      <c r="A3057" s="43" t="s">
        <v>6505</v>
      </c>
      <c r="B3057" s="43" t="s">
        <v>74</v>
      </c>
      <c r="C3057" s="43" t="s">
        <v>6506</v>
      </c>
      <c r="D3057" s="43" t="s">
        <v>6507</v>
      </c>
      <c r="E3057" s="43" t="s">
        <v>46</v>
      </c>
      <c r="F3057" s="44">
        <v>45001</v>
      </c>
      <c r="G3057" s="43" t="s">
        <v>203</v>
      </c>
      <c r="H3057" s="43" t="s">
        <v>3960</v>
      </c>
      <c r="I3057" s="43" t="s">
        <v>364</v>
      </c>
      <c r="J3057" s="43">
        <v>4.0999999999999996</v>
      </c>
      <c r="K3057" s="43" t="s">
        <v>6336</v>
      </c>
      <c r="L3057" s="55" t="s">
        <v>13</v>
      </c>
      <c r="M3057" s="43" t="s">
        <v>2</v>
      </c>
      <c r="N3057" s="43" t="s">
        <v>2</v>
      </c>
      <c r="O3057"/>
      <c r="P3057" s="43" t="s">
        <v>363</v>
      </c>
    </row>
    <row r="3058" spans="1:16" x14ac:dyDescent="0.25">
      <c r="A3058" s="43" t="s">
        <v>6505</v>
      </c>
      <c r="B3058" s="43" t="s">
        <v>74</v>
      </c>
      <c r="C3058" s="43" t="s">
        <v>6506</v>
      </c>
      <c r="D3058" s="43" t="s">
        <v>6507</v>
      </c>
      <c r="E3058" s="43" t="s">
        <v>46</v>
      </c>
      <c r="F3058" s="44">
        <v>45001</v>
      </c>
      <c r="G3058" s="43" t="s">
        <v>203</v>
      </c>
      <c r="H3058" s="43" t="s">
        <v>3960</v>
      </c>
      <c r="I3058" s="43" t="s">
        <v>364</v>
      </c>
      <c r="J3058" s="43">
        <v>4.2</v>
      </c>
      <c r="K3058" s="43" t="s">
        <v>6509</v>
      </c>
      <c r="L3058" s="55" t="s">
        <v>13</v>
      </c>
      <c r="M3058" s="43" t="s">
        <v>2</v>
      </c>
      <c r="N3058" s="43" t="s">
        <v>2</v>
      </c>
      <c r="O3058"/>
      <c r="P3058" s="43" t="s">
        <v>363</v>
      </c>
    </row>
    <row r="3059" spans="1:16" x14ac:dyDescent="0.25">
      <c r="A3059" s="43" t="s">
        <v>6505</v>
      </c>
      <c r="B3059" s="43" t="s">
        <v>74</v>
      </c>
      <c r="C3059" s="43" t="s">
        <v>6506</v>
      </c>
      <c r="D3059" s="43" t="s">
        <v>6507</v>
      </c>
      <c r="E3059" s="43" t="s">
        <v>46</v>
      </c>
      <c r="F3059" s="44">
        <v>45001</v>
      </c>
      <c r="G3059" s="43" t="s">
        <v>203</v>
      </c>
      <c r="H3059" s="43" t="s">
        <v>3960</v>
      </c>
      <c r="I3059" s="43" t="s">
        <v>364</v>
      </c>
      <c r="J3059" s="43">
        <v>4.3</v>
      </c>
      <c r="K3059" s="43" t="s">
        <v>6510</v>
      </c>
      <c r="L3059" s="55" t="s">
        <v>13</v>
      </c>
      <c r="M3059" s="43" t="s">
        <v>2</v>
      </c>
      <c r="N3059" s="43" t="s">
        <v>2</v>
      </c>
      <c r="O3059"/>
      <c r="P3059" s="43" t="s">
        <v>363</v>
      </c>
    </row>
    <row r="3060" spans="1:16" x14ac:dyDescent="0.25">
      <c r="A3060" s="43" t="s">
        <v>6505</v>
      </c>
      <c r="B3060" s="43" t="s">
        <v>74</v>
      </c>
      <c r="C3060" s="43" t="s">
        <v>6506</v>
      </c>
      <c r="D3060" s="43" t="s">
        <v>6507</v>
      </c>
      <c r="E3060" s="43" t="s">
        <v>46</v>
      </c>
      <c r="F3060" s="44">
        <v>45001</v>
      </c>
      <c r="G3060" s="43" t="s">
        <v>203</v>
      </c>
      <c r="H3060" s="43" t="s">
        <v>3960</v>
      </c>
      <c r="I3060" s="43" t="s">
        <v>364</v>
      </c>
      <c r="J3060" s="43">
        <v>4.4000000000000004</v>
      </c>
      <c r="K3060" s="43" t="s">
        <v>6511</v>
      </c>
      <c r="L3060" s="55" t="s">
        <v>13</v>
      </c>
      <c r="M3060" s="43" t="s">
        <v>2</v>
      </c>
      <c r="N3060" s="43" t="s">
        <v>2</v>
      </c>
      <c r="O3060"/>
      <c r="P3060" s="43" t="s">
        <v>363</v>
      </c>
    </row>
    <row r="3061" spans="1:16" x14ac:dyDescent="0.25">
      <c r="A3061" s="43" t="s">
        <v>6505</v>
      </c>
      <c r="B3061" s="43" t="s">
        <v>74</v>
      </c>
      <c r="C3061" s="43" t="s">
        <v>6506</v>
      </c>
      <c r="D3061" s="43" t="s">
        <v>6507</v>
      </c>
      <c r="E3061" s="43" t="s">
        <v>46</v>
      </c>
      <c r="F3061" s="44">
        <v>45001</v>
      </c>
      <c r="G3061" s="43" t="s">
        <v>203</v>
      </c>
      <c r="H3061" s="43" t="s">
        <v>3960</v>
      </c>
      <c r="I3061" s="43" t="s">
        <v>364</v>
      </c>
      <c r="J3061" s="43">
        <v>4.5</v>
      </c>
      <c r="K3061" s="43" t="s">
        <v>6512</v>
      </c>
      <c r="L3061" s="55" t="s">
        <v>13</v>
      </c>
      <c r="M3061" s="43" t="s">
        <v>2</v>
      </c>
      <c r="N3061" s="43" t="s">
        <v>3</v>
      </c>
      <c r="O3061" s="43" t="s">
        <v>9949</v>
      </c>
      <c r="P3061" s="43" t="s">
        <v>364</v>
      </c>
    </row>
    <row r="3062" spans="1:16" ht="30" x14ac:dyDescent="0.25">
      <c r="A3062" s="43" t="s">
        <v>6505</v>
      </c>
      <c r="B3062" s="43" t="s">
        <v>74</v>
      </c>
      <c r="C3062" s="43" t="s">
        <v>6506</v>
      </c>
      <c r="D3062" s="43" t="s">
        <v>6507</v>
      </c>
      <c r="E3062" s="43" t="s">
        <v>46</v>
      </c>
      <c r="F3062" s="44">
        <v>45001</v>
      </c>
      <c r="G3062" s="43" t="s">
        <v>203</v>
      </c>
      <c r="H3062" s="43" t="s">
        <v>3960</v>
      </c>
      <c r="I3062" s="43" t="s">
        <v>364</v>
      </c>
      <c r="J3062" s="43">
        <v>4.5999999999999996</v>
      </c>
      <c r="K3062" s="43" t="s">
        <v>6513</v>
      </c>
      <c r="L3062" s="55" t="s">
        <v>640</v>
      </c>
      <c r="M3062" s="43" t="s">
        <v>2</v>
      </c>
      <c r="N3062" s="43" t="s">
        <v>2</v>
      </c>
      <c r="O3062"/>
      <c r="P3062" s="43" t="s">
        <v>363</v>
      </c>
    </row>
    <row r="3063" spans="1:16" x14ac:dyDescent="0.25">
      <c r="A3063" s="43" t="s">
        <v>6505</v>
      </c>
      <c r="B3063" s="43" t="s">
        <v>74</v>
      </c>
      <c r="C3063" s="43" t="s">
        <v>6506</v>
      </c>
      <c r="D3063" s="43" t="s">
        <v>6507</v>
      </c>
      <c r="E3063" s="43" t="s">
        <v>46</v>
      </c>
      <c r="F3063" s="44">
        <v>45001</v>
      </c>
      <c r="G3063" s="43" t="s">
        <v>203</v>
      </c>
      <c r="H3063" s="43" t="s">
        <v>3960</v>
      </c>
      <c r="I3063" s="43" t="s">
        <v>364</v>
      </c>
      <c r="J3063" s="43">
        <v>5.0999999999999996</v>
      </c>
      <c r="K3063" s="43" t="s">
        <v>6514</v>
      </c>
      <c r="L3063" s="55" t="s">
        <v>640</v>
      </c>
      <c r="M3063" s="43" t="s">
        <v>2</v>
      </c>
      <c r="N3063" s="43" t="s">
        <v>2</v>
      </c>
      <c r="O3063"/>
      <c r="P3063" s="43" t="s">
        <v>363</v>
      </c>
    </row>
    <row r="3064" spans="1:16" x14ac:dyDescent="0.25">
      <c r="A3064" s="43" t="s">
        <v>6505</v>
      </c>
      <c r="B3064" s="43" t="s">
        <v>74</v>
      </c>
      <c r="C3064" s="43" t="s">
        <v>6506</v>
      </c>
      <c r="D3064" s="43" t="s">
        <v>6507</v>
      </c>
      <c r="E3064" s="43" t="s">
        <v>46</v>
      </c>
      <c r="F3064" s="44">
        <v>45001</v>
      </c>
      <c r="G3064" s="43" t="s">
        <v>203</v>
      </c>
      <c r="H3064" s="43" t="s">
        <v>3960</v>
      </c>
      <c r="I3064" s="43" t="s">
        <v>364</v>
      </c>
      <c r="J3064" s="43">
        <v>5.2</v>
      </c>
      <c r="K3064" s="43" t="s">
        <v>6515</v>
      </c>
      <c r="L3064" s="55" t="s">
        <v>641</v>
      </c>
      <c r="M3064" s="43" t="s">
        <v>2</v>
      </c>
      <c r="N3064" s="43" t="s">
        <v>2</v>
      </c>
      <c r="O3064"/>
      <c r="P3064" s="43" t="s">
        <v>363</v>
      </c>
    </row>
    <row r="3065" spans="1:16" x14ac:dyDescent="0.25">
      <c r="A3065" s="43" t="s">
        <v>6505</v>
      </c>
      <c r="B3065" s="43" t="s">
        <v>74</v>
      </c>
      <c r="C3065" s="43" t="s">
        <v>6506</v>
      </c>
      <c r="D3065" s="43" t="s">
        <v>6507</v>
      </c>
      <c r="E3065" s="43" t="s">
        <v>46</v>
      </c>
      <c r="F3065" s="44">
        <v>45001</v>
      </c>
      <c r="G3065" s="43" t="s">
        <v>203</v>
      </c>
      <c r="H3065" s="43" t="s">
        <v>3960</v>
      </c>
      <c r="I3065" s="43" t="s">
        <v>364</v>
      </c>
      <c r="J3065" s="43">
        <v>6.2</v>
      </c>
      <c r="K3065" s="43" t="s">
        <v>6516</v>
      </c>
      <c r="L3065" s="55" t="s">
        <v>13</v>
      </c>
      <c r="M3065" s="43" t="s">
        <v>2</v>
      </c>
      <c r="N3065" s="43" t="s">
        <v>3</v>
      </c>
      <c r="O3065" s="43" t="s">
        <v>9946</v>
      </c>
      <c r="P3065" s="43" t="s">
        <v>364</v>
      </c>
    </row>
    <row r="3066" spans="1:16" x14ac:dyDescent="0.25">
      <c r="A3066" s="43" t="s">
        <v>6505</v>
      </c>
      <c r="B3066" s="43" t="s">
        <v>74</v>
      </c>
      <c r="C3066" s="43" t="s">
        <v>6506</v>
      </c>
      <c r="D3066" s="43" t="s">
        <v>6507</v>
      </c>
      <c r="E3066" s="43" t="s">
        <v>46</v>
      </c>
      <c r="F3066" s="44">
        <v>45001</v>
      </c>
      <c r="G3066" s="43" t="s">
        <v>203</v>
      </c>
      <c r="H3066" s="43" t="s">
        <v>3960</v>
      </c>
      <c r="I3066" s="43" t="s">
        <v>364</v>
      </c>
      <c r="J3066" s="43">
        <v>7</v>
      </c>
      <c r="K3066" s="43" t="s">
        <v>3427</v>
      </c>
      <c r="L3066" s="55" t="s">
        <v>639</v>
      </c>
      <c r="M3066" s="43" t="s">
        <v>2</v>
      </c>
      <c r="N3066" s="43" t="s">
        <v>2</v>
      </c>
      <c r="O3066"/>
      <c r="P3066" s="43" t="s">
        <v>363</v>
      </c>
    </row>
    <row r="3067" spans="1:16" x14ac:dyDescent="0.25">
      <c r="A3067" s="43" t="s">
        <v>6505</v>
      </c>
      <c r="B3067" s="43" t="s">
        <v>74</v>
      </c>
      <c r="C3067" s="43" t="s">
        <v>6506</v>
      </c>
      <c r="D3067" s="43" t="s">
        <v>6507</v>
      </c>
      <c r="E3067" s="43" t="s">
        <v>46</v>
      </c>
      <c r="F3067" s="44">
        <v>45001</v>
      </c>
      <c r="G3067" s="43" t="s">
        <v>203</v>
      </c>
      <c r="H3067" s="43" t="s">
        <v>3960</v>
      </c>
      <c r="I3067" s="43" t="s">
        <v>364</v>
      </c>
      <c r="J3067" s="43">
        <v>8</v>
      </c>
      <c r="K3067" s="43" t="s">
        <v>6517</v>
      </c>
      <c r="L3067" s="55" t="s">
        <v>13</v>
      </c>
      <c r="M3067" s="43" t="s">
        <v>2</v>
      </c>
      <c r="N3067" s="43" t="s">
        <v>2</v>
      </c>
      <c r="O3067"/>
      <c r="P3067" s="43" t="s">
        <v>363</v>
      </c>
    </row>
    <row r="3068" spans="1:16" ht="30" x14ac:dyDescent="0.25">
      <c r="A3068" s="43" t="s">
        <v>6505</v>
      </c>
      <c r="B3068" s="43" t="s">
        <v>74</v>
      </c>
      <c r="C3068" s="43" t="s">
        <v>6506</v>
      </c>
      <c r="D3068" s="43" t="s">
        <v>6507</v>
      </c>
      <c r="E3068" s="43" t="s">
        <v>46</v>
      </c>
      <c r="F3068" s="44">
        <v>45001</v>
      </c>
      <c r="G3068" s="43" t="s">
        <v>203</v>
      </c>
      <c r="H3068" s="43" t="s">
        <v>3960</v>
      </c>
      <c r="I3068" s="43" t="s">
        <v>364</v>
      </c>
      <c r="J3068" s="43">
        <v>9</v>
      </c>
      <c r="K3068" s="43" t="s">
        <v>75</v>
      </c>
      <c r="L3068" s="55" t="s">
        <v>13</v>
      </c>
      <c r="M3068" s="43" t="s">
        <v>2</v>
      </c>
      <c r="N3068" s="43" t="s">
        <v>3</v>
      </c>
      <c r="O3068" s="43" t="s">
        <v>654</v>
      </c>
      <c r="P3068" s="43" t="s">
        <v>364</v>
      </c>
    </row>
    <row r="3069" spans="1:16" x14ac:dyDescent="0.25">
      <c r="A3069" s="43" t="s">
        <v>6505</v>
      </c>
      <c r="B3069" s="43" t="s">
        <v>74</v>
      </c>
      <c r="C3069" s="43" t="s">
        <v>6506</v>
      </c>
      <c r="D3069" s="43" t="s">
        <v>6507</v>
      </c>
      <c r="E3069" s="43" t="s">
        <v>46</v>
      </c>
      <c r="F3069" s="44">
        <v>45001</v>
      </c>
      <c r="G3069" s="43" t="s">
        <v>203</v>
      </c>
      <c r="H3069" s="43" t="s">
        <v>3960</v>
      </c>
      <c r="I3069" s="43" t="s">
        <v>364</v>
      </c>
      <c r="J3069" s="43" t="s">
        <v>6518</v>
      </c>
      <c r="K3069" s="43" t="s">
        <v>6519</v>
      </c>
      <c r="L3069" s="55" t="s">
        <v>640</v>
      </c>
      <c r="M3069" s="43" t="s">
        <v>2</v>
      </c>
      <c r="N3069" s="43" t="s">
        <v>2</v>
      </c>
      <c r="O3069"/>
      <c r="P3069" s="43" t="s">
        <v>363</v>
      </c>
    </row>
    <row r="3070" spans="1:16" x14ac:dyDescent="0.25">
      <c r="A3070" s="43" t="s">
        <v>6505</v>
      </c>
      <c r="B3070" s="43" t="s">
        <v>74</v>
      </c>
      <c r="C3070" s="43" t="s">
        <v>6506</v>
      </c>
      <c r="D3070" s="43" t="s">
        <v>6507</v>
      </c>
      <c r="E3070" s="43" t="s">
        <v>46</v>
      </c>
      <c r="F3070" s="44">
        <v>45001</v>
      </c>
      <c r="G3070" s="43" t="s">
        <v>203</v>
      </c>
      <c r="H3070" s="43" t="s">
        <v>3960</v>
      </c>
      <c r="I3070" s="43" t="s">
        <v>364</v>
      </c>
      <c r="J3070" s="43" t="s">
        <v>6520</v>
      </c>
      <c r="K3070" s="43" t="s">
        <v>6521</v>
      </c>
      <c r="L3070" s="55" t="s">
        <v>640</v>
      </c>
      <c r="M3070" s="43" t="s">
        <v>2</v>
      </c>
      <c r="N3070" s="43" t="s">
        <v>2</v>
      </c>
      <c r="O3070"/>
      <c r="P3070" s="43" t="s">
        <v>363</v>
      </c>
    </row>
    <row r="3071" spans="1:16" x14ac:dyDescent="0.25">
      <c r="A3071" s="43" t="s">
        <v>6505</v>
      </c>
      <c r="B3071" s="43" t="s">
        <v>74</v>
      </c>
      <c r="C3071" s="43" t="s">
        <v>6506</v>
      </c>
      <c r="D3071" s="43" t="s">
        <v>6507</v>
      </c>
      <c r="E3071" s="43" t="s">
        <v>46</v>
      </c>
      <c r="F3071" s="44">
        <v>45001</v>
      </c>
      <c r="G3071" s="43" t="s">
        <v>203</v>
      </c>
      <c r="H3071" s="43" t="s">
        <v>3960</v>
      </c>
      <c r="I3071" s="43" t="s">
        <v>364</v>
      </c>
      <c r="J3071" s="43" t="s">
        <v>6522</v>
      </c>
      <c r="K3071" s="43" t="s">
        <v>6523</v>
      </c>
      <c r="L3071" s="55" t="s">
        <v>640</v>
      </c>
      <c r="M3071" s="43" t="s">
        <v>2</v>
      </c>
      <c r="N3071" s="43" t="s">
        <v>3</v>
      </c>
      <c r="O3071" s="43" t="s">
        <v>9946</v>
      </c>
      <c r="P3071" s="43" t="s">
        <v>364</v>
      </c>
    </row>
    <row r="3072" spans="1:16" x14ac:dyDescent="0.25">
      <c r="A3072" s="43" t="s">
        <v>6505</v>
      </c>
      <c r="B3072" s="43" t="s">
        <v>74</v>
      </c>
      <c r="C3072" s="43" t="s">
        <v>6506</v>
      </c>
      <c r="D3072" s="43" t="s">
        <v>6507</v>
      </c>
      <c r="E3072" s="43" t="s">
        <v>46</v>
      </c>
      <c r="F3072" s="44">
        <v>45001</v>
      </c>
      <c r="G3072" s="43" t="s">
        <v>203</v>
      </c>
      <c r="H3072" s="43" t="s">
        <v>3960</v>
      </c>
      <c r="I3072" s="43" t="s">
        <v>364</v>
      </c>
      <c r="J3072" s="43" t="s">
        <v>6524</v>
      </c>
      <c r="K3072" s="43" t="s">
        <v>6525</v>
      </c>
      <c r="L3072" s="55" t="s">
        <v>640</v>
      </c>
      <c r="M3072" s="43" t="s">
        <v>2</v>
      </c>
      <c r="N3072" s="43" t="s">
        <v>2</v>
      </c>
      <c r="O3072"/>
      <c r="P3072" s="43" t="s">
        <v>363</v>
      </c>
    </row>
    <row r="3073" spans="1:16" x14ac:dyDescent="0.25">
      <c r="A3073" s="43" t="s">
        <v>6505</v>
      </c>
      <c r="B3073" s="43" t="s">
        <v>74</v>
      </c>
      <c r="C3073" s="43" t="s">
        <v>6506</v>
      </c>
      <c r="D3073" s="43" t="s">
        <v>6507</v>
      </c>
      <c r="E3073" s="43" t="s">
        <v>46</v>
      </c>
      <c r="F3073" s="44">
        <v>45001</v>
      </c>
      <c r="G3073" s="43" t="s">
        <v>203</v>
      </c>
      <c r="H3073" s="43" t="s">
        <v>3960</v>
      </c>
      <c r="I3073" s="43" t="s">
        <v>364</v>
      </c>
      <c r="J3073" s="43" t="s">
        <v>6526</v>
      </c>
      <c r="K3073" s="43" t="s">
        <v>6527</v>
      </c>
      <c r="L3073" s="55" t="s">
        <v>640</v>
      </c>
      <c r="M3073" s="43" t="s">
        <v>2</v>
      </c>
      <c r="N3073" s="43" t="s">
        <v>2</v>
      </c>
      <c r="O3073"/>
      <c r="P3073" s="43" t="s">
        <v>363</v>
      </c>
    </row>
    <row r="3074" spans="1:16" x14ac:dyDescent="0.25">
      <c r="A3074" s="43" t="s">
        <v>6505</v>
      </c>
      <c r="B3074" s="43" t="s">
        <v>74</v>
      </c>
      <c r="C3074" s="43" t="s">
        <v>6506</v>
      </c>
      <c r="D3074" s="43" t="s">
        <v>6507</v>
      </c>
      <c r="E3074" s="43" t="s">
        <v>46</v>
      </c>
      <c r="F3074" s="44">
        <v>45001</v>
      </c>
      <c r="G3074" s="43" t="s">
        <v>203</v>
      </c>
      <c r="H3074" s="43" t="s">
        <v>3960</v>
      </c>
      <c r="I3074" s="43" t="s">
        <v>364</v>
      </c>
      <c r="J3074" s="43" t="s">
        <v>6528</v>
      </c>
      <c r="K3074" s="43" t="s">
        <v>6529</v>
      </c>
      <c r="L3074" s="55" t="s">
        <v>640</v>
      </c>
      <c r="M3074" s="43" t="s">
        <v>2</v>
      </c>
      <c r="N3074" s="43" t="s">
        <v>2</v>
      </c>
      <c r="O3074"/>
      <c r="P3074" s="43" t="s">
        <v>363</v>
      </c>
    </row>
    <row r="3075" spans="1:16" x14ac:dyDescent="0.25">
      <c r="A3075" s="43" t="s">
        <v>6505</v>
      </c>
      <c r="B3075" s="43" t="s">
        <v>74</v>
      </c>
      <c r="C3075" s="43" t="s">
        <v>6506</v>
      </c>
      <c r="D3075" s="43" t="s">
        <v>6507</v>
      </c>
      <c r="E3075" s="43" t="s">
        <v>46</v>
      </c>
      <c r="F3075" s="44">
        <v>45001</v>
      </c>
      <c r="G3075" s="43" t="s">
        <v>203</v>
      </c>
      <c r="H3075" s="43" t="s">
        <v>3960</v>
      </c>
      <c r="I3075" s="43" t="s">
        <v>364</v>
      </c>
      <c r="J3075" s="43" t="s">
        <v>6530</v>
      </c>
      <c r="K3075" s="43" t="s">
        <v>6531</v>
      </c>
      <c r="L3075" s="55" t="s">
        <v>640</v>
      </c>
      <c r="M3075" s="43" t="s">
        <v>2</v>
      </c>
      <c r="N3075" s="43" t="s">
        <v>2</v>
      </c>
      <c r="O3075"/>
      <c r="P3075" s="43" t="s">
        <v>363</v>
      </c>
    </row>
    <row r="3076" spans="1:16" x14ac:dyDescent="0.25">
      <c r="A3076" s="43" t="s">
        <v>6505</v>
      </c>
      <c r="B3076" s="43" t="s">
        <v>74</v>
      </c>
      <c r="C3076" s="43" t="s">
        <v>6506</v>
      </c>
      <c r="D3076" s="43" t="s">
        <v>6507</v>
      </c>
      <c r="E3076" s="43" t="s">
        <v>46</v>
      </c>
      <c r="F3076" s="44">
        <v>45001</v>
      </c>
      <c r="G3076" s="43" t="s">
        <v>203</v>
      </c>
      <c r="H3076" s="43" t="s">
        <v>3960</v>
      </c>
      <c r="I3076" s="43" t="s">
        <v>364</v>
      </c>
      <c r="J3076" s="43" t="s">
        <v>6532</v>
      </c>
      <c r="K3076" s="43" t="s">
        <v>6533</v>
      </c>
      <c r="L3076" s="55" t="s">
        <v>640</v>
      </c>
      <c r="M3076" s="43" t="s">
        <v>2</v>
      </c>
      <c r="N3076" s="43" t="s">
        <v>2</v>
      </c>
      <c r="O3076"/>
      <c r="P3076" s="43" t="s">
        <v>363</v>
      </c>
    </row>
    <row r="3077" spans="1:16" x14ac:dyDescent="0.25">
      <c r="A3077" s="43" t="s">
        <v>6505</v>
      </c>
      <c r="B3077" s="43" t="s">
        <v>74</v>
      </c>
      <c r="C3077" s="43" t="s">
        <v>6506</v>
      </c>
      <c r="D3077" s="43" t="s">
        <v>6507</v>
      </c>
      <c r="E3077" s="43" t="s">
        <v>46</v>
      </c>
      <c r="F3077" s="44">
        <v>45001</v>
      </c>
      <c r="G3077" s="43" t="s">
        <v>203</v>
      </c>
      <c r="H3077" s="43" t="s">
        <v>3960</v>
      </c>
      <c r="I3077" s="43" t="s">
        <v>364</v>
      </c>
      <c r="J3077" s="43" t="s">
        <v>6534</v>
      </c>
      <c r="K3077" s="43" t="s">
        <v>6535</v>
      </c>
      <c r="L3077" s="55" t="s">
        <v>640</v>
      </c>
      <c r="M3077" s="43" t="s">
        <v>2</v>
      </c>
      <c r="N3077" s="43" t="s">
        <v>2</v>
      </c>
      <c r="O3077"/>
      <c r="P3077" s="43" t="s">
        <v>363</v>
      </c>
    </row>
    <row r="3078" spans="1:16" x14ac:dyDescent="0.25">
      <c r="A3078" s="43" t="s">
        <v>6505</v>
      </c>
      <c r="B3078" s="43" t="s">
        <v>74</v>
      </c>
      <c r="C3078" s="43" t="s">
        <v>6506</v>
      </c>
      <c r="D3078" s="43" t="s">
        <v>6507</v>
      </c>
      <c r="E3078" s="43" t="s">
        <v>46</v>
      </c>
      <c r="F3078" s="44">
        <v>45001</v>
      </c>
      <c r="G3078" s="43" t="s">
        <v>203</v>
      </c>
      <c r="H3078" s="43" t="s">
        <v>3960</v>
      </c>
      <c r="I3078" s="43" t="s">
        <v>364</v>
      </c>
      <c r="J3078" s="43" t="s">
        <v>6536</v>
      </c>
      <c r="K3078" s="43" t="s">
        <v>6537</v>
      </c>
      <c r="L3078" s="55" t="s">
        <v>13</v>
      </c>
      <c r="M3078" s="43" t="s">
        <v>2</v>
      </c>
      <c r="N3078" s="43" t="s">
        <v>2</v>
      </c>
      <c r="O3078"/>
      <c r="P3078" s="43" t="s">
        <v>363</v>
      </c>
    </row>
    <row r="3079" spans="1:16" x14ac:dyDescent="0.25">
      <c r="A3079" s="43" t="s">
        <v>6505</v>
      </c>
      <c r="B3079" s="43" t="s">
        <v>74</v>
      </c>
      <c r="C3079" s="43" t="s">
        <v>6506</v>
      </c>
      <c r="D3079" s="43" t="s">
        <v>6507</v>
      </c>
      <c r="E3079" s="43" t="s">
        <v>46</v>
      </c>
      <c r="F3079" s="44">
        <v>45001</v>
      </c>
      <c r="G3079" s="43" t="s">
        <v>203</v>
      </c>
      <c r="H3079" s="43" t="s">
        <v>3960</v>
      </c>
      <c r="I3079" s="43" t="s">
        <v>364</v>
      </c>
      <c r="J3079" s="43" t="s">
        <v>6538</v>
      </c>
      <c r="K3079" s="43" t="s">
        <v>6539</v>
      </c>
      <c r="L3079" s="55" t="s">
        <v>13</v>
      </c>
      <c r="M3079" s="43" t="s">
        <v>2</v>
      </c>
      <c r="N3079" s="43" t="s">
        <v>2</v>
      </c>
      <c r="O3079"/>
      <c r="P3079" s="43" t="s">
        <v>363</v>
      </c>
    </row>
    <row r="3080" spans="1:16" x14ac:dyDescent="0.25">
      <c r="A3080" s="43" t="s">
        <v>6505</v>
      </c>
      <c r="B3080" s="43" t="s">
        <v>74</v>
      </c>
      <c r="C3080" s="43" t="s">
        <v>6506</v>
      </c>
      <c r="D3080" s="43" t="s">
        <v>6507</v>
      </c>
      <c r="E3080" s="43" t="s">
        <v>46</v>
      </c>
      <c r="F3080" s="44">
        <v>45001</v>
      </c>
      <c r="G3080" s="43" t="s">
        <v>203</v>
      </c>
      <c r="H3080" s="43" t="s">
        <v>3960</v>
      </c>
      <c r="I3080" s="43" t="s">
        <v>364</v>
      </c>
      <c r="J3080" s="43" t="s">
        <v>6540</v>
      </c>
      <c r="K3080" s="43" t="s">
        <v>6541</v>
      </c>
      <c r="L3080" s="55" t="s">
        <v>13</v>
      </c>
      <c r="M3080" s="43" t="s">
        <v>2</v>
      </c>
      <c r="N3080" s="43" t="s">
        <v>2</v>
      </c>
      <c r="O3080"/>
      <c r="P3080" s="43" t="s">
        <v>363</v>
      </c>
    </row>
    <row r="3081" spans="1:16" x14ac:dyDescent="0.25">
      <c r="A3081" s="43" t="s">
        <v>3392</v>
      </c>
      <c r="B3081" s="43" t="s">
        <v>699</v>
      </c>
      <c r="C3081" s="43" t="s">
        <v>3393</v>
      </c>
      <c r="D3081" s="43" t="s">
        <v>3394</v>
      </c>
      <c r="E3081" s="43" t="s">
        <v>46</v>
      </c>
      <c r="F3081" s="44">
        <v>45001</v>
      </c>
      <c r="G3081" s="43" t="s">
        <v>203</v>
      </c>
      <c r="H3081" s="43" t="s">
        <v>3960</v>
      </c>
      <c r="I3081" s="43" t="s">
        <v>363</v>
      </c>
      <c r="J3081" s="43">
        <v>1</v>
      </c>
      <c r="K3081" s="43" t="s">
        <v>3442</v>
      </c>
      <c r="L3081" s="55" t="s">
        <v>638</v>
      </c>
      <c r="M3081"/>
      <c r="N3081"/>
      <c r="O3081"/>
      <c r="P3081" s="43" t="s">
        <v>363</v>
      </c>
    </row>
    <row r="3082" spans="1:16" x14ac:dyDescent="0.25">
      <c r="A3082" s="43" t="s">
        <v>3392</v>
      </c>
      <c r="B3082" s="43" t="s">
        <v>699</v>
      </c>
      <c r="C3082" s="43" t="s">
        <v>3393</v>
      </c>
      <c r="D3082" s="43" t="s">
        <v>3394</v>
      </c>
      <c r="E3082" s="43" t="s">
        <v>46</v>
      </c>
      <c r="F3082" s="44">
        <v>45001</v>
      </c>
      <c r="G3082" s="43" t="s">
        <v>203</v>
      </c>
      <c r="H3082" s="43" t="s">
        <v>3960</v>
      </c>
      <c r="I3082" s="43" t="s">
        <v>364</v>
      </c>
      <c r="J3082" s="43">
        <v>2</v>
      </c>
      <c r="K3082" s="43" t="s">
        <v>53</v>
      </c>
      <c r="L3082" s="55" t="s">
        <v>638</v>
      </c>
      <c r="M3082" s="43" t="s">
        <v>2</v>
      </c>
      <c r="N3082" s="43" t="s">
        <v>2</v>
      </c>
      <c r="O3082"/>
      <c r="P3082" s="43" t="s">
        <v>363</v>
      </c>
    </row>
    <row r="3083" spans="1:16" x14ac:dyDescent="0.25">
      <c r="A3083" s="43" t="s">
        <v>3392</v>
      </c>
      <c r="B3083" s="43" t="s">
        <v>699</v>
      </c>
      <c r="C3083" s="43" t="s">
        <v>3393</v>
      </c>
      <c r="D3083" s="43" t="s">
        <v>3394</v>
      </c>
      <c r="E3083" s="43" t="s">
        <v>46</v>
      </c>
      <c r="F3083" s="44">
        <v>45001</v>
      </c>
      <c r="G3083" s="43" t="s">
        <v>203</v>
      </c>
      <c r="H3083" s="43" t="s">
        <v>3960</v>
      </c>
      <c r="I3083" s="43" t="s">
        <v>364</v>
      </c>
      <c r="J3083" s="43">
        <v>3</v>
      </c>
      <c r="K3083" s="43" t="s">
        <v>6542</v>
      </c>
      <c r="L3083" s="55" t="s">
        <v>13</v>
      </c>
      <c r="M3083" s="43" t="s">
        <v>2</v>
      </c>
      <c r="N3083" s="43" t="s">
        <v>2</v>
      </c>
      <c r="O3083"/>
      <c r="P3083" s="43" t="s">
        <v>363</v>
      </c>
    </row>
    <row r="3084" spans="1:16" x14ac:dyDescent="0.25">
      <c r="A3084" s="43" t="s">
        <v>3392</v>
      </c>
      <c r="B3084" s="43" t="s">
        <v>699</v>
      </c>
      <c r="C3084" s="43" t="s">
        <v>3393</v>
      </c>
      <c r="D3084" s="43" t="s">
        <v>3394</v>
      </c>
      <c r="E3084" s="43" t="s">
        <v>46</v>
      </c>
      <c r="F3084" s="44">
        <v>45001</v>
      </c>
      <c r="G3084" s="43" t="s">
        <v>203</v>
      </c>
      <c r="H3084" s="43" t="s">
        <v>3960</v>
      </c>
      <c r="I3084" s="43" t="s">
        <v>364</v>
      </c>
      <c r="J3084" s="43">
        <v>4</v>
      </c>
      <c r="K3084" s="43" t="s">
        <v>117</v>
      </c>
      <c r="L3084" s="55" t="s">
        <v>640</v>
      </c>
      <c r="M3084" s="43" t="s">
        <v>2</v>
      </c>
      <c r="N3084" s="43" t="s">
        <v>2</v>
      </c>
      <c r="O3084"/>
      <c r="P3084" s="43" t="s">
        <v>363</v>
      </c>
    </row>
    <row r="3085" spans="1:16" x14ac:dyDescent="0.25">
      <c r="A3085" s="43" t="s">
        <v>3392</v>
      </c>
      <c r="B3085" s="43" t="s">
        <v>699</v>
      </c>
      <c r="C3085" s="43" t="s">
        <v>3393</v>
      </c>
      <c r="D3085" s="43" t="s">
        <v>3394</v>
      </c>
      <c r="E3085" s="43" t="s">
        <v>46</v>
      </c>
      <c r="F3085" s="44">
        <v>45001</v>
      </c>
      <c r="G3085" s="43" t="s">
        <v>203</v>
      </c>
      <c r="H3085" s="43" t="s">
        <v>3960</v>
      </c>
      <c r="I3085" s="43" t="s">
        <v>364</v>
      </c>
      <c r="J3085" s="43">
        <v>5</v>
      </c>
      <c r="K3085" s="43" t="s">
        <v>71</v>
      </c>
      <c r="L3085" s="55" t="s">
        <v>641</v>
      </c>
      <c r="M3085" s="43" t="s">
        <v>2</v>
      </c>
      <c r="N3085" s="43" t="s">
        <v>2</v>
      </c>
      <c r="O3085"/>
      <c r="P3085" s="43" t="s">
        <v>363</v>
      </c>
    </row>
    <row r="3086" spans="1:16" ht="60" x14ac:dyDescent="0.25">
      <c r="A3086" s="43" t="s">
        <v>3392</v>
      </c>
      <c r="B3086" s="43" t="s">
        <v>699</v>
      </c>
      <c r="C3086" s="43" t="s">
        <v>3393</v>
      </c>
      <c r="D3086" s="43" t="s">
        <v>3394</v>
      </c>
      <c r="E3086" s="43" t="s">
        <v>46</v>
      </c>
      <c r="F3086" s="44">
        <v>45001</v>
      </c>
      <c r="G3086" s="43" t="s">
        <v>203</v>
      </c>
      <c r="H3086" s="43" t="s">
        <v>3960</v>
      </c>
      <c r="I3086" s="43" t="s">
        <v>364</v>
      </c>
      <c r="J3086" s="43">
        <v>6.1</v>
      </c>
      <c r="K3086" s="43" t="s">
        <v>6543</v>
      </c>
      <c r="L3086" s="55" t="s">
        <v>640</v>
      </c>
      <c r="M3086" s="43" t="s">
        <v>2</v>
      </c>
      <c r="N3086" s="43" t="s">
        <v>4</v>
      </c>
      <c r="O3086" s="43" t="s">
        <v>9902</v>
      </c>
      <c r="P3086" s="43" t="s">
        <v>364</v>
      </c>
    </row>
    <row r="3087" spans="1:16" ht="60" x14ac:dyDescent="0.25">
      <c r="A3087" s="43" t="s">
        <v>3392</v>
      </c>
      <c r="B3087" s="43" t="s">
        <v>699</v>
      </c>
      <c r="C3087" s="43" t="s">
        <v>3393</v>
      </c>
      <c r="D3087" s="43" t="s">
        <v>3394</v>
      </c>
      <c r="E3087" s="43" t="s">
        <v>46</v>
      </c>
      <c r="F3087" s="44">
        <v>45001</v>
      </c>
      <c r="G3087" s="43" t="s">
        <v>203</v>
      </c>
      <c r="H3087" s="43" t="s">
        <v>3960</v>
      </c>
      <c r="I3087" s="43" t="s">
        <v>364</v>
      </c>
      <c r="J3087" s="43">
        <v>6.2</v>
      </c>
      <c r="K3087" s="43" t="s">
        <v>6544</v>
      </c>
      <c r="L3087" s="55" t="s">
        <v>640</v>
      </c>
      <c r="M3087" s="43" t="s">
        <v>2</v>
      </c>
      <c r="N3087" s="43" t="s">
        <v>4</v>
      </c>
      <c r="O3087" s="43" t="s">
        <v>9902</v>
      </c>
      <c r="P3087" s="43" t="s">
        <v>364</v>
      </c>
    </row>
    <row r="3088" spans="1:16" x14ac:dyDescent="0.25">
      <c r="A3088" s="43" t="s">
        <v>3392</v>
      </c>
      <c r="B3088" s="43" t="s">
        <v>699</v>
      </c>
      <c r="C3088" s="43" t="s">
        <v>3393</v>
      </c>
      <c r="D3088" s="43" t="s">
        <v>3394</v>
      </c>
      <c r="E3088" s="43" t="s">
        <v>46</v>
      </c>
      <c r="F3088" s="44">
        <v>45001</v>
      </c>
      <c r="G3088" s="43" t="s">
        <v>203</v>
      </c>
      <c r="H3088" s="43" t="s">
        <v>3960</v>
      </c>
      <c r="I3088" s="43" t="s">
        <v>364</v>
      </c>
      <c r="J3088" s="43">
        <v>6.3</v>
      </c>
      <c r="K3088" s="43" t="s">
        <v>6545</v>
      </c>
      <c r="L3088" s="55" t="s">
        <v>640</v>
      </c>
      <c r="M3088" s="43" t="s">
        <v>2</v>
      </c>
      <c r="N3088" s="43" t="s">
        <v>2</v>
      </c>
      <c r="O3088"/>
      <c r="P3088" s="43" t="s">
        <v>363</v>
      </c>
    </row>
    <row r="3089" spans="1:16" x14ac:dyDescent="0.25">
      <c r="A3089" s="43" t="s">
        <v>3392</v>
      </c>
      <c r="B3089" s="43" t="s">
        <v>699</v>
      </c>
      <c r="C3089" s="43" t="s">
        <v>3393</v>
      </c>
      <c r="D3089" s="43" t="s">
        <v>3394</v>
      </c>
      <c r="E3089" s="43" t="s">
        <v>46</v>
      </c>
      <c r="F3089" s="44">
        <v>45001</v>
      </c>
      <c r="G3089" s="43" t="s">
        <v>203</v>
      </c>
      <c r="H3089" s="43" t="s">
        <v>3960</v>
      </c>
      <c r="I3089" s="43" t="s">
        <v>364</v>
      </c>
      <c r="J3089" s="43">
        <v>6.4</v>
      </c>
      <c r="K3089" s="43" t="s">
        <v>6546</v>
      </c>
      <c r="L3089" s="55" t="s">
        <v>640</v>
      </c>
      <c r="M3089" s="43" t="s">
        <v>2</v>
      </c>
      <c r="N3089" s="43" t="s">
        <v>2</v>
      </c>
      <c r="O3089"/>
      <c r="P3089" s="43" t="s">
        <v>363</v>
      </c>
    </row>
    <row r="3090" spans="1:16" x14ac:dyDescent="0.25">
      <c r="A3090" s="43" t="s">
        <v>3392</v>
      </c>
      <c r="B3090" s="43" t="s">
        <v>699</v>
      </c>
      <c r="C3090" s="43" t="s">
        <v>3393</v>
      </c>
      <c r="D3090" s="43" t="s">
        <v>3394</v>
      </c>
      <c r="E3090" s="43" t="s">
        <v>46</v>
      </c>
      <c r="F3090" s="44">
        <v>45001</v>
      </c>
      <c r="G3090" s="43" t="s">
        <v>203</v>
      </c>
      <c r="H3090" s="43" t="s">
        <v>3960</v>
      </c>
      <c r="I3090" s="43" t="s">
        <v>364</v>
      </c>
      <c r="J3090" s="43">
        <v>6.5</v>
      </c>
      <c r="K3090" s="43" t="s">
        <v>6547</v>
      </c>
      <c r="L3090" s="55" t="s">
        <v>640</v>
      </c>
      <c r="M3090" s="43" t="s">
        <v>2</v>
      </c>
      <c r="N3090" s="43" t="s">
        <v>2</v>
      </c>
      <c r="O3090"/>
      <c r="P3090" s="43" t="s">
        <v>363</v>
      </c>
    </row>
    <row r="3091" spans="1:16" x14ac:dyDescent="0.25">
      <c r="A3091" s="43" t="s">
        <v>3392</v>
      </c>
      <c r="B3091" s="43" t="s">
        <v>699</v>
      </c>
      <c r="C3091" s="43" t="s">
        <v>3393</v>
      </c>
      <c r="D3091" s="43" t="s">
        <v>3394</v>
      </c>
      <c r="E3091" s="43" t="s">
        <v>46</v>
      </c>
      <c r="F3091" s="44">
        <v>45001</v>
      </c>
      <c r="G3091" s="43" t="s">
        <v>203</v>
      </c>
      <c r="H3091" s="43" t="s">
        <v>3960</v>
      </c>
      <c r="I3091" s="43" t="s">
        <v>364</v>
      </c>
      <c r="J3091" s="43">
        <v>6.6</v>
      </c>
      <c r="K3091" s="43" t="s">
        <v>6548</v>
      </c>
      <c r="L3091" s="55" t="s">
        <v>640</v>
      </c>
      <c r="M3091" s="43" t="s">
        <v>2</v>
      </c>
      <c r="N3091" s="43" t="s">
        <v>2</v>
      </c>
      <c r="O3091"/>
      <c r="P3091" s="43" t="s">
        <v>363</v>
      </c>
    </row>
    <row r="3092" spans="1:16" x14ac:dyDescent="0.25">
      <c r="A3092" s="43" t="s">
        <v>3392</v>
      </c>
      <c r="B3092" s="43" t="s">
        <v>699</v>
      </c>
      <c r="C3092" s="43" t="s">
        <v>3393</v>
      </c>
      <c r="D3092" s="43" t="s">
        <v>3394</v>
      </c>
      <c r="E3092" s="43" t="s">
        <v>46</v>
      </c>
      <c r="F3092" s="44">
        <v>45001</v>
      </c>
      <c r="G3092" s="43" t="s">
        <v>203</v>
      </c>
      <c r="H3092" s="43" t="s">
        <v>3960</v>
      </c>
      <c r="I3092" s="43" t="s">
        <v>364</v>
      </c>
      <c r="J3092" s="43">
        <v>6.7</v>
      </c>
      <c r="K3092" s="43" t="s">
        <v>6549</v>
      </c>
      <c r="L3092" s="55" t="s">
        <v>640</v>
      </c>
      <c r="M3092" s="43" t="s">
        <v>2</v>
      </c>
      <c r="N3092" s="43" t="s">
        <v>2</v>
      </c>
      <c r="O3092"/>
      <c r="P3092" s="43" t="s">
        <v>363</v>
      </c>
    </row>
    <row r="3093" spans="1:16" x14ac:dyDescent="0.25">
      <c r="A3093" s="43" t="s">
        <v>3392</v>
      </c>
      <c r="B3093" s="43" t="s">
        <v>699</v>
      </c>
      <c r="C3093" s="43" t="s">
        <v>3393</v>
      </c>
      <c r="D3093" s="43" t="s">
        <v>3394</v>
      </c>
      <c r="E3093" s="43" t="s">
        <v>46</v>
      </c>
      <c r="F3093" s="44">
        <v>45001</v>
      </c>
      <c r="G3093" s="43" t="s">
        <v>203</v>
      </c>
      <c r="H3093" s="43" t="s">
        <v>3960</v>
      </c>
      <c r="I3093" s="43" t="s">
        <v>364</v>
      </c>
      <c r="J3093" s="43">
        <v>6.8</v>
      </c>
      <c r="K3093" s="43" t="s">
        <v>6550</v>
      </c>
      <c r="L3093" s="55" t="s">
        <v>640</v>
      </c>
      <c r="M3093" s="43" t="s">
        <v>2</v>
      </c>
      <c r="N3093" s="43" t="s">
        <v>2</v>
      </c>
      <c r="O3093"/>
      <c r="P3093" s="43" t="s">
        <v>363</v>
      </c>
    </row>
    <row r="3094" spans="1:16" x14ac:dyDescent="0.25">
      <c r="A3094" s="43" t="s">
        <v>3392</v>
      </c>
      <c r="B3094" s="43" t="s">
        <v>699</v>
      </c>
      <c r="C3094" s="43" t="s">
        <v>3393</v>
      </c>
      <c r="D3094" s="43" t="s">
        <v>3394</v>
      </c>
      <c r="E3094" s="43" t="s">
        <v>46</v>
      </c>
      <c r="F3094" s="44">
        <v>45001</v>
      </c>
      <c r="G3094" s="43" t="s">
        <v>203</v>
      </c>
      <c r="H3094" s="43" t="s">
        <v>3960</v>
      </c>
      <c r="I3094" s="43" t="s">
        <v>364</v>
      </c>
      <c r="J3094" s="43">
        <v>7</v>
      </c>
      <c r="K3094" s="43" t="s">
        <v>5905</v>
      </c>
      <c r="L3094" s="55" t="s">
        <v>639</v>
      </c>
      <c r="M3094" s="43" t="s">
        <v>2</v>
      </c>
      <c r="N3094" s="43" t="s">
        <v>2</v>
      </c>
      <c r="O3094"/>
      <c r="P3094" s="43" t="s">
        <v>363</v>
      </c>
    </row>
    <row r="3095" spans="1:16" x14ac:dyDescent="0.25">
      <c r="A3095" s="43" t="s">
        <v>3392</v>
      </c>
      <c r="B3095" s="43" t="s">
        <v>699</v>
      </c>
      <c r="C3095" s="43" t="s">
        <v>3393</v>
      </c>
      <c r="D3095" s="43" t="s">
        <v>3394</v>
      </c>
      <c r="E3095" s="43" t="s">
        <v>46</v>
      </c>
      <c r="F3095" s="44">
        <v>45001</v>
      </c>
      <c r="G3095" s="43" t="s">
        <v>203</v>
      </c>
      <c r="H3095" s="43" t="s">
        <v>3960</v>
      </c>
      <c r="I3095" s="43" t="s">
        <v>364</v>
      </c>
      <c r="J3095" s="43">
        <v>8</v>
      </c>
      <c r="K3095" s="43" t="s">
        <v>112</v>
      </c>
      <c r="L3095" s="55" t="s">
        <v>13</v>
      </c>
      <c r="M3095" s="43" t="s">
        <v>2</v>
      </c>
      <c r="N3095" s="43" t="s">
        <v>2</v>
      </c>
      <c r="O3095"/>
      <c r="P3095" s="43" t="s">
        <v>363</v>
      </c>
    </row>
    <row r="3096" spans="1:16" x14ac:dyDescent="0.25">
      <c r="A3096" s="43" t="s">
        <v>3392</v>
      </c>
      <c r="B3096" s="43" t="s">
        <v>699</v>
      </c>
      <c r="C3096" s="43" t="s">
        <v>3393</v>
      </c>
      <c r="D3096" s="43" t="s">
        <v>3394</v>
      </c>
      <c r="E3096" s="43" t="s">
        <v>46</v>
      </c>
      <c r="F3096" s="44">
        <v>45001</v>
      </c>
      <c r="G3096" s="43" t="s">
        <v>203</v>
      </c>
      <c r="H3096" s="43" t="s">
        <v>3960</v>
      </c>
      <c r="I3096" s="43" t="s">
        <v>363</v>
      </c>
      <c r="J3096" s="43">
        <v>9</v>
      </c>
      <c r="K3096" s="43" t="s">
        <v>649</v>
      </c>
      <c r="L3096" s="55" t="s">
        <v>13</v>
      </c>
      <c r="M3096"/>
      <c r="N3096"/>
      <c r="O3096"/>
      <c r="P3096" s="43" t="s">
        <v>363</v>
      </c>
    </row>
    <row r="3097" spans="1:16" x14ac:dyDescent="0.25">
      <c r="A3097" s="43" t="s">
        <v>2428</v>
      </c>
      <c r="B3097" s="43" t="s">
        <v>163</v>
      </c>
      <c r="C3097" s="43" t="s">
        <v>3282</v>
      </c>
      <c r="D3097" s="43" t="s">
        <v>3283</v>
      </c>
      <c r="E3097" s="43" t="s">
        <v>132</v>
      </c>
      <c r="F3097" s="44">
        <v>45001</v>
      </c>
      <c r="G3097" s="43" t="s">
        <v>203</v>
      </c>
      <c r="H3097" s="43" t="s">
        <v>3960</v>
      </c>
      <c r="I3097" s="43" t="s">
        <v>364</v>
      </c>
      <c r="J3097" s="43">
        <v>3</v>
      </c>
      <c r="K3097" s="43" t="s">
        <v>6551</v>
      </c>
      <c r="L3097" s="55" t="s">
        <v>13</v>
      </c>
      <c r="M3097" s="43" t="s">
        <v>2</v>
      </c>
      <c r="N3097" s="43" t="s">
        <v>2</v>
      </c>
      <c r="O3097"/>
      <c r="P3097" s="43" t="s">
        <v>363</v>
      </c>
    </row>
    <row r="3098" spans="1:16" x14ac:dyDescent="0.25">
      <c r="A3098" s="43" t="s">
        <v>2428</v>
      </c>
      <c r="B3098" s="43" t="s">
        <v>163</v>
      </c>
      <c r="C3098" s="43" t="s">
        <v>3282</v>
      </c>
      <c r="D3098" s="43" t="s">
        <v>3283</v>
      </c>
      <c r="E3098" s="43" t="s">
        <v>132</v>
      </c>
      <c r="F3098" s="44">
        <v>45001</v>
      </c>
      <c r="G3098" s="43" t="s">
        <v>203</v>
      </c>
      <c r="H3098" s="43" t="s">
        <v>3960</v>
      </c>
      <c r="I3098" s="43" t="s">
        <v>364</v>
      </c>
      <c r="J3098" s="43">
        <v>4</v>
      </c>
      <c r="K3098" s="43" t="s">
        <v>6552</v>
      </c>
      <c r="L3098" s="55" t="s">
        <v>13</v>
      </c>
      <c r="M3098" s="43" t="s">
        <v>2</v>
      </c>
      <c r="N3098" s="43" t="s">
        <v>2</v>
      </c>
      <c r="O3098"/>
      <c r="P3098" s="43" t="s">
        <v>363</v>
      </c>
    </row>
    <row r="3099" spans="1:16" ht="30" x14ac:dyDescent="0.25">
      <c r="A3099" s="43" t="s">
        <v>2428</v>
      </c>
      <c r="B3099" s="43" t="s">
        <v>163</v>
      </c>
      <c r="C3099" s="43" t="s">
        <v>3282</v>
      </c>
      <c r="D3099" s="43" t="s">
        <v>3283</v>
      </c>
      <c r="E3099" s="43" t="s">
        <v>132</v>
      </c>
      <c r="F3099" s="44">
        <v>45001</v>
      </c>
      <c r="G3099" s="43" t="s">
        <v>203</v>
      </c>
      <c r="H3099" s="43" t="s">
        <v>3960</v>
      </c>
      <c r="I3099" s="43" t="s">
        <v>364</v>
      </c>
      <c r="J3099" s="43" t="s">
        <v>320</v>
      </c>
      <c r="K3099" s="43" t="s">
        <v>6553</v>
      </c>
      <c r="L3099" s="55" t="s">
        <v>13</v>
      </c>
      <c r="M3099" s="43" t="s">
        <v>2</v>
      </c>
      <c r="N3099" s="43" t="s">
        <v>3</v>
      </c>
      <c r="O3099" s="43" t="s">
        <v>9950</v>
      </c>
      <c r="P3099" s="43" t="s">
        <v>364</v>
      </c>
    </row>
    <row r="3100" spans="1:16" ht="30" x14ac:dyDescent="0.25">
      <c r="A3100" s="43" t="s">
        <v>2428</v>
      </c>
      <c r="B3100" s="43" t="s">
        <v>163</v>
      </c>
      <c r="C3100" s="43" t="s">
        <v>3282</v>
      </c>
      <c r="D3100" s="43" t="s">
        <v>3283</v>
      </c>
      <c r="E3100" s="43" t="s">
        <v>132</v>
      </c>
      <c r="F3100" s="44">
        <v>45001</v>
      </c>
      <c r="G3100" s="43" t="s">
        <v>203</v>
      </c>
      <c r="H3100" s="43" t="s">
        <v>3960</v>
      </c>
      <c r="I3100" s="43" t="s">
        <v>364</v>
      </c>
      <c r="J3100" s="43" t="s">
        <v>321</v>
      </c>
      <c r="K3100" s="43" t="s">
        <v>6554</v>
      </c>
      <c r="L3100" s="55" t="s">
        <v>13</v>
      </c>
      <c r="M3100" s="43" t="s">
        <v>2</v>
      </c>
      <c r="N3100" s="43" t="s">
        <v>3</v>
      </c>
      <c r="O3100" s="43" t="s">
        <v>9950</v>
      </c>
      <c r="P3100" s="43" t="s">
        <v>364</v>
      </c>
    </row>
    <row r="3101" spans="1:16" ht="30" x14ac:dyDescent="0.25">
      <c r="A3101" s="43" t="s">
        <v>2428</v>
      </c>
      <c r="B3101" s="43" t="s">
        <v>163</v>
      </c>
      <c r="C3101" s="43" t="s">
        <v>3282</v>
      </c>
      <c r="D3101" s="43" t="s">
        <v>3283</v>
      </c>
      <c r="E3101" s="43" t="s">
        <v>132</v>
      </c>
      <c r="F3101" s="44">
        <v>45001</v>
      </c>
      <c r="G3101" s="43" t="s">
        <v>203</v>
      </c>
      <c r="H3101" s="43" t="s">
        <v>3960</v>
      </c>
      <c r="I3101" s="43" t="s">
        <v>364</v>
      </c>
      <c r="J3101" s="43" t="s">
        <v>322</v>
      </c>
      <c r="K3101" s="43" t="s">
        <v>6555</v>
      </c>
      <c r="L3101" s="55" t="s">
        <v>13</v>
      </c>
      <c r="M3101" s="43" t="s">
        <v>2</v>
      </c>
      <c r="N3101" s="43" t="s">
        <v>3</v>
      </c>
      <c r="O3101" s="43" t="s">
        <v>9950</v>
      </c>
      <c r="P3101" s="43" t="s">
        <v>364</v>
      </c>
    </row>
    <row r="3102" spans="1:16" x14ac:dyDescent="0.25">
      <c r="A3102" s="43" t="s">
        <v>2428</v>
      </c>
      <c r="B3102" s="43" t="s">
        <v>163</v>
      </c>
      <c r="C3102" s="43" t="s">
        <v>3282</v>
      </c>
      <c r="D3102" s="43" t="s">
        <v>3283</v>
      </c>
      <c r="E3102" s="43" t="s">
        <v>132</v>
      </c>
      <c r="F3102" s="44">
        <v>45001</v>
      </c>
      <c r="G3102" s="43" t="s">
        <v>203</v>
      </c>
      <c r="H3102" s="43" t="s">
        <v>3960</v>
      </c>
      <c r="I3102" s="43" t="s">
        <v>364</v>
      </c>
      <c r="J3102" s="43" t="s">
        <v>427</v>
      </c>
      <c r="K3102" s="43" t="s">
        <v>6556</v>
      </c>
      <c r="L3102" s="55" t="s">
        <v>13</v>
      </c>
      <c r="M3102" s="43" t="s">
        <v>2</v>
      </c>
      <c r="N3102" s="43" t="s">
        <v>3</v>
      </c>
      <c r="O3102" s="43" t="s">
        <v>9951</v>
      </c>
      <c r="P3102" s="43" t="s">
        <v>364</v>
      </c>
    </row>
    <row r="3103" spans="1:16" ht="30" x14ac:dyDescent="0.25">
      <c r="A3103" s="43" t="s">
        <v>2428</v>
      </c>
      <c r="B3103" s="43" t="s">
        <v>163</v>
      </c>
      <c r="C3103" s="43" t="s">
        <v>3282</v>
      </c>
      <c r="D3103" s="43" t="s">
        <v>3283</v>
      </c>
      <c r="E3103" s="43" t="s">
        <v>132</v>
      </c>
      <c r="F3103" s="44">
        <v>45001</v>
      </c>
      <c r="G3103" s="43" t="s">
        <v>203</v>
      </c>
      <c r="H3103" s="43" t="s">
        <v>3960</v>
      </c>
      <c r="I3103" s="43" t="s">
        <v>364</v>
      </c>
      <c r="J3103" s="43" t="s">
        <v>428</v>
      </c>
      <c r="K3103" s="43" t="s">
        <v>6557</v>
      </c>
      <c r="L3103" s="55" t="s">
        <v>13</v>
      </c>
      <c r="M3103" s="43" t="s">
        <v>2</v>
      </c>
      <c r="N3103" s="43" t="s">
        <v>3</v>
      </c>
      <c r="O3103" s="43" t="s">
        <v>9951</v>
      </c>
      <c r="P3103" s="43" t="s">
        <v>364</v>
      </c>
    </row>
    <row r="3104" spans="1:16" ht="30" x14ac:dyDescent="0.25">
      <c r="A3104" s="43" t="s">
        <v>2428</v>
      </c>
      <c r="B3104" s="43" t="s">
        <v>163</v>
      </c>
      <c r="C3104" s="43" t="s">
        <v>3282</v>
      </c>
      <c r="D3104" s="43" t="s">
        <v>3283</v>
      </c>
      <c r="E3104" s="43" t="s">
        <v>132</v>
      </c>
      <c r="F3104" s="44">
        <v>45001</v>
      </c>
      <c r="G3104" s="43" t="s">
        <v>203</v>
      </c>
      <c r="H3104" s="43" t="s">
        <v>3960</v>
      </c>
      <c r="I3104" s="43" t="s">
        <v>364</v>
      </c>
      <c r="J3104" s="43" t="s">
        <v>429</v>
      </c>
      <c r="K3104" s="43" t="s">
        <v>6558</v>
      </c>
      <c r="L3104" s="55" t="s">
        <v>13</v>
      </c>
      <c r="M3104" s="43" t="s">
        <v>2</v>
      </c>
      <c r="N3104" s="43" t="s">
        <v>3</v>
      </c>
      <c r="O3104" s="43" t="s">
        <v>9951</v>
      </c>
      <c r="P3104" s="43" t="s">
        <v>364</v>
      </c>
    </row>
    <row r="3105" spans="1:16" ht="30" x14ac:dyDescent="0.25">
      <c r="A3105" s="43" t="s">
        <v>2428</v>
      </c>
      <c r="B3105" s="43" t="s">
        <v>163</v>
      </c>
      <c r="C3105" s="43" t="s">
        <v>3282</v>
      </c>
      <c r="D3105" s="43" t="s">
        <v>3283</v>
      </c>
      <c r="E3105" s="43" t="s">
        <v>132</v>
      </c>
      <c r="F3105" s="44">
        <v>45001</v>
      </c>
      <c r="G3105" s="43" t="s">
        <v>203</v>
      </c>
      <c r="H3105" s="43" t="s">
        <v>3960</v>
      </c>
      <c r="I3105" s="43" t="s">
        <v>364</v>
      </c>
      <c r="J3105" s="43" t="s">
        <v>3268</v>
      </c>
      <c r="K3105" s="43" t="s">
        <v>6559</v>
      </c>
      <c r="L3105" s="55" t="s">
        <v>640</v>
      </c>
      <c r="M3105" s="43" t="s">
        <v>2</v>
      </c>
      <c r="N3105" s="43" t="s">
        <v>3</v>
      </c>
      <c r="O3105" s="43" t="s">
        <v>9952</v>
      </c>
      <c r="P3105" s="43" t="s">
        <v>364</v>
      </c>
    </row>
    <row r="3106" spans="1:16" ht="30" x14ac:dyDescent="0.25">
      <c r="A3106" s="43" t="s">
        <v>2428</v>
      </c>
      <c r="B3106" s="43" t="s">
        <v>163</v>
      </c>
      <c r="C3106" s="43" t="s">
        <v>3282</v>
      </c>
      <c r="D3106" s="43" t="s">
        <v>3283</v>
      </c>
      <c r="E3106" s="43" t="s">
        <v>132</v>
      </c>
      <c r="F3106" s="44">
        <v>45001</v>
      </c>
      <c r="G3106" s="43" t="s">
        <v>203</v>
      </c>
      <c r="H3106" s="43" t="s">
        <v>3960</v>
      </c>
      <c r="I3106" s="43" t="s">
        <v>364</v>
      </c>
      <c r="J3106" s="43" t="s">
        <v>431</v>
      </c>
      <c r="K3106" s="43" t="s">
        <v>6560</v>
      </c>
      <c r="L3106" s="55" t="s">
        <v>640</v>
      </c>
      <c r="M3106" s="43" t="s">
        <v>2</v>
      </c>
      <c r="N3106" s="43" t="s">
        <v>3</v>
      </c>
      <c r="O3106" s="43" t="s">
        <v>9952</v>
      </c>
      <c r="P3106" s="43" t="s">
        <v>364</v>
      </c>
    </row>
    <row r="3107" spans="1:16" ht="30" x14ac:dyDescent="0.25">
      <c r="A3107" s="43" t="s">
        <v>6561</v>
      </c>
      <c r="B3107" s="43" t="s">
        <v>205</v>
      </c>
      <c r="C3107" s="43" t="s">
        <v>6562</v>
      </c>
      <c r="D3107" s="43" t="s">
        <v>6563</v>
      </c>
      <c r="E3107" s="43" t="s">
        <v>46</v>
      </c>
      <c r="F3107" s="44">
        <v>45001</v>
      </c>
      <c r="G3107" s="43" t="s">
        <v>203</v>
      </c>
      <c r="H3107" s="43" t="s">
        <v>3960</v>
      </c>
      <c r="I3107" s="43" t="s">
        <v>364</v>
      </c>
      <c r="J3107" s="43">
        <v>1</v>
      </c>
      <c r="K3107" s="43" t="s">
        <v>3803</v>
      </c>
      <c r="L3107" s="55" t="s">
        <v>13</v>
      </c>
      <c r="M3107" s="43" t="s">
        <v>2</v>
      </c>
      <c r="N3107" s="43" t="s">
        <v>3</v>
      </c>
      <c r="O3107" s="43" t="s">
        <v>9905</v>
      </c>
      <c r="P3107" s="43" t="s">
        <v>364</v>
      </c>
    </row>
    <row r="3108" spans="1:16" x14ac:dyDescent="0.25">
      <c r="A3108" s="43" t="s">
        <v>6561</v>
      </c>
      <c r="B3108" s="43" t="s">
        <v>205</v>
      </c>
      <c r="C3108" s="43" t="s">
        <v>6562</v>
      </c>
      <c r="D3108" s="43" t="s">
        <v>6563</v>
      </c>
      <c r="E3108" s="43" t="s">
        <v>46</v>
      </c>
      <c r="F3108" s="44">
        <v>45001</v>
      </c>
      <c r="G3108" s="43" t="s">
        <v>203</v>
      </c>
      <c r="H3108" s="43" t="s">
        <v>3960</v>
      </c>
      <c r="I3108" s="43" t="s">
        <v>364</v>
      </c>
      <c r="J3108" s="43">
        <v>2</v>
      </c>
      <c r="K3108" s="43" t="s">
        <v>3226</v>
      </c>
      <c r="L3108" s="55" t="s">
        <v>13</v>
      </c>
      <c r="M3108" s="43" t="s">
        <v>2</v>
      </c>
      <c r="N3108" s="43" t="s">
        <v>2</v>
      </c>
      <c r="O3108"/>
      <c r="P3108" s="43" t="s">
        <v>363</v>
      </c>
    </row>
    <row r="3109" spans="1:16" x14ac:dyDescent="0.25">
      <c r="A3109" s="43" t="s">
        <v>6561</v>
      </c>
      <c r="B3109" s="43" t="s">
        <v>205</v>
      </c>
      <c r="C3109" s="43" t="s">
        <v>6562</v>
      </c>
      <c r="D3109" s="43" t="s">
        <v>6563</v>
      </c>
      <c r="E3109" s="43" t="s">
        <v>46</v>
      </c>
      <c r="F3109" s="44">
        <v>45001</v>
      </c>
      <c r="G3109" s="43" t="s">
        <v>203</v>
      </c>
      <c r="H3109" s="43" t="s">
        <v>3960</v>
      </c>
      <c r="I3109" s="43" t="s">
        <v>364</v>
      </c>
      <c r="J3109" s="43">
        <v>3</v>
      </c>
      <c r="K3109" s="43" t="s">
        <v>6564</v>
      </c>
      <c r="L3109" s="55" t="s">
        <v>640</v>
      </c>
      <c r="M3109" s="43" t="s">
        <v>2</v>
      </c>
      <c r="N3109" s="43" t="s">
        <v>2</v>
      </c>
      <c r="O3109"/>
      <c r="P3109" s="43" t="s">
        <v>363</v>
      </c>
    </row>
    <row r="3110" spans="1:16" x14ac:dyDescent="0.25">
      <c r="A3110" s="43" t="s">
        <v>6561</v>
      </c>
      <c r="B3110" s="43" t="s">
        <v>205</v>
      </c>
      <c r="C3110" s="43" t="s">
        <v>6562</v>
      </c>
      <c r="D3110" s="43" t="s">
        <v>6563</v>
      </c>
      <c r="E3110" s="43" t="s">
        <v>46</v>
      </c>
      <c r="F3110" s="44">
        <v>45001</v>
      </c>
      <c r="G3110" s="43" t="s">
        <v>203</v>
      </c>
      <c r="H3110" s="43" t="s">
        <v>3960</v>
      </c>
      <c r="I3110" s="43" t="s">
        <v>364</v>
      </c>
      <c r="J3110" s="43">
        <v>4</v>
      </c>
      <c r="K3110" s="43" t="s">
        <v>3817</v>
      </c>
      <c r="L3110" s="55" t="s">
        <v>640</v>
      </c>
      <c r="M3110" s="43" t="s">
        <v>2</v>
      </c>
      <c r="N3110" s="43" t="s">
        <v>2</v>
      </c>
      <c r="O3110"/>
      <c r="P3110" s="43" t="s">
        <v>363</v>
      </c>
    </row>
    <row r="3111" spans="1:16" x14ac:dyDescent="0.25">
      <c r="A3111" s="43" t="s">
        <v>6565</v>
      </c>
      <c r="B3111" s="43" t="s">
        <v>6029</v>
      </c>
      <c r="C3111" s="43" t="s">
        <v>6566</v>
      </c>
      <c r="D3111" s="43" t="s">
        <v>6567</v>
      </c>
      <c r="E3111" s="43" t="s">
        <v>46</v>
      </c>
      <c r="F3111" s="44">
        <v>45001</v>
      </c>
      <c r="G3111" s="43" t="s">
        <v>203</v>
      </c>
      <c r="H3111" s="43" t="s">
        <v>3960</v>
      </c>
      <c r="I3111" s="43" t="s">
        <v>363</v>
      </c>
      <c r="J3111" s="43">
        <v>1</v>
      </c>
      <c r="K3111" s="43" t="s">
        <v>3442</v>
      </c>
      <c r="L3111" s="55" t="s">
        <v>638</v>
      </c>
      <c r="M3111"/>
      <c r="N3111"/>
      <c r="O3111"/>
      <c r="P3111" s="43" t="s">
        <v>363</v>
      </c>
    </row>
    <row r="3112" spans="1:16" x14ac:dyDescent="0.25">
      <c r="A3112" s="43" t="s">
        <v>6565</v>
      </c>
      <c r="B3112" s="43" t="s">
        <v>6029</v>
      </c>
      <c r="C3112" s="43" t="s">
        <v>6566</v>
      </c>
      <c r="D3112" s="43" t="s">
        <v>6567</v>
      </c>
      <c r="E3112" s="43" t="s">
        <v>46</v>
      </c>
      <c r="F3112" s="44">
        <v>45001</v>
      </c>
      <c r="G3112" s="43" t="s">
        <v>203</v>
      </c>
      <c r="H3112" s="43" t="s">
        <v>3960</v>
      </c>
      <c r="I3112" s="43" t="s">
        <v>364</v>
      </c>
      <c r="J3112" s="43">
        <v>2</v>
      </c>
      <c r="K3112" s="43" t="s">
        <v>140</v>
      </c>
      <c r="L3112" s="55" t="s">
        <v>638</v>
      </c>
      <c r="M3112" s="43" t="s">
        <v>2</v>
      </c>
      <c r="N3112" s="43" t="s">
        <v>2</v>
      </c>
      <c r="O3112"/>
      <c r="P3112" s="43" t="s">
        <v>363</v>
      </c>
    </row>
    <row r="3113" spans="1:16" x14ac:dyDescent="0.25">
      <c r="A3113" s="43" t="s">
        <v>6565</v>
      </c>
      <c r="B3113" s="43" t="s">
        <v>6029</v>
      </c>
      <c r="C3113" s="43" t="s">
        <v>6566</v>
      </c>
      <c r="D3113" s="43" t="s">
        <v>6567</v>
      </c>
      <c r="E3113" s="43" t="s">
        <v>46</v>
      </c>
      <c r="F3113" s="44">
        <v>45001</v>
      </c>
      <c r="G3113" s="43" t="s">
        <v>203</v>
      </c>
      <c r="H3113" s="43" t="s">
        <v>3960</v>
      </c>
      <c r="I3113" s="43" t="s">
        <v>364</v>
      </c>
      <c r="J3113" s="43">
        <v>3</v>
      </c>
      <c r="K3113" s="43" t="s">
        <v>6194</v>
      </c>
      <c r="L3113" s="55" t="s">
        <v>13</v>
      </c>
      <c r="M3113" s="43" t="s">
        <v>2</v>
      </c>
      <c r="N3113" s="43" t="s">
        <v>2</v>
      </c>
      <c r="O3113"/>
      <c r="P3113" s="43" t="s">
        <v>363</v>
      </c>
    </row>
    <row r="3114" spans="1:16" x14ac:dyDescent="0.25">
      <c r="A3114" s="43" t="s">
        <v>6565</v>
      </c>
      <c r="B3114" s="43" t="s">
        <v>6029</v>
      </c>
      <c r="C3114" s="43" t="s">
        <v>6566</v>
      </c>
      <c r="D3114" s="43" t="s">
        <v>6567</v>
      </c>
      <c r="E3114" s="43" t="s">
        <v>46</v>
      </c>
      <c r="F3114" s="44">
        <v>45001</v>
      </c>
      <c r="G3114" s="43" t="s">
        <v>3194</v>
      </c>
      <c r="H3114" s="43" t="s">
        <v>3960</v>
      </c>
      <c r="I3114" s="43" t="s">
        <v>364</v>
      </c>
      <c r="J3114" s="43">
        <v>4.0999999999999996</v>
      </c>
      <c r="K3114" s="43" t="s">
        <v>6568</v>
      </c>
      <c r="L3114" s="55" t="s">
        <v>640</v>
      </c>
      <c r="M3114" s="43" t="s">
        <v>2</v>
      </c>
      <c r="N3114" s="43" t="s">
        <v>2</v>
      </c>
      <c r="O3114"/>
      <c r="P3114" s="43" t="s">
        <v>363</v>
      </c>
    </row>
    <row r="3115" spans="1:16" ht="30" x14ac:dyDescent="0.25">
      <c r="A3115" s="43" t="s">
        <v>6565</v>
      </c>
      <c r="B3115" s="43" t="s">
        <v>6029</v>
      </c>
      <c r="C3115" s="43" t="s">
        <v>6566</v>
      </c>
      <c r="D3115" s="43" t="s">
        <v>6567</v>
      </c>
      <c r="E3115" s="43" t="s">
        <v>46</v>
      </c>
      <c r="F3115" s="44">
        <v>45001</v>
      </c>
      <c r="G3115" s="43" t="s">
        <v>203</v>
      </c>
      <c r="H3115" s="43" t="s">
        <v>3960</v>
      </c>
      <c r="I3115" s="43" t="s">
        <v>364</v>
      </c>
      <c r="J3115" s="43">
        <v>4.2</v>
      </c>
      <c r="K3115" s="43" t="s">
        <v>6569</v>
      </c>
      <c r="L3115" s="55" t="s">
        <v>640</v>
      </c>
      <c r="M3115" s="43" t="s">
        <v>2</v>
      </c>
      <c r="N3115" s="43" t="s">
        <v>2</v>
      </c>
      <c r="O3115"/>
      <c r="P3115" s="43" t="s">
        <v>363</v>
      </c>
    </row>
    <row r="3116" spans="1:16" x14ac:dyDescent="0.25">
      <c r="A3116" s="43" t="s">
        <v>6565</v>
      </c>
      <c r="B3116" s="43" t="s">
        <v>6029</v>
      </c>
      <c r="C3116" s="43" t="s">
        <v>6566</v>
      </c>
      <c r="D3116" s="43" t="s">
        <v>6567</v>
      </c>
      <c r="E3116" s="43" t="s">
        <v>46</v>
      </c>
      <c r="F3116" s="44">
        <v>45001</v>
      </c>
      <c r="G3116" s="43" t="s">
        <v>203</v>
      </c>
      <c r="H3116" s="43" t="s">
        <v>3960</v>
      </c>
      <c r="I3116" s="43" t="s">
        <v>364</v>
      </c>
      <c r="J3116" s="43">
        <v>5</v>
      </c>
      <c r="K3116" s="43" t="s">
        <v>5690</v>
      </c>
      <c r="L3116" s="55" t="s">
        <v>639</v>
      </c>
      <c r="M3116" s="43" t="s">
        <v>2</v>
      </c>
      <c r="N3116" s="43" t="s">
        <v>2</v>
      </c>
      <c r="O3116"/>
      <c r="P3116" s="43" t="s">
        <v>363</v>
      </c>
    </row>
    <row r="3117" spans="1:16" ht="30" x14ac:dyDescent="0.25">
      <c r="A3117" s="43" t="s">
        <v>6565</v>
      </c>
      <c r="B3117" s="43" t="s">
        <v>6029</v>
      </c>
      <c r="C3117" s="43" t="s">
        <v>6566</v>
      </c>
      <c r="D3117" s="43" t="s">
        <v>6567</v>
      </c>
      <c r="E3117" s="43" t="s">
        <v>46</v>
      </c>
      <c r="F3117" s="44">
        <v>45001</v>
      </c>
      <c r="G3117" s="43" t="s">
        <v>203</v>
      </c>
      <c r="H3117" s="43" t="s">
        <v>3960</v>
      </c>
      <c r="I3117" s="43" t="s">
        <v>364</v>
      </c>
      <c r="J3117" s="43">
        <v>6</v>
      </c>
      <c r="K3117" s="43" t="s">
        <v>6570</v>
      </c>
      <c r="L3117" s="55" t="s">
        <v>640</v>
      </c>
      <c r="M3117" s="43" t="s">
        <v>2</v>
      </c>
      <c r="N3117" s="43" t="s">
        <v>2</v>
      </c>
      <c r="O3117"/>
      <c r="P3117" s="43" t="s">
        <v>363</v>
      </c>
    </row>
    <row r="3118" spans="1:16" x14ac:dyDescent="0.25">
      <c r="A3118" s="43" t="s">
        <v>6565</v>
      </c>
      <c r="B3118" s="43" t="s">
        <v>6029</v>
      </c>
      <c r="C3118" s="43" t="s">
        <v>6566</v>
      </c>
      <c r="D3118" s="43" t="s">
        <v>6567</v>
      </c>
      <c r="E3118" s="43" t="s">
        <v>46</v>
      </c>
      <c r="F3118" s="44">
        <v>45001</v>
      </c>
      <c r="G3118" s="43" t="s">
        <v>203</v>
      </c>
      <c r="H3118" s="43" t="s">
        <v>3960</v>
      </c>
      <c r="I3118" s="43" t="s">
        <v>364</v>
      </c>
      <c r="J3118" s="43">
        <v>7</v>
      </c>
      <c r="K3118" s="43" t="s">
        <v>122</v>
      </c>
      <c r="L3118" s="55" t="s">
        <v>641</v>
      </c>
      <c r="M3118" s="43" t="s">
        <v>2</v>
      </c>
      <c r="N3118" s="43" t="s">
        <v>3</v>
      </c>
      <c r="O3118" s="43" t="s">
        <v>9904</v>
      </c>
      <c r="P3118" s="43" t="s">
        <v>364</v>
      </c>
    </row>
    <row r="3119" spans="1:16" x14ac:dyDescent="0.25">
      <c r="A3119" s="43" t="s">
        <v>6565</v>
      </c>
      <c r="B3119" s="43" t="s">
        <v>6029</v>
      </c>
      <c r="C3119" s="43" t="s">
        <v>6566</v>
      </c>
      <c r="D3119" s="43" t="s">
        <v>6567</v>
      </c>
      <c r="E3119" s="43" t="s">
        <v>46</v>
      </c>
      <c r="F3119" s="44">
        <v>45001</v>
      </c>
      <c r="G3119" s="43" t="s">
        <v>203</v>
      </c>
      <c r="H3119" s="43" t="s">
        <v>3960</v>
      </c>
      <c r="I3119" s="43" t="s">
        <v>364</v>
      </c>
      <c r="J3119" s="43">
        <v>8</v>
      </c>
      <c r="K3119" s="43" t="s">
        <v>3940</v>
      </c>
      <c r="L3119" s="55" t="s">
        <v>13</v>
      </c>
      <c r="M3119" s="43" t="s">
        <v>2</v>
      </c>
      <c r="N3119" s="43" t="s">
        <v>2</v>
      </c>
      <c r="O3119"/>
      <c r="P3119" s="43" t="s">
        <v>363</v>
      </c>
    </row>
    <row r="3120" spans="1:16" x14ac:dyDescent="0.25">
      <c r="A3120" s="43" t="s">
        <v>6565</v>
      </c>
      <c r="B3120" s="43" t="s">
        <v>6029</v>
      </c>
      <c r="C3120" s="43" t="s">
        <v>6566</v>
      </c>
      <c r="D3120" s="43" t="s">
        <v>6567</v>
      </c>
      <c r="E3120" s="43" t="s">
        <v>46</v>
      </c>
      <c r="F3120" s="44">
        <v>45001</v>
      </c>
      <c r="G3120" s="43" t="s">
        <v>203</v>
      </c>
      <c r="H3120" s="43" t="s">
        <v>3960</v>
      </c>
      <c r="I3120" s="43" t="s">
        <v>364</v>
      </c>
      <c r="J3120" s="43">
        <v>9</v>
      </c>
      <c r="K3120" s="43" t="s">
        <v>6571</v>
      </c>
      <c r="L3120" s="55" t="s">
        <v>13</v>
      </c>
      <c r="M3120" s="43" t="s">
        <v>2</v>
      </c>
      <c r="N3120" s="43" t="s">
        <v>2</v>
      </c>
      <c r="O3120"/>
      <c r="P3120" s="43" t="s">
        <v>363</v>
      </c>
    </row>
    <row r="3121" spans="1:16" x14ac:dyDescent="0.25">
      <c r="A3121" s="43" t="s">
        <v>6565</v>
      </c>
      <c r="B3121" s="43" t="s">
        <v>6029</v>
      </c>
      <c r="C3121" s="43" t="s">
        <v>6566</v>
      </c>
      <c r="D3121" s="43" t="s">
        <v>6567</v>
      </c>
      <c r="E3121" s="43" t="s">
        <v>46</v>
      </c>
      <c r="F3121" s="44">
        <v>45001</v>
      </c>
      <c r="G3121" s="43" t="s">
        <v>203</v>
      </c>
      <c r="H3121" s="43" t="s">
        <v>3960</v>
      </c>
      <c r="I3121" s="43" t="s">
        <v>364</v>
      </c>
      <c r="J3121" s="43">
        <v>10</v>
      </c>
      <c r="K3121" s="43" t="s">
        <v>6035</v>
      </c>
      <c r="L3121" s="55" t="s">
        <v>13</v>
      </c>
      <c r="M3121" s="43" t="s">
        <v>2</v>
      </c>
      <c r="N3121" s="43" t="s">
        <v>2</v>
      </c>
      <c r="O3121"/>
      <c r="P3121" s="43" t="s">
        <v>363</v>
      </c>
    </row>
    <row r="3122" spans="1:16" ht="30" x14ac:dyDescent="0.25">
      <c r="A3122" s="43" t="s">
        <v>6565</v>
      </c>
      <c r="B3122" s="43" t="s">
        <v>6029</v>
      </c>
      <c r="C3122" s="43" t="s">
        <v>6566</v>
      </c>
      <c r="D3122" s="43" t="s">
        <v>6567</v>
      </c>
      <c r="E3122" s="43" t="s">
        <v>46</v>
      </c>
      <c r="F3122" s="44">
        <v>45001</v>
      </c>
      <c r="G3122" s="43" t="s">
        <v>203</v>
      </c>
      <c r="H3122" s="43" t="s">
        <v>3960</v>
      </c>
      <c r="I3122" s="43" t="s">
        <v>364</v>
      </c>
      <c r="J3122" s="43">
        <v>11</v>
      </c>
      <c r="K3122" s="43" t="s">
        <v>6034</v>
      </c>
      <c r="L3122" s="55" t="s">
        <v>13</v>
      </c>
      <c r="M3122" s="43" t="s">
        <v>2</v>
      </c>
      <c r="N3122" s="43" t="s">
        <v>4</v>
      </c>
      <c r="O3122" s="43" t="s">
        <v>654</v>
      </c>
      <c r="P3122" s="43" t="s">
        <v>364</v>
      </c>
    </row>
    <row r="3123" spans="1:16" x14ac:dyDescent="0.25">
      <c r="A3123" s="43" t="s">
        <v>6572</v>
      </c>
      <c r="B3123" s="43" t="s">
        <v>45</v>
      </c>
      <c r="C3123" s="43" t="s">
        <v>6573</v>
      </c>
      <c r="D3123" s="43" t="s">
        <v>6574</v>
      </c>
      <c r="E3123" s="43" t="s">
        <v>46</v>
      </c>
      <c r="F3123" s="44">
        <v>45001</v>
      </c>
      <c r="G3123" s="43" t="s">
        <v>203</v>
      </c>
      <c r="H3123" s="43" t="s">
        <v>3960</v>
      </c>
      <c r="I3123" s="43" t="s">
        <v>364</v>
      </c>
      <c r="J3123" s="43">
        <v>1.1000000000000001</v>
      </c>
      <c r="K3123" s="43" t="s">
        <v>6575</v>
      </c>
      <c r="L3123" s="55" t="s">
        <v>640</v>
      </c>
      <c r="M3123" s="43" t="s">
        <v>2</v>
      </c>
      <c r="N3123" s="43" t="s">
        <v>2</v>
      </c>
      <c r="O3123"/>
      <c r="P3123" s="43" t="s">
        <v>363</v>
      </c>
    </row>
    <row r="3124" spans="1:16" x14ac:dyDescent="0.25">
      <c r="A3124" s="43" t="s">
        <v>6572</v>
      </c>
      <c r="B3124" s="43" t="s">
        <v>45</v>
      </c>
      <c r="C3124" s="43" t="s">
        <v>6573</v>
      </c>
      <c r="D3124" s="43" t="s">
        <v>6574</v>
      </c>
      <c r="E3124" s="43" t="s">
        <v>46</v>
      </c>
      <c r="F3124" s="44">
        <v>45001</v>
      </c>
      <c r="G3124" s="43" t="s">
        <v>203</v>
      </c>
      <c r="H3124" s="43" t="s">
        <v>3960</v>
      </c>
      <c r="I3124" s="43" t="s">
        <v>364</v>
      </c>
      <c r="J3124" s="43">
        <v>1.2</v>
      </c>
      <c r="K3124" s="43" t="s">
        <v>6576</v>
      </c>
      <c r="L3124" s="55" t="s">
        <v>640</v>
      </c>
      <c r="M3124" s="43" t="s">
        <v>2</v>
      </c>
      <c r="N3124" s="43" t="s">
        <v>2</v>
      </c>
      <c r="O3124"/>
      <c r="P3124" s="43" t="s">
        <v>363</v>
      </c>
    </row>
    <row r="3125" spans="1:16" x14ac:dyDescent="0.25">
      <c r="A3125" s="43" t="s">
        <v>6572</v>
      </c>
      <c r="B3125" s="43" t="s">
        <v>45</v>
      </c>
      <c r="C3125" s="43" t="s">
        <v>6573</v>
      </c>
      <c r="D3125" s="43" t="s">
        <v>6574</v>
      </c>
      <c r="E3125" s="43" t="s">
        <v>46</v>
      </c>
      <c r="F3125" s="44">
        <v>45001</v>
      </c>
      <c r="G3125" s="43" t="s">
        <v>203</v>
      </c>
      <c r="H3125" s="43" t="s">
        <v>3960</v>
      </c>
      <c r="I3125" s="43" t="s">
        <v>364</v>
      </c>
      <c r="J3125" s="43">
        <v>1.3</v>
      </c>
      <c r="K3125" s="43" t="s">
        <v>6577</v>
      </c>
      <c r="L3125" s="55" t="s">
        <v>640</v>
      </c>
      <c r="M3125" s="43" t="s">
        <v>2</v>
      </c>
      <c r="N3125" s="43" t="s">
        <v>2</v>
      </c>
      <c r="O3125"/>
      <c r="P3125" s="43" t="s">
        <v>363</v>
      </c>
    </row>
    <row r="3126" spans="1:16" x14ac:dyDescent="0.25">
      <c r="A3126" s="43" t="s">
        <v>6572</v>
      </c>
      <c r="B3126" s="43" t="s">
        <v>45</v>
      </c>
      <c r="C3126" s="43" t="s">
        <v>6573</v>
      </c>
      <c r="D3126" s="43" t="s">
        <v>6574</v>
      </c>
      <c r="E3126" s="43" t="s">
        <v>46</v>
      </c>
      <c r="F3126" s="44">
        <v>45001</v>
      </c>
      <c r="G3126" s="43" t="s">
        <v>203</v>
      </c>
      <c r="H3126" s="43" t="s">
        <v>3960</v>
      </c>
      <c r="I3126" s="43" t="s">
        <v>364</v>
      </c>
      <c r="J3126" s="43">
        <v>1.4</v>
      </c>
      <c r="K3126" s="43" t="s">
        <v>6578</v>
      </c>
      <c r="L3126" s="55" t="s">
        <v>640</v>
      </c>
      <c r="M3126" s="43" t="s">
        <v>2</v>
      </c>
      <c r="N3126" s="43" t="s">
        <v>2</v>
      </c>
      <c r="O3126"/>
      <c r="P3126" s="43" t="s">
        <v>363</v>
      </c>
    </row>
    <row r="3127" spans="1:16" x14ac:dyDescent="0.25">
      <c r="A3127" s="43" t="s">
        <v>6572</v>
      </c>
      <c r="B3127" s="43" t="s">
        <v>45</v>
      </c>
      <c r="C3127" s="43" t="s">
        <v>6573</v>
      </c>
      <c r="D3127" s="43" t="s">
        <v>6574</v>
      </c>
      <c r="E3127" s="43" t="s">
        <v>46</v>
      </c>
      <c r="F3127" s="44">
        <v>45001</v>
      </c>
      <c r="G3127" s="43" t="s">
        <v>203</v>
      </c>
      <c r="H3127" s="43" t="s">
        <v>3960</v>
      </c>
      <c r="I3127" s="43" t="s">
        <v>364</v>
      </c>
      <c r="J3127" s="43">
        <v>2</v>
      </c>
      <c r="K3127" s="43" t="s">
        <v>48</v>
      </c>
      <c r="L3127" s="55" t="s">
        <v>639</v>
      </c>
      <c r="M3127" s="43" t="s">
        <v>2</v>
      </c>
      <c r="N3127" s="43" t="s">
        <v>2</v>
      </c>
      <c r="O3127"/>
      <c r="P3127" s="43" t="s">
        <v>363</v>
      </c>
    </row>
    <row r="3128" spans="1:16" x14ac:dyDescent="0.25">
      <c r="A3128" s="43" t="s">
        <v>6572</v>
      </c>
      <c r="B3128" s="43" t="s">
        <v>45</v>
      </c>
      <c r="C3128" s="43" t="s">
        <v>6573</v>
      </c>
      <c r="D3128" s="43" t="s">
        <v>6574</v>
      </c>
      <c r="E3128" s="43" t="s">
        <v>46</v>
      </c>
      <c r="F3128" s="44">
        <v>45001</v>
      </c>
      <c r="G3128" s="43" t="s">
        <v>203</v>
      </c>
      <c r="H3128" s="43" t="s">
        <v>3960</v>
      </c>
      <c r="I3128" s="43" t="s">
        <v>364</v>
      </c>
      <c r="J3128" s="43">
        <v>3</v>
      </c>
      <c r="K3128" s="43" t="s">
        <v>50</v>
      </c>
      <c r="L3128" s="55" t="s">
        <v>13</v>
      </c>
      <c r="M3128" s="43" t="s">
        <v>2</v>
      </c>
      <c r="N3128" s="43" t="s">
        <v>2</v>
      </c>
      <c r="O3128"/>
      <c r="P3128" s="43" t="s">
        <v>363</v>
      </c>
    </row>
    <row r="3129" spans="1:16" x14ac:dyDescent="0.25">
      <c r="A3129" s="43" t="s">
        <v>6572</v>
      </c>
      <c r="B3129" s="43" t="s">
        <v>45</v>
      </c>
      <c r="C3129" s="43" t="s">
        <v>6573</v>
      </c>
      <c r="D3129" s="43" t="s">
        <v>6574</v>
      </c>
      <c r="E3129" s="43" t="s">
        <v>46</v>
      </c>
      <c r="F3129" s="44">
        <v>45001</v>
      </c>
      <c r="G3129" s="43" t="s">
        <v>203</v>
      </c>
      <c r="H3129" s="43" t="s">
        <v>3960</v>
      </c>
      <c r="I3129" s="43" t="s">
        <v>364</v>
      </c>
      <c r="J3129" s="43">
        <v>4</v>
      </c>
      <c r="K3129" s="43" t="s">
        <v>167</v>
      </c>
      <c r="L3129" s="55" t="s">
        <v>640</v>
      </c>
      <c r="M3129" s="43" t="s">
        <v>2</v>
      </c>
      <c r="N3129" s="43" t="s">
        <v>2</v>
      </c>
      <c r="O3129"/>
      <c r="P3129" s="43" t="s">
        <v>363</v>
      </c>
    </row>
    <row r="3130" spans="1:16" x14ac:dyDescent="0.25">
      <c r="A3130" s="43" t="s">
        <v>6579</v>
      </c>
      <c r="B3130" s="43" t="s">
        <v>3406</v>
      </c>
      <c r="C3130" s="43" t="s">
        <v>6580</v>
      </c>
      <c r="D3130" s="43" t="s">
        <v>6581</v>
      </c>
      <c r="E3130" s="43" t="s">
        <v>46</v>
      </c>
      <c r="F3130" s="44">
        <v>45001</v>
      </c>
      <c r="G3130" s="43" t="s">
        <v>203</v>
      </c>
      <c r="H3130" s="43" t="s">
        <v>3960</v>
      </c>
      <c r="I3130" s="43" t="s">
        <v>363</v>
      </c>
      <c r="J3130" s="43">
        <v>1</v>
      </c>
      <c r="K3130" s="43" t="s">
        <v>85</v>
      </c>
      <c r="L3130" s="55" t="s">
        <v>13</v>
      </c>
      <c r="M3130"/>
      <c r="N3130"/>
      <c r="O3130"/>
      <c r="P3130" s="43" t="s">
        <v>363</v>
      </c>
    </row>
    <row r="3131" spans="1:16" x14ac:dyDescent="0.25">
      <c r="A3131" s="43" t="s">
        <v>6579</v>
      </c>
      <c r="B3131" s="43" t="s">
        <v>3406</v>
      </c>
      <c r="C3131" s="43" t="s">
        <v>6580</v>
      </c>
      <c r="D3131" s="43" t="s">
        <v>6581</v>
      </c>
      <c r="E3131" s="43" t="s">
        <v>46</v>
      </c>
      <c r="F3131" s="44">
        <v>45001</v>
      </c>
      <c r="G3131" s="43" t="s">
        <v>203</v>
      </c>
      <c r="H3131" s="43" t="s">
        <v>3960</v>
      </c>
      <c r="I3131" s="43" t="s">
        <v>363</v>
      </c>
      <c r="J3131" s="43">
        <v>2</v>
      </c>
      <c r="K3131" s="43" t="s">
        <v>3407</v>
      </c>
      <c r="L3131" s="55" t="s">
        <v>13</v>
      </c>
      <c r="M3131"/>
      <c r="N3131"/>
      <c r="O3131"/>
      <c r="P3131" s="43" t="s">
        <v>363</v>
      </c>
    </row>
    <row r="3132" spans="1:16" x14ac:dyDescent="0.25">
      <c r="A3132" s="43" t="s">
        <v>6579</v>
      </c>
      <c r="B3132" s="43" t="s">
        <v>3406</v>
      </c>
      <c r="C3132" s="43" t="s">
        <v>6580</v>
      </c>
      <c r="D3132" s="43" t="s">
        <v>6581</v>
      </c>
      <c r="E3132" s="43" t="s">
        <v>46</v>
      </c>
      <c r="F3132" s="44">
        <v>45001</v>
      </c>
      <c r="G3132" s="43" t="s">
        <v>203</v>
      </c>
      <c r="H3132" s="43" t="s">
        <v>3960</v>
      </c>
      <c r="I3132" s="43" t="s">
        <v>363</v>
      </c>
      <c r="J3132" s="43">
        <v>3</v>
      </c>
      <c r="K3132" s="43" t="s">
        <v>3408</v>
      </c>
      <c r="L3132" s="55" t="s">
        <v>13</v>
      </c>
      <c r="M3132"/>
      <c r="N3132"/>
      <c r="O3132"/>
      <c r="P3132" s="43" t="s">
        <v>363</v>
      </c>
    </row>
    <row r="3133" spans="1:16" x14ac:dyDescent="0.25">
      <c r="A3133" s="43" t="s">
        <v>6579</v>
      </c>
      <c r="B3133" s="43" t="s">
        <v>3406</v>
      </c>
      <c r="C3133" s="43" t="s">
        <v>6580</v>
      </c>
      <c r="D3133" s="43" t="s">
        <v>6581</v>
      </c>
      <c r="E3133" s="43" t="s">
        <v>46</v>
      </c>
      <c r="F3133" s="44">
        <v>45001</v>
      </c>
      <c r="G3133" s="43" t="s">
        <v>203</v>
      </c>
      <c r="H3133" s="43" t="s">
        <v>3960</v>
      </c>
      <c r="I3133" s="43" t="s">
        <v>363</v>
      </c>
      <c r="J3133" s="43">
        <v>4</v>
      </c>
      <c r="K3133" s="43" t="s">
        <v>70</v>
      </c>
      <c r="L3133" s="55" t="s">
        <v>13</v>
      </c>
      <c r="M3133"/>
      <c r="N3133"/>
      <c r="O3133"/>
      <c r="P3133" s="43" t="s">
        <v>363</v>
      </c>
    </row>
    <row r="3134" spans="1:16" x14ac:dyDescent="0.25">
      <c r="A3134" s="43" t="s">
        <v>6579</v>
      </c>
      <c r="B3134" s="43" t="s">
        <v>3406</v>
      </c>
      <c r="C3134" s="43" t="s">
        <v>6580</v>
      </c>
      <c r="D3134" s="43" t="s">
        <v>6581</v>
      </c>
      <c r="E3134" s="43" t="s">
        <v>46</v>
      </c>
      <c r="F3134" s="44">
        <v>45001</v>
      </c>
      <c r="G3134" s="43" t="s">
        <v>203</v>
      </c>
      <c r="H3134" s="43" t="s">
        <v>3960</v>
      </c>
      <c r="I3134" s="43" t="s">
        <v>363</v>
      </c>
      <c r="J3134" s="43">
        <v>5</v>
      </c>
      <c r="K3134" s="43" t="s">
        <v>68</v>
      </c>
      <c r="L3134" s="55" t="s">
        <v>13</v>
      </c>
      <c r="M3134"/>
      <c r="N3134"/>
      <c r="O3134"/>
      <c r="P3134" s="43" t="s">
        <v>363</v>
      </c>
    </row>
    <row r="3135" spans="1:16" x14ac:dyDescent="0.25">
      <c r="A3135" s="43" t="s">
        <v>6579</v>
      </c>
      <c r="B3135" s="43" t="s">
        <v>3406</v>
      </c>
      <c r="C3135" s="43" t="s">
        <v>6580</v>
      </c>
      <c r="D3135" s="43" t="s">
        <v>6581</v>
      </c>
      <c r="E3135" s="43" t="s">
        <v>46</v>
      </c>
      <c r="F3135" s="44">
        <v>45001</v>
      </c>
      <c r="G3135" s="43" t="s">
        <v>203</v>
      </c>
      <c r="H3135" s="43" t="s">
        <v>3960</v>
      </c>
      <c r="I3135" s="43" t="s">
        <v>363</v>
      </c>
      <c r="J3135" s="43">
        <v>6</v>
      </c>
      <c r="K3135" s="43" t="s">
        <v>3875</v>
      </c>
      <c r="L3135" s="55" t="s">
        <v>638</v>
      </c>
      <c r="M3135"/>
      <c r="N3135"/>
      <c r="O3135"/>
      <c r="P3135" s="43" t="s">
        <v>363</v>
      </c>
    </row>
    <row r="3136" spans="1:16" x14ac:dyDescent="0.25">
      <c r="A3136" s="43" t="s">
        <v>6579</v>
      </c>
      <c r="B3136" s="43" t="s">
        <v>3406</v>
      </c>
      <c r="C3136" s="43" t="s">
        <v>6580</v>
      </c>
      <c r="D3136" s="43" t="s">
        <v>6581</v>
      </c>
      <c r="E3136" s="43" t="s">
        <v>46</v>
      </c>
      <c r="F3136" s="44">
        <v>45001</v>
      </c>
      <c r="G3136" s="43" t="s">
        <v>203</v>
      </c>
      <c r="H3136" s="43" t="s">
        <v>3960</v>
      </c>
      <c r="I3136" s="43" t="s">
        <v>364</v>
      </c>
      <c r="J3136" s="43">
        <v>7</v>
      </c>
      <c r="K3136" s="43" t="s">
        <v>53</v>
      </c>
      <c r="L3136" s="55" t="s">
        <v>638</v>
      </c>
      <c r="M3136" s="43" t="s">
        <v>2</v>
      </c>
      <c r="N3136" s="43" t="s">
        <v>2</v>
      </c>
      <c r="O3136"/>
      <c r="P3136" s="43" t="s">
        <v>363</v>
      </c>
    </row>
    <row r="3137" spans="1:16" x14ac:dyDescent="0.25">
      <c r="A3137" s="43" t="s">
        <v>6579</v>
      </c>
      <c r="B3137" s="43" t="s">
        <v>3406</v>
      </c>
      <c r="C3137" s="43" t="s">
        <v>6580</v>
      </c>
      <c r="D3137" s="43" t="s">
        <v>6581</v>
      </c>
      <c r="E3137" s="43" t="s">
        <v>46</v>
      </c>
      <c r="F3137" s="44">
        <v>45001</v>
      </c>
      <c r="G3137" s="43" t="s">
        <v>203</v>
      </c>
      <c r="H3137" s="43" t="s">
        <v>3960</v>
      </c>
      <c r="I3137" s="43" t="s">
        <v>364</v>
      </c>
      <c r="J3137" s="43">
        <v>8</v>
      </c>
      <c r="K3137" s="43" t="s">
        <v>6582</v>
      </c>
      <c r="L3137" s="55" t="s">
        <v>13</v>
      </c>
      <c r="M3137" s="43" t="s">
        <v>2</v>
      </c>
      <c r="N3137" s="43" t="s">
        <v>2</v>
      </c>
      <c r="O3137"/>
      <c r="P3137" s="43" t="s">
        <v>363</v>
      </c>
    </row>
    <row r="3138" spans="1:16" x14ac:dyDescent="0.25">
      <c r="A3138" s="43" t="s">
        <v>6579</v>
      </c>
      <c r="B3138" s="43" t="s">
        <v>3406</v>
      </c>
      <c r="C3138" s="43" t="s">
        <v>6580</v>
      </c>
      <c r="D3138" s="43" t="s">
        <v>6581</v>
      </c>
      <c r="E3138" s="43" t="s">
        <v>46</v>
      </c>
      <c r="F3138" s="44">
        <v>45001</v>
      </c>
      <c r="G3138" s="43" t="s">
        <v>203</v>
      </c>
      <c r="H3138" s="43" t="s">
        <v>3960</v>
      </c>
      <c r="I3138" s="43" t="s">
        <v>364</v>
      </c>
      <c r="J3138" s="43">
        <v>9</v>
      </c>
      <c r="K3138" s="43" t="s">
        <v>5686</v>
      </c>
      <c r="L3138" s="55" t="s">
        <v>13</v>
      </c>
      <c r="M3138" s="43" t="s">
        <v>2</v>
      </c>
      <c r="N3138" s="43" t="s">
        <v>2</v>
      </c>
      <c r="O3138"/>
      <c r="P3138" s="43" t="s">
        <v>363</v>
      </c>
    </row>
    <row r="3139" spans="1:16" x14ac:dyDescent="0.25">
      <c r="A3139" s="43" t="s">
        <v>6579</v>
      </c>
      <c r="B3139" s="43" t="s">
        <v>3406</v>
      </c>
      <c r="C3139" s="43" t="s">
        <v>6580</v>
      </c>
      <c r="D3139" s="43" t="s">
        <v>6581</v>
      </c>
      <c r="E3139" s="43" t="s">
        <v>46</v>
      </c>
      <c r="F3139" s="44">
        <v>45001</v>
      </c>
      <c r="G3139" s="43" t="s">
        <v>203</v>
      </c>
      <c r="H3139" s="43" t="s">
        <v>3960</v>
      </c>
      <c r="I3139" s="43" t="s">
        <v>364</v>
      </c>
      <c r="J3139" s="43">
        <v>10</v>
      </c>
      <c r="K3139" s="43" t="s">
        <v>3402</v>
      </c>
      <c r="L3139" s="55" t="s">
        <v>641</v>
      </c>
      <c r="M3139" s="43" t="s">
        <v>2</v>
      </c>
      <c r="N3139" s="43" t="s">
        <v>2</v>
      </c>
      <c r="O3139"/>
      <c r="P3139" s="43" t="s">
        <v>363</v>
      </c>
    </row>
    <row r="3140" spans="1:16" ht="30" x14ac:dyDescent="0.25">
      <c r="A3140" s="43" t="s">
        <v>6579</v>
      </c>
      <c r="B3140" s="43" t="s">
        <v>3406</v>
      </c>
      <c r="C3140" s="43" t="s">
        <v>6580</v>
      </c>
      <c r="D3140" s="43" t="s">
        <v>6581</v>
      </c>
      <c r="E3140" s="43" t="s">
        <v>46</v>
      </c>
      <c r="F3140" s="44">
        <v>45001</v>
      </c>
      <c r="G3140" s="43" t="s">
        <v>203</v>
      </c>
      <c r="H3140" s="43" t="s">
        <v>3960</v>
      </c>
      <c r="I3140" s="43" t="s">
        <v>364</v>
      </c>
      <c r="J3140" s="43">
        <v>11</v>
      </c>
      <c r="K3140" s="43" t="s">
        <v>6583</v>
      </c>
      <c r="L3140" s="55" t="s">
        <v>640</v>
      </c>
      <c r="M3140" s="43" t="s">
        <v>2</v>
      </c>
      <c r="N3140" s="43" t="s">
        <v>2</v>
      </c>
      <c r="O3140"/>
      <c r="P3140" s="43" t="s">
        <v>363</v>
      </c>
    </row>
    <row r="3141" spans="1:16" x14ac:dyDescent="0.25">
      <c r="A3141" s="43" t="s">
        <v>6579</v>
      </c>
      <c r="B3141" s="43" t="s">
        <v>3406</v>
      </c>
      <c r="C3141" s="43" t="s">
        <v>6580</v>
      </c>
      <c r="D3141" s="43" t="s">
        <v>6581</v>
      </c>
      <c r="E3141" s="43" t="s">
        <v>46</v>
      </c>
      <c r="F3141" s="44">
        <v>45001</v>
      </c>
      <c r="G3141" s="43" t="s">
        <v>203</v>
      </c>
      <c r="H3141" s="43" t="s">
        <v>3960</v>
      </c>
      <c r="I3141" s="43" t="s">
        <v>364</v>
      </c>
      <c r="J3141" s="43">
        <v>12</v>
      </c>
      <c r="K3141" s="43" t="s">
        <v>6584</v>
      </c>
      <c r="L3141" s="55" t="s">
        <v>640</v>
      </c>
      <c r="M3141" s="43" t="s">
        <v>2</v>
      </c>
      <c r="N3141" s="43" t="s">
        <v>2</v>
      </c>
      <c r="O3141"/>
      <c r="P3141" s="43" t="s">
        <v>363</v>
      </c>
    </row>
    <row r="3142" spans="1:16" ht="30" x14ac:dyDescent="0.25">
      <c r="A3142" s="43" t="s">
        <v>6579</v>
      </c>
      <c r="B3142" s="43" t="s">
        <v>3406</v>
      </c>
      <c r="C3142" s="43" t="s">
        <v>6580</v>
      </c>
      <c r="D3142" s="43" t="s">
        <v>6581</v>
      </c>
      <c r="E3142" s="43" t="s">
        <v>46</v>
      </c>
      <c r="F3142" s="44">
        <v>45001</v>
      </c>
      <c r="G3142" s="43" t="s">
        <v>203</v>
      </c>
      <c r="H3142" s="43" t="s">
        <v>3960</v>
      </c>
      <c r="I3142" s="43" t="s">
        <v>364</v>
      </c>
      <c r="J3142" s="43">
        <v>13</v>
      </c>
      <c r="K3142" s="43" t="s">
        <v>6585</v>
      </c>
      <c r="L3142" s="55" t="s">
        <v>640</v>
      </c>
      <c r="M3142" s="43" t="s">
        <v>2</v>
      </c>
      <c r="N3142" s="43" t="s">
        <v>2</v>
      </c>
      <c r="O3142"/>
      <c r="P3142" s="43" t="s">
        <v>363</v>
      </c>
    </row>
    <row r="3143" spans="1:16" x14ac:dyDescent="0.25">
      <c r="A3143" s="43" t="s">
        <v>6579</v>
      </c>
      <c r="B3143" s="43" t="s">
        <v>3406</v>
      </c>
      <c r="C3143" s="43" t="s">
        <v>6580</v>
      </c>
      <c r="D3143" s="43" t="s">
        <v>6581</v>
      </c>
      <c r="E3143" s="43" t="s">
        <v>46</v>
      </c>
      <c r="F3143" s="44">
        <v>45001</v>
      </c>
      <c r="G3143" s="43" t="s">
        <v>203</v>
      </c>
      <c r="H3143" s="43" t="s">
        <v>3960</v>
      </c>
      <c r="I3143" s="43" t="s">
        <v>364</v>
      </c>
      <c r="J3143" s="43">
        <v>14</v>
      </c>
      <c r="K3143" s="43" t="s">
        <v>5688</v>
      </c>
      <c r="L3143" s="55" t="s">
        <v>641</v>
      </c>
      <c r="M3143" s="43" t="s">
        <v>2</v>
      </c>
      <c r="N3143" s="43" t="s">
        <v>2</v>
      </c>
      <c r="O3143"/>
      <c r="P3143" s="43" t="s">
        <v>363</v>
      </c>
    </row>
    <row r="3144" spans="1:16" x14ac:dyDescent="0.25">
      <c r="A3144" s="43" t="s">
        <v>6579</v>
      </c>
      <c r="B3144" s="43" t="s">
        <v>3406</v>
      </c>
      <c r="C3144" s="43" t="s">
        <v>6580</v>
      </c>
      <c r="D3144" s="43" t="s">
        <v>6581</v>
      </c>
      <c r="E3144" s="43" t="s">
        <v>46</v>
      </c>
      <c r="F3144" s="44">
        <v>45001</v>
      </c>
      <c r="G3144" s="43" t="s">
        <v>203</v>
      </c>
      <c r="H3144" s="43" t="s">
        <v>3960</v>
      </c>
      <c r="I3144" s="43" t="s">
        <v>364</v>
      </c>
      <c r="J3144" s="43">
        <v>15</v>
      </c>
      <c r="K3144" s="43" t="s">
        <v>6586</v>
      </c>
      <c r="L3144" s="55" t="s">
        <v>639</v>
      </c>
      <c r="M3144" s="43" t="s">
        <v>2</v>
      </c>
      <c r="N3144" s="43" t="s">
        <v>2</v>
      </c>
      <c r="O3144"/>
      <c r="P3144" s="43" t="s">
        <v>363</v>
      </c>
    </row>
    <row r="3145" spans="1:16" x14ac:dyDescent="0.25">
      <c r="A3145" s="43" t="s">
        <v>6579</v>
      </c>
      <c r="B3145" s="43" t="s">
        <v>3406</v>
      </c>
      <c r="C3145" s="43" t="s">
        <v>6580</v>
      </c>
      <c r="D3145" s="43" t="s">
        <v>6581</v>
      </c>
      <c r="E3145" s="43" t="s">
        <v>46</v>
      </c>
      <c r="F3145" s="44">
        <v>45001</v>
      </c>
      <c r="G3145" s="43" t="s">
        <v>203</v>
      </c>
      <c r="H3145" s="43" t="s">
        <v>3960</v>
      </c>
      <c r="I3145" s="43" t="s">
        <v>364</v>
      </c>
      <c r="J3145" s="43">
        <v>16</v>
      </c>
      <c r="K3145" s="43" t="s">
        <v>112</v>
      </c>
      <c r="L3145" s="55" t="s">
        <v>13</v>
      </c>
      <c r="M3145" s="43" t="s">
        <v>2</v>
      </c>
      <c r="N3145" s="43" t="s">
        <v>2</v>
      </c>
      <c r="O3145"/>
      <c r="P3145" s="43" t="s">
        <v>363</v>
      </c>
    </row>
    <row r="3146" spans="1:16" x14ac:dyDescent="0.25">
      <c r="A3146" s="43" t="s">
        <v>6579</v>
      </c>
      <c r="B3146" s="43" t="s">
        <v>3406</v>
      </c>
      <c r="C3146" s="43" t="s">
        <v>6580</v>
      </c>
      <c r="D3146" s="43" t="s">
        <v>6581</v>
      </c>
      <c r="E3146" s="43" t="s">
        <v>46</v>
      </c>
      <c r="F3146" s="44">
        <v>45001</v>
      </c>
      <c r="G3146" s="43" t="s">
        <v>203</v>
      </c>
      <c r="H3146" s="43" t="s">
        <v>3960</v>
      </c>
      <c r="I3146" s="43" t="s">
        <v>364</v>
      </c>
      <c r="J3146" s="43">
        <v>17</v>
      </c>
      <c r="K3146" s="43" t="s">
        <v>6587</v>
      </c>
      <c r="L3146" s="55" t="s">
        <v>13</v>
      </c>
      <c r="M3146" s="43" t="s">
        <v>2</v>
      </c>
      <c r="N3146" s="43" t="s">
        <v>2</v>
      </c>
      <c r="O3146"/>
      <c r="P3146" s="43" t="s">
        <v>363</v>
      </c>
    </row>
    <row r="3147" spans="1:16" x14ac:dyDescent="0.25">
      <c r="A3147" s="43" t="s">
        <v>6579</v>
      </c>
      <c r="B3147" s="43" t="s">
        <v>3406</v>
      </c>
      <c r="C3147" s="43" t="s">
        <v>6580</v>
      </c>
      <c r="D3147" s="43" t="s">
        <v>6581</v>
      </c>
      <c r="E3147" s="43" t="s">
        <v>46</v>
      </c>
      <c r="F3147" s="44">
        <v>45001</v>
      </c>
      <c r="G3147" s="43" t="s">
        <v>203</v>
      </c>
      <c r="H3147" s="43" t="s">
        <v>3960</v>
      </c>
      <c r="I3147" s="43" t="s">
        <v>364</v>
      </c>
      <c r="J3147" s="43">
        <v>18</v>
      </c>
      <c r="K3147" s="43" t="s">
        <v>6504</v>
      </c>
      <c r="L3147" s="55" t="s">
        <v>13</v>
      </c>
      <c r="M3147" s="43" t="s">
        <v>2</v>
      </c>
      <c r="N3147" s="43" t="s">
        <v>2</v>
      </c>
      <c r="O3147"/>
      <c r="P3147" s="43" t="s">
        <v>363</v>
      </c>
    </row>
    <row r="3148" spans="1:16" x14ac:dyDescent="0.25">
      <c r="A3148" s="43" t="s">
        <v>6579</v>
      </c>
      <c r="B3148" s="43" t="s">
        <v>3406</v>
      </c>
      <c r="C3148" s="43" t="s">
        <v>6580</v>
      </c>
      <c r="D3148" s="43" t="s">
        <v>6581</v>
      </c>
      <c r="E3148" s="43" t="s">
        <v>46</v>
      </c>
      <c r="F3148" s="44">
        <v>45001</v>
      </c>
      <c r="G3148" s="43" t="s">
        <v>203</v>
      </c>
      <c r="H3148" s="43" t="s">
        <v>3960</v>
      </c>
      <c r="I3148" s="43" t="s">
        <v>363</v>
      </c>
      <c r="J3148" s="43">
        <v>19</v>
      </c>
      <c r="K3148" s="43" t="s">
        <v>86</v>
      </c>
      <c r="L3148" s="55" t="s">
        <v>13</v>
      </c>
      <c r="M3148"/>
      <c r="N3148"/>
      <c r="O3148"/>
      <c r="P3148" s="43" t="s">
        <v>363</v>
      </c>
    </row>
    <row r="3149" spans="1:16" x14ac:dyDescent="0.25">
      <c r="A3149" s="43" t="s">
        <v>6588</v>
      </c>
      <c r="B3149" s="43" t="s">
        <v>699</v>
      </c>
      <c r="C3149" s="43" t="s">
        <v>6589</v>
      </c>
      <c r="D3149" s="43" t="s">
        <v>6590</v>
      </c>
      <c r="E3149" s="43" t="s">
        <v>46</v>
      </c>
      <c r="F3149" s="44">
        <v>45001</v>
      </c>
      <c r="G3149" s="43" t="s">
        <v>203</v>
      </c>
      <c r="H3149" s="43" t="s">
        <v>3960</v>
      </c>
      <c r="I3149" s="43" t="s">
        <v>363</v>
      </c>
      <c r="J3149" s="43">
        <v>1</v>
      </c>
      <c r="K3149" s="43" t="s">
        <v>3442</v>
      </c>
      <c r="L3149" s="55" t="s">
        <v>638</v>
      </c>
      <c r="M3149"/>
      <c r="N3149"/>
      <c r="O3149"/>
      <c r="P3149" s="43" t="s">
        <v>363</v>
      </c>
    </row>
    <row r="3150" spans="1:16" x14ac:dyDescent="0.25">
      <c r="A3150" s="43" t="s">
        <v>6588</v>
      </c>
      <c r="B3150" s="43" t="s">
        <v>699</v>
      </c>
      <c r="C3150" s="43" t="s">
        <v>6589</v>
      </c>
      <c r="D3150" s="43" t="s">
        <v>6590</v>
      </c>
      <c r="E3150" s="43" t="s">
        <v>46</v>
      </c>
      <c r="F3150" s="44">
        <v>45001</v>
      </c>
      <c r="G3150" s="43" t="s">
        <v>203</v>
      </c>
      <c r="H3150" s="43" t="s">
        <v>3960</v>
      </c>
      <c r="I3150" s="43" t="s">
        <v>364</v>
      </c>
      <c r="J3150" s="43">
        <v>2</v>
      </c>
      <c r="K3150" s="43" t="s">
        <v>53</v>
      </c>
      <c r="L3150" s="55" t="s">
        <v>638</v>
      </c>
      <c r="M3150" s="43" t="s">
        <v>2</v>
      </c>
      <c r="N3150" s="43" t="s">
        <v>2</v>
      </c>
      <c r="O3150"/>
      <c r="P3150" s="43" t="s">
        <v>363</v>
      </c>
    </row>
    <row r="3151" spans="1:16" x14ac:dyDescent="0.25">
      <c r="A3151" s="43" t="s">
        <v>6588</v>
      </c>
      <c r="B3151" s="43" t="s">
        <v>699</v>
      </c>
      <c r="C3151" s="43" t="s">
        <v>6589</v>
      </c>
      <c r="D3151" s="43" t="s">
        <v>6590</v>
      </c>
      <c r="E3151" s="43" t="s">
        <v>46</v>
      </c>
      <c r="F3151" s="44">
        <v>45001</v>
      </c>
      <c r="G3151" s="43" t="s">
        <v>203</v>
      </c>
      <c r="H3151" s="43" t="s">
        <v>3960</v>
      </c>
      <c r="I3151" s="43" t="s">
        <v>364</v>
      </c>
      <c r="J3151" s="43">
        <v>3</v>
      </c>
      <c r="K3151" s="43" t="s">
        <v>3402</v>
      </c>
      <c r="L3151" s="55" t="s">
        <v>641</v>
      </c>
      <c r="M3151" s="43" t="s">
        <v>2</v>
      </c>
      <c r="N3151" s="43" t="s">
        <v>2</v>
      </c>
      <c r="O3151"/>
      <c r="P3151" s="43" t="s">
        <v>363</v>
      </c>
    </row>
    <row r="3152" spans="1:16" x14ac:dyDescent="0.25">
      <c r="A3152" s="43" t="s">
        <v>6588</v>
      </c>
      <c r="B3152" s="43" t="s">
        <v>699</v>
      </c>
      <c r="C3152" s="43" t="s">
        <v>6589</v>
      </c>
      <c r="D3152" s="43" t="s">
        <v>6590</v>
      </c>
      <c r="E3152" s="43" t="s">
        <v>46</v>
      </c>
      <c r="F3152" s="44">
        <v>45001</v>
      </c>
      <c r="G3152" s="43" t="s">
        <v>203</v>
      </c>
      <c r="H3152" s="43" t="s">
        <v>3960</v>
      </c>
      <c r="I3152" s="43" t="s">
        <v>364</v>
      </c>
      <c r="J3152" s="43">
        <v>4</v>
      </c>
      <c r="K3152" s="43" t="s">
        <v>117</v>
      </c>
      <c r="L3152" s="55" t="s">
        <v>640</v>
      </c>
      <c r="M3152" s="43" t="s">
        <v>2</v>
      </c>
      <c r="N3152" s="43" t="s">
        <v>2</v>
      </c>
      <c r="O3152"/>
      <c r="P3152" s="43" t="s">
        <v>363</v>
      </c>
    </row>
    <row r="3153" spans="1:16" x14ac:dyDescent="0.25">
      <c r="A3153" s="43" t="s">
        <v>6588</v>
      </c>
      <c r="B3153" s="43" t="s">
        <v>699</v>
      </c>
      <c r="C3153" s="43" t="s">
        <v>6589</v>
      </c>
      <c r="D3153" s="43" t="s">
        <v>6590</v>
      </c>
      <c r="E3153" s="43" t="s">
        <v>46</v>
      </c>
      <c r="F3153" s="44">
        <v>45001</v>
      </c>
      <c r="G3153" s="43" t="s">
        <v>203</v>
      </c>
      <c r="H3153" s="43" t="s">
        <v>3960</v>
      </c>
      <c r="I3153" s="43" t="s">
        <v>364</v>
      </c>
      <c r="J3153" s="43">
        <v>5</v>
      </c>
      <c r="K3153" s="43" t="s">
        <v>6591</v>
      </c>
      <c r="L3153" s="55" t="s">
        <v>13</v>
      </c>
      <c r="M3153" s="43" t="s">
        <v>2</v>
      </c>
      <c r="N3153" s="43" t="s">
        <v>2</v>
      </c>
      <c r="O3153"/>
      <c r="P3153" s="43" t="s">
        <v>363</v>
      </c>
    </row>
    <row r="3154" spans="1:16" x14ac:dyDescent="0.25">
      <c r="A3154" s="43" t="s">
        <v>6588</v>
      </c>
      <c r="B3154" s="43" t="s">
        <v>699</v>
      </c>
      <c r="C3154" s="43" t="s">
        <v>6589</v>
      </c>
      <c r="D3154" s="43" t="s">
        <v>6590</v>
      </c>
      <c r="E3154" s="43" t="s">
        <v>46</v>
      </c>
      <c r="F3154" s="44">
        <v>45001</v>
      </c>
      <c r="G3154" s="43" t="s">
        <v>203</v>
      </c>
      <c r="H3154" s="43" t="s">
        <v>3960</v>
      </c>
      <c r="I3154" s="43" t="s">
        <v>364</v>
      </c>
      <c r="J3154" s="43">
        <v>6.1</v>
      </c>
      <c r="K3154" s="43" t="s">
        <v>6592</v>
      </c>
      <c r="L3154" s="55" t="s">
        <v>640</v>
      </c>
      <c r="M3154" s="43" t="s">
        <v>2</v>
      </c>
      <c r="N3154" s="43" t="s">
        <v>2</v>
      </c>
      <c r="O3154"/>
      <c r="P3154" s="43" t="s">
        <v>363</v>
      </c>
    </row>
    <row r="3155" spans="1:16" x14ac:dyDescent="0.25">
      <c r="A3155" s="43" t="s">
        <v>6588</v>
      </c>
      <c r="B3155" s="43" t="s">
        <v>699</v>
      </c>
      <c r="C3155" s="43" t="s">
        <v>6589</v>
      </c>
      <c r="D3155" s="43" t="s">
        <v>6590</v>
      </c>
      <c r="E3155" s="43" t="s">
        <v>46</v>
      </c>
      <c r="F3155" s="44">
        <v>45001</v>
      </c>
      <c r="G3155" s="43" t="s">
        <v>203</v>
      </c>
      <c r="H3155" s="43" t="s">
        <v>3960</v>
      </c>
      <c r="I3155" s="43" t="s">
        <v>364</v>
      </c>
      <c r="J3155" s="43">
        <v>6.2</v>
      </c>
      <c r="K3155" s="43" t="s">
        <v>6593</v>
      </c>
      <c r="L3155" s="55" t="s">
        <v>640</v>
      </c>
      <c r="M3155" s="43" t="s">
        <v>2</v>
      </c>
      <c r="N3155" s="43" t="s">
        <v>2</v>
      </c>
      <c r="O3155"/>
      <c r="P3155" s="43" t="s">
        <v>363</v>
      </c>
    </row>
    <row r="3156" spans="1:16" x14ac:dyDescent="0.25">
      <c r="A3156" s="43" t="s">
        <v>6588</v>
      </c>
      <c r="B3156" s="43" t="s">
        <v>699</v>
      </c>
      <c r="C3156" s="43" t="s">
        <v>6589</v>
      </c>
      <c r="D3156" s="43" t="s">
        <v>6590</v>
      </c>
      <c r="E3156" s="43" t="s">
        <v>46</v>
      </c>
      <c r="F3156" s="44">
        <v>45001</v>
      </c>
      <c r="G3156" s="43" t="s">
        <v>203</v>
      </c>
      <c r="H3156" s="43" t="s">
        <v>3960</v>
      </c>
      <c r="I3156" s="43" t="s">
        <v>364</v>
      </c>
      <c r="J3156" s="43">
        <v>6.3</v>
      </c>
      <c r="K3156" s="43" t="s">
        <v>6594</v>
      </c>
      <c r="L3156" s="55" t="s">
        <v>640</v>
      </c>
      <c r="M3156" s="43" t="s">
        <v>2</v>
      </c>
      <c r="N3156" s="43" t="s">
        <v>2</v>
      </c>
      <c r="O3156"/>
      <c r="P3156" s="43" t="s">
        <v>363</v>
      </c>
    </row>
    <row r="3157" spans="1:16" x14ac:dyDescent="0.25">
      <c r="A3157" s="43" t="s">
        <v>6588</v>
      </c>
      <c r="B3157" s="43" t="s">
        <v>699</v>
      </c>
      <c r="C3157" s="43" t="s">
        <v>6589</v>
      </c>
      <c r="D3157" s="43" t="s">
        <v>6590</v>
      </c>
      <c r="E3157" s="43" t="s">
        <v>46</v>
      </c>
      <c r="F3157" s="44">
        <v>45001</v>
      </c>
      <c r="G3157" s="43" t="s">
        <v>203</v>
      </c>
      <c r="H3157" s="43" t="s">
        <v>3960</v>
      </c>
      <c r="I3157" s="43" t="s">
        <v>364</v>
      </c>
      <c r="J3157" s="43">
        <v>6.4</v>
      </c>
      <c r="K3157" s="43" t="s">
        <v>6595</v>
      </c>
      <c r="L3157" s="55" t="s">
        <v>640</v>
      </c>
      <c r="M3157" s="43" t="s">
        <v>2</v>
      </c>
      <c r="N3157" s="43" t="s">
        <v>2</v>
      </c>
      <c r="O3157"/>
      <c r="P3157" s="43" t="s">
        <v>363</v>
      </c>
    </row>
    <row r="3158" spans="1:16" x14ac:dyDescent="0.25">
      <c r="A3158" s="43" t="s">
        <v>6588</v>
      </c>
      <c r="B3158" s="43" t="s">
        <v>699</v>
      </c>
      <c r="C3158" s="43" t="s">
        <v>6589</v>
      </c>
      <c r="D3158" s="43" t="s">
        <v>6590</v>
      </c>
      <c r="E3158" s="43" t="s">
        <v>46</v>
      </c>
      <c r="F3158" s="44">
        <v>45001</v>
      </c>
      <c r="G3158" s="43" t="s">
        <v>203</v>
      </c>
      <c r="H3158" s="43" t="s">
        <v>3960</v>
      </c>
      <c r="I3158" s="43" t="s">
        <v>364</v>
      </c>
      <c r="J3158" s="43">
        <v>6.5</v>
      </c>
      <c r="K3158" s="43" t="s">
        <v>6596</v>
      </c>
      <c r="L3158" s="55" t="s">
        <v>640</v>
      </c>
      <c r="M3158" s="43" t="s">
        <v>2</v>
      </c>
      <c r="N3158" s="43" t="s">
        <v>2</v>
      </c>
      <c r="O3158"/>
      <c r="P3158" s="43" t="s">
        <v>363</v>
      </c>
    </row>
    <row r="3159" spans="1:16" x14ac:dyDescent="0.25">
      <c r="A3159" s="43" t="s">
        <v>6588</v>
      </c>
      <c r="B3159" s="43" t="s">
        <v>699</v>
      </c>
      <c r="C3159" s="43" t="s">
        <v>6589</v>
      </c>
      <c r="D3159" s="43" t="s">
        <v>6590</v>
      </c>
      <c r="E3159" s="43" t="s">
        <v>46</v>
      </c>
      <c r="F3159" s="44">
        <v>45001</v>
      </c>
      <c r="G3159" s="43" t="s">
        <v>203</v>
      </c>
      <c r="H3159" s="43" t="s">
        <v>3960</v>
      </c>
      <c r="I3159" s="43" t="s">
        <v>364</v>
      </c>
      <c r="J3159" s="43">
        <v>6.6</v>
      </c>
      <c r="K3159" s="43" t="s">
        <v>6597</v>
      </c>
      <c r="L3159" s="55" t="s">
        <v>640</v>
      </c>
      <c r="M3159" s="43" t="s">
        <v>2</v>
      </c>
      <c r="N3159" s="43" t="s">
        <v>2</v>
      </c>
      <c r="O3159"/>
      <c r="P3159" s="43" t="s">
        <v>363</v>
      </c>
    </row>
    <row r="3160" spans="1:16" x14ac:dyDescent="0.25">
      <c r="A3160" s="43" t="s">
        <v>6588</v>
      </c>
      <c r="B3160" s="43" t="s">
        <v>699</v>
      </c>
      <c r="C3160" s="43" t="s">
        <v>6589</v>
      </c>
      <c r="D3160" s="43" t="s">
        <v>6590</v>
      </c>
      <c r="E3160" s="43" t="s">
        <v>46</v>
      </c>
      <c r="F3160" s="44">
        <v>45001</v>
      </c>
      <c r="G3160" s="43" t="s">
        <v>203</v>
      </c>
      <c r="H3160" s="43" t="s">
        <v>3960</v>
      </c>
      <c r="I3160" s="43" t="s">
        <v>364</v>
      </c>
      <c r="J3160" s="43">
        <v>6.7</v>
      </c>
      <c r="K3160" s="43" t="s">
        <v>6598</v>
      </c>
      <c r="L3160" s="55" t="s">
        <v>640</v>
      </c>
      <c r="M3160" s="43" t="s">
        <v>2</v>
      </c>
      <c r="N3160" s="43" t="s">
        <v>2</v>
      </c>
      <c r="O3160"/>
      <c r="P3160" s="43" t="s">
        <v>363</v>
      </c>
    </row>
    <row r="3161" spans="1:16" x14ac:dyDescent="0.25">
      <c r="A3161" s="43" t="s">
        <v>6588</v>
      </c>
      <c r="B3161" s="43" t="s">
        <v>699</v>
      </c>
      <c r="C3161" s="43" t="s">
        <v>6589</v>
      </c>
      <c r="D3161" s="43" t="s">
        <v>6590</v>
      </c>
      <c r="E3161" s="43" t="s">
        <v>46</v>
      </c>
      <c r="F3161" s="44">
        <v>45001</v>
      </c>
      <c r="G3161" s="43" t="s">
        <v>203</v>
      </c>
      <c r="H3161" s="43" t="s">
        <v>3960</v>
      </c>
      <c r="I3161" s="43" t="s">
        <v>364</v>
      </c>
      <c r="J3161" s="43">
        <v>7</v>
      </c>
      <c r="K3161" s="43" t="s">
        <v>6033</v>
      </c>
      <c r="L3161" s="55" t="s">
        <v>639</v>
      </c>
      <c r="M3161" s="43" t="s">
        <v>2</v>
      </c>
      <c r="N3161" s="43" t="s">
        <v>2</v>
      </c>
      <c r="O3161"/>
      <c r="P3161" s="43" t="s">
        <v>363</v>
      </c>
    </row>
    <row r="3162" spans="1:16" x14ac:dyDescent="0.25">
      <c r="A3162" s="43" t="s">
        <v>6588</v>
      </c>
      <c r="B3162" s="43" t="s">
        <v>699</v>
      </c>
      <c r="C3162" s="43" t="s">
        <v>6589</v>
      </c>
      <c r="D3162" s="43" t="s">
        <v>6590</v>
      </c>
      <c r="E3162" s="43" t="s">
        <v>46</v>
      </c>
      <c r="F3162" s="44">
        <v>45001</v>
      </c>
      <c r="G3162" s="43" t="s">
        <v>203</v>
      </c>
      <c r="H3162" s="43" t="s">
        <v>3960</v>
      </c>
      <c r="I3162" s="43" t="s">
        <v>364</v>
      </c>
      <c r="J3162" s="43">
        <v>8</v>
      </c>
      <c r="K3162" s="43" t="s">
        <v>5899</v>
      </c>
      <c r="L3162" s="55" t="s">
        <v>13</v>
      </c>
      <c r="M3162" s="43" t="s">
        <v>2</v>
      </c>
      <c r="N3162" s="43" t="s">
        <v>2</v>
      </c>
      <c r="O3162"/>
      <c r="P3162" s="43" t="s">
        <v>363</v>
      </c>
    </row>
    <row r="3163" spans="1:16" x14ac:dyDescent="0.25">
      <c r="A3163" s="43" t="s">
        <v>6588</v>
      </c>
      <c r="B3163" s="43" t="s">
        <v>699</v>
      </c>
      <c r="C3163" s="43" t="s">
        <v>6589</v>
      </c>
      <c r="D3163" s="43" t="s">
        <v>6590</v>
      </c>
      <c r="E3163" s="43" t="s">
        <v>46</v>
      </c>
      <c r="F3163" s="44">
        <v>45001</v>
      </c>
      <c r="G3163" s="43" t="s">
        <v>203</v>
      </c>
      <c r="H3163" s="43" t="s">
        <v>3960</v>
      </c>
      <c r="I3163" s="43" t="s">
        <v>364</v>
      </c>
      <c r="J3163" s="43">
        <v>9.1</v>
      </c>
      <c r="K3163" s="43" t="s">
        <v>6599</v>
      </c>
      <c r="L3163" s="55" t="s">
        <v>13</v>
      </c>
      <c r="M3163" s="43" t="s">
        <v>2</v>
      </c>
      <c r="N3163" s="43" t="s">
        <v>2</v>
      </c>
      <c r="O3163"/>
      <c r="P3163" s="43" t="s">
        <v>363</v>
      </c>
    </row>
    <row r="3164" spans="1:16" x14ac:dyDescent="0.25">
      <c r="A3164" s="43" t="s">
        <v>6588</v>
      </c>
      <c r="B3164" s="43" t="s">
        <v>699</v>
      </c>
      <c r="C3164" s="43" t="s">
        <v>6589</v>
      </c>
      <c r="D3164" s="43" t="s">
        <v>6590</v>
      </c>
      <c r="E3164" s="43" t="s">
        <v>46</v>
      </c>
      <c r="F3164" s="44">
        <v>45001</v>
      </c>
      <c r="G3164" s="43" t="s">
        <v>203</v>
      </c>
      <c r="H3164" s="43" t="s">
        <v>3960</v>
      </c>
      <c r="I3164" s="43" t="s">
        <v>364</v>
      </c>
      <c r="J3164" s="43">
        <v>9.1999999999999993</v>
      </c>
      <c r="K3164" s="43" t="s">
        <v>112</v>
      </c>
      <c r="L3164" s="55" t="s">
        <v>13</v>
      </c>
      <c r="M3164" s="43" t="s">
        <v>2</v>
      </c>
      <c r="N3164" s="43" t="s">
        <v>2</v>
      </c>
      <c r="O3164"/>
      <c r="P3164" s="43" t="s">
        <v>363</v>
      </c>
    </row>
    <row r="3165" spans="1:16" x14ac:dyDescent="0.25">
      <c r="A3165" s="43" t="s">
        <v>6588</v>
      </c>
      <c r="B3165" s="43" t="s">
        <v>699</v>
      </c>
      <c r="C3165" s="43" t="s">
        <v>6589</v>
      </c>
      <c r="D3165" s="43" t="s">
        <v>6590</v>
      </c>
      <c r="E3165" s="43" t="s">
        <v>46</v>
      </c>
      <c r="F3165" s="44">
        <v>45001</v>
      </c>
      <c r="G3165" s="43" t="s">
        <v>203</v>
      </c>
      <c r="H3165" s="43" t="s">
        <v>3960</v>
      </c>
      <c r="I3165" s="43" t="s">
        <v>364</v>
      </c>
      <c r="J3165" s="43">
        <v>9.3000000000000007</v>
      </c>
      <c r="K3165" s="43" t="s">
        <v>700</v>
      </c>
      <c r="L3165" s="55" t="s">
        <v>13</v>
      </c>
      <c r="M3165" s="43" t="s">
        <v>2</v>
      </c>
      <c r="N3165" s="43" t="s">
        <v>2</v>
      </c>
      <c r="O3165"/>
      <c r="P3165" s="43" t="s">
        <v>363</v>
      </c>
    </row>
    <row r="3166" spans="1:16" x14ac:dyDescent="0.25">
      <c r="A3166" s="43" t="s">
        <v>6588</v>
      </c>
      <c r="B3166" s="43" t="s">
        <v>699</v>
      </c>
      <c r="C3166" s="43" t="s">
        <v>6589</v>
      </c>
      <c r="D3166" s="43" t="s">
        <v>6590</v>
      </c>
      <c r="E3166" s="43" t="s">
        <v>46</v>
      </c>
      <c r="F3166" s="44">
        <v>45001</v>
      </c>
      <c r="G3166" s="43" t="s">
        <v>203</v>
      </c>
      <c r="H3166" s="43" t="s">
        <v>3960</v>
      </c>
      <c r="I3166" s="43" t="s">
        <v>363</v>
      </c>
      <c r="J3166" s="43">
        <v>10</v>
      </c>
      <c r="K3166" s="43" t="s">
        <v>649</v>
      </c>
      <c r="L3166" s="55" t="s">
        <v>13</v>
      </c>
      <c r="M3166"/>
      <c r="N3166"/>
      <c r="O3166"/>
      <c r="P3166" s="43" t="s">
        <v>363</v>
      </c>
    </row>
    <row r="3167" spans="1:16" x14ac:dyDescent="0.25">
      <c r="A3167" s="43" t="s">
        <v>898</v>
      </c>
      <c r="B3167" s="43" t="s">
        <v>133</v>
      </c>
      <c r="C3167" s="43" t="s">
        <v>6600</v>
      </c>
      <c r="D3167" s="43" t="s">
        <v>6601</v>
      </c>
      <c r="E3167" s="43" t="s">
        <v>186</v>
      </c>
      <c r="F3167" s="44">
        <v>45001</v>
      </c>
      <c r="G3167" s="43" t="s">
        <v>203</v>
      </c>
      <c r="H3167" s="43" t="s">
        <v>3960</v>
      </c>
      <c r="I3167" s="43" t="s">
        <v>364</v>
      </c>
      <c r="J3167" s="43">
        <v>1</v>
      </c>
      <c r="K3167" s="43" t="s">
        <v>6602</v>
      </c>
      <c r="L3167" s="55" t="s">
        <v>13</v>
      </c>
      <c r="M3167" s="43" t="s">
        <v>2</v>
      </c>
      <c r="N3167" s="43" t="s">
        <v>2</v>
      </c>
      <c r="O3167"/>
      <c r="P3167" s="43" t="s">
        <v>363</v>
      </c>
    </row>
    <row r="3168" spans="1:16" x14ac:dyDescent="0.25">
      <c r="A3168" s="43" t="s">
        <v>898</v>
      </c>
      <c r="B3168" s="43" t="s">
        <v>133</v>
      </c>
      <c r="C3168" s="43" t="s">
        <v>6600</v>
      </c>
      <c r="D3168" s="43" t="s">
        <v>6601</v>
      </c>
      <c r="E3168" s="43" t="s">
        <v>186</v>
      </c>
      <c r="F3168" s="44">
        <v>45001</v>
      </c>
      <c r="G3168" s="43" t="s">
        <v>203</v>
      </c>
      <c r="H3168" s="43" t="s">
        <v>3960</v>
      </c>
      <c r="I3168" s="43" t="s">
        <v>364</v>
      </c>
      <c r="J3168" s="43">
        <v>2</v>
      </c>
      <c r="K3168" s="43" t="s">
        <v>6603</v>
      </c>
      <c r="L3168" s="55" t="s">
        <v>13</v>
      </c>
      <c r="M3168" s="43" t="s">
        <v>2</v>
      </c>
      <c r="N3168" s="43" t="s">
        <v>2</v>
      </c>
      <c r="O3168"/>
      <c r="P3168" s="43" t="s">
        <v>363</v>
      </c>
    </row>
    <row r="3169" spans="1:16" ht="30" x14ac:dyDescent="0.25">
      <c r="A3169" s="43" t="s">
        <v>898</v>
      </c>
      <c r="B3169" s="43" t="s">
        <v>133</v>
      </c>
      <c r="C3169" s="43" t="s">
        <v>6600</v>
      </c>
      <c r="D3169" s="43" t="s">
        <v>6601</v>
      </c>
      <c r="E3169" s="43" t="s">
        <v>186</v>
      </c>
      <c r="F3169" s="44">
        <v>45001</v>
      </c>
      <c r="G3169" s="43" t="s">
        <v>203</v>
      </c>
      <c r="H3169" s="43" t="s">
        <v>3960</v>
      </c>
      <c r="I3169" s="43" t="s">
        <v>364</v>
      </c>
      <c r="J3169" s="43" t="s">
        <v>448</v>
      </c>
      <c r="K3169" s="43" t="s">
        <v>135</v>
      </c>
      <c r="L3169" s="55" t="s">
        <v>13</v>
      </c>
      <c r="M3169" s="43" t="s">
        <v>72</v>
      </c>
      <c r="N3169" s="43" t="s">
        <v>3</v>
      </c>
      <c r="O3169"/>
      <c r="P3169" s="43" t="s">
        <v>363</v>
      </c>
    </row>
    <row r="3170" spans="1:16" x14ac:dyDescent="0.25">
      <c r="A3170" s="43" t="s">
        <v>898</v>
      </c>
      <c r="B3170" s="43" t="s">
        <v>133</v>
      </c>
      <c r="C3170" s="43" t="s">
        <v>6600</v>
      </c>
      <c r="D3170" s="43" t="s">
        <v>6601</v>
      </c>
      <c r="E3170" s="43" t="s">
        <v>186</v>
      </c>
      <c r="F3170" s="44">
        <v>45001</v>
      </c>
      <c r="G3170" s="43" t="s">
        <v>203</v>
      </c>
      <c r="H3170" s="43" t="s">
        <v>3960</v>
      </c>
      <c r="I3170" s="43" t="s">
        <v>364</v>
      </c>
      <c r="J3170" s="43" t="s">
        <v>679</v>
      </c>
      <c r="K3170" s="43" t="s">
        <v>680</v>
      </c>
      <c r="L3170" s="55" t="s">
        <v>13</v>
      </c>
      <c r="M3170" s="43" t="s">
        <v>72</v>
      </c>
      <c r="N3170" s="43" t="s">
        <v>3</v>
      </c>
      <c r="O3170"/>
      <c r="P3170" s="43" t="s">
        <v>363</v>
      </c>
    </row>
    <row r="3171" spans="1:16" x14ac:dyDescent="0.25">
      <c r="A3171" s="43" t="s">
        <v>898</v>
      </c>
      <c r="B3171" s="43" t="s">
        <v>133</v>
      </c>
      <c r="C3171" s="43" t="s">
        <v>6600</v>
      </c>
      <c r="D3171" s="43" t="s">
        <v>6601</v>
      </c>
      <c r="E3171" s="43" t="s">
        <v>186</v>
      </c>
      <c r="F3171" s="44">
        <v>45001</v>
      </c>
      <c r="G3171" s="43" t="s">
        <v>203</v>
      </c>
      <c r="H3171" s="43" t="s">
        <v>3960</v>
      </c>
      <c r="I3171" s="43" t="s">
        <v>364</v>
      </c>
      <c r="J3171" s="43" t="s">
        <v>681</v>
      </c>
      <c r="K3171" s="43" t="s">
        <v>682</v>
      </c>
      <c r="L3171" s="55" t="s">
        <v>13</v>
      </c>
      <c r="M3171" s="43" t="s">
        <v>72</v>
      </c>
      <c r="N3171" s="43" t="s">
        <v>3</v>
      </c>
      <c r="O3171"/>
      <c r="P3171" s="43" t="s">
        <v>363</v>
      </c>
    </row>
    <row r="3172" spans="1:16" ht="30" x14ac:dyDescent="0.25">
      <c r="A3172" s="43" t="s">
        <v>898</v>
      </c>
      <c r="B3172" s="43" t="s">
        <v>133</v>
      </c>
      <c r="C3172" s="43" t="s">
        <v>6600</v>
      </c>
      <c r="D3172" s="43" t="s">
        <v>6601</v>
      </c>
      <c r="E3172" s="43" t="s">
        <v>186</v>
      </c>
      <c r="F3172" s="44">
        <v>45001</v>
      </c>
      <c r="G3172" s="43" t="s">
        <v>203</v>
      </c>
      <c r="H3172" s="43" t="s">
        <v>3960</v>
      </c>
      <c r="I3172" s="43" t="s">
        <v>364</v>
      </c>
      <c r="J3172" s="43" t="s">
        <v>683</v>
      </c>
      <c r="K3172" s="43" t="s">
        <v>684</v>
      </c>
      <c r="L3172" s="55" t="s">
        <v>13</v>
      </c>
      <c r="M3172" s="43" t="s">
        <v>72</v>
      </c>
      <c r="N3172" s="43" t="s">
        <v>2</v>
      </c>
      <c r="O3172"/>
      <c r="P3172" s="43" t="s">
        <v>363</v>
      </c>
    </row>
    <row r="3173" spans="1:16" x14ac:dyDescent="0.25">
      <c r="A3173" s="43" t="s">
        <v>6604</v>
      </c>
      <c r="B3173" s="43" t="s">
        <v>536</v>
      </c>
      <c r="C3173" s="43" t="s">
        <v>6605</v>
      </c>
      <c r="D3173" s="43" t="s">
        <v>6606</v>
      </c>
      <c r="E3173" s="43" t="s">
        <v>46</v>
      </c>
      <c r="F3173" s="44">
        <v>45001</v>
      </c>
      <c r="G3173" s="43" t="s">
        <v>203</v>
      </c>
      <c r="H3173" s="43" t="s">
        <v>3960</v>
      </c>
      <c r="I3173" s="43" t="s">
        <v>364</v>
      </c>
      <c r="J3173" s="43">
        <v>1</v>
      </c>
      <c r="K3173" s="43" t="s">
        <v>6607</v>
      </c>
      <c r="L3173" s="55" t="s">
        <v>640</v>
      </c>
      <c r="M3173" s="43" t="s">
        <v>2</v>
      </c>
      <c r="N3173" s="43" t="s">
        <v>2</v>
      </c>
      <c r="O3173"/>
      <c r="P3173" s="43" t="s">
        <v>363</v>
      </c>
    </row>
    <row r="3174" spans="1:16" x14ac:dyDescent="0.25">
      <c r="A3174" s="43" t="s">
        <v>6604</v>
      </c>
      <c r="B3174" s="43" t="s">
        <v>536</v>
      </c>
      <c r="C3174" s="43" t="s">
        <v>6605</v>
      </c>
      <c r="D3174" s="43" t="s">
        <v>6606</v>
      </c>
      <c r="E3174" s="43" t="s">
        <v>46</v>
      </c>
      <c r="F3174" s="44">
        <v>45001</v>
      </c>
      <c r="G3174" s="43" t="s">
        <v>203</v>
      </c>
      <c r="H3174" s="43" t="s">
        <v>3960</v>
      </c>
      <c r="I3174" s="43" t="s">
        <v>364</v>
      </c>
      <c r="J3174" s="43">
        <v>2</v>
      </c>
      <c r="K3174" s="43" t="s">
        <v>6194</v>
      </c>
      <c r="L3174" s="55" t="s">
        <v>13</v>
      </c>
      <c r="M3174" s="43" t="s">
        <v>2</v>
      </c>
      <c r="N3174" s="43" t="s">
        <v>2</v>
      </c>
      <c r="O3174"/>
      <c r="P3174" s="43" t="s">
        <v>363</v>
      </c>
    </row>
    <row r="3175" spans="1:16" x14ac:dyDescent="0.25">
      <c r="A3175" s="43" t="s">
        <v>6604</v>
      </c>
      <c r="B3175" s="43" t="s">
        <v>536</v>
      </c>
      <c r="C3175" s="43" t="s">
        <v>6605</v>
      </c>
      <c r="D3175" s="43" t="s">
        <v>6606</v>
      </c>
      <c r="E3175" s="43" t="s">
        <v>46</v>
      </c>
      <c r="F3175" s="44">
        <v>45001</v>
      </c>
      <c r="G3175" s="43" t="s">
        <v>203</v>
      </c>
      <c r="H3175" s="43" t="s">
        <v>3960</v>
      </c>
      <c r="I3175" s="43" t="s">
        <v>364</v>
      </c>
      <c r="J3175" s="43">
        <v>3</v>
      </c>
      <c r="K3175" s="43" t="s">
        <v>3795</v>
      </c>
      <c r="L3175" s="55" t="s">
        <v>640</v>
      </c>
      <c r="M3175" s="43" t="s">
        <v>2</v>
      </c>
      <c r="N3175" s="43" t="s">
        <v>2</v>
      </c>
      <c r="O3175"/>
      <c r="P3175" s="43" t="s">
        <v>363</v>
      </c>
    </row>
    <row r="3176" spans="1:16" x14ac:dyDescent="0.25">
      <c r="A3176" s="43" t="s">
        <v>6604</v>
      </c>
      <c r="B3176" s="43" t="s">
        <v>536</v>
      </c>
      <c r="C3176" s="43" t="s">
        <v>6605</v>
      </c>
      <c r="D3176" s="43" t="s">
        <v>6606</v>
      </c>
      <c r="E3176" s="43" t="s">
        <v>46</v>
      </c>
      <c r="F3176" s="44">
        <v>45001</v>
      </c>
      <c r="G3176" s="43" t="s">
        <v>203</v>
      </c>
      <c r="H3176" s="43" t="s">
        <v>3960</v>
      </c>
      <c r="I3176" s="43" t="s">
        <v>364</v>
      </c>
      <c r="J3176" s="43">
        <v>4</v>
      </c>
      <c r="K3176" s="43" t="s">
        <v>6608</v>
      </c>
      <c r="L3176" s="55" t="s">
        <v>639</v>
      </c>
      <c r="M3176" s="43" t="s">
        <v>2</v>
      </c>
      <c r="N3176" s="43" t="s">
        <v>2</v>
      </c>
      <c r="O3176"/>
      <c r="P3176" s="43" t="s">
        <v>363</v>
      </c>
    </row>
    <row r="3177" spans="1:16" x14ac:dyDescent="0.25">
      <c r="A3177" s="43" t="s">
        <v>6604</v>
      </c>
      <c r="B3177" s="43" t="s">
        <v>536</v>
      </c>
      <c r="C3177" s="43" t="s">
        <v>6605</v>
      </c>
      <c r="D3177" s="43" t="s">
        <v>6606</v>
      </c>
      <c r="E3177" s="43" t="s">
        <v>46</v>
      </c>
      <c r="F3177" s="44">
        <v>45001</v>
      </c>
      <c r="G3177" s="43" t="s">
        <v>203</v>
      </c>
      <c r="H3177" s="43" t="s">
        <v>3960</v>
      </c>
      <c r="I3177" s="43" t="s">
        <v>364</v>
      </c>
      <c r="J3177" s="43">
        <v>5</v>
      </c>
      <c r="K3177" s="43" t="s">
        <v>6609</v>
      </c>
      <c r="L3177" s="55" t="s">
        <v>13</v>
      </c>
      <c r="M3177" s="43" t="s">
        <v>2</v>
      </c>
      <c r="N3177" s="43" t="s">
        <v>2</v>
      </c>
      <c r="O3177"/>
      <c r="P3177" s="43" t="s">
        <v>363</v>
      </c>
    </row>
    <row r="3178" spans="1:16" x14ac:dyDescent="0.25">
      <c r="A3178" s="43" t="s">
        <v>6604</v>
      </c>
      <c r="B3178" s="43" t="s">
        <v>536</v>
      </c>
      <c r="C3178" s="43" t="s">
        <v>6605</v>
      </c>
      <c r="D3178" s="43" t="s">
        <v>6606</v>
      </c>
      <c r="E3178" s="43" t="s">
        <v>46</v>
      </c>
      <c r="F3178" s="44">
        <v>45001</v>
      </c>
      <c r="G3178" s="43" t="s">
        <v>203</v>
      </c>
      <c r="H3178" s="43" t="s">
        <v>3960</v>
      </c>
      <c r="I3178" s="43" t="s">
        <v>364</v>
      </c>
      <c r="J3178" s="43">
        <v>6</v>
      </c>
      <c r="K3178" s="43" t="s">
        <v>6610</v>
      </c>
      <c r="L3178" s="55" t="s">
        <v>13</v>
      </c>
      <c r="M3178" s="43" t="s">
        <v>2</v>
      </c>
      <c r="N3178" s="43" t="s">
        <v>2</v>
      </c>
      <c r="O3178"/>
      <c r="P3178" s="43" t="s">
        <v>363</v>
      </c>
    </row>
    <row r="3179" spans="1:16" x14ac:dyDescent="0.25">
      <c r="A3179" s="43" t="s">
        <v>6604</v>
      </c>
      <c r="B3179" s="43" t="s">
        <v>536</v>
      </c>
      <c r="C3179" s="43" t="s">
        <v>6605</v>
      </c>
      <c r="D3179" s="43" t="s">
        <v>6606</v>
      </c>
      <c r="E3179" s="43" t="s">
        <v>46</v>
      </c>
      <c r="F3179" s="44">
        <v>45001</v>
      </c>
      <c r="G3179" s="43" t="s">
        <v>203</v>
      </c>
      <c r="H3179" s="43" t="s">
        <v>3960</v>
      </c>
      <c r="I3179" s="43" t="s">
        <v>364</v>
      </c>
      <c r="J3179" s="43">
        <v>7</v>
      </c>
      <c r="K3179" s="43" t="s">
        <v>3797</v>
      </c>
      <c r="L3179" s="55" t="s">
        <v>13</v>
      </c>
      <c r="M3179" s="43" t="s">
        <v>2</v>
      </c>
      <c r="N3179" s="43" t="s">
        <v>2</v>
      </c>
      <c r="O3179"/>
      <c r="P3179" s="43" t="s">
        <v>363</v>
      </c>
    </row>
    <row r="3180" spans="1:16" ht="30" x14ac:dyDescent="0.25">
      <c r="A3180" s="43" t="s">
        <v>6611</v>
      </c>
      <c r="B3180" s="43" t="s">
        <v>205</v>
      </c>
      <c r="C3180" s="43" t="s">
        <v>6612</v>
      </c>
      <c r="D3180" s="43">
        <v>6180230</v>
      </c>
      <c r="E3180" s="43" t="s">
        <v>46</v>
      </c>
      <c r="F3180" s="44">
        <v>45001</v>
      </c>
      <c r="G3180" s="43" t="s">
        <v>203</v>
      </c>
      <c r="H3180" s="43" t="s">
        <v>3960</v>
      </c>
      <c r="I3180" s="43" t="s">
        <v>364</v>
      </c>
      <c r="J3180" s="43">
        <v>1</v>
      </c>
      <c r="K3180" s="43" t="s">
        <v>3803</v>
      </c>
      <c r="L3180" s="55" t="s">
        <v>13</v>
      </c>
      <c r="M3180" s="43" t="s">
        <v>2</v>
      </c>
      <c r="N3180" s="43" t="s">
        <v>3</v>
      </c>
      <c r="O3180" s="43" t="s">
        <v>9905</v>
      </c>
      <c r="P3180" s="43" t="s">
        <v>364</v>
      </c>
    </row>
    <row r="3181" spans="1:16" x14ac:dyDescent="0.25">
      <c r="A3181" s="43" t="s">
        <v>6611</v>
      </c>
      <c r="B3181" s="43" t="s">
        <v>205</v>
      </c>
      <c r="C3181" s="43" t="s">
        <v>6612</v>
      </c>
      <c r="D3181" s="43">
        <v>6180230</v>
      </c>
      <c r="E3181" s="43" t="s">
        <v>46</v>
      </c>
      <c r="F3181" s="44">
        <v>45001</v>
      </c>
      <c r="G3181" s="43" t="s">
        <v>203</v>
      </c>
      <c r="H3181" s="43" t="s">
        <v>3960</v>
      </c>
      <c r="I3181" s="43" t="s">
        <v>364</v>
      </c>
      <c r="J3181" s="43">
        <v>2.1</v>
      </c>
      <c r="K3181" s="43" t="s">
        <v>6613</v>
      </c>
      <c r="L3181" s="55" t="s">
        <v>640</v>
      </c>
      <c r="M3181" s="43" t="s">
        <v>2</v>
      </c>
      <c r="N3181" s="43" t="s">
        <v>2</v>
      </c>
      <c r="O3181"/>
      <c r="P3181" s="43" t="s">
        <v>363</v>
      </c>
    </row>
    <row r="3182" spans="1:16" ht="30" x14ac:dyDescent="0.25">
      <c r="A3182" s="43" t="s">
        <v>6611</v>
      </c>
      <c r="B3182" s="43" t="s">
        <v>205</v>
      </c>
      <c r="C3182" s="43" t="s">
        <v>6612</v>
      </c>
      <c r="D3182" s="43">
        <v>6180230</v>
      </c>
      <c r="E3182" s="43" t="s">
        <v>46</v>
      </c>
      <c r="F3182" s="44">
        <v>45001</v>
      </c>
      <c r="G3182" s="43" t="s">
        <v>203</v>
      </c>
      <c r="H3182" s="43" t="s">
        <v>3960</v>
      </c>
      <c r="I3182" s="43" t="s">
        <v>364</v>
      </c>
      <c r="J3182" s="43">
        <v>2.2000000000000002</v>
      </c>
      <c r="K3182" s="43" t="s">
        <v>6614</v>
      </c>
      <c r="L3182" s="55" t="s">
        <v>640</v>
      </c>
      <c r="M3182" s="43" t="s">
        <v>2</v>
      </c>
      <c r="N3182" s="43" t="s">
        <v>3</v>
      </c>
      <c r="O3182" s="43" t="s">
        <v>9953</v>
      </c>
      <c r="P3182" s="43" t="s">
        <v>364</v>
      </c>
    </row>
    <row r="3183" spans="1:16" x14ac:dyDescent="0.25">
      <c r="A3183" s="43" t="s">
        <v>6611</v>
      </c>
      <c r="B3183" s="43" t="s">
        <v>205</v>
      </c>
      <c r="C3183" s="43" t="s">
        <v>6612</v>
      </c>
      <c r="D3183" s="43">
        <v>6180230</v>
      </c>
      <c r="E3183" s="43" t="s">
        <v>46</v>
      </c>
      <c r="F3183" s="44">
        <v>45001</v>
      </c>
      <c r="G3183" s="43" t="s">
        <v>203</v>
      </c>
      <c r="H3183" s="43" t="s">
        <v>3960</v>
      </c>
      <c r="I3183" s="43" t="s">
        <v>364</v>
      </c>
      <c r="J3183" s="43">
        <v>2.2999999999999998</v>
      </c>
      <c r="K3183" s="43" t="s">
        <v>6615</v>
      </c>
      <c r="L3183" s="55" t="s">
        <v>640</v>
      </c>
      <c r="M3183" s="43" t="s">
        <v>2</v>
      </c>
      <c r="N3183" s="43" t="s">
        <v>2</v>
      </c>
      <c r="O3183"/>
      <c r="P3183" s="43" t="s">
        <v>363</v>
      </c>
    </row>
    <row r="3184" spans="1:16" x14ac:dyDescent="0.25">
      <c r="A3184" s="43" t="s">
        <v>6611</v>
      </c>
      <c r="B3184" s="43" t="s">
        <v>205</v>
      </c>
      <c r="C3184" s="43" t="s">
        <v>6612</v>
      </c>
      <c r="D3184" s="43">
        <v>6180230</v>
      </c>
      <c r="E3184" s="43" t="s">
        <v>46</v>
      </c>
      <c r="F3184" s="44">
        <v>45001</v>
      </c>
      <c r="G3184" s="43" t="s">
        <v>203</v>
      </c>
      <c r="H3184" s="43" t="s">
        <v>3960</v>
      </c>
      <c r="I3184" s="43" t="s">
        <v>364</v>
      </c>
      <c r="J3184" s="43">
        <v>3</v>
      </c>
      <c r="K3184" s="43" t="s">
        <v>6616</v>
      </c>
      <c r="L3184" s="55" t="s">
        <v>639</v>
      </c>
      <c r="M3184" s="43" t="s">
        <v>2</v>
      </c>
      <c r="N3184" s="43" t="s">
        <v>2</v>
      </c>
      <c r="O3184"/>
      <c r="P3184" s="43" t="s">
        <v>363</v>
      </c>
    </row>
    <row r="3185" spans="1:16" x14ac:dyDescent="0.25">
      <c r="A3185" s="43" t="s">
        <v>6611</v>
      </c>
      <c r="B3185" s="43" t="s">
        <v>205</v>
      </c>
      <c r="C3185" s="43" t="s">
        <v>6612</v>
      </c>
      <c r="D3185" s="43">
        <v>6180230</v>
      </c>
      <c r="E3185" s="43" t="s">
        <v>46</v>
      </c>
      <c r="F3185" s="44">
        <v>45001</v>
      </c>
      <c r="G3185" s="43" t="s">
        <v>203</v>
      </c>
      <c r="H3185" s="43" t="s">
        <v>3960</v>
      </c>
      <c r="I3185" s="43" t="s">
        <v>364</v>
      </c>
      <c r="J3185" s="43">
        <v>4</v>
      </c>
      <c r="K3185" s="43" t="s">
        <v>3817</v>
      </c>
      <c r="L3185" s="55" t="s">
        <v>640</v>
      </c>
      <c r="M3185" s="43" t="s">
        <v>2</v>
      </c>
      <c r="N3185" s="43" t="s">
        <v>2</v>
      </c>
      <c r="O3185"/>
      <c r="P3185" s="43" t="s">
        <v>363</v>
      </c>
    </row>
    <row r="3186" spans="1:16" x14ac:dyDescent="0.25">
      <c r="A3186" s="43" t="s">
        <v>6611</v>
      </c>
      <c r="B3186" s="43" t="s">
        <v>205</v>
      </c>
      <c r="C3186" s="43" t="s">
        <v>6612</v>
      </c>
      <c r="D3186" s="43">
        <v>6180230</v>
      </c>
      <c r="E3186" s="43" t="s">
        <v>46</v>
      </c>
      <c r="F3186" s="44">
        <v>45001</v>
      </c>
      <c r="G3186" s="43" t="s">
        <v>203</v>
      </c>
      <c r="H3186" s="43" t="s">
        <v>3960</v>
      </c>
      <c r="I3186" s="43" t="s">
        <v>364</v>
      </c>
      <c r="J3186" s="43">
        <v>5</v>
      </c>
      <c r="K3186" s="43" t="s">
        <v>6617</v>
      </c>
      <c r="L3186" s="55" t="s">
        <v>641</v>
      </c>
      <c r="M3186" s="43" t="s">
        <v>2</v>
      </c>
      <c r="N3186" s="43" t="s">
        <v>2</v>
      </c>
      <c r="O3186"/>
      <c r="P3186" s="43" t="s">
        <v>363</v>
      </c>
    </row>
    <row r="3187" spans="1:16" ht="30" x14ac:dyDescent="0.25">
      <c r="A3187" s="43" t="s">
        <v>6618</v>
      </c>
      <c r="B3187" s="43" t="s">
        <v>205</v>
      </c>
      <c r="C3187" s="43" t="s">
        <v>6619</v>
      </c>
      <c r="D3187" s="43" t="s">
        <v>6620</v>
      </c>
      <c r="E3187" s="43" t="s">
        <v>46</v>
      </c>
      <c r="F3187" s="44">
        <v>45001</v>
      </c>
      <c r="G3187" s="43" t="s">
        <v>203</v>
      </c>
      <c r="H3187" s="43" t="s">
        <v>3960</v>
      </c>
      <c r="I3187" s="43" t="s">
        <v>364</v>
      </c>
      <c r="J3187" s="43">
        <v>1</v>
      </c>
      <c r="K3187" s="43" t="s">
        <v>3803</v>
      </c>
      <c r="L3187" s="55" t="s">
        <v>13</v>
      </c>
      <c r="M3187" s="43" t="s">
        <v>2</v>
      </c>
      <c r="N3187" s="43" t="s">
        <v>3</v>
      </c>
      <c r="O3187" s="43" t="s">
        <v>9905</v>
      </c>
      <c r="P3187" s="43" t="s">
        <v>364</v>
      </c>
    </row>
    <row r="3188" spans="1:16" x14ac:dyDescent="0.25">
      <c r="A3188" s="43" t="s">
        <v>6618</v>
      </c>
      <c r="B3188" s="43" t="s">
        <v>205</v>
      </c>
      <c r="C3188" s="43" t="s">
        <v>6619</v>
      </c>
      <c r="D3188" s="43" t="s">
        <v>6620</v>
      </c>
      <c r="E3188" s="43" t="s">
        <v>46</v>
      </c>
      <c r="F3188" s="44">
        <v>45001</v>
      </c>
      <c r="G3188" s="43" t="s">
        <v>203</v>
      </c>
      <c r="H3188" s="43" t="s">
        <v>3960</v>
      </c>
      <c r="I3188" s="43" t="s">
        <v>364</v>
      </c>
      <c r="J3188" s="43">
        <v>2</v>
      </c>
      <c r="K3188" s="43" t="s">
        <v>3226</v>
      </c>
      <c r="L3188" s="55" t="s">
        <v>13</v>
      </c>
      <c r="M3188" s="43" t="s">
        <v>2</v>
      </c>
      <c r="N3188" s="43" t="s">
        <v>2</v>
      </c>
      <c r="O3188"/>
      <c r="P3188" s="43" t="s">
        <v>363</v>
      </c>
    </row>
    <row r="3189" spans="1:16" x14ac:dyDescent="0.25">
      <c r="A3189" s="43" t="s">
        <v>6618</v>
      </c>
      <c r="B3189" s="43" t="s">
        <v>205</v>
      </c>
      <c r="C3189" s="43" t="s">
        <v>6619</v>
      </c>
      <c r="D3189" s="43" t="s">
        <v>6620</v>
      </c>
      <c r="E3189" s="43" t="s">
        <v>46</v>
      </c>
      <c r="F3189" s="44">
        <v>45001</v>
      </c>
      <c r="G3189" s="43" t="s">
        <v>203</v>
      </c>
      <c r="H3189" s="43" t="s">
        <v>3960</v>
      </c>
      <c r="I3189" s="43" t="s">
        <v>364</v>
      </c>
      <c r="J3189" s="43">
        <v>3.1</v>
      </c>
      <c r="K3189" s="43" t="s">
        <v>6621</v>
      </c>
      <c r="L3189" s="55" t="s">
        <v>640</v>
      </c>
      <c r="M3189" s="43" t="s">
        <v>2</v>
      </c>
      <c r="N3189" s="43" t="s">
        <v>2</v>
      </c>
      <c r="O3189"/>
      <c r="P3189" s="43" t="s">
        <v>363</v>
      </c>
    </row>
    <row r="3190" spans="1:16" x14ac:dyDescent="0.25">
      <c r="A3190" s="43" t="s">
        <v>6618</v>
      </c>
      <c r="B3190" s="43" t="s">
        <v>205</v>
      </c>
      <c r="C3190" s="43" t="s">
        <v>6619</v>
      </c>
      <c r="D3190" s="43" t="s">
        <v>6620</v>
      </c>
      <c r="E3190" s="43" t="s">
        <v>46</v>
      </c>
      <c r="F3190" s="44">
        <v>45001</v>
      </c>
      <c r="G3190" s="43" t="s">
        <v>203</v>
      </c>
      <c r="H3190" s="43" t="s">
        <v>3960</v>
      </c>
      <c r="I3190" s="43" t="s">
        <v>364</v>
      </c>
      <c r="J3190" s="43">
        <v>3.2</v>
      </c>
      <c r="K3190" s="43" t="s">
        <v>6622</v>
      </c>
      <c r="L3190" s="55" t="s">
        <v>640</v>
      </c>
      <c r="M3190" s="43" t="s">
        <v>2</v>
      </c>
      <c r="N3190" s="43" t="s">
        <v>2</v>
      </c>
      <c r="O3190"/>
      <c r="P3190" s="43" t="s">
        <v>363</v>
      </c>
    </row>
    <row r="3191" spans="1:16" x14ac:dyDescent="0.25">
      <c r="A3191" s="43" t="s">
        <v>6618</v>
      </c>
      <c r="B3191" s="43" t="s">
        <v>205</v>
      </c>
      <c r="C3191" s="43" t="s">
        <v>6619</v>
      </c>
      <c r="D3191" s="43" t="s">
        <v>6620</v>
      </c>
      <c r="E3191" s="43" t="s">
        <v>46</v>
      </c>
      <c r="F3191" s="44">
        <v>45001</v>
      </c>
      <c r="G3191" s="43" t="s">
        <v>203</v>
      </c>
      <c r="H3191" s="43" t="s">
        <v>3960</v>
      </c>
      <c r="I3191" s="43" t="s">
        <v>364</v>
      </c>
      <c r="J3191" s="43">
        <v>3.3</v>
      </c>
      <c r="K3191" s="43" t="s">
        <v>6623</v>
      </c>
      <c r="L3191" s="55" t="s">
        <v>640</v>
      </c>
      <c r="M3191" s="43" t="s">
        <v>2</v>
      </c>
      <c r="N3191" s="43" t="s">
        <v>2</v>
      </c>
      <c r="O3191"/>
      <c r="P3191" s="43" t="s">
        <v>363</v>
      </c>
    </row>
    <row r="3192" spans="1:16" x14ac:dyDescent="0.25">
      <c r="A3192" s="43" t="s">
        <v>6618</v>
      </c>
      <c r="B3192" s="43" t="s">
        <v>205</v>
      </c>
      <c r="C3192" s="43" t="s">
        <v>6619</v>
      </c>
      <c r="D3192" s="43" t="s">
        <v>6620</v>
      </c>
      <c r="E3192" s="43" t="s">
        <v>46</v>
      </c>
      <c r="F3192" s="44">
        <v>45001</v>
      </c>
      <c r="G3192" s="43" t="s">
        <v>203</v>
      </c>
      <c r="H3192" s="43" t="s">
        <v>3960</v>
      </c>
      <c r="I3192" s="43" t="s">
        <v>364</v>
      </c>
      <c r="J3192" s="43">
        <v>4</v>
      </c>
      <c r="K3192" s="43" t="s">
        <v>6624</v>
      </c>
      <c r="L3192" s="55" t="s">
        <v>640</v>
      </c>
      <c r="M3192" s="43" t="s">
        <v>2</v>
      </c>
      <c r="N3192" s="43" t="s">
        <v>2</v>
      </c>
      <c r="O3192"/>
      <c r="P3192" s="43" t="s">
        <v>363</v>
      </c>
    </row>
    <row r="3193" spans="1:16" x14ac:dyDescent="0.25">
      <c r="A3193" s="43" t="s">
        <v>6618</v>
      </c>
      <c r="B3193" s="43" t="s">
        <v>205</v>
      </c>
      <c r="C3193" s="43" t="s">
        <v>6619</v>
      </c>
      <c r="D3193" s="43" t="s">
        <v>6620</v>
      </c>
      <c r="E3193" s="43" t="s">
        <v>46</v>
      </c>
      <c r="F3193" s="44">
        <v>45001</v>
      </c>
      <c r="G3193" s="43" t="s">
        <v>203</v>
      </c>
      <c r="H3193" s="43" t="s">
        <v>3960</v>
      </c>
      <c r="I3193" s="43" t="s">
        <v>364</v>
      </c>
      <c r="J3193" s="43">
        <v>5</v>
      </c>
      <c r="K3193" s="43" t="s">
        <v>3817</v>
      </c>
      <c r="L3193" s="55" t="s">
        <v>640</v>
      </c>
      <c r="M3193" s="43" t="s">
        <v>2</v>
      </c>
      <c r="N3193" s="43" t="s">
        <v>2</v>
      </c>
      <c r="O3193"/>
      <c r="P3193" s="43" t="s">
        <v>363</v>
      </c>
    </row>
    <row r="3194" spans="1:16" ht="30" x14ac:dyDescent="0.25">
      <c r="A3194" s="43" t="s">
        <v>4189</v>
      </c>
      <c r="B3194" s="43" t="s">
        <v>205</v>
      </c>
      <c r="C3194" s="43" t="s">
        <v>4190</v>
      </c>
      <c r="D3194" s="43">
        <v>6765239</v>
      </c>
      <c r="E3194" s="43" t="s">
        <v>46</v>
      </c>
      <c r="F3194" s="44">
        <v>45001</v>
      </c>
      <c r="G3194" s="43" t="s">
        <v>203</v>
      </c>
      <c r="H3194" s="43" t="s">
        <v>3960</v>
      </c>
      <c r="I3194" s="43" t="s">
        <v>364</v>
      </c>
      <c r="J3194" s="43">
        <v>1</v>
      </c>
      <c r="K3194" s="43" t="s">
        <v>3803</v>
      </c>
      <c r="L3194" s="55" t="s">
        <v>13</v>
      </c>
      <c r="M3194" s="43" t="s">
        <v>2</v>
      </c>
      <c r="N3194" s="43" t="s">
        <v>3</v>
      </c>
      <c r="O3194" s="43" t="s">
        <v>9905</v>
      </c>
      <c r="P3194" s="43" t="s">
        <v>364</v>
      </c>
    </row>
    <row r="3195" spans="1:16" x14ac:dyDescent="0.25">
      <c r="A3195" s="43" t="s">
        <v>4189</v>
      </c>
      <c r="B3195" s="43" t="s">
        <v>205</v>
      </c>
      <c r="C3195" s="43" t="s">
        <v>4190</v>
      </c>
      <c r="D3195" s="43">
        <v>6765239</v>
      </c>
      <c r="E3195" s="43" t="s">
        <v>46</v>
      </c>
      <c r="F3195" s="44">
        <v>45001</v>
      </c>
      <c r="G3195" s="43" t="s">
        <v>203</v>
      </c>
      <c r="H3195" s="43" t="s">
        <v>3960</v>
      </c>
      <c r="I3195" s="43" t="s">
        <v>364</v>
      </c>
      <c r="J3195" s="43">
        <v>2.1</v>
      </c>
      <c r="K3195" s="43" t="s">
        <v>6625</v>
      </c>
      <c r="L3195" s="55" t="s">
        <v>640</v>
      </c>
      <c r="M3195" s="43" t="s">
        <v>2</v>
      </c>
      <c r="N3195" s="43" t="s">
        <v>2</v>
      </c>
      <c r="O3195"/>
      <c r="P3195" s="43" t="s">
        <v>363</v>
      </c>
    </row>
    <row r="3196" spans="1:16" x14ac:dyDescent="0.25">
      <c r="A3196" s="43" t="s">
        <v>4189</v>
      </c>
      <c r="B3196" s="43" t="s">
        <v>205</v>
      </c>
      <c r="C3196" s="43" t="s">
        <v>4190</v>
      </c>
      <c r="D3196" s="43">
        <v>6765239</v>
      </c>
      <c r="E3196" s="43" t="s">
        <v>46</v>
      </c>
      <c r="F3196" s="44">
        <v>45001</v>
      </c>
      <c r="G3196" s="43" t="s">
        <v>203</v>
      </c>
      <c r="H3196" s="43" t="s">
        <v>3960</v>
      </c>
      <c r="I3196" s="43" t="s">
        <v>364</v>
      </c>
      <c r="J3196" s="43">
        <v>2.2000000000000002</v>
      </c>
      <c r="K3196" s="43" t="s">
        <v>6626</v>
      </c>
      <c r="L3196" s="55" t="s">
        <v>640</v>
      </c>
      <c r="M3196" s="43" t="s">
        <v>2</v>
      </c>
      <c r="N3196" s="43" t="s">
        <v>2</v>
      </c>
      <c r="O3196"/>
      <c r="P3196" s="43" t="s">
        <v>363</v>
      </c>
    </row>
    <row r="3197" spans="1:16" x14ac:dyDescent="0.25">
      <c r="A3197" s="43" t="s">
        <v>4189</v>
      </c>
      <c r="B3197" s="43" t="s">
        <v>205</v>
      </c>
      <c r="C3197" s="43" t="s">
        <v>4190</v>
      </c>
      <c r="D3197" s="43">
        <v>6765239</v>
      </c>
      <c r="E3197" s="43" t="s">
        <v>46</v>
      </c>
      <c r="F3197" s="44">
        <v>45001</v>
      </c>
      <c r="G3197" s="43" t="s">
        <v>203</v>
      </c>
      <c r="H3197" s="43" t="s">
        <v>3960</v>
      </c>
      <c r="I3197" s="43" t="s">
        <v>364</v>
      </c>
      <c r="J3197" s="43">
        <v>3</v>
      </c>
      <c r="K3197" s="43" t="s">
        <v>6627</v>
      </c>
      <c r="L3197" s="55" t="s">
        <v>13</v>
      </c>
      <c r="M3197" s="43" t="s">
        <v>2</v>
      </c>
      <c r="N3197" s="43" t="s">
        <v>2</v>
      </c>
      <c r="O3197"/>
      <c r="P3197" s="43" t="s">
        <v>363</v>
      </c>
    </row>
    <row r="3198" spans="1:16" x14ac:dyDescent="0.25">
      <c r="A3198" s="43" t="s">
        <v>4189</v>
      </c>
      <c r="B3198" s="43" t="s">
        <v>205</v>
      </c>
      <c r="C3198" s="43" t="s">
        <v>4190</v>
      </c>
      <c r="D3198" s="43">
        <v>6765239</v>
      </c>
      <c r="E3198" s="43" t="s">
        <v>46</v>
      </c>
      <c r="F3198" s="44">
        <v>45001</v>
      </c>
      <c r="G3198" s="43" t="s">
        <v>203</v>
      </c>
      <c r="H3198" s="43" t="s">
        <v>3960</v>
      </c>
      <c r="I3198" s="43" t="s">
        <v>364</v>
      </c>
      <c r="J3198" s="43">
        <v>4</v>
      </c>
      <c r="K3198" s="43" t="s">
        <v>3817</v>
      </c>
      <c r="L3198" s="55" t="s">
        <v>640</v>
      </c>
      <c r="M3198" s="43" t="s">
        <v>2</v>
      </c>
      <c r="N3198" s="43" t="s">
        <v>2</v>
      </c>
      <c r="O3198"/>
      <c r="P3198" s="43" t="s">
        <v>363</v>
      </c>
    </row>
    <row r="3199" spans="1:16" ht="30" x14ac:dyDescent="0.25">
      <c r="A3199" s="43" t="s">
        <v>6628</v>
      </c>
      <c r="B3199" s="43" t="s">
        <v>205</v>
      </c>
      <c r="C3199" s="43" t="s">
        <v>6629</v>
      </c>
      <c r="D3199" s="43" t="s">
        <v>6630</v>
      </c>
      <c r="E3199" s="43" t="s">
        <v>46</v>
      </c>
      <c r="F3199" s="44">
        <v>45001</v>
      </c>
      <c r="G3199" s="43" t="s">
        <v>203</v>
      </c>
      <c r="H3199" s="43" t="s">
        <v>3960</v>
      </c>
      <c r="I3199" s="43" t="s">
        <v>364</v>
      </c>
      <c r="J3199" s="43">
        <v>1</v>
      </c>
      <c r="K3199" s="43" t="s">
        <v>3803</v>
      </c>
      <c r="L3199" s="55" t="s">
        <v>13</v>
      </c>
      <c r="M3199" s="43" t="s">
        <v>2</v>
      </c>
      <c r="N3199" s="43" t="s">
        <v>3</v>
      </c>
      <c r="O3199" s="43" t="s">
        <v>9905</v>
      </c>
      <c r="P3199" s="43" t="s">
        <v>364</v>
      </c>
    </row>
    <row r="3200" spans="1:16" x14ac:dyDescent="0.25">
      <c r="A3200" s="43" t="s">
        <v>6628</v>
      </c>
      <c r="B3200" s="43" t="s">
        <v>205</v>
      </c>
      <c r="C3200" s="43" t="s">
        <v>6629</v>
      </c>
      <c r="D3200" s="43" t="s">
        <v>6630</v>
      </c>
      <c r="E3200" s="43" t="s">
        <v>46</v>
      </c>
      <c r="F3200" s="44">
        <v>45001</v>
      </c>
      <c r="G3200" s="43" t="s">
        <v>203</v>
      </c>
      <c r="H3200" s="43" t="s">
        <v>3960</v>
      </c>
      <c r="I3200" s="43" t="s">
        <v>364</v>
      </c>
      <c r="J3200" s="43">
        <v>2</v>
      </c>
      <c r="K3200" s="43" t="s">
        <v>3226</v>
      </c>
      <c r="L3200" s="55" t="s">
        <v>13</v>
      </c>
      <c r="M3200" s="43" t="s">
        <v>2</v>
      </c>
      <c r="N3200" s="43" t="s">
        <v>2</v>
      </c>
      <c r="O3200"/>
      <c r="P3200" s="43" t="s">
        <v>363</v>
      </c>
    </row>
    <row r="3201" spans="1:16" x14ac:dyDescent="0.25">
      <c r="A3201" s="43" t="s">
        <v>6628</v>
      </c>
      <c r="B3201" s="43" t="s">
        <v>205</v>
      </c>
      <c r="C3201" s="43" t="s">
        <v>6629</v>
      </c>
      <c r="D3201" s="43" t="s">
        <v>6630</v>
      </c>
      <c r="E3201" s="43" t="s">
        <v>46</v>
      </c>
      <c r="F3201" s="44">
        <v>45001</v>
      </c>
      <c r="G3201" s="43" t="s">
        <v>203</v>
      </c>
      <c r="H3201" s="43" t="s">
        <v>3960</v>
      </c>
      <c r="I3201" s="43" t="s">
        <v>364</v>
      </c>
      <c r="J3201" s="43">
        <v>3.1</v>
      </c>
      <c r="K3201" s="43" t="s">
        <v>6631</v>
      </c>
      <c r="L3201" s="55" t="s">
        <v>640</v>
      </c>
      <c r="M3201" s="43" t="s">
        <v>2</v>
      </c>
      <c r="N3201" s="43" t="s">
        <v>2</v>
      </c>
      <c r="O3201"/>
      <c r="P3201" s="43" t="s">
        <v>363</v>
      </c>
    </row>
    <row r="3202" spans="1:16" x14ac:dyDescent="0.25">
      <c r="A3202" s="43" t="s">
        <v>6628</v>
      </c>
      <c r="B3202" s="43" t="s">
        <v>205</v>
      </c>
      <c r="C3202" s="43" t="s">
        <v>6629</v>
      </c>
      <c r="D3202" s="43" t="s">
        <v>6630</v>
      </c>
      <c r="E3202" s="43" t="s">
        <v>46</v>
      </c>
      <c r="F3202" s="44">
        <v>45001</v>
      </c>
      <c r="G3202" s="43" t="s">
        <v>203</v>
      </c>
      <c r="H3202" s="43" t="s">
        <v>3960</v>
      </c>
      <c r="I3202" s="43" t="s">
        <v>364</v>
      </c>
      <c r="J3202" s="43">
        <v>3.2</v>
      </c>
      <c r="K3202" s="43" t="s">
        <v>6632</v>
      </c>
      <c r="L3202" s="55" t="s">
        <v>640</v>
      </c>
      <c r="M3202" s="43" t="s">
        <v>2</v>
      </c>
      <c r="N3202" s="43" t="s">
        <v>2</v>
      </c>
      <c r="O3202"/>
      <c r="P3202" s="43" t="s">
        <v>363</v>
      </c>
    </row>
    <row r="3203" spans="1:16" x14ac:dyDescent="0.25">
      <c r="A3203" s="43" t="s">
        <v>6628</v>
      </c>
      <c r="B3203" s="43" t="s">
        <v>205</v>
      </c>
      <c r="C3203" s="43" t="s">
        <v>6629</v>
      </c>
      <c r="D3203" s="43" t="s">
        <v>6630</v>
      </c>
      <c r="E3203" s="43" t="s">
        <v>46</v>
      </c>
      <c r="F3203" s="44">
        <v>45001</v>
      </c>
      <c r="G3203" s="43" t="s">
        <v>203</v>
      </c>
      <c r="H3203" s="43" t="s">
        <v>3960</v>
      </c>
      <c r="I3203" s="43" t="s">
        <v>364</v>
      </c>
      <c r="J3203" s="43">
        <v>4</v>
      </c>
      <c r="K3203" s="43" t="s">
        <v>3817</v>
      </c>
      <c r="L3203" s="55" t="s">
        <v>640</v>
      </c>
      <c r="M3203" s="43" t="s">
        <v>2</v>
      </c>
      <c r="N3203" s="43" t="s">
        <v>2</v>
      </c>
      <c r="O3203"/>
      <c r="P3203" s="43" t="s">
        <v>363</v>
      </c>
    </row>
    <row r="3204" spans="1:16" x14ac:dyDescent="0.25">
      <c r="A3204" s="43" t="s">
        <v>6633</v>
      </c>
      <c r="B3204" s="43" t="s">
        <v>3406</v>
      </c>
      <c r="C3204" s="43" t="s">
        <v>6634</v>
      </c>
      <c r="D3204" s="43">
        <v>5072673</v>
      </c>
      <c r="E3204" s="43" t="s">
        <v>46</v>
      </c>
      <c r="F3204" s="44">
        <v>45001</v>
      </c>
      <c r="G3204" s="43" t="s">
        <v>203</v>
      </c>
      <c r="H3204" s="43" t="s">
        <v>3960</v>
      </c>
      <c r="I3204" s="43" t="s">
        <v>363</v>
      </c>
      <c r="J3204" s="43">
        <v>1</v>
      </c>
      <c r="K3204" s="43" t="s">
        <v>85</v>
      </c>
      <c r="L3204" s="55" t="s">
        <v>13</v>
      </c>
      <c r="M3204"/>
      <c r="N3204"/>
      <c r="O3204"/>
      <c r="P3204" s="43" t="s">
        <v>363</v>
      </c>
    </row>
    <row r="3205" spans="1:16" x14ac:dyDescent="0.25">
      <c r="A3205" s="43" t="s">
        <v>6633</v>
      </c>
      <c r="B3205" s="43" t="s">
        <v>3406</v>
      </c>
      <c r="C3205" s="43" t="s">
        <v>6634</v>
      </c>
      <c r="D3205" s="43">
        <v>5072673</v>
      </c>
      <c r="E3205" s="43" t="s">
        <v>46</v>
      </c>
      <c r="F3205" s="44">
        <v>45001</v>
      </c>
      <c r="G3205" s="43" t="s">
        <v>203</v>
      </c>
      <c r="H3205" s="43" t="s">
        <v>3960</v>
      </c>
      <c r="I3205" s="43" t="s">
        <v>363</v>
      </c>
      <c r="J3205" s="43">
        <v>2</v>
      </c>
      <c r="K3205" s="43" t="s">
        <v>3407</v>
      </c>
      <c r="L3205" s="55" t="s">
        <v>13</v>
      </c>
      <c r="M3205"/>
      <c r="N3205"/>
      <c r="O3205"/>
      <c r="P3205" s="43" t="s">
        <v>363</v>
      </c>
    </row>
    <row r="3206" spans="1:16" x14ac:dyDescent="0.25">
      <c r="A3206" s="43" t="s">
        <v>6633</v>
      </c>
      <c r="B3206" s="43" t="s">
        <v>3406</v>
      </c>
      <c r="C3206" s="43" t="s">
        <v>6634</v>
      </c>
      <c r="D3206" s="43">
        <v>5072673</v>
      </c>
      <c r="E3206" s="43" t="s">
        <v>46</v>
      </c>
      <c r="F3206" s="44">
        <v>45001</v>
      </c>
      <c r="G3206" s="43" t="s">
        <v>203</v>
      </c>
      <c r="H3206" s="43" t="s">
        <v>3960</v>
      </c>
      <c r="I3206" s="43" t="s">
        <v>363</v>
      </c>
      <c r="J3206" s="43">
        <v>3</v>
      </c>
      <c r="K3206" s="43" t="s">
        <v>3408</v>
      </c>
      <c r="L3206" s="55" t="s">
        <v>13</v>
      </c>
      <c r="M3206"/>
      <c r="N3206"/>
      <c r="O3206"/>
      <c r="P3206" s="43" t="s">
        <v>363</v>
      </c>
    </row>
    <row r="3207" spans="1:16" x14ac:dyDescent="0.25">
      <c r="A3207" s="43" t="s">
        <v>6633</v>
      </c>
      <c r="B3207" s="43" t="s">
        <v>3406</v>
      </c>
      <c r="C3207" s="43" t="s">
        <v>6634</v>
      </c>
      <c r="D3207" s="43">
        <v>5072673</v>
      </c>
      <c r="E3207" s="43" t="s">
        <v>46</v>
      </c>
      <c r="F3207" s="44">
        <v>45001</v>
      </c>
      <c r="G3207" s="43" t="s">
        <v>203</v>
      </c>
      <c r="H3207" s="43" t="s">
        <v>3960</v>
      </c>
      <c r="I3207" s="43" t="s">
        <v>363</v>
      </c>
      <c r="J3207" s="43">
        <v>4</v>
      </c>
      <c r="K3207" s="43" t="s">
        <v>70</v>
      </c>
      <c r="L3207" s="55" t="s">
        <v>13</v>
      </c>
      <c r="M3207"/>
      <c r="N3207"/>
      <c r="O3207"/>
      <c r="P3207" s="43" t="s">
        <v>363</v>
      </c>
    </row>
    <row r="3208" spans="1:16" x14ac:dyDescent="0.25">
      <c r="A3208" s="43" t="s">
        <v>6633</v>
      </c>
      <c r="B3208" s="43" t="s">
        <v>3406</v>
      </c>
      <c r="C3208" s="43" t="s">
        <v>6634</v>
      </c>
      <c r="D3208" s="43">
        <v>5072673</v>
      </c>
      <c r="E3208" s="43" t="s">
        <v>46</v>
      </c>
      <c r="F3208" s="44">
        <v>45001</v>
      </c>
      <c r="G3208" s="43" t="s">
        <v>203</v>
      </c>
      <c r="H3208" s="43" t="s">
        <v>3960</v>
      </c>
      <c r="I3208" s="43" t="s">
        <v>363</v>
      </c>
      <c r="J3208" s="43">
        <v>5</v>
      </c>
      <c r="K3208" s="43" t="s">
        <v>68</v>
      </c>
      <c r="L3208" s="55" t="s">
        <v>13</v>
      </c>
      <c r="M3208"/>
      <c r="N3208"/>
      <c r="O3208"/>
      <c r="P3208" s="43" t="s">
        <v>363</v>
      </c>
    </row>
    <row r="3209" spans="1:16" x14ac:dyDescent="0.25">
      <c r="A3209" s="43" t="s">
        <v>6633</v>
      </c>
      <c r="B3209" s="43" t="s">
        <v>3406</v>
      </c>
      <c r="C3209" s="43" t="s">
        <v>6634</v>
      </c>
      <c r="D3209" s="43">
        <v>5072673</v>
      </c>
      <c r="E3209" s="43" t="s">
        <v>46</v>
      </c>
      <c r="F3209" s="44">
        <v>45001</v>
      </c>
      <c r="G3209" s="43" t="s">
        <v>203</v>
      </c>
      <c r="H3209" s="43" t="s">
        <v>3960</v>
      </c>
      <c r="I3209" s="43" t="s">
        <v>363</v>
      </c>
      <c r="J3209" s="43">
        <v>6</v>
      </c>
      <c r="K3209" s="43" t="s">
        <v>3875</v>
      </c>
      <c r="L3209" s="55" t="s">
        <v>638</v>
      </c>
      <c r="M3209"/>
      <c r="N3209"/>
      <c r="O3209"/>
      <c r="P3209" s="43" t="s">
        <v>363</v>
      </c>
    </row>
    <row r="3210" spans="1:16" x14ac:dyDescent="0.25">
      <c r="A3210" s="43" t="s">
        <v>6633</v>
      </c>
      <c r="B3210" s="43" t="s">
        <v>3406</v>
      </c>
      <c r="C3210" s="43" t="s">
        <v>6634</v>
      </c>
      <c r="D3210" s="43">
        <v>5072673</v>
      </c>
      <c r="E3210" s="43" t="s">
        <v>46</v>
      </c>
      <c r="F3210" s="44">
        <v>45001</v>
      </c>
      <c r="G3210" s="43" t="s">
        <v>203</v>
      </c>
      <c r="H3210" s="43" t="s">
        <v>3960</v>
      </c>
      <c r="I3210" s="43" t="s">
        <v>364</v>
      </c>
      <c r="J3210" s="43">
        <v>7</v>
      </c>
      <c r="K3210" s="43" t="s">
        <v>53</v>
      </c>
      <c r="L3210" s="55" t="s">
        <v>638</v>
      </c>
      <c r="M3210" s="43" t="s">
        <v>2</v>
      </c>
      <c r="N3210" s="43" t="s">
        <v>2</v>
      </c>
      <c r="O3210"/>
      <c r="P3210" s="43" t="s">
        <v>363</v>
      </c>
    </row>
    <row r="3211" spans="1:16" x14ac:dyDescent="0.25">
      <c r="A3211" s="43" t="s">
        <v>6633</v>
      </c>
      <c r="B3211" s="43" t="s">
        <v>3406</v>
      </c>
      <c r="C3211" s="43" t="s">
        <v>6634</v>
      </c>
      <c r="D3211" s="43">
        <v>5072673</v>
      </c>
      <c r="E3211" s="43" t="s">
        <v>46</v>
      </c>
      <c r="F3211" s="44">
        <v>45001</v>
      </c>
      <c r="G3211" s="43" t="s">
        <v>203</v>
      </c>
      <c r="H3211" s="43" t="s">
        <v>3960</v>
      </c>
      <c r="I3211" s="43" t="s">
        <v>364</v>
      </c>
      <c r="J3211" s="43">
        <v>8</v>
      </c>
      <c r="K3211" s="43" t="s">
        <v>6635</v>
      </c>
      <c r="L3211" s="55" t="s">
        <v>13</v>
      </c>
      <c r="M3211" s="43" t="s">
        <v>2</v>
      </c>
      <c r="N3211" s="43" t="s">
        <v>2</v>
      </c>
      <c r="O3211"/>
      <c r="P3211" s="43" t="s">
        <v>363</v>
      </c>
    </row>
    <row r="3212" spans="1:16" x14ac:dyDescent="0.25">
      <c r="A3212" s="43" t="s">
        <v>6633</v>
      </c>
      <c r="B3212" s="43" t="s">
        <v>3406</v>
      </c>
      <c r="C3212" s="43" t="s">
        <v>6634</v>
      </c>
      <c r="D3212" s="43">
        <v>5072673</v>
      </c>
      <c r="E3212" s="43" t="s">
        <v>46</v>
      </c>
      <c r="F3212" s="44">
        <v>45001</v>
      </c>
      <c r="G3212" s="43" t="s">
        <v>203</v>
      </c>
      <c r="H3212" s="43" t="s">
        <v>3960</v>
      </c>
      <c r="I3212" s="43" t="s">
        <v>364</v>
      </c>
      <c r="J3212" s="43">
        <v>9</v>
      </c>
      <c r="K3212" s="43" t="s">
        <v>5686</v>
      </c>
      <c r="L3212" s="55" t="s">
        <v>13</v>
      </c>
      <c r="M3212" s="43" t="s">
        <v>2</v>
      </c>
      <c r="N3212" s="43" t="s">
        <v>2</v>
      </c>
      <c r="O3212"/>
      <c r="P3212" s="43" t="s">
        <v>363</v>
      </c>
    </row>
    <row r="3213" spans="1:16" x14ac:dyDescent="0.25">
      <c r="A3213" s="43" t="s">
        <v>6633</v>
      </c>
      <c r="B3213" s="43" t="s">
        <v>3406</v>
      </c>
      <c r="C3213" s="43" t="s">
        <v>6634</v>
      </c>
      <c r="D3213" s="43">
        <v>5072673</v>
      </c>
      <c r="E3213" s="43" t="s">
        <v>46</v>
      </c>
      <c r="F3213" s="44">
        <v>45001</v>
      </c>
      <c r="G3213" s="43" t="s">
        <v>203</v>
      </c>
      <c r="H3213" s="43" t="s">
        <v>3960</v>
      </c>
      <c r="I3213" s="43" t="s">
        <v>364</v>
      </c>
      <c r="J3213" s="43">
        <v>10</v>
      </c>
      <c r="K3213" s="43" t="s">
        <v>3402</v>
      </c>
      <c r="L3213" s="55" t="s">
        <v>641</v>
      </c>
      <c r="M3213" s="43" t="s">
        <v>2</v>
      </c>
      <c r="N3213" s="43" t="s">
        <v>2</v>
      </c>
      <c r="O3213"/>
      <c r="P3213" s="43" t="s">
        <v>363</v>
      </c>
    </row>
    <row r="3214" spans="1:16" ht="30" x14ac:dyDescent="0.25">
      <c r="A3214" s="43" t="s">
        <v>6633</v>
      </c>
      <c r="B3214" s="43" t="s">
        <v>3406</v>
      </c>
      <c r="C3214" s="43" t="s">
        <v>6634</v>
      </c>
      <c r="D3214" s="43">
        <v>5072673</v>
      </c>
      <c r="E3214" s="43" t="s">
        <v>46</v>
      </c>
      <c r="F3214" s="44">
        <v>45001</v>
      </c>
      <c r="G3214" s="43" t="s">
        <v>203</v>
      </c>
      <c r="H3214" s="43" t="s">
        <v>3960</v>
      </c>
      <c r="I3214" s="43" t="s">
        <v>364</v>
      </c>
      <c r="J3214" s="43">
        <v>11</v>
      </c>
      <c r="K3214" s="43" t="s">
        <v>6636</v>
      </c>
      <c r="L3214" s="55" t="s">
        <v>640</v>
      </c>
      <c r="M3214" s="43" t="s">
        <v>2</v>
      </c>
      <c r="N3214" s="43" t="s">
        <v>2</v>
      </c>
      <c r="O3214"/>
      <c r="P3214" s="43" t="s">
        <v>363</v>
      </c>
    </row>
    <row r="3215" spans="1:16" x14ac:dyDescent="0.25">
      <c r="A3215" s="43" t="s">
        <v>6633</v>
      </c>
      <c r="B3215" s="43" t="s">
        <v>3406</v>
      </c>
      <c r="C3215" s="43" t="s">
        <v>6634</v>
      </c>
      <c r="D3215" s="43">
        <v>5072673</v>
      </c>
      <c r="E3215" s="43" t="s">
        <v>46</v>
      </c>
      <c r="F3215" s="44">
        <v>45001</v>
      </c>
      <c r="G3215" s="43" t="s">
        <v>203</v>
      </c>
      <c r="H3215" s="43" t="s">
        <v>3960</v>
      </c>
      <c r="I3215" s="43" t="s">
        <v>364</v>
      </c>
      <c r="J3215" s="43">
        <v>12</v>
      </c>
      <c r="K3215" s="43" t="s">
        <v>3314</v>
      </c>
      <c r="L3215" s="55" t="s">
        <v>640</v>
      </c>
      <c r="M3215" s="43" t="s">
        <v>2</v>
      </c>
      <c r="N3215" s="43" t="s">
        <v>2</v>
      </c>
      <c r="O3215"/>
      <c r="P3215" s="43" t="s">
        <v>363</v>
      </c>
    </row>
    <row r="3216" spans="1:16" ht="45" x14ac:dyDescent="0.25">
      <c r="A3216" s="43" t="s">
        <v>6633</v>
      </c>
      <c r="B3216" s="43" t="s">
        <v>3406</v>
      </c>
      <c r="C3216" s="43" t="s">
        <v>6634</v>
      </c>
      <c r="D3216" s="43">
        <v>5072673</v>
      </c>
      <c r="E3216" s="43" t="s">
        <v>46</v>
      </c>
      <c r="F3216" s="44">
        <v>45001</v>
      </c>
      <c r="G3216" s="43" t="s">
        <v>203</v>
      </c>
      <c r="H3216" s="43" t="s">
        <v>3960</v>
      </c>
      <c r="I3216" s="43" t="s">
        <v>364</v>
      </c>
      <c r="J3216" s="43">
        <v>13</v>
      </c>
      <c r="K3216" s="43" t="s">
        <v>6637</v>
      </c>
      <c r="L3216" s="55" t="s">
        <v>640</v>
      </c>
      <c r="M3216" s="43" t="s">
        <v>2</v>
      </c>
      <c r="N3216" s="43" t="s">
        <v>3</v>
      </c>
      <c r="O3216" s="43" t="s">
        <v>9954</v>
      </c>
      <c r="P3216" s="43" t="s">
        <v>364</v>
      </c>
    </row>
    <row r="3217" spans="1:16" x14ac:dyDescent="0.25">
      <c r="A3217" s="43" t="s">
        <v>6633</v>
      </c>
      <c r="B3217" s="43" t="s">
        <v>3406</v>
      </c>
      <c r="C3217" s="43" t="s">
        <v>6634</v>
      </c>
      <c r="D3217" s="43">
        <v>5072673</v>
      </c>
      <c r="E3217" s="43" t="s">
        <v>46</v>
      </c>
      <c r="F3217" s="44">
        <v>45001</v>
      </c>
      <c r="G3217" s="43" t="s">
        <v>203</v>
      </c>
      <c r="H3217" s="43" t="s">
        <v>3960</v>
      </c>
      <c r="I3217" s="43" t="s">
        <v>364</v>
      </c>
      <c r="J3217" s="43">
        <v>14</v>
      </c>
      <c r="K3217" s="43" t="s">
        <v>5688</v>
      </c>
      <c r="L3217" s="55" t="s">
        <v>641</v>
      </c>
      <c r="M3217" s="43" t="s">
        <v>2</v>
      </c>
      <c r="N3217" s="43" t="s">
        <v>2</v>
      </c>
      <c r="O3217"/>
      <c r="P3217" s="43" t="s">
        <v>363</v>
      </c>
    </row>
    <row r="3218" spans="1:16" x14ac:dyDescent="0.25">
      <c r="A3218" s="43" t="s">
        <v>6633</v>
      </c>
      <c r="B3218" s="43" t="s">
        <v>3406</v>
      </c>
      <c r="C3218" s="43" t="s">
        <v>6634</v>
      </c>
      <c r="D3218" s="43">
        <v>5072673</v>
      </c>
      <c r="E3218" s="43" t="s">
        <v>46</v>
      </c>
      <c r="F3218" s="44">
        <v>45001</v>
      </c>
      <c r="G3218" s="43" t="s">
        <v>203</v>
      </c>
      <c r="H3218" s="43" t="s">
        <v>3960</v>
      </c>
      <c r="I3218" s="43" t="s">
        <v>364</v>
      </c>
      <c r="J3218" s="43">
        <v>15</v>
      </c>
      <c r="K3218" s="43" t="s">
        <v>230</v>
      </c>
      <c r="L3218" s="55" t="s">
        <v>639</v>
      </c>
      <c r="M3218" s="43" t="s">
        <v>2</v>
      </c>
      <c r="N3218" s="43" t="s">
        <v>2</v>
      </c>
      <c r="O3218"/>
      <c r="P3218" s="43" t="s">
        <v>363</v>
      </c>
    </row>
    <row r="3219" spans="1:16" x14ac:dyDescent="0.25">
      <c r="A3219" s="43" t="s">
        <v>6633</v>
      </c>
      <c r="B3219" s="43" t="s">
        <v>3406</v>
      </c>
      <c r="C3219" s="43" t="s">
        <v>6634</v>
      </c>
      <c r="D3219" s="43">
        <v>5072673</v>
      </c>
      <c r="E3219" s="43" t="s">
        <v>46</v>
      </c>
      <c r="F3219" s="44">
        <v>45001</v>
      </c>
      <c r="G3219" s="43" t="s">
        <v>203</v>
      </c>
      <c r="H3219" s="43" t="s">
        <v>3960</v>
      </c>
      <c r="I3219" s="43" t="s">
        <v>364</v>
      </c>
      <c r="J3219" s="43">
        <v>16</v>
      </c>
      <c r="K3219" s="43" t="s">
        <v>4894</v>
      </c>
      <c r="L3219" s="55" t="s">
        <v>13</v>
      </c>
      <c r="M3219" s="43" t="s">
        <v>2</v>
      </c>
      <c r="N3219" s="43" t="s">
        <v>2</v>
      </c>
      <c r="O3219"/>
      <c r="P3219" s="43" t="s">
        <v>363</v>
      </c>
    </row>
    <row r="3220" spans="1:16" x14ac:dyDescent="0.25">
      <c r="A3220" s="43" t="s">
        <v>6633</v>
      </c>
      <c r="B3220" s="43" t="s">
        <v>3406</v>
      </c>
      <c r="C3220" s="43" t="s">
        <v>6634</v>
      </c>
      <c r="D3220" s="43">
        <v>5072673</v>
      </c>
      <c r="E3220" s="43" t="s">
        <v>46</v>
      </c>
      <c r="F3220" s="44">
        <v>45001</v>
      </c>
      <c r="G3220" s="43" t="s">
        <v>203</v>
      </c>
      <c r="H3220" s="43" t="s">
        <v>3960</v>
      </c>
      <c r="I3220" s="43" t="s">
        <v>364</v>
      </c>
      <c r="J3220" s="43">
        <v>17</v>
      </c>
      <c r="K3220" s="43" t="s">
        <v>6638</v>
      </c>
      <c r="L3220" s="55" t="s">
        <v>13</v>
      </c>
      <c r="M3220" s="43" t="s">
        <v>2</v>
      </c>
      <c r="N3220" s="43" t="s">
        <v>2</v>
      </c>
      <c r="O3220"/>
      <c r="P3220" s="43" t="s">
        <v>363</v>
      </c>
    </row>
    <row r="3221" spans="1:16" x14ac:dyDescent="0.25">
      <c r="A3221" s="43" t="s">
        <v>6633</v>
      </c>
      <c r="B3221" s="43" t="s">
        <v>3406</v>
      </c>
      <c r="C3221" s="43" t="s">
        <v>6634</v>
      </c>
      <c r="D3221" s="43">
        <v>5072673</v>
      </c>
      <c r="E3221" s="43" t="s">
        <v>46</v>
      </c>
      <c r="F3221" s="44">
        <v>45001</v>
      </c>
      <c r="G3221" s="43" t="s">
        <v>203</v>
      </c>
      <c r="H3221" s="43" t="s">
        <v>3960</v>
      </c>
      <c r="I3221" s="43" t="s">
        <v>364</v>
      </c>
      <c r="J3221" s="43">
        <v>18</v>
      </c>
      <c r="K3221" s="43" t="s">
        <v>6504</v>
      </c>
      <c r="L3221" s="55" t="s">
        <v>13</v>
      </c>
      <c r="M3221" s="43" t="s">
        <v>2</v>
      </c>
      <c r="N3221" s="43" t="s">
        <v>2</v>
      </c>
      <c r="O3221"/>
      <c r="P3221" s="43" t="s">
        <v>363</v>
      </c>
    </row>
    <row r="3222" spans="1:16" x14ac:dyDescent="0.25">
      <c r="A3222" s="43" t="s">
        <v>6633</v>
      </c>
      <c r="B3222" s="43" t="s">
        <v>3406</v>
      </c>
      <c r="C3222" s="43" t="s">
        <v>6634</v>
      </c>
      <c r="D3222" s="43">
        <v>5072673</v>
      </c>
      <c r="E3222" s="43" t="s">
        <v>46</v>
      </c>
      <c r="F3222" s="44">
        <v>45001</v>
      </c>
      <c r="G3222" s="43" t="s">
        <v>203</v>
      </c>
      <c r="H3222" s="43" t="s">
        <v>3960</v>
      </c>
      <c r="I3222" s="43" t="s">
        <v>363</v>
      </c>
      <c r="J3222" s="43">
        <v>19</v>
      </c>
      <c r="K3222" s="43" t="s">
        <v>6639</v>
      </c>
      <c r="L3222" s="55" t="s">
        <v>13</v>
      </c>
      <c r="M3222"/>
      <c r="N3222"/>
      <c r="O3222"/>
      <c r="P3222" s="43" t="s">
        <v>363</v>
      </c>
    </row>
    <row r="3223" spans="1:16" x14ac:dyDescent="0.25">
      <c r="A3223" s="43" t="s">
        <v>6633</v>
      </c>
      <c r="B3223" s="43" t="s">
        <v>3406</v>
      </c>
      <c r="C3223" s="43" t="s">
        <v>6634</v>
      </c>
      <c r="D3223" s="43">
        <v>5072673</v>
      </c>
      <c r="E3223" s="43" t="s">
        <v>46</v>
      </c>
      <c r="F3223" s="44">
        <v>45001</v>
      </c>
      <c r="G3223" s="43" t="s">
        <v>203</v>
      </c>
      <c r="H3223" s="43" t="s">
        <v>3960</v>
      </c>
      <c r="I3223" s="43" t="s">
        <v>363</v>
      </c>
      <c r="J3223" s="43">
        <v>20</v>
      </c>
      <c r="K3223" s="43" t="s">
        <v>86</v>
      </c>
      <c r="L3223" s="55" t="s">
        <v>13</v>
      </c>
      <c r="M3223"/>
      <c r="N3223"/>
      <c r="O3223"/>
      <c r="P3223" s="43" t="s">
        <v>363</v>
      </c>
    </row>
    <row r="3224" spans="1:16" x14ac:dyDescent="0.25">
      <c r="A3224" s="43" t="s">
        <v>1607</v>
      </c>
      <c r="B3224" s="43" t="s">
        <v>204</v>
      </c>
      <c r="C3224" s="43" t="s">
        <v>1608</v>
      </c>
      <c r="D3224" s="43" t="s">
        <v>1609</v>
      </c>
      <c r="E3224" s="43" t="s">
        <v>186</v>
      </c>
      <c r="F3224" s="44">
        <v>45001</v>
      </c>
      <c r="G3224" s="43" t="s">
        <v>203</v>
      </c>
      <c r="H3224" s="43" t="s">
        <v>3960</v>
      </c>
      <c r="I3224" s="43" t="s">
        <v>364</v>
      </c>
      <c r="J3224" s="43">
        <v>1</v>
      </c>
      <c r="K3224" s="43" t="s">
        <v>6640</v>
      </c>
      <c r="L3224" s="55" t="s">
        <v>640</v>
      </c>
      <c r="M3224" s="43" t="s">
        <v>2</v>
      </c>
      <c r="N3224" s="43" t="s">
        <v>2</v>
      </c>
      <c r="O3224"/>
      <c r="P3224" s="43" t="s">
        <v>363</v>
      </c>
    </row>
    <row r="3225" spans="1:16" x14ac:dyDescent="0.25">
      <c r="A3225" s="43" t="s">
        <v>6641</v>
      </c>
      <c r="B3225" s="43" t="s">
        <v>403</v>
      </c>
      <c r="C3225" s="43" t="s">
        <v>6642</v>
      </c>
      <c r="D3225" s="43" t="s">
        <v>6643</v>
      </c>
      <c r="E3225" s="43" t="s">
        <v>46</v>
      </c>
      <c r="F3225" s="44">
        <v>45001</v>
      </c>
      <c r="G3225" s="43" t="s">
        <v>203</v>
      </c>
      <c r="H3225" s="43" t="s">
        <v>3960</v>
      </c>
      <c r="I3225" s="43" t="s">
        <v>364</v>
      </c>
      <c r="J3225" s="43">
        <v>1</v>
      </c>
      <c r="K3225" s="43" t="s">
        <v>404</v>
      </c>
      <c r="L3225" s="55" t="s">
        <v>13</v>
      </c>
      <c r="M3225" s="43" t="s">
        <v>2</v>
      </c>
      <c r="N3225" s="43" t="s">
        <v>2</v>
      </c>
      <c r="O3225"/>
      <c r="P3225" s="43" t="s">
        <v>363</v>
      </c>
    </row>
    <row r="3226" spans="1:16" x14ac:dyDescent="0.25">
      <c r="A3226" s="43" t="s">
        <v>6641</v>
      </c>
      <c r="B3226" s="43" t="s">
        <v>403</v>
      </c>
      <c r="C3226" s="43" t="s">
        <v>6642</v>
      </c>
      <c r="D3226" s="43" t="s">
        <v>6643</v>
      </c>
      <c r="E3226" s="43" t="s">
        <v>46</v>
      </c>
      <c r="F3226" s="44">
        <v>45001</v>
      </c>
      <c r="G3226" s="43" t="s">
        <v>203</v>
      </c>
      <c r="H3226" s="43" t="s">
        <v>3960</v>
      </c>
      <c r="I3226" s="43" t="s">
        <v>364</v>
      </c>
      <c r="J3226" s="43">
        <v>2</v>
      </c>
      <c r="K3226" s="43" t="s">
        <v>53</v>
      </c>
      <c r="L3226" s="55" t="s">
        <v>638</v>
      </c>
      <c r="M3226" s="43" t="s">
        <v>2</v>
      </c>
      <c r="N3226" s="43" t="s">
        <v>2</v>
      </c>
      <c r="O3226"/>
      <c r="P3226" s="43" t="s">
        <v>363</v>
      </c>
    </row>
    <row r="3227" spans="1:16" x14ac:dyDescent="0.25">
      <c r="A3227" s="43" t="s">
        <v>6641</v>
      </c>
      <c r="B3227" s="43" t="s">
        <v>403</v>
      </c>
      <c r="C3227" s="43" t="s">
        <v>6642</v>
      </c>
      <c r="D3227" s="43" t="s">
        <v>6643</v>
      </c>
      <c r="E3227" s="43" t="s">
        <v>46</v>
      </c>
      <c r="F3227" s="44">
        <v>45001</v>
      </c>
      <c r="G3227" s="43" t="s">
        <v>203</v>
      </c>
      <c r="H3227" s="43" t="s">
        <v>3960</v>
      </c>
      <c r="I3227" s="43" t="s">
        <v>364</v>
      </c>
      <c r="J3227" s="43">
        <v>3</v>
      </c>
      <c r="K3227" s="43" t="s">
        <v>196</v>
      </c>
      <c r="L3227" s="55" t="s">
        <v>13</v>
      </c>
      <c r="M3227" s="43" t="s">
        <v>2</v>
      </c>
      <c r="N3227" s="43" t="s">
        <v>2</v>
      </c>
      <c r="O3227"/>
      <c r="P3227" s="43" t="s">
        <v>363</v>
      </c>
    </row>
    <row r="3228" spans="1:16" x14ac:dyDescent="0.25">
      <c r="A3228" s="43" t="s">
        <v>6641</v>
      </c>
      <c r="B3228" s="43" t="s">
        <v>403</v>
      </c>
      <c r="C3228" s="43" t="s">
        <v>6642</v>
      </c>
      <c r="D3228" s="43" t="s">
        <v>6643</v>
      </c>
      <c r="E3228" s="43" t="s">
        <v>46</v>
      </c>
      <c r="F3228" s="44">
        <v>45001</v>
      </c>
      <c r="G3228" s="43" t="s">
        <v>203</v>
      </c>
      <c r="H3228" s="43" t="s">
        <v>3960</v>
      </c>
      <c r="I3228" s="43" t="s">
        <v>364</v>
      </c>
      <c r="J3228" s="43">
        <v>4</v>
      </c>
      <c r="K3228" s="43" t="s">
        <v>6644</v>
      </c>
      <c r="L3228" s="55" t="s">
        <v>13</v>
      </c>
      <c r="M3228" s="43" t="s">
        <v>2</v>
      </c>
      <c r="N3228" s="43" t="s">
        <v>2</v>
      </c>
      <c r="O3228"/>
      <c r="P3228" s="43" t="s">
        <v>363</v>
      </c>
    </row>
    <row r="3229" spans="1:16" ht="135" x14ac:dyDescent="0.25">
      <c r="A3229" s="43" t="s">
        <v>6641</v>
      </c>
      <c r="B3229" s="43" t="s">
        <v>403</v>
      </c>
      <c r="C3229" s="43" t="s">
        <v>6642</v>
      </c>
      <c r="D3229" s="43" t="s">
        <v>6643</v>
      </c>
      <c r="E3229" s="43" t="s">
        <v>46</v>
      </c>
      <c r="F3229" s="44">
        <v>45001</v>
      </c>
      <c r="G3229" s="43" t="s">
        <v>203</v>
      </c>
      <c r="H3229" s="43" t="s">
        <v>3960</v>
      </c>
      <c r="I3229" s="43" t="s">
        <v>364</v>
      </c>
      <c r="J3229" s="43">
        <v>5</v>
      </c>
      <c r="K3229" s="43" t="s">
        <v>118</v>
      </c>
      <c r="L3229" s="55" t="s">
        <v>640</v>
      </c>
      <c r="M3229" s="43" t="s">
        <v>2</v>
      </c>
      <c r="N3229" s="43" t="s">
        <v>3</v>
      </c>
      <c r="O3229" s="43" t="s">
        <v>9955</v>
      </c>
      <c r="P3229" s="43" t="s">
        <v>364</v>
      </c>
    </row>
    <row r="3230" spans="1:16" x14ac:dyDescent="0.25">
      <c r="A3230" s="43" t="s">
        <v>6641</v>
      </c>
      <c r="B3230" s="43" t="s">
        <v>403</v>
      </c>
      <c r="C3230" s="43" t="s">
        <v>6642</v>
      </c>
      <c r="D3230" s="43" t="s">
        <v>6643</v>
      </c>
      <c r="E3230" s="43" t="s">
        <v>46</v>
      </c>
      <c r="F3230" s="44">
        <v>45001</v>
      </c>
      <c r="G3230" s="43" t="s">
        <v>203</v>
      </c>
      <c r="H3230" s="43" t="s">
        <v>3960</v>
      </c>
      <c r="I3230" s="43" t="s">
        <v>364</v>
      </c>
      <c r="J3230" s="43">
        <v>6</v>
      </c>
      <c r="K3230" s="43" t="s">
        <v>6042</v>
      </c>
      <c r="L3230" s="55" t="s">
        <v>640</v>
      </c>
      <c r="M3230" s="43" t="s">
        <v>2</v>
      </c>
      <c r="N3230" s="43" t="s">
        <v>2</v>
      </c>
      <c r="O3230"/>
      <c r="P3230" s="43" t="s">
        <v>363</v>
      </c>
    </row>
    <row r="3231" spans="1:16" x14ac:dyDescent="0.25">
      <c r="A3231" s="43" t="s">
        <v>6641</v>
      </c>
      <c r="B3231" s="43" t="s">
        <v>403</v>
      </c>
      <c r="C3231" s="43" t="s">
        <v>6642</v>
      </c>
      <c r="D3231" s="43" t="s">
        <v>6643</v>
      </c>
      <c r="E3231" s="43" t="s">
        <v>46</v>
      </c>
      <c r="F3231" s="44">
        <v>45001</v>
      </c>
      <c r="G3231" s="43" t="s">
        <v>203</v>
      </c>
      <c r="H3231" s="43" t="s">
        <v>3960</v>
      </c>
      <c r="I3231" s="43" t="s">
        <v>364</v>
      </c>
      <c r="J3231" s="43">
        <v>7</v>
      </c>
      <c r="K3231" s="43" t="s">
        <v>656</v>
      </c>
      <c r="L3231" s="55" t="s">
        <v>640</v>
      </c>
      <c r="M3231" s="43" t="s">
        <v>2</v>
      </c>
      <c r="N3231" s="43" t="s">
        <v>3</v>
      </c>
      <c r="O3231" s="43" t="s">
        <v>9904</v>
      </c>
      <c r="P3231" s="43" t="s">
        <v>364</v>
      </c>
    </row>
    <row r="3232" spans="1:16" x14ac:dyDescent="0.25">
      <c r="A3232" s="43" t="s">
        <v>6641</v>
      </c>
      <c r="B3232" s="43" t="s">
        <v>403</v>
      </c>
      <c r="C3232" s="43" t="s">
        <v>6642</v>
      </c>
      <c r="D3232" s="43" t="s">
        <v>6643</v>
      </c>
      <c r="E3232" s="43" t="s">
        <v>46</v>
      </c>
      <c r="F3232" s="44">
        <v>45001</v>
      </c>
      <c r="G3232" s="43" t="s">
        <v>203</v>
      </c>
      <c r="H3232" s="43" t="s">
        <v>3960</v>
      </c>
      <c r="I3232" s="43" t="s">
        <v>364</v>
      </c>
      <c r="J3232" s="43">
        <v>8</v>
      </c>
      <c r="K3232" s="43" t="s">
        <v>111</v>
      </c>
      <c r="L3232" s="55" t="s">
        <v>13</v>
      </c>
      <c r="M3232" s="43" t="s">
        <v>2</v>
      </c>
      <c r="N3232" s="43" t="s">
        <v>2</v>
      </c>
      <c r="O3232"/>
      <c r="P3232" s="43" t="s">
        <v>363</v>
      </c>
    </row>
    <row r="3233" spans="1:16" x14ac:dyDescent="0.25">
      <c r="A3233" s="43" t="s">
        <v>6641</v>
      </c>
      <c r="B3233" s="43" t="s">
        <v>403</v>
      </c>
      <c r="C3233" s="43" t="s">
        <v>6642</v>
      </c>
      <c r="D3233" s="43" t="s">
        <v>6643</v>
      </c>
      <c r="E3233" s="43" t="s">
        <v>46</v>
      </c>
      <c r="F3233" s="44">
        <v>45001</v>
      </c>
      <c r="G3233" s="43" t="s">
        <v>203</v>
      </c>
      <c r="H3233" s="43" t="s">
        <v>3960</v>
      </c>
      <c r="I3233" s="43" t="s">
        <v>364</v>
      </c>
      <c r="J3233" s="43">
        <v>9</v>
      </c>
      <c r="K3233" s="43" t="s">
        <v>6645</v>
      </c>
      <c r="L3233" s="55" t="s">
        <v>13</v>
      </c>
      <c r="M3233" s="43" t="s">
        <v>2</v>
      </c>
      <c r="N3233" s="43" t="s">
        <v>2</v>
      </c>
      <c r="O3233"/>
      <c r="P3233" s="43" t="s">
        <v>363</v>
      </c>
    </row>
    <row r="3234" spans="1:16" x14ac:dyDescent="0.25">
      <c r="A3234" s="43" t="s">
        <v>6641</v>
      </c>
      <c r="B3234" s="43" t="s">
        <v>403</v>
      </c>
      <c r="C3234" s="43" t="s">
        <v>6642</v>
      </c>
      <c r="D3234" s="43" t="s">
        <v>6643</v>
      </c>
      <c r="E3234" s="43" t="s">
        <v>46</v>
      </c>
      <c r="F3234" s="44">
        <v>45001</v>
      </c>
      <c r="G3234" s="43" t="s">
        <v>203</v>
      </c>
      <c r="H3234" s="43" t="s">
        <v>3960</v>
      </c>
      <c r="I3234" s="43" t="s">
        <v>364</v>
      </c>
      <c r="J3234" s="43">
        <v>10</v>
      </c>
      <c r="K3234" s="43" t="s">
        <v>3370</v>
      </c>
      <c r="L3234" s="55" t="s">
        <v>13</v>
      </c>
      <c r="M3234" s="43" t="s">
        <v>2</v>
      </c>
      <c r="N3234" s="43" t="s">
        <v>2</v>
      </c>
      <c r="O3234"/>
      <c r="P3234" s="43" t="s">
        <v>363</v>
      </c>
    </row>
    <row r="3235" spans="1:16" x14ac:dyDescent="0.25">
      <c r="A3235" s="43" t="s">
        <v>6641</v>
      </c>
      <c r="B3235" s="43" t="s">
        <v>403</v>
      </c>
      <c r="C3235" s="43" t="s">
        <v>6642</v>
      </c>
      <c r="D3235" s="43" t="s">
        <v>6643</v>
      </c>
      <c r="E3235" s="43" t="s">
        <v>46</v>
      </c>
      <c r="F3235" s="44">
        <v>45001</v>
      </c>
      <c r="G3235" s="43" t="s">
        <v>203</v>
      </c>
      <c r="H3235" s="43" t="s">
        <v>3960</v>
      </c>
      <c r="I3235" s="43" t="s">
        <v>364</v>
      </c>
      <c r="J3235" s="43">
        <v>11</v>
      </c>
      <c r="K3235" s="43" t="s">
        <v>408</v>
      </c>
      <c r="L3235" s="55" t="s">
        <v>639</v>
      </c>
      <c r="M3235" s="43" t="s">
        <v>2</v>
      </c>
      <c r="N3235" s="43" t="s">
        <v>2</v>
      </c>
      <c r="O3235"/>
      <c r="P3235" s="43" t="s">
        <v>363</v>
      </c>
    </row>
    <row r="3236" spans="1:16" x14ac:dyDescent="0.25">
      <c r="A3236" s="43" t="s">
        <v>6641</v>
      </c>
      <c r="B3236" s="43" t="s">
        <v>403</v>
      </c>
      <c r="C3236" s="43" t="s">
        <v>6642</v>
      </c>
      <c r="D3236" s="43" t="s">
        <v>6643</v>
      </c>
      <c r="E3236" s="43" t="s">
        <v>46</v>
      </c>
      <c r="F3236" s="44">
        <v>45001</v>
      </c>
      <c r="G3236" s="43" t="s">
        <v>203</v>
      </c>
      <c r="H3236" s="43" t="s">
        <v>4197</v>
      </c>
      <c r="I3236" s="43" t="s">
        <v>364</v>
      </c>
      <c r="J3236" s="43">
        <v>12</v>
      </c>
      <c r="K3236" s="43" t="s">
        <v>6043</v>
      </c>
      <c r="L3236" s="55" t="s">
        <v>13</v>
      </c>
      <c r="M3236" s="43" t="s">
        <v>2</v>
      </c>
      <c r="N3236" s="43" t="s">
        <v>3</v>
      </c>
      <c r="O3236" s="43" t="s">
        <v>9886</v>
      </c>
      <c r="P3236" s="43" t="s">
        <v>364</v>
      </c>
    </row>
    <row r="3237" spans="1:16" x14ac:dyDescent="0.25">
      <c r="A3237" s="43" t="s">
        <v>6641</v>
      </c>
      <c r="B3237" s="43" t="s">
        <v>403</v>
      </c>
      <c r="C3237" s="43" t="s">
        <v>6642</v>
      </c>
      <c r="D3237" s="43" t="s">
        <v>6643</v>
      </c>
      <c r="E3237" s="43" t="s">
        <v>46</v>
      </c>
      <c r="F3237" s="44">
        <v>45001</v>
      </c>
      <c r="G3237" s="43" t="s">
        <v>203</v>
      </c>
      <c r="H3237" s="43" t="s">
        <v>3960</v>
      </c>
      <c r="I3237" s="43" t="s">
        <v>363</v>
      </c>
      <c r="J3237" s="43">
        <v>13</v>
      </c>
      <c r="K3237" s="43" t="s">
        <v>6646</v>
      </c>
      <c r="L3237" s="55" t="s">
        <v>13</v>
      </c>
      <c r="M3237"/>
      <c r="N3237"/>
      <c r="O3237"/>
      <c r="P3237" s="43" t="s">
        <v>363</v>
      </c>
    </row>
    <row r="3238" spans="1:16" ht="30" x14ac:dyDescent="0.25">
      <c r="A3238" s="43" t="s">
        <v>6641</v>
      </c>
      <c r="B3238" s="43" t="s">
        <v>403</v>
      </c>
      <c r="C3238" s="43" t="s">
        <v>6642</v>
      </c>
      <c r="D3238" s="43" t="s">
        <v>6643</v>
      </c>
      <c r="E3238" s="43" t="s">
        <v>46</v>
      </c>
      <c r="F3238" s="44">
        <v>45001</v>
      </c>
      <c r="G3238" s="43" t="s">
        <v>203</v>
      </c>
      <c r="H3238" s="43" t="s">
        <v>3960</v>
      </c>
      <c r="I3238" s="43" t="s">
        <v>364</v>
      </c>
      <c r="J3238" s="43">
        <v>14</v>
      </c>
      <c r="K3238" s="43" t="s">
        <v>5505</v>
      </c>
      <c r="L3238" s="55" t="s">
        <v>13</v>
      </c>
      <c r="M3238" s="43" t="s">
        <v>2</v>
      </c>
      <c r="N3238" s="43" t="s">
        <v>2</v>
      </c>
      <c r="O3238"/>
      <c r="P3238" s="43" t="s">
        <v>363</v>
      </c>
    </row>
    <row r="3239" spans="1:16" x14ac:dyDescent="0.25">
      <c r="A3239" s="43" t="s">
        <v>6641</v>
      </c>
      <c r="B3239" s="43" t="s">
        <v>403</v>
      </c>
      <c r="C3239" s="43" t="s">
        <v>6642</v>
      </c>
      <c r="D3239" s="43" t="s">
        <v>6643</v>
      </c>
      <c r="E3239" s="43" t="s">
        <v>46</v>
      </c>
      <c r="F3239" s="44">
        <v>45001</v>
      </c>
      <c r="G3239" s="43" t="s">
        <v>203</v>
      </c>
      <c r="H3239" s="43" t="s">
        <v>3960</v>
      </c>
      <c r="I3239" s="43" t="s">
        <v>363</v>
      </c>
      <c r="J3239" s="43">
        <v>15</v>
      </c>
      <c r="K3239" s="43" t="s">
        <v>658</v>
      </c>
      <c r="L3239" s="55" t="s">
        <v>13</v>
      </c>
      <c r="M3239"/>
      <c r="N3239"/>
      <c r="O3239"/>
      <c r="P3239" s="43" t="s">
        <v>363</v>
      </c>
    </row>
    <row r="3240" spans="1:16" ht="30" x14ac:dyDescent="0.25">
      <c r="A3240" s="43" t="s">
        <v>6647</v>
      </c>
      <c r="B3240" s="43" t="s">
        <v>205</v>
      </c>
      <c r="C3240" s="43" t="s">
        <v>6648</v>
      </c>
      <c r="D3240" s="43" t="s">
        <v>6649</v>
      </c>
      <c r="E3240" s="43" t="s">
        <v>46</v>
      </c>
      <c r="F3240" s="44">
        <v>45002</v>
      </c>
      <c r="G3240" s="43" t="s">
        <v>203</v>
      </c>
      <c r="H3240" s="43" t="s">
        <v>3960</v>
      </c>
      <c r="I3240" s="43" t="s">
        <v>364</v>
      </c>
      <c r="J3240" s="43">
        <v>1</v>
      </c>
      <c r="K3240" s="43" t="s">
        <v>3803</v>
      </c>
      <c r="L3240" s="55" t="s">
        <v>13</v>
      </c>
      <c r="M3240" s="43" t="s">
        <v>2</v>
      </c>
      <c r="N3240" s="43" t="s">
        <v>3</v>
      </c>
      <c r="O3240" s="43" t="s">
        <v>9905</v>
      </c>
      <c r="P3240" s="43" t="s">
        <v>364</v>
      </c>
    </row>
    <row r="3241" spans="1:16" x14ac:dyDescent="0.25">
      <c r="A3241" s="43" t="s">
        <v>6647</v>
      </c>
      <c r="B3241" s="43" t="s">
        <v>205</v>
      </c>
      <c r="C3241" s="43" t="s">
        <v>6648</v>
      </c>
      <c r="D3241" s="43" t="s">
        <v>6649</v>
      </c>
      <c r="E3241" s="43" t="s">
        <v>46</v>
      </c>
      <c r="F3241" s="44">
        <v>45002</v>
      </c>
      <c r="G3241" s="43" t="s">
        <v>203</v>
      </c>
      <c r="H3241" s="43" t="s">
        <v>3960</v>
      </c>
      <c r="I3241" s="43" t="s">
        <v>364</v>
      </c>
      <c r="J3241" s="43">
        <v>2.1</v>
      </c>
      <c r="K3241" s="43" t="s">
        <v>6650</v>
      </c>
      <c r="L3241" s="55" t="s">
        <v>640</v>
      </c>
      <c r="M3241" s="43" t="s">
        <v>2</v>
      </c>
      <c r="N3241" s="43" t="s">
        <v>2</v>
      </c>
      <c r="O3241"/>
      <c r="P3241" s="43" t="s">
        <v>363</v>
      </c>
    </row>
    <row r="3242" spans="1:16" x14ac:dyDescent="0.25">
      <c r="A3242" s="43" t="s">
        <v>6647</v>
      </c>
      <c r="B3242" s="43" t="s">
        <v>205</v>
      </c>
      <c r="C3242" s="43" t="s">
        <v>6648</v>
      </c>
      <c r="D3242" s="43" t="s">
        <v>6649</v>
      </c>
      <c r="E3242" s="43" t="s">
        <v>46</v>
      </c>
      <c r="F3242" s="44">
        <v>45002</v>
      </c>
      <c r="G3242" s="43" t="s">
        <v>203</v>
      </c>
      <c r="H3242" s="43" t="s">
        <v>3960</v>
      </c>
      <c r="I3242" s="43" t="s">
        <v>364</v>
      </c>
      <c r="J3242" s="43">
        <v>2.2000000000000002</v>
      </c>
      <c r="K3242" s="43" t="s">
        <v>6651</v>
      </c>
      <c r="L3242" s="55" t="s">
        <v>640</v>
      </c>
      <c r="M3242" s="43" t="s">
        <v>2</v>
      </c>
      <c r="N3242" s="43" t="s">
        <v>2</v>
      </c>
      <c r="O3242"/>
      <c r="P3242" s="43" t="s">
        <v>363</v>
      </c>
    </row>
    <row r="3243" spans="1:16" x14ac:dyDescent="0.25">
      <c r="A3243" s="43" t="s">
        <v>6647</v>
      </c>
      <c r="B3243" s="43" t="s">
        <v>205</v>
      </c>
      <c r="C3243" s="43" t="s">
        <v>6648</v>
      </c>
      <c r="D3243" s="43" t="s">
        <v>6649</v>
      </c>
      <c r="E3243" s="43" t="s">
        <v>46</v>
      </c>
      <c r="F3243" s="44">
        <v>45002</v>
      </c>
      <c r="G3243" s="43" t="s">
        <v>203</v>
      </c>
      <c r="H3243" s="43" t="s">
        <v>3960</v>
      </c>
      <c r="I3243" s="43" t="s">
        <v>364</v>
      </c>
      <c r="J3243" s="43">
        <v>2.2999999999999998</v>
      </c>
      <c r="K3243" s="43" t="s">
        <v>6652</v>
      </c>
      <c r="L3243" s="55" t="s">
        <v>640</v>
      </c>
      <c r="M3243" s="43" t="s">
        <v>2</v>
      </c>
      <c r="N3243" s="43" t="s">
        <v>2</v>
      </c>
      <c r="O3243"/>
      <c r="P3243" s="43" t="s">
        <v>363</v>
      </c>
    </row>
    <row r="3244" spans="1:16" x14ac:dyDescent="0.25">
      <c r="A3244" s="43" t="s">
        <v>6647</v>
      </c>
      <c r="B3244" s="43" t="s">
        <v>205</v>
      </c>
      <c r="C3244" s="43" t="s">
        <v>6648</v>
      </c>
      <c r="D3244" s="43" t="s">
        <v>6649</v>
      </c>
      <c r="E3244" s="43" t="s">
        <v>46</v>
      </c>
      <c r="F3244" s="44">
        <v>45002</v>
      </c>
      <c r="G3244" s="43" t="s">
        <v>203</v>
      </c>
      <c r="H3244" s="43" t="s">
        <v>3960</v>
      </c>
      <c r="I3244" s="43" t="s">
        <v>364</v>
      </c>
      <c r="J3244" s="43">
        <v>3</v>
      </c>
      <c r="K3244" s="43" t="s">
        <v>3817</v>
      </c>
      <c r="L3244" s="55" t="s">
        <v>640</v>
      </c>
      <c r="M3244" s="43" t="s">
        <v>2</v>
      </c>
      <c r="N3244" s="43" t="s">
        <v>2</v>
      </c>
      <c r="O3244"/>
      <c r="P3244" s="43" t="s">
        <v>363</v>
      </c>
    </row>
    <row r="3245" spans="1:16" x14ac:dyDescent="0.25">
      <c r="A3245" s="43" t="s">
        <v>6653</v>
      </c>
      <c r="B3245" s="43" t="s">
        <v>3288</v>
      </c>
      <c r="C3245" s="43" t="s">
        <v>6654</v>
      </c>
      <c r="D3245" s="43" t="s">
        <v>6655</v>
      </c>
      <c r="E3245" s="43" t="s">
        <v>46</v>
      </c>
      <c r="F3245" s="44">
        <v>45002</v>
      </c>
      <c r="G3245" s="43" t="s">
        <v>203</v>
      </c>
      <c r="H3245" s="43" t="s">
        <v>3960</v>
      </c>
      <c r="I3245" s="43" t="s">
        <v>363</v>
      </c>
      <c r="J3245" s="43">
        <v>1</v>
      </c>
      <c r="K3245" s="43" t="s">
        <v>3292</v>
      </c>
      <c r="L3245" s="55" t="s">
        <v>13</v>
      </c>
      <c r="M3245"/>
      <c r="N3245"/>
      <c r="O3245"/>
      <c r="P3245" s="43" t="s">
        <v>363</v>
      </c>
    </row>
    <row r="3246" spans="1:16" x14ac:dyDescent="0.25">
      <c r="A3246" s="43" t="s">
        <v>6653</v>
      </c>
      <c r="B3246" s="43" t="s">
        <v>3288</v>
      </c>
      <c r="C3246" s="43" t="s">
        <v>6654</v>
      </c>
      <c r="D3246" s="43" t="s">
        <v>6655</v>
      </c>
      <c r="E3246" s="43" t="s">
        <v>46</v>
      </c>
      <c r="F3246" s="44">
        <v>45002</v>
      </c>
      <c r="G3246" s="43" t="s">
        <v>203</v>
      </c>
      <c r="H3246" s="43" t="s">
        <v>3960</v>
      </c>
      <c r="I3246" s="43" t="s">
        <v>364</v>
      </c>
      <c r="J3246" s="43">
        <v>2</v>
      </c>
      <c r="K3246" s="43" t="s">
        <v>3294</v>
      </c>
      <c r="L3246" s="55" t="s">
        <v>13</v>
      </c>
      <c r="M3246" s="43" t="s">
        <v>2</v>
      </c>
      <c r="N3246" s="43" t="s">
        <v>2</v>
      </c>
      <c r="O3246"/>
      <c r="P3246" s="43" t="s">
        <v>363</v>
      </c>
    </row>
    <row r="3247" spans="1:16" x14ac:dyDescent="0.25">
      <c r="A3247" s="43" t="s">
        <v>6653</v>
      </c>
      <c r="B3247" s="43" t="s">
        <v>3288</v>
      </c>
      <c r="C3247" s="43" t="s">
        <v>6654</v>
      </c>
      <c r="D3247" s="43" t="s">
        <v>6655</v>
      </c>
      <c r="E3247" s="43" t="s">
        <v>46</v>
      </c>
      <c r="F3247" s="44">
        <v>45002</v>
      </c>
      <c r="G3247" s="43" t="s">
        <v>203</v>
      </c>
      <c r="H3247" s="43" t="s">
        <v>3960</v>
      </c>
      <c r="I3247" s="43" t="s">
        <v>364</v>
      </c>
      <c r="J3247" s="43">
        <v>3</v>
      </c>
      <c r="K3247" s="43" t="s">
        <v>3296</v>
      </c>
      <c r="L3247" s="55" t="s">
        <v>13</v>
      </c>
      <c r="M3247" s="43" t="s">
        <v>2</v>
      </c>
      <c r="N3247" s="43" t="s">
        <v>2</v>
      </c>
      <c r="O3247"/>
      <c r="P3247" s="43" t="s">
        <v>363</v>
      </c>
    </row>
    <row r="3248" spans="1:16" x14ac:dyDescent="0.25">
      <c r="A3248" s="43" t="s">
        <v>6653</v>
      </c>
      <c r="B3248" s="43" t="s">
        <v>3288</v>
      </c>
      <c r="C3248" s="43" t="s">
        <v>6654</v>
      </c>
      <c r="D3248" s="43" t="s">
        <v>6655</v>
      </c>
      <c r="E3248" s="43" t="s">
        <v>46</v>
      </c>
      <c r="F3248" s="44">
        <v>45002</v>
      </c>
      <c r="G3248" s="43" t="s">
        <v>203</v>
      </c>
      <c r="H3248" s="43" t="s">
        <v>3960</v>
      </c>
      <c r="I3248" s="43" t="s">
        <v>364</v>
      </c>
      <c r="J3248" s="43">
        <v>4</v>
      </c>
      <c r="K3248" s="43" t="s">
        <v>6656</v>
      </c>
      <c r="L3248" s="55" t="s">
        <v>638</v>
      </c>
      <c r="M3248" s="43" t="s">
        <v>2</v>
      </c>
      <c r="N3248" s="43" t="s">
        <v>2</v>
      </c>
      <c r="O3248"/>
      <c r="P3248" s="43" t="s">
        <v>363</v>
      </c>
    </row>
    <row r="3249" spans="1:16" x14ac:dyDescent="0.25">
      <c r="A3249" s="43" t="s">
        <v>6653</v>
      </c>
      <c r="B3249" s="43" t="s">
        <v>3288</v>
      </c>
      <c r="C3249" s="43" t="s">
        <v>6654</v>
      </c>
      <c r="D3249" s="43" t="s">
        <v>6655</v>
      </c>
      <c r="E3249" s="43" t="s">
        <v>46</v>
      </c>
      <c r="F3249" s="44">
        <v>45002</v>
      </c>
      <c r="G3249" s="43" t="s">
        <v>203</v>
      </c>
      <c r="H3249" s="43" t="s">
        <v>3960</v>
      </c>
      <c r="I3249" s="43" t="s">
        <v>364</v>
      </c>
      <c r="J3249" s="43">
        <v>5</v>
      </c>
      <c r="K3249" s="43" t="s">
        <v>6657</v>
      </c>
      <c r="L3249" s="55" t="s">
        <v>638</v>
      </c>
      <c r="M3249" s="43" t="s">
        <v>2</v>
      </c>
      <c r="N3249" s="43" t="s">
        <v>2</v>
      </c>
      <c r="O3249"/>
      <c r="P3249" s="43" t="s">
        <v>363</v>
      </c>
    </row>
    <row r="3250" spans="1:16" x14ac:dyDescent="0.25">
      <c r="A3250" s="43" t="s">
        <v>6653</v>
      </c>
      <c r="B3250" s="43" t="s">
        <v>3288</v>
      </c>
      <c r="C3250" s="43" t="s">
        <v>6654</v>
      </c>
      <c r="D3250" s="43" t="s">
        <v>6655</v>
      </c>
      <c r="E3250" s="43" t="s">
        <v>46</v>
      </c>
      <c r="F3250" s="44">
        <v>45002</v>
      </c>
      <c r="G3250" s="43" t="s">
        <v>203</v>
      </c>
      <c r="H3250" s="43" t="s">
        <v>3960</v>
      </c>
      <c r="I3250" s="43" t="s">
        <v>364</v>
      </c>
      <c r="J3250" s="43">
        <v>6</v>
      </c>
      <c r="K3250" s="43" t="s">
        <v>6658</v>
      </c>
      <c r="L3250" s="55" t="s">
        <v>13</v>
      </c>
      <c r="M3250" s="43" t="s">
        <v>2</v>
      </c>
      <c r="N3250" s="43" t="s">
        <v>2</v>
      </c>
      <c r="O3250"/>
      <c r="P3250" s="43" t="s">
        <v>363</v>
      </c>
    </row>
    <row r="3251" spans="1:16" x14ac:dyDescent="0.25">
      <c r="A3251" s="43" t="s">
        <v>6653</v>
      </c>
      <c r="B3251" s="43" t="s">
        <v>3288</v>
      </c>
      <c r="C3251" s="43" t="s">
        <v>6654</v>
      </c>
      <c r="D3251" s="43" t="s">
        <v>6655</v>
      </c>
      <c r="E3251" s="43" t="s">
        <v>46</v>
      </c>
      <c r="F3251" s="44">
        <v>45002</v>
      </c>
      <c r="G3251" s="43" t="s">
        <v>203</v>
      </c>
      <c r="H3251" s="43" t="s">
        <v>3960</v>
      </c>
      <c r="I3251" s="43" t="s">
        <v>364</v>
      </c>
      <c r="J3251" s="43">
        <v>7</v>
      </c>
      <c r="K3251" s="43" t="s">
        <v>6659</v>
      </c>
      <c r="L3251" s="55" t="s">
        <v>639</v>
      </c>
      <c r="M3251" s="43" t="s">
        <v>2</v>
      </c>
      <c r="N3251" s="43" t="s">
        <v>2</v>
      </c>
      <c r="O3251"/>
      <c r="P3251" s="43" t="s">
        <v>363</v>
      </c>
    </row>
    <row r="3252" spans="1:16" x14ac:dyDescent="0.25">
      <c r="A3252" s="43" t="s">
        <v>6653</v>
      </c>
      <c r="B3252" s="43" t="s">
        <v>3288</v>
      </c>
      <c r="C3252" s="43" t="s">
        <v>6654</v>
      </c>
      <c r="D3252" s="43" t="s">
        <v>6655</v>
      </c>
      <c r="E3252" s="43" t="s">
        <v>46</v>
      </c>
      <c r="F3252" s="44">
        <v>45002</v>
      </c>
      <c r="G3252" s="43" t="s">
        <v>203</v>
      </c>
      <c r="H3252" s="43" t="s">
        <v>3960</v>
      </c>
      <c r="I3252" s="43" t="s">
        <v>364</v>
      </c>
      <c r="J3252" s="43">
        <v>8</v>
      </c>
      <c r="K3252" s="43" t="s">
        <v>140</v>
      </c>
      <c r="L3252" s="55" t="s">
        <v>638</v>
      </c>
      <c r="M3252" s="43" t="s">
        <v>2</v>
      </c>
      <c r="N3252" s="43" t="s">
        <v>2</v>
      </c>
      <c r="O3252"/>
      <c r="P3252" s="43" t="s">
        <v>363</v>
      </c>
    </row>
    <row r="3253" spans="1:16" x14ac:dyDescent="0.25">
      <c r="A3253" s="43" t="s">
        <v>6653</v>
      </c>
      <c r="B3253" s="43" t="s">
        <v>3288</v>
      </c>
      <c r="C3253" s="43" t="s">
        <v>6654</v>
      </c>
      <c r="D3253" s="43" t="s">
        <v>6655</v>
      </c>
      <c r="E3253" s="43" t="s">
        <v>46</v>
      </c>
      <c r="F3253" s="44">
        <v>45002</v>
      </c>
      <c r="G3253" s="43" t="s">
        <v>203</v>
      </c>
      <c r="H3253" s="43" t="s">
        <v>3960</v>
      </c>
      <c r="I3253" s="43" t="s">
        <v>364</v>
      </c>
      <c r="J3253" s="43">
        <v>9</v>
      </c>
      <c r="K3253" s="43" t="s">
        <v>6660</v>
      </c>
      <c r="L3253" s="55" t="s">
        <v>13</v>
      </c>
      <c r="M3253" s="43" t="s">
        <v>2</v>
      </c>
      <c r="N3253" s="43" t="s">
        <v>2</v>
      </c>
      <c r="O3253"/>
      <c r="P3253" s="43" t="s">
        <v>363</v>
      </c>
    </row>
    <row r="3254" spans="1:16" x14ac:dyDescent="0.25">
      <c r="A3254" s="43" t="s">
        <v>6653</v>
      </c>
      <c r="B3254" s="43" t="s">
        <v>3288</v>
      </c>
      <c r="C3254" s="43" t="s">
        <v>6654</v>
      </c>
      <c r="D3254" s="43" t="s">
        <v>6655</v>
      </c>
      <c r="E3254" s="43" t="s">
        <v>46</v>
      </c>
      <c r="F3254" s="44">
        <v>45002</v>
      </c>
      <c r="G3254" s="43" t="s">
        <v>203</v>
      </c>
      <c r="H3254" s="43" t="s">
        <v>3960</v>
      </c>
      <c r="I3254" s="43" t="s">
        <v>364</v>
      </c>
      <c r="J3254" s="43">
        <v>10</v>
      </c>
      <c r="K3254" s="43" t="s">
        <v>118</v>
      </c>
      <c r="L3254" s="55" t="s">
        <v>640</v>
      </c>
      <c r="M3254" s="43" t="s">
        <v>2</v>
      </c>
      <c r="N3254" s="43" t="s">
        <v>2</v>
      </c>
      <c r="O3254"/>
      <c r="P3254" s="43" t="s">
        <v>363</v>
      </c>
    </row>
    <row r="3255" spans="1:16" x14ac:dyDescent="0.25">
      <c r="A3255" s="43" t="s">
        <v>6653</v>
      </c>
      <c r="B3255" s="43" t="s">
        <v>3288</v>
      </c>
      <c r="C3255" s="43" t="s">
        <v>6654</v>
      </c>
      <c r="D3255" s="43" t="s">
        <v>6655</v>
      </c>
      <c r="E3255" s="43" t="s">
        <v>46</v>
      </c>
      <c r="F3255" s="44">
        <v>45002</v>
      </c>
      <c r="G3255" s="43" t="s">
        <v>203</v>
      </c>
      <c r="H3255" s="43" t="s">
        <v>3960</v>
      </c>
      <c r="I3255" s="43" t="s">
        <v>364</v>
      </c>
      <c r="J3255" s="43">
        <v>11</v>
      </c>
      <c r="K3255" s="43" t="s">
        <v>117</v>
      </c>
      <c r="L3255" s="55" t="s">
        <v>640</v>
      </c>
      <c r="M3255" s="43" t="s">
        <v>2</v>
      </c>
      <c r="N3255" s="43" t="s">
        <v>2</v>
      </c>
      <c r="O3255"/>
      <c r="P3255" s="43" t="s">
        <v>363</v>
      </c>
    </row>
    <row r="3256" spans="1:16" x14ac:dyDescent="0.25">
      <c r="A3256" s="43" t="s">
        <v>6653</v>
      </c>
      <c r="B3256" s="43" t="s">
        <v>3288</v>
      </c>
      <c r="C3256" s="43" t="s">
        <v>6654</v>
      </c>
      <c r="D3256" s="43" t="s">
        <v>6655</v>
      </c>
      <c r="E3256" s="43" t="s">
        <v>46</v>
      </c>
      <c r="F3256" s="44">
        <v>45002</v>
      </c>
      <c r="G3256" s="43" t="s">
        <v>203</v>
      </c>
      <c r="H3256" s="43" t="s">
        <v>3960</v>
      </c>
      <c r="I3256" s="43" t="s">
        <v>364</v>
      </c>
      <c r="J3256" s="43">
        <v>12</v>
      </c>
      <c r="K3256" s="43" t="s">
        <v>6661</v>
      </c>
      <c r="L3256" s="55" t="s">
        <v>13</v>
      </c>
      <c r="M3256" s="43" t="s">
        <v>2</v>
      </c>
      <c r="N3256" s="43" t="s">
        <v>2</v>
      </c>
      <c r="O3256"/>
      <c r="P3256" s="43" t="s">
        <v>363</v>
      </c>
    </row>
    <row r="3257" spans="1:16" ht="30" x14ac:dyDescent="0.25">
      <c r="A3257" s="43" t="s">
        <v>6662</v>
      </c>
      <c r="B3257" s="43" t="s">
        <v>205</v>
      </c>
      <c r="C3257" s="43" t="s">
        <v>6663</v>
      </c>
      <c r="D3257" s="43" t="s">
        <v>6664</v>
      </c>
      <c r="E3257" s="43" t="s">
        <v>46</v>
      </c>
      <c r="F3257" s="44">
        <v>45002</v>
      </c>
      <c r="G3257" s="43" t="s">
        <v>203</v>
      </c>
      <c r="H3257" s="43" t="s">
        <v>3960</v>
      </c>
      <c r="I3257" s="43" t="s">
        <v>364</v>
      </c>
      <c r="J3257" s="43">
        <v>1</v>
      </c>
      <c r="K3257" s="43" t="s">
        <v>3803</v>
      </c>
      <c r="L3257" s="55" t="s">
        <v>13</v>
      </c>
      <c r="M3257" s="43" t="s">
        <v>2</v>
      </c>
      <c r="N3257" s="43" t="s">
        <v>3</v>
      </c>
      <c r="O3257" s="43" t="s">
        <v>9905</v>
      </c>
      <c r="P3257" s="43" t="s">
        <v>364</v>
      </c>
    </row>
    <row r="3258" spans="1:16" x14ac:dyDescent="0.25">
      <c r="A3258" s="43" t="s">
        <v>6662</v>
      </c>
      <c r="B3258" s="43" t="s">
        <v>205</v>
      </c>
      <c r="C3258" s="43" t="s">
        <v>6663</v>
      </c>
      <c r="D3258" s="43" t="s">
        <v>6664</v>
      </c>
      <c r="E3258" s="43" t="s">
        <v>46</v>
      </c>
      <c r="F3258" s="44">
        <v>45002</v>
      </c>
      <c r="G3258" s="43" t="s">
        <v>203</v>
      </c>
      <c r="H3258" s="43" t="s">
        <v>3960</v>
      </c>
      <c r="I3258" s="43" t="s">
        <v>364</v>
      </c>
      <c r="J3258" s="43">
        <v>2</v>
      </c>
      <c r="K3258" s="43" t="s">
        <v>3226</v>
      </c>
      <c r="L3258" s="55" t="s">
        <v>13</v>
      </c>
      <c r="M3258" s="43" t="s">
        <v>2</v>
      </c>
      <c r="N3258" s="43" t="s">
        <v>2</v>
      </c>
      <c r="O3258"/>
      <c r="P3258" s="43" t="s">
        <v>363</v>
      </c>
    </row>
    <row r="3259" spans="1:16" x14ac:dyDescent="0.25">
      <c r="A3259" s="43" t="s">
        <v>6662</v>
      </c>
      <c r="B3259" s="43" t="s">
        <v>205</v>
      </c>
      <c r="C3259" s="43" t="s">
        <v>6663</v>
      </c>
      <c r="D3259" s="43" t="s">
        <v>6664</v>
      </c>
      <c r="E3259" s="43" t="s">
        <v>46</v>
      </c>
      <c r="F3259" s="44">
        <v>45002</v>
      </c>
      <c r="G3259" s="43" t="s">
        <v>203</v>
      </c>
      <c r="H3259" s="43" t="s">
        <v>3960</v>
      </c>
      <c r="I3259" s="43" t="s">
        <v>364</v>
      </c>
      <c r="J3259" s="43">
        <v>3.1</v>
      </c>
      <c r="K3259" s="43" t="s">
        <v>6665</v>
      </c>
      <c r="L3259" s="55" t="s">
        <v>640</v>
      </c>
      <c r="M3259" s="43" t="s">
        <v>2</v>
      </c>
      <c r="N3259" s="43" t="s">
        <v>2</v>
      </c>
      <c r="O3259"/>
      <c r="P3259" s="43" t="s">
        <v>363</v>
      </c>
    </row>
    <row r="3260" spans="1:16" x14ac:dyDescent="0.25">
      <c r="A3260" s="43" t="s">
        <v>6662</v>
      </c>
      <c r="B3260" s="43" t="s">
        <v>205</v>
      </c>
      <c r="C3260" s="43" t="s">
        <v>6663</v>
      </c>
      <c r="D3260" s="43" t="s">
        <v>6664</v>
      </c>
      <c r="E3260" s="43" t="s">
        <v>46</v>
      </c>
      <c r="F3260" s="44">
        <v>45002</v>
      </c>
      <c r="G3260" s="43" t="s">
        <v>203</v>
      </c>
      <c r="H3260" s="43" t="s">
        <v>3960</v>
      </c>
      <c r="I3260" s="43" t="s">
        <v>364</v>
      </c>
      <c r="J3260" s="43">
        <v>3.2</v>
      </c>
      <c r="K3260" s="43" t="s">
        <v>6666</v>
      </c>
      <c r="L3260" s="55" t="s">
        <v>640</v>
      </c>
      <c r="M3260" s="43" t="s">
        <v>2</v>
      </c>
      <c r="N3260" s="43" t="s">
        <v>2</v>
      </c>
      <c r="O3260"/>
      <c r="P3260" s="43" t="s">
        <v>363</v>
      </c>
    </row>
    <row r="3261" spans="1:16" x14ac:dyDescent="0.25">
      <c r="A3261" s="43" t="s">
        <v>6662</v>
      </c>
      <c r="B3261" s="43" t="s">
        <v>205</v>
      </c>
      <c r="C3261" s="43" t="s">
        <v>6663</v>
      </c>
      <c r="D3261" s="43" t="s">
        <v>6664</v>
      </c>
      <c r="E3261" s="43" t="s">
        <v>46</v>
      </c>
      <c r="F3261" s="44">
        <v>45002</v>
      </c>
      <c r="G3261" s="43" t="s">
        <v>203</v>
      </c>
      <c r="H3261" s="43" t="s">
        <v>3960</v>
      </c>
      <c r="I3261" s="43" t="s">
        <v>364</v>
      </c>
      <c r="J3261" s="43">
        <v>3.3</v>
      </c>
      <c r="K3261" s="43" t="s">
        <v>6667</v>
      </c>
      <c r="L3261" s="55" t="s">
        <v>640</v>
      </c>
      <c r="M3261" s="43" t="s">
        <v>2</v>
      </c>
      <c r="N3261" s="43" t="s">
        <v>2</v>
      </c>
      <c r="O3261"/>
      <c r="P3261" s="43" t="s">
        <v>363</v>
      </c>
    </row>
    <row r="3262" spans="1:16" x14ac:dyDescent="0.25">
      <c r="A3262" s="43" t="s">
        <v>6662</v>
      </c>
      <c r="B3262" s="43" t="s">
        <v>205</v>
      </c>
      <c r="C3262" s="43" t="s">
        <v>6663</v>
      </c>
      <c r="D3262" s="43" t="s">
        <v>6664</v>
      </c>
      <c r="E3262" s="43" t="s">
        <v>46</v>
      </c>
      <c r="F3262" s="44">
        <v>45002</v>
      </c>
      <c r="G3262" s="43" t="s">
        <v>203</v>
      </c>
      <c r="H3262" s="43" t="s">
        <v>3960</v>
      </c>
      <c r="I3262" s="43" t="s">
        <v>364</v>
      </c>
      <c r="J3262" s="43">
        <v>3.4</v>
      </c>
      <c r="K3262" s="43" t="s">
        <v>6668</v>
      </c>
      <c r="L3262" s="55" t="s">
        <v>640</v>
      </c>
      <c r="M3262" s="43" t="s">
        <v>2</v>
      </c>
      <c r="N3262" s="43" t="s">
        <v>2</v>
      </c>
      <c r="O3262"/>
      <c r="P3262" s="43" t="s">
        <v>363</v>
      </c>
    </row>
    <row r="3263" spans="1:16" x14ac:dyDescent="0.25">
      <c r="A3263" s="43" t="s">
        <v>6662</v>
      </c>
      <c r="B3263" s="43" t="s">
        <v>205</v>
      </c>
      <c r="C3263" s="43" t="s">
        <v>6663</v>
      </c>
      <c r="D3263" s="43" t="s">
        <v>6664</v>
      </c>
      <c r="E3263" s="43" t="s">
        <v>46</v>
      </c>
      <c r="F3263" s="44">
        <v>45002</v>
      </c>
      <c r="G3263" s="43" t="s">
        <v>203</v>
      </c>
      <c r="H3263" s="43" t="s">
        <v>3960</v>
      </c>
      <c r="I3263" s="43" t="s">
        <v>364</v>
      </c>
      <c r="J3263" s="43">
        <v>3.5</v>
      </c>
      <c r="K3263" s="43" t="s">
        <v>6669</v>
      </c>
      <c r="L3263" s="55" t="s">
        <v>640</v>
      </c>
      <c r="M3263" s="43" t="s">
        <v>2</v>
      </c>
      <c r="N3263" s="43" t="s">
        <v>2</v>
      </c>
      <c r="O3263"/>
      <c r="P3263" s="43" t="s">
        <v>363</v>
      </c>
    </row>
    <row r="3264" spans="1:16" x14ac:dyDescent="0.25">
      <c r="A3264" s="43" t="s">
        <v>6662</v>
      </c>
      <c r="B3264" s="43" t="s">
        <v>205</v>
      </c>
      <c r="C3264" s="43" t="s">
        <v>6663</v>
      </c>
      <c r="D3264" s="43" t="s">
        <v>6664</v>
      </c>
      <c r="E3264" s="43" t="s">
        <v>46</v>
      </c>
      <c r="F3264" s="44">
        <v>45002</v>
      </c>
      <c r="G3264" s="43" t="s">
        <v>203</v>
      </c>
      <c r="H3264" s="43" t="s">
        <v>3960</v>
      </c>
      <c r="I3264" s="43" t="s">
        <v>364</v>
      </c>
      <c r="J3264" s="43">
        <v>4</v>
      </c>
      <c r="K3264" s="43" t="s">
        <v>6670</v>
      </c>
      <c r="L3264" s="55" t="s">
        <v>640</v>
      </c>
      <c r="M3264" s="43" t="s">
        <v>2</v>
      </c>
      <c r="N3264" s="43" t="s">
        <v>2</v>
      </c>
      <c r="O3264"/>
      <c r="P3264" s="43" t="s">
        <v>363</v>
      </c>
    </row>
    <row r="3265" spans="1:16" x14ac:dyDescent="0.25">
      <c r="A3265" s="43" t="s">
        <v>6662</v>
      </c>
      <c r="B3265" s="43" t="s">
        <v>205</v>
      </c>
      <c r="C3265" s="43" t="s">
        <v>6663</v>
      </c>
      <c r="D3265" s="43" t="s">
        <v>6664</v>
      </c>
      <c r="E3265" s="43" t="s">
        <v>46</v>
      </c>
      <c r="F3265" s="44">
        <v>45002</v>
      </c>
      <c r="G3265" s="43" t="s">
        <v>203</v>
      </c>
      <c r="H3265" s="43" t="s">
        <v>3960</v>
      </c>
      <c r="I3265" s="43" t="s">
        <v>364</v>
      </c>
      <c r="J3265" s="43">
        <v>5.0999999999999996</v>
      </c>
      <c r="K3265" s="43" t="s">
        <v>6671</v>
      </c>
      <c r="L3265" s="55" t="s">
        <v>13</v>
      </c>
      <c r="M3265" s="43" t="s">
        <v>2</v>
      </c>
      <c r="N3265" s="43" t="s">
        <v>2</v>
      </c>
      <c r="O3265"/>
      <c r="P3265" s="43" t="s">
        <v>363</v>
      </c>
    </row>
    <row r="3266" spans="1:16" x14ac:dyDescent="0.25">
      <c r="A3266" s="43" t="s">
        <v>6662</v>
      </c>
      <c r="B3266" s="43" t="s">
        <v>205</v>
      </c>
      <c r="C3266" s="43" t="s">
        <v>6663</v>
      </c>
      <c r="D3266" s="43" t="s">
        <v>6664</v>
      </c>
      <c r="E3266" s="43" t="s">
        <v>46</v>
      </c>
      <c r="F3266" s="44">
        <v>45002</v>
      </c>
      <c r="G3266" s="43" t="s">
        <v>203</v>
      </c>
      <c r="H3266" s="43" t="s">
        <v>3960</v>
      </c>
      <c r="I3266" s="43" t="s">
        <v>364</v>
      </c>
      <c r="J3266" s="43">
        <v>5.2</v>
      </c>
      <c r="K3266" s="43" t="s">
        <v>6672</v>
      </c>
      <c r="L3266" s="55" t="s">
        <v>13</v>
      </c>
      <c r="M3266" s="43" t="s">
        <v>2</v>
      </c>
      <c r="N3266" s="43" t="s">
        <v>2</v>
      </c>
      <c r="O3266"/>
      <c r="P3266" s="43" t="s">
        <v>363</v>
      </c>
    </row>
    <row r="3267" spans="1:16" x14ac:dyDescent="0.25">
      <c r="A3267" s="43" t="s">
        <v>6662</v>
      </c>
      <c r="B3267" s="43" t="s">
        <v>205</v>
      </c>
      <c r="C3267" s="43" t="s">
        <v>6663</v>
      </c>
      <c r="D3267" s="43" t="s">
        <v>6664</v>
      </c>
      <c r="E3267" s="43" t="s">
        <v>46</v>
      </c>
      <c r="F3267" s="44">
        <v>45002</v>
      </c>
      <c r="G3267" s="43" t="s">
        <v>203</v>
      </c>
      <c r="H3267" s="43" t="s">
        <v>3960</v>
      </c>
      <c r="I3267" s="43" t="s">
        <v>364</v>
      </c>
      <c r="J3267" s="43">
        <v>6</v>
      </c>
      <c r="K3267" s="43" t="s">
        <v>3817</v>
      </c>
      <c r="L3267" s="55" t="s">
        <v>640</v>
      </c>
      <c r="M3267" s="43" t="s">
        <v>2</v>
      </c>
      <c r="N3267" s="43" t="s">
        <v>2</v>
      </c>
      <c r="O3267"/>
      <c r="P3267" s="43" t="s">
        <v>363</v>
      </c>
    </row>
    <row r="3268" spans="1:16" x14ac:dyDescent="0.25">
      <c r="A3268" s="43" t="s">
        <v>1068</v>
      </c>
      <c r="B3268" s="43" t="s">
        <v>204</v>
      </c>
      <c r="C3268" s="43" t="s">
        <v>3379</v>
      </c>
      <c r="D3268" s="43">
        <v>6718255</v>
      </c>
      <c r="E3268" s="43" t="s">
        <v>132</v>
      </c>
      <c r="F3268" s="44">
        <v>45002</v>
      </c>
      <c r="G3268" s="43" t="s">
        <v>203</v>
      </c>
      <c r="H3268" s="43" t="s">
        <v>3960</v>
      </c>
      <c r="I3268" s="43" t="s">
        <v>364</v>
      </c>
      <c r="J3268" s="43">
        <v>1</v>
      </c>
      <c r="K3268" s="43" t="s">
        <v>6673</v>
      </c>
      <c r="L3268" s="55" t="s">
        <v>13</v>
      </c>
      <c r="M3268" s="43" t="s">
        <v>2</v>
      </c>
      <c r="N3268" s="43" t="s">
        <v>3</v>
      </c>
      <c r="O3268" s="43" t="s">
        <v>9956</v>
      </c>
      <c r="P3268" s="43" t="s">
        <v>364</v>
      </c>
    </row>
    <row r="3269" spans="1:16" x14ac:dyDescent="0.25">
      <c r="A3269" s="43" t="s">
        <v>1068</v>
      </c>
      <c r="B3269" s="43" t="s">
        <v>204</v>
      </c>
      <c r="C3269" s="43" t="s">
        <v>3379</v>
      </c>
      <c r="D3269" s="43">
        <v>6718255</v>
      </c>
      <c r="E3269" s="43" t="s">
        <v>132</v>
      </c>
      <c r="F3269" s="44">
        <v>45002</v>
      </c>
      <c r="G3269" s="43" t="s">
        <v>203</v>
      </c>
      <c r="H3269" s="43" t="s">
        <v>3960</v>
      </c>
      <c r="I3269" s="43" t="s">
        <v>364</v>
      </c>
      <c r="J3269" s="43">
        <v>2</v>
      </c>
      <c r="K3269" s="43" t="s">
        <v>6674</v>
      </c>
      <c r="L3269" s="55" t="s">
        <v>13</v>
      </c>
      <c r="M3269" s="43" t="s">
        <v>2</v>
      </c>
      <c r="N3269" s="43" t="s">
        <v>3</v>
      </c>
      <c r="O3269" s="43" t="s">
        <v>9957</v>
      </c>
      <c r="P3269" s="43" t="s">
        <v>364</v>
      </c>
    </row>
    <row r="3270" spans="1:16" x14ac:dyDescent="0.25">
      <c r="A3270" s="43" t="s">
        <v>1068</v>
      </c>
      <c r="B3270" s="43" t="s">
        <v>204</v>
      </c>
      <c r="C3270" s="43" t="s">
        <v>3379</v>
      </c>
      <c r="D3270" s="43">
        <v>6718255</v>
      </c>
      <c r="E3270" s="43" t="s">
        <v>132</v>
      </c>
      <c r="F3270" s="44">
        <v>45002</v>
      </c>
      <c r="G3270" s="43" t="s">
        <v>203</v>
      </c>
      <c r="H3270" s="43" t="s">
        <v>3960</v>
      </c>
      <c r="I3270" s="43" t="s">
        <v>364</v>
      </c>
      <c r="J3270" s="43">
        <v>3</v>
      </c>
      <c r="K3270" s="43" t="s">
        <v>6675</v>
      </c>
      <c r="L3270" s="55" t="s">
        <v>13</v>
      </c>
      <c r="M3270" s="43" t="s">
        <v>2</v>
      </c>
      <c r="N3270" s="43" t="s">
        <v>3</v>
      </c>
      <c r="O3270" s="43" t="s">
        <v>9956</v>
      </c>
      <c r="P3270" s="43" t="s">
        <v>364</v>
      </c>
    </row>
    <row r="3271" spans="1:16" x14ac:dyDescent="0.25">
      <c r="A3271" s="43" t="s">
        <v>1068</v>
      </c>
      <c r="B3271" s="43" t="s">
        <v>204</v>
      </c>
      <c r="C3271" s="43" t="s">
        <v>3379</v>
      </c>
      <c r="D3271" s="43">
        <v>6718255</v>
      </c>
      <c r="E3271" s="43" t="s">
        <v>132</v>
      </c>
      <c r="F3271" s="44">
        <v>45002</v>
      </c>
      <c r="G3271" s="43" t="s">
        <v>203</v>
      </c>
      <c r="H3271" s="43" t="s">
        <v>3960</v>
      </c>
      <c r="I3271" s="43" t="s">
        <v>364</v>
      </c>
      <c r="J3271" s="43">
        <v>4</v>
      </c>
      <c r="K3271" s="43" t="s">
        <v>6676</v>
      </c>
      <c r="L3271" s="55" t="s">
        <v>13</v>
      </c>
      <c r="M3271" s="43" t="s">
        <v>2</v>
      </c>
      <c r="N3271" s="43" t="s">
        <v>3</v>
      </c>
      <c r="O3271" s="43" t="s">
        <v>9957</v>
      </c>
      <c r="P3271" s="43" t="s">
        <v>364</v>
      </c>
    </row>
    <row r="3272" spans="1:16" x14ac:dyDescent="0.25">
      <c r="A3272" s="43" t="s">
        <v>1068</v>
      </c>
      <c r="B3272" s="43" t="s">
        <v>204</v>
      </c>
      <c r="C3272" s="43" t="s">
        <v>3379</v>
      </c>
      <c r="D3272" s="43">
        <v>6718255</v>
      </c>
      <c r="E3272" s="43" t="s">
        <v>186</v>
      </c>
      <c r="F3272" s="44">
        <v>45002</v>
      </c>
      <c r="G3272" s="43" t="s">
        <v>203</v>
      </c>
      <c r="H3272" s="43" t="s">
        <v>3960</v>
      </c>
      <c r="I3272" s="43" t="s">
        <v>364</v>
      </c>
      <c r="J3272" s="43">
        <v>1</v>
      </c>
      <c r="K3272" s="43" t="s">
        <v>6677</v>
      </c>
      <c r="L3272" s="55" t="s">
        <v>13</v>
      </c>
      <c r="M3272" s="43" t="s">
        <v>2</v>
      </c>
      <c r="N3272" s="43" t="s">
        <v>3</v>
      </c>
      <c r="O3272" s="43" t="s">
        <v>9956</v>
      </c>
      <c r="P3272" s="43" t="s">
        <v>364</v>
      </c>
    </row>
    <row r="3273" spans="1:16" x14ac:dyDescent="0.25">
      <c r="A3273" s="43" t="s">
        <v>1068</v>
      </c>
      <c r="B3273" s="43" t="s">
        <v>204</v>
      </c>
      <c r="C3273" s="43" t="s">
        <v>3379</v>
      </c>
      <c r="D3273" s="43">
        <v>6718255</v>
      </c>
      <c r="E3273" s="43" t="s">
        <v>186</v>
      </c>
      <c r="F3273" s="44">
        <v>45002</v>
      </c>
      <c r="G3273" s="43" t="s">
        <v>203</v>
      </c>
      <c r="H3273" s="43" t="s">
        <v>3960</v>
      </c>
      <c r="I3273" s="43" t="s">
        <v>364</v>
      </c>
      <c r="J3273" s="43">
        <v>2</v>
      </c>
      <c r="K3273" s="43" t="s">
        <v>6674</v>
      </c>
      <c r="L3273" s="55" t="s">
        <v>13</v>
      </c>
      <c r="M3273" s="43" t="s">
        <v>2</v>
      </c>
      <c r="N3273" s="43" t="s">
        <v>3</v>
      </c>
      <c r="O3273" s="43" t="s">
        <v>9957</v>
      </c>
      <c r="P3273" s="43" t="s">
        <v>364</v>
      </c>
    </row>
    <row r="3274" spans="1:16" x14ac:dyDescent="0.25">
      <c r="A3274" s="43" t="s">
        <v>1068</v>
      </c>
      <c r="B3274" s="43" t="s">
        <v>204</v>
      </c>
      <c r="C3274" s="43" t="s">
        <v>3379</v>
      </c>
      <c r="D3274" s="43">
        <v>6718255</v>
      </c>
      <c r="E3274" s="43" t="s">
        <v>186</v>
      </c>
      <c r="F3274" s="44">
        <v>45002</v>
      </c>
      <c r="G3274" s="43" t="s">
        <v>203</v>
      </c>
      <c r="H3274" s="43" t="s">
        <v>3960</v>
      </c>
      <c r="I3274" s="43" t="s">
        <v>364</v>
      </c>
      <c r="J3274" s="43">
        <v>3</v>
      </c>
      <c r="K3274" s="43" t="s">
        <v>6678</v>
      </c>
      <c r="L3274" s="55" t="s">
        <v>13</v>
      </c>
      <c r="M3274" s="43" t="s">
        <v>2</v>
      </c>
      <c r="N3274" s="43" t="s">
        <v>3</v>
      </c>
      <c r="O3274" s="43" t="s">
        <v>9956</v>
      </c>
      <c r="P3274" s="43" t="s">
        <v>364</v>
      </c>
    </row>
    <row r="3275" spans="1:16" x14ac:dyDescent="0.25">
      <c r="A3275" s="43" t="s">
        <v>1068</v>
      </c>
      <c r="B3275" s="43" t="s">
        <v>204</v>
      </c>
      <c r="C3275" s="43" t="s">
        <v>3379</v>
      </c>
      <c r="D3275" s="43">
        <v>6718255</v>
      </c>
      <c r="E3275" s="43" t="s">
        <v>186</v>
      </c>
      <c r="F3275" s="44">
        <v>45002</v>
      </c>
      <c r="G3275" s="43" t="s">
        <v>203</v>
      </c>
      <c r="H3275" s="43" t="s">
        <v>3960</v>
      </c>
      <c r="I3275" s="43" t="s">
        <v>364</v>
      </c>
      <c r="J3275" s="43">
        <v>4</v>
      </c>
      <c r="K3275" s="43" t="s">
        <v>6679</v>
      </c>
      <c r="L3275" s="55" t="s">
        <v>13</v>
      </c>
      <c r="M3275" s="43" t="s">
        <v>2</v>
      </c>
      <c r="N3275" s="43" t="s">
        <v>3</v>
      </c>
      <c r="O3275" s="43" t="s">
        <v>9957</v>
      </c>
      <c r="P3275" s="43" t="s">
        <v>364</v>
      </c>
    </row>
    <row r="3276" spans="1:16" x14ac:dyDescent="0.25">
      <c r="A3276" s="43" t="s">
        <v>1713</v>
      </c>
      <c r="B3276" s="43" t="s">
        <v>163</v>
      </c>
      <c r="C3276" s="43" t="s">
        <v>6680</v>
      </c>
      <c r="D3276" s="43" t="s">
        <v>6681</v>
      </c>
      <c r="E3276" s="43" t="s">
        <v>132</v>
      </c>
      <c r="F3276" s="44">
        <v>45002</v>
      </c>
      <c r="G3276" s="43" t="s">
        <v>203</v>
      </c>
      <c r="H3276" s="43" t="s">
        <v>3960</v>
      </c>
      <c r="I3276" s="43" t="s">
        <v>364</v>
      </c>
      <c r="J3276" s="43">
        <v>1</v>
      </c>
      <c r="K3276" s="43" t="s">
        <v>6682</v>
      </c>
      <c r="L3276" s="55" t="s">
        <v>13</v>
      </c>
      <c r="M3276" s="43" t="s">
        <v>2</v>
      </c>
      <c r="N3276" s="43" t="s">
        <v>2</v>
      </c>
      <c r="O3276"/>
      <c r="P3276" s="43" t="s">
        <v>363</v>
      </c>
    </row>
    <row r="3277" spans="1:16" x14ac:dyDescent="0.25">
      <c r="A3277" s="43" t="s">
        <v>1713</v>
      </c>
      <c r="B3277" s="43" t="s">
        <v>163</v>
      </c>
      <c r="C3277" s="43" t="s">
        <v>6680</v>
      </c>
      <c r="D3277" s="43" t="s">
        <v>6681</v>
      </c>
      <c r="E3277" s="43" t="s">
        <v>132</v>
      </c>
      <c r="F3277" s="44">
        <v>45002</v>
      </c>
      <c r="G3277" s="43" t="s">
        <v>203</v>
      </c>
      <c r="H3277" s="43" t="s">
        <v>3960</v>
      </c>
      <c r="I3277" s="43" t="s">
        <v>364</v>
      </c>
      <c r="J3277" s="43">
        <v>2</v>
      </c>
      <c r="K3277" s="43" t="s">
        <v>6683</v>
      </c>
      <c r="L3277" s="55" t="s">
        <v>13</v>
      </c>
      <c r="M3277" s="43" t="s">
        <v>2</v>
      </c>
      <c r="N3277" s="43" t="s">
        <v>2</v>
      </c>
      <c r="O3277"/>
      <c r="P3277" s="43" t="s">
        <v>363</v>
      </c>
    </row>
    <row r="3278" spans="1:16" x14ac:dyDescent="0.25">
      <c r="A3278" s="43" t="s">
        <v>1713</v>
      </c>
      <c r="B3278" s="43" t="s">
        <v>163</v>
      </c>
      <c r="C3278" s="43" t="s">
        <v>6680</v>
      </c>
      <c r="D3278" s="43" t="s">
        <v>6681</v>
      </c>
      <c r="E3278" s="43" t="s">
        <v>132</v>
      </c>
      <c r="F3278" s="44">
        <v>45002</v>
      </c>
      <c r="G3278" s="43" t="s">
        <v>203</v>
      </c>
      <c r="H3278" s="43" t="s">
        <v>3960</v>
      </c>
      <c r="I3278" s="43" t="s">
        <v>364</v>
      </c>
      <c r="J3278" s="43">
        <v>3</v>
      </c>
      <c r="K3278" s="43" t="s">
        <v>6684</v>
      </c>
      <c r="L3278" s="55" t="s">
        <v>13</v>
      </c>
      <c r="M3278" s="43" t="s">
        <v>2</v>
      </c>
      <c r="N3278" s="43" t="s">
        <v>2</v>
      </c>
      <c r="O3278"/>
      <c r="P3278" s="43" t="s">
        <v>363</v>
      </c>
    </row>
    <row r="3279" spans="1:16" ht="30" x14ac:dyDescent="0.25">
      <c r="A3279" s="43" t="s">
        <v>1713</v>
      </c>
      <c r="B3279" s="43" t="s">
        <v>163</v>
      </c>
      <c r="C3279" s="43" t="s">
        <v>6680</v>
      </c>
      <c r="D3279" s="43" t="s">
        <v>6681</v>
      </c>
      <c r="E3279" s="43" t="s">
        <v>132</v>
      </c>
      <c r="F3279" s="44">
        <v>45002</v>
      </c>
      <c r="G3279" s="43" t="s">
        <v>203</v>
      </c>
      <c r="H3279" s="43" t="s">
        <v>3960</v>
      </c>
      <c r="I3279" s="43" t="s">
        <v>364</v>
      </c>
      <c r="J3279" s="43">
        <v>4</v>
      </c>
      <c r="K3279" s="43" t="s">
        <v>6685</v>
      </c>
      <c r="L3279" s="55" t="s">
        <v>13</v>
      </c>
      <c r="M3279" s="43" t="s">
        <v>2</v>
      </c>
      <c r="N3279" s="43" t="s">
        <v>2</v>
      </c>
      <c r="O3279"/>
      <c r="P3279" s="43" t="s">
        <v>363</v>
      </c>
    </row>
    <row r="3280" spans="1:16" ht="30" x14ac:dyDescent="0.25">
      <c r="A3280" s="43" t="s">
        <v>6686</v>
      </c>
      <c r="B3280" s="43" t="s">
        <v>205</v>
      </c>
      <c r="C3280" s="43" t="s">
        <v>6687</v>
      </c>
      <c r="D3280" s="43" t="s">
        <v>6688</v>
      </c>
      <c r="E3280" s="43" t="s">
        <v>46</v>
      </c>
      <c r="F3280" s="44">
        <v>45002</v>
      </c>
      <c r="G3280" s="43" t="s">
        <v>203</v>
      </c>
      <c r="H3280" s="43" t="s">
        <v>3960</v>
      </c>
      <c r="I3280" s="43" t="s">
        <v>364</v>
      </c>
      <c r="J3280" s="43">
        <v>1</v>
      </c>
      <c r="K3280" s="43" t="s">
        <v>3803</v>
      </c>
      <c r="L3280" s="55" t="s">
        <v>13</v>
      </c>
      <c r="M3280" s="43" t="s">
        <v>2</v>
      </c>
      <c r="N3280" s="43" t="s">
        <v>3</v>
      </c>
      <c r="O3280" s="43" t="s">
        <v>9905</v>
      </c>
      <c r="P3280" s="43" t="s">
        <v>364</v>
      </c>
    </row>
    <row r="3281" spans="1:16" x14ac:dyDescent="0.25">
      <c r="A3281" s="43" t="s">
        <v>6686</v>
      </c>
      <c r="B3281" s="43" t="s">
        <v>205</v>
      </c>
      <c r="C3281" s="43" t="s">
        <v>6687</v>
      </c>
      <c r="D3281" s="43" t="s">
        <v>6688</v>
      </c>
      <c r="E3281" s="43" t="s">
        <v>46</v>
      </c>
      <c r="F3281" s="44">
        <v>45002</v>
      </c>
      <c r="G3281" s="43" t="s">
        <v>203</v>
      </c>
      <c r="H3281" s="43" t="s">
        <v>3960</v>
      </c>
      <c r="I3281" s="43" t="s">
        <v>364</v>
      </c>
      <c r="J3281" s="43">
        <v>2</v>
      </c>
      <c r="K3281" s="43" t="s">
        <v>3226</v>
      </c>
      <c r="L3281" s="55" t="s">
        <v>13</v>
      </c>
      <c r="M3281" s="43" t="s">
        <v>2</v>
      </c>
      <c r="N3281" s="43" t="s">
        <v>2</v>
      </c>
      <c r="O3281"/>
      <c r="P3281" s="43" t="s">
        <v>363</v>
      </c>
    </row>
    <row r="3282" spans="1:16" x14ac:dyDescent="0.25">
      <c r="A3282" s="43" t="s">
        <v>6686</v>
      </c>
      <c r="B3282" s="43" t="s">
        <v>205</v>
      </c>
      <c r="C3282" s="43" t="s">
        <v>6687</v>
      </c>
      <c r="D3282" s="43" t="s">
        <v>6688</v>
      </c>
      <c r="E3282" s="43" t="s">
        <v>46</v>
      </c>
      <c r="F3282" s="44">
        <v>45002</v>
      </c>
      <c r="G3282" s="43" t="s">
        <v>203</v>
      </c>
      <c r="H3282" s="43" t="s">
        <v>3960</v>
      </c>
      <c r="I3282" s="43" t="s">
        <v>364</v>
      </c>
      <c r="J3282" s="43">
        <v>3.1</v>
      </c>
      <c r="K3282" s="43" t="s">
        <v>6689</v>
      </c>
      <c r="L3282" s="55" t="s">
        <v>640</v>
      </c>
      <c r="M3282" s="43" t="s">
        <v>2</v>
      </c>
      <c r="N3282" s="43" t="s">
        <v>2</v>
      </c>
      <c r="O3282"/>
      <c r="P3282" s="43" t="s">
        <v>363</v>
      </c>
    </row>
    <row r="3283" spans="1:16" x14ac:dyDescent="0.25">
      <c r="A3283" s="43" t="s">
        <v>6686</v>
      </c>
      <c r="B3283" s="43" t="s">
        <v>205</v>
      </c>
      <c r="C3283" s="43" t="s">
        <v>6687</v>
      </c>
      <c r="D3283" s="43" t="s">
        <v>6688</v>
      </c>
      <c r="E3283" s="43" t="s">
        <v>46</v>
      </c>
      <c r="F3283" s="44">
        <v>45002</v>
      </c>
      <c r="G3283" s="43" t="s">
        <v>203</v>
      </c>
      <c r="H3283" s="43" t="s">
        <v>3960</v>
      </c>
      <c r="I3283" s="43" t="s">
        <v>364</v>
      </c>
      <c r="J3283" s="43">
        <v>3.2</v>
      </c>
      <c r="K3283" s="43" t="s">
        <v>6690</v>
      </c>
      <c r="L3283" s="55" t="s">
        <v>640</v>
      </c>
      <c r="M3283" s="43" t="s">
        <v>2</v>
      </c>
      <c r="N3283" s="43" t="s">
        <v>2</v>
      </c>
      <c r="O3283"/>
      <c r="P3283" s="43" t="s">
        <v>363</v>
      </c>
    </row>
    <row r="3284" spans="1:16" x14ac:dyDescent="0.25">
      <c r="A3284" s="43" t="s">
        <v>6686</v>
      </c>
      <c r="B3284" s="43" t="s">
        <v>205</v>
      </c>
      <c r="C3284" s="43" t="s">
        <v>6687</v>
      </c>
      <c r="D3284" s="43" t="s">
        <v>6688</v>
      </c>
      <c r="E3284" s="43" t="s">
        <v>46</v>
      </c>
      <c r="F3284" s="44">
        <v>45002</v>
      </c>
      <c r="G3284" s="43" t="s">
        <v>203</v>
      </c>
      <c r="H3284" s="43" t="s">
        <v>3960</v>
      </c>
      <c r="I3284" s="43" t="s">
        <v>364</v>
      </c>
      <c r="J3284" s="43">
        <v>4</v>
      </c>
      <c r="K3284" s="43" t="s">
        <v>6691</v>
      </c>
      <c r="L3284" s="55" t="s">
        <v>640</v>
      </c>
      <c r="M3284" s="43" t="s">
        <v>2</v>
      </c>
      <c r="N3284" s="43" t="s">
        <v>2</v>
      </c>
      <c r="O3284"/>
      <c r="P3284" s="43" t="s">
        <v>363</v>
      </c>
    </row>
    <row r="3285" spans="1:16" x14ac:dyDescent="0.25">
      <c r="A3285" s="43" t="s">
        <v>6686</v>
      </c>
      <c r="B3285" s="43" t="s">
        <v>205</v>
      </c>
      <c r="C3285" s="43" t="s">
        <v>6687</v>
      </c>
      <c r="D3285" s="43" t="s">
        <v>6688</v>
      </c>
      <c r="E3285" s="43" t="s">
        <v>46</v>
      </c>
      <c r="F3285" s="44">
        <v>45002</v>
      </c>
      <c r="G3285" s="43" t="s">
        <v>203</v>
      </c>
      <c r="H3285" s="43" t="s">
        <v>3960</v>
      </c>
      <c r="I3285" s="43" t="s">
        <v>364</v>
      </c>
      <c r="J3285" s="43">
        <v>5</v>
      </c>
      <c r="K3285" s="43" t="s">
        <v>3817</v>
      </c>
      <c r="L3285" s="55" t="s">
        <v>640</v>
      </c>
      <c r="M3285" s="43" t="s">
        <v>2</v>
      </c>
      <c r="N3285" s="43" t="s">
        <v>2</v>
      </c>
      <c r="O3285"/>
      <c r="P3285" s="43" t="s">
        <v>363</v>
      </c>
    </row>
    <row r="3286" spans="1:16" x14ac:dyDescent="0.25">
      <c r="A3286" s="43" t="s">
        <v>3204</v>
      </c>
      <c r="B3286" s="43" t="s">
        <v>206</v>
      </c>
      <c r="C3286" s="43" t="s">
        <v>3205</v>
      </c>
      <c r="D3286" s="43" t="s">
        <v>3206</v>
      </c>
      <c r="E3286" s="43" t="s">
        <v>220</v>
      </c>
      <c r="F3286" s="44">
        <v>45002</v>
      </c>
      <c r="G3286" s="43" t="s">
        <v>203</v>
      </c>
      <c r="H3286" s="43" t="s">
        <v>3960</v>
      </c>
      <c r="I3286" s="43" t="s">
        <v>364</v>
      </c>
      <c r="J3286" s="43">
        <v>1</v>
      </c>
      <c r="K3286" s="43" t="s">
        <v>221</v>
      </c>
      <c r="L3286" s="55" t="s">
        <v>13</v>
      </c>
      <c r="M3286" s="43" t="s">
        <v>2</v>
      </c>
      <c r="N3286" s="43" t="s">
        <v>2</v>
      </c>
      <c r="O3286"/>
      <c r="P3286" s="43" t="s">
        <v>363</v>
      </c>
    </row>
    <row r="3287" spans="1:16" ht="30" x14ac:dyDescent="0.25">
      <c r="A3287" s="43" t="s">
        <v>6692</v>
      </c>
      <c r="B3287" s="43" t="s">
        <v>205</v>
      </c>
      <c r="C3287" s="43" t="s">
        <v>6693</v>
      </c>
      <c r="D3287" s="43">
        <v>6490928</v>
      </c>
      <c r="E3287" s="43" t="s">
        <v>46</v>
      </c>
      <c r="F3287" s="44">
        <v>45002</v>
      </c>
      <c r="G3287" s="43" t="s">
        <v>203</v>
      </c>
      <c r="H3287" s="43" t="s">
        <v>3960</v>
      </c>
      <c r="I3287" s="43" t="s">
        <v>364</v>
      </c>
      <c r="J3287" s="43">
        <v>1</v>
      </c>
      <c r="K3287" s="43" t="s">
        <v>3803</v>
      </c>
      <c r="L3287" s="55" t="s">
        <v>13</v>
      </c>
      <c r="M3287" s="43" t="s">
        <v>2</v>
      </c>
      <c r="N3287" s="43" t="s">
        <v>3</v>
      </c>
      <c r="O3287" s="43" t="s">
        <v>9905</v>
      </c>
      <c r="P3287" s="43" t="s">
        <v>364</v>
      </c>
    </row>
    <row r="3288" spans="1:16" x14ac:dyDescent="0.25">
      <c r="A3288" s="43" t="s">
        <v>6692</v>
      </c>
      <c r="B3288" s="43" t="s">
        <v>205</v>
      </c>
      <c r="C3288" s="43" t="s">
        <v>6693</v>
      </c>
      <c r="D3288" s="43">
        <v>6490928</v>
      </c>
      <c r="E3288" s="43" t="s">
        <v>46</v>
      </c>
      <c r="F3288" s="44">
        <v>45002</v>
      </c>
      <c r="G3288" s="43" t="s">
        <v>203</v>
      </c>
      <c r="H3288" s="43" t="s">
        <v>3960</v>
      </c>
      <c r="I3288" s="43" t="s">
        <v>364</v>
      </c>
      <c r="J3288" s="43">
        <v>2</v>
      </c>
      <c r="K3288" s="43" t="s">
        <v>3226</v>
      </c>
      <c r="L3288" s="55" t="s">
        <v>13</v>
      </c>
      <c r="M3288" s="43" t="s">
        <v>2</v>
      </c>
      <c r="N3288" s="43" t="s">
        <v>2</v>
      </c>
      <c r="O3288"/>
      <c r="P3288" s="43" t="s">
        <v>363</v>
      </c>
    </row>
    <row r="3289" spans="1:16" x14ac:dyDescent="0.25">
      <c r="A3289" s="43" t="s">
        <v>6692</v>
      </c>
      <c r="B3289" s="43" t="s">
        <v>205</v>
      </c>
      <c r="C3289" s="43" t="s">
        <v>6693</v>
      </c>
      <c r="D3289" s="43">
        <v>6490928</v>
      </c>
      <c r="E3289" s="43" t="s">
        <v>46</v>
      </c>
      <c r="F3289" s="44">
        <v>45002</v>
      </c>
      <c r="G3289" s="43" t="s">
        <v>203</v>
      </c>
      <c r="H3289" s="43" t="s">
        <v>3960</v>
      </c>
      <c r="I3289" s="43" t="s">
        <v>364</v>
      </c>
      <c r="J3289" s="43">
        <v>3.1</v>
      </c>
      <c r="K3289" s="43" t="s">
        <v>6694</v>
      </c>
      <c r="L3289" s="55" t="s">
        <v>640</v>
      </c>
      <c r="M3289" s="43" t="s">
        <v>2</v>
      </c>
      <c r="N3289" s="43" t="s">
        <v>2</v>
      </c>
      <c r="O3289"/>
      <c r="P3289" s="43" t="s">
        <v>363</v>
      </c>
    </row>
    <row r="3290" spans="1:16" x14ac:dyDescent="0.25">
      <c r="A3290" s="43" t="s">
        <v>6692</v>
      </c>
      <c r="B3290" s="43" t="s">
        <v>205</v>
      </c>
      <c r="C3290" s="43" t="s">
        <v>6693</v>
      </c>
      <c r="D3290" s="43">
        <v>6490928</v>
      </c>
      <c r="E3290" s="43" t="s">
        <v>46</v>
      </c>
      <c r="F3290" s="44">
        <v>45002</v>
      </c>
      <c r="G3290" s="43" t="s">
        <v>203</v>
      </c>
      <c r="H3290" s="43" t="s">
        <v>3960</v>
      </c>
      <c r="I3290" s="43" t="s">
        <v>364</v>
      </c>
      <c r="J3290" s="43">
        <v>3.2</v>
      </c>
      <c r="K3290" s="43" t="s">
        <v>6695</v>
      </c>
      <c r="L3290" s="55" t="s">
        <v>640</v>
      </c>
      <c r="M3290" s="43" t="s">
        <v>2</v>
      </c>
      <c r="N3290" s="43" t="s">
        <v>2</v>
      </c>
      <c r="O3290"/>
      <c r="P3290" s="43" t="s">
        <v>363</v>
      </c>
    </row>
    <row r="3291" spans="1:16" x14ac:dyDescent="0.25">
      <c r="A3291" s="43" t="s">
        <v>6692</v>
      </c>
      <c r="B3291" s="43" t="s">
        <v>205</v>
      </c>
      <c r="C3291" s="43" t="s">
        <v>6693</v>
      </c>
      <c r="D3291" s="43">
        <v>6490928</v>
      </c>
      <c r="E3291" s="43" t="s">
        <v>46</v>
      </c>
      <c r="F3291" s="44">
        <v>45002</v>
      </c>
      <c r="G3291" s="43" t="s">
        <v>203</v>
      </c>
      <c r="H3291" s="43" t="s">
        <v>3960</v>
      </c>
      <c r="I3291" s="43" t="s">
        <v>364</v>
      </c>
      <c r="J3291" s="43">
        <v>3.3</v>
      </c>
      <c r="K3291" s="43" t="s">
        <v>6696</v>
      </c>
      <c r="L3291" s="55" t="s">
        <v>640</v>
      </c>
      <c r="M3291" s="43" t="s">
        <v>2</v>
      </c>
      <c r="N3291" s="43" t="s">
        <v>2</v>
      </c>
      <c r="O3291"/>
      <c r="P3291" s="43" t="s">
        <v>363</v>
      </c>
    </row>
    <row r="3292" spans="1:16" x14ac:dyDescent="0.25">
      <c r="A3292" s="43" t="s">
        <v>6692</v>
      </c>
      <c r="B3292" s="43" t="s">
        <v>205</v>
      </c>
      <c r="C3292" s="43" t="s">
        <v>6693</v>
      </c>
      <c r="D3292" s="43">
        <v>6490928</v>
      </c>
      <c r="E3292" s="43" t="s">
        <v>46</v>
      </c>
      <c r="F3292" s="44">
        <v>45002</v>
      </c>
      <c r="G3292" s="43" t="s">
        <v>203</v>
      </c>
      <c r="H3292" s="43" t="s">
        <v>3960</v>
      </c>
      <c r="I3292" s="43" t="s">
        <v>364</v>
      </c>
      <c r="J3292" s="43">
        <v>4.0999999999999996</v>
      </c>
      <c r="K3292" s="43" t="s">
        <v>6697</v>
      </c>
      <c r="L3292" s="55" t="s">
        <v>13</v>
      </c>
      <c r="M3292" s="43" t="s">
        <v>2</v>
      </c>
      <c r="N3292" s="43" t="s">
        <v>2</v>
      </c>
      <c r="O3292"/>
      <c r="P3292" s="43" t="s">
        <v>363</v>
      </c>
    </row>
    <row r="3293" spans="1:16" x14ac:dyDescent="0.25">
      <c r="A3293" s="43" t="s">
        <v>6692</v>
      </c>
      <c r="B3293" s="43" t="s">
        <v>205</v>
      </c>
      <c r="C3293" s="43" t="s">
        <v>6693</v>
      </c>
      <c r="D3293" s="43">
        <v>6490928</v>
      </c>
      <c r="E3293" s="43" t="s">
        <v>46</v>
      </c>
      <c r="F3293" s="44">
        <v>45002</v>
      </c>
      <c r="G3293" s="43" t="s">
        <v>203</v>
      </c>
      <c r="H3293" s="43" t="s">
        <v>3960</v>
      </c>
      <c r="I3293" s="43" t="s">
        <v>364</v>
      </c>
      <c r="J3293" s="43">
        <v>4.2</v>
      </c>
      <c r="K3293" s="43" t="s">
        <v>6698</v>
      </c>
      <c r="L3293" s="55" t="s">
        <v>13</v>
      </c>
      <c r="M3293" s="43" t="s">
        <v>2</v>
      </c>
      <c r="N3293" s="43" t="s">
        <v>2</v>
      </c>
      <c r="O3293"/>
      <c r="P3293" s="43" t="s">
        <v>363</v>
      </c>
    </row>
    <row r="3294" spans="1:16" x14ac:dyDescent="0.25">
      <c r="A3294" s="43" t="s">
        <v>6692</v>
      </c>
      <c r="B3294" s="43" t="s">
        <v>205</v>
      </c>
      <c r="C3294" s="43" t="s">
        <v>6693</v>
      </c>
      <c r="D3294" s="43">
        <v>6490928</v>
      </c>
      <c r="E3294" s="43" t="s">
        <v>46</v>
      </c>
      <c r="F3294" s="44">
        <v>45002</v>
      </c>
      <c r="G3294" s="43" t="s">
        <v>203</v>
      </c>
      <c r="H3294" s="43" t="s">
        <v>3960</v>
      </c>
      <c r="I3294" s="43" t="s">
        <v>364</v>
      </c>
      <c r="J3294" s="43">
        <v>5.0999999999999996</v>
      </c>
      <c r="K3294" s="43" t="s">
        <v>6699</v>
      </c>
      <c r="L3294" s="55" t="s">
        <v>13</v>
      </c>
      <c r="M3294" s="43" t="s">
        <v>2</v>
      </c>
      <c r="N3294" s="43" t="s">
        <v>2</v>
      </c>
      <c r="O3294"/>
      <c r="P3294" s="43" t="s">
        <v>363</v>
      </c>
    </row>
    <row r="3295" spans="1:16" x14ac:dyDescent="0.25">
      <c r="A3295" s="43" t="s">
        <v>6692</v>
      </c>
      <c r="B3295" s="43" t="s">
        <v>205</v>
      </c>
      <c r="C3295" s="43" t="s">
        <v>6693</v>
      </c>
      <c r="D3295" s="43">
        <v>6490928</v>
      </c>
      <c r="E3295" s="43" t="s">
        <v>46</v>
      </c>
      <c r="F3295" s="44">
        <v>45002</v>
      </c>
      <c r="G3295" s="43" t="s">
        <v>203</v>
      </c>
      <c r="H3295" s="43" t="s">
        <v>3960</v>
      </c>
      <c r="I3295" s="43" t="s">
        <v>364</v>
      </c>
      <c r="J3295" s="43">
        <v>5.2</v>
      </c>
      <c r="K3295" s="43" t="s">
        <v>3817</v>
      </c>
      <c r="L3295" s="55" t="s">
        <v>640</v>
      </c>
      <c r="M3295" s="43" t="s">
        <v>2</v>
      </c>
      <c r="N3295" s="43" t="s">
        <v>2</v>
      </c>
      <c r="O3295"/>
      <c r="P3295" s="43" t="s">
        <v>363</v>
      </c>
    </row>
    <row r="3296" spans="1:16" ht="30" x14ac:dyDescent="0.25">
      <c r="A3296" s="43" t="s">
        <v>6700</v>
      </c>
      <c r="B3296" s="43" t="s">
        <v>205</v>
      </c>
      <c r="C3296" s="43" t="s">
        <v>6701</v>
      </c>
      <c r="D3296" s="43">
        <v>6495428</v>
      </c>
      <c r="E3296" s="43" t="s">
        <v>46</v>
      </c>
      <c r="F3296" s="44">
        <v>45002</v>
      </c>
      <c r="G3296" s="43" t="s">
        <v>203</v>
      </c>
      <c r="H3296" s="43" t="s">
        <v>3960</v>
      </c>
      <c r="I3296" s="43" t="s">
        <v>364</v>
      </c>
      <c r="J3296" s="43">
        <v>1</v>
      </c>
      <c r="K3296" s="43" t="s">
        <v>3803</v>
      </c>
      <c r="L3296" s="55" t="s">
        <v>13</v>
      </c>
      <c r="M3296" s="43" t="s">
        <v>2</v>
      </c>
      <c r="N3296" s="43" t="s">
        <v>3</v>
      </c>
      <c r="O3296" s="43" t="s">
        <v>9905</v>
      </c>
      <c r="P3296" s="43" t="s">
        <v>364</v>
      </c>
    </row>
    <row r="3297" spans="1:16" x14ac:dyDescent="0.25">
      <c r="A3297" s="43" t="s">
        <v>6700</v>
      </c>
      <c r="B3297" s="43" t="s">
        <v>205</v>
      </c>
      <c r="C3297" s="43" t="s">
        <v>6701</v>
      </c>
      <c r="D3297" s="43">
        <v>6495428</v>
      </c>
      <c r="E3297" s="43" t="s">
        <v>46</v>
      </c>
      <c r="F3297" s="44">
        <v>45002</v>
      </c>
      <c r="G3297" s="43" t="s">
        <v>203</v>
      </c>
      <c r="H3297" s="43" t="s">
        <v>3960</v>
      </c>
      <c r="I3297" s="43" t="s">
        <v>364</v>
      </c>
      <c r="J3297" s="43">
        <v>2</v>
      </c>
      <c r="K3297" s="43" t="s">
        <v>3226</v>
      </c>
      <c r="L3297" s="55" t="s">
        <v>13</v>
      </c>
      <c r="M3297" s="43" t="s">
        <v>2</v>
      </c>
      <c r="N3297" s="43" t="s">
        <v>2</v>
      </c>
      <c r="O3297"/>
      <c r="P3297" s="43" t="s">
        <v>363</v>
      </c>
    </row>
    <row r="3298" spans="1:16" x14ac:dyDescent="0.25">
      <c r="A3298" s="43" t="s">
        <v>6700</v>
      </c>
      <c r="B3298" s="43" t="s">
        <v>205</v>
      </c>
      <c r="C3298" s="43" t="s">
        <v>6701</v>
      </c>
      <c r="D3298" s="43">
        <v>6495428</v>
      </c>
      <c r="E3298" s="43" t="s">
        <v>46</v>
      </c>
      <c r="F3298" s="44">
        <v>45002</v>
      </c>
      <c r="G3298" s="43" t="s">
        <v>203</v>
      </c>
      <c r="H3298" s="43" t="s">
        <v>3960</v>
      </c>
      <c r="I3298" s="43" t="s">
        <v>364</v>
      </c>
      <c r="J3298" s="43">
        <v>3.1</v>
      </c>
      <c r="K3298" s="43" t="s">
        <v>6702</v>
      </c>
      <c r="L3298" s="55" t="s">
        <v>640</v>
      </c>
      <c r="M3298" s="43" t="s">
        <v>2</v>
      </c>
      <c r="N3298" s="43" t="s">
        <v>2</v>
      </c>
      <c r="O3298"/>
      <c r="P3298" s="43" t="s">
        <v>363</v>
      </c>
    </row>
    <row r="3299" spans="1:16" x14ac:dyDescent="0.25">
      <c r="A3299" s="43" t="s">
        <v>6700</v>
      </c>
      <c r="B3299" s="43" t="s">
        <v>205</v>
      </c>
      <c r="C3299" s="43" t="s">
        <v>6701</v>
      </c>
      <c r="D3299" s="43">
        <v>6495428</v>
      </c>
      <c r="E3299" s="43" t="s">
        <v>46</v>
      </c>
      <c r="F3299" s="44">
        <v>45002</v>
      </c>
      <c r="G3299" s="43" t="s">
        <v>203</v>
      </c>
      <c r="H3299" s="43" t="s">
        <v>3960</v>
      </c>
      <c r="I3299" s="43" t="s">
        <v>364</v>
      </c>
      <c r="J3299" s="43">
        <v>3.2</v>
      </c>
      <c r="K3299" s="43" t="s">
        <v>6703</v>
      </c>
      <c r="L3299" s="55" t="s">
        <v>640</v>
      </c>
      <c r="M3299" s="43" t="s">
        <v>2</v>
      </c>
      <c r="N3299" s="43" t="s">
        <v>2</v>
      </c>
      <c r="O3299"/>
      <c r="P3299" s="43" t="s">
        <v>363</v>
      </c>
    </row>
    <row r="3300" spans="1:16" x14ac:dyDescent="0.25">
      <c r="A3300" s="43" t="s">
        <v>6700</v>
      </c>
      <c r="B3300" s="43" t="s">
        <v>205</v>
      </c>
      <c r="C3300" s="43" t="s">
        <v>6701</v>
      </c>
      <c r="D3300" s="43">
        <v>6495428</v>
      </c>
      <c r="E3300" s="43" t="s">
        <v>46</v>
      </c>
      <c r="F3300" s="44">
        <v>45002</v>
      </c>
      <c r="G3300" s="43" t="s">
        <v>203</v>
      </c>
      <c r="H3300" s="43" t="s">
        <v>3960</v>
      </c>
      <c r="I3300" s="43" t="s">
        <v>364</v>
      </c>
      <c r="J3300" s="43">
        <v>3.3</v>
      </c>
      <c r="K3300" s="43" t="s">
        <v>6704</v>
      </c>
      <c r="L3300" s="55" t="s">
        <v>640</v>
      </c>
      <c r="M3300" s="43" t="s">
        <v>2</v>
      </c>
      <c r="N3300" s="43" t="s">
        <v>2</v>
      </c>
      <c r="O3300"/>
      <c r="P3300" s="43" t="s">
        <v>363</v>
      </c>
    </row>
    <row r="3301" spans="1:16" x14ac:dyDescent="0.25">
      <c r="A3301" s="43" t="s">
        <v>6700</v>
      </c>
      <c r="B3301" s="43" t="s">
        <v>205</v>
      </c>
      <c r="C3301" s="43" t="s">
        <v>6701</v>
      </c>
      <c r="D3301" s="43">
        <v>6495428</v>
      </c>
      <c r="E3301" s="43" t="s">
        <v>46</v>
      </c>
      <c r="F3301" s="44">
        <v>45002</v>
      </c>
      <c r="G3301" s="43" t="s">
        <v>203</v>
      </c>
      <c r="H3301" s="43" t="s">
        <v>3960</v>
      </c>
      <c r="I3301" s="43" t="s">
        <v>364</v>
      </c>
      <c r="J3301" s="43">
        <v>3.4</v>
      </c>
      <c r="K3301" s="43" t="s">
        <v>6705</v>
      </c>
      <c r="L3301" s="55" t="s">
        <v>640</v>
      </c>
      <c r="M3301" s="43" t="s">
        <v>2</v>
      </c>
      <c r="N3301" s="43" t="s">
        <v>2</v>
      </c>
      <c r="O3301"/>
      <c r="P3301" s="43" t="s">
        <v>363</v>
      </c>
    </row>
    <row r="3302" spans="1:16" x14ac:dyDescent="0.25">
      <c r="A3302" s="43" t="s">
        <v>6700</v>
      </c>
      <c r="B3302" s="43" t="s">
        <v>205</v>
      </c>
      <c r="C3302" s="43" t="s">
        <v>6701</v>
      </c>
      <c r="D3302" s="43">
        <v>6495428</v>
      </c>
      <c r="E3302" s="43" t="s">
        <v>46</v>
      </c>
      <c r="F3302" s="44">
        <v>45002</v>
      </c>
      <c r="G3302" s="43" t="s">
        <v>203</v>
      </c>
      <c r="H3302" s="43" t="s">
        <v>3960</v>
      </c>
      <c r="I3302" s="43" t="s">
        <v>364</v>
      </c>
      <c r="J3302" s="43">
        <v>3.5</v>
      </c>
      <c r="K3302" s="43" t="s">
        <v>6706</v>
      </c>
      <c r="L3302" s="55" t="s">
        <v>640</v>
      </c>
      <c r="M3302" s="43" t="s">
        <v>2</v>
      </c>
      <c r="N3302" s="43" t="s">
        <v>2</v>
      </c>
      <c r="O3302"/>
      <c r="P3302" s="43" t="s">
        <v>363</v>
      </c>
    </row>
    <row r="3303" spans="1:16" x14ac:dyDescent="0.25">
      <c r="A3303" s="43" t="s">
        <v>6700</v>
      </c>
      <c r="B3303" s="43" t="s">
        <v>205</v>
      </c>
      <c r="C3303" s="43" t="s">
        <v>6701</v>
      </c>
      <c r="D3303" s="43">
        <v>6495428</v>
      </c>
      <c r="E3303" s="43" t="s">
        <v>46</v>
      </c>
      <c r="F3303" s="44">
        <v>45002</v>
      </c>
      <c r="G3303" s="43" t="s">
        <v>203</v>
      </c>
      <c r="H3303" s="43" t="s">
        <v>3960</v>
      </c>
      <c r="I3303" s="43" t="s">
        <v>364</v>
      </c>
      <c r="J3303" s="43">
        <v>4</v>
      </c>
      <c r="K3303" s="43" t="s">
        <v>6707</v>
      </c>
      <c r="L3303" s="55" t="s">
        <v>640</v>
      </c>
      <c r="M3303" s="43" t="s">
        <v>2</v>
      </c>
      <c r="N3303" s="43" t="s">
        <v>2</v>
      </c>
      <c r="O3303"/>
      <c r="P3303" s="43" t="s">
        <v>363</v>
      </c>
    </row>
    <row r="3304" spans="1:16" ht="30" x14ac:dyDescent="0.25">
      <c r="A3304" s="43" t="s">
        <v>6700</v>
      </c>
      <c r="B3304" s="43" t="s">
        <v>205</v>
      </c>
      <c r="C3304" s="43" t="s">
        <v>6701</v>
      </c>
      <c r="D3304" s="43">
        <v>6495428</v>
      </c>
      <c r="E3304" s="43" t="s">
        <v>46</v>
      </c>
      <c r="F3304" s="44">
        <v>45002</v>
      </c>
      <c r="G3304" s="43" t="s">
        <v>203</v>
      </c>
      <c r="H3304" s="43" t="s">
        <v>3960</v>
      </c>
      <c r="I3304" s="43" t="s">
        <v>364</v>
      </c>
      <c r="J3304" s="43">
        <v>5</v>
      </c>
      <c r="K3304" s="43" t="s">
        <v>3817</v>
      </c>
      <c r="L3304" s="55" t="s">
        <v>640</v>
      </c>
      <c r="M3304" s="43" t="s">
        <v>2</v>
      </c>
      <c r="N3304" s="43" t="s">
        <v>3</v>
      </c>
      <c r="O3304" s="43" t="s">
        <v>9958</v>
      </c>
      <c r="P3304" s="43" t="s">
        <v>364</v>
      </c>
    </row>
    <row r="3305" spans="1:16" x14ac:dyDescent="0.25">
      <c r="A3305" s="43" t="s">
        <v>6700</v>
      </c>
      <c r="B3305" s="43" t="s">
        <v>205</v>
      </c>
      <c r="C3305" s="43" t="s">
        <v>6701</v>
      </c>
      <c r="D3305" s="43">
        <v>6495428</v>
      </c>
      <c r="E3305" s="43" t="s">
        <v>46</v>
      </c>
      <c r="F3305" s="44">
        <v>45002</v>
      </c>
      <c r="G3305" s="43" t="s">
        <v>203</v>
      </c>
      <c r="H3305" s="43" t="s">
        <v>3960</v>
      </c>
      <c r="I3305" s="43" t="s">
        <v>364</v>
      </c>
      <c r="J3305" s="43">
        <v>6</v>
      </c>
      <c r="K3305" s="43" t="s">
        <v>6699</v>
      </c>
      <c r="L3305" s="55" t="s">
        <v>13</v>
      </c>
      <c r="M3305" s="43" t="s">
        <v>2</v>
      </c>
      <c r="N3305" s="43" t="s">
        <v>2</v>
      </c>
      <c r="O3305"/>
      <c r="P3305" s="43" t="s">
        <v>363</v>
      </c>
    </row>
    <row r="3306" spans="1:16" x14ac:dyDescent="0.25">
      <c r="A3306" s="43" t="s">
        <v>6708</v>
      </c>
      <c r="B3306" s="43" t="s">
        <v>205</v>
      </c>
      <c r="C3306" s="43" t="s">
        <v>6709</v>
      </c>
      <c r="D3306" s="43">
        <v>6290902</v>
      </c>
      <c r="E3306" s="43" t="s">
        <v>46</v>
      </c>
      <c r="F3306" s="44">
        <v>45002</v>
      </c>
      <c r="G3306" s="43" t="s">
        <v>203</v>
      </c>
      <c r="H3306" s="43" t="s">
        <v>3960</v>
      </c>
      <c r="I3306" s="43" t="s">
        <v>364</v>
      </c>
      <c r="J3306" s="43">
        <v>1</v>
      </c>
      <c r="K3306" s="43" t="s">
        <v>3803</v>
      </c>
      <c r="L3306" s="55" t="s">
        <v>13</v>
      </c>
      <c r="M3306" s="43" t="s">
        <v>2</v>
      </c>
      <c r="N3306" s="43" t="s">
        <v>2</v>
      </c>
      <c r="O3306"/>
      <c r="P3306" s="43" t="s">
        <v>363</v>
      </c>
    </row>
    <row r="3307" spans="1:16" x14ac:dyDescent="0.25">
      <c r="A3307" s="43" t="s">
        <v>6708</v>
      </c>
      <c r="B3307" s="43" t="s">
        <v>205</v>
      </c>
      <c r="C3307" s="43" t="s">
        <v>6709</v>
      </c>
      <c r="D3307" s="43">
        <v>6290902</v>
      </c>
      <c r="E3307" s="43" t="s">
        <v>46</v>
      </c>
      <c r="F3307" s="44">
        <v>45002</v>
      </c>
      <c r="G3307" s="43" t="s">
        <v>203</v>
      </c>
      <c r="H3307" s="43" t="s">
        <v>3960</v>
      </c>
      <c r="I3307" s="43" t="s">
        <v>364</v>
      </c>
      <c r="J3307" s="43">
        <v>2</v>
      </c>
      <c r="K3307" s="43" t="s">
        <v>3226</v>
      </c>
      <c r="L3307" s="55" t="s">
        <v>13</v>
      </c>
      <c r="M3307" s="43" t="s">
        <v>2</v>
      </c>
      <c r="N3307" s="43" t="s">
        <v>2</v>
      </c>
      <c r="O3307"/>
      <c r="P3307" s="43" t="s">
        <v>363</v>
      </c>
    </row>
    <row r="3308" spans="1:16" x14ac:dyDescent="0.25">
      <c r="A3308" s="43" t="s">
        <v>6708</v>
      </c>
      <c r="B3308" s="43" t="s">
        <v>205</v>
      </c>
      <c r="C3308" s="43" t="s">
        <v>6709</v>
      </c>
      <c r="D3308" s="43">
        <v>6290902</v>
      </c>
      <c r="E3308" s="43" t="s">
        <v>46</v>
      </c>
      <c r="F3308" s="44">
        <v>45002</v>
      </c>
      <c r="G3308" s="43" t="s">
        <v>203</v>
      </c>
      <c r="H3308" s="43" t="s">
        <v>3960</v>
      </c>
      <c r="I3308" s="43" t="s">
        <v>364</v>
      </c>
      <c r="J3308" s="43">
        <v>3.1</v>
      </c>
      <c r="K3308" s="43" t="s">
        <v>6710</v>
      </c>
      <c r="L3308" s="55" t="s">
        <v>640</v>
      </c>
      <c r="M3308" s="43" t="s">
        <v>2</v>
      </c>
      <c r="N3308" s="43" t="s">
        <v>2</v>
      </c>
      <c r="O3308"/>
      <c r="P3308" s="43" t="s">
        <v>363</v>
      </c>
    </row>
    <row r="3309" spans="1:16" x14ac:dyDescent="0.25">
      <c r="A3309" s="43" t="s">
        <v>6708</v>
      </c>
      <c r="B3309" s="43" t="s">
        <v>205</v>
      </c>
      <c r="C3309" s="43" t="s">
        <v>6709</v>
      </c>
      <c r="D3309" s="43">
        <v>6290902</v>
      </c>
      <c r="E3309" s="43" t="s">
        <v>46</v>
      </c>
      <c r="F3309" s="44">
        <v>45002</v>
      </c>
      <c r="G3309" s="43" t="s">
        <v>203</v>
      </c>
      <c r="H3309" s="43" t="s">
        <v>3960</v>
      </c>
      <c r="I3309" s="43" t="s">
        <v>364</v>
      </c>
      <c r="J3309" s="43">
        <v>3.2</v>
      </c>
      <c r="K3309" s="43" t="s">
        <v>6711</v>
      </c>
      <c r="L3309" s="55" t="s">
        <v>640</v>
      </c>
      <c r="M3309" s="43" t="s">
        <v>2</v>
      </c>
      <c r="N3309" s="43" t="s">
        <v>2</v>
      </c>
      <c r="O3309"/>
      <c r="P3309" s="43" t="s">
        <v>363</v>
      </c>
    </row>
    <row r="3310" spans="1:16" x14ac:dyDescent="0.25">
      <c r="A3310" s="43" t="s">
        <v>6708</v>
      </c>
      <c r="B3310" s="43" t="s">
        <v>205</v>
      </c>
      <c r="C3310" s="43" t="s">
        <v>6709</v>
      </c>
      <c r="D3310" s="43">
        <v>6290902</v>
      </c>
      <c r="E3310" s="43" t="s">
        <v>46</v>
      </c>
      <c r="F3310" s="44">
        <v>45002</v>
      </c>
      <c r="G3310" s="43" t="s">
        <v>203</v>
      </c>
      <c r="H3310" s="43" t="s">
        <v>3960</v>
      </c>
      <c r="I3310" s="43" t="s">
        <v>364</v>
      </c>
      <c r="J3310" s="43">
        <v>3.3</v>
      </c>
      <c r="K3310" s="43" t="s">
        <v>6712</v>
      </c>
      <c r="L3310" s="55" t="s">
        <v>640</v>
      </c>
      <c r="M3310" s="43" t="s">
        <v>2</v>
      </c>
      <c r="N3310" s="43" t="s">
        <v>2</v>
      </c>
      <c r="O3310"/>
      <c r="P3310" s="43" t="s">
        <v>363</v>
      </c>
    </row>
    <row r="3311" spans="1:16" x14ac:dyDescent="0.25">
      <c r="A3311" s="43" t="s">
        <v>6708</v>
      </c>
      <c r="B3311" s="43" t="s">
        <v>205</v>
      </c>
      <c r="C3311" s="43" t="s">
        <v>6709</v>
      </c>
      <c r="D3311" s="43">
        <v>6290902</v>
      </c>
      <c r="E3311" s="43" t="s">
        <v>46</v>
      </c>
      <c r="F3311" s="44">
        <v>45002</v>
      </c>
      <c r="G3311" s="43" t="s">
        <v>203</v>
      </c>
      <c r="H3311" s="43" t="s">
        <v>3960</v>
      </c>
      <c r="I3311" s="43" t="s">
        <v>364</v>
      </c>
      <c r="J3311" s="43">
        <v>4.0999999999999996</v>
      </c>
      <c r="K3311" s="43" t="s">
        <v>6713</v>
      </c>
      <c r="L3311" s="55" t="s">
        <v>13</v>
      </c>
      <c r="M3311" s="43" t="s">
        <v>2</v>
      </c>
      <c r="N3311" s="43" t="s">
        <v>2</v>
      </c>
      <c r="O3311"/>
      <c r="P3311" s="43" t="s">
        <v>363</v>
      </c>
    </row>
    <row r="3312" spans="1:16" x14ac:dyDescent="0.25">
      <c r="A3312" s="43" t="s">
        <v>6708</v>
      </c>
      <c r="B3312" s="43" t="s">
        <v>205</v>
      </c>
      <c r="C3312" s="43" t="s">
        <v>6709</v>
      </c>
      <c r="D3312" s="43">
        <v>6290902</v>
      </c>
      <c r="E3312" s="43" t="s">
        <v>46</v>
      </c>
      <c r="F3312" s="44">
        <v>45002</v>
      </c>
      <c r="G3312" s="43" t="s">
        <v>203</v>
      </c>
      <c r="H3312" s="43" t="s">
        <v>3960</v>
      </c>
      <c r="I3312" s="43" t="s">
        <v>364</v>
      </c>
      <c r="J3312" s="43">
        <v>4.2</v>
      </c>
      <c r="K3312" s="43" t="s">
        <v>6714</v>
      </c>
      <c r="L3312" s="55" t="s">
        <v>13</v>
      </c>
      <c r="M3312" s="43" t="s">
        <v>2</v>
      </c>
      <c r="N3312" s="43" t="s">
        <v>2</v>
      </c>
      <c r="O3312"/>
      <c r="P3312" s="43" t="s">
        <v>363</v>
      </c>
    </row>
    <row r="3313" spans="1:16" x14ac:dyDescent="0.25">
      <c r="A3313" s="43" t="s">
        <v>6708</v>
      </c>
      <c r="B3313" s="43" t="s">
        <v>205</v>
      </c>
      <c r="C3313" s="43" t="s">
        <v>6709</v>
      </c>
      <c r="D3313" s="43">
        <v>6290902</v>
      </c>
      <c r="E3313" s="43" t="s">
        <v>46</v>
      </c>
      <c r="F3313" s="44">
        <v>45002</v>
      </c>
      <c r="G3313" s="43" t="s">
        <v>203</v>
      </c>
      <c r="H3313" s="43" t="s">
        <v>3960</v>
      </c>
      <c r="I3313" s="43" t="s">
        <v>364</v>
      </c>
      <c r="J3313" s="43">
        <v>5</v>
      </c>
      <c r="K3313" s="43" t="s">
        <v>3817</v>
      </c>
      <c r="L3313" s="55" t="s">
        <v>640</v>
      </c>
      <c r="M3313" s="43" t="s">
        <v>2</v>
      </c>
      <c r="N3313" s="43" t="s">
        <v>2</v>
      </c>
      <c r="O3313"/>
      <c r="P3313" s="43" t="s">
        <v>363</v>
      </c>
    </row>
    <row r="3314" spans="1:16" ht="30" x14ac:dyDescent="0.25">
      <c r="A3314" s="43" t="s">
        <v>1543</v>
      </c>
      <c r="B3314" s="43" t="s">
        <v>206</v>
      </c>
      <c r="C3314" s="43" t="s">
        <v>6715</v>
      </c>
      <c r="D3314" s="43" t="s">
        <v>6716</v>
      </c>
      <c r="E3314" s="43" t="s">
        <v>186</v>
      </c>
      <c r="F3314" s="44">
        <v>45002</v>
      </c>
      <c r="G3314" s="43" t="s">
        <v>203</v>
      </c>
      <c r="H3314" s="43" t="s">
        <v>3960</v>
      </c>
      <c r="I3314" s="43" t="s">
        <v>364</v>
      </c>
      <c r="J3314" s="43">
        <v>1</v>
      </c>
      <c r="K3314" s="43" t="s">
        <v>6717</v>
      </c>
      <c r="L3314" s="55" t="s">
        <v>641</v>
      </c>
      <c r="M3314" s="43" t="s">
        <v>2</v>
      </c>
      <c r="N3314" s="43" t="s">
        <v>3</v>
      </c>
      <c r="O3314" s="43" t="s">
        <v>9934</v>
      </c>
      <c r="P3314" s="43" t="s">
        <v>364</v>
      </c>
    </row>
    <row r="3315" spans="1:16" ht="30" x14ac:dyDescent="0.25">
      <c r="A3315" s="43" t="s">
        <v>6718</v>
      </c>
      <c r="B3315" s="43" t="s">
        <v>205</v>
      </c>
      <c r="C3315" s="43" t="s">
        <v>6719</v>
      </c>
      <c r="D3315" s="43" t="s">
        <v>6720</v>
      </c>
      <c r="E3315" s="43" t="s">
        <v>46</v>
      </c>
      <c r="F3315" s="44">
        <v>45002</v>
      </c>
      <c r="G3315" s="43" t="s">
        <v>203</v>
      </c>
      <c r="H3315" s="43" t="s">
        <v>3960</v>
      </c>
      <c r="I3315" s="43" t="s">
        <v>364</v>
      </c>
      <c r="J3315" s="43">
        <v>1</v>
      </c>
      <c r="K3315" s="43" t="s">
        <v>3803</v>
      </c>
      <c r="L3315" s="55" t="s">
        <v>13</v>
      </c>
      <c r="M3315" s="43" t="s">
        <v>2</v>
      </c>
      <c r="N3315" s="43" t="s">
        <v>3</v>
      </c>
      <c r="O3315" s="43" t="s">
        <v>9905</v>
      </c>
      <c r="P3315" s="43" t="s">
        <v>364</v>
      </c>
    </row>
    <row r="3316" spans="1:16" x14ac:dyDescent="0.25">
      <c r="A3316" s="43" t="s">
        <v>6718</v>
      </c>
      <c r="B3316" s="43" t="s">
        <v>205</v>
      </c>
      <c r="C3316" s="43" t="s">
        <v>6719</v>
      </c>
      <c r="D3316" s="43" t="s">
        <v>6720</v>
      </c>
      <c r="E3316" s="43" t="s">
        <v>46</v>
      </c>
      <c r="F3316" s="44">
        <v>45002</v>
      </c>
      <c r="G3316" s="43" t="s">
        <v>203</v>
      </c>
      <c r="H3316" s="43" t="s">
        <v>3960</v>
      </c>
      <c r="I3316" s="43" t="s">
        <v>364</v>
      </c>
      <c r="J3316" s="43">
        <v>2</v>
      </c>
      <c r="K3316" s="43" t="s">
        <v>6721</v>
      </c>
      <c r="L3316" s="55" t="s">
        <v>640</v>
      </c>
      <c r="M3316" s="43" t="s">
        <v>2</v>
      </c>
      <c r="N3316" s="43" t="s">
        <v>2</v>
      </c>
      <c r="O3316"/>
      <c r="P3316" s="43" t="s">
        <v>363</v>
      </c>
    </row>
    <row r="3317" spans="1:16" x14ac:dyDescent="0.25">
      <c r="A3317" s="43" t="s">
        <v>6718</v>
      </c>
      <c r="B3317" s="43" t="s">
        <v>205</v>
      </c>
      <c r="C3317" s="43" t="s">
        <v>6719</v>
      </c>
      <c r="D3317" s="43" t="s">
        <v>6720</v>
      </c>
      <c r="E3317" s="43" t="s">
        <v>46</v>
      </c>
      <c r="F3317" s="44">
        <v>45002</v>
      </c>
      <c r="G3317" s="43" t="s">
        <v>203</v>
      </c>
      <c r="H3317" s="43" t="s">
        <v>3960</v>
      </c>
      <c r="I3317" s="43" t="s">
        <v>364</v>
      </c>
      <c r="J3317" s="43">
        <v>3</v>
      </c>
      <c r="K3317" s="43" t="s">
        <v>6722</v>
      </c>
      <c r="L3317" s="55" t="s">
        <v>640</v>
      </c>
      <c r="M3317" s="43" t="s">
        <v>2</v>
      </c>
      <c r="N3317" s="43" t="s">
        <v>2</v>
      </c>
      <c r="O3317"/>
      <c r="P3317" s="43" t="s">
        <v>363</v>
      </c>
    </row>
    <row r="3318" spans="1:16" x14ac:dyDescent="0.25">
      <c r="A3318" s="43" t="s">
        <v>6718</v>
      </c>
      <c r="B3318" s="43" t="s">
        <v>205</v>
      </c>
      <c r="C3318" s="43" t="s">
        <v>6719</v>
      </c>
      <c r="D3318" s="43" t="s">
        <v>6720</v>
      </c>
      <c r="E3318" s="43" t="s">
        <v>46</v>
      </c>
      <c r="F3318" s="44">
        <v>45002</v>
      </c>
      <c r="G3318" s="43" t="s">
        <v>203</v>
      </c>
      <c r="H3318" s="43" t="s">
        <v>3960</v>
      </c>
      <c r="I3318" s="43" t="s">
        <v>364</v>
      </c>
      <c r="J3318" s="43">
        <v>4</v>
      </c>
      <c r="K3318" s="43" t="s">
        <v>6723</v>
      </c>
      <c r="L3318" s="55" t="s">
        <v>13</v>
      </c>
      <c r="M3318" s="43" t="s">
        <v>2</v>
      </c>
      <c r="N3318" s="43" t="s">
        <v>2</v>
      </c>
      <c r="O3318"/>
      <c r="P3318" s="43" t="s">
        <v>363</v>
      </c>
    </row>
    <row r="3319" spans="1:16" x14ac:dyDescent="0.25">
      <c r="A3319" s="43" t="s">
        <v>6718</v>
      </c>
      <c r="B3319" s="43" t="s">
        <v>205</v>
      </c>
      <c r="C3319" s="43" t="s">
        <v>6719</v>
      </c>
      <c r="D3319" s="43" t="s">
        <v>6720</v>
      </c>
      <c r="E3319" s="43" t="s">
        <v>46</v>
      </c>
      <c r="F3319" s="44">
        <v>45002</v>
      </c>
      <c r="G3319" s="43" t="s">
        <v>203</v>
      </c>
      <c r="H3319" s="43" t="s">
        <v>3960</v>
      </c>
      <c r="I3319" s="43" t="s">
        <v>364</v>
      </c>
      <c r="J3319" s="43">
        <v>5</v>
      </c>
      <c r="K3319" s="43" t="s">
        <v>3817</v>
      </c>
      <c r="L3319" s="55" t="s">
        <v>640</v>
      </c>
      <c r="M3319" s="43" t="s">
        <v>2</v>
      </c>
      <c r="N3319" s="43" t="s">
        <v>2</v>
      </c>
      <c r="O3319"/>
      <c r="P3319" s="43" t="s">
        <v>363</v>
      </c>
    </row>
    <row r="3320" spans="1:16" x14ac:dyDescent="0.25">
      <c r="A3320" s="43" t="s">
        <v>2123</v>
      </c>
      <c r="B3320" s="43" t="s">
        <v>204</v>
      </c>
      <c r="C3320" s="43" t="s">
        <v>2124</v>
      </c>
      <c r="D3320" s="43" t="s">
        <v>2125</v>
      </c>
      <c r="E3320" s="43" t="s">
        <v>186</v>
      </c>
      <c r="F3320" s="44">
        <v>45002</v>
      </c>
      <c r="G3320" s="43" t="s">
        <v>3194</v>
      </c>
      <c r="H3320" s="43" t="s">
        <v>3960</v>
      </c>
      <c r="I3320" s="43" t="s">
        <v>364</v>
      </c>
      <c r="J3320" s="43">
        <v>1.1000000000000001</v>
      </c>
      <c r="K3320" s="43" t="s">
        <v>6724</v>
      </c>
      <c r="L3320" s="55" t="s">
        <v>640</v>
      </c>
      <c r="M3320" s="43" t="s">
        <v>2</v>
      </c>
      <c r="N3320" s="43" t="s">
        <v>2</v>
      </c>
      <c r="O3320"/>
      <c r="P3320" s="43" t="s">
        <v>363</v>
      </c>
    </row>
    <row r="3321" spans="1:16" x14ac:dyDescent="0.25">
      <c r="A3321" s="43" t="s">
        <v>2123</v>
      </c>
      <c r="B3321" s="43" t="s">
        <v>204</v>
      </c>
      <c r="C3321" s="43" t="s">
        <v>2124</v>
      </c>
      <c r="D3321" s="43" t="s">
        <v>2125</v>
      </c>
      <c r="E3321" s="43" t="s">
        <v>186</v>
      </c>
      <c r="F3321" s="44">
        <v>45002</v>
      </c>
      <c r="G3321" s="43" t="s">
        <v>3194</v>
      </c>
      <c r="H3321" s="43" t="s">
        <v>3960</v>
      </c>
      <c r="I3321" s="43" t="s">
        <v>364</v>
      </c>
      <c r="J3321" s="43">
        <v>1.2</v>
      </c>
      <c r="K3321" s="43" t="s">
        <v>6725</v>
      </c>
      <c r="L3321" s="55" t="s">
        <v>640</v>
      </c>
      <c r="M3321" s="43" t="s">
        <v>2</v>
      </c>
      <c r="N3321" s="43" t="s">
        <v>2</v>
      </c>
      <c r="O3321"/>
      <c r="P3321" s="43" t="s">
        <v>363</v>
      </c>
    </row>
    <row r="3322" spans="1:16" x14ac:dyDescent="0.25">
      <c r="A3322" s="43" t="s">
        <v>5753</v>
      </c>
      <c r="B3322" s="43" t="s">
        <v>206</v>
      </c>
      <c r="C3322" s="43" t="s">
        <v>5754</v>
      </c>
      <c r="D3322" s="43" t="s">
        <v>5755</v>
      </c>
      <c r="E3322" s="43" t="s">
        <v>220</v>
      </c>
      <c r="F3322" s="44">
        <v>45002</v>
      </c>
      <c r="G3322" s="43" t="s">
        <v>203</v>
      </c>
      <c r="H3322" s="43" t="s">
        <v>3960</v>
      </c>
      <c r="I3322" s="43" t="s">
        <v>364</v>
      </c>
      <c r="J3322" s="43">
        <v>1</v>
      </c>
      <c r="K3322" s="43" t="s">
        <v>3243</v>
      </c>
      <c r="L3322" s="55" t="s">
        <v>13</v>
      </c>
      <c r="M3322" s="43" t="s">
        <v>2</v>
      </c>
      <c r="N3322" s="43" t="s">
        <v>2</v>
      </c>
      <c r="O3322"/>
      <c r="P3322" s="43" t="s">
        <v>363</v>
      </c>
    </row>
    <row r="3323" spans="1:16" ht="30" x14ac:dyDescent="0.25">
      <c r="A3323" s="43" t="s">
        <v>6726</v>
      </c>
      <c r="B3323" s="43" t="s">
        <v>205</v>
      </c>
      <c r="C3323" s="43" t="s">
        <v>6727</v>
      </c>
      <c r="D3323" s="43">
        <v>6693233</v>
      </c>
      <c r="E3323" s="43" t="s">
        <v>46</v>
      </c>
      <c r="F3323" s="44">
        <v>45002</v>
      </c>
      <c r="G3323" s="43" t="s">
        <v>203</v>
      </c>
      <c r="H3323" s="43" t="s">
        <v>3960</v>
      </c>
      <c r="I3323" s="43" t="s">
        <v>364</v>
      </c>
      <c r="J3323" s="43">
        <v>1</v>
      </c>
      <c r="K3323" s="43" t="s">
        <v>3803</v>
      </c>
      <c r="L3323" s="55" t="s">
        <v>13</v>
      </c>
      <c r="M3323" s="43" t="s">
        <v>2</v>
      </c>
      <c r="N3323" s="43" t="s">
        <v>3</v>
      </c>
      <c r="O3323" s="43" t="s">
        <v>9905</v>
      </c>
      <c r="P3323" s="43" t="s">
        <v>364</v>
      </c>
    </row>
    <row r="3324" spans="1:16" x14ac:dyDescent="0.25">
      <c r="A3324" s="43" t="s">
        <v>6726</v>
      </c>
      <c r="B3324" s="43" t="s">
        <v>205</v>
      </c>
      <c r="C3324" s="43" t="s">
        <v>6727</v>
      </c>
      <c r="D3324" s="43">
        <v>6693233</v>
      </c>
      <c r="E3324" s="43" t="s">
        <v>46</v>
      </c>
      <c r="F3324" s="44">
        <v>45002</v>
      </c>
      <c r="G3324" s="43" t="s">
        <v>203</v>
      </c>
      <c r="H3324" s="43" t="s">
        <v>3960</v>
      </c>
      <c r="I3324" s="43" t="s">
        <v>364</v>
      </c>
      <c r="J3324" s="43">
        <v>2.1</v>
      </c>
      <c r="K3324" s="43" t="s">
        <v>6728</v>
      </c>
      <c r="L3324" s="55" t="s">
        <v>13</v>
      </c>
      <c r="M3324" s="43" t="s">
        <v>2</v>
      </c>
      <c r="N3324" s="43" t="s">
        <v>2</v>
      </c>
      <c r="O3324"/>
      <c r="P3324" s="43" t="s">
        <v>363</v>
      </c>
    </row>
    <row r="3325" spans="1:16" x14ac:dyDescent="0.25">
      <c r="A3325" s="43" t="s">
        <v>6726</v>
      </c>
      <c r="B3325" s="43" t="s">
        <v>205</v>
      </c>
      <c r="C3325" s="43" t="s">
        <v>6727</v>
      </c>
      <c r="D3325" s="43">
        <v>6693233</v>
      </c>
      <c r="E3325" s="43" t="s">
        <v>46</v>
      </c>
      <c r="F3325" s="44">
        <v>45002</v>
      </c>
      <c r="G3325" s="43" t="s">
        <v>203</v>
      </c>
      <c r="H3325" s="43" t="s">
        <v>3960</v>
      </c>
      <c r="I3325" s="43" t="s">
        <v>364</v>
      </c>
      <c r="J3325" s="43">
        <v>2.2000000000000002</v>
      </c>
      <c r="K3325" s="43" t="s">
        <v>6729</v>
      </c>
      <c r="L3325" s="55" t="s">
        <v>13</v>
      </c>
      <c r="M3325" s="43" t="s">
        <v>2</v>
      </c>
      <c r="N3325" s="43" t="s">
        <v>2</v>
      </c>
      <c r="O3325"/>
      <c r="P3325" s="43" t="s">
        <v>363</v>
      </c>
    </row>
    <row r="3326" spans="1:16" x14ac:dyDescent="0.25">
      <c r="A3326" s="43" t="s">
        <v>6726</v>
      </c>
      <c r="B3326" s="43" t="s">
        <v>205</v>
      </c>
      <c r="C3326" s="43" t="s">
        <v>6727</v>
      </c>
      <c r="D3326" s="43">
        <v>6693233</v>
      </c>
      <c r="E3326" s="43" t="s">
        <v>46</v>
      </c>
      <c r="F3326" s="44">
        <v>45002</v>
      </c>
      <c r="G3326" s="43" t="s">
        <v>203</v>
      </c>
      <c r="H3326" s="43" t="s">
        <v>3960</v>
      </c>
      <c r="I3326" s="43" t="s">
        <v>364</v>
      </c>
      <c r="J3326" s="43">
        <v>2.2999999999999998</v>
      </c>
      <c r="K3326" s="43" t="s">
        <v>6730</v>
      </c>
      <c r="L3326" s="55" t="s">
        <v>13</v>
      </c>
      <c r="M3326" s="43" t="s">
        <v>2</v>
      </c>
      <c r="N3326" s="43" t="s">
        <v>2</v>
      </c>
      <c r="O3326"/>
      <c r="P3326" s="43" t="s">
        <v>363</v>
      </c>
    </row>
    <row r="3327" spans="1:16" x14ac:dyDescent="0.25">
      <c r="A3327" s="43" t="s">
        <v>6726</v>
      </c>
      <c r="B3327" s="43" t="s">
        <v>205</v>
      </c>
      <c r="C3327" s="43" t="s">
        <v>6727</v>
      </c>
      <c r="D3327" s="43">
        <v>6693233</v>
      </c>
      <c r="E3327" s="43" t="s">
        <v>46</v>
      </c>
      <c r="F3327" s="44">
        <v>45002</v>
      </c>
      <c r="G3327" s="43" t="s">
        <v>203</v>
      </c>
      <c r="H3327" s="43" t="s">
        <v>3960</v>
      </c>
      <c r="I3327" s="43" t="s">
        <v>364</v>
      </c>
      <c r="J3327" s="43">
        <v>3.1</v>
      </c>
      <c r="K3327" s="43" t="s">
        <v>6731</v>
      </c>
      <c r="L3327" s="55" t="s">
        <v>640</v>
      </c>
      <c r="M3327" s="43" t="s">
        <v>2</v>
      </c>
      <c r="N3327" s="43" t="s">
        <v>2</v>
      </c>
      <c r="O3327"/>
      <c r="P3327" s="43" t="s">
        <v>363</v>
      </c>
    </row>
    <row r="3328" spans="1:16" x14ac:dyDescent="0.25">
      <c r="A3328" s="43" t="s">
        <v>6726</v>
      </c>
      <c r="B3328" s="43" t="s">
        <v>205</v>
      </c>
      <c r="C3328" s="43" t="s">
        <v>6727</v>
      </c>
      <c r="D3328" s="43">
        <v>6693233</v>
      </c>
      <c r="E3328" s="43" t="s">
        <v>46</v>
      </c>
      <c r="F3328" s="44">
        <v>45002</v>
      </c>
      <c r="G3328" s="43" t="s">
        <v>203</v>
      </c>
      <c r="H3328" s="43" t="s">
        <v>3960</v>
      </c>
      <c r="I3328" s="43" t="s">
        <v>364</v>
      </c>
      <c r="J3328" s="43">
        <v>3.2</v>
      </c>
      <c r="K3328" s="43" t="s">
        <v>6732</v>
      </c>
      <c r="L3328" s="55" t="s">
        <v>640</v>
      </c>
      <c r="M3328" s="43" t="s">
        <v>2</v>
      </c>
      <c r="N3328" s="43" t="s">
        <v>2</v>
      </c>
      <c r="O3328"/>
      <c r="P3328" s="43" t="s">
        <v>363</v>
      </c>
    </row>
    <row r="3329" spans="1:16" x14ac:dyDescent="0.25">
      <c r="A3329" s="43" t="s">
        <v>6726</v>
      </c>
      <c r="B3329" s="43" t="s">
        <v>205</v>
      </c>
      <c r="C3329" s="43" t="s">
        <v>6727</v>
      </c>
      <c r="D3329" s="43">
        <v>6693233</v>
      </c>
      <c r="E3329" s="43" t="s">
        <v>46</v>
      </c>
      <c r="F3329" s="44">
        <v>45002</v>
      </c>
      <c r="G3329" s="43" t="s">
        <v>203</v>
      </c>
      <c r="H3329" s="43" t="s">
        <v>3960</v>
      </c>
      <c r="I3329" s="43" t="s">
        <v>364</v>
      </c>
      <c r="J3329" s="43">
        <v>3.3</v>
      </c>
      <c r="K3329" s="43" t="s">
        <v>6733</v>
      </c>
      <c r="L3329" s="55" t="s">
        <v>640</v>
      </c>
      <c r="M3329" s="43" t="s">
        <v>2</v>
      </c>
      <c r="N3329" s="43" t="s">
        <v>2</v>
      </c>
      <c r="O3329"/>
      <c r="P3329" s="43" t="s">
        <v>363</v>
      </c>
    </row>
    <row r="3330" spans="1:16" x14ac:dyDescent="0.25">
      <c r="A3330" s="43" t="s">
        <v>6726</v>
      </c>
      <c r="B3330" s="43" t="s">
        <v>205</v>
      </c>
      <c r="C3330" s="43" t="s">
        <v>6727</v>
      </c>
      <c r="D3330" s="43">
        <v>6693233</v>
      </c>
      <c r="E3330" s="43" t="s">
        <v>46</v>
      </c>
      <c r="F3330" s="44">
        <v>45002</v>
      </c>
      <c r="G3330" s="43" t="s">
        <v>203</v>
      </c>
      <c r="H3330" s="43" t="s">
        <v>3960</v>
      </c>
      <c r="I3330" s="43" t="s">
        <v>364</v>
      </c>
      <c r="J3330" s="43">
        <v>4</v>
      </c>
      <c r="K3330" s="43" t="s">
        <v>6734</v>
      </c>
      <c r="L3330" s="55" t="s">
        <v>640</v>
      </c>
      <c r="M3330" s="43" t="s">
        <v>2</v>
      </c>
      <c r="N3330" s="43" t="s">
        <v>2</v>
      </c>
      <c r="O3330"/>
      <c r="P3330" s="43" t="s">
        <v>363</v>
      </c>
    </row>
    <row r="3331" spans="1:16" x14ac:dyDescent="0.25">
      <c r="A3331" s="43" t="s">
        <v>6726</v>
      </c>
      <c r="B3331" s="43" t="s">
        <v>205</v>
      </c>
      <c r="C3331" s="43" t="s">
        <v>6727</v>
      </c>
      <c r="D3331" s="43">
        <v>6693233</v>
      </c>
      <c r="E3331" s="43" t="s">
        <v>46</v>
      </c>
      <c r="F3331" s="44">
        <v>45002</v>
      </c>
      <c r="G3331" s="43" t="s">
        <v>203</v>
      </c>
      <c r="H3331" s="43" t="s">
        <v>3960</v>
      </c>
      <c r="I3331" s="43" t="s">
        <v>364</v>
      </c>
      <c r="J3331" s="43">
        <v>5</v>
      </c>
      <c r="K3331" s="43" t="s">
        <v>6735</v>
      </c>
      <c r="L3331" s="55" t="s">
        <v>640</v>
      </c>
      <c r="M3331" s="43" t="s">
        <v>2</v>
      </c>
      <c r="N3331" s="43" t="s">
        <v>2</v>
      </c>
      <c r="O3331"/>
      <c r="P3331" s="43" t="s">
        <v>363</v>
      </c>
    </row>
    <row r="3332" spans="1:16" x14ac:dyDescent="0.25">
      <c r="A3332" s="43" t="s">
        <v>6726</v>
      </c>
      <c r="B3332" s="43" t="s">
        <v>205</v>
      </c>
      <c r="C3332" s="43" t="s">
        <v>6727</v>
      </c>
      <c r="D3332" s="43">
        <v>6693233</v>
      </c>
      <c r="E3332" s="43" t="s">
        <v>46</v>
      </c>
      <c r="F3332" s="44">
        <v>45002</v>
      </c>
      <c r="G3332" s="43" t="s">
        <v>203</v>
      </c>
      <c r="H3332" s="43" t="s">
        <v>3960</v>
      </c>
      <c r="I3332" s="43" t="s">
        <v>364</v>
      </c>
      <c r="J3332" s="43">
        <v>6</v>
      </c>
      <c r="K3332" s="43" t="s">
        <v>3817</v>
      </c>
      <c r="L3332" s="55" t="s">
        <v>640</v>
      </c>
      <c r="M3332" s="43" t="s">
        <v>2</v>
      </c>
      <c r="N3332" s="43" t="s">
        <v>2</v>
      </c>
      <c r="O3332"/>
      <c r="P3332" s="43" t="s">
        <v>363</v>
      </c>
    </row>
    <row r="3333" spans="1:16" ht="30" x14ac:dyDescent="0.25">
      <c r="A3333" s="43" t="s">
        <v>6736</v>
      </c>
      <c r="B3333" s="43" t="s">
        <v>205</v>
      </c>
      <c r="C3333" s="43" t="s">
        <v>6737</v>
      </c>
      <c r="D3333" s="43" t="s">
        <v>6738</v>
      </c>
      <c r="E3333" s="43" t="s">
        <v>46</v>
      </c>
      <c r="F3333" s="44">
        <v>45002</v>
      </c>
      <c r="G3333" s="43" t="s">
        <v>203</v>
      </c>
      <c r="H3333" s="43" t="s">
        <v>3960</v>
      </c>
      <c r="I3333" s="43" t="s">
        <v>364</v>
      </c>
      <c r="J3333" s="43">
        <v>1</v>
      </c>
      <c r="K3333" s="43" t="s">
        <v>3803</v>
      </c>
      <c r="L3333" s="55" t="s">
        <v>13</v>
      </c>
      <c r="M3333" s="43" t="s">
        <v>2</v>
      </c>
      <c r="N3333" s="43" t="s">
        <v>3</v>
      </c>
      <c r="O3333" s="43" t="s">
        <v>9905</v>
      </c>
      <c r="P3333" s="43" t="s">
        <v>364</v>
      </c>
    </row>
    <row r="3334" spans="1:16" x14ac:dyDescent="0.25">
      <c r="A3334" s="43" t="s">
        <v>6736</v>
      </c>
      <c r="B3334" s="43" t="s">
        <v>205</v>
      </c>
      <c r="C3334" s="43" t="s">
        <v>6737</v>
      </c>
      <c r="D3334" s="43" t="s">
        <v>6738</v>
      </c>
      <c r="E3334" s="43" t="s">
        <v>46</v>
      </c>
      <c r="F3334" s="44">
        <v>45002</v>
      </c>
      <c r="G3334" s="43" t="s">
        <v>203</v>
      </c>
      <c r="H3334" s="43" t="s">
        <v>3960</v>
      </c>
      <c r="I3334" s="43" t="s">
        <v>364</v>
      </c>
      <c r="J3334" s="43">
        <v>2.1</v>
      </c>
      <c r="K3334" s="43" t="s">
        <v>6739</v>
      </c>
      <c r="L3334" s="55" t="s">
        <v>640</v>
      </c>
      <c r="M3334" s="43" t="s">
        <v>2</v>
      </c>
      <c r="N3334" s="43" t="s">
        <v>2</v>
      </c>
      <c r="O3334"/>
      <c r="P3334" s="43" t="s">
        <v>363</v>
      </c>
    </row>
    <row r="3335" spans="1:16" x14ac:dyDescent="0.25">
      <c r="A3335" s="43" t="s">
        <v>6736</v>
      </c>
      <c r="B3335" s="43" t="s">
        <v>205</v>
      </c>
      <c r="C3335" s="43" t="s">
        <v>6737</v>
      </c>
      <c r="D3335" s="43" t="s">
        <v>6738</v>
      </c>
      <c r="E3335" s="43" t="s">
        <v>46</v>
      </c>
      <c r="F3335" s="44">
        <v>45002</v>
      </c>
      <c r="G3335" s="43" t="s">
        <v>203</v>
      </c>
      <c r="H3335" s="43" t="s">
        <v>3960</v>
      </c>
      <c r="I3335" s="43" t="s">
        <v>364</v>
      </c>
      <c r="J3335" s="43">
        <v>2.2000000000000002</v>
      </c>
      <c r="K3335" s="43" t="s">
        <v>6740</v>
      </c>
      <c r="L3335" s="55" t="s">
        <v>640</v>
      </c>
      <c r="M3335" s="43" t="s">
        <v>2</v>
      </c>
      <c r="N3335" s="43" t="s">
        <v>2</v>
      </c>
      <c r="O3335"/>
      <c r="P3335" s="43" t="s">
        <v>363</v>
      </c>
    </row>
    <row r="3336" spans="1:16" ht="30" x14ac:dyDescent="0.25">
      <c r="A3336" s="43" t="s">
        <v>6736</v>
      </c>
      <c r="B3336" s="43" t="s">
        <v>205</v>
      </c>
      <c r="C3336" s="43" t="s">
        <v>6737</v>
      </c>
      <c r="D3336" s="43" t="s">
        <v>6738</v>
      </c>
      <c r="E3336" s="43" t="s">
        <v>46</v>
      </c>
      <c r="F3336" s="44">
        <v>45002</v>
      </c>
      <c r="G3336" s="43" t="s">
        <v>203</v>
      </c>
      <c r="H3336" s="43" t="s">
        <v>3960</v>
      </c>
      <c r="I3336" s="43" t="s">
        <v>364</v>
      </c>
      <c r="J3336" s="43">
        <v>2.2999999999999998</v>
      </c>
      <c r="K3336" s="43" t="s">
        <v>6741</v>
      </c>
      <c r="L3336" s="55" t="s">
        <v>640</v>
      </c>
      <c r="M3336" s="43" t="s">
        <v>2</v>
      </c>
      <c r="N3336" s="43" t="s">
        <v>3</v>
      </c>
      <c r="O3336" s="43" t="s">
        <v>9959</v>
      </c>
      <c r="P3336" s="43" t="s">
        <v>364</v>
      </c>
    </row>
    <row r="3337" spans="1:16" x14ac:dyDescent="0.25">
      <c r="A3337" s="43" t="s">
        <v>6736</v>
      </c>
      <c r="B3337" s="43" t="s">
        <v>205</v>
      </c>
      <c r="C3337" s="43" t="s">
        <v>6737</v>
      </c>
      <c r="D3337" s="43" t="s">
        <v>6738</v>
      </c>
      <c r="E3337" s="43" t="s">
        <v>46</v>
      </c>
      <c r="F3337" s="44">
        <v>45002</v>
      </c>
      <c r="G3337" s="43" t="s">
        <v>203</v>
      </c>
      <c r="H3337" s="43" t="s">
        <v>3960</v>
      </c>
      <c r="I3337" s="43" t="s">
        <v>364</v>
      </c>
      <c r="J3337" s="43">
        <v>2.4</v>
      </c>
      <c r="K3337" s="43" t="s">
        <v>6742</v>
      </c>
      <c r="L3337" s="55" t="s">
        <v>640</v>
      </c>
      <c r="M3337" s="43" t="s">
        <v>2</v>
      </c>
      <c r="N3337" s="43" t="s">
        <v>2</v>
      </c>
      <c r="O3337"/>
      <c r="P3337" s="43" t="s">
        <v>363</v>
      </c>
    </row>
    <row r="3338" spans="1:16" x14ac:dyDescent="0.25">
      <c r="A3338" s="43" t="s">
        <v>6736</v>
      </c>
      <c r="B3338" s="43" t="s">
        <v>205</v>
      </c>
      <c r="C3338" s="43" t="s">
        <v>6737</v>
      </c>
      <c r="D3338" s="43" t="s">
        <v>6738</v>
      </c>
      <c r="E3338" s="43" t="s">
        <v>46</v>
      </c>
      <c r="F3338" s="44">
        <v>45002</v>
      </c>
      <c r="G3338" s="43" t="s">
        <v>203</v>
      </c>
      <c r="H3338" s="43" t="s">
        <v>3960</v>
      </c>
      <c r="I3338" s="43" t="s">
        <v>364</v>
      </c>
      <c r="J3338" s="43">
        <v>3</v>
      </c>
      <c r="K3338" s="43" t="s">
        <v>6743</v>
      </c>
      <c r="L3338" s="55" t="s">
        <v>13</v>
      </c>
      <c r="M3338" s="43" t="s">
        <v>2</v>
      </c>
      <c r="N3338" s="43" t="s">
        <v>2</v>
      </c>
      <c r="O3338"/>
      <c r="P3338" s="43" t="s">
        <v>363</v>
      </c>
    </row>
    <row r="3339" spans="1:16" x14ac:dyDescent="0.25">
      <c r="A3339" s="43" t="s">
        <v>6736</v>
      </c>
      <c r="B3339" s="43" t="s">
        <v>205</v>
      </c>
      <c r="C3339" s="43" t="s">
        <v>6737</v>
      </c>
      <c r="D3339" s="43" t="s">
        <v>6738</v>
      </c>
      <c r="E3339" s="43" t="s">
        <v>46</v>
      </c>
      <c r="F3339" s="44">
        <v>45002</v>
      </c>
      <c r="G3339" s="43" t="s">
        <v>203</v>
      </c>
      <c r="H3339" s="43" t="s">
        <v>3960</v>
      </c>
      <c r="I3339" s="43" t="s">
        <v>364</v>
      </c>
      <c r="J3339" s="43">
        <v>4</v>
      </c>
      <c r="K3339" s="43" t="s">
        <v>3817</v>
      </c>
      <c r="L3339" s="55" t="s">
        <v>640</v>
      </c>
      <c r="M3339" s="43" t="s">
        <v>2</v>
      </c>
      <c r="N3339" s="43" t="s">
        <v>2</v>
      </c>
      <c r="O3339"/>
      <c r="P3339" s="43" t="s">
        <v>363</v>
      </c>
    </row>
    <row r="3340" spans="1:16" ht="30" x14ac:dyDescent="0.25">
      <c r="A3340" s="43" t="s">
        <v>6744</v>
      </c>
      <c r="B3340" s="43" t="s">
        <v>205</v>
      </c>
      <c r="C3340" s="43" t="s">
        <v>6745</v>
      </c>
      <c r="D3340" s="43" t="s">
        <v>6746</v>
      </c>
      <c r="E3340" s="43" t="s">
        <v>46</v>
      </c>
      <c r="F3340" s="44">
        <v>45002</v>
      </c>
      <c r="G3340" s="43" t="s">
        <v>203</v>
      </c>
      <c r="H3340" s="43" t="s">
        <v>3960</v>
      </c>
      <c r="I3340" s="43" t="s">
        <v>364</v>
      </c>
      <c r="J3340" s="43">
        <v>1</v>
      </c>
      <c r="K3340" s="43" t="s">
        <v>3803</v>
      </c>
      <c r="L3340" s="55" t="s">
        <v>13</v>
      </c>
      <c r="M3340" s="43" t="s">
        <v>2</v>
      </c>
      <c r="N3340" s="43" t="s">
        <v>3</v>
      </c>
      <c r="O3340" s="43" t="s">
        <v>9960</v>
      </c>
      <c r="P3340" s="43" t="s">
        <v>364</v>
      </c>
    </row>
    <row r="3341" spans="1:16" x14ac:dyDescent="0.25">
      <c r="A3341" s="43" t="s">
        <v>6744</v>
      </c>
      <c r="B3341" s="43" t="s">
        <v>205</v>
      </c>
      <c r="C3341" s="43" t="s">
        <v>6745</v>
      </c>
      <c r="D3341" s="43" t="s">
        <v>6746</v>
      </c>
      <c r="E3341" s="43" t="s">
        <v>46</v>
      </c>
      <c r="F3341" s="44">
        <v>45002</v>
      </c>
      <c r="G3341" s="43" t="s">
        <v>203</v>
      </c>
      <c r="H3341" s="43" t="s">
        <v>3960</v>
      </c>
      <c r="I3341" s="43" t="s">
        <v>364</v>
      </c>
      <c r="J3341" s="43">
        <v>2</v>
      </c>
      <c r="K3341" s="43" t="s">
        <v>6747</v>
      </c>
      <c r="L3341" s="55" t="s">
        <v>13</v>
      </c>
      <c r="M3341" s="43" t="s">
        <v>2</v>
      </c>
      <c r="N3341" s="43" t="s">
        <v>2</v>
      </c>
      <c r="O3341"/>
      <c r="P3341" s="43" t="s">
        <v>363</v>
      </c>
    </row>
    <row r="3342" spans="1:16" x14ac:dyDescent="0.25">
      <c r="A3342" s="43" t="s">
        <v>6744</v>
      </c>
      <c r="B3342" s="43" t="s">
        <v>205</v>
      </c>
      <c r="C3342" s="43" t="s">
        <v>6745</v>
      </c>
      <c r="D3342" s="43" t="s">
        <v>6746</v>
      </c>
      <c r="E3342" s="43" t="s">
        <v>46</v>
      </c>
      <c r="F3342" s="44">
        <v>45002</v>
      </c>
      <c r="G3342" s="43" t="s">
        <v>203</v>
      </c>
      <c r="H3342" s="43" t="s">
        <v>3960</v>
      </c>
      <c r="I3342" s="43" t="s">
        <v>364</v>
      </c>
      <c r="J3342" s="43">
        <v>4</v>
      </c>
      <c r="K3342" s="43" t="s">
        <v>6748</v>
      </c>
      <c r="L3342" s="55" t="s">
        <v>640</v>
      </c>
      <c r="M3342" s="43" t="s">
        <v>2</v>
      </c>
      <c r="N3342" s="43" t="s">
        <v>2</v>
      </c>
      <c r="O3342"/>
      <c r="P3342" s="43" t="s">
        <v>363</v>
      </c>
    </row>
    <row r="3343" spans="1:16" x14ac:dyDescent="0.25">
      <c r="A3343" s="43" t="s">
        <v>6744</v>
      </c>
      <c r="B3343" s="43" t="s">
        <v>205</v>
      </c>
      <c r="C3343" s="43" t="s">
        <v>6745</v>
      </c>
      <c r="D3343" s="43" t="s">
        <v>6746</v>
      </c>
      <c r="E3343" s="43" t="s">
        <v>46</v>
      </c>
      <c r="F3343" s="44">
        <v>45002</v>
      </c>
      <c r="G3343" s="43" t="s">
        <v>203</v>
      </c>
      <c r="H3343" s="43" t="s">
        <v>3960</v>
      </c>
      <c r="I3343" s="43" t="s">
        <v>364</v>
      </c>
      <c r="J3343" s="43">
        <v>5.0999999999999996</v>
      </c>
      <c r="K3343" s="43" t="s">
        <v>6749</v>
      </c>
      <c r="L3343" s="55" t="s">
        <v>13</v>
      </c>
      <c r="M3343" s="43" t="s">
        <v>2</v>
      </c>
      <c r="N3343" s="43" t="s">
        <v>2</v>
      </c>
      <c r="O3343"/>
      <c r="P3343" s="43" t="s">
        <v>363</v>
      </c>
    </row>
    <row r="3344" spans="1:16" x14ac:dyDescent="0.25">
      <c r="A3344" s="43" t="s">
        <v>6744</v>
      </c>
      <c r="B3344" s="43" t="s">
        <v>205</v>
      </c>
      <c r="C3344" s="43" t="s">
        <v>6745</v>
      </c>
      <c r="D3344" s="43" t="s">
        <v>6746</v>
      </c>
      <c r="E3344" s="43" t="s">
        <v>46</v>
      </c>
      <c r="F3344" s="44">
        <v>45002</v>
      </c>
      <c r="G3344" s="43" t="s">
        <v>203</v>
      </c>
      <c r="H3344" s="43" t="s">
        <v>3960</v>
      </c>
      <c r="I3344" s="43" t="s">
        <v>364</v>
      </c>
      <c r="J3344" s="43">
        <v>5.2</v>
      </c>
      <c r="K3344" s="43" t="s">
        <v>6750</v>
      </c>
      <c r="L3344" s="55" t="s">
        <v>13</v>
      </c>
      <c r="M3344" s="43" t="s">
        <v>2</v>
      </c>
      <c r="N3344" s="43" t="s">
        <v>2</v>
      </c>
      <c r="O3344"/>
      <c r="P3344" s="43" t="s">
        <v>363</v>
      </c>
    </row>
    <row r="3345" spans="1:16" x14ac:dyDescent="0.25">
      <c r="A3345" s="43" t="s">
        <v>6744</v>
      </c>
      <c r="B3345" s="43" t="s">
        <v>205</v>
      </c>
      <c r="C3345" s="43" t="s">
        <v>6745</v>
      </c>
      <c r="D3345" s="43" t="s">
        <v>6746</v>
      </c>
      <c r="E3345" s="43" t="s">
        <v>46</v>
      </c>
      <c r="F3345" s="44">
        <v>45002</v>
      </c>
      <c r="G3345" s="43" t="s">
        <v>203</v>
      </c>
      <c r="H3345" s="43" t="s">
        <v>3960</v>
      </c>
      <c r="I3345" s="43" t="s">
        <v>364</v>
      </c>
      <c r="J3345" s="43">
        <v>6</v>
      </c>
      <c r="K3345" s="43" t="s">
        <v>3817</v>
      </c>
      <c r="L3345" s="55" t="s">
        <v>640</v>
      </c>
      <c r="M3345" s="43" t="s">
        <v>2</v>
      </c>
      <c r="N3345" s="43" t="s">
        <v>2</v>
      </c>
      <c r="O3345"/>
      <c r="P3345" s="43" t="s">
        <v>363</v>
      </c>
    </row>
    <row r="3346" spans="1:16" x14ac:dyDescent="0.25">
      <c r="A3346" s="43" t="s">
        <v>6744</v>
      </c>
      <c r="B3346" s="43" t="s">
        <v>205</v>
      </c>
      <c r="C3346" s="43" t="s">
        <v>6745</v>
      </c>
      <c r="D3346" s="43" t="s">
        <v>6746</v>
      </c>
      <c r="E3346" s="43" t="s">
        <v>46</v>
      </c>
      <c r="F3346" s="44">
        <v>45002</v>
      </c>
      <c r="G3346" s="43" t="s">
        <v>203</v>
      </c>
      <c r="H3346" s="43" t="s">
        <v>3960</v>
      </c>
      <c r="I3346" s="43" t="s">
        <v>364</v>
      </c>
      <c r="J3346" s="43" t="s">
        <v>6751</v>
      </c>
      <c r="K3346" s="43" t="s">
        <v>6752</v>
      </c>
      <c r="L3346" s="55" t="s">
        <v>640</v>
      </c>
      <c r="M3346" s="43" t="s">
        <v>2</v>
      </c>
      <c r="N3346" s="43" t="s">
        <v>2</v>
      </c>
      <c r="O3346"/>
      <c r="P3346" s="43" t="s">
        <v>363</v>
      </c>
    </row>
    <row r="3347" spans="1:16" x14ac:dyDescent="0.25">
      <c r="A3347" s="43" t="s">
        <v>6744</v>
      </c>
      <c r="B3347" s="43" t="s">
        <v>205</v>
      </c>
      <c r="C3347" s="43" t="s">
        <v>6745</v>
      </c>
      <c r="D3347" s="43" t="s">
        <v>6746</v>
      </c>
      <c r="E3347" s="43" t="s">
        <v>46</v>
      </c>
      <c r="F3347" s="44">
        <v>45002</v>
      </c>
      <c r="G3347" s="43" t="s">
        <v>203</v>
      </c>
      <c r="H3347" s="43" t="s">
        <v>3960</v>
      </c>
      <c r="I3347" s="43" t="s">
        <v>364</v>
      </c>
      <c r="J3347" s="43" t="s">
        <v>6753</v>
      </c>
      <c r="K3347" s="43" t="s">
        <v>6754</v>
      </c>
      <c r="L3347" s="55" t="s">
        <v>640</v>
      </c>
      <c r="M3347" s="43" t="s">
        <v>2</v>
      </c>
      <c r="N3347" s="43" t="s">
        <v>2</v>
      </c>
      <c r="O3347"/>
      <c r="P3347" s="43" t="s">
        <v>363</v>
      </c>
    </row>
    <row r="3348" spans="1:16" x14ac:dyDescent="0.25">
      <c r="A3348" s="43" t="s">
        <v>6744</v>
      </c>
      <c r="B3348" s="43" t="s">
        <v>205</v>
      </c>
      <c r="C3348" s="43" t="s">
        <v>6745</v>
      </c>
      <c r="D3348" s="43" t="s">
        <v>6746</v>
      </c>
      <c r="E3348" s="43" t="s">
        <v>46</v>
      </c>
      <c r="F3348" s="44">
        <v>45002</v>
      </c>
      <c r="G3348" s="43" t="s">
        <v>203</v>
      </c>
      <c r="H3348" s="43" t="s">
        <v>3960</v>
      </c>
      <c r="I3348" s="43" t="s">
        <v>364</v>
      </c>
      <c r="J3348" s="43" t="s">
        <v>6755</v>
      </c>
      <c r="K3348" s="43" t="s">
        <v>6756</v>
      </c>
      <c r="L3348" s="55" t="s">
        <v>640</v>
      </c>
      <c r="M3348" s="43" t="s">
        <v>2</v>
      </c>
      <c r="N3348" s="43" t="s">
        <v>2</v>
      </c>
      <c r="O3348"/>
      <c r="P3348" s="43" t="s">
        <v>363</v>
      </c>
    </row>
    <row r="3349" spans="1:16" ht="30" x14ac:dyDescent="0.25">
      <c r="A3349" s="43" t="s">
        <v>6757</v>
      </c>
      <c r="B3349" s="43" t="s">
        <v>205</v>
      </c>
      <c r="C3349" s="43" t="s">
        <v>6758</v>
      </c>
      <c r="D3349" s="43">
        <v>6155250</v>
      </c>
      <c r="E3349" s="43" t="s">
        <v>46</v>
      </c>
      <c r="F3349" s="44">
        <v>45002</v>
      </c>
      <c r="G3349" s="43" t="s">
        <v>203</v>
      </c>
      <c r="H3349" s="43" t="s">
        <v>3960</v>
      </c>
      <c r="I3349" s="43" t="s">
        <v>364</v>
      </c>
      <c r="J3349" s="43">
        <v>1</v>
      </c>
      <c r="K3349" s="43" t="s">
        <v>3803</v>
      </c>
      <c r="L3349" s="55" t="s">
        <v>13</v>
      </c>
      <c r="M3349" s="43" t="s">
        <v>2</v>
      </c>
      <c r="N3349" s="43" t="s">
        <v>3</v>
      </c>
      <c r="O3349" s="43" t="s">
        <v>9905</v>
      </c>
      <c r="P3349" s="43" t="s">
        <v>364</v>
      </c>
    </row>
    <row r="3350" spans="1:16" x14ac:dyDescent="0.25">
      <c r="A3350" s="43" t="s">
        <v>6757</v>
      </c>
      <c r="B3350" s="43" t="s">
        <v>205</v>
      </c>
      <c r="C3350" s="43" t="s">
        <v>6758</v>
      </c>
      <c r="D3350" s="43">
        <v>6155250</v>
      </c>
      <c r="E3350" s="43" t="s">
        <v>46</v>
      </c>
      <c r="F3350" s="44">
        <v>45002</v>
      </c>
      <c r="G3350" s="43" t="s">
        <v>203</v>
      </c>
      <c r="H3350" s="43" t="s">
        <v>3960</v>
      </c>
      <c r="I3350" s="43" t="s">
        <v>364</v>
      </c>
      <c r="J3350" s="43">
        <v>2</v>
      </c>
      <c r="K3350" s="43" t="s">
        <v>3226</v>
      </c>
      <c r="L3350" s="55" t="s">
        <v>13</v>
      </c>
      <c r="M3350" s="43" t="s">
        <v>2</v>
      </c>
      <c r="N3350" s="43" t="s">
        <v>2</v>
      </c>
      <c r="O3350"/>
      <c r="P3350" s="43" t="s">
        <v>363</v>
      </c>
    </row>
    <row r="3351" spans="1:16" x14ac:dyDescent="0.25">
      <c r="A3351" s="43" t="s">
        <v>6757</v>
      </c>
      <c r="B3351" s="43" t="s">
        <v>205</v>
      </c>
      <c r="C3351" s="43" t="s">
        <v>6758</v>
      </c>
      <c r="D3351" s="43">
        <v>6155250</v>
      </c>
      <c r="E3351" s="43" t="s">
        <v>46</v>
      </c>
      <c r="F3351" s="44">
        <v>45002</v>
      </c>
      <c r="G3351" s="43" t="s">
        <v>203</v>
      </c>
      <c r="H3351" s="43" t="s">
        <v>3960</v>
      </c>
      <c r="I3351" s="43" t="s">
        <v>364</v>
      </c>
      <c r="J3351" s="43">
        <v>3.1</v>
      </c>
      <c r="K3351" s="43" t="s">
        <v>6759</v>
      </c>
      <c r="L3351" s="55" t="s">
        <v>640</v>
      </c>
      <c r="M3351" s="43" t="s">
        <v>2</v>
      </c>
      <c r="N3351" s="43" t="s">
        <v>2</v>
      </c>
      <c r="O3351"/>
      <c r="P3351" s="43" t="s">
        <v>363</v>
      </c>
    </row>
    <row r="3352" spans="1:16" x14ac:dyDescent="0.25">
      <c r="A3352" s="43" t="s">
        <v>6757</v>
      </c>
      <c r="B3352" s="43" t="s">
        <v>205</v>
      </c>
      <c r="C3352" s="43" t="s">
        <v>6758</v>
      </c>
      <c r="D3352" s="43">
        <v>6155250</v>
      </c>
      <c r="E3352" s="43" t="s">
        <v>46</v>
      </c>
      <c r="F3352" s="44">
        <v>45002</v>
      </c>
      <c r="G3352" s="43" t="s">
        <v>203</v>
      </c>
      <c r="H3352" s="43" t="s">
        <v>3960</v>
      </c>
      <c r="I3352" s="43" t="s">
        <v>364</v>
      </c>
      <c r="J3352" s="43">
        <v>3.2</v>
      </c>
      <c r="K3352" s="43" t="s">
        <v>6760</v>
      </c>
      <c r="L3352" s="55" t="s">
        <v>640</v>
      </c>
      <c r="M3352" s="43" t="s">
        <v>2</v>
      </c>
      <c r="N3352" s="43" t="s">
        <v>2</v>
      </c>
      <c r="O3352"/>
      <c r="P3352" s="43" t="s">
        <v>363</v>
      </c>
    </row>
    <row r="3353" spans="1:16" x14ac:dyDescent="0.25">
      <c r="A3353" s="43" t="s">
        <v>6757</v>
      </c>
      <c r="B3353" s="43" t="s">
        <v>205</v>
      </c>
      <c r="C3353" s="43" t="s">
        <v>6758</v>
      </c>
      <c r="D3353" s="43">
        <v>6155250</v>
      </c>
      <c r="E3353" s="43" t="s">
        <v>46</v>
      </c>
      <c r="F3353" s="44">
        <v>45002</v>
      </c>
      <c r="G3353" s="43" t="s">
        <v>203</v>
      </c>
      <c r="H3353" s="43" t="s">
        <v>3960</v>
      </c>
      <c r="I3353" s="43" t="s">
        <v>364</v>
      </c>
      <c r="J3353" s="43">
        <v>4</v>
      </c>
      <c r="K3353" s="43" t="s">
        <v>6761</v>
      </c>
      <c r="L3353" s="55" t="s">
        <v>640</v>
      </c>
      <c r="M3353" s="43" t="s">
        <v>2</v>
      </c>
      <c r="N3353" s="43" t="s">
        <v>2</v>
      </c>
      <c r="O3353"/>
      <c r="P3353" s="43" t="s">
        <v>363</v>
      </c>
    </row>
    <row r="3354" spans="1:16" x14ac:dyDescent="0.25">
      <c r="A3354" s="43" t="s">
        <v>6757</v>
      </c>
      <c r="B3354" s="43" t="s">
        <v>205</v>
      </c>
      <c r="C3354" s="43" t="s">
        <v>6758</v>
      </c>
      <c r="D3354" s="43">
        <v>6155250</v>
      </c>
      <c r="E3354" s="43" t="s">
        <v>46</v>
      </c>
      <c r="F3354" s="44">
        <v>45002</v>
      </c>
      <c r="G3354" s="43" t="s">
        <v>203</v>
      </c>
      <c r="H3354" s="43" t="s">
        <v>3960</v>
      </c>
      <c r="I3354" s="43" t="s">
        <v>364</v>
      </c>
      <c r="J3354" s="43">
        <v>5</v>
      </c>
      <c r="K3354" s="43" t="s">
        <v>3817</v>
      </c>
      <c r="L3354" s="55" t="s">
        <v>640</v>
      </c>
      <c r="M3354" s="43" t="s">
        <v>2</v>
      </c>
      <c r="N3354" s="43" t="s">
        <v>2</v>
      </c>
      <c r="O3354"/>
      <c r="P3354" s="43" t="s">
        <v>363</v>
      </c>
    </row>
    <row r="3355" spans="1:16" ht="30" x14ac:dyDescent="0.25">
      <c r="A3355" s="43" t="s">
        <v>6762</v>
      </c>
      <c r="B3355" s="43" t="s">
        <v>205</v>
      </c>
      <c r="C3355" s="43" t="s">
        <v>6763</v>
      </c>
      <c r="D3355" s="43">
        <v>6772217</v>
      </c>
      <c r="E3355" s="43" t="s">
        <v>46</v>
      </c>
      <c r="F3355" s="44">
        <v>45002</v>
      </c>
      <c r="G3355" s="43" t="s">
        <v>203</v>
      </c>
      <c r="H3355" s="43" t="s">
        <v>3960</v>
      </c>
      <c r="I3355" s="43" t="s">
        <v>364</v>
      </c>
      <c r="J3355" s="43">
        <v>1</v>
      </c>
      <c r="K3355" s="43" t="s">
        <v>3803</v>
      </c>
      <c r="L3355" s="55" t="s">
        <v>13</v>
      </c>
      <c r="M3355" s="43" t="s">
        <v>2</v>
      </c>
      <c r="N3355" s="43" t="s">
        <v>3</v>
      </c>
      <c r="O3355" s="43" t="s">
        <v>9905</v>
      </c>
      <c r="P3355" s="43" t="s">
        <v>364</v>
      </c>
    </row>
    <row r="3356" spans="1:16" x14ac:dyDescent="0.25">
      <c r="A3356" s="43" t="s">
        <v>6762</v>
      </c>
      <c r="B3356" s="43" t="s">
        <v>205</v>
      </c>
      <c r="C3356" s="43" t="s">
        <v>6763</v>
      </c>
      <c r="D3356" s="43">
        <v>6772217</v>
      </c>
      <c r="E3356" s="43" t="s">
        <v>46</v>
      </c>
      <c r="F3356" s="44">
        <v>45002</v>
      </c>
      <c r="G3356" s="43" t="s">
        <v>203</v>
      </c>
      <c r="H3356" s="43" t="s">
        <v>3960</v>
      </c>
      <c r="I3356" s="43" t="s">
        <v>364</v>
      </c>
      <c r="J3356" s="43">
        <v>2.1</v>
      </c>
      <c r="K3356" s="43" t="s">
        <v>6764</v>
      </c>
      <c r="L3356" s="55" t="s">
        <v>640</v>
      </c>
      <c r="M3356" s="43" t="s">
        <v>2</v>
      </c>
      <c r="N3356" s="43" t="s">
        <v>2</v>
      </c>
      <c r="O3356"/>
      <c r="P3356" s="43" t="s">
        <v>363</v>
      </c>
    </row>
    <row r="3357" spans="1:16" x14ac:dyDescent="0.25">
      <c r="A3357" s="43" t="s">
        <v>6762</v>
      </c>
      <c r="B3357" s="43" t="s">
        <v>205</v>
      </c>
      <c r="C3357" s="43" t="s">
        <v>6763</v>
      </c>
      <c r="D3357" s="43">
        <v>6772217</v>
      </c>
      <c r="E3357" s="43" t="s">
        <v>46</v>
      </c>
      <c r="F3357" s="44">
        <v>45002</v>
      </c>
      <c r="G3357" s="43" t="s">
        <v>203</v>
      </c>
      <c r="H3357" s="43" t="s">
        <v>3960</v>
      </c>
      <c r="I3357" s="43" t="s">
        <v>364</v>
      </c>
      <c r="J3357" s="43">
        <v>2.2000000000000002</v>
      </c>
      <c r="K3357" s="43" t="s">
        <v>6765</v>
      </c>
      <c r="L3357" s="55" t="s">
        <v>640</v>
      </c>
      <c r="M3357" s="43" t="s">
        <v>2</v>
      </c>
      <c r="N3357" s="43" t="s">
        <v>2</v>
      </c>
      <c r="O3357"/>
      <c r="P3357" s="43" t="s">
        <v>363</v>
      </c>
    </row>
    <row r="3358" spans="1:16" ht="30" x14ac:dyDescent="0.25">
      <c r="A3358" s="43" t="s">
        <v>6762</v>
      </c>
      <c r="B3358" s="43" t="s">
        <v>205</v>
      </c>
      <c r="C3358" s="43" t="s">
        <v>6763</v>
      </c>
      <c r="D3358" s="43">
        <v>6772217</v>
      </c>
      <c r="E3358" s="43" t="s">
        <v>46</v>
      </c>
      <c r="F3358" s="44">
        <v>45002</v>
      </c>
      <c r="G3358" s="43" t="s">
        <v>203</v>
      </c>
      <c r="H3358" s="43" t="s">
        <v>3960</v>
      </c>
      <c r="I3358" s="43" t="s">
        <v>364</v>
      </c>
      <c r="J3358" s="43">
        <v>3</v>
      </c>
      <c r="K3358" s="43" t="s">
        <v>3817</v>
      </c>
      <c r="L3358" s="55" t="s">
        <v>640</v>
      </c>
      <c r="M3358" s="43" t="s">
        <v>2</v>
      </c>
      <c r="N3358" s="43" t="s">
        <v>3</v>
      </c>
      <c r="O3358" s="43" t="s">
        <v>9958</v>
      </c>
      <c r="P3358" s="43" t="s">
        <v>364</v>
      </c>
    </row>
    <row r="3359" spans="1:16" ht="30" x14ac:dyDescent="0.25">
      <c r="A3359" s="43" t="s">
        <v>6766</v>
      </c>
      <c r="B3359" s="43" t="s">
        <v>205</v>
      </c>
      <c r="C3359" s="43" t="s">
        <v>6767</v>
      </c>
      <c r="D3359" s="43">
        <v>6408448</v>
      </c>
      <c r="E3359" s="43" t="s">
        <v>46</v>
      </c>
      <c r="F3359" s="44">
        <v>45002</v>
      </c>
      <c r="G3359" s="43" t="s">
        <v>203</v>
      </c>
      <c r="H3359" s="43" t="s">
        <v>3960</v>
      </c>
      <c r="I3359" s="43" t="s">
        <v>364</v>
      </c>
      <c r="J3359" s="43">
        <v>1</v>
      </c>
      <c r="K3359" s="43" t="s">
        <v>3803</v>
      </c>
      <c r="L3359" s="55" t="s">
        <v>13</v>
      </c>
      <c r="M3359" s="43" t="s">
        <v>2</v>
      </c>
      <c r="N3359" s="43" t="s">
        <v>3</v>
      </c>
      <c r="O3359" s="43" t="s">
        <v>9905</v>
      </c>
      <c r="P3359" s="43" t="s">
        <v>364</v>
      </c>
    </row>
    <row r="3360" spans="1:16" x14ac:dyDescent="0.25">
      <c r="A3360" s="43" t="s">
        <v>6766</v>
      </c>
      <c r="B3360" s="43" t="s">
        <v>205</v>
      </c>
      <c r="C3360" s="43" t="s">
        <v>6767</v>
      </c>
      <c r="D3360" s="43">
        <v>6408448</v>
      </c>
      <c r="E3360" s="43" t="s">
        <v>46</v>
      </c>
      <c r="F3360" s="44">
        <v>45002</v>
      </c>
      <c r="G3360" s="43" t="s">
        <v>203</v>
      </c>
      <c r="H3360" s="43" t="s">
        <v>3960</v>
      </c>
      <c r="I3360" s="43" t="s">
        <v>364</v>
      </c>
      <c r="J3360" s="43">
        <v>2</v>
      </c>
      <c r="K3360" s="43" t="s">
        <v>3226</v>
      </c>
      <c r="L3360" s="55" t="s">
        <v>13</v>
      </c>
      <c r="M3360" s="43" t="s">
        <v>2</v>
      </c>
      <c r="N3360" s="43" t="s">
        <v>2</v>
      </c>
      <c r="O3360"/>
      <c r="P3360" s="43" t="s">
        <v>363</v>
      </c>
    </row>
    <row r="3361" spans="1:16" x14ac:dyDescent="0.25">
      <c r="A3361" s="43" t="s">
        <v>6766</v>
      </c>
      <c r="B3361" s="43" t="s">
        <v>205</v>
      </c>
      <c r="C3361" s="43" t="s">
        <v>6767</v>
      </c>
      <c r="D3361" s="43">
        <v>6408448</v>
      </c>
      <c r="E3361" s="43" t="s">
        <v>46</v>
      </c>
      <c r="F3361" s="44">
        <v>45002</v>
      </c>
      <c r="G3361" s="43" t="s">
        <v>203</v>
      </c>
      <c r="H3361" s="43" t="s">
        <v>3960</v>
      </c>
      <c r="I3361" s="43" t="s">
        <v>364</v>
      </c>
      <c r="J3361" s="43">
        <v>3</v>
      </c>
      <c r="K3361" s="43" t="s">
        <v>6768</v>
      </c>
      <c r="L3361" s="55" t="s">
        <v>640</v>
      </c>
      <c r="M3361" s="43" t="s">
        <v>2</v>
      </c>
      <c r="N3361" s="43" t="s">
        <v>2</v>
      </c>
      <c r="O3361"/>
      <c r="P3361" s="43" t="s">
        <v>363</v>
      </c>
    </row>
    <row r="3362" spans="1:16" x14ac:dyDescent="0.25">
      <c r="A3362" s="43" t="s">
        <v>6766</v>
      </c>
      <c r="B3362" s="43" t="s">
        <v>205</v>
      </c>
      <c r="C3362" s="43" t="s">
        <v>6767</v>
      </c>
      <c r="D3362" s="43">
        <v>6408448</v>
      </c>
      <c r="E3362" s="43" t="s">
        <v>46</v>
      </c>
      <c r="F3362" s="44">
        <v>45002</v>
      </c>
      <c r="G3362" s="43" t="s">
        <v>203</v>
      </c>
      <c r="H3362" s="43" t="s">
        <v>3960</v>
      </c>
      <c r="I3362" s="43" t="s">
        <v>364</v>
      </c>
      <c r="J3362" s="43">
        <v>4</v>
      </c>
      <c r="K3362" s="43" t="s">
        <v>6769</v>
      </c>
      <c r="L3362" s="55" t="s">
        <v>13</v>
      </c>
      <c r="M3362" s="43" t="s">
        <v>2</v>
      </c>
      <c r="N3362" s="43" t="s">
        <v>2</v>
      </c>
      <c r="O3362"/>
      <c r="P3362" s="43" t="s">
        <v>363</v>
      </c>
    </row>
    <row r="3363" spans="1:16" ht="30" x14ac:dyDescent="0.25">
      <c r="A3363" s="43" t="s">
        <v>6766</v>
      </c>
      <c r="B3363" s="43" t="s">
        <v>205</v>
      </c>
      <c r="C3363" s="43" t="s">
        <v>6767</v>
      </c>
      <c r="D3363" s="43">
        <v>6408448</v>
      </c>
      <c r="E3363" s="43" t="s">
        <v>46</v>
      </c>
      <c r="F3363" s="44">
        <v>45002</v>
      </c>
      <c r="G3363" s="43" t="s">
        <v>203</v>
      </c>
      <c r="H3363" s="43" t="s">
        <v>3960</v>
      </c>
      <c r="I3363" s="43" t="s">
        <v>364</v>
      </c>
      <c r="J3363" s="43">
        <v>5</v>
      </c>
      <c r="K3363" s="43" t="s">
        <v>3817</v>
      </c>
      <c r="L3363" s="55" t="s">
        <v>640</v>
      </c>
      <c r="M3363" s="43" t="s">
        <v>2</v>
      </c>
      <c r="N3363" s="43" t="s">
        <v>3</v>
      </c>
      <c r="O3363" s="43" t="s">
        <v>9958</v>
      </c>
      <c r="P3363" s="43" t="s">
        <v>364</v>
      </c>
    </row>
    <row r="3364" spans="1:16" x14ac:dyDescent="0.25">
      <c r="A3364" s="43" t="s">
        <v>1749</v>
      </c>
      <c r="B3364" s="43" t="s">
        <v>204</v>
      </c>
      <c r="C3364" s="43" t="s">
        <v>3372</v>
      </c>
      <c r="D3364" s="43" t="s">
        <v>3373</v>
      </c>
      <c r="E3364" s="43" t="s">
        <v>186</v>
      </c>
      <c r="F3364" s="44">
        <v>45002</v>
      </c>
      <c r="G3364" s="43" t="s">
        <v>203</v>
      </c>
      <c r="H3364" s="43" t="s">
        <v>3960</v>
      </c>
      <c r="I3364" s="43" t="s">
        <v>364</v>
      </c>
      <c r="J3364" s="43">
        <v>1</v>
      </c>
      <c r="K3364" s="43" t="s">
        <v>1248</v>
      </c>
      <c r="L3364" s="55" t="s">
        <v>13</v>
      </c>
      <c r="M3364" s="43" t="s">
        <v>2</v>
      </c>
      <c r="N3364" s="43" t="s">
        <v>3</v>
      </c>
      <c r="O3364" s="43" t="s">
        <v>9957</v>
      </c>
      <c r="P3364" s="43" t="s">
        <v>364</v>
      </c>
    </row>
    <row r="3365" spans="1:16" x14ac:dyDescent="0.25">
      <c r="A3365" s="43" t="s">
        <v>1749</v>
      </c>
      <c r="B3365" s="43" t="s">
        <v>204</v>
      </c>
      <c r="C3365" s="43" t="s">
        <v>3372</v>
      </c>
      <c r="D3365" s="43" t="s">
        <v>3373</v>
      </c>
      <c r="E3365" s="43" t="s">
        <v>186</v>
      </c>
      <c r="F3365" s="44">
        <v>45002</v>
      </c>
      <c r="G3365" s="43" t="s">
        <v>203</v>
      </c>
      <c r="H3365" s="43" t="s">
        <v>3960</v>
      </c>
      <c r="I3365" s="43" t="s">
        <v>364</v>
      </c>
      <c r="J3365" s="43">
        <v>2</v>
      </c>
      <c r="K3365" s="43" t="s">
        <v>1249</v>
      </c>
      <c r="L3365" s="55" t="s">
        <v>13</v>
      </c>
      <c r="M3365" s="43" t="s">
        <v>2</v>
      </c>
      <c r="N3365" s="43" t="s">
        <v>3</v>
      </c>
      <c r="O3365" s="43" t="s">
        <v>9957</v>
      </c>
      <c r="P3365" s="43" t="s">
        <v>364</v>
      </c>
    </row>
    <row r="3366" spans="1:16" x14ac:dyDescent="0.25">
      <c r="A3366" s="43" t="s">
        <v>1749</v>
      </c>
      <c r="B3366" s="43" t="s">
        <v>204</v>
      </c>
      <c r="C3366" s="43" t="s">
        <v>3372</v>
      </c>
      <c r="D3366" s="43" t="s">
        <v>3373</v>
      </c>
      <c r="E3366" s="43" t="s">
        <v>186</v>
      </c>
      <c r="F3366" s="44">
        <v>45002</v>
      </c>
      <c r="G3366" s="43" t="s">
        <v>203</v>
      </c>
      <c r="H3366" s="43" t="s">
        <v>3960</v>
      </c>
      <c r="I3366" s="43" t="s">
        <v>364</v>
      </c>
      <c r="J3366" s="43">
        <v>3</v>
      </c>
      <c r="K3366" s="43" t="s">
        <v>1250</v>
      </c>
      <c r="L3366" s="55" t="s">
        <v>13</v>
      </c>
      <c r="M3366" s="43" t="s">
        <v>2</v>
      </c>
      <c r="N3366" s="43" t="s">
        <v>3</v>
      </c>
      <c r="O3366" s="43" t="s">
        <v>9957</v>
      </c>
      <c r="P3366" s="43" t="s">
        <v>364</v>
      </c>
    </row>
    <row r="3367" spans="1:16" x14ac:dyDescent="0.25">
      <c r="A3367" s="43" t="s">
        <v>1749</v>
      </c>
      <c r="B3367" s="43" t="s">
        <v>204</v>
      </c>
      <c r="C3367" s="43" t="s">
        <v>3372</v>
      </c>
      <c r="D3367" s="43" t="s">
        <v>3373</v>
      </c>
      <c r="E3367" s="43" t="s">
        <v>186</v>
      </c>
      <c r="F3367" s="44">
        <v>45002</v>
      </c>
      <c r="G3367" s="43" t="s">
        <v>203</v>
      </c>
      <c r="H3367" s="43" t="s">
        <v>3960</v>
      </c>
      <c r="I3367" s="43" t="s">
        <v>364</v>
      </c>
      <c r="J3367" s="43">
        <v>4</v>
      </c>
      <c r="K3367" s="43" t="s">
        <v>6770</v>
      </c>
      <c r="L3367" s="55" t="s">
        <v>13</v>
      </c>
      <c r="M3367" s="43" t="s">
        <v>2</v>
      </c>
      <c r="N3367" s="43" t="s">
        <v>3</v>
      </c>
      <c r="O3367" s="43" t="s">
        <v>9957</v>
      </c>
      <c r="P3367" s="43" t="s">
        <v>364</v>
      </c>
    </row>
    <row r="3368" spans="1:16" x14ac:dyDescent="0.25">
      <c r="A3368" s="43" t="s">
        <v>1749</v>
      </c>
      <c r="B3368" s="43" t="s">
        <v>204</v>
      </c>
      <c r="C3368" s="43" t="s">
        <v>3372</v>
      </c>
      <c r="D3368" s="43" t="s">
        <v>3373</v>
      </c>
      <c r="E3368" s="43" t="s">
        <v>186</v>
      </c>
      <c r="F3368" s="44">
        <v>45002</v>
      </c>
      <c r="G3368" s="43" t="s">
        <v>203</v>
      </c>
      <c r="H3368" s="43" t="s">
        <v>3960</v>
      </c>
      <c r="I3368" s="43" t="s">
        <v>364</v>
      </c>
      <c r="J3368" s="43">
        <v>5</v>
      </c>
      <c r="K3368" s="43" t="s">
        <v>847</v>
      </c>
      <c r="L3368" s="55" t="s">
        <v>13</v>
      </c>
      <c r="M3368" s="43" t="s">
        <v>2</v>
      </c>
      <c r="N3368" s="43" t="s">
        <v>2</v>
      </c>
      <c r="O3368"/>
      <c r="P3368" s="43" t="s">
        <v>363</v>
      </c>
    </row>
    <row r="3369" spans="1:16" x14ac:dyDescent="0.25">
      <c r="A3369" s="43" t="s">
        <v>1749</v>
      </c>
      <c r="B3369" s="43" t="s">
        <v>204</v>
      </c>
      <c r="C3369" s="43" t="s">
        <v>3372</v>
      </c>
      <c r="D3369" s="43" t="s">
        <v>3373</v>
      </c>
      <c r="E3369" s="43" t="s">
        <v>186</v>
      </c>
      <c r="F3369" s="44">
        <v>45002</v>
      </c>
      <c r="G3369" s="43" t="s">
        <v>203</v>
      </c>
      <c r="H3369" s="43" t="s">
        <v>3960</v>
      </c>
      <c r="I3369" s="43" t="s">
        <v>364</v>
      </c>
      <c r="J3369" s="43">
        <v>6</v>
      </c>
      <c r="K3369" s="43" t="s">
        <v>4796</v>
      </c>
      <c r="L3369" s="55" t="s">
        <v>13</v>
      </c>
      <c r="M3369" s="43" t="s">
        <v>2</v>
      </c>
      <c r="N3369" s="43" t="s">
        <v>2</v>
      </c>
      <c r="O3369"/>
      <c r="P3369" s="43" t="s">
        <v>363</v>
      </c>
    </row>
    <row r="3370" spans="1:16" x14ac:dyDescent="0.25">
      <c r="A3370" s="43" t="s">
        <v>1749</v>
      </c>
      <c r="B3370" s="43" t="s">
        <v>204</v>
      </c>
      <c r="C3370" s="43" t="s">
        <v>3372</v>
      </c>
      <c r="D3370" s="43" t="s">
        <v>3373</v>
      </c>
      <c r="E3370" s="43" t="s">
        <v>186</v>
      </c>
      <c r="F3370" s="44">
        <v>45002</v>
      </c>
      <c r="G3370" s="43" t="s">
        <v>203</v>
      </c>
      <c r="H3370" s="43" t="s">
        <v>3960</v>
      </c>
      <c r="I3370" s="43" t="s">
        <v>364</v>
      </c>
      <c r="J3370" s="43">
        <v>7</v>
      </c>
      <c r="K3370" s="43" t="s">
        <v>6771</v>
      </c>
      <c r="L3370" s="55" t="s">
        <v>13</v>
      </c>
      <c r="M3370" s="43" t="s">
        <v>2</v>
      </c>
      <c r="N3370" s="43" t="s">
        <v>2</v>
      </c>
      <c r="O3370"/>
      <c r="P3370" s="43" t="s">
        <v>363</v>
      </c>
    </row>
    <row r="3371" spans="1:16" x14ac:dyDescent="0.25">
      <c r="A3371" s="43" t="s">
        <v>908</v>
      </c>
      <c r="B3371" s="43" t="s">
        <v>206</v>
      </c>
      <c r="C3371" s="43" t="s">
        <v>909</v>
      </c>
      <c r="D3371" s="43">
        <v>6099723</v>
      </c>
      <c r="E3371" s="43" t="s">
        <v>186</v>
      </c>
      <c r="F3371" s="44">
        <v>45003</v>
      </c>
      <c r="G3371" s="43" t="s">
        <v>203</v>
      </c>
      <c r="H3371" s="43" t="s">
        <v>3960</v>
      </c>
      <c r="I3371" s="43" t="s">
        <v>364</v>
      </c>
      <c r="J3371" s="43">
        <v>1</v>
      </c>
      <c r="K3371" s="43" t="s">
        <v>6772</v>
      </c>
      <c r="L3371" s="55" t="s">
        <v>640</v>
      </c>
      <c r="M3371" s="43" t="s">
        <v>2</v>
      </c>
      <c r="N3371" s="43" t="s">
        <v>2</v>
      </c>
      <c r="O3371"/>
      <c r="P3371" s="43" t="s">
        <v>363</v>
      </c>
    </row>
    <row r="3372" spans="1:16" x14ac:dyDescent="0.25">
      <c r="A3372" s="43" t="s">
        <v>908</v>
      </c>
      <c r="B3372" s="43" t="s">
        <v>206</v>
      </c>
      <c r="C3372" s="43" t="s">
        <v>909</v>
      </c>
      <c r="D3372" s="43">
        <v>6099723</v>
      </c>
      <c r="E3372" s="43" t="s">
        <v>186</v>
      </c>
      <c r="F3372" s="44">
        <v>45003</v>
      </c>
      <c r="G3372" s="43" t="s">
        <v>203</v>
      </c>
      <c r="H3372" s="43" t="s">
        <v>3960</v>
      </c>
      <c r="I3372" s="43" t="s">
        <v>364</v>
      </c>
      <c r="J3372" s="43">
        <v>2</v>
      </c>
      <c r="K3372" s="43" t="s">
        <v>6773</v>
      </c>
      <c r="L3372" s="55" t="s">
        <v>13</v>
      </c>
      <c r="M3372" s="43" t="s">
        <v>2</v>
      </c>
      <c r="N3372" s="43" t="s">
        <v>2</v>
      </c>
      <c r="O3372"/>
      <c r="P3372" s="43" t="s">
        <v>363</v>
      </c>
    </row>
    <row r="3373" spans="1:16" x14ac:dyDescent="0.25">
      <c r="A3373" s="43" t="s">
        <v>908</v>
      </c>
      <c r="B3373" s="43" t="s">
        <v>206</v>
      </c>
      <c r="C3373" s="43" t="s">
        <v>909</v>
      </c>
      <c r="D3373" s="43">
        <v>6099723</v>
      </c>
      <c r="E3373" s="43" t="s">
        <v>186</v>
      </c>
      <c r="F3373" s="44">
        <v>45003</v>
      </c>
      <c r="G3373" s="43" t="s">
        <v>203</v>
      </c>
      <c r="H3373" s="43" t="s">
        <v>3960</v>
      </c>
      <c r="I3373" s="43" t="s">
        <v>364</v>
      </c>
      <c r="J3373" s="43">
        <v>3</v>
      </c>
      <c r="K3373" s="43" t="s">
        <v>6774</v>
      </c>
      <c r="L3373" s="55" t="s">
        <v>13</v>
      </c>
      <c r="M3373" s="43" t="s">
        <v>2</v>
      </c>
      <c r="N3373" s="43" t="s">
        <v>2</v>
      </c>
      <c r="O3373"/>
      <c r="P3373" s="43" t="s">
        <v>363</v>
      </c>
    </row>
    <row r="3374" spans="1:16" x14ac:dyDescent="0.25">
      <c r="A3374" s="43" t="s">
        <v>908</v>
      </c>
      <c r="B3374" s="43" t="s">
        <v>206</v>
      </c>
      <c r="C3374" s="43" t="s">
        <v>909</v>
      </c>
      <c r="D3374" s="43">
        <v>6099723</v>
      </c>
      <c r="E3374" s="43" t="s">
        <v>186</v>
      </c>
      <c r="F3374" s="44">
        <v>45003</v>
      </c>
      <c r="G3374" s="43" t="s">
        <v>203</v>
      </c>
      <c r="H3374" s="43" t="s">
        <v>3960</v>
      </c>
      <c r="I3374" s="43" t="s">
        <v>364</v>
      </c>
      <c r="J3374" s="43">
        <v>4</v>
      </c>
      <c r="K3374" s="43" t="s">
        <v>6775</v>
      </c>
      <c r="L3374" s="55" t="s">
        <v>13</v>
      </c>
      <c r="M3374" s="43" t="s">
        <v>2</v>
      </c>
      <c r="N3374" s="43" t="s">
        <v>2</v>
      </c>
      <c r="O3374"/>
      <c r="P3374" s="43" t="s">
        <v>363</v>
      </c>
    </row>
    <row r="3375" spans="1:16" x14ac:dyDescent="0.25">
      <c r="A3375" s="43" t="s">
        <v>908</v>
      </c>
      <c r="B3375" s="43" t="s">
        <v>206</v>
      </c>
      <c r="C3375" s="43" t="s">
        <v>909</v>
      </c>
      <c r="D3375" s="43">
        <v>6099723</v>
      </c>
      <c r="E3375" s="43" t="s">
        <v>186</v>
      </c>
      <c r="F3375" s="44">
        <v>45003</v>
      </c>
      <c r="G3375" s="43" t="s">
        <v>203</v>
      </c>
      <c r="H3375" s="43" t="s">
        <v>3960</v>
      </c>
      <c r="I3375" s="43" t="s">
        <v>364</v>
      </c>
      <c r="J3375" s="43">
        <v>5</v>
      </c>
      <c r="K3375" s="43" t="s">
        <v>6776</v>
      </c>
      <c r="L3375" s="55" t="s">
        <v>13</v>
      </c>
      <c r="M3375" s="43" t="s">
        <v>2</v>
      </c>
      <c r="N3375" s="43" t="s">
        <v>2</v>
      </c>
      <c r="O3375"/>
      <c r="P3375" s="43" t="s">
        <v>363</v>
      </c>
    </row>
    <row r="3376" spans="1:16" x14ac:dyDescent="0.25">
      <c r="A3376" s="43" t="s">
        <v>6777</v>
      </c>
      <c r="B3376" s="43" t="s">
        <v>119</v>
      </c>
      <c r="C3376" s="43" t="s">
        <v>6778</v>
      </c>
      <c r="D3376" s="43">
        <v>6869131</v>
      </c>
      <c r="E3376" s="43" t="s">
        <v>46</v>
      </c>
      <c r="F3376" s="44">
        <v>45003</v>
      </c>
      <c r="G3376" s="43" t="s">
        <v>203</v>
      </c>
      <c r="H3376" s="43" t="s">
        <v>3960</v>
      </c>
      <c r="I3376" s="43" t="s">
        <v>364</v>
      </c>
      <c r="J3376" s="43">
        <v>1</v>
      </c>
      <c r="K3376" s="43" t="s">
        <v>6779</v>
      </c>
      <c r="L3376" s="55" t="s">
        <v>13</v>
      </c>
      <c r="M3376" s="43" t="s">
        <v>2</v>
      </c>
      <c r="N3376" s="43" t="s">
        <v>2</v>
      </c>
      <c r="O3376"/>
      <c r="P3376" s="43" t="s">
        <v>363</v>
      </c>
    </row>
    <row r="3377" spans="1:16" x14ac:dyDescent="0.25">
      <c r="A3377" s="43" t="s">
        <v>6777</v>
      </c>
      <c r="B3377" s="43" t="s">
        <v>119</v>
      </c>
      <c r="C3377" s="43" t="s">
        <v>6778</v>
      </c>
      <c r="D3377" s="43">
        <v>6869131</v>
      </c>
      <c r="E3377" s="43" t="s">
        <v>46</v>
      </c>
      <c r="F3377" s="44">
        <v>45003</v>
      </c>
      <c r="G3377" s="43" t="s">
        <v>203</v>
      </c>
      <c r="H3377" s="43" t="s">
        <v>3960</v>
      </c>
      <c r="I3377" s="43" t="s">
        <v>364</v>
      </c>
      <c r="J3377" s="43">
        <v>2.1</v>
      </c>
      <c r="K3377" s="43" t="s">
        <v>6780</v>
      </c>
      <c r="L3377" s="55" t="s">
        <v>640</v>
      </c>
      <c r="M3377" s="43" t="s">
        <v>2</v>
      </c>
      <c r="N3377" s="43" t="s">
        <v>3</v>
      </c>
      <c r="O3377" s="43" t="s">
        <v>9885</v>
      </c>
      <c r="P3377" s="43" t="s">
        <v>364</v>
      </c>
    </row>
    <row r="3378" spans="1:16" x14ac:dyDescent="0.25">
      <c r="A3378" s="43" t="s">
        <v>6777</v>
      </c>
      <c r="B3378" s="43" t="s">
        <v>119</v>
      </c>
      <c r="C3378" s="43" t="s">
        <v>6778</v>
      </c>
      <c r="D3378" s="43">
        <v>6869131</v>
      </c>
      <c r="E3378" s="43" t="s">
        <v>46</v>
      </c>
      <c r="F3378" s="44">
        <v>45003</v>
      </c>
      <c r="G3378" s="43" t="s">
        <v>203</v>
      </c>
      <c r="H3378" s="43" t="s">
        <v>3960</v>
      </c>
      <c r="I3378" s="43" t="s">
        <v>364</v>
      </c>
      <c r="J3378" s="43">
        <v>2.2000000000000002</v>
      </c>
      <c r="K3378" s="43" t="s">
        <v>6781</v>
      </c>
      <c r="L3378" s="55" t="s">
        <v>640</v>
      </c>
      <c r="M3378" s="43" t="s">
        <v>2</v>
      </c>
      <c r="N3378" s="43" t="s">
        <v>2</v>
      </c>
      <c r="O3378"/>
      <c r="P3378" s="43" t="s">
        <v>363</v>
      </c>
    </row>
    <row r="3379" spans="1:16" x14ac:dyDescent="0.25">
      <c r="A3379" s="43" t="s">
        <v>6777</v>
      </c>
      <c r="B3379" s="43" t="s">
        <v>119</v>
      </c>
      <c r="C3379" s="43" t="s">
        <v>6778</v>
      </c>
      <c r="D3379" s="43">
        <v>6869131</v>
      </c>
      <c r="E3379" s="43" t="s">
        <v>46</v>
      </c>
      <c r="F3379" s="44">
        <v>45003</v>
      </c>
      <c r="G3379" s="43" t="s">
        <v>203</v>
      </c>
      <c r="H3379" s="43" t="s">
        <v>3960</v>
      </c>
      <c r="I3379" s="43" t="s">
        <v>364</v>
      </c>
      <c r="J3379" s="43">
        <v>2.2999999999999998</v>
      </c>
      <c r="K3379" s="43" t="s">
        <v>6782</v>
      </c>
      <c r="L3379" s="55" t="s">
        <v>640</v>
      </c>
      <c r="M3379" s="43" t="s">
        <v>2</v>
      </c>
      <c r="N3379" s="43" t="s">
        <v>2</v>
      </c>
      <c r="O3379"/>
      <c r="P3379" s="43" t="s">
        <v>363</v>
      </c>
    </row>
    <row r="3380" spans="1:16" x14ac:dyDescent="0.25">
      <c r="A3380" s="43" t="s">
        <v>6777</v>
      </c>
      <c r="B3380" s="43" t="s">
        <v>119</v>
      </c>
      <c r="C3380" s="43" t="s">
        <v>6778</v>
      </c>
      <c r="D3380" s="43">
        <v>6869131</v>
      </c>
      <c r="E3380" s="43" t="s">
        <v>46</v>
      </c>
      <c r="F3380" s="44">
        <v>45003</v>
      </c>
      <c r="G3380" s="43" t="s">
        <v>203</v>
      </c>
      <c r="H3380" s="43" t="s">
        <v>3960</v>
      </c>
      <c r="I3380" s="43" t="s">
        <v>364</v>
      </c>
      <c r="J3380" s="43">
        <v>2.4</v>
      </c>
      <c r="K3380" s="43" t="s">
        <v>6783</v>
      </c>
      <c r="L3380" s="55" t="s">
        <v>640</v>
      </c>
      <c r="M3380" s="43" t="s">
        <v>2</v>
      </c>
      <c r="N3380" s="43" t="s">
        <v>2</v>
      </c>
      <c r="O3380"/>
      <c r="P3380" s="43" t="s">
        <v>363</v>
      </c>
    </row>
    <row r="3381" spans="1:16" x14ac:dyDescent="0.25">
      <c r="A3381" s="43" t="s">
        <v>6777</v>
      </c>
      <c r="B3381" s="43" t="s">
        <v>119</v>
      </c>
      <c r="C3381" s="43" t="s">
        <v>6778</v>
      </c>
      <c r="D3381" s="43">
        <v>6869131</v>
      </c>
      <c r="E3381" s="43" t="s">
        <v>46</v>
      </c>
      <c r="F3381" s="44">
        <v>45003</v>
      </c>
      <c r="G3381" s="43" t="s">
        <v>203</v>
      </c>
      <c r="H3381" s="43" t="s">
        <v>3960</v>
      </c>
      <c r="I3381" s="43" t="s">
        <v>364</v>
      </c>
      <c r="J3381" s="43">
        <v>2.5</v>
      </c>
      <c r="K3381" s="43" t="s">
        <v>6784</v>
      </c>
      <c r="L3381" s="55" t="s">
        <v>640</v>
      </c>
      <c r="M3381" s="43" t="s">
        <v>2</v>
      </c>
      <c r="N3381" s="43" t="s">
        <v>2</v>
      </c>
      <c r="O3381"/>
      <c r="P3381" s="43" t="s">
        <v>363</v>
      </c>
    </row>
    <row r="3382" spans="1:16" x14ac:dyDescent="0.25">
      <c r="A3382" s="43" t="s">
        <v>6777</v>
      </c>
      <c r="B3382" s="43" t="s">
        <v>119</v>
      </c>
      <c r="C3382" s="43" t="s">
        <v>6778</v>
      </c>
      <c r="D3382" s="43">
        <v>6869131</v>
      </c>
      <c r="E3382" s="43" t="s">
        <v>46</v>
      </c>
      <c r="F3382" s="44">
        <v>45003</v>
      </c>
      <c r="G3382" s="43" t="s">
        <v>203</v>
      </c>
      <c r="H3382" s="43" t="s">
        <v>3960</v>
      </c>
      <c r="I3382" s="43" t="s">
        <v>364</v>
      </c>
      <c r="J3382" s="43">
        <v>2.6</v>
      </c>
      <c r="K3382" s="43" t="s">
        <v>6785</v>
      </c>
      <c r="L3382" s="55" t="s">
        <v>640</v>
      </c>
      <c r="M3382" s="43" t="s">
        <v>2</v>
      </c>
      <c r="N3382" s="43" t="s">
        <v>2</v>
      </c>
      <c r="O3382"/>
      <c r="P3382" s="43" t="s">
        <v>363</v>
      </c>
    </row>
    <row r="3383" spans="1:16" x14ac:dyDescent="0.25">
      <c r="A3383" s="43" t="s">
        <v>6777</v>
      </c>
      <c r="B3383" s="43" t="s">
        <v>119</v>
      </c>
      <c r="C3383" s="43" t="s">
        <v>6778</v>
      </c>
      <c r="D3383" s="43">
        <v>6869131</v>
      </c>
      <c r="E3383" s="43" t="s">
        <v>46</v>
      </c>
      <c r="F3383" s="44">
        <v>45003</v>
      </c>
      <c r="G3383" s="43" t="s">
        <v>203</v>
      </c>
      <c r="H3383" s="43" t="s">
        <v>3960</v>
      </c>
      <c r="I3383" s="43" t="s">
        <v>364</v>
      </c>
      <c r="J3383" s="43">
        <v>2.7</v>
      </c>
      <c r="K3383" s="43" t="s">
        <v>6786</v>
      </c>
      <c r="L3383" s="55" t="s">
        <v>640</v>
      </c>
      <c r="M3383" s="43" t="s">
        <v>2</v>
      </c>
      <c r="N3383" s="43" t="s">
        <v>2</v>
      </c>
      <c r="O3383"/>
      <c r="P3383" s="43" t="s">
        <v>363</v>
      </c>
    </row>
    <row r="3384" spans="1:16" x14ac:dyDescent="0.25">
      <c r="A3384" s="43" t="s">
        <v>6777</v>
      </c>
      <c r="B3384" s="43" t="s">
        <v>119</v>
      </c>
      <c r="C3384" s="43" t="s">
        <v>6778</v>
      </c>
      <c r="D3384" s="43">
        <v>6869131</v>
      </c>
      <c r="E3384" s="43" t="s">
        <v>46</v>
      </c>
      <c r="F3384" s="44">
        <v>45003</v>
      </c>
      <c r="G3384" s="43" t="s">
        <v>203</v>
      </c>
      <c r="H3384" s="43" t="s">
        <v>3960</v>
      </c>
      <c r="I3384" s="43" t="s">
        <v>364</v>
      </c>
      <c r="J3384" s="43">
        <v>2.8</v>
      </c>
      <c r="K3384" s="43" t="s">
        <v>6787</v>
      </c>
      <c r="L3384" s="55" t="s">
        <v>640</v>
      </c>
      <c r="M3384" s="43" t="s">
        <v>2</v>
      </c>
      <c r="N3384" s="43" t="s">
        <v>2</v>
      </c>
      <c r="O3384"/>
      <c r="P3384" s="43" t="s">
        <v>363</v>
      </c>
    </row>
    <row r="3385" spans="1:16" x14ac:dyDescent="0.25">
      <c r="A3385" s="43" t="s">
        <v>6777</v>
      </c>
      <c r="B3385" s="43" t="s">
        <v>119</v>
      </c>
      <c r="C3385" s="43" t="s">
        <v>6778</v>
      </c>
      <c r="D3385" s="43">
        <v>6869131</v>
      </c>
      <c r="E3385" s="43" t="s">
        <v>46</v>
      </c>
      <c r="F3385" s="44">
        <v>45003</v>
      </c>
      <c r="G3385" s="43" t="s">
        <v>203</v>
      </c>
      <c r="H3385" s="43" t="s">
        <v>3960</v>
      </c>
      <c r="I3385" s="43" t="s">
        <v>364</v>
      </c>
      <c r="J3385" s="43">
        <v>2.9</v>
      </c>
      <c r="K3385" s="43" t="s">
        <v>6788</v>
      </c>
      <c r="L3385" s="55" t="s">
        <v>640</v>
      </c>
      <c r="M3385" s="43" t="s">
        <v>2</v>
      </c>
      <c r="N3385" s="43" t="s">
        <v>2</v>
      </c>
      <c r="O3385"/>
      <c r="P3385" s="43" t="s">
        <v>363</v>
      </c>
    </row>
    <row r="3386" spans="1:16" x14ac:dyDescent="0.25">
      <c r="A3386" s="43" t="s">
        <v>587</v>
      </c>
      <c r="B3386" s="43" t="s">
        <v>204</v>
      </c>
      <c r="C3386" s="43" t="s">
        <v>3497</v>
      </c>
      <c r="D3386" s="43" t="s">
        <v>3498</v>
      </c>
      <c r="E3386" s="43" t="s">
        <v>132</v>
      </c>
      <c r="F3386" s="44">
        <v>45005</v>
      </c>
      <c r="G3386" s="43" t="s">
        <v>203</v>
      </c>
      <c r="H3386" s="43" t="s">
        <v>3960</v>
      </c>
      <c r="I3386" s="43" t="s">
        <v>364</v>
      </c>
      <c r="J3386" s="43">
        <v>1</v>
      </c>
      <c r="K3386" s="43" t="s">
        <v>6789</v>
      </c>
      <c r="L3386" s="55" t="s">
        <v>640</v>
      </c>
      <c r="M3386" s="43" t="s">
        <v>2</v>
      </c>
      <c r="N3386" s="43" t="s">
        <v>2</v>
      </c>
      <c r="O3386"/>
      <c r="P3386" s="43" t="s">
        <v>363</v>
      </c>
    </row>
    <row r="3387" spans="1:16" x14ac:dyDescent="0.25">
      <c r="A3387" s="43" t="s">
        <v>587</v>
      </c>
      <c r="B3387" s="43" t="s">
        <v>204</v>
      </c>
      <c r="C3387" s="43" t="s">
        <v>3497</v>
      </c>
      <c r="D3387" s="43" t="s">
        <v>3498</v>
      </c>
      <c r="E3387" s="43" t="s">
        <v>132</v>
      </c>
      <c r="F3387" s="44">
        <v>45005</v>
      </c>
      <c r="G3387" s="43" t="s">
        <v>203</v>
      </c>
      <c r="H3387" s="43" t="s">
        <v>3960</v>
      </c>
      <c r="I3387" s="43" t="s">
        <v>364</v>
      </c>
      <c r="J3387" s="43">
        <v>2</v>
      </c>
      <c r="K3387" s="43" t="s">
        <v>6790</v>
      </c>
      <c r="L3387" s="55" t="s">
        <v>640</v>
      </c>
      <c r="M3387" s="43" t="s">
        <v>2</v>
      </c>
      <c r="N3387" s="43" t="s">
        <v>2</v>
      </c>
      <c r="O3387"/>
      <c r="P3387" s="43" t="s">
        <v>363</v>
      </c>
    </row>
    <row r="3388" spans="1:16" x14ac:dyDescent="0.25">
      <c r="A3388" s="43" t="s">
        <v>2372</v>
      </c>
      <c r="B3388" s="43" t="s">
        <v>204</v>
      </c>
      <c r="C3388" s="43" t="s">
        <v>6791</v>
      </c>
      <c r="D3388" s="43" t="s">
        <v>6792</v>
      </c>
      <c r="E3388" s="43" t="s">
        <v>132</v>
      </c>
      <c r="F3388" s="44">
        <v>45005</v>
      </c>
      <c r="G3388" s="43" t="s">
        <v>203</v>
      </c>
      <c r="H3388" s="43" t="s">
        <v>3960</v>
      </c>
      <c r="I3388" s="43" t="s">
        <v>364</v>
      </c>
      <c r="J3388" s="43">
        <v>1</v>
      </c>
      <c r="K3388" s="43" t="s">
        <v>87</v>
      </c>
      <c r="L3388" s="55" t="s">
        <v>13</v>
      </c>
      <c r="M3388" s="43" t="s">
        <v>2</v>
      </c>
      <c r="N3388" s="43" t="s">
        <v>2</v>
      </c>
      <c r="O3388"/>
      <c r="P3388" s="43" t="s">
        <v>363</v>
      </c>
    </row>
    <row r="3389" spans="1:16" x14ac:dyDescent="0.25">
      <c r="A3389" s="43" t="s">
        <v>2372</v>
      </c>
      <c r="B3389" s="43" t="s">
        <v>204</v>
      </c>
      <c r="C3389" s="43" t="s">
        <v>6791</v>
      </c>
      <c r="D3389" s="43" t="s">
        <v>6792</v>
      </c>
      <c r="E3389" s="43" t="s">
        <v>132</v>
      </c>
      <c r="F3389" s="44">
        <v>45005</v>
      </c>
      <c r="G3389" s="43" t="s">
        <v>203</v>
      </c>
      <c r="H3389" s="43" t="s">
        <v>3960</v>
      </c>
      <c r="I3389" s="43" t="s">
        <v>364</v>
      </c>
      <c r="J3389" s="43">
        <v>2</v>
      </c>
      <c r="K3389" s="43" t="s">
        <v>6793</v>
      </c>
      <c r="L3389" s="55" t="s">
        <v>13</v>
      </c>
      <c r="M3389" s="43" t="s">
        <v>2</v>
      </c>
      <c r="N3389" s="43" t="s">
        <v>2</v>
      </c>
      <c r="O3389"/>
      <c r="P3389" s="43" t="s">
        <v>363</v>
      </c>
    </row>
    <row r="3390" spans="1:16" x14ac:dyDescent="0.25">
      <c r="A3390" s="43" t="s">
        <v>2372</v>
      </c>
      <c r="B3390" s="43" t="s">
        <v>204</v>
      </c>
      <c r="C3390" s="43" t="s">
        <v>6791</v>
      </c>
      <c r="D3390" s="43" t="s">
        <v>6792</v>
      </c>
      <c r="E3390" s="43" t="s">
        <v>186</v>
      </c>
      <c r="F3390" s="44">
        <v>45005</v>
      </c>
      <c r="G3390" s="43" t="s">
        <v>203</v>
      </c>
      <c r="H3390" s="43" t="s">
        <v>3960</v>
      </c>
      <c r="I3390" s="43" t="s">
        <v>364</v>
      </c>
      <c r="J3390" s="43">
        <v>1</v>
      </c>
      <c r="K3390" s="43" t="s">
        <v>6793</v>
      </c>
      <c r="L3390" s="55" t="s">
        <v>13</v>
      </c>
      <c r="M3390" s="43" t="s">
        <v>2</v>
      </c>
      <c r="N3390" s="43" t="s">
        <v>2</v>
      </c>
      <c r="O3390"/>
      <c r="P3390" s="43" t="s">
        <v>363</v>
      </c>
    </row>
    <row r="3391" spans="1:16" x14ac:dyDescent="0.25">
      <c r="A3391" s="43" t="s">
        <v>6794</v>
      </c>
      <c r="B3391" s="43" t="s">
        <v>204</v>
      </c>
      <c r="C3391" s="43" t="s">
        <v>6795</v>
      </c>
      <c r="D3391" s="43" t="s">
        <v>6796</v>
      </c>
      <c r="E3391" s="43" t="s">
        <v>46</v>
      </c>
      <c r="F3391" s="44">
        <v>45005</v>
      </c>
      <c r="G3391" s="43" t="s">
        <v>203</v>
      </c>
      <c r="H3391" s="43" t="s">
        <v>3960</v>
      </c>
      <c r="I3391" s="43" t="s">
        <v>364</v>
      </c>
      <c r="J3391" s="43">
        <v>1</v>
      </c>
      <c r="K3391" s="43" t="s">
        <v>6797</v>
      </c>
      <c r="L3391" s="55" t="s">
        <v>640</v>
      </c>
      <c r="M3391" s="43" t="s">
        <v>2</v>
      </c>
      <c r="N3391" s="43" t="s">
        <v>2</v>
      </c>
      <c r="O3391"/>
      <c r="P3391" s="43" t="s">
        <v>363</v>
      </c>
    </row>
    <row r="3392" spans="1:16" x14ac:dyDescent="0.25">
      <c r="A3392" s="43" t="s">
        <v>6794</v>
      </c>
      <c r="B3392" s="43" t="s">
        <v>204</v>
      </c>
      <c r="C3392" s="43" t="s">
        <v>6795</v>
      </c>
      <c r="D3392" s="43" t="s">
        <v>6796</v>
      </c>
      <c r="E3392" s="43" t="s">
        <v>46</v>
      </c>
      <c r="F3392" s="44">
        <v>45005</v>
      </c>
      <c r="G3392" s="43" t="s">
        <v>203</v>
      </c>
      <c r="H3392" s="43" t="s">
        <v>3960</v>
      </c>
      <c r="I3392" s="43" t="s">
        <v>364</v>
      </c>
      <c r="J3392" s="43">
        <v>2</v>
      </c>
      <c r="K3392" s="43" t="s">
        <v>6798</v>
      </c>
      <c r="L3392" s="55" t="s">
        <v>638</v>
      </c>
      <c r="M3392" s="43" t="s">
        <v>2</v>
      </c>
      <c r="N3392" s="43" t="s">
        <v>2</v>
      </c>
      <c r="O3392"/>
      <c r="P3392" s="43" t="s">
        <v>363</v>
      </c>
    </row>
    <row r="3393" spans="1:16" x14ac:dyDescent="0.25">
      <c r="A3393" s="43" t="s">
        <v>6794</v>
      </c>
      <c r="B3393" s="43" t="s">
        <v>204</v>
      </c>
      <c r="C3393" s="43" t="s">
        <v>6795</v>
      </c>
      <c r="D3393" s="43" t="s">
        <v>6796</v>
      </c>
      <c r="E3393" s="43" t="s">
        <v>46</v>
      </c>
      <c r="F3393" s="44">
        <v>45005</v>
      </c>
      <c r="G3393" s="43" t="s">
        <v>203</v>
      </c>
      <c r="H3393" s="43" t="s">
        <v>3960</v>
      </c>
      <c r="I3393" s="43" t="s">
        <v>364</v>
      </c>
      <c r="J3393" s="43">
        <v>3</v>
      </c>
      <c r="K3393" s="43" t="s">
        <v>6799</v>
      </c>
      <c r="L3393" s="55" t="s">
        <v>638</v>
      </c>
      <c r="M3393" s="43" t="s">
        <v>2</v>
      </c>
      <c r="N3393" s="43" t="s">
        <v>2</v>
      </c>
      <c r="O3393"/>
      <c r="P3393" s="43" t="s">
        <v>363</v>
      </c>
    </row>
    <row r="3394" spans="1:16" x14ac:dyDescent="0.25">
      <c r="A3394" s="43" t="s">
        <v>6794</v>
      </c>
      <c r="B3394" s="43" t="s">
        <v>204</v>
      </c>
      <c r="C3394" s="43" t="s">
        <v>6795</v>
      </c>
      <c r="D3394" s="43" t="s">
        <v>6796</v>
      </c>
      <c r="E3394" s="43" t="s">
        <v>46</v>
      </c>
      <c r="F3394" s="44">
        <v>45005</v>
      </c>
      <c r="G3394" s="43" t="s">
        <v>203</v>
      </c>
      <c r="H3394" s="43" t="s">
        <v>3960</v>
      </c>
      <c r="I3394" s="43" t="s">
        <v>364</v>
      </c>
      <c r="J3394" s="43">
        <v>4</v>
      </c>
      <c r="K3394" s="43" t="s">
        <v>4241</v>
      </c>
      <c r="L3394" s="55" t="s">
        <v>13</v>
      </c>
      <c r="M3394" s="43" t="s">
        <v>2</v>
      </c>
      <c r="N3394" s="43" t="s">
        <v>2</v>
      </c>
      <c r="O3394"/>
      <c r="P3394" s="43" t="s">
        <v>363</v>
      </c>
    </row>
    <row r="3395" spans="1:16" x14ac:dyDescent="0.25">
      <c r="A3395" s="43" t="s">
        <v>6794</v>
      </c>
      <c r="B3395" s="43" t="s">
        <v>204</v>
      </c>
      <c r="C3395" s="43" t="s">
        <v>6795</v>
      </c>
      <c r="D3395" s="43" t="s">
        <v>6796</v>
      </c>
      <c r="E3395" s="43" t="s">
        <v>46</v>
      </c>
      <c r="F3395" s="44">
        <v>45005</v>
      </c>
      <c r="G3395" s="43" t="s">
        <v>203</v>
      </c>
      <c r="H3395" s="43" t="s">
        <v>3960</v>
      </c>
      <c r="I3395" s="43" t="s">
        <v>364</v>
      </c>
      <c r="J3395" s="43">
        <v>5</v>
      </c>
      <c r="K3395" s="43" t="s">
        <v>6800</v>
      </c>
      <c r="L3395" s="55" t="s">
        <v>13</v>
      </c>
      <c r="M3395" s="43" t="s">
        <v>2</v>
      </c>
      <c r="N3395" s="43" t="s">
        <v>2</v>
      </c>
      <c r="O3395"/>
      <c r="P3395" s="43" t="s">
        <v>363</v>
      </c>
    </row>
    <row r="3396" spans="1:16" x14ac:dyDescent="0.25">
      <c r="A3396" s="43" t="s">
        <v>6794</v>
      </c>
      <c r="B3396" s="43" t="s">
        <v>204</v>
      </c>
      <c r="C3396" s="43" t="s">
        <v>6795</v>
      </c>
      <c r="D3396" s="43" t="s">
        <v>6796</v>
      </c>
      <c r="E3396" s="43" t="s">
        <v>46</v>
      </c>
      <c r="F3396" s="44">
        <v>45005</v>
      </c>
      <c r="G3396" s="43" t="s">
        <v>203</v>
      </c>
      <c r="H3396" s="43" t="s">
        <v>3960</v>
      </c>
      <c r="I3396" s="43" t="s">
        <v>364</v>
      </c>
      <c r="J3396" s="43">
        <v>6</v>
      </c>
      <c r="K3396" s="43" t="s">
        <v>667</v>
      </c>
      <c r="L3396" s="55" t="s">
        <v>639</v>
      </c>
      <c r="M3396" s="43" t="s">
        <v>2</v>
      </c>
      <c r="N3396" s="43" t="s">
        <v>2</v>
      </c>
      <c r="O3396"/>
      <c r="P3396" s="43" t="s">
        <v>363</v>
      </c>
    </row>
    <row r="3397" spans="1:16" x14ac:dyDescent="0.25">
      <c r="A3397" s="43" t="s">
        <v>6794</v>
      </c>
      <c r="B3397" s="43" t="s">
        <v>204</v>
      </c>
      <c r="C3397" s="43" t="s">
        <v>6795</v>
      </c>
      <c r="D3397" s="43" t="s">
        <v>6796</v>
      </c>
      <c r="E3397" s="43" t="s">
        <v>46</v>
      </c>
      <c r="F3397" s="44">
        <v>45005</v>
      </c>
      <c r="G3397" s="43" t="s">
        <v>203</v>
      </c>
      <c r="H3397" s="43" t="s">
        <v>3960</v>
      </c>
      <c r="I3397" s="43" t="s">
        <v>364</v>
      </c>
      <c r="J3397" s="43">
        <v>7</v>
      </c>
      <c r="K3397" s="43" t="s">
        <v>3499</v>
      </c>
      <c r="L3397" s="55" t="s">
        <v>13</v>
      </c>
      <c r="M3397" s="43" t="s">
        <v>2</v>
      </c>
      <c r="N3397" s="43" t="s">
        <v>2</v>
      </c>
      <c r="O3397"/>
      <c r="P3397" s="43" t="s">
        <v>363</v>
      </c>
    </row>
    <row r="3398" spans="1:16" x14ac:dyDescent="0.25">
      <c r="A3398" s="43" t="s">
        <v>6794</v>
      </c>
      <c r="B3398" s="43" t="s">
        <v>204</v>
      </c>
      <c r="C3398" s="43" t="s">
        <v>6795</v>
      </c>
      <c r="D3398" s="43" t="s">
        <v>6796</v>
      </c>
      <c r="E3398" s="43" t="s">
        <v>46</v>
      </c>
      <c r="F3398" s="44">
        <v>45005</v>
      </c>
      <c r="G3398" s="43" t="s">
        <v>203</v>
      </c>
      <c r="H3398" s="43" t="s">
        <v>3960</v>
      </c>
      <c r="I3398" s="43" t="s">
        <v>364</v>
      </c>
      <c r="J3398" s="43">
        <v>8</v>
      </c>
      <c r="K3398" s="43" t="s">
        <v>6801</v>
      </c>
      <c r="L3398" s="55" t="s">
        <v>13</v>
      </c>
      <c r="M3398" s="43" t="s">
        <v>2</v>
      </c>
      <c r="N3398" s="43" t="s">
        <v>3</v>
      </c>
      <c r="O3398" s="43" t="s">
        <v>9895</v>
      </c>
      <c r="P3398" s="43" t="s">
        <v>364</v>
      </c>
    </row>
    <row r="3399" spans="1:16" ht="30" x14ac:dyDescent="0.25">
      <c r="A3399" s="43" t="s">
        <v>3340</v>
      </c>
      <c r="B3399" s="43" t="s">
        <v>205</v>
      </c>
      <c r="C3399" s="43" t="s">
        <v>3341</v>
      </c>
      <c r="D3399" s="43">
        <v>6344274</v>
      </c>
      <c r="E3399" s="43" t="s">
        <v>46</v>
      </c>
      <c r="F3399" s="44">
        <v>45005</v>
      </c>
      <c r="G3399" s="43" t="s">
        <v>203</v>
      </c>
      <c r="H3399" s="43" t="s">
        <v>3960</v>
      </c>
      <c r="I3399" s="43" t="s">
        <v>364</v>
      </c>
      <c r="J3399" s="43">
        <v>1</v>
      </c>
      <c r="K3399" s="43" t="s">
        <v>3803</v>
      </c>
      <c r="L3399" s="55" t="s">
        <v>13</v>
      </c>
      <c r="M3399" s="43" t="s">
        <v>2</v>
      </c>
      <c r="N3399" s="43" t="s">
        <v>3</v>
      </c>
      <c r="O3399" s="43" t="s">
        <v>9905</v>
      </c>
      <c r="P3399" s="43" t="s">
        <v>364</v>
      </c>
    </row>
    <row r="3400" spans="1:16" x14ac:dyDescent="0.25">
      <c r="A3400" s="43" t="s">
        <v>3340</v>
      </c>
      <c r="B3400" s="43" t="s">
        <v>205</v>
      </c>
      <c r="C3400" s="43" t="s">
        <v>3341</v>
      </c>
      <c r="D3400" s="43">
        <v>6344274</v>
      </c>
      <c r="E3400" s="43" t="s">
        <v>46</v>
      </c>
      <c r="F3400" s="44">
        <v>45005</v>
      </c>
      <c r="G3400" s="43" t="s">
        <v>203</v>
      </c>
      <c r="H3400" s="43" t="s">
        <v>3960</v>
      </c>
      <c r="I3400" s="43" t="s">
        <v>364</v>
      </c>
      <c r="J3400" s="43">
        <v>2</v>
      </c>
      <c r="K3400" s="43" t="s">
        <v>3226</v>
      </c>
      <c r="L3400" s="55" t="s">
        <v>13</v>
      </c>
      <c r="M3400" s="43" t="s">
        <v>2</v>
      </c>
      <c r="N3400" s="43" t="s">
        <v>2</v>
      </c>
      <c r="O3400"/>
      <c r="P3400" s="43" t="s">
        <v>363</v>
      </c>
    </row>
    <row r="3401" spans="1:16" x14ac:dyDescent="0.25">
      <c r="A3401" s="43" t="s">
        <v>3340</v>
      </c>
      <c r="B3401" s="43" t="s">
        <v>205</v>
      </c>
      <c r="C3401" s="43" t="s">
        <v>3341</v>
      </c>
      <c r="D3401" s="43">
        <v>6344274</v>
      </c>
      <c r="E3401" s="43" t="s">
        <v>46</v>
      </c>
      <c r="F3401" s="44">
        <v>45005</v>
      </c>
      <c r="G3401" s="43" t="s">
        <v>203</v>
      </c>
      <c r="H3401" s="43" t="s">
        <v>3960</v>
      </c>
      <c r="I3401" s="43" t="s">
        <v>364</v>
      </c>
      <c r="J3401" s="43">
        <v>3.2</v>
      </c>
      <c r="K3401" s="43" t="s">
        <v>6802</v>
      </c>
      <c r="L3401" s="55" t="s">
        <v>640</v>
      </c>
      <c r="M3401" s="43" t="s">
        <v>2</v>
      </c>
      <c r="N3401" s="43" t="s">
        <v>2</v>
      </c>
      <c r="O3401"/>
      <c r="P3401" s="43" t="s">
        <v>363</v>
      </c>
    </row>
    <row r="3402" spans="1:16" x14ac:dyDescent="0.25">
      <c r="A3402" s="43" t="s">
        <v>3340</v>
      </c>
      <c r="B3402" s="43" t="s">
        <v>205</v>
      </c>
      <c r="C3402" s="43" t="s">
        <v>3341</v>
      </c>
      <c r="D3402" s="43">
        <v>6344274</v>
      </c>
      <c r="E3402" s="43" t="s">
        <v>46</v>
      </c>
      <c r="F3402" s="44">
        <v>45005</v>
      </c>
      <c r="G3402" s="43" t="s">
        <v>203</v>
      </c>
      <c r="H3402" s="43" t="s">
        <v>3960</v>
      </c>
      <c r="I3402" s="43" t="s">
        <v>364</v>
      </c>
      <c r="J3402" s="43">
        <v>4</v>
      </c>
      <c r="K3402" s="43" t="s">
        <v>6803</v>
      </c>
      <c r="L3402" s="55" t="s">
        <v>640</v>
      </c>
      <c r="M3402" s="43" t="s">
        <v>2</v>
      </c>
      <c r="N3402" s="43" t="s">
        <v>2</v>
      </c>
      <c r="O3402"/>
      <c r="P3402" s="43" t="s">
        <v>363</v>
      </c>
    </row>
    <row r="3403" spans="1:16" x14ac:dyDescent="0.25">
      <c r="A3403" s="43" t="s">
        <v>3340</v>
      </c>
      <c r="B3403" s="43" t="s">
        <v>205</v>
      </c>
      <c r="C3403" s="43" t="s">
        <v>3341</v>
      </c>
      <c r="D3403" s="43">
        <v>6344274</v>
      </c>
      <c r="E3403" s="43" t="s">
        <v>46</v>
      </c>
      <c r="F3403" s="44">
        <v>45005</v>
      </c>
      <c r="G3403" s="43" t="s">
        <v>203</v>
      </c>
      <c r="H3403" s="43" t="s">
        <v>3960</v>
      </c>
      <c r="I3403" s="43" t="s">
        <v>364</v>
      </c>
      <c r="J3403" s="43">
        <v>5</v>
      </c>
      <c r="K3403" s="43" t="s">
        <v>6804</v>
      </c>
      <c r="L3403" s="55" t="s">
        <v>13</v>
      </c>
      <c r="M3403" s="43" t="s">
        <v>2</v>
      </c>
      <c r="N3403" s="43" t="s">
        <v>2</v>
      </c>
      <c r="O3403"/>
      <c r="P3403" s="43" t="s">
        <v>363</v>
      </c>
    </row>
    <row r="3404" spans="1:16" ht="30" x14ac:dyDescent="0.25">
      <c r="A3404" s="43" t="s">
        <v>3340</v>
      </c>
      <c r="B3404" s="43" t="s">
        <v>205</v>
      </c>
      <c r="C3404" s="43" t="s">
        <v>3341</v>
      </c>
      <c r="D3404" s="43">
        <v>6344274</v>
      </c>
      <c r="E3404" s="43" t="s">
        <v>46</v>
      </c>
      <c r="F3404" s="44">
        <v>45005</v>
      </c>
      <c r="G3404" s="43" t="s">
        <v>203</v>
      </c>
      <c r="H3404" s="43" t="s">
        <v>3960</v>
      </c>
      <c r="I3404" s="43" t="s">
        <v>364</v>
      </c>
      <c r="J3404" s="43">
        <v>6</v>
      </c>
      <c r="K3404" s="43" t="s">
        <v>3817</v>
      </c>
      <c r="L3404" s="55" t="s">
        <v>640</v>
      </c>
      <c r="M3404" s="43" t="s">
        <v>2</v>
      </c>
      <c r="N3404" s="43" t="s">
        <v>3</v>
      </c>
      <c r="O3404" s="43" t="s">
        <v>9958</v>
      </c>
      <c r="P3404" s="43" t="s">
        <v>364</v>
      </c>
    </row>
    <row r="3405" spans="1:16" x14ac:dyDescent="0.25">
      <c r="A3405" s="43" t="s">
        <v>3340</v>
      </c>
      <c r="B3405" s="43" t="s">
        <v>205</v>
      </c>
      <c r="C3405" s="43" t="s">
        <v>3341</v>
      </c>
      <c r="D3405" s="43">
        <v>6344274</v>
      </c>
      <c r="E3405" s="43" t="s">
        <v>46</v>
      </c>
      <c r="F3405" s="44">
        <v>45005</v>
      </c>
      <c r="G3405" s="43" t="s">
        <v>203</v>
      </c>
      <c r="H3405" s="43" t="s">
        <v>3960</v>
      </c>
      <c r="I3405" s="43" t="s">
        <v>364</v>
      </c>
      <c r="J3405" s="43">
        <v>7</v>
      </c>
      <c r="K3405" s="43" t="s">
        <v>6699</v>
      </c>
      <c r="L3405" s="55" t="s">
        <v>13</v>
      </c>
      <c r="M3405" s="43" t="s">
        <v>2</v>
      </c>
      <c r="N3405" s="43" t="s">
        <v>2</v>
      </c>
      <c r="O3405"/>
      <c r="P3405" s="43" t="s">
        <v>363</v>
      </c>
    </row>
    <row r="3406" spans="1:16" x14ac:dyDescent="0.25">
      <c r="A3406" s="43" t="s">
        <v>3340</v>
      </c>
      <c r="B3406" s="43" t="s">
        <v>205</v>
      </c>
      <c r="C3406" s="43" t="s">
        <v>3341</v>
      </c>
      <c r="D3406" s="43">
        <v>6344274</v>
      </c>
      <c r="E3406" s="43" t="s">
        <v>46</v>
      </c>
      <c r="F3406" s="44">
        <v>45005</v>
      </c>
      <c r="G3406" s="43" t="s">
        <v>203</v>
      </c>
      <c r="H3406" s="43" t="s">
        <v>3960</v>
      </c>
      <c r="I3406" s="43" t="s">
        <v>364</v>
      </c>
      <c r="J3406" s="43" t="s">
        <v>6751</v>
      </c>
      <c r="K3406" s="43" t="s">
        <v>6805</v>
      </c>
      <c r="L3406" s="55" t="s">
        <v>640</v>
      </c>
      <c r="M3406" s="43" t="s">
        <v>2</v>
      </c>
      <c r="N3406" s="43" t="s">
        <v>2</v>
      </c>
      <c r="O3406"/>
      <c r="P3406" s="43" t="s">
        <v>363</v>
      </c>
    </row>
    <row r="3407" spans="1:16" x14ac:dyDescent="0.25">
      <c r="A3407" s="43" t="s">
        <v>3340</v>
      </c>
      <c r="B3407" s="43" t="s">
        <v>205</v>
      </c>
      <c r="C3407" s="43" t="s">
        <v>3341</v>
      </c>
      <c r="D3407" s="43">
        <v>6344274</v>
      </c>
      <c r="E3407" s="43" t="s">
        <v>46</v>
      </c>
      <c r="F3407" s="44">
        <v>45005</v>
      </c>
      <c r="G3407" s="43" t="s">
        <v>203</v>
      </c>
      <c r="H3407" s="43" t="s">
        <v>3960</v>
      </c>
      <c r="I3407" s="43" t="s">
        <v>364</v>
      </c>
      <c r="J3407" s="43" t="s">
        <v>6753</v>
      </c>
      <c r="K3407" s="43" t="s">
        <v>6806</v>
      </c>
      <c r="L3407" s="55" t="s">
        <v>640</v>
      </c>
      <c r="M3407" s="43" t="s">
        <v>2</v>
      </c>
      <c r="N3407" s="43" t="s">
        <v>2</v>
      </c>
      <c r="O3407"/>
      <c r="P3407" s="43" t="s">
        <v>363</v>
      </c>
    </row>
    <row r="3408" spans="1:16" x14ac:dyDescent="0.25">
      <c r="A3408" s="43" t="s">
        <v>3340</v>
      </c>
      <c r="B3408" s="43" t="s">
        <v>205</v>
      </c>
      <c r="C3408" s="43" t="s">
        <v>3341</v>
      </c>
      <c r="D3408" s="43">
        <v>6344274</v>
      </c>
      <c r="E3408" s="43" t="s">
        <v>46</v>
      </c>
      <c r="F3408" s="44">
        <v>45005</v>
      </c>
      <c r="G3408" s="43" t="s">
        <v>203</v>
      </c>
      <c r="H3408" s="43" t="s">
        <v>3960</v>
      </c>
      <c r="I3408" s="43" t="s">
        <v>364</v>
      </c>
      <c r="J3408" s="43" t="s">
        <v>6807</v>
      </c>
      <c r="K3408" s="43" t="s">
        <v>6808</v>
      </c>
      <c r="L3408" s="55" t="s">
        <v>640</v>
      </c>
      <c r="M3408" s="43" t="s">
        <v>2</v>
      </c>
      <c r="N3408" s="43" t="s">
        <v>2</v>
      </c>
      <c r="O3408"/>
      <c r="P3408" s="43" t="s">
        <v>363</v>
      </c>
    </row>
    <row r="3409" spans="1:16" x14ac:dyDescent="0.25">
      <c r="A3409" s="43" t="s">
        <v>6809</v>
      </c>
      <c r="B3409" s="43" t="s">
        <v>796</v>
      </c>
      <c r="C3409" s="43" t="s">
        <v>6810</v>
      </c>
      <c r="D3409" s="43" t="s">
        <v>6811</v>
      </c>
      <c r="E3409" s="43" t="s">
        <v>46</v>
      </c>
      <c r="F3409" s="44">
        <v>45005</v>
      </c>
      <c r="G3409" s="43" t="s">
        <v>203</v>
      </c>
      <c r="H3409" s="43" t="s">
        <v>3960</v>
      </c>
      <c r="I3409" s="43" t="s">
        <v>364</v>
      </c>
      <c r="J3409" s="43">
        <v>1</v>
      </c>
      <c r="K3409" s="43" t="s">
        <v>6812</v>
      </c>
      <c r="L3409" s="55" t="s">
        <v>638</v>
      </c>
      <c r="M3409" s="43" t="s">
        <v>2</v>
      </c>
      <c r="N3409" s="43" t="s">
        <v>2</v>
      </c>
      <c r="O3409"/>
      <c r="P3409" s="43" t="s">
        <v>363</v>
      </c>
    </row>
    <row r="3410" spans="1:16" x14ac:dyDescent="0.25">
      <c r="A3410" s="43" t="s">
        <v>6809</v>
      </c>
      <c r="B3410" s="43" t="s">
        <v>796</v>
      </c>
      <c r="C3410" s="43" t="s">
        <v>6810</v>
      </c>
      <c r="D3410" s="43" t="s">
        <v>6811</v>
      </c>
      <c r="E3410" s="43" t="s">
        <v>46</v>
      </c>
      <c r="F3410" s="44">
        <v>45005</v>
      </c>
      <c r="G3410" s="43" t="s">
        <v>203</v>
      </c>
      <c r="H3410" s="43" t="s">
        <v>3960</v>
      </c>
      <c r="I3410" s="43" t="s">
        <v>364</v>
      </c>
      <c r="J3410" s="43">
        <v>2</v>
      </c>
      <c r="K3410" s="43" t="s">
        <v>6813</v>
      </c>
      <c r="L3410" s="55" t="s">
        <v>638</v>
      </c>
      <c r="M3410" s="43" t="s">
        <v>2</v>
      </c>
      <c r="N3410" s="43" t="s">
        <v>2</v>
      </c>
      <c r="O3410"/>
      <c r="P3410" s="43" t="s">
        <v>363</v>
      </c>
    </row>
    <row r="3411" spans="1:16" x14ac:dyDescent="0.25">
      <c r="A3411" s="43" t="s">
        <v>6809</v>
      </c>
      <c r="B3411" s="43" t="s">
        <v>796</v>
      </c>
      <c r="C3411" s="43" t="s">
        <v>6810</v>
      </c>
      <c r="D3411" s="43" t="s">
        <v>6811</v>
      </c>
      <c r="E3411" s="43" t="s">
        <v>46</v>
      </c>
      <c r="F3411" s="44">
        <v>45005</v>
      </c>
      <c r="G3411" s="43" t="s">
        <v>203</v>
      </c>
      <c r="H3411" s="43" t="s">
        <v>3960</v>
      </c>
      <c r="I3411" s="43" t="s">
        <v>364</v>
      </c>
      <c r="J3411" s="43">
        <v>3</v>
      </c>
      <c r="K3411" s="43" t="s">
        <v>6814</v>
      </c>
      <c r="L3411" s="55" t="s">
        <v>639</v>
      </c>
      <c r="M3411" s="43" t="s">
        <v>2</v>
      </c>
      <c r="N3411" s="43" t="s">
        <v>2</v>
      </c>
      <c r="O3411"/>
      <c r="P3411" s="43" t="s">
        <v>363</v>
      </c>
    </row>
    <row r="3412" spans="1:16" x14ac:dyDescent="0.25">
      <c r="A3412" s="43" t="s">
        <v>6809</v>
      </c>
      <c r="B3412" s="43" t="s">
        <v>796</v>
      </c>
      <c r="C3412" s="43" t="s">
        <v>6810</v>
      </c>
      <c r="D3412" s="43" t="s">
        <v>6811</v>
      </c>
      <c r="E3412" s="43" t="s">
        <v>46</v>
      </c>
      <c r="F3412" s="44">
        <v>45005</v>
      </c>
      <c r="G3412" s="43" t="s">
        <v>203</v>
      </c>
      <c r="H3412" s="43" t="s">
        <v>3960</v>
      </c>
      <c r="I3412" s="43" t="s">
        <v>364</v>
      </c>
      <c r="J3412" s="43">
        <v>4</v>
      </c>
      <c r="K3412" s="43" t="s">
        <v>6815</v>
      </c>
      <c r="L3412" s="55" t="s">
        <v>640</v>
      </c>
      <c r="M3412" s="43" t="s">
        <v>2</v>
      </c>
      <c r="N3412" s="43" t="s">
        <v>2</v>
      </c>
      <c r="O3412"/>
      <c r="P3412" s="43" t="s">
        <v>363</v>
      </c>
    </row>
    <row r="3413" spans="1:16" x14ac:dyDescent="0.25">
      <c r="A3413" s="43" t="s">
        <v>6809</v>
      </c>
      <c r="B3413" s="43" t="s">
        <v>796</v>
      </c>
      <c r="C3413" s="43" t="s">
        <v>6810</v>
      </c>
      <c r="D3413" s="43" t="s">
        <v>6811</v>
      </c>
      <c r="E3413" s="43" t="s">
        <v>46</v>
      </c>
      <c r="F3413" s="44">
        <v>45005</v>
      </c>
      <c r="G3413" s="43" t="s">
        <v>203</v>
      </c>
      <c r="H3413" s="43" t="s">
        <v>3960</v>
      </c>
      <c r="I3413" s="43" t="s">
        <v>364</v>
      </c>
      <c r="J3413" s="43">
        <v>5</v>
      </c>
      <c r="K3413" s="43" t="s">
        <v>6816</v>
      </c>
      <c r="L3413" s="55" t="s">
        <v>641</v>
      </c>
      <c r="M3413" s="43" t="s">
        <v>2</v>
      </c>
      <c r="N3413" s="43" t="s">
        <v>2</v>
      </c>
      <c r="O3413"/>
      <c r="P3413" s="43" t="s">
        <v>363</v>
      </c>
    </row>
    <row r="3414" spans="1:16" x14ac:dyDescent="0.25">
      <c r="A3414" s="43" t="s">
        <v>6809</v>
      </c>
      <c r="B3414" s="43" t="s">
        <v>796</v>
      </c>
      <c r="C3414" s="43" t="s">
        <v>6810</v>
      </c>
      <c r="D3414" s="43" t="s">
        <v>6811</v>
      </c>
      <c r="E3414" s="43" t="s">
        <v>46</v>
      </c>
      <c r="F3414" s="44">
        <v>45005</v>
      </c>
      <c r="G3414" s="43" t="s">
        <v>203</v>
      </c>
      <c r="H3414" s="43" t="s">
        <v>3960</v>
      </c>
      <c r="I3414" s="43" t="s">
        <v>364</v>
      </c>
      <c r="J3414" s="43">
        <v>6</v>
      </c>
      <c r="K3414" s="43" t="s">
        <v>6817</v>
      </c>
      <c r="L3414" s="55" t="s">
        <v>13</v>
      </c>
      <c r="M3414" s="43" t="s">
        <v>2</v>
      </c>
      <c r="N3414" s="43" t="s">
        <v>2</v>
      </c>
      <c r="O3414"/>
      <c r="P3414" s="43" t="s">
        <v>363</v>
      </c>
    </row>
    <row r="3415" spans="1:16" x14ac:dyDescent="0.25">
      <c r="A3415" s="43" t="s">
        <v>6809</v>
      </c>
      <c r="B3415" s="43" t="s">
        <v>796</v>
      </c>
      <c r="C3415" s="43" t="s">
        <v>6810</v>
      </c>
      <c r="D3415" s="43" t="s">
        <v>6811</v>
      </c>
      <c r="E3415" s="43" t="s">
        <v>46</v>
      </c>
      <c r="F3415" s="44">
        <v>45005</v>
      </c>
      <c r="G3415" s="43" t="s">
        <v>203</v>
      </c>
      <c r="H3415" s="43" t="s">
        <v>3960</v>
      </c>
      <c r="I3415" s="43" t="s">
        <v>364</v>
      </c>
      <c r="J3415" s="43">
        <v>7</v>
      </c>
      <c r="K3415" s="43" t="s">
        <v>6818</v>
      </c>
      <c r="L3415" s="55" t="s">
        <v>13</v>
      </c>
      <c r="M3415" s="43" t="s">
        <v>2</v>
      </c>
      <c r="N3415" s="43" t="s">
        <v>2</v>
      </c>
      <c r="O3415"/>
      <c r="P3415" s="43" t="s">
        <v>363</v>
      </c>
    </row>
    <row r="3416" spans="1:16" x14ac:dyDescent="0.25">
      <c r="A3416" s="43" t="s">
        <v>6809</v>
      </c>
      <c r="B3416" s="43" t="s">
        <v>796</v>
      </c>
      <c r="C3416" s="43" t="s">
        <v>6810</v>
      </c>
      <c r="D3416" s="43" t="s">
        <v>6811</v>
      </c>
      <c r="E3416" s="43" t="s">
        <v>46</v>
      </c>
      <c r="F3416" s="44">
        <v>45005</v>
      </c>
      <c r="G3416" s="43" t="s">
        <v>203</v>
      </c>
      <c r="H3416" s="43" t="s">
        <v>3960</v>
      </c>
      <c r="I3416" s="43" t="s">
        <v>364</v>
      </c>
      <c r="J3416" s="43">
        <v>8</v>
      </c>
      <c r="K3416" s="43" t="s">
        <v>6819</v>
      </c>
      <c r="L3416" s="55" t="s">
        <v>13</v>
      </c>
      <c r="M3416" s="43" t="s">
        <v>2</v>
      </c>
      <c r="N3416" s="43" t="s">
        <v>2</v>
      </c>
      <c r="O3416"/>
      <c r="P3416" s="43" t="s">
        <v>363</v>
      </c>
    </row>
    <row r="3417" spans="1:16" x14ac:dyDescent="0.25">
      <c r="A3417" s="43" t="s">
        <v>6809</v>
      </c>
      <c r="B3417" s="43" t="s">
        <v>796</v>
      </c>
      <c r="C3417" s="43" t="s">
        <v>6810</v>
      </c>
      <c r="D3417" s="43" t="s">
        <v>6811</v>
      </c>
      <c r="E3417" s="43" t="s">
        <v>46</v>
      </c>
      <c r="F3417" s="44">
        <v>45005</v>
      </c>
      <c r="G3417" s="43" t="s">
        <v>203</v>
      </c>
      <c r="H3417" s="43" t="s">
        <v>3960</v>
      </c>
      <c r="I3417" s="43" t="s">
        <v>364</v>
      </c>
      <c r="J3417" s="43">
        <v>9</v>
      </c>
      <c r="K3417" s="43" t="s">
        <v>6820</v>
      </c>
      <c r="L3417" s="55" t="s">
        <v>13</v>
      </c>
      <c r="M3417" s="43" t="s">
        <v>2</v>
      </c>
      <c r="N3417" s="43" t="s">
        <v>2</v>
      </c>
      <c r="O3417"/>
      <c r="P3417" s="43" t="s">
        <v>363</v>
      </c>
    </row>
    <row r="3418" spans="1:16" x14ac:dyDescent="0.25">
      <c r="A3418" s="43" t="s">
        <v>6809</v>
      </c>
      <c r="B3418" s="43" t="s">
        <v>796</v>
      </c>
      <c r="C3418" s="43" t="s">
        <v>6810</v>
      </c>
      <c r="D3418" s="43" t="s">
        <v>6811</v>
      </c>
      <c r="E3418" s="43" t="s">
        <v>46</v>
      </c>
      <c r="F3418" s="44">
        <v>45005</v>
      </c>
      <c r="G3418" s="43" t="s">
        <v>203</v>
      </c>
      <c r="H3418" s="43" t="s">
        <v>3960</v>
      </c>
      <c r="I3418" s="43" t="s">
        <v>364</v>
      </c>
      <c r="J3418" s="43">
        <v>10</v>
      </c>
      <c r="K3418" s="43" t="s">
        <v>6821</v>
      </c>
      <c r="L3418" s="55" t="s">
        <v>13</v>
      </c>
      <c r="M3418" s="43" t="s">
        <v>2</v>
      </c>
      <c r="N3418" s="43" t="s">
        <v>2</v>
      </c>
      <c r="O3418"/>
      <c r="P3418" s="43" t="s">
        <v>363</v>
      </c>
    </row>
    <row r="3419" spans="1:16" x14ac:dyDescent="0.25">
      <c r="A3419" s="43" t="s">
        <v>6809</v>
      </c>
      <c r="B3419" s="43" t="s">
        <v>796</v>
      </c>
      <c r="C3419" s="43" t="s">
        <v>6810</v>
      </c>
      <c r="D3419" s="43" t="s">
        <v>6811</v>
      </c>
      <c r="E3419" s="43" t="s">
        <v>46</v>
      </c>
      <c r="F3419" s="44">
        <v>45005</v>
      </c>
      <c r="G3419" s="43" t="s">
        <v>203</v>
      </c>
      <c r="H3419" s="43" t="s">
        <v>3960</v>
      </c>
      <c r="I3419" s="43" t="s">
        <v>364</v>
      </c>
      <c r="J3419" s="43">
        <v>11</v>
      </c>
      <c r="K3419" s="43" t="s">
        <v>6822</v>
      </c>
      <c r="L3419" s="55" t="s">
        <v>13</v>
      </c>
      <c r="M3419" s="43" t="s">
        <v>2</v>
      </c>
      <c r="N3419" s="43" t="s">
        <v>2</v>
      </c>
      <c r="O3419"/>
      <c r="P3419" s="43" t="s">
        <v>363</v>
      </c>
    </row>
    <row r="3420" spans="1:16" x14ac:dyDescent="0.25">
      <c r="A3420" s="43" t="s">
        <v>6809</v>
      </c>
      <c r="B3420" s="43" t="s">
        <v>796</v>
      </c>
      <c r="C3420" s="43" t="s">
        <v>6810</v>
      </c>
      <c r="D3420" s="43" t="s">
        <v>6811</v>
      </c>
      <c r="E3420" s="43" t="s">
        <v>46</v>
      </c>
      <c r="F3420" s="44">
        <v>45005</v>
      </c>
      <c r="G3420" s="43" t="s">
        <v>203</v>
      </c>
      <c r="H3420" s="43" t="s">
        <v>3960</v>
      </c>
      <c r="I3420" s="43" t="s">
        <v>364</v>
      </c>
      <c r="J3420" s="43">
        <v>12</v>
      </c>
      <c r="K3420" s="43" t="s">
        <v>6823</v>
      </c>
      <c r="L3420" s="55" t="s">
        <v>13</v>
      </c>
      <c r="M3420" s="43" t="s">
        <v>2</v>
      </c>
      <c r="N3420" s="43" t="s">
        <v>2</v>
      </c>
      <c r="O3420"/>
      <c r="P3420" s="43" t="s">
        <v>363</v>
      </c>
    </row>
    <row r="3421" spans="1:16" x14ac:dyDescent="0.25">
      <c r="A3421" s="43" t="s">
        <v>6809</v>
      </c>
      <c r="B3421" s="43" t="s">
        <v>796</v>
      </c>
      <c r="C3421" s="43" t="s">
        <v>6810</v>
      </c>
      <c r="D3421" s="43" t="s">
        <v>6811</v>
      </c>
      <c r="E3421" s="43" t="s">
        <v>46</v>
      </c>
      <c r="F3421" s="44">
        <v>45005</v>
      </c>
      <c r="G3421" s="43" t="s">
        <v>203</v>
      </c>
      <c r="H3421" s="43" t="s">
        <v>3960</v>
      </c>
      <c r="I3421" s="43" t="s">
        <v>364</v>
      </c>
      <c r="J3421" s="43">
        <v>13</v>
      </c>
      <c r="K3421" s="43" t="s">
        <v>6824</v>
      </c>
      <c r="L3421" s="55" t="s">
        <v>13</v>
      </c>
      <c r="M3421" s="43" t="s">
        <v>2</v>
      </c>
      <c r="N3421" s="43" t="s">
        <v>2</v>
      </c>
      <c r="O3421"/>
      <c r="P3421" s="43" t="s">
        <v>363</v>
      </c>
    </row>
    <row r="3422" spans="1:16" x14ac:dyDescent="0.25">
      <c r="A3422" s="43" t="s">
        <v>6809</v>
      </c>
      <c r="B3422" s="43" t="s">
        <v>796</v>
      </c>
      <c r="C3422" s="43" t="s">
        <v>6810</v>
      </c>
      <c r="D3422" s="43" t="s">
        <v>6811</v>
      </c>
      <c r="E3422" s="43" t="s">
        <v>46</v>
      </c>
      <c r="F3422" s="44">
        <v>45005</v>
      </c>
      <c r="G3422" s="43" t="s">
        <v>203</v>
      </c>
      <c r="H3422" s="43" t="s">
        <v>3960</v>
      </c>
      <c r="I3422" s="43" t="s">
        <v>364</v>
      </c>
      <c r="J3422" s="43">
        <v>14</v>
      </c>
      <c r="K3422" s="43" t="s">
        <v>6825</v>
      </c>
      <c r="L3422" s="55" t="s">
        <v>640</v>
      </c>
      <c r="M3422" s="43" t="s">
        <v>2</v>
      </c>
      <c r="N3422" s="43" t="s">
        <v>2</v>
      </c>
      <c r="O3422"/>
      <c r="P3422" s="43" t="s">
        <v>363</v>
      </c>
    </row>
    <row r="3423" spans="1:16" x14ac:dyDescent="0.25">
      <c r="A3423" s="43" t="s">
        <v>6809</v>
      </c>
      <c r="B3423" s="43" t="s">
        <v>796</v>
      </c>
      <c r="C3423" s="43" t="s">
        <v>6810</v>
      </c>
      <c r="D3423" s="43" t="s">
        <v>6811</v>
      </c>
      <c r="E3423" s="43" t="s">
        <v>46</v>
      </c>
      <c r="F3423" s="44">
        <v>45005</v>
      </c>
      <c r="G3423" s="43" t="s">
        <v>203</v>
      </c>
      <c r="H3423" s="43" t="s">
        <v>3960</v>
      </c>
      <c r="I3423" s="43" t="s">
        <v>364</v>
      </c>
      <c r="J3423" s="43">
        <v>15</v>
      </c>
      <c r="K3423" s="43" t="s">
        <v>6826</v>
      </c>
      <c r="L3423" s="55" t="s">
        <v>13</v>
      </c>
      <c r="M3423" s="43" t="s">
        <v>2</v>
      </c>
      <c r="N3423" s="43" t="s">
        <v>2</v>
      </c>
      <c r="O3423"/>
      <c r="P3423" s="43" t="s">
        <v>363</v>
      </c>
    </row>
    <row r="3424" spans="1:16" ht="30" x14ac:dyDescent="0.25">
      <c r="A3424" s="43" t="s">
        <v>6809</v>
      </c>
      <c r="B3424" s="43" t="s">
        <v>796</v>
      </c>
      <c r="C3424" s="43" t="s">
        <v>6810</v>
      </c>
      <c r="D3424" s="43" t="s">
        <v>6811</v>
      </c>
      <c r="E3424" s="43" t="s">
        <v>46</v>
      </c>
      <c r="F3424" s="44">
        <v>45005</v>
      </c>
      <c r="G3424" s="43" t="s">
        <v>203</v>
      </c>
      <c r="H3424" s="43" t="s">
        <v>3960</v>
      </c>
      <c r="I3424" s="43" t="s">
        <v>364</v>
      </c>
      <c r="J3424" s="43">
        <v>16</v>
      </c>
      <c r="K3424" s="43" t="s">
        <v>6827</v>
      </c>
      <c r="L3424" s="55" t="s">
        <v>641</v>
      </c>
      <c r="M3424" s="43" t="s">
        <v>2</v>
      </c>
      <c r="N3424" s="43" t="s">
        <v>3</v>
      </c>
      <c r="O3424" s="43" t="s">
        <v>9863</v>
      </c>
      <c r="P3424" s="43" t="s">
        <v>364</v>
      </c>
    </row>
    <row r="3425" spans="1:16" x14ac:dyDescent="0.25">
      <c r="A3425" s="43" t="s">
        <v>2361</v>
      </c>
      <c r="B3425" s="43" t="s">
        <v>204</v>
      </c>
      <c r="C3425" s="43" t="s">
        <v>3423</v>
      </c>
      <c r="D3425" s="43" t="s">
        <v>3424</v>
      </c>
      <c r="E3425" s="43" t="s">
        <v>186</v>
      </c>
      <c r="F3425" s="44">
        <v>45006</v>
      </c>
      <c r="G3425" s="43" t="s">
        <v>203</v>
      </c>
      <c r="H3425" s="43" t="s">
        <v>3960</v>
      </c>
      <c r="I3425" s="43" t="s">
        <v>364</v>
      </c>
      <c r="J3425" s="43">
        <v>1</v>
      </c>
      <c r="K3425" s="43" t="s">
        <v>815</v>
      </c>
      <c r="L3425" s="55" t="s">
        <v>13</v>
      </c>
      <c r="M3425" s="43" t="s">
        <v>2</v>
      </c>
      <c r="N3425" s="43" t="s">
        <v>2</v>
      </c>
      <c r="O3425"/>
      <c r="P3425" s="43" t="s">
        <v>363</v>
      </c>
    </row>
    <row r="3426" spans="1:16" x14ac:dyDescent="0.25">
      <c r="A3426" s="43" t="s">
        <v>2361</v>
      </c>
      <c r="B3426" s="43" t="s">
        <v>204</v>
      </c>
      <c r="C3426" s="43" t="s">
        <v>3423</v>
      </c>
      <c r="D3426" s="43" t="s">
        <v>3424</v>
      </c>
      <c r="E3426" s="43" t="s">
        <v>186</v>
      </c>
      <c r="F3426" s="44">
        <v>45006</v>
      </c>
      <c r="G3426" s="43" t="s">
        <v>203</v>
      </c>
      <c r="H3426" s="43" t="s">
        <v>3960</v>
      </c>
      <c r="I3426" s="43" t="s">
        <v>364</v>
      </c>
      <c r="J3426" s="43">
        <v>2</v>
      </c>
      <c r="K3426" s="43" t="s">
        <v>87</v>
      </c>
      <c r="L3426" s="55" t="s">
        <v>13</v>
      </c>
      <c r="M3426" s="43" t="s">
        <v>2</v>
      </c>
      <c r="N3426" s="43" t="s">
        <v>2</v>
      </c>
      <c r="O3426"/>
      <c r="P3426" s="43" t="s">
        <v>363</v>
      </c>
    </row>
    <row r="3427" spans="1:16" x14ac:dyDescent="0.25">
      <c r="A3427" s="43" t="s">
        <v>2361</v>
      </c>
      <c r="B3427" s="43" t="s">
        <v>204</v>
      </c>
      <c r="C3427" s="43" t="s">
        <v>3423</v>
      </c>
      <c r="D3427" s="43" t="s">
        <v>3424</v>
      </c>
      <c r="E3427" s="43" t="s">
        <v>186</v>
      </c>
      <c r="F3427" s="44">
        <v>45006</v>
      </c>
      <c r="G3427" s="43" t="s">
        <v>203</v>
      </c>
      <c r="H3427" s="43" t="s">
        <v>3960</v>
      </c>
      <c r="I3427" s="43" t="s">
        <v>364</v>
      </c>
      <c r="J3427" s="43">
        <v>3</v>
      </c>
      <c r="K3427" s="43" t="s">
        <v>974</v>
      </c>
      <c r="L3427" s="55" t="s">
        <v>13</v>
      </c>
      <c r="M3427" s="43" t="s">
        <v>2</v>
      </c>
      <c r="N3427" s="43" t="s">
        <v>3</v>
      </c>
      <c r="O3427" s="43" t="s">
        <v>9876</v>
      </c>
      <c r="P3427" s="43" t="s">
        <v>364</v>
      </c>
    </row>
    <row r="3428" spans="1:16" x14ac:dyDescent="0.25">
      <c r="A3428" s="43" t="s">
        <v>1536</v>
      </c>
      <c r="B3428" s="43" t="s">
        <v>796</v>
      </c>
      <c r="C3428" s="43" t="s">
        <v>6828</v>
      </c>
      <c r="D3428" s="43" t="s">
        <v>6829</v>
      </c>
      <c r="E3428" s="43" t="s">
        <v>46</v>
      </c>
      <c r="F3428" s="44">
        <v>45006</v>
      </c>
      <c r="G3428" s="43" t="s">
        <v>203</v>
      </c>
      <c r="H3428" s="43" t="s">
        <v>3960</v>
      </c>
      <c r="I3428" s="43" t="s">
        <v>364</v>
      </c>
      <c r="J3428" s="43">
        <v>1</v>
      </c>
      <c r="K3428" s="43" t="s">
        <v>6812</v>
      </c>
      <c r="L3428" s="55" t="s">
        <v>638</v>
      </c>
      <c r="M3428" s="43" t="s">
        <v>2</v>
      </c>
      <c r="N3428" s="43" t="s">
        <v>2</v>
      </c>
      <c r="O3428"/>
      <c r="P3428" s="43" t="s">
        <v>363</v>
      </c>
    </row>
    <row r="3429" spans="1:16" x14ac:dyDescent="0.25">
      <c r="A3429" s="43" t="s">
        <v>1536</v>
      </c>
      <c r="B3429" s="43" t="s">
        <v>796</v>
      </c>
      <c r="C3429" s="43" t="s">
        <v>6828</v>
      </c>
      <c r="D3429" s="43" t="s">
        <v>6829</v>
      </c>
      <c r="E3429" s="43" t="s">
        <v>46</v>
      </c>
      <c r="F3429" s="44">
        <v>45006</v>
      </c>
      <c r="G3429" s="43" t="s">
        <v>203</v>
      </c>
      <c r="H3429" s="43" t="s">
        <v>3960</v>
      </c>
      <c r="I3429" s="43" t="s">
        <v>364</v>
      </c>
      <c r="J3429" s="43">
        <v>2</v>
      </c>
      <c r="K3429" s="43" t="s">
        <v>6813</v>
      </c>
      <c r="L3429" s="55" t="s">
        <v>638</v>
      </c>
      <c r="M3429" s="43" t="s">
        <v>2</v>
      </c>
      <c r="N3429" s="43" t="s">
        <v>2</v>
      </c>
      <c r="O3429"/>
      <c r="P3429" s="43" t="s">
        <v>363</v>
      </c>
    </row>
    <row r="3430" spans="1:16" x14ac:dyDescent="0.25">
      <c r="A3430" s="43" t="s">
        <v>1536</v>
      </c>
      <c r="B3430" s="43" t="s">
        <v>796</v>
      </c>
      <c r="C3430" s="43" t="s">
        <v>6828</v>
      </c>
      <c r="D3430" s="43" t="s">
        <v>6829</v>
      </c>
      <c r="E3430" s="43" t="s">
        <v>46</v>
      </c>
      <c r="F3430" s="44">
        <v>45006</v>
      </c>
      <c r="G3430" s="43" t="s">
        <v>203</v>
      </c>
      <c r="H3430" s="43" t="s">
        <v>3960</v>
      </c>
      <c r="I3430" s="43" t="s">
        <v>364</v>
      </c>
      <c r="J3430" s="43">
        <v>3</v>
      </c>
      <c r="K3430" s="43" t="s">
        <v>6814</v>
      </c>
      <c r="L3430" s="55" t="s">
        <v>639</v>
      </c>
      <c r="M3430" s="43" t="s">
        <v>2</v>
      </c>
      <c r="N3430" s="43" t="s">
        <v>2</v>
      </c>
      <c r="O3430"/>
      <c r="P3430" s="43" t="s">
        <v>363</v>
      </c>
    </row>
    <row r="3431" spans="1:16" x14ac:dyDescent="0.25">
      <c r="A3431" s="43" t="s">
        <v>1536</v>
      </c>
      <c r="B3431" s="43" t="s">
        <v>796</v>
      </c>
      <c r="C3431" s="43" t="s">
        <v>6828</v>
      </c>
      <c r="D3431" s="43" t="s">
        <v>6829</v>
      </c>
      <c r="E3431" s="43" t="s">
        <v>46</v>
      </c>
      <c r="F3431" s="44">
        <v>45006</v>
      </c>
      <c r="G3431" s="43" t="s">
        <v>203</v>
      </c>
      <c r="H3431" s="43" t="s">
        <v>3960</v>
      </c>
      <c r="I3431" s="43" t="s">
        <v>364</v>
      </c>
      <c r="J3431" s="43">
        <v>4</v>
      </c>
      <c r="K3431" s="43" t="s">
        <v>6815</v>
      </c>
      <c r="L3431" s="55" t="s">
        <v>640</v>
      </c>
      <c r="M3431" s="43" t="s">
        <v>2</v>
      </c>
      <c r="N3431" s="43" t="s">
        <v>2</v>
      </c>
      <c r="O3431"/>
      <c r="P3431" s="43" t="s">
        <v>363</v>
      </c>
    </row>
    <row r="3432" spans="1:16" x14ac:dyDescent="0.25">
      <c r="A3432" s="43" t="s">
        <v>1536</v>
      </c>
      <c r="B3432" s="43" t="s">
        <v>796</v>
      </c>
      <c r="C3432" s="43" t="s">
        <v>6828</v>
      </c>
      <c r="D3432" s="43" t="s">
        <v>6829</v>
      </c>
      <c r="E3432" s="43" t="s">
        <v>46</v>
      </c>
      <c r="F3432" s="44">
        <v>45006</v>
      </c>
      <c r="G3432" s="43" t="s">
        <v>203</v>
      </c>
      <c r="H3432" s="43" t="s">
        <v>3960</v>
      </c>
      <c r="I3432" s="43" t="s">
        <v>364</v>
      </c>
      <c r="J3432" s="43">
        <v>5</v>
      </c>
      <c r="K3432" s="43" t="s">
        <v>6830</v>
      </c>
      <c r="L3432" s="55" t="s">
        <v>13</v>
      </c>
      <c r="M3432" s="43" t="s">
        <v>2</v>
      </c>
      <c r="N3432" s="43" t="s">
        <v>2</v>
      </c>
      <c r="O3432"/>
      <c r="P3432" s="43" t="s">
        <v>363</v>
      </c>
    </row>
    <row r="3433" spans="1:16" x14ac:dyDescent="0.25">
      <c r="A3433" s="43" t="s">
        <v>1536</v>
      </c>
      <c r="B3433" s="43" t="s">
        <v>796</v>
      </c>
      <c r="C3433" s="43" t="s">
        <v>6828</v>
      </c>
      <c r="D3433" s="43" t="s">
        <v>6829</v>
      </c>
      <c r="E3433" s="43" t="s">
        <v>46</v>
      </c>
      <c r="F3433" s="44">
        <v>45006</v>
      </c>
      <c r="G3433" s="43" t="s">
        <v>203</v>
      </c>
      <c r="H3433" s="43" t="s">
        <v>3960</v>
      </c>
      <c r="I3433" s="43" t="s">
        <v>364</v>
      </c>
      <c r="J3433" s="43">
        <v>6</v>
      </c>
      <c r="K3433" s="43" t="s">
        <v>5960</v>
      </c>
      <c r="L3433" s="55" t="s">
        <v>13</v>
      </c>
      <c r="M3433" s="43" t="s">
        <v>2</v>
      </c>
      <c r="N3433" s="43" t="s">
        <v>2</v>
      </c>
      <c r="O3433"/>
      <c r="P3433" s="43" t="s">
        <v>363</v>
      </c>
    </row>
    <row r="3434" spans="1:16" x14ac:dyDescent="0.25">
      <c r="A3434" s="43" t="s">
        <v>1536</v>
      </c>
      <c r="B3434" s="43" t="s">
        <v>796</v>
      </c>
      <c r="C3434" s="43" t="s">
        <v>6828</v>
      </c>
      <c r="D3434" s="43" t="s">
        <v>6829</v>
      </c>
      <c r="E3434" s="43" t="s">
        <v>46</v>
      </c>
      <c r="F3434" s="44">
        <v>45006</v>
      </c>
      <c r="G3434" s="43" t="s">
        <v>203</v>
      </c>
      <c r="H3434" s="43" t="s">
        <v>3960</v>
      </c>
      <c r="I3434" s="43" t="s">
        <v>364</v>
      </c>
      <c r="J3434" s="43">
        <v>7</v>
      </c>
      <c r="K3434" s="43" t="s">
        <v>6831</v>
      </c>
      <c r="L3434" s="55" t="s">
        <v>641</v>
      </c>
      <c r="M3434" s="43" t="s">
        <v>2</v>
      </c>
      <c r="N3434" s="43" t="s">
        <v>2</v>
      </c>
      <c r="O3434"/>
      <c r="P3434" s="43" t="s">
        <v>363</v>
      </c>
    </row>
    <row r="3435" spans="1:16" x14ac:dyDescent="0.25">
      <c r="A3435" s="43" t="s">
        <v>1536</v>
      </c>
      <c r="B3435" s="43" t="s">
        <v>796</v>
      </c>
      <c r="C3435" s="43" t="s">
        <v>6828</v>
      </c>
      <c r="D3435" s="43" t="s">
        <v>6829</v>
      </c>
      <c r="E3435" s="43" t="s">
        <v>46</v>
      </c>
      <c r="F3435" s="44">
        <v>45006</v>
      </c>
      <c r="G3435" s="43" t="s">
        <v>203</v>
      </c>
      <c r="H3435" s="43" t="s">
        <v>3960</v>
      </c>
      <c r="I3435" s="43" t="s">
        <v>364</v>
      </c>
      <c r="J3435" s="43">
        <v>8</v>
      </c>
      <c r="K3435" s="43" t="s">
        <v>6832</v>
      </c>
      <c r="L3435" s="55" t="s">
        <v>640</v>
      </c>
      <c r="M3435" s="43" t="s">
        <v>2</v>
      </c>
      <c r="N3435" s="43" t="s">
        <v>2</v>
      </c>
      <c r="O3435"/>
      <c r="P3435" s="43" t="s">
        <v>363</v>
      </c>
    </row>
    <row r="3436" spans="1:16" x14ac:dyDescent="0.25">
      <c r="A3436" s="43" t="s">
        <v>1536</v>
      </c>
      <c r="B3436" s="43" t="s">
        <v>796</v>
      </c>
      <c r="C3436" s="43" t="s">
        <v>6828</v>
      </c>
      <c r="D3436" s="43" t="s">
        <v>6829</v>
      </c>
      <c r="E3436" s="43" t="s">
        <v>46</v>
      </c>
      <c r="F3436" s="44">
        <v>45006</v>
      </c>
      <c r="G3436" s="43" t="s">
        <v>203</v>
      </c>
      <c r="H3436" s="43" t="s">
        <v>3960</v>
      </c>
      <c r="I3436" s="43" t="s">
        <v>364</v>
      </c>
      <c r="J3436" s="43">
        <v>9</v>
      </c>
      <c r="K3436" s="43" t="s">
        <v>6833</v>
      </c>
      <c r="L3436" s="55" t="s">
        <v>641</v>
      </c>
      <c r="M3436" s="43" t="s">
        <v>2</v>
      </c>
      <c r="N3436" s="43" t="s">
        <v>2</v>
      </c>
      <c r="O3436"/>
      <c r="P3436" s="43" t="s">
        <v>363</v>
      </c>
    </row>
    <row r="3437" spans="1:16" ht="30" x14ac:dyDescent="0.25">
      <c r="A3437" s="43" t="s">
        <v>1536</v>
      </c>
      <c r="B3437" s="43" t="s">
        <v>796</v>
      </c>
      <c r="C3437" s="43" t="s">
        <v>6828</v>
      </c>
      <c r="D3437" s="43" t="s">
        <v>6829</v>
      </c>
      <c r="E3437" s="43" t="s">
        <v>46</v>
      </c>
      <c r="F3437" s="44">
        <v>45006</v>
      </c>
      <c r="G3437" s="43" t="s">
        <v>203</v>
      </c>
      <c r="H3437" s="43" t="s">
        <v>3960</v>
      </c>
      <c r="I3437" s="43" t="s">
        <v>364</v>
      </c>
      <c r="J3437" s="43">
        <v>10</v>
      </c>
      <c r="K3437" s="43" t="s">
        <v>6834</v>
      </c>
      <c r="L3437" s="55" t="s">
        <v>13</v>
      </c>
      <c r="M3437" s="43" t="s">
        <v>2</v>
      </c>
      <c r="N3437" s="43" t="s">
        <v>3</v>
      </c>
      <c r="O3437" s="43" t="s">
        <v>9863</v>
      </c>
      <c r="P3437" s="43" t="s">
        <v>364</v>
      </c>
    </row>
    <row r="3438" spans="1:16" x14ac:dyDescent="0.25">
      <c r="A3438" s="43" t="s">
        <v>1536</v>
      </c>
      <c r="B3438" s="43" t="s">
        <v>796</v>
      </c>
      <c r="C3438" s="43" t="s">
        <v>6828</v>
      </c>
      <c r="D3438" s="43" t="s">
        <v>6829</v>
      </c>
      <c r="E3438" s="43" t="s">
        <v>46</v>
      </c>
      <c r="F3438" s="44">
        <v>45006</v>
      </c>
      <c r="G3438" s="43" t="s">
        <v>203</v>
      </c>
      <c r="H3438" s="43" t="s">
        <v>3960</v>
      </c>
      <c r="I3438" s="43" t="s">
        <v>364</v>
      </c>
      <c r="J3438" s="43">
        <v>11</v>
      </c>
      <c r="K3438" s="43" t="s">
        <v>6835</v>
      </c>
      <c r="L3438" s="55" t="s">
        <v>640</v>
      </c>
      <c r="M3438" s="43" t="s">
        <v>2</v>
      </c>
      <c r="N3438" s="43" t="s">
        <v>2</v>
      </c>
      <c r="O3438"/>
      <c r="P3438" s="43" t="s">
        <v>363</v>
      </c>
    </row>
    <row r="3439" spans="1:16" x14ac:dyDescent="0.25">
      <c r="A3439" s="43" t="s">
        <v>1536</v>
      </c>
      <c r="B3439" s="43" t="s">
        <v>796</v>
      </c>
      <c r="C3439" s="43" t="s">
        <v>6828</v>
      </c>
      <c r="D3439" s="43" t="s">
        <v>6829</v>
      </c>
      <c r="E3439" s="43" t="s">
        <v>46</v>
      </c>
      <c r="F3439" s="44">
        <v>45006</v>
      </c>
      <c r="G3439" s="43" t="s">
        <v>203</v>
      </c>
      <c r="H3439" s="43" t="s">
        <v>3960</v>
      </c>
      <c r="I3439" s="43" t="s">
        <v>364</v>
      </c>
      <c r="J3439" s="43">
        <v>12</v>
      </c>
      <c r="K3439" s="43" t="s">
        <v>6836</v>
      </c>
      <c r="L3439" s="55" t="s">
        <v>13</v>
      </c>
      <c r="M3439" s="43" t="s">
        <v>2</v>
      </c>
      <c r="N3439" s="43" t="s">
        <v>2</v>
      </c>
      <c r="O3439"/>
      <c r="P3439" s="43" t="s">
        <v>363</v>
      </c>
    </row>
    <row r="3440" spans="1:16" x14ac:dyDescent="0.25">
      <c r="A3440" s="43" t="s">
        <v>1536</v>
      </c>
      <c r="B3440" s="43" t="s">
        <v>796</v>
      </c>
      <c r="C3440" s="43" t="s">
        <v>6828</v>
      </c>
      <c r="D3440" s="43" t="s">
        <v>6829</v>
      </c>
      <c r="E3440" s="43" t="s">
        <v>46</v>
      </c>
      <c r="F3440" s="44">
        <v>45006</v>
      </c>
      <c r="G3440" s="43" t="s">
        <v>203</v>
      </c>
      <c r="H3440" s="43" t="s">
        <v>3960</v>
      </c>
      <c r="I3440" s="43" t="s">
        <v>364</v>
      </c>
      <c r="J3440" s="43">
        <v>13</v>
      </c>
      <c r="K3440" s="43" t="s">
        <v>6837</v>
      </c>
      <c r="L3440" s="55" t="s">
        <v>13</v>
      </c>
      <c r="M3440" s="43" t="s">
        <v>2</v>
      </c>
      <c r="N3440" s="43" t="s">
        <v>2</v>
      </c>
      <c r="O3440"/>
      <c r="P3440" s="43" t="s">
        <v>363</v>
      </c>
    </row>
    <row r="3441" spans="1:16" ht="30" x14ac:dyDescent="0.25">
      <c r="A3441" s="43" t="s">
        <v>1536</v>
      </c>
      <c r="B3441" s="43" t="s">
        <v>796</v>
      </c>
      <c r="C3441" s="43" t="s">
        <v>6828</v>
      </c>
      <c r="D3441" s="43" t="s">
        <v>6829</v>
      </c>
      <c r="E3441" s="43" t="s">
        <v>46</v>
      </c>
      <c r="F3441" s="44">
        <v>45006</v>
      </c>
      <c r="G3441" s="43" t="s">
        <v>203</v>
      </c>
      <c r="H3441" s="43" t="s">
        <v>3960</v>
      </c>
      <c r="I3441" s="43" t="s">
        <v>364</v>
      </c>
      <c r="J3441" s="43">
        <v>14</v>
      </c>
      <c r="K3441" s="43" t="s">
        <v>6838</v>
      </c>
      <c r="L3441" s="55" t="s">
        <v>13</v>
      </c>
      <c r="M3441" s="43" t="s">
        <v>2</v>
      </c>
      <c r="N3441" s="43" t="s">
        <v>2</v>
      </c>
      <c r="O3441"/>
      <c r="P3441" s="43" t="s">
        <v>363</v>
      </c>
    </row>
    <row r="3442" spans="1:16" ht="30" x14ac:dyDescent="0.25">
      <c r="A3442" s="43" t="s">
        <v>1536</v>
      </c>
      <c r="B3442" s="43" t="s">
        <v>796</v>
      </c>
      <c r="C3442" s="43" t="s">
        <v>6828</v>
      </c>
      <c r="D3442" s="43" t="s">
        <v>6829</v>
      </c>
      <c r="E3442" s="43" t="s">
        <v>46</v>
      </c>
      <c r="F3442" s="44">
        <v>45006</v>
      </c>
      <c r="G3442" s="43" t="s">
        <v>203</v>
      </c>
      <c r="H3442" s="43" t="s">
        <v>3960</v>
      </c>
      <c r="I3442" s="43" t="s">
        <v>364</v>
      </c>
      <c r="J3442" s="43">
        <v>15</v>
      </c>
      <c r="K3442" s="43" t="s">
        <v>6839</v>
      </c>
      <c r="L3442" s="55" t="s">
        <v>640</v>
      </c>
      <c r="M3442" s="43" t="s">
        <v>2</v>
      </c>
      <c r="N3442" s="43" t="s">
        <v>2</v>
      </c>
      <c r="O3442"/>
      <c r="P3442" s="43" t="s">
        <v>363</v>
      </c>
    </row>
    <row r="3443" spans="1:16" x14ac:dyDescent="0.25">
      <c r="A3443" s="43" t="s">
        <v>1536</v>
      </c>
      <c r="B3443" s="43" t="s">
        <v>796</v>
      </c>
      <c r="C3443" s="43" t="s">
        <v>6828</v>
      </c>
      <c r="D3443" s="43" t="s">
        <v>6829</v>
      </c>
      <c r="E3443" s="43" t="s">
        <v>46</v>
      </c>
      <c r="F3443" s="44">
        <v>45006</v>
      </c>
      <c r="G3443" s="43" t="s">
        <v>203</v>
      </c>
      <c r="H3443" s="43" t="s">
        <v>3960</v>
      </c>
      <c r="I3443" s="43" t="s">
        <v>364</v>
      </c>
      <c r="J3443" s="43">
        <v>16</v>
      </c>
      <c r="K3443" s="43" t="s">
        <v>6840</v>
      </c>
      <c r="L3443" s="55" t="s">
        <v>13</v>
      </c>
      <c r="M3443" s="43" t="s">
        <v>2</v>
      </c>
      <c r="N3443" s="43" t="s">
        <v>2</v>
      </c>
      <c r="O3443"/>
      <c r="P3443" s="43" t="s">
        <v>363</v>
      </c>
    </row>
    <row r="3444" spans="1:16" ht="30" x14ac:dyDescent="0.25">
      <c r="A3444" s="43" t="s">
        <v>1536</v>
      </c>
      <c r="B3444" s="43" t="s">
        <v>796</v>
      </c>
      <c r="C3444" s="43" t="s">
        <v>6828</v>
      </c>
      <c r="D3444" s="43" t="s">
        <v>6829</v>
      </c>
      <c r="E3444" s="43" t="s">
        <v>46</v>
      </c>
      <c r="F3444" s="44">
        <v>45006</v>
      </c>
      <c r="G3444" s="43" t="s">
        <v>203</v>
      </c>
      <c r="H3444" s="43" t="s">
        <v>3960</v>
      </c>
      <c r="I3444" s="43" t="s">
        <v>364</v>
      </c>
      <c r="J3444" s="43">
        <v>17</v>
      </c>
      <c r="K3444" s="43" t="s">
        <v>6841</v>
      </c>
      <c r="L3444" s="55" t="s">
        <v>13</v>
      </c>
      <c r="M3444" s="43" t="s">
        <v>2</v>
      </c>
      <c r="N3444" s="43" t="s">
        <v>2</v>
      </c>
      <c r="O3444"/>
      <c r="P3444" s="43" t="s">
        <v>363</v>
      </c>
    </row>
    <row r="3445" spans="1:16" ht="30" x14ac:dyDescent="0.25">
      <c r="A3445" s="43" t="s">
        <v>1536</v>
      </c>
      <c r="B3445" s="43" t="s">
        <v>796</v>
      </c>
      <c r="C3445" s="43" t="s">
        <v>6828</v>
      </c>
      <c r="D3445" s="43" t="s">
        <v>6829</v>
      </c>
      <c r="E3445" s="43" t="s">
        <v>46</v>
      </c>
      <c r="F3445" s="44">
        <v>45006</v>
      </c>
      <c r="G3445" s="43" t="s">
        <v>203</v>
      </c>
      <c r="H3445" s="43" t="s">
        <v>3960</v>
      </c>
      <c r="I3445" s="43" t="s">
        <v>364</v>
      </c>
      <c r="J3445" s="43">
        <v>18</v>
      </c>
      <c r="K3445" s="43" t="s">
        <v>6842</v>
      </c>
      <c r="L3445" s="55" t="s">
        <v>13</v>
      </c>
      <c r="M3445" s="43" t="s">
        <v>2</v>
      </c>
      <c r="N3445" s="43" t="s">
        <v>2</v>
      </c>
      <c r="O3445"/>
      <c r="P3445" s="43" t="s">
        <v>363</v>
      </c>
    </row>
    <row r="3446" spans="1:16" ht="30" x14ac:dyDescent="0.25">
      <c r="A3446" s="43" t="s">
        <v>1536</v>
      </c>
      <c r="B3446" s="43" t="s">
        <v>796</v>
      </c>
      <c r="C3446" s="43" t="s">
        <v>6828</v>
      </c>
      <c r="D3446" s="43" t="s">
        <v>6829</v>
      </c>
      <c r="E3446" s="43" t="s">
        <v>46</v>
      </c>
      <c r="F3446" s="44">
        <v>45006</v>
      </c>
      <c r="G3446" s="43" t="s">
        <v>203</v>
      </c>
      <c r="H3446" s="43" t="s">
        <v>3960</v>
      </c>
      <c r="I3446" s="43" t="s">
        <v>364</v>
      </c>
      <c r="J3446" s="43">
        <v>19</v>
      </c>
      <c r="K3446" s="43" t="s">
        <v>6843</v>
      </c>
      <c r="L3446" s="55" t="s">
        <v>13</v>
      </c>
      <c r="M3446" s="43" t="s">
        <v>2</v>
      </c>
      <c r="N3446" s="43" t="s">
        <v>2</v>
      </c>
      <c r="O3446"/>
      <c r="P3446" s="43" t="s">
        <v>363</v>
      </c>
    </row>
    <row r="3447" spans="1:16" x14ac:dyDescent="0.25">
      <c r="A3447" s="43" t="s">
        <v>4266</v>
      </c>
      <c r="B3447" s="43" t="s">
        <v>206</v>
      </c>
      <c r="C3447" s="43" t="s">
        <v>4267</v>
      </c>
      <c r="D3447" s="43">
        <v>6702634</v>
      </c>
      <c r="E3447" s="43" t="s">
        <v>186</v>
      </c>
      <c r="F3447" s="44">
        <v>45006</v>
      </c>
      <c r="G3447" s="43" t="s">
        <v>203</v>
      </c>
      <c r="H3447" s="43" t="s">
        <v>3960</v>
      </c>
      <c r="I3447" s="43" t="s">
        <v>364</v>
      </c>
      <c r="J3447" s="43">
        <v>1</v>
      </c>
      <c r="K3447" s="43" t="s">
        <v>6844</v>
      </c>
      <c r="L3447" s="55" t="s">
        <v>640</v>
      </c>
      <c r="M3447" s="43" t="s">
        <v>2</v>
      </c>
      <c r="N3447" s="43" t="s">
        <v>2</v>
      </c>
      <c r="O3447"/>
      <c r="P3447" s="43" t="s">
        <v>363</v>
      </c>
    </row>
    <row r="3448" spans="1:16" x14ac:dyDescent="0.25">
      <c r="A3448" s="43" t="s">
        <v>4266</v>
      </c>
      <c r="B3448" s="43" t="s">
        <v>206</v>
      </c>
      <c r="C3448" s="43" t="s">
        <v>4267</v>
      </c>
      <c r="D3448" s="43">
        <v>6702634</v>
      </c>
      <c r="E3448" s="43" t="s">
        <v>186</v>
      </c>
      <c r="F3448" s="44">
        <v>45006</v>
      </c>
      <c r="G3448" s="43" t="s">
        <v>203</v>
      </c>
      <c r="H3448" s="43" t="s">
        <v>3960</v>
      </c>
      <c r="I3448" s="43" t="s">
        <v>364</v>
      </c>
      <c r="J3448" s="43">
        <v>2</v>
      </c>
      <c r="K3448" s="43" t="s">
        <v>87</v>
      </c>
      <c r="L3448" s="55" t="s">
        <v>13</v>
      </c>
      <c r="M3448" s="43" t="s">
        <v>2</v>
      </c>
      <c r="N3448" s="43" t="s">
        <v>2</v>
      </c>
      <c r="O3448"/>
      <c r="P3448" s="43" t="s">
        <v>363</v>
      </c>
    </row>
    <row r="3449" spans="1:16" ht="30" x14ac:dyDescent="0.25">
      <c r="A3449" s="43" t="s">
        <v>4266</v>
      </c>
      <c r="B3449" s="43" t="s">
        <v>206</v>
      </c>
      <c r="C3449" s="43" t="s">
        <v>4267</v>
      </c>
      <c r="D3449" s="43">
        <v>6702634</v>
      </c>
      <c r="E3449" s="43" t="s">
        <v>186</v>
      </c>
      <c r="F3449" s="44">
        <v>45006</v>
      </c>
      <c r="G3449" s="43" t="s">
        <v>203</v>
      </c>
      <c r="H3449" s="43" t="s">
        <v>3960</v>
      </c>
      <c r="I3449" s="43" t="s">
        <v>364</v>
      </c>
      <c r="J3449" s="43">
        <v>3</v>
      </c>
      <c r="K3449" s="43" t="s">
        <v>6845</v>
      </c>
      <c r="L3449" s="55" t="s">
        <v>13</v>
      </c>
      <c r="M3449" s="43" t="s">
        <v>2</v>
      </c>
      <c r="N3449" s="43" t="s">
        <v>2</v>
      </c>
      <c r="O3449"/>
      <c r="P3449" s="43" t="s">
        <v>363</v>
      </c>
    </row>
    <row r="3450" spans="1:16" ht="30" x14ac:dyDescent="0.25">
      <c r="A3450" s="43" t="s">
        <v>6846</v>
      </c>
      <c r="B3450" s="43" t="s">
        <v>205</v>
      </c>
      <c r="C3450" s="43" t="s">
        <v>6847</v>
      </c>
      <c r="D3450" s="43">
        <v>6211732</v>
      </c>
      <c r="E3450" s="43" t="s">
        <v>46</v>
      </c>
      <c r="F3450" s="44">
        <v>45006</v>
      </c>
      <c r="G3450" s="43" t="s">
        <v>203</v>
      </c>
      <c r="H3450" s="43" t="s">
        <v>3960</v>
      </c>
      <c r="I3450" s="43" t="s">
        <v>364</v>
      </c>
      <c r="J3450" s="43">
        <v>1</v>
      </c>
      <c r="K3450" s="43" t="s">
        <v>3803</v>
      </c>
      <c r="L3450" s="55" t="s">
        <v>13</v>
      </c>
      <c r="M3450" s="43" t="s">
        <v>2</v>
      </c>
      <c r="N3450" s="43" t="s">
        <v>3</v>
      </c>
      <c r="O3450" s="43" t="s">
        <v>9905</v>
      </c>
      <c r="P3450" s="43" t="s">
        <v>364</v>
      </c>
    </row>
    <row r="3451" spans="1:16" x14ac:dyDescent="0.25">
      <c r="A3451" s="43" t="s">
        <v>6846</v>
      </c>
      <c r="B3451" s="43" t="s">
        <v>205</v>
      </c>
      <c r="C3451" s="43" t="s">
        <v>6847</v>
      </c>
      <c r="D3451" s="43">
        <v>6211732</v>
      </c>
      <c r="E3451" s="43" t="s">
        <v>46</v>
      </c>
      <c r="F3451" s="44">
        <v>45006</v>
      </c>
      <c r="G3451" s="43" t="s">
        <v>203</v>
      </c>
      <c r="H3451" s="43" t="s">
        <v>3960</v>
      </c>
      <c r="I3451" s="43" t="s">
        <v>364</v>
      </c>
      <c r="J3451" s="43">
        <v>2</v>
      </c>
      <c r="K3451" s="43" t="s">
        <v>3817</v>
      </c>
      <c r="L3451" s="55" t="s">
        <v>640</v>
      </c>
      <c r="M3451" s="43" t="s">
        <v>2</v>
      </c>
      <c r="N3451" s="43" t="s">
        <v>2</v>
      </c>
      <c r="O3451"/>
      <c r="P3451" s="43" t="s">
        <v>363</v>
      </c>
    </row>
    <row r="3452" spans="1:16" x14ac:dyDescent="0.25">
      <c r="A3452" s="43" t="s">
        <v>1812</v>
      </c>
      <c r="B3452" s="43" t="s">
        <v>204</v>
      </c>
      <c r="C3452" s="43" t="s">
        <v>1813</v>
      </c>
      <c r="D3452" s="43" t="s">
        <v>1814</v>
      </c>
      <c r="E3452" s="43" t="s">
        <v>186</v>
      </c>
      <c r="F3452" s="44">
        <v>45006</v>
      </c>
      <c r="G3452" s="43" t="s">
        <v>203</v>
      </c>
      <c r="H3452" s="43" t="s">
        <v>3960</v>
      </c>
      <c r="I3452" s="43" t="s">
        <v>364</v>
      </c>
      <c r="J3452" s="43">
        <v>1</v>
      </c>
      <c r="K3452" s="43" t="s">
        <v>666</v>
      </c>
      <c r="L3452" s="55" t="s">
        <v>13</v>
      </c>
      <c r="M3452" s="43" t="s">
        <v>2</v>
      </c>
      <c r="N3452" s="43" t="s">
        <v>2</v>
      </c>
      <c r="O3452"/>
      <c r="P3452" s="43" t="s">
        <v>363</v>
      </c>
    </row>
    <row r="3453" spans="1:16" x14ac:dyDescent="0.25">
      <c r="A3453" s="43" t="s">
        <v>1812</v>
      </c>
      <c r="B3453" s="43" t="s">
        <v>204</v>
      </c>
      <c r="C3453" s="43" t="s">
        <v>1813</v>
      </c>
      <c r="D3453" s="43" t="s">
        <v>1814</v>
      </c>
      <c r="E3453" s="43" t="s">
        <v>186</v>
      </c>
      <c r="F3453" s="44">
        <v>45006</v>
      </c>
      <c r="G3453" s="43" t="s">
        <v>203</v>
      </c>
      <c r="H3453" s="43" t="s">
        <v>3960</v>
      </c>
      <c r="I3453" s="43" t="s">
        <v>364</v>
      </c>
      <c r="J3453" s="43">
        <v>2</v>
      </c>
      <c r="K3453" s="43" t="s">
        <v>6848</v>
      </c>
      <c r="L3453" s="55" t="s">
        <v>13</v>
      </c>
      <c r="M3453" s="43" t="s">
        <v>2</v>
      </c>
      <c r="N3453" s="43" t="s">
        <v>2</v>
      </c>
      <c r="O3453"/>
      <c r="P3453" s="43" t="s">
        <v>363</v>
      </c>
    </row>
    <row r="3454" spans="1:16" x14ac:dyDescent="0.25">
      <c r="A3454" s="43" t="s">
        <v>1812</v>
      </c>
      <c r="B3454" s="43" t="s">
        <v>204</v>
      </c>
      <c r="C3454" s="43" t="s">
        <v>1813</v>
      </c>
      <c r="D3454" s="43" t="s">
        <v>1814</v>
      </c>
      <c r="E3454" s="43" t="s">
        <v>186</v>
      </c>
      <c r="F3454" s="44">
        <v>45006</v>
      </c>
      <c r="G3454" s="43" t="s">
        <v>203</v>
      </c>
      <c r="H3454" s="43" t="s">
        <v>3960</v>
      </c>
      <c r="I3454" s="43" t="s">
        <v>364</v>
      </c>
      <c r="J3454" s="43">
        <v>3</v>
      </c>
      <c r="K3454" s="43" t="s">
        <v>844</v>
      </c>
      <c r="L3454" s="55" t="s">
        <v>640</v>
      </c>
      <c r="M3454" s="43" t="s">
        <v>2</v>
      </c>
      <c r="N3454" s="43" t="s">
        <v>2</v>
      </c>
      <c r="O3454"/>
      <c r="P3454" s="43" t="s">
        <v>363</v>
      </c>
    </row>
    <row r="3455" spans="1:16" x14ac:dyDescent="0.25">
      <c r="A3455" s="43" t="s">
        <v>1812</v>
      </c>
      <c r="B3455" s="43" t="s">
        <v>204</v>
      </c>
      <c r="C3455" s="43" t="s">
        <v>1813</v>
      </c>
      <c r="D3455" s="43" t="s">
        <v>1814</v>
      </c>
      <c r="E3455" s="43" t="s">
        <v>186</v>
      </c>
      <c r="F3455" s="44">
        <v>45006</v>
      </c>
      <c r="G3455" s="43" t="s">
        <v>203</v>
      </c>
      <c r="H3455" s="43" t="s">
        <v>3960</v>
      </c>
      <c r="I3455" s="43" t="s">
        <v>364</v>
      </c>
      <c r="J3455" s="43">
        <v>4</v>
      </c>
      <c r="K3455" s="43" t="s">
        <v>6849</v>
      </c>
      <c r="L3455" s="55" t="s">
        <v>13</v>
      </c>
      <c r="M3455" s="43" t="s">
        <v>2</v>
      </c>
      <c r="N3455" s="43" t="s">
        <v>2</v>
      </c>
      <c r="O3455"/>
      <c r="P3455" s="43" t="s">
        <v>363</v>
      </c>
    </row>
    <row r="3456" spans="1:16" x14ac:dyDescent="0.25">
      <c r="A3456" s="43" t="s">
        <v>6850</v>
      </c>
      <c r="B3456" s="43" t="s">
        <v>206</v>
      </c>
      <c r="C3456" s="43" t="s">
        <v>6851</v>
      </c>
      <c r="D3456" s="43" t="s">
        <v>6852</v>
      </c>
      <c r="E3456" s="43" t="s">
        <v>186</v>
      </c>
      <c r="F3456" s="44">
        <v>45006</v>
      </c>
      <c r="G3456" s="43" t="s">
        <v>203</v>
      </c>
      <c r="H3456" s="43" t="s">
        <v>3960</v>
      </c>
      <c r="I3456" s="43" t="s">
        <v>364</v>
      </c>
      <c r="J3456" s="43">
        <v>1</v>
      </c>
      <c r="K3456" s="43" t="s">
        <v>6853</v>
      </c>
      <c r="L3456" s="55" t="s">
        <v>640</v>
      </c>
      <c r="M3456" s="43" t="s">
        <v>2</v>
      </c>
      <c r="N3456" s="43" t="s">
        <v>2</v>
      </c>
      <c r="O3456"/>
      <c r="P3456" s="43" t="s">
        <v>363</v>
      </c>
    </row>
    <row r="3457" spans="1:16" x14ac:dyDescent="0.25">
      <c r="A3457" s="43" t="s">
        <v>6850</v>
      </c>
      <c r="B3457" s="43" t="s">
        <v>206</v>
      </c>
      <c r="C3457" s="43" t="s">
        <v>6851</v>
      </c>
      <c r="D3457" s="43" t="s">
        <v>6852</v>
      </c>
      <c r="E3457" s="43" t="s">
        <v>186</v>
      </c>
      <c r="F3457" s="44">
        <v>45006</v>
      </c>
      <c r="G3457" s="43" t="s">
        <v>203</v>
      </c>
      <c r="H3457" s="43" t="s">
        <v>3960</v>
      </c>
      <c r="I3457" s="43" t="s">
        <v>364</v>
      </c>
      <c r="J3457" s="43">
        <v>2</v>
      </c>
      <c r="K3457" s="43" t="s">
        <v>6854</v>
      </c>
      <c r="L3457" s="55" t="s">
        <v>640</v>
      </c>
      <c r="M3457" s="43" t="s">
        <v>2</v>
      </c>
      <c r="N3457" s="43" t="s">
        <v>2</v>
      </c>
      <c r="O3457"/>
      <c r="P3457" s="43" t="s">
        <v>363</v>
      </c>
    </row>
    <row r="3458" spans="1:16" x14ac:dyDescent="0.25">
      <c r="A3458" s="43" t="s">
        <v>6850</v>
      </c>
      <c r="B3458" s="43" t="s">
        <v>206</v>
      </c>
      <c r="C3458" s="43" t="s">
        <v>6851</v>
      </c>
      <c r="D3458" s="43" t="s">
        <v>6852</v>
      </c>
      <c r="E3458" s="43" t="s">
        <v>186</v>
      </c>
      <c r="F3458" s="44">
        <v>45006</v>
      </c>
      <c r="G3458" s="43" t="s">
        <v>203</v>
      </c>
      <c r="H3458" s="43" t="s">
        <v>3960</v>
      </c>
      <c r="I3458" s="43" t="s">
        <v>364</v>
      </c>
      <c r="J3458" s="43">
        <v>3</v>
      </c>
      <c r="K3458" s="43" t="s">
        <v>6855</v>
      </c>
      <c r="L3458" s="55" t="s">
        <v>640</v>
      </c>
      <c r="M3458" s="43" t="s">
        <v>2</v>
      </c>
      <c r="N3458" s="43" t="s">
        <v>2</v>
      </c>
      <c r="O3458"/>
      <c r="P3458" s="43" t="s">
        <v>363</v>
      </c>
    </row>
    <row r="3459" spans="1:16" x14ac:dyDescent="0.25">
      <c r="A3459" s="43" t="s">
        <v>6850</v>
      </c>
      <c r="B3459" s="43" t="s">
        <v>206</v>
      </c>
      <c r="C3459" s="43" t="s">
        <v>6851</v>
      </c>
      <c r="D3459" s="43" t="s">
        <v>6852</v>
      </c>
      <c r="E3459" s="43" t="s">
        <v>186</v>
      </c>
      <c r="F3459" s="44">
        <v>45006</v>
      </c>
      <c r="G3459" s="43" t="s">
        <v>203</v>
      </c>
      <c r="H3459" s="43" t="s">
        <v>3960</v>
      </c>
      <c r="I3459" s="43" t="s">
        <v>364</v>
      </c>
      <c r="J3459" s="43">
        <v>4</v>
      </c>
      <c r="K3459" s="43" t="s">
        <v>6856</v>
      </c>
      <c r="L3459" s="55" t="s">
        <v>13</v>
      </c>
      <c r="M3459" s="43" t="s">
        <v>2</v>
      </c>
      <c r="N3459" s="43" t="s">
        <v>2</v>
      </c>
      <c r="O3459"/>
      <c r="P3459" s="43" t="s">
        <v>363</v>
      </c>
    </row>
    <row r="3460" spans="1:16" x14ac:dyDescent="0.25">
      <c r="A3460" s="43" t="s">
        <v>6857</v>
      </c>
      <c r="B3460" s="43" t="s">
        <v>206</v>
      </c>
      <c r="C3460" s="43" t="s">
        <v>6858</v>
      </c>
      <c r="D3460" s="43" t="s">
        <v>6859</v>
      </c>
      <c r="E3460" s="43" t="s">
        <v>186</v>
      </c>
      <c r="F3460" s="44">
        <v>45006</v>
      </c>
      <c r="G3460" s="43" t="s">
        <v>203</v>
      </c>
      <c r="H3460" s="43" t="s">
        <v>3960</v>
      </c>
      <c r="I3460" s="43" t="s">
        <v>364</v>
      </c>
      <c r="J3460" s="43">
        <v>1</v>
      </c>
      <c r="K3460" s="43" t="s">
        <v>6860</v>
      </c>
      <c r="L3460" s="55" t="s">
        <v>640</v>
      </c>
      <c r="M3460" s="43" t="s">
        <v>2</v>
      </c>
      <c r="N3460" s="43" t="s">
        <v>3</v>
      </c>
      <c r="O3460" s="43" t="s">
        <v>9946</v>
      </c>
      <c r="P3460" s="43" t="s">
        <v>364</v>
      </c>
    </row>
    <row r="3461" spans="1:16" x14ac:dyDescent="0.25">
      <c r="A3461" s="43" t="s">
        <v>6857</v>
      </c>
      <c r="B3461" s="43" t="s">
        <v>206</v>
      </c>
      <c r="C3461" s="43" t="s">
        <v>6858</v>
      </c>
      <c r="D3461" s="43" t="s">
        <v>6859</v>
      </c>
      <c r="E3461" s="43" t="s">
        <v>186</v>
      </c>
      <c r="F3461" s="44">
        <v>45006</v>
      </c>
      <c r="G3461" s="43" t="s">
        <v>203</v>
      </c>
      <c r="H3461" s="43" t="s">
        <v>3960</v>
      </c>
      <c r="I3461" s="43" t="s">
        <v>364</v>
      </c>
      <c r="J3461" s="43">
        <v>2</v>
      </c>
      <c r="K3461" s="43" t="s">
        <v>6861</v>
      </c>
      <c r="L3461" s="55" t="s">
        <v>13</v>
      </c>
      <c r="M3461" s="43" t="s">
        <v>2</v>
      </c>
      <c r="N3461" s="43" t="s">
        <v>2</v>
      </c>
      <c r="O3461"/>
      <c r="P3461" s="43" t="s">
        <v>363</v>
      </c>
    </row>
    <row r="3462" spans="1:16" x14ac:dyDescent="0.25">
      <c r="A3462" s="43" t="s">
        <v>6857</v>
      </c>
      <c r="B3462" s="43" t="s">
        <v>206</v>
      </c>
      <c r="C3462" s="43" t="s">
        <v>6858</v>
      </c>
      <c r="D3462" s="43" t="s">
        <v>6859</v>
      </c>
      <c r="E3462" s="43" t="s">
        <v>186</v>
      </c>
      <c r="F3462" s="44">
        <v>45006</v>
      </c>
      <c r="G3462" s="43" t="s">
        <v>203</v>
      </c>
      <c r="H3462" s="43" t="s">
        <v>3960</v>
      </c>
      <c r="I3462" s="43" t="s">
        <v>364</v>
      </c>
      <c r="J3462" s="43">
        <v>3</v>
      </c>
      <c r="K3462" s="43" t="s">
        <v>6862</v>
      </c>
      <c r="L3462" s="55" t="s">
        <v>13</v>
      </c>
      <c r="M3462" s="43" t="s">
        <v>2</v>
      </c>
      <c r="N3462" s="43" t="s">
        <v>2</v>
      </c>
      <c r="O3462"/>
      <c r="P3462" s="43" t="s">
        <v>363</v>
      </c>
    </row>
    <row r="3463" spans="1:16" x14ac:dyDescent="0.25">
      <c r="A3463" s="43" t="s">
        <v>6857</v>
      </c>
      <c r="B3463" s="43" t="s">
        <v>206</v>
      </c>
      <c r="C3463" s="43" t="s">
        <v>6858</v>
      </c>
      <c r="D3463" s="43" t="s">
        <v>6859</v>
      </c>
      <c r="E3463" s="43" t="s">
        <v>186</v>
      </c>
      <c r="F3463" s="44">
        <v>45006</v>
      </c>
      <c r="G3463" s="43" t="s">
        <v>203</v>
      </c>
      <c r="H3463" s="43" t="s">
        <v>3960</v>
      </c>
      <c r="I3463" s="43" t="s">
        <v>364</v>
      </c>
      <c r="J3463" s="43">
        <v>4</v>
      </c>
      <c r="K3463" s="43" t="s">
        <v>6863</v>
      </c>
      <c r="L3463" s="55" t="s">
        <v>13</v>
      </c>
      <c r="M3463" s="43" t="s">
        <v>2</v>
      </c>
      <c r="N3463" s="43" t="s">
        <v>2</v>
      </c>
      <c r="O3463"/>
      <c r="P3463" s="43" t="s">
        <v>363</v>
      </c>
    </row>
    <row r="3464" spans="1:16" x14ac:dyDescent="0.25">
      <c r="A3464" s="43" t="s">
        <v>6857</v>
      </c>
      <c r="B3464" s="43" t="s">
        <v>206</v>
      </c>
      <c r="C3464" s="43" t="s">
        <v>6858</v>
      </c>
      <c r="D3464" s="43" t="s">
        <v>6859</v>
      </c>
      <c r="E3464" s="43" t="s">
        <v>186</v>
      </c>
      <c r="F3464" s="44">
        <v>45006</v>
      </c>
      <c r="G3464" s="43" t="s">
        <v>203</v>
      </c>
      <c r="H3464" s="43" t="s">
        <v>3960</v>
      </c>
      <c r="I3464" s="43" t="s">
        <v>364</v>
      </c>
      <c r="J3464" s="43">
        <v>5</v>
      </c>
      <c r="K3464" s="43" t="s">
        <v>6864</v>
      </c>
      <c r="L3464" s="55" t="s">
        <v>13</v>
      </c>
      <c r="M3464" s="43" t="s">
        <v>2</v>
      </c>
      <c r="N3464" s="43" t="s">
        <v>2</v>
      </c>
      <c r="O3464"/>
      <c r="P3464" s="43" t="s">
        <v>363</v>
      </c>
    </row>
    <row r="3465" spans="1:16" ht="30" x14ac:dyDescent="0.25">
      <c r="A3465" s="43" t="s">
        <v>6865</v>
      </c>
      <c r="B3465" s="43" t="s">
        <v>205</v>
      </c>
      <c r="C3465" s="43" t="s">
        <v>6866</v>
      </c>
      <c r="D3465" s="43" t="s">
        <v>6867</v>
      </c>
      <c r="E3465" s="43" t="s">
        <v>46</v>
      </c>
      <c r="F3465" s="44">
        <v>45006</v>
      </c>
      <c r="G3465" s="43" t="s">
        <v>203</v>
      </c>
      <c r="H3465" s="43" t="s">
        <v>3960</v>
      </c>
      <c r="I3465" s="43" t="s">
        <v>364</v>
      </c>
      <c r="J3465" s="43">
        <v>1</v>
      </c>
      <c r="K3465" s="43" t="s">
        <v>3803</v>
      </c>
      <c r="L3465" s="55" t="s">
        <v>13</v>
      </c>
      <c r="M3465" s="43" t="s">
        <v>2</v>
      </c>
      <c r="N3465" s="43" t="s">
        <v>3</v>
      </c>
      <c r="O3465" s="43" t="s">
        <v>9905</v>
      </c>
      <c r="P3465" s="43" t="s">
        <v>364</v>
      </c>
    </row>
    <row r="3466" spans="1:16" x14ac:dyDescent="0.25">
      <c r="A3466" s="43" t="s">
        <v>6865</v>
      </c>
      <c r="B3466" s="43" t="s">
        <v>205</v>
      </c>
      <c r="C3466" s="43" t="s">
        <v>6866</v>
      </c>
      <c r="D3466" s="43" t="s">
        <v>6867</v>
      </c>
      <c r="E3466" s="43" t="s">
        <v>46</v>
      </c>
      <c r="F3466" s="44">
        <v>45006</v>
      </c>
      <c r="G3466" s="43" t="s">
        <v>203</v>
      </c>
      <c r="H3466" s="43" t="s">
        <v>3960</v>
      </c>
      <c r="I3466" s="43" t="s">
        <v>364</v>
      </c>
      <c r="J3466" s="43">
        <v>2.1</v>
      </c>
      <c r="K3466" s="43" t="s">
        <v>6868</v>
      </c>
      <c r="L3466" s="55" t="s">
        <v>640</v>
      </c>
      <c r="M3466" s="43" t="s">
        <v>2</v>
      </c>
      <c r="N3466" s="43" t="s">
        <v>3</v>
      </c>
      <c r="O3466" s="43" t="s">
        <v>9874</v>
      </c>
      <c r="P3466" s="43" t="s">
        <v>364</v>
      </c>
    </row>
    <row r="3467" spans="1:16" x14ac:dyDescent="0.25">
      <c r="A3467" s="43" t="s">
        <v>6865</v>
      </c>
      <c r="B3467" s="43" t="s">
        <v>205</v>
      </c>
      <c r="C3467" s="43" t="s">
        <v>6866</v>
      </c>
      <c r="D3467" s="43" t="s">
        <v>6867</v>
      </c>
      <c r="E3467" s="43" t="s">
        <v>46</v>
      </c>
      <c r="F3467" s="44">
        <v>45006</v>
      </c>
      <c r="G3467" s="43" t="s">
        <v>203</v>
      </c>
      <c r="H3467" s="43" t="s">
        <v>3960</v>
      </c>
      <c r="I3467" s="43" t="s">
        <v>364</v>
      </c>
      <c r="J3467" s="43">
        <v>2.2000000000000002</v>
      </c>
      <c r="K3467" s="43" t="s">
        <v>6869</v>
      </c>
      <c r="L3467" s="55" t="s">
        <v>640</v>
      </c>
      <c r="M3467" s="43" t="s">
        <v>2</v>
      </c>
      <c r="N3467" s="43" t="s">
        <v>2</v>
      </c>
      <c r="O3467"/>
      <c r="P3467" s="43" t="s">
        <v>363</v>
      </c>
    </row>
    <row r="3468" spans="1:16" x14ac:dyDescent="0.25">
      <c r="A3468" s="43" t="s">
        <v>6865</v>
      </c>
      <c r="B3468" s="43" t="s">
        <v>205</v>
      </c>
      <c r="C3468" s="43" t="s">
        <v>6866</v>
      </c>
      <c r="D3468" s="43" t="s">
        <v>6867</v>
      </c>
      <c r="E3468" s="43" t="s">
        <v>46</v>
      </c>
      <c r="F3468" s="44">
        <v>45006</v>
      </c>
      <c r="G3468" s="43" t="s">
        <v>203</v>
      </c>
      <c r="H3468" s="43" t="s">
        <v>3960</v>
      </c>
      <c r="I3468" s="43" t="s">
        <v>364</v>
      </c>
      <c r="J3468" s="43">
        <v>2.2999999999999998</v>
      </c>
      <c r="K3468" s="43" t="s">
        <v>6870</v>
      </c>
      <c r="L3468" s="55" t="s">
        <v>640</v>
      </c>
      <c r="M3468" s="43" t="s">
        <v>2</v>
      </c>
      <c r="N3468" s="43" t="s">
        <v>2</v>
      </c>
      <c r="O3468"/>
      <c r="P3468" s="43" t="s">
        <v>363</v>
      </c>
    </row>
    <row r="3469" spans="1:16" x14ac:dyDescent="0.25">
      <c r="A3469" s="43" t="s">
        <v>6865</v>
      </c>
      <c r="B3469" s="43" t="s">
        <v>205</v>
      </c>
      <c r="C3469" s="43" t="s">
        <v>6866</v>
      </c>
      <c r="D3469" s="43" t="s">
        <v>6867</v>
      </c>
      <c r="E3469" s="43" t="s">
        <v>46</v>
      </c>
      <c r="F3469" s="44">
        <v>45006</v>
      </c>
      <c r="G3469" s="43" t="s">
        <v>203</v>
      </c>
      <c r="H3469" s="43" t="s">
        <v>3960</v>
      </c>
      <c r="I3469" s="43" t="s">
        <v>364</v>
      </c>
      <c r="J3469" s="43">
        <v>3.1</v>
      </c>
      <c r="K3469" s="43" t="s">
        <v>6871</v>
      </c>
      <c r="L3469" s="55" t="s">
        <v>13</v>
      </c>
      <c r="M3469" s="43" t="s">
        <v>2</v>
      </c>
      <c r="N3469" s="43" t="s">
        <v>2</v>
      </c>
      <c r="O3469"/>
      <c r="P3469" s="43" t="s">
        <v>363</v>
      </c>
    </row>
    <row r="3470" spans="1:16" x14ac:dyDescent="0.25">
      <c r="A3470" s="43" t="s">
        <v>6865</v>
      </c>
      <c r="B3470" s="43" t="s">
        <v>205</v>
      </c>
      <c r="C3470" s="43" t="s">
        <v>6866</v>
      </c>
      <c r="D3470" s="43" t="s">
        <v>6867</v>
      </c>
      <c r="E3470" s="43" t="s">
        <v>46</v>
      </c>
      <c r="F3470" s="44">
        <v>45006</v>
      </c>
      <c r="G3470" s="43" t="s">
        <v>203</v>
      </c>
      <c r="H3470" s="43" t="s">
        <v>3960</v>
      </c>
      <c r="I3470" s="43" t="s">
        <v>364</v>
      </c>
      <c r="J3470" s="43">
        <v>3.2</v>
      </c>
      <c r="K3470" s="43" t="s">
        <v>6872</v>
      </c>
      <c r="L3470" s="55" t="s">
        <v>13</v>
      </c>
      <c r="M3470" s="43" t="s">
        <v>2</v>
      </c>
      <c r="N3470" s="43" t="s">
        <v>2</v>
      </c>
      <c r="O3470"/>
      <c r="P3470" s="43" t="s">
        <v>363</v>
      </c>
    </row>
    <row r="3471" spans="1:16" x14ac:dyDescent="0.25">
      <c r="A3471" s="43" t="s">
        <v>6865</v>
      </c>
      <c r="B3471" s="43" t="s">
        <v>205</v>
      </c>
      <c r="C3471" s="43" t="s">
        <v>6866</v>
      </c>
      <c r="D3471" s="43" t="s">
        <v>6867</v>
      </c>
      <c r="E3471" s="43" t="s">
        <v>46</v>
      </c>
      <c r="F3471" s="44">
        <v>45006</v>
      </c>
      <c r="G3471" s="43" t="s">
        <v>203</v>
      </c>
      <c r="H3471" s="43" t="s">
        <v>3960</v>
      </c>
      <c r="I3471" s="43" t="s">
        <v>364</v>
      </c>
      <c r="J3471" s="43">
        <v>4</v>
      </c>
      <c r="K3471" s="43" t="s">
        <v>3817</v>
      </c>
      <c r="L3471" s="55" t="s">
        <v>640</v>
      </c>
      <c r="M3471" s="43" t="s">
        <v>2</v>
      </c>
      <c r="N3471" s="43" t="s">
        <v>2</v>
      </c>
      <c r="O3471"/>
      <c r="P3471" s="43" t="s">
        <v>363</v>
      </c>
    </row>
    <row r="3472" spans="1:16" x14ac:dyDescent="0.25">
      <c r="A3472" s="43" t="s">
        <v>696</v>
      </c>
      <c r="B3472" s="43" t="s">
        <v>74</v>
      </c>
      <c r="C3472" s="43" t="s">
        <v>6873</v>
      </c>
      <c r="D3472" s="43">
        <v>4612757</v>
      </c>
      <c r="E3472" s="43" t="s">
        <v>46</v>
      </c>
      <c r="F3472" s="44">
        <v>45006</v>
      </c>
      <c r="G3472" s="43" t="s">
        <v>203</v>
      </c>
      <c r="H3472" s="43" t="s">
        <v>3960</v>
      </c>
      <c r="I3472" s="43" t="s">
        <v>364</v>
      </c>
      <c r="J3472" s="43">
        <v>1.1000000000000001</v>
      </c>
      <c r="K3472" s="43" t="s">
        <v>6510</v>
      </c>
      <c r="L3472" s="55" t="s">
        <v>13</v>
      </c>
      <c r="M3472" s="43" t="s">
        <v>2</v>
      </c>
      <c r="N3472" s="43" t="s">
        <v>2</v>
      </c>
      <c r="O3472"/>
      <c r="P3472" s="43" t="s">
        <v>363</v>
      </c>
    </row>
    <row r="3473" spans="1:16" ht="30" x14ac:dyDescent="0.25">
      <c r="A3473" s="43" t="s">
        <v>696</v>
      </c>
      <c r="B3473" s="43" t="s">
        <v>74</v>
      </c>
      <c r="C3473" s="43" t="s">
        <v>6873</v>
      </c>
      <c r="D3473" s="43">
        <v>4612757</v>
      </c>
      <c r="E3473" s="43" t="s">
        <v>46</v>
      </c>
      <c r="F3473" s="44">
        <v>45006</v>
      </c>
      <c r="G3473" s="43" t="s">
        <v>203</v>
      </c>
      <c r="H3473" s="43" t="s">
        <v>3960</v>
      </c>
      <c r="I3473" s="43" t="s">
        <v>364</v>
      </c>
      <c r="J3473" s="43">
        <v>1.2</v>
      </c>
      <c r="K3473" s="43" t="s">
        <v>6512</v>
      </c>
      <c r="L3473" s="55" t="s">
        <v>13</v>
      </c>
      <c r="M3473" s="43" t="s">
        <v>2</v>
      </c>
      <c r="N3473" s="43" t="s">
        <v>3</v>
      </c>
      <c r="O3473" s="43" t="s">
        <v>9883</v>
      </c>
      <c r="P3473" s="43" t="s">
        <v>364</v>
      </c>
    </row>
    <row r="3474" spans="1:16" x14ac:dyDescent="0.25">
      <c r="A3474" s="43" t="s">
        <v>696</v>
      </c>
      <c r="B3474" s="43" t="s">
        <v>74</v>
      </c>
      <c r="C3474" s="43" t="s">
        <v>6873</v>
      </c>
      <c r="D3474" s="43">
        <v>4612757</v>
      </c>
      <c r="E3474" s="43" t="s">
        <v>46</v>
      </c>
      <c r="F3474" s="44">
        <v>45006</v>
      </c>
      <c r="G3474" s="43" t="s">
        <v>203</v>
      </c>
      <c r="H3474" s="43" t="s">
        <v>3960</v>
      </c>
      <c r="I3474" s="43" t="s">
        <v>364</v>
      </c>
      <c r="J3474" s="43">
        <v>1.3</v>
      </c>
      <c r="K3474" s="43" t="s">
        <v>6874</v>
      </c>
      <c r="L3474" s="55" t="s">
        <v>640</v>
      </c>
      <c r="M3474" s="43" t="s">
        <v>2</v>
      </c>
      <c r="N3474" s="43" t="s">
        <v>2</v>
      </c>
      <c r="O3474"/>
      <c r="P3474" s="43" t="s">
        <v>363</v>
      </c>
    </row>
    <row r="3475" spans="1:16" ht="30" x14ac:dyDescent="0.25">
      <c r="A3475" s="43" t="s">
        <v>696</v>
      </c>
      <c r="B3475" s="43" t="s">
        <v>74</v>
      </c>
      <c r="C3475" s="43" t="s">
        <v>6873</v>
      </c>
      <c r="D3475" s="43">
        <v>4612757</v>
      </c>
      <c r="E3475" s="43" t="s">
        <v>46</v>
      </c>
      <c r="F3475" s="44">
        <v>45006</v>
      </c>
      <c r="G3475" s="43" t="s">
        <v>203</v>
      </c>
      <c r="H3475" s="43" t="s">
        <v>3960</v>
      </c>
      <c r="I3475" s="43" t="s">
        <v>364</v>
      </c>
      <c r="J3475" s="43">
        <v>1.4</v>
      </c>
      <c r="K3475" s="43" t="s">
        <v>6875</v>
      </c>
      <c r="L3475" s="55" t="s">
        <v>640</v>
      </c>
      <c r="M3475" s="43" t="s">
        <v>2</v>
      </c>
      <c r="N3475" s="43" t="s">
        <v>2</v>
      </c>
      <c r="O3475"/>
      <c r="P3475" s="43" t="s">
        <v>363</v>
      </c>
    </row>
    <row r="3476" spans="1:16" x14ac:dyDescent="0.25">
      <c r="A3476" s="43" t="s">
        <v>696</v>
      </c>
      <c r="B3476" s="43" t="s">
        <v>74</v>
      </c>
      <c r="C3476" s="43" t="s">
        <v>6873</v>
      </c>
      <c r="D3476" s="43">
        <v>4612757</v>
      </c>
      <c r="E3476" s="43" t="s">
        <v>46</v>
      </c>
      <c r="F3476" s="44">
        <v>45006</v>
      </c>
      <c r="G3476" s="43" t="s">
        <v>203</v>
      </c>
      <c r="H3476" s="43" t="s">
        <v>3960</v>
      </c>
      <c r="I3476" s="43" t="s">
        <v>364</v>
      </c>
      <c r="J3476" s="43">
        <v>2</v>
      </c>
      <c r="K3476" s="43" t="s">
        <v>53</v>
      </c>
      <c r="L3476" s="55" t="s">
        <v>638</v>
      </c>
      <c r="M3476" s="43" t="s">
        <v>2</v>
      </c>
      <c r="N3476" s="43" t="s">
        <v>2</v>
      </c>
      <c r="O3476"/>
      <c r="P3476" s="43" t="s">
        <v>363</v>
      </c>
    </row>
    <row r="3477" spans="1:16" x14ac:dyDescent="0.25">
      <c r="A3477" s="43" t="s">
        <v>696</v>
      </c>
      <c r="B3477" s="43" t="s">
        <v>74</v>
      </c>
      <c r="C3477" s="43" t="s">
        <v>6873</v>
      </c>
      <c r="D3477" s="43">
        <v>4612757</v>
      </c>
      <c r="E3477" s="43" t="s">
        <v>46</v>
      </c>
      <c r="F3477" s="44">
        <v>45006</v>
      </c>
      <c r="G3477" s="43" t="s">
        <v>203</v>
      </c>
      <c r="H3477" s="43" t="s">
        <v>3960</v>
      </c>
      <c r="I3477" s="43" t="s">
        <v>364</v>
      </c>
      <c r="J3477" s="43">
        <v>3</v>
      </c>
      <c r="K3477" s="43" t="s">
        <v>6876</v>
      </c>
      <c r="L3477" s="55" t="s">
        <v>13</v>
      </c>
      <c r="M3477" s="43" t="s">
        <v>2</v>
      </c>
      <c r="N3477" s="43" t="s">
        <v>2</v>
      </c>
      <c r="O3477"/>
      <c r="P3477" s="43" t="s">
        <v>363</v>
      </c>
    </row>
    <row r="3478" spans="1:16" x14ac:dyDescent="0.25">
      <c r="A3478" s="43" t="s">
        <v>696</v>
      </c>
      <c r="B3478" s="43" t="s">
        <v>74</v>
      </c>
      <c r="C3478" s="43" t="s">
        <v>6873</v>
      </c>
      <c r="D3478" s="43">
        <v>4612757</v>
      </c>
      <c r="E3478" s="43" t="s">
        <v>46</v>
      </c>
      <c r="F3478" s="44">
        <v>45006</v>
      </c>
      <c r="G3478" s="43" t="s">
        <v>203</v>
      </c>
      <c r="H3478" s="43" t="s">
        <v>3960</v>
      </c>
      <c r="I3478" s="43" t="s">
        <v>364</v>
      </c>
      <c r="J3478" s="43">
        <v>4</v>
      </c>
      <c r="K3478" s="43" t="s">
        <v>78</v>
      </c>
      <c r="L3478" s="55" t="s">
        <v>13</v>
      </c>
      <c r="M3478" s="43" t="s">
        <v>2</v>
      </c>
      <c r="N3478" s="43" t="s">
        <v>2</v>
      </c>
      <c r="O3478"/>
      <c r="P3478" s="43" t="s">
        <v>363</v>
      </c>
    </row>
    <row r="3479" spans="1:16" x14ac:dyDescent="0.25">
      <c r="A3479" s="43" t="s">
        <v>696</v>
      </c>
      <c r="B3479" s="43" t="s">
        <v>74</v>
      </c>
      <c r="C3479" s="43" t="s">
        <v>6873</v>
      </c>
      <c r="D3479" s="43">
        <v>4612757</v>
      </c>
      <c r="E3479" s="43" t="s">
        <v>46</v>
      </c>
      <c r="F3479" s="44">
        <v>45006</v>
      </c>
      <c r="G3479" s="43" t="s">
        <v>203</v>
      </c>
      <c r="H3479" s="43" t="s">
        <v>3960</v>
      </c>
      <c r="I3479" s="43" t="s">
        <v>364</v>
      </c>
      <c r="J3479" s="43">
        <v>5.2</v>
      </c>
      <c r="K3479" s="43" t="s">
        <v>6877</v>
      </c>
      <c r="L3479" s="55" t="s">
        <v>640</v>
      </c>
      <c r="M3479" s="43" t="s">
        <v>2</v>
      </c>
      <c r="N3479" s="43" t="s">
        <v>2</v>
      </c>
      <c r="O3479"/>
      <c r="P3479" s="43" t="s">
        <v>363</v>
      </c>
    </row>
    <row r="3480" spans="1:16" x14ac:dyDescent="0.25">
      <c r="A3480" s="43" t="s">
        <v>696</v>
      </c>
      <c r="B3480" s="43" t="s">
        <v>74</v>
      </c>
      <c r="C3480" s="43" t="s">
        <v>6873</v>
      </c>
      <c r="D3480" s="43">
        <v>4612757</v>
      </c>
      <c r="E3480" s="43" t="s">
        <v>46</v>
      </c>
      <c r="F3480" s="44">
        <v>45006</v>
      </c>
      <c r="G3480" s="43" t="s">
        <v>203</v>
      </c>
      <c r="H3480" s="43" t="s">
        <v>3960</v>
      </c>
      <c r="I3480" s="43" t="s">
        <v>364</v>
      </c>
      <c r="J3480" s="43">
        <v>6.2</v>
      </c>
      <c r="K3480" s="43" t="s">
        <v>6878</v>
      </c>
      <c r="L3480" s="55" t="s">
        <v>13</v>
      </c>
      <c r="M3480" s="43" t="s">
        <v>2</v>
      </c>
      <c r="N3480" s="43" t="s">
        <v>2</v>
      </c>
      <c r="O3480"/>
      <c r="P3480" s="43" t="s">
        <v>363</v>
      </c>
    </row>
    <row r="3481" spans="1:16" x14ac:dyDescent="0.25">
      <c r="A3481" s="43" t="s">
        <v>696</v>
      </c>
      <c r="B3481" s="43" t="s">
        <v>74</v>
      </c>
      <c r="C3481" s="43" t="s">
        <v>6873</v>
      </c>
      <c r="D3481" s="43">
        <v>4612757</v>
      </c>
      <c r="E3481" s="43" t="s">
        <v>46</v>
      </c>
      <c r="F3481" s="44">
        <v>45006</v>
      </c>
      <c r="G3481" s="43" t="s">
        <v>203</v>
      </c>
      <c r="H3481" s="43" t="s">
        <v>3960</v>
      </c>
      <c r="I3481" s="43" t="s">
        <v>364</v>
      </c>
      <c r="J3481" s="43">
        <v>7</v>
      </c>
      <c r="K3481" s="43" t="s">
        <v>3266</v>
      </c>
      <c r="L3481" s="55" t="s">
        <v>639</v>
      </c>
      <c r="M3481" s="43" t="s">
        <v>2</v>
      </c>
      <c r="N3481" s="43" t="s">
        <v>2</v>
      </c>
      <c r="O3481"/>
      <c r="P3481" s="43" t="s">
        <v>363</v>
      </c>
    </row>
    <row r="3482" spans="1:16" x14ac:dyDescent="0.25">
      <c r="A3482" s="43" t="s">
        <v>696</v>
      </c>
      <c r="B3482" s="43" t="s">
        <v>74</v>
      </c>
      <c r="C3482" s="43" t="s">
        <v>6873</v>
      </c>
      <c r="D3482" s="43">
        <v>4612757</v>
      </c>
      <c r="E3482" s="43" t="s">
        <v>46</v>
      </c>
      <c r="F3482" s="44">
        <v>45006</v>
      </c>
      <c r="G3482" s="43" t="s">
        <v>203</v>
      </c>
      <c r="H3482" s="43" t="s">
        <v>3960</v>
      </c>
      <c r="I3482" s="43" t="s">
        <v>364</v>
      </c>
      <c r="J3482" s="43">
        <v>8</v>
      </c>
      <c r="K3482" s="43" t="s">
        <v>6879</v>
      </c>
      <c r="L3482" s="55" t="s">
        <v>13</v>
      </c>
      <c r="M3482" s="43" t="s">
        <v>2</v>
      </c>
      <c r="N3482" s="43" t="s">
        <v>2</v>
      </c>
      <c r="O3482"/>
      <c r="P3482" s="43" t="s">
        <v>363</v>
      </c>
    </row>
    <row r="3483" spans="1:16" ht="60" x14ac:dyDescent="0.25">
      <c r="A3483" s="43" t="s">
        <v>696</v>
      </c>
      <c r="B3483" s="43" t="s">
        <v>74</v>
      </c>
      <c r="C3483" s="43" t="s">
        <v>6873</v>
      </c>
      <c r="D3483" s="43">
        <v>4612757</v>
      </c>
      <c r="E3483" s="43" t="s">
        <v>46</v>
      </c>
      <c r="F3483" s="44">
        <v>45006</v>
      </c>
      <c r="G3483" s="43" t="s">
        <v>203</v>
      </c>
      <c r="H3483" s="43" t="s">
        <v>3960</v>
      </c>
      <c r="I3483" s="43" t="s">
        <v>364</v>
      </c>
      <c r="J3483" s="43">
        <v>9</v>
      </c>
      <c r="K3483" s="43" t="s">
        <v>71</v>
      </c>
      <c r="L3483" s="55" t="s">
        <v>641</v>
      </c>
      <c r="M3483" s="43" t="s">
        <v>2</v>
      </c>
      <c r="N3483" s="43" t="s">
        <v>3</v>
      </c>
      <c r="O3483" s="43" t="s">
        <v>9961</v>
      </c>
      <c r="P3483" s="43" t="s">
        <v>364</v>
      </c>
    </row>
    <row r="3484" spans="1:16" x14ac:dyDescent="0.25">
      <c r="A3484" s="43" t="s">
        <v>696</v>
      </c>
      <c r="B3484" s="43" t="s">
        <v>74</v>
      </c>
      <c r="C3484" s="43" t="s">
        <v>6873</v>
      </c>
      <c r="D3484" s="43">
        <v>4612757</v>
      </c>
      <c r="E3484" s="43" t="s">
        <v>46</v>
      </c>
      <c r="F3484" s="44">
        <v>45006</v>
      </c>
      <c r="G3484" s="43" t="s">
        <v>203</v>
      </c>
      <c r="H3484" s="43" t="s">
        <v>3960</v>
      </c>
      <c r="I3484" s="43" t="s">
        <v>364</v>
      </c>
      <c r="J3484" s="43">
        <v>10</v>
      </c>
      <c r="K3484" s="43" t="s">
        <v>6880</v>
      </c>
      <c r="L3484" s="55" t="s">
        <v>640</v>
      </c>
      <c r="M3484" s="43" t="s">
        <v>2</v>
      </c>
      <c r="N3484" s="43" t="s">
        <v>2</v>
      </c>
      <c r="O3484"/>
      <c r="P3484" s="43" t="s">
        <v>363</v>
      </c>
    </row>
    <row r="3485" spans="1:16" x14ac:dyDescent="0.25">
      <c r="A3485" s="43" t="s">
        <v>696</v>
      </c>
      <c r="B3485" s="43" t="s">
        <v>74</v>
      </c>
      <c r="C3485" s="43" t="s">
        <v>6873</v>
      </c>
      <c r="D3485" s="43">
        <v>4612757</v>
      </c>
      <c r="E3485" s="43" t="s">
        <v>46</v>
      </c>
      <c r="F3485" s="44">
        <v>45006</v>
      </c>
      <c r="G3485" s="43" t="s">
        <v>203</v>
      </c>
      <c r="H3485" s="43" t="s">
        <v>3960</v>
      </c>
      <c r="I3485" s="43" t="s">
        <v>364</v>
      </c>
      <c r="J3485" s="43">
        <v>11</v>
      </c>
      <c r="K3485" s="43" t="s">
        <v>6881</v>
      </c>
      <c r="L3485" s="55" t="s">
        <v>641</v>
      </c>
      <c r="M3485" s="43" t="s">
        <v>2</v>
      </c>
      <c r="N3485" s="43" t="s">
        <v>2</v>
      </c>
      <c r="O3485"/>
      <c r="P3485" s="43" t="s">
        <v>363</v>
      </c>
    </row>
    <row r="3486" spans="1:16" x14ac:dyDescent="0.25">
      <c r="A3486" s="43" t="s">
        <v>696</v>
      </c>
      <c r="B3486" s="43" t="s">
        <v>74</v>
      </c>
      <c r="C3486" s="43" t="s">
        <v>6873</v>
      </c>
      <c r="D3486" s="43">
        <v>4612757</v>
      </c>
      <c r="E3486" s="43" t="s">
        <v>46</v>
      </c>
      <c r="F3486" s="44">
        <v>45006</v>
      </c>
      <c r="G3486" s="43" t="s">
        <v>203</v>
      </c>
      <c r="H3486" s="43" t="s">
        <v>3960</v>
      </c>
      <c r="I3486" s="43" t="s">
        <v>364</v>
      </c>
      <c r="J3486" s="43">
        <v>12</v>
      </c>
      <c r="K3486" s="43" t="s">
        <v>6882</v>
      </c>
      <c r="L3486" s="55" t="s">
        <v>641</v>
      </c>
      <c r="M3486" s="43" t="s">
        <v>2</v>
      </c>
      <c r="N3486" s="43" t="s">
        <v>2</v>
      </c>
      <c r="O3486"/>
      <c r="P3486" s="43" t="s">
        <v>363</v>
      </c>
    </row>
    <row r="3487" spans="1:16" ht="30" x14ac:dyDescent="0.25">
      <c r="A3487" s="43" t="s">
        <v>696</v>
      </c>
      <c r="B3487" s="43" t="s">
        <v>74</v>
      </c>
      <c r="C3487" s="43" t="s">
        <v>6873</v>
      </c>
      <c r="D3487" s="43">
        <v>4612757</v>
      </c>
      <c r="E3487" s="43" t="s">
        <v>46</v>
      </c>
      <c r="F3487" s="44">
        <v>45006</v>
      </c>
      <c r="G3487" s="43" t="s">
        <v>203</v>
      </c>
      <c r="H3487" s="43" t="s">
        <v>3960</v>
      </c>
      <c r="I3487" s="43" t="s">
        <v>364</v>
      </c>
      <c r="J3487" s="43">
        <v>13</v>
      </c>
      <c r="K3487" s="43" t="s">
        <v>75</v>
      </c>
      <c r="L3487" s="55" t="s">
        <v>13</v>
      </c>
      <c r="M3487" s="43" t="s">
        <v>2</v>
      </c>
      <c r="N3487" s="43" t="s">
        <v>3</v>
      </c>
      <c r="O3487" s="43" t="s">
        <v>654</v>
      </c>
      <c r="P3487" s="43" t="s">
        <v>364</v>
      </c>
    </row>
    <row r="3488" spans="1:16" x14ac:dyDescent="0.25">
      <c r="A3488" s="43" t="s">
        <v>696</v>
      </c>
      <c r="B3488" s="43" t="s">
        <v>74</v>
      </c>
      <c r="C3488" s="43" t="s">
        <v>6873</v>
      </c>
      <c r="D3488" s="43">
        <v>4612757</v>
      </c>
      <c r="E3488" s="43" t="s">
        <v>46</v>
      </c>
      <c r="F3488" s="44">
        <v>45006</v>
      </c>
      <c r="G3488" s="43" t="s">
        <v>203</v>
      </c>
      <c r="H3488" s="43" t="s">
        <v>3960</v>
      </c>
      <c r="I3488" s="43" t="s">
        <v>364</v>
      </c>
      <c r="J3488" s="43" t="s">
        <v>6883</v>
      </c>
      <c r="K3488" s="43" t="s">
        <v>6884</v>
      </c>
      <c r="L3488" s="55" t="s">
        <v>640</v>
      </c>
      <c r="M3488" s="43" t="s">
        <v>2</v>
      </c>
      <c r="N3488" s="43" t="s">
        <v>2</v>
      </c>
      <c r="O3488"/>
      <c r="P3488" s="43" t="s">
        <v>363</v>
      </c>
    </row>
    <row r="3489" spans="1:16" x14ac:dyDescent="0.25">
      <c r="A3489" s="43" t="s">
        <v>696</v>
      </c>
      <c r="B3489" s="43" t="s">
        <v>74</v>
      </c>
      <c r="C3489" s="43" t="s">
        <v>6873</v>
      </c>
      <c r="D3489" s="43">
        <v>4612757</v>
      </c>
      <c r="E3489" s="43" t="s">
        <v>46</v>
      </c>
      <c r="F3489" s="44">
        <v>45006</v>
      </c>
      <c r="G3489" s="43" t="s">
        <v>203</v>
      </c>
      <c r="H3489" s="43" t="s">
        <v>3960</v>
      </c>
      <c r="I3489" s="43" t="s">
        <v>364</v>
      </c>
      <c r="J3489" s="43" t="s">
        <v>6885</v>
      </c>
      <c r="K3489" s="43" t="s">
        <v>6886</v>
      </c>
      <c r="L3489" s="55" t="s">
        <v>640</v>
      </c>
      <c r="M3489" s="43" t="s">
        <v>2</v>
      </c>
      <c r="N3489" s="43" t="s">
        <v>2</v>
      </c>
      <c r="O3489"/>
      <c r="P3489" s="43" t="s">
        <v>363</v>
      </c>
    </row>
    <row r="3490" spans="1:16" x14ac:dyDescent="0.25">
      <c r="A3490" s="43" t="s">
        <v>696</v>
      </c>
      <c r="B3490" s="43" t="s">
        <v>74</v>
      </c>
      <c r="C3490" s="43" t="s">
        <v>6873</v>
      </c>
      <c r="D3490" s="43">
        <v>4612757</v>
      </c>
      <c r="E3490" s="43" t="s">
        <v>46</v>
      </c>
      <c r="F3490" s="44">
        <v>45006</v>
      </c>
      <c r="G3490" s="43" t="s">
        <v>203</v>
      </c>
      <c r="H3490" s="43" t="s">
        <v>3960</v>
      </c>
      <c r="I3490" s="43" t="s">
        <v>364</v>
      </c>
      <c r="J3490" s="43" t="s">
        <v>6887</v>
      </c>
      <c r="K3490" s="43" t="s">
        <v>6888</v>
      </c>
      <c r="L3490" s="55" t="s">
        <v>640</v>
      </c>
      <c r="M3490" s="43" t="s">
        <v>2</v>
      </c>
      <c r="N3490" s="43" t="s">
        <v>2</v>
      </c>
      <c r="O3490"/>
      <c r="P3490" s="43" t="s">
        <v>363</v>
      </c>
    </row>
    <row r="3491" spans="1:16" x14ac:dyDescent="0.25">
      <c r="A3491" s="43" t="s">
        <v>696</v>
      </c>
      <c r="B3491" s="43" t="s">
        <v>74</v>
      </c>
      <c r="C3491" s="43" t="s">
        <v>6873</v>
      </c>
      <c r="D3491" s="43">
        <v>4612757</v>
      </c>
      <c r="E3491" s="43" t="s">
        <v>46</v>
      </c>
      <c r="F3491" s="44">
        <v>45006</v>
      </c>
      <c r="G3491" s="43" t="s">
        <v>203</v>
      </c>
      <c r="H3491" s="43" t="s">
        <v>3960</v>
      </c>
      <c r="I3491" s="43" t="s">
        <v>364</v>
      </c>
      <c r="J3491" s="43" t="s">
        <v>6889</v>
      </c>
      <c r="K3491" s="43" t="s">
        <v>6890</v>
      </c>
      <c r="L3491" s="55" t="s">
        <v>640</v>
      </c>
      <c r="M3491" s="43" t="s">
        <v>2</v>
      </c>
      <c r="N3491" s="43" t="s">
        <v>2</v>
      </c>
      <c r="O3491"/>
      <c r="P3491" s="43" t="s">
        <v>363</v>
      </c>
    </row>
    <row r="3492" spans="1:16" x14ac:dyDescent="0.25">
      <c r="A3492" s="43" t="s">
        <v>696</v>
      </c>
      <c r="B3492" s="43" t="s">
        <v>74</v>
      </c>
      <c r="C3492" s="43" t="s">
        <v>6873</v>
      </c>
      <c r="D3492" s="43">
        <v>4612757</v>
      </c>
      <c r="E3492" s="43" t="s">
        <v>46</v>
      </c>
      <c r="F3492" s="44">
        <v>45006</v>
      </c>
      <c r="G3492" s="43" t="s">
        <v>203</v>
      </c>
      <c r="H3492" s="43" t="s">
        <v>3960</v>
      </c>
      <c r="I3492" s="43" t="s">
        <v>364</v>
      </c>
      <c r="J3492" s="43" t="s">
        <v>6891</v>
      </c>
      <c r="K3492" s="43" t="s">
        <v>6892</v>
      </c>
      <c r="L3492" s="55" t="s">
        <v>640</v>
      </c>
      <c r="M3492" s="43" t="s">
        <v>2</v>
      </c>
      <c r="N3492" s="43" t="s">
        <v>2</v>
      </c>
      <c r="O3492"/>
      <c r="P3492" s="43" t="s">
        <v>363</v>
      </c>
    </row>
    <row r="3493" spans="1:16" x14ac:dyDescent="0.25">
      <c r="A3493" s="43" t="s">
        <v>696</v>
      </c>
      <c r="B3493" s="43" t="s">
        <v>74</v>
      </c>
      <c r="C3493" s="43" t="s">
        <v>6873</v>
      </c>
      <c r="D3493" s="43">
        <v>4612757</v>
      </c>
      <c r="E3493" s="43" t="s">
        <v>46</v>
      </c>
      <c r="F3493" s="44">
        <v>45006</v>
      </c>
      <c r="G3493" s="43" t="s">
        <v>203</v>
      </c>
      <c r="H3493" s="43" t="s">
        <v>3960</v>
      </c>
      <c r="I3493" s="43" t="s">
        <v>364</v>
      </c>
      <c r="J3493" s="43" t="s">
        <v>6893</v>
      </c>
      <c r="K3493" s="43" t="s">
        <v>6894</v>
      </c>
      <c r="L3493" s="55" t="s">
        <v>640</v>
      </c>
      <c r="M3493" s="43" t="s">
        <v>2</v>
      </c>
      <c r="N3493" s="43" t="s">
        <v>2</v>
      </c>
      <c r="O3493"/>
      <c r="P3493" s="43" t="s">
        <v>363</v>
      </c>
    </row>
    <row r="3494" spans="1:16" x14ac:dyDescent="0.25">
      <c r="A3494" s="43" t="s">
        <v>696</v>
      </c>
      <c r="B3494" s="43" t="s">
        <v>74</v>
      </c>
      <c r="C3494" s="43" t="s">
        <v>6873</v>
      </c>
      <c r="D3494" s="43">
        <v>4612757</v>
      </c>
      <c r="E3494" s="43" t="s">
        <v>46</v>
      </c>
      <c r="F3494" s="44">
        <v>45006</v>
      </c>
      <c r="G3494" s="43" t="s">
        <v>203</v>
      </c>
      <c r="H3494" s="43" t="s">
        <v>3960</v>
      </c>
      <c r="I3494" s="43" t="s">
        <v>364</v>
      </c>
      <c r="J3494" s="43" t="s">
        <v>6895</v>
      </c>
      <c r="K3494" s="43" t="s">
        <v>6896</v>
      </c>
      <c r="L3494" s="55" t="s">
        <v>640</v>
      </c>
      <c r="M3494" s="43" t="s">
        <v>2</v>
      </c>
      <c r="N3494" s="43" t="s">
        <v>2</v>
      </c>
      <c r="O3494"/>
      <c r="P3494" s="43" t="s">
        <v>363</v>
      </c>
    </row>
    <row r="3495" spans="1:16" x14ac:dyDescent="0.25">
      <c r="A3495" s="43" t="s">
        <v>696</v>
      </c>
      <c r="B3495" s="43" t="s">
        <v>74</v>
      </c>
      <c r="C3495" s="43" t="s">
        <v>6873</v>
      </c>
      <c r="D3495" s="43">
        <v>4612757</v>
      </c>
      <c r="E3495" s="43" t="s">
        <v>46</v>
      </c>
      <c r="F3495" s="44">
        <v>45006</v>
      </c>
      <c r="G3495" s="43" t="s">
        <v>203</v>
      </c>
      <c r="H3495" s="43" t="s">
        <v>3960</v>
      </c>
      <c r="I3495" s="43" t="s">
        <v>364</v>
      </c>
      <c r="J3495" s="43" t="s">
        <v>6518</v>
      </c>
      <c r="K3495" s="43" t="s">
        <v>6897</v>
      </c>
      <c r="L3495" s="55" t="s">
        <v>13</v>
      </c>
      <c r="M3495" s="43" t="s">
        <v>2</v>
      </c>
      <c r="N3495" s="43" t="s">
        <v>2</v>
      </c>
      <c r="O3495"/>
      <c r="P3495" s="43" t="s">
        <v>363</v>
      </c>
    </row>
    <row r="3496" spans="1:16" x14ac:dyDescent="0.25">
      <c r="A3496" s="43" t="s">
        <v>696</v>
      </c>
      <c r="B3496" s="43" t="s">
        <v>74</v>
      </c>
      <c r="C3496" s="43" t="s">
        <v>6873</v>
      </c>
      <c r="D3496" s="43">
        <v>4612757</v>
      </c>
      <c r="E3496" s="43" t="s">
        <v>46</v>
      </c>
      <c r="F3496" s="44">
        <v>45006</v>
      </c>
      <c r="G3496" s="43" t="s">
        <v>203</v>
      </c>
      <c r="H3496" s="43" t="s">
        <v>3960</v>
      </c>
      <c r="I3496" s="43" t="s">
        <v>364</v>
      </c>
      <c r="J3496" s="43" t="s">
        <v>6520</v>
      </c>
      <c r="K3496" s="43" t="s">
        <v>6898</v>
      </c>
      <c r="L3496" s="55" t="s">
        <v>13</v>
      </c>
      <c r="M3496" s="43" t="s">
        <v>2</v>
      </c>
      <c r="N3496" s="43" t="s">
        <v>2</v>
      </c>
      <c r="O3496"/>
      <c r="P3496" s="43" t="s">
        <v>363</v>
      </c>
    </row>
    <row r="3497" spans="1:16" x14ac:dyDescent="0.25">
      <c r="A3497" s="43" t="s">
        <v>696</v>
      </c>
      <c r="B3497" s="43" t="s">
        <v>74</v>
      </c>
      <c r="C3497" s="43" t="s">
        <v>6873</v>
      </c>
      <c r="D3497" s="43">
        <v>4612757</v>
      </c>
      <c r="E3497" s="43" t="s">
        <v>46</v>
      </c>
      <c r="F3497" s="44">
        <v>45006</v>
      </c>
      <c r="G3497" s="43" t="s">
        <v>203</v>
      </c>
      <c r="H3497" s="43" t="s">
        <v>3960</v>
      </c>
      <c r="I3497" s="43" t="s">
        <v>364</v>
      </c>
      <c r="J3497" s="43" t="s">
        <v>6522</v>
      </c>
      <c r="K3497" s="43" t="s">
        <v>6899</v>
      </c>
      <c r="L3497" s="55" t="s">
        <v>13</v>
      </c>
      <c r="M3497" s="43" t="s">
        <v>2</v>
      </c>
      <c r="N3497" s="43" t="s">
        <v>2</v>
      </c>
      <c r="O3497"/>
      <c r="P3497" s="43" t="s">
        <v>363</v>
      </c>
    </row>
    <row r="3498" spans="1:16" x14ac:dyDescent="0.25">
      <c r="A3498" s="43" t="s">
        <v>696</v>
      </c>
      <c r="B3498" s="43" t="s">
        <v>74</v>
      </c>
      <c r="C3498" s="43" t="s">
        <v>6873</v>
      </c>
      <c r="D3498" s="43">
        <v>4612757</v>
      </c>
      <c r="E3498" s="43" t="s">
        <v>46</v>
      </c>
      <c r="F3498" s="44">
        <v>45006</v>
      </c>
      <c r="G3498" s="43" t="s">
        <v>203</v>
      </c>
      <c r="H3498" s="43" t="s">
        <v>3960</v>
      </c>
      <c r="I3498" s="43" t="s">
        <v>364</v>
      </c>
      <c r="J3498" s="43" t="s">
        <v>6524</v>
      </c>
      <c r="K3498" s="43" t="s">
        <v>6900</v>
      </c>
      <c r="L3498" s="55" t="s">
        <v>13</v>
      </c>
      <c r="M3498" s="43" t="s">
        <v>2</v>
      </c>
      <c r="N3498" s="43" t="s">
        <v>2</v>
      </c>
      <c r="O3498"/>
      <c r="P3498" s="43" t="s">
        <v>363</v>
      </c>
    </row>
    <row r="3499" spans="1:16" x14ac:dyDescent="0.25">
      <c r="A3499" s="43" t="s">
        <v>4588</v>
      </c>
      <c r="B3499" s="43" t="s">
        <v>264</v>
      </c>
      <c r="C3499" s="43" t="s">
        <v>4589</v>
      </c>
      <c r="D3499" s="43" t="s">
        <v>4590</v>
      </c>
      <c r="E3499" s="43" t="s">
        <v>46</v>
      </c>
      <c r="F3499" s="44">
        <v>45006</v>
      </c>
      <c r="G3499" s="43" t="s">
        <v>203</v>
      </c>
      <c r="H3499" s="43" t="s">
        <v>3960</v>
      </c>
      <c r="I3499" s="43" t="s">
        <v>364</v>
      </c>
      <c r="J3499" s="43">
        <v>1</v>
      </c>
      <c r="K3499" s="43" t="s">
        <v>140</v>
      </c>
      <c r="L3499" s="55" t="s">
        <v>638</v>
      </c>
      <c r="M3499" s="43" t="s">
        <v>2</v>
      </c>
      <c r="N3499" s="43" t="s">
        <v>2</v>
      </c>
      <c r="O3499"/>
      <c r="P3499" s="43" t="s">
        <v>363</v>
      </c>
    </row>
    <row r="3500" spans="1:16" x14ac:dyDescent="0.25">
      <c r="A3500" s="43" t="s">
        <v>4588</v>
      </c>
      <c r="B3500" s="43" t="s">
        <v>264</v>
      </c>
      <c r="C3500" s="43" t="s">
        <v>4589</v>
      </c>
      <c r="D3500" s="43" t="s">
        <v>4590</v>
      </c>
      <c r="E3500" s="43" t="s">
        <v>46</v>
      </c>
      <c r="F3500" s="44">
        <v>45006</v>
      </c>
      <c r="G3500" s="43" t="s">
        <v>203</v>
      </c>
      <c r="H3500" s="43" t="s">
        <v>3960</v>
      </c>
      <c r="I3500" s="43" t="s">
        <v>364</v>
      </c>
      <c r="J3500" s="43">
        <v>2</v>
      </c>
      <c r="K3500" s="43" t="s">
        <v>6901</v>
      </c>
      <c r="L3500" s="55" t="s">
        <v>638</v>
      </c>
      <c r="M3500" s="43" t="s">
        <v>2</v>
      </c>
      <c r="N3500" s="43" t="s">
        <v>2</v>
      </c>
      <c r="O3500"/>
      <c r="P3500" s="43" t="s">
        <v>363</v>
      </c>
    </row>
    <row r="3501" spans="1:16" x14ac:dyDescent="0.25">
      <c r="A3501" s="43" t="s">
        <v>4588</v>
      </c>
      <c r="B3501" s="43" t="s">
        <v>264</v>
      </c>
      <c r="C3501" s="43" t="s">
        <v>4589</v>
      </c>
      <c r="D3501" s="43" t="s">
        <v>4590</v>
      </c>
      <c r="E3501" s="43" t="s">
        <v>46</v>
      </c>
      <c r="F3501" s="44">
        <v>45006</v>
      </c>
      <c r="G3501" s="43" t="s">
        <v>203</v>
      </c>
      <c r="H3501" s="43" t="s">
        <v>3960</v>
      </c>
      <c r="I3501" s="43" t="s">
        <v>364</v>
      </c>
      <c r="J3501" s="43">
        <v>5</v>
      </c>
      <c r="K3501" s="43" t="s">
        <v>197</v>
      </c>
      <c r="L3501" s="55" t="s">
        <v>13</v>
      </c>
      <c r="M3501" s="43" t="s">
        <v>2</v>
      </c>
      <c r="N3501" s="43" t="s">
        <v>2</v>
      </c>
      <c r="O3501"/>
      <c r="P3501" s="43" t="s">
        <v>363</v>
      </c>
    </row>
    <row r="3502" spans="1:16" x14ac:dyDescent="0.25">
      <c r="A3502" s="43" t="s">
        <v>4588</v>
      </c>
      <c r="B3502" s="43" t="s">
        <v>264</v>
      </c>
      <c r="C3502" s="43" t="s">
        <v>4589</v>
      </c>
      <c r="D3502" s="43" t="s">
        <v>4590</v>
      </c>
      <c r="E3502" s="43" t="s">
        <v>46</v>
      </c>
      <c r="F3502" s="44">
        <v>45006</v>
      </c>
      <c r="G3502" s="43" t="s">
        <v>203</v>
      </c>
      <c r="H3502" s="43" t="s">
        <v>3960</v>
      </c>
      <c r="I3502" s="43" t="s">
        <v>364</v>
      </c>
      <c r="J3502" s="43" t="s">
        <v>6902</v>
      </c>
      <c r="K3502" s="43" t="s">
        <v>6903</v>
      </c>
      <c r="L3502" s="55" t="s">
        <v>13</v>
      </c>
      <c r="M3502" s="43" t="s">
        <v>2</v>
      </c>
      <c r="N3502" s="43" t="s">
        <v>2</v>
      </c>
      <c r="O3502"/>
      <c r="P3502" s="43" t="s">
        <v>363</v>
      </c>
    </row>
    <row r="3503" spans="1:16" x14ac:dyDescent="0.25">
      <c r="A3503" s="43" t="s">
        <v>4588</v>
      </c>
      <c r="B3503" s="43" t="s">
        <v>264</v>
      </c>
      <c r="C3503" s="43" t="s">
        <v>4589</v>
      </c>
      <c r="D3503" s="43" t="s">
        <v>4590</v>
      </c>
      <c r="E3503" s="43" t="s">
        <v>46</v>
      </c>
      <c r="F3503" s="44">
        <v>45006</v>
      </c>
      <c r="G3503" s="43" t="s">
        <v>203</v>
      </c>
      <c r="H3503" s="43" t="s">
        <v>3960</v>
      </c>
      <c r="I3503" s="43" t="s">
        <v>364</v>
      </c>
      <c r="J3503" s="43" t="s">
        <v>6904</v>
      </c>
      <c r="K3503" s="43" t="s">
        <v>6905</v>
      </c>
      <c r="L3503" s="55" t="s">
        <v>13</v>
      </c>
      <c r="M3503" s="43" t="s">
        <v>2</v>
      </c>
      <c r="N3503" s="43" t="s">
        <v>2</v>
      </c>
      <c r="O3503"/>
      <c r="P3503" s="43" t="s">
        <v>363</v>
      </c>
    </row>
    <row r="3504" spans="1:16" x14ac:dyDescent="0.25">
      <c r="A3504" s="43" t="s">
        <v>4588</v>
      </c>
      <c r="B3504" s="43" t="s">
        <v>264</v>
      </c>
      <c r="C3504" s="43" t="s">
        <v>4589</v>
      </c>
      <c r="D3504" s="43" t="s">
        <v>4590</v>
      </c>
      <c r="E3504" s="43" t="s">
        <v>46</v>
      </c>
      <c r="F3504" s="44">
        <v>45006</v>
      </c>
      <c r="G3504" s="43" t="s">
        <v>203</v>
      </c>
      <c r="H3504" s="43" t="s">
        <v>3960</v>
      </c>
      <c r="I3504" s="43" t="s">
        <v>364</v>
      </c>
      <c r="J3504" s="43" t="s">
        <v>6906</v>
      </c>
      <c r="K3504" s="43" t="s">
        <v>6907</v>
      </c>
      <c r="L3504" s="55" t="s">
        <v>13</v>
      </c>
      <c r="M3504" s="43" t="s">
        <v>2</v>
      </c>
      <c r="N3504" s="43" t="s">
        <v>2</v>
      </c>
      <c r="O3504"/>
      <c r="P3504" s="43" t="s">
        <v>363</v>
      </c>
    </row>
    <row r="3505" spans="1:16" ht="30" x14ac:dyDescent="0.25">
      <c r="A3505" s="43" t="s">
        <v>4588</v>
      </c>
      <c r="B3505" s="43" t="s">
        <v>264</v>
      </c>
      <c r="C3505" s="43" t="s">
        <v>4589</v>
      </c>
      <c r="D3505" s="43" t="s">
        <v>4590</v>
      </c>
      <c r="E3505" s="43" t="s">
        <v>46</v>
      </c>
      <c r="F3505" s="44">
        <v>45006</v>
      </c>
      <c r="G3505" s="43" t="s">
        <v>203</v>
      </c>
      <c r="H3505" s="43" t="s">
        <v>3960</v>
      </c>
      <c r="I3505" s="43" t="s">
        <v>364</v>
      </c>
      <c r="J3505" s="43" t="s">
        <v>3437</v>
      </c>
      <c r="K3505" s="43" t="s">
        <v>6908</v>
      </c>
      <c r="L3505" s="55" t="s">
        <v>13</v>
      </c>
      <c r="M3505" s="43" t="s">
        <v>2</v>
      </c>
      <c r="N3505" s="43" t="s">
        <v>2</v>
      </c>
      <c r="O3505"/>
      <c r="P3505" s="43" t="s">
        <v>363</v>
      </c>
    </row>
    <row r="3506" spans="1:16" x14ac:dyDescent="0.25">
      <c r="A3506" s="43" t="s">
        <v>4588</v>
      </c>
      <c r="B3506" s="43" t="s">
        <v>264</v>
      </c>
      <c r="C3506" s="43" t="s">
        <v>4589</v>
      </c>
      <c r="D3506" s="43" t="s">
        <v>4590</v>
      </c>
      <c r="E3506" s="43" t="s">
        <v>46</v>
      </c>
      <c r="F3506" s="44">
        <v>45006</v>
      </c>
      <c r="G3506" s="43" t="s">
        <v>203</v>
      </c>
      <c r="H3506" s="43" t="s">
        <v>3960</v>
      </c>
      <c r="I3506" s="43" t="s">
        <v>364</v>
      </c>
      <c r="J3506" s="43" t="s">
        <v>3438</v>
      </c>
      <c r="K3506" s="43" t="s">
        <v>6909</v>
      </c>
      <c r="L3506" s="55" t="s">
        <v>13</v>
      </c>
      <c r="M3506" s="43" t="s">
        <v>2</v>
      </c>
      <c r="N3506" s="43" t="s">
        <v>2</v>
      </c>
      <c r="O3506"/>
      <c r="P3506" s="43" t="s">
        <v>363</v>
      </c>
    </row>
    <row r="3507" spans="1:16" x14ac:dyDescent="0.25">
      <c r="A3507" s="43" t="s">
        <v>3309</v>
      </c>
      <c r="B3507" s="43" t="s">
        <v>204</v>
      </c>
      <c r="C3507" s="43" t="s">
        <v>3310</v>
      </c>
      <c r="D3507" s="43" t="s">
        <v>3311</v>
      </c>
      <c r="E3507" s="43" t="s">
        <v>186</v>
      </c>
      <c r="F3507" s="44">
        <v>45006</v>
      </c>
      <c r="G3507" s="43" t="s">
        <v>203</v>
      </c>
      <c r="H3507" s="43" t="s">
        <v>3960</v>
      </c>
      <c r="I3507" s="43" t="s">
        <v>364</v>
      </c>
      <c r="J3507" s="43">
        <v>1</v>
      </c>
      <c r="K3507" s="43" t="s">
        <v>6910</v>
      </c>
      <c r="L3507" s="55" t="s">
        <v>13</v>
      </c>
      <c r="M3507" s="43" t="s">
        <v>2</v>
      </c>
      <c r="N3507" s="43" t="s">
        <v>2</v>
      </c>
      <c r="O3507"/>
      <c r="P3507" s="43" t="s">
        <v>363</v>
      </c>
    </row>
    <row r="3508" spans="1:16" x14ac:dyDescent="0.25">
      <c r="A3508" s="43" t="s">
        <v>3309</v>
      </c>
      <c r="B3508" s="43" t="s">
        <v>204</v>
      </c>
      <c r="C3508" s="43" t="s">
        <v>3310</v>
      </c>
      <c r="D3508" s="43" t="s">
        <v>3311</v>
      </c>
      <c r="E3508" s="43" t="s">
        <v>186</v>
      </c>
      <c r="F3508" s="44">
        <v>45006</v>
      </c>
      <c r="G3508" s="43" t="s">
        <v>203</v>
      </c>
      <c r="H3508" s="43" t="s">
        <v>3960</v>
      </c>
      <c r="I3508" s="43" t="s">
        <v>364</v>
      </c>
      <c r="J3508" s="43">
        <v>2</v>
      </c>
      <c r="K3508" s="43" t="s">
        <v>3449</v>
      </c>
      <c r="L3508" s="55" t="s">
        <v>13</v>
      </c>
      <c r="M3508" s="43" t="s">
        <v>2</v>
      </c>
      <c r="N3508" s="43" t="s">
        <v>2</v>
      </c>
      <c r="O3508"/>
      <c r="P3508" s="43" t="s">
        <v>363</v>
      </c>
    </row>
    <row r="3509" spans="1:16" x14ac:dyDescent="0.25">
      <c r="A3509" s="43" t="s">
        <v>3309</v>
      </c>
      <c r="B3509" s="43" t="s">
        <v>204</v>
      </c>
      <c r="C3509" s="43" t="s">
        <v>3310</v>
      </c>
      <c r="D3509" s="43" t="s">
        <v>3311</v>
      </c>
      <c r="E3509" s="43" t="s">
        <v>186</v>
      </c>
      <c r="F3509" s="44">
        <v>45006</v>
      </c>
      <c r="G3509" s="43" t="s">
        <v>203</v>
      </c>
      <c r="H3509" s="43" t="s">
        <v>3960</v>
      </c>
      <c r="I3509" s="43" t="s">
        <v>364</v>
      </c>
      <c r="J3509" s="43">
        <v>3.1</v>
      </c>
      <c r="K3509" s="43" t="s">
        <v>6911</v>
      </c>
      <c r="L3509" s="55" t="s">
        <v>13</v>
      </c>
      <c r="M3509" s="43" t="s">
        <v>2</v>
      </c>
      <c r="N3509" s="43" t="s">
        <v>2</v>
      </c>
      <c r="O3509"/>
      <c r="P3509" s="43" t="s">
        <v>363</v>
      </c>
    </row>
    <row r="3510" spans="1:16" x14ac:dyDescent="0.25">
      <c r="A3510" s="43" t="s">
        <v>3309</v>
      </c>
      <c r="B3510" s="43" t="s">
        <v>204</v>
      </c>
      <c r="C3510" s="43" t="s">
        <v>3310</v>
      </c>
      <c r="D3510" s="43" t="s">
        <v>3311</v>
      </c>
      <c r="E3510" s="43" t="s">
        <v>186</v>
      </c>
      <c r="F3510" s="44">
        <v>45006</v>
      </c>
      <c r="G3510" s="43" t="s">
        <v>203</v>
      </c>
      <c r="H3510" s="43" t="s">
        <v>3960</v>
      </c>
      <c r="I3510" s="43" t="s">
        <v>364</v>
      </c>
      <c r="J3510" s="43">
        <v>3.2</v>
      </c>
      <c r="K3510" s="43" t="s">
        <v>6912</v>
      </c>
      <c r="L3510" s="55" t="s">
        <v>13</v>
      </c>
      <c r="M3510" s="43" t="s">
        <v>2</v>
      </c>
      <c r="N3510" s="43" t="s">
        <v>2</v>
      </c>
      <c r="O3510"/>
      <c r="P3510" s="43" t="s">
        <v>363</v>
      </c>
    </row>
    <row r="3511" spans="1:16" ht="30" x14ac:dyDescent="0.25">
      <c r="A3511" s="43" t="s">
        <v>3309</v>
      </c>
      <c r="B3511" s="43" t="s">
        <v>204</v>
      </c>
      <c r="C3511" s="43" t="s">
        <v>3310</v>
      </c>
      <c r="D3511" s="43" t="s">
        <v>3311</v>
      </c>
      <c r="E3511" s="43" t="s">
        <v>186</v>
      </c>
      <c r="F3511" s="44">
        <v>45006</v>
      </c>
      <c r="G3511" s="43" t="s">
        <v>203</v>
      </c>
      <c r="H3511" s="43" t="s">
        <v>3960</v>
      </c>
      <c r="I3511" s="43" t="s">
        <v>364</v>
      </c>
      <c r="J3511" s="43">
        <v>3.3</v>
      </c>
      <c r="K3511" s="43" t="s">
        <v>6913</v>
      </c>
      <c r="L3511" s="55" t="s">
        <v>13</v>
      </c>
      <c r="M3511" s="43" t="s">
        <v>2</v>
      </c>
      <c r="N3511" s="43" t="s">
        <v>2</v>
      </c>
      <c r="O3511"/>
      <c r="P3511" s="43" t="s">
        <v>363</v>
      </c>
    </row>
    <row r="3512" spans="1:16" x14ac:dyDescent="0.25">
      <c r="A3512" s="43" t="s">
        <v>3309</v>
      </c>
      <c r="B3512" s="43" t="s">
        <v>204</v>
      </c>
      <c r="C3512" s="43" t="s">
        <v>3310</v>
      </c>
      <c r="D3512" s="43" t="s">
        <v>3311</v>
      </c>
      <c r="E3512" s="43" t="s">
        <v>186</v>
      </c>
      <c r="F3512" s="44">
        <v>45006</v>
      </c>
      <c r="G3512" s="43" t="s">
        <v>203</v>
      </c>
      <c r="H3512" s="43" t="s">
        <v>3960</v>
      </c>
      <c r="I3512" s="43" t="s">
        <v>364</v>
      </c>
      <c r="J3512" s="43">
        <v>3.4</v>
      </c>
      <c r="K3512" s="43" t="s">
        <v>6914</v>
      </c>
      <c r="L3512" s="55" t="s">
        <v>13</v>
      </c>
      <c r="M3512" s="43" t="s">
        <v>2</v>
      </c>
      <c r="N3512" s="43" t="s">
        <v>2</v>
      </c>
      <c r="O3512"/>
      <c r="P3512" s="43" t="s">
        <v>363</v>
      </c>
    </row>
    <row r="3513" spans="1:16" x14ac:dyDescent="0.25">
      <c r="A3513" s="43" t="s">
        <v>6915</v>
      </c>
      <c r="B3513" s="43" t="s">
        <v>796</v>
      </c>
      <c r="C3513" s="43" t="s">
        <v>6916</v>
      </c>
      <c r="D3513" s="43" t="s">
        <v>6917</v>
      </c>
      <c r="E3513" s="43" t="s">
        <v>46</v>
      </c>
      <c r="F3513" s="44">
        <v>45006</v>
      </c>
      <c r="G3513" s="43" t="s">
        <v>203</v>
      </c>
      <c r="H3513" s="43" t="s">
        <v>3960</v>
      </c>
      <c r="I3513" s="43" t="s">
        <v>364</v>
      </c>
      <c r="J3513" s="43">
        <v>1</v>
      </c>
      <c r="K3513" s="43" t="s">
        <v>6812</v>
      </c>
      <c r="L3513" s="55" t="s">
        <v>638</v>
      </c>
      <c r="M3513" s="43" t="s">
        <v>2</v>
      </c>
      <c r="N3513" s="43" t="s">
        <v>2</v>
      </c>
      <c r="O3513"/>
      <c r="P3513" s="43" t="s">
        <v>363</v>
      </c>
    </row>
    <row r="3514" spans="1:16" x14ac:dyDescent="0.25">
      <c r="A3514" s="43" t="s">
        <v>6915</v>
      </c>
      <c r="B3514" s="43" t="s">
        <v>796</v>
      </c>
      <c r="C3514" s="43" t="s">
        <v>6916</v>
      </c>
      <c r="D3514" s="43" t="s">
        <v>6917</v>
      </c>
      <c r="E3514" s="43" t="s">
        <v>46</v>
      </c>
      <c r="F3514" s="44">
        <v>45006</v>
      </c>
      <c r="G3514" s="43" t="s">
        <v>203</v>
      </c>
      <c r="H3514" s="43" t="s">
        <v>3960</v>
      </c>
      <c r="I3514" s="43" t="s">
        <v>364</v>
      </c>
      <c r="J3514" s="43">
        <v>2</v>
      </c>
      <c r="K3514" s="43" t="s">
        <v>6814</v>
      </c>
      <c r="L3514" s="55" t="s">
        <v>639</v>
      </c>
      <c r="M3514" s="43" t="s">
        <v>2</v>
      </c>
      <c r="N3514" s="43" t="s">
        <v>2</v>
      </c>
      <c r="O3514"/>
      <c r="P3514" s="43" t="s">
        <v>363</v>
      </c>
    </row>
    <row r="3515" spans="1:16" x14ac:dyDescent="0.25">
      <c r="A3515" s="43" t="s">
        <v>6915</v>
      </c>
      <c r="B3515" s="43" t="s">
        <v>796</v>
      </c>
      <c r="C3515" s="43" t="s">
        <v>6916</v>
      </c>
      <c r="D3515" s="43" t="s">
        <v>6917</v>
      </c>
      <c r="E3515" s="43" t="s">
        <v>46</v>
      </c>
      <c r="F3515" s="44">
        <v>45006</v>
      </c>
      <c r="G3515" s="43" t="s">
        <v>203</v>
      </c>
      <c r="H3515" s="43" t="s">
        <v>3960</v>
      </c>
      <c r="I3515" s="43" t="s">
        <v>364</v>
      </c>
      <c r="J3515" s="43">
        <v>3</v>
      </c>
      <c r="K3515" s="43" t="s">
        <v>6813</v>
      </c>
      <c r="L3515" s="55" t="s">
        <v>638</v>
      </c>
      <c r="M3515" s="43" t="s">
        <v>2</v>
      </c>
      <c r="N3515" s="43" t="s">
        <v>2</v>
      </c>
      <c r="O3515"/>
      <c r="P3515" s="43" t="s">
        <v>363</v>
      </c>
    </row>
    <row r="3516" spans="1:16" x14ac:dyDescent="0.25">
      <c r="A3516" s="43" t="s">
        <v>6915</v>
      </c>
      <c r="B3516" s="43" t="s">
        <v>796</v>
      </c>
      <c r="C3516" s="43" t="s">
        <v>6916</v>
      </c>
      <c r="D3516" s="43" t="s">
        <v>6917</v>
      </c>
      <c r="E3516" s="43" t="s">
        <v>46</v>
      </c>
      <c r="F3516" s="44">
        <v>45006</v>
      </c>
      <c r="G3516" s="43" t="s">
        <v>203</v>
      </c>
      <c r="H3516" s="43" t="s">
        <v>3960</v>
      </c>
      <c r="I3516" s="43" t="s">
        <v>364</v>
      </c>
      <c r="J3516" s="43">
        <v>4</v>
      </c>
      <c r="K3516" s="43" t="s">
        <v>6816</v>
      </c>
      <c r="L3516" s="55" t="s">
        <v>641</v>
      </c>
      <c r="M3516" s="43" t="s">
        <v>2</v>
      </c>
      <c r="N3516" s="43" t="s">
        <v>2</v>
      </c>
      <c r="O3516"/>
      <c r="P3516" s="43" t="s">
        <v>363</v>
      </c>
    </row>
    <row r="3517" spans="1:16" x14ac:dyDescent="0.25">
      <c r="A3517" s="43" t="s">
        <v>6915</v>
      </c>
      <c r="B3517" s="43" t="s">
        <v>796</v>
      </c>
      <c r="C3517" s="43" t="s">
        <v>6916</v>
      </c>
      <c r="D3517" s="43" t="s">
        <v>6917</v>
      </c>
      <c r="E3517" s="43" t="s">
        <v>46</v>
      </c>
      <c r="F3517" s="44">
        <v>45006</v>
      </c>
      <c r="G3517" s="43" t="s">
        <v>203</v>
      </c>
      <c r="H3517" s="43" t="s">
        <v>3960</v>
      </c>
      <c r="I3517" s="43" t="s">
        <v>364</v>
      </c>
      <c r="J3517" s="43">
        <v>5</v>
      </c>
      <c r="K3517" s="43" t="s">
        <v>6815</v>
      </c>
      <c r="L3517" s="55" t="s">
        <v>640</v>
      </c>
      <c r="M3517" s="43" t="s">
        <v>2</v>
      </c>
      <c r="N3517" s="43" t="s">
        <v>2</v>
      </c>
      <c r="O3517"/>
      <c r="P3517" s="43" t="s">
        <v>363</v>
      </c>
    </row>
    <row r="3518" spans="1:16" x14ac:dyDescent="0.25">
      <c r="A3518" s="43" t="s">
        <v>6915</v>
      </c>
      <c r="B3518" s="43" t="s">
        <v>796</v>
      </c>
      <c r="C3518" s="43" t="s">
        <v>6916</v>
      </c>
      <c r="D3518" s="43" t="s">
        <v>6917</v>
      </c>
      <c r="E3518" s="43" t="s">
        <v>46</v>
      </c>
      <c r="F3518" s="44">
        <v>45006</v>
      </c>
      <c r="G3518" s="43" t="s">
        <v>203</v>
      </c>
      <c r="H3518" s="43" t="s">
        <v>3960</v>
      </c>
      <c r="I3518" s="43" t="s">
        <v>364</v>
      </c>
      <c r="J3518" s="43">
        <v>6</v>
      </c>
      <c r="K3518" s="43" t="s">
        <v>6918</v>
      </c>
      <c r="L3518" s="55" t="s">
        <v>640</v>
      </c>
      <c r="M3518" s="43" t="s">
        <v>2</v>
      </c>
      <c r="N3518" s="43" t="s">
        <v>2</v>
      </c>
      <c r="O3518"/>
      <c r="P3518" s="43" t="s">
        <v>363</v>
      </c>
    </row>
    <row r="3519" spans="1:16" x14ac:dyDescent="0.25">
      <c r="A3519" s="43" t="s">
        <v>6915</v>
      </c>
      <c r="B3519" s="43" t="s">
        <v>796</v>
      </c>
      <c r="C3519" s="43" t="s">
        <v>6916</v>
      </c>
      <c r="D3519" s="43" t="s">
        <v>6917</v>
      </c>
      <c r="E3519" s="43" t="s">
        <v>46</v>
      </c>
      <c r="F3519" s="44">
        <v>45006</v>
      </c>
      <c r="G3519" s="43" t="s">
        <v>203</v>
      </c>
      <c r="H3519" s="43" t="s">
        <v>3960</v>
      </c>
      <c r="I3519" s="43" t="s">
        <v>364</v>
      </c>
      <c r="J3519" s="43">
        <v>7</v>
      </c>
      <c r="K3519" s="43" t="s">
        <v>6919</v>
      </c>
      <c r="L3519" s="55" t="s">
        <v>13</v>
      </c>
      <c r="M3519" s="43" t="s">
        <v>2</v>
      </c>
      <c r="N3519" s="43" t="s">
        <v>2</v>
      </c>
      <c r="O3519"/>
      <c r="P3519" s="43" t="s">
        <v>363</v>
      </c>
    </row>
    <row r="3520" spans="1:16" ht="30" x14ac:dyDescent="0.25">
      <c r="A3520" s="43" t="s">
        <v>1022</v>
      </c>
      <c r="B3520" s="43" t="s">
        <v>204</v>
      </c>
      <c r="C3520" s="43" t="s">
        <v>3306</v>
      </c>
      <c r="D3520" s="43">
        <v>6802891</v>
      </c>
      <c r="E3520" s="43" t="s">
        <v>186</v>
      </c>
      <c r="F3520" s="44">
        <v>45006</v>
      </c>
      <c r="G3520" s="43" t="s">
        <v>203</v>
      </c>
      <c r="H3520" s="43" t="s">
        <v>3960</v>
      </c>
      <c r="I3520" s="43" t="s">
        <v>364</v>
      </c>
      <c r="J3520" s="43">
        <v>1</v>
      </c>
      <c r="K3520" s="43" t="s">
        <v>6920</v>
      </c>
      <c r="L3520" s="55" t="s">
        <v>13</v>
      </c>
      <c r="M3520" s="43" t="s">
        <v>2</v>
      </c>
      <c r="N3520" s="43" t="s">
        <v>3</v>
      </c>
      <c r="O3520" s="43" t="s">
        <v>9875</v>
      </c>
      <c r="P3520" s="43" t="s">
        <v>364</v>
      </c>
    </row>
    <row r="3521" spans="1:16" ht="30" x14ac:dyDescent="0.25">
      <c r="A3521" s="43" t="s">
        <v>1022</v>
      </c>
      <c r="B3521" s="43" t="s">
        <v>204</v>
      </c>
      <c r="C3521" s="43" t="s">
        <v>3306</v>
      </c>
      <c r="D3521" s="43">
        <v>6802891</v>
      </c>
      <c r="E3521" s="43" t="s">
        <v>186</v>
      </c>
      <c r="F3521" s="44">
        <v>45006</v>
      </c>
      <c r="G3521" s="43" t="s">
        <v>203</v>
      </c>
      <c r="H3521" s="43" t="s">
        <v>3960</v>
      </c>
      <c r="I3521" s="43" t="s">
        <v>364</v>
      </c>
      <c r="J3521" s="43">
        <v>2.1</v>
      </c>
      <c r="K3521" s="43" t="s">
        <v>1815</v>
      </c>
      <c r="L3521" s="55" t="s">
        <v>13</v>
      </c>
      <c r="M3521" s="43" t="s">
        <v>2</v>
      </c>
      <c r="N3521" s="43" t="s">
        <v>3</v>
      </c>
      <c r="O3521" s="43" t="s">
        <v>9875</v>
      </c>
      <c r="P3521" s="43" t="s">
        <v>364</v>
      </c>
    </row>
    <row r="3522" spans="1:16" ht="30" x14ac:dyDescent="0.25">
      <c r="A3522" s="43" t="s">
        <v>1022</v>
      </c>
      <c r="B3522" s="43" t="s">
        <v>204</v>
      </c>
      <c r="C3522" s="43" t="s">
        <v>3306</v>
      </c>
      <c r="D3522" s="43">
        <v>6802891</v>
      </c>
      <c r="E3522" s="43" t="s">
        <v>186</v>
      </c>
      <c r="F3522" s="44">
        <v>45006</v>
      </c>
      <c r="G3522" s="43" t="s">
        <v>203</v>
      </c>
      <c r="H3522" s="43" t="s">
        <v>3960</v>
      </c>
      <c r="I3522" s="43" t="s">
        <v>364</v>
      </c>
      <c r="J3522" s="43">
        <v>2.1</v>
      </c>
      <c r="K3522" s="43" t="s">
        <v>880</v>
      </c>
      <c r="L3522" s="55" t="s">
        <v>13</v>
      </c>
      <c r="M3522" s="43" t="s">
        <v>2</v>
      </c>
      <c r="N3522" s="43" t="s">
        <v>3</v>
      </c>
      <c r="O3522" s="43" t="s">
        <v>9875</v>
      </c>
      <c r="P3522" s="43" t="s">
        <v>364</v>
      </c>
    </row>
    <row r="3523" spans="1:16" ht="30" x14ac:dyDescent="0.25">
      <c r="A3523" s="43" t="s">
        <v>1022</v>
      </c>
      <c r="B3523" s="43" t="s">
        <v>204</v>
      </c>
      <c r="C3523" s="43" t="s">
        <v>3306</v>
      </c>
      <c r="D3523" s="43">
        <v>6802891</v>
      </c>
      <c r="E3523" s="43" t="s">
        <v>186</v>
      </c>
      <c r="F3523" s="44">
        <v>45006</v>
      </c>
      <c r="G3523" s="43" t="s">
        <v>203</v>
      </c>
      <c r="H3523" s="43" t="s">
        <v>3960</v>
      </c>
      <c r="I3523" s="43" t="s">
        <v>364</v>
      </c>
      <c r="J3523" s="43">
        <v>2.2000000000000002</v>
      </c>
      <c r="K3523" s="43" t="s">
        <v>932</v>
      </c>
      <c r="L3523" s="55" t="s">
        <v>13</v>
      </c>
      <c r="M3523" s="43" t="s">
        <v>2</v>
      </c>
      <c r="N3523" s="43" t="s">
        <v>3</v>
      </c>
      <c r="O3523" s="43" t="s">
        <v>9875</v>
      </c>
      <c r="P3523" s="43" t="s">
        <v>364</v>
      </c>
    </row>
    <row r="3524" spans="1:16" ht="30" x14ac:dyDescent="0.25">
      <c r="A3524" s="43" t="s">
        <v>1022</v>
      </c>
      <c r="B3524" s="43" t="s">
        <v>204</v>
      </c>
      <c r="C3524" s="43" t="s">
        <v>3306</v>
      </c>
      <c r="D3524" s="43">
        <v>6802891</v>
      </c>
      <c r="E3524" s="43" t="s">
        <v>186</v>
      </c>
      <c r="F3524" s="44">
        <v>45006</v>
      </c>
      <c r="G3524" s="43" t="s">
        <v>203</v>
      </c>
      <c r="H3524" s="43" t="s">
        <v>3960</v>
      </c>
      <c r="I3524" s="43" t="s">
        <v>364</v>
      </c>
      <c r="J3524" s="43">
        <v>2.2999999999999998</v>
      </c>
      <c r="K3524" s="43" t="s">
        <v>2895</v>
      </c>
      <c r="L3524" s="55" t="s">
        <v>13</v>
      </c>
      <c r="M3524" s="43" t="s">
        <v>2</v>
      </c>
      <c r="N3524" s="43" t="s">
        <v>3</v>
      </c>
      <c r="O3524" s="43" t="s">
        <v>9875</v>
      </c>
      <c r="P3524" s="43" t="s">
        <v>364</v>
      </c>
    </row>
    <row r="3525" spans="1:16" ht="30" x14ac:dyDescent="0.25">
      <c r="A3525" s="43" t="s">
        <v>1022</v>
      </c>
      <c r="B3525" s="43" t="s">
        <v>204</v>
      </c>
      <c r="C3525" s="43" t="s">
        <v>3306</v>
      </c>
      <c r="D3525" s="43">
        <v>6802891</v>
      </c>
      <c r="E3525" s="43" t="s">
        <v>186</v>
      </c>
      <c r="F3525" s="44">
        <v>45006</v>
      </c>
      <c r="G3525" s="43" t="s">
        <v>203</v>
      </c>
      <c r="H3525" s="43" t="s">
        <v>3960</v>
      </c>
      <c r="I3525" s="43" t="s">
        <v>364</v>
      </c>
      <c r="J3525" s="43">
        <v>2.4</v>
      </c>
      <c r="K3525" s="43" t="s">
        <v>3270</v>
      </c>
      <c r="L3525" s="55" t="s">
        <v>13</v>
      </c>
      <c r="M3525" s="43" t="s">
        <v>2</v>
      </c>
      <c r="N3525" s="43" t="s">
        <v>3</v>
      </c>
      <c r="O3525" s="43" t="s">
        <v>9875</v>
      </c>
      <c r="P3525" s="43" t="s">
        <v>364</v>
      </c>
    </row>
    <row r="3526" spans="1:16" ht="30" x14ac:dyDescent="0.25">
      <c r="A3526" s="43" t="s">
        <v>1022</v>
      </c>
      <c r="B3526" s="43" t="s">
        <v>204</v>
      </c>
      <c r="C3526" s="43" t="s">
        <v>3306</v>
      </c>
      <c r="D3526" s="43">
        <v>6802891</v>
      </c>
      <c r="E3526" s="43" t="s">
        <v>186</v>
      </c>
      <c r="F3526" s="44">
        <v>45006</v>
      </c>
      <c r="G3526" s="43" t="s">
        <v>203</v>
      </c>
      <c r="H3526" s="43" t="s">
        <v>3960</v>
      </c>
      <c r="I3526" s="43" t="s">
        <v>364</v>
      </c>
      <c r="J3526" s="43">
        <v>2.5</v>
      </c>
      <c r="K3526" s="43" t="s">
        <v>1849</v>
      </c>
      <c r="L3526" s="55" t="s">
        <v>13</v>
      </c>
      <c r="M3526" s="43" t="s">
        <v>2</v>
      </c>
      <c r="N3526" s="43" t="s">
        <v>3</v>
      </c>
      <c r="O3526" s="43" t="s">
        <v>9875</v>
      </c>
      <c r="P3526" s="43" t="s">
        <v>364</v>
      </c>
    </row>
    <row r="3527" spans="1:16" ht="30" x14ac:dyDescent="0.25">
      <c r="A3527" s="43" t="s">
        <v>1022</v>
      </c>
      <c r="B3527" s="43" t="s">
        <v>204</v>
      </c>
      <c r="C3527" s="43" t="s">
        <v>3306</v>
      </c>
      <c r="D3527" s="43">
        <v>6802891</v>
      </c>
      <c r="E3527" s="43" t="s">
        <v>186</v>
      </c>
      <c r="F3527" s="44">
        <v>45006</v>
      </c>
      <c r="G3527" s="43" t="s">
        <v>203</v>
      </c>
      <c r="H3527" s="43" t="s">
        <v>3960</v>
      </c>
      <c r="I3527" s="43" t="s">
        <v>364</v>
      </c>
      <c r="J3527" s="43">
        <v>2.6</v>
      </c>
      <c r="K3527" s="43" t="s">
        <v>3525</v>
      </c>
      <c r="L3527" s="55" t="s">
        <v>13</v>
      </c>
      <c r="M3527" s="43" t="s">
        <v>2</v>
      </c>
      <c r="N3527" s="43" t="s">
        <v>3</v>
      </c>
      <c r="O3527" s="43" t="s">
        <v>9875</v>
      </c>
      <c r="P3527" s="43" t="s">
        <v>364</v>
      </c>
    </row>
    <row r="3528" spans="1:16" ht="30" x14ac:dyDescent="0.25">
      <c r="A3528" s="43" t="s">
        <v>1022</v>
      </c>
      <c r="B3528" s="43" t="s">
        <v>204</v>
      </c>
      <c r="C3528" s="43" t="s">
        <v>3306</v>
      </c>
      <c r="D3528" s="43">
        <v>6802891</v>
      </c>
      <c r="E3528" s="43" t="s">
        <v>186</v>
      </c>
      <c r="F3528" s="44">
        <v>45006</v>
      </c>
      <c r="G3528" s="43" t="s">
        <v>203</v>
      </c>
      <c r="H3528" s="43" t="s">
        <v>3960</v>
      </c>
      <c r="I3528" s="43" t="s">
        <v>364</v>
      </c>
      <c r="J3528" s="43">
        <v>2.7</v>
      </c>
      <c r="K3528" s="43" t="s">
        <v>6921</v>
      </c>
      <c r="L3528" s="55" t="s">
        <v>13</v>
      </c>
      <c r="M3528" s="43" t="s">
        <v>2</v>
      </c>
      <c r="N3528" s="43" t="s">
        <v>3</v>
      </c>
      <c r="O3528" s="43" t="s">
        <v>9875</v>
      </c>
      <c r="P3528" s="43" t="s">
        <v>364</v>
      </c>
    </row>
    <row r="3529" spans="1:16" ht="30" x14ac:dyDescent="0.25">
      <c r="A3529" s="43" t="s">
        <v>1022</v>
      </c>
      <c r="B3529" s="43" t="s">
        <v>204</v>
      </c>
      <c r="C3529" s="43" t="s">
        <v>3306</v>
      </c>
      <c r="D3529" s="43">
        <v>6802891</v>
      </c>
      <c r="E3529" s="43" t="s">
        <v>186</v>
      </c>
      <c r="F3529" s="44">
        <v>45006</v>
      </c>
      <c r="G3529" s="43" t="s">
        <v>203</v>
      </c>
      <c r="H3529" s="43" t="s">
        <v>3960</v>
      </c>
      <c r="I3529" s="43" t="s">
        <v>364</v>
      </c>
      <c r="J3529" s="43">
        <v>2.8</v>
      </c>
      <c r="K3529" s="43" t="s">
        <v>934</v>
      </c>
      <c r="L3529" s="55" t="s">
        <v>13</v>
      </c>
      <c r="M3529" s="43" t="s">
        <v>2</v>
      </c>
      <c r="N3529" s="43" t="s">
        <v>3</v>
      </c>
      <c r="O3529" s="43" t="s">
        <v>9875</v>
      </c>
      <c r="P3529" s="43" t="s">
        <v>364</v>
      </c>
    </row>
    <row r="3530" spans="1:16" ht="30" x14ac:dyDescent="0.25">
      <c r="A3530" s="43" t="s">
        <v>1022</v>
      </c>
      <c r="B3530" s="43" t="s">
        <v>204</v>
      </c>
      <c r="C3530" s="43" t="s">
        <v>3306</v>
      </c>
      <c r="D3530" s="43">
        <v>6802891</v>
      </c>
      <c r="E3530" s="43" t="s">
        <v>186</v>
      </c>
      <c r="F3530" s="44">
        <v>45006</v>
      </c>
      <c r="G3530" s="43" t="s">
        <v>203</v>
      </c>
      <c r="H3530" s="43" t="s">
        <v>3960</v>
      </c>
      <c r="I3530" s="43" t="s">
        <v>364</v>
      </c>
      <c r="J3530" s="43">
        <v>2.9</v>
      </c>
      <c r="K3530" s="43" t="s">
        <v>2896</v>
      </c>
      <c r="L3530" s="55" t="s">
        <v>13</v>
      </c>
      <c r="M3530" s="43" t="s">
        <v>2</v>
      </c>
      <c r="N3530" s="43" t="s">
        <v>3</v>
      </c>
      <c r="O3530" s="43" t="s">
        <v>9875</v>
      </c>
      <c r="P3530" s="43" t="s">
        <v>364</v>
      </c>
    </row>
    <row r="3531" spans="1:16" ht="30" x14ac:dyDescent="0.25">
      <c r="A3531" s="43" t="s">
        <v>1022</v>
      </c>
      <c r="B3531" s="43" t="s">
        <v>204</v>
      </c>
      <c r="C3531" s="43" t="s">
        <v>3306</v>
      </c>
      <c r="D3531" s="43">
        <v>6802891</v>
      </c>
      <c r="E3531" s="43" t="s">
        <v>186</v>
      </c>
      <c r="F3531" s="44">
        <v>45006</v>
      </c>
      <c r="G3531" s="43" t="s">
        <v>203</v>
      </c>
      <c r="H3531" s="43" t="s">
        <v>3960</v>
      </c>
      <c r="I3531" s="43" t="s">
        <v>364</v>
      </c>
      <c r="J3531" s="43">
        <v>3</v>
      </c>
      <c r="K3531" s="43" t="s">
        <v>6922</v>
      </c>
      <c r="L3531" s="55" t="s">
        <v>13</v>
      </c>
      <c r="M3531" s="43" t="s">
        <v>2</v>
      </c>
      <c r="N3531" s="43" t="s">
        <v>3</v>
      </c>
      <c r="O3531" s="43" t="s">
        <v>9875</v>
      </c>
      <c r="P3531" s="43" t="s">
        <v>364</v>
      </c>
    </row>
    <row r="3532" spans="1:16" ht="30" x14ac:dyDescent="0.25">
      <c r="A3532" s="43" t="s">
        <v>1022</v>
      </c>
      <c r="B3532" s="43" t="s">
        <v>204</v>
      </c>
      <c r="C3532" s="43" t="s">
        <v>3306</v>
      </c>
      <c r="D3532" s="43">
        <v>6802891</v>
      </c>
      <c r="E3532" s="43" t="s">
        <v>186</v>
      </c>
      <c r="F3532" s="44">
        <v>45006</v>
      </c>
      <c r="G3532" s="43" t="s">
        <v>203</v>
      </c>
      <c r="H3532" s="43" t="s">
        <v>3960</v>
      </c>
      <c r="I3532" s="43" t="s">
        <v>364</v>
      </c>
      <c r="J3532" s="43">
        <v>4</v>
      </c>
      <c r="K3532" s="43" t="s">
        <v>5826</v>
      </c>
      <c r="L3532" s="55" t="s">
        <v>638</v>
      </c>
      <c r="M3532" s="43" t="s">
        <v>2</v>
      </c>
      <c r="N3532" s="43" t="s">
        <v>3</v>
      </c>
      <c r="O3532" s="43" t="s">
        <v>9875</v>
      </c>
      <c r="P3532" s="43" t="s">
        <v>364</v>
      </c>
    </row>
    <row r="3533" spans="1:16" ht="30" x14ac:dyDescent="0.25">
      <c r="A3533" s="43" t="s">
        <v>1022</v>
      </c>
      <c r="B3533" s="43" t="s">
        <v>204</v>
      </c>
      <c r="C3533" s="43" t="s">
        <v>3306</v>
      </c>
      <c r="D3533" s="43">
        <v>6802891</v>
      </c>
      <c r="E3533" s="43" t="s">
        <v>186</v>
      </c>
      <c r="F3533" s="44">
        <v>45006</v>
      </c>
      <c r="G3533" s="43" t="s">
        <v>203</v>
      </c>
      <c r="H3533" s="43" t="s">
        <v>3960</v>
      </c>
      <c r="I3533" s="43" t="s">
        <v>364</v>
      </c>
      <c r="J3533" s="43">
        <v>5</v>
      </c>
      <c r="K3533" s="43" t="s">
        <v>886</v>
      </c>
      <c r="L3533" s="55" t="s">
        <v>638</v>
      </c>
      <c r="M3533" s="43" t="s">
        <v>2</v>
      </c>
      <c r="N3533" s="43" t="s">
        <v>3</v>
      </c>
      <c r="O3533" s="43" t="s">
        <v>9875</v>
      </c>
      <c r="P3533" s="43" t="s">
        <v>364</v>
      </c>
    </row>
    <row r="3534" spans="1:16" ht="30" x14ac:dyDescent="0.25">
      <c r="A3534" s="43" t="s">
        <v>1022</v>
      </c>
      <c r="B3534" s="43" t="s">
        <v>204</v>
      </c>
      <c r="C3534" s="43" t="s">
        <v>3306</v>
      </c>
      <c r="D3534" s="43">
        <v>6802891</v>
      </c>
      <c r="E3534" s="43" t="s">
        <v>186</v>
      </c>
      <c r="F3534" s="44">
        <v>45006</v>
      </c>
      <c r="G3534" s="43" t="s">
        <v>203</v>
      </c>
      <c r="H3534" s="43" t="s">
        <v>3960</v>
      </c>
      <c r="I3534" s="43" t="s">
        <v>364</v>
      </c>
      <c r="J3534" s="43">
        <v>6</v>
      </c>
      <c r="K3534" s="43" t="s">
        <v>887</v>
      </c>
      <c r="L3534" s="55" t="s">
        <v>638</v>
      </c>
      <c r="M3534" s="43" t="s">
        <v>2</v>
      </c>
      <c r="N3534" s="43" t="s">
        <v>3</v>
      </c>
      <c r="O3534" s="43" t="s">
        <v>9875</v>
      </c>
      <c r="P3534" s="43" t="s">
        <v>364</v>
      </c>
    </row>
    <row r="3535" spans="1:16" ht="30" x14ac:dyDescent="0.25">
      <c r="A3535" s="43" t="s">
        <v>1022</v>
      </c>
      <c r="B3535" s="43" t="s">
        <v>204</v>
      </c>
      <c r="C3535" s="43" t="s">
        <v>3306</v>
      </c>
      <c r="D3535" s="43">
        <v>6802891</v>
      </c>
      <c r="E3535" s="43" t="s">
        <v>186</v>
      </c>
      <c r="F3535" s="44">
        <v>45006</v>
      </c>
      <c r="G3535" s="43" t="s">
        <v>203</v>
      </c>
      <c r="H3535" s="43" t="s">
        <v>3960</v>
      </c>
      <c r="I3535" s="43" t="s">
        <v>364</v>
      </c>
      <c r="J3535" s="43">
        <v>7</v>
      </c>
      <c r="K3535" s="43" t="s">
        <v>888</v>
      </c>
      <c r="L3535" s="55" t="s">
        <v>13</v>
      </c>
      <c r="M3535" s="43" t="s">
        <v>2</v>
      </c>
      <c r="N3535" s="43" t="s">
        <v>3</v>
      </c>
      <c r="O3535" s="43" t="s">
        <v>9875</v>
      </c>
      <c r="P3535" s="43" t="s">
        <v>364</v>
      </c>
    </row>
    <row r="3536" spans="1:16" ht="30" x14ac:dyDescent="0.25">
      <c r="A3536" s="43" t="s">
        <v>1022</v>
      </c>
      <c r="B3536" s="43" t="s">
        <v>204</v>
      </c>
      <c r="C3536" s="43" t="s">
        <v>3306</v>
      </c>
      <c r="D3536" s="43">
        <v>6802891</v>
      </c>
      <c r="E3536" s="43" t="s">
        <v>186</v>
      </c>
      <c r="F3536" s="44">
        <v>45006</v>
      </c>
      <c r="G3536" s="43" t="s">
        <v>203</v>
      </c>
      <c r="H3536" s="43" t="s">
        <v>3960</v>
      </c>
      <c r="I3536" s="43" t="s">
        <v>364</v>
      </c>
      <c r="J3536" s="43">
        <v>8</v>
      </c>
      <c r="K3536" s="43" t="s">
        <v>4003</v>
      </c>
      <c r="L3536" s="55" t="s">
        <v>13</v>
      </c>
      <c r="M3536" s="43" t="s">
        <v>2</v>
      </c>
      <c r="N3536" s="43" t="s">
        <v>3</v>
      </c>
      <c r="O3536" s="43" t="s">
        <v>9875</v>
      </c>
      <c r="P3536" s="43" t="s">
        <v>364</v>
      </c>
    </row>
    <row r="3537" spans="1:16" ht="30" x14ac:dyDescent="0.25">
      <c r="A3537" s="43" t="s">
        <v>1022</v>
      </c>
      <c r="B3537" s="43" t="s">
        <v>204</v>
      </c>
      <c r="C3537" s="43" t="s">
        <v>3306</v>
      </c>
      <c r="D3537" s="43">
        <v>6802891</v>
      </c>
      <c r="E3537" s="43" t="s">
        <v>186</v>
      </c>
      <c r="F3537" s="44">
        <v>45006</v>
      </c>
      <c r="G3537" s="43" t="s">
        <v>203</v>
      </c>
      <c r="H3537" s="43" t="s">
        <v>3960</v>
      </c>
      <c r="I3537" s="43" t="s">
        <v>364</v>
      </c>
      <c r="J3537" s="43">
        <v>9</v>
      </c>
      <c r="K3537" s="43" t="s">
        <v>849</v>
      </c>
      <c r="L3537" s="55" t="s">
        <v>13</v>
      </c>
      <c r="M3537" s="43" t="s">
        <v>2</v>
      </c>
      <c r="N3537" s="43" t="s">
        <v>3</v>
      </c>
      <c r="O3537" s="43" t="s">
        <v>9875</v>
      </c>
      <c r="P3537" s="43" t="s">
        <v>364</v>
      </c>
    </row>
    <row r="3538" spans="1:16" x14ac:dyDescent="0.25">
      <c r="A3538" s="43" t="s">
        <v>6923</v>
      </c>
      <c r="B3538" s="43" t="s">
        <v>204</v>
      </c>
      <c r="C3538" s="43" t="s">
        <v>6924</v>
      </c>
      <c r="D3538" s="43">
        <v>6727079</v>
      </c>
      <c r="E3538" s="43" t="s">
        <v>186</v>
      </c>
      <c r="F3538" s="44">
        <v>45006</v>
      </c>
      <c r="G3538" s="43" t="s">
        <v>203</v>
      </c>
      <c r="H3538" s="43" t="s">
        <v>3960</v>
      </c>
      <c r="I3538" s="43" t="s">
        <v>364</v>
      </c>
      <c r="J3538" s="43">
        <v>1</v>
      </c>
      <c r="K3538" s="43" t="s">
        <v>806</v>
      </c>
      <c r="L3538" s="55" t="s">
        <v>13</v>
      </c>
      <c r="M3538" s="43" t="s">
        <v>2</v>
      </c>
      <c r="N3538" s="43" t="s">
        <v>2</v>
      </c>
      <c r="O3538"/>
      <c r="P3538" s="43" t="s">
        <v>363</v>
      </c>
    </row>
    <row r="3539" spans="1:16" x14ac:dyDescent="0.25">
      <c r="A3539" s="43" t="s">
        <v>6923</v>
      </c>
      <c r="B3539" s="43" t="s">
        <v>204</v>
      </c>
      <c r="C3539" s="43" t="s">
        <v>6924</v>
      </c>
      <c r="D3539" s="43">
        <v>6727079</v>
      </c>
      <c r="E3539" s="43" t="s">
        <v>186</v>
      </c>
      <c r="F3539" s="44">
        <v>45006</v>
      </c>
      <c r="G3539" s="43" t="s">
        <v>203</v>
      </c>
      <c r="H3539" s="43" t="s">
        <v>3960</v>
      </c>
      <c r="I3539" s="43" t="s">
        <v>364</v>
      </c>
      <c r="J3539" s="43">
        <v>2</v>
      </c>
      <c r="K3539" s="43" t="s">
        <v>87</v>
      </c>
      <c r="L3539" s="55" t="s">
        <v>13</v>
      </c>
      <c r="M3539" s="43" t="s">
        <v>2</v>
      </c>
      <c r="N3539" s="43" t="s">
        <v>2</v>
      </c>
      <c r="O3539"/>
      <c r="P3539" s="43" t="s">
        <v>363</v>
      </c>
    </row>
    <row r="3540" spans="1:16" x14ac:dyDescent="0.25">
      <c r="A3540" s="43" t="s">
        <v>6925</v>
      </c>
      <c r="B3540" s="43" t="s">
        <v>74</v>
      </c>
      <c r="C3540" s="43" t="s">
        <v>6926</v>
      </c>
      <c r="D3540" s="43" t="s">
        <v>6927</v>
      </c>
      <c r="E3540" s="43" t="s">
        <v>46</v>
      </c>
      <c r="F3540" s="44">
        <v>45006</v>
      </c>
      <c r="G3540" s="43" t="s">
        <v>203</v>
      </c>
      <c r="H3540" s="43" t="s">
        <v>3960</v>
      </c>
      <c r="I3540" s="43" t="s">
        <v>364</v>
      </c>
      <c r="J3540" s="43">
        <v>1</v>
      </c>
      <c r="K3540" s="43" t="s">
        <v>53</v>
      </c>
      <c r="L3540" s="55" t="s">
        <v>638</v>
      </c>
      <c r="M3540" s="43" t="s">
        <v>2</v>
      </c>
      <c r="N3540" s="43" t="s">
        <v>2</v>
      </c>
      <c r="O3540"/>
      <c r="P3540" s="43" t="s">
        <v>363</v>
      </c>
    </row>
    <row r="3541" spans="1:16" ht="30" x14ac:dyDescent="0.25">
      <c r="A3541" s="43" t="s">
        <v>6925</v>
      </c>
      <c r="B3541" s="43" t="s">
        <v>74</v>
      </c>
      <c r="C3541" s="43" t="s">
        <v>6926</v>
      </c>
      <c r="D3541" s="43" t="s">
        <v>6927</v>
      </c>
      <c r="E3541" s="43" t="s">
        <v>46</v>
      </c>
      <c r="F3541" s="44">
        <v>45006</v>
      </c>
      <c r="G3541" s="43" t="s">
        <v>203</v>
      </c>
      <c r="H3541" s="43" t="s">
        <v>3960</v>
      </c>
      <c r="I3541" s="43" t="s">
        <v>364</v>
      </c>
      <c r="J3541" s="43">
        <v>2</v>
      </c>
      <c r="K3541" s="43" t="s">
        <v>3265</v>
      </c>
      <c r="L3541" s="55" t="s">
        <v>641</v>
      </c>
      <c r="M3541" s="43" t="s">
        <v>2</v>
      </c>
      <c r="N3541" s="43" t="s">
        <v>3</v>
      </c>
      <c r="O3541" s="43" t="s">
        <v>9866</v>
      </c>
      <c r="P3541" s="43" t="s">
        <v>364</v>
      </c>
    </row>
    <row r="3542" spans="1:16" x14ac:dyDescent="0.25">
      <c r="A3542" s="43" t="s">
        <v>6925</v>
      </c>
      <c r="B3542" s="43" t="s">
        <v>74</v>
      </c>
      <c r="C3542" s="43" t="s">
        <v>6926</v>
      </c>
      <c r="D3542" s="43" t="s">
        <v>6927</v>
      </c>
      <c r="E3542" s="43" t="s">
        <v>46</v>
      </c>
      <c r="F3542" s="44">
        <v>45006</v>
      </c>
      <c r="G3542" s="43" t="s">
        <v>203</v>
      </c>
      <c r="H3542" s="43" t="s">
        <v>3960</v>
      </c>
      <c r="I3542" s="43" t="s">
        <v>364</v>
      </c>
      <c r="J3542" s="43">
        <v>3</v>
      </c>
      <c r="K3542" s="43" t="s">
        <v>78</v>
      </c>
      <c r="L3542" s="55" t="s">
        <v>13</v>
      </c>
      <c r="M3542" s="43" t="s">
        <v>2</v>
      </c>
      <c r="N3542" s="43" t="s">
        <v>2</v>
      </c>
      <c r="O3542"/>
      <c r="P3542" s="43" t="s">
        <v>363</v>
      </c>
    </row>
    <row r="3543" spans="1:16" x14ac:dyDescent="0.25">
      <c r="A3543" s="43" t="s">
        <v>6925</v>
      </c>
      <c r="B3543" s="43" t="s">
        <v>74</v>
      </c>
      <c r="C3543" s="43" t="s">
        <v>6926</v>
      </c>
      <c r="D3543" s="43" t="s">
        <v>6927</v>
      </c>
      <c r="E3543" s="43" t="s">
        <v>46</v>
      </c>
      <c r="F3543" s="44">
        <v>45006</v>
      </c>
      <c r="G3543" s="43" t="s">
        <v>203</v>
      </c>
      <c r="H3543" s="43" t="s">
        <v>3960</v>
      </c>
      <c r="I3543" s="43" t="s">
        <v>364</v>
      </c>
      <c r="J3543" s="43">
        <v>4</v>
      </c>
      <c r="K3543" s="43" t="s">
        <v>6928</v>
      </c>
      <c r="L3543" s="55" t="s">
        <v>13</v>
      </c>
      <c r="M3543" s="43" t="s">
        <v>2</v>
      </c>
      <c r="N3543" s="43" t="s">
        <v>2</v>
      </c>
      <c r="O3543"/>
      <c r="P3543" s="43" t="s">
        <v>363</v>
      </c>
    </row>
    <row r="3544" spans="1:16" x14ac:dyDescent="0.25">
      <c r="A3544" s="43" t="s">
        <v>6925</v>
      </c>
      <c r="B3544" s="43" t="s">
        <v>74</v>
      </c>
      <c r="C3544" s="43" t="s">
        <v>6926</v>
      </c>
      <c r="D3544" s="43" t="s">
        <v>6927</v>
      </c>
      <c r="E3544" s="43" t="s">
        <v>46</v>
      </c>
      <c r="F3544" s="44">
        <v>45006</v>
      </c>
      <c r="G3544" s="43" t="s">
        <v>203</v>
      </c>
      <c r="H3544" s="43" t="s">
        <v>3960</v>
      </c>
      <c r="I3544" s="43" t="s">
        <v>364</v>
      </c>
      <c r="J3544" s="43">
        <v>5.0999999999999996</v>
      </c>
      <c r="K3544" s="43" t="s">
        <v>6336</v>
      </c>
      <c r="L3544" s="55" t="s">
        <v>13</v>
      </c>
      <c r="M3544" s="43" t="s">
        <v>2</v>
      </c>
      <c r="N3544" s="43" t="s">
        <v>2</v>
      </c>
      <c r="O3544"/>
      <c r="P3544" s="43" t="s">
        <v>363</v>
      </c>
    </row>
    <row r="3545" spans="1:16" x14ac:dyDescent="0.25">
      <c r="A3545" s="43" t="s">
        <v>6925</v>
      </c>
      <c r="B3545" s="43" t="s">
        <v>74</v>
      </c>
      <c r="C3545" s="43" t="s">
        <v>6926</v>
      </c>
      <c r="D3545" s="43" t="s">
        <v>6927</v>
      </c>
      <c r="E3545" s="43" t="s">
        <v>46</v>
      </c>
      <c r="F3545" s="44">
        <v>45006</v>
      </c>
      <c r="G3545" s="43" t="s">
        <v>203</v>
      </c>
      <c r="H3545" s="43" t="s">
        <v>3960</v>
      </c>
      <c r="I3545" s="43" t="s">
        <v>364</v>
      </c>
      <c r="J3545" s="43">
        <v>5.2</v>
      </c>
      <c r="K3545" s="43" t="s">
        <v>6511</v>
      </c>
      <c r="L3545" s="55" t="s">
        <v>13</v>
      </c>
      <c r="M3545" s="43" t="s">
        <v>2</v>
      </c>
      <c r="N3545" s="43" t="s">
        <v>2</v>
      </c>
      <c r="O3545"/>
      <c r="P3545" s="43" t="s">
        <v>363</v>
      </c>
    </row>
    <row r="3546" spans="1:16" x14ac:dyDescent="0.25">
      <c r="A3546" s="43" t="s">
        <v>6925</v>
      </c>
      <c r="B3546" s="43" t="s">
        <v>74</v>
      </c>
      <c r="C3546" s="43" t="s">
        <v>6926</v>
      </c>
      <c r="D3546" s="43" t="s">
        <v>6927</v>
      </c>
      <c r="E3546" s="43" t="s">
        <v>46</v>
      </c>
      <c r="F3546" s="44">
        <v>45006</v>
      </c>
      <c r="G3546" s="43" t="s">
        <v>203</v>
      </c>
      <c r="H3546" s="43" t="s">
        <v>3960</v>
      </c>
      <c r="I3546" s="43" t="s">
        <v>364</v>
      </c>
      <c r="J3546" s="43">
        <v>5.3</v>
      </c>
      <c r="K3546" s="43" t="s">
        <v>6929</v>
      </c>
      <c r="L3546" s="55" t="s">
        <v>13</v>
      </c>
      <c r="M3546" s="43" t="s">
        <v>2</v>
      </c>
      <c r="N3546" s="43" t="s">
        <v>2</v>
      </c>
      <c r="O3546"/>
      <c r="P3546" s="43" t="s">
        <v>363</v>
      </c>
    </row>
    <row r="3547" spans="1:16" x14ac:dyDescent="0.25">
      <c r="A3547" s="43" t="s">
        <v>6925</v>
      </c>
      <c r="B3547" s="43" t="s">
        <v>74</v>
      </c>
      <c r="C3547" s="43" t="s">
        <v>6926</v>
      </c>
      <c r="D3547" s="43" t="s">
        <v>6927</v>
      </c>
      <c r="E3547" s="43" t="s">
        <v>46</v>
      </c>
      <c r="F3547" s="44">
        <v>45006</v>
      </c>
      <c r="G3547" s="43" t="s">
        <v>203</v>
      </c>
      <c r="H3547" s="43" t="s">
        <v>3960</v>
      </c>
      <c r="I3547" s="43" t="s">
        <v>364</v>
      </c>
      <c r="J3547" s="43">
        <v>5.4</v>
      </c>
      <c r="K3547" s="43" t="s">
        <v>6930</v>
      </c>
      <c r="L3547" s="55" t="s">
        <v>13</v>
      </c>
      <c r="M3547" s="43" t="s">
        <v>2</v>
      </c>
      <c r="N3547" s="43" t="s">
        <v>3</v>
      </c>
      <c r="O3547" s="43" t="s">
        <v>9891</v>
      </c>
      <c r="P3547" s="43" t="s">
        <v>364</v>
      </c>
    </row>
    <row r="3548" spans="1:16" x14ac:dyDescent="0.25">
      <c r="A3548" s="43" t="s">
        <v>6925</v>
      </c>
      <c r="B3548" s="43" t="s">
        <v>74</v>
      </c>
      <c r="C3548" s="43" t="s">
        <v>6926</v>
      </c>
      <c r="D3548" s="43" t="s">
        <v>6927</v>
      </c>
      <c r="E3548" s="43" t="s">
        <v>46</v>
      </c>
      <c r="F3548" s="44">
        <v>45006</v>
      </c>
      <c r="G3548" s="43" t="s">
        <v>203</v>
      </c>
      <c r="H3548" s="43" t="s">
        <v>3960</v>
      </c>
      <c r="I3548" s="43" t="s">
        <v>364</v>
      </c>
      <c r="J3548" s="43">
        <v>5.5</v>
      </c>
      <c r="K3548" s="43" t="s">
        <v>6931</v>
      </c>
      <c r="L3548" s="55" t="s">
        <v>640</v>
      </c>
      <c r="M3548" s="43" t="s">
        <v>2</v>
      </c>
      <c r="N3548" s="43" t="s">
        <v>2</v>
      </c>
      <c r="O3548"/>
      <c r="P3548" s="43" t="s">
        <v>363</v>
      </c>
    </row>
    <row r="3549" spans="1:16" x14ac:dyDescent="0.25">
      <c r="A3549" s="43" t="s">
        <v>6925</v>
      </c>
      <c r="B3549" s="43" t="s">
        <v>74</v>
      </c>
      <c r="C3549" s="43" t="s">
        <v>6926</v>
      </c>
      <c r="D3549" s="43" t="s">
        <v>6927</v>
      </c>
      <c r="E3549" s="43" t="s">
        <v>46</v>
      </c>
      <c r="F3549" s="44">
        <v>45006</v>
      </c>
      <c r="G3549" s="43" t="s">
        <v>203</v>
      </c>
      <c r="H3549" s="43" t="s">
        <v>3960</v>
      </c>
      <c r="I3549" s="43" t="s">
        <v>364</v>
      </c>
      <c r="J3549" s="43">
        <v>6.1</v>
      </c>
      <c r="K3549" s="43" t="s">
        <v>6932</v>
      </c>
      <c r="L3549" s="55" t="s">
        <v>13</v>
      </c>
      <c r="M3549" s="43" t="s">
        <v>2</v>
      </c>
      <c r="N3549" s="43" t="s">
        <v>2</v>
      </c>
      <c r="O3549"/>
      <c r="P3549" s="43" t="s">
        <v>363</v>
      </c>
    </row>
    <row r="3550" spans="1:16" ht="30" x14ac:dyDescent="0.25">
      <c r="A3550" s="43" t="s">
        <v>6925</v>
      </c>
      <c r="B3550" s="43" t="s">
        <v>74</v>
      </c>
      <c r="C3550" s="43" t="s">
        <v>6926</v>
      </c>
      <c r="D3550" s="43" t="s">
        <v>6927</v>
      </c>
      <c r="E3550" s="43" t="s">
        <v>46</v>
      </c>
      <c r="F3550" s="44">
        <v>45006</v>
      </c>
      <c r="G3550" s="43" t="s">
        <v>203</v>
      </c>
      <c r="H3550" s="43" t="s">
        <v>3960</v>
      </c>
      <c r="I3550" s="43" t="s">
        <v>364</v>
      </c>
      <c r="J3550" s="43">
        <v>6.2</v>
      </c>
      <c r="K3550" s="43" t="s">
        <v>6933</v>
      </c>
      <c r="L3550" s="55" t="s">
        <v>13</v>
      </c>
      <c r="M3550" s="43" t="s">
        <v>2</v>
      </c>
      <c r="N3550" s="43" t="s">
        <v>2</v>
      </c>
      <c r="O3550"/>
      <c r="P3550" s="43" t="s">
        <v>363</v>
      </c>
    </row>
    <row r="3551" spans="1:16" x14ac:dyDescent="0.25">
      <c r="A3551" s="43" t="s">
        <v>6925</v>
      </c>
      <c r="B3551" s="43" t="s">
        <v>74</v>
      </c>
      <c r="C3551" s="43" t="s">
        <v>6926</v>
      </c>
      <c r="D3551" s="43" t="s">
        <v>6927</v>
      </c>
      <c r="E3551" s="43" t="s">
        <v>46</v>
      </c>
      <c r="F3551" s="44">
        <v>45006</v>
      </c>
      <c r="G3551" s="43" t="s">
        <v>203</v>
      </c>
      <c r="H3551" s="43" t="s">
        <v>3960</v>
      </c>
      <c r="I3551" s="43" t="s">
        <v>364</v>
      </c>
      <c r="J3551" s="43">
        <v>6.3</v>
      </c>
      <c r="K3551" s="43" t="s">
        <v>6934</v>
      </c>
      <c r="L3551" s="55" t="s">
        <v>13</v>
      </c>
      <c r="M3551" s="43" t="s">
        <v>2</v>
      </c>
      <c r="N3551" s="43" t="s">
        <v>2</v>
      </c>
      <c r="O3551"/>
      <c r="P3551" s="43" t="s">
        <v>363</v>
      </c>
    </row>
    <row r="3552" spans="1:16" x14ac:dyDescent="0.25">
      <c r="A3552" s="43" t="s">
        <v>6925</v>
      </c>
      <c r="B3552" s="43" t="s">
        <v>74</v>
      </c>
      <c r="C3552" s="43" t="s">
        <v>6926</v>
      </c>
      <c r="D3552" s="43" t="s">
        <v>6927</v>
      </c>
      <c r="E3552" s="43" t="s">
        <v>46</v>
      </c>
      <c r="F3552" s="44">
        <v>45006</v>
      </c>
      <c r="G3552" s="43" t="s">
        <v>203</v>
      </c>
      <c r="H3552" s="43" t="s">
        <v>3960</v>
      </c>
      <c r="I3552" s="43" t="s">
        <v>364</v>
      </c>
      <c r="J3552" s="43">
        <v>7.1</v>
      </c>
      <c r="K3552" s="43" t="s">
        <v>6935</v>
      </c>
      <c r="L3552" s="55" t="s">
        <v>640</v>
      </c>
      <c r="M3552" s="43" t="s">
        <v>2</v>
      </c>
      <c r="N3552" s="43" t="s">
        <v>2</v>
      </c>
      <c r="O3552"/>
      <c r="P3552" s="43" t="s">
        <v>363</v>
      </c>
    </row>
    <row r="3553" spans="1:16" x14ac:dyDescent="0.25">
      <c r="A3553" s="43" t="s">
        <v>6925</v>
      </c>
      <c r="B3553" s="43" t="s">
        <v>74</v>
      </c>
      <c r="C3553" s="43" t="s">
        <v>6926</v>
      </c>
      <c r="D3553" s="43" t="s">
        <v>6927</v>
      </c>
      <c r="E3553" s="43" t="s">
        <v>46</v>
      </c>
      <c r="F3553" s="44">
        <v>45006</v>
      </c>
      <c r="G3553" s="43" t="s">
        <v>203</v>
      </c>
      <c r="H3553" s="43" t="s">
        <v>3960</v>
      </c>
      <c r="I3553" s="43" t="s">
        <v>364</v>
      </c>
      <c r="J3553" s="43">
        <v>7.2</v>
      </c>
      <c r="K3553" s="43" t="s">
        <v>6936</v>
      </c>
      <c r="L3553" s="55" t="s">
        <v>641</v>
      </c>
      <c r="M3553" s="43" t="s">
        <v>2</v>
      </c>
      <c r="N3553" s="43" t="s">
        <v>2</v>
      </c>
      <c r="O3553"/>
      <c r="P3553" s="43" t="s">
        <v>363</v>
      </c>
    </row>
    <row r="3554" spans="1:16" x14ac:dyDescent="0.25">
      <c r="A3554" s="43" t="s">
        <v>6925</v>
      </c>
      <c r="B3554" s="43" t="s">
        <v>74</v>
      </c>
      <c r="C3554" s="43" t="s">
        <v>6926</v>
      </c>
      <c r="D3554" s="43" t="s">
        <v>6927</v>
      </c>
      <c r="E3554" s="43" t="s">
        <v>46</v>
      </c>
      <c r="F3554" s="44">
        <v>45006</v>
      </c>
      <c r="G3554" s="43" t="s">
        <v>203</v>
      </c>
      <c r="H3554" s="43" t="s">
        <v>3960</v>
      </c>
      <c r="I3554" s="43" t="s">
        <v>364</v>
      </c>
      <c r="J3554" s="43">
        <v>8.1999999999999993</v>
      </c>
      <c r="K3554" s="43" t="s">
        <v>6937</v>
      </c>
      <c r="L3554" s="55" t="s">
        <v>13</v>
      </c>
      <c r="M3554" s="43" t="s">
        <v>2</v>
      </c>
      <c r="N3554" s="43" t="s">
        <v>2</v>
      </c>
      <c r="O3554"/>
      <c r="P3554" s="43" t="s">
        <v>363</v>
      </c>
    </row>
    <row r="3555" spans="1:16" x14ac:dyDescent="0.25">
      <c r="A3555" s="43" t="s">
        <v>6925</v>
      </c>
      <c r="B3555" s="43" t="s">
        <v>74</v>
      </c>
      <c r="C3555" s="43" t="s">
        <v>6926</v>
      </c>
      <c r="D3555" s="43" t="s">
        <v>6927</v>
      </c>
      <c r="E3555" s="43" t="s">
        <v>46</v>
      </c>
      <c r="F3555" s="44">
        <v>45006</v>
      </c>
      <c r="G3555" s="43" t="s">
        <v>203</v>
      </c>
      <c r="H3555" s="43" t="s">
        <v>3960</v>
      </c>
      <c r="I3555" s="43" t="s">
        <v>364</v>
      </c>
      <c r="J3555" s="43">
        <v>8.4</v>
      </c>
      <c r="K3555" s="43" t="s">
        <v>6938</v>
      </c>
      <c r="L3555" s="55" t="s">
        <v>13</v>
      </c>
      <c r="M3555" s="43" t="s">
        <v>2</v>
      </c>
      <c r="N3555" s="43" t="s">
        <v>2</v>
      </c>
      <c r="O3555"/>
      <c r="P3555" s="43" t="s">
        <v>363</v>
      </c>
    </row>
    <row r="3556" spans="1:16" x14ac:dyDescent="0.25">
      <c r="A3556" s="43" t="s">
        <v>6925</v>
      </c>
      <c r="B3556" s="43" t="s">
        <v>74</v>
      </c>
      <c r="C3556" s="43" t="s">
        <v>6926</v>
      </c>
      <c r="D3556" s="43" t="s">
        <v>6927</v>
      </c>
      <c r="E3556" s="43" t="s">
        <v>46</v>
      </c>
      <c r="F3556" s="44">
        <v>45006</v>
      </c>
      <c r="G3556" s="43" t="s">
        <v>203</v>
      </c>
      <c r="H3556" s="43" t="s">
        <v>3960</v>
      </c>
      <c r="I3556" s="43" t="s">
        <v>364</v>
      </c>
      <c r="J3556" s="43">
        <v>8.5</v>
      </c>
      <c r="K3556" s="43" t="s">
        <v>3266</v>
      </c>
      <c r="L3556" s="55" t="s">
        <v>639</v>
      </c>
      <c r="M3556" s="43" t="s">
        <v>2</v>
      </c>
      <c r="N3556" s="43" t="s">
        <v>2</v>
      </c>
      <c r="O3556"/>
      <c r="P3556" s="43" t="s">
        <v>363</v>
      </c>
    </row>
    <row r="3557" spans="1:16" ht="30" x14ac:dyDescent="0.25">
      <c r="A3557" s="43" t="s">
        <v>6925</v>
      </c>
      <c r="B3557" s="43" t="s">
        <v>74</v>
      </c>
      <c r="C3557" s="43" t="s">
        <v>6926</v>
      </c>
      <c r="D3557" s="43" t="s">
        <v>6927</v>
      </c>
      <c r="E3557" s="43" t="s">
        <v>46</v>
      </c>
      <c r="F3557" s="44">
        <v>45006</v>
      </c>
      <c r="G3557" s="43" t="s">
        <v>203</v>
      </c>
      <c r="H3557" s="43" t="s">
        <v>3960</v>
      </c>
      <c r="I3557" s="43" t="s">
        <v>364</v>
      </c>
      <c r="J3557" s="43">
        <v>9</v>
      </c>
      <c r="K3557" s="43" t="s">
        <v>75</v>
      </c>
      <c r="L3557" s="55" t="s">
        <v>13</v>
      </c>
      <c r="M3557" s="43" t="s">
        <v>2</v>
      </c>
      <c r="N3557" s="43" t="s">
        <v>3</v>
      </c>
      <c r="O3557" s="43" t="s">
        <v>654</v>
      </c>
      <c r="P3557" s="43" t="s">
        <v>364</v>
      </c>
    </row>
    <row r="3558" spans="1:16" x14ac:dyDescent="0.25">
      <c r="A3558" s="43" t="s">
        <v>6925</v>
      </c>
      <c r="B3558" s="43" t="s">
        <v>74</v>
      </c>
      <c r="C3558" s="43" t="s">
        <v>6926</v>
      </c>
      <c r="D3558" s="43" t="s">
        <v>6927</v>
      </c>
      <c r="E3558" s="43" t="s">
        <v>46</v>
      </c>
      <c r="F3558" s="44">
        <v>45006</v>
      </c>
      <c r="G3558" s="43" t="s">
        <v>203</v>
      </c>
      <c r="H3558" s="43" t="s">
        <v>3960</v>
      </c>
      <c r="I3558" s="43" t="s">
        <v>364</v>
      </c>
      <c r="J3558" s="43" t="s">
        <v>6939</v>
      </c>
      <c r="K3558" s="43" t="s">
        <v>5884</v>
      </c>
      <c r="L3558" s="55" t="s">
        <v>640</v>
      </c>
      <c r="M3558" s="43" t="s">
        <v>2</v>
      </c>
      <c r="N3558" s="43" t="s">
        <v>2</v>
      </c>
      <c r="O3558"/>
      <c r="P3558" s="43" t="s">
        <v>363</v>
      </c>
    </row>
    <row r="3559" spans="1:16" x14ac:dyDescent="0.25">
      <c r="A3559" s="43" t="s">
        <v>6925</v>
      </c>
      <c r="B3559" s="43" t="s">
        <v>74</v>
      </c>
      <c r="C3559" s="43" t="s">
        <v>6926</v>
      </c>
      <c r="D3559" s="43" t="s">
        <v>6927</v>
      </c>
      <c r="E3559" s="43" t="s">
        <v>46</v>
      </c>
      <c r="F3559" s="44">
        <v>45006</v>
      </c>
      <c r="G3559" s="43" t="s">
        <v>203</v>
      </c>
      <c r="H3559" s="43" t="s">
        <v>3960</v>
      </c>
      <c r="I3559" s="43" t="s">
        <v>364</v>
      </c>
      <c r="J3559" s="43" t="s">
        <v>6940</v>
      </c>
      <c r="K3559" s="43" t="s">
        <v>6941</v>
      </c>
      <c r="L3559" s="55" t="s">
        <v>640</v>
      </c>
      <c r="M3559" s="43" t="s">
        <v>2</v>
      </c>
      <c r="N3559" s="43" t="s">
        <v>2</v>
      </c>
      <c r="O3559"/>
      <c r="P3559" s="43" t="s">
        <v>363</v>
      </c>
    </row>
    <row r="3560" spans="1:16" x14ac:dyDescent="0.25">
      <c r="A3560" s="43" t="s">
        <v>6925</v>
      </c>
      <c r="B3560" s="43" t="s">
        <v>74</v>
      </c>
      <c r="C3560" s="43" t="s">
        <v>6926</v>
      </c>
      <c r="D3560" s="43" t="s">
        <v>6927</v>
      </c>
      <c r="E3560" s="43" t="s">
        <v>46</v>
      </c>
      <c r="F3560" s="44">
        <v>45006</v>
      </c>
      <c r="G3560" s="43" t="s">
        <v>203</v>
      </c>
      <c r="H3560" s="43" t="s">
        <v>3960</v>
      </c>
      <c r="I3560" s="43" t="s">
        <v>364</v>
      </c>
      <c r="J3560" s="43" t="s">
        <v>6942</v>
      </c>
      <c r="K3560" s="43" t="s">
        <v>6943</v>
      </c>
      <c r="L3560" s="55" t="s">
        <v>640</v>
      </c>
      <c r="M3560" s="43" t="s">
        <v>2</v>
      </c>
      <c r="N3560" s="43" t="s">
        <v>2</v>
      </c>
      <c r="O3560"/>
      <c r="P3560" s="43" t="s">
        <v>363</v>
      </c>
    </row>
    <row r="3561" spans="1:16" x14ac:dyDescent="0.25">
      <c r="A3561" s="43" t="s">
        <v>6925</v>
      </c>
      <c r="B3561" s="43" t="s">
        <v>74</v>
      </c>
      <c r="C3561" s="43" t="s">
        <v>6926</v>
      </c>
      <c r="D3561" s="43" t="s">
        <v>6927</v>
      </c>
      <c r="E3561" s="43" t="s">
        <v>46</v>
      </c>
      <c r="F3561" s="44">
        <v>45006</v>
      </c>
      <c r="G3561" s="43" t="s">
        <v>203</v>
      </c>
      <c r="H3561" s="43" t="s">
        <v>3960</v>
      </c>
      <c r="I3561" s="43" t="s">
        <v>364</v>
      </c>
      <c r="J3561" s="43" t="s">
        <v>6944</v>
      </c>
      <c r="K3561" s="43" t="s">
        <v>6945</v>
      </c>
      <c r="L3561" s="55" t="s">
        <v>640</v>
      </c>
      <c r="M3561" s="43" t="s">
        <v>2</v>
      </c>
      <c r="N3561" s="43" t="s">
        <v>2</v>
      </c>
      <c r="O3561"/>
      <c r="P3561" s="43" t="s">
        <v>363</v>
      </c>
    </row>
    <row r="3562" spans="1:16" x14ac:dyDescent="0.25">
      <c r="A3562" s="43" t="s">
        <v>6925</v>
      </c>
      <c r="B3562" s="43" t="s">
        <v>74</v>
      </c>
      <c r="C3562" s="43" t="s">
        <v>6926</v>
      </c>
      <c r="D3562" s="43" t="s">
        <v>6927</v>
      </c>
      <c r="E3562" s="43" t="s">
        <v>46</v>
      </c>
      <c r="F3562" s="44">
        <v>45006</v>
      </c>
      <c r="G3562" s="43" t="s">
        <v>203</v>
      </c>
      <c r="H3562" s="43" t="s">
        <v>3960</v>
      </c>
      <c r="I3562" s="43" t="s">
        <v>364</v>
      </c>
      <c r="J3562" s="43" t="s">
        <v>6946</v>
      </c>
      <c r="K3562" s="43" t="s">
        <v>6947</v>
      </c>
      <c r="L3562" s="55" t="s">
        <v>640</v>
      </c>
      <c r="M3562" s="43" t="s">
        <v>2</v>
      </c>
      <c r="N3562" s="43" t="s">
        <v>2</v>
      </c>
      <c r="O3562"/>
      <c r="P3562" s="43" t="s">
        <v>363</v>
      </c>
    </row>
    <row r="3563" spans="1:16" x14ac:dyDescent="0.25">
      <c r="A3563" s="43" t="s">
        <v>6925</v>
      </c>
      <c r="B3563" s="43" t="s">
        <v>74</v>
      </c>
      <c r="C3563" s="43" t="s">
        <v>6926</v>
      </c>
      <c r="D3563" s="43" t="s">
        <v>6927</v>
      </c>
      <c r="E3563" s="43" t="s">
        <v>46</v>
      </c>
      <c r="F3563" s="44">
        <v>45006</v>
      </c>
      <c r="G3563" s="43" t="s">
        <v>203</v>
      </c>
      <c r="H3563" s="43" t="s">
        <v>3960</v>
      </c>
      <c r="I3563" s="43" t="s">
        <v>364</v>
      </c>
      <c r="J3563" s="43" t="s">
        <v>6948</v>
      </c>
      <c r="K3563" s="43" t="s">
        <v>6949</v>
      </c>
      <c r="L3563" s="55" t="s">
        <v>640</v>
      </c>
      <c r="M3563" s="43" t="s">
        <v>2</v>
      </c>
      <c r="N3563" s="43" t="s">
        <v>2</v>
      </c>
      <c r="O3563"/>
      <c r="P3563" s="43" t="s">
        <v>363</v>
      </c>
    </row>
    <row r="3564" spans="1:16" x14ac:dyDescent="0.25">
      <c r="A3564" s="43" t="s">
        <v>6925</v>
      </c>
      <c r="B3564" s="43" t="s">
        <v>74</v>
      </c>
      <c r="C3564" s="43" t="s">
        <v>6926</v>
      </c>
      <c r="D3564" s="43" t="s">
        <v>6927</v>
      </c>
      <c r="E3564" s="43" t="s">
        <v>46</v>
      </c>
      <c r="F3564" s="44">
        <v>45006</v>
      </c>
      <c r="G3564" s="43" t="s">
        <v>203</v>
      </c>
      <c r="H3564" s="43" t="s">
        <v>3960</v>
      </c>
      <c r="I3564" s="43" t="s">
        <v>364</v>
      </c>
      <c r="J3564" s="43" t="s">
        <v>6950</v>
      </c>
      <c r="K3564" s="43" t="s">
        <v>6951</v>
      </c>
      <c r="L3564" s="55" t="s">
        <v>640</v>
      </c>
      <c r="M3564" s="43" t="s">
        <v>2</v>
      </c>
      <c r="N3564" s="43" t="s">
        <v>2</v>
      </c>
      <c r="O3564"/>
      <c r="P3564" s="43" t="s">
        <v>363</v>
      </c>
    </row>
    <row r="3565" spans="1:16" x14ac:dyDescent="0.25">
      <c r="A3565" s="43" t="s">
        <v>6925</v>
      </c>
      <c r="B3565" s="43" t="s">
        <v>74</v>
      </c>
      <c r="C3565" s="43" t="s">
        <v>6926</v>
      </c>
      <c r="D3565" s="43" t="s">
        <v>6927</v>
      </c>
      <c r="E3565" s="43" t="s">
        <v>46</v>
      </c>
      <c r="F3565" s="44">
        <v>45006</v>
      </c>
      <c r="G3565" s="43" t="s">
        <v>203</v>
      </c>
      <c r="H3565" s="43" t="s">
        <v>3960</v>
      </c>
      <c r="I3565" s="43" t="s">
        <v>364</v>
      </c>
      <c r="J3565" s="43" t="s">
        <v>6952</v>
      </c>
      <c r="K3565" s="43" t="s">
        <v>6953</v>
      </c>
      <c r="L3565" s="55" t="s">
        <v>13</v>
      </c>
      <c r="M3565" s="43" t="s">
        <v>2</v>
      </c>
      <c r="N3565" s="43" t="s">
        <v>2</v>
      </c>
      <c r="O3565"/>
      <c r="P3565" s="43" t="s">
        <v>363</v>
      </c>
    </row>
    <row r="3566" spans="1:16" x14ac:dyDescent="0.25">
      <c r="A3566" s="43" t="s">
        <v>6925</v>
      </c>
      <c r="B3566" s="43" t="s">
        <v>74</v>
      </c>
      <c r="C3566" s="43" t="s">
        <v>6926</v>
      </c>
      <c r="D3566" s="43" t="s">
        <v>6927</v>
      </c>
      <c r="E3566" s="43" t="s">
        <v>46</v>
      </c>
      <c r="F3566" s="44">
        <v>45006</v>
      </c>
      <c r="G3566" s="43" t="s">
        <v>203</v>
      </c>
      <c r="H3566" s="43" t="s">
        <v>3960</v>
      </c>
      <c r="I3566" s="43" t="s">
        <v>364</v>
      </c>
      <c r="J3566" s="43" t="s">
        <v>6954</v>
      </c>
      <c r="K3566" s="43" t="s">
        <v>6955</v>
      </c>
      <c r="L3566" s="55" t="s">
        <v>13</v>
      </c>
      <c r="M3566" s="43" t="s">
        <v>2</v>
      </c>
      <c r="N3566" s="43" t="s">
        <v>2</v>
      </c>
      <c r="O3566"/>
      <c r="P3566" s="43" t="s">
        <v>363</v>
      </c>
    </row>
    <row r="3567" spans="1:16" x14ac:dyDescent="0.25">
      <c r="A3567" s="43" t="s">
        <v>6925</v>
      </c>
      <c r="B3567" s="43" t="s">
        <v>74</v>
      </c>
      <c r="C3567" s="43" t="s">
        <v>6926</v>
      </c>
      <c r="D3567" s="43" t="s">
        <v>6927</v>
      </c>
      <c r="E3567" s="43" t="s">
        <v>46</v>
      </c>
      <c r="F3567" s="44">
        <v>45006</v>
      </c>
      <c r="G3567" s="43" t="s">
        <v>203</v>
      </c>
      <c r="H3567" s="43" t="s">
        <v>3960</v>
      </c>
      <c r="I3567" s="43" t="s">
        <v>364</v>
      </c>
      <c r="J3567" s="43" t="s">
        <v>6956</v>
      </c>
      <c r="K3567" s="43" t="s">
        <v>6957</v>
      </c>
      <c r="L3567" s="55" t="s">
        <v>13</v>
      </c>
      <c r="M3567" s="43" t="s">
        <v>2</v>
      </c>
      <c r="N3567" s="43" t="s">
        <v>2</v>
      </c>
      <c r="O3567"/>
      <c r="P3567" s="43" t="s">
        <v>363</v>
      </c>
    </row>
    <row r="3568" spans="1:16" x14ac:dyDescent="0.25">
      <c r="A3568" s="43" t="s">
        <v>6958</v>
      </c>
      <c r="B3568" s="43" t="s">
        <v>45</v>
      </c>
      <c r="C3568" s="43" t="s">
        <v>6959</v>
      </c>
      <c r="D3568" s="43">
        <v>2002554</v>
      </c>
      <c r="E3568" s="43" t="s">
        <v>46</v>
      </c>
      <c r="F3568" s="44">
        <v>45006</v>
      </c>
      <c r="G3568" s="43" t="s">
        <v>203</v>
      </c>
      <c r="H3568" s="43" t="s">
        <v>3960</v>
      </c>
      <c r="I3568" s="43" t="s">
        <v>364</v>
      </c>
      <c r="J3568" s="43">
        <v>1.1000000000000001</v>
      </c>
      <c r="K3568" s="43" t="s">
        <v>6960</v>
      </c>
      <c r="L3568" s="55" t="s">
        <v>640</v>
      </c>
      <c r="M3568" s="43" t="s">
        <v>2</v>
      </c>
      <c r="N3568" s="43" t="s">
        <v>2</v>
      </c>
      <c r="O3568"/>
      <c r="P3568" s="43" t="s">
        <v>363</v>
      </c>
    </row>
    <row r="3569" spans="1:16" x14ac:dyDescent="0.25">
      <c r="A3569" s="43" t="s">
        <v>6958</v>
      </c>
      <c r="B3569" s="43" t="s">
        <v>45</v>
      </c>
      <c r="C3569" s="43" t="s">
        <v>6959</v>
      </c>
      <c r="D3569" s="43">
        <v>2002554</v>
      </c>
      <c r="E3569" s="43" t="s">
        <v>46</v>
      </c>
      <c r="F3569" s="44">
        <v>45006</v>
      </c>
      <c r="G3569" s="43" t="s">
        <v>203</v>
      </c>
      <c r="H3569" s="43" t="s">
        <v>3960</v>
      </c>
      <c r="I3569" s="43" t="s">
        <v>364</v>
      </c>
      <c r="J3569" s="43">
        <v>1.1000000000000001</v>
      </c>
      <c r="K3569" s="43" t="s">
        <v>6961</v>
      </c>
      <c r="L3569" s="55" t="s">
        <v>640</v>
      </c>
      <c r="M3569" s="43" t="s">
        <v>2</v>
      </c>
      <c r="N3569" s="43" t="s">
        <v>2</v>
      </c>
      <c r="O3569"/>
      <c r="P3569" s="43" t="s">
        <v>363</v>
      </c>
    </row>
    <row r="3570" spans="1:16" x14ac:dyDescent="0.25">
      <c r="A3570" s="43" t="s">
        <v>6958</v>
      </c>
      <c r="B3570" s="43" t="s">
        <v>45</v>
      </c>
      <c r="C3570" s="43" t="s">
        <v>6959</v>
      </c>
      <c r="D3570" s="43">
        <v>2002554</v>
      </c>
      <c r="E3570" s="43" t="s">
        <v>46</v>
      </c>
      <c r="F3570" s="44">
        <v>45006</v>
      </c>
      <c r="G3570" s="43" t="s">
        <v>203</v>
      </c>
      <c r="H3570" s="43" t="s">
        <v>3960</v>
      </c>
      <c r="I3570" s="43" t="s">
        <v>364</v>
      </c>
      <c r="J3570" s="43">
        <v>1.1100000000000001</v>
      </c>
      <c r="K3570" s="43" t="s">
        <v>6962</v>
      </c>
      <c r="L3570" s="55" t="s">
        <v>640</v>
      </c>
      <c r="M3570" s="43" t="s">
        <v>2</v>
      </c>
      <c r="N3570" s="43" t="s">
        <v>144</v>
      </c>
      <c r="O3570" s="43" t="s">
        <v>9889</v>
      </c>
      <c r="P3570" s="43" t="s">
        <v>364</v>
      </c>
    </row>
    <row r="3571" spans="1:16" x14ac:dyDescent="0.25">
      <c r="A3571" s="43" t="s">
        <v>6958</v>
      </c>
      <c r="B3571" s="43" t="s">
        <v>45</v>
      </c>
      <c r="C3571" s="43" t="s">
        <v>6959</v>
      </c>
      <c r="D3571" s="43">
        <v>2002554</v>
      </c>
      <c r="E3571" s="43" t="s">
        <v>46</v>
      </c>
      <c r="F3571" s="44">
        <v>45006</v>
      </c>
      <c r="G3571" s="43" t="s">
        <v>203</v>
      </c>
      <c r="H3571" s="43" t="s">
        <v>3960</v>
      </c>
      <c r="I3571" s="43" t="s">
        <v>364</v>
      </c>
      <c r="J3571" s="43">
        <v>1.2</v>
      </c>
      <c r="K3571" s="43" t="s">
        <v>6963</v>
      </c>
      <c r="L3571" s="55" t="s">
        <v>640</v>
      </c>
      <c r="M3571" s="43" t="s">
        <v>2</v>
      </c>
      <c r="N3571" s="43" t="s">
        <v>2</v>
      </c>
      <c r="O3571"/>
      <c r="P3571" s="43" t="s">
        <v>363</v>
      </c>
    </row>
    <row r="3572" spans="1:16" x14ac:dyDescent="0.25">
      <c r="A3572" s="43" t="s">
        <v>6958</v>
      </c>
      <c r="B3572" s="43" t="s">
        <v>45</v>
      </c>
      <c r="C3572" s="43" t="s">
        <v>6959</v>
      </c>
      <c r="D3572" s="43">
        <v>2002554</v>
      </c>
      <c r="E3572" s="43" t="s">
        <v>46</v>
      </c>
      <c r="F3572" s="44">
        <v>45006</v>
      </c>
      <c r="G3572" s="43" t="s">
        <v>203</v>
      </c>
      <c r="H3572" s="43" t="s">
        <v>3960</v>
      </c>
      <c r="I3572" s="43" t="s">
        <v>364</v>
      </c>
      <c r="J3572" s="43">
        <v>1.3</v>
      </c>
      <c r="K3572" s="43" t="s">
        <v>6964</v>
      </c>
      <c r="L3572" s="55" t="s">
        <v>640</v>
      </c>
      <c r="M3572" s="43" t="s">
        <v>2</v>
      </c>
      <c r="N3572" s="43" t="s">
        <v>2</v>
      </c>
      <c r="O3572"/>
      <c r="P3572" s="43" t="s">
        <v>363</v>
      </c>
    </row>
    <row r="3573" spans="1:16" x14ac:dyDescent="0.25">
      <c r="A3573" s="43" t="s">
        <v>6958</v>
      </c>
      <c r="B3573" s="43" t="s">
        <v>45</v>
      </c>
      <c r="C3573" s="43" t="s">
        <v>6959</v>
      </c>
      <c r="D3573" s="43">
        <v>2002554</v>
      </c>
      <c r="E3573" s="43" t="s">
        <v>46</v>
      </c>
      <c r="F3573" s="44">
        <v>45006</v>
      </c>
      <c r="G3573" s="43" t="s">
        <v>203</v>
      </c>
      <c r="H3573" s="43" t="s">
        <v>3960</v>
      </c>
      <c r="I3573" s="43" t="s">
        <v>364</v>
      </c>
      <c r="J3573" s="43">
        <v>1.4</v>
      </c>
      <c r="K3573" s="43" t="s">
        <v>6965</v>
      </c>
      <c r="L3573" s="55" t="s">
        <v>640</v>
      </c>
      <c r="M3573" s="43" t="s">
        <v>2</v>
      </c>
      <c r="N3573" s="43" t="s">
        <v>2</v>
      </c>
      <c r="O3573"/>
      <c r="P3573" s="43" t="s">
        <v>363</v>
      </c>
    </row>
    <row r="3574" spans="1:16" x14ac:dyDescent="0.25">
      <c r="A3574" s="43" t="s">
        <v>6958</v>
      </c>
      <c r="B3574" s="43" t="s">
        <v>45</v>
      </c>
      <c r="C3574" s="43" t="s">
        <v>6959</v>
      </c>
      <c r="D3574" s="43">
        <v>2002554</v>
      </c>
      <c r="E3574" s="43" t="s">
        <v>46</v>
      </c>
      <c r="F3574" s="44">
        <v>45006</v>
      </c>
      <c r="G3574" s="43" t="s">
        <v>203</v>
      </c>
      <c r="H3574" s="43" t="s">
        <v>3960</v>
      </c>
      <c r="I3574" s="43" t="s">
        <v>364</v>
      </c>
      <c r="J3574" s="43">
        <v>1.5</v>
      </c>
      <c r="K3574" s="43" t="s">
        <v>6966</v>
      </c>
      <c r="L3574" s="55" t="s">
        <v>640</v>
      </c>
      <c r="M3574" s="43" t="s">
        <v>2</v>
      </c>
      <c r="N3574" s="43" t="s">
        <v>2</v>
      </c>
      <c r="O3574"/>
      <c r="P3574" s="43" t="s">
        <v>363</v>
      </c>
    </row>
    <row r="3575" spans="1:16" x14ac:dyDescent="0.25">
      <c r="A3575" s="43" t="s">
        <v>6958</v>
      </c>
      <c r="B3575" s="43" t="s">
        <v>45</v>
      </c>
      <c r="C3575" s="43" t="s">
        <v>6959</v>
      </c>
      <c r="D3575" s="43">
        <v>2002554</v>
      </c>
      <c r="E3575" s="43" t="s">
        <v>46</v>
      </c>
      <c r="F3575" s="44">
        <v>45006</v>
      </c>
      <c r="G3575" s="43" t="s">
        <v>203</v>
      </c>
      <c r="H3575" s="43" t="s">
        <v>3960</v>
      </c>
      <c r="I3575" s="43" t="s">
        <v>364</v>
      </c>
      <c r="J3575" s="43">
        <v>1.6</v>
      </c>
      <c r="K3575" s="43" t="s">
        <v>6967</v>
      </c>
      <c r="L3575" s="55" t="s">
        <v>640</v>
      </c>
      <c r="M3575" s="43" t="s">
        <v>2</v>
      </c>
      <c r="N3575" s="43" t="s">
        <v>2</v>
      </c>
      <c r="O3575"/>
      <c r="P3575" s="43" t="s">
        <v>363</v>
      </c>
    </row>
    <row r="3576" spans="1:16" x14ac:dyDescent="0.25">
      <c r="A3576" s="43" t="s">
        <v>6958</v>
      </c>
      <c r="B3576" s="43" t="s">
        <v>45</v>
      </c>
      <c r="C3576" s="43" t="s">
        <v>6959</v>
      </c>
      <c r="D3576" s="43">
        <v>2002554</v>
      </c>
      <c r="E3576" s="43" t="s">
        <v>46</v>
      </c>
      <c r="F3576" s="44">
        <v>45006</v>
      </c>
      <c r="G3576" s="43" t="s">
        <v>203</v>
      </c>
      <c r="H3576" s="43" t="s">
        <v>3960</v>
      </c>
      <c r="I3576" s="43" t="s">
        <v>364</v>
      </c>
      <c r="J3576" s="43">
        <v>1.7</v>
      </c>
      <c r="K3576" s="43" t="s">
        <v>6968</v>
      </c>
      <c r="L3576" s="55" t="s">
        <v>640</v>
      </c>
      <c r="M3576" s="43" t="s">
        <v>2</v>
      </c>
      <c r="N3576" s="43" t="s">
        <v>144</v>
      </c>
      <c r="O3576" s="43" t="s">
        <v>9946</v>
      </c>
      <c r="P3576" s="43" t="s">
        <v>364</v>
      </c>
    </row>
    <row r="3577" spans="1:16" x14ac:dyDescent="0.25">
      <c r="A3577" s="43" t="s">
        <v>6958</v>
      </c>
      <c r="B3577" s="43" t="s">
        <v>45</v>
      </c>
      <c r="C3577" s="43" t="s">
        <v>6959</v>
      </c>
      <c r="D3577" s="43">
        <v>2002554</v>
      </c>
      <c r="E3577" s="43" t="s">
        <v>46</v>
      </c>
      <c r="F3577" s="44">
        <v>45006</v>
      </c>
      <c r="G3577" s="43" t="s">
        <v>203</v>
      </c>
      <c r="H3577" s="43" t="s">
        <v>3960</v>
      </c>
      <c r="I3577" s="43" t="s">
        <v>364</v>
      </c>
      <c r="J3577" s="43">
        <v>1.8</v>
      </c>
      <c r="K3577" s="43" t="s">
        <v>6969</v>
      </c>
      <c r="L3577" s="55" t="s">
        <v>640</v>
      </c>
      <c r="M3577" s="43" t="s">
        <v>2</v>
      </c>
      <c r="N3577" s="43" t="s">
        <v>144</v>
      </c>
      <c r="O3577" s="43" t="s">
        <v>9859</v>
      </c>
      <c r="P3577" s="43" t="s">
        <v>364</v>
      </c>
    </row>
    <row r="3578" spans="1:16" x14ac:dyDescent="0.25">
      <c r="A3578" s="43" t="s">
        <v>6958</v>
      </c>
      <c r="B3578" s="43" t="s">
        <v>45</v>
      </c>
      <c r="C3578" s="43" t="s">
        <v>6959</v>
      </c>
      <c r="D3578" s="43">
        <v>2002554</v>
      </c>
      <c r="E3578" s="43" t="s">
        <v>46</v>
      </c>
      <c r="F3578" s="44">
        <v>45006</v>
      </c>
      <c r="G3578" s="43" t="s">
        <v>203</v>
      </c>
      <c r="H3578" s="43" t="s">
        <v>3960</v>
      </c>
      <c r="I3578" s="43" t="s">
        <v>364</v>
      </c>
      <c r="J3578" s="43">
        <v>1.9</v>
      </c>
      <c r="K3578" s="43" t="s">
        <v>6970</v>
      </c>
      <c r="L3578" s="55" t="s">
        <v>640</v>
      </c>
      <c r="M3578" s="43" t="s">
        <v>2</v>
      </c>
      <c r="N3578" s="43" t="s">
        <v>2</v>
      </c>
      <c r="O3578"/>
      <c r="P3578" s="43" t="s">
        <v>363</v>
      </c>
    </row>
    <row r="3579" spans="1:16" ht="30" x14ac:dyDescent="0.25">
      <c r="A3579" s="43" t="s">
        <v>6958</v>
      </c>
      <c r="B3579" s="43" t="s">
        <v>45</v>
      </c>
      <c r="C3579" s="43" t="s">
        <v>6959</v>
      </c>
      <c r="D3579" s="43">
        <v>2002554</v>
      </c>
      <c r="E3579" s="43" t="s">
        <v>46</v>
      </c>
      <c r="F3579" s="44">
        <v>45006</v>
      </c>
      <c r="G3579" s="43" t="s">
        <v>203</v>
      </c>
      <c r="H3579" s="43" t="s">
        <v>3960</v>
      </c>
      <c r="I3579" s="43" t="s">
        <v>364</v>
      </c>
      <c r="J3579" s="43">
        <v>2</v>
      </c>
      <c r="K3579" s="43" t="s">
        <v>50</v>
      </c>
      <c r="L3579" s="55" t="s">
        <v>13</v>
      </c>
      <c r="M3579" s="43" t="s">
        <v>2</v>
      </c>
      <c r="N3579" s="43" t="s">
        <v>3</v>
      </c>
      <c r="O3579" s="43" t="s">
        <v>9962</v>
      </c>
      <c r="P3579" s="43" t="s">
        <v>364</v>
      </c>
    </row>
    <row r="3580" spans="1:16" x14ac:dyDescent="0.25">
      <c r="A3580" s="43" t="s">
        <v>6958</v>
      </c>
      <c r="B3580" s="43" t="s">
        <v>45</v>
      </c>
      <c r="C3580" s="43" t="s">
        <v>6959</v>
      </c>
      <c r="D3580" s="43">
        <v>2002554</v>
      </c>
      <c r="E3580" s="43" t="s">
        <v>46</v>
      </c>
      <c r="F3580" s="44">
        <v>45006</v>
      </c>
      <c r="G3580" s="43" t="s">
        <v>203</v>
      </c>
      <c r="H3580" s="43" t="s">
        <v>3960</v>
      </c>
      <c r="I3580" s="43" t="s">
        <v>364</v>
      </c>
      <c r="J3580" s="43">
        <v>3</v>
      </c>
      <c r="K3580" s="43" t="s">
        <v>187</v>
      </c>
      <c r="L3580" s="55" t="s">
        <v>13</v>
      </c>
      <c r="M3580" s="43" t="s">
        <v>188</v>
      </c>
      <c r="N3580" s="43" t="s">
        <v>188</v>
      </c>
      <c r="O3580"/>
      <c r="P3580" s="43" t="s">
        <v>363</v>
      </c>
    </row>
    <row r="3581" spans="1:16" x14ac:dyDescent="0.25">
      <c r="A3581" s="43" t="s">
        <v>6958</v>
      </c>
      <c r="B3581" s="43" t="s">
        <v>45</v>
      </c>
      <c r="C3581" s="43" t="s">
        <v>6959</v>
      </c>
      <c r="D3581" s="43">
        <v>2002554</v>
      </c>
      <c r="E3581" s="43" t="s">
        <v>46</v>
      </c>
      <c r="F3581" s="44">
        <v>45006</v>
      </c>
      <c r="G3581" s="43" t="s">
        <v>203</v>
      </c>
      <c r="H3581" s="43" t="s">
        <v>3960</v>
      </c>
      <c r="I3581" s="43" t="s">
        <v>364</v>
      </c>
      <c r="J3581" s="43">
        <v>4</v>
      </c>
      <c r="K3581" s="43" t="s">
        <v>90</v>
      </c>
      <c r="L3581" s="55" t="s">
        <v>639</v>
      </c>
      <c r="M3581" s="43" t="s">
        <v>2</v>
      </c>
      <c r="N3581" s="43" t="s">
        <v>2</v>
      </c>
      <c r="O3581"/>
      <c r="P3581" s="43" t="s">
        <v>363</v>
      </c>
    </row>
    <row r="3582" spans="1:16" x14ac:dyDescent="0.25">
      <c r="A3582" s="43" t="s">
        <v>6971</v>
      </c>
      <c r="B3582" s="43" t="s">
        <v>45</v>
      </c>
      <c r="C3582" s="43" t="s">
        <v>6972</v>
      </c>
      <c r="D3582" s="43">
        <v>2897040</v>
      </c>
      <c r="E3582" s="43" t="s">
        <v>46</v>
      </c>
      <c r="F3582" s="44">
        <v>45006</v>
      </c>
      <c r="G3582" s="43" t="s">
        <v>203</v>
      </c>
      <c r="H3582" s="43" t="s">
        <v>3960</v>
      </c>
      <c r="I3582" s="43" t="s">
        <v>364</v>
      </c>
      <c r="J3582" s="43">
        <v>1.1000000000000001</v>
      </c>
      <c r="K3582" s="43" t="s">
        <v>6973</v>
      </c>
      <c r="L3582" s="55" t="s">
        <v>640</v>
      </c>
      <c r="M3582" s="43" t="s">
        <v>2</v>
      </c>
      <c r="N3582" s="43" t="s">
        <v>144</v>
      </c>
      <c r="O3582" s="43" t="s">
        <v>9859</v>
      </c>
      <c r="P3582" s="43" t="s">
        <v>364</v>
      </c>
    </row>
    <row r="3583" spans="1:16" x14ac:dyDescent="0.25">
      <c r="A3583" s="43" t="s">
        <v>6971</v>
      </c>
      <c r="B3583" s="43" t="s">
        <v>45</v>
      </c>
      <c r="C3583" s="43" t="s">
        <v>6972</v>
      </c>
      <c r="D3583" s="43">
        <v>2897040</v>
      </c>
      <c r="E3583" s="43" t="s">
        <v>46</v>
      </c>
      <c r="F3583" s="44">
        <v>45006</v>
      </c>
      <c r="G3583" s="43" t="s">
        <v>203</v>
      </c>
      <c r="H3583" s="43" t="s">
        <v>3960</v>
      </c>
      <c r="I3583" s="43" t="s">
        <v>364</v>
      </c>
      <c r="J3583" s="43">
        <v>1.2</v>
      </c>
      <c r="K3583" s="43" t="s">
        <v>6974</v>
      </c>
      <c r="L3583" s="55" t="s">
        <v>640</v>
      </c>
      <c r="M3583" s="43" t="s">
        <v>2</v>
      </c>
      <c r="N3583" s="43" t="s">
        <v>2</v>
      </c>
      <c r="O3583"/>
      <c r="P3583" s="43" t="s">
        <v>363</v>
      </c>
    </row>
    <row r="3584" spans="1:16" x14ac:dyDescent="0.25">
      <c r="A3584" s="43" t="s">
        <v>6971</v>
      </c>
      <c r="B3584" s="43" t="s">
        <v>45</v>
      </c>
      <c r="C3584" s="43" t="s">
        <v>6972</v>
      </c>
      <c r="D3584" s="43">
        <v>2897040</v>
      </c>
      <c r="E3584" s="43" t="s">
        <v>46</v>
      </c>
      <c r="F3584" s="44">
        <v>45006</v>
      </c>
      <c r="G3584" s="43" t="s">
        <v>203</v>
      </c>
      <c r="H3584" s="43" t="s">
        <v>3960</v>
      </c>
      <c r="I3584" s="43" t="s">
        <v>364</v>
      </c>
      <c r="J3584" s="43">
        <v>1.3</v>
      </c>
      <c r="K3584" s="43" t="s">
        <v>6975</v>
      </c>
      <c r="L3584" s="55" t="s">
        <v>640</v>
      </c>
      <c r="M3584" s="43" t="s">
        <v>2</v>
      </c>
      <c r="N3584" s="43" t="s">
        <v>2</v>
      </c>
      <c r="O3584"/>
      <c r="P3584" s="43" t="s">
        <v>363</v>
      </c>
    </row>
    <row r="3585" spans="1:16" x14ac:dyDescent="0.25">
      <c r="A3585" s="43" t="s">
        <v>6971</v>
      </c>
      <c r="B3585" s="43" t="s">
        <v>45</v>
      </c>
      <c r="C3585" s="43" t="s">
        <v>6972</v>
      </c>
      <c r="D3585" s="43">
        <v>2897040</v>
      </c>
      <c r="E3585" s="43" t="s">
        <v>46</v>
      </c>
      <c r="F3585" s="44">
        <v>45006</v>
      </c>
      <c r="G3585" s="43" t="s">
        <v>203</v>
      </c>
      <c r="H3585" s="43" t="s">
        <v>3960</v>
      </c>
      <c r="I3585" s="43" t="s">
        <v>364</v>
      </c>
      <c r="J3585" s="43">
        <v>2</v>
      </c>
      <c r="K3585" s="43" t="s">
        <v>90</v>
      </c>
      <c r="L3585" s="55" t="s">
        <v>639</v>
      </c>
      <c r="M3585" s="43" t="s">
        <v>2</v>
      </c>
      <c r="N3585" s="43" t="s">
        <v>2</v>
      </c>
      <c r="O3585"/>
      <c r="P3585" s="43" t="s">
        <v>363</v>
      </c>
    </row>
    <row r="3586" spans="1:16" ht="30" x14ac:dyDescent="0.25">
      <c r="A3586" s="43" t="s">
        <v>6971</v>
      </c>
      <c r="B3586" s="43" t="s">
        <v>45</v>
      </c>
      <c r="C3586" s="43" t="s">
        <v>6972</v>
      </c>
      <c r="D3586" s="43">
        <v>2897040</v>
      </c>
      <c r="E3586" s="43" t="s">
        <v>46</v>
      </c>
      <c r="F3586" s="44">
        <v>45006</v>
      </c>
      <c r="G3586" s="43" t="s">
        <v>203</v>
      </c>
      <c r="H3586" s="43" t="s">
        <v>3960</v>
      </c>
      <c r="I3586" s="43" t="s">
        <v>364</v>
      </c>
      <c r="J3586" s="43">
        <v>3</v>
      </c>
      <c r="K3586" s="43" t="s">
        <v>50</v>
      </c>
      <c r="L3586" s="55" t="s">
        <v>13</v>
      </c>
      <c r="M3586" s="43" t="s">
        <v>2</v>
      </c>
      <c r="N3586" s="43" t="s">
        <v>3</v>
      </c>
      <c r="O3586" s="43" t="s">
        <v>9915</v>
      </c>
      <c r="P3586" s="43" t="s">
        <v>364</v>
      </c>
    </row>
    <row r="3587" spans="1:16" x14ac:dyDescent="0.25">
      <c r="A3587" s="43" t="s">
        <v>6971</v>
      </c>
      <c r="B3587" s="43" t="s">
        <v>45</v>
      </c>
      <c r="C3587" s="43" t="s">
        <v>6972</v>
      </c>
      <c r="D3587" s="43">
        <v>2897040</v>
      </c>
      <c r="E3587" s="43" t="s">
        <v>46</v>
      </c>
      <c r="F3587" s="44">
        <v>45006</v>
      </c>
      <c r="G3587" s="43" t="s">
        <v>203</v>
      </c>
      <c r="H3587" s="43" t="s">
        <v>3960</v>
      </c>
      <c r="I3587" s="43" t="s">
        <v>364</v>
      </c>
      <c r="J3587" s="43">
        <v>4</v>
      </c>
      <c r="K3587" s="43" t="s">
        <v>187</v>
      </c>
      <c r="L3587" s="55" t="s">
        <v>13</v>
      </c>
      <c r="M3587" s="43" t="s">
        <v>188</v>
      </c>
      <c r="N3587" s="43" t="s">
        <v>188</v>
      </c>
      <c r="O3587"/>
      <c r="P3587" s="43" t="s">
        <v>363</v>
      </c>
    </row>
    <row r="3588" spans="1:16" x14ac:dyDescent="0.25">
      <c r="A3588" s="43" t="s">
        <v>6976</v>
      </c>
      <c r="B3588" s="43" t="s">
        <v>206</v>
      </c>
      <c r="C3588" s="43" t="s">
        <v>6977</v>
      </c>
      <c r="D3588" s="43">
        <v>6139340</v>
      </c>
      <c r="E3588" s="43" t="s">
        <v>186</v>
      </c>
      <c r="F3588" s="44">
        <v>45006</v>
      </c>
      <c r="G3588" s="43" t="s">
        <v>203</v>
      </c>
      <c r="H3588" s="43" t="s">
        <v>3960</v>
      </c>
      <c r="I3588" s="43" t="s">
        <v>364</v>
      </c>
      <c r="J3588" s="43">
        <v>1</v>
      </c>
      <c r="K3588" s="43" t="s">
        <v>6978</v>
      </c>
      <c r="L3588" s="55" t="s">
        <v>640</v>
      </c>
      <c r="M3588" s="43" t="s">
        <v>2</v>
      </c>
      <c r="N3588" s="43" t="s">
        <v>2</v>
      </c>
      <c r="O3588"/>
      <c r="P3588" s="43" t="s">
        <v>363</v>
      </c>
    </row>
    <row r="3589" spans="1:16" ht="30" x14ac:dyDescent="0.25">
      <c r="A3589" s="43" t="s">
        <v>6976</v>
      </c>
      <c r="B3589" s="43" t="s">
        <v>206</v>
      </c>
      <c r="C3589" s="43" t="s">
        <v>6977</v>
      </c>
      <c r="D3589" s="43">
        <v>6139340</v>
      </c>
      <c r="E3589" s="43" t="s">
        <v>186</v>
      </c>
      <c r="F3589" s="44">
        <v>45006</v>
      </c>
      <c r="G3589" s="43" t="s">
        <v>203</v>
      </c>
      <c r="H3589" s="43" t="s">
        <v>3960</v>
      </c>
      <c r="I3589" s="43" t="s">
        <v>364</v>
      </c>
      <c r="J3589" s="43">
        <v>2</v>
      </c>
      <c r="K3589" s="43" t="s">
        <v>6979</v>
      </c>
      <c r="L3589" s="55" t="s">
        <v>13</v>
      </c>
      <c r="M3589" s="43" t="s">
        <v>2</v>
      </c>
      <c r="N3589" s="43" t="s">
        <v>3</v>
      </c>
      <c r="O3589" s="43" t="s">
        <v>9888</v>
      </c>
      <c r="P3589" s="43" t="s">
        <v>364</v>
      </c>
    </row>
    <row r="3590" spans="1:16" ht="30" x14ac:dyDescent="0.25">
      <c r="A3590" s="43" t="s">
        <v>6976</v>
      </c>
      <c r="B3590" s="43" t="s">
        <v>206</v>
      </c>
      <c r="C3590" s="43" t="s">
        <v>6977</v>
      </c>
      <c r="D3590" s="43">
        <v>6139340</v>
      </c>
      <c r="E3590" s="43" t="s">
        <v>186</v>
      </c>
      <c r="F3590" s="44">
        <v>45006</v>
      </c>
      <c r="G3590" s="43" t="s">
        <v>203</v>
      </c>
      <c r="H3590" s="43" t="s">
        <v>3960</v>
      </c>
      <c r="I3590" s="43" t="s">
        <v>364</v>
      </c>
      <c r="J3590" s="43">
        <v>3</v>
      </c>
      <c r="K3590" s="43" t="s">
        <v>6980</v>
      </c>
      <c r="L3590" s="55" t="s">
        <v>13</v>
      </c>
      <c r="M3590" s="43" t="s">
        <v>2</v>
      </c>
      <c r="N3590" s="43" t="s">
        <v>3</v>
      </c>
      <c r="O3590" s="43" t="s">
        <v>9888</v>
      </c>
      <c r="P3590" s="43" t="s">
        <v>364</v>
      </c>
    </row>
    <row r="3591" spans="1:16" ht="30" x14ac:dyDescent="0.25">
      <c r="A3591" s="43" t="s">
        <v>6976</v>
      </c>
      <c r="B3591" s="43" t="s">
        <v>206</v>
      </c>
      <c r="C3591" s="43" t="s">
        <v>6977</v>
      </c>
      <c r="D3591" s="43">
        <v>6139340</v>
      </c>
      <c r="E3591" s="43" t="s">
        <v>186</v>
      </c>
      <c r="F3591" s="44">
        <v>45006</v>
      </c>
      <c r="G3591" s="43" t="s">
        <v>203</v>
      </c>
      <c r="H3591" s="43" t="s">
        <v>3960</v>
      </c>
      <c r="I3591" s="43" t="s">
        <v>364</v>
      </c>
      <c r="J3591" s="43">
        <v>4</v>
      </c>
      <c r="K3591" s="43" t="s">
        <v>6981</v>
      </c>
      <c r="L3591" s="55" t="s">
        <v>13</v>
      </c>
      <c r="M3591" s="43" t="s">
        <v>2</v>
      </c>
      <c r="N3591" s="43" t="s">
        <v>3</v>
      </c>
      <c r="O3591" s="43" t="s">
        <v>9888</v>
      </c>
      <c r="P3591" s="43" t="s">
        <v>364</v>
      </c>
    </row>
    <row r="3592" spans="1:16" x14ac:dyDescent="0.25">
      <c r="A3592" s="43" t="s">
        <v>6982</v>
      </c>
      <c r="B3592" s="43" t="s">
        <v>45</v>
      </c>
      <c r="C3592" s="43" t="s">
        <v>6983</v>
      </c>
      <c r="D3592" s="43">
        <v>2024901</v>
      </c>
      <c r="E3592" s="43" t="s">
        <v>46</v>
      </c>
      <c r="F3592" s="44">
        <v>45007</v>
      </c>
      <c r="G3592" s="43" t="s">
        <v>203</v>
      </c>
      <c r="H3592" s="43" t="s">
        <v>3960</v>
      </c>
      <c r="I3592" s="43" t="s">
        <v>364</v>
      </c>
      <c r="J3592" s="43">
        <v>2</v>
      </c>
      <c r="K3592" s="43" t="s">
        <v>50</v>
      </c>
      <c r="L3592" s="55" t="s">
        <v>13</v>
      </c>
      <c r="M3592" s="43" t="s">
        <v>2</v>
      </c>
      <c r="N3592" s="43" t="s">
        <v>2</v>
      </c>
      <c r="O3592"/>
      <c r="P3592" s="43" t="s">
        <v>363</v>
      </c>
    </row>
    <row r="3593" spans="1:16" x14ac:dyDescent="0.25">
      <c r="A3593" s="43" t="s">
        <v>6982</v>
      </c>
      <c r="B3593" s="43" t="s">
        <v>45</v>
      </c>
      <c r="C3593" s="43" t="s">
        <v>6983</v>
      </c>
      <c r="D3593" s="43">
        <v>2024901</v>
      </c>
      <c r="E3593" s="43" t="s">
        <v>46</v>
      </c>
      <c r="F3593" s="44">
        <v>45007</v>
      </c>
      <c r="G3593" s="43" t="s">
        <v>203</v>
      </c>
      <c r="H3593" s="43" t="s">
        <v>3960</v>
      </c>
      <c r="I3593" s="43" t="s">
        <v>364</v>
      </c>
      <c r="J3593" s="43">
        <v>3</v>
      </c>
      <c r="K3593" s="43" t="s">
        <v>187</v>
      </c>
      <c r="L3593" s="55" t="s">
        <v>13</v>
      </c>
      <c r="M3593" s="43" t="s">
        <v>188</v>
      </c>
      <c r="N3593" s="43" t="s">
        <v>188</v>
      </c>
      <c r="O3593"/>
      <c r="P3593" s="43" t="s">
        <v>363</v>
      </c>
    </row>
    <row r="3594" spans="1:16" x14ac:dyDescent="0.25">
      <c r="A3594" s="43" t="s">
        <v>6982</v>
      </c>
      <c r="B3594" s="43" t="s">
        <v>45</v>
      </c>
      <c r="C3594" s="43" t="s">
        <v>6983</v>
      </c>
      <c r="D3594" s="43">
        <v>2024901</v>
      </c>
      <c r="E3594" s="43" t="s">
        <v>46</v>
      </c>
      <c r="F3594" s="44">
        <v>45007</v>
      </c>
      <c r="G3594" s="43" t="s">
        <v>203</v>
      </c>
      <c r="H3594" s="43" t="s">
        <v>3960</v>
      </c>
      <c r="I3594" s="43" t="s">
        <v>364</v>
      </c>
      <c r="J3594" s="43">
        <v>4</v>
      </c>
      <c r="K3594" s="43" t="s">
        <v>90</v>
      </c>
      <c r="L3594" s="55" t="s">
        <v>639</v>
      </c>
      <c r="M3594" s="43" t="s">
        <v>2</v>
      </c>
      <c r="N3594" s="43" t="s">
        <v>2</v>
      </c>
      <c r="O3594"/>
      <c r="P3594" s="43" t="s">
        <v>363</v>
      </c>
    </row>
    <row r="3595" spans="1:16" x14ac:dyDescent="0.25">
      <c r="A3595" s="43" t="s">
        <v>6982</v>
      </c>
      <c r="B3595" s="43" t="s">
        <v>45</v>
      </c>
      <c r="C3595" s="43" t="s">
        <v>6983</v>
      </c>
      <c r="D3595" s="43">
        <v>2024901</v>
      </c>
      <c r="E3595" s="43" t="s">
        <v>46</v>
      </c>
      <c r="F3595" s="44">
        <v>45007</v>
      </c>
      <c r="G3595" s="43" t="s">
        <v>203</v>
      </c>
      <c r="H3595" s="43" t="s">
        <v>3960</v>
      </c>
      <c r="I3595" s="43" t="s">
        <v>364</v>
      </c>
      <c r="J3595" s="43" t="s">
        <v>320</v>
      </c>
      <c r="K3595" s="43" t="s">
        <v>6984</v>
      </c>
      <c r="L3595" s="55" t="s">
        <v>640</v>
      </c>
      <c r="M3595" s="43" t="s">
        <v>2</v>
      </c>
      <c r="N3595" s="43" t="s">
        <v>2</v>
      </c>
      <c r="O3595"/>
      <c r="P3595" s="43" t="s">
        <v>363</v>
      </c>
    </row>
    <row r="3596" spans="1:16" x14ac:dyDescent="0.25">
      <c r="A3596" s="43" t="s">
        <v>6982</v>
      </c>
      <c r="B3596" s="43" t="s">
        <v>45</v>
      </c>
      <c r="C3596" s="43" t="s">
        <v>6983</v>
      </c>
      <c r="D3596" s="43">
        <v>2024901</v>
      </c>
      <c r="E3596" s="43" t="s">
        <v>46</v>
      </c>
      <c r="F3596" s="44">
        <v>45007</v>
      </c>
      <c r="G3596" s="43" t="s">
        <v>203</v>
      </c>
      <c r="H3596" s="43" t="s">
        <v>3960</v>
      </c>
      <c r="I3596" s="43" t="s">
        <v>364</v>
      </c>
      <c r="J3596" s="43" t="s">
        <v>321</v>
      </c>
      <c r="K3596" s="43" t="s">
        <v>6985</v>
      </c>
      <c r="L3596" s="55" t="s">
        <v>640</v>
      </c>
      <c r="M3596" s="43" t="s">
        <v>2</v>
      </c>
      <c r="N3596" s="43" t="s">
        <v>2</v>
      </c>
      <c r="O3596"/>
      <c r="P3596" s="43" t="s">
        <v>363</v>
      </c>
    </row>
    <row r="3597" spans="1:16" x14ac:dyDescent="0.25">
      <c r="A3597" s="43" t="s">
        <v>6982</v>
      </c>
      <c r="B3597" s="43" t="s">
        <v>45</v>
      </c>
      <c r="C3597" s="43" t="s">
        <v>6983</v>
      </c>
      <c r="D3597" s="43">
        <v>2024901</v>
      </c>
      <c r="E3597" s="43" t="s">
        <v>46</v>
      </c>
      <c r="F3597" s="44">
        <v>45007</v>
      </c>
      <c r="G3597" s="43" t="s">
        <v>203</v>
      </c>
      <c r="H3597" s="43" t="s">
        <v>3960</v>
      </c>
      <c r="I3597" s="43" t="s">
        <v>364</v>
      </c>
      <c r="J3597" s="43" t="s">
        <v>322</v>
      </c>
      <c r="K3597" s="43" t="s">
        <v>6986</v>
      </c>
      <c r="L3597" s="55" t="s">
        <v>640</v>
      </c>
      <c r="M3597" s="43" t="s">
        <v>2</v>
      </c>
      <c r="N3597" s="43" t="s">
        <v>2</v>
      </c>
      <c r="O3597"/>
      <c r="P3597" s="43" t="s">
        <v>363</v>
      </c>
    </row>
    <row r="3598" spans="1:16" x14ac:dyDescent="0.25">
      <c r="A3598" s="43" t="s">
        <v>6982</v>
      </c>
      <c r="B3598" s="43" t="s">
        <v>45</v>
      </c>
      <c r="C3598" s="43" t="s">
        <v>6983</v>
      </c>
      <c r="D3598" s="43">
        <v>2024901</v>
      </c>
      <c r="E3598" s="43" t="s">
        <v>46</v>
      </c>
      <c r="F3598" s="44">
        <v>45007</v>
      </c>
      <c r="G3598" s="43" t="s">
        <v>203</v>
      </c>
      <c r="H3598" s="43" t="s">
        <v>3960</v>
      </c>
      <c r="I3598" s="43" t="s">
        <v>364</v>
      </c>
      <c r="J3598" s="43" t="s">
        <v>323</v>
      </c>
      <c r="K3598" s="43" t="s">
        <v>6987</v>
      </c>
      <c r="L3598" s="55" t="s">
        <v>640</v>
      </c>
      <c r="M3598" s="43" t="s">
        <v>2</v>
      </c>
      <c r="N3598" s="43" t="s">
        <v>2</v>
      </c>
      <c r="O3598"/>
      <c r="P3598" s="43" t="s">
        <v>363</v>
      </c>
    </row>
    <row r="3599" spans="1:16" x14ac:dyDescent="0.25">
      <c r="A3599" s="43" t="s">
        <v>6982</v>
      </c>
      <c r="B3599" s="43" t="s">
        <v>45</v>
      </c>
      <c r="C3599" s="43" t="s">
        <v>6983</v>
      </c>
      <c r="D3599" s="43">
        <v>2024901</v>
      </c>
      <c r="E3599" s="43" t="s">
        <v>46</v>
      </c>
      <c r="F3599" s="44">
        <v>45007</v>
      </c>
      <c r="G3599" s="43" t="s">
        <v>203</v>
      </c>
      <c r="H3599" s="43" t="s">
        <v>3960</v>
      </c>
      <c r="I3599" s="43" t="s">
        <v>364</v>
      </c>
      <c r="J3599" s="43" t="s">
        <v>324</v>
      </c>
      <c r="K3599" s="43" t="s">
        <v>6988</v>
      </c>
      <c r="L3599" s="55" t="s">
        <v>640</v>
      </c>
      <c r="M3599" s="43" t="s">
        <v>2</v>
      </c>
      <c r="N3599" s="43" t="s">
        <v>2</v>
      </c>
      <c r="O3599"/>
      <c r="P3599" s="43" t="s">
        <v>363</v>
      </c>
    </row>
    <row r="3600" spans="1:16" x14ac:dyDescent="0.25">
      <c r="A3600" s="43" t="s">
        <v>6982</v>
      </c>
      <c r="B3600" s="43" t="s">
        <v>45</v>
      </c>
      <c r="C3600" s="43" t="s">
        <v>6983</v>
      </c>
      <c r="D3600" s="43">
        <v>2024901</v>
      </c>
      <c r="E3600" s="43" t="s">
        <v>46</v>
      </c>
      <c r="F3600" s="44">
        <v>45007</v>
      </c>
      <c r="G3600" s="43" t="s">
        <v>203</v>
      </c>
      <c r="H3600" s="43" t="s">
        <v>3960</v>
      </c>
      <c r="I3600" s="43" t="s">
        <v>364</v>
      </c>
      <c r="J3600" s="43" t="s">
        <v>325</v>
      </c>
      <c r="K3600" s="43" t="s">
        <v>6989</v>
      </c>
      <c r="L3600" s="55" t="s">
        <v>640</v>
      </c>
      <c r="M3600" s="43" t="s">
        <v>2</v>
      </c>
      <c r="N3600" s="43" t="s">
        <v>2</v>
      </c>
      <c r="O3600"/>
      <c r="P3600" s="43" t="s">
        <v>363</v>
      </c>
    </row>
    <row r="3601" spans="1:16" x14ac:dyDescent="0.25">
      <c r="A3601" s="43" t="s">
        <v>6982</v>
      </c>
      <c r="B3601" s="43" t="s">
        <v>45</v>
      </c>
      <c r="C3601" s="43" t="s">
        <v>6983</v>
      </c>
      <c r="D3601" s="43">
        <v>2024901</v>
      </c>
      <c r="E3601" s="43" t="s">
        <v>46</v>
      </c>
      <c r="F3601" s="44">
        <v>45007</v>
      </c>
      <c r="G3601" s="43" t="s">
        <v>203</v>
      </c>
      <c r="H3601" s="43" t="s">
        <v>3960</v>
      </c>
      <c r="I3601" s="43" t="s">
        <v>364</v>
      </c>
      <c r="J3601" s="43" t="s">
        <v>326</v>
      </c>
      <c r="K3601" s="43" t="s">
        <v>3384</v>
      </c>
      <c r="L3601" s="55" t="s">
        <v>640</v>
      </c>
      <c r="M3601" s="43" t="s">
        <v>2</v>
      </c>
      <c r="N3601" s="43" t="s">
        <v>2</v>
      </c>
      <c r="O3601"/>
      <c r="P3601" s="43" t="s">
        <v>363</v>
      </c>
    </row>
    <row r="3602" spans="1:16" x14ac:dyDescent="0.25">
      <c r="A3602" s="43" t="s">
        <v>6982</v>
      </c>
      <c r="B3602" s="43" t="s">
        <v>45</v>
      </c>
      <c r="C3602" s="43" t="s">
        <v>6983</v>
      </c>
      <c r="D3602" s="43">
        <v>2024901</v>
      </c>
      <c r="E3602" s="43" t="s">
        <v>46</v>
      </c>
      <c r="F3602" s="44">
        <v>45007</v>
      </c>
      <c r="G3602" s="43" t="s">
        <v>203</v>
      </c>
      <c r="H3602" s="43" t="s">
        <v>3960</v>
      </c>
      <c r="I3602" s="43" t="s">
        <v>364</v>
      </c>
      <c r="J3602" s="43" t="s">
        <v>327</v>
      </c>
      <c r="K3602" s="43" t="s">
        <v>6990</v>
      </c>
      <c r="L3602" s="55" t="s">
        <v>640</v>
      </c>
      <c r="M3602" s="43" t="s">
        <v>2</v>
      </c>
      <c r="N3602" s="43" t="s">
        <v>2</v>
      </c>
      <c r="O3602"/>
      <c r="P3602" s="43" t="s">
        <v>363</v>
      </c>
    </row>
    <row r="3603" spans="1:16" x14ac:dyDescent="0.25">
      <c r="A3603" s="43" t="s">
        <v>6982</v>
      </c>
      <c r="B3603" s="43" t="s">
        <v>45</v>
      </c>
      <c r="C3603" s="43" t="s">
        <v>6983</v>
      </c>
      <c r="D3603" s="43">
        <v>2024901</v>
      </c>
      <c r="E3603" s="43" t="s">
        <v>46</v>
      </c>
      <c r="F3603" s="44">
        <v>45007</v>
      </c>
      <c r="G3603" s="43" t="s">
        <v>203</v>
      </c>
      <c r="H3603" s="43" t="s">
        <v>3960</v>
      </c>
      <c r="I3603" s="43" t="s">
        <v>364</v>
      </c>
      <c r="J3603" s="43" t="s">
        <v>328</v>
      </c>
      <c r="K3603" s="43" t="s">
        <v>6991</v>
      </c>
      <c r="L3603" s="55" t="s">
        <v>640</v>
      </c>
      <c r="M3603" s="43" t="s">
        <v>2</v>
      </c>
      <c r="N3603" s="43" t="s">
        <v>2</v>
      </c>
      <c r="O3603"/>
      <c r="P3603" s="43" t="s">
        <v>363</v>
      </c>
    </row>
    <row r="3604" spans="1:16" x14ac:dyDescent="0.25">
      <c r="A3604" s="43" t="s">
        <v>6982</v>
      </c>
      <c r="B3604" s="43" t="s">
        <v>45</v>
      </c>
      <c r="C3604" s="43" t="s">
        <v>6983</v>
      </c>
      <c r="D3604" s="43">
        <v>2024901</v>
      </c>
      <c r="E3604" s="43" t="s">
        <v>46</v>
      </c>
      <c r="F3604" s="44">
        <v>45007</v>
      </c>
      <c r="G3604" s="43" t="s">
        <v>203</v>
      </c>
      <c r="H3604" s="43" t="s">
        <v>3960</v>
      </c>
      <c r="I3604" s="43" t="s">
        <v>364</v>
      </c>
      <c r="J3604" s="43" t="s">
        <v>329</v>
      </c>
      <c r="K3604" s="43" t="s">
        <v>6992</v>
      </c>
      <c r="L3604" s="55" t="s">
        <v>640</v>
      </c>
      <c r="M3604" s="43" t="s">
        <v>2</v>
      </c>
      <c r="N3604" s="43" t="s">
        <v>2</v>
      </c>
      <c r="O3604"/>
      <c r="P3604" s="43" t="s">
        <v>363</v>
      </c>
    </row>
    <row r="3605" spans="1:16" x14ac:dyDescent="0.25">
      <c r="A3605" s="43" t="s">
        <v>6993</v>
      </c>
      <c r="B3605" s="43" t="s">
        <v>66</v>
      </c>
      <c r="C3605" s="43" t="s">
        <v>6994</v>
      </c>
      <c r="D3605" s="43" t="s">
        <v>6995</v>
      </c>
      <c r="E3605" s="43" t="s">
        <v>46</v>
      </c>
      <c r="F3605" s="44">
        <v>45007</v>
      </c>
      <c r="G3605" s="43" t="s">
        <v>203</v>
      </c>
      <c r="H3605" s="43" t="s">
        <v>3960</v>
      </c>
      <c r="I3605" s="43" t="s">
        <v>363</v>
      </c>
      <c r="J3605" s="43">
        <v>1</v>
      </c>
      <c r="K3605" s="43" t="s">
        <v>85</v>
      </c>
      <c r="L3605" s="55" t="s">
        <v>13</v>
      </c>
      <c r="M3605"/>
      <c r="N3605"/>
      <c r="O3605"/>
      <c r="P3605" s="43" t="s">
        <v>363</v>
      </c>
    </row>
    <row r="3606" spans="1:16" x14ac:dyDescent="0.25">
      <c r="A3606" s="43" t="s">
        <v>6993</v>
      </c>
      <c r="B3606" s="43" t="s">
        <v>66</v>
      </c>
      <c r="C3606" s="43" t="s">
        <v>6994</v>
      </c>
      <c r="D3606" s="43" t="s">
        <v>6995</v>
      </c>
      <c r="E3606" s="43" t="s">
        <v>46</v>
      </c>
      <c r="F3606" s="44">
        <v>45007</v>
      </c>
      <c r="G3606" s="43" t="s">
        <v>203</v>
      </c>
      <c r="H3606" s="43" t="s">
        <v>3960</v>
      </c>
      <c r="I3606" s="43" t="s">
        <v>364</v>
      </c>
      <c r="J3606" s="43">
        <v>2</v>
      </c>
      <c r="K3606" s="43" t="s">
        <v>67</v>
      </c>
      <c r="L3606" s="55" t="s">
        <v>13</v>
      </c>
      <c r="M3606" s="43" t="s">
        <v>2</v>
      </c>
      <c r="N3606" s="43" t="s">
        <v>2</v>
      </c>
      <c r="O3606"/>
      <c r="P3606" s="43" t="s">
        <v>363</v>
      </c>
    </row>
    <row r="3607" spans="1:16" x14ac:dyDescent="0.25">
      <c r="A3607" s="43" t="s">
        <v>6993</v>
      </c>
      <c r="B3607" s="43" t="s">
        <v>66</v>
      </c>
      <c r="C3607" s="43" t="s">
        <v>6994</v>
      </c>
      <c r="D3607" s="43" t="s">
        <v>6995</v>
      </c>
      <c r="E3607" s="43" t="s">
        <v>46</v>
      </c>
      <c r="F3607" s="44">
        <v>45007</v>
      </c>
      <c r="G3607" s="43" t="s">
        <v>203</v>
      </c>
      <c r="H3607" s="43" t="s">
        <v>3960</v>
      </c>
      <c r="I3607" s="43" t="s">
        <v>364</v>
      </c>
      <c r="J3607" s="43">
        <v>3</v>
      </c>
      <c r="K3607" s="43" t="s">
        <v>68</v>
      </c>
      <c r="L3607" s="55" t="s">
        <v>13</v>
      </c>
      <c r="M3607" s="43" t="s">
        <v>2</v>
      </c>
      <c r="N3607" s="43" t="s">
        <v>2</v>
      </c>
      <c r="O3607"/>
      <c r="P3607" s="43" t="s">
        <v>363</v>
      </c>
    </row>
    <row r="3608" spans="1:16" x14ac:dyDescent="0.25">
      <c r="A3608" s="43" t="s">
        <v>6993</v>
      </c>
      <c r="B3608" s="43" t="s">
        <v>66</v>
      </c>
      <c r="C3608" s="43" t="s">
        <v>6994</v>
      </c>
      <c r="D3608" s="43" t="s">
        <v>6995</v>
      </c>
      <c r="E3608" s="43" t="s">
        <v>46</v>
      </c>
      <c r="F3608" s="44">
        <v>45007</v>
      </c>
      <c r="G3608" s="43" t="s">
        <v>203</v>
      </c>
      <c r="H3608" s="43" t="s">
        <v>3960</v>
      </c>
      <c r="I3608" s="43" t="s">
        <v>364</v>
      </c>
      <c r="J3608" s="43">
        <v>4</v>
      </c>
      <c r="K3608" s="43" t="s">
        <v>69</v>
      </c>
      <c r="L3608" s="55" t="s">
        <v>13</v>
      </c>
      <c r="M3608" s="43" t="s">
        <v>2</v>
      </c>
      <c r="N3608" s="43" t="s">
        <v>2</v>
      </c>
      <c r="O3608"/>
      <c r="P3608" s="43" t="s">
        <v>363</v>
      </c>
    </row>
    <row r="3609" spans="1:16" x14ac:dyDescent="0.25">
      <c r="A3609" s="43" t="s">
        <v>6993</v>
      </c>
      <c r="B3609" s="43" t="s">
        <v>66</v>
      </c>
      <c r="C3609" s="43" t="s">
        <v>6994</v>
      </c>
      <c r="D3609" s="43" t="s">
        <v>6995</v>
      </c>
      <c r="E3609" s="43" t="s">
        <v>46</v>
      </c>
      <c r="F3609" s="44">
        <v>45007</v>
      </c>
      <c r="G3609" s="43" t="s">
        <v>203</v>
      </c>
      <c r="H3609" s="43" t="s">
        <v>3960</v>
      </c>
      <c r="I3609" s="43" t="s">
        <v>364</v>
      </c>
      <c r="J3609" s="43">
        <v>5</v>
      </c>
      <c r="K3609" s="43" t="s">
        <v>3501</v>
      </c>
      <c r="L3609" s="55" t="s">
        <v>13</v>
      </c>
      <c r="M3609" s="43" t="s">
        <v>2</v>
      </c>
      <c r="N3609" s="43" t="s">
        <v>2</v>
      </c>
      <c r="O3609"/>
      <c r="P3609" s="43" t="s">
        <v>363</v>
      </c>
    </row>
    <row r="3610" spans="1:16" x14ac:dyDescent="0.25">
      <c r="A3610" s="43" t="s">
        <v>6993</v>
      </c>
      <c r="B3610" s="43" t="s">
        <v>66</v>
      </c>
      <c r="C3610" s="43" t="s">
        <v>6994</v>
      </c>
      <c r="D3610" s="43" t="s">
        <v>6995</v>
      </c>
      <c r="E3610" s="43" t="s">
        <v>46</v>
      </c>
      <c r="F3610" s="44">
        <v>45007</v>
      </c>
      <c r="G3610" s="43" t="s">
        <v>203</v>
      </c>
      <c r="H3610" s="43" t="s">
        <v>3960</v>
      </c>
      <c r="I3610" s="43" t="s">
        <v>364</v>
      </c>
      <c r="J3610" s="43">
        <v>6</v>
      </c>
      <c r="K3610" s="43" t="s">
        <v>70</v>
      </c>
      <c r="L3610" s="55" t="s">
        <v>13</v>
      </c>
      <c r="M3610" s="43" t="s">
        <v>2</v>
      </c>
      <c r="N3610" s="43" t="s">
        <v>2</v>
      </c>
      <c r="O3610"/>
      <c r="P3610" s="43" t="s">
        <v>363</v>
      </c>
    </row>
    <row r="3611" spans="1:16" x14ac:dyDescent="0.25">
      <c r="A3611" s="43" t="s">
        <v>6993</v>
      </c>
      <c r="B3611" s="43" t="s">
        <v>66</v>
      </c>
      <c r="C3611" s="43" t="s">
        <v>6994</v>
      </c>
      <c r="D3611" s="43" t="s">
        <v>6995</v>
      </c>
      <c r="E3611" s="43" t="s">
        <v>46</v>
      </c>
      <c r="F3611" s="44">
        <v>45007</v>
      </c>
      <c r="G3611" s="43" t="s">
        <v>203</v>
      </c>
      <c r="H3611" s="43" t="s">
        <v>3960</v>
      </c>
      <c r="I3611" s="43" t="s">
        <v>363</v>
      </c>
      <c r="J3611" s="43">
        <v>7</v>
      </c>
      <c r="K3611" s="43" t="s">
        <v>3875</v>
      </c>
      <c r="L3611" s="55" t="s">
        <v>638</v>
      </c>
      <c r="M3611"/>
      <c r="N3611"/>
      <c r="O3611"/>
      <c r="P3611" s="43" t="s">
        <v>363</v>
      </c>
    </row>
    <row r="3612" spans="1:16" x14ac:dyDescent="0.25">
      <c r="A3612" s="43" t="s">
        <v>6993</v>
      </c>
      <c r="B3612" s="43" t="s">
        <v>66</v>
      </c>
      <c r="C3612" s="43" t="s">
        <v>6994</v>
      </c>
      <c r="D3612" s="43" t="s">
        <v>6995</v>
      </c>
      <c r="E3612" s="43" t="s">
        <v>46</v>
      </c>
      <c r="F3612" s="44">
        <v>45007</v>
      </c>
      <c r="G3612" s="43" t="s">
        <v>203</v>
      </c>
      <c r="H3612" s="43" t="s">
        <v>3960</v>
      </c>
      <c r="I3612" s="43" t="s">
        <v>363</v>
      </c>
      <c r="J3612" s="43">
        <v>8</v>
      </c>
      <c r="K3612" s="43" t="s">
        <v>6996</v>
      </c>
      <c r="L3612" s="55" t="s">
        <v>638</v>
      </c>
      <c r="M3612"/>
      <c r="N3612"/>
      <c r="O3612"/>
      <c r="P3612" s="43" t="s">
        <v>363</v>
      </c>
    </row>
    <row r="3613" spans="1:16" x14ac:dyDescent="0.25">
      <c r="A3613" s="43" t="s">
        <v>6993</v>
      </c>
      <c r="B3613" s="43" t="s">
        <v>66</v>
      </c>
      <c r="C3613" s="43" t="s">
        <v>6994</v>
      </c>
      <c r="D3613" s="43" t="s">
        <v>6995</v>
      </c>
      <c r="E3613" s="43" t="s">
        <v>46</v>
      </c>
      <c r="F3613" s="44">
        <v>45007</v>
      </c>
      <c r="G3613" s="43" t="s">
        <v>203</v>
      </c>
      <c r="H3613" s="43" t="s">
        <v>3960</v>
      </c>
      <c r="I3613" s="43" t="s">
        <v>364</v>
      </c>
      <c r="J3613" s="43">
        <v>9</v>
      </c>
      <c r="K3613" s="43" t="s">
        <v>53</v>
      </c>
      <c r="L3613" s="55" t="s">
        <v>638</v>
      </c>
      <c r="M3613" s="43" t="s">
        <v>2</v>
      </c>
      <c r="N3613" s="43" t="s">
        <v>2</v>
      </c>
      <c r="O3613"/>
      <c r="P3613" s="43" t="s">
        <v>363</v>
      </c>
    </row>
    <row r="3614" spans="1:16" x14ac:dyDescent="0.25">
      <c r="A3614" s="43" t="s">
        <v>6993</v>
      </c>
      <c r="B3614" s="43" t="s">
        <v>66</v>
      </c>
      <c r="C3614" s="43" t="s">
        <v>6994</v>
      </c>
      <c r="D3614" s="43" t="s">
        <v>6995</v>
      </c>
      <c r="E3614" s="43" t="s">
        <v>46</v>
      </c>
      <c r="F3614" s="44">
        <v>45007</v>
      </c>
      <c r="G3614" s="43" t="s">
        <v>203</v>
      </c>
      <c r="H3614" s="43" t="s">
        <v>3960</v>
      </c>
      <c r="I3614" s="43" t="s">
        <v>364</v>
      </c>
      <c r="J3614" s="43">
        <v>10.1</v>
      </c>
      <c r="K3614" s="43" t="s">
        <v>6997</v>
      </c>
      <c r="L3614" s="55" t="s">
        <v>13</v>
      </c>
      <c r="M3614" s="43" t="s">
        <v>2</v>
      </c>
      <c r="N3614" s="43" t="s">
        <v>2</v>
      </c>
      <c r="O3614"/>
      <c r="P3614" s="43" t="s">
        <v>363</v>
      </c>
    </row>
    <row r="3615" spans="1:16" x14ac:dyDescent="0.25">
      <c r="A3615" s="43" t="s">
        <v>6993</v>
      </c>
      <c r="B3615" s="43" t="s">
        <v>66</v>
      </c>
      <c r="C3615" s="43" t="s">
        <v>6994</v>
      </c>
      <c r="D3615" s="43" t="s">
        <v>6995</v>
      </c>
      <c r="E3615" s="43" t="s">
        <v>46</v>
      </c>
      <c r="F3615" s="44">
        <v>45007</v>
      </c>
      <c r="G3615" s="43" t="s">
        <v>203</v>
      </c>
      <c r="H3615" s="43" t="s">
        <v>3960</v>
      </c>
      <c r="I3615" s="43" t="s">
        <v>364</v>
      </c>
      <c r="J3615" s="43">
        <v>10.1</v>
      </c>
      <c r="K3615" s="43" t="s">
        <v>6998</v>
      </c>
      <c r="L3615" s="55" t="s">
        <v>13</v>
      </c>
      <c r="M3615" s="43" t="s">
        <v>2</v>
      </c>
      <c r="N3615" s="43" t="s">
        <v>2</v>
      </c>
      <c r="O3615"/>
      <c r="P3615" s="43" t="s">
        <v>363</v>
      </c>
    </row>
    <row r="3616" spans="1:16" x14ac:dyDescent="0.25">
      <c r="A3616" s="43" t="s">
        <v>6993</v>
      </c>
      <c r="B3616" s="43" t="s">
        <v>66</v>
      </c>
      <c r="C3616" s="43" t="s">
        <v>6994</v>
      </c>
      <c r="D3616" s="43" t="s">
        <v>6995</v>
      </c>
      <c r="E3616" s="43" t="s">
        <v>46</v>
      </c>
      <c r="F3616" s="44">
        <v>45007</v>
      </c>
      <c r="G3616" s="43" t="s">
        <v>203</v>
      </c>
      <c r="H3616" s="43" t="s">
        <v>3960</v>
      </c>
      <c r="I3616" s="43" t="s">
        <v>364</v>
      </c>
      <c r="J3616" s="43">
        <v>10.11</v>
      </c>
      <c r="K3616" s="43" t="s">
        <v>6999</v>
      </c>
      <c r="L3616" s="55" t="s">
        <v>13</v>
      </c>
      <c r="M3616" s="43" t="s">
        <v>2</v>
      </c>
      <c r="N3616" s="43" t="s">
        <v>2</v>
      </c>
      <c r="O3616"/>
      <c r="P3616" s="43" t="s">
        <v>363</v>
      </c>
    </row>
    <row r="3617" spans="1:16" x14ac:dyDescent="0.25">
      <c r="A3617" s="43" t="s">
        <v>6993</v>
      </c>
      <c r="B3617" s="43" t="s">
        <v>66</v>
      </c>
      <c r="C3617" s="43" t="s">
        <v>6994</v>
      </c>
      <c r="D3617" s="43" t="s">
        <v>6995</v>
      </c>
      <c r="E3617" s="43" t="s">
        <v>46</v>
      </c>
      <c r="F3617" s="44">
        <v>45007</v>
      </c>
      <c r="G3617" s="43" t="s">
        <v>203</v>
      </c>
      <c r="H3617" s="43" t="s">
        <v>3960</v>
      </c>
      <c r="I3617" s="43" t="s">
        <v>364</v>
      </c>
      <c r="J3617" s="43">
        <v>10.119999999999999</v>
      </c>
      <c r="K3617" s="43" t="s">
        <v>7000</v>
      </c>
      <c r="L3617" s="55" t="s">
        <v>13</v>
      </c>
      <c r="M3617" s="43" t="s">
        <v>2</v>
      </c>
      <c r="N3617" s="43" t="s">
        <v>2</v>
      </c>
      <c r="O3617"/>
      <c r="P3617" s="43" t="s">
        <v>363</v>
      </c>
    </row>
    <row r="3618" spans="1:16" x14ac:dyDescent="0.25">
      <c r="A3618" s="43" t="s">
        <v>6993</v>
      </c>
      <c r="B3618" s="43" t="s">
        <v>66</v>
      </c>
      <c r="C3618" s="43" t="s">
        <v>6994</v>
      </c>
      <c r="D3618" s="43" t="s">
        <v>6995</v>
      </c>
      <c r="E3618" s="43" t="s">
        <v>46</v>
      </c>
      <c r="F3618" s="44">
        <v>45007</v>
      </c>
      <c r="G3618" s="43" t="s">
        <v>203</v>
      </c>
      <c r="H3618" s="43" t="s">
        <v>3960</v>
      </c>
      <c r="I3618" s="43" t="s">
        <v>364</v>
      </c>
      <c r="J3618" s="43">
        <v>10.199999999999999</v>
      </c>
      <c r="K3618" s="43" t="s">
        <v>7001</v>
      </c>
      <c r="L3618" s="55" t="s">
        <v>13</v>
      </c>
      <c r="M3618" s="43" t="s">
        <v>2</v>
      </c>
      <c r="N3618" s="43" t="s">
        <v>2</v>
      </c>
      <c r="O3618"/>
      <c r="P3618" s="43" t="s">
        <v>363</v>
      </c>
    </row>
    <row r="3619" spans="1:16" x14ac:dyDescent="0.25">
      <c r="A3619" s="43" t="s">
        <v>6993</v>
      </c>
      <c r="B3619" s="43" t="s">
        <v>66</v>
      </c>
      <c r="C3619" s="43" t="s">
        <v>6994</v>
      </c>
      <c r="D3619" s="43" t="s">
        <v>6995</v>
      </c>
      <c r="E3619" s="43" t="s">
        <v>46</v>
      </c>
      <c r="F3619" s="44">
        <v>45007</v>
      </c>
      <c r="G3619" s="43" t="s">
        <v>203</v>
      </c>
      <c r="H3619" s="43" t="s">
        <v>3960</v>
      </c>
      <c r="I3619" s="43" t="s">
        <v>364</v>
      </c>
      <c r="J3619" s="43">
        <v>10.3</v>
      </c>
      <c r="K3619" s="43" t="s">
        <v>7002</v>
      </c>
      <c r="L3619" s="55" t="s">
        <v>13</v>
      </c>
      <c r="M3619" s="43" t="s">
        <v>2</v>
      </c>
      <c r="N3619" s="43" t="s">
        <v>2</v>
      </c>
      <c r="O3619"/>
      <c r="P3619" s="43" t="s">
        <v>363</v>
      </c>
    </row>
    <row r="3620" spans="1:16" x14ac:dyDescent="0.25">
      <c r="A3620" s="43" t="s">
        <v>6993</v>
      </c>
      <c r="B3620" s="43" t="s">
        <v>66</v>
      </c>
      <c r="C3620" s="43" t="s">
        <v>6994</v>
      </c>
      <c r="D3620" s="43" t="s">
        <v>6995</v>
      </c>
      <c r="E3620" s="43" t="s">
        <v>46</v>
      </c>
      <c r="F3620" s="44">
        <v>45007</v>
      </c>
      <c r="G3620" s="43" t="s">
        <v>203</v>
      </c>
      <c r="H3620" s="43" t="s">
        <v>3960</v>
      </c>
      <c r="I3620" s="43" t="s">
        <v>364</v>
      </c>
      <c r="J3620" s="43">
        <v>10.4</v>
      </c>
      <c r="K3620" s="43" t="s">
        <v>7003</v>
      </c>
      <c r="L3620" s="55" t="s">
        <v>13</v>
      </c>
      <c r="M3620" s="43" t="s">
        <v>2</v>
      </c>
      <c r="N3620" s="43" t="s">
        <v>2</v>
      </c>
      <c r="O3620"/>
      <c r="P3620" s="43" t="s">
        <v>363</v>
      </c>
    </row>
    <row r="3621" spans="1:16" x14ac:dyDescent="0.25">
      <c r="A3621" s="43" t="s">
        <v>6993</v>
      </c>
      <c r="B3621" s="43" t="s">
        <v>66</v>
      </c>
      <c r="C3621" s="43" t="s">
        <v>6994</v>
      </c>
      <c r="D3621" s="43" t="s">
        <v>6995</v>
      </c>
      <c r="E3621" s="43" t="s">
        <v>46</v>
      </c>
      <c r="F3621" s="44">
        <v>45007</v>
      </c>
      <c r="G3621" s="43" t="s">
        <v>203</v>
      </c>
      <c r="H3621" s="43" t="s">
        <v>3960</v>
      </c>
      <c r="I3621" s="43" t="s">
        <v>364</v>
      </c>
      <c r="J3621" s="43">
        <v>10.5</v>
      </c>
      <c r="K3621" s="43" t="s">
        <v>7004</v>
      </c>
      <c r="L3621" s="55" t="s">
        <v>13</v>
      </c>
      <c r="M3621" s="43" t="s">
        <v>2</v>
      </c>
      <c r="N3621" s="43" t="s">
        <v>2</v>
      </c>
      <c r="O3621"/>
      <c r="P3621" s="43" t="s">
        <v>363</v>
      </c>
    </row>
    <row r="3622" spans="1:16" x14ac:dyDescent="0.25">
      <c r="A3622" s="43" t="s">
        <v>6993</v>
      </c>
      <c r="B3622" s="43" t="s">
        <v>66</v>
      </c>
      <c r="C3622" s="43" t="s">
        <v>6994</v>
      </c>
      <c r="D3622" s="43" t="s">
        <v>6995</v>
      </c>
      <c r="E3622" s="43" t="s">
        <v>46</v>
      </c>
      <c r="F3622" s="44">
        <v>45007</v>
      </c>
      <c r="G3622" s="43" t="s">
        <v>203</v>
      </c>
      <c r="H3622" s="43" t="s">
        <v>3960</v>
      </c>
      <c r="I3622" s="43" t="s">
        <v>364</v>
      </c>
      <c r="J3622" s="43">
        <v>10.6</v>
      </c>
      <c r="K3622" s="43" t="s">
        <v>7005</v>
      </c>
      <c r="L3622" s="55" t="s">
        <v>13</v>
      </c>
      <c r="M3622" s="43" t="s">
        <v>2</v>
      </c>
      <c r="N3622" s="43" t="s">
        <v>2</v>
      </c>
      <c r="O3622"/>
      <c r="P3622" s="43" t="s">
        <v>363</v>
      </c>
    </row>
    <row r="3623" spans="1:16" x14ac:dyDescent="0.25">
      <c r="A3623" s="43" t="s">
        <v>6993</v>
      </c>
      <c r="B3623" s="43" t="s">
        <v>66</v>
      </c>
      <c r="C3623" s="43" t="s">
        <v>6994</v>
      </c>
      <c r="D3623" s="43" t="s">
        <v>6995</v>
      </c>
      <c r="E3623" s="43" t="s">
        <v>46</v>
      </c>
      <c r="F3623" s="44">
        <v>45007</v>
      </c>
      <c r="G3623" s="43" t="s">
        <v>203</v>
      </c>
      <c r="H3623" s="43" t="s">
        <v>3960</v>
      </c>
      <c r="I3623" s="43" t="s">
        <v>364</v>
      </c>
      <c r="J3623" s="43">
        <v>10.7</v>
      </c>
      <c r="K3623" s="43" t="s">
        <v>7006</v>
      </c>
      <c r="L3623" s="55" t="s">
        <v>13</v>
      </c>
      <c r="M3623" s="43" t="s">
        <v>2</v>
      </c>
      <c r="N3623" s="43" t="s">
        <v>2</v>
      </c>
      <c r="O3623"/>
      <c r="P3623" s="43" t="s">
        <v>363</v>
      </c>
    </row>
    <row r="3624" spans="1:16" x14ac:dyDescent="0.25">
      <c r="A3624" s="43" t="s">
        <v>6993</v>
      </c>
      <c r="B3624" s="43" t="s">
        <v>66</v>
      </c>
      <c r="C3624" s="43" t="s">
        <v>6994</v>
      </c>
      <c r="D3624" s="43" t="s">
        <v>6995</v>
      </c>
      <c r="E3624" s="43" t="s">
        <v>46</v>
      </c>
      <c r="F3624" s="44">
        <v>45007</v>
      </c>
      <c r="G3624" s="43" t="s">
        <v>203</v>
      </c>
      <c r="H3624" s="43" t="s">
        <v>3960</v>
      </c>
      <c r="I3624" s="43" t="s">
        <v>364</v>
      </c>
      <c r="J3624" s="43">
        <v>10.8</v>
      </c>
      <c r="K3624" s="43" t="s">
        <v>7007</v>
      </c>
      <c r="L3624" s="55" t="s">
        <v>13</v>
      </c>
      <c r="M3624" s="43" t="s">
        <v>2</v>
      </c>
      <c r="N3624" s="43" t="s">
        <v>2</v>
      </c>
      <c r="O3624"/>
      <c r="P3624" s="43" t="s">
        <v>363</v>
      </c>
    </row>
    <row r="3625" spans="1:16" x14ac:dyDescent="0.25">
      <c r="A3625" s="43" t="s">
        <v>6993</v>
      </c>
      <c r="B3625" s="43" t="s">
        <v>66</v>
      </c>
      <c r="C3625" s="43" t="s">
        <v>6994</v>
      </c>
      <c r="D3625" s="43" t="s">
        <v>6995</v>
      </c>
      <c r="E3625" s="43" t="s">
        <v>46</v>
      </c>
      <c r="F3625" s="44">
        <v>45007</v>
      </c>
      <c r="G3625" s="43" t="s">
        <v>203</v>
      </c>
      <c r="H3625" s="43" t="s">
        <v>3960</v>
      </c>
      <c r="I3625" s="43" t="s">
        <v>364</v>
      </c>
      <c r="J3625" s="43">
        <v>10.9</v>
      </c>
      <c r="K3625" s="43" t="s">
        <v>7008</v>
      </c>
      <c r="L3625" s="55" t="s">
        <v>13</v>
      </c>
      <c r="M3625" s="43" t="s">
        <v>2</v>
      </c>
      <c r="N3625" s="43" t="s">
        <v>2</v>
      </c>
      <c r="O3625"/>
      <c r="P3625" s="43" t="s">
        <v>363</v>
      </c>
    </row>
    <row r="3626" spans="1:16" x14ac:dyDescent="0.25">
      <c r="A3626" s="43" t="s">
        <v>6993</v>
      </c>
      <c r="B3626" s="43" t="s">
        <v>66</v>
      </c>
      <c r="C3626" s="43" t="s">
        <v>6994</v>
      </c>
      <c r="D3626" s="43" t="s">
        <v>6995</v>
      </c>
      <c r="E3626" s="43" t="s">
        <v>46</v>
      </c>
      <c r="F3626" s="44">
        <v>45007</v>
      </c>
      <c r="G3626" s="43" t="s">
        <v>203</v>
      </c>
      <c r="H3626" s="43" t="s">
        <v>3960</v>
      </c>
      <c r="I3626" s="43" t="s">
        <v>364</v>
      </c>
      <c r="J3626" s="43">
        <v>11</v>
      </c>
      <c r="K3626" s="43" t="s">
        <v>7009</v>
      </c>
      <c r="L3626" s="55" t="s">
        <v>13</v>
      </c>
      <c r="M3626" s="43" t="s">
        <v>2</v>
      </c>
      <c r="N3626" s="43" t="s">
        <v>2</v>
      </c>
      <c r="O3626"/>
      <c r="P3626" s="43" t="s">
        <v>363</v>
      </c>
    </row>
    <row r="3627" spans="1:16" x14ac:dyDescent="0.25">
      <c r="A3627" s="43" t="s">
        <v>6993</v>
      </c>
      <c r="B3627" s="43" t="s">
        <v>66</v>
      </c>
      <c r="C3627" s="43" t="s">
        <v>6994</v>
      </c>
      <c r="D3627" s="43" t="s">
        <v>6995</v>
      </c>
      <c r="E3627" s="43" t="s">
        <v>46</v>
      </c>
      <c r="F3627" s="44">
        <v>45007</v>
      </c>
      <c r="G3627" s="43" t="s">
        <v>203</v>
      </c>
      <c r="H3627" s="43" t="s">
        <v>3960</v>
      </c>
      <c r="I3627" s="43" t="s">
        <v>364</v>
      </c>
      <c r="J3627" s="43">
        <v>12</v>
      </c>
      <c r="K3627" s="43" t="s">
        <v>71</v>
      </c>
      <c r="L3627" s="55" t="s">
        <v>641</v>
      </c>
      <c r="M3627" s="43" t="s">
        <v>2</v>
      </c>
      <c r="N3627" s="43" t="s">
        <v>2</v>
      </c>
      <c r="O3627"/>
      <c r="P3627" s="43" t="s">
        <v>363</v>
      </c>
    </row>
    <row r="3628" spans="1:16" x14ac:dyDescent="0.25">
      <c r="A3628" s="43" t="s">
        <v>6993</v>
      </c>
      <c r="B3628" s="43" t="s">
        <v>66</v>
      </c>
      <c r="C3628" s="43" t="s">
        <v>6994</v>
      </c>
      <c r="D3628" s="43" t="s">
        <v>6995</v>
      </c>
      <c r="E3628" s="43" t="s">
        <v>46</v>
      </c>
      <c r="F3628" s="44">
        <v>45007</v>
      </c>
      <c r="G3628" s="43" t="s">
        <v>203</v>
      </c>
      <c r="H3628" s="43" t="s">
        <v>3960</v>
      </c>
      <c r="I3628" s="43" t="s">
        <v>364</v>
      </c>
      <c r="J3628" s="43">
        <v>13</v>
      </c>
      <c r="K3628" s="43" t="s">
        <v>7010</v>
      </c>
      <c r="L3628" s="55" t="s">
        <v>13</v>
      </c>
      <c r="M3628" s="43" t="s">
        <v>2</v>
      </c>
      <c r="N3628" s="43" t="s">
        <v>2</v>
      </c>
      <c r="O3628"/>
      <c r="P3628" s="43" t="s">
        <v>363</v>
      </c>
    </row>
    <row r="3629" spans="1:16" ht="30" x14ac:dyDescent="0.25">
      <c r="A3629" s="43" t="s">
        <v>6993</v>
      </c>
      <c r="B3629" s="43" t="s">
        <v>66</v>
      </c>
      <c r="C3629" s="43" t="s">
        <v>6994</v>
      </c>
      <c r="D3629" s="43" t="s">
        <v>6995</v>
      </c>
      <c r="E3629" s="43" t="s">
        <v>46</v>
      </c>
      <c r="F3629" s="44">
        <v>45007</v>
      </c>
      <c r="G3629" s="43" t="s">
        <v>203</v>
      </c>
      <c r="H3629" s="43" t="s">
        <v>3960</v>
      </c>
      <c r="I3629" s="43" t="s">
        <v>364</v>
      </c>
      <c r="J3629" s="43">
        <v>14.1</v>
      </c>
      <c r="K3629" s="43" t="s">
        <v>7011</v>
      </c>
      <c r="L3629" s="55" t="s">
        <v>640</v>
      </c>
      <c r="M3629" s="43" t="s">
        <v>2</v>
      </c>
      <c r="N3629" s="43" t="s">
        <v>2</v>
      </c>
      <c r="O3629"/>
      <c r="P3629" s="43" t="s">
        <v>363</v>
      </c>
    </row>
    <row r="3630" spans="1:16" x14ac:dyDescent="0.25">
      <c r="A3630" s="43" t="s">
        <v>6993</v>
      </c>
      <c r="B3630" s="43" t="s">
        <v>66</v>
      </c>
      <c r="C3630" s="43" t="s">
        <v>6994</v>
      </c>
      <c r="D3630" s="43" t="s">
        <v>6995</v>
      </c>
      <c r="E3630" s="43" t="s">
        <v>46</v>
      </c>
      <c r="F3630" s="44">
        <v>45007</v>
      </c>
      <c r="G3630" s="43" t="s">
        <v>203</v>
      </c>
      <c r="H3630" s="43" t="s">
        <v>3960</v>
      </c>
      <c r="I3630" s="43" t="s">
        <v>364</v>
      </c>
      <c r="J3630" s="43">
        <v>14.2</v>
      </c>
      <c r="K3630" s="43" t="s">
        <v>5688</v>
      </c>
      <c r="L3630" s="55" t="s">
        <v>641</v>
      </c>
      <c r="M3630" s="43" t="s">
        <v>2</v>
      </c>
      <c r="N3630" s="43" t="s">
        <v>2</v>
      </c>
      <c r="O3630"/>
      <c r="P3630" s="43" t="s">
        <v>363</v>
      </c>
    </row>
    <row r="3631" spans="1:16" ht="30" x14ac:dyDescent="0.25">
      <c r="A3631" s="43" t="s">
        <v>6993</v>
      </c>
      <c r="B3631" s="43" t="s">
        <v>66</v>
      </c>
      <c r="C3631" s="43" t="s">
        <v>6994</v>
      </c>
      <c r="D3631" s="43" t="s">
        <v>6995</v>
      </c>
      <c r="E3631" s="43" t="s">
        <v>46</v>
      </c>
      <c r="F3631" s="44">
        <v>45007</v>
      </c>
      <c r="G3631" s="43" t="s">
        <v>203</v>
      </c>
      <c r="H3631" s="43" t="s">
        <v>3960</v>
      </c>
      <c r="I3631" s="43" t="s">
        <v>364</v>
      </c>
      <c r="J3631" s="43">
        <v>15.1</v>
      </c>
      <c r="K3631" s="43" t="s">
        <v>7012</v>
      </c>
      <c r="L3631" s="55" t="s">
        <v>640</v>
      </c>
      <c r="M3631" s="43" t="s">
        <v>2</v>
      </c>
      <c r="N3631" s="43" t="s">
        <v>3</v>
      </c>
      <c r="O3631" s="43" t="s">
        <v>9892</v>
      </c>
      <c r="P3631" s="43" t="s">
        <v>364</v>
      </c>
    </row>
    <row r="3632" spans="1:16" x14ac:dyDescent="0.25">
      <c r="A3632" s="43" t="s">
        <v>6993</v>
      </c>
      <c r="B3632" s="43" t="s">
        <v>66</v>
      </c>
      <c r="C3632" s="43" t="s">
        <v>6994</v>
      </c>
      <c r="D3632" s="43" t="s">
        <v>6995</v>
      </c>
      <c r="E3632" s="43" t="s">
        <v>46</v>
      </c>
      <c r="F3632" s="44">
        <v>45007</v>
      </c>
      <c r="G3632" s="43" t="s">
        <v>203</v>
      </c>
      <c r="H3632" s="43" t="s">
        <v>3960</v>
      </c>
      <c r="I3632" s="43" t="s">
        <v>364</v>
      </c>
      <c r="J3632" s="43">
        <v>15.2</v>
      </c>
      <c r="K3632" s="43" t="s">
        <v>7013</v>
      </c>
      <c r="L3632" s="55" t="s">
        <v>640</v>
      </c>
      <c r="M3632" s="43" t="s">
        <v>2</v>
      </c>
      <c r="N3632" s="43" t="s">
        <v>2</v>
      </c>
      <c r="O3632"/>
      <c r="P3632" s="43" t="s">
        <v>363</v>
      </c>
    </row>
    <row r="3633" spans="1:16" ht="30" x14ac:dyDescent="0.25">
      <c r="A3633" s="43" t="s">
        <v>6993</v>
      </c>
      <c r="B3633" s="43" t="s">
        <v>66</v>
      </c>
      <c r="C3633" s="43" t="s">
        <v>6994</v>
      </c>
      <c r="D3633" s="43" t="s">
        <v>6995</v>
      </c>
      <c r="E3633" s="43" t="s">
        <v>46</v>
      </c>
      <c r="F3633" s="44">
        <v>45007</v>
      </c>
      <c r="G3633" s="43" t="s">
        <v>203</v>
      </c>
      <c r="H3633" s="43" t="s">
        <v>3960</v>
      </c>
      <c r="I3633" s="43" t="s">
        <v>364</v>
      </c>
      <c r="J3633" s="43">
        <v>15.3</v>
      </c>
      <c r="K3633" s="43" t="s">
        <v>7014</v>
      </c>
      <c r="L3633" s="55" t="s">
        <v>640</v>
      </c>
      <c r="M3633" s="43" t="s">
        <v>2</v>
      </c>
      <c r="N3633" s="43" t="s">
        <v>3</v>
      </c>
      <c r="O3633" s="43" t="s">
        <v>9892</v>
      </c>
      <c r="P3633" s="43" t="s">
        <v>364</v>
      </c>
    </row>
    <row r="3634" spans="1:16" x14ac:dyDescent="0.25">
      <c r="A3634" s="43" t="s">
        <v>6993</v>
      </c>
      <c r="B3634" s="43" t="s">
        <v>66</v>
      </c>
      <c r="C3634" s="43" t="s">
        <v>6994</v>
      </c>
      <c r="D3634" s="43" t="s">
        <v>6995</v>
      </c>
      <c r="E3634" s="43" t="s">
        <v>46</v>
      </c>
      <c r="F3634" s="44">
        <v>45007</v>
      </c>
      <c r="G3634" s="43" t="s">
        <v>203</v>
      </c>
      <c r="H3634" s="43" t="s">
        <v>3960</v>
      </c>
      <c r="I3634" s="43" t="s">
        <v>364</v>
      </c>
      <c r="J3634" s="43">
        <v>15.4</v>
      </c>
      <c r="K3634" s="43" t="s">
        <v>7015</v>
      </c>
      <c r="L3634" s="55" t="s">
        <v>640</v>
      </c>
      <c r="M3634" s="43" t="s">
        <v>2</v>
      </c>
      <c r="N3634" s="43" t="s">
        <v>2</v>
      </c>
      <c r="O3634"/>
      <c r="P3634" s="43" t="s">
        <v>363</v>
      </c>
    </row>
    <row r="3635" spans="1:16" x14ac:dyDescent="0.25">
      <c r="A3635" s="43" t="s">
        <v>6993</v>
      </c>
      <c r="B3635" s="43" t="s">
        <v>66</v>
      </c>
      <c r="C3635" s="43" t="s">
        <v>6994</v>
      </c>
      <c r="D3635" s="43" t="s">
        <v>6995</v>
      </c>
      <c r="E3635" s="43" t="s">
        <v>46</v>
      </c>
      <c r="F3635" s="44">
        <v>45007</v>
      </c>
      <c r="G3635" s="43" t="s">
        <v>203</v>
      </c>
      <c r="H3635" s="43" t="s">
        <v>3960</v>
      </c>
      <c r="I3635" s="43" t="s">
        <v>364</v>
      </c>
      <c r="J3635" s="43">
        <v>15.5</v>
      </c>
      <c r="K3635" s="43" t="s">
        <v>7016</v>
      </c>
      <c r="L3635" s="55" t="s">
        <v>640</v>
      </c>
      <c r="M3635" s="43" t="s">
        <v>2</v>
      </c>
      <c r="N3635" s="43" t="s">
        <v>2</v>
      </c>
      <c r="O3635"/>
      <c r="P3635" s="43" t="s">
        <v>363</v>
      </c>
    </row>
    <row r="3636" spans="1:16" ht="30" x14ac:dyDescent="0.25">
      <c r="A3636" s="43" t="s">
        <v>6993</v>
      </c>
      <c r="B3636" s="43" t="s">
        <v>66</v>
      </c>
      <c r="C3636" s="43" t="s">
        <v>6994</v>
      </c>
      <c r="D3636" s="43" t="s">
        <v>6995</v>
      </c>
      <c r="E3636" s="43" t="s">
        <v>46</v>
      </c>
      <c r="F3636" s="44">
        <v>45007</v>
      </c>
      <c r="G3636" s="43" t="s">
        <v>203</v>
      </c>
      <c r="H3636" s="43" t="s">
        <v>3960</v>
      </c>
      <c r="I3636" s="43" t="s">
        <v>364</v>
      </c>
      <c r="J3636" s="43">
        <v>15.6</v>
      </c>
      <c r="K3636" s="43" t="s">
        <v>7017</v>
      </c>
      <c r="L3636" s="55" t="s">
        <v>640</v>
      </c>
      <c r="M3636" s="43" t="s">
        <v>2</v>
      </c>
      <c r="N3636" s="43" t="s">
        <v>3</v>
      </c>
      <c r="O3636" s="43" t="s">
        <v>9893</v>
      </c>
      <c r="P3636" s="43" t="s">
        <v>364</v>
      </c>
    </row>
    <row r="3637" spans="1:16" x14ac:dyDescent="0.25">
      <c r="A3637" s="43" t="s">
        <v>6993</v>
      </c>
      <c r="B3637" s="43" t="s">
        <v>66</v>
      </c>
      <c r="C3637" s="43" t="s">
        <v>6994</v>
      </c>
      <c r="D3637" s="43" t="s">
        <v>6995</v>
      </c>
      <c r="E3637" s="43" t="s">
        <v>46</v>
      </c>
      <c r="F3637" s="44">
        <v>45007</v>
      </c>
      <c r="G3637" s="43" t="s">
        <v>203</v>
      </c>
      <c r="H3637" s="43" t="s">
        <v>3960</v>
      </c>
      <c r="I3637" s="43" t="s">
        <v>364</v>
      </c>
      <c r="J3637" s="43">
        <v>15.7</v>
      </c>
      <c r="K3637" s="43" t="s">
        <v>7018</v>
      </c>
      <c r="L3637" s="55" t="s">
        <v>640</v>
      </c>
      <c r="M3637" s="43" t="s">
        <v>2</v>
      </c>
      <c r="N3637" s="43" t="s">
        <v>2</v>
      </c>
      <c r="O3637"/>
      <c r="P3637" s="43" t="s">
        <v>363</v>
      </c>
    </row>
    <row r="3638" spans="1:16" ht="30" x14ac:dyDescent="0.25">
      <c r="A3638" s="43" t="s">
        <v>6993</v>
      </c>
      <c r="B3638" s="43" t="s">
        <v>66</v>
      </c>
      <c r="C3638" s="43" t="s">
        <v>6994</v>
      </c>
      <c r="D3638" s="43" t="s">
        <v>6995</v>
      </c>
      <c r="E3638" s="43" t="s">
        <v>46</v>
      </c>
      <c r="F3638" s="44">
        <v>45007</v>
      </c>
      <c r="G3638" s="43" t="s">
        <v>203</v>
      </c>
      <c r="H3638" s="43" t="s">
        <v>3960</v>
      </c>
      <c r="I3638" s="43" t="s">
        <v>364</v>
      </c>
      <c r="J3638" s="43">
        <v>15.8</v>
      </c>
      <c r="K3638" s="43" t="s">
        <v>7019</v>
      </c>
      <c r="L3638" s="55" t="s">
        <v>13</v>
      </c>
      <c r="M3638" s="43" t="s">
        <v>2</v>
      </c>
      <c r="N3638" s="43" t="s">
        <v>3</v>
      </c>
      <c r="O3638" s="43" t="s">
        <v>9892</v>
      </c>
      <c r="P3638" s="43" t="s">
        <v>364</v>
      </c>
    </row>
    <row r="3639" spans="1:16" x14ac:dyDescent="0.25">
      <c r="A3639" s="43" t="s">
        <v>6993</v>
      </c>
      <c r="B3639" s="43" t="s">
        <v>66</v>
      </c>
      <c r="C3639" s="43" t="s">
        <v>6994</v>
      </c>
      <c r="D3639" s="43" t="s">
        <v>6995</v>
      </c>
      <c r="E3639" s="43" t="s">
        <v>46</v>
      </c>
      <c r="F3639" s="44">
        <v>45007</v>
      </c>
      <c r="G3639" s="43" t="s">
        <v>203</v>
      </c>
      <c r="H3639" s="43" t="s">
        <v>3960</v>
      </c>
      <c r="I3639" s="43" t="s">
        <v>364</v>
      </c>
      <c r="J3639" s="43">
        <v>16</v>
      </c>
      <c r="K3639" s="43" t="s">
        <v>3941</v>
      </c>
      <c r="L3639" s="55" t="s">
        <v>641</v>
      </c>
      <c r="M3639" s="43" t="s">
        <v>2</v>
      </c>
      <c r="N3639" s="43" t="s">
        <v>2</v>
      </c>
      <c r="O3639"/>
      <c r="P3639" s="43" t="s">
        <v>363</v>
      </c>
    </row>
    <row r="3640" spans="1:16" x14ac:dyDescent="0.25">
      <c r="A3640" s="43" t="s">
        <v>6993</v>
      </c>
      <c r="B3640" s="43" t="s">
        <v>66</v>
      </c>
      <c r="C3640" s="43" t="s">
        <v>6994</v>
      </c>
      <c r="D3640" s="43" t="s">
        <v>6995</v>
      </c>
      <c r="E3640" s="43" t="s">
        <v>46</v>
      </c>
      <c r="F3640" s="44">
        <v>45007</v>
      </c>
      <c r="G3640" s="43" t="s">
        <v>203</v>
      </c>
      <c r="H3640" s="43" t="s">
        <v>3960</v>
      </c>
      <c r="I3640" s="43" t="s">
        <v>364</v>
      </c>
      <c r="J3640" s="43">
        <v>18</v>
      </c>
      <c r="K3640" s="43" t="s">
        <v>158</v>
      </c>
      <c r="L3640" s="55" t="s">
        <v>13</v>
      </c>
      <c r="M3640" s="43" t="s">
        <v>2</v>
      </c>
      <c r="N3640" s="43" t="s">
        <v>2</v>
      </c>
      <c r="O3640"/>
      <c r="P3640" s="43" t="s">
        <v>363</v>
      </c>
    </row>
    <row r="3641" spans="1:16" x14ac:dyDescent="0.25">
      <c r="A3641" s="43" t="s">
        <v>6993</v>
      </c>
      <c r="B3641" s="43" t="s">
        <v>66</v>
      </c>
      <c r="C3641" s="43" t="s">
        <v>6994</v>
      </c>
      <c r="D3641" s="43" t="s">
        <v>6995</v>
      </c>
      <c r="E3641" s="43" t="s">
        <v>46</v>
      </c>
      <c r="F3641" s="44">
        <v>45007</v>
      </c>
      <c r="G3641" s="43" t="s">
        <v>203</v>
      </c>
      <c r="H3641" s="43" t="s">
        <v>3960</v>
      </c>
      <c r="I3641" s="43" t="s">
        <v>364</v>
      </c>
      <c r="J3641" s="43" t="s">
        <v>7020</v>
      </c>
      <c r="K3641" s="43" t="s">
        <v>7021</v>
      </c>
      <c r="L3641" s="55" t="s">
        <v>13</v>
      </c>
      <c r="M3641" s="43" t="s">
        <v>2</v>
      </c>
      <c r="N3641" s="43" t="s">
        <v>2</v>
      </c>
      <c r="O3641"/>
      <c r="P3641" s="43" t="s">
        <v>363</v>
      </c>
    </row>
    <row r="3642" spans="1:16" x14ac:dyDescent="0.25">
      <c r="A3642" s="43" t="s">
        <v>6993</v>
      </c>
      <c r="B3642" s="43" t="s">
        <v>66</v>
      </c>
      <c r="C3642" s="43" t="s">
        <v>6994</v>
      </c>
      <c r="D3642" s="43" t="s">
        <v>6995</v>
      </c>
      <c r="E3642" s="43" t="s">
        <v>46</v>
      </c>
      <c r="F3642" s="44">
        <v>45007</v>
      </c>
      <c r="G3642" s="43" t="s">
        <v>203</v>
      </c>
      <c r="H3642" s="43" t="s">
        <v>3960</v>
      </c>
      <c r="I3642" s="43" t="s">
        <v>364</v>
      </c>
      <c r="J3642" s="43" t="s">
        <v>7022</v>
      </c>
      <c r="K3642" s="43" t="s">
        <v>7023</v>
      </c>
      <c r="L3642" s="55" t="s">
        <v>13</v>
      </c>
      <c r="M3642" s="43" t="s">
        <v>2</v>
      </c>
      <c r="N3642" s="43" t="s">
        <v>2</v>
      </c>
      <c r="O3642"/>
      <c r="P3642" s="43" t="s">
        <v>363</v>
      </c>
    </row>
    <row r="3643" spans="1:16" x14ac:dyDescent="0.25">
      <c r="A3643" s="43" t="s">
        <v>7024</v>
      </c>
      <c r="B3643" s="43" t="s">
        <v>195</v>
      </c>
      <c r="C3643" s="43" t="s">
        <v>7025</v>
      </c>
      <c r="D3643" s="43" t="s">
        <v>7026</v>
      </c>
      <c r="E3643" s="43" t="s">
        <v>46</v>
      </c>
      <c r="F3643" s="44">
        <v>45007</v>
      </c>
      <c r="G3643" s="43" t="s">
        <v>203</v>
      </c>
      <c r="H3643" s="43" t="s">
        <v>3960</v>
      </c>
      <c r="I3643" s="43" t="s">
        <v>364</v>
      </c>
      <c r="J3643" s="43">
        <v>1</v>
      </c>
      <c r="K3643" s="43" t="s">
        <v>7027</v>
      </c>
      <c r="L3643" s="55" t="s">
        <v>13</v>
      </c>
      <c r="M3643" s="43" t="s">
        <v>2</v>
      </c>
      <c r="N3643" s="43" t="s">
        <v>2</v>
      </c>
      <c r="O3643"/>
      <c r="P3643" s="43" t="s">
        <v>363</v>
      </c>
    </row>
    <row r="3644" spans="1:16" x14ac:dyDescent="0.25">
      <c r="A3644" s="43" t="s">
        <v>7024</v>
      </c>
      <c r="B3644" s="43" t="s">
        <v>195</v>
      </c>
      <c r="C3644" s="43" t="s">
        <v>7025</v>
      </c>
      <c r="D3644" s="43" t="s">
        <v>7026</v>
      </c>
      <c r="E3644" s="43" t="s">
        <v>46</v>
      </c>
      <c r="F3644" s="44">
        <v>45007</v>
      </c>
      <c r="G3644" s="43" t="s">
        <v>203</v>
      </c>
      <c r="H3644" s="43" t="s">
        <v>4603</v>
      </c>
      <c r="I3644" s="43" t="s">
        <v>364</v>
      </c>
      <c r="J3644" s="43">
        <v>2</v>
      </c>
      <c r="K3644" s="43" t="s">
        <v>6193</v>
      </c>
      <c r="L3644" s="55" t="s">
        <v>13</v>
      </c>
      <c r="M3644" s="43" t="s">
        <v>2</v>
      </c>
      <c r="N3644" s="43" t="s">
        <v>2</v>
      </c>
      <c r="O3644"/>
      <c r="P3644" s="43" t="s">
        <v>363</v>
      </c>
    </row>
    <row r="3645" spans="1:16" x14ac:dyDescent="0.25">
      <c r="A3645" s="43" t="s">
        <v>7024</v>
      </c>
      <c r="B3645" s="43" t="s">
        <v>195</v>
      </c>
      <c r="C3645" s="43" t="s">
        <v>7025</v>
      </c>
      <c r="D3645" s="43" t="s">
        <v>7026</v>
      </c>
      <c r="E3645" s="43" t="s">
        <v>46</v>
      </c>
      <c r="F3645" s="44">
        <v>45007</v>
      </c>
      <c r="G3645" s="43" t="s">
        <v>203</v>
      </c>
      <c r="H3645" s="43" t="s">
        <v>3960</v>
      </c>
      <c r="I3645" s="43" t="s">
        <v>364</v>
      </c>
      <c r="J3645" s="43">
        <v>3</v>
      </c>
      <c r="K3645" s="43" t="s">
        <v>6194</v>
      </c>
      <c r="L3645" s="55" t="s">
        <v>13</v>
      </c>
      <c r="M3645" s="43" t="s">
        <v>2</v>
      </c>
      <c r="N3645" s="43" t="s">
        <v>2</v>
      </c>
      <c r="O3645"/>
      <c r="P3645" s="43" t="s">
        <v>363</v>
      </c>
    </row>
    <row r="3646" spans="1:16" x14ac:dyDescent="0.25">
      <c r="A3646" s="43" t="s">
        <v>7024</v>
      </c>
      <c r="B3646" s="43" t="s">
        <v>195</v>
      </c>
      <c r="C3646" s="43" t="s">
        <v>7025</v>
      </c>
      <c r="D3646" s="43" t="s">
        <v>7026</v>
      </c>
      <c r="E3646" s="43" t="s">
        <v>46</v>
      </c>
      <c r="F3646" s="44">
        <v>45007</v>
      </c>
      <c r="G3646" s="43" t="s">
        <v>203</v>
      </c>
      <c r="H3646" s="43" t="s">
        <v>3960</v>
      </c>
      <c r="I3646" s="43" t="s">
        <v>364</v>
      </c>
      <c r="J3646" s="43">
        <v>4</v>
      </c>
      <c r="K3646" s="43" t="s">
        <v>6459</v>
      </c>
      <c r="L3646" s="55" t="s">
        <v>13</v>
      </c>
      <c r="M3646" s="43" t="s">
        <v>2</v>
      </c>
      <c r="N3646" s="43" t="s">
        <v>2</v>
      </c>
      <c r="O3646"/>
      <c r="P3646" s="43" t="s">
        <v>363</v>
      </c>
    </row>
    <row r="3647" spans="1:16" x14ac:dyDescent="0.25">
      <c r="A3647" s="43" t="s">
        <v>7024</v>
      </c>
      <c r="B3647" s="43" t="s">
        <v>195</v>
      </c>
      <c r="C3647" s="43" t="s">
        <v>7025</v>
      </c>
      <c r="D3647" s="43" t="s">
        <v>7026</v>
      </c>
      <c r="E3647" s="43" t="s">
        <v>46</v>
      </c>
      <c r="F3647" s="44">
        <v>45007</v>
      </c>
      <c r="G3647" s="43" t="s">
        <v>203</v>
      </c>
      <c r="H3647" s="43" t="s">
        <v>3960</v>
      </c>
      <c r="I3647" s="43" t="s">
        <v>364</v>
      </c>
      <c r="J3647" s="43">
        <v>5.0999999999999996</v>
      </c>
      <c r="K3647" s="43" t="s">
        <v>7028</v>
      </c>
      <c r="L3647" s="55" t="s">
        <v>640</v>
      </c>
      <c r="M3647" s="43" t="s">
        <v>2</v>
      </c>
      <c r="N3647" s="43" t="s">
        <v>2</v>
      </c>
      <c r="O3647"/>
      <c r="P3647" s="43" t="s">
        <v>363</v>
      </c>
    </row>
    <row r="3648" spans="1:16" x14ac:dyDescent="0.25">
      <c r="A3648" s="43" t="s">
        <v>7024</v>
      </c>
      <c r="B3648" s="43" t="s">
        <v>195</v>
      </c>
      <c r="C3648" s="43" t="s">
        <v>7025</v>
      </c>
      <c r="D3648" s="43" t="s">
        <v>7026</v>
      </c>
      <c r="E3648" s="43" t="s">
        <v>46</v>
      </c>
      <c r="F3648" s="44">
        <v>45007</v>
      </c>
      <c r="G3648" s="43" t="s">
        <v>203</v>
      </c>
      <c r="H3648" s="43" t="s">
        <v>3960</v>
      </c>
      <c r="I3648" s="43" t="s">
        <v>364</v>
      </c>
      <c r="J3648" s="43">
        <v>5.2</v>
      </c>
      <c r="K3648" s="43" t="s">
        <v>7029</v>
      </c>
      <c r="L3648" s="55" t="s">
        <v>640</v>
      </c>
      <c r="M3648" s="43" t="s">
        <v>2</v>
      </c>
      <c r="N3648" s="43" t="s">
        <v>2</v>
      </c>
      <c r="O3648"/>
      <c r="P3648" s="43" t="s">
        <v>363</v>
      </c>
    </row>
    <row r="3649" spans="1:16" x14ac:dyDescent="0.25">
      <c r="A3649" s="43" t="s">
        <v>7024</v>
      </c>
      <c r="B3649" s="43" t="s">
        <v>195</v>
      </c>
      <c r="C3649" s="43" t="s">
        <v>7025</v>
      </c>
      <c r="D3649" s="43" t="s">
        <v>7026</v>
      </c>
      <c r="E3649" s="43" t="s">
        <v>46</v>
      </c>
      <c r="F3649" s="44">
        <v>45007</v>
      </c>
      <c r="G3649" s="43" t="s">
        <v>203</v>
      </c>
      <c r="H3649" s="43" t="s">
        <v>3960</v>
      </c>
      <c r="I3649" s="43" t="s">
        <v>364</v>
      </c>
      <c r="J3649" s="43">
        <v>5.3</v>
      </c>
      <c r="K3649" s="43" t="s">
        <v>7030</v>
      </c>
      <c r="L3649" s="55" t="s">
        <v>640</v>
      </c>
      <c r="M3649" s="43" t="s">
        <v>2</v>
      </c>
      <c r="N3649" s="43" t="s">
        <v>2</v>
      </c>
      <c r="O3649"/>
      <c r="P3649" s="43" t="s">
        <v>363</v>
      </c>
    </row>
    <row r="3650" spans="1:16" x14ac:dyDescent="0.25">
      <c r="A3650" s="43" t="s">
        <v>7024</v>
      </c>
      <c r="B3650" s="43" t="s">
        <v>195</v>
      </c>
      <c r="C3650" s="43" t="s">
        <v>7025</v>
      </c>
      <c r="D3650" s="43" t="s">
        <v>7026</v>
      </c>
      <c r="E3650" s="43" t="s">
        <v>46</v>
      </c>
      <c r="F3650" s="44">
        <v>45007</v>
      </c>
      <c r="G3650" s="43" t="s">
        <v>203</v>
      </c>
      <c r="H3650" s="43" t="s">
        <v>3960</v>
      </c>
      <c r="I3650" s="43" t="s">
        <v>364</v>
      </c>
      <c r="J3650" s="43">
        <v>5.4</v>
      </c>
      <c r="K3650" s="43" t="s">
        <v>7031</v>
      </c>
      <c r="L3650" s="55" t="s">
        <v>640</v>
      </c>
      <c r="M3650" s="43" t="s">
        <v>2</v>
      </c>
      <c r="N3650" s="43" t="s">
        <v>2</v>
      </c>
      <c r="O3650"/>
      <c r="P3650" s="43" t="s">
        <v>363</v>
      </c>
    </row>
    <row r="3651" spans="1:16" x14ac:dyDescent="0.25">
      <c r="A3651" s="43" t="s">
        <v>7024</v>
      </c>
      <c r="B3651" s="43" t="s">
        <v>195</v>
      </c>
      <c r="C3651" s="43" t="s">
        <v>7025</v>
      </c>
      <c r="D3651" s="43" t="s">
        <v>7026</v>
      </c>
      <c r="E3651" s="43" t="s">
        <v>46</v>
      </c>
      <c r="F3651" s="44">
        <v>45007</v>
      </c>
      <c r="G3651" s="43" t="s">
        <v>203</v>
      </c>
      <c r="H3651" s="43" t="s">
        <v>3960</v>
      </c>
      <c r="I3651" s="43" t="s">
        <v>364</v>
      </c>
      <c r="J3651" s="43">
        <v>5.5</v>
      </c>
      <c r="K3651" s="43" t="s">
        <v>7032</v>
      </c>
      <c r="L3651" s="55" t="s">
        <v>640</v>
      </c>
      <c r="M3651" s="43" t="s">
        <v>2</v>
      </c>
      <c r="N3651" s="43" t="s">
        <v>2</v>
      </c>
      <c r="O3651"/>
      <c r="P3651" s="43" t="s">
        <v>363</v>
      </c>
    </row>
    <row r="3652" spans="1:16" x14ac:dyDescent="0.25">
      <c r="A3652" s="43" t="s">
        <v>7024</v>
      </c>
      <c r="B3652" s="43" t="s">
        <v>195</v>
      </c>
      <c r="C3652" s="43" t="s">
        <v>7025</v>
      </c>
      <c r="D3652" s="43" t="s">
        <v>7026</v>
      </c>
      <c r="E3652" s="43" t="s">
        <v>46</v>
      </c>
      <c r="F3652" s="44">
        <v>45007</v>
      </c>
      <c r="G3652" s="43" t="s">
        <v>203</v>
      </c>
      <c r="H3652" s="43" t="s">
        <v>3960</v>
      </c>
      <c r="I3652" s="43" t="s">
        <v>364</v>
      </c>
      <c r="J3652" s="43">
        <v>5.6</v>
      </c>
      <c r="K3652" s="43" t="s">
        <v>7033</v>
      </c>
      <c r="L3652" s="55" t="s">
        <v>640</v>
      </c>
      <c r="M3652" s="43" t="s">
        <v>2</v>
      </c>
      <c r="N3652" s="43" t="s">
        <v>2</v>
      </c>
      <c r="O3652"/>
      <c r="P3652" s="43" t="s">
        <v>363</v>
      </c>
    </row>
    <row r="3653" spans="1:16" ht="45" x14ac:dyDescent="0.25">
      <c r="A3653" s="43" t="s">
        <v>7024</v>
      </c>
      <c r="B3653" s="43" t="s">
        <v>195</v>
      </c>
      <c r="C3653" s="43" t="s">
        <v>7025</v>
      </c>
      <c r="D3653" s="43" t="s">
        <v>7026</v>
      </c>
      <c r="E3653" s="43" t="s">
        <v>46</v>
      </c>
      <c r="F3653" s="44">
        <v>45007</v>
      </c>
      <c r="G3653" s="43" t="s">
        <v>203</v>
      </c>
      <c r="H3653" s="43" t="s">
        <v>3960</v>
      </c>
      <c r="I3653" s="43" t="s">
        <v>364</v>
      </c>
      <c r="J3653" s="43">
        <v>6</v>
      </c>
      <c r="K3653" s="43" t="s">
        <v>7034</v>
      </c>
      <c r="L3653" s="55" t="s">
        <v>13</v>
      </c>
      <c r="M3653" s="43" t="s">
        <v>2</v>
      </c>
      <c r="N3653" s="43" t="s">
        <v>3</v>
      </c>
      <c r="O3653" s="43" t="s">
        <v>9860</v>
      </c>
      <c r="P3653" s="43" t="s">
        <v>364</v>
      </c>
    </row>
    <row r="3654" spans="1:16" ht="45" x14ac:dyDescent="0.25">
      <c r="A3654" s="43" t="s">
        <v>7024</v>
      </c>
      <c r="B3654" s="43" t="s">
        <v>195</v>
      </c>
      <c r="C3654" s="43" t="s">
        <v>7025</v>
      </c>
      <c r="D3654" s="43" t="s">
        <v>7026</v>
      </c>
      <c r="E3654" s="43" t="s">
        <v>46</v>
      </c>
      <c r="F3654" s="44">
        <v>45007</v>
      </c>
      <c r="G3654" s="43" t="s">
        <v>203</v>
      </c>
      <c r="H3654" s="43" t="s">
        <v>3960</v>
      </c>
      <c r="I3654" s="43" t="s">
        <v>364</v>
      </c>
      <c r="J3654" s="43">
        <v>7</v>
      </c>
      <c r="K3654" s="43" t="s">
        <v>7035</v>
      </c>
      <c r="L3654" s="55" t="s">
        <v>13</v>
      </c>
      <c r="M3654" s="43" t="s">
        <v>2</v>
      </c>
      <c r="N3654" s="43" t="s">
        <v>3</v>
      </c>
      <c r="O3654" s="43" t="s">
        <v>9860</v>
      </c>
      <c r="P3654" s="43" t="s">
        <v>364</v>
      </c>
    </row>
    <row r="3655" spans="1:16" x14ac:dyDescent="0.25">
      <c r="A3655" s="43" t="s">
        <v>7024</v>
      </c>
      <c r="B3655" s="43" t="s">
        <v>195</v>
      </c>
      <c r="C3655" s="43" t="s">
        <v>7025</v>
      </c>
      <c r="D3655" s="43" t="s">
        <v>7026</v>
      </c>
      <c r="E3655" s="43" t="s">
        <v>46</v>
      </c>
      <c r="F3655" s="44">
        <v>45007</v>
      </c>
      <c r="G3655" s="43" t="s">
        <v>203</v>
      </c>
      <c r="H3655" s="43" t="s">
        <v>3960</v>
      </c>
      <c r="I3655" s="43" t="s">
        <v>364</v>
      </c>
      <c r="J3655" s="43">
        <v>8</v>
      </c>
      <c r="K3655" s="43" t="s">
        <v>7036</v>
      </c>
      <c r="L3655" s="55" t="s">
        <v>13</v>
      </c>
      <c r="M3655" s="43" t="s">
        <v>2</v>
      </c>
      <c r="N3655" s="43" t="s">
        <v>2</v>
      </c>
      <c r="O3655"/>
      <c r="P3655" s="43" t="s">
        <v>363</v>
      </c>
    </row>
    <row r="3656" spans="1:16" x14ac:dyDescent="0.25">
      <c r="A3656" s="43" t="s">
        <v>7024</v>
      </c>
      <c r="B3656" s="43" t="s">
        <v>195</v>
      </c>
      <c r="C3656" s="43" t="s">
        <v>7025</v>
      </c>
      <c r="D3656" s="43" t="s">
        <v>7026</v>
      </c>
      <c r="E3656" s="43" t="s">
        <v>46</v>
      </c>
      <c r="F3656" s="44">
        <v>45007</v>
      </c>
      <c r="G3656" s="43" t="s">
        <v>203</v>
      </c>
      <c r="H3656" s="43" t="s">
        <v>3960</v>
      </c>
      <c r="I3656" s="43" t="s">
        <v>364</v>
      </c>
      <c r="J3656" s="43">
        <v>9</v>
      </c>
      <c r="K3656" s="43" t="s">
        <v>7037</v>
      </c>
      <c r="L3656" s="55" t="s">
        <v>13</v>
      </c>
      <c r="M3656" s="43" t="s">
        <v>2</v>
      </c>
      <c r="N3656" s="43" t="s">
        <v>2</v>
      </c>
      <c r="O3656"/>
      <c r="P3656" s="43" t="s">
        <v>363</v>
      </c>
    </row>
    <row r="3657" spans="1:16" x14ac:dyDescent="0.25">
      <c r="A3657" s="43" t="s">
        <v>7024</v>
      </c>
      <c r="B3657" s="43" t="s">
        <v>195</v>
      </c>
      <c r="C3657" s="43" t="s">
        <v>7025</v>
      </c>
      <c r="D3657" s="43" t="s">
        <v>7026</v>
      </c>
      <c r="E3657" s="43" t="s">
        <v>46</v>
      </c>
      <c r="F3657" s="44">
        <v>45007</v>
      </c>
      <c r="G3657" s="43" t="s">
        <v>203</v>
      </c>
      <c r="H3657" s="43" t="s">
        <v>3960</v>
      </c>
      <c r="I3657" s="43" t="s">
        <v>364</v>
      </c>
      <c r="J3657" s="43">
        <v>10</v>
      </c>
      <c r="K3657" s="43" t="s">
        <v>122</v>
      </c>
      <c r="L3657" s="55" t="s">
        <v>641</v>
      </c>
      <c r="M3657" s="43" t="s">
        <v>2</v>
      </c>
      <c r="N3657" s="43" t="s">
        <v>2</v>
      </c>
      <c r="O3657"/>
      <c r="P3657" s="43" t="s">
        <v>363</v>
      </c>
    </row>
    <row r="3658" spans="1:16" x14ac:dyDescent="0.25">
      <c r="A3658" s="43" t="s">
        <v>7024</v>
      </c>
      <c r="B3658" s="43" t="s">
        <v>195</v>
      </c>
      <c r="C3658" s="43" t="s">
        <v>7025</v>
      </c>
      <c r="D3658" s="43" t="s">
        <v>7026</v>
      </c>
      <c r="E3658" s="43" t="s">
        <v>46</v>
      </c>
      <c r="F3658" s="44">
        <v>45007</v>
      </c>
      <c r="G3658" s="43" t="s">
        <v>203</v>
      </c>
      <c r="H3658" s="43" t="s">
        <v>3960</v>
      </c>
      <c r="I3658" s="43" t="s">
        <v>364</v>
      </c>
      <c r="J3658" s="43">
        <v>11</v>
      </c>
      <c r="K3658" s="43" t="s">
        <v>7038</v>
      </c>
      <c r="L3658" s="55" t="s">
        <v>639</v>
      </c>
      <c r="M3658" s="43" t="s">
        <v>2</v>
      </c>
      <c r="N3658" s="43" t="s">
        <v>2</v>
      </c>
      <c r="O3658"/>
      <c r="P3658" s="43" t="s">
        <v>363</v>
      </c>
    </row>
    <row r="3659" spans="1:16" x14ac:dyDescent="0.25">
      <c r="A3659" s="43" t="s">
        <v>7024</v>
      </c>
      <c r="B3659" s="43" t="s">
        <v>195</v>
      </c>
      <c r="C3659" s="43" t="s">
        <v>7025</v>
      </c>
      <c r="D3659" s="43" t="s">
        <v>7026</v>
      </c>
      <c r="E3659" s="43" t="s">
        <v>46</v>
      </c>
      <c r="F3659" s="44">
        <v>45007</v>
      </c>
      <c r="G3659" s="43" t="s">
        <v>203</v>
      </c>
      <c r="H3659" s="43" t="s">
        <v>3960</v>
      </c>
      <c r="I3659" s="43" t="s">
        <v>364</v>
      </c>
      <c r="J3659" s="43">
        <v>12</v>
      </c>
      <c r="K3659" s="43" t="s">
        <v>197</v>
      </c>
      <c r="L3659" s="55" t="s">
        <v>13</v>
      </c>
      <c r="M3659" s="43" t="s">
        <v>2</v>
      </c>
      <c r="N3659" s="43" t="s">
        <v>2</v>
      </c>
      <c r="O3659"/>
      <c r="P3659" s="43" t="s">
        <v>363</v>
      </c>
    </row>
    <row r="3660" spans="1:16" x14ac:dyDescent="0.25">
      <c r="A3660" s="43" t="s">
        <v>7024</v>
      </c>
      <c r="B3660" s="43" t="s">
        <v>195</v>
      </c>
      <c r="C3660" s="43" t="s">
        <v>7025</v>
      </c>
      <c r="D3660" s="43" t="s">
        <v>7026</v>
      </c>
      <c r="E3660" s="43" t="s">
        <v>46</v>
      </c>
      <c r="F3660" s="44">
        <v>45007</v>
      </c>
      <c r="G3660" s="43" t="s">
        <v>203</v>
      </c>
      <c r="H3660" s="43" t="s">
        <v>3960</v>
      </c>
      <c r="I3660" s="43" t="s">
        <v>364</v>
      </c>
      <c r="J3660" s="43">
        <v>13</v>
      </c>
      <c r="K3660" s="43" t="s">
        <v>6204</v>
      </c>
      <c r="L3660" s="55" t="s">
        <v>641</v>
      </c>
      <c r="M3660" s="43" t="s">
        <v>2</v>
      </c>
      <c r="N3660" s="43" t="s">
        <v>2</v>
      </c>
      <c r="O3660"/>
      <c r="P3660" s="43" t="s">
        <v>363</v>
      </c>
    </row>
    <row r="3661" spans="1:16" x14ac:dyDescent="0.25">
      <c r="A3661" s="43" t="s">
        <v>7039</v>
      </c>
      <c r="B3661" s="43" t="s">
        <v>120</v>
      </c>
      <c r="C3661" s="43" t="s">
        <v>7040</v>
      </c>
      <c r="D3661" s="43">
        <v>5922961</v>
      </c>
      <c r="E3661" s="43" t="s">
        <v>46</v>
      </c>
      <c r="F3661" s="44">
        <v>45007</v>
      </c>
      <c r="G3661" s="43" t="s">
        <v>203</v>
      </c>
      <c r="H3661" s="43" t="s">
        <v>3960</v>
      </c>
      <c r="I3661" s="43" t="s">
        <v>363</v>
      </c>
      <c r="J3661" s="43">
        <v>1</v>
      </c>
      <c r="K3661" s="43" t="s">
        <v>4769</v>
      </c>
      <c r="L3661" s="55" t="s">
        <v>638</v>
      </c>
      <c r="M3661"/>
      <c r="N3661"/>
      <c r="O3661"/>
      <c r="P3661" s="43" t="s">
        <v>363</v>
      </c>
    </row>
    <row r="3662" spans="1:16" x14ac:dyDescent="0.25">
      <c r="A3662" s="43" t="s">
        <v>7039</v>
      </c>
      <c r="B3662" s="43" t="s">
        <v>120</v>
      </c>
      <c r="C3662" s="43" t="s">
        <v>7040</v>
      </c>
      <c r="D3662" s="43">
        <v>5922961</v>
      </c>
      <c r="E3662" s="43" t="s">
        <v>46</v>
      </c>
      <c r="F3662" s="44">
        <v>45007</v>
      </c>
      <c r="G3662" s="43" t="s">
        <v>203</v>
      </c>
      <c r="H3662" s="43" t="s">
        <v>3960</v>
      </c>
      <c r="I3662" s="43" t="s">
        <v>364</v>
      </c>
      <c r="J3662" s="43">
        <v>2</v>
      </c>
      <c r="K3662" s="43" t="s">
        <v>7041</v>
      </c>
      <c r="L3662" s="55" t="s">
        <v>13</v>
      </c>
      <c r="M3662" s="43" t="s">
        <v>2</v>
      </c>
      <c r="N3662" s="43" t="s">
        <v>2</v>
      </c>
      <c r="O3662"/>
      <c r="P3662" s="43" t="s">
        <v>363</v>
      </c>
    </row>
    <row r="3663" spans="1:16" x14ac:dyDescent="0.25">
      <c r="A3663" s="43" t="s">
        <v>7039</v>
      </c>
      <c r="B3663" s="43" t="s">
        <v>120</v>
      </c>
      <c r="C3663" s="43" t="s">
        <v>7040</v>
      </c>
      <c r="D3663" s="43">
        <v>5922961</v>
      </c>
      <c r="E3663" s="43" t="s">
        <v>46</v>
      </c>
      <c r="F3663" s="44">
        <v>45007</v>
      </c>
      <c r="G3663" s="43" t="s">
        <v>203</v>
      </c>
      <c r="H3663" s="43" t="s">
        <v>3960</v>
      </c>
      <c r="I3663" s="43" t="s">
        <v>364</v>
      </c>
      <c r="J3663" s="43">
        <v>3</v>
      </c>
      <c r="K3663" s="43" t="s">
        <v>4771</v>
      </c>
      <c r="L3663" s="55" t="s">
        <v>13</v>
      </c>
      <c r="M3663" s="43" t="s">
        <v>2</v>
      </c>
      <c r="N3663" s="43" t="s">
        <v>2</v>
      </c>
      <c r="O3663"/>
      <c r="P3663" s="43" t="s">
        <v>363</v>
      </c>
    </row>
    <row r="3664" spans="1:16" x14ac:dyDescent="0.25">
      <c r="A3664" s="43" t="s">
        <v>7039</v>
      </c>
      <c r="B3664" s="43" t="s">
        <v>120</v>
      </c>
      <c r="C3664" s="43" t="s">
        <v>7040</v>
      </c>
      <c r="D3664" s="43">
        <v>5922961</v>
      </c>
      <c r="E3664" s="43" t="s">
        <v>46</v>
      </c>
      <c r="F3664" s="44">
        <v>45007</v>
      </c>
      <c r="G3664" s="43" t="s">
        <v>203</v>
      </c>
      <c r="H3664" s="43" t="s">
        <v>3960</v>
      </c>
      <c r="I3664" s="43" t="s">
        <v>364</v>
      </c>
      <c r="J3664" s="43">
        <v>4</v>
      </c>
      <c r="K3664" s="43" t="s">
        <v>4772</v>
      </c>
      <c r="L3664" s="55" t="s">
        <v>13</v>
      </c>
      <c r="M3664" s="43" t="s">
        <v>2</v>
      </c>
      <c r="N3664" s="43" t="s">
        <v>2</v>
      </c>
      <c r="O3664"/>
      <c r="P3664" s="43" t="s">
        <v>363</v>
      </c>
    </row>
    <row r="3665" spans="1:16" x14ac:dyDescent="0.25">
      <c r="A3665" s="43" t="s">
        <v>7039</v>
      </c>
      <c r="B3665" s="43" t="s">
        <v>120</v>
      </c>
      <c r="C3665" s="43" t="s">
        <v>7040</v>
      </c>
      <c r="D3665" s="43">
        <v>5922961</v>
      </c>
      <c r="E3665" s="43" t="s">
        <v>46</v>
      </c>
      <c r="F3665" s="44">
        <v>45007</v>
      </c>
      <c r="G3665" s="43" t="s">
        <v>203</v>
      </c>
      <c r="H3665" s="43" t="s">
        <v>3960</v>
      </c>
      <c r="I3665" s="43" t="s">
        <v>364</v>
      </c>
      <c r="J3665" s="43">
        <v>5</v>
      </c>
      <c r="K3665" s="43" t="s">
        <v>7042</v>
      </c>
      <c r="L3665" s="55" t="s">
        <v>639</v>
      </c>
      <c r="M3665" s="43" t="s">
        <v>2</v>
      </c>
      <c r="N3665" s="43" t="s">
        <v>2</v>
      </c>
      <c r="O3665"/>
      <c r="P3665" s="43" t="s">
        <v>363</v>
      </c>
    </row>
    <row r="3666" spans="1:16" x14ac:dyDescent="0.25">
      <c r="A3666" s="43" t="s">
        <v>7039</v>
      </c>
      <c r="B3666" s="43" t="s">
        <v>120</v>
      </c>
      <c r="C3666" s="43" t="s">
        <v>7040</v>
      </c>
      <c r="D3666" s="43">
        <v>5922961</v>
      </c>
      <c r="E3666" s="43" t="s">
        <v>46</v>
      </c>
      <c r="F3666" s="44">
        <v>45007</v>
      </c>
      <c r="G3666" s="43" t="s">
        <v>203</v>
      </c>
      <c r="H3666" s="43" t="s">
        <v>3960</v>
      </c>
      <c r="I3666" s="43" t="s">
        <v>364</v>
      </c>
      <c r="J3666" s="43">
        <v>6.1</v>
      </c>
      <c r="K3666" s="43" t="s">
        <v>5308</v>
      </c>
      <c r="L3666" s="55" t="s">
        <v>13</v>
      </c>
      <c r="M3666" s="43" t="s">
        <v>2</v>
      </c>
      <c r="N3666" s="43" t="s">
        <v>3</v>
      </c>
      <c r="O3666" s="43" t="s">
        <v>9891</v>
      </c>
      <c r="P3666" s="43" t="s">
        <v>364</v>
      </c>
    </row>
    <row r="3667" spans="1:16" ht="30" x14ac:dyDescent="0.25">
      <c r="A3667" s="43" t="s">
        <v>7039</v>
      </c>
      <c r="B3667" s="43" t="s">
        <v>120</v>
      </c>
      <c r="C3667" s="43" t="s">
        <v>7040</v>
      </c>
      <c r="D3667" s="43">
        <v>5922961</v>
      </c>
      <c r="E3667" s="43" t="s">
        <v>46</v>
      </c>
      <c r="F3667" s="44">
        <v>45007</v>
      </c>
      <c r="G3667" s="43" t="s">
        <v>203</v>
      </c>
      <c r="H3667" s="43" t="s">
        <v>3960</v>
      </c>
      <c r="I3667" s="43" t="s">
        <v>364</v>
      </c>
      <c r="J3667" s="43">
        <v>6.2</v>
      </c>
      <c r="K3667" s="43" t="s">
        <v>4891</v>
      </c>
      <c r="L3667" s="55" t="s">
        <v>13</v>
      </c>
      <c r="M3667" s="43" t="s">
        <v>2</v>
      </c>
      <c r="N3667" s="43" t="s">
        <v>2</v>
      </c>
      <c r="O3667"/>
      <c r="P3667" s="43" t="s">
        <v>363</v>
      </c>
    </row>
    <row r="3668" spans="1:16" x14ac:dyDescent="0.25">
      <c r="A3668" s="43" t="s">
        <v>7039</v>
      </c>
      <c r="B3668" s="43" t="s">
        <v>120</v>
      </c>
      <c r="C3668" s="43" t="s">
        <v>7040</v>
      </c>
      <c r="D3668" s="43">
        <v>5922961</v>
      </c>
      <c r="E3668" s="43" t="s">
        <v>46</v>
      </c>
      <c r="F3668" s="44">
        <v>45007</v>
      </c>
      <c r="G3668" s="43" t="s">
        <v>203</v>
      </c>
      <c r="H3668" s="43" t="s">
        <v>3960</v>
      </c>
      <c r="I3668" s="43" t="s">
        <v>364</v>
      </c>
      <c r="J3668" s="43">
        <v>7.1</v>
      </c>
      <c r="K3668" s="43" t="s">
        <v>7043</v>
      </c>
      <c r="L3668" s="55" t="s">
        <v>13</v>
      </c>
      <c r="M3668" s="43" t="s">
        <v>2</v>
      </c>
      <c r="N3668" s="43" t="s">
        <v>2</v>
      </c>
      <c r="O3668"/>
      <c r="P3668" s="43" t="s">
        <v>363</v>
      </c>
    </row>
    <row r="3669" spans="1:16" x14ac:dyDescent="0.25">
      <c r="A3669" s="43" t="s">
        <v>7039</v>
      </c>
      <c r="B3669" s="43" t="s">
        <v>120</v>
      </c>
      <c r="C3669" s="43" t="s">
        <v>7040</v>
      </c>
      <c r="D3669" s="43">
        <v>5922961</v>
      </c>
      <c r="E3669" s="43" t="s">
        <v>46</v>
      </c>
      <c r="F3669" s="44">
        <v>45007</v>
      </c>
      <c r="G3669" s="43" t="s">
        <v>203</v>
      </c>
      <c r="H3669" s="43" t="s">
        <v>3960</v>
      </c>
      <c r="I3669" s="43" t="s">
        <v>364</v>
      </c>
      <c r="J3669" s="43">
        <v>7.2</v>
      </c>
      <c r="K3669" s="43" t="s">
        <v>7044</v>
      </c>
      <c r="L3669" s="55" t="s">
        <v>13</v>
      </c>
      <c r="M3669" s="43" t="s">
        <v>2</v>
      </c>
      <c r="N3669" s="43" t="s">
        <v>2</v>
      </c>
      <c r="O3669"/>
      <c r="P3669" s="43" t="s">
        <v>363</v>
      </c>
    </row>
    <row r="3670" spans="1:16" x14ac:dyDescent="0.25">
      <c r="A3670" s="43" t="s">
        <v>7039</v>
      </c>
      <c r="B3670" s="43" t="s">
        <v>120</v>
      </c>
      <c r="C3670" s="43" t="s">
        <v>7040</v>
      </c>
      <c r="D3670" s="43">
        <v>5922961</v>
      </c>
      <c r="E3670" s="43" t="s">
        <v>46</v>
      </c>
      <c r="F3670" s="44">
        <v>45007</v>
      </c>
      <c r="G3670" s="43" t="s">
        <v>203</v>
      </c>
      <c r="H3670" s="43" t="s">
        <v>3960</v>
      </c>
      <c r="I3670" s="43" t="s">
        <v>364</v>
      </c>
      <c r="J3670" s="43">
        <v>7.3</v>
      </c>
      <c r="K3670" s="43" t="s">
        <v>7045</v>
      </c>
      <c r="L3670" s="55" t="s">
        <v>13</v>
      </c>
      <c r="M3670" s="43" t="s">
        <v>2</v>
      </c>
      <c r="N3670" s="43" t="s">
        <v>2</v>
      </c>
      <c r="O3670"/>
      <c r="P3670" s="43" t="s">
        <v>363</v>
      </c>
    </row>
    <row r="3671" spans="1:16" x14ac:dyDescent="0.25">
      <c r="A3671" s="43" t="s">
        <v>7039</v>
      </c>
      <c r="B3671" s="43" t="s">
        <v>120</v>
      </c>
      <c r="C3671" s="43" t="s">
        <v>7040</v>
      </c>
      <c r="D3671" s="43">
        <v>5922961</v>
      </c>
      <c r="E3671" s="43" t="s">
        <v>46</v>
      </c>
      <c r="F3671" s="44">
        <v>45007</v>
      </c>
      <c r="G3671" s="43" t="s">
        <v>203</v>
      </c>
      <c r="H3671" s="43" t="s">
        <v>3960</v>
      </c>
      <c r="I3671" s="43" t="s">
        <v>364</v>
      </c>
      <c r="J3671" s="43">
        <v>7.4</v>
      </c>
      <c r="K3671" s="43" t="s">
        <v>7046</v>
      </c>
      <c r="L3671" s="55" t="s">
        <v>13</v>
      </c>
      <c r="M3671" s="43" t="s">
        <v>2</v>
      </c>
      <c r="N3671" s="43" t="s">
        <v>2</v>
      </c>
      <c r="O3671"/>
      <c r="P3671" s="43" t="s">
        <v>363</v>
      </c>
    </row>
    <row r="3672" spans="1:16" x14ac:dyDescent="0.25">
      <c r="A3672" s="43" t="s">
        <v>7039</v>
      </c>
      <c r="B3672" s="43" t="s">
        <v>120</v>
      </c>
      <c r="C3672" s="43" t="s">
        <v>7040</v>
      </c>
      <c r="D3672" s="43">
        <v>5922961</v>
      </c>
      <c r="E3672" s="43" t="s">
        <v>46</v>
      </c>
      <c r="F3672" s="44">
        <v>45007</v>
      </c>
      <c r="G3672" s="43" t="s">
        <v>203</v>
      </c>
      <c r="H3672" s="43" t="s">
        <v>3960</v>
      </c>
      <c r="I3672" s="43" t="s">
        <v>364</v>
      </c>
      <c r="J3672" s="43">
        <v>7.5</v>
      </c>
      <c r="K3672" s="43" t="s">
        <v>7047</v>
      </c>
      <c r="L3672" s="55" t="s">
        <v>13</v>
      </c>
      <c r="M3672" s="43" t="s">
        <v>2</v>
      </c>
      <c r="N3672" s="43" t="s">
        <v>2</v>
      </c>
      <c r="O3672"/>
      <c r="P3672" s="43" t="s">
        <v>363</v>
      </c>
    </row>
    <row r="3673" spans="1:16" x14ac:dyDescent="0.25">
      <c r="A3673" s="43" t="s">
        <v>7039</v>
      </c>
      <c r="B3673" s="43" t="s">
        <v>120</v>
      </c>
      <c r="C3673" s="43" t="s">
        <v>7040</v>
      </c>
      <c r="D3673" s="43">
        <v>5922961</v>
      </c>
      <c r="E3673" s="43" t="s">
        <v>46</v>
      </c>
      <c r="F3673" s="44">
        <v>45007</v>
      </c>
      <c r="G3673" s="43" t="s">
        <v>203</v>
      </c>
      <c r="H3673" s="43" t="s">
        <v>3960</v>
      </c>
      <c r="I3673" s="43" t="s">
        <v>364</v>
      </c>
      <c r="J3673" s="43">
        <v>7.6</v>
      </c>
      <c r="K3673" s="43" t="s">
        <v>4890</v>
      </c>
      <c r="L3673" s="55" t="s">
        <v>13</v>
      </c>
      <c r="M3673" s="43" t="s">
        <v>2</v>
      </c>
      <c r="N3673" s="43" t="s">
        <v>2</v>
      </c>
      <c r="O3673"/>
      <c r="P3673" s="43" t="s">
        <v>363</v>
      </c>
    </row>
    <row r="3674" spans="1:16" ht="60" x14ac:dyDescent="0.25">
      <c r="A3674" s="43" t="s">
        <v>7039</v>
      </c>
      <c r="B3674" s="43" t="s">
        <v>120</v>
      </c>
      <c r="C3674" s="43" t="s">
        <v>7040</v>
      </c>
      <c r="D3674" s="43">
        <v>5922961</v>
      </c>
      <c r="E3674" s="43" t="s">
        <v>46</v>
      </c>
      <c r="F3674" s="44">
        <v>45007</v>
      </c>
      <c r="G3674" s="43" t="s">
        <v>203</v>
      </c>
      <c r="H3674" s="43" t="s">
        <v>3960</v>
      </c>
      <c r="I3674" s="43" t="s">
        <v>364</v>
      </c>
      <c r="J3674" s="43">
        <v>8.1</v>
      </c>
      <c r="K3674" s="43" t="s">
        <v>7048</v>
      </c>
      <c r="L3674" s="55" t="s">
        <v>13</v>
      </c>
      <c r="M3674" s="43" t="s">
        <v>2</v>
      </c>
      <c r="N3674" s="43" t="s">
        <v>3</v>
      </c>
      <c r="O3674" s="43" t="s">
        <v>9902</v>
      </c>
      <c r="P3674" s="43" t="s">
        <v>364</v>
      </c>
    </row>
    <row r="3675" spans="1:16" x14ac:dyDescent="0.25">
      <c r="A3675" s="43" t="s">
        <v>7039</v>
      </c>
      <c r="B3675" s="43" t="s">
        <v>120</v>
      </c>
      <c r="C3675" s="43" t="s">
        <v>7040</v>
      </c>
      <c r="D3675" s="43">
        <v>5922961</v>
      </c>
      <c r="E3675" s="43" t="s">
        <v>46</v>
      </c>
      <c r="F3675" s="44">
        <v>45007</v>
      </c>
      <c r="G3675" s="43" t="s">
        <v>203</v>
      </c>
      <c r="H3675" s="43" t="s">
        <v>3960</v>
      </c>
      <c r="I3675" s="43" t="s">
        <v>364</v>
      </c>
      <c r="J3675" s="43">
        <v>8.1999999999999993</v>
      </c>
      <c r="K3675" s="43" t="s">
        <v>7049</v>
      </c>
      <c r="L3675" s="55" t="s">
        <v>13</v>
      </c>
      <c r="M3675" s="43" t="s">
        <v>2</v>
      </c>
      <c r="N3675" s="43" t="s">
        <v>2</v>
      </c>
      <c r="O3675"/>
      <c r="P3675" s="43" t="s">
        <v>363</v>
      </c>
    </row>
    <row r="3676" spans="1:16" ht="60" x14ac:dyDescent="0.25">
      <c r="A3676" s="43" t="s">
        <v>7039</v>
      </c>
      <c r="B3676" s="43" t="s">
        <v>120</v>
      </c>
      <c r="C3676" s="43" t="s">
        <v>7040</v>
      </c>
      <c r="D3676" s="43">
        <v>5922961</v>
      </c>
      <c r="E3676" s="43" t="s">
        <v>46</v>
      </c>
      <c r="F3676" s="44">
        <v>45007</v>
      </c>
      <c r="G3676" s="43" t="s">
        <v>203</v>
      </c>
      <c r="H3676" s="43" t="s">
        <v>3960</v>
      </c>
      <c r="I3676" s="43" t="s">
        <v>364</v>
      </c>
      <c r="J3676" s="43">
        <v>8.3000000000000007</v>
      </c>
      <c r="K3676" s="43" t="s">
        <v>7050</v>
      </c>
      <c r="L3676" s="55" t="s">
        <v>13</v>
      </c>
      <c r="M3676" s="43" t="s">
        <v>2</v>
      </c>
      <c r="N3676" s="43" t="s">
        <v>3</v>
      </c>
      <c r="O3676" s="43" t="s">
        <v>9902</v>
      </c>
      <c r="P3676" s="43" t="s">
        <v>364</v>
      </c>
    </row>
    <row r="3677" spans="1:16" x14ac:dyDescent="0.25">
      <c r="A3677" s="43" t="s">
        <v>7039</v>
      </c>
      <c r="B3677" s="43" t="s">
        <v>120</v>
      </c>
      <c r="C3677" s="43" t="s">
        <v>7040</v>
      </c>
      <c r="D3677" s="43">
        <v>5922961</v>
      </c>
      <c r="E3677" s="43" t="s">
        <v>46</v>
      </c>
      <c r="F3677" s="44">
        <v>45007</v>
      </c>
      <c r="G3677" s="43" t="s">
        <v>203</v>
      </c>
      <c r="H3677" s="43" t="s">
        <v>3960</v>
      </c>
      <c r="I3677" s="43" t="s">
        <v>364</v>
      </c>
      <c r="J3677" s="43">
        <v>8.4</v>
      </c>
      <c r="K3677" s="43" t="s">
        <v>7051</v>
      </c>
      <c r="L3677" s="55" t="s">
        <v>13</v>
      </c>
      <c r="M3677" s="43" t="s">
        <v>2</v>
      </c>
      <c r="N3677" s="43" t="s">
        <v>2</v>
      </c>
      <c r="O3677"/>
      <c r="P3677" s="43" t="s">
        <v>363</v>
      </c>
    </row>
    <row r="3678" spans="1:16" x14ac:dyDescent="0.25">
      <c r="A3678" s="43" t="s">
        <v>7039</v>
      </c>
      <c r="B3678" s="43" t="s">
        <v>120</v>
      </c>
      <c r="C3678" s="43" t="s">
        <v>7040</v>
      </c>
      <c r="D3678" s="43">
        <v>5922961</v>
      </c>
      <c r="E3678" s="43" t="s">
        <v>46</v>
      </c>
      <c r="F3678" s="44">
        <v>45007</v>
      </c>
      <c r="G3678" s="43" t="s">
        <v>203</v>
      </c>
      <c r="H3678" s="43" t="s">
        <v>3960</v>
      </c>
      <c r="I3678" s="43" t="s">
        <v>364</v>
      </c>
      <c r="J3678" s="43">
        <v>8.5</v>
      </c>
      <c r="K3678" s="43" t="s">
        <v>7052</v>
      </c>
      <c r="L3678" s="55" t="s">
        <v>13</v>
      </c>
      <c r="M3678" s="43" t="s">
        <v>2</v>
      </c>
      <c r="N3678" s="43" t="s">
        <v>2</v>
      </c>
      <c r="O3678"/>
      <c r="P3678" s="43" t="s">
        <v>363</v>
      </c>
    </row>
    <row r="3679" spans="1:16" ht="30" x14ac:dyDescent="0.25">
      <c r="A3679" s="43" t="s">
        <v>7039</v>
      </c>
      <c r="B3679" s="43" t="s">
        <v>120</v>
      </c>
      <c r="C3679" s="43" t="s">
        <v>7040</v>
      </c>
      <c r="D3679" s="43">
        <v>5922961</v>
      </c>
      <c r="E3679" s="43" t="s">
        <v>46</v>
      </c>
      <c r="F3679" s="44">
        <v>45007</v>
      </c>
      <c r="G3679" s="43" t="s">
        <v>203</v>
      </c>
      <c r="H3679" s="43" t="s">
        <v>3960</v>
      </c>
      <c r="I3679" s="43" t="s">
        <v>364</v>
      </c>
      <c r="J3679" s="43">
        <v>8.6</v>
      </c>
      <c r="K3679" s="43" t="s">
        <v>7053</v>
      </c>
      <c r="L3679" s="55" t="s">
        <v>13</v>
      </c>
      <c r="M3679" s="43" t="s">
        <v>2</v>
      </c>
      <c r="N3679" s="43" t="s">
        <v>3</v>
      </c>
      <c r="O3679" s="43" t="s">
        <v>9893</v>
      </c>
      <c r="P3679" s="43" t="s">
        <v>364</v>
      </c>
    </row>
    <row r="3680" spans="1:16" ht="30" x14ac:dyDescent="0.25">
      <c r="A3680" s="43" t="s">
        <v>7039</v>
      </c>
      <c r="B3680" s="43" t="s">
        <v>120</v>
      </c>
      <c r="C3680" s="43" t="s">
        <v>7040</v>
      </c>
      <c r="D3680" s="43">
        <v>5922961</v>
      </c>
      <c r="E3680" s="43" t="s">
        <v>46</v>
      </c>
      <c r="F3680" s="44">
        <v>45007</v>
      </c>
      <c r="G3680" s="43" t="s">
        <v>203</v>
      </c>
      <c r="H3680" s="43" t="s">
        <v>3960</v>
      </c>
      <c r="I3680" s="43" t="s">
        <v>364</v>
      </c>
      <c r="J3680" s="43">
        <v>9</v>
      </c>
      <c r="K3680" s="43" t="s">
        <v>122</v>
      </c>
      <c r="L3680" s="55" t="s">
        <v>641</v>
      </c>
      <c r="M3680" s="43" t="s">
        <v>2</v>
      </c>
      <c r="N3680" s="43" t="s">
        <v>3</v>
      </c>
      <c r="O3680" s="43" t="s">
        <v>9963</v>
      </c>
      <c r="P3680" s="43" t="s">
        <v>364</v>
      </c>
    </row>
    <row r="3681" spans="1:16" ht="45" x14ac:dyDescent="0.25">
      <c r="A3681" s="43" t="s">
        <v>7039</v>
      </c>
      <c r="B3681" s="43" t="s">
        <v>120</v>
      </c>
      <c r="C3681" s="43" t="s">
        <v>7040</v>
      </c>
      <c r="D3681" s="43">
        <v>5922961</v>
      </c>
      <c r="E3681" s="43" t="s">
        <v>46</v>
      </c>
      <c r="F3681" s="44">
        <v>45007</v>
      </c>
      <c r="G3681" s="43" t="s">
        <v>3194</v>
      </c>
      <c r="H3681" s="43" t="s">
        <v>6067</v>
      </c>
      <c r="I3681" s="43" t="s">
        <v>364</v>
      </c>
      <c r="J3681" s="43">
        <v>10</v>
      </c>
      <c r="K3681" s="43" t="s">
        <v>71</v>
      </c>
      <c r="L3681" s="55" t="s">
        <v>641</v>
      </c>
      <c r="M3681" s="43" t="s">
        <v>2</v>
      </c>
      <c r="N3681" s="43" t="s">
        <v>3</v>
      </c>
      <c r="O3681" s="43" t="s">
        <v>9964</v>
      </c>
      <c r="P3681" s="43" t="s">
        <v>364</v>
      </c>
    </row>
    <row r="3682" spans="1:16" ht="30" x14ac:dyDescent="0.25">
      <c r="A3682" s="43" t="s">
        <v>7054</v>
      </c>
      <c r="B3682" s="43" t="s">
        <v>205</v>
      </c>
      <c r="C3682" s="43" t="s">
        <v>7055</v>
      </c>
      <c r="D3682" s="43" t="s">
        <v>7056</v>
      </c>
      <c r="E3682" s="43" t="s">
        <v>46</v>
      </c>
      <c r="F3682" s="44">
        <v>45007</v>
      </c>
      <c r="G3682" s="43" t="s">
        <v>203</v>
      </c>
      <c r="H3682" s="43" t="s">
        <v>3960</v>
      </c>
      <c r="I3682" s="43" t="s">
        <v>364</v>
      </c>
      <c r="J3682" s="43">
        <v>1</v>
      </c>
      <c r="K3682" s="43" t="s">
        <v>3803</v>
      </c>
      <c r="L3682" s="55" t="s">
        <v>13</v>
      </c>
      <c r="M3682" s="43" t="s">
        <v>2</v>
      </c>
      <c r="N3682" s="43" t="s">
        <v>3</v>
      </c>
      <c r="O3682" s="43" t="s">
        <v>9905</v>
      </c>
      <c r="P3682" s="43" t="s">
        <v>364</v>
      </c>
    </row>
    <row r="3683" spans="1:16" x14ac:dyDescent="0.25">
      <c r="A3683" s="43" t="s">
        <v>7054</v>
      </c>
      <c r="B3683" s="43" t="s">
        <v>205</v>
      </c>
      <c r="C3683" s="43" t="s">
        <v>7055</v>
      </c>
      <c r="D3683" s="43" t="s">
        <v>7056</v>
      </c>
      <c r="E3683" s="43" t="s">
        <v>46</v>
      </c>
      <c r="F3683" s="44">
        <v>45007</v>
      </c>
      <c r="G3683" s="43" t="s">
        <v>203</v>
      </c>
      <c r="H3683" s="43" t="s">
        <v>3960</v>
      </c>
      <c r="I3683" s="43" t="s">
        <v>364</v>
      </c>
      <c r="J3683" s="43">
        <v>2.1</v>
      </c>
      <c r="K3683" s="43" t="s">
        <v>7057</v>
      </c>
      <c r="L3683" s="55" t="s">
        <v>640</v>
      </c>
      <c r="M3683" s="43" t="s">
        <v>2</v>
      </c>
      <c r="N3683" s="43" t="s">
        <v>2</v>
      </c>
      <c r="O3683"/>
      <c r="P3683" s="43" t="s">
        <v>363</v>
      </c>
    </row>
    <row r="3684" spans="1:16" x14ac:dyDescent="0.25">
      <c r="A3684" s="43" t="s">
        <v>7054</v>
      </c>
      <c r="B3684" s="43" t="s">
        <v>205</v>
      </c>
      <c r="C3684" s="43" t="s">
        <v>7055</v>
      </c>
      <c r="D3684" s="43" t="s">
        <v>7056</v>
      </c>
      <c r="E3684" s="43" t="s">
        <v>46</v>
      </c>
      <c r="F3684" s="44">
        <v>45007</v>
      </c>
      <c r="G3684" s="43" t="s">
        <v>203</v>
      </c>
      <c r="H3684" s="43" t="s">
        <v>3960</v>
      </c>
      <c r="I3684" s="43" t="s">
        <v>364</v>
      </c>
      <c r="J3684" s="43">
        <v>2.2000000000000002</v>
      </c>
      <c r="K3684" s="43" t="s">
        <v>7058</v>
      </c>
      <c r="L3684" s="55" t="s">
        <v>640</v>
      </c>
      <c r="M3684" s="43" t="s">
        <v>2</v>
      </c>
      <c r="N3684" s="43" t="s">
        <v>2</v>
      </c>
      <c r="O3684"/>
      <c r="P3684" s="43" t="s">
        <v>363</v>
      </c>
    </row>
    <row r="3685" spans="1:16" x14ac:dyDescent="0.25">
      <c r="A3685" s="43" t="s">
        <v>7054</v>
      </c>
      <c r="B3685" s="43" t="s">
        <v>205</v>
      </c>
      <c r="C3685" s="43" t="s">
        <v>7055</v>
      </c>
      <c r="D3685" s="43" t="s">
        <v>7056</v>
      </c>
      <c r="E3685" s="43" t="s">
        <v>46</v>
      </c>
      <c r="F3685" s="44">
        <v>45007</v>
      </c>
      <c r="G3685" s="43" t="s">
        <v>203</v>
      </c>
      <c r="H3685" s="43" t="s">
        <v>3960</v>
      </c>
      <c r="I3685" s="43" t="s">
        <v>364</v>
      </c>
      <c r="J3685" s="43">
        <v>2.2999999999999998</v>
      </c>
      <c r="K3685" s="43" t="s">
        <v>7059</v>
      </c>
      <c r="L3685" s="55" t="s">
        <v>640</v>
      </c>
      <c r="M3685" s="43" t="s">
        <v>2</v>
      </c>
      <c r="N3685" s="43" t="s">
        <v>2</v>
      </c>
      <c r="O3685"/>
      <c r="P3685" s="43" t="s">
        <v>363</v>
      </c>
    </row>
    <row r="3686" spans="1:16" x14ac:dyDescent="0.25">
      <c r="A3686" s="43" t="s">
        <v>7054</v>
      </c>
      <c r="B3686" s="43" t="s">
        <v>205</v>
      </c>
      <c r="C3686" s="43" t="s">
        <v>7055</v>
      </c>
      <c r="D3686" s="43" t="s">
        <v>7056</v>
      </c>
      <c r="E3686" s="43" t="s">
        <v>46</v>
      </c>
      <c r="F3686" s="44">
        <v>45007</v>
      </c>
      <c r="G3686" s="43" t="s">
        <v>203</v>
      </c>
      <c r="H3686" s="43" t="s">
        <v>3960</v>
      </c>
      <c r="I3686" s="43" t="s">
        <v>364</v>
      </c>
      <c r="J3686" s="43">
        <v>3.1</v>
      </c>
      <c r="K3686" s="43" t="s">
        <v>7060</v>
      </c>
      <c r="L3686" s="55" t="s">
        <v>640</v>
      </c>
      <c r="M3686" s="43" t="s">
        <v>2</v>
      </c>
      <c r="N3686" s="43" t="s">
        <v>2</v>
      </c>
      <c r="O3686"/>
      <c r="P3686" s="43" t="s">
        <v>363</v>
      </c>
    </row>
    <row r="3687" spans="1:16" x14ac:dyDescent="0.25">
      <c r="A3687" s="43" t="s">
        <v>7054</v>
      </c>
      <c r="B3687" s="43" t="s">
        <v>205</v>
      </c>
      <c r="C3687" s="43" t="s">
        <v>7055</v>
      </c>
      <c r="D3687" s="43" t="s">
        <v>7056</v>
      </c>
      <c r="E3687" s="43" t="s">
        <v>46</v>
      </c>
      <c r="F3687" s="44">
        <v>45007</v>
      </c>
      <c r="G3687" s="43" t="s">
        <v>203</v>
      </c>
      <c r="H3687" s="43" t="s">
        <v>3960</v>
      </c>
      <c r="I3687" s="43" t="s">
        <v>364</v>
      </c>
      <c r="J3687" s="43">
        <v>3.2</v>
      </c>
      <c r="K3687" s="43" t="s">
        <v>7061</v>
      </c>
      <c r="L3687" s="55" t="s">
        <v>640</v>
      </c>
      <c r="M3687" s="43" t="s">
        <v>2</v>
      </c>
      <c r="N3687" s="43" t="s">
        <v>2</v>
      </c>
      <c r="O3687"/>
      <c r="P3687" s="43" t="s">
        <v>363</v>
      </c>
    </row>
    <row r="3688" spans="1:16" x14ac:dyDescent="0.25">
      <c r="A3688" s="43" t="s">
        <v>7054</v>
      </c>
      <c r="B3688" s="43" t="s">
        <v>205</v>
      </c>
      <c r="C3688" s="43" t="s">
        <v>7055</v>
      </c>
      <c r="D3688" s="43" t="s">
        <v>7056</v>
      </c>
      <c r="E3688" s="43" t="s">
        <v>46</v>
      </c>
      <c r="F3688" s="44">
        <v>45007</v>
      </c>
      <c r="G3688" s="43" t="s">
        <v>203</v>
      </c>
      <c r="H3688" s="43" t="s">
        <v>3960</v>
      </c>
      <c r="I3688" s="43" t="s">
        <v>364</v>
      </c>
      <c r="J3688" s="43">
        <v>4.0999999999999996</v>
      </c>
      <c r="K3688" s="43" t="s">
        <v>7062</v>
      </c>
      <c r="L3688" s="55" t="s">
        <v>640</v>
      </c>
      <c r="M3688" s="43" t="s">
        <v>2</v>
      </c>
      <c r="N3688" s="43" t="s">
        <v>2</v>
      </c>
      <c r="O3688"/>
      <c r="P3688" s="43" t="s">
        <v>363</v>
      </c>
    </row>
    <row r="3689" spans="1:16" ht="30" x14ac:dyDescent="0.25">
      <c r="A3689" s="43" t="s">
        <v>7054</v>
      </c>
      <c r="B3689" s="43" t="s">
        <v>205</v>
      </c>
      <c r="C3689" s="43" t="s">
        <v>7055</v>
      </c>
      <c r="D3689" s="43" t="s">
        <v>7056</v>
      </c>
      <c r="E3689" s="43" t="s">
        <v>46</v>
      </c>
      <c r="F3689" s="44">
        <v>45007</v>
      </c>
      <c r="G3689" s="43" t="s">
        <v>203</v>
      </c>
      <c r="H3689" s="43" t="s">
        <v>3960</v>
      </c>
      <c r="I3689" s="43" t="s">
        <v>364</v>
      </c>
      <c r="J3689" s="43">
        <v>4.2</v>
      </c>
      <c r="K3689" s="43" t="s">
        <v>7063</v>
      </c>
      <c r="L3689" s="55" t="s">
        <v>13</v>
      </c>
      <c r="M3689" s="43" t="s">
        <v>2</v>
      </c>
      <c r="N3689" s="43" t="s">
        <v>3</v>
      </c>
      <c r="O3689" s="43" t="s">
        <v>9863</v>
      </c>
      <c r="P3689" s="43" t="s">
        <v>364</v>
      </c>
    </row>
    <row r="3690" spans="1:16" x14ac:dyDescent="0.25">
      <c r="A3690" s="43" t="s">
        <v>7054</v>
      </c>
      <c r="B3690" s="43" t="s">
        <v>205</v>
      </c>
      <c r="C3690" s="43" t="s">
        <v>7055</v>
      </c>
      <c r="D3690" s="43" t="s">
        <v>7056</v>
      </c>
      <c r="E3690" s="43" t="s">
        <v>46</v>
      </c>
      <c r="F3690" s="44">
        <v>45007</v>
      </c>
      <c r="G3690" s="43" t="s">
        <v>203</v>
      </c>
      <c r="H3690" s="43" t="s">
        <v>3960</v>
      </c>
      <c r="I3690" s="43" t="s">
        <v>364</v>
      </c>
      <c r="J3690" s="43">
        <v>4.3</v>
      </c>
      <c r="K3690" s="43" t="s">
        <v>7064</v>
      </c>
      <c r="L3690" s="55" t="s">
        <v>13</v>
      </c>
      <c r="M3690" s="43" t="s">
        <v>2</v>
      </c>
      <c r="N3690" s="43" t="s">
        <v>2</v>
      </c>
      <c r="O3690"/>
      <c r="P3690" s="43" t="s">
        <v>363</v>
      </c>
    </row>
    <row r="3691" spans="1:16" x14ac:dyDescent="0.25">
      <c r="A3691" s="43" t="s">
        <v>7054</v>
      </c>
      <c r="B3691" s="43" t="s">
        <v>205</v>
      </c>
      <c r="C3691" s="43" t="s">
        <v>7055</v>
      </c>
      <c r="D3691" s="43" t="s">
        <v>7056</v>
      </c>
      <c r="E3691" s="43" t="s">
        <v>46</v>
      </c>
      <c r="F3691" s="44">
        <v>45007</v>
      </c>
      <c r="G3691" s="43" t="s">
        <v>203</v>
      </c>
      <c r="H3691" s="43" t="s">
        <v>3960</v>
      </c>
      <c r="I3691" s="43" t="s">
        <v>364</v>
      </c>
      <c r="J3691" s="43">
        <v>4.4000000000000004</v>
      </c>
      <c r="K3691" s="43" t="s">
        <v>7065</v>
      </c>
      <c r="L3691" s="55" t="s">
        <v>13</v>
      </c>
      <c r="M3691" s="43" t="s">
        <v>2</v>
      </c>
      <c r="N3691" s="43" t="s">
        <v>2</v>
      </c>
      <c r="O3691"/>
      <c r="P3691" s="43" t="s">
        <v>363</v>
      </c>
    </row>
    <row r="3692" spans="1:16" x14ac:dyDescent="0.25">
      <c r="A3692" s="43" t="s">
        <v>7054</v>
      </c>
      <c r="B3692" s="43" t="s">
        <v>205</v>
      </c>
      <c r="C3692" s="43" t="s">
        <v>7055</v>
      </c>
      <c r="D3692" s="43" t="s">
        <v>7056</v>
      </c>
      <c r="E3692" s="43" t="s">
        <v>46</v>
      </c>
      <c r="F3692" s="44">
        <v>45007</v>
      </c>
      <c r="G3692" s="43" t="s">
        <v>203</v>
      </c>
      <c r="H3692" s="43" t="s">
        <v>3960</v>
      </c>
      <c r="I3692" s="43" t="s">
        <v>364</v>
      </c>
      <c r="J3692" s="43">
        <v>4.5</v>
      </c>
      <c r="K3692" s="43" t="s">
        <v>7066</v>
      </c>
      <c r="L3692" s="55" t="s">
        <v>13</v>
      </c>
      <c r="M3692" s="43" t="s">
        <v>2</v>
      </c>
      <c r="N3692" s="43" t="s">
        <v>2</v>
      </c>
      <c r="O3692"/>
      <c r="P3692" s="43" t="s">
        <v>363</v>
      </c>
    </row>
    <row r="3693" spans="1:16" ht="30" x14ac:dyDescent="0.25">
      <c r="A3693" s="43" t="s">
        <v>7054</v>
      </c>
      <c r="B3693" s="43" t="s">
        <v>205</v>
      </c>
      <c r="C3693" s="43" t="s">
        <v>7055</v>
      </c>
      <c r="D3693" s="43" t="s">
        <v>7056</v>
      </c>
      <c r="E3693" s="43" t="s">
        <v>46</v>
      </c>
      <c r="F3693" s="44">
        <v>45007</v>
      </c>
      <c r="G3693" s="43" t="s">
        <v>203</v>
      </c>
      <c r="H3693" s="43" t="s">
        <v>3960</v>
      </c>
      <c r="I3693" s="43" t="s">
        <v>364</v>
      </c>
      <c r="J3693" s="43">
        <v>5</v>
      </c>
      <c r="K3693" s="43" t="s">
        <v>3817</v>
      </c>
      <c r="L3693" s="55" t="s">
        <v>640</v>
      </c>
      <c r="M3693" s="43" t="s">
        <v>2</v>
      </c>
      <c r="N3693" s="43" t="s">
        <v>3</v>
      </c>
      <c r="O3693" s="43" t="s">
        <v>9958</v>
      </c>
      <c r="P3693" s="43" t="s">
        <v>364</v>
      </c>
    </row>
    <row r="3694" spans="1:16" x14ac:dyDescent="0.25">
      <c r="A3694" s="43" t="s">
        <v>7067</v>
      </c>
      <c r="B3694" s="43" t="s">
        <v>205</v>
      </c>
      <c r="C3694" s="43" t="s">
        <v>7068</v>
      </c>
      <c r="D3694" s="43">
        <v>6449544</v>
      </c>
      <c r="E3694" s="43" t="s">
        <v>46</v>
      </c>
      <c r="F3694" s="44">
        <v>45007</v>
      </c>
      <c r="G3694" s="43" t="s">
        <v>203</v>
      </c>
      <c r="H3694" s="43" t="s">
        <v>3960</v>
      </c>
      <c r="I3694" s="43" t="s">
        <v>364</v>
      </c>
      <c r="J3694" s="43">
        <v>1</v>
      </c>
      <c r="K3694" s="43" t="s">
        <v>4241</v>
      </c>
      <c r="L3694" s="55" t="s">
        <v>13</v>
      </c>
      <c r="M3694" s="43" t="s">
        <v>2</v>
      </c>
      <c r="N3694" s="43" t="s">
        <v>2</v>
      </c>
      <c r="O3694"/>
      <c r="P3694" s="43" t="s">
        <v>363</v>
      </c>
    </row>
    <row r="3695" spans="1:16" x14ac:dyDescent="0.25">
      <c r="A3695" s="43" t="s">
        <v>7067</v>
      </c>
      <c r="B3695" s="43" t="s">
        <v>205</v>
      </c>
      <c r="C3695" s="43" t="s">
        <v>7068</v>
      </c>
      <c r="D3695" s="43">
        <v>6449544</v>
      </c>
      <c r="E3695" s="43" t="s">
        <v>46</v>
      </c>
      <c r="F3695" s="44">
        <v>45007</v>
      </c>
      <c r="G3695" s="43" t="s">
        <v>203</v>
      </c>
      <c r="H3695" s="43" t="s">
        <v>3960</v>
      </c>
      <c r="I3695" s="43" t="s">
        <v>364</v>
      </c>
      <c r="J3695" s="43">
        <v>2</v>
      </c>
      <c r="K3695" s="43" t="s">
        <v>7069</v>
      </c>
      <c r="L3695" s="55" t="s">
        <v>13</v>
      </c>
      <c r="M3695" s="43" t="s">
        <v>2</v>
      </c>
      <c r="N3695" s="43" t="s">
        <v>2</v>
      </c>
      <c r="O3695"/>
      <c r="P3695" s="43" t="s">
        <v>363</v>
      </c>
    </row>
    <row r="3696" spans="1:16" x14ac:dyDescent="0.25">
      <c r="A3696" s="43" t="s">
        <v>7067</v>
      </c>
      <c r="B3696" s="43" t="s">
        <v>205</v>
      </c>
      <c r="C3696" s="43" t="s">
        <v>7068</v>
      </c>
      <c r="D3696" s="43">
        <v>6449544</v>
      </c>
      <c r="E3696" s="43" t="s">
        <v>46</v>
      </c>
      <c r="F3696" s="44">
        <v>45007</v>
      </c>
      <c r="G3696" s="43" t="s">
        <v>203</v>
      </c>
      <c r="H3696" s="43" t="s">
        <v>3960</v>
      </c>
      <c r="I3696" s="43" t="s">
        <v>364</v>
      </c>
      <c r="J3696" s="43">
        <v>3.1</v>
      </c>
      <c r="K3696" s="43" t="s">
        <v>7070</v>
      </c>
      <c r="L3696" s="55" t="s">
        <v>640</v>
      </c>
      <c r="M3696" s="43" t="s">
        <v>2</v>
      </c>
      <c r="N3696" s="43" t="s">
        <v>2</v>
      </c>
      <c r="O3696"/>
      <c r="P3696" s="43" t="s">
        <v>363</v>
      </c>
    </row>
    <row r="3697" spans="1:16" x14ac:dyDescent="0.25">
      <c r="A3697" s="43" t="s">
        <v>7067</v>
      </c>
      <c r="B3697" s="43" t="s">
        <v>205</v>
      </c>
      <c r="C3697" s="43" t="s">
        <v>7068</v>
      </c>
      <c r="D3697" s="43">
        <v>6449544</v>
      </c>
      <c r="E3697" s="43" t="s">
        <v>46</v>
      </c>
      <c r="F3697" s="44">
        <v>45007</v>
      </c>
      <c r="G3697" s="43" t="s">
        <v>203</v>
      </c>
      <c r="H3697" s="43" t="s">
        <v>3960</v>
      </c>
      <c r="I3697" s="43" t="s">
        <v>364</v>
      </c>
      <c r="J3697" s="43">
        <v>3.2</v>
      </c>
      <c r="K3697" s="43" t="s">
        <v>7071</v>
      </c>
      <c r="L3697" s="55" t="s">
        <v>640</v>
      </c>
      <c r="M3697" s="43" t="s">
        <v>2</v>
      </c>
      <c r="N3697" s="43" t="s">
        <v>2</v>
      </c>
      <c r="O3697"/>
      <c r="P3697" s="43" t="s">
        <v>363</v>
      </c>
    </row>
    <row r="3698" spans="1:16" x14ac:dyDescent="0.25">
      <c r="A3698" s="43" t="s">
        <v>7067</v>
      </c>
      <c r="B3698" s="43" t="s">
        <v>205</v>
      </c>
      <c r="C3698" s="43" t="s">
        <v>7068</v>
      </c>
      <c r="D3698" s="43">
        <v>6449544</v>
      </c>
      <c r="E3698" s="43" t="s">
        <v>46</v>
      </c>
      <c r="F3698" s="44">
        <v>45007</v>
      </c>
      <c r="G3698" s="43" t="s">
        <v>203</v>
      </c>
      <c r="H3698" s="43" t="s">
        <v>3960</v>
      </c>
      <c r="I3698" s="43" t="s">
        <v>364</v>
      </c>
      <c r="J3698" s="43">
        <v>3.3</v>
      </c>
      <c r="K3698" s="43" t="s">
        <v>7072</v>
      </c>
      <c r="L3698" s="55" t="s">
        <v>640</v>
      </c>
      <c r="M3698" s="43" t="s">
        <v>2</v>
      </c>
      <c r="N3698" s="43" t="s">
        <v>2</v>
      </c>
      <c r="O3698"/>
      <c r="P3698" s="43" t="s">
        <v>363</v>
      </c>
    </row>
    <row r="3699" spans="1:16" x14ac:dyDescent="0.25">
      <c r="A3699" s="43" t="s">
        <v>7067</v>
      </c>
      <c r="B3699" s="43" t="s">
        <v>205</v>
      </c>
      <c r="C3699" s="43" t="s">
        <v>7068</v>
      </c>
      <c r="D3699" s="43">
        <v>6449544</v>
      </c>
      <c r="E3699" s="43" t="s">
        <v>46</v>
      </c>
      <c r="F3699" s="44">
        <v>45007</v>
      </c>
      <c r="G3699" s="43" t="s">
        <v>203</v>
      </c>
      <c r="H3699" s="43" t="s">
        <v>3960</v>
      </c>
      <c r="I3699" s="43" t="s">
        <v>364</v>
      </c>
      <c r="J3699" s="43">
        <v>4.0999999999999996</v>
      </c>
      <c r="K3699" s="43" t="s">
        <v>7073</v>
      </c>
      <c r="L3699" s="55" t="s">
        <v>13</v>
      </c>
      <c r="M3699" s="43" t="s">
        <v>2</v>
      </c>
      <c r="N3699" s="43" t="s">
        <v>2</v>
      </c>
      <c r="O3699"/>
      <c r="P3699" s="43" t="s">
        <v>363</v>
      </c>
    </row>
    <row r="3700" spans="1:16" x14ac:dyDescent="0.25">
      <c r="A3700" s="43" t="s">
        <v>7067</v>
      </c>
      <c r="B3700" s="43" t="s">
        <v>205</v>
      </c>
      <c r="C3700" s="43" t="s">
        <v>7068</v>
      </c>
      <c r="D3700" s="43">
        <v>6449544</v>
      </c>
      <c r="E3700" s="43" t="s">
        <v>46</v>
      </c>
      <c r="F3700" s="44">
        <v>45007</v>
      </c>
      <c r="G3700" s="43" t="s">
        <v>203</v>
      </c>
      <c r="H3700" s="43" t="s">
        <v>3960</v>
      </c>
      <c r="I3700" s="43" t="s">
        <v>364</v>
      </c>
      <c r="J3700" s="43">
        <v>4.2</v>
      </c>
      <c r="K3700" s="43" t="s">
        <v>7074</v>
      </c>
      <c r="L3700" s="55" t="s">
        <v>13</v>
      </c>
      <c r="M3700" s="43" t="s">
        <v>2</v>
      </c>
      <c r="N3700" s="43" t="s">
        <v>2</v>
      </c>
      <c r="O3700"/>
      <c r="P3700" s="43" t="s">
        <v>363</v>
      </c>
    </row>
    <row r="3701" spans="1:16" x14ac:dyDescent="0.25">
      <c r="A3701" s="43" t="s">
        <v>7067</v>
      </c>
      <c r="B3701" s="43" t="s">
        <v>205</v>
      </c>
      <c r="C3701" s="43" t="s">
        <v>7068</v>
      </c>
      <c r="D3701" s="43">
        <v>6449544</v>
      </c>
      <c r="E3701" s="43" t="s">
        <v>46</v>
      </c>
      <c r="F3701" s="44">
        <v>45007</v>
      </c>
      <c r="G3701" s="43" t="s">
        <v>203</v>
      </c>
      <c r="H3701" s="43" t="s">
        <v>3960</v>
      </c>
      <c r="I3701" s="43" t="s">
        <v>364</v>
      </c>
      <c r="J3701" s="43">
        <v>5</v>
      </c>
      <c r="K3701" s="43" t="s">
        <v>3817</v>
      </c>
      <c r="L3701" s="55" t="s">
        <v>640</v>
      </c>
      <c r="M3701" s="43" t="s">
        <v>2</v>
      </c>
      <c r="N3701" s="43" t="s">
        <v>2</v>
      </c>
      <c r="O3701"/>
      <c r="P3701" s="43" t="s">
        <v>363</v>
      </c>
    </row>
    <row r="3702" spans="1:16" x14ac:dyDescent="0.25">
      <c r="A3702" s="43" t="s">
        <v>7067</v>
      </c>
      <c r="B3702" s="43" t="s">
        <v>205</v>
      </c>
      <c r="C3702" s="43" t="s">
        <v>7068</v>
      </c>
      <c r="D3702" s="43">
        <v>6449544</v>
      </c>
      <c r="E3702" s="43" t="s">
        <v>46</v>
      </c>
      <c r="F3702" s="44">
        <v>45007</v>
      </c>
      <c r="G3702" s="43" t="s">
        <v>203</v>
      </c>
      <c r="H3702" s="43" t="s">
        <v>3960</v>
      </c>
      <c r="I3702" s="43" t="s">
        <v>364</v>
      </c>
      <c r="J3702" s="43">
        <v>6</v>
      </c>
      <c r="K3702" s="43" t="s">
        <v>3226</v>
      </c>
      <c r="L3702" s="55" t="s">
        <v>13</v>
      </c>
      <c r="M3702" s="43" t="s">
        <v>2</v>
      </c>
      <c r="N3702" s="43" t="s">
        <v>2</v>
      </c>
      <c r="O3702"/>
      <c r="P3702" s="43" t="s">
        <v>363</v>
      </c>
    </row>
    <row r="3703" spans="1:16" ht="30" x14ac:dyDescent="0.25">
      <c r="A3703" s="43" t="s">
        <v>7075</v>
      </c>
      <c r="B3703" s="43" t="s">
        <v>205</v>
      </c>
      <c r="C3703" s="43" t="s">
        <v>7076</v>
      </c>
      <c r="D3703" s="43">
        <v>6461850</v>
      </c>
      <c r="E3703" s="43" t="s">
        <v>46</v>
      </c>
      <c r="F3703" s="44">
        <v>45007</v>
      </c>
      <c r="G3703" s="43" t="s">
        <v>203</v>
      </c>
      <c r="H3703" s="43" t="s">
        <v>3960</v>
      </c>
      <c r="I3703" s="43" t="s">
        <v>364</v>
      </c>
      <c r="J3703" s="43">
        <v>1</v>
      </c>
      <c r="K3703" s="43" t="s">
        <v>3803</v>
      </c>
      <c r="L3703" s="55" t="s">
        <v>13</v>
      </c>
      <c r="M3703" s="43" t="s">
        <v>2</v>
      </c>
      <c r="N3703" s="43" t="s">
        <v>3</v>
      </c>
      <c r="O3703" s="43" t="s">
        <v>9905</v>
      </c>
      <c r="P3703" s="43" t="s">
        <v>364</v>
      </c>
    </row>
    <row r="3704" spans="1:16" x14ac:dyDescent="0.25">
      <c r="A3704" s="43" t="s">
        <v>7075</v>
      </c>
      <c r="B3704" s="43" t="s">
        <v>205</v>
      </c>
      <c r="C3704" s="43" t="s">
        <v>7076</v>
      </c>
      <c r="D3704" s="43">
        <v>6461850</v>
      </c>
      <c r="E3704" s="43" t="s">
        <v>46</v>
      </c>
      <c r="F3704" s="44">
        <v>45007</v>
      </c>
      <c r="G3704" s="43" t="s">
        <v>203</v>
      </c>
      <c r="H3704" s="43" t="s">
        <v>3960</v>
      </c>
      <c r="I3704" s="43" t="s">
        <v>364</v>
      </c>
      <c r="J3704" s="43">
        <v>2</v>
      </c>
      <c r="K3704" s="43" t="s">
        <v>3226</v>
      </c>
      <c r="L3704" s="55" t="s">
        <v>13</v>
      </c>
      <c r="M3704" s="43" t="s">
        <v>2</v>
      </c>
      <c r="N3704" s="43" t="s">
        <v>2</v>
      </c>
      <c r="O3704"/>
      <c r="P3704" s="43" t="s">
        <v>363</v>
      </c>
    </row>
    <row r="3705" spans="1:16" x14ac:dyDescent="0.25">
      <c r="A3705" s="43" t="s">
        <v>7075</v>
      </c>
      <c r="B3705" s="43" t="s">
        <v>205</v>
      </c>
      <c r="C3705" s="43" t="s">
        <v>7076</v>
      </c>
      <c r="D3705" s="43">
        <v>6461850</v>
      </c>
      <c r="E3705" s="43" t="s">
        <v>46</v>
      </c>
      <c r="F3705" s="44">
        <v>45007</v>
      </c>
      <c r="G3705" s="43" t="s">
        <v>203</v>
      </c>
      <c r="H3705" s="43" t="s">
        <v>3960</v>
      </c>
      <c r="I3705" s="43" t="s">
        <v>364</v>
      </c>
      <c r="J3705" s="43">
        <v>3.1</v>
      </c>
      <c r="K3705" s="43" t="s">
        <v>7077</v>
      </c>
      <c r="L3705" s="55" t="s">
        <v>640</v>
      </c>
      <c r="M3705" s="43" t="s">
        <v>2</v>
      </c>
      <c r="N3705" s="43" t="s">
        <v>2</v>
      </c>
      <c r="O3705"/>
      <c r="P3705" s="43" t="s">
        <v>363</v>
      </c>
    </row>
    <row r="3706" spans="1:16" x14ac:dyDescent="0.25">
      <c r="A3706" s="43" t="s">
        <v>7075</v>
      </c>
      <c r="B3706" s="43" t="s">
        <v>205</v>
      </c>
      <c r="C3706" s="43" t="s">
        <v>7076</v>
      </c>
      <c r="D3706" s="43">
        <v>6461850</v>
      </c>
      <c r="E3706" s="43" t="s">
        <v>46</v>
      </c>
      <c r="F3706" s="44">
        <v>45007</v>
      </c>
      <c r="G3706" s="43" t="s">
        <v>203</v>
      </c>
      <c r="H3706" s="43" t="s">
        <v>3960</v>
      </c>
      <c r="I3706" s="43" t="s">
        <v>364</v>
      </c>
      <c r="J3706" s="43">
        <v>3.2</v>
      </c>
      <c r="K3706" s="43" t="s">
        <v>7078</v>
      </c>
      <c r="L3706" s="55" t="s">
        <v>640</v>
      </c>
      <c r="M3706" s="43" t="s">
        <v>2</v>
      </c>
      <c r="N3706" s="43" t="s">
        <v>2</v>
      </c>
      <c r="O3706"/>
      <c r="P3706" s="43" t="s">
        <v>363</v>
      </c>
    </row>
    <row r="3707" spans="1:16" x14ac:dyDescent="0.25">
      <c r="A3707" s="43" t="s">
        <v>7075</v>
      </c>
      <c r="B3707" s="43" t="s">
        <v>205</v>
      </c>
      <c r="C3707" s="43" t="s">
        <v>7076</v>
      </c>
      <c r="D3707" s="43">
        <v>6461850</v>
      </c>
      <c r="E3707" s="43" t="s">
        <v>46</v>
      </c>
      <c r="F3707" s="44">
        <v>45007</v>
      </c>
      <c r="G3707" s="43" t="s">
        <v>203</v>
      </c>
      <c r="H3707" s="43" t="s">
        <v>3960</v>
      </c>
      <c r="I3707" s="43" t="s">
        <v>364</v>
      </c>
      <c r="J3707" s="43">
        <v>4.0999999999999996</v>
      </c>
      <c r="K3707" s="43" t="s">
        <v>3817</v>
      </c>
      <c r="L3707" s="55" t="s">
        <v>640</v>
      </c>
      <c r="M3707" s="43" t="s">
        <v>2</v>
      </c>
      <c r="N3707" s="43" t="s">
        <v>2</v>
      </c>
      <c r="O3707"/>
      <c r="P3707" s="43" t="s">
        <v>363</v>
      </c>
    </row>
    <row r="3708" spans="1:16" x14ac:dyDescent="0.25">
      <c r="A3708" s="43" t="s">
        <v>7075</v>
      </c>
      <c r="B3708" s="43" t="s">
        <v>205</v>
      </c>
      <c r="C3708" s="43" t="s">
        <v>7076</v>
      </c>
      <c r="D3708" s="43">
        <v>6461850</v>
      </c>
      <c r="E3708" s="43" t="s">
        <v>46</v>
      </c>
      <c r="F3708" s="44">
        <v>45007</v>
      </c>
      <c r="G3708" s="43" t="s">
        <v>203</v>
      </c>
      <c r="H3708" s="43" t="s">
        <v>3960</v>
      </c>
      <c r="I3708" s="43" t="s">
        <v>364</v>
      </c>
      <c r="J3708" s="43">
        <v>4.2</v>
      </c>
      <c r="K3708" s="43" t="s">
        <v>6699</v>
      </c>
      <c r="L3708" s="55" t="s">
        <v>13</v>
      </c>
      <c r="M3708" s="43" t="s">
        <v>2</v>
      </c>
      <c r="N3708" s="43" t="s">
        <v>2</v>
      </c>
      <c r="O3708"/>
      <c r="P3708" s="43" t="s">
        <v>363</v>
      </c>
    </row>
    <row r="3709" spans="1:16" x14ac:dyDescent="0.25">
      <c r="A3709" s="43" t="s">
        <v>655</v>
      </c>
      <c r="B3709" s="43" t="s">
        <v>403</v>
      </c>
      <c r="C3709" s="43" t="s">
        <v>7079</v>
      </c>
      <c r="D3709" s="43" t="s">
        <v>7080</v>
      </c>
      <c r="E3709" s="43" t="s">
        <v>46</v>
      </c>
      <c r="F3709" s="44">
        <v>45007</v>
      </c>
      <c r="G3709" s="43" t="s">
        <v>203</v>
      </c>
      <c r="H3709" s="43" t="s">
        <v>3960</v>
      </c>
      <c r="I3709" s="43" t="s">
        <v>364</v>
      </c>
      <c r="J3709" s="43">
        <v>1</v>
      </c>
      <c r="K3709" s="43" t="s">
        <v>404</v>
      </c>
      <c r="L3709" s="55" t="s">
        <v>13</v>
      </c>
      <c r="M3709" s="43" t="s">
        <v>2</v>
      </c>
      <c r="N3709" s="43" t="s">
        <v>2</v>
      </c>
      <c r="O3709"/>
      <c r="P3709" s="43" t="s">
        <v>363</v>
      </c>
    </row>
    <row r="3710" spans="1:16" x14ac:dyDescent="0.25">
      <c r="A3710" s="43" t="s">
        <v>655</v>
      </c>
      <c r="B3710" s="43" t="s">
        <v>403</v>
      </c>
      <c r="C3710" s="43" t="s">
        <v>7079</v>
      </c>
      <c r="D3710" s="43" t="s">
        <v>7080</v>
      </c>
      <c r="E3710" s="43" t="s">
        <v>46</v>
      </c>
      <c r="F3710" s="44">
        <v>45007</v>
      </c>
      <c r="G3710" s="43" t="s">
        <v>203</v>
      </c>
      <c r="H3710" s="43" t="s">
        <v>3960</v>
      </c>
      <c r="I3710" s="43" t="s">
        <v>364</v>
      </c>
      <c r="J3710" s="43">
        <v>2</v>
      </c>
      <c r="K3710" s="43" t="s">
        <v>405</v>
      </c>
      <c r="L3710" s="55" t="s">
        <v>638</v>
      </c>
      <c r="M3710" s="43" t="s">
        <v>2</v>
      </c>
      <c r="N3710" s="43" t="s">
        <v>2</v>
      </c>
      <c r="O3710"/>
      <c r="P3710" s="43" t="s">
        <v>363</v>
      </c>
    </row>
    <row r="3711" spans="1:16" x14ac:dyDescent="0.25">
      <c r="A3711" s="43" t="s">
        <v>655</v>
      </c>
      <c r="B3711" s="43" t="s">
        <v>403</v>
      </c>
      <c r="C3711" s="43" t="s">
        <v>7079</v>
      </c>
      <c r="D3711" s="43" t="s">
        <v>7080</v>
      </c>
      <c r="E3711" s="43" t="s">
        <v>46</v>
      </c>
      <c r="F3711" s="44">
        <v>45007</v>
      </c>
      <c r="G3711" s="43" t="s">
        <v>203</v>
      </c>
      <c r="H3711" s="43" t="s">
        <v>3960</v>
      </c>
      <c r="I3711" s="43" t="s">
        <v>364</v>
      </c>
      <c r="J3711" s="43">
        <v>3</v>
      </c>
      <c r="K3711" s="43" t="s">
        <v>406</v>
      </c>
      <c r="L3711" s="55" t="s">
        <v>638</v>
      </c>
      <c r="M3711" s="43" t="s">
        <v>2</v>
      </c>
      <c r="N3711" s="43" t="s">
        <v>2</v>
      </c>
      <c r="O3711"/>
      <c r="P3711" s="43" t="s">
        <v>363</v>
      </c>
    </row>
    <row r="3712" spans="1:16" x14ac:dyDescent="0.25">
      <c r="A3712" s="43" t="s">
        <v>655</v>
      </c>
      <c r="B3712" s="43" t="s">
        <v>403</v>
      </c>
      <c r="C3712" s="43" t="s">
        <v>7079</v>
      </c>
      <c r="D3712" s="43" t="s">
        <v>7080</v>
      </c>
      <c r="E3712" s="43" t="s">
        <v>46</v>
      </c>
      <c r="F3712" s="44">
        <v>45007</v>
      </c>
      <c r="G3712" s="43" t="s">
        <v>203</v>
      </c>
      <c r="H3712" s="43" t="s">
        <v>3960</v>
      </c>
      <c r="I3712" s="43" t="s">
        <v>364</v>
      </c>
      <c r="J3712" s="43">
        <v>4</v>
      </c>
      <c r="K3712" s="43" t="s">
        <v>407</v>
      </c>
      <c r="L3712" s="55" t="s">
        <v>13</v>
      </c>
      <c r="M3712" s="43" t="s">
        <v>2</v>
      </c>
      <c r="N3712" s="43" t="s">
        <v>2</v>
      </c>
      <c r="O3712"/>
      <c r="P3712" s="43" t="s">
        <v>363</v>
      </c>
    </row>
    <row r="3713" spans="1:16" x14ac:dyDescent="0.25">
      <c r="A3713" s="43" t="s">
        <v>655</v>
      </c>
      <c r="B3713" s="43" t="s">
        <v>403</v>
      </c>
      <c r="C3713" s="43" t="s">
        <v>7079</v>
      </c>
      <c r="D3713" s="43" t="s">
        <v>7080</v>
      </c>
      <c r="E3713" s="43" t="s">
        <v>46</v>
      </c>
      <c r="F3713" s="44">
        <v>45007</v>
      </c>
      <c r="G3713" s="43" t="s">
        <v>203</v>
      </c>
      <c r="H3713" s="43" t="s">
        <v>3960</v>
      </c>
      <c r="I3713" s="43" t="s">
        <v>364</v>
      </c>
      <c r="J3713" s="43">
        <v>5</v>
      </c>
      <c r="K3713" s="43" t="s">
        <v>196</v>
      </c>
      <c r="L3713" s="55" t="s">
        <v>13</v>
      </c>
      <c r="M3713" s="43" t="s">
        <v>2</v>
      </c>
      <c r="N3713" s="43" t="s">
        <v>2</v>
      </c>
      <c r="O3713"/>
      <c r="P3713" s="43" t="s">
        <v>363</v>
      </c>
    </row>
    <row r="3714" spans="1:16" x14ac:dyDescent="0.25">
      <c r="A3714" s="43" t="s">
        <v>655</v>
      </c>
      <c r="B3714" s="43" t="s">
        <v>403</v>
      </c>
      <c r="C3714" s="43" t="s">
        <v>7079</v>
      </c>
      <c r="D3714" s="43" t="s">
        <v>7080</v>
      </c>
      <c r="E3714" s="43" t="s">
        <v>46</v>
      </c>
      <c r="F3714" s="44">
        <v>45007</v>
      </c>
      <c r="G3714" s="43" t="s">
        <v>203</v>
      </c>
      <c r="H3714" s="43" t="s">
        <v>3960</v>
      </c>
      <c r="I3714" s="43" t="s">
        <v>364</v>
      </c>
      <c r="J3714" s="43">
        <v>6</v>
      </c>
      <c r="K3714" s="43" t="s">
        <v>111</v>
      </c>
      <c r="L3714" s="55" t="s">
        <v>13</v>
      </c>
      <c r="M3714" s="43" t="s">
        <v>2</v>
      </c>
      <c r="N3714" s="43" t="s">
        <v>2</v>
      </c>
      <c r="O3714"/>
      <c r="P3714" s="43" t="s">
        <v>363</v>
      </c>
    </row>
    <row r="3715" spans="1:16" x14ac:dyDescent="0.25">
      <c r="A3715" s="43" t="s">
        <v>655</v>
      </c>
      <c r="B3715" s="43" t="s">
        <v>403</v>
      </c>
      <c r="C3715" s="43" t="s">
        <v>7079</v>
      </c>
      <c r="D3715" s="43" t="s">
        <v>7080</v>
      </c>
      <c r="E3715" s="43" t="s">
        <v>46</v>
      </c>
      <c r="F3715" s="44">
        <v>45007</v>
      </c>
      <c r="G3715" s="43" t="s">
        <v>203</v>
      </c>
      <c r="H3715" s="43" t="s">
        <v>3960</v>
      </c>
      <c r="I3715" s="43" t="s">
        <v>364</v>
      </c>
      <c r="J3715" s="43">
        <v>7</v>
      </c>
      <c r="K3715" s="43" t="s">
        <v>3370</v>
      </c>
      <c r="L3715" s="55" t="s">
        <v>13</v>
      </c>
      <c r="M3715" s="43" t="s">
        <v>2</v>
      </c>
      <c r="N3715" s="43" t="s">
        <v>2</v>
      </c>
      <c r="O3715"/>
      <c r="P3715" s="43" t="s">
        <v>363</v>
      </c>
    </row>
    <row r="3716" spans="1:16" ht="30" x14ac:dyDescent="0.25">
      <c r="A3716" s="43" t="s">
        <v>655</v>
      </c>
      <c r="B3716" s="43" t="s">
        <v>403</v>
      </c>
      <c r="C3716" s="43" t="s">
        <v>7079</v>
      </c>
      <c r="D3716" s="43" t="s">
        <v>7080</v>
      </c>
      <c r="E3716" s="43" t="s">
        <v>46</v>
      </c>
      <c r="F3716" s="44">
        <v>45007</v>
      </c>
      <c r="G3716" s="43" t="s">
        <v>203</v>
      </c>
      <c r="H3716" s="43" t="s">
        <v>3960</v>
      </c>
      <c r="I3716" s="43" t="s">
        <v>364</v>
      </c>
      <c r="J3716" s="43">
        <v>8</v>
      </c>
      <c r="K3716" s="43" t="s">
        <v>118</v>
      </c>
      <c r="L3716" s="55" t="s">
        <v>640</v>
      </c>
      <c r="M3716" s="43" t="s">
        <v>2</v>
      </c>
      <c r="N3716" s="43" t="s">
        <v>3</v>
      </c>
      <c r="O3716" s="43" t="s">
        <v>9965</v>
      </c>
      <c r="P3716" s="43" t="s">
        <v>364</v>
      </c>
    </row>
    <row r="3717" spans="1:16" x14ac:dyDescent="0.25">
      <c r="A3717" s="43" t="s">
        <v>655</v>
      </c>
      <c r="B3717" s="43" t="s">
        <v>403</v>
      </c>
      <c r="C3717" s="43" t="s">
        <v>7079</v>
      </c>
      <c r="D3717" s="43" t="s">
        <v>7080</v>
      </c>
      <c r="E3717" s="43" t="s">
        <v>46</v>
      </c>
      <c r="F3717" s="44">
        <v>45007</v>
      </c>
      <c r="G3717" s="43" t="s">
        <v>203</v>
      </c>
      <c r="H3717" s="43" t="s">
        <v>3960</v>
      </c>
      <c r="I3717" s="43" t="s">
        <v>364</v>
      </c>
      <c r="J3717" s="43">
        <v>9</v>
      </c>
      <c r="K3717" s="43" t="s">
        <v>6042</v>
      </c>
      <c r="L3717" s="55" t="s">
        <v>640</v>
      </c>
      <c r="M3717" s="43" t="s">
        <v>2</v>
      </c>
      <c r="N3717" s="43" t="s">
        <v>2</v>
      </c>
      <c r="O3717"/>
      <c r="P3717" s="43" t="s">
        <v>363</v>
      </c>
    </row>
    <row r="3718" spans="1:16" x14ac:dyDescent="0.25">
      <c r="A3718" s="43" t="s">
        <v>655</v>
      </c>
      <c r="B3718" s="43" t="s">
        <v>403</v>
      </c>
      <c r="C3718" s="43" t="s">
        <v>7079</v>
      </c>
      <c r="D3718" s="43" t="s">
        <v>7080</v>
      </c>
      <c r="E3718" s="43" t="s">
        <v>46</v>
      </c>
      <c r="F3718" s="44">
        <v>45007</v>
      </c>
      <c r="G3718" s="43" t="s">
        <v>203</v>
      </c>
      <c r="H3718" s="43" t="s">
        <v>3960</v>
      </c>
      <c r="I3718" s="43" t="s">
        <v>364</v>
      </c>
      <c r="J3718" s="43">
        <v>10</v>
      </c>
      <c r="K3718" s="43" t="s">
        <v>656</v>
      </c>
      <c r="L3718" s="55" t="s">
        <v>640</v>
      </c>
      <c r="M3718" s="43" t="s">
        <v>2</v>
      </c>
      <c r="N3718" s="43" t="s">
        <v>3</v>
      </c>
      <c r="O3718" s="43" t="s">
        <v>9904</v>
      </c>
      <c r="P3718" s="43" t="s">
        <v>364</v>
      </c>
    </row>
    <row r="3719" spans="1:16" x14ac:dyDescent="0.25">
      <c r="A3719" s="43" t="s">
        <v>655</v>
      </c>
      <c r="B3719" s="43" t="s">
        <v>403</v>
      </c>
      <c r="C3719" s="43" t="s">
        <v>7079</v>
      </c>
      <c r="D3719" s="43" t="s">
        <v>7080</v>
      </c>
      <c r="E3719" s="43" t="s">
        <v>46</v>
      </c>
      <c r="F3719" s="44">
        <v>45007</v>
      </c>
      <c r="G3719" s="43" t="s">
        <v>203</v>
      </c>
      <c r="H3719" s="43" t="s">
        <v>3960</v>
      </c>
      <c r="I3719" s="43" t="s">
        <v>364</v>
      </c>
      <c r="J3719" s="43">
        <v>11</v>
      </c>
      <c r="K3719" s="43" t="s">
        <v>408</v>
      </c>
      <c r="L3719" s="55" t="s">
        <v>639</v>
      </c>
      <c r="M3719" s="43" t="s">
        <v>2</v>
      </c>
      <c r="N3719" s="43" t="s">
        <v>2</v>
      </c>
      <c r="O3719"/>
      <c r="P3719" s="43" t="s">
        <v>363</v>
      </c>
    </row>
    <row r="3720" spans="1:16" x14ac:dyDescent="0.25">
      <c r="A3720" s="43" t="s">
        <v>655</v>
      </c>
      <c r="B3720" s="43" t="s">
        <v>403</v>
      </c>
      <c r="C3720" s="43" t="s">
        <v>7079</v>
      </c>
      <c r="D3720" s="43" t="s">
        <v>7080</v>
      </c>
      <c r="E3720" s="43" t="s">
        <v>46</v>
      </c>
      <c r="F3720" s="44">
        <v>45007</v>
      </c>
      <c r="G3720" s="43" t="s">
        <v>203</v>
      </c>
      <c r="H3720" s="43" t="s">
        <v>4197</v>
      </c>
      <c r="I3720" s="43" t="s">
        <v>364</v>
      </c>
      <c r="J3720" s="43">
        <v>12</v>
      </c>
      <c r="K3720" s="43" t="s">
        <v>7081</v>
      </c>
      <c r="L3720" s="55" t="s">
        <v>13</v>
      </c>
      <c r="M3720" s="43" t="s">
        <v>2</v>
      </c>
      <c r="N3720" s="43" t="s">
        <v>3</v>
      </c>
      <c r="O3720" s="43" t="s">
        <v>9886</v>
      </c>
      <c r="P3720" s="43" t="s">
        <v>364</v>
      </c>
    </row>
    <row r="3721" spans="1:16" x14ac:dyDescent="0.25">
      <c r="A3721" s="43" t="s">
        <v>655</v>
      </c>
      <c r="B3721" s="43" t="s">
        <v>403</v>
      </c>
      <c r="C3721" s="43" t="s">
        <v>7079</v>
      </c>
      <c r="D3721" s="43" t="s">
        <v>7080</v>
      </c>
      <c r="E3721" s="43" t="s">
        <v>46</v>
      </c>
      <c r="F3721" s="44">
        <v>45007</v>
      </c>
      <c r="G3721" s="43" t="s">
        <v>203</v>
      </c>
      <c r="H3721" s="43" t="s">
        <v>3960</v>
      </c>
      <c r="I3721" s="43" t="s">
        <v>363</v>
      </c>
      <c r="J3721" s="43">
        <v>13</v>
      </c>
      <c r="K3721" s="43" t="s">
        <v>409</v>
      </c>
      <c r="L3721" s="55" t="s">
        <v>13</v>
      </c>
      <c r="M3721"/>
      <c r="N3721"/>
      <c r="O3721"/>
      <c r="P3721" s="43" t="s">
        <v>363</v>
      </c>
    </row>
    <row r="3722" spans="1:16" ht="30" x14ac:dyDescent="0.25">
      <c r="A3722" s="43" t="s">
        <v>655</v>
      </c>
      <c r="B3722" s="43" t="s">
        <v>403</v>
      </c>
      <c r="C3722" s="43" t="s">
        <v>7079</v>
      </c>
      <c r="D3722" s="43" t="s">
        <v>7080</v>
      </c>
      <c r="E3722" s="43" t="s">
        <v>46</v>
      </c>
      <c r="F3722" s="44">
        <v>45007</v>
      </c>
      <c r="G3722" s="43" t="s">
        <v>203</v>
      </c>
      <c r="H3722" s="43" t="s">
        <v>3960</v>
      </c>
      <c r="I3722" s="43" t="s">
        <v>364</v>
      </c>
      <c r="J3722" s="43">
        <v>14</v>
      </c>
      <c r="K3722" s="43" t="s">
        <v>5505</v>
      </c>
      <c r="L3722" s="55" t="s">
        <v>13</v>
      </c>
      <c r="M3722" s="43" t="s">
        <v>2</v>
      </c>
      <c r="N3722" s="43" t="s">
        <v>2</v>
      </c>
      <c r="O3722"/>
      <c r="P3722" s="43" t="s">
        <v>363</v>
      </c>
    </row>
    <row r="3723" spans="1:16" x14ac:dyDescent="0.25">
      <c r="A3723" s="43" t="s">
        <v>655</v>
      </c>
      <c r="B3723" s="43" t="s">
        <v>403</v>
      </c>
      <c r="C3723" s="43" t="s">
        <v>7079</v>
      </c>
      <c r="D3723" s="43" t="s">
        <v>7080</v>
      </c>
      <c r="E3723" s="43" t="s">
        <v>46</v>
      </c>
      <c r="F3723" s="44">
        <v>45007</v>
      </c>
      <c r="G3723" s="43" t="s">
        <v>203</v>
      </c>
      <c r="H3723" s="43" t="s">
        <v>3960</v>
      </c>
      <c r="I3723" s="43" t="s">
        <v>363</v>
      </c>
      <c r="J3723" s="43">
        <v>15</v>
      </c>
      <c r="K3723" s="43" t="s">
        <v>658</v>
      </c>
      <c r="L3723" s="55" t="s">
        <v>13</v>
      </c>
      <c r="M3723"/>
      <c r="N3723"/>
      <c r="O3723"/>
      <c r="P3723" s="43" t="s">
        <v>363</v>
      </c>
    </row>
    <row r="3724" spans="1:16" ht="30" x14ac:dyDescent="0.25">
      <c r="A3724" s="43" t="s">
        <v>7082</v>
      </c>
      <c r="B3724" s="43" t="s">
        <v>205</v>
      </c>
      <c r="C3724" s="43" t="s">
        <v>7083</v>
      </c>
      <c r="D3724" s="43">
        <v>6496766</v>
      </c>
      <c r="E3724" s="43" t="s">
        <v>46</v>
      </c>
      <c r="F3724" s="44">
        <v>45007</v>
      </c>
      <c r="G3724" s="43" t="s">
        <v>203</v>
      </c>
      <c r="H3724" s="43" t="s">
        <v>3960</v>
      </c>
      <c r="I3724" s="43" t="s">
        <v>364</v>
      </c>
      <c r="J3724" s="43">
        <v>1</v>
      </c>
      <c r="K3724" s="43" t="s">
        <v>3803</v>
      </c>
      <c r="L3724" s="55" t="s">
        <v>13</v>
      </c>
      <c r="M3724" s="43" t="s">
        <v>2</v>
      </c>
      <c r="N3724" s="43" t="s">
        <v>3</v>
      </c>
      <c r="O3724" s="43" t="s">
        <v>9905</v>
      </c>
      <c r="P3724" s="43" t="s">
        <v>364</v>
      </c>
    </row>
    <row r="3725" spans="1:16" x14ac:dyDescent="0.25">
      <c r="A3725" s="43" t="s">
        <v>7082</v>
      </c>
      <c r="B3725" s="43" t="s">
        <v>205</v>
      </c>
      <c r="C3725" s="43" t="s">
        <v>7083</v>
      </c>
      <c r="D3725" s="43">
        <v>6496766</v>
      </c>
      <c r="E3725" s="43" t="s">
        <v>46</v>
      </c>
      <c r="F3725" s="44">
        <v>45007</v>
      </c>
      <c r="G3725" s="43" t="s">
        <v>203</v>
      </c>
      <c r="H3725" s="43" t="s">
        <v>3960</v>
      </c>
      <c r="I3725" s="43" t="s">
        <v>364</v>
      </c>
      <c r="J3725" s="43">
        <v>2</v>
      </c>
      <c r="K3725" s="43" t="s">
        <v>3226</v>
      </c>
      <c r="L3725" s="55" t="s">
        <v>13</v>
      </c>
      <c r="M3725" s="43" t="s">
        <v>2</v>
      </c>
      <c r="N3725" s="43" t="s">
        <v>2</v>
      </c>
      <c r="O3725"/>
      <c r="P3725" s="43" t="s">
        <v>363</v>
      </c>
    </row>
    <row r="3726" spans="1:16" x14ac:dyDescent="0.25">
      <c r="A3726" s="43" t="s">
        <v>7082</v>
      </c>
      <c r="B3726" s="43" t="s">
        <v>205</v>
      </c>
      <c r="C3726" s="43" t="s">
        <v>7083</v>
      </c>
      <c r="D3726" s="43">
        <v>6496766</v>
      </c>
      <c r="E3726" s="43" t="s">
        <v>46</v>
      </c>
      <c r="F3726" s="44">
        <v>45007</v>
      </c>
      <c r="G3726" s="43" t="s">
        <v>203</v>
      </c>
      <c r="H3726" s="43" t="s">
        <v>3960</v>
      </c>
      <c r="I3726" s="43" t="s">
        <v>364</v>
      </c>
      <c r="J3726" s="43">
        <v>3.1</v>
      </c>
      <c r="K3726" s="43" t="s">
        <v>7084</v>
      </c>
      <c r="L3726" s="55" t="s">
        <v>640</v>
      </c>
      <c r="M3726" s="43" t="s">
        <v>2</v>
      </c>
      <c r="N3726" s="43" t="s">
        <v>2</v>
      </c>
      <c r="O3726"/>
      <c r="P3726" s="43" t="s">
        <v>363</v>
      </c>
    </row>
    <row r="3727" spans="1:16" x14ac:dyDescent="0.25">
      <c r="A3727" s="43" t="s">
        <v>7082</v>
      </c>
      <c r="B3727" s="43" t="s">
        <v>205</v>
      </c>
      <c r="C3727" s="43" t="s">
        <v>7083</v>
      </c>
      <c r="D3727" s="43">
        <v>6496766</v>
      </c>
      <c r="E3727" s="43" t="s">
        <v>46</v>
      </c>
      <c r="F3727" s="44">
        <v>45007</v>
      </c>
      <c r="G3727" s="43" t="s">
        <v>203</v>
      </c>
      <c r="H3727" s="43" t="s">
        <v>3960</v>
      </c>
      <c r="I3727" s="43" t="s">
        <v>364</v>
      </c>
      <c r="J3727" s="43">
        <v>3.2</v>
      </c>
      <c r="K3727" s="43" t="s">
        <v>7085</v>
      </c>
      <c r="L3727" s="55" t="s">
        <v>640</v>
      </c>
      <c r="M3727" s="43" t="s">
        <v>2</v>
      </c>
      <c r="N3727" s="43" t="s">
        <v>2</v>
      </c>
      <c r="O3727"/>
      <c r="P3727" s="43" t="s">
        <v>363</v>
      </c>
    </row>
    <row r="3728" spans="1:16" x14ac:dyDescent="0.25">
      <c r="A3728" s="43" t="s">
        <v>7082</v>
      </c>
      <c r="B3728" s="43" t="s">
        <v>205</v>
      </c>
      <c r="C3728" s="43" t="s">
        <v>7083</v>
      </c>
      <c r="D3728" s="43">
        <v>6496766</v>
      </c>
      <c r="E3728" s="43" t="s">
        <v>46</v>
      </c>
      <c r="F3728" s="44">
        <v>45007</v>
      </c>
      <c r="G3728" s="43" t="s">
        <v>203</v>
      </c>
      <c r="H3728" s="43" t="s">
        <v>3960</v>
      </c>
      <c r="I3728" s="43" t="s">
        <v>364</v>
      </c>
      <c r="J3728" s="43">
        <v>3.3</v>
      </c>
      <c r="K3728" s="43" t="s">
        <v>7086</v>
      </c>
      <c r="L3728" s="55" t="s">
        <v>640</v>
      </c>
      <c r="M3728" s="43" t="s">
        <v>2</v>
      </c>
      <c r="N3728" s="43" t="s">
        <v>2</v>
      </c>
      <c r="O3728"/>
      <c r="P3728" s="43" t="s">
        <v>363</v>
      </c>
    </row>
    <row r="3729" spans="1:16" x14ac:dyDescent="0.25">
      <c r="A3729" s="43" t="s">
        <v>7082</v>
      </c>
      <c r="B3729" s="43" t="s">
        <v>205</v>
      </c>
      <c r="C3729" s="43" t="s">
        <v>7083</v>
      </c>
      <c r="D3729" s="43">
        <v>6496766</v>
      </c>
      <c r="E3729" s="43" t="s">
        <v>46</v>
      </c>
      <c r="F3729" s="44">
        <v>45007</v>
      </c>
      <c r="G3729" s="43" t="s">
        <v>203</v>
      </c>
      <c r="H3729" s="43" t="s">
        <v>3960</v>
      </c>
      <c r="I3729" s="43" t="s">
        <v>364</v>
      </c>
      <c r="J3729" s="43">
        <v>3.4</v>
      </c>
      <c r="K3729" s="43" t="s">
        <v>7087</v>
      </c>
      <c r="L3729" s="55" t="s">
        <v>640</v>
      </c>
      <c r="M3729" s="43" t="s">
        <v>2</v>
      </c>
      <c r="N3729" s="43" t="s">
        <v>2</v>
      </c>
      <c r="O3729"/>
      <c r="P3729" s="43" t="s">
        <v>363</v>
      </c>
    </row>
    <row r="3730" spans="1:16" x14ac:dyDescent="0.25">
      <c r="A3730" s="43" t="s">
        <v>7082</v>
      </c>
      <c r="B3730" s="43" t="s">
        <v>205</v>
      </c>
      <c r="C3730" s="43" t="s">
        <v>7083</v>
      </c>
      <c r="D3730" s="43">
        <v>6496766</v>
      </c>
      <c r="E3730" s="43" t="s">
        <v>46</v>
      </c>
      <c r="F3730" s="44">
        <v>45007</v>
      </c>
      <c r="G3730" s="43" t="s">
        <v>203</v>
      </c>
      <c r="H3730" s="43" t="s">
        <v>3960</v>
      </c>
      <c r="I3730" s="43" t="s">
        <v>364</v>
      </c>
      <c r="J3730" s="43">
        <v>4</v>
      </c>
      <c r="K3730" s="43" t="s">
        <v>7088</v>
      </c>
      <c r="L3730" s="55" t="s">
        <v>13</v>
      </c>
      <c r="M3730" s="43" t="s">
        <v>2</v>
      </c>
      <c r="N3730" s="43" t="s">
        <v>2</v>
      </c>
      <c r="O3730"/>
      <c r="P3730" s="43" t="s">
        <v>363</v>
      </c>
    </row>
    <row r="3731" spans="1:16" ht="30" x14ac:dyDescent="0.25">
      <c r="A3731" s="43" t="s">
        <v>7082</v>
      </c>
      <c r="B3731" s="43" t="s">
        <v>205</v>
      </c>
      <c r="C3731" s="43" t="s">
        <v>7083</v>
      </c>
      <c r="D3731" s="43">
        <v>6496766</v>
      </c>
      <c r="E3731" s="43" t="s">
        <v>46</v>
      </c>
      <c r="F3731" s="44">
        <v>45007</v>
      </c>
      <c r="G3731" s="43" t="s">
        <v>203</v>
      </c>
      <c r="H3731" s="43" t="s">
        <v>3960</v>
      </c>
      <c r="I3731" s="43" t="s">
        <v>364</v>
      </c>
      <c r="J3731" s="43">
        <v>5</v>
      </c>
      <c r="K3731" s="43" t="s">
        <v>3817</v>
      </c>
      <c r="L3731" s="55" t="s">
        <v>640</v>
      </c>
      <c r="M3731" s="43" t="s">
        <v>2</v>
      </c>
      <c r="N3731" s="43" t="s">
        <v>3</v>
      </c>
      <c r="O3731" s="43" t="s">
        <v>9958</v>
      </c>
      <c r="P3731" s="43" t="s">
        <v>364</v>
      </c>
    </row>
    <row r="3732" spans="1:16" ht="30" x14ac:dyDescent="0.25">
      <c r="A3732" s="43" t="s">
        <v>7089</v>
      </c>
      <c r="B3732" s="43" t="s">
        <v>205</v>
      </c>
      <c r="C3732" s="43" t="s">
        <v>7090</v>
      </c>
      <c r="D3732" s="43">
        <v>6578608</v>
      </c>
      <c r="E3732" s="43" t="s">
        <v>46</v>
      </c>
      <c r="F3732" s="44">
        <v>45007</v>
      </c>
      <c r="G3732" s="43" t="s">
        <v>203</v>
      </c>
      <c r="H3732" s="43" t="s">
        <v>3960</v>
      </c>
      <c r="I3732" s="43" t="s">
        <v>364</v>
      </c>
      <c r="J3732" s="43">
        <v>1</v>
      </c>
      <c r="K3732" s="43" t="s">
        <v>3803</v>
      </c>
      <c r="L3732" s="55" t="s">
        <v>13</v>
      </c>
      <c r="M3732" s="43" t="s">
        <v>2</v>
      </c>
      <c r="N3732" s="43" t="s">
        <v>3</v>
      </c>
      <c r="O3732" s="43" t="s">
        <v>9905</v>
      </c>
      <c r="P3732" s="43" t="s">
        <v>364</v>
      </c>
    </row>
    <row r="3733" spans="1:16" ht="30" x14ac:dyDescent="0.25">
      <c r="A3733" s="43" t="s">
        <v>7089</v>
      </c>
      <c r="B3733" s="43" t="s">
        <v>205</v>
      </c>
      <c r="C3733" s="43" t="s">
        <v>7090</v>
      </c>
      <c r="D3733" s="43">
        <v>6578608</v>
      </c>
      <c r="E3733" s="43" t="s">
        <v>46</v>
      </c>
      <c r="F3733" s="44">
        <v>45007</v>
      </c>
      <c r="G3733" s="43" t="s">
        <v>203</v>
      </c>
      <c r="H3733" s="43" t="s">
        <v>3960</v>
      </c>
      <c r="I3733" s="43" t="s">
        <v>364</v>
      </c>
      <c r="J3733" s="43">
        <v>2</v>
      </c>
      <c r="K3733" s="43" t="s">
        <v>3226</v>
      </c>
      <c r="L3733" s="55" t="s">
        <v>13</v>
      </c>
      <c r="M3733" s="43" t="s">
        <v>2</v>
      </c>
      <c r="N3733" s="43" t="s">
        <v>3</v>
      </c>
      <c r="O3733" s="43" t="s">
        <v>9863</v>
      </c>
      <c r="P3733" s="43" t="s">
        <v>364</v>
      </c>
    </row>
    <row r="3734" spans="1:16" x14ac:dyDescent="0.25">
      <c r="A3734" s="43" t="s">
        <v>7089</v>
      </c>
      <c r="B3734" s="43" t="s">
        <v>205</v>
      </c>
      <c r="C3734" s="43" t="s">
        <v>7090</v>
      </c>
      <c r="D3734" s="43">
        <v>6578608</v>
      </c>
      <c r="E3734" s="43" t="s">
        <v>46</v>
      </c>
      <c r="F3734" s="44">
        <v>45007</v>
      </c>
      <c r="G3734" s="43" t="s">
        <v>203</v>
      </c>
      <c r="H3734" s="43" t="s">
        <v>3960</v>
      </c>
      <c r="I3734" s="43" t="s">
        <v>364</v>
      </c>
      <c r="J3734" s="43">
        <v>3</v>
      </c>
      <c r="K3734" s="43" t="s">
        <v>7091</v>
      </c>
      <c r="L3734" s="55" t="s">
        <v>640</v>
      </c>
      <c r="M3734" s="43" t="s">
        <v>2</v>
      </c>
      <c r="N3734" s="43" t="s">
        <v>2</v>
      </c>
      <c r="O3734"/>
      <c r="P3734" s="43" t="s">
        <v>363</v>
      </c>
    </row>
    <row r="3735" spans="1:16" ht="30" x14ac:dyDescent="0.25">
      <c r="A3735" s="43" t="s">
        <v>7089</v>
      </c>
      <c r="B3735" s="43" t="s">
        <v>205</v>
      </c>
      <c r="C3735" s="43" t="s">
        <v>7090</v>
      </c>
      <c r="D3735" s="43">
        <v>6578608</v>
      </c>
      <c r="E3735" s="43" t="s">
        <v>46</v>
      </c>
      <c r="F3735" s="44">
        <v>45007</v>
      </c>
      <c r="G3735" s="43" t="s">
        <v>203</v>
      </c>
      <c r="H3735" s="43" t="s">
        <v>3960</v>
      </c>
      <c r="I3735" s="43" t="s">
        <v>364</v>
      </c>
      <c r="J3735" s="43">
        <v>4</v>
      </c>
      <c r="K3735" s="43" t="s">
        <v>3817</v>
      </c>
      <c r="L3735" s="55" t="s">
        <v>640</v>
      </c>
      <c r="M3735" s="43" t="s">
        <v>2</v>
      </c>
      <c r="N3735" s="43" t="s">
        <v>3</v>
      </c>
      <c r="O3735" s="43" t="s">
        <v>9958</v>
      </c>
      <c r="P3735" s="43" t="s">
        <v>364</v>
      </c>
    </row>
    <row r="3736" spans="1:16" x14ac:dyDescent="0.25">
      <c r="A3736" s="43" t="s">
        <v>7092</v>
      </c>
      <c r="B3736" s="43" t="s">
        <v>6029</v>
      </c>
      <c r="C3736" s="43" t="s">
        <v>7093</v>
      </c>
      <c r="D3736" s="43">
        <v>4907958</v>
      </c>
      <c r="E3736" s="43" t="s">
        <v>46</v>
      </c>
      <c r="F3736" s="44">
        <v>45007</v>
      </c>
      <c r="G3736" s="43" t="s">
        <v>203</v>
      </c>
      <c r="H3736" s="43" t="s">
        <v>3960</v>
      </c>
      <c r="I3736" s="43" t="s">
        <v>363</v>
      </c>
      <c r="J3736" s="43">
        <v>1</v>
      </c>
      <c r="K3736" s="43" t="s">
        <v>7094</v>
      </c>
      <c r="L3736" s="55" t="s">
        <v>13</v>
      </c>
      <c r="M3736"/>
      <c r="N3736"/>
      <c r="O3736"/>
      <c r="P3736" s="43" t="s">
        <v>363</v>
      </c>
    </row>
    <row r="3737" spans="1:16" x14ac:dyDescent="0.25">
      <c r="A3737" s="43" t="s">
        <v>7092</v>
      </c>
      <c r="B3737" s="43" t="s">
        <v>6029</v>
      </c>
      <c r="C3737" s="43" t="s">
        <v>7093</v>
      </c>
      <c r="D3737" s="43">
        <v>4907958</v>
      </c>
      <c r="E3737" s="43" t="s">
        <v>46</v>
      </c>
      <c r="F3737" s="44">
        <v>45007</v>
      </c>
      <c r="G3737" s="43" t="s">
        <v>203</v>
      </c>
      <c r="H3737" s="43" t="s">
        <v>3960</v>
      </c>
      <c r="I3737" s="43" t="s">
        <v>363</v>
      </c>
      <c r="J3737" s="43">
        <v>2</v>
      </c>
      <c r="K3737" s="43" t="s">
        <v>3442</v>
      </c>
      <c r="L3737" s="55" t="s">
        <v>638</v>
      </c>
      <c r="M3737"/>
      <c r="N3737"/>
      <c r="O3737"/>
      <c r="P3737" s="43" t="s">
        <v>363</v>
      </c>
    </row>
    <row r="3738" spans="1:16" x14ac:dyDescent="0.25">
      <c r="A3738" s="43" t="s">
        <v>7092</v>
      </c>
      <c r="B3738" s="43" t="s">
        <v>6029</v>
      </c>
      <c r="C3738" s="43" t="s">
        <v>7093</v>
      </c>
      <c r="D3738" s="43">
        <v>4907958</v>
      </c>
      <c r="E3738" s="43" t="s">
        <v>46</v>
      </c>
      <c r="F3738" s="44">
        <v>45007</v>
      </c>
      <c r="G3738" s="43" t="s">
        <v>203</v>
      </c>
      <c r="H3738" s="43" t="s">
        <v>3960</v>
      </c>
      <c r="I3738" s="43" t="s">
        <v>363</v>
      </c>
      <c r="J3738" s="43">
        <v>3</v>
      </c>
      <c r="K3738" s="43" t="s">
        <v>6996</v>
      </c>
      <c r="L3738" s="55" t="s">
        <v>638</v>
      </c>
      <c r="M3738"/>
      <c r="N3738"/>
      <c r="O3738"/>
      <c r="P3738" s="43" t="s">
        <v>363</v>
      </c>
    </row>
    <row r="3739" spans="1:16" x14ac:dyDescent="0.25">
      <c r="A3739" s="43" t="s">
        <v>7092</v>
      </c>
      <c r="B3739" s="43" t="s">
        <v>6029</v>
      </c>
      <c r="C3739" s="43" t="s">
        <v>7093</v>
      </c>
      <c r="D3739" s="43">
        <v>4907958</v>
      </c>
      <c r="E3739" s="43" t="s">
        <v>46</v>
      </c>
      <c r="F3739" s="44">
        <v>45007</v>
      </c>
      <c r="G3739" s="43" t="s">
        <v>203</v>
      </c>
      <c r="H3739" s="43" t="s">
        <v>3960</v>
      </c>
      <c r="I3739" s="43" t="s">
        <v>364</v>
      </c>
      <c r="J3739" s="43">
        <v>4</v>
      </c>
      <c r="K3739" s="43" t="s">
        <v>140</v>
      </c>
      <c r="L3739" s="55" t="s">
        <v>638</v>
      </c>
      <c r="M3739" s="43" t="s">
        <v>2</v>
      </c>
      <c r="N3739" s="43" t="s">
        <v>2</v>
      </c>
      <c r="O3739"/>
      <c r="P3739" s="43" t="s">
        <v>363</v>
      </c>
    </row>
    <row r="3740" spans="1:16" x14ac:dyDescent="0.25">
      <c r="A3740" s="43" t="s">
        <v>7092</v>
      </c>
      <c r="B3740" s="43" t="s">
        <v>6029</v>
      </c>
      <c r="C3740" s="43" t="s">
        <v>7093</v>
      </c>
      <c r="D3740" s="43">
        <v>4907958</v>
      </c>
      <c r="E3740" s="43" t="s">
        <v>46</v>
      </c>
      <c r="F3740" s="44">
        <v>45007</v>
      </c>
      <c r="G3740" s="43" t="s">
        <v>203</v>
      </c>
      <c r="H3740" s="43" t="s">
        <v>3960</v>
      </c>
      <c r="I3740" s="43" t="s">
        <v>364</v>
      </c>
      <c r="J3740" s="43">
        <v>5</v>
      </c>
      <c r="K3740" s="43" t="s">
        <v>7095</v>
      </c>
      <c r="L3740" s="55" t="s">
        <v>13</v>
      </c>
      <c r="M3740" s="43" t="s">
        <v>2</v>
      </c>
      <c r="N3740" s="43" t="s">
        <v>2</v>
      </c>
      <c r="O3740"/>
      <c r="P3740" s="43" t="s">
        <v>363</v>
      </c>
    </row>
    <row r="3741" spans="1:16" x14ac:dyDescent="0.25">
      <c r="A3741" s="43" t="s">
        <v>7092</v>
      </c>
      <c r="B3741" s="43" t="s">
        <v>6029</v>
      </c>
      <c r="C3741" s="43" t="s">
        <v>7093</v>
      </c>
      <c r="D3741" s="43">
        <v>4907958</v>
      </c>
      <c r="E3741" s="43" t="s">
        <v>46</v>
      </c>
      <c r="F3741" s="44">
        <v>45007</v>
      </c>
      <c r="G3741" s="43" t="s">
        <v>203</v>
      </c>
      <c r="H3741" s="43" t="s">
        <v>3960</v>
      </c>
      <c r="I3741" s="43" t="s">
        <v>363</v>
      </c>
      <c r="J3741" s="43">
        <v>6</v>
      </c>
      <c r="K3741" s="43" t="s">
        <v>7096</v>
      </c>
      <c r="L3741" s="55" t="s">
        <v>641</v>
      </c>
      <c r="M3741"/>
      <c r="N3741"/>
      <c r="O3741"/>
      <c r="P3741" s="43" t="s">
        <v>363</v>
      </c>
    </row>
    <row r="3742" spans="1:16" x14ac:dyDescent="0.25">
      <c r="A3742" s="43" t="s">
        <v>7092</v>
      </c>
      <c r="B3742" s="43" t="s">
        <v>6029</v>
      </c>
      <c r="C3742" s="43" t="s">
        <v>7093</v>
      </c>
      <c r="D3742" s="43">
        <v>4907958</v>
      </c>
      <c r="E3742" s="43" t="s">
        <v>46</v>
      </c>
      <c r="F3742" s="44">
        <v>45007</v>
      </c>
      <c r="G3742" s="43" t="s">
        <v>203</v>
      </c>
      <c r="H3742" s="43" t="s">
        <v>3960</v>
      </c>
      <c r="I3742" s="43" t="s">
        <v>364</v>
      </c>
      <c r="J3742" s="43">
        <v>7</v>
      </c>
      <c r="K3742" s="43" t="s">
        <v>3941</v>
      </c>
      <c r="L3742" s="55" t="s">
        <v>641</v>
      </c>
      <c r="M3742" s="43" t="s">
        <v>2</v>
      </c>
      <c r="N3742" s="43" t="s">
        <v>2</v>
      </c>
      <c r="O3742"/>
      <c r="P3742" s="43" t="s">
        <v>363</v>
      </c>
    </row>
    <row r="3743" spans="1:16" x14ac:dyDescent="0.25">
      <c r="A3743" s="43" t="s">
        <v>7092</v>
      </c>
      <c r="B3743" s="43" t="s">
        <v>6029</v>
      </c>
      <c r="C3743" s="43" t="s">
        <v>7093</v>
      </c>
      <c r="D3743" s="43">
        <v>4907958</v>
      </c>
      <c r="E3743" s="43" t="s">
        <v>46</v>
      </c>
      <c r="F3743" s="44">
        <v>45007</v>
      </c>
      <c r="G3743" s="43" t="s">
        <v>203</v>
      </c>
      <c r="H3743" s="43" t="s">
        <v>3960</v>
      </c>
      <c r="I3743" s="43" t="s">
        <v>364</v>
      </c>
      <c r="J3743" s="43">
        <v>8</v>
      </c>
      <c r="K3743" s="43" t="s">
        <v>7097</v>
      </c>
      <c r="L3743" s="55" t="s">
        <v>13</v>
      </c>
      <c r="M3743" s="43" t="s">
        <v>2</v>
      </c>
      <c r="N3743" s="43" t="s">
        <v>3</v>
      </c>
      <c r="O3743" s="43" t="s">
        <v>9888</v>
      </c>
      <c r="P3743" s="43" t="s">
        <v>364</v>
      </c>
    </row>
    <row r="3744" spans="1:16" x14ac:dyDescent="0.25">
      <c r="A3744" s="43" t="s">
        <v>7092</v>
      </c>
      <c r="B3744" s="43" t="s">
        <v>6029</v>
      </c>
      <c r="C3744" s="43" t="s">
        <v>7093</v>
      </c>
      <c r="D3744" s="43">
        <v>4907958</v>
      </c>
      <c r="E3744" s="43" t="s">
        <v>46</v>
      </c>
      <c r="F3744" s="44">
        <v>45007</v>
      </c>
      <c r="G3744" s="43" t="s">
        <v>203</v>
      </c>
      <c r="H3744" s="43" t="s">
        <v>3960</v>
      </c>
      <c r="I3744" s="43" t="s">
        <v>364</v>
      </c>
      <c r="J3744" s="43">
        <v>9</v>
      </c>
      <c r="K3744" s="43" t="s">
        <v>117</v>
      </c>
      <c r="L3744" s="55" t="s">
        <v>640</v>
      </c>
      <c r="M3744" s="43" t="s">
        <v>2</v>
      </c>
      <c r="N3744" s="43" t="s">
        <v>2</v>
      </c>
      <c r="O3744"/>
      <c r="P3744" s="43" t="s">
        <v>363</v>
      </c>
    </row>
    <row r="3745" spans="1:16" x14ac:dyDescent="0.25">
      <c r="A3745" s="43" t="s">
        <v>7092</v>
      </c>
      <c r="B3745" s="43" t="s">
        <v>6029</v>
      </c>
      <c r="C3745" s="43" t="s">
        <v>7093</v>
      </c>
      <c r="D3745" s="43">
        <v>4907958</v>
      </c>
      <c r="E3745" s="43" t="s">
        <v>46</v>
      </c>
      <c r="F3745" s="44">
        <v>45007</v>
      </c>
      <c r="G3745" s="43" t="s">
        <v>203</v>
      </c>
      <c r="H3745" s="43" t="s">
        <v>3960</v>
      </c>
      <c r="I3745" s="43" t="s">
        <v>364</v>
      </c>
      <c r="J3745" s="43">
        <v>10</v>
      </c>
      <c r="K3745" s="43" t="s">
        <v>7098</v>
      </c>
      <c r="L3745" s="55" t="s">
        <v>641</v>
      </c>
      <c r="M3745" s="43" t="s">
        <v>2</v>
      </c>
      <c r="N3745" s="43" t="s">
        <v>2</v>
      </c>
      <c r="O3745"/>
      <c r="P3745" s="43" t="s">
        <v>363</v>
      </c>
    </row>
    <row r="3746" spans="1:16" x14ac:dyDescent="0.25">
      <c r="A3746" s="43" t="s">
        <v>7092</v>
      </c>
      <c r="B3746" s="43" t="s">
        <v>6029</v>
      </c>
      <c r="C3746" s="43" t="s">
        <v>7093</v>
      </c>
      <c r="D3746" s="43">
        <v>4907958</v>
      </c>
      <c r="E3746" s="43" t="s">
        <v>46</v>
      </c>
      <c r="F3746" s="44">
        <v>45007</v>
      </c>
      <c r="G3746" s="43" t="s">
        <v>203</v>
      </c>
      <c r="H3746" s="43" t="s">
        <v>3960</v>
      </c>
      <c r="I3746" s="43" t="s">
        <v>364</v>
      </c>
      <c r="J3746" s="43">
        <v>11.1</v>
      </c>
      <c r="K3746" s="43" t="s">
        <v>7099</v>
      </c>
      <c r="L3746" s="55" t="s">
        <v>13</v>
      </c>
      <c r="M3746" s="43" t="s">
        <v>2</v>
      </c>
      <c r="N3746" s="43" t="s">
        <v>2</v>
      </c>
      <c r="O3746"/>
      <c r="P3746" s="43" t="s">
        <v>363</v>
      </c>
    </row>
    <row r="3747" spans="1:16" x14ac:dyDescent="0.25">
      <c r="A3747" s="43" t="s">
        <v>7092</v>
      </c>
      <c r="B3747" s="43" t="s">
        <v>6029</v>
      </c>
      <c r="C3747" s="43" t="s">
        <v>7093</v>
      </c>
      <c r="D3747" s="43">
        <v>4907958</v>
      </c>
      <c r="E3747" s="43" t="s">
        <v>46</v>
      </c>
      <c r="F3747" s="44">
        <v>45007</v>
      </c>
      <c r="G3747" s="43" t="s">
        <v>203</v>
      </c>
      <c r="H3747" s="43" t="s">
        <v>3960</v>
      </c>
      <c r="I3747" s="43" t="s">
        <v>364</v>
      </c>
      <c r="J3747" s="43">
        <v>11.2</v>
      </c>
      <c r="K3747" s="43" t="s">
        <v>7100</v>
      </c>
      <c r="L3747" s="55" t="s">
        <v>13</v>
      </c>
      <c r="M3747" s="43" t="s">
        <v>2</v>
      </c>
      <c r="N3747" s="43" t="s">
        <v>2</v>
      </c>
      <c r="O3747"/>
      <c r="P3747" s="43" t="s">
        <v>363</v>
      </c>
    </row>
    <row r="3748" spans="1:16" x14ac:dyDescent="0.25">
      <c r="A3748" s="43" t="s">
        <v>7092</v>
      </c>
      <c r="B3748" s="43" t="s">
        <v>6029</v>
      </c>
      <c r="C3748" s="43" t="s">
        <v>7093</v>
      </c>
      <c r="D3748" s="43">
        <v>4907958</v>
      </c>
      <c r="E3748" s="43" t="s">
        <v>46</v>
      </c>
      <c r="F3748" s="44">
        <v>45007</v>
      </c>
      <c r="G3748" s="43" t="s">
        <v>203</v>
      </c>
      <c r="H3748" s="43" t="s">
        <v>3960</v>
      </c>
      <c r="I3748" s="43" t="s">
        <v>364</v>
      </c>
      <c r="J3748" s="43">
        <v>11.3</v>
      </c>
      <c r="K3748" s="43" t="s">
        <v>7101</v>
      </c>
      <c r="L3748" s="55" t="s">
        <v>13</v>
      </c>
      <c r="M3748" s="43" t="s">
        <v>2</v>
      </c>
      <c r="N3748" s="43" t="s">
        <v>2</v>
      </c>
      <c r="O3748"/>
      <c r="P3748" s="43" t="s">
        <v>363</v>
      </c>
    </row>
    <row r="3749" spans="1:16" x14ac:dyDescent="0.25">
      <c r="A3749" s="43" t="s">
        <v>7092</v>
      </c>
      <c r="B3749" s="43" t="s">
        <v>6029</v>
      </c>
      <c r="C3749" s="43" t="s">
        <v>7093</v>
      </c>
      <c r="D3749" s="43">
        <v>4907958</v>
      </c>
      <c r="E3749" s="43" t="s">
        <v>46</v>
      </c>
      <c r="F3749" s="44">
        <v>45007</v>
      </c>
      <c r="G3749" s="43" t="s">
        <v>203</v>
      </c>
      <c r="H3749" s="43" t="s">
        <v>3960</v>
      </c>
      <c r="I3749" s="43" t="s">
        <v>364</v>
      </c>
      <c r="J3749" s="43">
        <v>11.4</v>
      </c>
      <c r="K3749" s="43" t="s">
        <v>7102</v>
      </c>
      <c r="L3749" s="55" t="s">
        <v>13</v>
      </c>
      <c r="M3749" s="43" t="s">
        <v>2</v>
      </c>
      <c r="N3749" s="43" t="s">
        <v>2</v>
      </c>
      <c r="O3749"/>
      <c r="P3749" s="43" t="s">
        <v>363</v>
      </c>
    </row>
    <row r="3750" spans="1:16" x14ac:dyDescent="0.25">
      <c r="A3750" s="43" t="s">
        <v>7092</v>
      </c>
      <c r="B3750" s="43" t="s">
        <v>6029</v>
      </c>
      <c r="C3750" s="43" t="s">
        <v>7093</v>
      </c>
      <c r="D3750" s="43">
        <v>4907958</v>
      </c>
      <c r="E3750" s="43" t="s">
        <v>46</v>
      </c>
      <c r="F3750" s="44">
        <v>45007</v>
      </c>
      <c r="G3750" s="43" t="s">
        <v>203</v>
      </c>
      <c r="H3750" s="43" t="s">
        <v>3960</v>
      </c>
      <c r="I3750" s="43" t="s">
        <v>364</v>
      </c>
      <c r="J3750" s="43">
        <v>11.5</v>
      </c>
      <c r="K3750" s="43" t="s">
        <v>7103</v>
      </c>
      <c r="L3750" s="55" t="s">
        <v>13</v>
      </c>
      <c r="M3750" s="43" t="s">
        <v>2</v>
      </c>
      <c r="N3750" s="43" t="s">
        <v>2</v>
      </c>
      <c r="O3750"/>
      <c r="P3750" s="43" t="s">
        <v>363</v>
      </c>
    </row>
    <row r="3751" spans="1:16" x14ac:dyDescent="0.25">
      <c r="A3751" s="43" t="s">
        <v>7092</v>
      </c>
      <c r="B3751" s="43" t="s">
        <v>6029</v>
      </c>
      <c r="C3751" s="43" t="s">
        <v>7093</v>
      </c>
      <c r="D3751" s="43">
        <v>4907958</v>
      </c>
      <c r="E3751" s="43" t="s">
        <v>46</v>
      </c>
      <c r="F3751" s="44">
        <v>45007</v>
      </c>
      <c r="G3751" s="43" t="s">
        <v>203</v>
      </c>
      <c r="H3751" s="43" t="s">
        <v>3960</v>
      </c>
      <c r="I3751" s="43" t="s">
        <v>364</v>
      </c>
      <c r="J3751" s="43">
        <v>12.1</v>
      </c>
      <c r="K3751" s="43" t="s">
        <v>7104</v>
      </c>
      <c r="L3751" s="55" t="s">
        <v>640</v>
      </c>
      <c r="M3751" s="43" t="s">
        <v>2</v>
      </c>
      <c r="N3751" s="43" t="s">
        <v>2</v>
      </c>
      <c r="O3751"/>
      <c r="P3751" s="43" t="s">
        <v>363</v>
      </c>
    </row>
    <row r="3752" spans="1:16" ht="30" x14ac:dyDescent="0.25">
      <c r="A3752" s="43" t="s">
        <v>7092</v>
      </c>
      <c r="B3752" s="43" t="s">
        <v>6029</v>
      </c>
      <c r="C3752" s="43" t="s">
        <v>7093</v>
      </c>
      <c r="D3752" s="43">
        <v>4907958</v>
      </c>
      <c r="E3752" s="43" t="s">
        <v>46</v>
      </c>
      <c r="F3752" s="44">
        <v>45007</v>
      </c>
      <c r="G3752" s="43" t="s">
        <v>203</v>
      </c>
      <c r="H3752" s="43" t="s">
        <v>3960</v>
      </c>
      <c r="I3752" s="43" t="s">
        <v>364</v>
      </c>
      <c r="J3752" s="43">
        <v>12.2</v>
      </c>
      <c r="K3752" s="43" t="s">
        <v>7105</v>
      </c>
      <c r="L3752" s="55" t="s">
        <v>640</v>
      </c>
      <c r="M3752" s="43" t="s">
        <v>2</v>
      </c>
      <c r="N3752" s="43" t="s">
        <v>3</v>
      </c>
      <c r="O3752" s="43" t="s">
        <v>9892</v>
      </c>
      <c r="P3752" s="43" t="s">
        <v>364</v>
      </c>
    </row>
    <row r="3753" spans="1:16" x14ac:dyDescent="0.25">
      <c r="A3753" s="43" t="s">
        <v>7092</v>
      </c>
      <c r="B3753" s="43" t="s">
        <v>6029</v>
      </c>
      <c r="C3753" s="43" t="s">
        <v>7093</v>
      </c>
      <c r="D3753" s="43">
        <v>4907958</v>
      </c>
      <c r="E3753" s="43" t="s">
        <v>46</v>
      </c>
      <c r="F3753" s="44">
        <v>45007</v>
      </c>
      <c r="G3753" s="43" t="s">
        <v>203</v>
      </c>
      <c r="H3753" s="43" t="s">
        <v>3960</v>
      </c>
      <c r="I3753" s="43" t="s">
        <v>364</v>
      </c>
      <c r="J3753" s="43">
        <v>12.3</v>
      </c>
      <c r="K3753" s="43" t="s">
        <v>7106</v>
      </c>
      <c r="L3753" s="55" t="s">
        <v>640</v>
      </c>
      <c r="M3753" s="43" t="s">
        <v>2</v>
      </c>
      <c r="N3753" s="43" t="s">
        <v>2</v>
      </c>
      <c r="O3753"/>
      <c r="P3753" s="43" t="s">
        <v>363</v>
      </c>
    </row>
    <row r="3754" spans="1:16" x14ac:dyDescent="0.25">
      <c r="A3754" s="43" t="s">
        <v>7092</v>
      </c>
      <c r="B3754" s="43" t="s">
        <v>6029</v>
      </c>
      <c r="C3754" s="43" t="s">
        <v>7093</v>
      </c>
      <c r="D3754" s="43">
        <v>4907958</v>
      </c>
      <c r="E3754" s="43" t="s">
        <v>46</v>
      </c>
      <c r="F3754" s="44">
        <v>45007</v>
      </c>
      <c r="G3754" s="43" t="s">
        <v>203</v>
      </c>
      <c r="H3754" s="43" t="s">
        <v>3960</v>
      </c>
      <c r="I3754" s="43" t="s">
        <v>364</v>
      </c>
      <c r="J3754" s="43">
        <v>12.4</v>
      </c>
      <c r="K3754" s="43" t="s">
        <v>7107</v>
      </c>
      <c r="L3754" s="55" t="s">
        <v>640</v>
      </c>
      <c r="M3754" s="43" t="s">
        <v>2</v>
      </c>
      <c r="N3754" s="43" t="s">
        <v>2</v>
      </c>
      <c r="O3754"/>
      <c r="P3754" s="43" t="s">
        <v>363</v>
      </c>
    </row>
    <row r="3755" spans="1:16" ht="30" x14ac:dyDescent="0.25">
      <c r="A3755" s="43" t="s">
        <v>7092</v>
      </c>
      <c r="B3755" s="43" t="s">
        <v>6029</v>
      </c>
      <c r="C3755" s="43" t="s">
        <v>7093</v>
      </c>
      <c r="D3755" s="43">
        <v>4907958</v>
      </c>
      <c r="E3755" s="43" t="s">
        <v>46</v>
      </c>
      <c r="F3755" s="44">
        <v>45007</v>
      </c>
      <c r="G3755" s="43" t="s">
        <v>203</v>
      </c>
      <c r="H3755" s="43" t="s">
        <v>3960</v>
      </c>
      <c r="I3755" s="43" t="s">
        <v>364</v>
      </c>
      <c r="J3755" s="43">
        <v>12.5</v>
      </c>
      <c r="K3755" s="43" t="s">
        <v>7108</v>
      </c>
      <c r="L3755" s="55" t="s">
        <v>640</v>
      </c>
      <c r="M3755" s="43" t="s">
        <v>2</v>
      </c>
      <c r="N3755" s="43" t="s">
        <v>3</v>
      </c>
      <c r="O3755" s="43" t="s">
        <v>9892</v>
      </c>
      <c r="P3755" s="43" t="s">
        <v>364</v>
      </c>
    </row>
    <row r="3756" spans="1:16" x14ac:dyDescent="0.25">
      <c r="A3756" s="43" t="s">
        <v>7092</v>
      </c>
      <c r="B3756" s="43" t="s">
        <v>6029</v>
      </c>
      <c r="C3756" s="43" t="s">
        <v>7093</v>
      </c>
      <c r="D3756" s="43">
        <v>4907958</v>
      </c>
      <c r="E3756" s="43" t="s">
        <v>46</v>
      </c>
      <c r="F3756" s="44">
        <v>45007</v>
      </c>
      <c r="G3756" s="43" t="s">
        <v>203</v>
      </c>
      <c r="H3756" s="43" t="s">
        <v>3960</v>
      </c>
      <c r="I3756" s="43" t="s">
        <v>364</v>
      </c>
      <c r="J3756" s="43">
        <v>12.6</v>
      </c>
      <c r="K3756" s="43" t="s">
        <v>7109</v>
      </c>
      <c r="L3756" s="55" t="s">
        <v>640</v>
      </c>
      <c r="M3756" s="43" t="s">
        <v>2</v>
      </c>
      <c r="N3756" s="43" t="s">
        <v>2</v>
      </c>
      <c r="O3756"/>
      <c r="P3756" s="43" t="s">
        <v>363</v>
      </c>
    </row>
    <row r="3757" spans="1:16" x14ac:dyDescent="0.25">
      <c r="A3757" s="43" t="s">
        <v>7092</v>
      </c>
      <c r="B3757" s="43" t="s">
        <v>6029</v>
      </c>
      <c r="C3757" s="43" t="s">
        <v>7093</v>
      </c>
      <c r="D3757" s="43">
        <v>4907958</v>
      </c>
      <c r="E3757" s="43" t="s">
        <v>46</v>
      </c>
      <c r="F3757" s="44">
        <v>45007</v>
      </c>
      <c r="G3757" s="43" t="s">
        <v>203</v>
      </c>
      <c r="H3757" s="43" t="s">
        <v>3960</v>
      </c>
      <c r="I3757" s="43" t="s">
        <v>364</v>
      </c>
      <c r="J3757" s="43">
        <v>12.7</v>
      </c>
      <c r="K3757" s="43" t="s">
        <v>7110</v>
      </c>
      <c r="L3757" s="55" t="s">
        <v>640</v>
      </c>
      <c r="M3757" s="43" t="s">
        <v>2</v>
      </c>
      <c r="N3757" s="43" t="s">
        <v>2</v>
      </c>
      <c r="O3757"/>
      <c r="P3757" s="43" t="s">
        <v>363</v>
      </c>
    </row>
    <row r="3758" spans="1:16" x14ac:dyDescent="0.25">
      <c r="A3758" s="43" t="s">
        <v>7092</v>
      </c>
      <c r="B3758" s="43" t="s">
        <v>6029</v>
      </c>
      <c r="C3758" s="43" t="s">
        <v>7093</v>
      </c>
      <c r="D3758" s="43">
        <v>4907958</v>
      </c>
      <c r="E3758" s="43" t="s">
        <v>46</v>
      </c>
      <c r="F3758" s="44">
        <v>45007</v>
      </c>
      <c r="G3758" s="43" t="s">
        <v>203</v>
      </c>
      <c r="H3758" s="43" t="s">
        <v>3960</v>
      </c>
      <c r="I3758" s="43" t="s">
        <v>364</v>
      </c>
      <c r="J3758" s="43">
        <v>13</v>
      </c>
      <c r="K3758" s="43" t="s">
        <v>6586</v>
      </c>
      <c r="L3758" s="55" t="s">
        <v>639</v>
      </c>
      <c r="M3758" s="43" t="s">
        <v>2</v>
      </c>
      <c r="N3758" s="43" t="s">
        <v>2</v>
      </c>
      <c r="O3758"/>
      <c r="P3758" s="43" t="s">
        <v>363</v>
      </c>
    </row>
    <row r="3759" spans="1:16" x14ac:dyDescent="0.25">
      <c r="A3759" s="43" t="s">
        <v>7092</v>
      </c>
      <c r="B3759" s="43" t="s">
        <v>6029</v>
      </c>
      <c r="C3759" s="43" t="s">
        <v>7093</v>
      </c>
      <c r="D3759" s="43">
        <v>4907958</v>
      </c>
      <c r="E3759" s="43" t="s">
        <v>46</v>
      </c>
      <c r="F3759" s="44">
        <v>45007</v>
      </c>
      <c r="G3759" s="43" t="s">
        <v>203</v>
      </c>
      <c r="H3759" s="43" t="s">
        <v>3960</v>
      </c>
      <c r="I3759" s="43" t="s">
        <v>364</v>
      </c>
      <c r="J3759" s="43">
        <v>14</v>
      </c>
      <c r="K3759" s="43" t="s">
        <v>7111</v>
      </c>
      <c r="L3759" s="55" t="s">
        <v>13</v>
      </c>
      <c r="M3759" s="43" t="s">
        <v>2</v>
      </c>
      <c r="N3759" s="43" t="s">
        <v>2</v>
      </c>
      <c r="O3759"/>
      <c r="P3759" s="43" t="s">
        <v>363</v>
      </c>
    </row>
    <row r="3760" spans="1:16" x14ac:dyDescent="0.25">
      <c r="A3760" s="43" t="s">
        <v>7092</v>
      </c>
      <c r="B3760" s="43" t="s">
        <v>6029</v>
      </c>
      <c r="C3760" s="43" t="s">
        <v>7093</v>
      </c>
      <c r="D3760" s="43">
        <v>4907958</v>
      </c>
      <c r="E3760" s="43" t="s">
        <v>46</v>
      </c>
      <c r="F3760" s="44">
        <v>45007</v>
      </c>
      <c r="G3760" s="43" t="s">
        <v>203</v>
      </c>
      <c r="H3760" s="43" t="s">
        <v>3960</v>
      </c>
      <c r="I3760" s="43" t="s">
        <v>363</v>
      </c>
      <c r="J3760" s="43">
        <v>15</v>
      </c>
      <c r="K3760" s="43" t="s">
        <v>116</v>
      </c>
      <c r="L3760" s="55" t="s">
        <v>13</v>
      </c>
      <c r="M3760"/>
      <c r="N3760"/>
      <c r="O3760"/>
      <c r="P3760" s="43" t="s">
        <v>363</v>
      </c>
    </row>
    <row r="3761" spans="1:16" ht="30" x14ac:dyDescent="0.25">
      <c r="A3761" s="43" t="s">
        <v>3171</v>
      </c>
      <c r="B3761" s="43" t="s">
        <v>1467</v>
      </c>
      <c r="C3761" s="43" t="s">
        <v>7112</v>
      </c>
      <c r="D3761" s="43">
        <v>5996234</v>
      </c>
      <c r="E3761" s="43" t="s">
        <v>132</v>
      </c>
      <c r="F3761" s="44">
        <v>45007</v>
      </c>
      <c r="G3761" s="43" t="s">
        <v>203</v>
      </c>
      <c r="H3761" s="43" t="s">
        <v>3960</v>
      </c>
      <c r="I3761" s="43" t="s">
        <v>364</v>
      </c>
      <c r="J3761" s="43">
        <v>1</v>
      </c>
      <c r="K3761" s="43" t="s">
        <v>7113</v>
      </c>
      <c r="L3761" s="55" t="s">
        <v>13</v>
      </c>
      <c r="M3761" s="43" t="s">
        <v>2</v>
      </c>
      <c r="N3761" s="43" t="s">
        <v>3</v>
      </c>
      <c r="O3761" s="43" t="s">
        <v>9966</v>
      </c>
      <c r="P3761" s="43" t="s">
        <v>364</v>
      </c>
    </row>
    <row r="3762" spans="1:16" ht="30" x14ac:dyDescent="0.25">
      <c r="A3762" s="43" t="s">
        <v>3171</v>
      </c>
      <c r="B3762" s="43" t="s">
        <v>1467</v>
      </c>
      <c r="C3762" s="43" t="s">
        <v>7112</v>
      </c>
      <c r="D3762" s="43">
        <v>5996234</v>
      </c>
      <c r="E3762" s="43" t="s">
        <v>132</v>
      </c>
      <c r="F3762" s="44">
        <v>45007</v>
      </c>
      <c r="G3762" s="43" t="s">
        <v>203</v>
      </c>
      <c r="H3762" s="43" t="s">
        <v>3960</v>
      </c>
      <c r="I3762" s="43" t="s">
        <v>364</v>
      </c>
      <c r="J3762" s="43">
        <v>2</v>
      </c>
      <c r="K3762" s="43" t="s">
        <v>7114</v>
      </c>
      <c r="L3762" s="55" t="s">
        <v>13</v>
      </c>
      <c r="M3762" s="43" t="s">
        <v>2</v>
      </c>
      <c r="N3762" s="43" t="s">
        <v>3</v>
      </c>
      <c r="O3762" s="43" t="s">
        <v>9898</v>
      </c>
      <c r="P3762" s="43" t="s">
        <v>364</v>
      </c>
    </row>
    <row r="3763" spans="1:16" ht="60" x14ac:dyDescent="0.25">
      <c r="A3763" s="43" t="s">
        <v>3171</v>
      </c>
      <c r="B3763" s="43" t="s">
        <v>1467</v>
      </c>
      <c r="C3763" s="43" t="s">
        <v>7112</v>
      </c>
      <c r="D3763" s="43">
        <v>5996234</v>
      </c>
      <c r="E3763" s="43" t="s">
        <v>132</v>
      </c>
      <c r="F3763" s="44">
        <v>45007</v>
      </c>
      <c r="G3763" s="43" t="s">
        <v>203</v>
      </c>
      <c r="H3763" s="43" t="s">
        <v>3960</v>
      </c>
      <c r="I3763" s="43" t="s">
        <v>364</v>
      </c>
      <c r="J3763" s="43">
        <v>3</v>
      </c>
      <c r="K3763" s="43" t="s">
        <v>7115</v>
      </c>
      <c r="L3763" s="55" t="s">
        <v>13</v>
      </c>
      <c r="M3763" s="43" t="s">
        <v>2</v>
      </c>
      <c r="N3763" s="43" t="s">
        <v>3</v>
      </c>
      <c r="O3763" s="43" t="s">
        <v>9967</v>
      </c>
      <c r="P3763" s="43" t="s">
        <v>364</v>
      </c>
    </row>
    <row r="3764" spans="1:16" x14ac:dyDescent="0.25">
      <c r="A3764" s="43" t="s">
        <v>7116</v>
      </c>
      <c r="B3764" s="43" t="s">
        <v>205</v>
      </c>
      <c r="C3764" s="43" t="s">
        <v>7117</v>
      </c>
      <c r="D3764" s="43">
        <v>6560393</v>
      </c>
      <c r="E3764" s="43" t="s">
        <v>46</v>
      </c>
      <c r="F3764" s="44">
        <v>45007</v>
      </c>
      <c r="G3764" s="43" t="s">
        <v>203</v>
      </c>
      <c r="H3764" s="43" t="s">
        <v>3960</v>
      </c>
      <c r="I3764" s="43" t="s">
        <v>364</v>
      </c>
      <c r="J3764" s="43">
        <v>1</v>
      </c>
      <c r="K3764" s="43" t="s">
        <v>3803</v>
      </c>
      <c r="L3764" s="55" t="s">
        <v>13</v>
      </c>
      <c r="M3764" s="43" t="s">
        <v>2</v>
      </c>
      <c r="N3764" s="43" t="s">
        <v>2</v>
      </c>
      <c r="O3764"/>
      <c r="P3764" s="43" t="s">
        <v>363</v>
      </c>
    </row>
    <row r="3765" spans="1:16" x14ac:dyDescent="0.25">
      <c r="A3765" s="43" t="s">
        <v>7116</v>
      </c>
      <c r="B3765" s="43" t="s">
        <v>205</v>
      </c>
      <c r="C3765" s="43" t="s">
        <v>7117</v>
      </c>
      <c r="D3765" s="43">
        <v>6560393</v>
      </c>
      <c r="E3765" s="43" t="s">
        <v>46</v>
      </c>
      <c r="F3765" s="44">
        <v>45007</v>
      </c>
      <c r="G3765" s="43" t="s">
        <v>203</v>
      </c>
      <c r="H3765" s="43" t="s">
        <v>3960</v>
      </c>
      <c r="I3765" s="43" t="s">
        <v>364</v>
      </c>
      <c r="J3765" s="43">
        <v>2</v>
      </c>
      <c r="K3765" s="43" t="s">
        <v>7118</v>
      </c>
      <c r="L3765" s="55" t="s">
        <v>640</v>
      </c>
      <c r="M3765" s="43" t="s">
        <v>2</v>
      </c>
      <c r="N3765" s="43" t="s">
        <v>3</v>
      </c>
      <c r="O3765" s="43" t="s">
        <v>9946</v>
      </c>
      <c r="P3765" s="43" t="s">
        <v>364</v>
      </c>
    </row>
    <row r="3766" spans="1:16" x14ac:dyDescent="0.25">
      <c r="A3766" s="43" t="s">
        <v>7116</v>
      </c>
      <c r="B3766" s="43" t="s">
        <v>205</v>
      </c>
      <c r="C3766" s="43" t="s">
        <v>7117</v>
      </c>
      <c r="D3766" s="43">
        <v>6560393</v>
      </c>
      <c r="E3766" s="43" t="s">
        <v>46</v>
      </c>
      <c r="F3766" s="44">
        <v>45007</v>
      </c>
      <c r="G3766" s="43" t="s">
        <v>203</v>
      </c>
      <c r="H3766" s="43" t="s">
        <v>3960</v>
      </c>
      <c r="I3766" s="43" t="s">
        <v>364</v>
      </c>
      <c r="J3766" s="43">
        <v>3</v>
      </c>
      <c r="K3766" s="43" t="s">
        <v>3817</v>
      </c>
      <c r="L3766" s="55" t="s">
        <v>640</v>
      </c>
      <c r="M3766" s="43" t="s">
        <v>2</v>
      </c>
      <c r="N3766" s="43" t="s">
        <v>2</v>
      </c>
      <c r="O3766"/>
      <c r="P3766" s="43" t="s">
        <v>363</v>
      </c>
    </row>
    <row r="3767" spans="1:16" x14ac:dyDescent="0.25">
      <c r="A3767" s="43" t="s">
        <v>7119</v>
      </c>
      <c r="B3767" s="43" t="s">
        <v>205</v>
      </c>
      <c r="C3767" s="43" t="s">
        <v>7120</v>
      </c>
      <c r="D3767" s="43">
        <v>6497004</v>
      </c>
      <c r="E3767" s="43" t="s">
        <v>46</v>
      </c>
      <c r="F3767" s="44">
        <v>45007</v>
      </c>
      <c r="G3767" s="43" t="s">
        <v>203</v>
      </c>
      <c r="H3767" s="43" t="s">
        <v>3960</v>
      </c>
      <c r="I3767" s="43" t="s">
        <v>364</v>
      </c>
      <c r="J3767" s="43">
        <v>1.1000000000000001</v>
      </c>
      <c r="K3767" s="43" t="s">
        <v>7069</v>
      </c>
      <c r="L3767" s="55" t="s">
        <v>13</v>
      </c>
      <c r="M3767" s="43" t="s">
        <v>2</v>
      </c>
      <c r="N3767" s="43" t="s">
        <v>2</v>
      </c>
      <c r="O3767"/>
      <c r="P3767" s="43" t="s">
        <v>363</v>
      </c>
    </row>
    <row r="3768" spans="1:16" x14ac:dyDescent="0.25">
      <c r="A3768" s="43" t="s">
        <v>7119</v>
      </c>
      <c r="B3768" s="43" t="s">
        <v>205</v>
      </c>
      <c r="C3768" s="43" t="s">
        <v>7120</v>
      </c>
      <c r="D3768" s="43">
        <v>6497004</v>
      </c>
      <c r="E3768" s="43" t="s">
        <v>46</v>
      </c>
      <c r="F3768" s="44">
        <v>45007</v>
      </c>
      <c r="G3768" s="43" t="s">
        <v>203</v>
      </c>
      <c r="H3768" s="43" t="s">
        <v>3960</v>
      </c>
      <c r="I3768" s="43" t="s">
        <v>364</v>
      </c>
      <c r="J3768" s="43">
        <v>1.2</v>
      </c>
      <c r="K3768" s="43" t="s">
        <v>4241</v>
      </c>
      <c r="L3768" s="55" t="s">
        <v>13</v>
      </c>
      <c r="M3768" s="43" t="s">
        <v>2</v>
      </c>
      <c r="N3768" s="43" t="s">
        <v>2</v>
      </c>
      <c r="O3768"/>
      <c r="P3768" s="43" t="s">
        <v>363</v>
      </c>
    </row>
    <row r="3769" spans="1:16" x14ac:dyDescent="0.25">
      <c r="A3769" s="43" t="s">
        <v>7119</v>
      </c>
      <c r="B3769" s="43" t="s">
        <v>205</v>
      </c>
      <c r="C3769" s="43" t="s">
        <v>7120</v>
      </c>
      <c r="D3769" s="43">
        <v>6497004</v>
      </c>
      <c r="E3769" s="43" t="s">
        <v>46</v>
      </c>
      <c r="F3769" s="44">
        <v>45007</v>
      </c>
      <c r="G3769" s="43" t="s">
        <v>203</v>
      </c>
      <c r="H3769" s="43" t="s">
        <v>3960</v>
      </c>
      <c r="I3769" s="43" t="s">
        <v>364</v>
      </c>
      <c r="J3769" s="43">
        <v>2</v>
      </c>
      <c r="K3769" s="43" t="s">
        <v>3226</v>
      </c>
      <c r="L3769" s="55" t="s">
        <v>13</v>
      </c>
      <c r="M3769" s="43" t="s">
        <v>2</v>
      </c>
      <c r="N3769" s="43" t="s">
        <v>2</v>
      </c>
      <c r="O3769"/>
      <c r="P3769" s="43" t="s">
        <v>363</v>
      </c>
    </row>
    <row r="3770" spans="1:16" x14ac:dyDescent="0.25">
      <c r="A3770" s="43" t="s">
        <v>7119</v>
      </c>
      <c r="B3770" s="43" t="s">
        <v>205</v>
      </c>
      <c r="C3770" s="43" t="s">
        <v>7120</v>
      </c>
      <c r="D3770" s="43">
        <v>6497004</v>
      </c>
      <c r="E3770" s="43" t="s">
        <v>46</v>
      </c>
      <c r="F3770" s="44">
        <v>45007</v>
      </c>
      <c r="G3770" s="43" t="s">
        <v>203</v>
      </c>
      <c r="H3770" s="43" t="s">
        <v>3960</v>
      </c>
      <c r="I3770" s="43" t="s">
        <v>364</v>
      </c>
      <c r="J3770" s="43">
        <v>3</v>
      </c>
      <c r="K3770" s="43" t="s">
        <v>3817</v>
      </c>
      <c r="L3770" s="55" t="s">
        <v>640</v>
      </c>
      <c r="M3770" s="43" t="s">
        <v>2</v>
      </c>
      <c r="N3770" s="43" t="s">
        <v>2</v>
      </c>
      <c r="O3770"/>
      <c r="P3770" s="43" t="s">
        <v>363</v>
      </c>
    </row>
    <row r="3771" spans="1:16" x14ac:dyDescent="0.25">
      <c r="A3771" s="43" t="s">
        <v>7119</v>
      </c>
      <c r="B3771" s="43" t="s">
        <v>205</v>
      </c>
      <c r="C3771" s="43" t="s">
        <v>7120</v>
      </c>
      <c r="D3771" s="43">
        <v>6497004</v>
      </c>
      <c r="E3771" s="43" t="s">
        <v>46</v>
      </c>
      <c r="F3771" s="44">
        <v>45007</v>
      </c>
      <c r="G3771" s="43" t="s">
        <v>203</v>
      </c>
      <c r="H3771" s="43" t="s">
        <v>3960</v>
      </c>
      <c r="I3771" s="43" t="s">
        <v>364</v>
      </c>
      <c r="J3771" s="43">
        <v>4</v>
      </c>
      <c r="K3771" s="43" t="s">
        <v>6699</v>
      </c>
      <c r="L3771" s="55" t="s">
        <v>13</v>
      </c>
      <c r="M3771" s="43" t="s">
        <v>2</v>
      </c>
      <c r="N3771" s="43" t="s">
        <v>2</v>
      </c>
      <c r="O3771"/>
      <c r="P3771" s="43" t="s">
        <v>363</v>
      </c>
    </row>
    <row r="3772" spans="1:16" ht="60" x14ac:dyDescent="0.25">
      <c r="A3772" s="43" t="s">
        <v>7119</v>
      </c>
      <c r="B3772" s="43" t="s">
        <v>205</v>
      </c>
      <c r="C3772" s="43" t="s">
        <v>7120</v>
      </c>
      <c r="D3772" s="43">
        <v>6497004</v>
      </c>
      <c r="E3772" s="43" t="s">
        <v>46</v>
      </c>
      <c r="F3772" s="44">
        <v>45007</v>
      </c>
      <c r="G3772" s="43" t="s">
        <v>203</v>
      </c>
      <c r="H3772" s="43" t="s">
        <v>3960</v>
      </c>
      <c r="I3772" s="43" t="s">
        <v>364</v>
      </c>
      <c r="J3772" s="43">
        <v>5</v>
      </c>
      <c r="K3772" s="43" t="s">
        <v>3222</v>
      </c>
      <c r="L3772" s="55" t="s">
        <v>13</v>
      </c>
      <c r="M3772" s="43" t="s">
        <v>2</v>
      </c>
      <c r="N3772" s="43" t="s">
        <v>3</v>
      </c>
      <c r="O3772" s="43" t="s">
        <v>9968</v>
      </c>
      <c r="P3772" s="43" t="s">
        <v>364</v>
      </c>
    </row>
    <row r="3773" spans="1:16" x14ac:dyDescent="0.25">
      <c r="A3773" s="43" t="s">
        <v>7119</v>
      </c>
      <c r="B3773" s="43" t="s">
        <v>205</v>
      </c>
      <c r="C3773" s="43" t="s">
        <v>7120</v>
      </c>
      <c r="D3773" s="43">
        <v>6497004</v>
      </c>
      <c r="E3773" s="43" t="s">
        <v>46</v>
      </c>
      <c r="F3773" s="44">
        <v>45007</v>
      </c>
      <c r="G3773" s="43" t="s">
        <v>203</v>
      </c>
      <c r="H3773" s="43" t="s">
        <v>3960</v>
      </c>
      <c r="I3773" s="43" t="s">
        <v>364</v>
      </c>
      <c r="J3773" s="43">
        <v>6</v>
      </c>
      <c r="K3773" s="43" t="s">
        <v>7121</v>
      </c>
      <c r="L3773" s="55" t="s">
        <v>640</v>
      </c>
      <c r="M3773" s="43" t="s">
        <v>2</v>
      </c>
      <c r="N3773" s="43" t="s">
        <v>2</v>
      </c>
      <c r="O3773"/>
      <c r="P3773" s="43" t="s">
        <v>363</v>
      </c>
    </row>
    <row r="3774" spans="1:16" x14ac:dyDescent="0.25">
      <c r="A3774" s="43" t="s">
        <v>7122</v>
      </c>
      <c r="B3774" s="43" t="s">
        <v>3406</v>
      </c>
      <c r="C3774" s="43" t="s">
        <v>7123</v>
      </c>
      <c r="D3774" s="43" t="s">
        <v>7124</v>
      </c>
      <c r="E3774" s="43" t="s">
        <v>46</v>
      </c>
      <c r="F3774" s="44">
        <v>45007</v>
      </c>
      <c r="G3774" s="43" t="s">
        <v>203</v>
      </c>
      <c r="H3774" s="43" t="s">
        <v>3960</v>
      </c>
      <c r="I3774" s="43" t="s">
        <v>363</v>
      </c>
      <c r="J3774" s="43">
        <v>1</v>
      </c>
      <c r="K3774" s="43" t="s">
        <v>85</v>
      </c>
      <c r="L3774" s="55" t="s">
        <v>13</v>
      </c>
      <c r="M3774"/>
      <c r="N3774"/>
      <c r="O3774"/>
      <c r="P3774" s="43" t="s">
        <v>363</v>
      </c>
    </row>
    <row r="3775" spans="1:16" x14ac:dyDescent="0.25">
      <c r="A3775" s="43" t="s">
        <v>7122</v>
      </c>
      <c r="B3775" s="43" t="s">
        <v>3406</v>
      </c>
      <c r="C3775" s="43" t="s">
        <v>7123</v>
      </c>
      <c r="D3775" s="43" t="s">
        <v>7124</v>
      </c>
      <c r="E3775" s="43" t="s">
        <v>46</v>
      </c>
      <c r="F3775" s="44">
        <v>45007</v>
      </c>
      <c r="G3775" s="43" t="s">
        <v>203</v>
      </c>
      <c r="H3775" s="43" t="s">
        <v>3960</v>
      </c>
      <c r="I3775" s="43" t="s">
        <v>363</v>
      </c>
      <c r="J3775" s="43">
        <v>2</v>
      </c>
      <c r="K3775" s="43" t="s">
        <v>3407</v>
      </c>
      <c r="L3775" s="55" t="s">
        <v>13</v>
      </c>
      <c r="M3775"/>
      <c r="N3775"/>
      <c r="O3775"/>
      <c r="P3775" s="43" t="s">
        <v>363</v>
      </c>
    </row>
    <row r="3776" spans="1:16" x14ac:dyDescent="0.25">
      <c r="A3776" s="43" t="s">
        <v>7122</v>
      </c>
      <c r="B3776" s="43" t="s">
        <v>3406</v>
      </c>
      <c r="C3776" s="43" t="s">
        <v>7123</v>
      </c>
      <c r="D3776" s="43" t="s">
        <v>7124</v>
      </c>
      <c r="E3776" s="43" t="s">
        <v>46</v>
      </c>
      <c r="F3776" s="44">
        <v>45007</v>
      </c>
      <c r="G3776" s="43" t="s">
        <v>203</v>
      </c>
      <c r="H3776" s="43" t="s">
        <v>3960</v>
      </c>
      <c r="I3776" s="43" t="s">
        <v>363</v>
      </c>
      <c r="J3776" s="43">
        <v>3</v>
      </c>
      <c r="K3776" s="43" t="s">
        <v>3408</v>
      </c>
      <c r="L3776" s="55" t="s">
        <v>13</v>
      </c>
      <c r="M3776"/>
      <c r="N3776"/>
      <c r="O3776"/>
      <c r="P3776" s="43" t="s">
        <v>363</v>
      </c>
    </row>
    <row r="3777" spans="1:16" x14ac:dyDescent="0.25">
      <c r="A3777" s="43" t="s">
        <v>7122</v>
      </c>
      <c r="B3777" s="43" t="s">
        <v>3406</v>
      </c>
      <c r="C3777" s="43" t="s">
        <v>7123</v>
      </c>
      <c r="D3777" s="43" t="s">
        <v>7124</v>
      </c>
      <c r="E3777" s="43" t="s">
        <v>46</v>
      </c>
      <c r="F3777" s="44">
        <v>45007</v>
      </c>
      <c r="G3777" s="43" t="s">
        <v>203</v>
      </c>
      <c r="H3777" s="43" t="s">
        <v>3960</v>
      </c>
      <c r="I3777" s="43" t="s">
        <v>363</v>
      </c>
      <c r="J3777" s="43">
        <v>4</v>
      </c>
      <c r="K3777" s="43" t="s">
        <v>70</v>
      </c>
      <c r="L3777" s="55" t="s">
        <v>13</v>
      </c>
      <c r="M3777"/>
      <c r="N3777"/>
      <c r="O3777"/>
      <c r="P3777" s="43" t="s">
        <v>363</v>
      </c>
    </row>
    <row r="3778" spans="1:16" x14ac:dyDescent="0.25">
      <c r="A3778" s="43" t="s">
        <v>7122</v>
      </c>
      <c r="B3778" s="43" t="s">
        <v>3406</v>
      </c>
      <c r="C3778" s="43" t="s">
        <v>7123</v>
      </c>
      <c r="D3778" s="43" t="s">
        <v>7124</v>
      </c>
      <c r="E3778" s="43" t="s">
        <v>46</v>
      </c>
      <c r="F3778" s="44">
        <v>45007</v>
      </c>
      <c r="G3778" s="43" t="s">
        <v>203</v>
      </c>
      <c r="H3778" s="43" t="s">
        <v>3960</v>
      </c>
      <c r="I3778" s="43" t="s">
        <v>363</v>
      </c>
      <c r="J3778" s="43">
        <v>5</v>
      </c>
      <c r="K3778" s="43" t="s">
        <v>68</v>
      </c>
      <c r="L3778" s="55" t="s">
        <v>13</v>
      </c>
      <c r="M3778"/>
      <c r="N3778"/>
      <c r="O3778"/>
      <c r="P3778" s="43" t="s">
        <v>363</v>
      </c>
    </row>
    <row r="3779" spans="1:16" x14ac:dyDescent="0.25">
      <c r="A3779" s="43" t="s">
        <v>7122</v>
      </c>
      <c r="B3779" s="43" t="s">
        <v>3406</v>
      </c>
      <c r="C3779" s="43" t="s">
        <v>7123</v>
      </c>
      <c r="D3779" s="43" t="s">
        <v>7124</v>
      </c>
      <c r="E3779" s="43" t="s">
        <v>46</v>
      </c>
      <c r="F3779" s="44">
        <v>45007</v>
      </c>
      <c r="G3779" s="43" t="s">
        <v>203</v>
      </c>
      <c r="H3779" s="43" t="s">
        <v>3960</v>
      </c>
      <c r="I3779" s="43" t="s">
        <v>363</v>
      </c>
      <c r="J3779" s="43">
        <v>6</v>
      </c>
      <c r="K3779" s="43" t="s">
        <v>3875</v>
      </c>
      <c r="L3779" s="55" t="s">
        <v>638</v>
      </c>
      <c r="M3779"/>
      <c r="N3779"/>
      <c r="O3779"/>
      <c r="P3779" s="43" t="s">
        <v>363</v>
      </c>
    </row>
    <row r="3780" spans="1:16" x14ac:dyDescent="0.25">
      <c r="A3780" s="43" t="s">
        <v>7122</v>
      </c>
      <c r="B3780" s="43" t="s">
        <v>3406</v>
      </c>
      <c r="C3780" s="43" t="s">
        <v>7123</v>
      </c>
      <c r="D3780" s="43" t="s">
        <v>7124</v>
      </c>
      <c r="E3780" s="43" t="s">
        <v>46</v>
      </c>
      <c r="F3780" s="44">
        <v>45007</v>
      </c>
      <c r="G3780" s="43" t="s">
        <v>203</v>
      </c>
      <c r="H3780" s="43" t="s">
        <v>3960</v>
      </c>
      <c r="I3780" s="43" t="s">
        <v>364</v>
      </c>
      <c r="J3780" s="43">
        <v>7</v>
      </c>
      <c r="K3780" s="43" t="s">
        <v>53</v>
      </c>
      <c r="L3780" s="55" t="s">
        <v>638</v>
      </c>
      <c r="M3780" s="43" t="s">
        <v>2</v>
      </c>
      <c r="N3780" s="43" t="s">
        <v>2</v>
      </c>
      <c r="O3780"/>
      <c r="P3780" s="43" t="s">
        <v>363</v>
      </c>
    </row>
    <row r="3781" spans="1:16" x14ac:dyDescent="0.25">
      <c r="A3781" s="43" t="s">
        <v>7122</v>
      </c>
      <c r="B3781" s="43" t="s">
        <v>3406</v>
      </c>
      <c r="C3781" s="43" t="s">
        <v>7123</v>
      </c>
      <c r="D3781" s="43" t="s">
        <v>7124</v>
      </c>
      <c r="E3781" s="43" t="s">
        <v>46</v>
      </c>
      <c r="F3781" s="44">
        <v>45007</v>
      </c>
      <c r="G3781" s="43" t="s">
        <v>203</v>
      </c>
      <c r="H3781" s="43" t="s">
        <v>3960</v>
      </c>
      <c r="I3781" s="43" t="s">
        <v>364</v>
      </c>
      <c r="J3781" s="43">
        <v>8</v>
      </c>
      <c r="K3781" s="43" t="s">
        <v>7125</v>
      </c>
      <c r="L3781" s="55" t="s">
        <v>13</v>
      </c>
      <c r="M3781" s="43" t="s">
        <v>2</v>
      </c>
      <c r="N3781" s="43" t="s">
        <v>2</v>
      </c>
      <c r="O3781"/>
      <c r="P3781" s="43" t="s">
        <v>363</v>
      </c>
    </row>
    <row r="3782" spans="1:16" x14ac:dyDescent="0.25">
      <c r="A3782" s="43" t="s">
        <v>7122</v>
      </c>
      <c r="B3782" s="43" t="s">
        <v>3406</v>
      </c>
      <c r="C3782" s="43" t="s">
        <v>7123</v>
      </c>
      <c r="D3782" s="43" t="s">
        <v>7124</v>
      </c>
      <c r="E3782" s="43" t="s">
        <v>46</v>
      </c>
      <c r="F3782" s="44">
        <v>45007</v>
      </c>
      <c r="G3782" s="43" t="s">
        <v>203</v>
      </c>
      <c r="H3782" s="43" t="s">
        <v>3960</v>
      </c>
      <c r="I3782" s="43" t="s">
        <v>364</v>
      </c>
      <c r="J3782" s="43">
        <v>9</v>
      </c>
      <c r="K3782" s="43" t="s">
        <v>7126</v>
      </c>
      <c r="L3782" s="55" t="s">
        <v>13</v>
      </c>
      <c r="M3782" s="43" t="s">
        <v>2</v>
      </c>
      <c r="N3782" s="43" t="s">
        <v>2</v>
      </c>
      <c r="O3782"/>
      <c r="P3782" s="43" t="s">
        <v>363</v>
      </c>
    </row>
    <row r="3783" spans="1:16" x14ac:dyDescent="0.25">
      <c r="A3783" s="43" t="s">
        <v>7122</v>
      </c>
      <c r="B3783" s="43" t="s">
        <v>3406</v>
      </c>
      <c r="C3783" s="43" t="s">
        <v>7123</v>
      </c>
      <c r="D3783" s="43" t="s">
        <v>7124</v>
      </c>
      <c r="E3783" s="43" t="s">
        <v>46</v>
      </c>
      <c r="F3783" s="44">
        <v>45007</v>
      </c>
      <c r="G3783" s="43" t="s">
        <v>203</v>
      </c>
      <c r="H3783" s="43" t="s">
        <v>3960</v>
      </c>
      <c r="I3783" s="43" t="s">
        <v>364</v>
      </c>
      <c r="J3783" s="43">
        <v>10</v>
      </c>
      <c r="K3783" s="43" t="s">
        <v>3402</v>
      </c>
      <c r="L3783" s="55" t="s">
        <v>641</v>
      </c>
      <c r="M3783" s="43" t="s">
        <v>2</v>
      </c>
      <c r="N3783" s="43" t="s">
        <v>2</v>
      </c>
      <c r="O3783"/>
      <c r="P3783" s="43" t="s">
        <v>363</v>
      </c>
    </row>
    <row r="3784" spans="1:16" ht="30" x14ac:dyDescent="0.25">
      <c r="A3784" s="43" t="s">
        <v>7122</v>
      </c>
      <c r="B3784" s="43" t="s">
        <v>3406</v>
      </c>
      <c r="C3784" s="43" t="s">
        <v>7123</v>
      </c>
      <c r="D3784" s="43" t="s">
        <v>7124</v>
      </c>
      <c r="E3784" s="43" t="s">
        <v>46</v>
      </c>
      <c r="F3784" s="44">
        <v>45007</v>
      </c>
      <c r="G3784" s="43" t="s">
        <v>203</v>
      </c>
      <c r="H3784" s="43" t="s">
        <v>3960</v>
      </c>
      <c r="I3784" s="43" t="s">
        <v>364</v>
      </c>
      <c r="J3784" s="43">
        <v>11</v>
      </c>
      <c r="K3784" s="43" t="s">
        <v>7127</v>
      </c>
      <c r="L3784" s="55" t="s">
        <v>640</v>
      </c>
      <c r="M3784" s="43" t="s">
        <v>2</v>
      </c>
      <c r="N3784" s="43" t="s">
        <v>2</v>
      </c>
      <c r="O3784"/>
      <c r="P3784" s="43" t="s">
        <v>363</v>
      </c>
    </row>
    <row r="3785" spans="1:16" x14ac:dyDescent="0.25">
      <c r="A3785" s="43" t="s">
        <v>7122</v>
      </c>
      <c r="B3785" s="43" t="s">
        <v>3406</v>
      </c>
      <c r="C3785" s="43" t="s">
        <v>7123</v>
      </c>
      <c r="D3785" s="43" t="s">
        <v>7124</v>
      </c>
      <c r="E3785" s="43" t="s">
        <v>46</v>
      </c>
      <c r="F3785" s="44">
        <v>45007</v>
      </c>
      <c r="G3785" s="43" t="s">
        <v>203</v>
      </c>
      <c r="H3785" s="43" t="s">
        <v>3960</v>
      </c>
      <c r="I3785" s="43" t="s">
        <v>364</v>
      </c>
      <c r="J3785" s="43">
        <v>12</v>
      </c>
      <c r="K3785" s="43" t="s">
        <v>5901</v>
      </c>
      <c r="L3785" s="55" t="s">
        <v>640</v>
      </c>
      <c r="M3785" s="43" t="s">
        <v>2</v>
      </c>
      <c r="N3785" s="43" t="s">
        <v>2</v>
      </c>
      <c r="O3785"/>
      <c r="P3785" s="43" t="s">
        <v>363</v>
      </c>
    </row>
    <row r="3786" spans="1:16" ht="30" x14ac:dyDescent="0.25">
      <c r="A3786" s="43" t="s">
        <v>7122</v>
      </c>
      <c r="B3786" s="43" t="s">
        <v>3406</v>
      </c>
      <c r="C3786" s="43" t="s">
        <v>7123</v>
      </c>
      <c r="D3786" s="43" t="s">
        <v>7124</v>
      </c>
      <c r="E3786" s="43" t="s">
        <v>46</v>
      </c>
      <c r="F3786" s="44">
        <v>45007</v>
      </c>
      <c r="G3786" s="43" t="s">
        <v>203</v>
      </c>
      <c r="H3786" s="43" t="s">
        <v>3960</v>
      </c>
      <c r="I3786" s="43" t="s">
        <v>364</v>
      </c>
      <c r="J3786" s="43">
        <v>13</v>
      </c>
      <c r="K3786" s="43" t="s">
        <v>7128</v>
      </c>
      <c r="L3786" s="55" t="s">
        <v>640</v>
      </c>
      <c r="M3786" s="43" t="s">
        <v>2</v>
      </c>
      <c r="N3786" s="43" t="s">
        <v>2</v>
      </c>
      <c r="O3786"/>
      <c r="P3786" s="43" t="s">
        <v>363</v>
      </c>
    </row>
    <row r="3787" spans="1:16" x14ac:dyDescent="0.25">
      <c r="A3787" s="43" t="s">
        <v>7122</v>
      </c>
      <c r="B3787" s="43" t="s">
        <v>3406</v>
      </c>
      <c r="C3787" s="43" t="s">
        <v>7123</v>
      </c>
      <c r="D3787" s="43" t="s">
        <v>7124</v>
      </c>
      <c r="E3787" s="43" t="s">
        <v>46</v>
      </c>
      <c r="F3787" s="44">
        <v>45007</v>
      </c>
      <c r="G3787" s="43" t="s">
        <v>203</v>
      </c>
      <c r="H3787" s="43" t="s">
        <v>3960</v>
      </c>
      <c r="I3787" s="43" t="s">
        <v>364</v>
      </c>
      <c r="J3787" s="43">
        <v>14</v>
      </c>
      <c r="K3787" s="43" t="s">
        <v>5688</v>
      </c>
      <c r="L3787" s="55" t="s">
        <v>641</v>
      </c>
      <c r="M3787" s="43" t="s">
        <v>2</v>
      </c>
      <c r="N3787" s="43" t="s">
        <v>2</v>
      </c>
      <c r="O3787"/>
      <c r="P3787" s="43" t="s">
        <v>363</v>
      </c>
    </row>
    <row r="3788" spans="1:16" x14ac:dyDescent="0.25">
      <c r="A3788" s="43" t="s">
        <v>7122</v>
      </c>
      <c r="B3788" s="43" t="s">
        <v>3406</v>
      </c>
      <c r="C3788" s="43" t="s">
        <v>7123</v>
      </c>
      <c r="D3788" s="43" t="s">
        <v>7124</v>
      </c>
      <c r="E3788" s="43" t="s">
        <v>46</v>
      </c>
      <c r="F3788" s="44">
        <v>45007</v>
      </c>
      <c r="G3788" s="43" t="s">
        <v>203</v>
      </c>
      <c r="H3788" s="43" t="s">
        <v>3960</v>
      </c>
      <c r="I3788" s="43" t="s">
        <v>364</v>
      </c>
      <c r="J3788" s="43">
        <v>15</v>
      </c>
      <c r="K3788" s="43" t="s">
        <v>6122</v>
      </c>
      <c r="L3788" s="55" t="s">
        <v>639</v>
      </c>
      <c r="M3788" s="43" t="s">
        <v>2</v>
      </c>
      <c r="N3788" s="43" t="s">
        <v>2</v>
      </c>
      <c r="O3788"/>
      <c r="P3788" s="43" t="s">
        <v>363</v>
      </c>
    </row>
    <row r="3789" spans="1:16" x14ac:dyDescent="0.25">
      <c r="A3789" s="43" t="s">
        <v>7122</v>
      </c>
      <c r="B3789" s="43" t="s">
        <v>3406</v>
      </c>
      <c r="C3789" s="43" t="s">
        <v>7123</v>
      </c>
      <c r="D3789" s="43" t="s">
        <v>7124</v>
      </c>
      <c r="E3789" s="43" t="s">
        <v>46</v>
      </c>
      <c r="F3789" s="44">
        <v>45007</v>
      </c>
      <c r="G3789" s="43" t="s">
        <v>203</v>
      </c>
      <c r="H3789" s="43" t="s">
        <v>3960</v>
      </c>
      <c r="I3789" s="43" t="s">
        <v>364</v>
      </c>
      <c r="J3789" s="43">
        <v>16</v>
      </c>
      <c r="K3789" s="43" t="s">
        <v>6504</v>
      </c>
      <c r="L3789" s="55" t="s">
        <v>13</v>
      </c>
      <c r="M3789" s="43" t="s">
        <v>2</v>
      </c>
      <c r="N3789" s="43" t="s">
        <v>3</v>
      </c>
      <c r="O3789" s="43" t="s">
        <v>9949</v>
      </c>
      <c r="P3789" s="43" t="s">
        <v>364</v>
      </c>
    </row>
    <row r="3790" spans="1:16" x14ac:dyDescent="0.25">
      <c r="A3790" s="43" t="s">
        <v>7122</v>
      </c>
      <c r="B3790" s="43" t="s">
        <v>3406</v>
      </c>
      <c r="C3790" s="43" t="s">
        <v>7123</v>
      </c>
      <c r="D3790" s="43" t="s">
        <v>7124</v>
      </c>
      <c r="E3790" s="43" t="s">
        <v>46</v>
      </c>
      <c r="F3790" s="44">
        <v>45007</v>
      </c>
      <c r="G3790" s="43" t="s">
        <v>203</v>
      </c>
      <c r="H3790" s="43" t="s">
        <v>3960</v>
      </c>
      <c r="I3790" s="43" t="s">
        <v>364</v>
      </c>
      <c r="J3790" s="43">
        <v>17</v>
      </c>
      <c r="K3790" s="43" t="s">
        <v>7129</v>
      </c>
      <c r="L3790" s="55" t="s">
        <v>13</v>
      </c>
      <c r="M3790" s="43" t="s">
        <v>2</v>
      </c>
      <c r="N3790" s="43" t="s">
        <v>2</v>
      </c>
      <c r="O3790"/>
      <c r="P3790" s="43" t="s">
        <v>363</v>
      </c>
    </row>
    <row r="3791" spans="1:16" x14ac:dyDescent="0.25">
      <c r="A3791" s="43" t="s">
        <v>7122</v>
      </c>
      <c r="B3791" s="43" t="s">
        <v>3406</v>
      </c>
      <c r="C3791" s="43" t="s">
        <v>7123</v>
      </c>
      <c r="D3791" s="43" t="s">
        <v>7124</v>
      </c>
      <c r="E3791" s="43" t="s">
        <v>46</v>
      </c>
      <c r="F3791" s="44">
        <v>45007</v>
      </c>
      <c r="G3791" s="43" t="s">
        <v>203</v>
      </c>
      <c r="H3791" s="43" t="s">
        <v>3960</v>
      </c>
      <c r="I3791" s="43" t="s">
        <v>363</v>
      </c>
      <c r="J3791" s="43">
        <v>18</v>
      </c>
      <c r="K3791" s="43" t="s">
        <v>86</v>
      </c>
      <c r="L3791" s="55" t="s">
        <v>13</v>
      </c>
      <c r="M3791"/>
      <c r="N3791"/>
      <c r="O3791"/>
      <c r="P3791" s="43" t="s">
        <v>363</v>
      </c>
    </row>
    <row r="3792" spans="1:16" ht="30" x14ac:dyDescent="0.25">
      <c r="A3792" s="43" t="s">
        <v>2385</v>
      </c>
      <c r="B3792" s="43" t="s">
        <v>204</v>
      </c>
      <c r="C3792" s="43" t="s">
        <v>2386</v>
      </c>
      <c r="D3792" s="43" t="s">
        <v>2387</v>
      </c>
      <c r="E3792" s="43" t="s">
        <v>132</v>
      </c>
      <c r="F3792" s="44">
        <v>45007</v>
      </c>
      <c r="G3792" s="43" t="s">
        <v>203</v>
      </c>
      <c r="H3792" s="43" t="s">
        <v>3960</v>
      </c>
      <c r="I3792" s="43" t="s">
        <v>364</v>
      </c>
      <c r="J3792" s="43">
        <v>1</v>
      </c>
      <c r="K3792" s="43" t="s">
        <v>7130</v>
      </c>
      <c r="L3792" s="55" t="s">
        <v>638</v>
      </c>
      <c r="M3792" s="43" t="s">
        <v>2</v>
      </c>
      <c r="N3792" s="43" t="s">
        <v>3</v>
      </c>
      <c r="O3792" s="43" t="s">
        <v>9875</v>
      </c>
      <c r="P3792" s="43" t="s">
        <v>364</v>
      </c>
    </row>
    <row r="3793" spans="1:16" ht="30" x14ac:dyDescent="0.25">
      <c r="A3793" s="43" t="s">
        <v>2385</v>
      </c>
      <c r="B3793" s="43" t="s">
        <v>204</v>
      </c>
      <c r="C3793" s="43" t="s">
        <v>2386</v>
      </c>
      <c r="D3793" s="43" t="s">
        <v>2387</v>
      </c>
      <c r="E3793" s="43" t="s">
        <v>132</v>
      </c>
      <c r="F3793" s="44">
        <v>45007</v>
      </c>
      <c r="G3793" s="43" t="s">
        <v>203</v>
      </c>
      <c r="H3793" s="43" t="s">
        <v>3960</v>
      </c>
      <c r="I3793" s="43" t="s">
        <v>364</v>
      </c>
      <c r="J3793" s="43">
        <v>2</v>
      </c>
      <c r="K3793" s="43" t="s">
        <v>7131</v>
      </c>
      <c r="L3793" s="55" t="s">
        <v>13</v>
      </c>
      <c r="M3793" s="43" t="s">
        <v>2</v>
      </c>
      <c r="N3793" s="43" t="s">
        <v>3</v>
      </c>
      <c r="O3793" s="43" t="s">
        <v>9875</v>
      </c>
      <c r="P3793" s="43" t="s">
        <v>364</v>
      </c>
    </row>
    <row r="3794" spans="1:16" ht="30" x14ac:dyDescent="0.25">
      <c r="A3794" s="43" t="s">
        <v>2385</v>
      </c>
      <c r="B3794" s="43" t="s">
        <v>204</v>
      </c>
      <c r="C3794" s="43" t="s">
        <v>2386</v>
      </c>
      <c r="D3794" s="43" t="s">
        <v>2387</v>
      </c>
      <c r="E3794" s="43" t="s">
        <v>132</v>
      </c>
      <c r="F3794" s="44">
        <v>45007</v>
      </c>
      <c r="G3794" s="43" t="s">
        <v>203</v>
      </c>
      <c r="H3794" s="43" t="s">
        <v>3960</v>
      </c>
      <c r="I3794" s="43" t="s">
        <v>364</v>
      </c>
      <c r="J3794" s="43">
        <v>3</v>
      </c>
      <c r="K3794" s="43" t="s">
        <v>7132</v>
      </c>
      <c r="L3794" s="55" t="s">
        <v>13</v>
      </c>
      <c r="M3794" s="43" t="s">
        <v>2</v>
      </c>
      <c r="N3794" s="43" t="s">
        <v>3</v>
      </c>
      <c r="O3794" s="43" t="s">
        <v>9875</v>
      </c>
      <c r="P3794" s="43" t="s">
        <v>364</v>
      </c>
    </row>
    <row r="3795" spans="1:16" ht="30" x14ac:dyDescent="0.25">
      <c r="A3795" s="43" t="s">
        <v>2385</v>
      </c>
      <c r="B3795" s="43" t="s">
        <v>204</v>
      </c>
      <c r="C3795" s="43" t="s">
        <v>2386</v>
      </c>
      <c r="D3795" s="43" t="s">
        <v>2387</v>
      </c>
      <c r="E3795" s="43" t="s">
        <v>186</v>
      </c>
      <c r="F3795" s="44">
        <v>45007</v>
      </c>
      <c r="G3795" s="43" t="s">
        <v>203</v>
      </c>
      <c r="H3795" s="43" t="s">
        <v>3960</v>
      </c>
      <c r="I3795" s="43" t="s">
        <v>364</v>
      </c>
      <c r="J3795" s="43">
        <v>1</v>
      </c>
      <c r="K3795" s="43" t="s">
        <v>7130</v>
      </c>
      <c r="L3795" s="55" t="s">
        <v>638</v>
      </c>
      <c r="M3795" s="43" t="s">
        <v>2</v>
      </c>
      <c r="N3795" s="43" t="s">
        <v>3</v>
      </c>
      <c r="O3795" s="43" t="s">
        <v>9875</v>
      </c>
      <c r="P3795" s="43" t="s">
        <v>364</v>
      </c>
    </row>
    <row r="3796" spans="1:16" ht="30" x14ac:dyDescent="0.25">
      <c r="A3796" s="43" t="s">
        <v>2385</v>
      </c>
      <c r="B3796" s="43" t="s">
        <v>204</v>
      </c>
      <c r="C3796" s="43" t="s">
        <v>2386</v>
      </c>
      <c r="D3796" s="43" t="s">
        <v>2387</v>
      </c>
      <c r="E3796" s="43" t="s">
        <v>186</v>
      </c>
      <c r="F3796" s="44">
        <v>45007</v>
      </c>
      <c r="G3796" s="43" t="s">
        <v>203</v>
      </c>
      <c r="H3796" s="43" t="s">
        <v>3960</v>
      </c>
      <c r="I3796" s="43" t="s">
        <v>364</v>
      </c>
      <c r="J3796" s="43">
        <v>2</v>
      </c>
      <c r="K3796" s="43" t="s">
        <v>7131</v>
      </c>
      <c r="L3796" s="55" t="s">
        <v>13</v>
      </c>
      <c r="M3796" s="43" t="s">
        <v>2</v>
      </c>
      <c r="N3796" s="43" t="s">
        <v>3</v>
      </c>
      <c r="O3796" s="43" t="s">
        <v>9875</v>
      </c>
      <c r="P3796" s="43" t="s">
        <v>364</v>
      </c>
    </row>
    <row r="3797" spans="1:16" x14ac:dyDescent="0.25">
      <c r="A3797" s="43" t="s">
        <v>7133</v>
      </c>
      <c r="B3797" s="43" t="s">
        <v>66</v>
      </c>
      <c r="C3797" s="43" t="s">
        <v>7134</v>
      </c>
      <c r="D3797" s="43" t="s">
        <v>7135</v>
      </c>
      <c r="E3797" s="43" t="s">
        <v>46</v>
      </c>
      <c r="F3797" s="44">
        <v>45007</v>
      </c>
      <c r="G3797" s="43" t="s">
        <v>203</v>
      </c>
      <c r="H3797" s="43" t="s">
        <v>3960</v>
      </c>
      <c r="I3797" s="43" t="s">
        <v>363</v>
      </c>
      <c r="J3797" s="43">
        <v>1</v>
      </c>
      <c r="K3797" s="43" t="s">
        <v>85</v>
      </c>
      <c r="L3797" s="55" t="s">
        <v>13</v>
      </c>
      <c r="M3797"/>
      <c r="N3797"/>
      <c r="O3797"/>
      <c r="P3797" s="43" t="s">
        <v>363</v>
      </c>
    </row>
    <row r="3798" spans="1:16" x14ac:dyDescent="0.25">
      <c r="A3798" s="43" t="s">
        <v>7133</v>
      </c>
      <c r="B3798" s="43" t="s">
        <v>66</v>
      </c>
      <c r="C3798" s="43" t="s">
        <v>7134</v>
      </c>
      <c r="D3798" s="43" t="s">
        <v>7135</v>
      </c>
      <c r="E3798" s="43" t="s">
        <v>46</v>
      </c>
      <c r="F3798" s="44">
        <v>45007</v>
      </c>
      <c r="G3798" s="43" t="s">
        <v>203</v>
      </c>
      <c r="H3798" s="43" t="s">
        <v>3960</v>
      </c>
      <c r="I3798" s="43" t="s">
        <v>364</v>
      </c>
      <c r="J3798" s="43">
        <v>2</v>
      </c>
      <c r="K3798" s="43" t="s">
        <v>67</v>
      </c>
      <c r="L3798" s="55" t="s">
        <v>13</v>
      </c>
      <c r="M3798" s="43" t="s">
        <v>2</v>
      </c>
      <c r="N3798" s="43" t="s">
        <v>2</v>
      </c>
      <c r="O3798"/>
      <c r="P3798" s="43" t="s">
        <v>363</v>
      </c>
    </row>
    <row r="3799" spans="1:16" x14ac:dyDescent="0.25">
      <c r="A3799" s="43" t="s">
        <v>7133</v>
      </c>
      <c r="B3799" s="43" t="s">
        <v>66</v>
      </c>
      <c r="C3799" s="43" t="s">
        <v>7134</v>
      </c>
      <c r="D3799" s="43" t="s">
        <v>7135</v>
      </c>
      <c r="E3799" s="43" t="s">
        <v>46</v>
      </c>
      <c r="F3799" s="44">
        <v>45007</v>
      </c>
      <c r="G3799" s="43" t="s">
        <v>203</v>
      </c>
      <c r="H3799" s="43" t="s">
        <v>3960</v>
      </c>
      <c r="I3799" s="43" t="s">
        <v>364</v>
      </c>
      <c r="J3799" s="43">
        <v>3</v>
      </c>
      <c r="K3799" s="43" t="s">
        <v>68</v>
      </c>
      <c r="L3799" s="55" t="s">
        <v>13</v>
      </c>
      <c r="M3799" s="43" t="s">
        <v>2</v>
      </c>
      <c r="N3799" s="43" t="s">
        <v>2</v>
      </c>
      <c r="O3799"/>
      <c r="P3799" s="43" t="s">
        <v>363</v>
      </c>
    </row>
    <row r="3800" spans="1:16" x14ac:dyDescent="0.25">
      <c r="A3800" s="43" t="s">
        <v>7133</v>
      </c>
      <c r="B3800" s="43" t="s">
        <v>66</v>
      </c>
      <c r="C3800" s="43" t="s">
        <v>7134</v>
      </c>
      <c r="D3800" s="43" t="s">
        <v>7135</v>
      </c>
      <c r="E3800" s="43" t="s">
        <v>46</v>
      </c>
      <c r="F3800" s="44">
        <v>45007</v>
      </c>
      <c r="G3800" s="43" t="s">
        <v>203</v>
      </c>
      <c r="H3800" s="43" t="s">
        <v>3960</v>
      </c>
      <c r="I3800" s="43" t="s">
        <v>364</v>
      </c>
      <c r="J3800" s="43">
        <v>4</v>
      </c>
      <c r="K3800" s="43" t="s">
        <v>69</v>
      </c>
      <c r="L3800" s="55" t="s">
        <v>13</v>
      </c>
      <c r="M3800" s="43" t="s">
        <v>2</v>
      </c>
      <c r="N3800" s="43" t="s">
        <v>2</v>
      </c>
      <c r="O3800"/>
      <c r="P3800" s="43" t="s">
        <v>363</v>
      </c>
    </row>
    <row r="3801" spans="1:16" x14ac:dyDescent="0.25">
      <c r="A3801" s="43" t="s">
        <v>7133</v>
      </c>
      <c r="B3801" s="43" t="s">
        <v>66</v>
      </c>
      <c r="C3801" s="43" t="s">
        <v>7134</v>
      </c>
      <c r="D3801" s="43" t="s">
        <v>7135</v>
      </c>
      <c r="E3801" s="43" t="s">
        <v>46</v>
      </c>
      <c r="F3801" s="44">
        <v>45007</v>
      </c>
      <c r="G3801" s="43" t="s">
        <v>203</v>
      </c>
      <c r="H3801" s="43" t="s">
        <v>3960</v>
      </c>
      <c r="I3801" s="43" t="s">
        <v>364</v>
      </c>
      <c r="J3801" s="43">
        <v>5</v>
      </c>
      <c r="K3801" s="43" t="s">
        <v>3501</v>
      </c>
      <c r="L3801" s="55" t="s">
        <v>13</v>
      </c>
      <c r="M3801" s="43" t="s">
        <v>2</v>
      </c>
      <c r="N3801" s="43" t="s">
        <v>2</v>
      </c>
      <c r="O3801"/>
      <c r="P3801" s="43" t="s">
        <v>363</v>
      </c>
    </row>
    <row r="3802" spans="1:16" x14ac:dyDescent="0.25">
      <c r="A3802" s="43" t="s">
        <v>7133</v>
      </c>
      <c r="B3802" s="43" t="s">
        <v>66</v>
      </c>
      <c r="C3802" s="43" t="s">
        <v>7134</v>
      </c>
      <c r="D3802" s="43" t="s">
        <v>7135</v>
      </c>
      <c r="E3802" s="43" t="s">
        <v>46</v>
      </c>
      <c r="F3802" s="44">
        <v>45007</v>
      </c>
      <c r="G3802" s="43" t="s">
        <v>203</v>
      </c>
      <c r="H3802" s="43" t="s">
        <v>3960</v>
      </c>
      <c r="I3802" s="43" t="s">
        <v>364</v>
      </c>
      <c r="J3802" s="43">
        <v>6</v>
      </c>
      <c r="K3802" s="43" t="s">
        <v>70</v>
      </c>
      <c r="L3802" s="55" t="s">
        <v>13</v>
      </c>
      <c r="M3802" s="43" t="s">
        <v>2</v>
      </c>
      <c r="N3802" s="43" t="s">
        <v>2</v>
      </c>
      <c r="O3802"/>
      <c r="P3802" s="43" t="s">
        <v>363</v>
      </c>
    </row>
    <row r="3803" spans="1:16" x14ac:dyDescent="0.25">
      <c r="A3803" s="43" t="s">
        <v>7133</v>
      </c>
      <c r="B3803" s="43" t="s">
        <v>66</v>
      </c>
      <c r="C3803" s="43" t="s">
        <v>7134</v>
      </c>
      <c r="D3803" s="43" t="s">
        <v>7135</v>
      </c>
      <c r="E3803" s="43" t="s">
        <v>46</v>
      </c>
      <c r="F3803" s="44">
        <v>45007</v>
      </c>
      <c r="G3803" s="43" t="s">
        <v>203</v>
      </c>
      <c r="H3803" s="43" t="s">
        <v>3960</v>
      </c>
      <c r="I3803" s="43" t="s">
        <v>363</v>
      </c>
      <c r="J3803" s="43">
        <v>7</v>
      </c>
      <c r="K3803" s="43" t="s">
        <v>3875</v>
      </c>
      <c r="L3803" s="55" t="s">
        <v>638</v>
      </c>
      <c r="M3803"/>
      <c r="N3803"/>
      <c r="O3803"/>
      <c r="P3803" s="43" t="s">
        <v>363</v>
      </c>
    </row>
    <row r="3804" spans="1:16" x14ac:dyDescent="0.25">
      <c r="A3804" s="43" t="s">
        <v>7133</v>
      </c>
      <c r="B3804" s="43" t="s">
        <v>66</v>
      </c>
      <c r="C3804" s="43" t="s">
        <v>7134</v>
      </c>
      <c r="D3804" s="43" t="s">
        <v>7135</v>
      </c>
      <c r="E3804" s="43" t="s">
        <v>46</v>
      </c>
      <c r="F3804" s="44">
        <v>45007</v>
      </c>
      <c r="G3804" s="43" t="s">
        <v>203</v>
      </c>
      <c r="H3804" s="43" t="s">
        <v>3960</v>
      </c>
      <c r="I3804" s="43" t="s">
        <v>364</v>
      </c>
      <c r="J3804" s="43">
        <v>8</v>
      </c>
      <c r="K3804" s="43" t="s">
        <v>53</v>
      </c>
      <c r="L3804" s="55" t="s">
        <v>638</v>
      </c>
      <c r="M3804" s="43" t="s">
        <v>2</v>
      </c>
      <c r="N3804" s="43" t="s">
        <v>2</v>
      </c>
      <c r="O3804"/>
      <c r="P3804" s="43" t="s">
        <v>363</v>
      </c>
    </row>
    <row r="3805" spans="1:16" x14ac:dyDescent="0.25">
      <c r="A3805" s="43" t="s">
        <v>7133</v>
      </c>
      <c r="B3805" s="43" t="s">
        <v>66</v>
      </c>
      <c r="C3805" s="43" t="s">
        <v>7134</v>
      </c>
      <c r="D3805" s="43" t="s">
        <v>7135</v>
      </c>
      <c r="E3805" s="43" t="s">
        <v>46</v>
      </c>
      <c r="F3805" s="44">
        <v>45007</v>
      </c>
      <c r="G3805" s="43" t="s">
        <v>203</v>
      </c>
      <c r="H3805" s="43" t="s">
        <v>3960</v>
      </c>
      <c r="I3805" s="43" t="s">
        <v>364</v>
      </c>
      <c r="J3805" s="43">
        <v>9</v>
      </c>
      <c r="K3805" s="43" t="s">
        <v>7136</v>
      </c>
      <c r="L3805" s="55" t="s">
        <v>13</v>
      </c>
      <c r="M3805" s="43" t="s">
        <v>2</v>
      </c>
      <c r="N3805" s="43" t="s">
        <v>2</v>
      </c>
      <c r="O3805"/>
      <c r="P3805" s="43" t="s">
        <v>363</v>
      </c>
    </row>
    <row r="3806" spans="1:16" x14ac:dyDescent="0.25">
      <c r="A3806" s="43" t="s">
        <v>7133</v>
      </c>
      <c r="B3806" s="43" t="s">
        <v>66</v>
      </c>
      <c r="C3806" s="43" t="s">
        <v>7134</v>
      </c>
      <c r="D3806" s="43" t="s">
        <v>7135</v>
      </c>
      <c r="E3806" s="43" t="s">
        <v>46</v>
      </c>
      <c r="F3806" s="44">
        <v>45007</v>
      </c>
      <c r="G3806" s="43" t="s">
        <v>203</v>
      </c>
      <c r="H3806" s="43" t="s">
        <v>3960</v>
      </c>
      <c r="I3806" s="43" t="s">
        <v>364</v>
      </c>
      <c r="J3806" s="43">
        <v>10</v>
      </c>
      <c r="K3806" s="43" t="s">
        <v>71</v>
      </c>
      <c r="L3806" s="55" t="s">
        <v>641</v>
      </c>
      <c r="M3806" s="43" t="s">
        <v>2</v>
      </c>
      <c r="N3806" s="43" t="s">
        <v>2</v>
      </c>
      <c r="O3806"/>
      <c r="P3806" s="43" t="s">
        <v>363</v>
      </c>
    </row>
    <row r="3807" spans="1:16" x14ac:dyDescent="0.25">
      <c r="A3807" s="43" t="s">
        <v>7133</v>
      </c>
      <c r="B3807" s="43" t="s">
        <v>66</v>
      </c>
      <c r="C3807" s="43" t="s">
        <v>7134</v>
      </c>
      <c r="D3807" s="43" t="s">
        <v>7135</v>
      </c>
      <c r="E3807" s="43" t="s">
        <v>46</v>
      </c>
      <c r="F3807" s="44">
        <v>45007</v>
      </c>
      <c r="G3807" s="43" t="s">
        <v>203</v>
      </c>
      <c r="H3807" s="43" t="s">
        <v>3960</v>
      </c>
      <c r="I3807" s="43" t="s">
        <v>364</v>
      </c>
      <c r="J3807" s="43">
        <v>11</v>
      </c>
      <c r="K3807" s="43" t="s">
        <v>5686</v>
      </c>
      <c r="L3807" s="55" t="s">
        <v>13</v>
      </c>
      <c r="M3807" s="43" t="s">
        <v>2</v>
      </c>
      <c r="N3807" s="43" t="s">
        <v>2</v>
      </c>
      <c r="O3807"/>
      <c r="P3807" s="43" t="s">
        <v>363</v>
      </c>
    </row>
    <row r="3808" spans="1:16" ht="45" x14ac:dyDescent="0.25">
      <c r="A3808" s="43" t="s">
        <v>7133</v>
      </c>
      <c r="B3808" s="43" t="s">
        <v>66</v>
      </c>
      <c r="C3808" s="43" t="s">
        <v>7134</v>
      </c>
      <c r="D3808" s="43" t="s">
        <v>7135</v>
      </c>
      <c r="E3808" s="43" t="s">
        <v>46</v>
      </c>
      <c r="F3808" s="44">
        <v>45007</v>
      </c>
      <c r="G3808" s="43" t="s">
        <v>203</v>
      </c>
      <c r="H3808" s="43" t="s">
        <v>3960</v>
      </c>
      <c r="I3808" s="43" t="s">
        <v>364</v>
      </c>
      <c r="J3808" s="43">
        <v>12</v>
      </c>
      <c r="K3808" s="43" t="s">
        <v>7137</v>
      </c>
      <c r="L3808" s="55" t="s">
        <v>13</v>
      </c>
      <c r="M3808" s="43" t="s">
        <v>2</v>
      </c>
      <c r="N3808" s="43" t="s">
        <v>3</v>
      </c>
      <c r="O3808" s="43" t="s">
        <v>9861</v>
      </c>
      <c r="P3808" s="43" t="s">
        <v>364</v>
      </c>
    </row>
    <row r="3809" spans="1:16" x14ac:dyDescent="0.25">
      <c r="A3809" s="43" t="s">
        <v>7133</v>
      </c>
      <c r="B3809" s="43" t="s">
        <v>66</v>
      </c>
      <c r="C3809" s="43" t="s">
        <v>7134</v>
      </c>
      <c r="D3809" s="43" t="s">
        <v>7135</v>
      </c>
      <c r="E3809" s="43" t="s">
        <v>46</v>
      </c>
      <c r="F3809" s="44">
        <v>45007</v>
      </c>
      <c r="G3809" s="43" t="s">
        <v>203</v>
      </c>
      <c r="H3809" s="43" t="s">
        <v>3960</v>
      </c>
      <c r="I3809" s="43" t="s">
        <v>364</v>
      </c>
      <c r="J3809" s="43">
        <v>13</v>
      </c>
      <c r="K3809" s="43" t="s">
        <v>112</v>
      </c>
      <c r="L3809" s="55" t="s">
        <v>13</v>
      </c>
      <c r="M3809" s="43" t="s">
        <v>2</v>
      </c>
      <c r="N3809" s="43" t="s">
        <v>2</v>
      </c>
      <c r="O3809"/>
      <c r="P3809" s="43" t="s">
        <v>363</v>
      </c>
    </row>
    <row r="3810" spans="1:16" x14ac:dyDescent="0.25">
      <c r="A3810" s="43" t="s">
        <v>7133</v>
      </c>
      <c r="B3810" s="43" t="s">
        <v>66</v>
      </c>
      <c r="C3810" s="43" t="s">
        <v>7134</v>
      </c>
      <c r="D3810" s="43" t="s">
        <v>7135</v>
      </c>
      <c r="E3810" s="43" t="s">
        <v>46</v>
      </c>
      <c r="F3810" s="44">
        <v>45007</v>
      </c>
      <c r="G3810" s="43" t="s">
        <v>203</v>
      </c>
      <c r="H3810" s="43" t="s">
        <v>3960</v>
      </c>
      <c r="I3810" s="43" t="s">
        <v>364</v>
      </c>
      <c r="J3810" s="43">
        <v>14</v>
      </c>
      <c r="K3810" s="43" t="s">
        <v>7138</v>
      </c>
      <c r="L3810" s="55" t="s">
        <v>13</v>
      </c>
      <c r="M3810" s="43" t="s">
        <v>2</v>
      </c>
      <c r="N3810" s="43" t="s">
        <v>2</v>
      </c>
      <c r="O3810"/>
      <c r="P3810" s="43" t="s">
        <v>363</v>
      </c>
    </row>
    <row r="3811" spans="1:16" x14ac:dyDescent="0.25">
      <c r="A3811" s="43" t="s">
        <v>7133</v>
      </c>
      <c r="B3811" s="43" t="s">
        <v>66</v>
      </c>
      <c r="C3811" s="43" t="s">
        <v>7134</v>
      </c>
      <c r="D3811" s="43" t="s">
        <v>7135</v>
      </c>
      <c r="E3811" s="43" t="s">
        <v>46</v>
      </c>
      <c r="F3811" s="44">
        <v>45007</v>
      </c>
      <c r="G3811" s="43" t="s">
        <v>203</v>
      </c>
      <c r="H3811" s="43" t="s">
        <v>3960</v>
      </c>
      <c r="I3811" s="43" t="s">
        <v>364</v>
      </c>
      <c r="J3811" s="43">
        <v>15</v>
      </c>
      <c r="K3811" s="43" t="s">
        <v>7139</v>
      </c>
      <c r="L3811" s="55" t="s">
        <v>640</v>
      </c>
      <c r="M3811" s="43" t="s">
        <v>2</v>
      </c>
      <c r="N3811" s="43" t="s">
        <v>2</v>
      </c>
      <c r="O3811"/>
      <c r="P3811" s="43" t="s">
        <v>363</v>
      </c>
    </row>
    <row r="3812" spans="1:16" x14ac:dyDescent="0.25">
      <c r="A3812" s="43" t="s">
        <v>7133</v>
      </c>
      <c r="B3812" s="43" t="s">
        <v>66</v>
      </c>
      <c r="C3812" s="43" t="s">
        <v>7134</v>
      </c>
      <c r="D3812" s="43" t="s">
        <v>7135</v>
      </c>
      <c r="E3812" s="43" t="s">
        <v>46</v>
      </c>
      <c r="F3812" s="44">
        <v>45007</v>
      </c>
      <c r="G3812" s="43" t="s">
        <v>203</v>
      </c>
      <c r="H3812" s="43" t="s">
        <v>3960</v>
      </c>
      <c r="I3812" s="43" t="s">
        <v>364</v>
      </c>
      <c r="J3812" s="43">
        <v>16</v>
      </c>
      <c r="K3812" s="43" t="s">
        <v>7140</v>
      </c>
      <c r="L3812" s="55" t="s">
        <v>639</v>
      </c>
      <c r="M3812" s="43" t="s">
        <v>2</v>
      </c>
      <c r="N3812" s="43" t="s">
        <v>2</v>
      </c>
      <c r="O3812"/>
      <c r="P3812" s="43" t="s">
        <v>363</v>
      </c>
    </row>
    <row r="3813" spans="1:16" ht="30" x14ac:dyDescent="0.25">
      <c r="A3813" s="43" t="s">
        <v>7133</v>
      </c>
      <c r="B3813" s="43" t="s">
        <v>66</v>
      </c>
      <c r="C3813" s="43" t="s">
        <v>7134</v>
      </c>
      <c r="D3813" s="43" t="s">
        <v>7135</v>
      </c>
      <c r="E3813" s="43" t="s">
        <v>46</v>
      </c>
      <c r="F3813" s="44">
        <v>45007</v>
      </c>
      <c r="G3813" s="43" t="s">
        <v>203</v>
      </c>
      <c r="H3813" s="43" t="s">
        <v>3960</v>
      </c>
      <c r="I3813" s="43" t="s">
        <v>364</v>
      </c>
      <c r="J3813" s="43">
        <v>17</v>
      </c>
      <c r="K3813" s="43" t="s">
        <v>7141</v>
      </c>
      <c r="L3813" s="55" t="s">
        <v>640</v>
      </c>
      <c r="M3813" s="43" t="s">
        <v>2</v>
      </c>
      <c r="N3813" s="43" t="s">
        <v>2</v>
      </c>
      <c r="O3813"/>
      <c r="P3813" s="43" t="s">
        <v>363</v>
      </c>
    </row>
    <row r="3814" spans="1:16" ht="75" x14ac:dyDescent="0.25">
      <c r="A3814" s="43" t="s">
        <v>7133</v>
      </c>
      <c r="B3814" s="43" t="s">
        <v>66</v>
      </c>
      <c r="C3814" s="43" t="s">
        <v>7134</v>
      </c>
      <c r="D3814" s="43" t="s">
        <v>7135</v>
      </c>
      <c r="E3814" s="43" t="s">
        <v>46</v>
      </c>
      <c r="F3814" s="44">
        <v>45007</v>
      </c>
      <c r="G3814" s="43" t="s">
        <v>203</v>
      </c>
      <c r="H3814" s="43" t="s">
        <v>3960</v>
      </c>
      <c r="I3814" s="43" t="s">
        <v>364</v>
      </c>
      <c r="J3814" s="43">
        <v>18.100000000000001</v>
      </c>
      <c r="K3814" s="43" t="s">
        <v>7142</v>
      </c>
      <c r="L3814" s="55" t="s">
        <v>640</v>
      </c>
      <c r="M3814" s="43" t="s">
        <v>2</v>
      </c>
      <c r="N3814" s="43" t="s">
        <v>3</v>
      </c>
      <c r="O3814" s="43" t="s">
        <v>9969</v>
      </c>
      <c r="P3814" s="43" t="s">
        <v>364</v>
      </c>
    </row>
    <row r="3815" spans="1:16" x14ac:dyDescent="0.25">
      <c r="A3815" s="43" t="s">
        <v>7133</v>
      </c>
      <c r="B3815" s="43" t="s">
        <v>66</v>
      </c>
      <c r="C3815" s="43" t="s">
        <v>7134</v>
      </c>
      <c r="D3815" s="43" t="s">
        <v>7135</v>
      </c>
      <c r="E3815" s="43" t="s">
        <v>46</v>
      </c>
      <c r="F3815" s="44">
        <v>45007</v>
      </c>
      <c r="G3815" s="43" t="s">
        <v>203</v>
      </c>
      <c r="H3815" s="43" t="s">
        <v>3960</v>
      </c>
      <c r="I3815" s="43" t="s">
        <v>364</v>
      </c>
      <c r="J3815" s="43">
        <v>18.100000000000001</v>
      </c>
      <c r="K3815" s="43" t="s">
        <v>7143</v>
      </c>
      <c r="L3815" s="55" t="s">
        <v>640</v>
      </c>
      <c r="M3815" s="43" t="s">
        <v>2</v>
      </c>
      <c r="N3815" s="43" t="s">
        <v>2</v>
      </c>
      <c r="O3815"/>
      <c r="P3815" s="43" t="s">
        <v>363</v>
      </c>
    </row>
    <row r="3816" spans="1:16" x14ac:dyDescent="0.25">
      <c r="A3816" s="43" t="s">
        <v>7133</v>
      </c>
      <c r="B3816" s="43" t="s">
        <v>66</v>
      </c>
      <c r="C3816" s="43" t="s">
        <v>7134</v>
      </c>
      <c r="D3816" s="43" t="s">
        <v>7135</v>
      </c>
      <c r="E3816" s="43" t="s">
        <v>46</v>
      </c>
      <c r="F3816" s="44">
        <v>45007</v>
      </c>
      <c r="G3816" s="43" t="s">
        <v>203</v>
      </c>
      <c r="H3816" s="43" t="s">
        <v>3960</v>
      </c>
      <c r="I3816" s="43" t="s">
        <v>364</v>
      </c>
      <c r="J3816" s="43">
        <v>18.2</v>
      </c>
      <c r="K3816" s="43" t="s">
        <v>6368</v>
      </c>
      <c r="L3816" s="55" t="s">
        <v>640</v>
      </c>
      <c r="M3816" s="43" t="s">
        <v>2</v>
      </c>
      <c r="N3816" s="43" t="s">
        <v>2</v>
      </c>
      <c r="O3816"/>
      <c r="P3816" s="43" t="s">
        <v>363</v>
      </c>
    </row>
    <row r="3817" spans="1:16" x14ac:dyDescent="0.25">
      <c r="A3817" s="43" t="s">
        <v>7133</v>
      </c>
      <c r="B3817" s="43" t="s">
        <v>66</v>
      </c>
      <c r="C3817" s="43" t="s">
        <v>7134</v>
      </c>
      <c r="D3817" s="43" t="s">
        <v>7135</v>
      </c>
      <c r="E3817" s="43" t="s">
        <v>46</v>
      </c>
      <c r="F3817" s="44">
        <v>45007</v>
      </c>
      <c r="G3817" s="43" t="s">
        <v>203</v>
      </c>
      <c r="H3817" s="43" t="s">
        <v>3960</v>
      </c>
      <c r="I3817" s="43" t="s">
        <v>364</v>
      </c>
      <c r="J3817" s="43">
        <v>18.3</v>
      </c>
      <c r="K3817" s="43" t="s">
        <v>7144</v>
      </c>
      <c r="L3817" s="55" t="s">
        <v>640</v>
      </c>
      <c r="M3817" s="43" t="s">
        <v>2</v>
      </c>
      <c r="N3817" s="43" t="s">
        <v>2</v>
      </c>
      <c r="O3817"/>
      <c r="P3817" s="43" t="s">
        <v>363</v>
      </c>
    </row>
    <row r="3818" spans="1:16" x14ac:dyDescent="0.25">
      <c r="A3818" s="43" t="s">
        <v>7133</v>
      </c>
      <c r="B3818" s="43" t="s">
        <v>66</v>
      </c>
      <c r="C3818" s="43" t="s">
        <v>7134</v>
      </c>
      <c r="D3818" s="43" t="s">
        <v>7135</v>
      </c>
      <c r="E3818" s="43" t="s">
        <v>46</v>
      </c>
      <c r="F3818" s="44">
        <v>45007</v>
      </c>
      <c r="G3818" s="43" t="s">
        <v>203</v>
      </c>
      <c r="H3818" s="43" t="s">
        <v>3960</v>
      </c>
      <c r="I3818" s="43" t="s">
        <v>364</v>
      </c>
      <c r="J3818" s="43">
        <v>18.399999999999999</v>
      </c>
      <c r="K3818" s="43" t="s">
        <v>7145</v>
      </c>
      <c r="L3818" s="55" t="s">
        <v>640</v>
      </c>
      <c r="M3818" s="43" t="s">
        <v>2</v>
      </c>
      <c r="N3818" s="43" t="s">
        <v>2</v>
      </c>
      <c r="O3818"/>
      <c r="P3818" s="43" t="s">
        <v>363</v>
      </c>
    </row>
    <row r="3819" spans="1:16" ht="60" x14ac:dyDescent="0.25">
      <c r="A3819" s="43" t="s">
        <v>7133</v>
      </c>
      <c r="B3819" s="43" t="s">
        <v>66</v>
      </c>
      <c r="C3819" s="43" t="s">
        <v>7134</v>
      </c>
      <c r="D3819" s="43" t="s">
        <v>7135</v>
      </c>
      <c r="E3819" s="43" t="s">
        <v>46</v>
      </c>
      <c r="F3819" s="44">
        <v>45007</v>
      </c>
      <c r="G3819" s="43" t="s">
        <v>203</v>
      </c>
      <c r="H3819" s="43" t="s">
        <v>3960</v>
      </c>
      <c r="I3819" s="43" t="s">
        <v>364</v>
      </c>
      <c r="J3819" s="43">
        <v>18.5</v>
      </c>
      <c r="K3819" s="43" t="s">
        <v>7146</v>
      </c>
      <c r="L3819" s="55" t="s">
        <v>640</v>
      </c>
      <c r="M3819" s="43" t="s">
        <v>2</v>
      </c>
      <c r="N3819" s="43" t="s">
        <v>3</v>
      </c>
      <c r="O3819" s="43" t="s">
        <v>9970</v>
      </c>
      <c r="P3819" s="43" t="s">
        <v>364</v>
      </c>
    </row>
    <row r="3820" spans="1:16" x14ac:dyDescent="0.25">
      <c r="A3820" s="43" t="s">
        <v>7133</v>
      </c>
      <c r="B3820" s="43" t="s">
        <v>66</v>
      </c>
      <c r="C3820" s="43" t="s">
        <v>7134</v>
      </c>
      <c r="D3820" s="43" t="s">
        <v>7135</v>
      </c>
      <c r="E3820" s="43" t="s">
        <v>46</v>
      </c>
      <c r="F3820" s="44">
        <v>45007</v>
      </c>
      <c r="G3820" s="43" t="s">
        <v>203</v>
      </c>
      <c r="H3820" s="43" t="s">
        <v>3960</v>
      </c>
      <c r="I3820" s="43" t="s">
        <v>364</v>
      </c>
      <c r="J3820" s="43">
        <v>18.600000000000001</v>
      </c>
      <c r="K3820" s="43" t="s">
        <v>7147</v>
      </c>
      <c r="L3820" s="55" t="s">
        <v>640</v>
      </c>
      <c r="M3820" s="43" t="s">
        <v>2</v>
      </c>
      <c r="N3820" s="43" t="s">
        <v>2</v>
      </c>
      <c r="O3820"/>
      <c r="P3820" s="43" t="s">
        <v>363</v>
      </c>
    </row>
    <row r="3821" spans="1:16" x14ac:dyDescent="0.25">
      <c r="A3821" s="43" t="s">
        <v>7133</v>
      </c>
      <c r="B3821" s="43" t="s">
        <v>66</v>
      </c>
      <c r="C3821" s="43" t="s">
        <v>7134</v>
      </c>
      <c r="D3821" s="43" t="s">
        <v>7135</v>
      </c>
      <c r="E3821" s="43" t="s">
        <v>46</v>
      </c>
      <c r="F3821" s="44">
        <v>45007</v>
      </c>
      <c r="G3821" s="43" t="s">
        <v>203</v>
      </c>
      <c r="H3821" s="43" t="s">
        <v>3960</v>
      </c>
      <c r="I3821" s="43" t="s">
        <v>364</v>
      </c>
      <c r="J3821" s="43">
        <v>18.7</v>
      </c>
      <c r="K3821" s="43" t="s">
        <v>7148</v>
      </c>
      <c r="L3821" s="55" t="s">
        <v>640</v>
      </c>
      <c r="M3821" s="43" t="s">
        <v>2</v>
      </c>
      <c r="N3821" s="43" t="s">
        <v>3</v>
      </c>
      <c r="O3821" s="43" t="s">
        <v>9946</v>
      </c>
      <c r="P3821" s="43" t="s">
        <v>364</v>
      </c>
    </row>
    <row r="3822" spans="1:16" x14ac:dyDescent="0.25">
      <c r="A3822" s="43" t="s">
        <v>7133</v>
      </c>
      <c r="B3822" s="43" t="s">
        <v>66</v>
      </c>
      <c r="C3822" s="43" t="s">
        <v>7134</v>
      </c>
      <c r="D3822" s="43" t="s">
        <v>7135</v>
      </c>
      <c r="E3822" s="43" t="s">
        <v>46</v>
      </c>
      <c r="F3822" s="44">
        <v>45007</v>
      </c>
      <c r="G3822" s="43" t="s">
        <v>203</v>
      </c>
      <c r="H3822" s="43" t="s">
        <v>3960</v>
      </c>
      <c r="I3822" s="43" t="s">
        <v>364</v>
      </c>
      <c r="J3822" s="43">
        <v>18.8</v>
      </c>
      <c r="K3822" s="43" t="s">
        <v>7149</v>
      </c>
      <c r="L3822" s="55" t="s">
        <v>640</v>
      </c>
      <c r="M3822" s="43" t="s">
        <v>2</v>
      </c>
      <c r="N3822" s="43" t="s">
        <v>2</v>
      </c>
      <c r="O3822"/>
      <c r="P3822" s="43" t="s">
        <v>363</v>
      </c>
    </row>
    <row r="3823" spans="1:16" x14ac:dyDescent="0.25">
      <c r="A3823" s="43" t="s">
        <v>7133</v>
      </c>
      <c r="B3823" s="43" t="s">
        <v>66</v>
      </c>
      <c r="C3823" s="43" t="s">
        <v>7134</v>
      </c>
      <c r="D3823" s="43" t="s">
        <v>7135</v>
      </c>
      <c r="E3823" s="43" t="s">
        <v>46</v>
      </c>
      <c r="F3823" s="44">
        <v>45007</v>
      </c>
      <c r="G3823" s="43" t="s">
        <v>203</v>
      </c>
      <c r="H3823" s="43" t="s">
        <v>3960</v>
      </c>
      <c r="I3823" s="43" t="s">
        <v>364</v>
      </c>
      <c r="J3823" s="43">
        <v>18.899999999999999</v>
      </c>
      <c r="K3823" s="43" t="s">
        <v>7150</v>
      </c>
      <c r="L3823" s="55" t="s">
        <v>640</v>
      </c>
      <c r="M3823" s="43" t="s">
        <v>2</v>
      </c>
      <c r="N3823" s="43" t="s">
        <v>2</v>
      </c>
      <c r="O3823"/>
      <c r="P3823" s="43" t="s">
        <v>363</v>
      </c>
    </row>
    <row r="3824" spans="1:16" ht="60" x14ac:dyDescent="0.25">
      <c r="A3824" s="43" t="s">
        <v>7133</v>
      </c>
      <c r="B3824" s="43" t="s">
        <v>66</v>
      </c>
      <c r="C3824" s="43" t="s">
        <v>7134</v>
      </c>
      <c r="D3824" s="43" t="s">
        <v>7135</v>
      </c>
      <c r="E3824" s="43" t="s">
        <v>46</v>
      </c>
      <c r="F3824" s="44">
        <v>45007</v>
      </c>
      <c r="G3824" s="43" t="s">
        <v>203</v>
      </c>
      <c r="H3824" s="43" t="s">
        <v>3960</v>
      </c>
      <c r="I3824" s="43" t="s">
        <v>364</v>
      </c>
      <c r="J3824" s="43">
        <v>19</v>
      </c>
      <c r="K3824" s="43" t="s">
        <v>7151</v>
      </c>
      <c r="L3824" s="55" t="s">
        <v>13</v>
      </c>
      <c r="M3824" s="43" t="s">
        <v>2</v>
      </c>
      <c r="N3824" s="43" t="s">
        <v>3</v>
      </c>
      <c r="O3824" s="43" t="s">
        <v>9970</v>
      </c>
      <c r="P3824" s="43" t="s">
        <v>364</v>
      </c>
    </row>
    <row r="3825" spans="1:16" x14ac:dyDescent="0.25">
      <c r="A3825" s="43" t="s">
        <v>7133</v>
      </c>
      <c r="B3825" s="43" t="s">
        <v>66</v>
      </c>
      <c r="C3825" s="43" t="s">
        <v>7134</v>
      </c>
      <c r="D3825" s="43" t="s">
        <v>7135</v>
      </c>
      <c r="E3825" s="43" t="s">
        <v>46</v>
      </c>
      <c r="F3825" s="44">
        <v>45007</v>
      </c>
      <c r="G3825" s="43" t="s">
        <v>203</v>
      </c>
      <c r="H3825" s="43" t="s">
        <v>3960</v>
      </c>
      <c r="I3825" s="43" t="s">
        <v>364</v>
      </c>
      <c r="J3825" s="43">
        <v>20.100000000000001</v>
      </c>
      <c r="K3825" s="43" t="s">
        <v>230</v>
      </c>
      <c r="L3825" s="55" t="s">
        <v>639</v>
      </c>
      <c r="M3825" s="43" t="s">
        <v>2</v>
      </c>
      <c r="N3825" s="43" t="s">
        <v>2</v>
      </c>
      <c r="O3825"/>
      <c r="P3825" s="43" t="s">
        <v>363</v>
      </c>
    </row>
    <row r="3826" spans="1:16" x14ac:dyDescent="0.25">
      <c r="A3826" s="43" t="s">
        <v>7133</v>
      </c>
      <c r="B3826" s="43" t="s">
        <v>66</v>
      </c>
      <c r="C3826" s="43" t="s">
        <v>7134</v>
      </c>
      <c r="D3826" s="43" t="s">
        <v>7135</v>
      </c>
      <c r="E3826" s="43" t="s">
        <v>46</v>
      </c>
      <c r="F3826" s="44">
        <v>45007</v>
      </c>
      <c r="G3826" s="43" t="s">
        <v>203</v>
      </c>
      <c r="H3826" s="43" t="s">
        <v>3960</v>
      </c>
      <c r="I3826" s="43" t="s">
        <v>364</v>
      </c>
      <c r="J3826" s="43">
        <v>20.2</v>
      </c>
      <c r="K3826" s="43" t="s">
        <v>6356</v>
      </c>
      <c r="L3826" s="55" t="s">
        <v>639</v>
      </c>
      <c r="M3826" s="43" t="s">
        <v>2</v>
      </c>
      <c r="N3826" s="43" t="s">
        <v>3</v>
      </c>
      <c r="O3826" s="43" t="s">
        <v>9886</v>
      </c>
      <c r="P3826" s="43" t="s">
        <v>364</v>
      </c>
    </row>
    <row r="3827" spans="1:16" x14ac:dyDescent="0.25">
      <c r="A3827" s="43" t="s">
        <v>7133</v>
      </c>
      <c r="B3827" s="43" t="s">
        <v>66</v>
      </c>
      <c r="C3827" s="43" t="s">
        <v>7134</v>
      </c>
      <c r="D3827" s="43" t="s">
        <v>7135</v>
      </c>
      <c r="E3827" s="43" t="s">
        <v>46</v>
      </c>
      <c r="F3827" s="44">
        <v>45007</v>
      </c>
      <c r="G3827" s="43" t="s">
        <v>203</v>
      </c>
      <c r="H3827" s="43" t="s">
        <v>3960</v>
      </c>
      <c r="I3827" s="43" t="s">
        <v>364</v>
      </c>
      <c r="J3827" s="43">
        <v>21</v>
      </c>
      <c r="K3827" s="43" t="s">
        <v>7152</v>
      </c>
      <c r="L3827" s="55" t="s">
        <v>639</v>
      </c>
      <c r="M3827" s="43" t="s">
        <v>2</v>
      </c>
      <c r="N3827" s="43" t="s">
        <v>2</v>
      </c>
      <c r="O3827"/>
      <c r="P3827" s="43" t="s">
        <v>363</v>
      </c>
    </row>
    <row r="3828" spans="1:16" x14ac:dyDescent="0.25">
      <c r="A3828" s="43" t="s">
        <v>7133</v>
      </c>
      <c r="B3828" s="43" t="s">
        <v>66</v>
      </c>
      <c r="C3828" s="43" t="s">
        <v>7134</v>
      </c>
      <c r="D3828" s="43" t="s">
        <v>7135</v>
      </c>
      <c r="E3828" s="43" t="s">
        <v>46</v>
      </c>
      <c r="F3828" s="44">
        <v>45007</v>
      </c>
      <c r="G3828" s="43" t="s">
        <v>3194</v>
      </c>
      <c r="H3828" s="43" t="s">
        <v>3960</v>
      </c>
      <c r="I3828" s="43" t="s">
        <v>364</v>
      </c>
      <c r="J3828" s="43">
        <v>22</v>
      </c>
      <c r="K3828" s="43" t="s">
        <v>7153</v>
      </c>
      <c r="L3828" s="55" t="s">
        <v>13</v>
      </c>
      <c r="M3828" s="43" t="s">
        <v>72</v>
      </c>
      <c r="N3828" s="43" t="s">
        <v>3</v>
      </c>
      <c r="O3828"/>
      <c r="P3828" s="43" t="s">
        <v>363</v>
      </c>
    </row>
    <row r="3829" spans="1:16" x14ac:dyDescent="0.25">
      <c r="A3829" s="43" t="s">
        <v>7133</v>
      </c>
      <c r="B3829" s="43" t="s">
        <v>66</v>
      </c>
      <c r="C3829" s="43" t="s">
        <v>7134</v>
      </c>
      <c r="D3829" s="43" t="s">
        <v>7135</v>
      </c>
      <c r="E3829" s="43" t="s">
        <v>46</v>
      </c>
      <c r="F3829" s="44">
        <v>45007</v>
      </c>
      <c r="G3829" s="43" t="s">
        <v>3194</v>
      </c>
      <c r="H3829" s="43" t="s">
        <v>3960</v>
      </c>
      <c r="I3829" s="43" t="s">
        <v>364</v>
      </c>
      <c r="J3829" s="43">
        <v>23</v>
      </c>
      <c r="K3829" s="43" t="s">
        <v>7154</v>
      </c>
      <c r="L3829" s="55" t="s">
        <v>13</v>
      </c>
      <c r="M3829" s="43" t="s">
        <v>72</v>
      </c>
      <c r="N3829" s="43" t="s">
        <v>3</v>
      </c>
      <c r="O3829"/>
      <c r="P3829" s="43" t="s">
        <v>363</v>
      </c>
    </row>
    <row r="3830" spans="1:16" x14ac:dyDescent="0.25">
      <c r="A3830" s="43" t="s">
        <v>7133</v>
      </c>
      <c r="B3830" s="43" t="s">
        <v>66</v>
      </c>
      <c r="C3830" s="43" t="s">
        <v>7134</v>
      </c>
      <c r="D3830" s="43" t="s">
        <v>7135</v>
      </c>
      <c r="E3830" s="43" t="s">
        <v>46</v>
      </c>
      <c r="F3830" s="44">
        <v>45007</v>
      </c>
      <c r="G3830" s="43" t="s">
        <v>203</v>
      </c>
      <c r="H3830" s="43" t="s">
        <v>3960</v>
      </c>
      <c r="I3830" s="43" t="s">
        <v>363</v>
      </c>
      <c r="J3830" s="43">
        <v>24</v>
      </c>
      <c r="K3830" s="43" t="s">
        <v>86</v>
      </c>
      <c r="L3830" s="55" t="s">
        <v>13</v>
      </c>
      <c r="M3830"/>
      <c r="N3830"/>
      <c r="O3830"/>
      <c r="P3830" s="43" t="s">
        <v>363</v>
      </c>
    </row>
    <row r="3831" spans="1:16" x14ac:dyDescent="0.25">
      <c r="A3831" s="43" t="s">
        <v>7155</v>
      </c>
      <c r="B3831" s="43" t="s">
        <v>3406</v>
      </c>
      <c r="C3831" s="43" t="s">
        <v>7156</v>
      </c>
      <c r="D3831" s="43" t="s">
        <v>7157</v>
      </c>
      <c r="E3831" s="43" t="s">
        <v>46</v>
      </c>
      <c r="F3831" s="44">
        <v>45007</v>
      </c>
      <c r="G3831" s="43" t="s">
        <v>203</v>
      </c>
      <c r="H3831" s="43" t="s">
        <v>3960</v>
      </c>
      <c r="I3831" s="43" t="s">
        <v>363</v>
      </c>
      <c r="J3831" s="43">
        <v>1</v>
      </c>
      <c r="K3831" s="43" t="s">
        <v>85</v>
      </c>
      <c r="L3831" s="55" t="s">
        <v>13</v>
      </c>
      <c r="M3831"/>
      <c r="N3831"/>
      <c r="O3831"/>
      <c r="P3831" s="43" t="s">
        <v>363</v>
      </c>
    </row>
    <row r="3832" spans="1:16" x14ac:dyDescent="0.25">
      <c r="A3832" s="43" t="s">
        <v>7155</v>
      </c>
      <c r="B3832" s="43" t="s">
        <v>3406</v>
      </c>
      <c r="C3832" s="43" t="s">
        <v>7156</v>
      </c>
      <c r="D3832" s="43" t="s">
        <v>7157</v>
      </c>
      <c r="E3832" s="43" t="s">
        <v>46</v>
      </c>
      <c r="F3832" s="44">
        <v>45007</v>
      </c>
      <c r="G3832" s="43" t="s">
        <v>203</v>
      </c>
      <c r="H3832" s="43" t="s">
        <v>3960</v>
      </c>
      <c r="I3832" s="43" t="s">
        <v>363</v>
      </c>
      <c r="J3832" s="43">
        <v>2</v>
      </c>
      <c r="K3832" s="43" t="s">
        <v>3407</v>
      </c>
      <c r="L3832" s="55" t="s">
        <v>13</v>
      </c>
      <c r="M3832"/>
      <c r="N3832"/>
      <c r="O3832"/>
      <c r="P3832" s="43" t="s">
        <v>363</v>
      </c>
    </row>
    <row r="3833" spans="1:16" x14ac:dyDescent="0.25">
      <c r="A3833" s="43" t="s">
        <v>7155</v>
      </c>
      <c r="B3833" s="43" t="s">
        <v>3406</v>
      </c>
      <c r="C3833" s="43" t="s">
        <v>7156</v>
      </c>
      <c r="D3833" s="43" t="s">
        <v>7157</v>
      </c>
      <c r="E3833" s="43" t="s">
        <v>46</v>
      </c>
      <c r="F3833" s="44">
        <v>45007</v>
      </c>
      <c r="G3833" s="43" t="s">
        <v>203</v>
      </c>
      <c r="H3833" s="43" t="s">
        <v>3960</v>
      </c>
      <c r="I3833" s="43" t="s">
        <v>363</v>
      </c>
      <c r="J3833" s="43">
        <v>3</v>
      </c>
      <c r="K3833" s="43" t="s">
        <v>3408</v>
      </c>
      <c r="L3833" s="55" t="s">
        <v>13</v>
      </c>
      <c r="M3833"/>
      <c r="N3833"/>
      <c r="O3833"/>
      <c r="P3833" s="43" t="s">
        <v>363</v>
      </c>
    </row>
    <row r="3834" spans="1:16" x14ac:dyDescent="0.25">
      <c r="A3834" s="43" t="s">
        <v>7155</v>
      </c>
      <c r="B3834" s="43" t="s">
        <v>3406</v>
      </c>
      <c r="C3834" s="43" t="s">
        <v>7156</v>
      </c>
      <c r="D3834" s="43" t="s">
        <v>7157</v>
      </c>
      <c r="E3834" s="43" t="s">
        <v>46</v>
      </c>
      <c r="F3834" s="44">
        <v>45007</v>
      </c>
      <c r="G3834" s="43" t="s">
        <v>203</v>
      </c>
      <c r="H3834" s="43" t="s">
        <v>3960</v>
      </c>
      <c r="I3834" s="43" t="s">
        <v>363</v>
      </c>
      <c r="J3834" s="43">
        <v>4</v>
      </c>
      <c r="K3834" s="43" t="s">
        <v>70</v>
      </c>
      <c r="L3834" s="55" t="s">
        <v>13</v>
      </c>
      <c r="M3834"/>
      <c r="N3834"/>
      <c r="O3834"/>
      <c r="P3834" s="43" t="s">
        <v>363</v>
      </c>
    </row>
    <row r="3835" spans="1:16" x14ac:dyDescent="0.25">
      <c r="A3835" s="43" t="s">
        <v>7155</v>
      </c>
      <c r="B3835" s="43" t="s">
        <v>3406</v>
      </c>
      <c r="C3835" s="43" t="s">
        <v>7156</v>
      </c>
      <c r="D3835" s="43" t="s">
        <v>7157</v>
      </c>
      <c r="E3835" s="43" t="s">
        <v>46</v>
      </c>
      <c r="F3835" s="44">
        <v>45007</v>
      </c>
      <c r="G3835" s="43" t="s">
        <v>203</v>
      </c>
      <c r="H3835" s="43" t="s">
        <v>3960</v>
      </c>
      <c r="I3835" s="43" t="s">
        <v>363</v>
      </c>
      <c r="J3835" s="43">
        <v>5</v>
      </c>
      <c r="K3835" s="43" t="s">
        <v>68</v>
      </c>
      <c r="L3835" s="55" t="s">
        <v>13</v>
      </c>
      <c r="M3835"/>
      <c r="N3835"/>
      <c r="O3835"/>
      <c r="P3835" s="43" t="s">
        <v>363</v>
      </c>
    </row>
    <row r="3836" spans="1:16" x14ac:dyDescent="0.25">
      <c r="A3836" s="43" t="s">
        <v>7155</v>
      </c>
      <c r="B3836" s="43" t="s">
        <v>3406</v>
      </c>
      <c r="C3836" s="43" t="s">
        <v>7156</v>
      </c>
      <c r="D3836" s="43" t="s">
        <v>7157</v>
      </c>
      <c r="E3836" s="43" t="s">
        <v>46</v>
      </c>
      <c r="F3836" s="44">
        <v>45007</v>
      </c>
      <c r="G3836" s="43" t="s">
        <v>203</v>
      </c>
      <c r="H3836" s="43" t="s">
        <v>3960</v>
      </c>
      <c r="I3836" s="43" t="s">
        <v>363</v>
      </c>
      <c r="J3836" s="43">
        <v>6</v>
      </c>
      <c r="K3836" s="43" t="s">
        <v>3875</v>
      </c>
      <c r="L3836" s="55" t="s">
        <v>638</v>
      </c>
      <c r="M3836"/>
      <c r="N3836"/>
      <c r="O3836"/>
      <c r="P3836" s="43" t="s">
        <v>363</v>
      </c>
    </row>
    <row r="3837" spans="1:16" x14ac:dyDescent="0.25">
      <c r="A3837" s="43" t="s">
        <v>7155</v>
      </c>
      <c r="B3837" s="43" t="s">
        <v>3406</v>
      </c>
      <c r="C3837" s="43" t="s">
        <v>7156</v>
      </c>
      <c r="D3837" s="43" t="s">
        <v>7157</v>
      </c>
      <c r="E3837" s="43" t="s">
        <v>46</v>
      </c>
      <c r="F3837" s="44">
        <v>45007</v>
      </c>
      <c r="G3837" s="43" t="s">
        <v>203</v>
      </c>
      <c r="H3837" s="43" t="s">
        <v>3960</v>
      </c>
      <c r="I3837" s="43" t="s">
        <v>364</v>
      </c>
      <c r="J3837" s="43">
        <v>7</v>
      </c>
      <c r="K3837" s="43" t="s">
        <v>53</v>
      </c>
      <c r="L3837" s="55" t="s">
        <v>638</v>
      </c>
      <c r="M3837" s="43" t="s">
        <v>2</v>
      </c>
      <c r="N3837" s="43" t="s">
        <v>2</v>
      </c>
      <c r="O3837"/>
      <c r="P3837" s="43" t="s">
        <v>363</v>
      </c>
    </row>
    <row r="3838" spans="1:16" x14ac:dyDescent="0.25">
      <c r="A3838" s="43" t="s">
        <v>7155</v>
      </c>
      <c r="B3838" s="43" t="s">
        <v>3406</v>
      </c>
      <c r="C3838" s="43" t="s">
        <v>7156</v>
      </c>
      <c r="D3838" s="43" t="s">
        <v>7157</v>
      </c>
      <c r="E3838" s="43" t="s">
        <v>46</v>
      </c>
      <c r="F3838" s="44">
        <v>45007</v>
      </c>
      <c r="G3838" s="43" t="s">
        <v>203</v>
      </c>
      <c r="H3838" s="43" t="s">
        <v>3960</v>
      </c>
      <c r="I3838" s="43" t="s">
        <v>364</v>
      </c>
      <c r="J3838" s="43">
        <v>8</v>
      </c>
      <c r="K3838" s="43" t="s">
        <v>7158</v>
      </c>
      <c r="L3838" s="55" t="s">
        <v>13</v>
      </c>
      <c r="M3838" s="43" t="s">
        <v>2</v>
      </c>
      <c r="N3838" s="43" t="s">
        <v>2</v>
      </c>
      <c r="O3838"/>
      <c r="P3838" s="43" t="s">
        <v>363</v>
      </c>
    </row>
    <row r="3839" spans="1:16" x14ac:dyDescent="0.25">
      <c r="A3839" s="43" t="s">
        <v>7155</v>
      </c>
      <c r="B3839" s="43" t="s">
        <v>3406</v>
      </c>
      <c r="C3839" s="43" t="s">
        <v>7156</v>
      </c>
      <c r="D3839" s="43" t="s">
        <v>7157</v>
      </c>
      <c r="E3839" s="43" t="s">
        <v>46</v>
      </c>
      <c r="F3839" s="44">
        <v>45007</v>
      </c>
      <c r="G3839" s="43" t="s">
        <v>203</v>
      </c>
      <c r="H3839" s="43" t="s">
        <v>3960</v>
      </c>
      <c r="I3839" s="43" t="s">
        <v>364</v>
      </c>
      <c r="J3839" s="43">
        <v>9</v>
      </c>
      <c r="K3839" s="43" t="s">
        <v>5686</v>
      </c>
      <c r="L3839" s="55" t="s">
        <v>13</v>
      </c>
      <c r="M3839" s="43" t="s">
        <v>2</v>
      </c>
      <c r="N3839" s="43" t="s">
        <v>2</v>
      </c>
      <c r="O3839"/>
      <c r="P3839" s="43" t="s">
        <v>363</v>
      </c>
    </row>
    <row r="3840" spans="1:16" ht="30" x14ac:dyDescent="0.25">
      <c r="A3840" s="43" t="s">
        <v>7155</v>
      </c>
      <c r="B3840" s="43" t="s">
        <v>3406</v>
      </c>
      <c r="C3840" s="43" t="s">
        <v>7156</v>
      </c>
      <c r="D3840" s="43" t="s">
        <v>7157</v>
      </c>
      <c r="E3840" s="43" t="s">
        <v>46</v>
      </c>
      <c r="F3840" s="44">
        <v>45007</v>
      </c>
      <c r="G3840" s="43" t="s">
        <v>203</v>
      </c>
      <c r="H3840" s="43" t="s">
        <v>3960</v>
      </c>
      <c r="I3840" s="43" t="s">
        <v>364</v>
      </c>
      <c r="J3840" s="43">
        <v>10</v>
      </c>
      <c r="K3840" s="43" t="s">
        <v>3402</v>
      </c>
      <c r="L3840" s="55" t="s">
        <v>641</v>
      </c>
      <c r="M3840" s="43" t="s">
        <v>2</v>
      </c>
      <c r="N3840" s="43" t="s">
        <v>3</v>
      </c>
      <c r="O3840" s="43" t="s">
        <v>9971</v>
      </c>
      <c r="P3840" s="43" t="s">
        <v>364</v>
      </c>
    </row>
    <row r="3841" spans="1:16" ht="30" x14ac:dyDescent="0.25">
      <c r="A3841" s="43" t="s">
        <v>7155</v>
      </c>
      <c r="B3841" s="43" t="s">
        <v>3406</v>
      </c>
      <c r="C3841" s="43" t="s">
        <v>7156</v>
      </c>
      <c r="D3841" s="43" t="s">
        <v>7157</v>
      </c>
      <c r="E3841" s="43" t="s">
        <v>46</v>
      </c>
      <c r="F3841" s="44">
        <v>45007</v>
      </c>
      <c r="G3841" s="43" t="s">
        <v>203</v>
      </c>
      <c r="H3841" s="43" t="s">
        <v>3960</v>
      </c>
      <c r="I3841" s="43" t="s">
        <v>364</v>
      </c>
      <c r="J3841" s="43">
        <v>11</v>
      </c>
      <c r="K3841" s="43" t="s">
        <v>7159</v>
      </c>
      <c r="L3841" s="55" t="s">
        <v>640</v>
      </c>
      <c r="M3841" s="43" t="s">
        <v>2</v>
      </c>
      <c r="N3841" s="43" t="s">
        <v>2</v>
      </c>
      <c r="O3841"/>
      <c r="P3841" s="43" t="s">
        <v>363</v>
      </c>
    </row>
    <row r="3842" spans="1:16" x14ac:dyDescent="0.25">
      <c r="A3842" s="43" t="s">
        <v>7155</v>
      </c>
      <c r="B3842" s="43" t="s">
        <v>3406</v>
      </c>
      <c r="C3842" s="43" t="s">
        <v>7156</v>
      </c>
      <c r="D3842" s="43" t="s">
        <v>7157</v>
      </c>
      <c r="E3842" s="43" t="s">
        <v>46</v>
      </c>
      <c r="F3842" s="44">
        <v>45007</v>
      </c>
      <c r="G3842" s="43" t="s">
        <v>203</v>
      </c>
      <c r="H3842" s="43" t="s">
        <v>3960</v>
      </c>
      <c r="I3842" s="43" t="s">
        <v>364</v>
      </c>
      <c r="J3842" s="43">
        <v>12</v>
      </c>
      <c r="K3842" s="43" t="s">
        <v>5901</v>
      </c>
      <c r="L3842" s="55" t="s">
        <v>640</v>
      </c>
      <c r="M3842" s="43" t="s">
        <v>2</v>
      </c>
      <c r="N3842" s="43" t="s">
        <v>2</v>
      </c>
      <c r="O3842"/>
      <c r="P3842" s="43" t="s">
        <v>363</v>
      </c>
    </row>
    <row r="3843" spans="1:16" ht="30" x14ac:dyDescent="0.25">
      <c r="A3843" s="43" t="s">
        <v>7155</v>
      </c>
      <c r="B3843" s="43" t="s">
        <v>3406</v>
      </c>
      <c r="C3843" s="43" t="s">
        <v>7156</v>
      </c>
      <c r="D3843" s="43" t="s">
        <v>7157</v>
      </c>
      <c r="E3843" s="43" t="s">
        <v>46</v>
      </c>
      <c r="F3843" s="44">
        <v>45007</v>
      </c>
      <c r="G3843" s="43" t="s">
        <v>203</v>
      </c>
      <c r="H3843" s="43" t="s">
        <v>3960</v>
      </c>
      <c r="I3843" s="43" t="s">
        <v>364</v>
      </c>
      <c r="J3843" s="43">
        <v>13</v>
      </c>
      <c r="K3843" s="43" t="s">
        <v>7160</v>
      </c>
      <c r="L3843" s="55" t="s">
        <v>640</v>
      </c>
      <c r="M3843" s="43" t="s">
        <v>2</v>
      </c>
      <c r="N3843" s="43" t="s">
        <v>3</v>
      </c>
      <c r="O3843" s="43" t="s">
        <v>9965</v>
      </c>
      <c r="P3843" s="43" t="s">
        <v>364</v>
      </c>
    </row>
    <row r="3844" spans="1:16" x14ac:dyDescent="0.25">
      <c r="A3844" s="43" t="s">
        <v>7155</v>
      </c>
      <c r="B3844" s="43" t="s">
        <v>3406</v>
      </c>
      <c r="C3844" s="43" t="s">
        <v>7156</v>
      </c>
      <c r="D3844" s="43" t="s">
        <v>7157</v>
      </c>
      <c r="E3844" s="43" t="s">
        <v>46</v>
      </c>
      <c r="F3844" s="44">
        <v>45007</v>
      </c>
      <c r="G3844" s="43" t="s">
        <v>203</v>
      </c>
      <c r="H3844" s="43" t="s">
        <v>3960</v>
      </c>
      <c r="I3844" s="43" t="s">
        <v>364</v>
      </c>
      <c r="J3844" s="43">
        <v>14</v>
      </c>
      <c r="K3844" s="43" t="s">
        <v>5688</v>
      </c>
      <c r="L3844" s="55" t="s">
        <v>641</v>
      </c>
      <c r="M3844" s="43" t="s">
        <v>2</v>
      </c>
      <c r="N3844" s="43" t="s">
        <v>2</v>
      </c>
      <c r="O3844"/>
      <c r="P3844" s="43" t="s">
        <v>363</v>
      </c>
    </row>
    <row r="3845" spans="1:16" x14ac:dyDescent="0.25">
      <c r="A3845" s="43" t="s">
        <v>7155</v>
      </c>
      <c r="B3845" s="43" t="s">
        <v>3406</v>
      </c>
      <c r="C3845" s="43" t="s">
        <v>7156</v>
      </c>
      <c r="D3845" s="43" t="s">
        <v>7157</v>
      </c>
      <c r="E3845" s="43" t="s">
        <v>46</v>
      </c>
      <c r="F3845" s="44">
        <v>45007</v>
      </c>
      <c r="G3845" s="43" t="s">
        <v>203</v>
      </c>
      <c r="H3845" s="43" t="s">
        <v>3960</v>
      </c>
      <c r="I3845" s="43" t="s">
        <v>364</v>
      </c>
      <c r="J3845" s="43">
        <v>15</v>
      </c>
      <c r="K3845" s="43" t="s">
        <v>230</v>
      </c>
      <c r="L3845" s="55" t="s">
        <v>639</v>
      </c>
      <c r="M3845" s="43" t="s">
        <v>2</v>
      </c>
      <c r="N3845" s="43" t="s">
        <v>2</v>
      </c>
      <c r="O3845"/>
      <c r="P3845" s="43" t="s">
        <v>363</v>
      </c>
    </row>
    <row r="3846" spans="1:16" ht="30" x14ac:dyDescent="0.25">
      <c r="A3846" s="43" t="s">
        <v>7155</v>
      </c>
      <c r="B3846" s="43" t="s">
        <v>3406</v>
      </c>
      <c r="C3846" s="43" t="s">
        <v>7156</v>
      </c>
      <c r="D3846" s="43" t="s">
        <v>7157</v>
      </c>
      <c r="E3846" s="43" t="s">
        <v>46</v>
      </c>
      <c r="F3846" s="44">
        <v>45007</v>
      </c>
      <c r="G3846" s="43" t="s">
        <v>203</v>
      </c>
      <c r="H3846" s="43" t="s">
        <v>3960</v>
      </c>
      <c r="I3846" s="43" t="s">
        <v>364</v>
      </c>
      <c r="J3846" s="43">
        <v>16</v>
      </c>
      <c r="K3846" s="43" t="s">
        <v>3460</v>
      </c>
      <c r="L3846" s="55" t="s">
        <v>13</v>
      </c>
      <c r="M3846" s="43" t="s">
        <v>2</v>
      </c>
      <c r="N3846" s="43" t="s">
        <v>3</v>
      </c>
      <c r="O3846" s="43" t="s">
        <v>9972</v>
      </c>
      <c r="P3846" s="43" t="s">
        <v>364</v>
      </c>
    </row>
    <row r="3847" spans="1:16" x14ac:dyDescent="0.25">
      <c r="A3847" s="43" t="s">
        <v>7155</v>
      </c>
      <c r="B3847" s="43" t="s">
        <v>3406</v>
      </c>
      <c r="C3847" s="43" t="s">
        <v>7156</v>
      </c>
      <c r="D3847" s="43" t="s">
        <v>7157</v>
      </c>
      <c r="E3847" s="43" t="s">
        <v>46</v>
      </c>
      <c r="F3847" s="44">
        <v>45007</v>
      </c>
      <c r="G3847" s="43" t="s">
        <v>203</v>
      </c>
      <c r="H3847" s="43" t="s">
        <v>3960</v>
      </c>
      <c r="I3847" s="43" t="s">
        <v>364</v>
      </c>
      <c r="J3847" s="43">
        <v>17</v>
      </c>
      <c r="K3847" s="43" t="s">
        <v>7161</v>
      </c>
      <c r="L3847" s="55" t="s">
        <v>13</v>
      </c>
      <c r="M3847" s="43" t="s">
        <v>2</v>
      </c>
      <c r="N3847" s="43" t="s">
        <v>2</v>
      </c>
      <c r="O3847"/>
      <c r="P3847" s="43" t="s">
        <v>363</v>
      </c>
    </row>
    <row r="3848" spans="1:16" x14ac:dyDescent="0.25">
      <c r="A3848" s="43" t="s">
        <v>7155</v>
      </c>
      <c r="B3848" s="43" t="s">
        <v>3406</v>
      </c>
      <c r="C3848" s="43" t="s">
        <v>7156</v>
      </c>
      <c r="D3848" s="43" t="s">
        <v>7157</v>
      </c>
      <c r="E3848" s="43" t="s">
        <v>46</v>
      </c>
      <c r="F3848" s="44">
        <v>45007</v>
      </c>
      <c r="G3848" s="43" t="s">
        <v>203</v>
      </c>
      <c r="H3848" s="43" t="s">
        <v>3960</v>
      </c>
      <c r="I3848" s="43" t="s">
        <v>363</v>
      </c>
      <c r="J3848" s="43">
        <v>18</v>
      </c>
      <c r="K3848" s="43" t="s">
        <v>86</v>
      </c>
      <c r="L3848" s="55" t="s">
        <v>13</v>
      </c>
      <c r="M3848"/>
      <c r="N3848"/>
      <c r="O3848"/>
      <c r="P3848" s="43" t="s">
        <v>363</v>
      </c>
    </row>
    <row r="3849" spans="1:16" x14ac:dyDescent="0.25">
      <c r="A3849" s="43" t="s">
        <v>7162</v>
      </c>
      <c r="B3849" s="43" t="s">
        <v>119</v>
      </c>
      <c r="C3849" s="43" t="s">
        <v>7163</v>
      </c>
      <c r="D3849" s="43">
        <v>6985264</v>
      </c>
      <c r="E3849" s="43" t="s">
        <v>46</v>
      </c>
      <c r="F3849" s="44">
        <v>45007</v>
      </c>
      <c r="G3849" s="43" t="s">
        <v>203</v>
      </c>
      <c r="H3849" s="43" t="s">
        <v>3960</v>
      </c>
      <c r="I3849" s="43" t="s">
        <v>364</v>
      </c>
      <c r="J3849" s="43">
        <v>1</v>
      </c>
      <c r="K3849" s="43" t="s">
        <v>7164</v>
      </c>
      <c r="L3849" s="55" t="s">
        <v>13</v>
      </c>
      <c r="M3849" s="43" t="s">
        <v>2</v>
      </c>
      <c r="N3849" s="43" t="s">
        <v>2</v>
      </c>
      <c r="O3849"/>
      <c r="P3849" s="43" t="s">
        <v>363</v>
      </c>
    </row>
    <row r="3850" spans="1:16" x14ac:dyDescent="0.25">
      <c r="A3850" s="43" t="s">
        <v>7162</v>
      </c>
      <c r="B3850" s="43" t="s">
        <v>119</v>
      </c>
      <c r="C3850" s="43" t="s">
        <v>7163</v>
      </c>
      <c r="D3850" s="43">
        <v>6985264</v>
      </c>
      <c r="E3850" s="43" t="s">
        <v>46</v>
      </c>
      <c r="F3850" s="44">
        <v>45007</v>
      </c>
      <c r="G3850" s="43" t="s">
        <v>203</v>
      </c>
      <c r="H3850" s="43" t="s">
        <v>3960</v>
      </c>
      <c r="I3850" s="43" t="s">
        <v>364</v>
      </c>
      <c r="J3850" s="43">
        <v>2.1</v>
      </c>
      <c r="K3850" s="43" t="s">
        <v>7165</v>
      </c>
      <c r="L3850" s="55" t="s">
        <v>640</v>
      </c>
      <c r="M3850" s="43" t="s">
        <v>2</v>
      </c>
      <c r="N3850" s="43" t="s">
        <v>3</v>
      </c>
      <c r="O3850" s="43" t="s">
        <v>9859</v>
      </c>
      <c r="P3850" s="43" t="s">
        <v>364</v>
      </c>
    </row>
    <row r="3851" spans="1:16" x14ac:dyDescent="0.25">
      <c r="A3851" s="43" t="s">
        <v>7162</v>
      </c>
      <c r="B3851" s="43" t="s">
        <v>119</v>
      </c>
      <c r="C3851" s="43" t="s">
        <v>7163</v>
      </c>
      <c r="D3851" s="43">
        <v>6985264</v>
      </c>
      <c r="E3851" s="43" t="s">
        <v>46</v>
      </c>
      <c r="F3851" s="44">
        <v>45007</v>
      </c>
      <c r="G3851" s="43" t="s">
        <v>203</v>
      </c>
      <c r="H3851" s="43" t="s">
        <v>3960</v>
      </c>
      <c r="I3851" s="43" t="s">
        <v>364</v>
      </c>
      <c r="J3851" s="43">
        <v>2.1</v>
      </c>
      <c r="K3851" s="43" t="s">
        <v>7166</v>
      </c>
      <c r="L3851" s="55" t="s">
        <v>640</v>
      </c>
      <c r="M3851" s="43" t="s">
        <v>2</v>
      </c>
      <c r="N3851" s="43" t="s">
        <v>2</v>
      </c>
      <c r="O3851"/>
      <c r="P3851" s="43" t="s">
        <v>363</v>
      </c>
    </row>
    <row r="3852" spans="1:16" x14ac:dyDescent="0.25">
      <c r="A3852" s="43" t="s">
        <v>7162</v>
      </c>
      <c r="B3852" s="43" t="s">
        <v>119</v>
      </c>
      <c r="C3852" s="43" t="s">
        <v>7163</v>
      </c>
      <c r="D3852" s="43">
        <v>6985264</v>
      </c>
      <c r="E3852" s="43" t="s">
        <v>46</v>
      </c>
      <c r="F3852" s="44">
        <v>45007</v>
      </c>
      <c r="G3852" s="43" t="s">
        <v>203</v>
      </c>
      <c r="H3852" s="43" t="s">
        <v>3960</v>
      </c>
      <c r="I3852" s="43" t="s">
        <v>364</v>
      </c>
      <c r="J3852" s="43">
        <v>2.2000000000000002</v>
      </c>
      <c r="K3852" s="43" t="s">
        <v>7167</v>
      </c>
      <c r="L3852" s="55" t="s">
        <v>640</v>
      </c>
      <c r="M3852" s="43" t="s">
        <v>2</v>
      </c>
      <c r="N3852" s="43" t="s">
        <v>2</v>
      </c>
      <c r="O3852"/>
      <c r="P3852" s="43" t="s">
        <v>363</v>
      </c>
    </row>
    <row r="3853" spans="1:16" x14ac:dyDescent="0.25">
      <c r="A3853" s="43" t="s">
        <v>7162</v>
      </c>
      <c r="B3853" s="43" t="s">
        <v>119</v>
      </c>
      <c r="C3853" s="43" t="s">
        <v>7163</v>
      </c>
      <c r="D3853" s="43">
        <v>6985264</v>
      </c>
      <c r="E3853" s="43" t="s">
        <v>46</v>
      </c>
      <c r="F3853" s="44">
        <v>45007</v>
      </c>
      <c r="G3853" s="43" t="s">
        <v>203</v>
      </c>
      <c r="H3853" s="43" t="s">
        <v>3960</v>
      </c>
      <c r="I3853" s="43" t="s">
        <v>364</v>
      </c>
      <c r="J3853" s="43">
        <v>2.2999999999999998</v>
      </c>
      <c r="K3853" s="43" t="s">
        <v>7168</v>
      </c>
      <c r="L3853" s="55" t="s">
        <v>640</v>
      </c>
      <c r="M3853" s="43" t="s">
        <v>2</v>
      </c>
      <c r="N3853" s="43" t="s">
        <v>2</v>
      </c>
      <c r="O3853"/>
      <c r="P3853" s="43" t="s">
        <v>363</v>
      </c>
    </row>
    <row r="3854" spans="1:16" x14ac:dyDescent="0.25">
      <c r="A3854" s="43" t="s">
        <v>7162</v>
      </c>
      <c r="B3854" s="43" t="s">
        <v>119</v>
      </c>
      <c r="C3854" s="43" t="s">
        <v>7163</v>
      </c>
      <c r="D3854" s="43">
        <v>6985264</v>
      </c>
      <c r="E3854" s="43" t="s">
        <v>46</v>
      </c>
      <c r="F3854" s="44">
        <v>45007</v>
      </c>
      <c r="G3854" s="43" t="s">
        <v>203</v>
      </c>
      <c r="H3854" s="43" t="s">
        <v>3960</v>
      </c>
      <c r="I3854" s="43" t="s">
        <v>364</v>
      </c>
      <c r="J3854" s="43">
        <v>2.4</v>
      </c>
      <c r="K3854" s="43" t="s">
        <v>7169</v>
      </c>
      <c r="L3854" s="55" t="s">
        <v>640</v>
      </c>
      <c r="M3854" s="43" t="s">
        <v>2</v>
      </c>
      <c r="N3854" s="43" t="s">
        <v>2</v>
      </c>
      <c r="O3854"/>
      <c r="P3854" s="43" t="s">
        <v>363</v>
      </c>
    </row>
    <row r="3855" spans="1:16" x14ac:dyDescent="0.25">
      <c r="A3855" s="43" t="s">
        <v>7162</v>
      </c>
      <c r="B3855" s="43" t="s">
        <v>119</v>
      </c>
      <c r="C3855" s="43" t="s">
        <v>7163</v>
      </c>
      <c r="D3855" s="43">
        <v>6985264</v>
      </c>
      <c r="E3855" s="43" t="s">
        <v>46</v>
      </c>
      <c r="F3855" s="44">
        <v>45007</v>
      </c>
      <c r="G3855" s="43" t="s">
        <v>203</v>
      </c>
      <c r="H3855" s="43" t="s">
        <v>3960</v>
      </c>
      <c r="I3855" s="43" t="s">
        <v>364</v>
      </c>
      <c r="J3855" s="43">
        <v>2.5</v>
      </c>
      <c r="K3855" s="43" t="s">
        <v>7170</v>
      </c>
      <c r="L3855" s="55" t="s">
        <v>640</v>
      </c>
      <c r="M3855" s="43" t="s">
        <v>2</v>
      </c>
      <c r="N3855" s="43" t="s">
        <v>2</v>
      </c>
      <c r="O3855"/>
      <c r="P3855" s="43" t="s">
        <v>363</v>
      </c>
    </row>
    <row r="3856" spans="1:16" x14ac:dyDescent="0.25">
      <c r="A3856" s="43" t="s">
        <v>7162</v>
      </c>
      <c r="B3856" s="43" t="s">
        <v>119</v>
      </c>
      <c r="C3856" s="43" t="s">
        <v>7163</v>
      </c>
      <c r="D3856" s="43">
        <v>6985264</v>
      </c>
      <c r="E3856" s="43" t="s">
        <v>46</v>
      </c>
      <c r="F3856" s="44">
        <v>45007</v>
      </c>
      <c r="G3856" s="43" t="s">
        <v>203</v>
      </c>
      <c r="H3856" s="43" t="s">
        <v>3960</v>
      </c>
      <c r="I3856" s="43" t="s">
        <v>364</v>
      </c>
      <c r="J3856" s="43">
        <v>2.6</v>
      </c>
      <c r="K3856" s="43" t="s">
        <v>7171</v>
      </c>
      <c r="L3856" s="55" t="s">
        <v>640</v>
      </c>
      <c r="M3856" s="43" t="s">
        <v>2</v>
      </c>
      <c r="N3856" s="43" t="s">
        <v>2</v>
      </c>
      <c r="O3856"/>
      <c r="P3856" s="43" t="s">
        <v>363</v>
      </c>
    </row>
    <row r="3857" spans="1:16" x14ac:dyDescent="0.25">
      <c r="A3857" s="43" t="s">
        <v>7162</v>
      </c>
      <c r="B3857" s="43" t="s">
        <v>119</v>
      </c>
      <c r="C3857" s="43" t="s">
        <v>7163</v>
      </c>
      <c r="D3857" s="43">
        <v>6985264</v>
      </c>
      <c r="E3857" s="43" t="s">
        <v>46</v>
      </c>
      <c r="F3857" s="44">
        <v>45007</v>
      </c>
      <c r="G3857" s="43" t="s">
        <v>203</v>
      </c>
      <c r="H3857" s="43" t="s">
        <v>3960</v>
      </c>
      <c r="I3857" s="43" t="s">
        <v>364</v>
      </c>
      <c r="J3857" s="43">
        <v>2.7</v>
      </c>
      <c r="K3857" s="43" t="s">
        <v>7172</v>
      </c>
      <c r="L3857" s="55" t="s">
        <v>640</v>
      </c>
      <c r="M3857" s="43" t="s">
        <v>2</v>
      </c>
      <c r="N3857" s="43" t="s">
        <v>2</v>
      </c>
      <c r="O3857"/>
      <c r="P3857" s="43" t="s">
        <v>363</v>
      </c>
    </row>
    <row r="3858" spans="1:16" x14ac:dyDescent="0.25">
      <c r="A3858" s="43" t="s">
        <v>7162</v>
      </c>
      <c r="B3858" s="43" t="s">
        <v>119</v>
      </c>
      <c r="C3858" s="43" t="s">
        <v>7163</v>
      </c>
      <c r="D3858" s="43">
        <v>6985264</v>
      </c>
      <c r="E3858" s="43" t="s">
        <v>46</v>
      </c>
      <c r="F3858" s="44">
        <v>45007</v>
      </c>
      <c r="G3858" s="43" t="s">
        <v>203</v>
      </c>
      <c r="H3858" s="43" t="s">
        <v>3960</v>
      </c>
      <c r="I3858" s="43" t="s">
        <v>364</v>
      </c>
      <c r="J3858" s="43">
        <v>2.8</v>
      </c>
      <c r="K3858" s="43" t="s">
        <v>7173</v>
      </c>
      <c r="L3858" s="55" t="s">
        <v>640</v>
      </c>
      <c r="M3858" s="43" t="s">
        <v>2</v>
      </c>
      <c r="N3858" s="43" t="s">
        <v>2</v>
      </c>
      <c r="O3858"/>
      <c r="P3858" s="43" t="s">
        <v>363</v>
      </c>
    </row>
    <row r="3859" spans="1:16" x14ac:dyDescent="0.25">
      <c r="A3859" s="43" t="s">
        <v>7162</v>
      </c>
      <c r="B3859" s="43" t="s">
        <v>119</v>
      </c>
      <c r="C3859" s="43" t="s">
        <v>7163</v>
      </c>
      <c r="D3859" s="43">
        <v>6985264</v>
      </c>
      <c r="E3859" s="43" t="s">
        <v>46</v>
      </c>
      <c r="F3859" s="44">
        <v>45007</v>
      </c>
      <c r="G3859" s="43" t="s">
        <v>203</v>
      </c>
      <c r="H3859" s="43" t="s">
        <v>3960</v>
      </c>
      <c r="I3859" s="43" t="s">
        <v>364</v>
      </c>
      <c r="J3859" s="43">
        <v>2.9</v>
      </c>
      <c r="K3859" s="43" t="s">
        <v>7174</v>
      </c>
      <c r="L3859" s="55" t="s">
        <v>640</v>
      </c>
      <c r="M3859" s="43" t="s">
        <v>2</v>
      </c>
      <c r="N3859" s="43" t="s">
        <v>2</v>
      </c>
      <c r="O3859"/>
      <c r="P3859" s="43" t="s">
        <v>363</v>
      </c>
    </row>
    <row r="3860" spans="1:16" x14ac:dyDescent="0.25">
      <c r="A3860" s="43" t="s">
        <v>7162</v>
      </c>
      <c r="B3860" s="43" t="s">
        <v>119</v>
      </c>
      <c r="C3860" s="43" t="s">
        <v>7163</v>
      </c>
      <c r="D3860" s="43">
        <v>6985264</v>
      </c>
      <c r="E3860" s="43" t="s">
        <v>46</v>
      </c>
      <c r="F3860" s="44">
        <v>45007</v>
      </c>
      <c r="G3860" s="43" t="s">
        <v>203</v>
      </c>
      <c r="H3860" s="43" t="s">
        <v>3960</v>
      </c>
      <c r="I3860" s="43" t="s">
        <v>364</v>
      </c>
      <c r="J3860" s="43">
        <v>3.1</v>
      </c>
      <c r="K3860" s="43" t="s">
        <v>7175</v>
      </c>
      <c r="L3860" s="55" t="s">
        <v>639</v>
      </c>
      <c r="M3860" s="43" t="s">
        <v>2</v>
      </c>
      <c r="N3860" s="43" t="s">
        <v>2</v>
      </c>
      <c r="O3860"/>
      <c r="P3860" s="43" t="s">
        <v>363</v>
      </c>
    </row>
    <row r="3861" spans="1:16" x14ac:dyDescent="0.25">
      <c r="A3861" s="43" t="s">
        <v>7162</v>
      </c>
      <c r="B3861" s="43" t="s">
        <v>119</v>
      </c>
      <c r="C3861" s="43" t="s">
        <v>7163</v>
      </c>
      <c r="D3861" s="43">
        <v>6985264</v>
      </c>
      <c r="E3861" s="43" t="s">
        <v>46</v>
      </c>
      <c r="F3861" s="44">
        <v>45007</v>
      </c>
      <c r="G3861" s="43" t="s">
        <v>203</v>
      </c>
      <c r="H3861" s="43" t="s">
        <v>3960</v>
      </c>
      <c r="I3861" s="43" t="s">
        <v>364</v>
      </c>
      <c r="J3861" s="43">
        <v>3.2</v>
      </c>
      <c r="K3861" s="43" t="s">
        <v>7176</v>
      </c>
      <c r="L3861" s="55" t="s">
        <v>639</v>
      </c>
      <c r="M3861" s="43" t="s">
        <v>2</v>
      </c>
      <c r="N3861" s="43" t="s">
        <v>2</v>
      </c>
      <c r="O3861"/>
      <c r="P3861" s="43" t="s">
        <v>363</v>
      </c>
    </row>
    <row r="3862" spans="1:16" x14ac:dyDescent="0.25">
      <c r="A3862" s="43" t="s">
        <v>7162</v>
      </c>
      <c r="B3862" s="43" t="s">
        <v>119</v>
      </c>
      <c r="C3862" s="43" t="s">
        <v>7163</v>
      </c>
      <c r="D3862" s="43">
        <v>6985264</v>
      </c>
      <c r="E3862" s="43" t="s">
        <v>46</v>
      </c>
      <c r="F3862" s="44">
        <v>45007</v>
      </c>
      <c r="G3862" s="43" t="s">
        <v>203</v>
      </c>
      <c r="H3862" s="43" t="s">
        <v>3960</v>
      </c>
      <c r="I3862" s="43" t="s">
        <v>364</v>
      </c>
      <c r="J3862" s="43">
        <v>3.3</v>
      </c>
      <c r="K3862" s="43" t="s">
        <v>7177</v>
      </c>
      <c r="L3862" s="55" t="s">
        <v>639</v>
      </c>
      <c r="M3862" s="43" t="s">
        <v>2</v>
      </c>
      <c r="N3862" s="43" t="s">
        <v>2</v>
      </c>
      <c r="O3862"/>
      <c r="P3862" s="43" t="s">
        <v>363</v>
      </c>
    </row>
    <row r="3863" spans="1:16" x14ac:dyDescent="0.25">
      <c r="A3863" s="43" t="s">
        <v>7162</v>
      </c>
      <c r="B3863" s="43" t="s">
        <v>119</v>
      </c>
      <c r="C3863" s="43" t="s">
        <v>7163</v>
      </c>
      <c r="D3863" s="43">
        <v>6985264</v>
      </c>
      <c r="E3863" s="43" t="s">
        <v>46</v>
      </c>
      <c r="F3863" s="44">
        <v>45007</v>
      </c>
      <c r="G3863" s="43" t="s">
        <v>203</v>
      </c>
      <c r="H3863" s="43" t="s">
        <v>3960</v>
      </c>
      <c r="I3863" s="43" t="s">
        <v>364</v>
      </c>
      <c r="J3863" s="43">
        <v>3.4</v>
      </c>
      <c r="K3863" s="43" t="s">
        <v>7178</v>
      </c>
      <c r="L3863" s="55" t="s">
        <v>639</v>
      </c>
      <c r="M3863" s="43" t="s">
        <v>2</v>
      </c>
      <c r="N3863" s="43" t="s">
        <v>2</v>
      </c>
      <c r="O3863"/>
      <c r="P3863" s="43" t="s">
        <v>363</v>
      </c>
    </row>
    <row r="3864" spans="1:16" x14ac:dyDescent="0.25">
      <c r="A3864" s="43" t="s">
        <v>7179</v>
      </c>
      <c r="B3864" s="43" t="s">
        <v>74</v>
      </c>
      <c r="C3864" s="43" t="s">
        <v>7180</v>
      </c>
      <c r="D3864" s="43">
        <v>7108899</v>
      </c>
      <c r="E3864" s="43" t="s">
        <v>46</v>
      </c>
      <c r="F3864" s="44">
        <v>45008</v>
      </c>
      <c r="G3864" s="43" t="s">
        <v>203</v>
      </c>
      <c r="H3864" s="43" t="s">
        <v>3960</v>
      </c>
      <c r="I3864" s="43" t="s">
        <v>364</v>
      </c>
      <c r="J3864" s="43">
        <v>1</v>
      </c>
      <c r="K3864" s="43" t="s">
        <v>53</v>
      </c>
      <c r="L3864" s="55" t="s">
        <v>638</v>
      </c>
      <c r="M3864" s="43" t="s">
        <v>2</v>
      </c>
      <c r="N3864" s="43" t="s">
        <v>2</v>
      </c>
      <c r="O3864"/>
      <c r="P3864" s="43" t="s">
        <v>363</v>
      </c>
    </row>
    <row r="3865" spans="1:16" x14ac:dyDescent="0.25">
      <c r="A3865" s="43" t="s">
        <v>7179</v>
      </c>
      <c r="B3865" s="43" t="s">
        <v>74</v>
      </c>
      <c r="C3865" s="43" t="s">
        <v>7180</v>
      </c>
      <c r="D3865" s="43">
        <v>7108899</v>
      </c>
      <c r="E3865" s="43" t="s">
        <v>46</v>
      </c>
      <c r="F3865" s="44">
        <v>45008</v>
      </c>
      <c r="G3865" s="43" t="s">
        <v>203</v>
      </c>
      <c r="H3865" s="43" t="s">
        <v>3960</v>
      </c>
      <c r="I3865" s="43" t="s">
        <v>364</v>
      </c>
      <c r="J3865" s="43">
        <v>2</v>
      </c>
      <c r="K3865" s="43" t="s">
        <v>3265</v>
      </c>
      <c r="L3865" s="55" t="s">
        <v>641</v>
      </c>
      <c r="M3865" s="43" t="s">
        <v>2</v>
      </c>
      <c r="N3865" s="43" t="s">
        <v>2</v>
      </c>
      <c r="O3865"/>
      <c r="P3865" s="43" t="s">
        <v>363</v>
      </c>
    </row>
    <row r="3866" spans="1:16" x14ac:dyDescent="0.25">
      <c r="A3866" s="43" t="s">
        <v>7179</v>
      </c>
      <c r="B3866" s="43" t="s">
        <v>74</v>
      </c>
      <c r="C3866" s="43" t="s">
        <v>7180</v>
      </c>
      <c r="D3866" s="43">
        <v>7108899</v>
      </c>
      <c r="E3866" s="43" t="s">
        <v>46</v>
      </c>
      <c r="F3866" s="44">
        <v>45008</v>
      </c>
      <c r="G3866" s="43" t="s">
        <v>203</v>
      </c>
      <c r="H3866" s="43" t="s">
        <v>3960</v>
      </c>
      <c r="I3866" s="43" t="s">
        <v>364</v>
      </c>
      <c r="J3866" s="43">
        <v>3</v>
      </c>
      <c r="K3866" s="43" t="s">
        <v>78</v>
      </c>
      <c r="L3866" s="55" t="s">
        <v>13</v>
      </c>
      <c r="M3866" s="43" t="s">
        <v>2</v>
      </c>
      <c r="N3866" s="43" t="s">
        <v>2</v>
      </c>
      <c r="O3866"/>
      <c r="P3866" s="43" t="s">
        <v>363</v>
      </c>
    </row>
    <row r="3867" spans="1:16" x14ac:dyDescent="0.25">
      <c r="A3867" s="43" t="s">
        <v>7179</v>
      </c>
      <c r="B3867" s="43" t="s">
        <v>74</v>
      </c>
      <c r="C3867" s="43" t="s">
        <v>7180</v>
      </c>
      <c r="D3867" s="43">
        <v>7108899</v>
      </c>
      <c r="E3867" s="43" t="s">
        <v>46</v>
      </c>
      <c r="F3867" s="44">
        <v>45008</v>
      </c>
      <c r="G3867" s="43" t="s">
        <v>203</v>
      </c>
      <c r="H3867" s="43" t="s">
        <v>3960</v>
      </c>
      <c r="I3867" s="43" t="s">
        <v>364</v>
      </c>
      <c r="J3867" s="43">
        <v>4</v>
      </c>
      <c r="K3867" s="43" t="s">
        <v>7181</v>
      </c>
      <c r="L3867" s="55" t="s">
        <v>13</v>
      </c>
      <c r="M3867" s="43" t="s">
        <v>2</v>
      </c>
      <c r="N3867" s="43" t="s">
        <v>2</v>
      </c>
      <c r="O3867"/>
      <c r="P3867" s="43" t="s">
        <v>363</v>
      </c>
    </row>
    <row r="3868" spans="1:16" x14ac:dyDescent="0.25">
      <c r="A3868" s="43" t="s">
        <v>7179</v>
      </c>
      <c r="B3868" s="43" t="s">
        <v>74</v>
      </c>
      <c r="C3868" s="43" t="s">
        <v>7180</v>
      </c>
      <c r="D3868" s="43">
        <v>7108899</v>
      </c>
      <c r="E3868" s="43" t="s">
        <v>46</v>
      </c>
      <c r="F3868" s="44">
        <v>45008</v>
      </c>
      <c r="G3868" s="43" t="s">
        <v>203</v>
      </c>
      <c r="H3868" s="43" t="s">
        <v>3960</v>
      </c>
      <c r="I3868" s="43" t="s">
        <v>364</v>
      </c>
      <c r="J3868" s="43">
        <v>5.0999999999999996</v>
      </c>
      <c r="K3868" s="43" t="s">
        <v>6510</v>
      </c>
      <c r="L3868" s="55" t="s">
        <v>13</v>
      </c>
      <c r="M3868" s="43" t="s">
        <v>2</v>
      </c>
      <c r="N3868" s="43" t="s">
        <v>2</v>
      </c>
      <c r="O3868"/>
      <c r="P3868" s="43" t="s">
        <v>363</v>
      </c>
    </row>
    <row r="3869" spans="1:16" x14ac:dyDescent="0.25">
      <c r="A3869" s="43" t="s">
        <v>7179</v>
      </c>
      <c r="B3869" s="43" t="s">
        <v>74</v>
      </c>
      <c r="C3869" s="43" t="s">
        <v>7180</v>
      </c>
      <c r="D3869" s="43">
        <v>7108899</v>
      </c>
      <c r="E3869" s="43" t="s">
        <v>46</v>
      </c>
      <c r="F3869" s="44">
        <v>45008</v>
      </c>
      <c r="G3869" s="43" t="s">
        <v>203</v>
      </c>
      <c r="H3869" s="43" t="s">
        <v>3960</v>
      </c>
      <c r="I3869" s="43" t="s">
        <v>364</v>
      </c>
      <c r="J3869" s="43">
        <v>5.2</v>
      </c>
      <c r="K3869" s="43" t="s">
        <v>7182</v>
      </c>
      <c r="L3869" s="55" t="s">
        <v>13</v>
      </c>
      <c r="M3869" s="43" t="s">
        <v>2</v>
      </c>
      <c r="N3869" s="43" t="s">
        <v>2</v>
      </c>
      <c r="O3869"/>
      <c r="P3869" s="43" t="s">
        <v>363</v>
      </c>
    </row>
    <row r="3870" spans="1:16" x14ac:dyDescent="0.25">
      <c r="A3870" s="43" t="s">
        <v>7179</v>
      </c>
      <c r="B3870" s="43" t="s">
        <v>74</v>
      </c>
      <c r="C3870" s="43" t="s">
        <v>7180</v>
      </c>
      <c r="D3870" s="43">
        <v>7108899</v>
      </c>
      <c r="E3870" s="43" t="s">
        <v>46</v>
      </c>
      <c r="F3870" s="44">
        <v>45008</v>
      </c>
      <c r="G3870" s="43" t="s">
        <v>203</v>
      </c>
      <c r="H3870" s="43" t="s">
        <v>3960</v>
      </c>
      <c r="I3870" s="43" t="s">
        <v>364</v>
      </c>
      <c r="J3870" s="43">
        <v>5.3</v>
      </c>
      <c r="K3870" s="43" t="s">
        <v>6127</v>
      </c>
      <c r="L3870" s="55" t="s">
        <v>13</v>
      </c>
      <c r="M3870" s="43" t="s">
        <v>2</v>
      </c>
      <c r="N3870" s="43" t="s">
        <v>2</v>
      </c>
      <c r="O3870"/>
      <c r="P3870" s="43" t="s">
        <v>363</v>
      </c>
    </row>
    <row r="3871" spans="1:16" x14ac:dyDescent="0.25">
      <c r="A3871" s="43" t="s">
        <v>7179</v>
      </c>
      <c r="B3871" s="43" t="s">
        <v>74</v>
      </c>
      <c r="C3871" s="43" t="s">
        <v>7180</v>
      </c>
      <c r="D3871" s="43">
        <v>7108899</v>
      </c>
      <c r="E3871" s="43" t="s">
        <v>46</v>
      </c>
      <c r="F3871" s="44">
        <v>45008</v>
      </c>
      <c r="G3871" s="43" t="s">
        <v>203</v>
      </c>
      <c r="H3871" s="43" t="s">
        <v>3960</v>
      </c>
      <c r="I3871" s="43" t="s">
        <v>364</v>
      </c>
      <c r="J3871" s="43">
        <v>5.4</v>
      </c>
      <c r="K3871" s="43" t="s">
        <v>6930</v>
      </c>
      <c r="L3871" s="55" t="s">
        <v>13</v>
      </c>
      <c r="M3871" s="43" t="s">
        <v>2</v>
      </c>
      <c r="N3871" s="43" t="s">
        <v>3</v>
      </c>
      <c r="O3871" s="43" t="s">
        <v>9891</v>
      </c>
      <c r="P3871" s="43" t="s">
        <v>364</v>
      </c>
    </row>
    <row r="3872" spans="1:16" x14ac:dyDescent="0.25">
      <c r="A3872" s="43" t="s">
        <v>7179</v>
      </c>
      <c r="B3872" s="43" t="s">
        <v>74</v>
      </c>
      <c r="C3872" s="43" t="s">
        <v>7180</v>
      </c>
      <c r="D3872" s="43">
        <v>7108899</v>
      </c>
      <c r="E3872" s="43" t="s">
        <v>46</v>
      </c>
      <c r="F3872" s="44">
        <v>45008</v>
      </c>
      <c r="G3872" s="43" t="s">
        <v>203</v>
      </c>
      <c r="H3872" s="43" t="s">
        <v>3960</v>
      </c>
      <c r="I3872" s="43" t="s">
        <v>364</v>
      </c>
      <c r="J3872" s="43">
        <v>5.5</v>
      </c>
      <c r="K3872" s="43" t="s">
        <v>6931</v>
      </c>
      <c r="L3872" s="55" t="s">
        <v>640</v>
      </c>
      <c r="M3872" s="43" t="s">
        <v>2</v>
      </c>
      <c r="N3872" s="43" t="s">
        <v>2</v>
      </c>
      <c r="O3872"/>
      <c r="P3872" s="43" t="s">
        <v>363</v>
      </c>
    </row>
    <row r="3873" spans="1:16" ht="30" x14ac:dyDescent="0.25">
      <c r="A3873" s="43" t="s">
        <v>7179</v>
      </c>
      <c r="B3873" s="43" t="s">
        <v>74</v>
      </c>
      <c r="C3873" s="43" t="s">
        <v>7180</v>
      </c>
      <c r="D3873" s="43">
        <v>7108899</v>
      </c>
      <c r="E3873" s="43" t="s">
        <v>46</v>
      </c>
      <c r="F3873" s="44">
        <v>45008</v>
      </c>
      <c r="G3873" s="43" t="s">
        <v>203</v>
      </c>
      <c r="H3873" s="43" t="s">
        <v>3960</v>
      </c>
      <c r="I3873" s="43" t="s">
        <v>364</v>
      </c>
      <c r="J3873" s="43">
        <v>6</v>
      </c>
      <c r="K3873" s="43" t="s">
        <v>7183</v>
      </c>
      <c r="L3873" s="55" t="s">
        <v>13</v>
      </c>
      <c r="M3873" s="43" t="s">
        <v>2</v>
      </c>
      <c r="N3873" s="43" t="s">
        <v>2</v>
      </c>
      <c r="O3873"/>
      <c r="P3873" s="43" t="s">
        <v>363</v>
      </c>
    </row>
    <row r="3874" spans="1:16" x14ac:dyDescent="0.25">
      <c r="A3874" s="43" t="s">
        <v>7179</v>
      </c>
      <c r="B3874" s="43" t="s">
        <v>74</v>
      </c>
      <c r="C3874" s="43" t="s">
        <v>7180</v>
      </c>
      <c r="D3874" s="43">
        <v>7108899</v>
      </c>
      <c r="E3874" s="43" t="s">
        <v>46</v>
      </c>
      <c r="F3874" s="44">
        <v>45008</v>
      </c>
      <c r="G3874" s="43" t="s">
        <v>203</v>
      </c>
      <c r="H3874" s="43" t="s">
        <v>3960</v>
      </c>
      <c r="I3874" s="43" t="s">
        <v>364</v>
      </c>
      <c r="J3874" s="43">
        <v>7.1</v>
      </c>
      <c r="K3874" s="43" t="s">
        <v>7184</v>
      </c>
      <c r="L3874" s="55" t="s">
        <v>640</v>
      </c>
      <c r="M3874" s="43" t="s">
        <v>2</v>
      </c>
      <c r="N3874" s="43" t="s">
        <v>2</v>
      </c>
      <c r="O3874"/>
      <c r="P3874" s="43" t="s">
        <v>363</v>
      </c>
    </row>
    <row r="3875" spans="1:16" x14ac:dyDescent="0.25">
      <c r="A3875" s="43" t="s">
        <v>7179</v>
      </c>
      <c r="B3875" s="43" t="s">
        <v>74</v>
      </c>
      <c r="C3875" s="43" t="s">
        <v>7180</v>
      </c>
      <c r="D3875" s="43">
        <v>7108899</v>
      </c>
      <c r="E3875" s="43" t="s">
        <v>46</v>
      </c>
      <c r="F3875" s="44">
        <v>45008</v>
      </c>
      <c r="G3875" s="43" t="s">
        <v>203</v>
      </c>
      <c r="H3875" s="43" t="s">
        <v>3960</v>
      </c>
      <c r="I3875" s="43" t="s">
        <v>364</v>
      </c>
      <c r="J3875" s="43">
        <v>7.2</v>
      </c>
      <c r="K3875" s="43" t="s">
        <v>7185</v>
      </c>
      <c r="L3875" s="55" t="s">
        <v>641</v>
      </c>
      <c r="M3875" s="43" t="s">
        <v>2</v>
      </c>
      <c r="N3875" s="43" t="s">
        <v>2</v>
      </c>
      <c r="O3875"/>
      <c r="P3875" s="43" t="s">
        <v>363</v>
      </c>
    </row>
    <row r="3876" spans="1:16" x14ac:dyDescent="0.25">
      <c r="A3876" s="43" t="s">
        <v>7179</v>
      </c>
      <c r="B3876" s="43" t="s">
        <v>74</v>
      </c>
      <c r="C3876" s="43" t="s">
        <v>7180</v>
      </c>
      <c r="D3876" s="43">
        <v>7108899</v>
      </c>
      <c r="E3876" s="43" t="s">
        <v>46</v>
      </c>
      <c r="F3876" s="44">
        <v>45008</v>
      </c>
      <c r="G3876" s="43" t="s">
        <v>203</v>
      </c>
      <c r="H3876" s="43" t="s">
        <v>3960</v>
      </c>
      <c r="I3876" s="43" t="s">
        <v>364</v>
      </c>
      <c r="J3876" s="43">
        <v>8.1</v>
      </c>
      <c r="K3876" s="43" t="s">
        <v>7186</v>
      </c>
      <c r="L3876" s="55" t="s">
        <v>640</v>
      </c>
      <c r="M3876" s="43" t="s">
        <v>2</v>
      </c>
      <c r="N3876" s="43" t="s">
        <v>2</v>
      </c>
      <c r="O3876"/>
      <c r="P3876" s="43" t="s">
        <v>363</v>
      </c>
    </row>
    <row r="3877" spans="1:16" x14ac:dyDescent="0.25">
      <c r="A3877" s="43" t="s">
        <v>7179</v>
      </c>
      <c r="B3877" s="43" t="s">
        <v>74</v>
      </c>
      <c r="C3877" s="43" t="s">
        <v>7180</v>
      </c>
      <c r="D3877" s="43">
        <v>7108899</v>
      </c>
      <c r="E3877" s="43" t="s">
        <v>46</v>
      </c>
      <c r="F3877" s="44">
        <v>45008</v>
      </c>
      <c r="G3877" s="43" t="s">
        <v>203</v>
      </c>
      <c r="H3877" s="43" t="s">
        <v>3960</v>
      </c>
      <c r="I3877" s="43" t="s">
        <v>364</v>
      </c>
      <c r="J3877" s="43">
        <v>8.1</v>
      </c>
      <c r="K3877" s="43" t="s">
        <v>7187</v>
      </c>
      <c r="L3877" s="55" t="s">
        <v>640</v>
      </c>
      <c r="M3877" s="43" t="s">
        <v>2</v>
      </c>
      <c r="N3877" s="43" t="s">
        <v>2</v>
      </c>
      <c r="O3877"/>
      <c r="P3877" s="43" t="s">
        <v>363</v>
      </c>
    </row>
    <row r="3878" spans="1:16" x14ac:dyDescent="0.25">
      <c r="A3878" s="43" t="s">
        <v>7179</v>
      </c>
      <c r="B3878" s="43" t="s">
        <v>74</v>
      </c>
      <c r="C3878" s="43" t="s">
        <v>7180</v>
      </c>
      <c r="D3878" s="43">
        <v>7108899</v>
      </c>
      <c r="E3878" s="43" t="s">
        <v>46</v>
      </c>
      <c r="F3878" s="44">
        <v>45008</v>
      </c>
      <c r="G3878" s="43" t="s">
        <v>203</v>
      </c>
      <c r="H3878" s="43" t="s">
        <v>3960</v>
      </c>
      <c r="I3878" s="43" t="s">
        <v>364</v>
      </c>
      <c r="J3878" s="43">
        <v>8.1999999999999993</v>
      </c>
      <c r="K3878" s="43" t="s">
        <v>7188</v>
      </c>
      <c r="L3878" s="55" t="s">
        <v>640</v>
      </c>
      <c r="M3878" s="43" t="s">
        <v>2</v>
      </c>
      <c r="N3878" s="43" t="s">
        <v>2</v>
      </c>
      <c r="O3878"/>
      <c r="P3878" s="43" t="s">
        <v>363</v>
      </c>
    </row>
    <row r="3879" spans="1:16" x14ac:dyDescent="0.25">
      <c r="A3879" s="43" t="s">
        <v>7179</v>
      </c>
      <c r="B3879" s="43" t="s">
        <v>74</v>
      </c>
      <c r="C3879" s="43" t="s">
        <v>7180</v>
      </c>
      <c r="D3879" s="43">
        <v>7108899</v>
      </c>
      <c r="E3879" s="43" t="s">
        <v>46</v>
      </c>
      <c r="F3879" s="44">
        <v>45008</v>
      </c>
      <c r="G3879" s="43" t="s">
        <v>203</v>
      </c>
      <c r="H3879" s="43" t="s">
        <v>3960</v>
      </c>
      <c r="I3879" s="43" t="s">
        <v>364</v>
      </c>
      <c r="J3879" s="43">
        <v>8.3000000000000007</v>
      </c>
      <c r="K3879" s="43" t="s">
        <v>7189</v>
      </c>
      <c r="L3879" s="55" t="s">
        <v>640</v>
      </c>
      <c r="M3879" s="43" t="s">
        <v>2</v>
      </c>
      <c r="N3879" s="43" t="s">
        <v>2</v>
      </c>
      <c r="O3879"/>
      <c r="P3879" s="43" t="s">
        <v>363</v>
      </c>
    </row>
    <row r="3880" spans="1:16" x14ac:dyDescent="0.25">
      <c r="A3880" s="43" t="s">
        <v>7179</v>
      </c>
      <c r="B3880" s="43" t="s">
        <v>74</v>
      </c>
      <c r="C3880" s="43" t="s">
        <v>7180</v>
      </c>
      <c r="D3880" s="43">
        <v>7108899</v>
      </c>
      <c r="E3880" s="43" t="s">
        <v>46</v>
      </c>
      <c r="F3880" s="44">
        <v>45008</v>
      </c>
      <c r="G3880" s="43" t="s">
        <v>203</v>
      </c>
      <c r="H3880" s="43" t="s">
        <v>3960</v>
      </c>
      <c r="I3880" s="43" t="s">
        <v>364</v>
      </c>
      <c r="J3880" s="43">
        <v>8.4</v>
      </c>
      <c r="K3880" s="43" t="s">
        <v>7190</v>
      </c>
      <c r="L3880" s="55" t="s">
        <v>640</v>
      </c>
      <c r="M3880" s="43" t="s">
        <v>2</v>
      </c>
      <c r="N3880" s="43" t="s">
        <v>2</v>
      </c>
      <c r="O3880"/>
      <c r="P3880" s="43" t="s">
        <v>363</v>
      </c>
    </row>
    <row r="3881" spans="1:16" x14ac:dyDescent="0.25">
      <c r="A3881" s="43" t="s">
        <v>7179</v>
      </c>
      <c r="B3881" s="43" t="s">
        <v>74</v>
      </c>
      <c r="C3881" s="43" t="s">
        <v>7180</v>
      </c>
      <c r="D3881" s="43">
        <v>7108899</v>
      </c>
      <c r="E3881" s="43" t="s">
        <v>46</v>
      </c>
      <c r="F3881" s="44">
        <v>45008</v>
      </c>
      <c r="G3881" s="43" t="s">
        <v>203</v>
      </c>
      <c r="H3881" s="43" t="s">
        <v>3960</v>
      </c>
      <c r="I3881" s="43" t="s">
        <v>364</v>
      </c>
      <c r="J3881" s="43">
        <v>8.5</v>
      </c>
      <c r="K3881" s="43" t="s">
        <v>7191</v>
      </c>
      <c r="L3881" s="55" t="s">
        <v>640</v>
      </c>
      <c r="M3881" s="43" t="s">
        <v>2</v>
      </c>
      <c r="N3881" s="43" t="s">
        <v>2</v>
      </c>
      <c r="O3881"/>
      <c r="P3881" s="43" t="s">
        <v>363</v>
      </c>
    </row>
    <row r="3882" spans="1:16" x14ac:dyDescent="0.25">
      <c r="A3882" s="43" t="s">
        <v>7179</v>
      </c>
      <c r="B3882" s="43" t="s">
        <v>74</v>
      </c>
      <c r="C3882" s="43" t="s">
        <v>7180</v>
      </c>
      <c r="D3882" s="43">
        <v>7108899</v>
      </c>
      <c r="E3882" s="43" t="s">
        <v>46</v>
      </c>
      <c r="F3882" s="44">
        <v>45008</v>
      </c>
      <c r="G3882" s="43" t="s">
        <v>203</v>
      </c>
      <c r="H3882" s="43" t="s">
        <v>3960</v>
      </c>
      <c r="I3882" s="43" t="s">
        <v>364</v>
      </c>
      <c r="J3882" s="43">
        <v>8.6</v>
      </c>
      <c r="K3882" s="43" t="s">
        <v>7192</v>
      </c>
      <c r="L3882" s="55" t="s">
        <v>640</v>
      </c>
      <c r="M3882" s="43" t="s">
        <v>2</v>
      </c>
      <c r="N3882" s="43" t="s">
        <v>2</v>
      </c>
      <c r="O3882"/>
      <c r="P3882" s="43" t="s">
        <v>363</v>
      </c>
    </row>
    <row r="3883" spans="1:16" x14ac:dyDescent="0.25">
      <c r="A3883" s="43" t="s">
        <v>7179</v>
      </c>
      <c r="B3883" s="43" t="s">
        <v>74</v>
      </c>
      <c r="C3883" s="43" t="s">
        <v>7180</v>
      </c>
      <c r="D3883" s="43">
        <v>7108899</v>
      </c>
      <c r="E3883" s="43" t="s">
        <v>46</v>
      </c>
      <c r="F3883" s="44">
        <v>45008</v>
      </c>
      <c r="G3883" s="43" t="s">
        <v>203</v>
      </c>
      <c r="H3883" s="43" t="s">
        <v>3960</v>
      </c>
      <c r="I3883" s="43" t="s">
        <v>364</v>
      </c>
      <c r="J3883" s="43">
        <v>8.6999999999999993</v>
      </c>
      <c r="K3883" s="43" t="s">
        <v>7193</v>
      </c>
      <c r="L3883" s="55" t="s">
        <v>640</v>
      </c>
      <c r="M3883" s="43" t="s">
        <v>2</v>
      </c>
      <c r="N3883" s="43" t="s">
        <v>2</v>
      </c>
      <c r="O3883"/>
      <c r="P3883" s="43" t="s">
        <v>363</v>
      </c>
    </row>
    <row r="3884" spans="1:16" x14ac:dyDescent="0.25">
      <c r="A3884" s="43" t="s">
        <v>7179</v>
      </c>
      <c r="B3884" s="43" t="s">
        <v>74</v>
      </c>
      <c r="C3884" s="43" t="s">
        <v>7180</v>
      </c>
      <c r="D3884" s="43">
        <v>7108899</v>
      </c>
      <c r="E3884" s="43" t="s">
        <v>46</v>
      </c>
      <c r="F3884" s="44">
        <v>45008</v>
      </c>
      <c r="G3884" s="43" t="s">
        <v>203</v>
      </c>
      <c r="H3884" s="43" t="s">
        <v>3960</v>
      </c>
      <c r="I3884" s="43" t="s">
        <v>364</v>
      </c>
      <c r="J3884" s="43">
        <v>8.8000000000000007</v>
      </c>
      <c r="K3884" s="43" t="s">
        <v>7194</v>
      </c>
      <c r="L3884" s="55" t="s">
        <v>640</v>
      </c>
      <c r="M3884" s="43" t="s">
        <v>2</v>
      </c>
      <c r="N3884" s="43" t="s">
        <v>2</v>
      </c>
      <c r="O3884"/>
      <c r="P3884" s="43" t="s">
        <v>363</v>
      </c>
    </row>
    <row r="3885" spans="1:16" x14ac:dyDescent="0.25">
      <c r="A3885" s="43" t="s">
        <v>7179</v>
      </c>
      <c r="B3885" s="43" t="s">
        <v>74</v>
      </c>
      <c r="C3885" s="43" t="s">
        <v>7180</v>
      </c>
      <c r="D3885" s="43">
        <v>7108899</v>
      </c>
      <c r="E3885" s="43" t="s">
        <v>46</v>
      </c>
      <c r="F3885" s="44">
        <v>45008</v>
      </c>
      <c r="G3885" s="43" t="s">
        <v>203</v>
      </c>
      <c r="H3885" s="43" t="s">
        <v>3960</v>
      </c>
      <c r="I3885" s="43" t="s">
        <v>364</v>
      </c>
      <c r="J3885" s="43">
        <v>8.9</v>
      </c>
      <c r="K3885" s="43" t="s">
        <v>7195</v>
      </c>
      <c r="L3885" s="55" t="s">
        <v>640</v>
      </c>
      <c r="M3885" s="43" t="s">
        <v>2</v>
      </c>
      <c r="N3885" s="43" t="s">
        <v>2</v>
      </c>
      <c r="O3885"/>
      <c r="P3885" s="43" t="s">
        <v>363</v>
      </c>
    </row>
    <row r="3886" spans="1:16" x14ac:dyDescent="0.25">
      <c r="A3886" s="43" t="s">
        <v>7179</v>
      </c>
      <c r="B3886" s="43" t="s">
        <v>74</v>
      </c>
      <c r="C3886" s="43" t="s">
        <v>7180</v>
      </c>
      <c r="D3886" s="43">
        <v>7108899</v>
      </c>
      <c r="E3886" s="43" t="s">
        <v>46</v>
      </c>
      <c r="F3886" s="44">
        <v>45008</v>
      </c>
      <c r="G3886" s="43" t="s">
        <v>203</v>
      </c>
      <c r="H3886" s="43" t="s">
        <v>3960</v>
      </c>
      <c r="I3886" s="43" t="s">
        <v>364</v>
      </c>
      <c r="J3886" s="43">
        <v>9.1</v>
      </c>
      <c r="K3886" s="43" t="s">
        <v>7196</v>
      </c>
      <c r="L3886" s="55" t="s">
        <v>13</v>
      </c>
      <c r="M3886" s="43" t="s">
        <v>2</v>
      </c>
      <c r="N3886" s="43" t="s">
        <v>2</v>
      </c>
      <c r="O3886"/>
      <c r="P3886" s="43" t="s">
        <v>363</v>
      </c>
    </row>
    <row r="3887" spans="1:16" x14ac:dyDescent="0.25">
      <c r="A3887" s="43" t="s">
        <v>7179</v>
      </c>
      <c r="B3887" s="43" t="s">
        <v>74</v>
      </c>
      <c r="C3887" s="43" t="s">
        <v>7180</v>
      </c>
      <c r="D3887" s="43">
        <v>7108899</v>
      </c>
      <c r="E3887" s="43" t="s">
        <v>46</v>
      </c>
      <c r="F3887" s="44">
        <v>45008</v>
      </c>
      <c r="G3887" s="43" t="s">
        <v>203</v>
      </c>
      <c r="H3887" s="43" t="s">
        <v>3960</v>
      </c>
      <c r="I3887" s="43" t="s">
        <v>364</v>
      </c>
      <c r="J3887" s="43">
        <v>9.1999999999999993</v>
      </c>
      <c r="K3887" s="43" t="s">
        <v>7197</v>
      </c>
      <c r="L3887" s="55" t="s">
        <v>13</v>
      </c>
      <c r="M3887" s="43" t="s">
        <v>2</v>
      </c>
      <c r="N3887" s="43" t="s">
        <v>2</v>
      </c>
      <c r="O3887"/>
      <c r="P3887" s="43" t="s">
        <v>363</v>
      </c>
    </row>
    <row r="3888" spans="1:16" x14ac:dyDescent="0.25">
      <c r="A3888" s="43" t="s">
        <v>7179</v>
      </c>
      <c r="B3888" s="43" t="s">
        <v>74</v>
      </c>
      <c r="C3888" s="43" t="s">
        <v>7180</v>
      </c>
      <c r="D3888" s="43">
        <v>7108899</v>
      </c>
      <c r="E3888" s="43" t="s">
        <v>46</v>
      </c>
      <c r="F3888" s="44">
        <v>45008</v>
      </c>
      <c r="G3888" s="43" t="s">
        <v>203</v>
      </c>
      <c r="H3888" s="43" t="s">
        <v>3960</v>
      </c>
      <c r="I3888" s="43" t="s">
        <v>364</v>
      </c>
      <c r="J3888" s="43">
        <v>9.3000000000000007</v>
      </c>
      <c r="K3888" s="43" t="s">
        <v>7198</v>
      </c>
      <c r="L3888" s="55" t="s">
        <v>13</v>
      </c>
      <c r="M3888" s="43" t="s">
        <v>2</v>
      </c>
      <c r="N3888" s="43" t="s">
        <v>2</v>
      </c>
      <c r="O3888"/>
      <c r="P3888" s="43" t="s">
        <v>363</v>
      </c>
    </row>
    <row r="3889" spans="1:16" x14ac:dyDescent="0.25">
      <c r="A3889" s="43" t="s">
        <v>7179</v>
      </c>
      <c r="B3889" s="43" t="s">
        <v>74</v>
      </c>
      <c r="C3889" s="43" t="s">
        <v>7180</v>
      </c>
      <c r="D3889" s="43">
        <v>7108899</v>
      </c>
      <c r="E3889" s="43" t="s">
        <v>46</v>
      </c>
      <c r="F3889" s="44">
        <v>45008</v>
      </c>
      <c r="G3889" s="43" t="s">
        <v>203</v>
      </c>
      <c r="H3889" s="43" t="s">
        <v>3960</v>
      </c>
      <c r="I3889" s="43" t="s">
        <v>364</v>
      </c>
      <c r="J3889" s="43">
        <v>10</v>
      </c>
      <c r="K3889" s="43" t="s">
        <v>7199</v>
      </c>
      <c r="L3889" s="55" t="s">
        <v>13</v>
      </c>
      <c r="M3889" s="43" t="s">
        <v>2</v>
      </c>
      <c r="N3889" s="43" t="s">
        <v>2</v>
      </c>
      <c r="O3889"/>
      <c r="P3889" s="43" t="s">
        <v>363</v>
      </c>
    </row>
    <row r="3890" spans="1:16" x14ac:dyDescent="0.25">
      <c r="A3890" s="43" t="s">
        <v>7179</v>
      </c>
      <c r="B3890" s="43" t="s">
        <v>74</v>
      </c>
      <c r="C3890" s="43" t="s">
        <v>7180</v>
      </c>
      <c r="D3890" s="43">
        <v>7108899</v>
      </c>
      <c r="E3890" s="43" t="s">
        <v>46</v>
      </c>
      <c r="F3890" s="44">
        <v>45008</v>
      </c>
      <c r="G3890" s="43" t="s">
        <v>203</v>
      </c>
      <c r="H3890" s="43" t="s">
        <v>3960</v>
      </c>
      <c r="I3890" s="43" t="s">
        <v>364</v>
      </c>
      <c r="J3890" s="43">
        <v>11</v>
      </c>
      <c r="K3890" s="43" t="s">
        <v>5895</v>
      </c>
      <c r="L3890" s="55" t="s">
        <v>639</v>
      </c>
      <c r="M3890" s="43" t="s">
        <v>2</v>
      </c>
      <c r="N3890" s="43" t="s">
        <v>2</v>
      </c>
      <c r="O3890"/>
      <c r="P3890" s="43" t="s">
        <v>363</v>
      </c>
    </row>
    <row r="3891" spans="1:16" ht="30" x14ac:dyDescent="0.25">
      <c r="A3891" s="43" t="s">
        <v>7179</v>
      </c>
      <c r="B3891" s="43" t="s">
        <v>74</v>
      </c>
      <c r="C3891" s="43" t="s">
        <v>7180</v>
      </c>
      <c r="D3891" s="43">
        <v>7108899</v>
      </c>
      <c r="E3891" s="43" t="s">
        <v>46</v>
      </c>
      <c r="F3891" s="44">
        <v>45008</v>
      </c>
      <c r="G3891" s="43" t="s">
        <v>203</v>
      </c>
      <c r="H3891" s="43" t="s">
        <v>3960</v>
      </c>
      <c r="I3891" s="43" t="s">
        <v>364</v>
      </c>
      <c r="J3891" s="43">
        <v>12</v>
      </c>
      <c r="K3891" s="43" t="s">
        <v>75</v>
      </c>
      <c r="L3891" s="55" t="s">
        <v>13</v>
      </c>
      <c r="M3891" s="43" t="s">
        <v>2</v>
      </c>
      <c r="N3891" s="43" t="s">
        <v>3</v>
      </c>
      <c r="O3891" s="43" t="s">
        <v>654</v>
      </c>
      <c r="P3891" s="43" t="s">
        <v>364</v>
      </c>
    </row>
    <row r="3892" spans="1:16" x14ac:dyDescent="0.25">
      <c r="A3892" s="43" t="s">
        <v>7200</v>
      </c>
      <c r="B3892" s="43" t="s">
        <v>195</v>
      </c>
      <c r="C3892" s="43" t="s">
        <v>7201</v>
      </c>
      <c r="D3892" s="43">
        <v>5474008</v>
      </c>
      <c r="E3892" s="43" t="s">
        <v>46</v>
      </c>
      <c r="F3892" s="44">
        <v>45008</v>
      </c>
      <c r="G3892" s="43" t="s">
        <v>203</v>
      </c>
      <c r="H3892" s="43" t="s">
        <v>3960</v>
      </c>
      <c r="I3892" s="43" t="s">
        <v>364</v>
      </c>
      <c r="J3892" s="43">
        <v>1</v>
      </c>
      <c r="K3892" s="43" t="s">
        <v>6191</v>
      </c>
      <c r="L3892" s="55" t="s">
        <v>13</v>
      </c>
      <c r="M3892" s="43" t="s">
        <v>2</v>
      </c>
      <c r="N3892" s="43" t="s">
        <v>2</v>
      </c>
      <c r="O3892"/>
      <c r="P3892" s="43" t="s">
        <v>363</v>
      </c>
    </row>
    <row r="3893" spans="1:16" x14ac:dyDescent="0.25">
      <c r="A3893" s="43" t="s">
        <v>7200</v>
      </c>
      <c r="B3893" s="43" t="s">
        <v>195</v>
      </c>
      <c r="C3893" s="43" t="s">
        <v>7201</v>
      </c>
      <c r="D3893" s="43">
        <v>5474008</v>
      </c>
      <c r="E3893" s="43" t="s">
        <v>46</v>
      </c>
      <c r="F3893" s="44">
        <v>45008</v>
      </c>
      <c r="G3893" s="43" t="s">
        <v>203</v>
      </c>
      <c r="H3893" s="43" t="s">
        <v>4603</v>
      </c>
      <c r="I3893" s="43" t="s">
        <v>364</v>
      </c>
      <c r="J3893" s="43">
        <v>2</v>
      </c>
      <c r="K3893" s="43" t="s">
        <v>6193</v>
      </c>
      <c r="L3893" s="55" t="s">
        <v>13</v>
      </c>
      <c r="M3893" s="43" t="s">
        <v>2</v>
      </c>
      <c r="N3893" s="43" t="s">
        <v>2</v>
      </c>
      <c r="O3893"/>
      <c r="P3893" s="43" t="s">
        <v>363</v>
      </c>
    </row>
    <row r="3894" spans="1:16" x14ac:dyDescent="0.25">
      <c r="A3894" s="43" t="s">
        <v>7200</v>
      </c>
      <c r="B3894" s="43" t="s">
        <v>195</v>
      </c>
      <c r="C3894" s="43" t="s">
        <v>7201</v>
      </c>
      <c r="D3894" s="43">
        <v>5474008</v>
      </c>
      <c r="E3894" s="43" t="s">
        <v>46</v>
      </c>
      <c r="F3894" s="44">
        <v>45008</v>
      </c>
      <c r="G3894" s="43" t="s">
        <v>203</v>
      </c>
      <c r="H3894" s="43" t="s">
        <v>3960</v>
      </c>
      <c r="I3894" s="43" t="s">
        <v>364</v>
      </c>
      <c r="J3894" s="43">
        <v>3</v>
      </c>
      <c r="K3894" s="43" t="s">
        <v>196</v>
      </c>
      <c r="L3894" s="55" t="s">
        <v>13</v>
      </c>
      <c r="M3894" s="43" t="s">
        <v>2</v>
      </c>
      <c r="N3894" s="43" t="s">
        <v>2</v>
      </c>
      <c r="O3894"/>
      <c r="P3894" s="43" t="s">
        <v>363</v>
      </c>
    </row>
    <row r="3895" spans="1:16" x14ac:dyDescent="0.25">
      <c r="A3895" s="43" t="s">
        <v>7200</v>
      </c>
      <c r="B3895" s="43" t="s">
        <v>195</v>
      </c>
      <c r="C3895" s="43" t="s">
        <v>7201</v>
      </c>
      <c r="D3895" s="43">
        <v>5474008</v>
      </c>
      <c r="E3895" s="43" t="s">
        <v>46</v>
      </c>
      <c r="F3895" s="44">
        <v>45008</v>
      </c>
      <c r="G3895" s="43" t="s">
        <v>203</v>
      </c>
      <c r="H3895" s="43" t="s">
        <v>3960</v>
      </c>
      <c r="I3895" s="43" t="s">
        <v>364</v>
      </c>
      <c r="J3895" s="43">
        <v>4</v>
      </c>
      <c r="K3895" s="43" t="s">
        <v>6194</v>
      </c>
      <c r="L3895" s="55" t="s">
        <v>13</v>
      </c>
      <c r="M3895" s="43" t="s">
        <v>2</v>
      </c>
      <c r="N3895" s="43" t="s">
        <v>2</v>
      </c>
      <c r="O3895"/>
      <c r="P3895" s="43" t="s">
        <v>363</v>
      </c>
    </row>
    <row r="3896" spans="1:16" x14ac:dyDescent="0.25">
      <c r="A3896" s="43" t="s">
        <v>7200</v>
      </c>
      <c r="B3896" s="43" t="s">
        <v>195</v>
      </c>
      <c r="C3896" s="43" t="s">
        <v>7201</v>
      </c>
      <c r="D3896" s="43">
        <v>5474008</v>
      </c>
      <c r="E3896" s="43" t="s">
        <v>46</v>
      </c>
      <c r="F3896" s="44">
        <v>45008</v>
      </c>
      <c r="G3896" s="43" t="s">
        <v>203</v>
      </c>
      <c r="H3896" s="43" t="s">
        <v>3960</v>
      </c>
      <c r="I3896" s="43" t="s">
        <v>364</v>
      </c>
      <c r="J3896" s="43">
        <v>5</v>
      </c>
      <c r="K3896" s="43" t="s">
        <v>7202</v>
      </c>
      <c r="L3896" s="55" t="s">
        <v>639</v>
      </c>
      <c r="M3896" s="43" t="s">
        <v>2</v>
      </c>
      <c r="N3896" s="43" t="s">
        <v>2</v>
      </c>
      <c r="O3896"/>
      <c r="P3896" s="43" t="s">
        <v>363</v>
      </c>
    </row>
    <row r="3897" spans="1:16" x14ac:dyDescent="0.25">
      <c r="A3897" s="43" t="s">
        <v>7200</v>
      </c>
      <c r="B3897" s="43" t="s">
        <v>195</v>
      </c>
      <c r="C3897" s="43" t="s">
        <v>7201</v>
      </c>
      <c r="D3897" s="43">
        <v>5474008</v>
      </c>
      <c r="E3897" s="43" t="s">
        <v>46</v>
      </c>
      <c r="F3897" s="44">
        <v>45008</v>
      </c>
      <c r="G3897" s="43" t="s">
        <v>203</v>
      </c>
      <c r="H3897" s="43" t="s">
        <v>3960</v>
      </c>
      <c r="I3897" s="43" t="s">
        <v>364</v>
      </c>
      <c r="J3897" s="43">
        <v>6.1</v>
      </c>
      <c r="K3897" s="43" t="s">
        <v>7203</v>
      </c>
      <c r="L3897" s="55" t="s">
        <v>640</v>
      </c>
      <c r="M3897" s="43" t="s">
        <v>2</v>
      </c>
      <c r="N3897" s="43" t="s">
        <v>2</v>
      </c>
      <c r="O3897"/>
      <c r="P3897" s="43" t="s">
        <v>363</v>
      </c>
    </row>
    <row r="3898" spans="1:16" x14ac:dyDescent="0.25">
      <c r="A3898" s="43" t="s">
        <v>7200</v>
      </c>
      <c r="B3898" s="43" t="s">
        <v>195</v>
      </c>
      <c r="C3898" s="43" t="s">
        <v>7201</v>
      </c>
      <c r="D3898" s="43">
        <v>5474008</v>
      </c>
      <c r="E3898" s="43" t="s">
        <v>46</v>
      </c>
      <c r="F3898" s="44">
        <v>45008</v>
      </c>
      <c r="G3898" s="43" t="s">
        <v>203</v>
      </c>
      <c r="H3898" s="43" t="s">
        <v>3960</v>
      </c>
      <c r="I3898" s="43" t="s">
        <v>364</v>
      </c>
      <c r="J3898" s="43">
        <v>6.2</v>
      </c>
      <c r="K3898" s="43" t="s">
        <v>7204</v>
      </c>
      <c r="L3898" s="55" t="s">
        <v>640</v>
      </c>
      <c r="M3898" s="43" t="s">
        <v>2</v>
      </c>
      <c r="N3898" s="43" t="s">
        <v>2</v>
      </c>
      <c r="O3898"/>
      <c r="P3898" s="43" t="s">
        <v>363</v>
      </c>
    </row>
    <row r="3899" spans="1:16" x14ac:dyDescent="0.25">
      <c r="A3899" s="43" t="s">
        <v>7200</v>
      </c>
      <c r="B3899" s="43" t="s">
        <v>195</v>
      </c>
      <c r="C3899" s="43" t="s">
        <v>7201</v>
      </c>
      <c r="D3899" s="43">
        <v>5474008</v>
      </c>
      <c r="E3899" s="43" t="s">
        <v>46</v>
      </c>
      <c r="F3899" s="44">
        <v>45008</v>
      </c>
      <c r="G3899" s="43" t="s">
        <v>203</v>
      </c>
      <c r="H3899" s="43" t="s">
        <v>3960</v>
      </c>
      <c r="I3899" s="43" t="s">
        <v>364</v>
      </c>
      <c r="J3899" s="43">
        <v>6.3</v>
      </c>
      <c r="K3899" s="43" t="s">
        <v>7205</v>
      </c>
      <c r="L3899" s="55" t="s">
        <v>640</v>
      </c>
      <c r="M3899" s="43" t="s">
        <v>2</v>
      </c>
      <c r="N3899" s="43" t="s">
        <v>2</v>
      </c>
      <c r="O3899"/>
      <c r="P3899" s="43" t="s">
        <v>363</v>
      </c>
    </row>
    <row r="3900" spans="1:16" x14ac:dyDescent="0.25">
      <c r="A3900" s="43" t="s">
        <v>7200</v>
      </c>
      <c r="B3900" s="43" t="s">
        <v>195</v>
      </c>
      <c r="C3900" s="43" t="s">
        <v>7201</v>
      </c>
      <c r="D3900" s="43">
        <v>5474008</v>
      </c>
      <c r="E3900" s="43" t="s">
        <v>46</v>
      </c>
      <c r="F3900" s="44">
        <v>45008</v>
      </c>
      <c r="G3900" s="43" t="s">
        <v>203</v>
      </c>
      <c r="H3900" s="43" t="s">
        <v>3960</v>
      </c>
      <c r="I3900" s="43" t="s">
        <v>364</v>
      </c>
      <c r="J3900" s="43">
        <v>6.4</v>
      </c>
      <c r="K3900" s="43" t="s">
        <v>7206</v>
      </c>
      <c r="L3900" s="55" t="s">
        <v>640</v>
      </c>
      <c r="M3900" s="43" t="s">
        <v>2</v>
      </c>
      <c r="N3900" s="43" t="s">
        <v>2</v>
      </c>
      <c r="O3900"/>
      <c r="P3900" s="43" t="s">
        <v>363</v>
      </c>
    </row>
    <row r="3901" spans="1:16" x14ac:dyDescent="0.25">
      <c r="A3901" s="43" t="s">
        <v>7200</v>
      </c>
      <c r="B3901" s="43" t="s">
        <v>195</v>
      </c>
      <c r="C3901" s="43" t="s">
        <v>7201</v>
      </c>
      <c r="D3901" s="43">
        <v>5474008</v>
      </c>
      <c r="E3901" s="43" t="s">
        <v>46</v>
      </c>
      <c r="F3901" s="44">
        <v>45008</v>
      </c>
      <c r="G3901" s="43" t="s">
        <v>203</v>
      </c>
      <c r="H3901" s="43" t="s">
        <v>3960</v>
      </c>
      <c r="I3901" s="43" t="s">
        <v>364</v>
      </c>
      <c r="J3901" s="43">
        <v>6.5</v>
      </c>
      <c r="K3901" s="43" t="s">
        <v>7207</v>
      </c>
      <c r="L3901" s="55" t="s">
        <v>640</v>
      </c>
      <c r="M3901" s="43" t="s">
        <v>2</v>
      </c>
      <c r="N3901" s="43" t="s">
        <v>2</v>
      </c>
      <c r="O3901"/>
      <c r="P3901" s="43" t="s">
        <v>363</v>
      </c>
    </row>
    <row r="3902" spans="1:16" x14ac:dyDescent="0.25">
      <c r="A3902" s="43" t="s">
        <v>7200</v>
      </c>
      <c r="B3902" s="43" t="s">
        <v>195</v>
      </c>
      <c r="C3902" s="43" t="s">
        <v>7201</v>
      </c>
      <c r="D3902" s="43">
        <v>5474008</v>
      </c>
      <c r="E3902" s="43" t="s">
        <v>46</v>
      </c>
      <c r="F3902" s="44">
        <v>45008</v>
      </c>
      <c r="G3902" s="43" t="s">
        <v>203</v>
      </c>
      <c r="H3902" s="43" t="s">
        <v>3960</v>
      </c>
      <c r="I3902" s="43" t="s">
        <v>364</v>
      </c>
      <c r="J3902" s="43">
        <v>7</v>
      </c>
      <c r="K3902" s="43" t="s">
        <v>7208</v>
      </c>
      <c r="L3902" s="55" t="s">
        <v>13</v>
      </c>
      <c r="M3902" s="43" t="s">
        <v>2</v>
      </c>
      <c r="N3902" s="43" t="s">
        <v>2</v>
      </c>
      <c r="O3902"/>
      <c r="P3902" s="43" t="s">
        <v>363</v>
      </c>
    </row>
    <row r="3903" spans="1:16" x14ac:dyDescent="0.25">
      <c r="A3903" s="43" t="s">
        <v>7200</v>
      </c>
      <c r="B3903" s="43" t="s">
        <v>195</v>
      </c>
      <c r="C3903" s="43" t="s">
        <v>7201</v>
      </c>
      <c r="D3903" s="43">
        <v>5474008</v>
      </c>
      <c r="E3903" s="43" t="s">
        <v>46</v>
      </c>
      <c r="F3903" s="44">
        <v>45008</v>
      </c>
      <c r="G3903" s="43" t="s">
        <v>203</v>
      </c>
      <c r="H3903" s="43" t="s">
        <v>3960</v>
      </c>
      <c r="I3903" s="43" t="s">
        <v>364</v>
      </c>
      <c r="J3903" s="43">
        <v>8.1</v>
      </c>
      <c r="K3903" s="43" t="s">
        <v>7209</v>
      </c>
      <c r="L3903" s="55" t="s">
        <v>13</v>
      </c>
      <c r="M3903" s="43" t="s">
        <v>2</v>
      </c>
      <c r="N3903" s="43" t="s">
        <v>2</v>
      </c>
      <c r="O3903"/>
      <c r="P3903" s="43" t="s">
        <v>363</v>
      </c>
    </row>
    <row r="3904" spans="1:16" x14ac:dyDescent="0.25">
      <c r="A3904" s="43" t="s">
        <v>7200</v>
      </c>
      <c r="B3904" s="43" t="s">
        <v>195</v>
      </c>
      <c r="C3904" s="43" t="s">
        <v>7201</v>
      </c>
      <c r="D3904" s="43">
        <v>5474008</v>
      </c>
      <c r="E3904" s="43" t="s">
        <v>46</v>
      </c>
      <c r="F3904" s="44">
        <v>45008</v>
      </c>
      <c r="G3904" s="43" t="s">
        <v>203</v>
      </c>
      <c r="H3904" s="43" t="s">
        <v>3960</v>
      </c>
      <c r="I3904" s="43" t="s">
        <v>364</v>
      </c>
      <c r="J3904" s="43">
        <v>8.1999999999999993</v>
      </c>
      <c r="K3904" s="43" t="s">
        <v>6460</v>
      </c>
      <c r="L3904" s="55" t="s">
        <v>13</v>
      </c>
      <c r="M3904" s="43" t="s">
        <v>2</v>
      </c>
      <c r="N3904" s="43" t="s">
        <v>2</v>
      </c>
      <c r="O3904"/>
      <c r="P3904" s="43" t="s">
        <v>363</v>
      </c>
    </row>
    <row r="3905" spans="1:16" x14ac:dyDescent="0.25">
      <c r="A3905" s="43" t="s">
        <v>7200</v>
      </c>
      <c r="B3905" s="43" t="s">
        <v>195</v>
      </c>
      <c r="C3905" s="43" t="s">
        <v>7201</v>
      </c>
      <c r="D3905" s="43">
        <v>5474008</v>
      </c>
      <c r="E3905" s="43" t="s">
        <v>46</v>
      </c>
      <c r="F3905" s="44">
        <v>45008</v>
      </c>
      <c r="G3905" s="43" t="s">
        <v>203</v>
      </c>
      <c r="H3905" s="43" t="s">
        <v>3960</v>
      </c>
      <c r="I3905" s="43" t="s">
        <v>364</v>
      </c>
      <c r="J3905" s="43">
        <v>9</v>
      </c>
      <c r="K3905" s="43" t="s">
        <v>197</v>
      </c>
      <c r="L3905" s="55" t="s">
        <v>13</v>
      </c>
      <c r="M3905" s="43" t="s">
        <v>2</v>
      </c>
      <c r="N3905" s="43" t="s">
        <v>2</v>
      </c>
      <c r="O3905"/>
      <c r="P3905" s="43" t="s">
        <v>363</v>
      </c>
    </row>
    <row r="3906" spans="1:16" x14ac:dyDescent="0.25">
      <c r="A3906" s="43" t="s">
        <v>7200</v>
      </c>
      <c r="B3906" s="43" t="s">
        <v>195</v>
      </c>
      <c r="C3906" s="43" t="s">
        <v>7201</v>
      </c>
      <c r="D3906" s="43">
        <v>5474008</v>
      </c>
      <c r="E3906" s="43" t="s">
        <v>46</v>
      </c>
      <c r="F3906" s="44">
        <v>45008</v>
      </c>
      <c r="G3906" s="43" t="s">
        <v>203</v>
      </c>
      <c r="H3906" s="43" t="s">
        <v>3960</v>
      </c>
      <c r="I3906" s="43" t="s">
        <v>364</v>
      </c>
      <c r="J3906" s="43">
        <v>10</v>
      </c>
      <c r="K3906" s="43" t="s">
        <v>6204</v>
      </c>
      <c r="L3906" s="55" t="s">
        <v>641</v>
      </c>
      <c r="M3906" s="43" t="s">
        <v>2</v>
      </c>
      <c r="N3906" s="43" t="s">
        <v>2</v>
      </c>
      <c r="O3906"/>
      <c r="P3906" s="43" t="s">
        <v>363</v>
      </c>
    </row>
    <row r="3907" spans="1:16" x14ac:dyDescent="0.25">
      <c r="A3907" s="43" t="s">
        <v>7200</v>
      </c>
      <c r="B3907" s="43" t="s">
        <v>195</v>
      </c>
      <c r="C3907" s="43" t="s">
        <v>7201</v>
      </c>
      <c r="D3907" s="43">
        <v>5474008</v>
      </c>
      <c r="E3907" s="43" t="s">
        <v>46</v>
      </c>
      <c r="F3907" s="44">
        <v>45008</v>
      </c>
      <c r="G3907" s="43" t="s">
        <v>203</v>
      </c>
      <c r="H3907" s="43" t="s">
        <v>3960</v>
      </c>
      <c r="I3907" s="43" t="s">
        <v>363</v>
      </c>
      <c r="J3907" s="43">
        <v>11</v>
      </c>
      <c r="K3907" s="43" t="s">
        <v>7210</v>
      </c>
      <c r="L3907" s="55" t="s">
        <v>640</v>
      </c>
      <c r="M3907"/>
      <c r="N3907"/>
      <c r="O3907"/>
      <c r="P3907" s="43" t="s">
        <v>363</v>
      </c>
    </row>
    <row r="3908" spans="1:16" x14ac:dyDescent="0.25">
      <c r="A3908" s="43" t="s">
        <v>7211</v>
      </c>
      <c r="B3908" s="43" t="s">
        <v>3406</v>
      </c>
      <c r="C3908" s="43" t="s">
        <v>7212</v>
      </c>
      <c r="D3908" s="43" t="s">
        <v>7213</v>
      </c>
      <c r="E3908" s="43" t="s">
        <v>46</v>
      </c>
      <c r="F3908" s="44">
        <v>45008</v>
      </c>
      <c r="G3908" s="43" t="s">
        <v>203</v>
      </c>
      <c r="H3908" s="43" t="s">
        <v>3960</v>
      </c>
      <c r="I3908" s="43" t="s">
        <v>363</v>
      </c>
      <c r="J3908" s="43">
        <v>1</v>
      </c>
      <c r="K3908" s="43" t="s">
        <v>85</v>
      </c>
      <c r="L3908" s="55" t="s">
        <v>13</v>
      </c>
      <c r="M3908"/>
      <c r="N3908"/>
      <c r="O3908"/>
      <c r="P3908" s="43" t="s">
        <v>363</v>
      </c>
    </row>
    <row r="3909" spans="1:16" x14ac:dyDescent="0.25">
      <c r="A3909" s="43" t="s">
        <v>7211</v>
      </c>
      <c r="B3909" s="43" t="s">
        <v>3406</v>
      </c>
      <c r="C3909" s="43" t="s">
        <v>7212</v>
      </c>
      <c r="D3909" s="43" t="s">
        <v>7213</v>
      </c>
      <c r="E3909" s="43" t="s">
        <v>46</v>
      </c>
      <c r="F3909" s="44">
        <v>45008</v>
      </c>
      <c r="G3909" s="43" t="s">
        <v>203</v>
      </c>
      <c r="H3909" s="43" t="s">
        <v>3960</v>
      </c>
      <c r="I3909" s="43" t="s">
        <v>363</v>
      </c>
      <c r="J3909" s="43">
        <v>2</v>
      </c>
      <c r="K3909" s="43" t="s">
        <v>3407</v>
      </c>
      <c r="L3909" s="55" t="s">
        <v>13</v>
      </c>
      <c r="M3909"/>
      <c r="N3909"/>
      <c r="O3909"/>
      <c r="P3909" s="43" t="s">
        <v>363</v>
      </c>
    </row>
    <row r="3910" spans="1:16" x14ac:dyDescent="0.25">
      <c r="A3910" s="43" t="s">
        <v>7211</v>
      </c>
      <c r="B3910" s="43" t="s">
        <v>3406</v>
      </c>
      <c r="C3910" s="43" t="s">
        <v>7212</v>
      </c>
      <c r="D3910" s="43" t="s">
        <v>7213</v>
      </c>
      <c r="E3910" s="43" t="s">
        <v>46</v>
      </c>
      <c r="F3910" s="44">
        <v>45008</v>
      </c>
      <c r="G3910" s="43" t="s">
        <v>203</v>
      </c>
      <c r="H3910" s="43" t="s">
        <v>3960</v>
      </c>
      <c r="I3910" s="43" t="s">
        <v>363</v>
      </c>
      <c r="J3910" s="43">
        <v>3</v>
      </c>
      <c r="K3910" s="43" t="s">
        <v>3408</v>
      </c>
      <c r="L3910" s="55" t="s">
        <v>13</v>
      </c>
      <c r="M3910"/>
      <c r="N3910"/>
      <c r="O3910"/>
      <c r="P3910" s="43" t="s">
        <v>363</v>
      </c>
    </row>
    <row r="3911" spans="1:16" x14ac:dyDescent="0.25">
      <c r="A3911" s="43" t="s">
        <v>7211</v>
      </c>
      <c r="B3911" s="43" t="s">
        <v>3406</v>
      </c>
      <c r="C3911" s="43" t="s">
        <v>7212</v>
      </c>
      <c r="D3911" s="43" t="s">
        <v>7213</v>
      </c>
      <c r="E3911" s="43" t="s">
        <v>46</v>
      </c>
      <c r="F3911" s="44">
        <v>45008</v>
      </c>
      <c r="G3911" s="43" t="s">
        <v>203</v>
      </c>
      <c r="H3911" s="43" t="s">
        <v>3960</v>
      </c>
      <c r="I3911" s="43" t="s">
        <v>363</v>
      </c>
      <c r="J3911" s="43">
        <v>4</v>
      </c>
      <c r="K3911" s="43" t="s">
        <v>70</v>
      </c>
      <c r="L3911" s="55" t="s">
        <v>13</v>
      </c>
      <c r="M3911"/>
      <c r="N3911"/>
      <c r="O3911"/>
      <c r="P3911" s="43" t="s">
        <v>363</v>
      </c>
    </row>
    <row r="3912" spans="1:16" x14ac:dyDescent="0.25">
      <c r="A3912" s="43" t="s">
        <v>7211</v>
      </c>
      <c r="B3912" s="43" t="s">
        <v>3406</v>
      </c>
      <c r="C3912" s="43" t="s">
        <v>7212</v>
      </c>
      <c r="D3912" s="43" t="s">
        <v>7213</v>
      </c>
      <c r="E3912" s="43" t="s">
        <v>46</v>
      </c>
      <c r="F3912" s="44">
        <v>45008</v>
      </c>
      <c r="G3912" s="43" t="s">
        <v>203</v>
      </c>
      <c r="H3912" s="43" t="s">
        <v>3960</v>
      </c>
      <c r="I3912" s="43" t="s">
        <v>363</v>
      </c>
      <c r="J3912" s="43">
        <v>5</v>
      </c>
      <c r="K3912" s="43" t="s">
        <v>68</v>
      </c>
      <c r="L3912" s="55" t="s">
        <v>13</v>
      </c>
      <c r="M3912"/>
      <c r="N3912"/>
      <c r="O3912"/>
      <c r="P3912" s="43" t="s">
        <v>363</v>
      </c>
    </row>
    <row r="3913" spans="1:16" x14ac:dyDescent="0.25">
      <c r="A3913" s="43" t="s">
        <v>7211</v>
      </c>
      <c r="B3913" s="43" t="s">
        <v>3406</v>
      </c>
      <c r="C3913" s="43" t="s">
        <v>7212</v>
      </c>
      <c r="D3913" s="43" t="s">
        <v>7213</v>
      </c>
      <c r="E3913" s="43" t="s">
        <v>46</v>
      </c>
      <c r="F3913" s="44">
        <v>45008</v>
      </c>
      <c r="G3913" s="43" t="s">
        <v>203</v>
      </c>
      <c r="H3913" s="43" t="s">
        <v>3960</v>
      </c>
      <c r="I3913" s="43" t="s">
        <v>363</v>
      </c>
      <c r="J3913" s="43">
        <v>6</v>
      </c>
      <c r="K3913" s="43" t="s">
        <v>3875</v>
      </c>
      <c r="L3913" s="55" t="s">
        <v>638</v>
      </c>
      <c r="M3913"/>
      <c r="N3913"/>
      <c r="O3913"/>
      <c r="P3913" s="43" t="s">
        <v>363</v>
      </c>
    </row>
    <row r="3914" spans="1:16" x14ac:dyDescent="0.25">
      <c r="A3914" s="43" t="s">
        <v>7211</v>
      </c>
      <c r="B3914" s="43" t="s">
        <v>3406</v>
      </c>
      <c r="C3914" s="43" t="s">
        <v>7212</v>
      </c>
      <c r="D3914" s="43" t="s">
        <v>7213</v>
      </c>
      <c r="E3914" s="43" t="s">
        <v>46</v>
      </c>
      <c r="F3914" s="44">
        <v>45008</v>
      </c>
      <c r="G3914" s="43" t="s">
        <v>203</v>
      </c>
      <c r="H3914" s="43" t="s">
        <v>3960</v>
      </c>
      <c r="I3914" s="43" t="s">
        <v>364</v>
      </c>
      <c r="J3914" s="43">
        <v>7</v>
      </c>
      <c r="K3914" s="43" t="s">
        <v>53</v>
      </c>
      <c r="L3914" s="55" t="s">
        <v>638</v>
      </c>
      <c r="M3914" s="43" t="s">
        <v>2</v>
      </c>
      <c r="N3914" s="43" t="s">
        <v>2</v>
      </c>
      <c r="O3914"/>
      <c r="P3914" s="43" t="s">
        <v>363</v>
      </c>
    </row>
    <row r="3915" spans="1:16" x14ac:dyDescent="0.25">
      <c r="A3915" s="43" t="s">
        <v>7211</v>
      </c>
      <c r="B3915" s="43" t="s">
        <v>3406</v>
      </c>
      <c r="C3915" s="43" t="s">
        <v>7212</v>
      </c>
      <c r="D3915" s="43" t="s">
        <v>7213</v>
      </c>
      <c r="E3915" s="43" t="s">
        <v>46</v>
      </c>
      <c r="F3915" s="44">
        <v>45008</v>
      </c>
      <c r="G3915" s="43" t="s">
        <v>203</v>
      </c>
      <c r="H3915" s="43" t="s">
        <v>3960</v>
      </c>
      <c r="I3915" s="43" t="s">
        <v>364</v>
      </c>
      <c r="J3915" s="43">
        <v>8</v>
      </c>
      <c r="K3915" s="43" t="s">
        <v>7214</v>
      </c>
      <c r="L3915" s="55" t="s">
        <v>13</v>
      </c>
      <c r="M3915" s="43" t="s">
        <v>2</v>
      </c>
      <c r="N3915" s="43" t="s">
        <v>2</v>
      </c>
      <c r="O3915"/>
      <c r="P3915" s="43" t="s">
        <v>363</v>
      </c>
    </row>
    <row r="3916" spans="1:16" x14ac:dyDescent="0.25">
      <c r="A3916" s="43" t="s">
        <v>7211</v>
      </c>
      <c r="B3916" s="43" t="s">
        <v>3406</v>
      </c>
      <c r="C3916" s="43" t="s">
        <v>7212</v>
      </c>
      <c r="D3916" s="43" t="s">
        <v>7213</v>
      </c>
      <c r="E3916" s="43" t="s">
        <v>46</v>
      </c>
      <c r="F3916" s="44">
        <v>45008</v>
      </c>
      <c r="G3916" s="43" t="s">
        <v>203</v>
      </c>
      <c r="H3916" s="43" t="s">
        <v>3960</v>
      </c>
      <c r="I3916" s="43" t="s">
        <v>364</v>
      </c>
      <c r="J3916" s="43">
        <v>9</v>
      </c>
      <c r="K3916" s="43" t="s">
        <v>5686</v>
      </c>
      <c r="L3916" s="55" t="s">
        <v>13</v>
      </c>
      <c r="M3916" s="43" t="s">
        <v>2</v>
      </c>
      <c r="N3916" s="43" t="s">
        <v>2</v>
      </c>
      <c r="O3916"/>
      <c r="P3916" s="43" t="s">
        <v>363</v>
      </c>
    </row>
    <row r="3917" spans="1:16" ht="30" x14ac:dyDescent="0.25">
      <c r="A3917" s="43" t="s">
        <v>7211</v>
      </c>
      <c r="B3917" s="43" t="s">
        <v>3406</v>
      </c>
      <c r="C3917" s="43" t="s">
        <v>7212</v>
      </c>
      <c r="D3917" s="43" t="s">
        <v>7213</v>
      </c>
      <c r="E3917" s="43" t="s">
        <v>46</v>
      </c>
      <c r="F3917" s="44">
        <v>45008</v>
      </c>
      <c r="G3917" s="43" t="s">
        <v>203</v>
      </c>
      <c r="H3917" s="43" t="s">
        <v>3960</v>
      </c>
      <c r="I3917" s="43" t="s">
        <v>364</v>
      </c>
      <c r="J3917" s="43">
        <v>10</v>
      </c>
      <c r="K3917" s="43" t="s">
        <v>3402</v>
      </c>
      <c r="L3917" s="55" t="s">
        <v>641</v>
      </c>
      <c r="M3917" s="43" t="s">
        <v>2</v>
      </c>
      <c r="N3917" s="43" t="s">
        <v>3</v>
      </c>
      <c r="O3917" s="43" t="s">
        <v>9973</v>
      </c>
      <c r="P3917" s="43" t="s">
        <v>364</v>
      </c>
    </row>
    <row r="3918" spans="1:16" ht="30" x14ac:dyDescent="0.25">
      <c r="A3918" s="43" t="s">
        <v>7211</v>
      </c>
      <c r="B3918" s="43" t="s">
        <v>3406</v>
      </c>
      <c r="C3918" s="43" t="s">
        <v>7212</v>
      </c>
      <c r="D3918" s="43" t="s">
        <v>7213</v>
      </c>
      <c r="E3918" s="43" t="s">
        <v>46</v>
      </c>
      <c r="F3918" s="44">
        <v>45008</v>
      </c>
      <c r="G3918" s="43" t="s">
        <v>203</v>
      </c>
      <c r="H3918" s="43" t="s">
        <v>3960</v>
      </c>
      <c r="I3918" s="43" t="s">
        <v>364</v>
      </c>
      <c r="J3918" s="43">
        <v>11</v>
      </c>
      <c r="K3918" s="43" t="s">
        <v>7215</v>
      </c>
      <c r="L3918" s="55" t="s">
        <v>640</v>
      </c>
      <c r="M3918" s="43" t="s">
        <v>2</v>
      </c>
      <c r="N3918" s="43" t="s">
        <v>2</v>
      </c>
      <c r="O3918"/>
      <c r="P3918" s="43" t="s">
        <v>363</v>
      </c>
    </row>
    <row r="3919" spans="1:16" x14ac:dyDescent="0.25">
      <c r="A3919" s="43" t="s">
        <v>7211</v>
      </c>
      <c r="B3919" s="43" t="s">
        <v>3406</v>
      </c>
      <c r="C3919" s="43" t="s">
        <v>7212</v>
      </c>
      <c r="D3919" s="43" t="s">
        <v>7213</v>
      </c>
      <c r="E3919" s="43" t="s">
        <v>46</v>
      </c>
      <c r="F3919" s="44">
        <v>45008</v>
      </c>
      <c r="G3919" s="43" t="s">
        <v>203</v>
      </c>
      <c r="H3919" s="43" t="s">
        <v>3960</v>
      </c>
      <c r="I3919" s="43" t="s">
        <v>364</v>
      </c>
      <c r="J3919" s="43">
        <v>12</v>
      </c>
      <c r="K3919" s="43" t="s">
        <v>5901</v>
      </c>
      <c r="L3919" s="55" t="s">
        <v>640</v>
      </c>
      <c r="M3919" s="43" t="s">
        <v>2</v>
      </c>
      <c r="N3919" s="43" t="s">
        <v>2</v>
      </c>
      <c r="O3919"/>
      <c r="P3919" s="43" t="s">
        <v>363</v>
      </c>
    </row>
    <row r="3920" spans="1:16" ht="45" x14ac:dyDescent="0.25">
      <c r="A3920" s="43" t="s">
        <v>7211</v>
      </c>
      <c r="B3920" s="43" t="s">
        <v>3406</v>
      </c>
      <c r="C3920" s="43" t="s">
        <v>7212</v>
      </c>
      <c r="D3920" s="43" t="s">
        <v>7213</v>
      </c>
      <c r="E3920" s="43" t="s">
        <v>46</v>
      </c>
      <c r="F3920" s="44">
        <v>45008</v>
      </c>
      <c r="G3920" s="43" t="s">
        <v>203</v>
      </c>
      <c r="H3920" s="43" t="s">
        <v>3960</v>
      </c>
      <c r="I3920" s="43" t="s">
        <v>364</v>
      </c>
      <c r="J3920" s="43">
        <v>13</v>
      </c>
      <c r="K3920" s="43" t="s">
        <v>7216</v>
      </c>
      <c r="L3920" s="55" t="s">
        <v>640</v>
      </c>
      <c r="M3920" s="43" t="s">
        <v>2</v>
      </c>
      <c r="N3920" s="43" t="s">
        <v>3</v>
      </c>
      <c r="O3920" s="43" t="s">
        <v>9974</v>
      </c>
      <c r="P3920" s="43" t="s">
        <v>364</v>
      </c>
    </row>
    <row r="3921" spans="1:16" x14ac:dyDescent="0.25">
      <c r="A3921" s="43" t="s">
        <v>7211</v>
      </c>
      <c r="B3921" s="43" t="s">
        <v>3406</v>
      </c>
      <c r="C3921" s="43" t="s">
        <v>7212</v>
      </c>
      <c r="D3921" s="43" t="s">
        <v>7213</v>
      </c>
      <c r="E3921" s="43" t="s">
        <v>46</v>
      </c>
      <c r="F3921" s="44">
        <v>45008</v>
      </c>
      <c r="G3921" s="43" t="s">
        <v>203</v>
      </c>
      <c r="H3921" s="43" t="s">
        <v>3960</v>
      </c>
      <c r="I3921" s="43" t="s">
        <v>364</v>
      </c>
      <c r="J3921" s="43">
        <v>14</v>
      </c>
      <c r="K3921" s="43" t="s">
        <v>5688</v>
      </c>
      <c r="L3921" s="55" t="s">
        <v>641</v>
      </c>
      <c r="M3921" s="43" t="s">
        <v>2</v>
      </c>
      <c r="N3921" s="43" t="s">
        <v>2</v>
      </c>
      <c r="O3921"/>
      <c r="P3921" s="43" t="s">
        <v>363</v>
      </c>
    </row>
    <row r="3922" spans="1:16" x14ac:dyDescent="0.25">
      <c r="A3922" s="43" t="s">
        <v>7211</v>
      </c>
      <c r="B3922" s="43" t="s">
        <v>3406</v>
      </c>
      <c r="C3922" s="43" t="s">
        <v>7212</v>
      </c>
      <c r="D3922" s="43" t="s">
        <v>7213</v>
      </c>
      <c r="E3922" s="43" t="s">
        <v>46</v>
      </c>
      <c r="F3922" s="44">
        <v>45008</v>
      </c>
      <c r="G3922" s="43" t="s">
        <v>203</v>
      </c>
      <c r="H3922" s="43" t="s">
        <v>3960</v>
      </c>
      <c r="I3922" s="43" t="s">
        <v>364</v>
      </c>
      <c r="J3922" s="43">
        <v>15</v>
      </c>
      <c r="K3922" s="43" t="s">
        <v>7217</v>
      </c>
      <c r="L3922" s="55" t="s">
        <v>639</v>
      </c>
      <c r="M3922" s="43" t="s">
        <v>2</v>
      </c>
      <c r="N3922" s="43" t="s">
        <v>2</v>
      </c>
      <c r="O3922"/>
      <c r="P3922" s="43" t="s">
        <v>363</v>
      </c>
    </row>
    <row r="3923" spans="1:16" x14ac:dyDescent="0.25">
      <c r="A3923" s="43" t="s">
        <v>7211</v>
      </c>
      <c r="B3923" s="43" t="s">
        <v>3406</v>
      </c>
      <c r="C3923" s="43" t="s">
        <v>7212</v>
      </c>
      <c r="D3923" s="43" t="s">
        <v>7213</v>
      </c>
      <c r="E3923" s="43" t="s">
        <v>46</v>
      </c>
      <c r="F3923" s="44">
        <v>45008</v>
      </c>
      <c r="G3923" s="43" t="s">
        <v>203</v>
      </c>
      <c r="H3923" s="43" t="s">
        <v>3960</v>
      </c>
      <c r="I3923" s="43" t="s">
        <v>364</v>
      </c>
      <c r="J3923" s="43">
        <v>16</v>
      </c>
      <c r="K3923" s="43" t="s">
        <v>6033</v>
      </c>
      <c r="L3923" s="55" t="s">
        <v>639</v>
      </c>
      <c r="M3923" s="43" t="s">
        <v>2</v>
      </c>
      <c r="N3923" s="43" t="s">
        <v>2</v>
      </c>
      <c r="O3923"/>
      <c r="P3923" s="43" t="s">
        <v>363</v>
      </c>
    </row>
    <row r="3924" spans="1:16" x14ac:dyDescent="0.25">
      <c r="A3924" s="43" t="s">
        <v>7211</v>
      </c>
      <c r="B3924" s="43" t="s">
        <v>3406</v>
      </c>
      <c r="C3924" s="43" t="s">
        <v>7212</v>
      </c>
      <c r="D3924" s="43" t="s">
        <v>7213</v>
      </c>
      <c r="E3924" s="43" t="s">
        <v>46</v>
      </c>
      <c r="F3924" s="44">
        <v>45008</v>
      </c>
      <c r="G3924" s="43" t="s">
        <v>203</v>
      </c>
      <c r="H3924" s="43" t="s">
        <v>3960</v>
      </c>
      <c r="I3924" s="43" t="s">
        <v>364</v>
      </c>
      <c r="J3924" s="43">
        <v>17</v>
      </c>
      <c r="K3924" s="43" t="s">
        <v>7218</v>
      </c>
      <c r="L3924" s="55" t="s">
        <v>639</v>
      </c>
      <c r="M3924" s="43" t="s">
        <v>2</v>
      </c>
      <c r="N3924" s="43" t="s">
        <v>3</v>
      </c>
      <c r="O3924" s="43" t="s">
        <v>9891</v>
      </c>
      <c r="P3924" s="43" t="s">
        <v>364</v>
      </c>
    </row>
    <row r="3925" spans="1:16" x14ac:dyDescent="0.25">
      <c r="A3925" s="43" t="s">
        <v>7211</v>
      </c>
      <c r="B3925" s="43" t="s">
        <v>3406</v>
      </c>
      <c r="C3925" s="43" t="s">
        <v>7212</v>
      </c>
      <c r="D3925" s="43" t="s">
        <v>7213</v>
      </c>
      <c r="E3925" s="43" t="s">
        <v>46</v>
      </c>
      <c r="F3925" s="44">
        <v>45008</v>
      </c>
      <c r="G3925" s="43" t="s">
        <v>203</v>
      </c>
      <c r="H3925" s="43" t="s">
        <v>3960</v>
      </c>
      <c r="I3925" s="43" t="s">
        <v>364</v>
      </c>
      <c r="J3925" s="43">
        <v>18</v>
      </c>
      <c r="K3925" s="43" t="s">
        <v>112</v>
      </c>
      <c r="L3925" s="55" t="s">
        <v>13</v>
      </c>
      <c r="M3925" s="43" t="s">
        <v>2</v>
      </c>
      <c r="N3925" s="43" t="s">
        <v>2</v>
      </c>
      <c r="O3925"/>
      <c r="P3925" s="43" t="s">
        <v>363</v>
      </c>
    </row>
    <row r="3926" spans="1:16" x14ac:dyDescent="0.25">
      <c r="A3926" s="43" t="s">
        <v>7211</v>
      </c>
      <c r="B3926" s="43" t="s">
        <v>3406</v>
      </c>
      <c r="C3926" s="43" t="s">
        <v>7212</v>
      </c>
      <c r="D3926" s="43" t="s">
        <v>7213</v>
      </c>
      <c r="E3926" s="43" t="s">
        <v>46</v>
      </c>
      <c r="F3926" s="44">
        <v>45008</v>
      </c>
      <c r="G3926" s="43" t="s">
        <v>203</v>
      </c>
      <c r="H3926" s="43" t="s">
        <v>3960</v>
      </c>
      <c r="I3926" s="43" t="s">
        <v>364</v>
      </c>
      <c r="J3926" s="43">
        <v>19</v>
      </c>
      <c r="K3926" s="43" t="s">
        <v>7219</v>
      </c>
      <c r="L3926" s="55" t="s">
        <v>13</v>
      </c>
      <c r="M3926" s="43" t="s">
        <v>2</v>
      </c>
      <c r="N3926" s="43" t="s">
        <v>2</v>
      </c>
      <c r="O3926"/>
      <c r="P3926" s="43" t="s">
        <v>363</v>
      </c>
    </row>
    <row r="3927" spans="1:16" x14ac:dyDescent="0.25">
      <c r="A3927" s="43" t="s">
        <v>7211</v>
      </c>
      <c r="B3927" s="43" t="s">
        <v>3406</v>
      </c>
      <c r="C3927" s="43" t="s">
        <v>7212</v>
      </c>
      <c r="D3927" s="43" t="s">
        <v>7213</v>
      </c>
      <c r="E3927" s="43" t="s">
        <v>46</v>
      </c>
      <c r="F3927" s="44">
        <v>45008</v>
      </c>
      <c r="G3927" s="43" t="s">
        <v>203</v>
      </c>
      <c r="H3927" s="43" t="s">
        <v>4197</v>
      </c>
      <c r="I3927" s="43" t="s">
        <v>364</v>
      </c>
      <c r="J3927" s="43">
        <v>20</v>
      </c>
      <c r="K3927" s="43" t="s">
        <v>7220</v>
      </c>
      <c r="L3927" s="55" t="s">
        <v>13</v>
      </c>
      <c r="M3927" s="43" t="s">
        <v>2</v>
      </c>
      <c r="N3927" s="43" t="s">
        <v>2</v>
      </c>
      <c r="O3927"/>
      <c r="P3927" s="43" t="s">
        <v>363</v>
      </c>
    </row>
    <row r="3928" spans="1:16" x14ac:dyDescent="0.25">
      <c r="A3928" s="43" t="s">
        <v>7211</v>
      </c>
      <c r="B3928" s="43" t="s">
        <v>3406</v>
      </c>
      <c r="C3928" s="43" t="s">
        <v>7212</v>
      </c>
      <c r="D3928" s="43" t="s">
        <v>7213</v>
      </c>
      <c r="E3928" s="43" t="s">
        <v>46</v>
      </c>
      <c r="F3928" s="44">
        <v>45008</v>
      </c>
      <c r="G3928" s="43" t="s">
        <v>203</v>
      </c>
      <c r="H3928" s="43" t="s">
        <v>3960</v>
      </c>
      <c r="I3928" s="43" t="s">
        <v>363</v>
      </c>
      <c r="J3928" s="43">
        <v>21</v>
      </c>
      <c r="K3928" s="43" t="s">
        <v>86</v>
      </c>
      <c r="L3928" s="55" t="s">
        <v>13</v>
      </c>
      <c r="M3928"/>
      <c r="N3928"/>
      <c r="O3928"/>
      <c r="P3928" s="43" t="s">
        <v>363</v>
      </c>
    </row>
    <row r="3929" spans="1:16" x14ac:dyDescent="0.25">
      <c r="A3929" s="43" t="s">
        <v>3462</v>
      </c>
      <c r="B3929" s="43" t="s">
        <v>66</v>
      </c>
      <c r="C3929" s="43" t="s">
        <v>3463</v>
      </c>
      <c r="D3929" s="43" t="s">
        <v>3464</v>
      </c>
      <c r="E3929" s="43" t="s">
        <v>46</v>
      </c>
      <c r="F3929" s="44">
        <v>45008</v>
      </c>
      <c r="G3929" s="43" t="s">
        <v>203</v>
      </c>
      <c r="H3929" s="43" t="s">
        <v>3960</v>
      </c>
      <c r="I3929" s="43" t="s">
        <v>364</v>
      </c>
      <c r="J3929" s="43">
        <v>1</v>
      </c>
      <c r="K3929" s="43" t="s">
        <v>7221</v>
      </c>
      <c r="L3929" s="55" t="s">
        <v>13</v>
      </c>
      <c r="M3929" s="43" t="s">
        <v>2</v>
      </c>
      <c r="N3929" s="43" t="s">
        <v>2</v>
      </c>
      <c r="O3929"/>
      <c r="P3929" s="43" t="s">
        <v>363</v>
      </c>
    </row>
    <row r="3930" spans="1:16" x14ac:dyDescent="0.25">
      <c r="A3930" s="43" t="s">
        <v>3462</v>
      </c>
      <c r="B3930" s="43" t="s">
        <v>66</v>
      </c>
      <c r="C3930" s="43" t="s">
        <v>3463</v>
      </c>
      <c r="D3930" s="43" t="s">
        <v>3464</v>
      </c>
      <c r="E3930" s="43" t="s">
        <v>46</v>
      </c>
      <c r="F3930" s="44">
        <v>45008</v>
      </c>
      <c r="G3930" s="43" t="s">
        <v>203</v>
      </c>
      <c r="H3930" s="43" t="s">
        <v>3960</v>
      </c>
      <c r="I3930" s="43" t="s">
        <v>364</v>
      </c>
      <c r="J3930" s="43">
        <v>2</v>
      </c>
      <c r="K3930" s="43" t="s">
        <v>68</v>
      </c>
      <c r="L3930" s="55" t="s">
        <v>13</v>
      </c>
      <c r="M3930" s="43" t="s">
        <v>2</v>
      </c>
      <c r="N3930" s="43" t="s">
        <v>2</v>
      </c>
      <c r="O3930"/>
      <c r="P3930" s="43" t="s">
        <v>363</v>
      </c>
    </row>
    <row r="3931" spans="1:16" x14ac:dyDescent="0.25">
      <c r="A3931" s="43" t="s">
        <v>3462</v>
      </c>
      <c r="B3931" s="43" t="s">
        <v>66</v>
      </c>
      <c r="C3931" s="43" t="s">
        <v>3463</v>
      </c>
      <c r="D3931" s="43" t="s">
        <v>3464</v>
      </c>
      <c r="E3931" s="43" t="s">
        <v>46</v>
      </c>
      <c r="F3931" s="44">
        <v>45008</v>
      </c>
      <c r="G3931" s="43" t="s">
        <v>203</v>
      </c>
      <c r="H3931" s="43" t="s">
        <v>3960</v>
      </c>
      <c r="I3931" s="43" t="s">
        <v>364</v>
      </c>
      <c r="J3931" s="43">
        <v>3</v>
      </c>
      <c r="K3931" s="43" t="s">
        <v>69</v>
      </c>
      <c r="L3931" s="55" t="s">
        <v>13</v>
      </c>
      <c r="M3931" s="43" t="s">
        <v>2</v>
      </c>
      <c r="N3931" s="43" t="s">
        <v>2</v>
      </c>
      <c r="O3931"/>
      <c r="P3931" s="43" t="s">
        <v>363</v>
      </c>
    </row>
    <row r="3932" spans="1:16" x14ac:dyDescent="0.25">
      <c r="A3932" s="43" t="s">
        <v>3462</v>
      </c>
      <c r="B3932" s="43" t="s">
        <v>66</v>
      </c>
      <c r="C3932" s="43" t="s">
        <v>3463</v>
      </c>
      <c r="D3932" s="43" t="s">
        <v>3464</v>
      </c>
      <c r="E3932" s="43" t="s">
        <v>46</v>
      </c>
      <c r="F3932" s="44">
        <v>45008</v>
      </c>
      <c r="G3932" s="43" t="s">
        <v>203</v>
      </c>
      <c r="H3932" s="43" t="s">
        <v>3960</v>
      </c>
      <c r="I3932" s="43" t="s">
        <v>364</v>
      </c>
      <c r="J3932" s="43">
        <v>4</v>
      </c>
      <c r="K3932" s="43" t="s">
        <v>3501</v>
      </c>
      <c r="L3932" s="55" t="s">
        <v>13</v>
      </c>
      <c r="M3932" s="43" t="s">
        <v>2</v>
      </c>
      <c r="N3932" s="43" t="s">
        <v>2</v>
      </c>
      <c r="O3932"/>
      <c r="P3932" s="43" t="s">
        <v>363</v>
      </c>
    </row>
    <row r="3933" spans="1:16" x14ac:dyDescent="0.25">
      <c r="A3933" s="43" t="s">
        <v>3462</v>
      </c>
      <c r="B3933" s="43" t="s">
        <v>66</v>
      </c>
      <c r="C3933" s="43" t="s">
        <v>3463</v>
      </c>
      <c r="D3933" s="43" t="s">
        <v>3464</v>
      </c>
      <c r="E3933" s="43" t="s">
        <v>46</v>
      </c>
      <c r="F3933" s="44">
        <v>45008</v>
      </c>
      <c r="G3933" s="43" t="s">
        <v>203</v>
      </c>
      <c r="H3933" s="43" t="s">
        <v>3960</v>
      </c>
      <c r="I3933" s="43" t="s">
        <v>364</v>
      </c>
      <c r="J3933" s="43">
        <v>5</v>
      </c>
      <c r="K3933" s="43" t="s">
        <v>70</v>
      </c>
      <c r="L3933" s="55" t="s">
        <v>13</v>
      </c>
      <c r="M3933" s="43" t="s">
        <v>2</v>
      </c>
      <c r="N3933" s="43" t="s">
        <v>2</v>
      </c>
      <c r="O3933"/>
      <c r="P3933" s="43" t="s">
        <v>363</v>
      </c>
    </row>
    <row r="3934" spans="1:16" x14ac:dyDescent="0.25">
      <c r="A3934" s="43" t="s">
        <v>3462</v>
      </c>
      <c r="B3934" s="43" t="s">
        <v>66</v>
      </c>
      <c r="C3934" s="43" t="s">
        <v>3463</v>
      </c>
      <c r="D3934" s="43" t="s">
        <v>3464</v>
      </c>
      <c r="E3934" s="43" t="s">
        <v>46</v>
      </c>
      <c r="F3934" s="44">
        <v>45008</v>
      </c>
      <c r="G3934" s="43" t="s">
        <v>203</v>
      </c>
      <c r="H3934" s="43" t="s">
        <v>3960</v>
      </c>
      <c r="I3934" s="43" t="s">
        <v>364</v>
      </c>
      <c r="J3934" s="43">
        <v>7</v>
      </c>
      <c r="K3934" s="43" t="s">
        <v>53</v>
      </c>
      <c r="L3934" s="55" t="s">
        <v>638</v>
      </c>
      <c r="M3934" s="43" t="s">
        <v>2</v>
      </c>
      <c r="N3934" s="43" t="s">
        <v>2</v>
      </c>
      <c r="O3934"/>
      <c r="P3934" s="43" t="s">
        <v>363</v>
      </c>
    </row>
    <row r="3935" spans="1:16" x14ac:dyDescent="0.25">
      <c r="A3935" s="43" t="s">
        <v>3462</v>
      </c>
      <c r="B3935" s="43" t="s">
        <v>66</v>
      </c>
      <c r="C3935" s="43" t="s">
        <v>3463</v>
      </c>
      <c r="D3935" s="43" t="s">
        <v>3464</v>
      </c>
      <c r="E3935" s="43" t="s">
        <v>46</v>
      </c>
      <c r="F3935" s="44">
        <v>45008</v>
      </c>
      <c r="G3935" s="43" t="s">
        <v>203</v>
      </c>
      <c r="H3935" s="43" t="s">
        <v>3960</v>
      </c>
      <c r="I3935" s="43" t="s">
        <v>364</v>
      </c>
      <c r="J3935" s="43">
        <v>8</v>
      </c>
      <c r="K3935" s="43" t="s">
        <v>4861</v>
      </c>
      <c r="L3935" s="55" t="s">
        <v>13</v>
      </c>
      <c r="M3935" s="43" t="s">
        <v>2</v>
      </c>
      <c r="N3935" s="43" t="s">
        <v>2</v>
      </c>
      <c r="O3935"/>
      <c r="P3935" s="43" t="s">
        <v>363</v>
      </c>
    </row>
    <row r="3936" spans="1:16" ht="30" x14ac:dyDescent="0.25">
      <c r="A3936" s="43" t="s">
        <v>3462</v>
      </c>
      <c r="B3936" s="43" t="s">
        <v>66</v>
      </c>
      <c r="C3936" s="43" t="s">
        <v>3463</v>
      </c>
      <c r="D3936" s="43" t="s">
        <v>3464</v>
      </c>
      <c r="E3936" s="43" t="s">
        <v>46</v>
      </c>
      <c r="F3936" s="44">
        <v>45008</v>
      </c>
      <c r="G3936" s="43" t="s">
        <v>203</v>
      </c>
      <c r="H3936" s="43" t="s">
        <v>3960</v>
      </c>
      <c r="I3936" s="43" t="s">
        <v>364</v>
      </c>
      <c r="J3936" s="43">
        <v>10</v>
      </c>
      <c r="K3936" s="43" t="s">
        <v>7222</v>
      </c>
      <c r="L3936" s="55" t="s">
        <v>13</v>
      </c>
      <c r="M3936" s="43" t="s">
        <v>2</v>
      </c>
      <c r="N3936" s="43" t="s">
        <v>2</v>
      </c>
      <c r="O3936"/>
      <c r="P3936" s="43" t="s">
        <v>363</v>
      </c>
    </row>
    <row r="3937" spans="1:16" x14ac:dyDescent="0.25">
      <c r="A3937" s="43" t="s">
        <v>3462</v>
      </c>
      <c r="B3937" s="43" t="s">
        <v>66</v>
      </c>
      <c r="C3937" s="43" t="s">
        <v>3463</v>
      </c>
      <c r="D3937" s="43" t="s">
        <v>3464</v>
      </c>
      <c r="E3937" s="43" t="s">
        <v>46</v>
      </c>
      <c r="F3937" s="44">
        <v>45008</v>
      </c>
      <c r="G3937" s="43" t="s">
        <v>203</v>
      </c>
      <c r="H3937" s="43" t="s">
        <v>3960</v>
      </c>
      <c r="I3937" s="43" t="s">
        <v>363</v>
      </c>
      <c r="J3937" s="43">
        <v>11</v>
      </c>
      <c r="K3937" s="43" t="s">
        <v>7223</v>
      </c>
      <c r="L3937" s="55" t="s">
        <v>638</v>
      </c>
      <c r="M3937"/>
      <c r="N3937"/>
      <c r="O3937"/>
      <c r="P3937" s="43" t="s">
        <v>363</v>
      </c>
    </row>
    <row r="3938" spans="1:16" x14ac:dyDescent="0.25">
      <c r="A3938" s="43" t="s">
        <v>3462</v>
      </c>
      <c r="B3938" s="43" t="s">
        <v>66</v>
      </c>
      <c r="C3938" s="43" t="s">
        <v>3463</v>
      </c>
      <c r="D3938" s="43" t="s">
        <v>3464</v>
      </c>
      <c r="E3938" s="43" t="s">
        <v>46</v>
      </c>
      <c r="F3938" s="44">
        <v>45008</v>
      </c>
      <c r="G3938" s="43" t="s">
        <v>203</v>
      </c>
      <c r="H3938" s="43" t="s">
        <v>3960</v>
      </c>
      <c r="I3938" s="43" t="s">
        <v>364</v>
      </c>
      <c r="J3938" s="43">
        <v>12.1</v>
      </c>
      <c r="K3938" s="43" t="s">
        <v>3465</v>
      </c>
      <c r="L3938" s="55" t="s">
        <v>13</v>
      </c>
      <c r="M3938" s="43" t="s">
        <v>2</v>
      </c>
      <c r="N3938" s="43" t="s">
        <v>2</v>
      </c>
      <c r="O3938"/>
      <c r="P3938" s="43" t="s">
        <v>363</v>
      </c>
    </row>
    <row r="3939" spans="1:16" x14ac:dyDescent="0.25">
      <c r="A3939" s="43" t="s">
        <v>3462</v>
      </c>
      <c r="B3939" s="43" t="s">
        <v>66</v>
      </c>
      <c r="C3939" s="43" t="s">
        <v>3463</v>
      </c>
      <c r="D3939" s="43" t="s">
        <v>3464</v>
      </c>
      <c r="E3939" s="43" t="s">
        <v>46</v>
      </c>
      <c r="F3939" s="44">
        <v>45008</v>
      </c>
      <c r="G3939" s="43" t="s">
        <v>203</v>
      </c>
      <c r="H3939" s="43" t="s">
        <v>3960</v>
      </c>
      <c r="I3939" s="43" t="s">
        <v>364</v>
      </c>
      <c r="J3939" s="43">
        <v>12.2</v>
      </c>
      <c r="K3939" s="43" t="s">
        <v>7224</v>
      </c>
      <c r="L3939" s="55" t="s">
        <v>639</v>
      </c>
      <c r="M3939" s="43" t="s">
        <v>2</v>
      </c>
      <c r="N3939" s="43" t="s">
        <v>2</v>
      </c>
      <c r="O3939"/>
      <c r="P3939" s="43" t="s">
        <v>363</v>
      </c>
    </row>
    <row r="3940" spans="1:16" ht="30" x14ac:dyDescent="0.25">
      <c r="A3940" s="43" t="s">
        <v>3462</v>
      </c>
      <c r="B3940" s="43" t="s">
        <v>66</v>
      </c>
      <c r="C3940" s="43" t="s">
        <v>3463</v>
      </c>
      <c r="D3940" s="43" t="s">
        <v>3464</v>
      </c>
      <c r="E3940" s="43" t="s">
        <v>46</v>
      </c>
      <c r="F3940" s="44">
        <v>45008</v>
      </c>
      <c r="G3940" s="43" t="s">
        <v>203</v>
      </c>
      <c r="H3940" s="43" t="s">
        <v>3960</v>
      </c>
      <c r="I3940" s="43" t="s">
        <v>364</v>
      </c>
      <c r="J3940" s="43">
        <v>13.1</v>
      </c>
      <c r="K3940" s="43" t="s">
        <v>7225</v>
      </c>
      <c r="L3940" s="55" t="s">
        <v>640</v>
      </c>
      <c r="M3940" s="43" t="s">
        <v>2</v>
      </c>
      <c r="N3940" s="43" t="s">
        <v>2</v>
      </c>
      <c r="O3940"/>
      <c r="P3940" s="43" t="s">
        <v>363</v>
      </c>
    </row>
    <row r="3941" spans="1:16" x14ac:dyDescent="0.25">
      <c r="A3941" s="43" t="s">
        <v>3462</v>
      </c>
      <c r="B3941" s="43" t="s">
        <v>66</v>
      </c>
      <c r="C3941" s="43" t="s">
        <v>3463</v>
      </c>
      <c r="D3941" s="43" t="s">
        <v>3464</v>
      </c>
      <c r="E3941" s="43" t="s">
        <v>46</v>
      </c>
      <c r="F3941" s="44">
        <v>45008</v>
      </c>
      <c r="G3941" s="43" t="s">
        <v>203</v>
      </c>
      <c r="H3941" s="43" t="s">
        <v>3960</v>
      </c>
      <c r="I3941" s="43" t="s">
        <v>364</v>
      </c>
      <c r="J3941" s="43">
        <v>13.2</v>
      </c>
      <c r="K3941" s="43" t="s">
        <v>5688</v>
      </c>
      <c r="L3941" s="55" t="s">
        <v>641</v>
      </c>
      <c r="M3941" s="43" t="s">
        <v>2</v>
      </c>
      <c r="N3941" s="43" t="s">
        <v>2</v>
      </c>
      <c r="O3941"/>
      <c r="P3941" s="43" t="s">
        <v>363</v>
      </c>
    </row>
    <row r="3942" spans="1:16" x14ac:dyDescent="0.25">
      <c r="A3942" s="43" t="s">
        <v>3462</v>
      </c>
      <c r="B3942" s="43" t="s">
        <v>66</v>
      </c>
      <c r="C3942" s="43" t="s">
        <v>3463</v>
      </c>
      <c r="D3942" s="43" t="s">
        <v>3464</v>
      </c>
      <c r="E3942" s="43" t="s">
        <v>46</v>
      </c>
      <c r="F3942" s="44">
        <v>45008</v>
      </c>
      <c r="G3942" s="43" t="s">
        <v>203</v>
      </c>
      <c r="H3942" s="43" t="s">
        <v>3960</v>
      </c>
      <c r="I3942" s="43" t="s">
        <v>364</v>
      </c>
      <c r="J3942" s="43">
        <v>15</v>
      </c>
      <c r="K3942" s="43" t="s">
        <v>6356</v>
      </c>
      <c r="L3942" s="55" t="s">
        <v>639</v>
      </c>
      <c r="M3942" s="43" t="s">
        <v>2</v>
      </c>
      <c r="N3942" s="43" t="s">
        <v>2</v>
      </c>
      <c r="O3942"/>
      <c r="P3942" s="43" t="s">
        <v>363</v>
      </c>
    </row>
    <row r="3943" spans="1:16" x14ac:dyDescent="0.25">
      <c r="A3943" s="43" t="s">
        <v>3462</v>
      </c>
      <c r="B3943" s="43" t="s">
        <v>66</v>
      </c>
      <c r="C3943" s="43" t="s">
        <v>3463</v>
      </c>
      <c r="D3943" s="43" t="s">
        <v>3464</v>
      </c>
      <c r="E3943" s="43" t="s">
        <v>46</v>
      </c>
      <c r="F3943" s="44">
        <v>45008</v>
      </c>
      <c r="G3943" s="43" t="s">
        <v>203</v>
      </c>
      <c r="H3943" s="43" t="s">
        <v>3960</v>
      </c>
      <c r="I3943" s="43" t="s">
        <v>364</v>
      </c>
      <c r="J3943" s="43">
        <v>16</v>
      </c>
      <c r="K3943" s="43" t="s">
        <v>7226</v>
      </c>
      <c r="L3943" s="55" t="s">
        <v>13</v>
      </c>
      <c r="M3943" s="43" t="s">
        <v>2</v>
      </c>
      <c r="N3943" s="43" t="s">
        <v>2</v>
      </c>
      <c r="O3943"/>
      <c r="P3943" s="43" t="s">
        <v>363</v>
      </c>
    </row>
    <row r="3944" spans="1:16" ht="30" x14ac:dyDescent="0.25">
      <c r="A3944" s="43" t="s">
        <v>3462</v>
      </c>
      <c r="B3944" s="43" t="s">
        <v>66</v>
      </c>
      <c r="C3944" s="43" t="s">
        <v>3463</v>
      </c>
      <c r="D3944" s="43" t="s">
        <v>3464</v>
      </c>
      <c r="E3944" s="43" t="s">
        <v>46</v>
      </c>
      <c r="F3944" s="44">
        <v>45008</v>
      </c>
      <c r="G3944" s="43" t="s">
        <v>203</v>
      </c>
      <c r="H3944" s="43" t="s">
        <v>3960</v>
      </c>
      <c r="I3944" s="43" t="s">
        <v>364</v>
      </c>
      <c r="J3944" s="43">
        <v>17</v>
      </c>
      <c r="K3944" s="43" t="s">
        <v>71</v>
      </c>
      <c r="L3944" s="55" t="s">
        <v>641</v>
      </c>
      <c r="M3944" s="43" t="s">
        <v>2</v>
      </c>
      <c r="N3944" s="43" t="s">
        <v>3</v>
      </c>
      <c r="O3944" s="43" t="s">
        <v>9899</v>
      </c>
      <c r="P3944" s="43" t="s">
        <v>364</v>
      </c>
    </row>
    <row r="3945" spans="1:16" x14ac:dyDescent="0.25">
      <c r="A3945" s="43" t="s">
        <v>3462</v>
      </c>
      <c r="B3945" s="43" t="s">
        <v>66</v>
      </c>
      <c r="C3945" s="43" t="s">
        <v>3463</v>
      </c>
      <c r="D3945" s="43" t="s">
        <v>3464</v>
      </c>
      <c r="E3945" s="43" t="s">
        <v>46</v>
      </c>
      <c r="F3945" s="44">
        <v>45008</v>
      </c>
      <c r="G3945" s="43" t="s">
        <v>203</v>
      </c>
      <c r="H3945" s="43" t="s">
        <v>3960</v>
      </c>
      <c r="I3945" s="43" t="s">
        <v>364</v>
      </c>
      <c r="J3945" s="43">
        <v>18</v>
      </c>
      <c r="K3945" s="43" t="s">
        <v>7227</v>
      </c>
      <c r="L3945" s="55" t="s">
        <v>13</v>
      </c>
      <c r="M3945" s="43" t="s">
        <v>2</v>
      </c>
      <c r="N3945" s="43" t="s">
        <v>2</v>
      </c>
      <c r="O3945"/>
      <c r="P3945" s="43" t="s">
        <v>363</v>
      </c>
    </row>
    <row r="3946" spans="1:16" ht="45" x14ac:dyDescent="0.25">
      <c r="A3946" s="43" t="s">
        <v>3462</v>
      </c>
      <c r="B3946" s="43" t="s">
        <v>66</v>
      </c>
      <c r="C3946" s="43" t="s">
        <v>3463</v>
      </c>
      <c r="D3946" s="43" t="s">
        <v>3464</v>
      </c>
      <c r="E3946" s="43" t="s">
        <v>46</v>
      </c>
      <c r="F3946" s="44">
        <v>45008</v>
      </c>
      <c r="G3946" s="43" t="s">
        <v>203</v>
      </c>
      <c r="H3946" s="43" t="s">
        <v>3960</v>
      </c>
      <c r="I3946" s="43" t="s">
        <v>364</v>
      </c>
      <c r="J3946" s="43">
        <v>19</v>
      </c>
      <c r="K3946" s="43" t="s">
        <v>7228</v>
      </c>
      <c r="L3946" s="55" t="s">
        <v>13</v>
      </c>
      <c r="M3946" s="43" t="s">
        <v>2</v>
      </c>
      <c r="N3946" s="43" t="s">
        <v>3</v>
      </c>
      <c r="O3946" s="43" t="s">
        <v>9860</v>
      </c>
      <c r="P3946" s="43" t="s">
        <v>364</v>
      </c>
    </row>
    <row r="3947" spans="1:16" ht="30" x14ac:dyDescent="0.25">
      <c r="A3947" s="43" t="s">
        <v>3462</v>
      </c>
      <c r="B3947" s="43" t="s">
        <v>66</v>
      </c>
      <c r="C3947" s="43" t="s">
        <v>3463</v>
      </c>
      <c r="D3947" s="43" t="s">
        <v>3464</v>
      </c>
      <c r="E3947" s="43" t="s">
        <v>46</v>
      </c>
      <c r="F3947" s="44">
        <v>45008</v>
      </c>
      <c r="G3947" s="43" t="s">
        <v>203</v>
      </c>
      <c r="H3947" s="43" t="s">
        <v>3960</v>
      </c>
      <c r="I3947" s="43" t="s">
        <v>364</v>
      </c>
      <c r="J3947" s="43">
        <v>20</v>
      </c>
      <c r="K3947" s="43" t="s">
        <v>3460</v>
      </c>
      <c r="L3947" s="55" t="s">
        <v>13</v>
      </c>
      <c r="M3947" s="43" t="s">
        <v>2</v>
      </c>
      <c r="N3947" s="43" t="s">
        <v>3</v>
      </c>
      <c r="O3947" s="43" t="s">
        <v>9972</v>
      </c>
      <c r="P3947" s="43" t="s">
        <v>364</v>
      </c>
    </row>
    <row r="3948" spans="1:16" x14ac:dyDescent="0.25">
      <c r="A3948" s="43" t="s">
        <v>3462</v>
      </c>
      <c r="B3948" s="43" t="s">
        <v>66</v>
      </c>
      <c r="C3948" s="43" t="s">
        <v>3463</v>
      </c>
      <c r="D3948" s="43" t="s">
        <v>3464</v>
      </c>
      <c r="E3948" s="43" t="s">
        <v>46</v>
      </c>
      <c r="F3948" s="44">
        <v>45008</v>
      </c>
      <c r="G3948" s="43" t="s">
        <v>203</v>
      </c>
      <c r="H3948" s="43" t="s">
        <v>3960</v>
      </c>
      <c r="I3948" s="43" t="s">
        <v>364</v>
      </c>
      <c r="J3948" s="43">
        <v>21</v>
      </c>
      <c r="K3948" s="43" t="s">
        <v>7229</v>
      </c>
      <c r="L3948" s="55" t="s">
        <v>13</v>
      </c>
      <c r="M3948" s="43" t="s">
        <v>2</v>
      </c>
      <c r="N3948" s="43" t="s">
        <v>2</v>
      </c>
      <c r="O3948"/>
      <c r="P3948" s="43" t="s">
        <v>363</v>
      </c>
    </row>
    <row r="3949" spans="1:16" x14ac:dyDescent="0.25">
      <c r="A3949" s="43" t="s">
        <v>3462</v>
      </c>
      <c r="B3949" s="43" t="s">
        <v>66</v>
      </c>
      <c r="C3949" s="43" t="s">
        <v>3463</v>
      </c>
      <c r="D3949" s="43" t="s">
        <v>3464</v>
      </c>
      <c r="E3949" s="43" t="s">
        <v>46</v>
      </c>
      <c r="F3949" s="44">
        <v>45008</v>
      </c>
      <c r="G3949" s="43" t="s">
        <v>203</v>
      </c>
      <c r="H3949" s="43" t="s">
        <v>3960</v>
      </c>
      <c r="I3949" s="43" t="s">
        <v>363</v>
      </c>
      <c r="J3949" s="43">
        <v>22</v>
      </c>
      <c r="K3949" s="43" t="s">
        <v>86</v>
      </c>
      <c r="L3949" s="55" t="s">
        <v>13</v>
      </c>
      <c r="M3949"/>
      <c r="N3949"/>
      <c r="O3949"/>
      <c r="P3949" s="43" t="s">
        <v>363</v>
      </c>
    </row>
    <row r="3950" spans="1:16" ht="30" x14ac:dyDescent="0.25">
      <c r="A3950" s="43" t="s">
        <v>3462</v>
      </c>
      <c r="B3950" s="43" t="s">
        <v>66</v>
      </c>
      <c r="C3950" s="43" t="s">
        <v>3463</v>
      </c>
      <c r="D3950" s="43" t="s">
        <v>3464</v>
      </c>
      <c r="E3950" s="43" t="s">
        <v>46</v>
      </c>
      <c r="F3950" s="44">
        <v>45008</v>
      </c>
      <c r="G3950" s="43" t="s">
        <v>203</v>
      </c>
      <c r="H3950" s="43" t="s">
        <v>3960</v>
      </c>
      <c r="I3950" s="43" t="s">
        <v>364</v>
      </c>
      <c r="J3950" s="43" t="s">
        <v>7230</v>
      </c>
      <c r="K3950" s="43" t="s">
        <v>7231</v>
      </c>
      <c r="L3950" s="55" t="s">
        <v>640</v>
      </c>
      <c r="M3950" s="43" t="s">
        <v>2</v>
      </c>
      <c r="N3950" s="43" t="s">
        <v>3</v>
      </c>
      <c r="O3950" s="43" t="s">
        <v>9892</v>
      </c>
      <c r="P3950" s="43" t="s">
        <v>364</v>
      </c>
    </row>
    <row r="3951" spans="1:16" x14ac:dyDescent="0.25">
      <c r="A3951" s="43" t="s">
        <v>3462</v>
      </c>
      <c r="B3951" s="43" t="s">
        <v>66</v>
      </c>
      <c r="C3951" s="43" t="s">
        <v>3463</v>
      </c>
      <c r="D3951" s="43" t="s">
        <v>3464</v>
      </c>
      <c r="E3951" s="43" t="s">
        <v>46</v>
      </c>
      <c r="F3951" s="44">
        <v>45008</v>
      </c>
      <c r="G3951" s="43" t="s">
        <v>203</v>
      </c>
      <c r="H3951" s="43" t="s">
        <v>3960</v>
      </c>
      <c r="I3951" s="43" t="s">
        <v>364</v>
      </c>
      <c r="J3951" s="43" t="s">
        <v>7232</v>
      </c>
      <c r="K3951" s="43" t="s">
        <v>7233</v>
      </c>
      <c r="L3951" s="55" t="s">
        <v>640</v>
      </c>
      <c r="M3951" s="43" t="s">
        <v>2</v>
      </c>
      <c r="N3951" s="43" t="s">
        <v>2</v>
      </c>
      <c r="O3951"/>
      <c r="P3951" s="43" t="s">
        <v>363</v>
      </c>
    </row>
    <row r="3952" spans="1:16" ht="30" x14ac:dyDescent="0.25">
      <c r="A3952" s="43" t="s">
        <v>3462</v>
      </c>
      <c r="B3952" s="43" t="s">
        <v>66</v>
      </c>
      <c r="C3952" s="43" t="s">
        <v>3463</v>
      </c>
      <c r="D3952" s="43" t="s">
        <v>3464</v>
      </c>
      <c r="E3952" s="43" t="s">
        <v>46</v>
      </c>
      <c r="F3952" s="44">
        <v>45008</v>
      </c>
      <c r="G3952" s="43" t="s">
        <v>203</v>
      </c>
      <c r="H3952" s="43" t="s">
        <v>3960</v>
      </c>
      <c r="I3952" s="43" t="s">
        <v>364</v>
      </c>
      <c r="J3952" s="43" t="s">
        <v>7234</v>
      </c>
      <c r="K3952" s="43" t="s">
        <v>7235</v>
      </c>
      <c r="L3952" s="55" t="s">
        <v>640</v>
      </c>
      <c r="M3952" s="43" t="s">
        <v>2</v>
      </c>
      <c r="N3952" s="43" t="s">
        <v>3</v>
      </c>
      <c r="O3952" s="43" t="s">
        <v>9953</v>
      </c>
      <c r="P3952" s="43" t="s">
        <v>364</v>
      </c>
    </row>
    <row r="3953" spans="1:16" x14ac:dyDescent="0.25">
      <c r="A3953" s="43" t="s">
        <v>3462</v>
      </c>
      <c r="B3953" s="43" t="s">
        <v>66</v>
      </c>
      <c r="C3953" s="43" t="s">
        <v>3463</v>
      </c>
      <c r="D3953" s="43" t="s">
        <v>3464</v>
      </c>
      <c r="E3953" s="43" t="s">
        <v>46</v>
      </c>
      <c r="F3953" s="44">
        <v>45008</v>
      </c>
      <c r="G3953" s="43" t="s">
        <v>203</v>
      </c>
      <c r="H3953" s="43" t="s">
        <v>3960</v>
      </c>
      <c r="I3953" s="43" t="s">
        <v>364</v>
      </c>
      <c r="J3953" s="43" t="s">
        <v>7236</v>
      </c>
      <c r="K3953" s="43" t="s">
        <v>7237</v>
      </c>
      <c r="L3953" s="55" t="s">
        <v>640</v>
      </c>
      <c r="M3953" s="43" t="s">
        <v>2</v>
      </c>
      <c r="N3953" s="43" t="s">
        <v>2</v>
      </c>
      <c r="O3953"/>
      <c r="P3953" s="43" t="s">
        <v>363</v>
      </c>
    </row>
    <row r="3954" spans="1:16" x14ac:dyDescent="0.25">
      <c r="A3954" s="43" t="s">
        <v>3462</v>
      </c>
      <c r="B3954" s="43" t="s">
        <v>66</v>
      </c>
      <c r="C3954" s="43" t="s">
        <v>3463</v>
      </c>
      <c r="D3954" s="43" t="s">
        <v>3464</v>
      </c>
      <c r="E3954" s="43" t="s">
        <v>46</v>
      </c>
      <c r="F3954" s="44">
        <v>45008</v>
      </c>
      <c r="G3954" s="43" t="s">
        <v>203</v>
      </c>
      <c r="H3954" s="43" t="s">
        <v>3960</v>
      </c>
      <c r="I3954" s="43" t="s">
        <v>364</v>
      </c>
      <c r="J3954" s="43" t="s">
        <v>7238</v>
      </c>
      <c r="K3954" s="43" t="s">
        <v>7239</v>
      </c>
      <c r="L3954" s="55" t="s">
        <v>640</v>
      </c>
      <c r="M3954" s="43" t="s">
        <v>2</v>
      </c>
      <c r="N3954" s="43" t="s">
        <v>2</v>
      </c>
      <c r="O3954"/>
      <c r="P3954" s="43" t="s">
        <v>363</v>
      </c>
    </row>
    <row r="3955" spans="1:16" x14ac:dyDescent="0.25">
      <c r="A3955" s="43" t="s">
        <v>3462</v>
      </c>
      <c r="B3955" s="43" t="s">
        <v>66</v>
      </c>
      <c r="C3955" s="43" t="s">
        <v>3463</v>
      </c>
      <c r="D3955" s="43" t="s">
        <v>3464</v>
      </c>
      <c r="E3955" s="43" t="s">
        <v>46</v>
      </c>
      <c r="F3955" s="44">
        <v>45008</v>
      </c>
      <c r="G3955" s="43" t="s">
        <v>203</v>
      </c>
      <c r="H3955" s="43" t="s">
        <v>3960</v>
      </c>
      <c r="I3955" s="43" t="s">
        <v>364</v>
      </c>
      <c r="J3955" s="43" t="s">
        <v>7240</v>
      </c>
      <c r="K3955" s="43" t="s">
        <v>7241</v>
      </c>
      <c r="L3955" s="55" t="s">
        <v>640</v>
      </c>
      <c r="M3955" s="43" t="s">
        <v>2</v>
      </c>
      <c r="N3955" s="43" t="s">
        <v>2</v>
      </c>
      <c r="O3955"/>
      <c r="P3955" s="43" t="s">
        <v>363</v>
      </c>
    </row>
    <row r="3956" spans="1:16" x14ac:dyDescent="0.25">
      <c r="A3956" s="43" t="s">
        <v>3462</v>
      </c>
      <c r="B3956" s="43" t="s">
        <v>66</v>
      </c>
      <c r="C3956" s="43" t="s">
        <v>3463</v>
      </c>
      <c r="D3956" s="43" t="s">
        <v>3464</v>
      </c>
      <c r="E3956" s="43" t="s">
        <v>46</v>
      </c>
      <c r="F3956" s="44">
        <v>45008</v>
      </c>
      <c r="G3956" s="43" t="s">
        <v>203</v>
      </c>
      <c r="H3956" s="43" t="s">
        <v>3960</v>
      </c>
      <c r="I3956" s="43" t="s">
        <v>364</v>
      </c>
      <c r="J3956" s="43" t="s">
        <v>7242</v>
      </c>
      <c r="K3956" s="43" t="s">
        <v>7243</v>
      </c>
      <c r="L3956" s="55" t="s">
        <v>640</v>
      </c>
      <c r="M3956" s="43" t="s">
        <v>2</v>
      </c>
      <c r="N3956" s="43" t="s">
        <v>2</v>
      </c>
      <c r="O3956"/>
      <c r="P3956" s="43" t="s">
        <v>363</v>
      </c>
    </row>
    <row r="3957" spans="1:16" x14ac:dyDescent="0.25">
      <c r="A3957" s="43" t="s">
        <v>3462</v>
      </c>
      <c r="B3957" s="43" t="s">
        <v>66</v>
      </c>
      <c r="C3957" s="43" t="s">
        <v>3463</v>
      </c>
      <c r="D3957" s="43" t="s">
        <v>3464</v>
      </c>
      <c r="E3957" s="43" t="s">
        <v>46</v>
      </c>
      <c r="F3957" s="44">
        <v>45008</v>
      </c>
      <c r="G3957" s="43" t="s">
        <v>203</v>
      </c>
      <c r="H3957" s="43" t="s">
        <v>3960</v>
      </c>
      <c r="I3957" s="43" t="s">
        <v>363</v>
      </c>
      <c r="J3957" s="43" t="s">
        <v>3403</v>
      </c>
      <c r="K3957" s="43" t="s">
        <v>3875</v>
      </c>
      <c r="L3957" s="55" t="s">
        <v>638</v>
      </c>
      <c r="M3957"/>
      <c r="N3957"/>
      <c r="O3957"/>
      <c r="P3957" s="43" t="s">
        <v>363</v>
      </c>
    </row>
    <row r="3958" spans="1:16" x14ac:dyDescent="0.25">
      <c r="A3958" s="43" t="s">
        <v>3462</v>
      </c>
      <c r="B3958" s="43" t="s">
        <v>66</v>
      </c>
      <c r="C3958" s="43" t="s">
        <v>3463</v>
      </c>
      <c r="D3958" s="43" t="s">
        <v>3464</v>
      </c>
      <c r="E3958" s="43" t="s">
        <v>46</v>
      </c>
      <c r="F3958" s="44">
        <v>45008</v>
      </c>
      <c r="G3958" s="43" t="s">
        <v>203</v>
      </c>
      <c r="H3958" s="43" t="s">
        <v>3960</v>
      </c>
      <c r="I3958" s="43" t="s">
        <v>363</v>
      </c>
      <c r="J3958" s="43" t="s">
        <v>3404</v>
      </c>
      <c r="K3958" s="43" t="s">
        <v>7244</v>
      </c>
      <c r="L3958" s="55" t="s">
        <v>641</v>
      </c>
      <c r="M3958"/>
      <c r="N3958"/>
      <c r="O3958"/>
      <c r="P3958" s="43" t="s">
        <v>363</v>
      </c>
    </row>
    <row r="3959" spans="1:16" x14ac:dyDescent="0.25">
      <c r="A3959" s="43" t="s">
        <v>3462</v>
      </c>
      <c r="B3959" s="43" t="s">
        <v>66</v>
      </c>
      <c r="C3959" s="43" t="s">
        <v>3463</v>
      </c>
      <c r="D3959" s="43" t="s">
        <v>3464</v>
      </c>
      <c r="E3959" s="43" t="s">
        <v>46</v>
      </c>
      <c r="F3959" s="44">
        <v>45008</v>
      </c>
      <c r="G3959" s="43" t="s">
        <v>203</v>
      </c>
      <c r="H3959" s="43" t="s">
        <v>3960</v>
      </c>
      <c r="I3959" s="43" t="s">
        <v>364</v>
      </c>
      <c r="J3959" s="43" t="s">
        <v>6374</v>
      </c>
      <c r="K3959" s="43" t="s">
        <v>7245</v>
      </c>
      <c r="L3959" s="55" t="s">
        <v>13</v>
      </c>
      <c r="M3959" s="43" t="s">
        <v>2</v>
      </c>
      <c r="N3959" s="43" t="s">
        <v>2</v>
      </c>
      <c r="O3959"/>
      <c r="P3959" s="43" t="s">
        <v>363</v>
      </c>
    </row>
    <row r="3960" spans="1:16" x14ac:dyDescent="0.25">
      <c r="A3960" s="43" t="s">
        <v>3462</v>
      </c>
      <c r="B3960" s="43" t="s">
        <v>66</v>
      </c>
      <c r="C3960" s="43" t="s">
        <v>3463</v>
      </c>
      <c r="D3960" s="43" t="s">
        <v>3464</v>
      </c>
      <c r="E3960" s="43" t="s">
        <v>46</v>
      </c>
      <c r="F3960" s="44">
        <v>45008</v>
      </c>
      <c r="G3960" s="43" t="s">
        <v>203</v>
      </c>
      <c r="H3960" s="43" t="s">
        <v>3960</v>
      </c>
      <c r="I3960" s="43" t="s">
        <v>364</v>
      </c>
      <c r="J3960" s="43" t="s">
        <v>6376</v>
      </c>
      <c r="K3960" s="43" t="s">
        <v>7246</v>
      </c>
      <c r="L3960" s="55" t="s">
        <v>13</v>
      </c>
      <c r="M3960" s="43" t="s">
        <v>2</v>
      </c>
      <c r="N3960" s="43" t="s">
        <v>2</v>
      </c>
      <c r="O3960"/>
      <c r="P3960" s="43" t="s">
        <v>363</v>
      </c>
    </row>
    <row r="3961" spans="1:16" x14ac:dyDescent="0.25">
      <c r="A3961" s="43" t="s">
        <v>3462</v>
      </c>
      <c r="B3961" s="43" t="s">
        <v>66</v>
      </c>
      <c r="C3961" s="43" t="s">
        <v>3463</v>
      </c>
      <c r="D3961" s="43" t="s">
        <v>3464</v>
      </c>
      <c r="E3961" s="43" t="s">
        <v>46</v>
      </c>
      <c r="F3961" s="44">
        <v>45008</v>
      </c>
      <c r="G3961" s="43" t="s">
        <v>203</v>
      </c>
      <c r="H3961" s="43" t="s">
        <v>3960</v>
      </c>
      <c r="I3961" s="43" t="s">
        <v>364</v>
      </c>
      <c r="J3961" s="43" t="s">
        <v>6378</v>
      </c>
      <c r="K3961" s="43" t="s">
        <v>7247</v>
      </c>
      <c r="L3961" s="55" t="s">
        <v>13</v>
      </c>
      <c r="M3961" s="43" t="s">
        <v>2</v>
      </c>
      <c r="N3961" s="43" t="s">
        <v>2</v>
      </c>
      <c r="O3961"/>
      <c r="P3961" s="43" t="s">
        <v>363</v>
      </c>
    </row>
    <row r="3962" spans="1:16" x14ac:dyDescent="0.25">
      <c r="A3962" s="43" t="s">
        <v>3462</v>
      </c>
      <c r="B3962" s="43" t="s">
        <v>66</v>
      </c>
      <c r="C3962" s="43" t="s">
        <v>3463</v>
      </c>
      <c r="D3962" s="43" t="s">
        <v>3464</v>
      </c>
      <c r="E3962" s="43" t="s">
        <v>46</v>
      </c>
      <c r="F3962" s="44">
        <v>45008</v>
      </c>
      <c r="G3962" s="43" t="s">
        <v>203</v>
      </c>
      <c r="H3962" s="43" t="s">
        <v>3960</v>
      </c>
      <c r="I3962" s="43" t="s">
        <v>364</v>
      </c>
      <c r="J3962" s="43" t="s">
        <v>6380</v>
      </c>
      <c r="K3962" s="43" t="s">
        <v>7248</v>
      </c>
      <c r="L3962" s="55" t="s">
        <v>13</v>
      </c>
      <c r="M3962" s="43" t="s">
        <v>2</v>
      </c>
      <c r="N3962" s="43" t="s">
        <v>2</v>
      </c>
      <c r="O3962"/>
      <c r="P3962" s="43" t="s">
        <v>363</v>
      </c>
    </row>
    <row r="3963" spans="1:16" x14ac:dyDescent="0.25">
      <c r="A3963" s="43" t="s">
        <v>3462</v>
      </c>
      <c r="B3963" s="43" t="s">
        <v>66</v>
      </c>
      <c r="C3963" s="43" t="s">
        <v>3463</v>
      </c>
      <c r="D3963" s="43" t="s">
        <v>3464</v>
      </c>
      <c r="E3963" s="43" t="s">
        <v>46</v>
      </c>
      <c r="F3963" s="44">
        <v>45008</v>
      </c>
      <c r="G3963" s="43" t="s">
        <v>203</v>
      </c>
      <c r="H3963" s="43" t="s">
        <v>3960</v>
      </c>
      <c r="I3963" s="43" t="s">
        <v>364</v>
      </c>
      <c r="J3963" s="43" t="s">
        <v>6381</v>
      </c>
      <c r="K3963" s="43" t="s">
        <v>7249</v>
      </c>
      <c r="L3963" s="55" t="s">
        <v>13</v>
      </c>
      <c r="M3963" s="43" t="s">
        <v>2</v>
      </c>
      <c r="N3963" s="43" t="s">
        <v>2</v>
      </c>
      <c r="O3963"/>
      <c r="P3963" s="43" t="s">
        <v>363</v>
      </c>
    </row>
    <row r="3964" spans="1:16" x14ac:dyDescent="0.25">
      <c r="A3964" s="43" t="s">
        <v>3462</v>
      </c>
      <c r="B3964" s="43" t="s">
        <v>66</v>
      </c>
      <c r="C3964" s="43" t="s">
        <v>3463</v>
      </c>
      <c r="D3964" s="43" t="s">
        <v>3464</v>
      </c>
      <c r="E3964" s="43" t="s">
        <v>46</v>
      </c>
      <c r="F3964" s="44">
        <v>45008</v>
      </c>
      <c r="G3964" s="43" t="s">
        <v>203</v>
      </c>
      <c r="H3964" s="43" t="s">
        <v>3960</v>
      </c>
      <c r="I3964" s="43" t="s">
        <v>364</v>
      </c>
      <c r="J3964" s="43" t="s">
        <v>7250</v>
      </c>
      <c r="K3964" s="43" t="s">
        <v>7251</v>
      </c>
      <c r="L3964" s="55" t="s">
        <v>13</v>
      </c>
      <c r="M3964" s="43" t="s">
        <v>2</v>
      </c>
      <c r="N3964" s="43" t="s">
        <v>2</v>
      </c>
      <c r="O3964"/>
      <c r="P3964" s="43" t="s">
        <v>363</v>
      </c>
    </row>
    <row r="3965" spans="1:16" x14ac:dyDescent="0.25">
      <c r="A3965" s="43" t="s">
        <v>3462</v>
      </c>
      <c r="B3965" s="43" t="s">
        <v>66</v>
      </c>
      <c r="C3965" s="43" t="s">
        <v>3463</v>
      </c>
      <c r="D3965" s="43" t="s">
        <v>3464</v>
      </c>
      <c r="E3965" s="43" t="s">
        <v>46</v>
      </c>
      <c r="F3965" s="44">
        <v>45008</v>
      </c>
      <c r="G3965" s="43" t="s">
        <v>203</v>
      </c>
      <c r="H3965" s="43" t="s">
        <v>3960</v>
      </c>
      <c r="I3965" s="43" t="s">
        <v>364</v>
      </c>
      <c r="J3965" s="43" t="s">
        <v>7252</v>
      </c>
      <c r="K3965" s="43" t="s">
        <v>7253</v>
      </c>
      <c r="L3965" s="55" t="s">
        <v>13</v>
      </c>
      <c r="M3965" s="43" t="s">
        <v>2</v>
      </c>
      <c r="N3965" s="43" t="s">
        <v>2</v>
      </c>
      <c r="O3965"/>
      <c r="P3965" s="43" t="s">
        <v>363</v>
      </c>
    </row>
    <row r="3966" spans="1:16" x14ac:dyDescent="0.25">
      <c r="A3966" s="43" t="s">
        <v>3462</v>
      </c>
      <c r="B3966" s="43" t="s">
        <v>66</v>
      </c>
      <c r="C3966" s="43" t="s">
        <v>3463</v>
      </c>
      <c r="D3966" s="43" t="s">
        <v>3464</v>
      </c>
      <c r="E3966" s="43" t="s">
        <v>46</v>
      </c>
      <c r="F3966" s="44">
        <v>45008</v>
      </c>
      <c r="G3966" s="43" t="s">
        <v>203</v>
      </c>
      <c r="H3966" s="43" t="s">
        <v>3960</v>
      </c>
      <c r="I3966" s="43" t="s">
        <v>364</v>
      </c>
      <c r="J3966" s="43" t="s">
        <v>7254</v>
      </c>
      <c r="K3966" s="43" t="s">
        <v>7255</v>
      </c>
      <c r="L3966" s="55" t="s">
        <v>13</v>
      </c>
      <c r="M3966" s="43" t="s">
        <v>2</v>
      </c>
      <c r="N3966" s="43" t="s">
        <v>2</v>
      </c>
      <c r="O3966"/>
      <c r="P3966" s="43" t="s">
        <v>363</v>
      </c>
    </row>
    <row r="3967" spans="1:16" x14ac:dyDescent="0.25">
      <c r="A3967" s="43" t="s">
        <v>3462</v>
      </c>
      <c r="B3967" s="43" t="s">
        <v>66</v>
      </c>
      <c r="C3967" s="43" t="s">
        <v>3463</v>
      </c>
      <c r="D3967" s="43" t="s">
        <v>3464</v>
      </c>
      <c r="E3967" s="43" t="s">
        <v>46</v>
      </c>
      <c r="F3967" s="44">
        <v>45008</v>
      </c>
      <c r="G3967" s="43" t="s">
        <v>203</v>
      </c>
      <c r="H3967" s="43" t="s">
        <v>3960</v>
      </c>
      <c r="I3967" s="43" t="s">
        <v>364</v>
      </c>
      <c r="J3967" s="43" t="s">
        <v>7256</v>
      </c>
      <c r="K3967" s="43" t="s">
        <v>7257</v>
      </c>
      <c r="L3967" s="55" t="s">
        <v>13</v>
      </c>
      <c r="M3967" s="43" t="s">
        <v>2</v>
      </c>
      <c r="N3967" s="43" t="s">
        <v>2</v>
      </c>
      <c r="O3967"/>
      <c r="P3967" s="43" t="s">
        <v>363</v>
      </c>
    </row>
    <row r="3968" spans="1:16" x14ac:dyDescent="0.25">
      <c r="A3968" s="43" t="s">
        <v>3462</v>
      </c>
      <c r="B3968" s="43" t="s">
        <v>66</v>
      </c>
      <c r="C3968" s="43" t="s">
        <v>3463</v>
      </c>
      <c r="D3968" s="43" t="s">
        <v>3464</v>
      </c>
      <c r="E3968" s="43" t="s">
        <v>46</v>
      </c>
      <c r="F3968" s="44">
        <v>45008</v>
      </c>
      <c r="G3968" s="43" t="s">
        <v>203</v>
      </c>
      <c r="H3968" s="43" t="s">
        <v>3960</v>
      </c>
      <c r="I3968" s="43" t="s">
        <v>364</v>
      </c>
      <c r="J3968" s="43" t="s">
        <v>7258</v>
      </c>
      <c r="K3968" s="43" t="s">
        <v>3898</v>
      </c>
      <c r="L3968" s="55" t="s">
        <v>13</v>
      </c>
      <c r="M3968" s="43" t="s">
        <v>2</v>
      </c>
      <c r="N3968" s="43" t="s">
        <v>2</v>
      </c>
      <c r="O3968"/>
      <c r="P3968" s="43" t="s">
        <v>363</v>
      </c>
    </row>
    <row r="3969" spans="1:16" x14ac:dyDescent="0.25">
      <c r="A3969" s="43" t="s">
        <v>3462</v>
      </c>
      <c r="B3969" s="43" t="s">
        <v>66</v>
      </c>
      <c r="C3969" s="43" t="s">
        <v>3463</v>
      </c>
      <c r="D3969" s="43" t="s">
        <v>3464</v>
      </c>
      <c r="E3969" s="43" t="s">
        <v>46</v>
      </c>
      <c r="F3969" s="44">
        <v>45008</v>
      </c>
      <c r="G3969" s="43" t="s">
        <v>203</v>
      </c>
      <c r="H3969" s="43" t="s">
        <v>3960</v>
      </c>
      <c r="I3969" s="43" t="s">
        <v>364</v>
      </c>
      <c r="J3969" s="43" t="s">
        <v>7259</v>
      </c>
      <c r="K3969" s="43" t="s">
        <v>7245</v>
      </c>
      <c r="L3969" s="55" t="s">
        <v>13</v>
      </c>
      <c r="M3969" s="43" t="s">
        <v>2</v>
      </c>
      <c r="N3969" s="43" t="s">
        <v>2</v>
      </c>
      <c r="O3969"/>
      <c r="P3969" s="43" t="s">
        <v>363</v>
      </c>
    </row>
    <row r="3970" spans="1:16" x14ac:dyDescent="0.25">
      <c r="A3970" s="43" t="s">
        <v>7260</v>
      </c>
      <c r="B3970" s="43" t="s">
        <v>264</v>
      </c>
      <c r="C3970" s="43" t="s">
        <v>7261</v>
      </c>
      <c r="D3970" s="43">
        <v>2406457</v>
      </c>
      <c r="E3970" s="43" t="s">
        <v>46</v>
      </c>
      <c r="F3970" s="44">
        <v>45008</v>
      </c>
      <c r="G3970" s="43" t="s">
        <v>203</v>
      </c>
      <c r="H3970" s="43" t="s">
        <v>3960</v>
      </c>
      <c r="I3970" s="43" t="s">
        <v>364</v>
      </c>
      <c r="J3970" s="43">
        <v>1</v>
      </c>
      <c r="K3970" s="43" t="s">
        <v>140</v>
      </c>
      <c r="L3970" s="55" t="s">
        <v>638</v>
      </c>
      <c r="M3970" s="43" t="s">
        <v>2</v>
      </c>
      <c r="N3970" s="43" t="s">
        <v>2</v>
      </c>
      <c r="O3970"/>
      <c r="P3970" s="43" t="s">
        <v>363</v>
      </c>
    </row>
    <row r="3971" spans="1:16" x14ac:dyDescent="0.25">
      <c r="A3971" s="43" t="s">
        <v>7260</v>
      </c>
      <c r="B3971" s="43" t="s">
        <v>264</v>
      </c>
      <c r="C3971" s="43" t="s">
        <v>7261</v>
      </c>
      <c r="D3971" s="43">
        <v>2406457</v>
      </c>
      <c r="E3971" s="43" t="s">
        <v>46</v>
      </c>
      <c r="F3971" s="44">
        <v>45008</v>
      </c>
      <c r="G3971" s="43" t="s">
        <v>203</v>
      </c>
      <c r="H3971" s="43" t="s">
        <v>3960</v>
      </c>
      <c r="I3971" s="43" t="s">
        <v>364</v>
      </c>
      <c r="J3971" s="43">
        <v>2</v>
      </c>
      <c r="K3971" s="43" t="s">
        <v>111</v>
      </c>
      <c r="L3971" s="55" t="s">
        <v>13</v>
      </c>
      <c r="M3971" s="43" t="s">
        <v>2</v>
      </c>
      <c r="N3971" s="43" t="s">
        <v>2</v>
      </c>
      <c r="O3971"/>
      <c r="P3971" s="43" t="s">
        <v>363</v>
      </c>
    </row>
    <row r="3972" spans="1:16" x14ac:dyDescent="0.25">
      <c r="A3972" s="43" t="s">
        <v>7260</v>
      </c>
      <c r="B3972" s="43" t="s">
        <v>264</v>
      </c>
      <c r="C3972" s="43" t="s">
        <v>7261</v>
      </c>
      <c r="D3972" s="43">
        <v>2406457</v>
      </c>
      <c r="E3972" s="43" t="s">
        <v>46</v>
      </c>
      <c r="F3972" s="44">
        <v>45008</v>
      </c>
      <c r="G3972" s="43" t="s">
        <v>203</v>
      </c>
      <c r="H3972" s="43" t="s">
        <v>3960</v>
      </c>
      <c r="I3972" s="43" t="s">
        <v>364</v>
      </c>
      <c r="J3972" s="43">
        <v>3</v>
      </c>
      <c r="K3972" s="43" t="s">
        <v>7262</v>
      </c>
      <c r="L3972" s="55" t="s">
        <v>638</v>
      </c>
      <c r="M3972" s="43" t="s">
        <v>2</v>
      </c>
      <c r="N3972" s="43" t="s">
        <v>2</v>
      </c>
      <c r="O3972"/>
      <c r="P3972" s="43" t="s">
        <v>363</v>
      </c>
    </row>
    <row r="3973" spans="1:16" x14ac:dyDescent="0.25">
      <c r="A3973" s="43" t="s">
        <v>7260</v>
      </c>
      <c r="B3973" s="43" t="s">
        <v>264</v>
      </c>
      <c r="C3973" s="43" t="s">
        <v>7261</v>
      </c>
      <c r="D3973" s="43">
        <v>2406457</v>
      </c>
      <c r="E3973" s="43" t="s">
        <v>46</v>
      </c>
      <c r="F3973" s="44">
        <v>45008</v>
      </c>
      <c r="G3973" s="43" t="s">
        <v>203</v>
      </c>
      <c r="H3973" s="43" t="s">
        <v>3960</v>
      </c>
      <c r="I3973" s="43" t="s">
        <v>364</v>
      </c>
      <c r="J3973" s="43">
        <v>4</v>
      </c>
      <c r="K3973" s="43" t="s">
        <v>7263</v>
      </c>
      <c r="L3973" s="55" t="s">
        <v>13</v>
      </c>
      <c r="M3973" s="43" t="s">
        <v>2</v>
      </c>
      <c r="N3973" s="43" t="s">
        <v>2</v>
      </c>
      <c r="O3973"/>
      <c r="P3973" s="43" t="s">
        <v>363</v>
      </c>
    </row>
    <row r="3974" spans="1:16" x14ac:dyDescent="0.25">
      <c r="A3974" s="43" t="s">
        <v>7260</v>
      </c>
      <c r="B3974" s="43" t="s">
        <v>264</v>
      </c>
      <c r="C3974" s="43" t="s">
        <v>7261</v>
      </c>
      <c r="D3974" s="43">
        <v>2406457</v>
      </c>
      <c r="E3974" s="43" t="s">
        <v>46</v>
      </c>
      <c r="F3974" s="44">
        <v>45008</v>
      </c>
      <c r="G3974" s="43" t="s">
        <v>203</v>
      </c>
      <c r="H3974" s="43" t="s">
        <v>3960</v>
      </c>
      <c r="I3974" s="43" t="s">
        <v>364</v>
      </c>
      <c r="J3974" s="43">
        <v>5</v>
      </c>
      <c r="K3974" s="43" t="s">
        <v>7264</v>
      </c>
      <c r="L3974" s="55" t="s">
        <v>13</v>
      </c>
      <c r="M3974" s="43" t="s">
        <v>2</v>
      </c>
      <c r="N3974" s="43" t="s">
        <v>2</v>
      </c>
      <c r="O3974"/>
      <c r="P3974" s="43" t="s">
        <v>363</v>
      </c>
    </row>
    <row r="3975" spans="1:16" ht="30" x14ac:dyDescent="0.25">
      <c r="A3975" s="43" t="s">
        <v>7260</v>
      </c>
      <c r="B3975" s="43" t="s">
        <v>264</v>
      </c>
      <c r="C3975" s="43" t="s">
        <v>7261</v>
      </c>
      <c r="D3975" s="43">
        <v>2406457</v>
      </c>
      <c r="E3975" s="43" t="s">
        <v>46</v>
      </c>
      <c r="F3975" s="44">
        <v>45008</v>
      </c>
      <c r="G3975" s="43" t="s">
        <v>203</v>
      </c>
      <c r="H3975" s="43" t="s">
        <v>3960</v>
      </c>
      <c r="I3975" s="43" t="s">
        <v>364</v>
      </c>
      <c r="J3975" s="43">
        <v>10</v>
      </c>
      <c r="K3975" s="43" t="s">
        <v>7265</v>
      </c>
      <c r="L3975" s="55" t="s">
        <v>640</v>
      </c>
      <c r="M3975" s="43" t="s">
        <v>2</v>
      </c>
      <c r="N3975" s="43" t="s">
        <v>2</v>
      </c>
      <c r="O3975"/>
      <c r="P3975" s="43" t="s">
        <v>363</v>
      </c>
    </row>
    <row r="3976" spans="1:16" x14ac:dyDescent="0.25">
      <c r="A3976" s="43" t="s">
        <v>7260</v>
      </c>
      <c r="B3976" s="43" t="s">
        <v>264</v>
      </c>
      <c r="C3976" s="43" t="s">
        <v>7261</v>
      </c>
      <c r="D3976" s="43">
        <v>2406457</v>
      </c>
      <c r="E3976" s="43" t="s">
        <v>46</v>
      </c>
      <c r="F3976" s="44">
        <v>45008</v>
      </c>
      <c r="G3976" s="43" t="s">
        <v>203</v>
      </c>
      <c r="H3976" s="43" t="s">
        <v>3960</v>
      </c>
      <c r="I3976" s="43" t="s">
        <v>364</v>
      </c>
      <c r="J3976" s="43">
        <v>11</v>
      </c>
      <c r="K3976" s="43" t="s">
        <v>197</v>
      </c>
      <c r="L3976" s="55" t="s">
        <v>13</v>
      </c>
      <c r="M3976" s="43" t="s">
        <v>2</v>
      </c>
      <c r="N3976" s="43" t="s">
        <v>2</v>
      </c>
      <c r="O3976"/>
      <c r="P3976" s="43" t="s">
        <v>363</v>
      </c>
    </row>
    <row r="3977" spans="1:16" x14ac:dyDescent="0.25">
      <c r="A3977" s="43" t="s">
        <v>7260</v>
      </c>
      <c r="B3977" s="43" t="s">
        <v>264</v>
      </c>
      <c r="C3977" s="43" t="s">
        <v>7261</v>
      </c>
      <c r="D3977" s="43">
        <v>2406457</v>
      </c>
      <c r="E3977" s="43" t="s">
        <v>46</v>
      </c>
      <c r="F3977" s="44">
        <v>45008</v>
      </c>
      <c r="G3977" s="43" t="s">
        <v>203</v>
      </c>
      <c r="H3977" s="43" t="s">
        <v>3960</v>
      </c>
      <c r="I3977" s="43" t="s">
        <v>364</v>
      </c>
      <c r="J3977" s="43" t="s">
        <v>3403</v>
      </c>
      <c r="K3977" s="43" t="s">
        <v>7266</v>
      </c>
      <c r="L3977" s="55" t="s">
        <v>13</v>
      </c>
      <c r="M3977" s="43" t="s">
        <v>2</v>
      </c>
      <c r="N3977" s="43" t="s">
        <v>2</v>
      </c>
      <c r="O3977"/>
      <c r="P3977" s="43" t="s">
        <v>363</v>
      </c>
    </row>
    <row r="3978" spans="1:16" x14ac:dyDescent="0.25">
      <c r="A3978" s="43" t="s">
        <v>7260</v>
      </c>
      <c r="B3978" s="43" t="s">
        <v>264</v>
      </c>
      <c r="C3978" s="43" t="s">
        <v>7261</v>
      </c>
      <c r="D3978" s="43">
        <v>2406457</v>
      </c>
      <c r="E3978" s="43" t="s">
        <v>46</v>
      </c>
      <c r="F3978" s="44">
        <v>45008</v>
      </c>
      <c r="G3978" s="43" t="s">
        <v>203</v>
      </c>
      <c r="H3978" s="43" t="s">
        <v>3960</v>
      </c>
      <c r="I3978" s="43" t="s">
        <v>364</v>
      </c>
      <c r="J3978" s="43" t="s">
        <v>3404</v>
      </c>
      <c r="K3978" s="43" t="s">
        <v>7267</v>
      </c>
      <c r="L3978" s="55" t="s">
        <v>640</v>
      </c>
      <c r="M3978" s="43" t="s">
        <v>2</v>
      </c>
      <c r="N3978" s="43" t="s">
        <v>2</v>
      </c>
      <c r="O3978"/>
      <c r="P3978" s="43" t="s">
        <v>363</v>
      </c>
    </row>
    <row r="3979" spans="1:16" x14ac:dyDescent="0.25">
      <c r="A3979" s="43" t="s">
        <v>7260</v>
      </c>
      <c r="B3979" s="43" t="s">
        <v>264</v>
      </c>
      <c r="C3979" s="43" t="s">
        <v>7261</v>
      </c>
      <c r="D3979" s="43">
        <v>2406457</v>
      </c>
      <c r="E3979" s="43" t="s">
        <v>46</v>
      </c>
      <c r="F3979" s="44">
        <v>45008</v>
      </c>
      <c r="G3979" s="43" t="s">
        <v>203</v>
      </c>
      <c r="H3979" s="43" t="s">
        <v>3960</v>
      </c>
      <c r="I3979" s="43" t="s">
        <v>364</v>
      </c>
      <c r="J3979" s="43" t="s">
        <v>3405</v>
      </c>
      <c r="K3979" s="43" t="s">
        <v>7268</v>
      </c>
      <c r="L3979" s="55" t="s">
        <v>640</v>
      </c>
      <c r="M3979" s="43" t="s">
        <v>2</v>
      </c>
      <c r="N3979" s="43" t="s">
        <v>2</v>
      </c>
      <c r="O3979"/>
      <c r="P3979" s="43" t="s">
        <v>363</v>
      </c>
    </row>
    <row r="3980" spans="1:16" x14ac:dyDescent="0.25">
      <c r="A3980" s="43" t="s">
        <v>7260</v>
      </c>
      <c r="B3980" s="43" t="s">
        <v>264</v>
      </c>
      <c r="C3980" s="43" t="s">
        <v>7261</v>
      </c>
      <c r="D3980" s="43">
        <v>2406457</v>
      </c>
      <c r="E3980" s="43" t="s">
        <v>46</v>
      </c>
      <c r="F3980" s="44">
        <v>45008</v>
      </c>
      <c r="G3980" s="43" t="s">
        <v>203</v>
      </c>
      <c r="H3980" s="43" t="s">
        <v>3960</v>
      </c>
      <c r="I3980" s="43" t="s">
        <v>364</v>
      </c>
      <c r="J3980" s="43" t="s">
        <v>6230</v>
      </c>
      <c r="K3980" s="43" t="s">
        <v>7269</v>
      </c>
      <c r="L3980" s="55" t="s">
        <v>640</v>
      </c>
      <c r="M3980" s="43" t="s">
        <v>2</v>
      </c>
      <c r="N3980" s="43" t="s">
        <v>2</v>
      </c>
      <c r="O3980"/>
      <c r="P3980" s="43" t="s">
        <v>363</v>
      </c>
    </row>
    <row r="3981" spans="1:16" x14ac:dyDescent="0.25">
      <c r="A3981" s="43" t="s">
        <v>7260</v>
      </c>
      <c r="B3981" s="43" t="s">
        <v>264</v>
      </c>
      <c r="C3981" s="43" t="s">
        <v>7261</v>
      </c>
      <c r="D3981" s="43">
        <v>2406457</v>
      </c>
      <c r="E3981" s="43" t="s">
        <v>46</v>
      </c>
      <c r="F3981" s="44">
        <v>45008</v>
      </c>
      <c r="G3981" s="43" t="s">
        <v>203</v>
      </c>
      <c r="H3981" s="43" t="s">
        <v>3960</v>
      </c>
      <c r="I3981" s="43" t="s">
        <v>364</v>
      </c>
      <c r="J3981" s="43" t="s">
        <v>6232</v>
      </c>
      <c r="K3981" s="43" t="s">
        <v>7270</v>
      </c>
      <c r="L3981" s="55" t="s">
        <v>640</v>
      </c>
      <c r="M3981" s="43" t="s">
        <v>2</v>
      </c>
      <c r="N3981" s="43" t="s">
        <v>2</v>
      </c>
      <c r="O3981"/>
      <c r="P3981" s="43" t="s">
        <v>363</v>
      </c>
    </row>
    <row r="3982" spans="1:16" x14ac:dyDescent="0.25">
      <c r="A3982" s="43" t="s">
        <v>7260</v>
      </c>
      <c r="B3982" s="43" t="s">
        <v>264</v>
      </c>
      <c r="C3982" s="43" t="s">
        <v>7261</v>
      </c>
      <c r="D3982" s="43">
        <v>2406457</v>
      </c>
      <c r="E3982" s="43" t="s">
        <v>46</v>
      </c>
      <c r="F3982" s="44">
        <v>45008</v>
      </c>
      <c r="G3982" s="43" t="s">
        <v>203</v>
      </c>
      <c r="H3982" s="43" t="s">
        <v>3960</v>
      </c>
      <c r="I3982" s="43" t="s">
        <v>364</v>
      </c>
      <c r="J3982" s="43" t="s">
        <v>6234</v>
      </c>
      <c r="K3982" s="43" t="s">
        <v>7271</v>
      </c>
      <c r="L3982" s="55" t="s">
        <v>640</v>
      </c>
      <c r="M3982" s="43" t="s">
        <v>2</v>
      </c>
      <c r="N3982" s="43" t="s">
        <v>3</v>
      </c>
      <c r="O3982" s="43" t="s">
        <v>9946</v>
      </c>
      <c r="P3982" s="43" t="s">
        <v>364</v>
      </c>
    </row>
    <row r="3983" spans="1:16" x14ac:dyDescent="0.25">
      <c r="A3983" s="43" t="s">
        <v>7260</v>
      </c>
      <c r="B3983" s="43" t="s">
        <v>264</v>
      </c>
      <c r="C3983" s="43" t="s">
        <v>7261</v>
      </c>
      <c r="D3983" s="43">
        <v>2406457</v>
      </c>
      <c r="E3983" s="43" t="s">
        <v>46</v>
      </c>
      <c r="F3983" s="44">
        <v>45008</v>
      </c>
      <c r="G3983" s="43" t="s">
        <v>203</v>
      </c>
      <c r="H3983" s="43" t="s">
        <v>3960</v>
      </c>
      <c r="I3983" s="43" t="s">
        <v>364</v>
      </c>
      <c r="J3983" s="43" t="s">
        <v>6236</v>
      </c>
      <c r="K3983" s="43" t="s">
        <v>7272</v>
      </c>
      <c r="L3983" s="55" t="s">
        <v>640</v>
      </c>
      <c r="M3983" s="43" t="s">
        <v>2</v>
      </c>
      <c r="N3983" s="43" t="s">
        <v>3</v>
      </c>
      <c r="O3983" s="43" t="s">
        <v>9946</v>
      </c>
      <c r="P3983" s="43" t="s">
        <v>364</v>
      </c>
    </row>
    <row r="3984" spans="1:16" x14ac:dyDescent="0.25">
      <c r="A3984" s="43" t="s">
        <v>7260</v>
      </c>
      <c r="B3984" s="43" t="s">
        <v>264</v>
      </c>
      <c r="C3984" s="43" t="s">
        <v>7261</v>
      </c>
      <c r="D3984" s="43">
        <v>2406457</v>
      </c>
      <c r="E3984" s="43" t="s">
        <v>46</v>
      </c>
      <c r="F3984" s="44">
        <v>45008</v>
      </c>
      <c r="G3984" s="43" t="s">
        <v>203</v>
      </c>
      <c r="H3984" s="43" t="s">
        <v>3960</v>
      </c>
      <c r="I3984" s="43" t="s">
        <v>364</v>
      </c>
      <c r="J3984" s="43" t="s">
        <v>6238</v>
      </c>
      <c r="K3984" s="43" t="s">
        <v>7273</v>
      </c>
      <c r="L3984" s="55" t="s">
        <v>640</v>
      </c>
      <c r="M3984" s="43" t="s">
        <v>2</v>
      </c>
      <c r="N3984" s="43" t="s">
        <v>2</v>
      </c>
      <c r="O3984"/>
      <c r="P3984" s="43" t="s">
        <v>363</v>
      </c>
    </row>
    <row r="3985" spans="1:16" x14ac:dyDescent="0.25">
      <c r="A3985" s="43" t="s">
        <v>7260</v>
      </c>
      <c r="B3985" s="43" t="s">
        <v>264</v>
      </c>
      <c r="C3985" s="43" t="s">
        <v>7261</v>
      </c>
      <c r="D3985" s="43">
        <v>2406457</v>
      </c>
      <c r="E3985" s="43" t="s">
        <v>46</v>
      </c>
      <c r="F3985" s="44">
        <v>45008</v>
      </c>
      <c r="G3985" s="43" t="s">
        <v>203</v>
      </c>
      <c r="H3985" s="43" t="s">
        <v>3960</v>
      </c>
      <c r="I3985" s="43" t="s">
        <v>364</v>
      </c>
      <c r="J3985" s="43" t="s">
        <v>7274</v>
      </c>
      <c r="K3985" s="43" t="s">
        <v>7275</v>
      </c>
      <c r="L3985" s="55" t="s">
        <v>640</v>
      </c>
      <c r="M3985" s="43" t="s">
        <v>2</v>
      </c>
      <c r="N3985" s="43" t="s">
        <v>2</v>
      </c>
      <c r="O3985"/>
      <c r="P3985" s="43" t="s">
        <v>363</v>
      </c>
    </row>
    <row r="3986" spans="1:16" x14ac:dyDescent="0.25">
      <c r="A3986" s="43" t="s">
        <v>7260</v>
      </c>
      <c r="B3986" s="43" t="s">
        <v>264</v>
      </c>
      <c r="C3986" s="43" t="s">
        <v>7261</v>
      </c>
      <c r="D3986" s="43">
        <v>2406457</v>
      </c>
      <c r="E3986" s="43" t="s">
        <v>46</v>
      </c>
      <c r="F3986" s="44">
        <v>45008</v>
      </c>
      <c r="G3986" s="43" t="s">
        <v>203</v>
      </c>
      <c r="H3986" s="43" t="s">
        <v>3960</v>
      </c>
      <c r="I3986" s="43" t="s">
        <v>364</v>
      </c>
      <c r="J3986" s="43" t="s">
        <v>7276</v>
      </c>
      <c r="K3986" s="43" t="s">
        <v>7277</v>
      </c>
      <c r="L3986" s="55" t="s">
        <v>640</v>
      </c>
      <c r="M3986" s="43" t="s">
        <v>2</v>
      </c>
      <c r="N3986" s="43" t="s">
        <v>2</v>
      </c>
      <c r="O3986"/>
      <c r="P3986" s="43" t="s">
        <v>363</v>
      </c>
    </row>
    <row r="3987" spans="1:16" x14ac:dyDescent="0.25">
      <c r="A3987" s="43" t="s">
        <v>7260</v>
      </c>
      <c r="B3987" s="43" t="s">
        <v>264</v>
      </c>
      <c r="C3987" s="43" t="s">
        <v>7261</v>
      </c>
      <c r="D3987" s="43">
        <v>2406457</v>
      </c>
      <c r="E3987" s="43" t="s">
        <v>46</v>
      </c>
      <c r="F3987" s="44">
        <v>45008</v>
      </c>
      <c r="G3987" s="43" t="s">
        <v>203</v>
      </c>
      <c r="H3987" s="43" t="s">
        <v>3960</v>
      </c>
      <c r="I3987" s="43" t="s">
        <v>364</v>
      </c>
      <c r="J3987" s="43" t="s">
        <v>7278</v>
      </c>
      <c r="K3987" s="43" t="s">
        <v>7279</v>
      </c>
      <c r="L3987" s="55" t="s">
        <v>640</v>
      </c>
      <c r="M3987" s="43" t="s">
        <v>2</v>
      </c>
      <c r="N3987" s="43" t="s">
        <v>2</v>
      </c>
      <c r="O3987"/>
      <c r="P3987" s="43" t="s">
        <v>363</v>
      </c>
    </row>
    <row r="3988" spans="1:16" x14ac:dyDescent="0.25">
      <c r="A3988" s="43" t="s">
        <v>7260</v>
      </c>
      <c r="B3988" s="43" t="s">
        <v>264</v>
      </c>
      <c r="C3988" s="43" t="s">
        <v>7261</v>
      </c>
      <c r="D3988" s="43">
        <v>2406457</v>
      </c>
      <c r="E3988" s="43" t="s">
        <v>46</v>
      </c>
      <c r="F3988" s="44">
        <v>45008</v>
      </c>
      <c r="G3988" s="43" t="s">
        <v>203</v>
      </c>
      <c r="H3988" s="43" t="s">
        <v>3960</v>
      </c>
      <c r="I3988" s="43" t="s">
        <v>364</v>
      </c>
      <c r="J3988" s="43" t="s">
        <v>7280</v>
      </c>
      <c r="K3988" s="43" t="s">
        <v>7281</v>
      </c>
      <c r="L3988" s="55" t="s">
        <v>640</v>
      </c>
      <c r="M3988" s="43" t="s">
        <v>2</v>
      </c>
      <c r="N3988" s="43" t="s">
        <v>2</v>
      </c>
      <c r="O3988"/>
      <c r="P3988" s="43" t="s">
        <v>363</v>
      </c>
    </row>
    <row r="3989" spans="1:16" x14ac:dyDescent="0.25">
      <c r="A3989" s="43" t="s">
        <v>7260</v>
      </c>
      <c r="B3989" s="43" t="s">
        <v>264</v>
      </c>
      <c r="C3989" s="43" t="s">
        <v>7261</v>
      </c>
      <c r="D3989" s="43">
        <v>2406457</v>
      </c>
      <c r="E3989" s="43" t="s">
        <v>46</v>
      </c>
      <c r="F3989" s="44">
        <v>45008</v>
      </c>
      <c r="G3989" s="43" t="s">
        <v>203</v>
      </c>
      <c r="H3989" s="43" t="s">
        <v>3960</v>
      </c>
      <c r="I3989" s="43" t="s">
        <v>364</v>
      </c>
      <c r="J3989" s="43" t="s">
        <v>7282</v>
      </c>
      <c r="K3989" s="43" t="s">
        <v>7283</v>
      </c>
      <c r="L3989" s="55" t="s">
        <v>640</v>
      </c>
      <c r="M3989" s="43" t="s">
        <v>2</v>
      </c>
      <c r="N3989" s="43" t="s">
        <v>2</v>
      </c>
      <c r="O3989"/>
      <c r="P3989" s="43" t="s">
        <v>363</v>
      </c>
    </row>
    <row r="3990" spans="1:16" x14ac:dyDescent="0.25">
      <c r="A3990" s="43" t="s">
        <v>7260</v>
      </c>
      <c r="B3990" s="43" t="s">
        <v>264</v>
      </c>
      <c r="C3990" s="43" t="s">
        <v>7261</v>
      </c>
      <c r="D3990" s="43">
        <v>2406457</v>
      </c>
      <c r="E3990" s="43" t="s">
        <v>46</v>
      </c>
      <c r="F3990" s="44">
        <v>45008</v>
      </c>
      <c r="G3990" s="43" t="s">
        <v>203</v>
      </c>
      <c r="H3990" s="43" t="s">
        <v>3960</v>
      </c>
      <c r="I3990" s="43" t="s">
        <v>364</v>
      </c>
      <c r="J3990" s="43" t="s">
        <v>7284</v>
      </c>
      <c r="K3990" s="43" t="s">
        <v>7285</v>
      </c>
      <c r="L3990" s="55" t="s">
        <v>13</v>
      </c>
      <c r="M3990" s="43" t="s">
        <v>2</v>
      </c>
      <c r="N3990" s="43" t="s">
        <v>2</v>
      </c>
      <c r="O3990"/>
      <c r="P3990" s="43" t="s">
        <v>363</v>
      </c>
    </row>
    <row r="3991" spans="1:16" x14ac:dyDescent="0.25">
      <c r="A3991" s="43" t="s">
        <v>7260</v>
      </c>
      <c r="B3991" s="43" t="s">
        <v>264</v>
      </c>
      <c r="C3991" s="43" t="s">
        <v>7261</v>
      </c>
      <c r="D3991" s="43">
        <v>2406457</v>
      </c>
      <c r="E3991" s="43" t="s">
        <v>46</v>
      </c>
      <c r="F3991" s="44">
        <v>45008</v>
      </c>
      <c r="G3991" s="43" t="s">
        <v>203</v>
      </c>
      <c r="H3991" s="43" t="s">
        <v>3960</v>
      </c>
      <c r="I3991" s="43" t="s">
        <v>364</v>
      </c>
      <c r="J3991" s="43" t="s">
        <v>6502</v>
      </c>
      <c r="K3991" s="43" t="s">
        <v>7286</v>
      </c>
      <c r="L3991" s="55" t="s">
        <v>13</v>
      </c>
      <c r="M3991" s="43" t="s">
        <v>2</v>
      </c>
      <c r="N3991" s="43" t="s">
        <v>2</v>
      </c>
      <c r="O3991"/>
      <c r="P3991" s="43" t="s">
        <v>363</v>
      </c>
    </row>
    <row r="3992" spans="1:16" x14ac:dyDescent="0.25">
      <c r="A3992" s="43" t="s">
        <v>7260</v>
      </c>
      <c r="B3992" s="43" t="s">
        <v>264</v>
      </c>
      <c r="C3992" s="43" t="s">
        <v>7261</v>
      </c>
      <c r="D3992" s="43">
        <v>2406457</v>
      </c>
      <c r="E3992" s="43" t="s">
        <v>46</v>
      </c>
      <c r="F3992" s="44">
        <v>45008</v>
      </c>
      <c r="G3992" s="43" t="s">
        <v>203</v>
      </c>
      <c r="H3992" s="43" t="s">
        <v>3960</v>
      </c>
      <c r="I3992" s="43" t="s">
        <v>364</v>
      </c>
      <c r="J3992" s="43" t="s">
        <v>6503</v>
      </c>
      <c r="K3992" s="43" t="s">
        <v>7287</v>
      </c>
      <c r="L3992" s="55" t="s">
        <v>13</v>
      </c>
      <c r="M3992" s="43" t="s">
        <v>2</v>
      </c>
      <c r="N3992" s="43" t="s">
        <v>3</v>
      </c>
      <c r="O3992" s="43" t="s">
        <v>9946</v>
      </c>
      <c r="P3992" s="43" t="s">
        <v>364</v>
      </c>
    </row>
    <row r="3993" spans="1:16" x14ac:dyDescent="0.25">
      <c r="A3993" s="43" t="s">
        <v>7260</v>
      </c>
      <c r="B3993" s="43" t="s">
        <v>264</v>
      </c>
      <c r="C3993" s="43" t="s">
        <v>7261</v>
      </c>
      <c r="D3993" s="43">
        <v>2406457</v>
      </c>
      <c r="E3993" s="43" t="s">
        <v>46</v>
      </c>
      <c r="F3993" s="44">
        <v>45008</v>
      </c>
      <c r="G3993" s="43" t="s">
        <v>203</v>
      </c>
      <c r="H3993" s="43" t="s">
        <v>3960</v>
      </c>
      <c r="I3993" s="43" t="s">
        <v>364</v>
      </c>
      <c r="J3993" s="43" t="s">
        <v>7288</v>
      </c>
      <c r="K3993" s="43" t="s">
        <v>7289</v>
      </c>
      <c r="L3993" s="55" t="s">
        <v>13</v>
      </c>
      <c r="M3993" s="43" t="s">
        <v>2</v>
      </c>
      <c r="N3993" s="43" t="s">
        <v>2</v>
      </c>
      <c r="O3993"/>
      <c r="P3993" s="43" t="s">
        <v>363</v>
      </c>
    </row>
    <row r="3994" spans="1:16" x14ac:dyDescent="0.25">
      <c r="A3994" s="43" t="s">
        <v>7260</v>
      </c>
      <c r="B3994" s="43" t="s">
        <v>264</v>
      </c>
      <c r="C3994" s="43" t="s">
        <v>7261</v>
      </c>
      <c r="D3994" s="43">
        <v>2406457</v>
      </c>
      <c r="E3994" s="43" t="s">
        <v>46</v>
      </c>
      <c r="F3994" s="44">
        <v>45008</v>
      </c>
      <c r="G3994" s="43" t="s">
        <v>203</v>
      </c>
      <c r="H3994" s="43" t="s">
        <v>3960</v>
      </c>
      <c r="I3994" s="43" t="s">
        <v>364</v>
      </c>
      <c r="J3994" s="43" t="s">
        <v>7290</v>
      </c>
      <c r="K3994" s="43" t="s">
        <v>7291</v>
      </c>
      <c r="L3994" s="55" t="s">
        <v>13</v>
      </c>
      <c r="M3994" s="43" t="s">
        <v>2</v>
      </c>
      <c r="N3994" s="43" t="s">
        <v>2</v>
      </c>
      <c r="O3994"/>
      <c r="P3994" s="43" t="s">
        <v>363</v>
      </c>
    </row>
    <row r="3995" spans="1:16" x14ac:dyDescent="0.25">
      <c r="A3995" s="43" t="s">
        <v>7260</v>
      </c>
      <c r="B3995" s="43" t="s">
        <v>264</v>
      </c>
      <c r="C3995" s="43" t="s">
        <v>7261</v>
      </c>
      <c r="D3995" s="43">
        <v>2406457</v>
      </c>
      <c r="E3995" s="43" t="s">
        <v>46</v>
      </c>
      <c r="F3995" s="44">
        <v>45008</v>
      </c>
      <c r="G3995" s="43" t="s">
        <v>203</v>
      </c>
      <c r="H3995" s="43" t="s">
        <v>3960</v>
      </c>
      <c r="I3995" s="43" t="s">
        <v>364</v>
      </c>
      <c r="J3995" s="43" t="s">
        <v>7292</v>
      </c>
      <c r="K3995" s="43" t="s">
        <v>7293</v>
      </c>
      <c r="L3995" s="55" t="s">
        <v>13</v>
      </c>
      <c r="M3995" s="43" t="s">
        <v>2</v>
      </c>
      <c r="N3995" s="43" t="s">
        <v>3</v>
      </c>
      <c r="O3995" s="43" t="s">
        <v>9946</v>
      </c>
      <c r="P3995" s="43" t="s">
        <v>364</v>
      </c>
    </row>
    <row r="3996" spans="1:16" x14ac:dyDescent="0.25">
      <c r="A3996" s="43" t="s">
        <v>7260</v>
      </c>
      <c r="B3996" s="43" t="s">
        <v>264</v>
      </c>
      <c r="C3996" s="43" t="s">
        <v>7261</v>
      </c>
      <c r="D3996" s="43">
        <v>2406457</v>
      </c>
      <c r="E3996" s="43" t="s">
        <v>46</v>
      </c>
      <c r="F3996" s="44">
        <v>45008</v>
      </c>
      <c r="G3996" s="43" t="s">
        <v>203</v>
      </c>
      <c r="H3996" s="43" t="s">
        <v>3960</v>
      </c>
      <c r="I3996" s="43" t="s">
        <v>364</v>
      </c>
      <c r="J3996" s="43" t="s">
        <v>7294</v>
      </c>
      <c r="K3996" s="43" t="s">
        <v>7295</v>
      </c>
      <c r="L3996" s="55" t="s">
        <v>13</v>
      </c>
      <c r="M3996" s="43" t="s">
        <v>2</v>
      </c>
      <c r="N3996" s="43" t="s">
        <v>2</v>
      </c>
      <c r="O3996"/>
      <c r="P3996" s="43" t="s">
        <v>363</v>
      </c>
    </row>
    <row r="3997" spans="1:16" x14ac:dyDescent="0.25">
      <c r="A3997" s="43" t="s">
        <v>7260</v>
      </c>
      <c r="B3997" s="43" t="s">
        <v>264</v>
      </c>
      <c r="C3997" s="43" t="s">
        <v>7261</v>
      </c>
      <c r="D3997" s="43">
        <v>2406457</v>
      </c>
      <c r="E3997" s="43" t="s">
        <v>46</v>
      </c>
      <c r="F3997" s="44">
        <v>45008</v>
      </c>
      <c r="G3997" s="43" t="s">
        <v>203</v>
      </c>
      <c r="H3997" s="43" t="s">
        <v>3960</v>
      </c>
      <c r="I3997" s="43" t="s">
        <v>364</v>
      </c>
      <c r="J3997" s="43" t="s">
        <v>7296</v>
      </c>
      <c r="K3997" s="43" t="s">
        <v>7297</v>
      </c>
      <c r="L3997" s="55" t="s">
        <v>13</v>
      </c>
      <c r="M3997" s="43" t="s">
        <v>2</v>
      </c>
      <c r="N3997" s="43" t="s">
        <v>3</v>
      </c>
      <c r="O3997" s="43" t="s">
        <v>9946</v>
      </c>
      <c r="P3997" s="43" t="s">
        <v>364</v>
      </c>
    </row>
    <row r="3998" spans="1:16" x14ac:dyDescent="0.25">
      <c r="A3998" s="43" t="s">
        <v>7260</v>
      </c>
      <c r="B3998" s="43" t="s">
        <v>264</v>
      </c>
      <c r="C3998" s="43" t="s">
        <v>7261</v>
      </c>
      <c r="D3998" s="43">
        <v>2406457</v>
      </c>
      <c r="E3998" s="43" t="s">
        <v>46</v>
      </c>
      <c r="F3998" s="44">
        <v>45008</v>
      </c>
      <c r="G3998" s="43" t="s">
        <v>203</v>
      </c>
      <c r="H3998" s="43" t="s">
        <v>3960</v>
      </c>
      <c r="I3998" s="43" t="s">
        <v>364</v>
      </c>
      <c r="J3998" s="43" t="s">
        <v>7298</v>
      </c>
      <c r="K3998" s="43" t="s">
        <v>7299</v>
      </c>
      <c r="L3998" s="55" t="s">
        <v>13</v>
      </c>
      <c r="M3998" s="43" t="s">
        <v>2</v>
      </c>
      <c r="N3998" s="43" t="s">
        <v>2</v>
      </c>
      <c r="O3998"/>
      <c r="P3998" s="43" t="s">
        <v>363</v>
      </c>
    </row>
    <row r="3999" spans="1:16" x14ac:dyDescent="0.25">
      <c r="A3999" s="43" t="s">
        <v>7260</v>
      </c>
      <c r="B3999" s="43" t="s">
        <v>264</v>
      </c>
      <c r="C3999" s="43" t="s">
        <v>7261</v>
      </c>
      <c r="D3999" s="43">
        <v>2406457</v>
      </c>
      <c r="E3999" s="43" t="s">
        <v>46</v>
      </c>
      <c r="F3999" s="44">
        <v>45008</v>
      </c>
      <c r="G3999" s="43" t="s">
        <v>203</v>
      </c>
      <c r="H3999" s="43" t="s">
        <v>3960</v>
      </c>
      <c r="I3999" s="43" t="s">
        <v>364</v>
      </c>
      <c r="J3999" s="43" t="s">
        <v>6374</v>
      </c>
      <c r="K3999" s="43" t="s">
        <v>7300</v>
      </c>
      <c r="L3999" s="55" t="s">
        <v>13</v>
      </c>
      <c r="M3999" s="43" t="s">
        <v>2</v>
      </c>
      <c r="N3999" s="43" t="s">
        <v>2</v>
      </c>
      <c r="O3999"/>
      <c r="P3999" s="43" t="s">
        <v>363</v>
      </c>
    </row>
    <row r="4000" spans="1:16" x14ac:dyDescent="0.25">
      <c r="A4000" s="43" t="s">
        <v>7260</v>
      </c>
      <c r="B4000" s="43" t="s">
        <v>264</v>
      </c>
      <c r="C4000" s="43" t="s">
        <v>7261</v>
      </c>
      <c r="D4000" s="43">
        <v>2406457</v>
      </c>
      <c r="E4000" s="43" t="s">
        <v>46</v>
      </c>
      <c r="F4000" s="44">
        <v>45008</v>
      </c>
      <c r="G4000" s="43" t="s">
        <v>203</v>
      </c>
      <c r="H4000" s="43" t="s">
        <v>3960</v>
      </c>
      <c r="I4000" s="43" t="s">
        <v>364</v>
      </c>
      <c r="J4000" s="43" t="s">
        <v>6376</v>
      </c>
      <c r="K4000" s="43" t="s">
        <v>7301</v>
      </c>
      <c r="L4000" s="55" t="s">
        <v>13</v>
      </c>
      <c r="M4000" s="43" t="s">
        <v>2</v>
      </c>
      <c r="N4000" s="43" t="s">
        <v>2</v>
      </c>
      <c r="O4000"/>
      <c r="P4000" s="43" t="s">
        <v>363</v>
      </c>
    </row>
    <row r="4001" spans="1:16" x14ac:dyDescent="0.25">
      <c r="A4001" s="43" t="s">
        <v>7260</v>
      </c>
      <c r="B4001" s="43" t="s">
        <v>264</v>
      </c>
      <c r="C4001" s="43" t="s">
        <v>7261</v>
      </c>
      <c r="D4001" s="43">
        <v>2406457</v>
      </c>
      <c r="E4001" s="43" t="s">
        <v>46</v>
      </c>
      <c r="F4001" s="44">
        <v>45008</v>
      </c>
      <c r="G4001" s="43" t="s">
        <v>203</v>
      </c>
      <c r="H4001" s="43" t="s">
        <v>3960</v>
      </c>
      <c r="I4001" s="43" t="s">
        <v>364</v>
      </c>
      <c r="J4001" s="43" t="s">
        <v>6378</v>
      </c>
      <c r="K4001" s="43" t="s">
        <v>7302</v>
      </c>
      <c r="L4001" s="55" t="s">
        <v>13</v>
      </c>
      <c r="M4001" s="43" t="s">
        <v>2</v>
      </c>
      <c r="N4001" s="43" t="s">
        <v>2</v>
      </c>
      <c r="O4001"/>
      <c r="P4001" s="43" t="s">
        <v>363</v>
      </c>
    </row>
    <row r="4002" spans="1:16" x14ac:dyDescent="0.25">
      <c r="A4002" s="43" t="s">
        <v>7260</v>
      </c>
      <c r="B4002" s="43" t="s">
        <v>264</v>
      </c>
      <c r="C4002" s="43" t="s">
        <v>7261</v>
      </c>
      <c r="D4002" s="43">
        <v>2406457</v>
      </c>
      <c r="E4002" s="43" t="s">
        <v>46</v>
      </c>
      <c r="F4002" s="44">
        <v>45008</v>
      </c>
      <c r="G4002" s="43" t="s">
        <v>203</v>
      </c>
      <c r="H4002" s="43" t="s">
        <v>3960</v>
      </c>
      <c r="I4002" s="43" t="s">
        <v>364</v>
      </c>
      <c r="J4002" s="43" t="s">
        <v>6380</v>
      </c>
      <c r="K4002" s="43" t="s">
        <v>7303</v>
      </c>
      <c r="L4002" s="55" t="s">
        <v>13</v>
      </c>
      <c r="M4002" s="43" t="s">
        <v>2</v>
      </c>
      <c r="N4002" s="43" t="s">
        <v>2</v>
      </c>
      <c r="O4002"/>
      <c r="P4002" s="43" t="s">
        <v>363</v>
      </c>
    </row>
    <row r="4003" spans="1:16" x14ac:dyDescent="0.25">
      <c r="A4003" s="43" t="s">
        <v>7260</v>
      </c>
      <c r="B4003" s="43" t="s">
        <v>264</v>
      </c>
      <c r="C4003" s="43" t="s">
        <v>7261</v>
      </c>
      <c r="D4003" s="43">
        <v>2406457</v>
      </c>
      <c r="E4003" s="43" t="s">
        <v>46</v>
      </c>
      <c r="F4003" s="44">
        <v>45008</v>
      </c>
      <c r="G4003" s="43" t="s">
        <v>203</v>
      </c>
      <c r="H4003" s="43" t="s">
        <v>3960</v>
      </c>
      <c r="I4003" s="43" t="s">
        <v>364</v>
      </c>
      <c r="J4003" s="43" t="s">
        <v>6381</v>
      </c>
      <c r="K4003" s="43" t="s">
        <v>7304</v>
      </c>
      <c r="L4003" s="55" t="s">
        <v>13</v>
      </c>
      <c r="M4003" s="43" t="s">
        <v>2</v>
      </c>
      <c r="N4003" s="43" t="s">
        <v>2</v>
      </c>
      <c r="O4003"/>
      <c r="P4003" s="43" t="s">
        <v>363</v>
      </c>
    </row>
    <row r="4004" spans="1:16" x14ac:dyDescent="0.25">
      <c r="A4004" s="43" t="s">
        <v>7305</v>
      </c>
      <c r="B4004" s="43" t="s">
        <v>45</v>
      </c>
      <c r="C4004" s="43" t="s">
        <v>7306</v>
      </c>
      <c r="D4004" s="43" t="s">
        <v>7307</v>
      </c>
      <c r="E4004" s="43" t="s">
        <v>46</v>
      </c>
      <c r="F4004" s="44">
        <v>45008</v>
      </c>
      <c r="G4004" s="43" t="s">
        <v>203</v>
      </c>
      <c r="H4004" s="43" t="s">
        <v>3960</v>
      </c>
      <c r="I4004" s="43" t="s">
        <v>364</v>
      </c>
      <c r="J4004" s="43">
        <v>2</v>
      </c>
      <c r="K4004" s="43" t="s">
        <v>90</v>
      </c>
      <c r="L4004" s="55" t="s">
        <v>639</v>
      </c>
      <c r="M4004" s="43" t="s">
        <v>2</v>
      </c>
      <c r="N4004" s="43" t="s">
        <v>2</v>
      </c>
      <c r="O4004"/>
      <c r="P4004" s="43" t="s">
        <v>363</v>
      </c>
    </row>
    <row r="4005" spans="1:16" x14ac:dyDescent="0.25">
      <c r="A4005" s="43" t="s">
        <v>7305</v>
      </c>
      <c r="B4005" s="43" t="s">
        <v>45</v>
      </c>
      <c r="C4005" s="43" t="s">
        <v>7306</v>
      </c>
      <c r="D4005" s="43" t="s">
        <v>7307</v>
      </c>
      <c r="E4005" s="43" t="s">
        <v>46</v>
      </c>
      <c r="F4005" s="44">
        <v>45008</v>
      </c>
      <c r="G4005" s="43" t="s">
        <v>203</v>
      </c>
      <c r="H4005" s="43" t="s">
        <v>3960</v>
      </c>
      <c r="I4005" s="43" t="s">
        <v>364</v>
      </c>
      <c r="J4005" s="43">
        <v>3</v>
      </c>
      <c r="K4005" s="43" t="s">
        <v>50</v>
      </c>
      <c r="L4005" s="55" t="s">
        <v>13</v>
      </c>
      <c r="M4005" s="43" t="s">
        <v>2</v>
      </c>
      <c r="N4005" s="43" t="s">
        <v>2</v>
      </c>
      <c r="O4005"/>
      <c r="P4005" s="43" t="s">
        <v>363</v>
      </c>
    </row>
    <row r="4006" spans="1:16" x14ac:dyDescent="0.25">
      <c r="A4006" s="43" t="s">
        <v>7305</v>
      </c>
      <c r="B4006" s="43" t="s">
        <v>45</v>
      </c>
      <c r="C4006" s="43" t="s">
        <v>7306</v>
      </c>
      <c r="D4006" s="43" t="s">
        <v>7307</v>
      </c>
      <c r="E4006" s="43" t="s">
        <v>46</v>
      </c>
      <c r="F4006" s="44">
        <v>45008</v>
      </c>
      <c r="G4006" s="43" t="s">
        <v>203</v>
      </c>
      <c r="H4006" s="43" t="s">
        <v>3960</v>
      </c>
      <c r="I4006" s="43" t="s">
        <v>364</v>
      </c>
      <c r="J4006" s="43" t="s">
        <v>320</v>
      </c>
      <c r="K4006" s="43" t="s">
        <v>7308</v>
      </c>
      <c r="L4006" s="55" t="s">
        <v>640</v>
      </c>
      <c r="M4006" s="43" t="s">
        <v>2</v>
      </c>
      <c r="N4006" s="43" t="s">
        <v>2</v>
      </c>
      <c r="O4006"/>
      <c r="P4006" s="43" t="s">
        <v>363</v>
      </c>
    </row>
    <row r="4007" spans="1:16" x14ac:dyDescent="0.25">
      <c r="A4007" s="43" t="s">
        <v>7305</v>
      </c>
      <c r="B4007" s="43" t="s">
        <v>45</v>
      </c>
      <c r="C4007" s="43" t="s">
        <v>7306</v>
      </c>
      <c r="D4007" s="43" t="s">
        <v>7307</v>
      </c>
      <c r="E4007" s="43" t="s">
        <v>46</v>
      </c>
      <c r="F4007" s="44">
        <v>45008</v>
      </c>
      <c r="G4007" s="43" t="s">
        <v>203</v>
      </c>
      <c r="H4007" s="43" t="s">
        <v>3960</v>
      </c>
      <c r="I4007" s="43" t="s">
        <v>364</v>
      </c>
      <c r="J4007" s="43" t="s">
        <v>321</v>
      </c>
      <c r="K4007" s="43" t="s">
        <v>7309</v>
      </c>
      <c r="L4007" s="55" t="s">
        <v>640</v>
      </c>
      <c r="M4007" s="43" t="s">
        <v>2</v>
      </c>
      <c r="N4007" s="43" t="s">
        <v>2</v>
      </c>
      <c r="O4007"/>
      <c r="P4007" s="43" t="s">
        <v>363</v>
      </c>
    </row>
    <row r="4008" spans="1:16" x14ac:dyDescent="0.25">
      <c r="A4008" s="43" t="s">
        <v>7305</v>
      </c>
      <c r="B4008" s="43" t="s">
        <v>45</v>
      </c>
      <c r="C4008" s="43" t="s">
        <v>7306</v>
      </c>
      <c r="D4008" s="43" t="s">
        <v>7307</v>
      </c>
      <c r="E4008" s="43" t="s">
        <v>46</v>
      </c>
      <c r="F4008" s="44">
        <v>45008</v>
      </c>
      <c r="G4008" s="43" t="s">
        <v>203</v>
      </c>
      <c r="H4008" s="43" t="s">
        <v>3960</v>
      </c>
      <c r="I4008" s="43" t="s">
        <v>364</v>
      </c>
      <c r="J4008" s="43" t="s">
        <v>322</v>
      </c>
      <c r="K4008" s="43" t="s">
        <v>7310</v>
      </c>
      <c r="L4008" s="55" t="s">
        <v>640</v>
      </c>
      <c r="M4008" s="43" t="s">
        <v>2</v>
      </c>
      <c r="N4008" s="43" t="s">
        <v>2</v>
      </c>
      <c r="O4008"/>
      <c r="P4008" s="43" t="s">
        <v>363</v>
      </c>
    </row>
    <row r="4009" spans="1:16" x14ac:dyDescent="0.25">
      <c r="A4009" s="43" t="s">
        <v>7305</v>
      </c>
      <c r="B4009" s="43" t="s">
        <v>45</v>
      </c>
      <c r="C4009" s="43" t="s">
        <v>7306</v>
      </c>
      <c r="D4009" s="43" t="s">
        <v>7307</v>
      </c>
      <c r="E4009" s="43" t="s">
        <v>46</v>
      </c>
      <c r="F4009" s="44">
        <v>45008</v>
      </c>
      <c r="G4009" s="43" t="s">
        <v>203</v>
      </c>
      <c r="H4009" s="43" t="s">
        <v>3960</v>
      </c>
      <c r="I4009" s="43" t="s">
        <v>364</v>
      </c>
      <c r="J4009" s="43" t="s">
        <v>323</v>
      </c>
      <c r="K4009" s="43" t="s">
        <v>7311</v>
      </c>
      <c r="L4009" s="55" t="s">
        <v>640</v>
      </c>
      <c r="M4009" s="43" t="s">
        <v>2</v>
      </c>
      <c r="N4009" s="43" t="s">
        <v>2</v>
      </c>
      <c r="O4009"/>
      <c r="P4009" s="43" t="s">
        <v>363</v>
      </c>
    </row>
    <row r="4010" spans="1:16" x14ac:dyDescent="0.25">
      <c r="A4010" s="43" t="s">
        <v>7305</v>
      </c>
      <c r="B4010" s="43" t="s">
        <v>45</v>
      </c>
      <c r="C4010" s="43" t="s">
        <v>7306</v>
      </c>
      <c r="D4010" s="43" t="s">
        <v>7307</v>
      </c>
      <c r="E4010" s="43" t="s">
        <v>46</v>
      </c>
      <c r="F4010" s="44">
        <v>45008</v>
      </c>
      <c r="G4010" s="43" t="s">
        <v>203</v>
      </c>
      <c r="H4010" s="43" t="s">
        <v>3960</v>
      </c>
      <c r="I4010" s="43" t="s">
        <v>364</v>
      </c>
      <c r="J4010" s="43" t="s">
        <v>324</v>
      </c>
      <c r="K4010" s="43" t="s">
        <v>7312</v>
      </c>
      <c r="L4010" s="55" t="s">
        <v>640</v>
      </c>
      <c r="M4010" s="43" t="s">
        <v>2</v>
      </c>
      <c r="N4010" s="43" t="s">
        <v>2</v>
      </c>
      <c r="O4010"/>
      <c r="P4010" s="43" t="s">
        <v>363</v>
      </c>
    </row>
    <row r="4011" spans="1:16" x14ac:dyDescent="0.25">
      <c r="A4011" s="43" t="s">
        <v>7305</v>
      </c>
      <c r="B4011" s="43" t="s">
        <v>45</v>
      </c>
      <c r="C4011" s="43" t="s">
        <v>7306</v>
      </c>
      <c r="D4011" s="43" t="s">
        <v>7307</v>
      </c>
      <c r="E4011" s="43" t="s">
        <v>46</v>
      </c>
      <c r="F4011" s="44">
        <v>45008</v>
      </c>
      <c r="G4011" s="43" t="s">
        <v>203</v>
      </c>
      <c r="H4011" s="43" t="s">
        <v>3960</v>
      </c>
      <c r="I4011" s="43" t="s">
        <v>364</v>
      </c>
      <c r="J4011" s="43" t="s">
        <v>325</v>
      </c>
      <c r="K4011" s="43" t="s">
        <v>7313</v>
      </c>
      <c r="L4011" s="55" t="s">
        <v>640</v>
      </c>
      <c r="M4011" s="43" t="s">
        <v>2</v>
      </c>
      <c r="N4011" s="43" t="s">
        <v>2</v>
      </c>
      <c r="O4011"/>
      <c r="P4011" s="43" t="s">
        <v>363</v>
      </c>
    </row>
    <row r="4012" spans="1:16" x14ac:dyDescent="0.25">
      <c r="A4012" s="43" t="s">
        <v>7305</v>
      </c>
      <c r="B4012" s="43" t="s">
        <v>45</v>
      </c>
      <c r="C4012" s="43" t="s">
        <v>7306</v>
      </c>
      <c r="D4012" s="43" t="s">
        <v>7307</v>
      </c>
      <c r="E4012" s="43" t="s">
        <v>46</v>
      </c>
      <c r="F4012" s="44">
        <v>45008</v>
      </c>
      <c r="G4012" s="43" t="s">
        <v>203</v>
      </c>
      <c r="H4012" s="43" t="s">
        <v>3960</v>
      </c>
      <c r="I4012" s="43" t="s">
        <v>364</v>
      </c>
      <c r="J4012" s="43" t="s">
        <v>326</v>
      </c>
      <c r="K4012" s="43" t="s">
        <v>6960</v>
      </c>
      <c r="L4012" s="55" t="s">
        <v>640</v>
      </c>
      <c r="M4012" s="43" t="s">
        <v>2</v>
      </c>
      <c r="N4012" s="43" t="s">
        <v>2</v>
      </c>
      <c r="O4012"/>
      <c r="P4012" s="43" t="s">
        <v>363</v>
      </c>
    </row>
    <row r="4013" spans="1:16" x14ac:dyDescent="0.25">
      <c r="A4013" s="43" t="s">
        <v>7305</v>
      </c>
      <c r="B4013" s="43" t="s">
        <v>45</v>
      </c>
      <c r="C4013" s="43" t="s">
        <v>7306</v>
      </c>
      <c r="D4013" s="43" t="s">
        <v>7307</v>
      </c>
      <c r="E4013" s="43" t="s">
        <v>46</v>
      </c>
      <c r="F4013" s="44">
        <v>45008</v>
      </c>
      <c r="G4013" s="43" t="s">
        <v>203</v>
      </c>
      <c r="H4013" s="43" t="s">
        <v>3960</v>
      </c>
      <c r="I4013" s="43" t="s">
        <v>364</v>
      </c>
      <c r="J4013" s="43" t="s">
        <v>327</v>
      </c>
      <c r="K4013" s="43" t="s">
        <v>6964</v>
      </c>
      <c r="L4013" s="55" t="s">
        <v>640</v>
      </c>
      <c r="M4013" s="43" t="s">
        <v>2</v>
      </c>
      <c r="N4013" s="43" t="s">
        <v>2</v>
      </c>
      <c r="O4013"/>
      <c r="P4013" s="43" t="s">
        <v>363</v>
      </c>
    </row>
    <row r="4014" spans="1:16" x14ac:dyDescent="0.25">
      <c r="A4014" s="43" t="s">
        <v>1998</v>
      </c>
      <c r="B4014" s="43" t="s">
        <v>127</v>
      </c>
      <c r="C4014" s="43" t="s">
        <v>7314</v>
      </c>
      <c r="D4014" s="43" t="s">
        <v>7315</v>
      </c>
      <c r="E4014" s="43" t="s">
        <v>132</v>
      </c>
      <c r="F4014" s="44">
        <v>45008</v>
      </c>
      <c r="G4014" s="43" t="s">
        <v>3194</v>
      </c>
      <c r="H4014" s="43" t="s">
        <v>3960</v>
      </c>
      <c r="I4014" s="43" t="s">
        <v>364</v>
      </c>
      <c r="J4014" s="43">
        <v>1.1000000000000001</v>
      </c>
      <c r="K4014" s="43" t="s">
        <v>7316</v>
      </c>
      <c r="L4014" s="55" t="s">
        <v>13</v>
      </c>
      <c r="M4014" s="43" t="s">
        <v>3</v>
      </c>
      <c r="N4014" s="43" t="s">
        <v>3</v>
      </c>
      <c r="O4014"/>
      <c r="P4014" s="43" t="s">
        <v>363</v>
      </c>
    </row>
    <row r="4015" spans="1:16" x14ac:dyDescent="0.25">
      <c r="A4015" s="43" t="s">
        <v>1998</v>
      </c>
      <c r="B4015" s="43" t="s">
        <v>127</v>
      </c>
      <c r="C4015" s="43" t="s">
        <v>7314</v>
      </c>
      <c r="D4015" s="43" t="s">
        <v>7315</v>
      </c>
      <c r="E4015" s="43" t="s">
        <v>132</v>
      </c>
      <c r="F4015" s="44">
        <v>45008</v>
      </c>
      <c r="G4015" s="43" t="s">
        <v>3194</v>
      </c>
      <c r="H4015" s="43" t="s">
        <v>3960</v>
      </c>
      <c r="I4015" s="43" t="s">
        <v>364</v>
      </c>
      <c r="J4015" s="43">
        <v>1.2</v>
      </c>
      <c r="K4015" s="43" t="s">
        <v>7317</v>
      </c>
      <c r="L4015" s="55" t="s">
        <v>13</v>
      </c>
      <c r="M4015" s="43" t="s">
        <v>3</v>
      </c>
      <c r="N4015" s="43" t="s">
        <v>3</v>
      </c>
      <c r="O4015"/>
      <c r="P4015" s="43" t="s">
        <v>363</v>
      </c>
    </row>
    <row r="4016" spans="1:16" x14ac:dyDescent="0.25">
      <c r="A4016" s="43" t="s">
        <v>1998</v>
      </c>
      <c r="B4016" s="43" t="s">
        <v>127</v>
      </c>
      <c r="C4016" s="43" t="s">
        <v>7314</v>
      </c>
      <c r="D4016" s="43" t="s">
        <v>7315</v>
      </c>
      <c r="E4016" s="43" t="s">
        <v>132</v>
      </c>
      <c r="F4016" s="44">
        <v>45008</v>
      </c>
      <c r="G4016" s="43" t="s">
        <v>3194</v>
      </c>
      <c r="H4016" s="43" t="s">
        <v>3960</v>
      </c>
      <c r="I4016" s="43" t="s">
        <v>364</v>
      </c>
      <c r="J4016" s="43">
        <v>1.3</v>
      </c>
      <c r="K4016" s="43" t="s">
        <v>7318</v>
      </c>
      <c r="L4016" s="55" t="s">
        <v>13</v>
      </c>
      <c r="M4016" s="43" t="s">
        <v>3</v>
      </c>
      <c r="N4016" s="43" t="s">
        <v>3</v>
      </c>
      <c r="O4016"/>
      <c r="P4016" s="43" t="s">
        <v>363</v>
      </c>
    </row>
    <row r="4017" spans="1:16" x14ac:dyDescent="0.25">
      <c r="A4017" s="43" t="s">
        <v>1998</v>
      </c>
      <c r="B4017" s="43" t="s">
        <v>127</v>
      </c>
      <c r="C4017" s="43" t="s">
        <v>7314</v>
      </c>
      <c r="D4017" s="43" t="s">
        <v>7315</v>
      </c>
      <c r="E4017" s="43" t="s">
        <v>132</v>
      </c>
      <c r="F4017" s="44">
        <v>45008</v>
      </c>
      <c r="G4017" s="43" t="s">
        <v>3194</v>
      </c>
      <c r="H4017" s="43" t="s">
        <v>3960</v>
      </c>
      <c r="I4017" s="43" t="s">
        <v>364</v>
      </c>
      <c r="J4017" s="43">
        <v>1.4</v>
      </c>
      <c r="K4017" s="43" t="s">
        <v>7319</v>
      </c>
      <c r="L4017" s="55" t="s">
        <v>13</v>
      </c>
      <c r="M4017" s="43" t="s">
        <v>3</v>
      </c>
      <c r="N4017" s="43" t="s">
        <v>3</v>
      </c>
      <c r="O4017"/>
      <c r="P4017" s="43" t="s">
        <v>363</v>
      </c>
    </row>
    <row r="4018" spans="1:16" x14ac:dyDescent="0.25">
      <c r="A4018" s="43" t="s">
        <v>1998</v>
      </c>
      <c r="B4018" s="43" t="s">
        <v>127</v>
      </c>
      <c r="C4018" s="43" t="s">
        <v>7314</v>
      </c>
      <c r="D4018" s="43" t="s">
        <v>7315</v>
      </c>
      <c r="E4018" s="43" t="s">
        <v>132</v>
      </c>
      <c r="F4018" s="44">
        <v>45008</v>
      </c>
      <c r="G4018" s="43" t="s">
        <v>3194</v>
      </c>
      <c r="H4018" s="43" t="s">
        <v>3960</v>
      </c>
      <c r="I4018" s="43" t="s">
        <v>364</v>
      </c>
      <c r="J4018" s="43">
        <v>1.5</v>
      </c>
      <c r="K4018" s="43" t="s">
        <v>7320</v>
      </c>
      <c r="L4018" s="55" t="s">
        <v>13</v>
      </c>
      <c r="M4018" s="43" t="s">
        <v>3</v>
      </c>
      <c r="N4018" s="43" t="s">
        <v>3</v>
      </c>
      <c r="O4018"/>
      <c r="P4018" s="43" t="s">
        <v>363</v>
      </c>
    </row>
    <row r="4019" spans="1:16" x14ac:dyDescent="0.25">
      <c r="A4019" s="43" t="s">
        <v>1998</v>
      </c>
      <c r="B4019" s="43" t="s">
        <v>127</v>
      </c>
      <c r="C4019" s="43" t="s">
        <v>7314</v>
      </c>
      <c r="D4019" s="43" t="s">
        <v>7315</v>
      </c>
      <c r="E4019" s="43" t="s">
        <v>132</v>
      </c>
      <c r="F4019" s="44">
        <v>45008</v>
      </c>
      <c r="G4019" s="43" t="s">
        <v>3194</v>
      </c>
      <c r="H4019" s="43" t="s">
        <v>3960</v>
      </c>
      <c r="I4019" s="43" t="s">
        <v>364</v>
      </c>
      <c r="J4019" s="43">
        <v>2.1</v>
      </c>
      <c r="K4019" s="43" t="s">
        <v>7321</v>
      </c>
      <c r="L4019" s="55" t="s">
        <v>13</v>
      </c>
      <c r="M4019" s="43" t="s">
        <v>2</v>
      </c>
      <c r="N4019" s="43" t="s">
        <v>2</v>
      </c>
      <c r="O4019"/>
      <c r="P4019" s="43" t="s">
        <v>363</v>
      </c>
    </row>
    <row r="4020" spans="1:16" x14ac:dyDescent="0.25">
      <c r="A4020" s="43" t="s">
        <v>1998</v>
      </c>
      <c r="B4020" s="43" t="s">
        <v>127</v>
      </c>
      <c r="C4020" s="43" t="s">
        <v>7314</v>
      </c>
      <c r="D4020" s="43" t="s">
        <v>7315</v>
      </c>
      <c r="E4020" s="43" t="s">
        <v>132</v>
      </c>
      <c r="F4020" s="44">
        <v>45008</v>
      </c>
      <c r="G4020" s="43" t="s">
        <v>3194</v>
      </c>
      <c r="H4020" s="43" t="s">
        <v>3960</v>
      </c>
      <c r="I4020" s="43" t="s">
        <v>364</v>
      </c>
      <c r="J4020" s="43">
        <v>2.2000000000000002</v>
      </c>
      <c r="K4020" s="43" t="s">
        <v>7322</v>
      </c>
      <c r="L4020" s="55" t="s">
        <v>13</v>
      </c>
      <c r="M4020" s="43" t="s">
        <v>2</v>
      </c>
      <c r="N4020" s="43" t="s">
        <v>2</v>
      </c>
      <c r="O4020"/>
      <c r="P4020" s="43" t="s">
        <v>363</v>
      </c>
    </row>
    <row r="4021" spans="1:16" x14ac:dyDescent="0.25">
      <c r="A4021" s="43" t="s">
        <v>1998</v>
      </c>
      <c r="B4021" s="43" t="s">
        <v>127</v>
      </c>
      <c r="C4021" s="43" t="s">
        <v>7314</v>
      </c>
      <c r="D4021" s="43" t="s">
        <v>7315</v>
      </c>
      <c r="E4021" s="43" t="s">
        <v>132</v>
      </c>
      <c r="F4021" s="44">
        <v>45008</v>
      </c>
      <c r="G4021" s="43" t="s">
        <v>3194</v>
      </c>
      <c r="H4021" s="43" t="s">
        <v>3960</v>
      </c>
      <c r="I4021" s="43" t="s">
        <v>364</v>
      </c>
      <c r="J4021" s="43">
        <v>2.2999999999999998</v>
      </c>
      <c r="K4021" s="43" t="s">
        <v>7323</v>
      </c>
      <c r="L4021" s="55" t="s">
        <v>13</v>
      </c>
      <c r="M4021" s="43" t="s">
        <v>3</v>
      </c>
      <c r="N4021" s="43" t="s">
        <v>3</v>
      </c>
      <c r="O4021"/>
      <c r="P4021" s="43" t="s">
        <v>363</v>
      </c>
    </row>
    <row r="4022" spans="1:16" x14ac:dyDescent="0.25">
      <c r="A4022" s="43" t="s">
        <v>1998</v>
      </c>
      <c r="B4022" s="43" t="s">
        <v>127</v>
      </c>
      <c r="C4022" s="43" t="s">
        <v>7314</v>
      </c>
      <c r="D4022" s="43" t="s">
        <v>7315</v>
      </c>
      <c r="E4022" s="43" t="s">
        <v>132</v>
      </c>
      <c r="F4022" s="44">
        <v>45008</v>
      </c>
      <c r="G4022" s="43" t="s">
        <v>3194</v>
      </c>
      <c r="H4022" s="43" t="s">
        <v>3960</v>
      </c>
      <c r="I4022" s="43" t="s">
        <v>364</v>
      </c>
      <c r="J4022" s="43">
        <v>2.4</v>
      </c>
      <c r="K4022" s="43" t="s">
        <v>7324</v>
      </c>
      <c r="L4022" s="55" t="s">
        <v>13</v>
      </c>
      <c r="M4022" s="43" t="s">
        <v>3</v>
      </c>
      <c r="N4022" s="43" t="s">
        <v>3</v>
      </c>
      <c r="O4022"/>
      <c r="P4022" s="43" t="s">
        <v>363</v>
      </c>
    </row>
    <row r="4023" spans="1:16" x14ac:dyDescent="0.25">
      <c r="A4023" s="43" t="s">
        <v>1998</v>
      </c>
      <c r="B4023" s="43" t="s">
        <v>127</v>
      </c>
      <c r="C4023" s="43" t="s">
        <v>7314</v>
      </c>
      <c r="D4023" s="43" t="s">
        <v>7315</v>
      </c>
      <c r="E4023" s="43" t="s">
        <v>132</v>
      </c>
      <c r="F4023" s="44">
        <v>45008</v>
      </c>
      <c r="G4023" s="43" t="s">
        <v>3194</v>
      </c>
      <c r="H4023" s="43" t="s">
        <v>3960</v>
      </c>
      <c r="I4023" s="43" t="s">
        <v>364</v>
      </c>
      <c r="J4023" s="43">
        <v>2.5</v>
      </c>
      <c r="K4023" s="43" t="s">
        <v>7325</v>
      </c>
      <c r="L4023" s="55" t="s">
        <v>13</v>
      </c>
      <c r="M4023" s="43" t="s">
        <v>3</v>
      </c>
      <c r="N4023" s="43" t="s">
        <v>3</v>
      </c>
      <c r="O4023"/>
      <c r="P4023" s="43" t="s">
        <v>363</v>
      </c>
    </row>
    <row r="4024" spans="1:16" x14ac:dyDescent="0.25">
      <c r="A4024" s="43" t="s">
        <v>1998</v>
      </c>
      <c r="B4024" s="43" t="s">
        <v>127</v>
      </c>
      <c r="C4024" s="43" t="s">
        <v>7314</v>
      </c>
      <c r="D4024" s="43" t="s">
        <v>7315</v>
      </c>
      <c r="E4024" s="43" t="s">
        <v>132</v>
      </c>
      <c r="F4024" s="44">
        <v>45008</v>
      </c>
      <c r="G4024" s="43" t="s">
        <v>3194</v>
      </c>
      <c r="H4024" s="43" t="s">
        <v>3960</v>
      </c>
      <c r="I4024" s="43" t="s">
        <v>364</v>
      </c>
      <c r="J4024" s="43">
        <v>3</v>
      </c>
      <c r="K4024" s="43" t="s">
        <v>3261</v>
      </c>
      <c r="L4024" s="55" t="s">
        <v>13</v>
      </c>
      <c r="M4024" s="43" t="s">
        <v>2</v>
      </c>
      <c r="N4024" s="43" t="s">
        <v>2</v>
      </c>
      <c r="O4024"/>
      <c r="P4024" s="43" t="s">
        <v>363</v>
      </c>
    </row>
    <row r="4025" spans="1:16" x14ac:dyDescent="0.25">
      <c r="A4025" s="43" t="s">
        <v>1998</v>
      </c>
      <c r="B4025" s="43" t="s">
        <v>127</v>
      </c>
      <c r="C4025" s="43" t="s">
        <v>7314</v>
      </c>
      <c r="D4025" s="43" t="s">
        <v>7315</v>
      </c>
      <c r="E4025" s="43" t="s">
        <v>132</v>
      </c>
      <c r="F4025" s="44">
        <v>45008</v>
      </c>
      <c r="G4025" s="43" t="s">
        <v>3194</v>
      </c>
      <c r="H4025" s="43" t="s">
        <v>3960</v>
      </c>
      <c r="I4025" s="43" t="s">
        <v>364</v>
      </c>
      <c r="J4025" s="43">
        <v>4.0999999999999996</v>
      </c>
      <c r="K4025" s="43" t="s">
        <v>7326</v>
      </c>
      <c r="L4025" s="55" t="s">
        <v>13</v>
      </c>
      <c r="M4025" s="43" t="s">
        <v>2</v>
      </c>
      <c r="N4025" s="43" t="s">
        <v>2</v>
      </c>
      <c r="O4025"/>
      <c r="P4025" s="43" t="s">
        <v>363</v>
      </c>
    </row>
    <row r="4026" spans="1:16" x14ac:dyDescent="0.25">
      <c r="A4026" s="43" t="s">
        <v>1998</v>
      </c>
      <c r="B4026" s="43" t="s">
        <v>127</v>
      </c>
      <c r="C4026" s="43" t="s">
        <v>7314</v>
      </c>
      <c r="D4026" s="43" t="s">
        <v>7315</v>
      </c>
      <c r="E4026" s="43" t="s">
        <v>132</v>
      </c>
      <c r="F4026" s="44">
        <v>45008</v>
      </c>
      <c r="G4026" s="43" t="s">
        <v>3194</v>
      </c>
      <c r="H4026" s="43" t="s">
        <v>3960</v>
      </c>
      <c r="I4026" s="43" t="s">
        <v>364</v>
      </c>
      <c r="J4026" s="43">
        <v>4.2</v>
      </c>
      <c r="K4026" s="43" t="s">
        <v>7327</v>
      </c>
      <c r="L4026" s="55" t="s">
        <v>13</v>
      </c>
      <c r="M4026" s="43" t="s">
        <v>2</v>
      </c>
      <c r="N4026" s="43" t="s">
        <v>2</v>
      </c>
      <c r="O4026"/>
      <c r="P4026" s="43" t="s">
        <v>363</v>
      </c>
    </row>
    <row r="4027" spans="1:16" x14ac:dyDescent="0.25">
      <c r="A4027" s="43" t="s">
        <v>1998</v>
      </c>
      <c r="B4027" s="43" t="s">
        <v>127</v>
      </c>
      <c r="C4027" s="43" t="s">
        <v>7314</v>
      </c>
      <c r="D4027" s="43" t="s">
        <v>7315</v>
      </c>
      <c r="E4027" s="43" t="s">
        <v>132</v>
      </c>
      <c r="F4027" s="44">
        <v>45008</v>
      </c>
      <c r="G4027" s="43" t="s">
        <v>203</v>
      </c>
      <c r="H4027" s="43" t="s">
        <v>3960</v>
      </c>
      <c r="I4027" s="43" t="s">
        <v>363</v>
      </c>
      <c r="J4027" s="43">
        <v>5</v>
      </c>
      <c r="K4027" s="43" t="s">
        <v>7328</v>
      </c>
      <c r="L4027" s="55" t="s">
        <v>13</v>
      </c>
      <c r="M4027"/>
      <c r="N4027"/>
      <c r="O4027"/>
      <c r="P4027" s="43" t="s">
        <v>363</v>
      </c>
    </row>
    <row r="4028" spans="1:16" x14ac:dyDescent="0.25">
      <c r="A4028" s="43" t="s">
        <v>7329</v>
      </c>
      <c r="B4028" s="43" t="s">
        <v>74</v>
      </c>
      <c r="C4028" s="43" t="s">
        <v>7330</v>
      </c>
      <c r="D4028" s="43">
        <v>5980613</v>
      </c>
      <c r="E4028" s="43" t="s">
        <v>46</v>
      </c>
      <c r="F4028" s="44">
        <v>45008</v>
      </c>
      <c r="G4028" s="43" t="s">
        <v>203</v>
      </c>
      <c r="H4028" s="43" t="s">
        <v>3960</v>
      </c>
      <c r="I4028" s="43" t="s">
        <v>364</v>
      </c>
      <c r="J4028" s="43">
        <v>1</v>
      </c>
      <c r="K4028" s="43" t="s">
        <v>53</v>
      </c>
      <c r="L4028" s="55" t="s">
        <v>638</v>
      </c>
      <c r="M4028" s="43" t="s">
        <v>2</v>
      </c>
      <c r="N4028" s="43" t="s">
        <v>2</v>
      </c>
      <c r="O4028"/>
      <c r="P4028" s="43" t="s">
        <v>363</v>
      </c>
    </row>
    <row r="4029" spans="1:16" x14ac:dyDescent="0.25">
      <c r="A4029" s="43" t="s">
        <v>7329</v>
      </c>
      <c r="B4029" s="43" t="s">
        <v>74</v>
      </c>
      <c r="C4029" s="43" t="s">
        <v>7330</v>
      </c>
      <c r="D4029" s="43">
        <v>5980613</v>
      </c>
      <c r="E4029" s="43" t="s">
        <v>46</v>
      </c>
      <c r="F4029" s="44">
        <v>45008</v>
      </c>
      <c r="G4029" s="43" t="s">
        <v>203</v>
      </c>
      <c r="H4029" s="43" t="s">
        <v>3960</v>
      </c>
      <c r="I4029" s="43" t="s">
        <v>364</v>
      </c>
      <c r="J4029" s="43">
        <v>2</v>
      </c>
      <c r="K4029" s="43" t="s">
        <v>71</v>
      </c>
      <c r="L4029" s="55" t="s">
        <v>641</v>
      </c>
      <c r="M4029" s="43" t="s">
        <v>2</v>
      </c>
      <c r="N4029" s="43" t="s">
        <v>2</v>
      </c>
      <c r="O4029"/>
      <c r="P4029" s="43" t="s">
        <v>363</v>
      </c>
    </row>
    <row r="4030" spans="1:16" x14ac:dyDescent="0.25">
      <c r="A4030" s="43" t="s">
        <v>7329</v>
      </c>
      <c r="B4030" s="43" t="s">
        <v>74</v>
      </c>
      <c r="C4030" s="43" t="s">
        <v>7330</v>
      </c>
      <c r="D4030" s="43">
        <v>5980613</v>
      </c>
      <c r="E4030" s="43" t="s">
        <v>46</v>
      </c>
      <c r="F4030" s="44">
        <v>45008</v>
      </c>
      <c r="G4030" s="43" t="s">
        <v>203</v>
      </c>
      <c r="H4030" s="43" t="s">
        <v>3960</v>
      </c>
      <c r="I4030" s="43" t="s">
        <v>364</v>
      </c>
      <c r="J4030" s="43">
        <v>3</v>
      </c>
      <c r="K4030" s="43" t="s">
        <v>7331</v>
      </c>
      <c r="L4030" s="55" t="s">
        <v>13</v>
      </c>
      <c r="M4030" s="43" t="s">
        <v>2</v>
      </c>
      <c r="N4030" s="43" t="s">
        <v>2</v>
      </c>
      <c r="O4030"/>
      <c r="P4030" s="43" t="s">
        <v>363</v>
      </c>
    </row>
    <row r="4031" spans="1:16" x14ac:dyDescent="0.25">
      <c r="A4031" s="43" t="s">
        <v>7329</v>
      </c>
      <c r="B4031" s="43" t="s">
        <v>74</v>
      </c>
      <c r="C4031" s="43" t="s">
        <v>7330</v>
      </c>
      <c r="D4031" s="43">
        <v>5980613</v>
      </c>
      <c r="E4031" s="43" t="s">
        <v>46</v>
      </c>
      <c r="F4031" s="44">
        <v>45008</v>
      </c>
      <c r="G4031" s="43" t="s">
        <v>203</v>
      </c>
      <c r="H4031" s="43" t="s">
        <v>3960</v>
      </c>
      <c r="I4031" s="43" t="s">
        <v>364</v>
      </c>
      <c r="J4031" s="43">
        <v>4</v>
      </c>
      <c r="K4031" s="43" t="s">
        <v>3426</v>
      </c>
      <c r="L4031" s="55" t="s">
        <v>640</v>
      </c>
      <c r="M4031" s="43" t="s">
        <v>2</v>
      </c>
      <c r="N4031" s="43" t="s">
        <v>2</v>
      </c>
      <c r="O4031"/>
      <c r="P4031" s="43" t="s">
        <v>363</v>
      </c>
    </row>
    <row r="4032" spans="1:16" x14ac:dyDescent="0.25">
      <c r="A4032" s="43" t="s">
        <v>7329</v>
      </c>
      <c r="B4032" s="43" t="s">
        <v>74</v>
      </c>
      <c r="C4032" s="43" t="s">
        <v>7330</v>
      </c>
      <c r="D4032" s="43">
        <v>5980613</v>
      </c>
      <c r="E4032" s="43" t="s">
        <v>46</v>
      </c>
      <c r="F4032" s="44">
        <v>45008</v>
      </c>
      <c r="G4032" s="43" t="s">
        <v>203</v>
      </c>
      <c r="H4032" s="43" t="s">
        <v>3960</v>
      </c>
      <c r="I4032" s="43" t="s">
        <v>364</v>
      </c>
      <c r="J4032" s="43">
        <v>5.0999999999999996</v>
      </c>
      <c r="K4032" s="43" t="s">
        <v>7332</v>
      </c>
      <c r="L4032" s="55" t="s">
        <v>13</v>
      </c>
      <c r="M4032" s="43" t="s">
        <v>2</v>
      </c>
      <c r="N4032" s="43" t="s">
        <v>2</v>
      </c>
      <c r="O4032"/>
      <c r="P4032" s="43" t="s">
        <v>363</v>
      </c>
    </row>
    <row r="4033" spans="1:16" x14ac:dyDescent="0.25">
      <c r="A4033" s="43" t="s">
        <v>7329</v>
      </c>
      <c r="B4033" s="43" t="s">
        <v>74</v>
      </c>
      <c r="C4033" s="43" t="s">
        <v>7330</v>
      </c>
      <c r="D4033" s="43">
        <v>5980613</v>
      </c>
      <c r="E4033" s="43" t="s">
        <v>46</v>
      </c>
      <c r="F4033" s="44">
        <v>45008</v>
      </c>
      <c r="G4033" s="43" t="s">
        <v>203</v>
      </c>
      <c r="H4033" s="43" t="s">
        <v>3960</v>
      </c>
      <c r="I4033" s="43" t="s">
        <v>364</v>
      </c>
      <c r="J4033" s="43">
        <v>5.2</v>
      </c>
      <c r="K4033" s="43" t="s">
        <v>6512</v>
      </c>
      <c r="L4033" s="55" t="s">
        <v>13</v>
      </c>
      <c r="M4033" s="43" t="s">
        <v>2</v>
      </c>
      <c r="N4033" s="43" t="s">
        <v>2</v>
      </c>
      <c r="O4033"/>
      <c r="P4033" s="43" t="s">
        <v>363</v>
      </c>
    </row>
    <row r="4034" spans="1:16" ht="30" x14ac:dyDescent="0.25">
      <c r="A4034" s="43" t="s">
        <v>7329</v>
      </c>
      <c r="B4034" s="43" t="s">
        <v>74</v>
      </c>
      <c r="C4034" s="43" t="s">
        <v>7330</v>
      </c>
      <c r="D4034" s="43">
        <v>5980613</v>
      </c>
      <c r="E4034" s="43" t="s">
        <v>46</v>
      </c>
      <c r="F4034" s="44">
        <v>45008</v>
      </c>
      <c r="G4034" s="43" t="s">
        <v>203</v>
      </c>
      <c r="H4034" s="43" t="s">
        <v>3960</v>
      </c>
      <c r="I4034" s="43" t="s">
        <v>364</v>
      </c>
      <c r="J4034" s="43">
        <v>5.3</v>
      </c>
      <c r="K4034" s="43" t="s">
        <v>7333</v>
      </c>
      <c r="L4034" s="55" t="s">
        <v>640</v>
      </c>
      <c r="M4034" s="43" t="s">
        <v>2</v>
      </c>
      <c r="N4034" s="43" t="s">
        <v>2</v>
      </c>
      <c r="O4034"/>
      <c r="P4034" s="43" t="s">
        <v>363</v>
      </c>
    </row>
    <row r="4035" spans="1:16" ht="30" x14ac:dyDescent="0.25">
      <c r="A4035" s="43" t="s">
        <v>7329</v>
      </c>
      <c r="B4035" s="43" t="s">
        <v>74</v>
      </c>
      <c r="C4035" s="43" t="s">
        <v>7330</v>
      </c>
      <c r="D4035" s="43">
        <v>5980613</v>
      </c>
      <c r="E4035" s="43" t="s">
        <v>46</v>
      </c>
      <c r="F4035" s="44">
        <v>45008</v>
      </c>
      <c r="G4035" s="43" t="s">
        <v>203</v>
      </c>
      <c r="H4035" s="43" t="s">
        <v>3960</v>
      </c>
      <c r="I4035" s="43" t="s">
        <v>364</v>
      </c>
      <c r="J4035" s="43">
        <v>5.4</v>
      </c>
      <c r="K4035" s="43" t="s">
        <v>7334</v>
      </c>
      <c r="L4035" s="55" t="s">
        <v>13</v>
      </c>
      <c r="M4035" s="43" t="s">
        <v>2</v>
      </c>
      <c r="N4035" s="43" t="s">
        <v>2</v>
      </c>
      <c r="O4035"/>
      <c r="P4035" s="43" t="s">
        <v>363</v>
      </c>
    </row>
    <row r="4036" spans="1:16" x14ac:dyDescent="0.25">
      <c r="A4036" s="43" t="s">
        <v>7329</v>
      </c>
      <c r="B4036" s="43" t="s">
        <v>74</v>
      </c>
      <c r="C4036" s="43" t="s">
        <v>7330</v>
      </c>
      <c r="D4036" s="43">
        <v>5980613</v>
      </c>
      <c r="E4036" s="43" t="s">
        <v>46</v>
      </c>
      <c r="F4036" s="44">
        <v>45008</v>
      </c>
      <c r="G4036" s="43" t="s">
        <v>203</v>
      </c>
      <c r="H4036" s="43" t="s">
        <v>3960</v>
      </c>
      <c r="I4036" s="43" t="s">
        <v>364</v>
      </c>
      <c r="J4036" s="43">
        <v>6.2</v>
      </c>
      <c r="K4036" s="43" t="s">
        <v>7335</v>
      </c>
      <c r="L4036" s="55" t="s">
        <v>640</v>
      </c>
      <c r="M4036" s="43" t="s">
        <v>2</v>
      </c>
      <c r="N4036" s="43" t="s">
        <v>2</v>
      </c>
      <c r="O4036"/>
      <c r="P4036" s="43" t="s">
        <v>363</v>
      </c>
    </row>
    <row r="4037" spans="1:16" x14ac:dyDescent="0.25">
      <c r="A4037" s="43" t="s">
        <v>7329</v>
      </c>
      <c r="B4037" s="43" t="s">
        <v>74</v>
      </c>
      <c r="C4037" s="43" t="s">
        <v>7330</v>
      </c>
      <c r="D4037" s="43">
        <v>5980613</v>
      </c>
      <c r="E4037" s="43" t="s">
        <v>46</v>
      </c>
      <c r="F4037" s="44">
        <v>45008</v>
      </c>
      <c r="G4037" s="43" t="s">
        <v>203</v>
      </c>
      <c r="H4037" s="43" t="s">
        <v>3960</v>
      </c>
      <c r="I4037" s="43" t="s">
        <v>364</v>
      </c>
      <c r="J4037" s="43">
        <v>6.4</v>
      </c>
      <c r="K4037" s="43" t="s">
        <v>7336</v>
      </c>
      <c r="L4037" s="55" t="s">
        <v>13</v>
      </c>
      <c r="M4037" s="43" t="s">
        <v>2</v>
      </c>
      <c r="N4037" s="43" t="s">
        <v>2</v>
      </c>
      <c r="O4037"/>
      <c r="P4037" s="43" t="s">
        <v>363</v>
      </c>
    </row>
    <row r="4038" spans="1:16" x14ac:dyDescent="0.25">
      <c r="A4038" s="43" t="s">
        <v>7329</v>
      </c>
      <c r="B4038" s="43" t="s">
        <v>74</v>
      </c>
      <c r="C4038" s="43" t="s">
        <v>7330</v>
      </c>
      <c r="D4038" s="43">
        <v>5980613</v>
      </c>
      <c r="E4038" s="43" t="s">
        <v>46</v>
      </c>
      <c r="F4038" s="44">
        <v>45008</v>
      </c>
      <c r="G4038" s="43" t="s">
        <v>203</v>
      </c>
      <c r="H4038" s="43" t="s">
        <v>3960</v>
      </c>
      <c r="I4038" s="43" t="s">
        <v>364</v>
      </c>
      <c r="J4038" s="43">
        <v>6.5</v>
      </c>
      <c r="K4038" s="43" t="s">
        <v>5895</v>
      </c>
      <c r="L4038" s="55" t="s">
        <v>639</v>
      </c>
      <c r="M4038" s="43" t="s">
        <v>2</v>
      </c>
      <c r="N4038" s="43" t="s">
        <v>2</v>
      </c>
      <c r="O4038"/>
      <c r="P4038" s="43" t="s">
        <v>363</v>
      </c>
    </row>
    <row r="4039" spans="1:16" x14ac:dyDescent="0.25">
      <c r="A4039" s="43" t="s">
        <v>7329</v>
      </c>
      <c r="B4039" s="43" t="s">
        <v>74</v>
      </c>
      <c r="C4039" s="43" t="s">
        <v>7330</v>
      </c>
      <c r="D4039" s="43">
        <v>5980613</v>
      </c>
      <c r="E4039" s="43" t="s">
        <v>46</v>
      </c>
      <c r="F4039" s="44">
        <v>45008</v>
      </c>
      <c r="G4039" s="43" t="s">
        <v>203</v>
      </c>
      <c r="H4039" s="43" t="s">
        <v>3960</v>
      </c>
      <c r="I4039" s="43" t="s">
        <v>364</v>
      </c>
      <c r="J4039" s="43">
        <v>7.1</v>
      </c>
      <c r="K4039" s="43" t="s">
        <v>7337</v>
      </c>
      <c r="L4039" s="55" t="s">
        <v>640</v>
      </c>
      <c r="M4039" s="43" t="s">
        <v>2</v>
      </c>
      <c r="N4039" s="43" t="s">
        <v>2</v>
      </c>
      <c r="O4039"/>
      <c r="P4039" s="43" t="s">
        <v>363</v>
      </c>
    </row>
    <row r="4040" spans="1:16" ht="30" x14ac:dyDescent="0.25">
      <c r="A4040" s="43" t="s">
        <v>7329</v>
      </c>
      <c r="B4040" s="43" t="s">
        <v>74</v>
      </c>
      <c r="C4040" s="43" t="s">
        <v>7330</v>
      </c>
      <c r="D4040" s="43">
        <v>5980613</v>
      </c>
      <c r="E4040" s="43" t="s">
        <v>46</v>
      </c>
      <c r="F4040" s="44">
        <v>45008</v>
      </c>
      <c r="G4040" s="43" t="s">
        <v>203</v>
      </c>
      <c r="H4040" s="43" t="s">
        <v>3960</v>
      </c>
      <c r="I4040" s="43" t="s">
        <v>364</v>
      </c>
      <c r="J4040" s="43">
        <v>8</v>
      </c>
      <c r="K4040" s="43" t="s">
        <v>75</v>
      </c>
      <c r="L4040" s="55" t="s">
        <v>13</v>
      </c>
      <c r="M4040" s="43" t="s">
        <v>2</v>
      </c>
      <c r="N4040" s="43" t="s">
        <v>3</v>
      </c>
      <c r="O4040" s="43" t="s">
        <v>654</v>
      </c>
      <c r="P4040" s="43" t="s">
        <v>364</v>
      </c>
    </row>
    <row r="4041" spans="1:16" x14ac:dyDescent="0.25">
      <c r="A4041" s="43" t="s">
        <v>7329</v>
      </c>
      <c r="B4041" s="43" t="s">
        <v>74</v>
      </c>
      <c r="C4041" s="43" t="s">
        <v>7330</v>
      </c>
      <c r="D4041" s="43">
        <v>5980613</v>
      </c>
      <c r="E4041" s="43" t="s">
        <v>46</v>
      </c>
      <c r="F4041" s="44">
        <v>45008</v>
      </c>
      <c r="G4041" s="43" t="s">
        <v>203</v>
      </c>
      <c r="H4041" s="43" t="s">
        <v>3960</v>
      </c>
      <c r="I4041" s="43" t="s">
        <v>364</v>
      </c>
      <c r="J4041" s="43" t="s">
        <v>6518</v>
      </c>
      <c r="K4041" s="43" t="s">
        <v>7338</v>
      </c>
      <c r="L4041" s="55" t="s">
        <v>640</v>
      </c>
      <c r="M4041" s="43" t="s">
        <v>2</v>
      </c>
      <c r="N4041" s="43" t="s">
        <v>2</v>
      </c>
      <c r="O4041"/>
      <c r="P4041" s="43" t="s">
        <v>363</v>
      </c>
    </row>
    <row r="4042" spans="1:16" x14ac:dyDescent="0.25">
      <c r="A4042" s="43" t="s">
        <v>7329</v>
      </c>
      <c r="B4042" s="43" t="s">
        <v>74</v>
      </c>
      <c r="C4042" s="43" t="s">
        <v>7330</v>
      </c>
      <c r="D4042" s="43">
        <v>5980613</v>
      </c>
      <c r="E4042" s="43" t="s">
        <v>46</v>
      </c>
      <c r="F4042" s="44">
        <v>45008</v>
      </c>
      <c r="G4042" s="43" t="s">
        <v>203</v>
      </c>
      <c r="H4042" s="43" t="s">
        <v>3960</v>
      </c>
      <c r="I4042" s="43" t="s">
        <v>364</v>
      </c>
      <c r="J4042" s="43" t="s">
        <v>6520</v>
      </c>
      <c r="K4042" s="43" t="s">
        <v>7339</v>
      </c>
      <c r="L4042" s="55" t="s">
        <v>640</v>
      </c>
      <c r="M4042" s="43" t="s">
        <v>2</v>
      </c>
      <c r="N4042" s="43" t="s">
        <v>2</v>
      </c>
      <c r="O4042"/>
      <c r="P4042" s="43" t="s">
        <v>363</v>
      </c>
    </row>
    <row r="4043" spans="1:16" x14ac:dyDescent="0.25">
      <c r="A4043" s="43" t="s">
        <v>7329</v>
      </c>
      <c r="B4043" s="43" t="s">
        <v>74</v>
      </c>
      <c r="C4043" s="43" t="s">
        <v>7330</v>
      </c>
      <c r="D4043" s="43">
        <v>5980613</v>
      </c>
      <c r="E4043" s="43" t="s">
        <v>46</v>
      </c>
      <c r="F4043" s="44">
        <v>45008</v>
      </c>
      <c r="G4043" s="43" t="s">
        <v>203</v>
      </c>
      <c r="H4043" s="43" t="s">
        <v>3960</v>
      </c>
      <c r="I4043" s="43" t="s">
        <v>364</v>
      </c>
      <c r="J4043" s="43" t="s">
        <v>6522</v>
      </c>
      <c r="K4043" s="43" t="s">
        <v>7340</v>
      </c>
      <c r="L4043" s="55" t="s">
        <v>640</v>
      </c>
      <c r="M4043" s="43" t="s">
        <v>2</v>
      </c>
      <c r="N4043" s="43" t="s">
        <v>2</v>
      </c>
      <c r="O4043"/>
      <c r="P4043" s="43" t="s">
        <v>363</v>
      </c>
    </row>
    <row r="4044" spans="1:16" x14ac:dyDescent="0.25">
      <c r="A4044" s="43" t="s">
        <v>7329</v>
      </c>
      <c r="B4044" s="43" t="s">
        <v>74</v>
      </c>
      <c r="C4044" s="43" t="s">
        <v>7330</v>
      </c>
      <c r="D4044" s="43">
        <v>5980613</v>
      </c>
      <c r="E4044" s="43" t="s">
        <v>46</v>
      </c>
      <c r="F4044" s="44">
        <v>45008</v>
      </c>
      <c r="G4044" s="43" t="s">
        <v>203</v>
      </c>
      <c r="H4044" s="43" t="s">
        <v>3960</v>
      </c>
      <c r="I4044" s="43" t="s">
        <v>364</v>
      </c>
      <c r="J4044" s="43" t="s">
        <v>6524</v>
      </c>
      <c r="K4044" s="43" t="s">
        <v>7341</v>
      </c>
      <c r="L4044" s="55" t="s">
        <v>640</v>
      </c>
      <c r="M4044" s="43" t="s">
        <v>2</v>
      </c>
      <c r="N4044" s="43" t="s">
        <v>2</v>
      </c>
      <c r="O4044"/>
      <c r="P4044" s="43" t="s">
        <v>363</v>
      </c>
    </row>
    <row r="4045" spans="1:16" x14ac:dyDescent="0.25">
      <c r="A4045" s="43" t="s">
        <v>7329</v>
      </c>
      <c r="B4045" s="43" t="s">
        <v>74</v>
      </c>
      <c r="C4045" s="43" t="s">
        <v>7330</v>
      </c>
      <c r="D4045" s="43">
        <v>5980613</v>
      </c>
      <c r="E4045" s="43" t="s">
        <v>46</v>
      </c>
      <c r="F4045" s="44">
        <v>45008</v>
      </c>
      <c r="G4045" s="43" t="s">
        <v>203</v>
      </c>
      <c r="H4045" s="43" t="s">
        <v>3960</v>
      </c>
      <c r="I4045" s="43" t="s">
        <v>364</v>
      </c>
      <c r="J4045" s="43" t="s">
        <v>6526</v>
      </c>
      <c r="K4045" s="43" t="s">
        <v>7342</v>
      </c>
      <c r="L4045" s="55" t="s">
        <v>640</v>
      </c>
      <c r="M4045" s="43" t="s">
        <v>2</v>
      </c>
      <c r="N4045" s="43" t="s">
        <v>2</v>
      </c>
      <c r="O4045"/>
      <c r="P4045" s="43" t="s">
        <v>363</v>
      </c>
    </row>
    <row r="4046" spans="1:16" x14ac:dyDescent="0.25">
      <c r="A4046" s="43" t="s">
        <v>7329</v>
      </c>
      <c r="B4046" s="43" t="s">
        <v>74</v>
      </c>
      <c r="C4046" s="43" t="s">
        <v>7330</v>
      </c>
      <c r="D4046" s="43">
        <v>5980613</v>
      </c>
      <c r="E4046" s="43" t="s">
        <v>46</v>
      </c>
      <c r="F4046" s="44">
        <v>45008</v>
      </c>
      <c r="G4046" s="43" t="s">
        <v>203</v>
      </c>
      <c r="H4046" s="43" t="s">
        <v>3960</v>
      </c>
      <c r="I4046" s="43" t="s">
        <v>364</v>
      </c>
      <c r="J4046" s="43" t="s">
        <v>6528</v>
      </c>
      <c r="K4046" s="43" t="s">
        <v>7343</v>
      </c>
      <c r="L4046" s="55" t="s">
        <v>640</v>
      </c>
      <c r="M4046" s="43" t="s">
        <v>2</v>
      </c>
      <c r="N4046" s="43" t="s">
        <v>2</v>
      </c>
      <c r="O4046"/>
      <c r="P4046" s="43" t="s">
        <v>363</v>
      </c>
    </row>
    <row r="4047" spans="1:16" x14ac:dyDescent="0.25">
      <c r="A4047" s="43" t="s">
        <v>7329</v>
      </c>
      <c r="B4047" s="43" t="s">
        <v>74</v>
      </c>
      <c r="C4047" s="43" t="s">
        <v>7330</v>
      </c>
      <c r="D4047" s="43">
        <v>5980613</v>
      </c>
      <c r="E4047" s="43" t="s">
        <v>46</v>
      </c>
      <c r="F4047" s="44">
        <v>45008</v>
      </c>
      <c r="G4047" s="43" t="s">
        <v>203</v>
      </c>
      <c r="H4047" s="43" t="s">
        <v>3960</v>
      </c>
      <c r="I4047" s="43" t="s">
        <v>364</v>
      </c>
      <c r="J4047" s="43" t="s">
        <v>6536</v>
      </c>
      <c r="K4047" s="43" t="s">
        <v>7344</v>
      </c>
      <c r="L4047" s="55" t="s">
        <v>13</v>
      </c>
      <c r="M4047" s="43" t="s">
        <v>2</v>
      </c>
      <c r="N4047" s="43" t="s">
        <v>2</v>
      </c>
      <c r="O4047"/>
      <c r="P4047" s="43" t="s">
        <v>363</v>
      </c>
    </row>
    <row r="4048" spans="1:16" x14ac:dyDescent="0.25">
      <c r="A4048" s="43" t="s">
        <v>7329</v>
      </c>
      <c r="B4048" s="43" t="s">
        <v>74</v>
      </c>
      <c r="C4048" s="43" t="s">
        <v>7330</v>
      </c>
      <c r="D4048" s="43">
        <v>5980613</v>
      </c>
      <c r="E4048" s="43" t="s">
        <v>46</v>
      </c>
      <c r="F4048" s="44">
        <v>45008</v>
      </c>
      <c r="G4048" s="43" t="s">
        <v>203</v>
      </c>
      <c r="H4048" s="43" t="s">
        <v>3960</v>
      </c>
      <c r="I4048" s="43" t="s">
        <v>364</v>
      </c>
      <c r="J4048" s="43" t="s">
        <v>6538</v>
      </c>
      <c r="K4048" s="43" t="s">
        <v>7345</v>
      </c>
      <c r="L4048" s="55" t="s">
        <v>13</v>
      </c>
      <c r="M4048" s="43" t="s">
        <v>2</v>
      </c>
      <c r="N4048" s="43" t="s">
        <v>2</v>
      </c>
      <c r="O4048"/>
      <c r="P4048" s="43" t="s">
        <v>363</v>
      </c>
    </row>
    <row r="4049" spans="1:16" x14ac:dyDescent="0.25">
      <c r="A4049" s="43" t="s">
        <v>7329</v>
      </c>
      <c r="B4049" s="43" t="s">
        <v>74</v>
      </c>
      <c r="C4049" s="43" t="s">
        <v>7330</v>
      </c>
      <c r="D4049" s="43">
        <v>5980613</v>
      </c>
      <c r="E4049" s="43" t="s">
        <v>46</v>
      </c>
      <c r="F4049" s="44">
        <v>45008</v>
      </c>
      <c r="G4049" s="43" t="s">
        <v>203</v>
      </c>
      <c r="H4049" s="43" t="s">
        <v>3960</v>
      </c>
      <c r="I4049" s="43" t="s">
        <v>364</v>
      </c>
      <c r="J4049" s="43" t="s">
        <v>6540</v>
      </c>
      <c r="K4049" s="43" t="s">
        <v>7346</v>
      </c>
      <c r="L4049" s="55" t="s">
        <v>13</v>
      </c>
      <c r="M4049" s="43" t="s">
        <v>2</v>
      </c>
      <c r="N4049" s="43" t="s">
        <v>2</v>
      </c>
      <c r="O4049"/>
      <c r="P4049" s="43" t="s">
        <v>363</v>
      </c>
    </row>
    <row r="4050" spans="1:16" x14ac:dyDescent="0.25">
      <c r="A4050" s="43" t="s">
        <v>7329</v>
      </c>
      <c r="B4050" s="43" t="s">
        <v>74</v>
      </c>
      <c r="C4050" s="43" t="s">
        <v>7330</v>
      </c>
      <c r="D4050" s="43">
        <v>5980613</v>
      </c>
      <c r="E4050" s="43" t="s">
        <v>46</v>
      </c>
      <c r="F4050" s="44">
        <v>45008</v>
      </c>
      <c r="G4050" s="43" t="s">
        <v>203</v>
      </c>
      <c r="H4050" s="43" t="s">
        <v>3960</v>
      </c>
      <c r="I4050" s="43" t="s">
        <v>364</v>
      </c>
      <c r="J4050" s="43" t="s">
        <v>7347</v>
      </c>
      <c r="K4050" s="43" t="s">
        <v>7348</v>
      </c>
      <c r="L4050" s="55" t="s">
        <v>641</v>
      </c>
      <c r="M4050" s="43" t="s">
        <v>2</v>
      </c>
      <c r="N4050" s="43" t="s">
        <v>2</v>
      </c>
      <c r="O4050"/>
      <c r="P4050" s="43" t="s">
        <v>363</v>
      </c>
    </row>
    <row r="4051" spans="1:16" x14ac:dyDescent="0.25">
      <c r="A4051" s="43" t="s">
        <v>7329</v>
      </c>
      <c r="B4051" s="43" t="s">
        <v>74</v>
      </c>
      <c r="C4051" s="43" t="s">
        <v>7330</v>
      </c>
      <c r="D4051" s="43">
        <v>5980613</v>
      </c>
      <c r="E4051" s="43" t="s">
        <v>46</v>
      </c>
      <c r="F4051" s="44">
        <v>45008</v>
      </c>
      <c r="G4051" s="43" t="s">
        <v>203</v>
      </c>
      <c r="H4051" s="43" t="s">
        <v>3960</v>
      </c>
      <c r="I4051" s="43" t="s">
        <v>364</v>
      </c>
      <c r="J4051" s="43" t="s">
        <v>7349</v>
      </c>
      <c r="K4051" s="43" t="s">
        <v>7350</v>
      </c>
      <c r="L4051" s="55" t="s">
        <v>641</v>
      </c>
      <c r="M4051" s="43" t="s">
        <v>2</v>
      </c>
      <c r="N4051" s="43" t="s">
        <v>2</v>
      </c>
      <c r="O4051"/>
      <c r="P4051" s="43" t="s">
        <v>363</v>
      </c>
    </row>
    <row r="4052" spans="1:16" x14ac:dyDescent="0.25">
      <c r="A4052" s="43" t="s">
        <v>3191</v>
      </c>
      <c r="B4052" s="43" t="s">
        <v>206</v>
      </c>
      <c r="C4052" s="43" t="s">
        <v>3192</v>
      </c>
      <c r="D4052" s="43" t="s">
        <v>3193</v>
      </c>
      <c r="E4052" s="43" t="s">
        <v>186</v>
      </c>
      <c r="F4052" s="44">
        <v>45008</v>
      </c>
      <c r="G4052" s="43" t="s">
        <v>203</v>
      </c>
      <c r="H4052" s="43" t="s">
        <v>3960</v>
      </c>
      <c r="I4052" s="43" t="s">
        <v>364</v>
      </c>
      <c r="J4052" s="43">
        <v>1</v>
      </c>
      <c r="K4052" s="43" t="s">
        <v>7351</v>
      </c>
      <c r="L4052" s="55" t="s">
        <v>13</v>
      </c>
      <c r="M4052" s="43" t="s">
        <v>2</v>
      </c>
      <c r="N4052" s="43" t="s">
        <v>2</v>
      </c>
      <c r="O4052"/>
      <c r="P4052" s="43" t="s">
        <v>363</v>
      </c>
    </row>
    <row r="4053" spans="1:16" x14ac:dyDescent="0.25">
      <c r="A4053" s="43" t="s">
        <v>3191</v>
      </c>
      <c r="B4053" s="43" t="s">
        <v>206</v>
      </c>
      <c r="C4053" s="43" t="s">
        <v>3192</v>
      </c>
      <c r="D4053" s="43" t="s">
        <v>3193</v>
      </c>
      <c r="E4053" s="43" t="s">
        <v>186</v>
      </c>
      <c r="F4053" s="44">
        <v>45008</v>
      </c>
      <c r="G4053" s="43" t="s">
        <v>203</v>
      </c>
      <c r="H4053" s="43" t="s">
        <v>3960</v>
      </c>
      <c r="I4053" s="43" t="s">
        <v>364</v>
      </c>
      <c r="J4053" s="43">
        <v>2</v>
      </c>
      <c r="K4053" s="43" t="s">
        <v>7352</v>
      </c>
      <c r="L4053" s="55" t="s">
        <v>13</v>
      </c>
      <c r="M4053" s="43" t="s">
        <v>2</v>
      </c>
      <c r="N4053" s="43" t="s">
        <v>2</v>
      </c>
      <c r="O4053"/>
      <c r="P4053" s="43" t="s">
        <v>363</v>
      </c>
    </row>
    <row r="4054" spans="1:16" ht="30" x14ac:dyDescent="0.25">
      <c r="A4054" s="43" t="s">
        <v>7353</v>
      </c>
      <c r="B4054" s="43" t="s">
        <v>205</v>
      </c>
      <c r="C4054" s="43" t="s">
        <v>7354</v>
      </c>
      <c r="D4054" s="43" t="s">
        <v>7355</v>
      </c>
      <c r="E4054" s="43" t="s">
        <v>46</v>
      </c>
      <c r="F4054" s="44">
        <v>45008</v>
      </c>
      <c r="G4054" s="43" t="s">
        <v>203</v>
      </c>
      <c r="H4054" s="43" t="s">
        <v>3960</v>
      </c>
      <c r="I4054" s="43" t="s">
        <v>364</v>
      </c>
      <c r="J4054" s="43">
        <v>1</v>
      </c>
      <c r="K4054" s="43" t="s">
        <v>3803</v>
      </c>
      <c r="L4054" s="55" t="s">
        <v>13</v>
      </c>
      <c r="M4054" s="43" t="s">
        <v>2</v>
      </c>
      <c r="N4054" s="43" t="s">
        <v>3</v>
      </c>
      <c r="O4054" s="43" t="s">
        <v>9905</v>
      </c>
      <c r="P4054" s="43" t="s">
        <v>364</v>
      </c>
    </row>
    <row r="4055" spans="1:16" x14ac:dyDescent="0.25">
      <c r="A4055" s="43" t="s">
        <v>7353</v>
      </c>
      <c r="B4055" s="43" t="s">
        <v>205</v>
      </c>
      <c r="C4055" s="43" t="s">
        <v>7354</v>
      </c>
      <c r="D4055" s="43" t="s">
        <v>7355</v>
      </c>
      <c r="E4055" s="43" t="s">
        <v>46</v>
      </c>
      <c r="F4055" s="44">
        <v>45008</v>
      </c>
      <c r="G4055" s="43" t="s">
        <v>203</v>
      </c>
      <c r="H4055" s="43" t="s">
        <v>3960</v>
      </c>
      <c r="I4055" s="43" t="s">
        <v>364</v>
      </c>
      <c r="J4055" s="43">
        <v>2</v>
      </c>
      <c r="K4055" s="43" t="s">
        <v>7356</v>
      </c>
      <c r="L4055" s="55" t="s">
        <v>640</v>
      </c>
      <c r="M4055" s="43" t="s">
        <v>2</v>
      </c>
      <c r="N4055" s="43" t="s">
        <v>2</v>
      </c>
      <c r="O4055"/>
      <c r="P4055" s="43" t="s">
        <v>363</v>
      </c>
    </row>
    <row r="4056" spans="1:16" x14ac:dyDescent="0.25">
      <c r="A4056" s="43" t="s">
        <v>7353</v>
      </c>
      <c r="B4056" s="43" t="s">
        <v>205</v>
      </c>
      <c r="C4056" s="43" t="s">
        <v>7354</v>
      </c>
      <c r="D4056" s="43" t="s">
        <v>7355</v>
      </c>
      <c r="E4056" s="43" t="s">
        <v>46</v>
      </c>
      <c r="F4056" s="44">
        <v>45008</v>
      </c>
      <c r="G4056" s="43" t="s">
        <v>203</v>
      </c>
      <c r="H4056" s="43" t="s">
        <v>3960</v>
      </c>
      <c r="I4056" s="43" t="s">
        <v>364</v>
      </c>
      <c r="J4056" s="43">
        <v>3</v>
      </c>
      <c r="K4056" s="43" t="s">
        <v>3817</v>
      </c>
      <c r="L4056" s="55" t="s">
        <v>640</v>
      </c>
      <c r="M4056" s="43" t="s">
        <v>2</v>
      </c>
      <c r="N4056" s="43" t="s">
        <v>2</v>
      </c>
      <c r="O4056"/>
      <c r="P4056" s="43" t="s">
        <v>363</v>
      </c>
    </row>
    <row r="4057" spans="1:16" ht="30" x14ac:dyDescent="0.25">
      <c r="A4057" s="43" t="s">
        <v>7357</v>
      </c>
      <c r="B4057" s="43" t="s">
        <v>205</v>
      </c>
      <c r="C4057" s="43" t="s">
        <v>7358</v>
      </c>
      <c r="D4057" s="43" t="s">
        <v>7359</v>
      </c>
      <c r="E4057" s="43" t="s">
        <v>46</v>
      </c>
      <c r="F4057" s="44">
        <v>45008</v>
      </c>
      <c r="G4057" s="43" t="s">
        <v>203</v>
      </c>
      <c r="H4057" s="43" t="s">
        <v>3960</v>
      </c>
      <c r="I4057" s="43" t="s">
        <v>364</v>
      </c>
      <c r="J4057" s="43">
        <v>1</v>
      </c>
      <c r="K4057" s="43" t="s">
        <v>3803</v>
      </c>
      <c r="L4057" s="55" t="s">
        <v>13</v>
      </c>
      <c r="M4057" s="43" t="s">
        <v>2</v>
      </c>
      <c r="N4057" s="43" t="s">
        <v>3</v>
      </c>
      <c r="O4057" s="43" t="s">
        <v>9905</v>
      </c>
      <c r="P4057" s="43" t="s">
        <v>364</v>
      </c>
    </row>
    <row r="4058" spans="1:16" x14ac:dyDescent="0.25">
      <c r="A4058" s="43" t="s">
        <v>7357</v>
      </c>
      <c r="B4058" s="43" t="s">
        <v>205</v>
      </c>
      <c r="C4058" s="43" t="s">
        <v>7358</v>
      </c>
      <c r="D4058" s="43" t="s">
        <v>7359</v>
      </c>
      <c r="E4058" s="43" t="s">
        <v>46</v>
      </c>
      <c r="F4058" s="44">
        <v>45008</v>
      </c>
      <c r="G4058" s="43" t="s">
        <v>203</v>
      </c>
      <c r="H4058" s="43" t="s">
        <v>3960</v>
      </c>
      <c r="I4058" s="43" t="s">
        <v>364</v>
      </c>
      <c r="J4058" s="43">
        <v>2</v>
      </c>
      <c r="K4058" s="43" t="s">
        <v>3226</v>
      </c>
      <c r="L4058" s="55" t="s">
        <v>13</v>
      </c>
      <c r="M4058" s="43" t="s">
        <v>2</v>
      </c>
      <c r="N4058" s="43" t="s">
        <v>2</v>
      </c>
      <c r="O4058"/>
      <c r="P4058" s="43" t="s">
        <v>363</v>
      </c>
    </row>
    <row r="4059" spans="1:16" ht="30" x14ac:dyDescent="0.25">
      <c r="A4059" s="43" t="s">
        <v>7357</v>
      </c>
      <c r="B4059" s="43" t="s">
        <v>205</v>
      </c>
      <c r="C4059" s="43" t="s">
        <v>7358</v>
      </c>
      <c r="D4059" s="43" t="s">
        <v>7359</v>
      </c>
      <c r="E4059" s="43" t="s">
        <v>46</v>
      </c>
      <c r="F4059" s="44">
        <v>45008</v>
      </c>
      <c r="G4059" s="43" t="s">
        <v>203</v>
      </c>
      <c r="H4059" s="43" t="s">
        <v>3960</v>
      </c>
      <c r="I4059" s="43" t="s">
        <v>364</v>
      </c>
      <c r="J4059" s="43">
        <v>3</v>
      </c>
      <c r="K4059" s="43" t="s">
        <v>7360</v>
      </c>
      <c r="L4059" s="55" t="s">
        <v>640</v>
      </c>
      <c r="M4059" s="43" t="s">
        <v>2</v>
      </c>
      <c r="N4059" s="43" t="s">
        <v>3</v>
      </c>
      <c r="O4059" s="43" t="s">
        <v>9975</v>
      </c>
      <c r="P4059" s="43" t="s">
        <v>364</v>
      </c>
    </row>
    <row r="4060" spans="1:16" x14ac:dyDescent="0.25">
      <c r="A4060" s="43" t="s">
        <v>7357</v>
      </c>
      <c r="B4060" s="43" t="s">
        <v>205</v>
      </c>
      <c r="C4060" s="43" t="s">
        <v>7358</v>
      </c>
      <c r="D4060" s="43" t="s">
        <v>7359</v>
      </c>
      <c r="E4060" s="43" t="s">
        <v>46</v>
      </c>
      <c r="F4060" s="44">
        <v>45008</v>
      </c>
      <c r="G4060" s="43" t="s">
        <v>203</v>
      </c>
      <c r="H4060" s="43" t="s">
        <v>3960</v>
      </c>
      <c r="I4060" s="43" t="s">
        <v>364</v>
      </c>
      <c r="J4060" s="43">
        <v>4</v>
      </c>
      <c r="K4060" s="43" t="s">
        <v>7361</v>
      </c>
      <c r="L4060" s="55" t="s">
        <v>640</v>
      </c>
      <c r="M4060" s="43" t="s">
        <v>2</v>
      </c>
      <c r="N4060" s="43" t="s">
        <v>2</v>
      </c>
      <c r="O4060"/>
      <c r="P4060" s="43" t="s">
        <v>363</v>
      </c>
    </row>
    <row r="4061" spans="1:16" x14ac:dyDescent="0.25">
      <c r="A4061" s="43" t="s">
        <v>7357</v>
      </c>
      <c r="B4061" s="43" t="s">
        <v>205</v>
      </c>
      <c r="C4061" s="43" t="s">
        <v>7358</v>
      </c>
      <c r="D4061" s="43" t="s">
        <v>7359</v>
      </c>
      <c r="E4061" s="43" t="s">
        <v>46</v>
      </c>
      <c r="F4061" s="44">
        <v>45008</v>
      </c>
      <c r="G4061" s="43" t="s">
        <v>203</v>
      </c>
      <c r="H4061" s="43" t="s">
        <v>3960</v>
      </c>
      <c r="I4061" s="43" t="s">
        <v>364</v>
      </c>
      <c r="J4061" s="43">
        <v>5</v>
      </c>
      <c r="K4061" s="43" t="s">
        <v>7362</v>
      </c>
      <c r="L4061" s="55" t="s">
        <v>13</v>
      </c>
      <c r="M4061" s="43" t="s">
        <v>2</v>
      </c>
      <c r="N4061" s="43" t="s">
        <v>2</v>
      </c>
      <c r="O4061"/>
      <c r="P4061" s="43" t="s">
        <v>363</v>
      </c>
    </row>
    <row r="4062" spans="1:16" x14ac:dyDescent="0.25">
      <c r="A4062" s="43" t="s">
        <v>7357</v>
      </c>
      <c r="B4062" s="43" t="s">
        <v>205</v>
      </c>
      <c r="C4062" s="43" t="s">
        <v>7358</v>
      </c>
      <c r="D4062" s="43" t="s">
        <v>7359</v>
      </c>
      <c r="E4062" s="43" t="s">
        <v>46</v>
      </c>
      <c r="F4062" s="44">
        <v>45008</v>
      </c>
      <c r="G4062" s="43" t="s">
        <v>203</v>
      </c>
      <c r="H4062" s="43" t="s">
        <v>3960</v>
      </c>
      <c r="I4062" s="43" t="s">
        <v>364</v>
      </c>
      <c r="J4062" s="43">
        <v>6</v>
      </c>
      <c r="K4062" s="43" t="s">
        <v>3817</v>
      </c>
      <c r="L4062" s="55" t="s">
        <v>640</v>
      </c>
      <c r="M4062" s="43" t="s">
        <v>2</v>
      </c>
      <c r="N4062" s="43" t="s">
        <v>2</v>
      </c>
      <c r="O4062"/>
      <c r="P4062" s="43" t="s">
        <v>363</v>
      </c>
    </row>
    <row r="4063" spans="1:16" ht="30" x14ac:dyDescent="0.25">
      <c r="A4063" s="43" t="s">
        <v>3322</v>
      </c>
      <c r="B4063" s="43" t="s">
        <v>205</v>
      </c>
      <c r="C4063" s="43" t="s">
        <v>3323</v>
      </c>
      <c r="D4063" s="43">
        <v>6407768</v>
      </c>
      <c r="E4063" s="43" t="s">
        <v>46</v>
      </c>
      <c r="F4063" s="44">
        <v>45008</v>
      </c>
      <c r="G4063" s="43" t="s">
        <v>203</v>
      </c>
      <c r="H4063" s="43" t="s">
        <v>3960</v>
      </c>
      <c r="I4063" s="43" t="s">
        <v>364</v>
      </c>
      <c r="J4063" s="43">
        <v>1</v>
      </c>
      <c r="K4063" s="43" t="s">
        <v>3803</v>
      </c>
      <c r="L4063" s="55" t="s">
        <v>13</v>
      </c>
      <c r="M4063" s="43" t="s">
        <v>2</v>
      </c>
      <c r="N4063" s="43" t="s">
        <v>3</v>
      </c>
      <c r="O4063" s="43" t="s">
        <v>9905</v>
      </c>
      <c r="P4063" s="43" t="s">
        <v>364</v>
      </c>
    </row>
    <row r="4064" spans="1:16" x14ac:dyDescent="0.25">
      <c r="A4064" s="43" t="s">
        <v>3322</v>
      </c>
      <c r="B4064" s="43" t="s">
        <v>205</v>
      </c>
      <c r="C4064" s="43" t="s">
        <v>3323</v>
      </c>
      <c r="D4064" s="43">
        <v>6407768</v>
      </c>
      <c r="E4064" s="43" t="s">
        <v>46</v>
      </c>
      <c r="F4064" s="44">
        <v>45008</v>
      </c>
      <c r="G4064" s="43" t="s">
        <v>203</v>
      </c>
      <c r="H4064" s="43" t="s">
        <v>3960</v>
      </c>
      <c r="I4064" s="43" t="s">
        <v>364</v>
      </c>
      <c r="J4064" s="43">
        <v>2.1</v>
      </c>
      <c r="K4064" s="43" t="s">
        <v>7363</v>
      </c>
      <c r="L4064" s="55" t="s">
        <v>640</v>
      </c>
      <c r="M4064" s="43" t="s">
        <v>2</v>
      </c>
      <c r="N4064" s="43" t="s">
        <v>3</v>
      </c>
      <c r="O4064" s="43" t="s">
        <v>9874</v>
      </c>
      <c r="P4064" s="43" t="s">
        <v>364</v>
      </c>
    </row>
    <row r="4065" spans="1:16" x14ac:dyDescent="0.25">
      <c r="A4065" s="43" t="s">
        <v>3322</v>
      </c>
      <c r="B4065" s="43" t="s">
        <v>205</v>
      </c>
      <c r="C4065" s="43" t="s">
        <v>3323</v>
      </c>
      <c r="D4065" s="43">
        <v>6407768</v>
      </c>
      <c r="E4065" s="43" t="s">
        <v>46</v>
      </c>
      <c r="F4065" s="44">
        <v>45008</v>
      </c>
      <c r="G4065" s="43" t="s">
        <v>203</v>
      </c>
      <c r="H4065" s="43" t="s">
        <v>3960</v>
      </c>
      <c r="I4065" s="43" t="s">
        <v>364</v>
      </c>
      <c r="J4065" s="43">
        <v>2.2000000000000002</v>
      </c>
      <c r="K4065" s="43" t="s">
        <v>7364</v>
      </c>
      <c r="L4065" s="55" t="s">
        <v>640</v>
      </c>
      <c r="M4065" s="43" t="s">
        <v>2</v>
      </c>
      <c r="N4065" s="43" t="s">
        <v>2</v>
      </c>
      <c r="O4065"/>
      <c r="P4065" s="43" t="s">
        <v>363</v>
      </c>
    </row>
    <row r="4066" spans="1:16" x14ac:dyDescent="0.25">
      <c r="A4066" s="43" t="s">
        <v>3322</v>
      </c>
      <c r="B4066" s="43" t="s">
        <v>205</v>
      </c>
      <c r="C4066" s="43" t="s">
        <v>3323</v>
      </c>
      <c r="D4066" s="43">
        <v>6407768</v>
      </c>
      <c r="E4066" s="43" t="s">
        <v>46</v>
      </c>
      <c r="F4066" s="44">
        <v>45008</v>
      </c>
      <c r="G4066" s="43" t="s">
        <v>203</v>
      </c>
      <c r="H4066" s="43" t="s">
        <v>3960</v>
      </c>
      <c r="I4066" s="43" t="s">
        <v>364</v>
      </c>
      <c r="J4066" s="43">
        <v>3</v>
      </c>
      <c r="K4066" s="43" t="s">
        <v>7365</v>
      </c>
      <c r="L4066" s="55" t="s">
        <v>640</v>
      </c>
      <c r="M4066" s="43" t="s">
        <v>2</v>
      </c>
      <c r="N4066" s="43" t="s">
        <v>2</v>
      </c>
      <c r="O4066"/>
      <c r="P4066" s="43" t="s">
        <v>363</v>
      </c>
    </row>
    <row r="4067" spans="1:16" x14ac:dyDescent="0.25">
      <c r="A4067" s="43" t="s">
        <v>3322</v>
      </c>
      <c r="B4067" s="43" t="s">
        <v>205</v>
      </c>
      <c r="C4067" s="43" t="s">
        <v>3323</v>
      </c>
      <c r="D4067" s="43">
        <v>6407768</v>
      </c>
      <c r="E4067" s="43" t="s">
        <v>46</v>
      </c>
      <c r="F4067" s="44">
        <v>45008</v>
      </c>
      <c r="G4067" s="43" t="s">
        <v>203</v>
      </c>
      <c r="H4067" s="43" t="s">
        <v>3960</v>
      </c>
      <c r="I4067" s="43" t="s">
        <v>364</v>
      </c>
      <c r="J4067" s="43">
        <v>4</v>
      </c>
      <c r="K4067" s="43" t="s">
        <v>3817</v>
      </c>
      <c r="L4067" s="55" t="s">
        <v>640</v>
      </c>
      <c r="M4067" s="43" t="s">
        <v>2</v>
      </c>
      <c r="N4067" s="43" t="s">
        <v>2</v>
      </c>
      <c r="O4067"/>
      <c r="P4067" s="43" t="s">
        <v>363</v>
      </c>
    </row>
    <row r="4068" spans="1:16" x14ac:dyDescent="0.25">
      <c r="A4068" s="43" t="s">
        <v>7366</v>
      </c>
      <c r="B4068" s="43" t="s">
        <v>119</v>
      </c>
      <c r="C4068" s="43" t="s">
        <v>7367</v>
      </c>
      <c r="D4068" s="43">
        <v>6805317</v>
      </c>
      <c r="E4068" s="43" t="s">
        <v>46</v>
      </c>
      <c r="F4068" s="44">
        <v>45008</v>
      </c>
      <c r="G4068" s="43" t="s">
        <v>203</v>
      </c>
      <c r="H4068" s="43" t="s">
        <v>3960</v>
      </c>
      <c r="I4068" s="43" t="s">
        <v>364</v>
      </c>
      <c r="J4068" s="43">
        <v>1</v>
      </c>
      <c r="K4068" s="43" t="s">
        <v>7368</v>
      </c>
      <c r="L4068" s="55" t="s">
        <v>13</v>
      </c>
      <c r="M4068" s="43" t="s">
        <v>2</v>
      </c>
      <c r="N4068" s="43" t="s">
        <v>2</v>
      </c>
      <c r="O4068"/>
      <c r="P4068" s="43" t="s">
        <v>363</v>
      </c>
    </row>
    <row r="4069" spans="1:16" x14ac:dyDescent="0.25">
      <c r="A4069" s="43" t="s">
        <v>7366</v>
      </c>
      <c r="B4069" s="43" t="s">
        <v>119</v>
      </c>
      <c r="C4069" s="43" t="s">
        <v>7367</v>
      </c>
      <c r="D4069" s="43">
        <v>6805317</v>
      </c>
      <c r="E4069" s="43" t="s">
        <v>46</v>
      </c>
      <c r="F4069" s="44">
        <v>45008</v>
      </c>
      <c r="G4069" s="43" t="s">
        <v>203</v>
      </c>
      <c r="H4069" s="43" t="s">
        <v>3960</v>
      </c>
      <c r="I4069" s="43" t="s">
        <v>364</v>
      </c>
      <c r="J4069" s="43">
        <v>2.1</v>
      </c>
      <c r="K4069" s="43" t="s">
        <v>7369</v>
      </c>
      <c r="L4069" s="55" t="s">
        <v>640</v>
      </c>
      <c r="M4069" s="43" t="s">
        <v>2</v>
      </c>
      <c r="N4069" s="43" t="s">
        <v>2</v>
      </c>
      <c r="O4069"/>
      <c r="P4069" s="43" t="s">
        <v>363</v>
      </c>
    </row>
    <row r="4070" spans="1:16" x14ac:dyDescent="0.25">
      <c r="A4070" s="43" t="s">
        <v>7366</v>
      </c>
      <c r="B4070" s="43" t="s">
        <v>119</v>
      </c>
      <c r="C4070" s="43" t="s">
        <v>7367</v>
      </c>
      <c r="D4070" s="43">
        <v>6805317</v>
      </c>
      <c r="E4070" s="43" t="s">
        <v>46</v>
      </c>
      <c r="F4070" s="44">
        <v>45008</v>
      </c>
      <c r="G4070" s="43" t="s">
        <v>203</v>
      </c>
      <c r="H4070" s="43" t="s">
        <v>3960</v>
      </c>
      <c r="I4070" s="43" t="s">
        <v>364</v>
      </c>
      <c r="J4070" s="43">
        <v>2.2000000000000002</v>
      </c>
      <c r="K4070" s="43" t="s">
        <v>7370</v>
      </c>
      <c r="L4070" s="55" t="s">
        <v>640</v>
      </c>
      <c r="M4070" s="43" t="s">
        <v>2</v>
      </c>
      <c r="N4070" s="43" t="s">
        <v>2</v>
      </c>
      <c r="O4070"/>
      <c r="P4070" s="43" t="s">
        <v>363</v>
      </c>
    </row>
    <row r="4071" spans="1:16" x14ac:dyDescent="0.25">
      <c r="A4071" s="43" t="s">
        <v>7366</v>
      </c>
      <c r="B4071" s="43" t="s">
        <v>119</v>
      </c>
      <c r="C4071" s="43" t="s">
        <v>7367</v>
      </c>
      <c r="D4071" s="43">
        <v>6805317</v>
      </c>
      <c r="E4071" s="43" t="s">
        <v>46</v>
      </c>
      <c r="F4071" s="44">
        <v>45008</v>
      </c>
      <c r="G4071" s="43" t="s">
        <v>203</v>
      </c>
      <c r="H4071" s="43" t="s">
        <v>3960</v>
      </c>
      <c r="I4071" s="43" t="s">
        <v>364</v>
      </c>
      <c r="J4071" s="43">
        <v>3.1</v>
      </c>
      <c r="K4071" s="43" t="s">
        <v>7371</v>
      </c>
      <c r="L4071" s="55" t="s">
        <v>639</v>
      </c>
      <c r="M4071" s="43" t="s">
        <v>2</v>
      </c>
      <c r="N4071" s="43" t="s">
        <v>3</v>
      </c>
      <c r="O4071" s="43" t="s">
        <v>9976</v>
      </c>
      <c r="P4071" s="43" t="s">
        <v>364</v>
      </c>
    </row>
    <row r="4072" spans="1:16" x14ac:dyDescent="0.25">
      <c r="A4072" s="43" t="s">
        <v>7366</v>
      </c>
      <c r="B4072" s="43" t="s">
        <v>119</v>
      </c>
      <c r="C4072" s="43" t="s">
        <v>7367</v>
      </c>
      <c r="D4072" s="43">
        <v>6805317</v>
      </c>
      <c r="E4072" s="43" t="s">
        <v>46</v>
      </c>
      <c r="F4072" s="44">
        <v>45008</v>
      </c>
      <c r="G4072" s="43" t="s">
        <v>203</v>
      </c>
      <c r="H4072" s="43" t="s">
        <v>3960</v>
      </c>
      <c r="I4072" s="43" t="s">
        <v>364</v>
      </c>
      <c r="J4072" s="43">
        <v>3.2</v>
      </c>
      <c r="K4072" s="43" t="s">
        <v>7372</v>
      </c>
      <c r="L4072" s="55" t="s">
        <v>639</v>
      </c>
      <c r="M4072" s="43" t="s">
        <v>2</v>
      </c>
      <c r="N4072" s="43" t="s">
        <v>3</v>
      </c>
      <c r="O4072" s="43" t="s">
        <v>9976</v>
      </c>
      <c r="P4072" s="43" t="s">
        <v>364</v>
      </c>
    </row>
    <row r="4073" spans="1:16" x14ac:dyDescent="0.25">
      <c r="A4073" s="43" t="s">
        <v>7366</v>
      </c>
      <c r="B4073" s="43" t="s">
        <v>119</v>
      </c>
      <c r="C4073" s="43" t="s">
        <v>7367</v>
      </c>
      <c r="D4073" s="43">
        <v>6805317</v>
      </c>
      <c r="E4073" s="43" t="s">
        <v>46</v>
      </c>
      <c r="F4073" s="44">
        <v>45008</v>
      </c>
      <c r="G4073" s="43" t="s">
        <v>203</v>
      </c>
      <c r="H4073" s="43" t="s">
        <v>3960</v>
      </c>
      <c r="I4073" s="43" t="s">
        <v>364</v>
      </c>
      <c r="J4073" s="43">
        <v>3.3</v>
      </c>
      <c r="K4073" s="43" t="s">
        <v>7373</v>
      </c>
      <c r="L4073" s="55" t="s">
        <v>639</v>
      </c>
      <c r="M4073" s="43" t="s">
        <v>2</v>
      </c>
      <c r="N4073" s="43" t="s">
        <v>2</v>
      </c>
      <c r="O4073"/>
      <c r="P4073" s="43" t="s">
        <v>363</v>
      </c>
    </row>
    <row r="4074" spans="1:16" ht="30" x14ac:dyDescent="0.25">
      <c r="A4074" s="43" t="s">
        <v>7374</v>
      </c>
      <c r="B4074" s="43" t="s">
        <v>205</v>
      </c>
      <c r="C4074" s="43" t="s">
        <v>7375</v>
      </c>
      <c r="D4074" s="43">
        <v>6450988</v>
      </c>
      <c r="E4074" s="43" t="s">
        <v>46</v>
      </c>
      <c r="F4074" s="44">
        <v>45008</v>
      </c>
      <c r="G4074" s="43" t="s">
        <v>203</v>
      </c>
      <c r="H4074" s="43" t="s">
        <v>3960</v>
      </c>
      <c r="I4074" s="43" t="s">
        <v>364</v>
      </c>
      <c r="J4074" s="43">
        <v>1</v>
      </c>
      <c r="K4074" s="43" t="s">
        <v>3803</v>
      </c>
      <c r="L4074" s="55" t="s">
        <v>13</v>
      </c>
      <c r="M4074" s="43" t="s">
        <v>2</v>
      </c>
      <c r="N4074" s="43" t="s">
        <v>3</v>
      </c>
      <c r="O4074" s="43" t="s">
        <v>9905</v>
      </c>
      <c r="P4074" s="43" t="s">
        <v>364</v>
      </c>
    </row>
    <row r="4075" spans="1:16" x14ac:dyDescent="0.25">
      <c r="A4075" s="43" t="s">
        <v>7374</v>
      </c>
      <c r="B4075" s="43" t="s">
        <v>205</v>
      </c>
      <c r="C4075" s="43" t="s">
        <v>7375</v>
      </c>
      <c r="D4075" s="43">
        <v>6450988</v>
      </c>
      <c r="E4075" s="43" t="s">
        <v>46</v>
      </c>
      <c r="F4075" s="44">
        <v>45008</v>
      </c>
      <c r="G4075" s="43" t="s">
        <v>203</v>
      </c>
      <c r="H4075" s="43" t="s">
        <v>3960</v>
      </c>
      <c r="I4075" s="43" t="s">
        <v>364</v>
      </c>
      <c r="J4075" s="43">
        <v>2</v>
      </c>
      <c r="K4075" s="43" t="s">
        <v>3226</v>
      </c>
      <c r="L4075" s="55" t="s">
        <v>13</v>
      </c>
      <c r="M4075" s="43" t="s">
        <v>2</v>
      </c>
      <c r="N4075" s="43" t="s">
        <v>2</v>
      </c>
      <c r="O4075"/>
      <c r="P4075" s="43" t="s">
        <v>363</v>
      </c>
    </row>
    <row r="4076" spans="1:16" x14ac:dyDescent="0.25">
      <c r="A4076" s="43" t="s">
        <v>7374</v>
      </c>
      <c r="B4076" s="43" t="s">
        <v>205</v>
      </c>
      <c r="C4076" s="43" t="s">
        <v>7375</v>
      </c>
      <c r="D4076" s="43">
        <v>6450988</v>
      </c>
      <c r="E4076" s="43" t="s">
        <v>46</v>
      </c>
      <c r="F4076" s="44">
        <v>45008</v>
      </c>
      <c r="G4076" s="43" t="s">
        <v>203</v>
      </c>
      <c r="H4076" s="43" t="s">
        <v>3960</v>
      </c>
      <c r="I4076" s="43" t="s">
        <v>364</v>
      </c>
      <c r="J4076" s="43">
        <v>3.1</v>
      </c>
      <c r="K4076" s="43" t="s">
        <v>7376</v>
      </c>
      <c r="L4076" s="55" t="s">
        <v>640</v>
      </c>
      <c r="M4076" s="43" t="s">
        <v>2</v>
      </c>
      <c r="N4076" s="43" t="s">
        <v>2</v>
      </c>
      <c r="O4076"/>
      <c r="P4076" s="43" t="s">
        <v>363</v>
      </c>
    </row>
    <row r="4077" spans="1:16" x14ac:dyDescent="0.25">
      <c r="A4077" s="43" t="s">
        <v>7374</v>
      </c>
      <c r="B4077" s="43" t="s">
        <v>205</v>
      </c>
      <c r="C4077" s="43" t="s">
        <v>7375</v>
      </c>
      <c r="D4077" s="43">
        <v>6450988</v>
      </c>
      <c r="E4077" s="43" t="s">
        <v>46</v>
      </c>
      <c r="F4077" s="44">
        <v>45008</v>
      </c>
      <c r="G4077" s="43" t="s">
        <v>203</v>
      </c>
      <c r="H4077" s="43" t="s">
        <v>3960</v>
      </c>
      <c r="I4077" s="43" t="s">
        <v>364</v>
      </c>
      <c r="J4077" s="43">
        <v>3.2</v>
      </c>
      <c r="K4077" s="43" t="s">
        <v>7377</v>
      </c>
      <c r="L4077" s="55" t="s">
        <v>640</v>
      </c>
      <c r="M4077" s="43" t="s">
        <v>2</v>
      </c>
      <c r="N4077" s="43" t="s">
        <v>2</v>
      </c>
      <c r="O4077"/>
      <c r="P4077" s="43" t="s">
        <v>363</v>
      </c>
    </row>
    <row r="4078" spans="1:16" x14ac:dyDescent="0.25">
      <c r="A4078" s="43" t="s">
        <v>7374</v>
      </c>
      <c r="B4078" s="43" t="s">
        <v>205</v>
      </c>
      <c r="C4078" s="43" t="s">
        <v>7375</v>
      </c>
      <c r="D4078" s="43">
        <v>6450988</v>
      </c>
      <c r="E4078" s="43" t="s">
        <v>46</v>
      </c>
      <c r="F4078" s="44">
        <v>45008</v>
      </c>
      <c r="G4078" s="43" t="s">
        <v>203</v>
      </c>
      <c r="H4078" s="43" t="s">
        <v>3960</v>
      </c>
      <c r="I4078" s="43" t="s">
        <v>364</v>
      </c>
      <c r="J4078" s="43">
        <v>4.0999999999999996</v>
      </c>
      <c r="K4078" s="43" t="s">
        <v>7378</v>
      </c>
      <c r="L4078" s="55" t="s">
        <v>13</v>
      </c>
      <c r="M4078" s="43" t="s">
        <v>2</v>
      </c>
      <c r="N4078" s="43" t="s">
        <v>2</v>
      </c>
      <c r="O4078"/>
      <c r="P4078" s="43" t="s">
        <v>363</v>
      </c>
    </row>
    <row r="4079" spans="1:16" x14ac:dyDescent="0.25">
      <c r="A4079" s="43" t="s">
        <v>7374</v>
      </c>
      <c r="B4079" s="43" t="s">
        <v>205</v>
      </c>
      <c r="C4079" s="43" t="s">
        <v>7375</v>
      </c>
      <c r="D4079" s="43">
        <v>6450988</v>
      </c>
      <c r="E4079" s="43" t="s">
        <v>46</v>
      </c>
      <c r="F4079" s="44">
        <v>45008</v>
      </c>
      <c r="G4079" s="43" t="s">
        <v>203</v>
      </c>
      <c r="H4079" s="43" t="s">
        <v>3960</v>
      </c>
      <c r="I4079" s="43" t="s">
        <v>364</v>
      </c>
      <c r="J4079" s="43">
        <v>4.2</v>
      </c>
      <c r="K4079" s="43" t="s">
        <v>7379</v>
      </c>
      <c r="L4079" s="55" t="s">
        <v>13</v>
      </c>
      <c r="M4079" s="43" t="s">
        <v>2</v>
      </c>
      <c r="N4079" s="43" t="s">
        <v>2</v>
      </c>
      <c r="O4079"/>
      <c r="P4079" s="43" t="s">
        <v>363</v>
      </c>
    </row>
    <row r="4080" spans="1:16" x14ac:dyDescent="0.25">
      <c r="A4080" s="43" t="s">
        <v>7374</v>
      </c>
      <c r="B4080" s="43" t="s">
        <v>205</v>
      </c>
      <c r="C4080" s="43" t="s">
        <v>7375</v>
      </c>
      <c r="D4080" s="43">
        <v>6450988</v>
      </c>
      <c r="E4080" s="43" t="s">
        <v>46</v>
      </c>
      <c r="F4080" s="44">
        <v>45008</v>
      </c>
      <c r="G4080" s="43" t="s">
        <v>203</v>
      </c>
      <c r="H4080" s="43" t="s">
        <v>3960</v>
      </c>
      <c r="I4080" s="43" t="s">
        <v>364</v>
      </c>
      <c r="J4080" s="43">
        <v>5</v>
      </c>
      <c r="K4080" s="43" t="s">
        <v>3817</v>
      </c>
      <c r="L4080" s="55" t="s">
        <v>640</v>
      </c>
      <c r="M4080" s="43" t="s">
        <v>2</v>
      </c>
      <c r="N4080" s="43" t="s">
        <v>2</v>
      </c>
      <c r="O4080"/>
      <c r="P4080" s="43" t="s">
        <v>363</v>
      </c>
    </row>
    <row r="4081" spans="1:16" x14ac:dyDescent="0.25">
      <c r="A4081" s="43" t="s">
        <v>7380</v>
      </c>
      <c r="B4081" s="43" t="s">
        <v>205</v>
      </c>
      <c r="C4081" s="43" t="s">
        <v>7381</v>
      </c>
      <c r="D4081" s="43">
        <v>6451055</v>
      </c>
      <c r="E4081" s="43" t="s">
        <v>46</v>
      </c>
      <c r="F4081" s="44">
        <v>45008</v>
      </c>
      <c r="G4081" s="43" t="s">
        <v>203</v>
      </c>
      <c r="H4081" s="43" t="s">
        <v>3960</v>
      </c>
      <c r="I4081" s="43" t="s">
        <v>364</v>
      </c>
      <c r="J4081" s="43">
        <v>1</v>
      </c>
      <c r="K4081" s="43" t="s">
        <v>4241</v>
      </c>
      <c r="L4081" s="55" t="s">
        <v>13</v>
      </c>
      <c r="M4081" s="43" t="s">
        <v>2</v>
      </c>
      <c r="N4081" s="43" t="s">
        <v>2</v>
      </c>
      <c r="O4081"/>
      <c r="P4081" s="43" t="s">
        <v>363</v>
      </c>
    </row>
    <row r="4082" spans="1:16" x14ac:dyDescent="0.25">
      <c r="A4082" s="43" t="s">
        <v>7380</v>
      </c>
      <c r="B4082" s="43" t="s">
        <v>205</v>
      </c>
      <c r="C4082" s="43" t="s">
        <v>7381</v>
      </c>
      <c r="D4082" s="43">
        <v>6451055</v>
      </c>
      <c r="E4082" s="43" t="s">
        <v>46</v>
      </c>
      <c r="F4082" s="44">
        <v>45008</v>
      </c>
      <c r="G4082" s="43" t="s">
        <v>203</v>
      </c>
      <c r="H4082" s="43" t="s">
        <v>3960</v>
      </c>
      <c r="I4082" s="43" t="s">
        <v>364</v>
      </c>
      <c r="J4082" s="43">
        <v>2.1</v>
      </c>
      <c r="K4082" s="43" t="s">
        <v>7382</v>
      </c>
      <c r="L4082" s="55" t="s">
        <v>13</v>
      </c>
      <c r="M4082" s="43" t="s">
        <v>2</v>
      </c>
      <c r="N4082" s="43" t="s">
        <v>2</v>
      </c>
      <c r="O4082"/>
      <c r="P4082" s="43" t="s">
        <v>363</v>
      </c>
    </row>
    <row r="4083" spans="1:16" x14ac:dyDescent="0.25">
      <c r="A4083" s="43" t="s">
        <v>7380</v>
      </c>
      <c r="B4083" s="43" t="s">
        <v>205</v>
      </c>
      <c r="C4083" s="43" t="s">
        <v>7381</v>
      </c>
      <c r="D4083" s="43">
        <v>6451055</v>
      </c>
      <c r="E4083" s="43" t="s">
        <v>46</v>
      </c>
      <c r="F4083" s="44">
        <v>45008</v>
      </c>
      <c r="G4083" s="43" t="s">
        <v>203</v>
      </c>
      <c r="H4083" s="43" t="s">
        <v>3960</v>
      </c>
      <c r="I4083" s="43" t="s">
        <v>364</v>
      </c>
      <c r="J4083" s="43">
        <v>2.2000000000000002</v>
      </c>
      <c r="K4083" s="43" t="s">
        <v>7383</v>
      </c>
      <c r="L4083" s="55" t="s">
        <v>13</v>
      </c>
      <c r="M4083" s="43" t="s">
        <v>2</v>
      </c>
      <c r="N4083" s="43" t="s">
        <v>2</v>
      </c>
      <c r="O4083"/>
      <c r="P4083" s="43" t="s">
        <v>363</v>
      </c>
    </row>
    <row r="4084" spans="1:16" x14ac:dyDescent="0.25">
      <c r="A4084" s="43" t="s">
        <v>7380</v>
      </c>
      <c r="B4084" s="43" t="s">
        <v>205</v>
      </c>
      <c r="C4084" s="43" t="s">
        <v>7381</v>
      </c>
      <c r="D4084" s="43">
        <v>6451055</v>
      </c>
      <c r="E4084" s="43" t="s">
        <v>46</v>
      </c>
      <c r="F4084" s="44">
        <v>45008</v>
      </c>
      <c r="G4084" s="43" t="s">
        <v>203</v>
      </c>
      <c r="H4084" s="43" t="s">
        <v>3960</v>
      </c>
      <c r="I4084" s="43" t="s">
        <v>364</v>
      </c>
      <c r="J4084" s="43">
        <v>2.2999999999999998</v>
      </c>
      <c r="K4084" s="43" t="s">
        <v>7384</v>
      </c>
      <c r="L4084" s="55" t="s">
        <v>13</v>
      </c>
      <c r="M4084" s="43" t="s">
        <v>2</v>
      </c>
      <c r="N4084" s="43" t="s">
        <v>2</v>
      </c>
      <c r="O4084"/>
      <c r="P4084" s="43" t="s">
        <v>363</v>
      </c>
    </row>
    <row r="4085" spans="1:16" x14ac:dyDescent="0.25">
      <c r="A4085" s="43" t="s">
        <v>7380</v>
      </c>
      <c r="B4085" s="43" t="s">
        <v>205</v>
      </c>
      <c r="C4085" s="43" t="s">
        <v>7381</v>
      </c>
      <c r="D4085" s="43">
        <v>6451055</v>
      </c>
      <c r="E4085" s="43" t="s">
        <v>46</v>
      </c>
      <c r="F4085" s="44">
        <v>45008</v>
      </c>
      <c r="G4085" s="43" t="s">
        <v>203</v>
      </c>
      <c r="H4085" s="43" t="s">
        <v>3960</v>
      </c>
      <c r="I4085" s="43" t="s">
        <v>364</v>
      </c>
      <c r="J4085" s="43">
        <v>2.4</v>
      </c>
      <c r="K4085" s="43" t="s">
        <v>7062</v>
      </c>
      <c r="L4085" s="55" t="s">
        <v>640</v>
      </c>
      <c r="M4085" s="43" t="s">
        <v>2</v>
      </c>
      <c r="N4085" s="43" t="s">
        <v>2</v>
      </c>
      <c r="O4085"/>
      <c r="P4085" s="43" t="s">
        <v>363</v>
      </c>
    </row>
    <row r="4086" spans="1:16" x14ac:dyDescent="0.25">
      <c r="A4086" s="43" t="s">
        <v>7380</v>
      </c>
      <c r="B4086" s="43" t="s">
        <v>205</v>
      </c>
      <c r="C4086" s="43" t="s">
        <v>7381</v>
      </c>
      <c r="D4086" s="43">
        <v>6451055</v>
      </c>
      <c r="E4086" s="43" t="s">
        <v>46</v>
      </c>
      <c r="F4086" s="44">
        <v>45008</v>
      </c>
      <c r="G4086" s="43" t="s">
        <v>203</v>
      </c>
      <c r="H4086" s="43" t="s">
        <v>3960</v>
      </c>
      <c r="I4086" s="43" t="s">
        <v>364</v>
      </c>
      <c r="J4086" s="43">
        <v>2.5</v>
      </c>
      <c r="K4086" s="43" t="s">
        <v>7385</v>
      </c>
      <c r="L4086" s="55" t="s">
        <v>13</v>
      </c>
      <c r="M4086" s="43" t="s">
        <v>2</v>
      </c>
      <c r="N4086" s="43" t="s">
        <v>2</v>
      </c>
      <c r="O4086"/>
      <c r="P4086" s="43" t="s">
        <v>363</v>
      </c>
    </row>
    <row r="4087" spans="1:16" x14ac:dyDescent="0.25">
      <c r="A4087" s="43" t="s">
        <v>7380</v>
      </c>
      <c r="B4087" s="43" t="s">
        <v>205</v>
      </c>
      <c r="C4087" s="43" t="s">
        <v>7381</v>
      </c>
      <c r="D4087" s="43">
        <v>6451055</v>
      </c>
      <c r="E4087" s="43" t="s">
        <v>46</v>
      </c>
      <c r="F4087" s="44">
        <v>45008</v>
      </c>
      <c r="G4087" s="43" t="s">
        <v>203</v>
      </c>
      <c r="H4087" s="43" t="s">
        <v>3960</v>
      </c>
      <c r="I4087" s="43" t="s">
        <v>364</v>
      </c>
      <c r="J4087" s="43">
        <v>2.6</v>
      </c>
      <c r="K4087" s="43" t="s">
        <v>7386</v>
      </c>
      <c r="L4087" s="55" t="s">
        <v>13</v>
      </c>
      <c r="M4087" s="43" t="s">
        <v>2</v>
      </c>
      <c r="N4087" s="43" t="s">
        <v>2</v>
      </c>
      <c r="O4087"/>
      <c r="P4087" s="43" t="s">
        <v>363</v>
      </c>
    </row>
    <row r="4088" spans="1:16" x14ac:dyDescent="0.25">
      <c r="A4088" s="43" t="s">
        <v>7380</v>
      </c>
      <c r="B4088" s="43" t="s">
        <v>205</v>
      </c>
      <c r="C4088" s="43" t="s">
        <v>7381</v>
      </c>
      <c r="D4088" s="43">
        <v>6451055</v>
      </c>
      <c r="E4088" s="43" t="s">
        <v>46</v>
      </c>
      <c r="F4088" s="44">
        <v>45008</v>
      </c>
      <c r="G4088" s="43" t="s">
        <v>203</v>
      </c>
      <c r="H4088" s="43" t="s">
        <v>3960</v>
      </c>
      <c r="I4088" s="43" t="s">
        <v>364</v>
      </c>
      <c r="J4088" s="43">
        <v>2.7</v>
      </c>
      <c r="K4088" s="43" t="s">
        <v>7066</v>
      </c>
      <c r="L4088" s="55" t="s">
        <v>13</v>
      </c>
      <c r="M4088" s="43" t="s">
        <v>2</v>
      </c>
      <c r="N4088" s="43" t="s">
        <v>2</v>
      </c>
      <c r="O4088"/>
      <c r="P4088" s="43" t="s">
        <v>363</v>
      </c>
    </row>
    <row r="4089" spans="1:16" x14ac:dyDescent="0.25">
      <c r="A4089" s="43" t="s">
        <v>7380</v>
      </c>
      <c r="B4089" s="43" t="s">
        <v>205</v>
      </c>
      <c r="C4089" s="43" t="s">
        <v>7381</v>
      </c>
      <c r="D4089" s="43">
        <v>6451055</v>
      </c>
      <c r="E4089" s="43" t="s">
        <v>46</v>
      </c>
      <c r="F4089" s="44">
        <v>45008</v>
      </c>
      <c r="G4089" s="43" t="s">
        <v>203</v>
      </c>
      <c r="H4089" s="43" t="s">
        <v>3960</v>
      </c>
      <c r="I4089" s="43" t="s">
        <v>364</v>
      </c>
      <c r="J4089" s="43">
        <v>4</v>
      </c>
      <c r="K4089" s="43" t="s">
        <v>7387</v>
      </c>
      <c r="L4089" s="55" t="s">
        <v>13</v>
      </c>
      <c r="M4089" s="43" t="s">
        <v>2</v>
      </c>
      <c r="N4089" s="43" t="s">
        <v>2</v>
      </c>
      <c r="O4089"/>
      <c r="P4089" s="43" t="s">
        <v>363</v>
      </c>
    </row>
    <row r="4090" spans="1:16" x14ac:dyDescent="0.25">
      <c r="A4090" s="43" t="s">
        <v>7380</v>
      </c>
      <c r="B4090" s="43" t="s">
        <v>205</v>
      </c>
      <c r="C4090" s="43" t="s">
        <v>7381</v>
      </c>
      <c r="D4090" s="43">
        <v>6451055</v>
      </c>
      <c r="E4090" s="43" t="s">
        <v>46</v>
      </c>
      <c r="F4090" s="44">
        <v>45008</v>
      </c>
      <c r="G4090" s="43" t="s">
        <v>203</v>
      </c>
      <c r="H4090" s="43" t="s">
        <v>3960</v>
      </c>
      <c r="I4090" s="43" t="s">
        <v>364</v>
      </c>
      <c r="J4090" s="43">
        <v>5</v>
      </c>
      <c r="K4090" s="43" t="s">
        <v>3817</v>
      </c>
      <c r="L4090" s="55" t="s">
        <v>640</v>
      </c>
      <c r="M4090" s="43" t="s">
        <v>2</v>
      </c>
      <c r="N4090" s="43" t="s">
        <v>2</v>
      </c>
      <c r="O4090"/>
      <c r="P4090" s="43" t="s">
        <v>363</v>
      </c>
    </row>
    <row r="4091" spans="1:16" x14ac:dyDescent="0.25">
      <c r="A4091" s="43" t="s">
        <v>7380</v>
      </c>
      <c r="B4091" s="43" t="s">
        <v>205</v>
      </c>
      <c r="C4091" s="43" t="s">
        <v>7381</v>
      </c>
      <c r="D4091" s="43">
        <v>6451055</v>
      </c>
      <c r="E4091" s="43" t="s">
        <v>46</v>
      </c>
      <c r="F4091" s="44">
        <v>45008</v>
      </c>
      <c r="G4091" s="43" t="s">
        <v>203</v>
      </c>
      <c r="H4091" s="43" t="s">
        <v>3960</v>
      </c>
      <c r="I4091" s="43" t="s">
        <v>364</v>
      </c>
      <c r="J4091" s="43" t="s">
        <v>6751</v>
      </c>
      <c r="K4091" s="43" t="s">
        <v>7388</v>
      </c>
      <c r="L4091" s="55" t="s">
        <v>640</v>
      </c>
      <c r="M4091" s="43" t="s">
        <v>2</v>
      </c>
      <c r="N4091" s="43" t="s">
        <v>2</v>
      </c>
      <c r="O4091"/>
      <c r="P4091" s="43" t="s">
        <v>363</v>
      </c>
    </row>
    <row r="4092" spans="1:16" x14ac:dyDescent="0.25">
      <c r="A4092" s="43" t="s">
        <v>7380</v>
      </c>
      <c r="B4092" s="43" t="s">
        <v>205</v>
      </c>
      <c r="C4092" s="43" t="s">
        <v>7381</v>
      </c>
      <c r="D4092" s="43">
        <v>6451055</v>
      </c>
      <c r="E4092" s="43" t="s">
        <v>46</v>
      </c>
      <c r="F4092" s="44">
        <v>45008</v>
      </c>
      <c r="G4092" s="43" t="s">
        <v>203</v>
      </c>
      <c r="H4092" s="43" t="s">
        <v>3960</v>
      </c>
      <c r="I4092" s="43" t="s">
        <v>364</v>
      </c>
      <c r="J4092" s="43" t="s">
        <v>6753</v>
      </c>
      <c r="K4092" s="43" t="s">
        <v>7059</v>
      </c>
      <c r="L4092" s="55" t="s">
        <v>640</v>
      </c>
      <c r="M4092" s="43" t="s">
        <v>2</v>
      </c>
      <c r="N4092" s="43" t="s">
        <v>2</v>
      </c>
      <c r="O4092"/>
      <c r="P4092" s="43" t="s">
        <v>363</v>
      </c>
    </row>
    <row r="4093" spans="1:16" x14ac:dyDescent="0.25">
      <c r="A4093" s="43" t="s">
        <v>7380</v>
      </c>
      <c r="B4093" s="43" t="s">
        <v>205</v>
      </c>
      <c r="C4093" s="43" t="s">
        <v>7381</v>
      </c>
      <c r="D4093" s="43">
        <v>6451055</v>
      </c>
      <c r="E4093" s="43" t="s">
        <v>46</v>
      </c>
      <c r="F4093" s="44">
        <v>45008</v>
      </c>
      <c r="G4093" s="43" t="s">
        <v>203</v>
      </c>
      <c r="H4093" s="43" t="s">
        <v>3960</v>
      </c>
      <c r="I4093" s="43" t="s">
        <v>364</v>
      </c>
      <c r="J4093" s="43" t="s">
        <v>6755</v>
      </c>
      <c r="K4093" s="43" t="s">
        <v>7389</v>
      </c>
      <c r="L4093" s="55" t="s">
        <v>640</v>
      </c>
      <c r="M4093" s="43" t="s">
        <v>2</v>
      </c>
      <c r="N4093" s="43" t="s">
        <v>2</v>
      </c>
      <c r="O4093"/>
      <c r="P4093" s="43" t="s">
        <v>363</v>
      </c>
    </row>
    <row r="4094" spans="1:16" ht="30" x14ac:dyDescent="0.25">
      <c r="A4094" s="43" t="s">
        <v>7380</v>
      </c>
      <c r="B4094" s="43" t="s">
        <v>205</v>
      </c>
      <c r="C4094" s="43" t="s">
        <v>7381</v>
      </c>
      <c r="D4094" s="43">
        <v>6451055</v>
      </c>
      <c r="E4094" s="43" t="s">
        <v>46</v>
      </c>
      <c r="F4094" s="44">
        <v>45008</v>
      </c>
      <c r="G4094" s="43" t="s">
        <v>203</v>
      </c>
      <c r="H4094" s="43" t="s">
        <v>3960</v>
      </c>
      <c r="I4094" s="43" t="s">
        <v>364</v>
      </c>
      <c r="J4094" s="43" t="s">
        <v>7390</v>
      </c>
      <c r="K4094" s="43" t="s">
        <v>7391</v>
      </c>
      <c r="L4094" s="55" t="s">
        <v>640</v>
      </c>
      <c r="M4094" s="43" t="s">
        <v>2</v>
      </c>
      <c r="N4094" s="43" t="s">
        <v>3</v>
      </c>
      <c r="O4094" s="43" t="s">
        <v>9953</v>
      </c>
      <c r="P4094" s="43" t="s">
        <v>364</v>
      </c>
    </row>
    <row r="4095" spans="1:16" x14ac:dyDescent="0.25">
      <c r="A4095" s="43" t="s">
        <v>7392</v>
      </c>
      <c r="B4095" s="43" t="s">
        <v>205</v>
      </c>
      <c r="C4095" s="43" t="s">
        <v>7393</v>
      </c>
      <c r="D4095" s="43">
        <v>6462972</v>
      </c>
      <c r="E4095" s="43" t="s">
        <v>46</v>
      </c>
      <c r="F4095" s="44">
        <v>45008</v>
      </c>
      <c r="G4095" s="43" t="s">
        <v>203</v>
      </c>
      <c r="H4095" s="43" t="s">
        <v>3960</v>
      </c>
      <c r="I4095" s="43" t="s">
        <v>364</v>
      </c>
      <c r="J4095" s="43">
        <v>1</v>
      </c>
      <c r="K4095" s="43" t="s">
        <v>3803</v>
      </c>
      <c r="L4095" s="55" t="s">
        <v>13</v>
      </c>
      <c r="M4095" s="43" t="s">
        <v>2</v>
      </c>
      <c r="N4095" s="43" t="s">
        <v>2</v>
      </c>
      <c r="O4095"/>
      <c r="P4095" s="43" t="s">
        <v>363</v>
      </c>
    </row>
    <row r="4096" spans="1:16" ht="30" x14ac:dyDescent="0.25">
      <c r="A4096" s="43" t="s">
        <v>7392</v>
      </c>
      <c r="B4096" s="43" t="s">
        <v>205</v>
      </c>
      <c r="C4096" s="43" t="s">
        <v>7393</v>
      </c>
      <c r="D4096" s="43">
        <v>6462972</v>
      </c>
      <c r="E4096" s="43" t="s">
        <v>46</v>
      </c>
      <c r="F4096" s="44">
        <v>45008</v>
      </c>
      <c r="G4096" s="43" t="s">
        <v>203</v>
      </c>
      <c r="H4096" s="43" t="s">
        <v>3960</v>
      </c>
      <c r="I4096" s="43" t="s">
        <v>364</v>
      </c>
      <c r="J4096" s="43">
        <v>2</v>
      </c>
      <c r="K4096" s="43" t="s">
        <v>3817</v>
      </c>
      <c r="L4096" s="55" t="s">
        <v>640</v>
      </c>
      <c r="M4096" s="43" t="s">
        <v>2</v>
      </c>
      <c r="N4096" s="43" t="s">
        <v>3</v>
      </c>
      <c r="O4096" s="43" t="s">
        <v>9958</v>
      </c>
      <c r="P4096" s="43" t="s">
        <v>364</v>
      </c>
    </row>
    <row r="4097" spans="1:16" x14ac:dyDescent="0.25">
      <c r="A4097" s="43" t="s">
        <v>7392</v>
      </c>
      <c r="B4097" s="43" t="s">
        <v>205</v>
      </c>
      <c r="C4097" s="43" t="s">
        <v>7393</v>
      </c>
      <c r="D4097" s="43">
        <v>6462972</v>
      </c>
      <c r="E4097" s="43" t="s">
        <v>46</v>
      </c>
      <c r="F4097" s="44">
        <v>45008</v>
      </c>
      <c r="G4097" s="43" t="s">
        <v>203</v>
      </c>
      <c r="H4097" s="43" t="s">
        <v>3960</v>
      </c>
      <c r="I4097" s="43" t="s">
        <v>364</v>
      </c>
      <c r="J4097" s="43">
        <v>3</v>
      </c>
      <c r="K4097" s="43" t="s">
        <v>6617</v>
      </c>
      <c r="L4097" s="55" t="s">
        <v>641</v>
      </c>
      <c r="M4097" s="43" t="s">
        <v>2</v>
      </c>
      <c r="N4097" s="43" t="s">
        <v>3</v>
      </c>
      <c r="O4097" s="43" t="s">
        <v>9886</v>
      </c>
      <c r="P4097" s="43" t="s">
        <v>364</v>
      </c>
    </row>
    <row r="4098" spans="1:16" x14ac:dyDescent="0.25">
      <c r="A4098" s="43" t="s">
        <v>7394</v>
      </c>
      <c r="B4098" s="43" t="s">
        <v>403</v>
      </c>
      <c r="C4098" s="43" t="s">
        <v>7395</v>
      </c>
      <c r="D4098" s="43" t="s">
        <v>7396</v>
      </c>
      <c r="E4098" s="43" t="s">
        <v>46</v>
      </c>
      <c r="F4098" s="44">
        <v>45008</v>
      </c>
      <c r="G4098" s="43" t="s">
        <v>203</v>
      </c>
      <c r="H4098" s="43" t="s">
        <v>3960</v>
      </c>
      <c r="I4098" s="43" t="s">
        <v>364</v>
      </c>
      <c r="J4098" s="43">
        <v>1</v>
      </c>
      <c r="K4098" s="43" t="s">
        <v>404</v>
      </c>
      <c r="L4098" s="55" t="s">
        <v>13</v>
      </c>
      <c r="M4098" s="43" t="s">
        <v>2</v>
      </c>
      <c r="N4098" s="43" t="s">
        <v>2</v>
      </c>
      <c r="O4098"/>
      <c r="P4098" s="43" t="s">
        <v>363</v>
      </c>
    </row>
    <row r="4099" spans="1:16" x14ac:dyDescent="0.25">
      <c r="A4099" s="43" t="s">
        <v>7394</v>
      </c>
      <c r="B4099" s="43" t="s">
        <v>403</v>
      </c>
      <c r="C4099" s="43" t="s">
        <v>7395</v>
      </c>
      <c r="D4099" s="43" t="s">
        <v>7396</v>
      </c>
      <c r="E4099" s="43" t="s">
        <v>46</v>
      </c>
      <c r="F4099" s="44">
        <v>45008</v>
      </c>
      <c r="G4099" s="43" t="s">
        <v>203</v>
      </c>
      <c r="H4099" s="43" t="s">
        <v>3960</v>
      </c>
      <c r="I4099" s="43" t="s">
        <v>364</v>
      </c>
      <c r="J4099" s="43">
        <v>2</v>
      </c>
      <c r="K4099" s="43" t="s">
        <v>405</v>
      </c>
      <c r="L4099" s="55" t="s">
        <v>638</v>
      </c>
      <c r="M4099" s="43" t="s">
        <v>2</v>
      </c>
      <c r="N4099" s="43" t="s">
        <v>2</v>
      </c>
      <c r="O4099"/>
      <c r="P4099" s="43" t="s">
        <v>363</v>
      </c>
    </row>
    <row r="4100" spans="1:16" x14ac:dyDescent="0.25">
      <c r="A4100" s="43" t="s">
        <v>7394</v>
      </c>
      <c r="B4100" s="43" t="s">
        <v>403</v>
      </c>
      <c r="C4100" s="43" t="s">
        <v>7395</v>
      </c>
      <c r="D4100" s="43" t="s">
        <v>7396</v>
      </c>
      <c r="E4100" s="43" t="s">
        <v>46</v>
      </c>
      <c r="F4100" s="44">
        <v>45008</v>
      </c>
      <c r="G4100" s="43" t="s">
        <v>203</v>
      </c>
      <c r="H4100" s="43" t="s">
        <v>3960</v>
      </c>
      <c r="I4100" s="43" t="s">
        <v>364</v>
      </c>
      <c r="J4100" s="43">
        <v>3</v>
      </c>
      <c r="K4100" s="43" t="s">
        <v>7397</v>
      </c>
      <c r="L4100" s="55" t="s">
        <v>638</v>
      </c>
      <c r="M4100" s="43" t="s">
        <v>2</v>
      </c>
      <c r="N4100" s="43" t="s">
        <v>2</v>
      </c>
      <c r="O4100"/>
      <c r="P4100" s="43" t="s">
        <v>363</v>
      </c>
    </row>
    <row r="4101" spans="1:16" x14ac:dyDescent="0.25">
      <c r="A4101" s="43" t="s">
        <v>7394</v>
      </c>
      <c r="B4101" s="43" t="s">
        <v>403</v>
      </c>
      <c r="C4101" s="43" t="s">
        <v>7395</v>
      </c>
      <c r="D4101" s="43" t="s">
        <v>7396</v>
      </c>
      <c r="E4101" s="43" t="s">
        <v>46</v>
      </c>
      <c r="F4101" s="44">
        <v>45008</v>
      </c>
      <c r="G4101" s="43" t="s">
        <v>203</v>
      </c>
      <c r="H4101" s="43" t="s">
        <v>3960</v>
      </c>
      <c r="I4101" s="43" t="s">
        <v>364</v>
      </c>
      <c r="J4101" s="43">
        <v>4</v>
      </c>
      <c r="K4101" s="43" t="s">
        <v>3414</v>
      </c>
      <c r="L4101" s="55" t="s">
        <v>640</v>
      </c>
      <c r="M4101" s="43" t="s">
        <v>2</v>
      </c>
      <c r="N4101" s="43" t="s">
        <v>2</v>
      </c>
      <c r="O4101"/>
      <c r="P4101" s="43" t="s">
        <v>363</v>
      </c>
    </row>
    <row r="4102" spans="1:16" x14ac:dyDescent="0.25">
      <c r="A4102" s="43" t="s">
        <v>7394</v>
      </c>
      <c r="B4102" s="43" t="s">
        <v>403</v>
      </c>
      <c r="C4102" s="43" t="s">
        <v>7395</v>
      </c>
      <c r="D4102" s="43" t="s">
        <v>7396</v>
      </c>
      <c r="E4102" s="43" t="s">
        <v>46</v>
      </c>
      <c r="F4102" s="44">
        <v>45008</v>
      </c>
      <c r="G4102" s="43" t="s">
        <v>203</v>
      </c>
      <c r="H4102" s="43" t="s">
        <v>3960</v>
      </c>
      <c r="I4102" s="43" t="s">
        <v>364</v>
      </c>
      <c r="J4102" s="43">
        <v>5</v>
      </c>
      <c r="K4102" s="43" t="s">
        <v>196</v>
      </c>
      <c r="L4102" s="55" t="s">
        <v>13</v>
      </c>
      <c r="M4102" s="43" t="s">
        <v>2</v>
      </c>
      <c r="N4102" s="43" t="s">
        <v>2</v>
      </c>
      <c r="O4102"/>
      <c r="P4102" s="43" t="s">
        <v>363</v>
      </c>
    </row>
    <row r="4103" spans="1:16" x14ac:dyDescent="0.25">
      <c r="A4103" s="43" t="s">
        <v>7394</v>
      </c>
      <c r="B4103" s="43" t="s">
        <v>403</v>
      </c>
      <c r="C4103" s="43" t="s">
        <v>7395</v>
      </c>
      <c r="D4103" s="43" t="s">
        <v>7396</v>
      </c>
      <c r="E4103" s="43" t="s">
        <v>46</v>
      </c>
      <c r="F4103" s="44">
        <v>45008</v>
      </c>
      <c r="G4103" s="43" t="s">
        <v>203</v>
      </c>
      <c r="H4103" s="43" t="s">
        <v>3960</v>
      </c>
      <c r="I4103" s="43" t="s">
        <v>364</v>
      </c>
      <c r="J4103" s="43">
        <v>6</v>
      </c>
      <c r="K4103" s="43" t="s">
        <v>111</v>
      </c>
      <c r="L4103" s="55" t="s">
        <v>13</v>
      </c>
      <c r="M4103" s="43" t="s">
        <v>2</v>
      </c>
      <c r="N4103" s="43" t="s">
        <v>2</v>
      </c>
      <c r="O4103"/>
      <c r="P4103" s="43" t="s">
        <v>363</v>
      </c>
    </row>
    <row r="4104" spans="1:16" ht="30" x14ac:dyDescent="0.25">
      <c r="A4104" s="43" t="s">
        <v>7394</v>
      </c>
      <c r="B4104" s="43" t="s">
        <v>403</v>
      </c>
      <c r="C4104" s="43" t="s">
        <v>7395</v>
      </c>
      <c r="D4104" s="43" t="s">
        <v>7396</v>
      </c>
      <c r="E4104" s="43" t="s">
        <v>46</v>
      </c>
      <c r="F4104" s="44">
        <v>45008</v>
      </c>
      <c r="G4104" s="43" t="s">
        <v>203</v>
      </c>
      <c r="H4104" s="43" t="s">
        <v>3960</v>
      </c>
      <c r="I4104" s="43" t="s">
        <v>364</v>
      </c>
      <c r="J4104" s="43">
        <v>7</v>
      </c>
      <c r="K4104" s="43" t="s">
        <v>118</v>
      </c>
      <c r="L4104" s="55" t="s">
        <v>640</v>
      </c>
      <c r="M4104" s="43" t="s">
        <v>2</v>
      </c>
      <c r="N4104" s="43" t="s">
        <v>3</v>
      </c>
      <c r="O4104" s="43" t="s">
        <v>9906</v>
      </c>
      <c r="P4104" s="43" t="s">
        <v>364</v>
      </c>
    </row>
    <row r="4105" spans="1:16" x14ac:dyDescent="0.25">
      <c r="A4105" s="43" t="s">
        <v>7394</v>
      </c>
      <c r="B4105" s="43" t="s">
        <v>403</v>
      </c>
      <c r="C4105" s="43" t="s">
        <v>7395</v>
      </c>
      <c r="D4105" s="43" t="s">
        <v>7396</v>
      </c>
      <c r="E4105" s="43" t="s">
        <v>46</v>
      </c>
      <c r="F4105" s="44">
        <v>45008</v>
      </c>
      <c r="G4105" s="43" t="s">
        <v>203</v>
      </c>
      <c r="H4105" s="43" t="s">
        <v>3960</v>
      </c>
      <c r="I4105" s="43" t="s">
        <v>364</v>
      </c>
      <c r="J4105" s="43">
        <v>8</v>
      </c>
      <c r="K4105" s="43" t="s">
        <v>656</v>
      </c>
      <c r="L4105" s="55" t="s">
        <v>640</v>
      </c>
      <c r="M4105" s="43" t="s">
        <v>2</v>
      </c>
      <c r="N4105" s="43" t="s">
        <v>3</v>
      </c>
      <c r="O4105" s="43" t="s">
        <v>9904</v>
      </c>
      <c r="P4105" s="43" t="s">
        <v>364</v>
      </c>
    </row>
    <row r="4106" spans="1:16" x14ac:dyDescent="0.25">
      <c r="A4106" s="43" t="s">
        <v>7394</v>
      </c>
      <c r="B4106" s="43" t="s">
        <v>403</v>
      </c>
      <c r="C4106" s="43" t="s">
        <v>7395</v>
      </c>
      <c r="D4106" s="43" t="s">
        <v>7396</v>
      </c>
      <c r="E4106" s="43" t="s">
        <v>46</v>
      </c>
      <c r="F4106" s="44">
        <v>45008</v>
      </c>
      <c r="G4106" s="43" t="s">
        <v>203</v>
      </c>
      <c r="H4106" s="43" t="s">
        <v>3960</v>
      </c>
      <c r="I4106" s="43" t="s">
        <v>364</v>
      </c>
      <c r="J4106" s="43">
        <v>9</v>
      </c>
      <c r="K4106" s="43" t="s">
        <v>408</v>
      </c>
      <c r="L4106" s="55" t="s">
        <v>639</v>
      </c>
      <c r="M4106" s="43" t="s">
        <v>2</v>
      </c>
      <c r="N4106" s="43" t="s">
        <v>2</v>
      </c>
      <c r="O4106"/>
      <c r="P4106" s="43" t="s">
        <v>363</v>
      </c>
    </row>
    <row r="4107" spans="1:16" ht="45" x14ac:dyDescent="0.25">
      <c r="A4107" s="43" t="s">
        <v>7394</v>
      </c>
      <c r="B4107" s="43" t="s">
        <v>403</v>
      </c>
      <c r="C4107" s="43" t="s">
        <v>7395</v>
      </c>
      <c r="D4107" s="43" t="s">
        <v>7396</v>
      </c>
      <c r="E4107" s="43" t="s">
        <v>46</v>
      </c>
      <c r="F4107" s="44">
        <v>45008</v>
      </c>
      <c r="G4107" s="43" t="s">
        <v>203</v>
      </c>
      <c r="H4107" s="43" t="s">
        <v>3960</v>
      </c>
      <c r="I4107" s="43" t="s">
        <v>364</v>
      </c>
      <c r="J4107" s="43">
        <v>10</v>
      </c>
      <c r="K4107" s="43" t="s">
        <v>7398</v>
      </c>
      <c r="L4107" s="55" t="s">
        <v>13</v>
      </c>
      <c r="M4107" s="43" t="s">
        <v>2</v>
      </c>
      <c r="N4107" s="43" t="s">
        <v>3</v>
      </c>
      <c r="O4107" s="43" t="s">
        <v>9860</v>
      </c>
      <c r="P4107" s="43" t="s">
        <v>364</v>
      </c>
    </row>
    <row r="4108" spans="1:16" x14ac:dyDescent="0.25">
      <c r="A4108" s="43" t="s">
        <v>7394</v>
      </c>
      <c r="B4108" s="43" t="s">
        <v>403</v>
      </c>
      <c r="C4108" s="43" t="s">
        <v>7395</v>
      </c>
      <c r="D4108" s="43" t="s">
        <v>7396</v>
      </c>
      <c r="E4108" s="43" t="s">
        <v>46</v>
      </c>
      <c r="F4108" s="44">
        <v>45008</v>
      </c>
      <c r="G4108" s="43" t="s">
        <v>203</v>
      </c>
      <c r="H4108" s="43" t="s">
        <v>3960</v>
      </c>
      <c r="I4108" s="43" t="s">
        <v>364</v>
      </c>
      <c r="J4108" s="43">
        <v>11</v>
      </c>
      <c r="K4108" s="43" t="s">
        <v>3370</v>
      </c>
      <c r="L4108" s="55" t="s">
        <v>13</v>
      </c>
      <c r="M4108" s="43" t="s">
        <v>2</v>
      </c>
      <c r="N4108" s="43" t="s">
        <v>2</v>
      </c>
      <c r="O4108"/>
      <c r="P4108" s="43" t="s">
        <v>363</v>
      </c>
    </row>
    <row r="4109" spans="1:16" x14ac:dyDescent="0.25">
      <c r="A4109" s="43" t="s">
        <v>7394</v>
      </c>
      <c r="B4109" s="43" t="s">
        <v>403</v>
      </c>
      <c r="C4109" s="43" t="s">
        <v>7395</v>
      </c>
      <c r="D4109" s="43" t="s">
        <v>7396</v>
      </c>
      <c r="E4109" s="43" t="s">
        <v>46</v>
      </c>
      <c r="F4109" s="44">
        <v>45008</v>
      </c>
      <c r="G4109" s="43" t="s">
        <v>203</v>
      </c>
      <c r="H4109" s="43" t="s">
        <v>4197</v>
      </c>
      <c r="I4109" s="43" t="s">
        <v>363</v>
      </c>
      <c r="J4109" s="43">
        <v>12</v>
      </c>
      <c r="K4109" s="43" t="s">
        <v>5502</v>
      </c>
      <c r="L4109" s="55" t="s">
        <v>13</v>
      </c>
      <c r="M4109"/>
      <c r="N4109"/>
      <c r="O4109"/>
      <c r="P4109" s="43" t="s">
        <v>363</v>
      </c>
    </row>
    <row r="4110" spans="1:16" x14ac:dyDescent="0.25">
      <c r="A4110" s="43" t="s">
        <v>7394</v>
      </c>
      <c r="B4110" s="43" t="s">
        <v>403</v>
      </c>
      <c r="C4110" s="43" t="s">
        <v>7395</v>
      </c>
      <c r="D4110" s="43" t="s">
        <v>7396</v>
      </c>
      <c r="E4110" s="43" t="s">
        <v>46</v>
      </c>
      <c r="F4110" s="44">
        <v>45008</v>
      </c>
      <c r="G4110" s="43" t="s">
        <v>203</v>
      </c>
      <c r="H4110" s="43" t="s">
        <v>4197</v>
      </c>
      <c r="I4110" s="43" t="s">
        <v>364</v>
      </c>
      <c r="J4110" s="43">
        <v>13</v>
      </c>
      <c r="K4110" s="43" t="s">
        <v>7399</v>
      </c>
      <c r="L4110" s="55" t="s">
        <v>13</v>
      </c>
      <c r="M4110" s="43" t="s">
        <v>2</v>
      </c>
      <c r="N4110" s="43" t="s">
        <v>3</v>
      </c>
      <c r="O4110" s="43" t="s">
        <v>9886</v>
      </c>
      <c r="P4110" s="43" t="s">
        <v>364</v>
      </c>
    </row>
    <row r="4111" spans="1:16" x14ac:dyDescent="0.25">
      <c r="A4111" s="43" t="s">
        <v>916</v>
      </c>
      <c r="B4111" s="43" t="s">
        <v>204</v>
      </c>
      <c r="C4111" s="43" t="s">
        <v>917</v>
      </c>
      <c r="D4111" s="43">
        <v>6188933</v>
      </c>
      <c r="E4111" s="43" t="s">
        <v>186</v>
      </c>
      <c r="F4111" s="44">
        <v>45008</v>
      </c>
      <c r="G4111" s="43" t="s">
        <v>203</v>
      </c>
      <c r="H4111" s="43" t="s">
        <v>3960</v>
      </c>
      <c r="I4111" s="43" t="s">
        <v>364</v>
      </c>
      <c r="J4111" s="43">
        <v>1</v>
      </c>
      <c r="K4111" s="43" t="s">
        <v>975</v>
      </c>
      <c r="L4111" s="55" t="s">
        <v>13</v>
      </c>
      <c r="M4111" s="43" t="s">
        <v>2</v>
      </c>
      <c r="N4111" s="43" t="s">
        <v>2</v>
      </c>
      <c r="O4111"/>
      <c r="P4111" s="43" t="s">
        <v>363</v>
      </c>
    </row>
    <row r="4112" spans="1:16" x14ac:dyDescent="0.25">
      <c r="A4112" s="43" t="s">
        <v>916</v>
      </c>
      <c r="B4112" s="43" t="s">
        <v>204</v>
      </c>
      <c r="C4112" s="43" t="s">
        <v>917</v>
      </c>
      <c r="D4112" s="43">
        <v>6188933</v>
      </c>
      <c r="E4112" s="43" t="s">
        <v>186</v>
      </c>
      <c r="F4112" s="44">
        <v>45008</v>
      </c>
      <c r="G4112" s="43" t="s">
        <v>203</v>
      </c>
      <c r="H4112" s="43" t="s">
        <v>3960</v>
      </c>
      <c r="I4112" s="43" t="s">
        <v>364</v>
      </c>
      <c r="J4112" s="43">
        <v>2</v>
      </c>
      <c r="K4112" s="43" t="s">
        <v>973</v>
      </c>
      <c r="L4112" s="55" t="s">
        <v>13</v>
      </c>
      <c r="M4112" s="43" t="s">
        <v>2</v>
      </c>
      <c r="N4112" s="43" t="s">
        <v>2</v>
      </c>
      <c r="O4112"/>
      <c r="P4112" s="43" t="s">
        <v>363</v>
      </c>
    </row>
    <row r="4113" spans="1:16" x14ac:dyDescent="0.25">
      <c r="A4113" s="43" t="s">
        <v>916</v>
      </c>
      <c r="B4113" s="43" t="s">
        <v>204</v>
      </c>
      <c r="C4113" s="43" t="s">
        <v>917</v>
      </c>
      <c r="D4113" s="43">
        <v>6188933</v>
      </c>
      <c r="E4113" s="43" t="s">
        <v>186</v>
      </c>
      <c r="F4113" s="44">
        <v>45008</v>
      </c>
      <c r="G4113" s="43" t="s">
        <v>203</v>
      </c>
      <c r="H4113" s="43" t="s">
        <v>3960</v>
      </c>
      <c r="I4113" s="43" t="s">
        <v>364</v>
      </c>
      <c r="J4113" s="43">
        <v>3</v>
      </c>
      <c r="K4113" s="43" t="s">
        <v>7400</v>
      </c>
      <c r="L4113" s="55" t="s">
        <v>13</v>
      </c>
      <c r="M4113" s="43" t="s">
        <v>2</v>
      </c>
      <c r="N4113" s="43" t="s">
        <v>2</v>
      </c>
      <c r="O4113"/>
      <c r="P4113" s="43" t="s">
        <v>363</v>
      </c>
    </row>
    <row r="4114" spans="1:16" x14ac:dyDescent="0.25">
      <c r="A4114" s="43" t="s">
        <v>916</v>
      </c>
      <c r="B4114" s="43" t="s">
        <v>204</v>
      </c>
      <c r="C4114" s="43" t="s">
        <v>917</v>
      </c>
      <c r="D4114" s="43">
        <v>6188933</v>
      </c>
      <c r="E4114" s="43" t="s">
        <v>186</v>
      </c>
      <c r="F4114" s="44">
        <v>45008</v>
      </c>
      <c r="G4114" s="43" t="s">
        <v>203</v>
      </c>
      <c r="H4114" s="43" t="s">
        <v>3960</v>
      </c>
      <c r="I4114" s="43" t="s">
        <v>364</v>
      </c>
      <c r="J4114" s="43">
        <v>4</v>
      </c>
      <c r="K4114" s="43" t="s">
        <v>7401</v>
      </c>
      <c r="L4114" s="55" t="s">
        <v>13</v>
      </c>
      <c r="M4114" s="43" t="s">
        <v>2</v>
      </c>
      <c r="N4114" s="43" t="s">
        <v>2</v>
      </c>
      <c r="O4114"/>
      <c r="P4114" s="43" t="s">
        <v>363</v>
      </c>
    </row>
    <row r="4115" spans="1:16" x14ac:dyDescent="0.25">
      <c r="A4115" s="43" t="s">
        <v>7402</v>
      </c>
      <c r="B4115" s="43" t="s">
        <v>205</v>
      </c>
      <c r="C4115" s="43" t="s">
        <v>7403</v>
      </c>
      <c r="D4115" s="43" t="s">
        <v>7404</v>
      </c>
      <c r="E4115" s="43" t="s">
        <v>46</v>
      </c>
      <c r="F4115" s="44">
        <v>45008</v>
      </c>
      <c r="G4115" s="43" t="s">
        <v>203</v>
      </c>
      <c r="H4115" s="43" t="s">
        <v>3960</v>
      </c>
      <c r="I4115" s="43" t="s">
        <v>364</v>
      </c>
      <c r="J4115" s="43">
        <v>1</v>
      </c>
      <c r="K4115" s="43" t="s">
        <v>3803</v>
      </c>
      <c r="L4115" s="55" t="s">
        <v>13</v>
      </c>
      <c r="M4115" s="43" t="s">
        <v>2</v>
      </c>
      <c r="N4115" s="43" t="s">
        <v>2</v>
      </c>
      <c r="O4115"/>
      <c r="P4115" s="43" t="s">
        <v>363</v>
      </c>
    </row>
    <row r="4116" spans="1:16" x14ac:dyDescent="0.25">
      <c r="A4116" s="43" t="s">
        <v>7402</v>
      </c>
      <c r="B4116" s="43" t="s">
        <v>205</v>
      </c>
      <c r="C4116" s="43" t="s">
        <v>7403</v>
      </c>
      <c r="D4116" s="43" t="s">
        <v>7404</v>
      </c>
      <c r="E4116" s="43" t="s">
        <v>46</v>
      </c>
      <c r="F4116" s="44">
        <v>45008</v>
      </c>
      <c r="G4116" s="43" t="s">
        <v>203</v>
      </c>
      <c r="H4116" s="43" t="s">
        <v>3960</v>
      </c>
      <c r="I4116" s="43" t="s">
        <v>364</v>
      </c>
      <c r="J4116" s="43">
        <v>2.1</v>
      </c>
      <c r="K4116" s="43" t="s">
        <v>7405</v>
      </c>
      <c r="L4116" s="55" t="s">
        <v>640</v>
      </c>
      <c r="M4116" s="43" t="s">
        <v>2</v>
      </c>
      <c r="N4116" s="43" t="s">
        <v>2</v>
      </c>
      <c r="O4116"/>
      <c r="P4116" s="43" t="s">
        <v>363</v>
      </c>
    </row>
    <row r="4117" spans="1:16" x14ac:dyDescent="0.25">
      <c r="A4117" s="43" t="s">
        <v>7402</v>
      </c>
      <c r="B4117" s="43" t="s">
        <v>205</v>
      </c>
      <c r="C4117" s="43" t="s">
        <v>7403</v>
      </c>
      <c r="D4117" s="43" t="s">
        <v>7404</v>
      </c>
      <c r="E4117" s="43" t="s">
        <v>46</v>
      </c>
      <c r="F4117" s="44">
        <v>45008</v>
      </c>
      <c r="G4117" s="43" t="s">
        <v>203</v>
      </c>
      <c r="H4117" s="43" t="s">
        <v>3960</v>
      </c>
      <c r="I4117" s="43" t="s">
        <v>364</v>
      </c>
      <c r="J4117" s="43">
        <v>2.2000000000000002</v>
      </c>
      <c r="K4117" s="43" t="s">
        <v>7406</v>
      </c>
      <c r="L4117" s="55" t="s">
        <v>640</v>
      </c>
      <c r="M4117" s="43" t="s">
        <v>2</v>
      </c>
      <c r="N4117" s="43" t="s">
        <v>2</v>
      </c>
      <c r="O4117"/>
      <c r="P4117" s="43" t="s">
        <v>363</v>
      </c>
    </row>
    <row r="4118" spans="1:16" x14ac:dyDescent="0.25">
      <c r="A4118" s="43" t="s">
        <v>7402</v>
      </c>
      <c r="B4118" s="43" t="s">
        <v>205</v>
      </c>
      <c r="C4118" s="43" t="s">
        <v>7403</v>
      </c>
      <c r="D4118" s="43" t="s">
        <v>7404</v>
      </c>
      <c r="E4118" s="43" t="s">
        <v>46</v>
      </c>
      <c r="F4118" s="44">
        <v>45008</v>
      </c>
      <c r="G4118" s="43" t="s">
        <v>203</v>
      </c>
      <c r="H4118" s="43" t="s">
        <v>3960</v>
      </c>
      <c r="I4118" s="43" t="s">
        <v>364</v>
      </c>
      <c r="J4118" s="43">
        <v>3</v>
      </c>
      <c r="K4118" s="43" t="s">
        <v>7407</v>
      </c>
      <c r="L4118" s="55" t="s">
        <v>640</v>
      </c>
      <c r="M4118" s="43" t="s">
        <v>2</v>
      </c>
      <c r="N4118" s="43" t="s">
        <v>2</v>
      </c>
      <c r="O4118"/>
      <c r="P4118" s="43" t="s">
        <v>363</v>
      </c>
    </row>
    <row r="4119" spans="1:16" x14ac:dyDescent="0.25">
      <c r="A4119" s="43" t="s">
        <v>7402</v>
      </c>
      <c r="B4119" s="43" t="s">
        <v>205</v>
      </c>
      <c r="C4119" s="43" t="s">
        <v>7403</v>
      </c>
      <c r="D4119" s="43" t="s">
        <v>7404</v>
      </c>
      <c r="E4119" s="43" t="s">
        <v>46</v>
      </c>
      <c r="F4119" s="44">
        <v>45008</v>
      </c>
      <c r="G4119" s="43" t="s">
        <v>203</v>
      </c>
      <c r="H4119" s="43" t="s">
        <v>3960</v>
      </c>
      <c r="I4119" s="43" t="s">
        <v>364</v>
      </c>
      <c r="J4119" s="43">
        <v>4</v>
      </c>
      <c r="K4119" s="43" t="s">
        <v>7408</v>
      </c>
      <c r="L4119" s="55" t="s">
        <v>13</v>
      </c>
      <c r="M4119" s="43" t="s">
        <v>2</v>
      </c>
      <c r="N4119" s="43" t="s">
        <v>2</v>
      </c>
      <c r="O4119"/>
      <c r="P4119" s="43" t="s">
        <v>363</v>
      </c>
    </row>
    <row r="4120" spans="1:16" x14ac:dyDescent="0.25">
      <c r="A4120" s="43" t="s">
        <v>7402</v>
      </c>
      <c r="B4120" s="43" t="s">
        <v>205</v>
      </c>
      <c r="C4120" s="43" t="s">
        <v>7403</v>
      </c>
      <c r="D4120" s="43" t="s">
        <v>7404</v>
      </c>
      <c r="E4120" s="43" t="s">
        <v>46</v>
      </c>
      <c r="F4120" s="44">
        <v>45008</v>
      </c>
      <c r="G4120" s="43" t="s">
        <v>203</v>
      </c>
      <c r="H4120" s="43" t="s">
        <v>3960</v>
      </c>
      <c r="I4120" s="43" t="s">
        <v>364</v>
      </c>
      <c r="J4120" s="43">
        <v>5</v>
      </c>
      <c r="K4120" s="43" t="s">
        <v>3817</v>
      </c>
      <c r="L4120" s="55" t="s">
        <v>640</v>
      </c>
      <c r="M4120" s="43" t="s">
        <v>2</v>
      </c>
      <c r="N4120" s="43" t="s">
        <v>2</v>
      </c>
      <c r="O4120"/>
      <c r="P4120" s="43" t="s">
        <v>363</v>
      </c>
    </row>
    <row r="4121" spans="1:16" x14ac:dyDescent="0.25">
      <c r="A4121" s="43" t="s">
        <v>7409</v>
      </c>
      <c r="B4121" s="43" t="s">
        <v>119</v>
      </c>
      <c r="C4121" s="43" t="s">
        <v>7410</v>
      </c>
      <c r="D4121" s="43">
        <v>6687571</v>
      </c>
      <c r="E4121" s="43" t="s">
        <v>46</v>
      </c>
      <c r="F4121" s="44">
        <v>45008</v>
      </c>
      <c r="G4121" s="43" t="s">
        <v>203</v>
      </c>
      <c r="H4121" s="43" t="s">
        <v>3960</v>
      </c>
      <c r="I4121" s="43" t="s">
        <v>364</v>
      </c>
      <c r="J4121" s="43">
        <v>1</v>
      </c>
      <c r="K4121" s="43" t="s">
        <v>7411</v>
      </c>
      <c r="L4121" s="55" t="s">
        <v>13</v>
      </c>
      <c r="M4121" s="43" t="s">
        <v>2</v>
      </c>
      <c r="N4121" s="43" t="s">
        <v>2</v>
      </c>
      <c r="O4121"/>
      <c r="P4121" s="43" t="s">
        <v>363</v>
      </c>
    </row>
    <row r="4122" spans="1:16" x14ac:dyDescent="0.25">
      <c r="A4122" s="43" t="s">
        <v>7409</v>
      </c>
      <c r="B4122" s="43" t="s">
        <v>119</v>
      </c>
      <c r="C4122" s="43" t="s">
        <v>7410</v>
      </c>
      <c r="D4122" s="43">
        <v>6687571</v>
      </c>
      <c r="E4122" s="43" t="s">
        <v>46</v>
      </c>
      <c r="F4122" s="44">
        <v>45008</v>
      </c>
      <c r="G4122" s="43" t="s">
        <v>203</v>
      </c>
      <c r="H4122" s="43" t="s">
        <v>3960</v>
      </c>
      <c r="I4122" s="43" t="s">
        <v>364</v>
      </c>
      <c r="J4122" s="43">
        <v>2.1</v>
      </c>
      <c r="K4122" s="43" t="s">
        <v>7412</v>
      </c>
      <c r="L4122" s="55" t="s">
        <v>640</v>
      </c>
      <c r="M4122" s="43" t="s">
        <v>2</v>
      </c>
      <c r="N4122" s="43" t="s">
        <v>3</v>
      </c>
      <c r="O4122" s="43" t="s">
        <v>9885</v>
      </c>
      <c r="P4122" s="43" t="s">
        <v>364</v>
      </c>
    </row>
    <row r="4123" spans="1:16" x14ac:dyDescent="0.25">
      <c r="A4123" s="43" t="s">
        <v>7409</v>
      </c>
      <c r="B4123" s="43" t="s">
        <v>119</v>
      </c>
      <c r="C4123" s="43" t="s">
        <v>7410</v>
      </c>
      <c r="D4123" s="43">
        <v>6687571</v>
      </c>
      <c r="E4123" s="43" t="s">
        <v>46</v>
      </c>
      <c r="F4123" s="44">
        <v>45008</v>
      </c>
      <c r="G4123" s="43" t="s">
        <v>203</v>
      </c>
      <c r="H4123" s="43" t="s">
        <v>3960</v>
      </c>
      <c r="I4123" s="43" t="s">
        <v>364</v>
      </c>
      <c r="J4123" s="43">
        <v>2.1</v>
      </c>
      <c r="K4123" s="43" t="s">
        <v>7413</v>
      </c>
      <c r="L4123" s="55" t="s">
        <v>640</v>
      </c>
      <c r="M4123" s="43" t="s">
        <v>2</v>
      </c>
      <c r="N4123" s="43" t="s">
        <v>2</v>
      </c>
      <c r="O4123"/>
      <c r="P4123" s="43" t="s">
        <v>363</v>
      </c>
    </row>
    <row r="4124" spans="1:16" x14ac:dyDescent="0.25">
      <c r="A4124" s="43" t="s">
        <v>7409</v>
      </c>
      <c r="B4124" s="43" t="s">
        <v>119</v>
      </c>
      <c r="C4124" s="43" t="s">
        <v>7410</v>
      </c>
      <c r="D4124" s="43">
        <v>6687571</v>
      </c>
      <c r="E4124" s="43" t="s">
        <v>46</v>
      </c>
      <c r="F4124" s="44">
        <v>45008</v>
      </c>
      <c r="G4124" s="43" t="s">
        <v>203</v>
      </c>
      <c r="H4124" s="43" t="s">
        <v>3960</v>
      </c>
      <c r="I4124" s="43" t="s">
        <v>364</v>
      </c>
      <c r="J4124" s="43">
        <v>2.2000000000000002</v>
      </c>
      <c r="K4124" s="43" t="s">
        <v>7414</v>
      </c>
      <c r="L4124" s="55" t="s">
        <v>640</v>
      </c>
      <c r="M4124" s="43" t="s">
        <v>2</v>
      </c>
      <c r="N4124" s="43" t="s">
        <v>2</v>
      </c>
      <c r="O4124"/>
      <c r="P4124" s="43" t="s">
        <v>363</v>
      </c>
    </row>
    <row r="4125" spans="1:16" x14ac:dyDescent="0.25">
      <c r="A4125" s="43" t="s">
        <v>7409</v>
      </c>
      <c r="B4125" s="43" t="s">
        <v>119</v>
      </c>
      <c r="C4125" s="43" t="s">
        <v>7410</v>
      </c>
      <c r="D4125" s="43">
        <v>6687571</v>
      </c>
      <c r="E4125" s="43" t="s">
        <v>46</v>
      </c>
      <c r="F4125" s="44">
        <v>45008</v>
      </c>
      <c r="G4125" s="43" t="s">
        <v>203</v>
      </c>
      <c r="H4125" s="43" t="s">
        <v>3960</v>
      </c>
      <c r="I4125" s="43" t="s">
        <v>364</v>
      </c>
      <c r="J4125" s="43">
        <v>2.2999999999999998</v>
      </c>
      <c r="K4125" s="43" t="s">
        <v>7415</v>
      </c>
      <c r="L4125" s="55" t="s">
        <v>640</v>
      </c>
      <c r="M4125" s="43" t="s">
        <v>2</v>
      </c>
      <c r="N4125" s="43" t="s">
        <v>2</v>
      </c>
      <c r="O4125"/>
      <c r="P4125" s="43" t="s">
        <v>363</v>
      </c>
    </row>
    <row r="4126" spans="1:16" x14ac:dyDescent="0.25">
      <c r="A4126" s="43" t="s">
        <v>7409</v>
      </c>
      <c r="B4126" s="43" t="s">
        <v>119</v>
      </c>
      <c r="C4126" s="43" t="s">
        <v>7410</v>
      </c>
      <c r="D4126" s="43">
        <v>6687571</v>
      </c>
      <c r="E4126" s="43" t="s">
        <v>46</v>
      </c>
      <c r="F4126" s="44">
        <v>45008</v>
      </c>
      <c r="G4126" s="43" t="s">
        <v>203</v>
      </c>
      <c r="H4126" s="43" t="s">
        <v>3960</v>
      </c>
      <c r="I4126" s="43" t="s">
        <v>364</v>
      </c>
      <c r="J4126" s="43">
        <v>2.4</v>
      </c>
      <c r="K4126" s="43" t="s">
        <v>7416</v>
      </c>
      <c r="L4126" s="55" t="s">
        <v>640</v>
      </c>
      <c r="M4126" s="43" t="s">
        <v>2</v>
      </c>
      <c r="N4126" s="43" t="s">
        <v>2</v>
      </c>
      <c r="O4126"/>
      <c r="P4126" s="43" t="s">
        <v>363</v>
      </c>
    </row>
    <row r="4127" spans="1:16" x14ac:dyDescent="0.25">
      <c r="A4127" s="43" t="s">
        <v>7409</v>
      </c>
      <c r="B4127" s="43" t="s">
        <v>119</v>
      </c>
      <c r="C4127" s="43" t="s">
        <v>7410</v>
      </c>
      <c r="D4127" s="43">
        <v>6687571</v>
      </c>
      <c r="E4127" s="43" t="s">
        <v>46</v>
      </c>
      <c r="F4127" s="44">
        <v>45008</v>
      </c>
      <c r="G4127" s="43" t="s">
        <v>203</v>
      </c>
      <c r="H4127" s="43" t="s">
        <v>3960</v>
      </c>
      <c r="I4127" s="43" t="s">
        <v>364</v>
      </c>
      <c r="J4127" s="43">
        <v>2.5</v>
      </c>
      <c r="K4127" s="43" t="s">
        <v>7417</v>
      </c>
      <c r="L4127" s="55" t="s">
        <v>640</v>
      </c>
      <c r="M4127" s="43" t="s">
        <v>2</v>
      </c>
      <c r="N4127" s="43" t="s">
        <v>2</v>
      </c>
      <c r="O4127"/>
      <c r="P4127" s="43" t="s">
        <v>363</v>
      </c>
    </row>
    <row r="4128" spans="1:16" x14ac:dyDescent="0.25">
      <c r="A4128" s="43" t="s">
        <v>7409</v>
      </c>
      <c r="B4128" s="43" t="s">
        <v>119</v>
      </c>
      <c r="C4128" s="43" t="s">
        <v>7410</v>
      </c>
      <c r="D4128" s="43">
        <v>6687571</v>
      </c>
      <c r="E4128" s="43" t="s">
        <v>46</v>
      </c>
      <c r="F4128" s="44">
        <v>45008</v>
      </c>
      <c r="G4128" s="43" t="s">
        <v>203</v>
      </c>
      <c r="H4128" s="43" t="s">
        <v>3960</v>
      </c>
      <c r="I4128" s="43" t="s">
        <v>364</v>
      </c>
      <c r="J4128" s="43">
        <v>2.6</v>
      </c>
      <c r="K4128" s="43" t="s">
        <v>7418</v>
      </c>
      <c r="L4128" s="55" t="s">
        <v>640</v>
      </c>
      <c r="M4128" s="43" t="s">
        <v>2</v>
      </c>
      <c r="N4128" s="43" t="s">
        <v>2</v>
      </c>
      <c r="O4128"/>
      <c r="P4128" s="43" t="s">
        <v>363</v>
      </c>
    </row>
    <row r="4129" spans="1:16" x14ac:dyDescent="0.25">
      <c r="A4129" s="43" t="s">
        <v>7409</v>
      </c>
      <c r="B4129" s="43" t="s">
        <v>119</v>
      </c>
      <c r="C4129" s="43" t="s">
        <v>7410</v>
      </c>
      <c r="D4129" s="43">
        <v>6687571</v>
      </c>
      <c r="E4129" s="43" t="s">
        <v>46</v>
      </c>
      <c r="F4129" s="44">
        <v>45008</v>
      </c>
      <c r="G4129" s="43" t="s">
        <v>203</v>
      </c>
      <c r="H4129" s="43" t="s">
        <v>3960</v>
      </c>
      <c r="I4129" s="43" t="s">
        <v>364</v>
      </c>
      <c r="J4129" s="43">
        <v>2.7</v>
      </c>
      <c r="K4129" s="43" t="s">
        <v>7419</v>
      </c>
      <c r="L4129" s="55" t="s">
        <v>640</v>
      </c>
      <c r="M4129" s="43" t="s">
        <v>2</v>
      </c>
      <c r="N4129" s="43" t="s">
        <v>2</v>
      </c>
      <c r="O4129"/>
      <c r="P4129" s="43" t="s">
        <v>363</v>
      </c>
    </row>
    <row r="4130" spans="1:16" x14ac:dyDescent="0.25">
      <c r="A4130" s="43" t="s">
        <v>7409</v>
      </c>
      <c r="B4130" s="43" t="s">
        <v>119</v>
      </c>
      <c r="C4130" s="43" t="s">
        <v>7410</v>
      </c>
      <c r="D4130" s="43">
        <v>6687571</v>
      </c>
      <c r="E4130" s="43" t="s">
        <v>46</v>
      </c>
      <c r="F4130" s="44">
        <v>45008</v>
      </c>
      <c r="G4130" s="43" t="s">
        <v>203</v>
      </c>
      <c r="H4130" s="43" t="s">
        <v>3960</v>
      </c>
      <c r="I4130" s="43" t="s">
        <v>364</v>
      </c>
      <c r="J4130" s="43">
        <v>2.8</v>
      </c>
      <c r="K4130" s="43" t="s">
        <v>7420</v>
      </c>
      <c r="L4130" s="55" t="s">
        <v>640</v>
      </c>
      <c r="M4130" s="43" t="s">
        <v>2</v>
      </c>
      <c r="N4130" s="43" t="s">
        <v>2</v>
      </c>
      <c r="O4130"/>
      <c r="P4130" s="43" t="s">
        <v>363</v>
      </c>
    </row>
    <row r="4131" spans="1:16" x14ac:dyDescent="0.25">
      <c r="A4131" s="43" t="s">
        <v>7409</v>
      </c>
      <c r="B4131" s="43" t="s">
        <v>119</v>
      </c>
      <c r="C4131" s="43" t="s">
        <v>7410</v>
      </c>
      <c r="D4131" s="43">
        <v>6687571</v>
      </c>
      <c r="E4131" s="43" t="s">
        <v>46</v>
      </c>
      <c r="F4131" s="44">
        <v>45008</v>
      </c>
      <c r="G4131" s="43" t="s">
        <v>203</v>
      </c>
      <c r="H4131" s="43" t="s">
        <v>3960</v>
      </c>
      <c r="I4131" s="43" t="s">
        <v>364</v>
      </c>
      <c r="J4131" s="43">
        <v>2.9</v>
      </c>
      <c r="K4131" s="43" t="s">
        <v>7421</v>
      </c>
      <c r="L4131" s="55" t="s">
        <v>640</v>
      </c>
      <c r="M4131" s="43" t="s">
        <v>2</v>
      </c>
      <c r="N4131" s="43" t="s">
        <v>2</v>
      </c>
      <c r="O4131"/>
      <c r="P4131" s="43" t="s">
        <v>363</v>
      </c>
    </row>
    <row r="4132" spans="1:16" x14ac:dyDescent="0.25">
      <c r="A4132" s="43" t="s">
        <v>7409</v>
      </c>
      <c r="B4132" s="43" t="s">
        <v>119</v>
      </c>
      <c r="C4132" s="43" t="s">
        <v>7410</v>
      </c>
      <c r="D4132" s="43">
        <v>6687571</v>
      </c>
      <c r="E4132" s="43" t="s">
        <v>46</v>
      </c>
      <c r="F4132" s="44">
        <v>45008</v>
      </c>
      <c r="G4132" s="43" t="s">
        <v>203</v>
      </c>
      <c r="H4132" s="43" t="s">
        <v>3960</v>
      </c>
      <c r="I4132" s="43" t="s">
        <v>364</v>
      </c>
      <c r="J4132" s="43">
        <v>3.1</v>
      </c>
      <c r="K4132" s="43" t="s">
        <v>7422</v>
      </c>
      <c r="L4132" s="55" t="s">
        <v>639</v>
      </c>
      <c r="M4132" s="43" t="s">
        <v>2</v>
      </c>
      <c r="N4132" s="43" t="s">
        <v>2</v>
      </c>
      <c r="O4132"/>
      <c r="P4132" s="43" t="s">
        <v>363</v>
      </c>
    </row>
    <row r="4133" spans="1:16" x14ac:dyDescent="0.25">
      <c r="A4133" s="43" t="s">
        <v>7409</v>
      </c>
      <c r="B4133" s="43" t="s">
        <v>119</v>
      </c>
      <c r="C4133" s="43" t="s">
        <v>7410</v>
      </c>
      <c r="D4133" s="43">
        <v>6687571</v>
      </c>
      <c r="E4133" s="43" t="s">
        <v>46</v>
      </c>
      <c r="F4133" s="44">
        <v>45008</v>
      </c>
      <c r="G4133" s="43" t="s">
        <v>203</v>
      </c>
      <c r="H4133" s="43" t="s">
        <v>3960</v>
      </c>
      <c r="I4133" s="43" t="s">
        <v>364</v>
      </c>
      <c r="J4133" s="43">
        <v>3.2</v>
      </c>
      <c r="K4133" s="43" t="s">
        <v>7423</v>
      </c>
      <c r="L4133" s="55" t="s">
        <v>639</v>
      </c>
      <c r="M4133" s="43" t="s">
        <v>2</v>
      </c>
      <c r="N4133" s="43" t="s">
        <v>2</v>
      </c>
      <c r="O4133"/>
      <c r="P4133" s="43" t="s">
        <v>363</v>
      </c>
    </row>
    <row r="4134" spans="1:16" x14ac:dyDescent="0.25">
      <c r="A4134" s="43" t="s">
        <v>1586</v>
      </c>
      <c r="B4134" s="43" t="s">
        <v>204</v>
      </c>
      <c r="C4134" s="43" t="s">
        <v>1587</v>
      </c>
      <c r="D4134" s="43">
        <v>6616887</v>
      </c>
      <c r="E4134" s="43" t="s">
        <v>186</v>
      </c>
      <c r="F4134" s="44">
        <v>45008</v>
      </c>
      <c r="G4134" s="43" t="s">
        <v>203</v>
      </c>
      <c r="H4134" s="43" t="s">
        <v>3960</v>
      </c>
      <c r="I4134" s="43" t="s">
        <v>364</v>
      </c>
      <c r="J4134" s="43">
        <v>1</v>
      </c>
      <c r="K4134" s="43" t="s">
        <v>7424</v>
      </c>
      <c r="L4134" s="55" t="s">
        <v>13</v>
      </c>
      <c r="M4134" s="43" t="s">
        <v>2</v>
      </c>
      <c r="N4134" s="43" t="s">
        <v>3</v>
      </c>
      <c r="O4134" s="43" t="s">
        <v>9894</v>
      </c>
      <c r="P4134" s="43" t="s">
        <v>364</v>
      </c>
    </row>
    <row r="4135" spans="1:16" x14ac:dyDescent="0.25">
      <c r="A4135" s="43" t="s">
        <v>1586</v>
      </c>
      <c r="B4135" s="43" t="s">
        <v>204</v>
      </c>
      <c r="C4135" s="43" t="s">
        <v>1587</v>
      </c>
      <c r="D4135" s="43">
        <v>6616887</v>
      </c>
      <c r="E4135" s="43" t="s">
        <v>186</v>
      </c>
      <c r="F4135" s="44">
        <v>45008</v>
      </c>
      <c r="G4135" s="43" t="s">
        <v>203</v>
      </c>
      <c r="H4135" s="43" t="s">
        <v>3960</v>
      </c>
      <c r="I4135" s="43" t="s">
        <v>364</v>
      </c>
      <c r="J4135" s="43">
        <v>2.1</v>
      </c>
      <c r="K4135" s="43" t="s">
        <v>7425</v>
      </c>
      <c r="L4135" s="55" t="s">
        <v>640</v>
      </c>
      <c r="M4135" s="43" t="s">
        <v>2</v>
      </c>
      <c r="N4135" s="43" t="s">
        <v>2</v>
      </c>
      <c r="O4135"/>
      <c r="P4135" s="43" t="s">
        <v>363</v>
      </c>
    </row>
    <row r="4136" spans="1:16" x14ac:dyDescent="0.25">
      <c r="A4136" s="43" t="s">
        <v>7426</v>
      </c>
      <c r="B4136" s="43" t="s">
        <v>3406</v>
      </c>
      <c r="C4136" s="43" t="s">
        <v>7427</v>
      </c>
      <c r="D4136" s="43" t="s">
        <v>7428</v>
      </c>
      <c r="E4136" s="43" t="s">
        <v>46</v>
      </c>
      <c r="F4136" s="44">
        <v>45008</v>
      </c>
      <c r="G4136" s="43" t="s">
        <v>203</v>
      </c>
      <c r="H4136" s="43" t="s">
        <v>3960</v>
      </c>
      <c r="I4136" s="43" t="s">
        <v>363</v>
      </c>
      <c r="J4136" s="43">
        <v>1</v>
      </c>
      <c r="K4136" s="43" t="s">
        <v>85</v>
      </c>
      <c r="L4136" s="55" t="s">
        <v>13</v>
      </c>
      <c r="M4136"/>
      <c r="N4136"/>
      <c r="O4136"/>
      <c r="P4136" s="43" t="s">
        <v>363</v>
      </c>
    </row>
    <row r="4137" spans="1:16" x14ac:dyDescent="0.25">
      <c r="A4137" s="43" t="s">
        <v>7426</v>
      </c>
      <c r="B4137" s="43" t="s">
        <v>3406</v>
      </c>
      <c r="C4137" s="43" t="s">
        <v>7427</v>
      </c>
      <c r="D4137" s="43" t="s">
        <v>7428</v>
      </c>
      <c r="E4137" s="43" t="s">
        <v>46</v>
      </c>
      <c r="F4137" s="44">
        <v>45008</v>
      </c>
      <c r="G4137" s="43" t="s">
        <v>203</v>
      </c>
      <c r="H4137" s="43" t="s">
        <v>3960</v>
      </c>
      <c r="I4137" s="43" t="s">
        <v>363</v>
      </c>
      <c r="J4137" s="43">
        <v>2</v>
      </c>
      <c r="K4137" s="43" t="s">
        <v>3407</v>
      </c>
      <c r="L4137" s="55" t="s">
        <v>13</v>
      </c>
      <c r="M4137"/>
      <c r="N4137"/>
      <c r="O4137"/>
      <c r="P4137" s="43" t="s">
        <v>363</v>
      </c>
    </row>
    <row r="4138" spans="1:16" x14ac:dyDescent="0.25">
      <c r="A4138" s="43" t="s">
        <v>7426</v>
      </c>
      <c r="B4138" s="43" t="s">
        <v>3406</v>
      </c>
      <c r="C4138" s="43" t="s">
        <v>7427</v>
      </c>
      <c r="D4138" s="43" t="s">
        <v>7428</v>
      </c>
      <c r="E4138" s="43" t="s">
        <v>46</v>
      </c>
      <c r="F4138" s="44">
        <v>45008</v>
      </c>
      <c r="G4138" s="43" t="s">
        <v>203</v>
      </c>
      <c r="H4138" s="43" t="s">
        <v>3960</v>
      </c>
      <c r="I4138" s="43" t="s">
        <v>363</v>
      </c>
      <c r="J4138" s="43">
        <v>3</v>
      </c>
      <c r="K4138" s="43" t="s">
        <v>3408</v>
      </c>
      <c r="L4138" s="55" t="s">
        <v>13</v>
      </c>
      <c r="M4138"/>
      <c r="N4138"/>
      <c r="O4138"/>
      <c r="P4138" s="43" t="s">
        <v>363</v>
      </c>
    </row>
    <row r="4139" spans="1:16" x14ac:dyDescent="0.25">
      <c r="A4139" s="43" t="s">
        <v>7426</v>
      </c>
      <c r="B4139" s="43" t="s">
        <v>3406</v>
      </c>
      <c r="C4139" s="43" t="s">
        <v>7427</v>
      </c>
      <c r="D4139" s="43" t="s">
        <v>7428</v>
      </c>
      <c r="E4139" s="43" t="s">
        <v>46</v>
      </c>
      <c r="F4139" s="44">
        <v>45008</v>
      </c>
      <c r="G4139" s="43" t="s">
        <v>203</v>
      </c>
      <c r="H4139" s="43" t="s">
        <v>3960</v>
      </c>
      <c r="I4139" s="43" t="s">
        <v>363</v>
      </c>
      <c r="J4139" s="43">
        <v>4</v>
      </c>
      <c r="K4139" s="43" t="s">
        <v>70</v>
      </c>
      <c r="L4139" s="55" t="s">
        <v>13</v>
      </c>
      <c r="M4139"/>
      <c r="N4139"/>
      <c r="O4139"/>
      <c r="P4139" s="43" t="s">
        <v>363</v>
      </c>
    </row>
    <row r="4140" spans="1:16" x14ac:dyDescent="0.25">
      <c r="A4140" s="43" t="s">
        <v>7426</v>
      </c>
      <c r="B4140" s="43" t="s">
        <v>3406</v>
      </c>
      <c r="C4140" s="43" t="s">
        <v>7427</v>
      </c>
      <c r="D4140" s="43" t="s">
        <v>7428</v>
      </c>
      <c r="E4140" s="43" t="s">
        <v>46</v>
      </c>
      <c r="F4140" s="44">
        <v>45008</v>
      </c>
      <c r="G4140" s="43" t="s">
        <v>203</v>
      </c>
      <c r="H4140" s="43" t="s">
        <v>3960</v>
      </c>
      <c r="I4140" s="43" t="s">
        <v>363</v>
      </c>
      <c r="J4140" s="43">
        <v>5</v>
      </c>
      <c r="K4140" s="43" t="s">
        <v>68</v>
      </c>
      <c r="L4140" s="55" t="s">
        <v>13</v>
      </c>
      <c r="M4140"/>
      <c r="N4140"/>
      <c r="O4140"/>
      <c r="P4140" s="43" t="s">
        <v>363</v>
      </c>
    </row>
    <row r="4141" spans="1:16" x14ac:dyDescent="0.25">
      <c r="A4141" s="43" t="s">
        <v>7426</v>
      </c>
      <c r="B4141" s="43" t="s">
        <v>3406</v>
      </c>
      <c r="C4141" s="43" t="s">
        <v>7427</v>
      </c>
      <c r="D4141" s="43" t="s">
        <v>7428</v>
      </c>
      <c r="E4141" s="43" t="s">
        <v>46</v>
      </c>
      <c r="F4141" s="44">
        <v>45008</v>
      </c>
      <c r="G4141" s="43" t="s">
        <v>203</v>
      </c>
      <c r="H4141" s="43" t="s">
        <v>3960</v>
      </c>
      <c r="I4141" s="43" t="s">
        <v>363</v>
      </c>
      <c r="J4141" s="43">
        <v>6</v>
      </c>
      <c r="K4141" s="43" t="s">
        <v>3875</v>
      </c>
      <c r="L4141" s="55" t="s">
        <v>638</v>
      </c>
      <c r="M4141"/>
      <c r="N4141"/>
      <c r="O4141"/>
      <c r="P4141" s="43" t="s">
        <v>363</v>
      </c>
    </row>
    <row r="4142" spans="1:16" x14ac:dyDescent="0.25">
      <c r="A4142" s="43" t="s">
        <v>7426</v>
      </c>
      <c r="B4142" s="43" t="s">
        <v>3406</v>
      </c>
      <c r="C4142" s="43" t="s">
        <v>7427</v>
      </c>
      <c r="D4142" s="43" t="s">
        <v>7428</v>
      </c>
      <c r="E4142" s="43" t="s">
        <v>46</v>
      </c>
      <c r="F4142" s="44">
        <v>45008</v>
      </c>
      <c r="G4142" s="43" t="s">
        <v>203</v>
      </c>
      <c r="H4142" s="43" t="s">
        <v>3960</v>
      </c>
      <c r="I4142" s="43" t="s">
        <v>364</v>
      </c>
      <c r="J4142" s="43">
        <v>7</v>
      </c>
      <c r="K4142" s="43" t="s">
        <v>53</v>
      </c>
      <c r="L4142" s="55" t="s">
        <v>638</v>
      </c>
      <c r="M4142" s="43" t="s">
        <v>2</v>
      </c>
      <c r="N4142" s="43" t="s">
        <v>2</v>
      </c>
      <c r="O4142"/>
      <c r="P4142" s="43" t="s">
        <v>363</v>
      </c>
    </row>
    <row r="4143" spans="1:16" x14ac:dyDescent="0.25">
      <c r="A4143" s="43" t="s">
        <v>7426</v>
      </c>
      <c r="B4143" s="43" t="s">
        <v>3406</v>
      </c>
      <c r="C4143" s="43" t="s">
        <v>7427</v>
      </c>
      <c r="D4143" s="43" t="s">
        <v>7428</v>
      </c>
      <c r="E4143" s="43" t="s">
        <v>46</v>
      </c>
      <c r="F4143" s="44">
        <v>45008</v>
      </c>
      <c r="G4143" s="43" t="s">
        <v>203</v>
      </c>
      <c r="H4143" s="43" t="s">
        <v>3960</v>
      </c>
      <c r="I4143" s="43" t="s">
        <v>364</v>
      </c>
      <c r="J4143" s="43">
        <v>8</v>
      </c>
      <c r="K4143" s="43" t="s">
        <v>6194</v>
      </c>
      <c r="L4143" s="55" t="s">
        <v>13</v>
      </c>
      <c r="M4143" s="43" t="s">
        <v>2</v>
      </c>
      <c r="N4143" s="43" t="s">
        <v>2</v>
      </c>
      <c r="O4143"/>
      <c r="P4143" s="43" t="s">
        <v>363</v>
      </c>
    </row>
    <row r="4144" spans="1:16" x14ac:dyDescent="0.25">
      <c r="A4144" s="43" t="s">
        <v>7426</v>
      </c>
      <c r="B4144" s="43" t="s">
        <v>3406</v>
      </c>
      <c r="C4144" s="43" t="s">
        <v>7427</v>
      </c>
      <c r="D4144" s="43" t="s">
        <v>7428</v>
      </c>
      <c r="E4144" s="43" t="s">
        <v>46</v>
      </c>
      <c r="F4144" s="44">
        <v>45008</v>
      </c>
      <c r="G4144" s="43" t="s">
        <v>203</v>
      </c>
      <c r="H4144" s="43" t="s">
        <v>3960</v>
      </c>
      <c r="I4144" s="43" t="s">
        <v>364</v>
      </c>
      <c r="J4144" s="43">
        <v>9</v>
      </c>
      <c r="K4144" s="43" t="s">
        <v>5686</v>
      </c>
      <c r="L4144" s="55" t="s">
        <v>13</v>
      </c>
      <c r="M4144" s="43" t="s">
        <v>2</v>
      </c>
      <c r="N4144" s="43" t="s">
        <v>2</v>
      </c>
      <c r="O4144"/>
      <c r="P4144" s="43" t="s">
        <v>363</v>
      </c>
    </row>
    <row r="4145" spans="1:16" x14ac:dyDescent="0.25">
      <c r="A4145" s="43" t="s">
        <v>7426</v>
      </c>
      <c r="B4145" s="43" t="s">
        <v>3406</v>
      </c>
      <c r="C4145" s="43" t="s">
        <v>7427</v>
      </c>
      <c r="D4145" s="43" t="s">
        <v>7428</v>
      </c>
      <c r="E4145" s="43" t="s">
        <v>46</v>
      </c>
      <c r="F4145" s="44">
        <v>45008</v>
      </c>
      <c r="G4145" s="43" t="s">
        <v>203</v>
      </c>
      <c r="H4145" s="43" t="s">
        <v>3960</v>
      </c>
      <c r="I4145" s="43" t="s">
        <v>364</v>
      </c>
      <c r="J4145" s="43">
        <v>10</v>
      </c>
      <c r="K4145" s="43" t="s">
        <v>3402</v>
      </c>
      <c r="L4145" s="55" t="s">
        <v>641</v>
      </c>
      <c r="M4145" s="43" t="s">
        <v>2</v>
      </c>
      <c r="N4145" s="43" t="s">
        <v>2</v>
      </c>
      <c r="O4145"/>
      <c r="P4145" s="43" t="s">
        <v>363</v>
      </c>
    </row>
    <row r="4146" spans="1:16" ht="30" x14ac:dyDescent="0.25">
      <c r="A4146" s="43" t="s">
        <v>7426</v>
      </c>
      <c r="B4146" s="43" t="s">
        <v>3406</v>
      </c>
      <c r="C4146" s="43" t="s">
        <v>7427</v>
      </c>
      <c r="D4146" s="43" t="s">
        <v>7428</v>
      </c>
      <c r="E4146" s="43" t="s">
        <v>46</v>
      </c>
      <c r="F4146" s="44">
        <v>45008</v>
      </c>
      <c r="G4146" s="43" t="s">
        <v>203</v>
      </c>
      <c r="H4146" s="43" t="s">
        <v>3960</v>
      </c>
      <c r="I4146" s="43" t="s">
        <v>364</v>
      </c>
      <c r="J4146" s="43">
        <v>11</v>
      </c>
      <c r="K4146" s="43" t="s">
        <v>7429</v>
      </c>
      <c r="L4146" s="55" t="s">
        <v>640</v>
      </c>
      <c r="M4146" s="43" t="s">
        <v>2</v>
      </c>
      <c r="N4146" s="43" t="s">
        <v>2</v>
      </c>
      <c r="O4146"/>
      <c r="P4146" s="43" t="s">
        <v>363</v>
      </c>
    </row>
    <row r="4147" spans="1:16" x14ac:dyDescent="0.25">
      <c r="A4147" s="43" t="s">
        <v>7426</v>
      </c>
      <c r="B4147" s="43" t="s">
        <v>3406</v>
      </c>
      <c r="C4147" s="43" t="s">
        <v>7427</v>
      </c>
      <c r="D4147" s="43" t="s">
        <v>7428</v>
      </c>
      <c r="E4147" s="43" t="s">
        <v>46</v>
      </c>
      <c r="F4147" s="44">
        <v>45008</v>
      </c>
      <c r="G4147" s="43" t="s">
        <v>203</v>
      </c>
      <c r="H4147" s="43" t="s">
        <v>3960</v>
      </c>
      <c r="I4147" s="43" t="s">
        <v>364</v>
      </c>
      <c r="J4147" s="43">
        <v>12</v>
      </c>
      <c r="K4147" s="43" t="s">
        <v>7430</v>
      </c>
      <c r="L4147" s="55" t="s">
        <v>13</v>
      </c>
      <c r="M4147" s="43" t="s">
        <v>2</v>
      </c>
      <c r="N4147" s="43" t="s">
        <v>2</v>
      </c>
      <c r="O4147"/>
      <c r="P4147" s="43" t="s">
        <v>363</v>
      </c>
    </row>
    <row r="4148" spans="1:16" x14ac:dyDescent="0.25">
      <c r="A4148" s="43" t="s">
        <v>7426</v>
      </c>
      <c r="B4148" s="43" t="s">
        <v>3406</v>
      </c>
      <c r="C4148" s="43" t="s">
        <v>7427</v>
      </c>
      <c r="D4148" s="43" t="s">
        <v>7428</v>
      </c>
      <c r="E4148" s="43" t="s">
        <v>46</v>
      </c>
      <c r="F4148" s="44">
        <v>45008</v>
      </c>
      <c r="G4148" s="43" t="s">
        <v>203</v>
      </c>
      <c r="H4148" s="43" t="s">
        <v>3960</v>
      </c>
      <c r="I4148" s="43" t="s">
        <v>364</v>
      </c>
      <c r="J4148" s="43">
        <v>14</v>
      </c>
      <c r="K4148" s="43" t="s">
        <v>5688</v>
      </c>
      <c r="L4148" s="55" t="s">
        <v>641</v>
      </c>
      <c r="M4148" s="43" t="s">
        <v>2</v>
      </c>
      <c r="N4148" s="43" t="s">
        <v>2</v>
      </c>
      <c r="O4148"/>
      <c r="P4148" s="43" t="s">
        <v>363</v>
      </c>
    </row>
    <row r="4149" spans="1:16" x14ac:dyDescent="0.25">
      <c r="A4149" s="43" t="s">
        <v>7426</v>
      </c>
      <c r="B4149" s="43" t="s">
        <v>3406</v>
      </c>
      <c r="C4149" s="43" t="s">
        <v>7427</v>
      </c>
      <c r="D4149" s="43" t="s">
        <v>7428</v>
      </c>
      <c r="E4149" s="43" t="s">
        <v>46</v>
      </c>
      <c r="F4149" s="44">
        <v>45008</v>
      </c>
      <c r="G4149" s="43" t="s">
        <v>203</v>
      </c>
      <c r="H4149" s="43" t="s">
        <v>3960</v>
      </c>
      <c r="I4149" s="43" t="s">
        <v>364</v>
      </c>
      <c r="J4149" s="43">
        <v>15</v>
      </c>
      <c r="K4149" s="43" t="s">
        <v>230</v>
      </c>
      <c r="L4149" s="55" t="s">
        <v>639</v>
      </c>
      <c r="M4149" s="43" t="s">
        <v>2</v>
      </c>
      <c r="N4149" s="43" t="s">
        <v>2</v>
      </c>
      <c r="O4149"/>
      <c r="P4149" s="43" t="s">
        <v>363</v>
      </c>
    </row>
    <row r="4150" spans="1:16" x14ac:dyDescent="0.25">
      <c r="A4150" s="43" t="s">
        <v>7426</v>
      </c>
      <c r="B4150" s="43" t="s">
        <v>3406</v>
      </c>
      <c r="C4150" s="43" t="s">
        <v>7427</v>
      </c>
      <c r="D4150" s="43" t="s">
        <v>7428</v>
      </c>
      <c r="E4150" s="43" t="s">
        <v>46</v>
      </c>
      <c r="F4150" s="44">
        <v>45008</v>
      </c>
      <c r="G4150" s="43" t="s">
        <v>203</v>
      </c>
      <c r="H4150" s="43" t="s">
        <v>3960</v>
      </c>
      <c r="I4150" s="43" t="s">
        <v>364</v>
      </c>
      <c r="J4150" s="43">
        <v>16</v>
      </c>
      <c r="K4150" s="43" t="s">
        <v>7431</v>
      </c>
      <c r="L4150" s="55" t="s">
        <v>13</v>
      </c>
      <c r="M4150" s="43" t="s">
        <v>2</v>
      </c>
      <c r="N4150" s="43" t="s">
        <v>3</v>
      </c>
      <c r="O4150" s="43" t="s">
        <v>9949</v>
      </c>
      <c r="P4150" s="43" t="s">
        <v>364</v>
      </c>
    </row>
    <row r="4151" spans="1:16" x14ac:dyDescent="0.25">
      <c r="A4151" s="43" t="s">
        <v>7426</v>
      </c>
      <c r="B4151" s="43" t="s">
        <v>3406</v>
      </c>
      <c r="C4151" s="43" t="s">
        <v>7427</v>
      </c>
      <c r="D4151" s="43" t="s">
        <v>7428</v>
      </c>
      <c r="E4151" s="43" t="s">
        <v>46</v>
      </c>
      <c r="F4151" s="44">
        <v>45008</v>
      </c>
      <c r="G4151" s="43" t="s">
        <v>203</v>
      </c>
      <c r="H4151" s="43" t="s">
        <v>3960</v>
      </c>
      <c r="I4151" s="43" t="s">
        <v>364</v>
      </c>
      <c r="J4151" s="43">
        <v>17</v>
      </c>
      <c r="K4151" s="43" t="s">
        <v>7432</v>
      </c>
      <c r="L4151" s="55" t="s">
        <v>13</v>
      </c>
      <c r="M4151" s="43" t="s">
        <v>2</v>
      </c>
      <c r="N4151" s="43" t="s">
        <v>2</v>
      </c>
      <c r="O4151"/>
      <c r="P4151" s="43" t="s">
        <v>363</v>
      </c>
    </row>
    <row r="4152" spans="1:16" x14ac:dyDescent="0.25">
      <c r="A4152" s="43" t="s">
        <v>7426</v>
      </c>
      <c r="B4152" s="43" t="s">
        <v>3406</v>
      </c>
      <c r="C4152" s="43" t="s">
        <v>7427</v>
      </c>
      <c r="D4152" s="43" t="s">
        <v>7428</v>
      </c>
      <c r="E4152" s="43" t="s">
        <v>46</v>
      </c>
      <c r="F4152" s="44">
        <v>45008</v>
      </c>
      <c r="G4152" s="43" t="s">
        <v>203</v>
      </c>
      <c r="H4152" s="43" t="s">
        <v>3960</v>
      </c>
      <c r="I4152" s="43" t="s">
        <v>364</v>
      </c>
      <c r="J4152" s="43">
        <v>18</v>
      </c>
      <c r="K4152" s="43" t="s">
        <v>7433</v>
      </c>
      <c r="L4152" s="55" t="s">
        <v>13</v>
      </c>
      <c r="M4152" s="43" t="s">
        <v>2</v>
      </c>
      <c r="N4152" s="43" t="s">
        <v>2</v>
      </c>
      <c r="O4152"/>
      <c r="P4152" s="43" t="s">
        <v>363</v>
      </c>
    </row>
    <row r="4153" spans="1:16" ht="45" x14ac:dyDescent="0.25">
      <c r="A4153" s="43" t="s">
        <v>7426</v>
      </c>
      <c r="B4153" s="43" t="s">
        <v>3406</v>
      </c>
      <c r="C4153" s="43" t="s">
        <v>7427</v>
      </c>
      <c r="D4153" s="43" t="s">
        <v>7428</v>
      </c>
      <c r="E4153" s="43" t="s">
        <v>46</v>
      </c>
      <c r="F4153" s="44">
        <v>45008</v>
      </c>
      <c r="G4153" s="43" t="s">
        <v>203</v>
      </c>
      <c r="H4153" s="43" t="s">
        <v>3960</v>
      </c>
      <c r="I4153" s="43" t="s">
        <v>364</v>
      </c>
      <c r="J4153" s="43">
        <v>19</v>
      </c>
      <c r="K4153" s="43" t="s">
        <v>166</v>
      </c>
      <c r="L4153" s="55" t="s">
        <v>13</v>
      </c>
      <c r="M4153" s="43" t="s">
        <v>2</v>
      </c>
      <c r="N4153" s="43" t="s">
        <v>3</v>
      </c>
      <c r="O4153" s="43" t="s">
        <v>9861</v>
      </c>
      <c r="P4153" s="43" t="s">
        <v>364</v>
      </c>
    </row>
    <row r="4154" spans="1:16" ht="30" x14ac:dyDescent="0.25">
      <c r="A4154" s="43" t="s">
        <v>7426</v>
      </c>
      <c r="B4154" s="43" t="s">
        <v>3406</v>
      </c>
      <c r="C4154" s="43" t="s">
        <v>7427</v>
      </c>
      <c r="D4154" s="43" t="s">
        <v>7428</v>
      </c>
      <c r="E4154" s="43" t="s">
        <v>46</v>
      </c>
      <c r="F4154" s="44">
        <v>45008</v>
      </c>
      <c r="G4154" s="43" t="s">
        <v>203</v>
      </c>
      <c r="H4154" s="43" t="s">
        <v>3960</v>
      </c>
      <c r="I4154" s="43" t="s">
        <v>364</v>
      </c>
      <c r="J4154" s="43">
        <v>20</v>
      </c>
      <c r="K4154" s="43" t="s">
        <v>3460</v>
      </c>
      <c r="L4154" s="55" t="s">
        <v>13</v>
      </c>
      <c r="M4154" s="43" t="s">
        <v>2</v>
      </c>
      <c r="N4154" s="43" t="s">
        <v>3</v>
      </c>
      <c r="O4154" s="43" t="s">
        <v>9972</v>
      </c>
      <c r="P4154" s="43" t="s">
        <v>364</v>
      </c>
    </row>
    <row r="4155" spans="1:16" x14ac:dyDescent="0.25">
      <c r="A4155" s="43" t="s">
        <v>7426</v>
      </c>
      <c r="B4155" s="43" t="s">
        <v>3406</v>
      </c>
      <c r="C4155" s="43" t="s">
        <v>7427</v>
      </c>
      <c r="D4155" s="43" t="s">
        <v>7428</v>
      </c>
      <c r="E4155" s="43" t="s">
        <v>46</v>
      </c>
      <c r="F4155" s="44">
        <v>45008</v>
      </c>
      <c r="G4155" s="43" t="s">
        <v>203</v>
      </c>
      <c r="H4155" s="43" t="s">
        <v>3960</v>
      </c>
      <c r="I4155" s="43" t="s">
        <v>364</v>
      </c>
      <c r="J4155" s="43">
        <v>21</v>
      </c>
      <c r="K4155" s="43" t="s">
        <v>7434</v>
      </c>
      <c r="L4155" s="55" t="s">
        <v>13</v>
      </c>
      <c r="M4155" s="43" t="s">
        <v>2</v>
      </c>
      <c r="N4155" s="43" t="s">
        <v>2</v>
      </c>
      <c r="O4155"/>
      <c r="P4155" s="43" t="s">
        <v>363</v>
      </c>
    </row>
    <row r="4156" spans="1:16" x14ac:dyDescent="0.25">
      <c r="A4156" s="43" t="s">
        <v>7426</v>
      </c>
      <c r="B4156" s="43" t="s">
        <v>3406</v>
      </c>
      <c r="C4156" s="43" t="s">
        <v>7427</v>
      </c>
      <c r="D4156" s="43" t="s">
        <v>7428</v>
      </c>
      <c r="E4156" s="43" t="s">
        <v>46</v>
      </c>
      <c r="F4156" s="44">
        <v>45008</v>
      </c>
      <c r="G4156" s="43" t="s">
        <v>203</v>
      </c>
      <c r="H4156" s="43" t="s">
        <v>3960</v>
      </c>
      <c r="I4156" s="43" t="s">
        <v>363</v>
      </c>
      <c r="J4156" s="43">
        <v>22</v>
      </c>
      <c r="K4156" s="43" t="s">
        <v>86</v>
      </c>
      <c r="L4156" s="55" t="s">
        <v>13</v>
      </c>
      <c r="M4156"/>
      <c r="N4156"/>
      <c r="O4156"/>
      <c r="P4156" s="43" t="s">
        <v>363</v>
      </c>
    </row>
    <row r="4157" spans="1:16" x14ac:dyDescent="0.25">
      <c r="A4157" s="43" t="s">
        <v>7426</v>
      </c>
      <c r="B4157" s="43" t="s">
        <v>3406</v>
      </c>
      <c r="C4157" s="43" t="s">
        <v>7427</v>
      </c>
      <c r="D4157" s="43" t="s">
        <v>7428</v>
      </c>
      <c r="E4157" s="43" t="s">
        <v>46</v>
      </c>
      <c r="F4157" s="44">
        <v>45008</v>
      </c>
      <c r="G4157" s="43" t="s">
        <v>203</v>
      </c>
      <c r="H4157" s="43" t="s">
        <v>3960</v>
      </c>
      <c r="I4157" s="43" t="s">
        <v>364</v>
      </c>
      <c r="J4157" s="43" t="s">
        <v>5693</v>
      </c>
      <c r="K4157" s="43" t="s">
        <v>7435</v>
      </c>
      <c r="L4157" s="55" t="s">
        <v>640</v>
      </c>
      <c r="M4157" s="43" t="s">
        <v>2</v>
      </c>
      <c r="N4157" s="43" t="s">
        <v>2</v>
      </c>
      <c r="O4157"/>
      <c r="P4157" s="43" t="s">
        <v>363</v>
      </c>
    </row>
    <row r="4158" spans="1:16" x14ac:dyDescent="0.25">
      <c r="A4158" s="43" t="s">
        <v>7426</v>
      </c>
      <c r="B4158" s="43" t="s">
        <v>3406</v>
      </c>
      <c r="C4158" s="43" t="s">
        <v>7427</v>
      </c>
      <c r="D4158" s="43" t="s">
        <v>7428</v>
      </c>
      <c r="E4158" s="43" t="s">
        <v>46</v>
      </c>
      <c r="F4158" s="44">
        <v>45008</v>
      </c>
      <c r="G4158" s="43" t="s">
        <v>203</v>
      </c>
      <c r="H4158" s="43" t="s">
        <v>3960</v>
      </c>
      <c r="I4158" s="43" t="s">
        <v>364</v>
      </c>
      <c r="J4158" s="43" t="s">
        <v>5695</v>
      </c>
      <c r="K4158" s="43" t="s">
        <v>7436</v>
      </c>
      <c r="L4158" s="55" t="s">
        <v>640</v>
      </c>
      <c r="M4158" s="43" t="s">
        <v>2</v>
      </c>
      <c r="N4158" s="43" t="s">
        <v>2</v>
      </c>
      <c r="O4158"/>
      <c r="P4158" s="43" t="s">
        <v>363</v>
      </c>
    </row>
    <row r="4159" spans="1:16" x14ac:dyDescent="0.25">
      <c r="A4159" s="43" t="s">
        <v>7426</v>
      </c>
      <c r="B4159" s="43" t="s">
        <v>3406</v>
      </c>
      <c r="C4159" s="43" t="s">
        <v>7427</v>
      </c>
      <c r="D4159" s="43" t="s">
        <v>7428</v>
      </c>
      <c r="E4159" s="43" t="s">
        <v>46</v>
      </c>
      <c r="F4159" s="44">
        <v>45008</v>
      </c>
      <c r="G4159" s="43" t="s">
        <v>203</v>
      </c>
      <c r="H4159" s="43" t="s">
        <v>3960</v>
      </c>
      <c r="I4159" s="43" t="s">
        <v>364</v>
      </c>
      <c r="J4159" s="43" t="s">
        <v>5697</v>
      </c>
      <c r="K4159" s="43" t="s">
        <v>7437</v>
      </c>
      <c r="L4159" s="55" t="s">
        <v>640</v>
      </c>
      <c r="M4159" s="43" t="s">
        <v>2</v>
      </c>
      <c r="N4159" s="43" t="s">
        <v>2</v>
      </c>
      <c r="O4159"/>
      <c r="P4159" s="43" t="s">
        <v>363</v>
      </c>
    </row>
    <row r="4160" spans="1:16" x14ac:dyDescent="0.25">
      <c r="A4160" s="43" t="s">
        <v>7426</v>
      </c>
      <c r="B4160" s="43" t="s">
        <v>3406</v>
      </c>
      <c r="C4160" s="43" t="s">
        <v>7427</v>
      </c>
      <c r="D4160" s="43" t="s">
        <v>7428</v>
      </c>
      <c r="E4160" s="43" t="s">
        <v>46</v>
      </c>
      <c r="F4160" s="44">
        <v>45008</v>
      </c>
      <c r="G4160" s="43" t="s">
        <v>203</v>
      </c>
      <c r="H4160" s="43" t="s">
        <v>3960</v>
      </c>
      <c r="I4160" s="43" t="s">
        <v>364</v>
      </c>
      <c r="J4160" s="43" t="s">
        <v>5699</v>
      </c>
      <c r="K4160" s="43" t="s">
        <v>7438</v>
      </c>
      <c r="L4160" s="55" t="s">
        <v>640</v>
      </c>
      <c r="M4160" s="43" t="s">
        <v>2</v>
      </c>
      <c r="N4160" s="43" t="s">
        <v>2</v>
      </c>
      <c r="O4160"/>
      <c r="P4160" s="43" t="s">
        <v>363</v>
      </c>
    </row>
    <row r="4161" spans="1:16" x14ac:dyDescent="0.25">
      <c r="A4161" s="43" t="s">
        <v>7426</v>
      </c>
      <c r="B4161" s="43" t="s">
        <v>3406</v>
      </c>
      <c r="C4161" s="43" t="s">
        <v>7427</v>
      </c>
      <c r="D4161" s="43" t="s">
        <v>7428</v>
      </c>
      <c r="E4161" s="43" t="s">
        <v>46</v>
      </c>
      <c r="F4161" s="44">
        <v>45008</v>
      </c>
      <c r="G4161" s="43" t="s">
        <v>203</v>
      </c>
      <c r="H4161" s="43" t="s">
        <v>3960</v>
      </c>
      <c r="I4161" s="43" t="s">
        <v>364</v>
      </c>
      <c r="J4161" s="43" t="s">
        <v>5701</v>
      </c>
      <c r="K4161" s="43" t="s">
        <v>7439</v>
      </c>
      <c r="L4161" s="55" t="s">
        <v>640</v>
      </c>
      <c r="M4161" s="43" t="s">
        <v>2</v>
      </c>
      <c r="N4161" s="43" t="s">
        <v>2</v>
      </c>
      <c r="O4161"/>
      <c r="P4161" s="43" t="s">
        <v>363</v>
      </c>
    </row>
    <row r="4162" spans="1:16" x14ac:dyDescent="0.25">
      <c r="A4162" s="43" t="s">
        <v>7426</v>
      </c>
      <c r="B4162" s="43" t="s">
        <v>3406</v>
      </c>
      <c r="C4162" s="43" t="s">
        <v>7427</v>
      </c>
      <c r="D4162" s="43" t="s">
        <v>7428</v>
      </c>
      <c r="E4162" s="43" t="s">
        <v>46</v>
      </c>
      <c r="F4162" s="44">
        <v>45008</v>
      </c>
      <c r="G4162" s="43" t="s">
        <v>203</v>
      </c>
      <c r="H4162" s="43" t="s">
        <v>3960</v>
      </c>
      <c r="I4162" s="43" t="s">
        <v>364</v>
      </c>
      <c r="J4162" s="43" t="s">
        <v>5703</v>
      </c>
      <c r="K4162" s="43" t="s">
        <v>7440</v>
      </c>
      <c r="L4162" s="55" t="s">
        <v>640</v>
      </c>
      <c r="M4162" s="43" t="s">
        <v>2</v>
      </c>
      <c r="N4162" s="43" t="s">
        <v>2</v>
      </c>
      <c r="O4162"/>
      <c r="P4162" s="43" t="s">
        <v>363</v>
      </c>
    </row>
    <row r="4163" spans="1:16" x14ac:dyDescent="0.25">
      <c r="A4163" s="43" t="s">
        <v>7426</v>
      </c>
      <c r="B4163" s="43" t="s">
        <v>3406</v>
      </c>
      <c r="C4163" s="43" t="s">
        <v>7427</v>
      </c>
      <c r="D4163" s="43" t="s">
        <v>7428</v>
      </c>
      <c r="E4163" s="43" t="s">
        <v>46</v>
      </c>
      <c r="F4163" s="44">
        <v>45008</v>
      </c>
      <c r="G4163" s="43" t="s">
        <v>203</v>
      </c>
      <c r="H4163" s="43" t="s">
        <v>3960</v>
      </c>
      <c r="I4163" s="43" t="s">
        <v>364</v>
      </c>
      <c r="J4163" s="43" t="s">
        <v>5705</v>
      </c>
      <c r="K4163" s="43" t="s">
        <v>7441</v>
      </c>
      <c r="L4163" s="55" t="s">
        <v>640</v>
      </c>
      <c r="M4163" s="43" t="s">
        <v>2</v>
      </c>
      <c r="N4163" s="43" t="s">
        <v>2</v>
      </c>
      <c r="O4163"/>
      <c r="P4163" s="43" t="s">
        <v>363</v>
      </c>
    </row>
    <row r="4164" spans="1:16" x14ac:dyDescent="0.25">
      <c r="A4164" s="43" t="s">
        <v>7426</v>
      </c>
      <c r="B4164" s="43" t="s">
        <v>3406</v>
      </c>
      <c r="C4164" s="43" t="s">
        <v>7427</v>
      </c>
      <c r="D4164" s="43" t="s">
        <v>7428</v>
      </c>
      <c r="E4164" s="43" t="s">
        <v>46</v>
      </c>
      <c r="F4164" s="44">
        <v>45008</v>
      </c>
      <c r="G4164" s="43" t="s">
        <v>203</v>
      </c>
      <c r="H4164" s="43" t="s">
        <v>3960</v>
      </c>
      <c r="I4164" s="43" t="s">
        <v>364</v>
      </c>
      <c r="J4164" s="43" t="s">
        <v>5707</v>
      </c>
      <c r="K4164" s="43" t="s">
        <v>7442</v>
      </c>
      <c r="L4164" s="55" t="s">
        <v>640</v>
      </c>
      <c r="M4164" s="43" t="s">
        <v>2</v>
      </c>
      <c r="N4164" s="43" t="s">
        <v>2</v>
      </c>
      <c r="O4164"/>
      <c r="P4164" s="43" t="s">
        <v>363</v>
      </c>
    </row>
    <row r="4165" spans="1:16" x14ac:dyDescent="0.25">
      <c r="A4165" s="43" t="s">
        <v>7426</v>
      </c>
      <c r="B4165" s="43" t="s">
        <v>3406</v>
      </c>
      <c r="C4165" s="43" t="s">
        <v>7427</v>
      </c>
      <c r="D4165" s="43" t="s">
        <v>7428</v>
      </c>
      <c r="E4165" s="43" t="s">
        <v>46</v>
      </c>
      <c r="F4165" s="44">
        <v>45008</v>
      </c>
      <c r="G4165" s="43" t="s">
        <v>203</v>
      </c>
      <c r="H4165" s="43" t="s">
        <v>3960</v>
      </c>
      <c r="I4165" s="43" t="s">
        <v>364</v>
      </c>
      <c r="J4165" s="43" t="s">
        <v>5709</v>
      </c>
      <c r="K4165" s="43" t="s">
        <v>7443</v>
      </c>
      <c r="L4165" s="55" t="s">
        <v>640</v>
      </c>
      <c r="M4165" s="43" t="s">
        <v>2</v>
      </c>
      <c r="N4165" s="43" t="s">
        <v>2</v>
      </c>
      <c r="O4165"/>
      <c r="P4165" s="43" t="s">
        <v>363</v>
      </c>
    </row>
    <row r="4166" spans="1:16" x14ac:dyDescent="0.25">
      <c r="A4166" s="43" t="s">
        <v>7426</v>
      </c>
      <c r="B4166" s="43" t="s">
        <v>3406</v>
      </c>
      <c r="C4166" s="43" t="s">
        <v>7427</v>
      </c>
      <c r="D4166" s="43" t="s">
        <v>7428</v>
      </c>
      <c r="E4166" s="43" t="s">
        <v>46</v>
      </c>
      <c r="F4166" s="44">
        <v>45008</v>
      </c>
      <c r="G4166" s="43" t="s">
        <v>203</v>
      </c>
      <c r="H4166" s="43" t="s">
        <v>3960</v>
      </c>
      <c r="I4166" s="43" t="s">
        <v>364</v>
      </c>
      <c r="J4166" s="43" t="s">
        <v>7444</v>
      </c>
      <c r="K4166" s="43" t="s">
        <v>7445</v>
      </c>
      <c r="L4166" s="55" t="s">
        <v>640</v>
      </c>
      <c r="M4166" s="43" t="s">
        <v>2</v>
      </c>
      <c r="N4166" s="43" t="s">
        <v>2</v>
      </c>
      <c r="O4166"/>
      <c r="P4166" s="43" t="s">
        <v>363</v>
      </c>
    </row>
    <row r="4167" spans="1:16" x14ac:dyDescent="0.25">
      <c r="A4167" s="43" t="s">
        <v>7446</v>
      </c>
      <c r="B4167" s="43" t="s">
        <v>699</v>
      </c>
      <c r="C4167" s="43" t="s">
        <v>7447</v>
      </c>
      <c r="D4167" s="43" t="s">
        <v>7448</v>
      </c>
      <c r="E4167" s="43" t="s">
        <v>46</v>
      </c>
      <c r="F4167" s="44">
        <v>45008</v>
      </c>
      <c r="G4167" s="43" t="s">
        <v>203</v>
      </c>
      <c r="H4167" s="43" t="s">
        <v>3960</v>
      </c>
      <c r="I4167" s="43" t="s">
        <v>363</v>
      </c>
      <c r="J4167" s="43">
        <v>1</v>
      </c>
      <c r="K4167" s="43" t="s">
        <v>3442</v>
      </c>
      <c r="L4167" s="55" t="s">
        <v>638</v>
      </c>
      <c r="M4167"/>
      <c r="N4167"/>
      <c r="O4167"/>
      <c r="P4167" s="43" t="s">
        <v>363</v>
      </c>
    </row>
    <row r="4168" spans="1:16" x14ac:dyDescent="0.25">
      <c r="A4168" s="43" t="s">
        <v>7446</v>
      </c>
      <c r="B4168" s="43" t="s">
        <v>699</v>
      </c>
      <c r="C4168" s="43" t="s">
        <v>7447</v>
      </c>
      <c r="D4168" s="43" t="s">
        <v>7448</v>
      </c>
      <c r="E4168" s="43" t="s">
        <v>46</v>
      </c>
      <c r="F4168" s="44">
        <v>45008</v>
      </c>
      <c r="G4168" s="43" t="s">
        <v>203</v>
      </c>
      <c r="H4168" s="43" t="s">
        <v>3960</v>
      </c>
      <c r="I4168" s="43" t="s">
        <v>364</v>
      </c>
      <c r="J4168" s="43">
        <v>2</v>
      </c>
      <c r="K4168" s="43" t="s">
        <v>53</v>
      </c>
      <c r="L4168" s="55" t="s">
        <v>638</v>
      </c>
      <c r="M4168" s="43" t="s">
        <v>2</v>
      </c>
      <c r="N4168" s="43" t="s">
        <v>2</v>
      </c>
      <c r="O4168"/>
      <c r="P4168" s="43" t="s">
        <v>363</v>
      </c>
    </row>
    <row r="4169" spans="1:16" x14ac:dyDescent="0.25">
      <c r="A4169" s="43" t="s">
        <v>7446</v>
      </c>
      <c r="B4169" s="43" t="s">
        <v>699</v>
      </c>
      <c r="C4169" s="43" t="s">
        <v>7447</v>
      </c>
      <c r="D4169" s="43" t="s">
        <v>7448</v>
      </c>
      <c r="E4169" s="43" t="s">
        <v>46</v>
      </c>
      <c r="F4169" s="44">
        <v>45008</v>
      </c>
      <c r="G4169" s="43" t="s">
        <v>203</v>
      </c>
      <c r="H4169" s="43" t="s">
        <v>3960</v>
      </c>
      <c r="I4169" s="43" t="s">
        <v>364</v>
      </c>
      <c r="J4169" s="43">
        <v>3</v>
      </c>
      <c r="K4169" s="43" t="s">
        <v>7449</v>
      </c>
      <c r="L4169" s="55" t="s">
        <v>13</v>
      </c>
      <c r="M4169" s="43" t="s">
        <v>2</v>
      </c>
      <c r="N4169" s="43" t="s">
        <v>2</v>
      </c>
      <c r="O4169"/>
      <c r="P4169" s="43" t="s">
        <v>363</v>
      </c>
    </row>
    <row r="4170" spans="1:16" x14ac:dyDescent="0.25">
      <c r="A4170" s="43" t="s">
        <v>7446</v>
      </c>
      <c r="B4170" s="43" t="s">
        <v>699</v>
      </c>
      <c r="C4170" s="43" t="s">
        <v>7447</v>
      </c>
      <c r="D4170" s="43" t="s">
        <v>7448</v>
      </c>
      <c r="E4170" s="43" t="s">
        <v>46</v>
      </c>
      <c r="F4170" s="44">
        <v>45008</v>
      </c>
      <c r="G4170" s="43" t="s">
        <v>203</v>
      </c>
      <c r="H4170" s="43" t="s">
        <v>3960</v>
      </c>
      <c r="I4170" s="43" t="s">
        <v>364</v>
      </c>
      <c r="J4170" s="43">
        <v>4</v>
      </c>
      <c r="K4170" s="43" t="s">
        <v>3402</v>
      </c>
      <c r="L4170" s="55" t="s">
        <v>641</v>
      </c>
      <c r="M4170" s="43" t="s">
        <v>2</v>
      </c>
      <c r="N4170" s="43" t="s">
        <v>2</v>
      </c>
      <c r="O4170"/>
      <c r="P4170" s="43" t="s">
        <v>363</v>
      </c>
    </row>
    <row r="4171" spans="1:16" x14ac:dyDescent="0.25">
      <c r="A4171" s="43" t="s">
        <v>7446</v>
      </c>
      <c r="B4171" s="43" t="s">
        <v>699</v>
      </c>
      <c r="C4171" s="43" t="s">
        <v>7447</v>
      </c>
      <c r="D4171" s="43" t="s">
        <v>7448</v>
      </c>
      <c r="E4171" s="43" t="s">
        <v>46</v>
      </c>
      <c r="F4171" s="44">
        <v>45008</v>
      </c>
      <c r="G4171" s="43" t="s">
        <v>203</v>
      </c>
      <c r="H4171" s="43" t="s">
        <v>3960</v>
      </c>
      <c r="I4171" s="43" t="s">
        <v>364</v>
      </c>
      <c r="J4171" s="43">
        <v>5.0999999999999996</v>
      </c>
      <c r="K4171" s="43" t="s">
        <v>7450</v>
      </c>
      <c r="L4171" s="55" t="s">
        <v>640</v>
      </c>
      <c r="M4171" s="43" t="s">
        <v>2</v>
      </c>
      <c r="N4171" s="43" t="s">
        <v>2</v>
      </c>
      <c r="O4171"/>
      <c r="P4171" s="43" t="s">
        <v>363</v>
      </c>
    </row>
    <row r="4172" spans="1:16" ht="30" x14ac:dyDescent="0.25">
      <c r="A4172" s="43" t="s">
        <v>7446</v>
      </c>
      <c r="B4172" s="43" t="s">
        <v>699</v>
      </c>
      <c r="C4172" s="43" t="s">
        <v>7447</v>
      </c>
      <c r="D4172" s="43" t="s">
        <v>7448</v>
      </c>
      <c r="E4172" s="43" t="s">
        <v>46</v>
      </c>
      <c r="F4172" s="44">
        <v>45008</v>
      </c>
      <c r="G4172" s="43" t="s">
        <v>203</v>
      </c>
      <c r="H4172" s="43" t="s">
        <v>3960</v>
      </c>
      <c r="I4172" s="43" t="s">
        <v>364</v>
      </c>
      <c r="J4172" s="43">
        <v>5.2</v>
      </c>
      <c r="K4172" s="43" t="s">
        <v>7451</v>
      </c>
      <c r="L4172" s="55" t="s">
        <v>640</v>
      </c>
      <c r="M4172" s="43" t="s">
        <v>2</v>
      </c>
      <c r="N4172" s="43" t="s">
        <v>2</v>
      </c>
      <c r="O4172"/>
      <c r="P4172" s="43" t="s">
        <v>363</v>
      </c>
    </row>
    <row r="4173" spans="1:16" x14ac:dyDescent="0.25">
      <c r="A4173" s="43" t="s">
        <v>7446</v>
      </c>
      <c r="B4173" s="43" t="s">
        <v>699</v>
      </c>
      <c r="C4173" s="43" t="s">
        <v>7447</v>
      </c>
      <c r="D4173" s="43" t="s">
        <v>7448</v>
      </c>
      <c r="E4173" s="43" t="s">
        <v>46</v>
      </c>
      <c r="F4173" s="44">
        <v>45008</v>
      </c>
      <c r="G4173" s="43" t="s">
        <v>203</v>
      </c>
      <c r="H4173" s="43" t="s">
        <v>3960</v>
      </c>
      <c r="I4173" s="43" t="s">
        <v>364</v>
      </c>
      <c r="J4173" s="43">
        <v>5.3</v>
      </c>
      <c r="K4173" s="43" t="s">
        <v>6382</v>
      </c>
      <c r="L4173" s="55" t="s">
        <v>640</v>
      </c>
      <c r="M4173" s="43" t="s">
        <v>2</v>
      </c>
      <c r="N4173" s="43" t="s">
        <v>2</v>
      </c>
      <c r="O4173"/>
      <c r="P4173" s="43" t="s">
        <v>363</v>
      </c>
    </row>
    <row r="4174" spans="1:16" x14ac:dyDescent="0.25">
      <c r="A4174" s="43" t="s">
        <v>7446</v>
      </c>
      <c r="B4174" s="43" t="s">
        <v>699</v>
      </c>
      <c r="C4174" s="43" t="s">
        <v>7447</v>
      </c>
      <c r="D4174" s="43" t="s">
        <v>7448</v>
      </c>
      <c r="E4174" s="43" t="s">
        <v>46</v>
      </c>
      <c r="F4174" s="44">
        <v>45008</v>
      </c>
      <c r="G4174" s="43" t="s">
        <v>203</v>
      </c>
      <c r="H4174" s="43" t="s">
        <v>3960</v>
      </c>
      <c r="I4174" s="43" t="s">
        <v>364</v>
      </c>
      <c r="J4174" s="43">
        <v>6.1</v>
      </c>
      <c r="K4174" s="43" t="s">
        <v>7452</v>
      </c>
      <c r="L4174" s="55" t="s">
        <v>13</v>
      </c>
      <c r="M4174" s="43" t="s">
        <v>2</v>
      </c>
      <c r="N4174" s="43" t="s">
        <v>2</v>
      </c>
      <c r="O4174"/>
      <c r="P4174" s="43" t="s">
        <v>363</v>
      </c>
    </row>
    <row r="4175" spans="1:16" x14ac:dyDescent="0.25">
      <c r="A4175" s="43" t="s">
        <v>7446</v>
      </c>
      <c r="B4175" s="43" t="s">
        <v>699</v>
      </c>
      <c r="C4175" s="43" t="s">
        <v>7447</v>
      </c>
      <c r="D4175" s="43" t="s">
        <v>7448</v>
      </c>
      <c r="E4175" s="43" t="s">
        <v>46</v>
      </c>
      <c r="F4175" s="44">
        <v>45008</v>
      </c>
      <c r="G4175" s="43" t="s">
        <v>203</v>
      </c>
      <c r="H4175" s="43" t="s">
        <v>3960</v>
      </c>
      <c r="I4175" s="43" t="s">
        <v>364</v>
      </c>
      <c r="J4175" s="43">
        <v>6.2</v>
      </c>
      <c r="K4175" s="43" t="s">
        <v>7453</v>
      </c>
      <c r="L4175" s="55" t="s">
        <v>13</v>
      </c>
      <c r="M4175" s="43" t="s">
        <v>2</v>
      </c>
      <c r="N4175" s="43" t="s">
        <v>2</v>
      </c>
      <c r="O4175"/>
      <c r="P4175" s="43" t="s">
        <v>363</v>
      </c>
    </row>
    <row r="4176" spans="1:16" x14ac:dyDescent="0.25">
      <c r="A4176" s="43" t="s">
        <v>7446</v>
      </c>
      <c r="B4176" s="43" t="s">
        <v>699</v>
      </c>
      <c r="C4176" s="43" t="s">
        <v>7447</v>
      </c>
      <c r="D4176" s="43" t="s">
        <v>7448</v>
      </c>
      <c r="E4176" s="43" t="s">
        <v>46</v>
      </c>
      <c r="F4176" s="44">
        <v>45008</v>
      </c>
      <c r="G4176" s="43" t="s">
        <v>203</v>
      </c>
      <c r="H4176" s="43" t="s">
        <v>3960</v>
      </c>
      <c r="I4176" s="43" t="s">
        <v>364</v>
      </c>
      <c r="J4176" s="43">
        <v>7</v>
      </c>
      <c r="K4176" s="43" t="s">
        <v>7454</v>
      </c>
      <c r="L4176" s="55" t="s">
        <v>639</v>
      </c>
      <c r="M4176" s="43" t="s">
        <v>2</v>
      </c>
      <c r="N4176" s="43" t="s">
        <v>2</v>
      </c>
      <c r="O4176"/>
      <c r="P4176" s="43" t="s">
        <v>363</v>
      </c>
    </row>
    <row r="4177" spans="1:16" x14ac:dyDescent="0.25">
      <c r="A4177" s="43" t="s">
        <v>7446</v>
      </c>
      <c r="B4177" s="43" t="s">
        <v>699</v>
      </c>
      <c r="C4177" s="43" t="s">
        <v>7447</v>
      </c>
      <c r="D4177" s="43" t="s">
        <v>7448</v>
      </c>
      <c r="E4177" s="43" t="s">
        <v>46</v>
      </c>
      <c r="F4177" s="44">
        <v>45008</v>
      </c>
      <c r="G4177" s="43" t="s">
        <v>203</v>
      </c>
      <c r="H4177" s="43" t="s">
        <v>3960</v>
      </c>
      <c r="I4177" s="43" t="s">
        <v>364</v>
      </c>
      <c r="J4177" s="43">
        <v>8.1</v>
      </c>
      <c r="K4177" s="43" t="s">
        <v>7455</v>
      </c>
      <c r="L4177" s="55" t="s">
        <v>13</v>
      </c>
      <c r="M4177" s="43" t="s">
        <v>2</v>
      </c>
      <c r="N4177" s="43" t="s">
        <v>2</v>
      </c>
      <c r="O4177"/>
      <c r="P4177" s="43" t="s">
        <v>363</v>
      </c>
    </row>
    <row r="4178" spans="1:16" x14ac:dyDescent="0.25">
      <c r="A4178" s="43" t="s">
        <v>7446</v>
      </c>
      <c r="B4178" s="43" t="s">
        <v>699</v>
      </c>
      <c r="C4178" s="43" t="s">
        <v>7447</v>
      </c>
      <c r="D4178" s="43" t="s">
        <v>7448</v>
      </c>
      <c r="E4178" s="43" t="s">
        <v>46</v>
      </c>
      <c r="F4178" s="44">
        <v>45008</v>
      </c>
      <c r="G4178" s="43" t="s">
        <v>203</v>
      </c>
      <c r="H4178" s="43" t="s">
        <v>3960</v>
      </c>
      <c r="I4178" s="43" t="s">
        <v>364</v>
      </c>
      <c r="J4178" s="43">
        <v>8.1999999999999993</v>
      </c>
      <c r="K4178" s="43" t="s">
        <v>112</v>
      </c>
      <c r="L4178" s="55" t="s">
        <v>13</v>
      </c>
      <c r="M4178" s="43" t="s">
        <v>2</v>
      </c>
      <c r="N4178" s="43" t="s">
        <v>2</v>
      </c>
      <c r="O4178"/>
      <c r="P4178" s="43" t="s">
        <v>363</v>
      </c>
    </row>
    <row r="4179" spans="1:16" ht="30" x14ac:dyDescent="0.25">
      <c r="A4179" s="43" t="s">
        <v>7446</v>
      </c>
      <c r="B4179" s="43" t="s">
        <v>699</v>
      </c>
      <c r="C4179" s="43" t="s">
        <v>7447</v>
      </c>
      <c r="D4179" s="43" t="s">
        <v>7448</v>
      </c>
      <c r="E4179" s="43" t="s">
        <v>46</v>
      </c>
      <c r="F4179" s="44">
        <v>45008</v>
      </c>
      <c r="G4179" s="43" t="s">
        <v>203</v>
      </c>
      <c r="H4179" s="43" t="s">
        <v>3960</v>
      </c>
      <c r="I4179" s="43" t="s">
        <v>364</v>
      </c>
      <c r="J4179" s="43">
        <v>8.3000000000000007</v>
      </c>
      <c r="K4179" s="43" t="s">
        <v>7456</v>
      </c>
      <c r="L4179" s="55" t="s">
        <v>13</v>
      </c>
      <c r="M4179" s="43" t="s">
        <v>2</v>
      </c>
      <c r="N4179" s="43" t="s">
        <v>2</v>
      </c>
      <c r="O4179"/>
      <c r="P4179" s="43" t="s">
        <v>363</v>
      </c>
    </row>
    <row r="4180" spans="1:16" x14ac:dyDescent="0.25">
      <c r="A4180" s="43" t="s">
        <v>7446</v>
      </c>
      <c r="B4180" s="43" t="s">
        <v>699</v>
      </c>
      <c r="C4180" s="43" t="s">
        <v>7447</v>
      </c>
      <c r="D4180" s="43" t="s">
        <v>7448</v>
      </c>
      <c r="E4180" s="43" t="s">
        <v>46</v>
      </c>
      <c r="F4180" s="44">
        <v>45008</v>
      </c>
      <c r="G4180" s="43" t="s">
        <v>3194</v>
      </c>
      <c r="H4180" s="43" t="s">
        <v>3960</v>
      </c>
      <c r="I4180" s="43" t="s">
        <v>364</v>
      </c>
      <c r="J4180" s="43">
        <v>8.4</v>
      </c>
      <c r="K4180" s="43" t="s">
        <v>7457</v>
      </c>
      <c r="L4180" s="55" t="s">
        <v>13</v>
      </c>
      <c r="M4180" s="43" t="s">
        <v>3</v>
      </c>
      <c r="N4180" s="43" t="s">
        <v>3</v>
      </c>
      <c r="O4180"/>
      <c r="P4180" s="43" t="s">
        <v>363</v>
      </c>
    </row>
    <row r="4181" spans="1:16" x14ac:dyDescent="0.25">
      <c r="A4181" s="43" t="s">
        <v>7446</v>
      </c>
      <c r="B4181" s="43" t="s">
        <v>699</v>
      </c>
      <c r="C4181" s="43" t="s">
        <v>7447</v>
      </c>
      <c r="D4181" s="43" t="s">
        <v>7448</v>
      </c>
      <c r="E4181" s="43" t="s">
        <v>46</v>
      </c>
      <c r="F4181" s="44">
        <v>45008</v>
      </c>
      <c r="G4181" s="43" t="s">
        <v>203</v>
      </c>
      <c r="H4181" s="43" t="s">
        <v>3960</v>
      </c>
      <c r="I4181" s="43" t="s">
        <v>363</v>
      </c>
      <c r="J4181" s="43">
        <v>9</v>
      </c>
      <c r="K4181" s="43" t="s">
        <v>649</v>
      </c>
      <c r="L4181" s="55" t="s">
        <v>13</v>
      </c>
      <c r="M4181"/>
      <c r="N4181"/>
      <c r="O4181"/>
      <c r="P4181" s="43" t="s">
        <v>363</v>
      </c>
    </row>
    <row r="4182" spans="1:16" x14ac:dyDescent="0.25">
      <c r="A4182" s="43" t="s">
        <v>7446</v>
      </c>
      <c r="B4182" s="43" t="s">
        <v>699</v>
      </c>
      <c r="C4182" s="43" t="s">
        <v>7447</v>
      </c>
      <c r="D4182" s="43" t="s">
        <v>7448</v>
      </c>
      <c r="E4182" s="43" t="s">
        <v>46</v>
      </c>
      <c r="F4182" s="44">
        <v>45008</v>
      </c>
      <c r="G4182" s="43" t="s">
        <v>203</v>
      </c>
      <c r="H4182" s="43" t="s">
        <v>3960</v>
      </c>
      <c r="I4182" s="43" t="s">
        <v>364</v>
      </c>
      <c r="J4182" s="43" t="s">
        <v>7458</v>
      </c>
      <c r="K4182" s="43" t="s">
        <v>7459</v>
      </c>
      <c r="L4182" s="55" t="s">
        <v>640</v>
      </c>
      <c r="M4182" s="43" t="s">
        <v>2</v>
      </c>
      <c r="N4182" s="43" t="s">
        <v>2</v>
      </c>
      <c r="O4182"/>
      <c r="P4182" s="43" t="s">
        <v>363</v>
      </c>
    </row>
    <row r="4183" spans="1:16" x14ac:dyDescent="0.25">
      <c r="A4183" s="43" t="s">
        <v>7446</v>
      </c>
      <c r="B4183" s="43" t="s">
        <v>699</v>
      </c>
      <c r="C4183" s="43" t="s">
        <v>7447</v>
      </c>
      <c r="D4183" s="43" t="s">
        <v>7448</v>
      </c>
      <c r="E4183" s="43" t="s">
        <v>46</v>
      </c>
      <c r="F4183" s="44">
        <v>45008</v>
      </c>
      <c r="G4183" s="43" t="s">
        <v>203</v>
      </c>
      <c r="H4183" s="43" t="s">
        <v>3960</v>
      </c>
      <c r="I4183" s="43" t="s">
        <v>364</v>
      </c>
      <c r="J4183" s="43" t="s">
        <v>7460</v>
      </c>
      <c r="K4183" s="43" t="s">
        <v>7461</v>
      </c>
      <c r="L4183" s="55" t="s">
        <v>640</v>
      </c>
      <c r="M4183" s="43" t="s">
        <v>2</v>
      </c>
      <c r="N4183" s="43" t="s">
        <v>2</v>
      </c>
      <c r="O4183"/>
      <c r="P4183" s="43" t="s">
        <v>363</v>
      </c>
    </row>
    <row r="4184" spans="1:16" x14ac:dyDescent="0.25">
      <c r="A4184" s="43" t="s">
        <v>7446</v>
      </c>
      <c r="B4184" s="43" t="s">
        <v>699</v>
      </c>
      <c r="C4184" s="43" t="s">
        <v>7447</v>
      </c>
      <c r="D4184" s="43" t="s">
        <v>7448</v>
      </c>
      <c r="E4184" s="43" t="s">
        <v>46</v>
      </c>
      <c r="F4184" s="44">
        <v>45008</v>
      </c>
      <c r="G4184" s="43" t="s">
        <v>203</v>
      </c>
      <c r="H4184" s="43" t="s">
        <v>3960</v>
      </c>
      <c r="I4184" s="43" t="s">
        <v>364</v>
      </c>
      <c r="J4184" s="43" t="s">
        <v>7462</v>
      </c>
      <c r="K4184" s="43" t="s">
        <v>7463</v>
      </c>
      <c r="L4184" s="55" t="s">
        <v>640</v>
      </c>
      <c r="M4184" s="43" t="s">
        <v>2</v>
      </c>
      <c r="N4184" s="43" t="s">
        <v>2</v>
      </c>
      <c r="O4184"/>
      <c r="P4184" s="43" t="s">
        <v>363</v>
      </c>
    </row>
    <row r="4185" spans="1:16" x14ac:dyDescent="0.25">
      <c r="A4185" s="43" t="s">
        <v>7446</v>
      </c>
      <c r="B4185" s="43" t="s">
        <v>699</v>
      </c>
      <c r="C4185" s="43" t="s">
        <v>7447</v>
      </c>
      <c r="D4185" s="43" t="s">
        <v>7448</v>
      </c>
      <c r="E4185" s="43" t="s">
        <v>46</v>
      </c>
      <c r="F4185" s="44">
        <v>45008</v>
      </c>
      <c r="G4185" s="43" t="s">
        <v>203</v>
      </c>
      <c r="H4185" s="43" t="s">
        <v>3960</v>
      </c>
      <c r="I4185" s="43" t="s">
        <v>364</v>
      </c>
      <c r="J4185" s="43" t="s">
        <v>7464</v>
      </c>
      <c r="K4185" s="43" t="s">
        <v>3746</v>
      </c>
      <c r="L4185" s="55" t="s">
        <v>640</v>
      </c>
      <c r="M4185" s="43" t="s">
        <v>2</v>
      </c>
      <c r="N4185" s="43" t="s">
        <v>2</v>
      </c>
      <c r="O4185"/>
      <c r="P4185" s="43" t="s">
        <v>363</v>
      </c>
    </row>
    <row r="4186" spans="1:16" x14ac:dyDescent="0.25">
      <c r="A4186" s="43" t="s">
        <v>7446</v>
      </c>
      <c r="B4186" s="43" t="s">
        <v>699</v>
      </c>
      <c r="C4186" s="43" t="s">
        <v>7447</v>
      </c>
      <c r="D4186" s="43" t="s">
        <v>7448</v>
      </c>
      <c r="E4186" s="43" t="s">
        <v>46</v>
      </c>
      <c r="F4186" s="44">
        <v>45008</v>
      </c>
      <c r="G4186" s="43" t="s">
        <v>203</v>
      </c>
      <c r="H4186" s="43" t="s">
        <v>3960</v>
      </c>
      <c r="I4186" s="43" t="s">
        <v>364</v>
      </c>
      <c r="J4186" s="43" t="s">
        <v>7465</v>
      </c>
      <c r="K4186" s="43" t="s">
        <v>7466</v>
      </c>
      <c r="L4186" s="55" t="s">
        <v>640</v>
      </c>
      <c r="M4186" s="43" t="s">
        <v>2</v>
      </c>
      <c r="N4186" s="43" t="s">
        <v>2</v>
      </c>
      <c r="O4186"/>
      <c r="P4186" s="43" t="s">
        <v>363</v>
      </c>
    </row>
    <row r="4187" spans="1:16" x14ac:dyDescent="0.25">
      <c r="A4187" s="43" t="s">
        <v>7446</v>
      </c>
      <c r="B4187" s="43" t="s">
        <v>699</v>
      </c>
      <c r="C4187" s="43" t="s">
        <v>7447</v>
      </c>
      <c r="D4187" s="43" t="s">
        <v>7448</v>
      </c>
      <c r="E4187" s="43" t="s">
        <v>46</v>
      </c>
      <c r="F4187" s="44">
        <v>45008</v>
      </c>
      <c r="G4187" s="43" t="s">
        <v>203</v>
      </c>
      <c r="H4187" s="43" t="s">
        <v>3960</v>
      </c>
      <c r="I4187" s="43" t="s">
        <v>364</v>
      </c>
      <c r="J4187" s="43" t="s">
        <v>7467</v>
      </c>
      <c r="K4187" s="43" t="s">
        <v>7468</v>
      </c>
      <c r="L4187" s="55" t="s">
        <v>640</v>
      </c>
      <c r="M4187" s="43" t="s">
        <v>2</v>
      </c>
      <c r="N4187" s="43" t="s">
        <v>2</v>
      </c>
      <c r="O4187"/>
      <c r="P4187" s="43" t="s">
        <v>363</v>
      </c>
    </row>
    <row r="4188" spans="1:16" x14ac:dyDescent="0.25">
      <c r="A4188" s="43" t="s">
        <v>7469</v>
      </c>
      <c r="B4188" s="43" t="s">
        <v>206</v>
      </c>
      <c r="C4188" s="43" t="s">
        <v>7470</v>
      </c>
      <c r="D4188" s="43" t="s">
        <v>7471</v>
      </c>
      <c r="E4188" s="43" t="s">
        <v>186</v>
      </c>
      <c r="F4188" s="44">
        <v>45008</v>
      </c>
      <c r="G4188" s="43" t="s">
        <v>203</v>
      </c>
      <c r="H4188" s="43" t="s">
        <v>3960</v>
      </c>
      <c r="I4188" s="43" t="s">
        <v>364</v>
      </c>
      <c r="J4188" s="43">
        <v>1</v>
      </c>
      <c r="K4188" s="43" t="s">
        <v>7472</v>
      </c>
      <c r="L4188" s="55" t="s">
        <v>13</v>
      </c>
      <c r="M4188" s="43" t="s">
        <v>2</v>
      </c>
      <c r="N4188" s="43" t="s">
        <v>2</v>
      </c>
      <c r="O4188"/>
      <c r="P4188" s="43" t="s">
        <v>363</v>
      </c>
    </row>
    <row r="4189" spans="1:16" ht="30" x14ac:dyDescent="0.25">
      <c r="A4189" s="43" t="s">
        <v>7473</v>
      </c>
      <c r="B4189" s="43" t="s">
        <v>205</v>
      </c>
      <c r="C4189" s="43" t="s">
        <v>7474</v>
      </c>
      <c r="D4189" s="43" t="s">
        <v>7475</v>
      </c>
      <c r="E4189" s="43" t="s">
        <v>46</v>
      </c>
      <c r="F4189" s="44">
        <v>45008</v>
      </c>
      <c r="G4189" s="43" t="s">
        <v>203</v>
      </c>
      <c r="H4189" s="43" t="s">
        <v>3960</v>
      </c>
      <c r="I4189" s="43" t="s">
        <v>364</v>
      </c>
      <c r="J4189" s="43">
        <v>1</v>
      </c>
      <c r="K4189" s="43" t="s">
        <v>3803</v>
      </c>
      <c r="L4189" s="55" t="s">
        <v>13</v>
      </c>
      <c r="M4189" s="43" t="s">
        <v>2</v>
      </c>
      <c r="N4189" s="43" t="s">
        <v>3</v>
      </c>
      <c r="O4189" s="43" t="s">
        <v>9905</v>
      </c>
      <c r="P4189" s="43" t="s">
        <v>364</v>
      </c>
    </row>
    <row r="4190" spans="1:16" x14ac:dyDescent="0.25">
      <c r="A4190" s="43" t="s">
        <v>7473</v>
      </c>
      <c r="B4190" s="43" t="s">
        <v>205</v>
      </c>
      <c r="C4190" s="43" t="s">
        <v>7474</v>
      </c>
      <c r="D4190" s="43" t="s">
        <v>7475</v>
      </c>
      <c r="E4190" s="43" t="s">
        <v>46</v>
      </c>
      <c r="F4190" s="44">
        <v>45008</v>
      </c>
      <c r="G4190" s="43" t="s">
        <v>203</v>
      </c>
      <c r="H4190" s="43" t="s">
        <v>3960</v>
      </c>
      <c r="I4190" s="43" t="s">
        <v>364</v>
      </c>
      <c r="J4190" s="43">
        <v>2.1</v>
      </c>
      <c r="K4190" s="43" t="s">
        <v>7476</v>
      </c>
      <c r="L4190" s="55" t="s">
        <v>640</v>
      </c>
      <c r="M4190" s="43" t="s">
        <v>2</v>
      </c>
      <c r="N4190" s="43" t="s">
        <v>2</v>
      </c>
      <c r="O4190"/>
      <c r="P4190" s="43" t="s">
        <v>363</v>
      </c>
    </row>
    <row r="4191" spans="1:16" x14ac:dyDescent="0.25">
      <c r="A4191" s="43" t="s">
        <v>7473</v>
      </c>
      <c r="B4191" s="43" t="s">
        <v>205</v>
      </c>
      <c r="C4191" s="43" t="s">
        <v>7474</v>
      </c>
      <c r="D4191" s="43" t="s">
        <v>7475</v>
      </c>
      <c r="E4191" s="43" t="s">
        <v>46</v>
      </c>
      <c r="F4191" s="44">
        <v>45008</v>
      </c>
      <c r="G4191" s="43" t="s">
        <v>203</v>
      </c>
      <c r="H4191" s="43" t="s">
        <v>3960</v>
      </c>
      <c r="I4191" s="43" t="s">
        <v>364</v>
      </c>
      <c r="J4191" s="43">
        <v>2.2000000000000002</v>
      </c>
      <c r="K4191" s="43" t="s">
        <v>7477</v>
      </c>
      <c r="L4191" s="55" t="s">
        <v>640</v>
      </c>
      <c r="M4191" s="43" t="s">
        <v>2</v>
      </c>
      <c r="N4191" s="43" t="s">
        <v>2</v>
      </c>
      <c r="O4191"/>
      <c r="P4191" s="43" t="s">
        <v>363</v>
      </c>
    </row>
    <row r="4192" spans="1:16" x14ac:dyDescent="0.25">
      <c r="A4192" s="43" t="s">
        <v>7473</v>
      </c>
      <c r="B4192" s="43" t="s">
        <v>205</v>
      </c>
      <c r="C4192" s="43" t="s">
        <v>7474</v>
      </c>
      <c r="D4192" s="43" t="s">
        <v>7475</v>
      </c>
      <c r="E4192" s="43" t="s">
        <v>46</v>
      </c>
      <c r="F4192" s="44">
        <v>45008</v>
      </c>
      <c r="G4192" s="43" t="s">
        <v>203</v>
      </c>
      <c r="H4192" s="43" t="s">
        <v>3960</v>
      </c>
      <c r="I4192" s="43" t="s">
        <v>364</v>
      </c>
      <c r="J4192" s="43">
        <v>3</v>
      </c>
      <c r="K4192" s="43" t="s">
        <v>7478</v>
      </c>
      <c r="L4192" s="55" t="s">
        <v>640</v>
      </c>
      <c r="M4192" s="43" t="s">
        <v>2</v>
      </c>
      <c r="N4192" s="43" t="s">
        <v>2</v>
      </c>
      <c r="O4192"/>
      <c r="P4192" s="43" t="s">
        <v>363</v>
      </c>
    </row>
    <row r="4193" spans="1:16" x14ac:dyDescent="0.25">
      <c r="A4193" s="43" t="s">
        <v>7473</v>
      </c>
      <c r="B4193" s="43" t="s">
        <v>205</v>
      </c>
      <c r="C4193" s="43" t="s">
        <v>7474</v>
      </c>
      <c r="D4193" s="43" t="s">
        <v>7475</v>
      </c>
      <c r="E4193" s="43" t="s">
        <v>46</v>
      </c>
      <c r="F4193" s="44">
        <v>45008</v>
      </c>
      <c r="G4193" s="43" t="s">
        <v>203</v>
      </c>
      <c r="H4193" s="43" t="s">
        <v>3960</v>
      </c>
      <c r="I4193" s="43" t="s">
        <v>364</v>
      </c>
      <c r="J4193" s="43">
        <v>4</v>
      </c>
      <c r="K4193" s="43" t="s">
        <v>7479</v>
      </c>
      <c r="L4193" s="55" t="s">
        <v>13</v>
      </c>
      <c r="M4193" s="43" t="s">
        <v>2</v>
      </c>
      <c r="N4193" s="43" t="s">
        <v>2</v>
      </c>
      <c r="O4193"/>
      <c r="P4193" s="43" t="s">
        <v>363</v>
      </c>
    </row>
    <row r="4194" spans="1:16" ht="30" x14ac:dyDescent="0.25">
      <c r="A4194" s="43" t="s">
        <v>7473</v>
      </c>
      <c r="B4194" s="43" t="s">
        <v>205</v>
      </c>
      <c r="C4194" s="43" t="s">
        <v>7474</v>
      </c>
      <c r="D4194" s="43" t="s">
        <v>7475</v>
      </c>
      <c r="E4194" s="43" t="s">
        <v>46</v>
      </c>
      <c r="F4194" s="44">
        <v>45008</v>
      </c>
      <c r="G4194" s="43" t="s">
        <v>203</v>
      </c>
      <c r="H4194" s="43" t="s">
        <v>3960</v>
      </c>
      <c r="I4194" s="43" t="s">
        <v>364</v>
      </c>
      <c r="J4194" s="43">
        <v>5</v>
      </c>
      <c r="K4194" s="43" t="s">
        <v>3817</v>
      </c>
      <c r="L4194" s="55" t="s">
        <v>640</v>
      </c>
      <c r="M4194" s="43" t="s">
        <v>2</v>
      </c>
      <c r="N4194" s="43" t="s">
        <v>3</v>
      </c>
      <c r="O4194" s="43" t="s">
        <v>9958</v>
      </c>
      <c r="P4194" s="43" t="s">
        <v>364</v>
      </c>
    </row>
    <row r="4195" spans="1:16" x14ac:dyDescent="0.25">
      <c r="A4195" s="43" t="s">
        <v>7480</v>
      </c>
      <c r="B4195" s="43" t="s">
        <v>205</v>
      </c>
      <c r="C4195" s="43" t="s">
        <v>7481</v>
      </c>
      <c r="D4195" s="43">
        <v>6397502</v>
      </c>
      <c r="E4195" s="43" t="s">
        <v>46</v>
      </c>
      <c r="F4195" s="44">
        <v>45008</v>
      </c>
      <c r="G4195" s="43" t="s">
        <v>203</v>
      </c>
      <c r="H4195" s="43" t="s">
        <v>3960</v>
      </c>
      <c r="I4195" s="43" t="s">
        <v>364</v>
      </c>
      <c r="J4195" s="43">
        <v>1</v>
      </c>
      <c r="K4195" s="43" t="s">
        <v>3803</v>
      </c>
      <c r="L4195" s="55" t="s">
        <v>13</v>
      </c>
      <c r="M4195" s="43" t="s">
        <v>2</v>
      </c>
      <c r="N4195" s="43" t="s">
        <v>2</v>
      </c>
      <c r="O4195"/>
      <c r="P4195" s="43" t="s">
        <v>363</v>
      </c>
    </row>
    <row r="4196" spans="1:16" x14ac:dyDescent="0.25">
      <c r="A4196" s="43" t="s">
        <v>7480</v>
      </c>
      <c r="B4196" s="43" t="s">
        <v>205</v>
      </c>
      <c r="C4196" s="43" t="s">
        <v>7481</v>
      </c>
      <c r="D4196" s="43">
        <v>6397502</v>
      </c>
      <c r="E4196" s="43" t="s">
        <v>46</v>
      </c>
      <c r="F4196" s="44">
        <v>45008</v>
      </c>
      <c r="G4196" s="43" t="s">
        <v>203</v>
      </c>
      <c r="H4196" s="43" t="s">
        <v>3960</v>
      </c>
      <c r="I4196" s="43" t="s">
        <v>364</v>
      </c>
      <c r="J4196" s="43">
        <v>2</v>
      </c>
      <c r="K4196" s="43" t="s">
        <v>3226</v>
      </c>
      <c r="L4196" s="55" t="s">
        <v>13</v>
      </c>
      <c r="M4196" s="43" t="s">
        <v>2</v>
      </c>
      <c r="N4196" s="43" t="s">
        <v>2</v>
      </c>
      <c r="O4196"/>
      <c r="P4196" s="43" t="s">
        <v>363</v>
      </c>
    </row>
    <row r="4197" spans="1:16" x14ac:dyDescent="0.25">
      <c r="A4197" s="43" t="s">
        <v>7480</v>
      </c>
      <c r="B4197" s="43" t="s">
        <v>205</v>
      </c>
      <c r="C4197" s="43" t="s">
        <v>7481</v>
      </c>
      <c r="D4197" s="43">
        <v>6397502</v>
      </c>
      <c r="E4197" s="43" t="s">
        <v>46</v>
      </c>
      <c r="F4197" s="44">
        <v>45008</v>
      </c>
      <c r="G4197" s="43" t="s">
        <v>203</v>
      </c>
      <c r="H4197" s="43" t="s">
        <v>3960</v>
      </c>
      <c r="I4197" s="43" t="s">
        <v>364</v>
      </c>
      <c r="J4197" s="43">
        <v>3.1</v>
      </c>
      <c r="K4197" s="43" t="s">
        <v>7482</v>
      </c>
      <c r="L4197" s="55" t="s">
        <v>640</v>
      </c>
      <c r="M4197" s="43" t="s">
        <v>2</v>
      </c>
      <c r="N4197" s="43" t="s">
        <v>2</v>
      </c>
      <c r="O4197"/>
      <c r="P4197" s="43" t="s">
        <v>363</v>
      </c>
    </row>
    <row r="4198" spans="1:16" x14ac:dyDescent="0.25">
      <c r="A4198" s="43" t="s">
        <v>7480</v>
      </c>
      <c r="B4198" s="43" t="s">
        <v>205</v>
      </c>
      <c r="C4198" s="43" t="s">
        <v>7481</v>
      </c>
      <c r="D4198" s="43">
        <v>6397502</v>
      </c>
      <c r="E4198" s="43" t="s">
        <v>46</v>
      </c>
      <c r="F4198" s="44">
        <v>45008</v>
      </c>
      <c r="G4198" s="43" t="s">
        <v>203</v>
      </c>
      <c r="H4198" s="43" t="s">
        <v>3960</v>
      </c>
      <c r="I4198" s="43" t="s">
        <v>364</v>
      </c>
      <c r="J4198" s="43">
        <v>3.2</v>
      </c>
      <c r="K4198" s="43" t="s">
        <v>7483</v>
      </c>
      <c r="L4198" s="55" t="s">
        <v>640</v>
      </c>
      <c r="M4198" s="43" t="s">
        <v>2</v>
      </c>
      <c r="N4198" s="43" t="s">
        <v>2</v>
      </c>
      <c r="O4198"/>
      <c r="P4198" s="43" t="s">
        <v>363</v>
      </c>
    </row>
    <row r="4199" spans="1:16" x14ac:dyDescent="0.25">
      <c r="A4199" s="43" t="s">
        <v>7480</v>
      </c>
      <c r="B4199" s="43" t="s">
        <v>205</v>
      </c>
      <c r="C4199" s="43" t="s">
        <v>7481</v>
      </c>
      <c r="D4199" s="43">
        <v>6397502</v>
      </c>
      <c r="E4199" s="43" t="s">
        <v>46</v>
      </c>
      <c r="F4199" s="44">
        <v>45008</v>
      </c>
      <c r="G4199" s="43" t="s">
        <v>203</v>
      </c>
      <c r="H4199" s="43" t="s">
        <v>3960</v>
      </c>
      <c r="I4199" s="43" t="s">
        <v>364</v>
      </c>
      <c r="J4199" s="43">
        <v>3.3</v>
      </c>
      <c r="K4199" s="43" t="s">
        <v>7484</v>
      </c>
      <c r="L4199" s="55" t="s">
        <v>640</v>
      </c>
      <c r="M4199" s="43" t="s">
        <v>2</v>
      </c>
      <c r="N4199" s="43" t="s">
        <v>2</v>
      </c>
      <c r="O4199"/>
      <c r="P4199" s="43" t="s">
        <v>363</v>
      </c>
    </row>
    <row r="4200" spans="1:16" x14ac:dyDescent="0.25">
      <c r="A4200" s="43" t="s">
        <v>7480</v>
      </c>
      <c r="B4200" s="43" t="s">
        <v>205</v>
      </c>
      <c r="C4200" s="43" t="s">
        <v>7481</v>
      </c>
      <c r="D4200" s="43">
        <v>6397502</v>
      </c>
      <c r="E4200" s="43" t="s">
        <v>46</v>
      </c>
      <c r="F4200" s="44">
        <v>45008</v>
      </c>
      <c r="G4200" s="43" t="s">
        <v>203</v>
      </c>
      <c r="H4200" s="43" t="s">
        <v>3960</v>
      </c>
      <c r="I4200" s="43" t="s">
        <v>364</v>
      </c>
      <c r="J4200" s="43">
        <v>3.4</v>
      </c>
      <c r="K4200" s="43" t="s">
        <v>7485</v>
      </c>
      <c r="L4200" s="55" t="s">
        <v>640</v>
      </c>
      <c r="M4200" s="43" t="s">
        <v>2</v>
      </c>
      <c r="N4200" s="43" t="s">
        <v>2</v>
      </c>
      <c r="O4200"/>
      <c r="P4200" s="43" t="s">
        <v>363</v>
      </c>
    </row>
    <row r="4201" spans="1:16" x14ac:dyDescent="0.25">
      <c r="A4201" s="43" t="s">
        <v>7480</v>
      </c>
      <c r="B4201" s="43" t="s">
        <v>205</v>
      </c>
      <c r="C4201" s="43" t="s">
        <v>7481</v>
      </c>
      <c r="D4201" s="43">
        <v>6397502</v>
      </c>
      <c r="E4201" s="43" t="s">
        <v>46</v>
      </c>
      <c r="F4201" s="44">
        <v>45008</v>
      </c>
      <c r="G4201" s="43" t="s">
        <v>203</v>
      </c>
      <c r="H4201" s="43" t="s">
        <v>3960</v>
      </c>
      <c r="I4201" s="43" t="s">
        <v>364</v>
      </c>
      <c r="J4201" s="43">
        <v>3.5</v>
      </c>
      <c r="K4201" s="43" t="s">
        <v>7486</v>
      </c>
      <c r="L4201" s="55" t="s">
        <v>640</v>
      </c>
      <c r="M4201" s="43" t="s">
        <v>2</v>
      </c>
      <c r="N4201" s="43" t="s">
        <v>2</v>
      </c>
      <c r="O4201"/>
      <c r="P4201" s="43" t="s">
        <v>363</v>
      </c>
    </row>
    <row r="4202" spans="1:16" x14ac:dyDescent="0.25">
      <c r="A4202" s="43" t="s">
        <v>7480</v>
      </c>
      <c r="B4202" s="43" t="s">
        <v>205</v>
      </c>
      <c r="C4202" s="43" t="s">
        <v>7481</v>
      </c>
      <c r="D4202" s="43">
        <v>6397502</v>
      </c>
      <c r="E4202" s="43" t="s">
        <v>46</v>
      </c>
      <c r="F4202" s="44">
        <v>45008</v>
      </c>
      <c r="G4202" s="43" t="s">
        <v>203</v>
      </c>
      <c r="H4202" s="43" t="s">
        <v>3960</v>
      </c>
      <c r="I4202" s="43" t="s">
        <v>364</v>
      </c>
      <c r="J4202" s="43">
        <v>3.6</v>
      </c>
      <c r="K4202" s="43" t="s">
        <v>7487</v>
      </c>
      <c r="L4202" s="55" t="s">
        <v>640</v>
      </c>
      <c r="M4202" s="43" t="s">
        <v>2</v>
      </c>
      <c r="N4202" s="43" t="s">
        <v>2</v>
      </c>
      <c r="O4202"/>
      <c r="P4202" s="43" t="s">
        <v>363</v>
      </c>
    </row>
    <row r="4203" spans="1:16" x14ac:dyDescent="0.25">
      <c r="A4203" s="43" t="s">
        <v>7480</v>
      </c>
      <c r="B4203" s="43" t="s">
        <v>205</v>
      </c>
      <c r="C4203" s="43" t="s">
        <v>7481</v>
      </c>
      <c r="D4203" s="43">
        <v>6397502</v>
      </c>
      <c r="E4203" s="43" t="s">
        <v>46</v>
      </c>
      <c r="F4203" s="44">
        <v>45008</v>
      </c>
      <c r="G4203" s="43" t="s">
        <v>203</v>
      </c>
      <c r="H4203" s="43" t="s">
        <v>3960</v>
      </c>
      <c r="I4203" s="43" t="s">
        <v>364</v>
      </c>
      <c r="J4203" s="43">
        <v>3.7</v>
      </c>
      <c r="K4203" s="43" t="s">
        <v>7488</v>
      </c>
      <c r="L4203" s="55" t="s">
        <v>640</v>
      </c>
      <c r="M4203" s="43" t="s">
        <v>2</v>
      </c>
      <c r="N4203" s="43" t="s">
        <v>2</v>
      </c>
      <c r="O4203"/>
      <c r="P4203" s="43" t="s">
        <v>363</v>
      </c>
    </row>
    <row r="4204" spans="1:16" x14ac:dyDescent="0.25">
      <c r="A4204" s="43" t="s">
        <v>7480</v>
      </c>
      <c r="B4204" s="43" t="s">
        <v>205</v>
      </c>
      <c r="C4204" s="43" t="s">
        <v>7481</v>
      </c>
      <c r="D4204" s="43">
        <v>6397502</v>
      </c>
      <c r="E4204" s="43" t="s">
        <v>46</v>
      </c>
      <c r="F4204" s="44">
        <v>45008</v>
      </c>
      <c r="G4204" s="43" t="s">
        <v>203</v>
      </c>
      <c r="H4204" s="43" t="s">
        <v>3960</v>
      </c>
      <c r="I4204" s="43" t="s">
        <v>364</v>
      </c>
      <c r="J4204" s="43">
        <v>3.8</v>
      </c>
      <c r="K4204" s="43" t="s">
        <v>7489</v>
      </c>
      <c r="L4204" s="55" t="s">
        <v>640</v>
      </c>
      <c r="M4204" s="43" t="s">
        <v>2</v>
      </c>
      <c r="N4204" s="43" t="s">
        <v>2</v>
      </c>
      <c r="O4204"/>
      <c r="P4204" s="43" t="s">
        <v>363</v>
      </c>
    </row>
    <row r="4205" spans="1:16" x14ac:dyDescent="0.25">
      <c r="A4205" s="43" t="s">
        <v>7480</v>
      </c>
      <c r="B4205" s="43" t="s">
        <v>205</v>
      </c>
      <c r="C4205" s="43" t="s">
        <v>7481</v>
      </c>
      <c r="D4205" s="43">
        <v>6397502</v>
      </c>
      <c r="E4205" s="43" t="s">
        <v>46</v>
      </c>
      <c r="F4205" s="44">
        <v>45008</v>
      </c>
      <c r="G4205" s="43" t="s">
        <v>203</v>
      </c>
      <c r="H4205" s="43" t="s">
        <v>3960</v>
      </c>
      <c r="I4205" s="43" t="s">
        <v>364</v>
      </c>
      <c r="J4205" s="43">
        <v>3.9</v>
      </c>
      <c r="K4205" s="43" t="s">
        <v>7490</v>
      </c>
      <c r="L4205" s="55" t="s">
        <v>640</v>
      </c>
      <c r="M4205" s="43" t="s">
        <v>2</v>
      </c>
      <c r="N4205" s="43" t="s">
        <v>2</v>
      </c>
      <c r="O4205"/>
      <c r="P4205" s="43" t="s">
        <v>363</v>
      </c>
    </row>
    <row r="4206" spans="1:16" x14ac:dyDescent="0.25">
      <c r="A4206" s="43" t="s">
        <v>7480</v>
      </c>
      <c r="B4206" s="43" t="s">
        <v>205</v>
      </c>
      <c r="C4206" s="43" t="s">
        <v>7481</v>
      </c>
      <c r="D4206" s="43">
        <v>6397502</v>
      </c>
      <c r="E4206" s="43" t="s">
        <v>46</v>
      </c>
      <c r="F4206" s="44">
        <v>45008</v>
      </c>
      <c r="G4206" s="43" t="s">
        <v>203</v>
      </c>
      <c r="H4206" s="43" t="s">
        <v>3960</v>
      </c>
      <c r="I4206" s="43" t="s">
        <v>364</v>
      </c>
      <c r="J4206" s="43">
        <v>4</v>
      </c>
      <c r="K4206" s="43" t="s">
        <v>7491</v>
      </c>
      <c r="L4206" s="55" t="s">
        <v>640</v>
      </c>
      <c r="M4206" s="43" t="s">
        <v>2</v>
      </c>
      <c r="N4206" s="43" t="s">
        <v>2</v>
      </c>
      <c r="O4206"/>
      <c r="P4206" s="43" t="s">
        <v>363</v>
      </c>
    </row>
    <row r="4207" spans="1:16" x14ac:dyDescent="0.25">
      <c r="A4207" s="43" t="s">
        <v>7480</v>
      </c>
      <c r="B4207" s="43" t="s">
        <v>205</v>
      </c>
      <c r="C4207" s="43" t="s">
        <v>7481</v>
      </c>
      <c r="D4207" s="43">
        <v>6397502</v>
      </c>
      <c r="E4207" s="43" t="s">
        <v>46</v>
      </c>
      <c r="F4207" s="44">
        <v>45008</v>
      </c>
      <c r="G4207" s="43" t="s">
        <v>203</v>
      </c>
      <c r="H4207" s="43" t="s">
        <v>3960</v>
      </c>
      <c r="I4207" s="43" t="s">
        <v>364</v>
      </c>
      <c r="J4207" s="43">
        <v>5.0999999999999996</v>
      </c>
      <c r="K4207" s="43" t="s">
        <v>7492</v>
      </c>
      <c r="L4207" s="55" t="s">
        <v>13</v>
      </c>
      <c r="M4207" s="43" t="s">
        <v>2</v>
      </c>
      <c r="N4207" s="43" t="s">
        <v>2</v>
      </c>
      <c r="O4207"/>
      <c r="P4207" s="43" t="s">
        <v>363</v>
      </c>
    </row>
    <row r="4208" spans="1:16" x14ac:dyDescent="0.25">
      <c r="A4208" s="43" t="s">
        <v>7480</v>
      </c>
      <c r="B4208" s="43" t="s">
        <v>205</v>
      </c>
      <c r="C4208" s="43" t="s">
        <v>7481</v>
      </c>
      <c r="D4208" s="43">
        <v>6397502</v>
      </c>
      <c r="E4208" s="43" t="s">
        <v>46</v>
      </c>
      <c r="F4208" s="44">
        <v>45008</v>
      </c>
      <c r="G4208" s="43" t="s">
        <v>203</v>
      </c>
      <c r="H4208" s="43" t="s">
        <v>3960</v>
      </c>
      <c r="I4208" s="43" t="s">
        <v>364</v>
      </c>
      <c r="J4208" s="43">
        <v>5.2</v>
      </c>
      <c r="K4208" s="43" t="s">
        <v>7493</v>
      </c>
      <c r="L4208" s="55" t="s">
        <v>13</v>
      </c>
      <c r="M4208" s="43" t="s">
        <v>2</v>
      </c>
      <c r="N4208" s="43" t="s">
        <v>2</v>
      </c>
      <c r="O4208"/>
      <c r="P4208" s="43" t="s">
        <v>363</v>
      </c>
    </row>
    <row r="4209" spans="1:16" x14ac:dyDescent="0.25">
      <c r="A4209" s="43" t="s">
        <v>7480</v>
      </c>
      <c r="B4209" s="43" t="s">
        <v>205</v>
      </c>
      <c r="C4209" s="43" t="s">
        <v>7481</v>
      </c>
      <c r="D4209" s="43">
        <v>6397502</v>
      </c>
      <c r="E4209" s="43" t="s">
        <v>46</v>
      </c>
      <c r="F4209" s="44">
        <v>45008</v>
      </c>
      <c r="G4209" s="43" t="s">
        <v>203</v>
      </c>
      <c r="H4209" s="43" t="s">
        <v>3960</v>
      </c>
      <c r="I4209" s="43" t="s">
        <v>364</v>
      </c>
      <c r="J4209" s="43">
        <v>6</v>
      </c>
      <c r="K4209" s="43" t="s">
        <v>3817</v>
      </c>
      <c r="L4209" s="55" t="s">
        <v>640</v>
      </c>
      <c r="M4209" s="43" t="s">
        <v>2</v>
      </c>
      <c r="N4209" s="43" t="s">
        <v>2</v>
      </c>
      <c r="O4209"/>
      <c r="P4209" s="43" t="s">
        <v>363</v>
      </c>
    </row>
    <row r="4210" spans="1:16" ht="30" x14ac:dyDescent="0.25">
      <c r="A4210" s="43" t="s">
        <v>7494</v>
      </c>
      <c r="B4210" s="43" t="s">
        <v>205</v>
      </c>
      <c r="C4210" s="43" t="s">
        <v>7495</v>
      </c>
      <c r="D4210" s="43">
        <v>6805049</v>
      </c>
      <c r="E4210" s="43" t="s">
        <v>46</v>
      </c>
      <c r="F4210" s="44">
        <v>45008</v>
      </c>
      <c r="G4210" s="43" t="s">
        <v>203</v>
      </c>
      <c r="H4210" s="43" t="s">
        <v>3960</v>
      </c>
      <c r="I4210" s="43" t="s">
        <v>364</v>
      </c>
      <c r="J4210" s="43">
        <v>1</v>
      </c>
      <c r="K4210" s="43" t="s">
        <v>3803</v>
      </c>
      <c r="L4210" s="55" t="s">
        <v>13</v>
      </c>
      <c r="M4210" s="43" t="s">
        <v>2</v>
      </c>
      <c r="N4210" s="43" t="s">
        <v>3</v>
      </c>
      <c r="O4210" s="43" t="s">
        <v>9905</v>
      </c>
      <c r="P4210" s="43" t="s">
        <v>364</v>
      </c>
    </row>
    <row r="4211" spans="1:16" x14ac:dyDescent="0.25">
      <c r="A4211" s="43" t="s">
        <v>7494</v>
      </c>
      <c r="B4211" s="43" t="s">
        <v>205</v>
      </c>
      <c r="C4211" s="43" t="s">
        <v>7495</v>
      </c>
      <c r="D4211" s="43">
        <v>6805049</v>
      </c>
      <c r="E4211" s="43" t="s">
        <v>46</v>
      </c>
      <c r="F4211" s="44">
        <v>45008</v>
      </c>
      <c r="G4211" s="43" t="s">
        <v>203</v>
      </c>
      <c r="H4211" s="43" t="s">
        <v>3960</v>
      </c>
      <c r="I4211" s="43" t="s">
        <v>364</v>
      </c>
      <c r="J4211" s="43">
        <v>2.1</v>
      </c>
      <c r="K4211" s="43" t="s">
        <v>7496</v>
      </c>
      <c r="L4211" s="55" t="s">
        <v>640</v>
      </c>
      <c r="M4211" s="43" t="s">
        <v>2</v>
      </c>
      <c r="N4211" s="43" t="s">
        <v>2</v>
      </c>
      <c r="O4211"/>
      <c r="P4211" s="43" t="s">
        <v>363</v>
      </c>
    </row>
    <row r="4212" spans="1:16" x14ac:dyDescent="0.25">
      <c r="A4212" s="43" t="s">
        <v>7494</v>
      </c>
      <c r="B4212" s="43" t="s">
        <v>205</v>
      </c>
      <c r="C4212" s="43" t="s">
        <v>7495</v>
      </c>
      <c r="D4212" s="43">
        <v>6805049</v>
      </c>
      <c r="E4212" s="43" t="s">
        <v>46</v>
      </c>
      <c r="F4212" s="44">
        <v>45008</v>
      </c>
      <c r="G4212" s="43" t="s">
        <v>203</v>
      </c>
      <c r="H4212" s="43" t="s">
        <v>3960</v>
      </c>
      <c r="I4212" s="43" t="s">
        <v>364</v>
      </c>
      <c r="J4212" s="43">
        <v>2.2000000000000002</v>
      </c>
      <c r="K4212" s="43" t="s">
        <v>7497</v>
      </c>
      <c r="L4212" s="55" t="s">
        <v>640</v>
      </c>
      <c r="M4212" s="43" t="s">
        <v>2</v>
      </c>
      <c r="N4212" s="43" t="s">
        <v>2</v>
      </c>
      <c r="O4212"/>
      <c r="P4212" s="43" t="s">
        <v>363</v>
      </c>
    </row>
    <row r="4213" spans="1:16" x14ac:dyDescent="0.25">
      <c r="A4213" s="43" t="s">
        <v>7494</v>
      </c>
      <c r="B4213" s="43" t="s">
        <v>205</v>
      </c>
      <c r="C4213" s="43" t="s">
        <v>7495</v>
      </c>
      <c r="D4213" s="43">
        <v>6805049</v>
      </c>
      <c r="E4213" s="43" t="s">
        <v>46</v>
      </c>
      <c r="F4213" s="44">
        <v>45008</v>
      </c>
      <c r="G4213" s="43" t="s">
        <v>203</v>
      </c>
      <c r="H4213" s="43" t="s">
        <v>3960</v>
      </c>
      <c r="I4213" s="43" t="s">
        <v>364</v>
      </c>
      <c r="J4213" s="43">
        <v>2.2999999999999998</v>
      </c>
      <c r="K4213" s="43" t="s">
        <v>7498</v>
      </c>
      <c r="L4213" s="55" t="s">
        <v>640</v>
      </c>
      <c r="M4213" s="43" t="s">
        <v>2</v>
      </c>
      <c r="N4213" s="43" t="s">
        <v>2</v>
      </c>
      <c r="O4213"/>
      <c r="P4213" s="43" t="s">
        <v>363</v>
      </c>
    </row>
    <row r="4214" spans="1:16" x14ac:dyDescent="0.25">
      <c r="A4214" s="43" t="s">
        <v>7494</v>
      </c>
      <c r="B4214" s="43" t="s">
        <v>205</v>
      </c>
      <c r="C4214" s="43" t="s">
        <v>7495</v>
      </c>
      <c r="D4214" s="43">
        <v>6805049</v>
      </c>
      <c r="E4214" s="43" t="s">
        <v>46</v>
      </c>
      <c r="F4214" s="44">
        <v>45008</v>
      </c>
      <c r="G4214" s="43" t="s">
        <v>203</v>
      </c>
      <c r="H4214" s="43" t="s">
        <v>3960</v>
      </c>
      <c r="I4214" s="43" t="s">
        <v>364</v>
      </c>
      <c r="J4214" s="43">
        <v>2.4</v>
      </c>
      <c r="K4214" s="43" t="s">
        <v>7499</v>
      </c>
      <c r="L4214" s="55" t="s">
        <v>640</v>
      </c>
      <c r="M4214" s="43" t="s">
        <v>2</v>
      </c>
      <c r="N4214" s="43" t="s">
        <v>2</v>
      </c>
      <c r="O4214"/>
      <c r="P4214" s="43" t="s">
        <v>363</v>
      </c>
    </row>
    <row r="4215" spans="1:16" x14ac:dyDescent="0.25">
      <c r="A4215" s="43" t="s">
        <v>7494</v>
      </c>
      <c r="B4215" s="43" t="s">
        <v>205</v>
      </c>
      <c r="C4215" s="43" t="s">
        <v>7495</v>
      </c>
      <c r="D4215" s="43">
        <v>6805049</v>
      </c>
      <c r="E4215" s="43" t="s">
        <v>46</v>
      </c>
      <c r="F4215" s="44">
        <v>45008</v>
      </c>
      <c r="G4215" s="43" t="s">
        <v>203</v>
      </c>
      <c r="H4215" s="43" t="s">
        <v>3960</v>
      </c>
      <c r="I4215" s="43" t="s">
        <v>364</v>
      </c>
      <c r="J4215" s="43">
        <v>3</v>
      </c>
      <c r="K4215" s="43" t="s">
        <v>7500</v>
      </c>
      <c r="L4215" s="55" t="s">
        <v>640</v>
      </c>
      <c r="M4215" s="43" t="s">
        <v>2</v>
      </c>
      <c r="N4215" s="43" t="s">
        <v>2</v>
      </c>
      <c r="O4215"/>
      <c r="P4215" s="43" t="s">
        <v>363</v>
      </c>
    </row>
    <row r="4216" spans="1:16" x14ac:dyDescent="0.25">
      <c r="A4216" s="43" t="s">
        <v>7494</v>
      </c>
      <c r="B4216" s="43" t="s">
        <v>205</v>
      </c>
      <c r="C4216" s="43" t="s">
        <v>7495</v>
      </c>
      <c r="D4216" s="43">
        <v>6805049</v>
      </c>
      <c r="E4216" s="43" t="s">
        <v>46</v>
      </c>
      <c r="F4216" s="44">
        <v>45008</v>
      </c>
      <c r="G4216" s="43" t="s">
        <v>203</v>
      </c>
      <c r="H4216" s="43" t="s">
        <v>3960</v>
      </c>
      <c r="I4216" s="43" t="s">
        <v>364</v>
      </c>
      <c r="J4216" s="43">
        <v>4</v>
      </c>
      <c r="K4216" s="43" t="s">
        <v>7501</v>
      </c>
      <c r="L4216" s="55" t="s">
        <v>13</v>
      </c>
      <c r="M4216" s="43" t="s">
        <v>2</v>
      </c>
      <c r="N4216" s="43" t="s">
        <v>2</v>
      </c>
      <c r="O4216"/>
      <c r="P4216" s="43" t="s">
        <v>363</v>
      </c>
    </row>
    <row r="4217" spans="1:16" x14ac:dyDescent="0.25">
      <c r="A4217" s="43" t="s">
        <v>7494</v>
      </c>
      <c r="B4217" s="43" t="s">
        <v>205</v>
      </c>
      <c r="C4217" s="43" t="s">
        <v>7495</v>
      </c>
      <c r="D4217" s="43">
        <v>6805049</v>
      </c>
      <c r="E4217" s="43" t="s">
        <v>46</v>
      </c>
      <c r="F4217" s="44">
        <v>45008</v>
      </c>
      <c r="G4217" s="43" t="s">
        <v>203</v>
      </c>
      <c r="H4217" s="43" t="s">
        <v>3960</v>
      </c>
      <c r="I4217" s="43" t="s">
        <v>364</v>
      </c>
      <c r="J4217" s="43">
        <v>5</v>
      </c>
      <c r="K4217" s="43" t="s">
        <v>6699</v>
      </c>
      <c r="L4217" s="55" t="s">
        <v>13</v>
      </c>
      <c r="M4217" s="43" t="s">
        <v>2</v>
      </c>
      <c r="N4217" s="43" t="s">
        <v>2</v>
      </c>
      <c r="O4217"/>
      <c r="P4217" s="43" t="s">
        <v>363</v>
      </c>
    </row>
    <row r="4218" spans="1:16" x14ac:dyDescent="0.25">
      <c r="A4218" s="43" t="s">
        <v>7494</v>
      </c>
      <c r="B4218" s="43" t="s">
        <v>205</v>
      </c>
      <c r="C4218" s="43" t="s">
        <v>7495</v>
      </c>
      <c r="D4218" s="43">
        <v>6805049</v>
      </c>
      <c r="E4218" s="43" t="s">
        <v>46</v>
      </c>
      <c r="F4218" s="44">
        <v>45008</v>
      </c>
      <c r="G4218" s="43" t="s">
        <v>203</v>
      </c>
      <c r="H4218" s="43" t="s">
        <v>3960</v>
      </c>
      <c r="I4218" s="43" t="s">
        <v>364</v>
      </c>
      <c r="J4218" s="43">
        <v>6</v>
      </c>
      <c r="K4218" s="43" t="s">
        <v>3817</v>
      </c>
      <c r="L4218" s="55" t="s">
        <v>640</v>
      </c>
      <c r="M4218" s="43" t="s">
        <v>2</v>
      </c>
      <c r="N4218" s="43" t="s">
        <v>2</v>
      </c>
      <c r="O4218"/>
      <c r="P4218" s="43" t="s">
        <v>363</v>
      </c>
    </row>
    <row r="4219" spans="1:16" x14ac:dyDescent="0.25">
      <c r="A4219" s="43" t="s">
        <v>7502</v>
      </c>
      <c r="B4219" s="43" t="s">
        <v>66</v>
      </c>
      <c r="C4219" s="43" t="s">
        <v>7503</v>
      </c>
      <c r="D4219" s="43" t="s">
        <v>7504</v>
      </c>
      <c r="E4219" s="43" t="s">
        <v>46</v>
      </c>
      <c r="F4219" s="44">
        <v>45008</v>
      </c>
      <c r="G4219" s="43" t="s">
        <v>203</v>
      </c>
      <c r="H4219" s="43" t="s">
        <v>3960</v>
      </c>
      <c r="I4219" s="43" t="s">
        <v>363</v>
      </c>
      <c r="J4219" s="43">
        <v>1</v>
      </c>
      <c r="K4219" s="43" t="s">
        <v>85</v>
      </c>
      <c r="L4219" s="55" t="s">
        <v>13</v>
      </c>
      <c r="M4219"/>
      <c r="N4219"/>
      <c r="O4219"/>
      <c r="P4219" s="43" t="s">
        <v>363</v>
      </c>
    </row>
    <row r="4220" spans="1:16" x14ac:dyDescent="0.25">
      <c r="A4220" s="43" t="s">
        <v>7502</v>
      </c>
      <c r="B4220" s="43" t="s">
        <v>66</v>
      </c>
      <c r="C4220" s="43" t="s">
        <v>7503</v>
      </c>
      <c r="D4220" s="43" t="s">
        <v>7504</v>
      </c>
      <c r="E4220" s="43" t="s">
        <v>46</v>
      </c>
      <c r="F4220" s="44">
        <v>45008</v>
      </c>
      <c r="G4220" s="43" t="s">
        <v>203</v>
      </c>
      <c r="H4220" s="43" t="s">
        <v>3960</v>
      </c>
      <c r="I4220" s="43" t="s">
        <v>364</v>
      </c>
      <c r="J4220" s="43">
        <v>2</v>
      </c>
      <c r="K4220" s="43" t="s">
        <v>67</v>
      </c>
      <c r="L4220" s="55" t="s">
        <v>13</v>
      </c>
      <c r="M4220" s="43" t="s">
        <v>2</v>
      </c>
      <c r="N4220" s="43" t="s">
        <v>2</v>
      </c>
      <c r="O4220"/>
      <c r="P4220" s="43" t="s">
        <v>363</v>
      </c>
    </row>
    <row r="4221" spans="1:16" x14ac:dyDescent="0.25">
      <c r="A4221" s="43" t="s">
        <v>7502</v>
      </c>
      <c r="B4221" s="43" t="s">
        <v>66</v>
      </c>
      <c r="C4221" s="43" t="s">
        <v>7503</v>
      </c>
      <c r="D4221" s="43" t="s">
        <v>7504</v>
      </c>
      <c r="E4221" s="43" t="s">
        <v>46</v>
      </c>
      <c r="F4221" s="44">
        <v>45008</v>
      </c>
      <c r="G4221" s="43" t="s">
        <v>203</v>
      </c>
      <c r="H4221" s="43" t="s">
        <v>3960</v>
      </c>
      <c r="I4221" s="43" t="s">
        <v>364</v>
      </c>
      <c r="J4221" s="43">
        <v>3</v>
      </c>
      <c r="K4221" s="43" t="s">
        <v>68</v>
      </c>
      <c r="L4221" s="55" t="s">
        <v>13</v>
      </c>
      <c r="M4221" s="43" t="s">
        <v>2</v>
      </c>
      <c r="N4221" s="43" t="s">
        <v>2</v>
      </c>
      <c r="O4221"/>
      <c r="P4221" s="43" t="s">
        <v>363</v>
      </c>
    </row>
    <row r="4222" spans="1:16" x14ac:dyDescent="0.25">
      <c r="A4222" s="43" t="s">
        <v>7502</v>
      </c>
      <c r="B4222" s="43" t="s">
        <v>66</v>
      </c>
      <c r="C4222" s="43" t="s">
        <v>7503</v>
      </c>
      <c r="D4222" s="43" t="s">
        <v>7504</v>
      </c>
      <c r="E4222" s="43" t="s">
        <v>46</v>
      </c>
      <c r="F4222" s="44">
        <v>45008</v>
      </c>
      <c r="G4222" s="43" t="s">
        <v>203</v>
      </c>
      <c r="H4222" s="43" t="s">
        <v>3960</v>
      </c>
      <c r="I4222" s="43" t="s">
        <v>364</v>
      </c>
      <c r="J4222" s="43">
        <v>4</v>
      </c>
      <c r="K4222" s="43" t="s">
        <v>69</v>
      </c>
      <c r="L4222" s="55" t="s">
        <v>13</v>
      </c>
      <c r="M4222" s="43" t="s">
        <v>2</v>
      </c>
      <c r="N4222" s="43" t="s">
        <v>2</v>
      </c>
      <c r="O4222"/>
      <c r="P4222" s="43" t="s">
        <v>363</v>
      </c>
    </row>
    <row r="4223" spans="1:16" x14ac:dyDescent="0.25">
      <c r="A4223" s="43" t="s">
        <v>7502</v>
      </c>
      <c r="B4223" s="43" t="s">
        <v>66</v>
      </c>
      <c r="C4223" s="43" t="s">
        <v>7503</v>
      </c>
      <c r="D4223" s="43" t="s">
        <v>7504</v>
      </c>
      <c r="E4223" s="43" t="s">
        <v>46</v>
      </c>
      <c r="F4223" s="44">
        <v>45008</v>
      </c>
      <c r="G4223" s="43" t="s">
        <v>203</v>
      </c>
      <c r="H4223" s="43" t="s">
        <v>3960</v>
      </c>
      <c r="I4223" s="43" t="s">
        <v>364</v>
      </c>
      <c r="J4223" s="43">
        <v>5</v>
      </c>
      <c r="K4223" s="43" t="s">
        <v>3501</v>
      </c>
      <c r="L4223" s="55" t="s">
        <v>13</v>
      </c>
      <c r="M4223" s="43" t="s">
        <v>2</v>
      </c>
      <c r="N4223" s="43" t="s">
        <v>2</v>
      </c>
      <c r="O4223"/>
      <c r="P4223" s="43" t="s">
        <v>363</v>
      </c>
    </row>
    <row r="4224" spans="1:16" x14ac:dyDescent="0.25">
      <c r="A4224" s="43" t="s">
        <v>7502</v>
      </c>
      <c r="B4224" s="43" t="s">
        <v>66</v>
      </c>
      <c r="C4224" s="43" t="s">
        <v>7503</v>
      </c>
      <c r="D4224" s="43" t="s">
        <v>7504</v>
      </c>
      <c r="E4224" s="43" t="s">
        <v>46</v>
      </c>
      <c r="F4224" s="44">
        <v>45008</v>
      </c>
      <c r="G4224" s="43" t="s">
        <v>203</v>
      </c>
      <c r="H4224" s="43" t="s">
        <v>3960</v>
      </c>
      <c r="I4224" s="43" t="s">
        <v>364</v>
      </c>
      <c r="J4224" s="43">
        <v>6</v>
      </c>
      <c r="K4224" s="43" t="s">
        <v>70</v>
      </c>
      <c r="L4224" s="55" t="s">
        <v>13</v>
      </c>
      <c r="M4224" s="43" t="s">
        <v>2</v>
      </c>
      <c r="N4224" s="43" t="s">
        <v>2</v>
      </c>
      <c r="O4224"/>
      <c r="P4224" s="43" t="s">
        <v>363</v>
      </c>
    </row>
    <row r="4225" spans="1:16" x14ac:dyDescent="0.25">
      <c r="A4225" s="43" t="s">
        <v>7502</v>
      </c>
      <c r="B4225" s="43" t="s">
        <v>66</v>
      </c>
      <c r="C4225" s="43" t="s">
        <v>7503</v>
      </c>
      <c r="D4225" s="43" t="s">
        <v>7504</v>
      </c>
      <c r="E4225" s="43" t="s">
        <v>46</v>
      </c>
      <c r="F4225" s="44">
        <v>45008</v>
      </c>
      <c r="G4225" s="43" t="s">
        <v>203</v>
      </c>
      <c r="H4225" s="43" t="s">
        <v>3960</v>
      </c>
      <c r="I4225" s="43" t="s">
        <v>363</v>
      </c>
      <c r="J4225" s="43">
        <v>7</v>
      </c>
      <c r="K4225" s="43" t="s">
        <v>3875</v>
      </c>
      <c r="L4225" s="55" t="s">
        <v>638</v>
      </c>
      <c r="M4225"/>
      <c r="N4225"/>
      <c r="O4225"/>
      <c r="P4225" s="43" t="s">
        <v>363</v>
      </c>
    </row>
    <row r="4226" spans="1:16" x14ac:dyDescent="0.25">
      <c r="A4226" s="43" t="s">
        <v>7502</v>
      </c>
      <c r="B4226" s="43" t="s">
        <v>66</v>
      </c>
      <c r="C4226" s="43" t="s">
        <v>7503</v>
      </c>
      <c r="D4226" s="43" t="s">
        <v>7504</v>
      </c>
      <c r="E4226" s="43" t="s">
        <v>46</v>
      </c>
      <c r="F4226" s="44">
        <v>45008</v>
      </c>
      <c r="G4226" s="43" t="s">
        <v>203</v>
      </c>
      <c r="H4226" s="43" t="s">
        <v>3960</v>
      </c>
      <c r="I4226" s="43" t="s">
        <v>363</v>
      </c>
      <c r="J4226" s="43">
        <v>8</v>
      </c>
      <c r="K4226" s="43" t="s">
        <v>6996</v>
      </c>
      <c r="L4226" s="55" t="s">
        <v>638</v>
      </c>
      <c r="M4226"/>
      <c r="N4226"/>
      <c r="O4226"/>
      <c r="P4226" s="43" t="s">
        <v>363</v>
      </c>
    </row>
    <row r="4227" spans="1:16" x14ac:dyDescent="0.25">
      <c r="A4227" s="43" t="s">
        <v>7502</v>
      </c>
      <c r="B4227" s="43" t="s">
        <v>66</v>
      </c>
      <c r="C4227" s="43" t="s">
        <v>7503</v>
      </c>
      <c r="D4227" s="43" t="s">
        <v>7504</v>
      </c>
      <c r="E4227" s="43" t="s">
        <v>46</v>
      </c>
      <c r="F4227" s="44">
        <v>45008</v>
      </c>
      <c r="G4227" s="43" t="s">
        <v>203</v>
      </c>
      <c r="H4227" s="43" t="s">
        <v>3960</v>
      </c>
      <c r="I4227" s="43" t="s">
        <v>364</v>
      </c>
      <c r="J4227" s="43">
        <v>9</v>
      </c>
      <c r="K4227" s="43" t="s">
        <v>53</v>
      </c>
      <c r="L4227" s="55" t="s">
        <v>638</v>
      </c>
      <c r="M4227" s="43" t="s">
        <v>2</v>
      </c>
      <c r="N4227" s="43" t="s">
        <v>2</v>
      </c>
      <c r="O4227"/>
      <c r="P4227" s="43" t="s">
        <v>363</v>
      </c>
    </row>
    <row r="4228" spans="1:16" x14ac:dyDescent="0.25">
      <c r="A4228" s="43" t="s">
        <v>7502</v>
      </c>
      <c r="B4228" s="43" t="s">
        <v>66</v>
      </c>
      <c r="C4228" s="43" t="s">
        <v>7503</v>
      </c>
      <c r="D4228" s="43" t="s">
        <v>7504</v>
      </c>
      <c r="E4228" s="43" t="s">
        <v>46</v>
      </c>
      <c r="F4228" s="44">
        <v>45008</v>
      </c>
      <c r="G4228" s="43" t="s">
        <v>203</v>
      </c>
      <c r="H4228" s="43" t="s">
        <v>3960</v>
      </c>
      <c r="I4228" s="43" t="s">
        <v>364</v>
      </c>
      <c r="J4228" s="43">
        <v>10</v>
      </c>
      <c r="K4228" s="43" t="s">
        <v>7505</v>
      </c>
      <c r="L4228" s="55" t="s">
        <v>13</v>
      </c>
      <c r="M4228" s="43" t="s">
        <v>2</v>
      </c>
      <c r="N4228" s="43" t="s">
        <v>2</v>
      </c>
      <c r="O4228"/>
      <c r="P4228" s="43" t="s">
        <v>363</v>
      </c>
    </row>
    <row r="4229" spans="1:16" x14ac:dyDescent="0.25">
      <c r="A4229" s="43" t="s">
        <v>7502</v>
      </c>
      <c r="B4229" s="43" t="s">
        <v>66</v>
      </c>
      <c r="C4229" s="43" t="s">
        <v>7503</v>
      </c>
      <c r="D4229" s="43" t="s">
        <v>7504</v>
      </c>
      <c r="E4229" s="43" t="s">
        <v>46</v>
      </c>
      <c r="F4229" s="44">
        <v>45008</v>
      </c>
      <c r="G4229" s="43" t="s">
        <v>203</v>
      </c>
      <c r="H4229" s="43" t="s">
        <v>3960</v>
      </c>
      <c r="I4229" s="43" t="s">
        <v>364</v>
      </c>
      <c r="J4229" s="43">
        <v>11.1</v>
      </c>
      <c r="K4229" s="43" t="s">
        <v>7506</v>
      </c>
      <c r="L4229" s="55" t="s">
        <v>13</v>
      </c>
      <c r="M4229" s="43" t="s">
        <v>2</v>
      </c>
      <c r="N4229" s="43" t="s">
        <v>2</v>
      </c>
      <c r="O4229"/>
      <c r="P4229" s="43" t="s">
        <v>363</v>
      </c>
    </row>
    <row r="4230" spans="1:16" x14ac:dyDescent="0.25">
      <c r="A4230" s="43" t="s">
        <v>7502</v>
      </c>
      <c r="B4230" s="43" t="s">
        <v>66</v>
      </c>
      <c r="C4230" s="43" t="s">
        <v>7503</v>
      </c>
      <c r="D4230" s="43" t="s">
        <v>7504</v>
      </c>
      <c r="E4230" s="43" t="s">
        <v>46</v>
      </c>
      <c r="F4230" s="44">
        <v>45008</v>
      </c>
      <c r="G4230" s="43" t="s">
        <v>203</v>
      </c>
      <c r="H4230" s="43" t="s">
        <v>3960</v>
      </c>
      <c r="I4230" s="43" t="s">
        <v>364</v>
      </c>
      <c r="J4230" s="43">
        <v>11.1</v>
      </c>
      <c r="K4230" s="43" t="s">
        <v>7507</v>
      </c>
      <c r="L4230" s="55" t="s">
        <v>13</v>
      </c>
      <c r="M4230" s="43" t="s">
        <v>2</v>
      </c>
      <c r="N4230" s="43" t="s">
        <v>2</v>
      </c>
      <c r="O4230"/>
      <c r="P4230" s="43" t="s">
        <v>363</v>
      </c>
    </row>
    <row r="4231" spans="1:16" x14ac:dyDescent="0.25">
      <c r="A4231" s="43" t="s">
        <v>7502</v>
      </c>
      <c r="B4231" s="43" t="s">
        <v>66</v>
      </c>
      <c r="C4231" s="43" t="s">
        <v>7503</v>
      </c>
      <c r="D4231" s="43" t="s">
        <v>7504</v>
      </c>
      <c r="E4231" s="43" t="s">
        <v>46</v>
      </c>
      <c r="F4231" s="44">
        <v>45008</v>
      </c>
      <c r="G4231" s="43" t="s">
        <v>203</v>
      </c>
      <c r="H4231" s="43" t="s">
        <v>3960</v>
      </c>
      <c r="I4231" s="43" t="s">
        <v>364</v>
      </c>
      <c r="J4231" s="43">
        <v>11.11</v>
      </c>
      <c r="K4231" s="43" t="s">
        <v>7508</v>
      </c>
      <c r="L4231" s="55" t="s">
        <v>13</v>
      </c>
      <c r="M4231" s="43" t="s">
        <v>2</v>
      </c>
      <c r="N4231" s="43" t="s">
        <v>2</v>
      </c>
      <c r="O4231"/>
      <c r="P4231" s="43" t="s">
        <v>363</v>
      </c>
    </row>
    <row r="4232" spans="1:16" x14ac:dyDescent="0.25">
      <c r="A4232" s="43" t="s">
        <v>7502</v>
      </c>
      <c r="B4232" s="43" t="s">
        <v>66</v>
      </c>
      <c r="C4232" s="43" t="s">
        <v>7503</v>
      </c>
      <c r="D4232" s="43" t="s">
        <v>7504</v>
      </c>
      <c r="E4232" s="43" t="s">
        <v>46</v>
      </c>
      <c r="F4232" s="44">
        <v>45008</v>
      </c>
      <c r="G4232" s="43" t="s">
        <v>203</v>
      </c>
      <c r="H4232" s="43" t="s">
        <v>3960</v>
      </c>
      <c r="I4232" s="43" t="s">
        <v>364</v>
      </c>
      <c r="J4232" s="43">
        <v>11.12</v>
      </c>
      <c r="K4232" s="43" t="s">
        <v>7509</v>
      </c>
      <c r="L4232" s="55" t="s">
        <v>13</v>
      </c>
      <c r="M4232" s="43" t="s">
        <v>2</v>
      </c>
      <c r="N4232" s="43" t="s">
        <v>2</v>
      </c>
      <c r="O4232"/>
      <c r="P4232" s="43" t="s">
        <v>363</v>
      </c>
    </row>
    <row r="4233" spans="1:16" x14ac:dyDescent="0.25">
      <c r="A4233" s="43" t="s">
        <v>7502</v>
      </c>
      <c r="B4233" s="43" t="s">
        <v>66</v>
      </c>
      <c r="C4233" s="43" t="s">
        <v>7503</v>
      </c>
      <c r="D4233" s="43" t="s">
        <v>7504</v>
      </c>
      <c r="E4233" s="43" t="s">
        <v>46</v>
      </c>
      <c r="F4233" s="44">
        <v>45008</v>
      </c>
      <c r="G4233" s="43" t="s">
        <v>203</v>
      </c>
      <c r="H4233" s="43" t="s">
        <v>3960</v>
      </c>
      <c r="I4233" s="43" t="s">
        <v>364</v>
      </c>
      <c r="J4233" s="43">
        <v>11.13</v>
      </c>
      <c r="K4233" s="43" t="s">
        <v>7510</v>
      </c>
      <c r="L4233" s="55" t="s">
        <v>13</v>
      </c>
      <c r="M4233" s="43" t="s">
        <v>2</v>
      </c>
      <c r="N4233" s="43" t="s">
        <v>2</v>
      </c>
      <c r="O4233"/>
      <c r="P4233" s="43" t="s">
        <v>363</v>
      </c>
    </row>
    <row r="4234" spans="1:16" x14ac:dyDescent="0.25">
      <c r="A4234" s="43" t="s">
        <v>7502</v>
      </c>
      <c r="B4234" s="43" t="s">
        <v>66</v>
      </c>
      <c r="C4234" s="43" t="s">
        <v>7503</v>
      </c>
      <c r="D4234" s="43" t="s">
        <v>7504</v>
      </c>
      <c r="E4234" s="43" t="s">
        <v>46</v>
      </c>
      <c r="F4234" s="44">
        <v>45008</v>
      </c>
      <c r="G4234" s="43" t="s">
        <v>203</v>
      </c>
      <c r="H4234" s="43" t="s">
        <v>3960</v>
      </c>
      <c r="I4234" s="43" t="s">
        <v>364</v>
      </c>
      <c r="J4234" s="43">
        <v>11.2</v>
      </c>
      <c r="K4234" s="43" t="s">
        <v>7511</v>
      </c>
      <c r="L4234" s="55" t="s">
        <v>13</v>
      </c>
      <c r="M4234" s="43" t="s">
        <v>2</v>
      </c>
      <c r="N4234" s="43" t="s">
        <v>2</v>
      </c>
      <c r="O4234"/>
      <c r="P4234" s="43" t="s">
        <v>363</v>
      </c>
    </row>
    <row r="4235" spans="1:16" x14ac:dyDescent="0.25">
      <c r="A4235" s="43" t="s">
        <v>7502</v>
      </c>
      <c r="B4235" s="43" t="s">
        <v>66</v>
      </c>
      <c r="C4235" s="43" t="s">
        <v>7503</v>
      </c>
      <c r="D4235" s="43" t="s">
        <v>7504</v>
      </c>
      <c r="E4235" s="43" t="s">
        <v>46</v>
      </c>
      <c r="F4235" s="44">
        <v>45008</v>
      </c>
      <c r="G4235" s="43" t="s">
        <v>203</v>
      </c>
      <c r="H4235" s="43" t="s">
        <v>3960</v>
      </c>
      <c r="I4235" s="43" t="s">
        <v>364</v>
      </c>
      <c r="J4235" s="43">
        <v>11.3</v>
      </c>
      <c r="K4235" s="43" t="s">
        <v>7512</v>
      </c>
      <c r="L4235" s="55" t="s">
        <v>13</v>
      </c>
      <c r="M4235" s="43" t="s">
        <v>2</v>
      </c>
      <c r="N4235" s="43" t="s">
        <v>2</v>
      </c>
      <c r="O4235"/>
      <c r="P4235" s="43" t="s">
        <v>363</v>
      </c>
    </row>
    <row r="4236" spans="1:16" x14ac:dyDescent="0.25">
      <c r="A4236" s="43" t="s">
        <v>7502</v>
      </c>
      <c r="B4236" s="43" t="s">
        <v>66</v>
      </c>
      <c r="C4236" s="43" t="s">
        <v>7503</v>
      </c>
      <c r="D4236" s="43" t="s">
        <v>7504</v>
      </c>
      <c r="E4236" s="43" t="s">
        <v>46</v>
      </c>
      <c r="F4236" s="44">
        <v>45008</v>
      </c>
      <c r="G4236" s="43" t="s">
        <v>203</v>
      </c>
      <c r="H4236" s="43" t="s">
        <v>3960</v>
      </c>
      <c r="I4236" s="43" t="s">
        <v>364</v>
      </c>
      <c r="J4236" s="43">
        <v>11.4</v>
      </c>
      <c r="K4236" s="43" t="s">
        <v>7513</v>
      </c>
      <c r="L4236" s="55" t="s">
        <v>13</v>
      </c>
      <c r="M4236" s="43" t="s">
        <v>2</v>
      </c>
      <c r="N4236" s="43" t="s">
        <v>2</v>
      </c>
      <c r="O4236"/>
      <c r="P4236" s="43" t="s">
        <v>363</v>
      </c>
    </row>
    <row r="4237" spans="1:16" x14ac:dyDescent="0.25">
      <c r="A4237" s="43" t="s">
        <v>7502</v>
      </c>
      <c r="B4237" s="43" t="s">
        <v>66</v>
      </c>
      <c r="C4237" s="43" t="s">
        <v>7503</v>
      </c>
      <c r="D4237" s="43" t="s">
        <v>7504</v>
      </c>
      <c r="E4237" s="43" t="s">
        <v>46</v>
      </c>
      <c r="F4237" s="44">
        <v>45008</v>
      </c>
      <c r="G4237" s="43" t="s">
        <v>203</v>
      </c>
      <c r="H4237" s="43" t="s">
        <v>3960</v>
      </c>
      <c r="I4237" s="43" t="s">
        <v>364</v>
      </c>
      <c r="J4237" s="43">
        <v>11.5</v>
      </c>
      <c r="K4237" s="43" t="s">
        <v>7514</v>
      </c>
      <c r="L4237" s="55" t="s">
        <v>13</v>
      </c>
      <c r="M4237" s="43" t="s">
        <v>2</v>
      </c>
      <c r="N4237" s="43" t="s">
        <v>2</v>
      </c>
      <c r="O4237"/>
      <c r="P4237" s="43" t="s">
        <v>363</v>
      </c>
    </row>
    <row r="4238" spans="1:16" x14ac:dyDescent="0.25">
      <c r="A4238" s="43" t="s">
        <v>7502</v>
      </c>
      <c r="B4238" s="43" t="s">
        <v>66</v>
      </c>
      <c r="C4238" s="43" t="s">
        <v>7503</v>
      </c>
      <c r="D4238" s="43" t="s">
        <v>7504</v>
      </c>
      <c r="E4238" s="43" t="s">
        <v>46</v>
      </c>
      <c r="F4238" s="44">
        <v>45008</v>
      </c>
      <c r="G4238" s="43" t="s">
        <v>203</v>
      </c>
      <c r="H4238" s="43" t="s">
        <v>3960</v>
      </c>
      <c r="I4238" s="43" t="s">
        <v>364</v>
      </c>
      <c r="J4238" s="43">
        <v>11.6</v>
      </c>
      <c r="K4238" s="43" t="s">
        <v>7515</v>
      </c>
      <c r="L4238" s="55" t="s">
        <v>13</v>
      </c>
      <c r="M4238" s="43" t="s">
        <v>2</v>
      </c>
      <c r="N4238" s="43" t="s">
        <v>2</v>
      </c>
      <c r="O4238"/>
      <c r="P4238" s="43" t="s">
        <v>363</v>
      </c>
    </row>
    <row r="4239" spans="1:16" x14ac:dyDescent="0.25">
      <c r="A4239" s="43" t="s">
        <v>7502</v>
      </c>
      <c r="B4239" s="43" t="s">
        <v>66</v>
      </c>
      <c r="C4239" s="43" t="s">
        <v>7503</v>
      </c>
      <c r="D4239" s="43" t="s">
        <v>7504</v>
      </c>
      <c r="E4239" s="43" t="s">
        <v>46</v>
      </c>
      <c r="F4239" s="44">
        <v>45008</v>
      </c>
      <c r="G4239" s="43" t="s">
        <v>203</v>
      </c>
      <c r="H4239" s="43" t="s">
        <v>3960</v>
      </c>
      <c r="I4239" s="43" t="s">
        <v>364</v>
      </c>
      <c r="J4239" s="43">
        <v>11.7</v>
      </c>
      <c r="K4239" s="43" t="s">
        <v>7516</v>
      </c>
      <c r="L4239" s="55" t="s">
        <v>13</v>
      </c>
      <c r="M4239" s="43" t="s">
        <v>2</v>
      </c>
      <c r="N4239" s="43" t="s">
        <v>2</v>
      </c>
      <c r="O4239"/>
      <c r="P4239" s="43" t="s">
        <v>363</v>
      </c>
    </row>
    <row r="4240" spans="1:16" x14ac:dyDescent="0.25">
      <c r="A4240" s="43" t="s">
        <v>7502</v>
      </c>
      <c r="B4240" s="43" t="s">
        <v>66</v>
      </c>
      <c r="C4240" s="43" t="s">
        <v>7503</v>
      </c>
      <c r="D4240" s="43" t="s">
        <v>7504</v>
      </c>
      <c r="E4240" s="43" t="s">
        <v>46</v>
      </c>
      <c r="F4240" s="44">
        <v>45008</v>
      </c>
      <c r="G4240" s="43" t="s">
        <v>203</v>
      </c>
      <c r="H4240" s="43" t="s">
        <v>3960</v>
      </c>
      <c r="I4240" s="43" t="s">
        <v>364</v>
      </c>
      <c r="J4240" s="43">
        <v>11.8</v>
      </c>
      <c r="K4240" s="43" t="s">
        <v>7517</v>
      </c>
      <c r="L4240" s="55" t="s">
        <v>13</v>
      </c>
      <c r="M4240" s="43" t="s">
        <v>2</v>
      </c>
      <c r="N4240" s="43" t="s">
        <v>2</v>
      </c>
      <c r="O4240"/>
      <c r="P4240" s="43" t="s">
        <v>363</v>
      </c>
    </row>
    <row r="4241" spans="1:16" x14ac:dyDescent="0.25">
      <c r="A4241" s="43" t="s">
        <v>7502</v>
      </c>
      <c r="B4241" s="43" t="s">
        <v>66</v>
      </c>
      <c r="C4241" s="43" t="s">
        <v>7503</v>
      </c>
      <c r="D4241" s="43" t="s">
        <v>7504</v>
      </c>
      <c r="E4241" s="43" t="s">
        <v>46</v>
      </c>
      <c r="F4241" s="44">
        <v>45008</v>
      </c>
      <c r="G4241" s="43" t="s">
        <v>203</v>
      </c>
      <c r="H4241" s="43" t="s">
        <v>3960</v>
      </c>
      <c r="I4241" s="43" t="s">
        <v>364</v>
      </c>
      <c r="J4241" s="43">
        <v>11.9</v>
      </c>
      <c r="K4241" s="43" t="s">
        <v>7518</v>
      </c>
      <c r="L4241" s="55" t="s">
        <v>13</v>
      </c>
      <c r="M4241" s="43" t="s">
        <v>2</v>
      </c>
      <c r="N4241" s="43" t="s">
        <v>2</v>
      </c>
      <c r="O4241"/>
      <c r="P4241" s="43" t="s">
        <v>363</v>
      </c>
    </row>
    <row r="4242" spans="1:16" x14ac:dyDescent="0.25">
      <c r="A4242" s="43" t="s">
        <v>7502</v>
      </c>
      <c r="B4242" s="43" t="s">
        <v>66</v>
      </c>
      <c r="C4242" s="43" t="s">
        <v>7503</v>
      </c>
      <c r="D4242" s="43" t="s">
        <v>7504</v>
      </c>
      <c r="E4242" s="43" t="s">
        <v>46</v>
      </c>
      <c r="F4242" s="44">
        <v>45008</v>
      </c>
      <c r="G4242" s="43" t="s">
        <v>203</v>
      </c>
      <c r="H4242" s="43" t="s">
        <v>3960</v>
      </c>
      <c r="I4242" s="43" t="s">
        <v>364</v>
      </c>
      <c r="J4242" s="43">
        <v>12</v>
      </c>
      <c r="K4242" s="43" t="s">
        <v>7519</v>
      </c>
      <c r="L4242" s="55" t="s">
        <v>13</v>
      </c>
      <c r="M4242" s="43" t="s">
        <v>2</v>
      </c>
      <c r="N4242" s="43" t="s">
        <v>2</v>
      </c>
      <c r="O4242"/>
      <c r="P4242" s="43" t="s">
        <v>363</v>
      </c>
    </row>
    <row r="4243" spans="1:16" ht="30" x14ac:dyDescent="0.25">
      <c r="A4243" s="43" t="s">
        <v>7502</v>
      </c>
      <c r="B4243" s="43" t="s">
        <v>66</v>
      </c>
      <c r="C4243" s="43" t="s">
        <v>7503</v>
      </c>
      <c r="D4243" s="43" t="s">
        <v>7504</v>
      </c>
      <c r="E4243" s="43" t="s">
        <v>46</v>
      </c>
      <c r="F4243" s="44">
        <v>45008</v>
      </c>
      <c r="G4243" s="43" t="s">
        <v>203</v>
      </c>
      <c r="H4243" s="43" t="s">
        <v>3960</v>
      </c>
      <c r="I4243" s="43" t="s">
        <v>364</v>
      </c>
      <c r="J4243" s="43">
        <v>13</v>
      </c>
      <c r="K4243" s="43" t="s">
        <v>7520</v>
      </c>
      <c r="L4243" s="55" t="s">
        <v>640</v>
      </c>
      <c r="M4243" s="43" t="s">
        <v>2</v>
      </c>
      <c r="N4243" s="43" t="s">
        <v>2</v>
      </c>
      <c r="O4243"/>
      <c r="P4243" s="43" t="s">
        <v>363</v>
      </c>
    </row>
    <row r="4244" spans="1:16" x14ac:dyDescent="0.25">
      <c r="A4244" s="43" t="s">
        <v>7502</v>
      </c>
      <c r="B4244" s="43" t="s">
        <v>66</v>
      </c>
      <c r="C4244" s="43" t="s">
        <v>7503</v>
      </c>
      <c r="D4244" s="43" t="s">
        <v>7504</v>
      </c>
      <c r="E4244" s="43" t="s">
        <v>46</v>
      </c>
      <c r="F4244" s="44">
        <v>45008</v>
      </c>
      <c r="G4244" s="43" t="s">
        <v>203</v>
      </c>
      <c r="H4244" s="43" t="s">
        <v>3960</v>
      </c>
      <c r="I4244" s="43" t="s">
        <v>364</v>
      </c>
      <c r="J4244" s="43">
        <v>14.1</v>
      </c>
      <c r="K4244" s="43" t="s">
        <v>7521</v>
      </c>
      <c r="L4244" s="55" t="s">
        <v>640</v>
      </c>
      <c r="M4244" s="43" t="s">
        <v>2</v>
      </c>
      <c r="N4244" s="43" t="s">
        <v>3</v>
      </c>
      <c r="O4244" s="43" t="s">
        <v>9946</v>
      </c>
      <c r="P4244" s="43" t="s">
        <v>364</v>
      </c>
    </row>
    <row r="4245" spans="1:16" x14ac:dyDescent="0.25">
      <c r="A4245" s="43" t="s">
        <v>7502</v>
      </c>
      <c r="B4245" s="43" t="s">
        <v>66</v>
      </c>
      <c r="C4245" s="43" t="s">
        <v>7503</v>
      </c>
      <c r="D4245" s="43" t="s">
        <v>7504</v>
      </c>
      <c r="E4245" s="43" t="s">
        <v>46</v>
      </c>
      <c r="F4245" s="44">
        <v>45008</v>
      </c>
      <c r="G4245" s="43" t="s">
        <v>203</v>
      </c>
      <c r="H4245" s="43" t="s">
        <v>3960</v>
      </c>
      <c r="I4245" s="43" t="s">
        <v>364</v>
      </c>
      <c r="J4245" s="43">
        <v>14.1</v>
      </c>
      <c r="K4245" s="43" t="s">
        <v>7522</v>
      </c>
      <c r="L4245" s="55" t="s">
        <v>640</v>
      </c>
      <c r="M4245" s="43" t="s">
        <v>2</v>
      </c>
      <c r="N4245" s="43" t="s">
        <v>2</v>
      </c>
      <c r="O4245"/>
      <c r="P4245" s="43" t="s">
        <v>363</v>
      </c>
    </row>
    <row r="4246" spans="1:16" x14ac:dyDescent="0.25">
      <c r="A4246" s="43" t="s">
        <v>7502</v>
      </c>
      <c r="B4246" s="43" t="s">
        <v>66</v>
      </c>
      <c r="C4246" s="43" t="s">
        <v>7503</v>
      </c>
      <c r="D4246" s="43" t="s">
        <v>7504</v>
      </c>
      <c r="E4246" s="43" t="s">
        <v>46</v>
      </c>
      <c r="F4246" s="44">
        <v>45008</v>
      </c>
      <c r="G4246" s="43" t="s">
        <v>203</v>
      </c>
      <c r="H4246" s="43" t="s">
        <v>3960</v>
      </c>
      <c r="I4246" s="43" t="s">
        <v>364</v>
      </c>
      <c r="J4246" s="43">
        <v>14.2</v>
      </c>
      <c r="K4246" s="43" t="s">
        <v>7523</v>
      </c>
      <c r="L4246" s="55" t="s">
        <v>640</v>
      </c>
      <c r="M4246" s="43" t="s">
        <v>2</v>
      </c>
      <c r="N4246" s="43" t="s">
        <v>2</v>
      </c>
      <c r="O4246"/>
      <c r="P4246" s="43" t="s">
        <v>363</v>
      </c>
    </row>
    <row r="4247" spans="1:16" x14ac:dyDescent="0.25">
      <c r="A4247" s="43" t="s">
        <v>7502</v>
      </c>
      <c r="B4247" s="43" t="s">
        <v>66</v>
      </c>
      <c r="C4247" s="43" t="s">
        <v>7503</v>
      </c>
      <c r="D4247" s="43" t="s">
        <v>7504</v>
      </c>
      <c r="E4247" s="43" t="s">
        <v>46</v>
      </c>
      <c r="F4247" s="44">
        <v>45008</v>
      </c>
      <c r="G4247" s="43" t="s">
        <v>203</v>
      </c>
      <c r="H4247" s="43" t="s">
        <v>3960</v>
      </c>
      <c r="I4247" s="43" t="s">
        <v>364</v>
      </c>
      <c r="J4247" s="43">
        <v>14.3</v>
      </c>
      <c r="K4247" s="43" t="s">
        <v>7524</v>
      </c>
      <c r="L4247" s="55" t="s">
        <v>640</v>
      </c>
      <c r="M4247" s="43" t="s">
        <v>2</v>
      </c>
      <c r="N4247" s="43" t="s">
        <v>2</v>
      </c>
      <c r="O4247"/>
      <c r="P4247" s="43" t="s">
        <v>363</v>
      </c>
    </row>
    <row r="4248" spans="1:16" x14ac:dyDescent="0.25">
      <c r="A4248" s="43" t="s">
        <v>7502</v>
      </c>
      <c r="B4248" s="43" t="s">
        <v>66</v>
      </c>
      <c r="C4248" s="43" t="s">
        <v>7503</v>
      </c>
      <c r="D4248" s="43" t="s">
        <v>7504</v>
      </c>
      <c r="E4248" s="43" t="s">
        <v>46</v>
      </c>
      <c r="F4248" s="44">
        <v>45008</v>
      </c>
      <c r="G4248" s="43" t="s">
        <v>203</v>
      </c>
      <c r="H4248" s="43" t="s">
        <v>3960</v>
      </c>
      <c r="I4248" s="43" t="s">
        <v>364</v>
      </c>
      <c r="J4248" s="43">
        <v>14.4</v>
      </c>
      <c r="K4248" s="43" t="s">
        <v>7525</v>
      </c>
      <c r="L4248" s="55" t="s">
        <v>640</v>
      </c>
      <c r="M4248" s="43" t="s">
        <v>2</v>
      </c>
      <c r="N4248" s="43" t="s">
        <v>3</v>
      </c>
      <c r="O4248" s="43" t="s">
        <v>9889</v>
      </c>
      <c r="P4248" s="43" t="s">
        <v>364</v>
      </c>
    </row>
    <row r="4249" spans="1:16" x14ac:dyDescent="0.25">
      <c r="A4249" s="43" t="s">
        <v>7502</v>
      </c>
      <c r="B4249" s="43" t="s">
        <v>66</v>
      </c>
      <c r="C4249" s="43" t="s">
        <v>7503</v>
      </c>
      <c r="D4249" s="43" t="s">
        <v>7504</v>
      </c>
      <c r="E4249" s="43" t="s">
        <v>46</v>
      </c>
      <c r="F4249" s="44">
        <v>45008</v>
      </c>
      <c r="G4249" s="43" t="s">
        <v>203</v>
      </c>
      <c r="H4249" s="43" t="s">
        <v>3960</v>
      </c>
      <c r="I4249" s="43" t="s">
        <v>364</v>
      </c>
      <c r="J4249" s="43">
        <v>14.5</v>
      </c>
      <c r="K4249" s="43" t="s">
        <v>7526</v>
      </c>
      <c r="L4249" s="55" t="s">
        <v>640</v>
      </c>
      <c r="M4249" s="43" t="s">
        <v>2</v>
      </c>
      <c r="N4249" s="43" t="s">
        <v>2</v>
      </c>
      <c r="O4249"/>
      <c r="P4249" s="43" t="s">
        <v>363</v>
      </c>
    </row>
    <row r="4250" spans="1:16" x14ac:dyDescent="0.25">
      <c r="A4250" s="43" t="s">
        <v>7502</v>
      </c>
      <c r="B4250" s="43" t="s">
        <v>66</v>
      </c>
      <c r="C4250" s="43" t="s">
        <v>7503</v>
      </c>
      <c r="D4250" s="43" t="s">
        <v>7504</v>
      </c>
      <c r="E4250" s="43" t="s">
        <v>46</v>
      </c>
      <c r="F4250" s="44">
        <v>45008</v>
      </c>
      <c r="G4250" s="43" t="s">
        <v>203</v>
      </c>
      <c r="H4250" s="43" t="s">
        <v>3960</v>
      </c>
      <c r="I4250" s="43" t="s">
        <v>364</v>
      </c>
      <c r="J4250" s="43">
        <v>14.6</v>
      </c>
      <c r="K4250" s="43" t="s">
        <v>7527</v>
      </c>
      <c r="L4250" s="55" t="s">
        <v>640</v>
      </c>
      <c r="M4250" s="43" t="s">
        <v>2</v>
      </c>
      <c r="N4250" s="43" t="s">
        <v>2</v>
      </c>
      <c r="O4250"/>
      <c r="P4250" s="43" t="s">
        <v>363</v>
      </c>
    </row>
    <row r="4251" spans="1:16" x14ac:dyDescent="0.25">
      <c r="A4251" s="43" t="s">
        <v>7502</v>
      </c>
      <c r="B4251" s="43" t="s">
        <v>66</v>
      </c>
      <c r="C4251" s="43" t="s">
        <v>7503</v>
      </c>
      <c r="D4251" s="43" t="s">
        <v>7504</v>
      </c>
      <c r="E4251" s="43" t="s">
        <v>46</v>
      </c>
      <c r="F4251" s="44">
        <v>45008</v>
      </c>
      <c r="G4251" s="43" t="s">
        <v>203</v>
      </c>
      <c r="H4251" s="43" t="s">
        <v>3960</v>
      </c>
      <c r="I4251" s="43" t="s">
        <v>364</v>
      </c>
      <c r="J4251" s="43">
        <v>14.7</v>
      </c>
      <c r="K4251" s="43" t="s">
        <v>7528</v>
      </c>
      <c r="L4251" s="55" t="s">
        <v>640</v>
      </c>
      <c r="M4251" s="43" t="s">
        <v>2</v>
      </c>
      <c r="N4251" s="43" t="s">
        <v>2</v>
      </c>
      <c r="O4251"/>
      <c r="P4251" s="43" t="s">
        <v>363</v>
      </c>
    </row>
    <row r="4252" spans="1:16" x14ac:dyDescent="0.25">
      <c r="A4252" s="43" t="s">
        <v>7502</v>
      </c>
      <c r="B4252" s="43" t="s">
        <v>66</v>
      </c>
      <c r="C4252" s="43" t="s">
        <v>7503</v>
      </c>
      <c r="D4252" s="43" t="s">
        <v>7504</v>
      </c>
      <c r="E4252" s="43" t="s">
        <v>46</v>
      </c>
      <c r="F4252" s="44">
        <v>45008</v>
      </c>
      <c r="G4252" s="43" t="s">
        <v>203</v>
      </c>
      <c r="H4252" s="43" t="s">
        <v>3960</v>
      </c>
      <c r="I4252" s="43" t="s">
        <v>364</v>
      </c>
      <c r="J4252" s="43">
        <v>14.8</v>
      </c>
      <c r="K4252" s="43" t="s">
        <v>7529</v>
      </c>
      <c r="L4252" s="55" t="s">
        <v>640</v>
      </c>
      <c r="M4252" s="43" t="s">
        <v>2</v>
      </c>
      <c r="N4252" s="43" t="s">
        <v>2</v>
      </c>
      <c r="O4252"/>
      <c r="P4252" s="43" t="s">
        <v>363</v>
      </c>
    </row>
    <row r="4253" spans="1:16" x14ac:dyDescent="0.25">
      <c r="A4253" s="43" t="s">
        <v>7502</v>
      </c>
      <c r="B4253" s="43" t="s">
        <v>66</v>
      </c>
      <c r="C4253" s="43" t="s">
        <v>7503</v>
      </c>
      <c r="D4253" s="43" t="s">
        <v>7504</v>
      </c>
      <c r="E4253" s="43" t="s">
        <v>46</v>
      </c>
      <c r="F4253" s="44">
        <v>45008</v>
      </c>
      <c r="G4253" s="43" t="s">
        <v>203</v>
      </c>
      <c r="H4253" s="43" t="s">
        <v>3960</v>
      </c>
      <c r="I4253" s="43" t="s">
        <v>364</v>
      </c>
      <c r="J4253" s="43">
        <v>14.9</v>
      </c>
      <c r="K4253" s="43" t="s">
        <v>7530</v>
      </c>
      <c r="L4253" s="55" t="s">
        <v>640</v>
      </c>
      <c r="M4253" s="43" t="s">
        <v>2</v>
      </c>
      <c r="N4253" s="43" t="s">
        <v>2</v>
      </c>
      <c r="O4253"/>
      <c r="P4253" s="43" t="s">
        <v>363</v>
      </c>
    </row>
    <row r="4254" spans="1:16" x14ac:dyDescent="0.25">
      <c r="A4254" s="43" t="s">
        <v>7502</v>
      </c>
      <c r="B4254" s="43" t="s">
        <v>66</v>
      </c>
      <c r="C4254" s="43" t="s">
        <v>7503</v>
      </c>
      <c r="D4254" s="43" t="s">
        <v>7504</v>
      </c>
      <c r="E4254" s="43" t="s">
        <v>46</v>
      </c>
      <c r="F4254" s="44">
        <v>45008</v>
      </c>
      <c r="G4254" s="43" t="s">
        <v>203</v>
      </c>
      <c r="H4254" s="43" t="s">
        <v>3960</v>
      </c>
      <c r="I4254" s="43" t="s">
        <v>364</v>
      </c>
      <c r="J4254" s="43">
        <v>15</v>
      </c>
      <c r="K4254" s="43" t="s">
        <v>7531</v>
      </c>
      <c r="L4254" s="55" t="s">
        <v>13</v>
      </c>
      <c r="M4254" s="43" t="s">
        <v>2</v>
      </c>
      <c r="N4254" s="43" t="s">
        <v>3</v>
      </c>
      <c r="O4254" s="43" t="s">
        <v>9946</v>
      </c>
      <c r="P4254" s="43" t="s">
        <v>364</v>
      </c>
    </row>
    <row r="4255" spans="1:16" x14ac:dyDescent="0.25">
      <c r="A4255" s="43" t="s">
        <v>7502</v>
      </c>
      <c r="B4255" s="43" t="s">
        <v>66</v>
      </c>
      <c r="C4255" s="43" t="s">
        <v>7503</v>
      </c>
      <c r="D4255" s="43" t="s">
        <v>7504</v>
      </c>
      <c r="E4255" s="43" t="s">
        <v>46</v>
      </c>
      <c r="F4255" s="44">
        <v>45008</v>
      </c>
      <c r="G4255" s="43" t="s">
        <v>203</v>
      </c>
      <c r="H4255" s="43" t="s">
        <v>3960</v>
      </c>
      <c r="I4255" s="43" t="s">
        <v>364</v>
      </c>
      <c r="J4255" s="43">
        <v>16</v>
      </c>
      <c r="K4255" s="43" t="s">
        <v>71</v>
      </c>
      <c r="L4255" s="55" t="s">
        <v>641</v>
      </c>
      <c r="M4255" s="43" t="s">
        <v>2</v>
      </c>
      <c r="N4255" s="43" t="s">
        <v>2</v>
      </c>
      <c r="O4255"/>
      <c r="P4255" s="43" t="s">
        <v>363</v>
      </c>
    </row>
    <row r="4256" spans="1:16" x14ac:dyDescent="0.25">
      <c r="A4256" s="43" t="s">
        <v>7502</v>
      </c>
      <c r="B4256" s="43" t="s">
        <v>66</v>
      </c>
      <c r="C4256" s="43" t="s">
        <v>7503</v>
      </c>
      <c r="D4256" s="43" t="s">
        <v>7504</v>
      </c>
      <c r="E4256" s="43" t="s">
        <v>46</v>
      </c>
      <c r="F4256" s="44">
        <v>45008</v>
      </c>
      <c r="G4256" s="43" t="s">
        <v>203</v>
      </c>
      <c r="H4256" s="43" t="s">
        <v>3960</v>
      </c>
      <c r="I4256" s="43" t="s">
        <v>364</v>
      </c>
      <c r="J4256" s="43">
        <v>17</v>
      </c>
      <c r="K4256" s="43" t="s">
        <v>7532</v>
      </c>
      <c r="L4256" s="55" t="s">
        <v>13</v>
      </c>
      <c r="M4256" s="43" t="s">
        <v>2</v>
      </c>
      <c r="N4256" s="43" t="s">
        <v>3</v>
      </c>
      <c r="O4256" s="43" t="s">
        <v>9888</v>
      </c>
      <c r="P4256" s="43" t="s">
        <v>364</v>
      </c>
    </row>
    <row r="4257" spans="1:16" x14ac:dyDescent="0.25">
      <c r="A4257" s="43" t="s">
        <v>7533</v>
      </c>
      <c r="B4257" s="43" t="s">
        <v>45</v>
      </c>
      <c r="C4257" s="43" t="s">
        <v>7534</v>
      </c>
      <c r="D4257" s="43">
        <v>2842255</v>
      </c>
      <c r="E4257" s="43" t="s">
        <v>46</v>
      </c>
      <c r="F4257" s="44">
        <v>45008</v>
      </c>
      <c r="G4257" s="43" t="s">
        <v>203</v>
      </c>
      <c r="H4257" s="43" t="s">
        <v>3960</v>
      </c>
      <c r="I4257" s="43" t="s">
        <v>364</v>
      </c>
      <c r="J4257" s="43">
        <v>2</v>
      </c>
      <c r="K4257" s="43" t="s">
        <v>50</v>
      </c>
      <c r="L4257" s="55" t="s">
        <v>13</v>
      </c>
      <c r="M4257" s="43" t="s">
        <v>2</v>
      </c>
      <c r="N4257" s="43" t="s">
        <v>2</v>
      </c>
      <c r="O4257"/>
      <c r="P4257" s="43" t="s">
        <v>363</v>
      </c>
    </row>
    <row r="4258" spans="1:16" x14ac:dyDescent="0.25">
      <c r="A4258" s="43" t="s">
        <v>7533</v>
      </c>
      <c r="B4258" s="43" t="s">
        <v>45</v>
      </c>
      <c r="C4258" s="43" t="s">
        <v>7534</v>
      </c>
      <c r="D4258" s="43">
        <v>2842255</v>
      </c>
      <c r="E4258" s="43" t="s">
        <v>46</v>
      </c>
      <c r="F4258" s="44">
        <v>45008</v>
      </c>
      <c r="G4258" s="43" t="s">
        <v>203</v>
      </c>
      <c r="H4258" s="43" t="s">
        <v>3960</v>
      </c>
      <c r="I4258" s="43" t="s">
        <v>364</v>
      </c>
      <c r="J4258" s="43">
        <v>3</v>
      </c>
      <c r="K4258" s="43" t="s">
        <v>187</v>
      </c>
      <c r="L4258" s="55" t="s">
        <v>13</v>
      </c>
      <c r="M4258" s="43" t="s">
        <v>188</v>
      </c>
      <c r="N4258" s="43" t="s">
        <v>188</v>
      </c>
      <c r="O4258"/>
      <c r="P4258" s="43" t="s">
        <v>363</v>
      </c>
    </row>
    <row r="4259" spans="1:16" x14ac:dyDescent="0.25">
      <c r="A4259" s="43" t="s">
        <v>7533</v>
      </c>
      <c r="B4259" s="43" t="s">
        <v>45</v>
      </c>
      <c r="C4259" s="43" t="s">
        <v>7534</v>
      </c>
      <c r="D4259" s="43">
        <v>2842255</v>
      </c>
      <c r="E4259" s="43" t="s">
        <v>46</v>
      </c>
      <c r="F4259" s="44">
        <v>45008</v>
      </c>
      <c r="G4259" s="43" t="s">
        <v>203</v>
      </c>
      <c r="H4259" s="43" t="s">
        <v>3960</v>
      </c>
      <c r="I4259" s="43" t="s">
        <v>364</v>
      </c>
      <c r="J4259" s="43">
        <v>4</v>
      </c>
      <c r="K4259" s="43" t="s">
        <v>91</v>
      </c>
      <c r="L4259" s="55" t="s">
        <v>639</v>
      </c>
      <c r="M4259" s="43" t="s">
        <v>2</v>
      </c>
      <c r="N4259" s="43" t="s">
        <v>2</v>
      </c>
      <c r="O4259"/>
      <c r="P4259" s="43" t="s">
        <v>363</v>
      </c>
    </row>
    <row r="4260" spans="1:16" x14ac:dyDescent="0.25">
      <c r="A4260" s="43" t="s">
        <v>7533</v>
      </c>
      <c r="B4260" s="43" t="s">
        <v>45</v>
      </c>
      <c r="C4260" s="43" t="s">
        <v>7534</v>
      </c>
      <c r="D4260" s="43">
        <v>2842255</v>
      </c>
      <c r="E4260" s="43" t="s">
        <v>46</v>
      </c>
      <c r="F4260" s="44">
        <v>45008</v>
      </c>
      <c r="G4260" s="43" t="s">
        <v>3194</v>
      </c>
      <c r="H4260" s="43" t="s">
        <v>4355</v>
      </c>
      <c r="I4260" s="43" t="s">
        <v>364</v>
      </c>
      <c r="J4260" s="43">
        <v>5</v>
      </c>
      <c r="K4260" s="43" t="s">
        <v>7535</v>
      </c>
      <c r="L4260" s="55" t="s">
        <v>638</v>
      </c>
      <c r="M4260" s="43" t="s">
        <v>3</v>
      </c>
      <c r="N4260" s="43" t="s">
        <v>3</v>
      </c>
      <c r="O4260"/>
      <c r="P4260" s="43" t="s">
        <v>363</v>
      </c>
    </row>
    <row r="4261" spans="1:16" x14ac:dyDescent="0.25">
      <c r="A4261" s="43" t="s">
        <v>7533</v>
      </c>
      <c r="B4261" s="43" t="s">
        <v>45</v>
      </c>
      <c r="C4261" s="43" t="s">
        <v>7534</v>
      </c>
      <c r="D4261" s="43">
        <v>2842255</v>
      </c>
      <c r="E4261" s="43" t="s">
        <v>46</v>
      </c>
      <c r="F4261" s="44">
        <v>45008</v>
      </c>
      <c r="G4261" s="43" t="s">
        <v>3194</v>
      </c>
      <c r="H4261" s="43" t="s">
        <v>3960</v>
      </c>
      <c r="I4261" s="43" t="s">
        <v>364</v>
      </c>
      <c r="J4261" s="43">
        <v>6</v>
      </c>
      <c r="K4261" s="43" t="s">
        <v>7536</v>
      </c>
      <c r="L4261" s="55" t="s">
        <v>13</v>
      </c>
      <c r="M4261" s="43" t="s">
        <v>3</v>
      </c>
      <c r="N4261" s="43" t="s">
        <v>3</v>
      </c>
      <c r="O4261"/>
      <c r="P4261" s="43" t="s">
        <v>363</v>
      </c>
    </row>
    <row r="4262" spans="1:16" x14ac:dyDescent="0.25">
      <c r="A4262" s="43" t="s">
        <v>7533</v>
      </c>
      <c r="B4262" s="43" t="s">
        <v>45</v>
      </c>
      <c r="C4262" s="43" t="s">
        <v>7534</v>
      </c>
      <c r="D4262" s="43">
        <v>2842255</v>
      </c>
      <c r="E4262" s="43" t="s">
        <v>46</v>
      </c>
      <c r="F4262" s="44">
        <v>45008</v>
      </c>
      <c r="G4262" s="43" t="s">
        <v>3194</v>
      </c>
      <c r="H4262" s="43" t="s">
        <v>4197</v>
      </c>
      <c r="I4262" s="43" t="s">
        <v>364</v>
      </c>
      <c r="J4262" s="43">
        <v>7</v>
      </c>
      <c r="K4262" s="43" t="s">
        <v>3786</v>
      </c>
      <c r="L4262" s="55" t="s">
        <v>638</v>
      </c>
      <c r="M4262" s="43" t="s">
        <v>3</v>
      </c>
      <c r="N4262" s="43" t="s">
        <v>3</v>
      </c>
      <c r="O4262"/>
      <c r="P4262" s="43" t="s">
        <v>363</v>
      </c>
    </row>
    <row r="4263" spans="1:16" x14ac:dyDescent="0.25">
      <c r="A4263" s="43" t="s">
        <v>7533</v>
      </c>
      <c r="B4263" s="43" t="s">
        <v>45</v>
      </c>
      <c r="C4263" s="43" t="s">
        <v>7534</v>
      </c>
      <c r="D4263" s="43">
        <v>2842255</v>
      </c>
      <c r="E4263" s="43" t="s">
        <v>46</v>
      </c>
      <c r="F4263" s="44">
        <v>45008</v>
      </c>
      <c r="G4263" s="43" t="s">
        <v>3194</v>
      </c>
      <c r="H4263" s="43" t="s">
        <v>4197</v>
      </c>
      <c r="I4263" s="43" t="s">
        <v>364</v>
      </c>
      <c r="J4263" s="43">
        <v>8</v>
      </c>
      <c r="K4263" s="43" t="s">
        <v>7537</v>
      </c>
      <c r="L4263" s="55" t="s">
        <v>13</v>
      </c>
      <c r="M4263" s="43" t="s">
        <v>3</v>
      </c>
      <c r="N4263" s="43" t="s">
        <v>2</v>
      </c>
      <c r="O4263" s="43" t="s">
        <v>9936</v>
      </c>
      <c r="P4263" s="43" t="s">
        <v>364</v>
      </c>
    </row>
    <row r="4264" spans="1:16" x14ac:dyDescent="0.25">
      <c r="A4264" s="43" t="s">
        <v>7533</v>
      </c>
      <c r="B4264" s="43" t="s">
        <v>45</v>
      </c>
      <c r="C4264" s="43" t="s">
        <v>7534</v>
      </c>
      <c r="D4264" s="43">
        <v>2842255</v>
      </c>
      <c r="E4264" s="43" t="s">
        <v>46</v>
      </c>
      <c r="F4264" s="44">
        <v>45008</v>
      </c>
      <c r="G4264" s="43" t="s">
        <v>3194</v>
      </c>
      <c r="H4264" s="43" t="s">
        <v>4603</v>
      </c>
      <c r="I4264" s="43" t="s">
        <v>364</v>
      </c>
      <c r="J4264" s="43">
        <v>9</v>
      </c>
      <c r="K4264" s="43" t="s">
        <v>7538</v>
      </c>
      <c r="L4264" s="55" t="s">
        <v>13</v>
      </c>
      <c r="M4264" s="43" t="s">
        <v>3</v>
      </c>
      <c r="N4264" s="43" t="s">
        <v>3</v>
      </c>
      <c r="O4264"/>
      <c r="P4264" s="43" t="s">
        <v>363</v>
      </c>
    </row>
    <row r="4265" spans="1:16" x14ac:dyDescent="0.25">
      <c r="A4265" s="43" t="s">
        <v>7533</v>
      </c>
      <c r="B4265" s="43" t="s">
        <v>45</v>
      </c>
      <c r="C4265" s="43" t="s">
        <v>7534</v>
      </c>
      <c r="D4265" s="43">
        <v>2842255</v>
      </c>
      <c r="E4265" s="43" t="s">
        <v>46</v>
      </c>
      <c r="F4265" s="44">
        <v>45008</v>
      </c>
      <c r="G4265" s="43" t="s">
        <v>203</v>
      </c>
      <c r="H4265" s="43" t="s">
        <v>3960</v>
      </c>
      <c r="I4265" s="43" t="s">
        <v>364</v>
      </c>
      <c r="J4265" s="43" t="s">
        <v>320</v>
      </c>
      <c r="K4265" s="43" t="s">
        <v>7539</v>
      </c>
      <c r="L4265" s="55" t="s">
        <v>640</v>
      </c>
      <c r="M4265" s="43" t="s">
        <v>2</v>
      </c>
      <c r="N4265" s="43" t="s">
        <v>2</v>
      </c>
      <c r="O4265"/>
      <c r="P4265" s="43" t="s">
        <v>363</v>
      </c>
    </row>
    <row r="4266" spans="1:16" x14ac:dyDescent="0.25">
      <c r="A4266" s="43" t="s">
        <v>7533</v>
      </c>
      <c r="B4266" s="43" t="s">
        <v>45</v>
      </c>
      <c r="C4266" s="43" t="s">
        <v>7534</v>
      </c>
      <c r="D4266" s="43">
        <v>2842255</v>
      </c>
      <c r="E4266" s="43" t="s">
        <v>46</v>
      </c>
      <c r="F4266" s="44">
        <v>45008</v>
      </c>
      <c r="G4266" s="43" t="s">
        <v>203</v>
      </c>
      <c r="H4266" s="43" t="s">
        <v>3960</v>
      </c>
      <c r="I4266" s="43" t="s">
        <v>364</v>
      </c>
      <c r="J4266" s="43" t="s">
        <v>321</v>
      </c>
      <c r="K4266" s="43" t="s">
        <v>7540</v>
      </c>
      <c r="L4266" s="55" t="s">
        <v>640</v>
      </c>
      <c r="M4266" s="43" t="s">
        <v>2</v>
      </c>
      <c r="N4266" s="43" t="s">
        <v>2</v>
      </c>
      <c r="O4266"/>
      <c r="P4266" s="43" t="s">
        <v>363</v>
      </c>
    </row>
    <row r="4267" spans="1:16" x14ac:dyDescent="0.25">
      <c r="A4267" s="43" t="s">
        <v>7533</v>
      </c>
      <c r="B4267" s="43" t="s">
        <v>45</v>
      </c>
      <c r="C4267" s="43" t="s">
        <v>7534</v>
      </c>
      <c r="D4267" s="43">
        <v>2842255</v>
      </c>
      <c r="E4267" s="43" t="s">
        <v>46</v>
      </c>
      <c r="F4267" s="44">
        <v>45008</v>
      </c>
      <c r="G4267" s="43" t="s">
        <v>203</v>
      </c>
      <c r="H4267" s="43" t="s">
        <v>3960</v>
      </c>
      <c r="I4267" s="43" t="s">
        <v>364</v>
      </c>
      <c r="J4267" s="43" t="s">
        <v>322</v>
      </c>
      <c r="K4267" s="43" t="s">
        <v>7541</v>
      </c>
      <c r="L4267" s="55" t="s">
        <v>640</v>
      </c>
      <c r="M4267" s="43" t="s">
        <v>2</v>
      </c>
      <c r="N4267" s="43" t="s">
        <v>2</v>
      </c>
      <c r="O4267"/>
      <c r="P4267" s="43" t="s">
        <v>363</v>
      </c>
    </row>
    <row r="4268" spans="1:16" x14ac:dyDescent="0.25">
      <c r="A4268" s="43" t="s">
        <v>7533</v>
      </c>
      <c r="B4268" s="43" t="s">
        <v>45</v>
      </c>
      <c r="C4268" s="43" t="s">
        <v>7534</v>
      </c>
      <c r="D4268" s="43">
        <v>2842255</v>
      </c>
      <c r="E4268" s="43" t="s">
        <v>46</v>
      </c>
      <c r="F4268" s="44">
        <v>45008</v>
      </c>
      <c r="G4268" s="43" t="s">
        <v>203</v>
      </c>
      <c r="H4268" s="43" t="s">
        <v>3960</v>
      </c>
      <c r="I4268" s="43" t="s">
        <v>364</v>
      </c>
      <c r="J4268" s="43" t="s">
        <v>323</v>
      </c>
      <c r="K4268" s="43" t="s">
        <v>7542</v>
      </c>
      <c r="L4268" s="55" t="s">
        <v>640</v>
      </c>
      <c r="M4268" s="43" t="s">
        <v>2</v>
      </c>
      <c r="N4268" s="43" t="s">
        <v>3</v>
      </c>
      <c r="O4268" s="43" t="s">
        <v>9946</v>
      </c>
      <c r="P4268" s="43" t="s">
        <v>364</v>
      </c>
    </row>
    <row r="4269" spans="1:16" x14ac:dyDescent="0.25">
      <c r="A4269" s="43" t="s">
        <v>7533</v>
      </c>
      <c r="B4269" s="43" t="s">
        <v>45</v>
      </c>
      <c r="C4269" s="43" t="s">
        <v>7534</v>
      </c>
      <c r="D4269" s="43">
        <v>2842255</v>
      </c>
      <c r="E4269" s="43" t="s">
        <v>46</v>
      </c>
      <c r="F4269" s="44">
        <v>45008</v>
      </c>
      <c r="G4269" s="43" t="s">
        <v>203</v>
      </c>
      <c r="H4269" s="43" t="s">
        <v>3960</v>
      </c>
      <c r="I4269" s="43" t="s">
        <v>364</v>
      </c>
      <c r="J4269" s="43" t="s">
        <v>324</v>
      </c>
      <c r="K4269" s="43" t="s">
        <v>7543</v>
      </c>
      <c r="L4269" s="55" t="s">
        <v>640</v>
      </c>
      <c r="M4269" s="43" t="s">
        <v>2</v>
      </c>
      <c r="N4269" s="43" t="s">
        <v>3</v>
      </c>
      <c r="O4269" s="43" t="s">
        <v>9859</v>
      </c>
      <c r="P4269" s="43" t="s">
        <v>364</v>
      </c>
    </row>
    <row r="4270" spans="1:16" x14ac:dyDescent="0.25">
      <c r="A4270" s="43" t="s">
        <v>7533</v>
      </c>
      <c r="B4270" s="43" t="s">
        <v>45</v>
      </c>
      <c r="C4270" s="43" t="s">
        <v>7534</v>
      </c>
      <c r="D4270" s="43">
        <v>2842255</v>
      </c>
      <c r="E4270" s="43" t="s">
        <v>46</v>
      </c>
      <c r="F4270" s="44">
        <v>45008</v>
      </c>
      <c r="G4270" s="43" t="s">
        <v>203</v>
      </c>
      <c r="H4270" s="43" t="s">
        <v>3960</v>
      </c>
      <c r="I4270" s="43" t="s">
        <v>364</v>
      </c>
      <c r="J4270" s="43" t="s">
        <v>325</v>
      </c>
      <c r="K4270" s="43" t="s">
        <v>3256</v>
      </c>
      <c r="L4270" s="55" t="s">
        <v>640</v>
      </c>
      <c r="M4270" s="43" t="s">
        <v>2</v>
      </c>
      <c r="N4270" s="43" t="s">
        <v>2</v>
      </c>
      <c r="O4270"/>
      <c r="P4270" s="43" t="s">
        <v>363</v>
      </c>
    </row>
    <row r="4271" spans="1:16" x14ac:dyDescent="0.25">
      <c r="A4271" s="43" t="s">
        <v>7533</v>
      </c>
      <c r="B4271" s="43" t="s">
        <v>45</v>
      </c>
      <c r="C4271" s="43" t="s">
        <v>7534</v>
      </c>
      <c r="D4271" s="43">
        <v>2842255</v>
      </c>
      <c r="E4271" s="43" t="s">
        <v>46</v>
      </c>
      <c r="F4271" s="44">
        <v>45008</v>
      </c>
      <c r="G4271" s="43" t="s">
        <v>203</v>
      </c>
      <c r="H4271" s="43" t="s">
        <v>3960</v>
      </c>
      <c r="I4271" s="43" t="s">
        <v>364</v>
      </c>
      <c r="J4271" s="43" t="s">
        <v>326</v>
      </c>
      <c r="K4271" s="43" t="s">
        <v>7544</v>
      </c>
      <c r="L4271" s="55" t="s">
        <v>640</v>
      </c>
      <c r="M4271" s="43" t="s">
        <v>2</v>
      </c>
      <c r="N4271" s="43" t="s">
        <v>2</v>
      </c>
      <c r="O4271"/>
      <c r="P4271" s="43" t="s">
        <v>363</v>
      </c>
    </row>
    <row r="4272" spans="1:16" x14ac:dyDescent="0.25">
      <c r="A4272" s="43" t="s">
        <v>7533</v>
      </c>
      <c r="B4272" s="43" t="s">
        <v>45</v>
      </c>
      <c r="C4272" s="43" t="s">
        <v>7534</v>
      </c>
      <c r="D4272" s="43">
        <v>2842255</v>
      </c>
      <c r="E4272" s="43" t="s">
        <v>46</v>
      </c>
      <c r="F4272" s="44">
        <v>45008</v>
      </c>
      <c r="G4272" s="43" t="s">
        <v>203</v>
      </c>
      <c r="H4272" s="43" t="s">
        <v>3960</v>
      </c>
      <c r="I4272" s="43" t="s">
        <v>364</v>
      </c>
      <c r="J4272" s="43" t="s">
        <v>327</v>
      </c>
      <c r="K4272" s="43" t="s">
        <v>7545</v>
      </c>
      <c r="L4272" s="55" t="s">
        <v>640</v>
      </c>
      <c r="M4272" s="43" t="s">
        <v>2</v>
      </c>
      <c r="N4272" s="43" t="s">
        <v>2</v>
      </c>
      <c r="O4272"/>
      <c r="P4272" s="43" t="s">
        <v>363</v>
      </c>
    </row>
    <row r="4273" spans="1:16" x14ac:dyDescent="0.25">
      <c r="A4273" s="43" t="s">
        <v>7546</v>
      </c>
      <c r="B4273" s="43" t="s">
        <v>3406</v>
      </c>
      <c r="C4273" s="43" t="s">
        <v>7547</v>
      </c>
      <c r="D4273" s="43">
        <v>5479702</v>
      </c>
      <c r="E4273" s="43" t="s">
        <v>46</v>
      </c>
      <c r="F4273" s="44">
        <v>45008</v>
      </c>
      <c r="G4273" s="43" t="s">
        <v>203</v>
      </c>
      <c r="H4273" s="43" t="s">
        <v>3960</v>
      </c>
      <c r="I4273" s="43" t="s">
        <v>363</v>
      </c>
      <c r="J4273" s="43">
        <v>1</v>
      </c>
      <c r="K4273" s="43" t="s">
        <v>85</v>
      </c>
      <c r="L4273" s="55" t="s">
        <v>13</v>
      </c>
      <c r="M4273"/>
      <c r="N4273"/>
      <c r="O4273"/>
      <c r="P4273" s="43" t="s">
        <v>363</v>
      </c>
    </row>
    <row r="4274" spans="1:16" x14ac:dyDescent="0.25">
      <c r="A4274" s="43" t="s">
        <v>7546</v>
      </c>
      <c r="B4274" s="43" t="s">
        <v>3406</v>
      </c>
      <c r="C4274" s="43" t="s">
        <v>7547</v>
      </c>
      <c r="D4274" s="43">
        <v>5479702</v>
      </c>
      <c r="E4274" s="43" t="s">
        <v>46</v>
      </c>
      <c r="F4274" s="44">
        <v>45008</v>
      </c>
      <c r="G4274" s="43" t="s">
        <v>203</v>
      </c>
      <c r="H4274" s="43" t="s">
        <v>3960</v>
      </c>
      <c r="I4274" s="43" t="s">
        <v>363</v>
      </c>
      <c r="J4274" s="43">
        <v>2</v>
      </c>
      <c r="K4274" s="43" t="s">
        <v>3407</v>
      </c>
      <c r="L4274" s="55" t="s">
        <v>13</v>
      </c>
      <c r="M4274"/>
      <c r="N4274"/>
      <c r="O4274"/>
      <c r="P4274" s="43" t="s">
        <v>363</v>
      </c>
    </row>
    <row r="4275" spans="1:16" x14ac:dyDescent="0.25">
      <c r="A4275" s="43" t="s">
        <v>7546</v>
      </c>
      <c r="B4275" s="43" t="s">
        <v>3406</v>
      </c>
      <c r="C4275" s="43" t="s">
        <v>7547</v>
      </c>
      <c r="D4275" s="43">
        <v>5479702</v>
      </c>
      <c r="E4275" s="43" t="s">
        <v>46</v>
      </c>
      <c r="F4275" s="44">
        <v>45008</v>
      </c>
      <c r="G4275" s="43" t="s">
        <v>203</v>
      </c>
      <c r="H4275" s="43" t="s">
        <v>3960</v>
      </c>
      <c r="I4275" s="43" t="s">
        <v>363</v>
      </c>
      <c r="J4275" s="43">
        <v>3</v>
      </c>
      <c r="K4275" s="43" t="s">
        <v>3408</v>
      </c>
      <c r="L4275" s="55" t="s">
        <v>13</v>
      </c>
      <c r="M4275"/>
      <c r="N4275"/>
      <c r="O4275"/>
      <c r="P4275" s="43" t="s">
        <v>363</v>
      </c>
    </row>
    <row r="4276" spans="1:16" x14ac:dyDescent="0.25">
      <c r="A4276" s="43" t="s">
        <v>7546</v>
      </c>
      <c r="B4276" s="43" t="s">
        <v>3406</v>
      </c>
      <c r="C4276" s="43" t="s">
        <v>7547</v>
      </c>
      <c r="D4276" s="43">
        <v>5479702</v>
      </c>
      <c r="E4276" s="43" t="s">
        <v>46</v>
      </c>
      <c r="F4276" s="44">
        <v>45008</v>
      </c>
      <c r="G4276" s="43" t="s">
        <v>203</v>
      </c>
      <c r="H4276" s="43" t="s">
        <v>3960</v>
      </c>
      <c r="I4276" s="43" t="s">
        <v>363</v>
      </c>
      <c r="J4276" s="43">
        <v>4</v>
      </c>
      <c r="K4276" s="43" t="s">
        <v>70</v>
      </c>
      <c r="L4276" s="55" t="s">
        <v>13</v>
      </c>
      <c r="M4276"/>
      <c r="N4276"/>
      <c r="O4276"/>
      <c r="P4276" s="43" t="s">
        <v>363</v>
      </c>
    </row>
    <row r="4277" spans="1:16" x14ac:dyDescent="0.25">
      <c r="A4277" s="43" t="s">
        <v>7546</v>
      </c>
      <c r="B4277" s="43" t="s">
        <v>3406</v>
      </c>
      <c r="C4277" s="43" t="s">
        <v>7547</v>
      </c>
      <c r="D4277" s="43">
        <v>5479702</v>
      </c>
      <c r="E4277" s="43" t="s">
        <v>46</v>
      </c>
      <c r="F4277" s="44">
        <v>45008</v>
      </c>
      <c r="G4277" s="43" t="s">
        <v>203</v>
      </c>
      <c r="H4277" s="43" t="s">
        <v>3960</v>
      </c>
      <c r="I4277" s="43" t="s">
        <v>363</v>
      </c>
      <c r="J4277" s="43">
        <v>5</v>
      </c>
      <c r="K4277" s="43" t="s">
        <v>68</v>
      </c>
      <c r="L4277" s="55" t="s">
        <v>13</v>
      </c>
      <c r="M4277"/>
      <c r="N4277"/>
      <c r="O4277"/>
      <c r="P4277" s="43" t="s">
        <v>363</v>
      </c>
    </row>
    <row r="4278" spans="1:16" x14ac:dyDescent="0.25">
      <c r="A4278" s="43" t="s">
        <v>7546</v>
      </c>
      <c r="B4278" s="43" t="s">
        <v>3406</v>
      </c>
      <c r="C4278" s="43" t="s">
        <v>7547</v>
      </c>
      <c r="D4278" s="43">
        <v>5479702</v>
      </c>
      <c r="E4278" s="43" t="s">
        <v>46</v>
      </c>
      <c r="F4278" s="44">
        <v>45008</v>
      </c>
      <c r="G4278" s="43" t="s">
        <v>203</v>
      </c>
      <c r="H4278" s="43" t="s">
        <v>3960</v>
      </c>
      <c r="I4278" s="43" t="s">
        <v>363</v>
      </c>
      <c r="J4278" s="43">
        <v>6</v>
      </c>
      <c r="K4278" s="43" t="s">
        <v>3875</v>
      </c>
      <c r="L4278" s="55" t="s">
        <v>638</v>
      </c>
      <c r="M4278"/>
      <c r="N4278"/>
      <c r="O4278"/>
      <c r="P4278" s="43" t="s">
        <v>363</v>
      </c>
    </row>
    <row r="4279" spans="1:16" x14ac:dyDescent="0.25">
      <c r="A4279" s="43" t="s">
        <v>7546</v>
      </c>
      <c r="B4279" s="43" t="s">
        <v>3406</v>
      </c>
      <c r="C4279" s="43" t="s">
        <v>7547</v>
      </c>
      <c r="D4279" s="43">
        <v>5479702</v>
      </c>
      <c r="E4279" s="43" t="s">
        <v>46</v>
      </c>
      <c r="F4279" s="44">
        <v>45008</v>
      </c>
      <c r="G4279" s="43" t="s">
        <v>203</v>
      </c>
      <c r="H4279" s="43" t="s">
        <v>3960</v>
      </c>
      <c r="I4279" s="43" t="s">
        <v>364</v>
      </c>
      <c r="J4279" s="43">
        <v>7</v>
      </c>
      <c r="K4279" s="43" t="s">
        <v>53</v>
      </c>
      <c r="L4279" s="55" t="s">
        <v>638</v>
      </c>
      <c r="M4279" s="43" t="s">
        <v>2</v>
      </c>
      <c r="N4279" s="43" t="s">
        <v>2</v>
      </c>
      <c r="O4279"/>
      <c r="P4279" s="43" t="s">
        <v>363</v>
      </c>
    </row>
    <row r="4280" spans="1:16" x14ac:dyDescent="0.25">
      <c r="A4280" s="43" t="s">
        <v>7546</v>
      </c>
      <c r="B4280" s="43" t="s">
        <v>3406</v>
      </c>
      <c r="C4280" s="43" t="s">
        <v>7547</v>
      </c>
      <c r="D4280" s="43">
        <v>5479702</v>
      </c>
      <c r="E4280" s="43" t="s">
        <v>46</v>
      </c>
      <c r="F4280" s="44">
        <v>45008</v>
      </c>
      <c r="G4280" s="43" t="s">
        <v>203</v>
      </c>
      <c r="H4280" s="43" t="s">
        <v>3960</v>
      </c>
      <c r="I4280" s="43" t="s">
        <v>364</v>
      </c>
      <c r="J4280" s="43">
        <v>8</v>
      </c>
      <c r="K4280" s="43" t="s">
        <v>7548</v>
      </c>
      <c r="L4280" s="55" t="s">
        <v>13</v>
      </c>
      <c r="M4280" s="43" t="s">
        <v>2</v>
      </c>
      <c r="N4280" s="43" t="s">
        <v>2</v>
      </c>
      <c r="O4280"/>
      <c r="P4280" s="43" t="s">
        <v>363</v>
      </c>
    </row>
    <row r="4281" spans="1:16" x14ac:dyDescent="0.25">
      <c r="A4281" s="43" t="s">
        <v>7546</v>
      </c>
      <c r="B4281" s="43" t="s">
        <v>3406</v>
      </c>
      <c r="C4281" s="43" t="s">
        <v>7547</v>
      </c>
      <c r="D4281" s="43">
        <v>5479702</v>
      </c>
      <c r="E4281" s="43" t="s">
        <v>46</v>
      </c>
      <c r="F4281" s="44">
        <v>45008</v>
      </c>
      <c r="G4281" s="43" t="s">
        <v>203</v>
      </c>
      <c r="H4281" s="43" t="s">
        <v>3960</v>
      </c>
      <c r="I4281" s="43" t="s">
        <v>364</v>
      </c>
      <c r="J4281" s="43">
        <v>9</v>
      </c>
      <c r="K4281" s="43" t="s">
        <v>5686</v>
      </c>
      <c r="L4281" s="55" t="s">
        <v>13</v>
      </c>
      <c r="M4281" s="43" t="s">
        <v>2</v>
      </c>
      <c r="N4281" s="43" t="s">
        <v>2</v>
      </c>
      <c r="O4281"/>
      <c r="P4281" s="43" t="s">
        <v>363</v>
      </c>
    </row>
    <row r="4282" spans="1:16" x14ac:dyDescent="0.25">
      <c r="A4282" s="43" t="s">
        <v>7546</v>
      </c>
      <c r="B4282" s="43" t="s">
        <v>3406</v>
      </c>
      <c r="C4282" s="43" t="s">
        <v>7547</v>
      </c>
      <c r="D4282" s="43">
        <v>5479702</v>
      </c>
      <c r="E4282" s="43" t="s">
        <v>46</v>
      </c>
      <c r="F4282" s="44">
        <v>45008</v>
      </c>
      <c r="G4282" s="43" t="s">
        <v>203</v>
      </c>
      <c r="H4282" s="43" t="s">
        <v>3960</v>
      </c>
      <c r="I4282" s="43" t="s">
        <v>364</v>
      </c>
      <c r="J4282" s="43">
        <v>10</v>
      </c>
      <c r="K4282" s="43" t="s">
        <v>3402</v>
      </c>
      <c r="L4282" s="55" t="s">
        <v>641</v>
      </c>
      <c r="M4282" s="43" t="s">
        <v>2</v>
      </c>
      <c r="N4282" s="43" t="s">
        <v>2</v>
      </c>
      <c r="O4282"/>
      <c r="P4282" s="43" t="s">
        <v>363</v>
      </c>
    </row>
    <row r="4283" spans="1:16" ht="30" x14ac:dyDescent="0.25">
      <c r="A4283" s="43" t="s">
        <v>7546</v>
      </c>
      <c r="B4283" s="43" t="s">
        <v>3406</v>
      </c>
      <c r="C4283" s="43" t="s">
        <v>7547</v>
      </c>
      <c r="D4283" s="43">
        <v>5479702</v>
      </c>
      <c r="E4283" s="43" t="s">
        <v>46</v>
      </c>
      <c r="F4283" s="44">
        <v>45008</v>
      </c>
      <c r="G4283" s="43" t="s">
        <v>203</v>
      </c>
      <c r="H4283" s="43" t="s">
        <v>3960</v>
      </c>
      <c r="I4283" s="43" t="s">
        <v>364</v>
      </c>
      <c r="J4283" s="43">
        <v>11</v>
      </c>
      <c r="K4283" s="43" t="s">
        <v>7549</v>
      </c>
      <c r="L4283" s="55" t="s">
        <v>640</v>
      </c>
      <c r="M4283" s="43" t="s">
        <v>2</v>
      </c>
      <c r="N4283" s="43" t="s">
        <v>2</v>
      </c>
      <c r="O4283"/>
      <c r="P4283" s="43" t="s">
        <v>363</v>
      </c>
    </row>
    <row r="4284" spans="1:16" x14ac:dyDescent="0.25">
      <c r="A4284" s="43" t="s">
        <v>7546</v>
      </c>
      <c r="B4284" s="43" t="s">
        <v>3406</v>
      </c>
      <c r="C4284" s="43" t="s">
        <v>7547</v>
      </c>
      <c r="D4284" s="43">
        <v>5479702</v>
      </c>
      <c r="E4284" s="43" t="s">
        <v>46</v>
      </c>
      <c r="F4284" s="44">
        <v>45008</v>
      </c>
      <c r="G4284" s="43" t="s">
        <v>203</v>
      </c>
      <c r="H4284" s="43" t="s">
        <v>3960</v>
      </c>
      <c r="I4284" s="43" t="s">
        <v>364</v>
      </c>
      <c r="J4284" s="43">
        <v>12</v>
      </c>
      <c r="K4284" s="43" t="s">
        <v>3314</v>
      </c>
      <c r="L4284" s="55" t="s">
        <v>640</v>
      </c>
      <c r="M4284" s="43" t="s">
        <v>2</v>
      </c>
      <c r="N4284" s="43" t="s">
        <v>2</v>
      </c>
      <c r="O4284"/>
      <c r="P4284" s="43" t="s">
        <v>363</v>
      </c>
    </row>
    <row r="4285" spans="1:16" ht="30" x14ac:dyDescent="0.25">
      <c r="A4285" s="43" t="s">
        <v>7546</v>
      </c>
      <c r="B4285" s="43" t="s">
        <v>3406</v>
      </c>
      <c r="C4285" s="43" t="s">
        <v>7547</v>
      </c>
      <c r="D4285" s="43">
        <v>5479702</v>
      </c>
      <c r="E4285" s="43" t="s">
        <v>46</v>
      </c>
      <c r="F4285" s="44">
        <v>45008</v>
      </c>
      <c r="G4285" s="43" t="s">
        <v>203</v>
      </c>
      <c r="H4285" s="43" t="s">
        <v>3960</v>
      </c>
      <c r="I4285" s="43" t="s">
        <v>364</v>
      </c>
      <c r="J4285" s="43">
        <v>13</v>
      </c>
      <c r="K4285" s="43" t="s">
        <v>7550</v>
      </c>
      <c r="L4285" s="55" t="s">
        <v>640</v>
      </c>
      <c r="M4285" s="43" t="s">
        <v>2</v>
      </c>
      <c r="N4285" s="43" t="s">
        <v>2</v>
      </c>
      <c r="O4285"/>
      <c r="P4285" s="43" t="s">
        <v>363</v>
      </c>
    </row>
    <row r="4286" spans="1:16" x14ac:dyDescent="0.25">
      <c r="A4286" s="43" t="s">
        <v>7546</v>
      </c>
      <c r="B4286" s="43" t="s">
        <v>3406</v>
      </c>
      <c r="C4286" s="43" t="s">
        <v>7547</v>
      </c>
      <c r="D4286" s="43">
        <v>5479702</v>
      </c>
      <c r="E4286" s="43" t="s">
        <v>46</v>
      </c>
      <c r="F4286" s="44">
        <v>45008</v>
      </c>
      <c r="G4286" s="43" t="s">
        <v>203</v>
      </c>
      <c r="H4286" s="43" t="s">
        <v>3960</v>
      </c>
      <c r="I4286" s="43" t="s">
        <v>364</v>
      </c>
      <c r="J4286" s="43">
        <v>14</v>
      </c>
      <c r="K4286" s="43" t="s">
        <v>5688</v>
      </c>
      <c r="L4286" s="55" t="s">
        <v>641</v>
      </c>
      <c r="M4286" s="43" t="s">
        <v>2</v>
      </c>
      <c r="N4286" s="43" t="s">
        <v>2</v>
      </c>
      <c r="O4286"/>
      <c r="P4286" s="43" t="s">
        <v>363</v>
      </c>
    </row>
    <row r="4287" spans="1:16" x14ac:dyDescent="0.25">
      <c r="A4287" s="43" t="s">
        <v>7546</v>
      </c>
      <c r="B4287" s="43" t="s">
        <v>3406</v>
      </c>
      <c r="C4287" s="43" t="s">
        <v>7547</v>
      </c>
      <c r="D4287" s="43">
        <v>5479702</v>
      </c>
      <c r="E4287" s="43" t="s">
        <v>46</v>
      </c>
      <c r="F4287" s="44">
        <v>45008</v>
      </c>
      <c r="G4287" s="43" t="s">
        <v>203</v>
      </c>
      <c r="H4287" s="43" t="s">
        <v>3960</v>
      </c>
      <c r="I4287" s="43" t="s">
        <v>364</v>
      </c>
      <c r="J4287" s="43">
        <v>15</v>
      </c>
      <c r="K4287" s="43" t="s">
        <v>6356</v>
      </c>
      <c r="L4287" s="55" t="s">
        <v>639</v>
      </c>
      <c r="M4287" s="43" t="s">
        <v>2</v>
      </c>
      <c r="N4287" s="43" t="s">
        <v>2</v>
      </c>
      <c r="O4287"/>
      <c r="P4287" s="43" t="s">
        <v>363</v>
      </c>
    </row>
    <row r="4288" spans="1:16" x14ac:dyDescent="0.25">
      <c r="A4288" s="43" t="s">
        <v>7546</v>
      </c>
      <c r="B4288" s="43" t="s">
        <v>3406</v>
      </c>
      <c r="C4288" s="43" t="s">
        <v>7547</v>
      </c>
      <c r="D4288" s="43">
        <v>5479702</v>
      </c>
      <c r="E4288" s="43" t="s">
        <v>46</v>
      </c>
      <c r="F4288" s="44">
        <v>45008</v>
      </c>
      <c r="G4288" s="43" t="s">
        <v>203</v>
      </c>
      <c r="H4288" s="43" t="s">
        <v>3960</v>
      </c>
      <c r="I4288" s="43" t="s">
        <v>364</v>
      </c>
      <c r="J4288" s="43">
        <v>16</v>
      </c>
      <c r="K4288" s="43" t="s">
        <v>112</v>
      </c>
      <c r="L4288" s="55" t="s">
        <v>13</v>
      </c>
      <c r="M4288" s="43" t="s">
        <v>2</v>
      </c>
      <c r="N4288" s="43" t="s">
        <v>2</v>
      </c>
      <c r="O4288"/>
      <c r="P4288" s="43" t="s">
        <v>363</v>
      </c>
    </row>
    <row r="4289" spans="1:16" x14ac:dyDescent="0.25">
      <c r="A4289" s="43" t="s">
        <v>7546</v>
      </c>
      <c r="B4289" s="43" t="s">
        <v>3406</v>
      </c>
      <c r="C4289" s="43" t="s">
        <v>7547</v>
      </c>
      <c r="D4289" s="43">
        <v>5479702</v>
      </c>
      <c r="E4289" s="43" t="s">
        <v>46</v>
      </c>
      <c r="F4289" s="44">
        <v>45008</v>
      </c>
      <c r="G4289" s="43" t="s">
        <v>203</v>
      </c>
      <c r="H4289" s="43" t="s">
        <v>3960</v>
      </c>
      <c r="I4289" s="43" t="s">
        <v>364</v>
      </c>
      <c r="J4289" s="43">
        <v>17</v>
      </c>
      <c r="K4289" s="43" t="s">
        <v>7551</v>
      </c>
      <c r="L4289" s="55" t="s">
        <v>13</v>
      </c>
      <c r="M4289" s="43" t="s">
        <v>2</v>
      </c>
      <c r="N4289" s="43" t="s">
        <v>2</v>
      </c>
      <c r="O4289"/>
      <c r="P4289" s="43" t="s">
        <v>363</v>
      </c>
    </row>
    <row r="4290" spans="1:16" x14ac:dyDescent="0.25">
      <c r="A4290" s="43" t="s">
        <v>7546</v>
      </c>
      <c r="B4290" s="43" t="s">
        <v>3406</v>
      </c>
      <c r="C4290" s="43" t="s">
        <v>7547</v>
      </c>
      <c r="D4290" s="43">
        <v>5479702</v>
      </c>
      <c r="E4290" s="43" t="s">
        <v>46</v>
      </c>
      <c r="F4290" s="44">
        <v>45008</v>
      </c>
      <c r="G4290" s="43" t="s">
        <v>203</v>
      </c>
      <c r="H4290" s="43" t="s">
        <v>3960</v>
      </c>
      <c r="I4290" s="43" t="s">
        <v>364</v>
      </c>
      <c r="J4290" s="43">
        <v>18</v>
      </c>
      <c r="K4290" s="43" t="s">
        <v>6504</v>
      </c>
      <c r="L4290" s="55" t="s">
        <v>13</v>
      </c>
      <c r="M4290" s="43" t="s">
        <v>2</v>
      </c>
      <c r="N4290" s="43" t="s">
        <v>3</v>
      </c>
      <c r="O4290" s="43" t="s">
        <v>9891</v>
      </c>
      <c r="P4290" s="43" t="s">
        <v>364</v>
      </c>
    </row>
    <row r="4291" spans="1:16" x14ac:dyDescent="0.25">
      <c r="A4291" s="43" t="s">
        <v>7546</v>
      </c>
      <c r="B4291" s="43" t="s">
        <v>3406</v>
      </c>
      <c r="C4291" s="43" t="s">
        <v>7547</v>
      </c>
      <c r="D4291" s="43">
        <v>5479702</v>
      </c>
      <c r="E4291" s="43" t="s">
        <v>46</v>
      </c>
      <c r="F4291" s="44">
        <v>45008</v>
      </c>
      <c r="G4291" s="43" t="s">
        <v>203</v>
      </c>
      <c r="H4291" s="43" t="s">
        <v>3960</v>
      </c>
      <c r="I4291" s="43" t="s">
        <v>363</v>
      </c>
      <c r="J4291" s="43">
        <v>19</v>
      </c>
      <c r="K4291" s="43" t="s">
        <v>86</v>
      </c>
      <c r="L4291" s="55" t="s">
        <v>13</v>
      </c>
      <c r="M4291"/>
      <c r="N4291"/>
      <c r="O4291"/>
      <c r="P4291" s="43" t="s">
        <v>363</v>
      </c>
    </row>
    <row r="4292" spans="1:16" ht="30" x14ac:dyDescent="0.25">
      <c r="A4292" s="43" t="s">
        <v>7552</v>
      </c>
      <c r="B4292" s="43" t="s">
        <v>205</v>
      </c>
      <c r="C4292" s="43" t="s">
        <v>7553</v>
      </c>
      <c r="D4292" s="43">
        <v>6988337</v>
      </c>
      <c r="E4292" s="43" t="s">
        <v>46</v>
      </c>
      <c r="F4292" s="44">
        <v>45008</v>
      </c>
      <c r="G4292" s="43" t="s">
        <v>203</v>
      </c>
      <c r="H4292" s="43" t="s">
        <v>3960</v>
      </c>
      <c r="I4292" s="43" t="s">
        <v>364</v>
      </c>
      <c r="J4292" s="43">
        <v>1</v>
      </c>
      <c r="K4292" s="43" t="s">
        <v>3803</v>
      </c>
      <c r="L4292" s="55" t="s">
        <v>13</v>
      </c>
      <c r="M4292" s="43" t="s">
        <v>2</v>
      </c>
      <c r="N4292" s="43" t="s">
        <v>3</v>
      </c>
      <c r="O4292" s="43" t="s">
        <v>9905</v>
      </c>
      <c r="P4292" s="43" t="s">
        <v>364</v>
      </c>
    </row>
    <row r="4293" spans="1:16" x14ac:dyDescent="0.25">
      <c r="A4293" s="43" t="s">
        <v>7552</v>
      </c>
      <c r="B4293" s="43" t="s">
        <v>205</v>
      </c>
      <c r="C4293" s="43" t="s">
        <v>7553</v>
      </c>
      <c r="D4293" s="43">
        <v>6988337</v>
      </c>
      <c r="E4293" s="43" t="s">
        <v>46</v>
      </c>
      <c r="F4293" s="44">
        <v>45008</v>
      </c>
      <c r="G4293" s="43" t="s">
        <v>203</v>
      </c>
      <c r="H4293" s="43" t="s">
        <v>3960</v>
      </c>
      <c r="I4293" s="43" t="s">
        <v>364</v>
      </c>
      <c r="J4293" s="43">
        <v>2.1</v>
      </c>
      <c r="K4293" s="43" t="s">
        <v>7554</v>
      </c>
      <c r="L4293" s="55" t="s">
        <v>640</v>
      </c>
      <c r="M4293" s="43" t="s">
        <v>2</v>
      </c>
      <c r="N4293" s="43" t="s">
        <v>2</v>
      </c>
      <c r="O4293"/>
      <c r="P4293" s="43" t="s">
        <v>363</v>
      </c>
    </row>
    <row r="4294" spans="1:16" x14ac:dyDescent="0.25">
      <c r="A4294" s="43" t="s">
        <v>7552</v>
      </c>
      <c r="B4294" s="43" t="s">
        <v>205</v>
      </c>
      <c r="C4294" s="43" t="s">
        <v>7553</v>
      </c>
      <c r="D4294" s="43">
        <v>6988337</v>
      </c>
      <c r="E4294" s="43" t="s">
        <v>46</v>
      </c>
      <c r="F4294" s="44">
        <v>45008</v>
      </c>
      <c r="G4294" s="43" t="s">
        <v>203</v>
      </c>
      <c r="H4294" s="43" t="s">
        <v>3960</v>
      </c>
      <c r="I4294" s="43" t="s">
        <v>364</v>
      </c>
      <c r="J4294" s="43">
        <v>2.2000000000000002</v>
      </c>
      <c r="K4294" s="43" t="s">
        <v>7555</v>
      </c>
      <c r="L4294" s="55" t="s">
        <v>640</v>
      </c>
      <c r="M4294" s="43" t="s">
        <v>2</v>
      </c>
      <c r="N4294" s="43" t="s">
        <v>2</v>
      </c>
      <c r="O4294"/>
      <c r="P4294" s="43" t="s">
        <v>363</v>
      </c>
    </row>
    <row r="4295" spans="1:16" x14ac:dyDescent="0.25">
      <c r="A4295" s="43" t="s">
        <v>7552</v>
      </c>
      <c r="B4295" s="43" t="s">
        <v>205</v>
      </c>
      <c r="C4295" s="43" t="s">
        <v>7553</v>
      </c>
      <c r="D4295" s="43">
        <v>6988337</v>
      </c>
      <c r="E4295" s="43" t="s">
        <v>46</v>
      </c>
      <c r="F4295" s="44">
        <v>45008</v>
      </c>
      <c r="G4295" s="43" t="s">
        <v>203</v>
      </c>
      <c r="H4295" s="43" t="s">
        <v>3960</v>
      </c>
      <c r="I4295" s="43" t="s">
        <v>364</v>
      </c>
      <c r="J4295" s="43">
        <v>3</v>
      </c>
      <c r="K4295" s="43" t="s">
        <v>7556</v>
      </c>
      <c r="L4295" s="55" t="s">
        <v>13</v>
      </c>
      <c r="M4295" s="43" t="s">
        <v>2</v>
      </c>
      <c r="N4295" s="43" t="s">
        <v>2</v>
      </c>
      <c r="O4295"/>
      <c r="P4295" s="43" t="s">
        <v>363</v>
      </c>
    </row>
    <row r="4296" spans="1:16" x14ac:dyDescent="0.25">
      <c r="A4296" s="43" t="s">
        <v>7552</v>
      </c>
      <c r="B4296" s="43" t="s">
        <v>205</v>
      </c>
      <c r="C4296" s="43" t="s">
        <v>7553</v>
      </c>
      <c r="D4296" s="43">
        <v>6988337</v>
      </c>
      <c r="E4296" s="43" t="s">
        <v>46</v>
      </c>
      <c r="F4296" s="44">
        <v>45008</v>
      </c>
      <c r="G4296" s="43" t="s">
        <v>203</v>
      </c>
      <c r="H4296" s="43" t="s">
        <v>3960</v>
      </c>
      <c r="I4296" s="43" t="s">
        <v>364</v>
      </c>
      <c r="J4296" s="43">
        <v>4</v>
      </c>
      <c r="K4296" s="43" t="s">
        <v>3817</v>
      </c>
      <c r="L4296" s="55" t="s">
        <v>640</v>
      </c>
      <c r="M4296" s="43" t="s">
        <v>2</v>
      </c>
      <c r="N4296" s="43" t="s">
        <v>2</v>
      </c>
      <c r="O4296"/>
      <c r="P4296" s="43" t="s">
        <v>363</v>
      </c>
    </row>
    <row r="4297" spans="1:16" x14ac:dyDescent="0.25">
      <c r="A4297" s="43" t="s">
        <v>7557</v>
      </c>
      <c r="B4297" s="43" t="s">
        <v>119</v>
      </c>
      <c r="C4297" s="43" t="s">
        <v>7558</v>
      </c>
      <c r="D4297" s="43">
        <v>6057378</v>
      </c>
      <c r="E4297" s="43" t="s">
        <v>46</v>
      </c>
      <c r="F4297" s="44">
        <v>45009</v>
      </c>
      <c r="G4297" s="43" t="s">
        <v>203</v>
      </c>
      <c r="H4297" s="43" t="s">
        <v>3960</v>
      </c>
      <c r="I4297" s="43" t="s">
        <v>364</v>
      </c>
      <c r="J4297" s="43">
        <v>1</v>
      </c>
      <c r="K4297" s="43" t="s">
        <v>7559</v>
      </c>
      <c r="L4297" s="55" t="s">
        <v>13</v>
      </c>
      <c r="M4297" s="43" t="s">
        <v>2</v>
      </c>
      <c r="N4297" s="43" t="s">
        <v>2</v>
      </c>
      <c r="O4297"/>
      <c r="P4297" s="43" t="s">
        <v>363</v>
      </c>
    </row>
    <row r="4298" spans="1:16" x14ac:dyDescent="0.25">
      <c r="A4298" s="43" t="s">
        <v>7557</v>
      </c>
      <c r="B4298" s="43" t="s">
        <v>119</v>
      </c>
      <c r="C4298" s="43" t="s">
        <v>7558</v>
      </c>
      <c r="D4298" s="43">
        <v>6057378</v>
      </c>
      <c r="E4298" s="43" t="s">
        <v>46</v>
      </c>
      <c r="F4298" s="44">
        <v>45009</v>
      </c>
      <c r="G4298" s="43" t="s">
        <v>203</v>
      </c>
      <c r="H4298" s="43" t="s">
        <v>3960</v>
      </c>
      <c r="I4298" s="43" t="s">
        <v>364</v>
      </c>
      <c r="J4298" s="43">
        <v>2.1</v>
      </c>
      <c r="K4298" s="43" t="s">
        <v>7560</v>
      </c>
      <c r="L4298" s="55" t="s">
        <v>640</v>
      </c>
      <c r="M4298" s="43" t="s">
        <v>2</v>
      </c>
      <c r="N4298" s="43" t="s">
        <v>2</v>
      </c>
      <c r="O4298"/>
      <c r="P4298" s="43" t="s">
        <v>363</v>
      </c>
    </row>
    <row r="4299" spans="1:16" x14ac:dyDescent="0.25">
      <c r="A4299" s="43" t="s">
        <v>7557</v>
      </c>
      <c r="B4299" s="43" t="s">
        <v>119</v>
      </c>
      <c r="C4299" s="43" t="s">
        <v>7558</v>
      </c>
      <c r="D4299" s="43">
        <v>6057378</v>
      </c>
      <c r="E4299" s="43" t="s">
        <v>46</v>
      </c>
      <c r="F4299" s="44">
        <v>45009</v>
      </c>
      <c r="G4299" s="43" t="s">
        <v>203</v>
      </c>
      <c r="H4299" s="43" t="s">
        <v>3960</v>
      </c>
      <c r="I4299" s="43" t="s">
        <v>364</v>
      </c>
      <c r="J4299" s="43">
        <v>2.2000000000000002</v>
      </c>
      <c r="K4299" s="43" t="s">
        <v>7561</v>
      </c>
      <c r="L4299" s="55" t="s">
        <v>640</v>
      </c>
      <c r="M4299" s="43" t="s">
        <v>2</v>
      </c>
      <c r="N4299" s="43" t="s">
        <v>2</v>
      </c>
      <c r="O4299"/>
      <c r="P4299" s="43" t="s">
        <v>363</v>
      </c>
    </row>
    <row r="4300" spans="1:16" x14ac:dyDescent="0.25">
      <c r="A4300" s="43" t="s">
        <v>7557</v>
      </c>
      <c r="B4300" s="43" t="s">
        <v>119</v>
      </c>
      <c r="C4300" s="43" t="s">
        <v>7558</v>
      </c>
      <c r="D4300" s="43">
        <v>6057378</v>
      </c>
      <c r="E4300" s="43" t="s">
        <v>46</v>
      </c>
      <c r="F4300" s="44">
        <v>45009</v>
      </c>
      <c r="G4300" s="43" t="s">
        <v>203</v>
      </c>
      <c r="H4300" s="43" t="s">
        <v>3960</v>
      </c>
      <c r="I4300" s="43" t="s">
        <v>364</v>
      </c>
      <c r="J4300" s="43">
        <v>2.2999999999999998</v>
      </c>
      <c r="K4300" s="43" t="s">
        <v>5497</v>
      </c>
      <c r="L4300" s="55" t="s">
        <v>640</v>
      </c>
      <c r="M4300" s="43" t="s">
        <v>2</v>
      </c>
      <c r="N4300" s="43" t="s">
        <v>2</v>
      </c>
      <c r="O4300"/>
      <c r="P4300" s="43" t="s">
        <v>363</v>
      </c>
    </row>
    <row r="4301" spans="1:16" x14ac:dyDescent="0.25">
      <c r="A4301" s="43" t="s">
        <v>7557</v>
      </c>
      <c r="B4301" s="43" t="s">
        <v>119</v>
      </c>
      <c r="C4301" s="43" t="s">
        <v>7558</v>
      </c>
      <c r="D4301" s="43">
        <v>6057378</v>
      </c>
      <c r="E4301" s="43" t="s">
        <v>46</v>
      </c>
      <c r="F4301" s="44">
        <v>45009</v>
      </c>
      <c r="G4301" s="43" t="s">
        <v>203</v>
      </c>
      <c r="H4301" s="43" t="s">
        <v>3960</v>
      </c>
      <c r="I4301" s="43" t="s">
        <v>364</v>
      </c>
      <c r="J4301" s="43">
        <v>2.4</v>
      </c>
      <c r="K4301" s="43" t="s">
        <v>7562</v>
      </c>
      <c r="L4301" s="55" t="s">
        <v>640</v>
      </c>
      <c r="M4301" s="43" t="s">
        <v>2</v>
      </c>
      <c r="N4301" s="43" t="s">
        <v>2</v>
      </c>
      <c r="O4301"/>
      <c r="P4301" s="43" t="s">
        <v>363</v>
      </c>
    </row>
    <row r="4302" spans="1:16" x14ac:dyDescent="0.25">
      <c r="A4302" s="43" t="s">
        <v>7557</v>
      </c>
      <c r="B4302" s="43" t="s">
        <v>119</v>
      </c>
      <c r="C4302" s="43" t="s">
        <v>7558</v>
      </c>
      <c r="D4302" s="43">
        <v>6057378</v>
      </c>
      <c r="E4302" s="43" t="s">
        <v>46</v>
      </c>
      <c r="F4302" s="44">
        <v>45009</v>
      </c>
      <c r="G4302" s="43" t="s">
        <v>203</v>
      </c>
      <c r="H4302" s="43" t="s">
        <v>3960</v>
      </c>
      <c r="I4302" s="43" t="s">
        <v>364</v>
      </c>
      <c r="J4302" s="43">
        <v>2.5</v>
      </c>
      <c r="K4302" s="43" t="s">
        <v>7563</v>
      </c>
      <c r="L4302" s="55" t="s">
        <v>640</v>
      </c>
      <c r="M4302" s="43" t="s">
        <v>2</v>
      </c>
      <c r="N4302" s="43" t="s">
        <v>2</v>
      </c>
      <c r="O4302"/>
      <c r="P4302" s="43" t="s">
        <v>363</v>
      </c>
    </row>
    <row r="4303" spans="1:16" x14ac:dyDescent="0.25">
      <c r="A4303" s="43" t="s">
        <v>7557</v>
      </c>
      <c r="B4303" s="43" t="s">
        <v>119</v>
      </c>
      <c r="C4303" s="43" t="s">
        <v>7558</v>
      </c>
      <c r="D4303" s="43">
        <v>6057378</v>
      </c>
      <c r="E4303" s="43" t="s">
        <v>46</v>
      </c>
      <c r="F4303" s="44">
        <v>45009</v>
      </c>
      <c r="G4303" s="43" t="s">
        <v>203</v>
      </c>
      <c r="H4303" s="43" t="s">
        <v>3960</v>
      </c>
      <c r="I4303" s="43" t="s">
        <v>364</v>
      </c>
      <c r="J4303" s="43">
        <v>2.6</v>
      </c>
      <c r="K4303" s="43" t="s">
        <v>7564</v>
      </c>
      <c r="L4303" s="55" t="s">
        <v>640</v>
      </c>
      <c r="M4303" s="43" t="s">
        <v>2</v>
      </c>
      <c r="N4303" s="43" t="s">
        <v>2</v>
      </c>
      <c r="O4303"/>
      <c r="P4303" s="43" t="s">
        <v>363</v>
      </c>
    </row>
    <row r="4304" spans="1:16" x14ac:dyDescent="0.25">
      <c r="A4304" s="43" t="s">
        <v>3512</v>
      </c>
      <c r="B4304" s="43" t="s">
        <v>204</v>
      </c>
      <c r="C4304" s="43" t="s">
        <v>3513</v>
      </c>
      <c r="D4304" s="43" t="s">
        <v>3514</v>
      </c>
      <c r="E4304" s="43" t="s">
        <v>186</v>
      </c>
      <c r="F4304" s="44">
        <v>45009</v>
      </c>
      <c r="G4304" s="43" t="s">
        <v>203</v>
      </c>
      <c r="H4304" s="43" t="s">
        <v>3960</v>
      </c>
      <c r="I4304" s="43" t="s">
        <v>364</v>
      </c>
      <c r="J4304" s="43">
        <v>1</v>
      </c>
      <c r="K4304" s="43" t="s">
        <v>7565</v>
      </c>
      <c r="L4304" s="55" t="s">
        <v>13</v>
      </c>
      <c r="M4304" s="43" t="s">
        <v>2</v>
      </c>
      <c r="N4304" s="43" t="s">
        <v>2</v>
      </c>
      <c r="O4304"/>
      <c r="P4304" s="43" t="s">
        <v>363</v>
      </c>
    </row>
    <row r="4305" spans="1:16" x14ac:dyDescent="0.25">
      <c r="A4305" s="43" t="s">
        <v>3512</v>
      </c>
      <c r="B4305" s="43" t="s">
        <v>204</v>
      </c>
      <c r="C4305" s="43" t="s">
        <v>3513</v>
      </c>
      <c r="D4305" s="43" t="s">
        <v>3514</v>
      </c>
      <c r="E4305" s="43" t="s">
        <v>186</v>
      </c>
      <c r="F4305" s="44">
        <v>45009</v>
      </c>
      <c r="G4305" s="43" t="s">
        <v>203</v>
      </c>
      <c r="H4305" s="43" t="s">
        <v>3960</v>
      </c>
      <c r="I4305" s="43" t="s">
        <v>364</v>
      </c>
      <c r="J4305" s="43">
        <v>2</v>
      </c>
      <c r="K4305" s="43" t="s">
        <v>7566</v>
      </c>
      <c r="L4305" s="55" t="s">
        <v>13</v>
      </c>
      <c r="M4305" s="43" t="s">
        <v>2</v>
      </c>
      <c r="N4305" s="43" t="s">
        <v>2</v>
      </c>
      <c r="O4305"/>
      <c r="P4305" s="43" t="s">
        <v>363</v>
      </c>
    </row>
    <row r="4306" spans="1:16" x14ac:dyDescent="0.25">
      <c r="A4306" s="43" t="s">
        <v>3512</v>
      </c>
      <c r="B4306" s="43" t="s">
        <v>204</v>
      </c>
      <c r="C4306" s="43" t="s">
        <v>3513</v>
      </c>
      <c r="D4306" s="43" t="s">
        <v>3514</v>
      </c>
      <c r="E4306" s="43" t="s">
        <v>186</v>
      </c>
      <c r="F4306" s="44">
        <v>45009</v>
      </c>
      <c r="G4306" s="43" t="s">
        <v>203</v>
      </c>
      <c r="H4306" s="43" t="s">
        <v>3960</v>
      </c>
      <c r="I4306" s="43" t="s">
        <v>364</v>
      </c>
      <c r="J4306" s="43">
        <v>3</v>
      </c>
      <c r="K4306" s="43" t="s">
        <v>7567</v>
      </c>
      <c r="L4306" s="55" t="s">
        <v>13</v>
      </c>
      <c r="M4306" s="43" t="s">
        <v>2</v>
      </c>
      <c r="N4306" s="43" t="s">
        <v>2</v>
      </c>
      <c r="O4306"/>
      <c r="P4306" s="43" t="s">
        <v>363</v>
      </c>
    </row>
    <row r="4307" spans="1:16" ht="30" x14ac:dyDescent="0.25">
      <c r="A4307" s="43" t="s">
        <v>7568</v>
      </c>
      <c r="B4307" s="43" t="s">
        <v>205</v>
      </c>
      <c r="C4307" s="43" t="s">
        <v>7569</v>
      </c>
      <c r="D4307" s="43">
        <v>6155937</v>
      </c>
      <c r="E4307" s="43" t="s">
        <v>46</v>
      </c>
      <c r="F4307" s="44">
        <v>45009</v>
      </c>
      <c r="G4307" s="43" t="s">
        <v>203</v>
      </c>
      <c r="H4307" s="43" t="s">
        <v>3960</v>
      </c>
      <c r="I4307" s="43" t="s">
        <v>364</v>
      </c>
      <c r="J4307" s="43">
        <v>1</v>
      </c>
      <c r="K4307" s="43" t="s">
        <v>3803</v>
      </c>
      <c r="L4307" s="55" t="s">
        <v>13</v>
      </c>
      <c r="M4307" s="43" t="s">
        <v>2</v>
      </c>
      <c r="N4307" s="43" t="s">
        <v>3</v>
      </c>
      <c r="O4307" s="43" t="s">
        <v>9905</v>
      </c>
      <c r="P4307" s="43" t="s">
        <v>364</v>
      </c>
    </row>
    <row r="4308" spans="1:16" x14ac:dyDescent="0.25">
      <c r="A4308" s="43" t="s">
        <v>7568</v>
      </c>
      <c r="B4308" s="43" t="s">
        <v>205</v>
      </c>
      <c r="C4308" s="43" t="s">
        <v>7569</v>
      </c>
      <c r="D4308" s="43">
        <v>6155937</v>
      </c>
      <c r="E4308" s="43" t="s">
        <v>46</v>
      </c>
      <c r="F4308" s="44">
        <v>45009</v>
      </c>
      <c r="G4308" s="43" t="s">
        <v>203</v>
      </c>
      <c r="H4308" s="43" t="s">
        <v>3960</v>
      </c>
      <c r="I4308" s="43" t="s">
        <v>364</v>
      </c>
      <c r="J4308" s="43">
        <v>2.1</v>
      </c>
      <c r="K4308" s="43" t="s">
        <v>7570</v>
      </c>
      <c r="L4308" s="55" t="s">
        <v>13</v>
      </c>
      <c r="M4308" s="43" t="s">
        <v>2</v>
      </c>
      <c r="N4308" s="43" t="s">
        <v>2</v>
      </c>
      <c r="O4308"/>
      <c r="P4308" s="43" t="s">
        <v>363</v>
      </c>
    </row>
    <row r="4309" spans="1:16" x14ac:dyDescent="0.25">
      <c r="A4309" s="43" t="s">
        <v>7568</v>
      </c>
      <c r="B4309" s="43" t="s">
        <v>205</v>
      </c>
      <c r="C4309" s="43" t="s">
        <v>7569</v>
      </c>
      <c r="D4309" s="43">
        <v>6155937</v>
      </c>
      <c r="E4309" s="43" t="s">
        <v>46</v>
      </c>
      <c r="F4309" s="44">
        <v>45009</v>
      </c>
      <c r="G4309" s="43" t="s">
        <v>203</v>
      </c>
      <c r="H4309" s="43" t="s">
        <v>3960</v>
      </c>
      <c r="I4309" s="43" t="s">
        <v>364</v>
      </c>
      <c r="J4309" s="43">
        <v>2.2000000000000002</v>
      </c>
      <c r="K4309" s="43" t="s">
        <v>7571</v>
      </c>
      <c r="L4309" s="55" t="s">
        <v>13</v>
      </c>
      <c r="M4309" s="43" t="s">
        <v>2</v>
      </c>
      <c r="N4309" s="43" t="s">
        <v>2</v>
      </c>
      <c r="O4309"/>
      <c r="P4309" s="43" t="s">
        <v>363</v>
      </c>
    </row>
    <row r="4310" spans="1:16" x14ac:dyDescent="0.25">
      <c r="A4310" s="43" t="s">
        <v>7568</v>
      </c>
      <c r="B4310" s="43" t="s">
        <v>205</v>
      </c>
      <c r="C4310" s="43" t="s">
        <v>7569</v>
      </c>
      <c r="D4310" s="43">
        <v>6155937</v>
      </c>
      <c r="E4310" s="43" t="s">
        <v>46</v>
      </c>
      <c r="F4310" s="44">
        <v>45009</v>
      </c>
      <c r="G4310" s="43" t="s">
        <v>203</v>
      </c>
      <c r="H4310" s="43" t="s">
        <v>3960</v>
      </c>
      <c r="I4310" s="43" t="s">
        <v>364</v>
      </c>
      <c r="J4310" s="43">
        <v>3.1</v>
      </c>
      <c r="K4310" s="43" t="s">
        <v>7572</v>
      </c>
      <c r="L4310" s="55" t="s">
        <v>640</v>
      </c>
      <c r="M4310" s="43" t="s">
        <v>2</v>
      </c>
      <c r="N4310" s="43" t="s">
        <v>2</v>
      </c>
      <c r="O4310"/>
      <c r="P4310" s="43" t="s">
        <v>363</v>
      </c>
    </row>
    <row r="4311" spans="1:16" x14ac:dyDescent="0.25">
      <c r="A4311" s="43" t="s">
        <v>7568</v>
      </c>
      <c r="B4311" s="43" t="s">
        <v>205</v>
      </c>
      <c r="C4311" s="43" t="s">
        <v>7569</v>
      </c>
      <c r="D4311" s="43">
        <v>6155937</v>
      </c>
      <c r="E4311" s="43" t="s">
        <v>46</v>
      </c>
      <c r="F4311" s="44">
        <v>45009</v>
      </c>
      <c r="G4311" s="43" t="s">
        <v>203</v>
      </c>
      <c r="H4311" s="43" t="s">
        <v>3960</v>
      </c>
      <c r="I4311" s="43" t="s">
        <v>364</v>
      </c>
      <c r="J4311" s="43">
        <v>3.2</v>
      </c>
      <c r="K4311" s="43" t="s">
        <v>7573</v>
      </c>
      <c r="L4311" s="55" t="s">
        <v>640</v>
      </c>
      <c r="M4311" s="43" t="s">
        <v>2</v>
      </c>
      <c r="N4311" s="43" t="s">
        <v>2</v>
      </c>
      <c r="O4311"/>
      <c r="P4311" s="43" t="s">
        <v>363</v>
      </c>
    </row>
    <row r="4312" spans="1:16" x14ac:dyDescent="0.25">
      <c r="A4312" s="43" t="s">
        <v>7568</v>
      </c>
      <c r="B4312" s="43" t="s">
        <v>205</v>
      </c>
      <c r="C4312" s="43" t="s">
        <v>7569</v>
      </c>
      <c r="D4312" s="43">
        <v>6155937</v>
      </c>
      <c r="E4312" s="43" t="s">
        <v>46</v>
      </c>
      <c r="F4312" s="44">
        <v>45009</v>
      </c>
      <c r="G4312" s="43" t="s">
        <v>203</v>
      </c>
      <c r="H4312" s="43" t="s">
        <v>3960</v>
      </c>
      <c r="I4312" s="43" t="s">
        <v>364</v>
      </c>
      <c r="J4312" s="43">
        <v>3.3</v>
      </c>
      <c r="K4312" s="43" t="s">
        <v>7574</v>
      </c>
      <c r="L4312" s="55" t="s">
        <v>640</v>
      </c>
      <c r="M4312" s="43" t="s">
        <v>2</v>
      </c>
      <c r="N4312" s="43" t="s">
        <v>2</v>
      </c>
      <c r="O4312"/>
      <c r="P4312" s="43" t="s">
        <v>363</v>
      </c>
    </row>
    <row r="4313" spans="1:16" x14ac:dyDescent="0.25">
      <c r="A4313" s="43" t="s">
        <v>7568</v>
      </c>
      <c r="B4313" s="43" t="s">
        <v>205</v>
      </c>
      <c r="C4313" s="43" t="s">
        <v>7569</v>
      </c>
      <c r="D4313" s="43">
        <v>6155937</v>
      </c>
      <c r="E4313" s="43" t="s">
        <v>46</v>
      </c>
      <c r="F4313" s="44">
        <v>45009</v>
      </c>
      <c r="G4313" s="43" t="s">
        <v>203</v>
      </c>
      <c r="H4313" s="43" t="s">
        <v>3960</v>
      </c>
      <c r="I4313" s="43" t="s">
        <v>364</v>
      </c>
      <c r="J4313" s="43">
        <v>4</v>
      </c>
      <c r="K4313" s="43" t="s">
        <v>7575</v>
      </c>
      <c r="L4313" s="55" t="s">
        <v>640</v>
      </c>
      <c r="M4313" s="43" t="s">
        <v>2</v>
      </c>
      <c r="N4313" s="43" t="s">
        <v>2</v>
      </c>
      <c r="O4313"/>
      <c r="P4313" s="43" t="s">
        <v>363</v>
      </c>
    </row>
    <row r="4314" spans="1:16" x14ac:dyDescent="0.25">
      <c r="A4314" s="43" t="s">
        <v>7568</v>
      </c>
      <c r="B4314" s="43" t="s">
        <v>205</v>
      </c>
      <c r="C4314" s="43" t="s">
        <v>7569</v>
      </c>
      <c r="D4314" s="43">
        <v>6155937</v>
      </c>
      <c r="E4314" s="43" t="s">
        <v>46</v>
      </c>
      <c r="F4314" s="44">
        <v>45009</v>
      </c>
      <c r="G4314" s="43" t="s">
        <v>203</v>
      </c>
      <c r="H4314" s="43" t="s">
        <v>3960</v>
      </c>
      <c r="I4314" s="43" t="s">
        <v>364</v>
      </c>
      <c r="J4314" s="43">
        <v>5.0999999999999996</v>
      </c>
      <c r="K4314" s="43" t="s">
        <v>7576</v>
      </c>
      <c r="L4314" s="55" t="s">
        <v>13</v>
      </c>
      <c r="M4314" s="43" t="s">
        <v>2</v>
      </c>
      <c r="N4314" s="43" t="s">
        <v>2</v>
      </c>
      <c r="O4314"/>
      <c r="P4314" s="43" t="s">
        <v>363</v>
      </c>
    </row>
    <row r="4315" spans="1:16" x14ac:dyDescent="0.25">
      <c r="A4315" s="43" t="s">
        <v>7568</v>
      </c>
      <c r="B4315" s="43" t="s">
        <v>205</v>
      </c>
      <c r="C4315" s="43" t="s">
        <v>7569</v>
      </c>
      <c r="D4315" s="43">
        <v>6155937</v>
      </c>
      <c r="E4315" s="43" t="s">
        <v>46</v>
      </c>
      <c r="F4315" s="44">
        <v>45009</v>
      </c>
      <c r="G4315" s="43" t="s">
        <v>203</v>
      </c>
      <c r="H4315" s="43" t="s">
        <v>3960</v>
      </c>
      <c r="I4315" s="43" t="s">
        <v>364</v>
      </c>
      <c r="J4315" s="43">
        <v>5.2</v>
      </c>
      <c r="K4315" s="43" t="s">
        <v>7577</v>
      </c>
      <c r="L4315" s="55" t="s">
        <v>13</v>
      </c>
      <c r="M4315" s="43" t="s">
        <v>2</v>
      </c>
      <c r="N4315" s="43" t="s">
        <v>2</v>
      </c>
      <c r="O4315"/>
      <c r="P4315" s="43" t="s">
        <v>363</v>
      </c>
    </row>
    <row r="4316" spans="1:16" x14ac:dyDescent="0.25">
      <c r="A4316" s="43" t="s">
        <v>7568</v>
      </c>
      <c r="B4316" s="43" t="s">
        <v>205</v>
      </c>
      <c r="C4316" s="43" t="s">
        <v>7569</v>
      </c>
      <c r="D4316" s="43">
        <v>6155937</v>
      </c>
      <c r="E4316" s="43" t="s">
        <v>46</v>
      </c>
      <c r="F4316" s="44">
        <v>45009</v>
      </c>
      <c r="G4316" s="43" t="s">
        <v>203</v>
      </c>
      <c r="H4316" s="43" t="s">
        <v>3960</v>
      </c>
      <c r="I4316" s="43" t="s">
        <v>364</v>
      </c>
      <c r="J4316" s="43">
        <v>6</v>
      </c>
      <c r="K4316" s="43" t="s">
        <v>3817</v>
      </c>
      <c r="L4316" s="55" t="s">
        <v>640</v>
      </c>
      <c r="M4316" s="43" t="s">
        <v>2</v>
      </c>
      <c r="N4316" s="43" t="s">
        <v>2</v>
      </c>
      <c r="O4316"/>
      <c r="P4316" s="43" t="s">
        <v>363</v>
      </c>
    </row>
    <row r="4317" spans="1:16" x14ac:dyDescent="0.25">
      <c r="A4317" s="43" t="s">
        <v>7578</v>
      </c>
      <c r="B4317" s="43" t="s">
        <v>205</v>
      </c>
      <c r="C4317" s="43" t="s">
        <v>7579</v>
      </c>
      <c r="D4317" s="43">
        <v>6605993</v>
      </c>
      <c r="E4317" s="43" t="s">
        <v>46</v>
      </c>
      <c r="F4317" s="44">
        <v>45009</v>
      </c>
      <c r="G4317" s="43" t="s">
        <v>203</v>
      </c>
      <c r="H4317" s="43" t="s">
        <v>3960</v>
      </c>
      <c r="I4317" s="43" t="s">
        <v>364</v>
      </c>
      <c r="J4317" s="43">
        <v>1</v>
      </c>
      <c r="K4317" s="43" t="s">
        <v>3817</v>
      </c>
      <c r="L4317" s="55" t="s">
        <v>640</v>
      </c>
      <c r="M4317" s="43" t="s">
        <v>2</v>
      </c>
      <c r="N4317" s="43" t="s">
        <v>2</v>
      </c>
      <c r="O4317"/>
      <c r="P4317" s="43" t="s">
        <v>363</v>
      </c>
    </row>
    <row r="4318" spans="1:16" x14ac:dyDescent="0.25">
      <c r="A4318" s="43" t="s">
        <v>7578</v>
      </c>
      <c r="B4318" s="43" t="s">
        <v>205</v>
      </c>
      <c r="C4318" s="43" t="s">
        <v>7579</v>
      </c>
      <c r="D4318" s="43">
        <v>6605993</v>
      </c>
      <c r="E4318" s="43" t="s">
        <v>46</v>
      </c>
      <c r="F4318" s="44">
        <v>45009</v>
      </c>
      <c r="G4318" s="43" t="s">
        <v>203</v>
      </c>
      <c r="H4318" s="43" t="s">
        <v>3960</v>
      </c>
      <c r="I4318" s="43" t="s">
        <v>364</v>
      </c>
      <c r="J4318" s="43">
        <v>2</v>
      </c>
      <c r="K4318" s="43" t="s">
        <v>6617</v>
      </c>
      <c r="L4318" s="55" t="s">
        <v>641</v>
      </c>
      <c r="M4318" s="43" t="s">
        <v>2</v>
      </c>
      <c r="N4318" s="43" t="s">
        <v>2</v>
      </c>
      <c r="O4318"/>
      <c r="P4318" s="43" t="s">
        <v>363</v>
      </c>
    </row>
    <row r="4319" spans="1:16" ht="30" x14ac:dyDescent="0.25">
      <c r="A4319" s="43" t="s">
        <v>7580</v>
      </c>
      <c r="B4319" s="43" t="s">
        <v>205</v>
      </c>
      <c r="C4319" s="43" t="s">
        <v>7581</v>
      </c>
      <c r="D4319" s="43">
        <v>6537096</v>
      </c>
      <c r="E4319" s="43" t="s">
        <v>46</v>
      </c>
      <c r="F4319" s="44">
        <v>45009</v>
      </c>
      <c r="G4319" s="43" t="s">
        <v>203</v>
      </c>
      <c r="H4319" s="43" t="s">
        <v>3960</v>
      </c>
      <c r="I4319" s="43" t="s">
        <v>364</v>
      </c>
      <c r="J4319" s="43">
        <v>1</v>
      </c>
      <c r="K4319" s="43" t="s">
        <v>3803</v>
      </c>
      <c r="L4319" s="55" t="s">
        <v>13</v>
      </c>
      <c r="M4319" s="43" t="s">
        <v>2</v>
      </c>
      <c r="N4319" s="43" t="s">
        <v>3</v>
      </c>
      <c r="O4319" s="43" t="s">
        <v>9905</v>
      </c>
      <c r="P4319" s="43" t="s">
        <v>364</v>
      </c>
    </row>
    <row r="4320" spans="1:16" x14ac:dyDescent="0.25">
      <c r="A4320" s="43" t="s">
        <v>7580</v>
      </c>
      <c r="B4320" s="43" t="s">
        <v>205</v>
      </c>
      <c r="C4320" s="43" t="s">
        <v>7581</v>
      </c>
      <c r="D4320" s="43">
        <v>6537096</v>
      </c>
      <c r="E4320" s="43" t="s">
        <v>46</v>
      </c>
      <c r="F4320" s="44">
        <v>45009</v>
      </c>
      <c r="G4320" s="43" t="s">
        <v>203</v>
      </c>
      <c r="H4320" s="43" t="s">
        <v>3960</v>
      </c>
      <c r="I4320" s="43" t="s">
        <v>364</v>
      </c>
      <c r="J4320" s="43">
        <v>2.1</v>
      </c>
      <c r="K4320" s="43" t="s">
        <v>7582</v>
      </c>
      <c r="L4320" s="55" t="s">
        <v>640</v>
      </c>
      <c r="M4320" s="43" t="s">
        <v>2</v>
      </c>
      <c r="N4320" s="43" t="s">
        <v>2</v>
      </c>
      <c r="O4320"/>
      <c r="P4320" s="43" t="s">
        <v>363</v>
      </c>
    </row>
    <row r="4321" spans="1:16" x14ac:dyDescent="0.25">
      <c r="A4321" s="43" t="s">
        <v>7580</v>
      </c>
      <c r="B4321" s="43" t="s">
        <v>205</v>
      </c>
      <c r="C4321" s="43" t="s">
        <v>7581</v>
      </c>
      <c r="D4321" s="43">
        <v>6537096</v>
      </c>
      <c r="E4321" s="43" t="s">
        <v>46</v>
      </c>
      <c r="F4321" s="44">
        <v>45009</v>
      </c>
      <c r="G4321" s="43" t="s">
        <v>203</v>
      </c>
      <c r="H4321" s="43" t="s">
        <v>3960</v>
      </c>
      <c r="I4321" s="43" t="s">
        <v>364</v>
      </c>
      <c r="J4321" s="43">
        <v>2.2000000000000002</v>
      </c>
      <c r="K4321" s="43" t="s">
        <v>7583</v>
      </c>
      <c r="L4321" s="55" t="s">
        <v>640</v>
      </c>
      <c r="M4321" s="43" t="s">
        <v>2</v>
      </c>
      <c r="N4321" s="43" t="s">
        <v>2</v>
      </c>
      <c r="O4321"/>
      <c r="P4321" s="43" t="s">
        <v>363</v>
      </c>
    </row>
    <row r="4322" spans="1:16" ht="30" x14ac:dyDescent="0.25">
      <c r="A4322" s="43" t="s">
        <v>7580</v>
      </c>
      <c r="B4322" s="43" t="s">
        <v>205</v>
      </c>
      <c r="C4322" s="43" t="s">
        <v>7581</v>
      </c>
      <c r="D4322" s="43">
        <v>6537096</v>
      </c>
      <c r="E4322" s="43" t="s">
        <v>46</v>
      </c>
      <c r="F4322" s="44">
        <v>45009</v>
      </c>
      <c r="G4322" s="43" t="s">
        <v>203</v>
      </c>
      <c r="H4322" s="43" t="s">
        <v>3960</v>
      </c>
      <c r="I4322" s="43" t="s">
        <v>364</v>
      </c>
      <c r="J4322" s="43">
        <v>3</v>
      </c>
      <c r="K4322" s="43" t="s">
        <v>3817</v>
      </c>
      <c r="L4322" s="55" t="s">
        <v>640</v>
      </c>
      <c r="M4322" s="43" t="s">
        <v>2</v>
      </c>
      <c r="N4322" s="43" t="s">
        <v>3</v>
      </c>
      <c r="O4322" s="43" t="s">
        <v>9958</v>
      </c>
      <c r="P4322" s="43" t="s">
        <v>364</v>
      </c>
    </row>
    <row r="4323" spans="1:16" x14ac:dyDescent="0.25">
      <c r="A4323" s="43" t="s">
        <v>7584</v>
      </c>
      <c r="B4323" s="43" t="s">
        <v>205</v>
      </c>
      <c r="C4323" s="43" t="s">
        <v>7585</v>
      </c>
      <c r="D4323" s="43" t="s">
        <v>7586</v>
      </c>
      <c r="E4323" s="43" t="s">
        <v>46</v>
      </c>
      <c r="F4323" s="44">
        <v>45009</v>
      </c>
      <c r="G4323" s="43" t="s">
        <v>203</v>
      </c>
      <c r="H4323" s="43" t="s">
        <v>3960</v>
      </c>
      <c r="I4323" s="43" t="s">
        <v>364</v>
      </c>
      <c r="J4323" s="43">
        <v>1</v>
      </c>
      <c r="K4323" s="43" t="s">
        <v>3803</v>
      </c>
      <c r="L4323" s="55" t="s">
        <v>13</v>
      </c>
      <c r="M4323" s="43" t="s">
        <v>2</v>
      </c>
      <c r="N4323" s="43" t="s">
        <v>2</v>
      </c>
      <c r="O4323"/>
      <c r="P4323" s="43" t="s">
        <v>363</v>
      </c>
    </row>
    <row r="4324" spans="1:16" x14ac:dyDescent="0.25">
      <c r="A4324" s="43" t="s">
        <v>7584</v>
      </c>
      <c r="B4324" s="43" t="s">
        <v>205</v>
      </c>
      <c r="C4324" s="43" t="s">
        <v>7585</v>
      </c>
      <c r="D4324" s="43" t="s">
        <v>7586</v>
      </c>
      <c r="E4324" s="43" t="s">
        <v>46</v>
      </c>
      <c r="F4324" s="44">
        <v>45009</v>
      </c>
      <c r="G4324" s="43" t="s">
        <v>203</v>
      </c>
      <c r="H4324" s="43" t="s">
        <v>3960</v>
      </c>
      <c r="I4324" s="43" t="s">
        <v>364</v>
      </c>
      <c r="J4324" s="43">
        <v>2</v>
      </c>
      <c r="K4324" s="43" t="s">
        <v>3226</v>
      </c>
      <c r="L4324" s="55" t="s">
        <v>13</v>
      </c>
      <c r="M4324" s="43" t="s">
        <v>2</v>
      </c>
      <c r="N4324" s="43" t="s">
        <v>2</v>
      </c>
      <c r="O4324"/>
      <c r="P4324" s="43" t="s">
        <v>363</v>
      </c>
    </row>
    <row r="4325" spans="1:16" x14ac:dyDescent="0.25">
      <c r="A4325" s="43" t="s">
        <v>7584</v>
      </c>
      <c r="B4325" s="43" t="s">
        <v>205</v>
      </c>
      <c r="C4325" s="43" t="s">
        <v>7585</v>
      </c>
      <c r="D4325" s="43" t="s">
        <v>7586</v>
      </c>
      <c r="E4325" s="43" t="s">
        <v>46</v>
      </c>
      <c r="F4325" s="44">
        <v>45009</v>
      </c>
      <c r="G4325" s="43" t="s">
        <v>203</v>
      </c>
      <c r="H4325" s="43" t="s">
        <v>3960</v>
      </c>
      <c r="I4325" s="43" t="s">
        <v>364</v>
      </c>
      <c r="J4325" s="43">
        <v>3.1</v>
      </c>
      <c r="K4325" s="43" t="s">
        <v>7587</v>
      </c>
      <c r="L4325" s="55" t="s">
        <v>640</v>
      </c>
      <c r="M4325" s="43" t="s">
        <v>2</v>
      </c>
      <c r="N4325" s="43" t="s">
        <v>2</v>
      </c>
      <c r="O4325"/>
      <c r="P4325" s="43" t="s">
        <v>363</v>
      </c>
    </row>
    <row r="4326" spans="1:16" x14ac:dyDescent="0.25">
      <c r="A4326" s="43" t="s">
        <v>7584</v>
      </c>
      <c r="B4326" s="43" t="s">
        <v>205</v>
      </c>
      <c r="C4326" s="43" t="s">
        <v>7585</v>
      </c>
      <c r="D4326" s="43" t="s">
        <v>7586</v>
      </c>
      <c r="E4326" s="43" t="s">
        <v>46</v>
      </c>
      <c r="F4326" s="44">
        <v>45009</v>
      </c>
      <c r="G4326" s="43" t="s">
        <v>203</v>
      </c>
      <c r="H4326" s="43" t="s">
        <v>3960</v>
      </c>
      <c r="I4326" s="43" t="s">
        <v>364</v>
      </c>
      <c r="J4326" s="43">
        <v>3.2</v>
      </c>
      <c r="K4326" s="43" t="s">
        <v>7588</v>
      </c>
      <c r="L4326" s="55" t="s">
        <v>640</v>
      </c>
      <c r="M4326" s="43" t="s">
        <v>2</v>
      </c>
      <c r="N4326" s="43" t="s">
        <v>2</v>
      </c>
      <c r="O4326"/>
      <c r="P4326" s="43" t="s">
        <v>363</v>
      </c>
    </row>
    <row r="4327" spans="1:16" x14ac:dyDescent="0.25">
      <c r="A4327" s="43" t="s">
        <v>7584</v>
      </c>
      <c r="B4327" s="43" t="s">
        <v>205</v>
      </c>
      <c r="C4327" s="43" t="s">
        <v>7585</v>
      </c>
      <c r="D4327" s="43" t="s">
        <v>7586</v>
      </c>
      <c r="E4327" s="43" t="s">
        <v>46</v>
      </c>
      <c r="F4327" s="44">
        <v>45009</v>
      </c>
      <c r="G4327" s="43" t="s">
        <v>203</v>
      </c>
      <c r="H4327" s="43" t="s">
        <v>3960</v>
      </c>
      <c r="I4327" s="43" t="s">
        <v>364</v>
      </c>
      <c r="J4327" s="43">
        <v>3.3</v>
      </c>
      <c r="K4327" s="43" t="s">
        <v>7589</v>
      </c>
      <c r="L4327" s="55" t="s">
        <v>640</v>
      </c>
      <c r="M4327" s="43" t="s">
        <v>2</v>
      </c>
      <c r="N4327" s="43" t="s">
        <v>2</v>
      </c>
      <c r="O4327"/>
      <c r="P4327" s="43" t="s">
        <v>363</v>
      </c>
    </row>
    <row r="4328" spans="1:16" x14ac:dyDescent="0.25">
      <c r="A4328" s="43" t="s">
        <v>7584</v>
      </c>
      <c r="B4328" s="43" t="s">
        <v>205</v>
      </c>
      <c r="C4328" s="43" t="s">
        <v>7585</v>
      </c>
      <c r="D4328" s="43" t="s">
        <v>7586</v>
      </c>
      <c r="E4328" s="43" t="s">
        <v>46</v>
      </c>
      <c r="F4328" s="44">
        <v>45009</v>
      </c>
      <c r="G4328" s="43" t="s">
        <v>203</v>
      </c>
      <c r="H4328" s="43" t="s">
        <v>3960</v>
      </c>
      <c r="I4328" s="43" t="s">
        <v>364</v>
      </c>
      <c r="J4328" s="43">
        <v>3.4</v>
      </c>
      <c r="K4328" s="43" t="s">
        <v>7590</v>
      </c>
      <c r="L4328" s="55" t="s">
        <v>640</v>
      </c>
      <c r="M4328" s="43" t="s">
        <v>2</v>
      </c>
      <c r="N4328" s="43" t="s">
        <v>2</v>
      </c>
      <c r="O4328"/>
      <c r="P4328" s="43" t="s">
        <v>363</v>
      </c>
    </row>
    <row r="4329" spans="1:16" x14ac:dyDescent="0.25">
      <c r="A4329" s="43" t="s">
        <v>7584</v>
      </c>
      <c r="B4329" s="43" t="s">
        <v>205</v>
      </c>
      <c r="C4329" s="43" t="s">
        <v>7585</v>
      </c>
      <c r="D4329" s="43" t="s">
        <v>7586</v>
      </c>
      <c r="E4329" s="43" t="s">
        <v>46</v>
      </c>
      <c r="F4329" s="44">
        <v>45009</v>
      </c>
      <c r="G4329" s="43" t="s">
        <v>203</v>
      </c>
      <c r="H4329" s="43" t="s">
        <v>3960</v>
      </c>
      <c r="I4329" s="43" t="s">
        <v>364</v>
      </c>
      <c r="J4329" s="43">
        <v>3.5</v>
      </c>
      <c r="K4329" s="43" t="s">
        <v>7591</v>
      </c>
      <c r="L4329" s="55" t="s">
        <v>640</v>
      </c>
      <c r="M4329" s="43" t="s">
        <v>2</v>
      </c>
      <c r="N4329" s="43" t="s">
        <v>2</v>
      </c>
      <c r="O4329"/>
      <c r="P4329" s="43" t="s">
        <v>363</v>
      </c>
    </row>
    <row r="4330" spans="1:16" x14ac:dyDescent="0.25">
      <c r="A4330" s="43" t="s">
        <v>7584</v>
      </c>
      <c r="B4330" s="43" t="s">
        <v>205</v>
      </c>
      <c r="C4330" s="43" t="s">
        <v>7585</v>
      </c>
      <c r="D4330" s="43" t="s">
        <v>7586</v>
      </c>
      <c r="E4330" s="43" t="s">
        <v>46</v>
      </c>
      <c r="F4330" s="44">
        <v>45009</v>
      </c>
      <c r="G4330" s="43" t="s">
        <v>203</v>
      </c>
      <c r="H4330" s="43" t="s">
        <v>3960</v>
      </c>
      <c r="I4330" s="43" t="s">
        <v>364</v>
      </c>
      <c r="J4330" s="43">
        <v>3.6</v>
      </c>
      <c r="K4330" s="43" t="s">
        <v>7592</v>
      </c>
      <c r="L4330" s="55" t="s">
        <v>640</v>
      </c>
      <c r="M4330" s="43" t="s">
        <v>2</v>
      </c>
      <c r="N4330" s="43" t="s">
        <v>2</v>
      </c>
      <c r="O4330"/>
      <c r="P4330" s="43" t="s">
        <v>363</v>
      </c>
    </row>
    <row r="4331" spans="1:16" x14ac:dyDescent="0.25">
      <c r="A4331" s="43" t="s">
        <v>7584</v>
      </c>
      <c r="B4331" s="43" t="s">
        <v>205</v>
      </c>
      <c r="C4331" s="43" t="s">
        <v>7585</v>
      </c>
      <c r="D4331" s="43" t="s">
        <v>7586</v>
      </c>
      <c r="E4331" s="43" t="s">
        <v>46</v>
      </c>
      <c r="F4331" s="44">
        <v>45009</v>
      </c>
      <c r="G4331" s="43" t="s">
        <v>203</v>
      </c>
      <c r="H4331" s="43" t="s">
        <v>3960</v>
      </c>
      <c r="I4331" s="43" t="s">
        <v>364</v>
      </c>
      <c r="J4331" s="43">
        <v>3.7</v>
      </c>
      <c r="K4331" s="43" t="s">
        <v>7593</v>
      </c>
      <c r="L4331" s="55" t="s">
        <v>640</v>
      </c>
      <c r="M4331" s="43" t="s">
        <v>2</v>
      </c>
      <c r="N4331" s="43" t="s">
        <v>2</v>
      </c>
      <c r="O4331"/>
      <c r="P4331" s="43" t="s">
        <v>363</v>
      </c>
    </row>
    <row r="4332" spans="1:16" x14ac:dyDescent="0.25">
      <c r="A4332" s="43" t="s">
        <v>7584</v>
      </c>
      <c r="B4332" s="43" t="s">
        <v>205</v>
      </c>
      <c r="C4332" s="43" t="s">
        <v>7585</v>
      </c>
      <c r="D4332" s="43" t="s">
        <v>7586</v>
      </c>
      <c r="E4332" s="43" t="s">
        <v>46</v>
      </c>
      <c r="F4332" s="44">
        <v>45009</v>
      </c>
      <c r="G4332" s="43" t="s">
        <v>203</v>
      </c>
      <c r="H4332" s="43" t="s">
        <v>3960</v>
      </c>
      <c r="I4332" s="43" t="s">
        <v>364</v>
      </c>
      <c r="J4332" s="43">
        <v>3.8</v>
      </c>
      <c r="K4332" s="43" t="s">
        <v>7594</v>
      </c>
      <c r="L4332" s="55" t="s">
        <v>640</v>
      </c>
      <c r="M4332" s="43" t="s">
        <v>2</v>
      </c>
      <c r="N4332" s="43" t="s">
        <v>2</v>
      </c>
      <c r="O4332"/>
      <c r="P4332" s="43" t="s">
        <v>363</v>
      </c>
    </row>
    <row r="4333" spans="1:16" x14ac:dyDescent="0.25">
      <c r="A4333" s="43" t="s">
        <v>7584</v>
      </c>
      <c r="B4333" s="43" t="s">
        <v>205</v>
      </c>
      <c r="C4333" s="43" t="s">
        <v>7585</v>
      </c>
      <c r="D4333" s="43" t="s">
        <v>7586</v>
      </c>
      <c r="E4333" s="43" t="s">
        <v>46</v>
      </c>
      <c r="F4333" s="44">
        <v>45009</v>
      </c>
      <c r="G4333" s="43" t="s">
        <v>203</v>
      </c>
      <c r="H4333" s="43" t="s">
        <v>3960</v>
      </c>
      <c r="I4333" s="43" t="s">
        <v>364</v>
      </c>
      <c r="J4333" s="43">
        <v>4</v>
      </c>
      <c r="K4333" s="43" t="s">
        <v>7595</v>
      </c>
      <c r="L4333" s="55" t="s">
        <v>640</v>
      </c>
      <c r="M4333" s="43" t="s">
        <v>2</v>
      </c>
      <c r="N4333" s="43" t="s">
        <v>2</v>
      </c>
      <c r="O4333"/>
      <c r="P4333" s="43" t="s">
        <v>363</v>
      </c>
    </row>
    <row r="4334" spans="1:16" x14ac:dyDescent="0.25">
      <c r="A4334" s="43" t="s">
        <v>7584</v>
      </c>
      <c r="B4334" s="43" t="s">
        <v>205</v>
      </c>
      <c r="C4334" s="43" t="s">
        <v>7585</v>
      </c>
      <c r="D4334" s="43" t="s">
        <v>7586</v>
      </c>
      <c r="E4334" s="43" t="s">
        <v>46</v>
      </c>
      <c r="F4334" s="44">
        <v>45009</v>
      </c>
      <c r="G4334" s="43" t="s">
        <v>203</v>
      </c>
      <c r="H4334" s="43" t="s">
        <v>3960</v>
      </c>
      <c r="I4334" s="43" t="s">
        <v>364</v>
      </c>
      <c r="J4334" s="43">
        <v>5.0999999999999996</v>
      </c>
      <c r="K4334" s="43" t="s">
        <v>7596</v>
      </c>
      <c r="L4334" s="55" t="s">
        <v>13</v>
      </c>
      <c r="M4334" s="43" t="s">
        <v>2</v>
      </c>
      <c r="N4334" s="43" t="s">
        <v>2</v>
      </c>
      <c r="O4334"/>
      <c r="P4334" s="43" t="s">
        <v>363</v>
      </c>
    </row>
    <row r="4335" spans="1:16" x14ac:dyDescent="0.25">
      <c r="A4335" s="43" t="s">
        <v>7584</v>
      </c>
      <c r="B4335" s="43" t="s">
        <v>205</v>
      </c>
      <c r="C4335" s="43" t="s">
        <v>7585</v>
      </c>
      <c r="D4335" s="43" t="s">
        <v>7586</v>
      </c>
      <c r="E4335" s="43" t="s">
        <v>46</v>
      </c>
      <c r="F4335" s="44">
        <v>45009</v>
      </c>
      <c r="G4335" s="43" t="s">
        <v>203</v>
      </c>
      <c r="H4335" s="43" t="s">
        <v>3960</v>
      </c>
      <c r="I4335" s="43" t="s">
        <v>364</v>
      </c>
      <c r="J4335" s="43">
        <v>5.2</v>
      </c>
      <c r="K4335" s="43" t="s">
        <v>7597</v>
      </c>
      <c r="L4335" s="55" t="s">
        <v>13</v>
      </c>
      <c r="M4335" s="43" t="s">
        <v>2</v>
      </c>
      <c r="N4335" s="43" t="s">
        <v>2</v>
      </c>
      <c r="O4335"/>
      <c r="P4335" s="43" t="s">
        <v>363</v>
      </c>
    </row>
    <row r="4336" spans="1:16" x14ac:dyDescent="0.25">
      <c r="A4336" s="43" t="s">
        <v>7584</v>
      </c>
      <c r="B4336" s="43" t="s">
        <v>205</v>
      </c>
      <c r="C4336" s="43" t="s">
        <v>7585</v>
      </c>
      <c r="D4336" s="43" t="s">
        <v>7586</v>
      </c>
      <c r="E4336" s="43" t="s">
        <v>46</v>
      </c>
      <c r="F4336" s="44">
        <v>45009</v>
      </c>
      <c r="G4336" s="43" t="s">
        <v>203</v>
      </c>
      <c r="H4336" s="43" t="s">
        <v>3960</v>
      </c>
      <c r="I4336" s="43" t="s">
        <v>364</v>
      </c>
      <c r="J4336" s="43">
        <v>5.3</v>
      </c>
      <c r="K4336" s="43" t="s">
        <v>7598</v>
      </c>
      <c r="L4336" s="55" t="s">
        <v>13</v>
      </c>
      <c r="M4336" s="43" t="s">
        <v>2</v>
      </c>
      <c r="N4336" s="43" t="s">
        <v>2</v>
      </c>
      <c r="O4336"/>
      <c r="P4336" s="43" t="s">
        <v>363</v>
      </c>
    </row>
    <row r="4337" spans="1:16" x14ac:dyDescent="0.25">
      <c r="A4337" s="43" t="s">
        <v>7584</v>
      </c>
      <c r="B4337" s="43" t="s">
        <v>205</v>
      </c>
      <c r="C4337" s="43" t="s">
        <v>7585</v>
      </c>
      <c r="D4337" s="43" t="s">
        <v>7586</v>
      </c>
      <c r="E4337" s="43" t="s">
        <v>46</v>
      </c>
      <c r="F4337" s="44">
        <v>45009</v>
      </c>
      <c r="G4337" s="43" t="s">
        <v>203</v>
      </c>
      <c r="H4337" s="43" t="s">
        <v>3960</v>
      </c>
      <c r="I4337" s="43" t="s">
        <v>364</v>
      </c>
      <c r="J4337" s="43">
        <v>6</v>
      </c>
      <c r="K4337" s="43" t="s">
        <v>3817</v>
      </c>
      <c r="L4337" s="55" t="s">
        <v>640</v>
      </c>
      <c r="M4337" s="43" t="s">
        <v>2</v>
      </c>
      <c r="N4337" s="43" t="s">
        <v>2</v>
      </c>
      <c r="O4337"/>
      <c r="P4337" s="43" t="s">
        <v>363</v>
      </c>
    </row>
    <row r="4338" spans="1:16" ht="30" x14ac:dyDescent="0.25">
      <c r="A4338" s="43" t="s">
        <v>7599</v>
      </c>
      <c r="B4338" s="43" t="s">
        <v>205</v>
      </c>
      <c r="C4338" s="43" t="s">
        <v>7600</v>
      </c>
      <c r="D4338" s="43">
        <v>6536684</v>
      </c>
      <c r="E4338" s="43" t="s">
        <v>46</v>
      </c>
      <c r="F4338" s="44">
        <v>45009</v>
      </c>
      <c r="G4338" s="43" t="s">
        <v>203</v>
      </c>
      <c r="H4338" s="43" t="s">
        <v>3960</v>
      </c>
      <c r="I4338" s="43" t="s">
        <v>364</v>
      </c>
      <c r="J4338" s="43">
        <v>1</v>
      </c>
      <c r="K4338" s="43" t="s">
        <v>3803</v>
      </c>
      <c r="L4338" s="55" t="s">
        <v>13</v>
      </c>
      <c r="M4338" s="43" t="s">
        <v>2</v>
      </c>
      <c r="N4338" s="43" t="s">
        <v>3</v>
      </c>
      <c r="O4338" s="43" t="s">
        <v>9905</v>
      </c>
      <c r="P4338" s="43" t="s">
        <v>364</v>
      </c>
    </row>
    <row r="4339" spans="1:16" x14ac:dyDescent="0.25">
      <c r="A4339" s="43" t="s">
        <v>7599</v>
      </c>
      <c r="B4339" s="43" t="s">
        <v>205</v>
      </c>
      <c r="C4339" s="43" t="s">
        <v>7600</v>
      </c>
      <c r="D4339" s="43">
        <v>6536684</v>
      </c>
      <c r="E4339" s="43" t="s">
        <v>46</v>
      </c>
      <c r="F4339" s="44">
        <v>45009</v>
      </c>
      <c r="G4339" s="43" t="s">
        <v>203</v>
      </c>
      <c r="H4339" s="43" t="s">
        <v>3960</v>
      </c>
      <c r="I4339" s="43" t="s">
        <v>364</v>
      </c>
      <c r="J4339" s="43">
        <v>2</v>
      </c>
      <c r="K4339" s="43" t="s">
        <v>7601</v>
      </c>
      <c r="L4339" s="55" t="s">
        <v>640</v>
      </c>
      <c r="M4339" s="43" t="s">
        <v>2</v>
      </c>
      <c r="N4339" s="43" t="s">
        <v>2</v>
      </c>
      <c r="O4339"/>
      <c r="P4339" s="43" t="s">
        <v>363</v>
      </c>
    </row>
    <row r="4340" spans="1:16" x14ac:dyDescent="0.25">
      <c r="A4340" s="43" t="s">
        <v>7599</v>
      </c>
      <c r="B4340" s="43" t="s">
        <v>205</v>
      </c>
      <c r="C4340" s="43" t="s">
        <v>7600</v>
      </c>
      <c r="D4340" s="43">
        <v>6536684</v>
      </c>
      <c r="E4340" s="43" t="s">
        <v>46</v>
      </c>
      <c r="F4340" s="44">
        <v>45009</v>
      </c>
      <c r="G4340" s="43" t="s">
        <v>203</v>
      </c>
      <c r="H4340" s="43" t="s">
        <v>3960</v>
      </c>
      <c r="I4340" s="43" t="s">
        <v>364</v>
      </c>
      <c r="J4340" s="43">
        <v>3</v>
      </c>
      <c r="K4340" s="43" t="s">
        <v>3817</v>
      </c>
      <c r="L4340" s="55" t="s">
        <v>640</v>
      </c>
      <c r="M4340" s="43" t="s">
        <v>2</v>
      </c>
      <c r="N4340" s="43" t="s">
        <v>2</v>
      </c>
      <c r="O4340"/>
      <c r="P4340" s="43" t="s">
        <v>363</v>
      </c>
    </row>
    <row r="4341" spans="1:16" ht="30" x14ac:dyDescent="0.25">
      <c r="A4341" s="43" t="s">
        <v>7602</v>
      </c>
      <c r="B4341" s="43" t="s">
        <v>205</v>
      </c>
      <c r="C4341" s="43" t="s">
        <v>7603</v>
      </c>
      <c r="D4341" s="43" t="s">
        <v>7604</v>
      </c>
      <c r="E4341" s="43" t="s">
        <v>46</v>
      </c>
      <c r="F4341" s="44">
        <v>45009</v>
      </c>
      <c r="G4341" s="43" t="s">
        <v>203</v>
      </c>
      <c r="H4341" s="43" t="s">
        <v>3960</v>
      </c>
      <c r="I4341" s="43" t="s">
        <v>364</v>
      </c>
      <c r="J4341" s="43">
        <v>1</v>
      </c>
      <c r="K4341" s="43" t="s">
        <v>3803</v>
      </c>
      <c r="L4341" s="55" t="s">
        <v>13</v>
      </c>
      <c r="M4341" s="43" t="s">
        <v>2</v>
      </c>
      <c r="N4341" s="43" t="s">
        <v>3</v>
      </c>
      <c r="O4341" s="43" t="s">
        <v>9905</v>
      </c>
      <c r="P4341" s="43" t="s">
        <v>364</v>
      </c>
    </row>
    <row r="4342" spans="1:16" x14ac:dyDescent="0.25">
      <c r="A4342" s="43" t="s">
        <v>7602</v>
      </c>
      <c r="B4342" s="43" t="s">
        <v>205</v>
      </c>
      <c r="C4342" s="43" t="s">
        <v>7603</v>
      </c>
      <c r="D4342" s="43" t="s">
        <v>7604</v>
      </c>
      <c r="E4342" s="43" t="s">
        <v>46</v>
      </c>
      <c r="F4342" s="44">
        <v>45009</v>
      </c>
      <c r="G4342" s="43" t="s">
        <v>203</v>
      </c>
      <c r="H4342" s="43" t="s">
        <v>3960</v>
      </c>
      <c r="I4342" s="43" t="s">
        <v>364</v>
      </c>
      <c r="J4342" s="43">
        <v>2.1</v>
      </c>
      <c r="K4342" s="43" t="s">
        <v>7605</v>
      </c>
      <c r="L4342" s="55" t="s">
        <v>640</v>
      </c>
      <c r="M4342" s="43" t="s">
        <v>2</v>
      </c>
      <c r="N4342" s="43" t="s">
        <v>2</v>
      </c>
      <c r="O4342"/>
      <c r="P4342" s="43" t="s">
        <v>363</v>
      </c>
    </row>
    <row r="4343" spans="1:16" x14ac:dyDescent="0.25">
      <c r="A4343" s="43" t="s">
        <v>7602</v>
      </c>
      <c r="B4343" s="43" t="s">
        <v>205</v>
      </c>
      <c r="C4343" s="43" t="s">
        <v>7603</v>
      </c>
      <c r="D4343" s="43" t="s">
        <v>7604</v>
      </c>
      <c r="E4343" s="43" t="s">
        <v>46</v>
      </c>
      <c r="F4343" s="44">
        <v>45009</v>
      </c>
      <c r="G4343" s="43" t="s">
        <v>203</v>
      </c>
      <c r="H4343" s="43" t="s">
        <v>3960</v>
      </c>
      <c r="I4343" s="43" t="s">
        <v>364</v>
      </c>
      <c r="J4343" s="43">
        <v>2.2000000000000002</v>
      </c>
      <c r="K4343" s="43" t="s">
        <v>7606</v>
      </c>
      <c r="L4343" s="55" t="s">
        <v>640</v>
      </c>
      <c r="M4343" s="43" t="s">
        <v>2</v>
      </c>
      <c r="N4343" s="43" t="s">
        <v>2</v>
      </c>
      <c r="O4343"/>
      <c r="P4343" s="43" t="s">
        <v>363</v>
      </c>
    </row>
    <row r="4344" spans="1:16" x14ac:dyDescent="0.25">
      <c r="A4344" s="43" t="s">
        <v>7602</v>
      </c>
      <c r="B4344" s="43" t="s">
        <v>205</v>
      </c>
      <c r="C4344" s="43" t="s">
        <v>7603</v>
      </c>
      <c r="D4344" s="43" t="s">
        <v>7604</v>
      </c>
      <c r="E4344" s="43" t="s">
        <v>46</v>
      </c>
      <c r="F4344" s="44">
        <v>45009</v>
      </c>
      <c r="G4344" s="43" t="s">
        <v>203</v>
      </c>
      <c r="H4344" s="43" t="s">
        <v>3960</v>
      </c>
      <c r="I4344" s="43" t="s">
        <v>364</v>
      </c>
      <c r="J4344" s="43">
        <v>2.2999999999999998</v>
      </c>
      <c r="K4344" s="43" t="s">
        <v>7607</v>
      </c>
      <c r="L4344" s="55" t="s">
        <v>640</v>
      </c>
      <c r="M4344" s="43" t="s">
        <v>2</v>
      </c>
      <c r="N4344" s="43" t="s">
        <v>2</v>
      </c>
      <c r="O4344"/>
      <c r="P4344" s="43" t="s">
        <v>363</v>
      </c>
    </row>
    <row r="4345" spans="1:16" x14ac:dyDescent="0.25">
      <c r="A4345" s="43" t="s">
        <v>7602</v>
      </c>
      <c r="B4345" s="43" t="s">
        <v>205</v>
      </c>
      <c r="C4345" s="43" t="s">
        <v>7603</v>
      </c>
      <c r="D4345" s="43" t="s">
        <v>7604</v>
      </c>
      <c r="E4345" s="43" t="s">
        <v>46</v>
      </c>
      <c r="F4345" s="44">
        <v>45009</v>
      </c>
      <c r="G4345" s="43" t="s">
        <v>203</v>
      </c>
      <c r="H4345" s="43" t="s">
        <v>3960</v>
      </c>
      <c r="I4345" s="43" t="s">
        <v>364</v>
      </c>
      <c r="J4345" s="43">
        <v>2.4</v>
      </c>
      <c r="K4345" s="43" t="s">
        <v>7608</v>
      </c>
      <c r="L4345" s="55" t="s">
        <v>640</v>
      </c>
      <c r="M4345" s="43" t="s">
        <v>2</v>
      </c>
      <c r="N4345" s="43" t="s">
        <v>2</v>
      </c>
      <c r="O4345"/>
      <c r="P4345" s="43" t="s">
        <v>363</v>
      </c>
    </row>
    <row r="4346" spans="1:16" x14ac:dyDescent="0.25">
      <c r="A4346" s="43" t="s">
        <v>7602</v>
      </c>
      <c r="B4346" s="43" t="s">
        <v>205</v>
      </c>
      <c r="C4346" s="43" t="s">
        <v>7603</v>
      </c>
      <c r="D4346" s="43" t="s">
        <v>7604</v>
      </c>
      <c r="E4346" s="43" t="s">
        <v>46</v>
      </c>
      <c r="F4346" s="44">
        <v>45009</v>
      </c>
      <c r="G4346" s="43" t="s">
        <v>203</v>
      </c>
      <c r="H4346" s="43" t="s">
        <v>3960</v>
      </c>
      <c r="I4346" s="43" t="s">
        <v>364</v>
      </c>
      <c r="J4346" s="43">
        <v>2.5</v>
      </c>
      <c r="K4346" s="43" t="s">
        <v>7609</v>
      </c>
      <c r="L4346" s="55" t="s">
        <v>640</v>
      </c>
      <c r="M4346" s="43" t="s">
        <v>2</v>
      </c>
      <c r="N4346" s="43" t="s">
        <v>2</v>
      </c>
      <c r="O4346"/>
      <c r="P4346" s="43" t="s">
        <v>363</v>
      </c>
    </row>
    <row r="4347" spans="1:16" x14ac:dyDescent="0.25">
      <c r="A4347" s="43" t="s">
        <v>7602</v>
      </c>
      <c r="B4347" s="43" t="s">
        <v>205</v>
      </c>
      <c r="C4347" s="43" t="s">
        <v>7603</v>
      </c>
      <c r="D4347" s="43" t="s">
        <v>7604</v>
      </c>
      <c r="E4347" s="43" t="s">
        <v>46</v>
      </c>
      <c r="F4347" s="44">
        <v>45009</v>
      </c>
      <c r="G4347" s="43" t="s">
        <v>203</v>
      </c>
      <c r="H4347" s="43" t="s">
        <v>3960</v>
      </c>
      <c r="I4347" s="43" t="s">
        <v>364</v>
      </c>
      <c r="J4347" s="43">
        <v>3.1</v>
      </c>
      <c r="K4347" s="43" t="s">
        <v>7610</v>
      </c>
      <c r="L4347" s="55" t="s">
        <v>13</v>
      </c>
      <c r="M4347" s="43" t="s">
        <v>2</v>
      </c>
      <c r="N4347" s="43" t="s">
        <v>2</v>
      </c>
      <c r="O4347"/>
      <c r="P4347" s="43" t="s">
        <v>363</v>
      </c>
    </row>
    <row r="4348" spans="1:16" x14ac:dyDescent="0.25">
      <c r="A4348" s="43" t="s">
        <v>7602</v>
      </c>
      <c r="B4348" s="43" t="s">
        <v>205</v>
      </c>
      <c r="C4348" s="43" t="s">
        <v>7603</v>
      </c>
      <c r="D4348" s="43" t="s">
        <v>7604</v>
      </c>
      <c r="E4348" s="43" t="s">
        <v>46</v>
      </c>
      <c r="F4348" s="44">
        <v>45009</v>
      </c>
      <c r="G4348" s="43" t="s">
        <v>203</v>
      </c>
      <c r="H4348" s="43" t="s">
        <v>3960</v>
      </c>
      <c r="I4348" s="43" t="s">
        <v>364</v>
      </c>
      <c r="J4348" s="43">
        <v>3.2</v>
      </c>
      <c r="K4348" s="43" t="s">
        <v>7611</v>
      </c>
      <c r="L4348" s="55" t="s">
        <v>13</v>
      </c>
      <c r="M4348" s="43" t="s">
        <v>2</v>
      </c>
      <c r="N4348" s="43" t="s">
        <v>2</v>
      </c>
      <c r="O4348"/>
      <c r="P4348" s="43" t="s">
        <v>363</v>
      </c>
    </row>
    <row r="4349" spans="1:16" x14ac:dyDescent="0.25">
      <c r="A4349" s="43" t="s">
        <v>7602</v>
      </c>
      <c r="B4349" s="43" t="s">
        <v>205</v>
      </c>
      <c r="C4349" s="43" t="s">
        <v>7603</v>
      </c>
      <c r="D4349" s="43" t="s">
        <v>7604</v>
      </c>
      <c r="E4349" s="43" t="s">
        <v>46</v>
      </c>
      <c r="F4349" s="44">
        <v>45009</v>
      </c>
      <c r="G4349" s="43" t="s">
        <v>203</v>
      </c>
      <c r="H4349" s="43" t="s">
        <v>3960</v>
      </c>
      <c r="I4349" s="43" t="s">
        <v>364</v>
      </c>
      <c r="J4349" s="43">
        <v>4</v>
      </c>
      <c r="K4349" s="43" t="s">
        <v>3817</v>
      </c>
      <c r="L4349" s="55" t="s">
        <v>640</v>
      </c>
      <c r="M4349" s="43" t="s">
        <v>2</v>
      </c>
      <c r="N4349" s="43" t="s">
        <v>2</v>
      </c>
      <c r="O4349"/>
      <c r="P4349" s="43" t="s">
        <v>363</v>
      </c>
    </row>
    <row r="4350" spans="1:16" x14ac:dyDescent="0.25">
      <c r="A4350" s="43" t="s">
        <v>7612</v>
      </c>
      <c r="B4350" s="43" t="s">
        <v>119</v>
      </c>
      <c r="C4350" s="43" t="s">
        <v>7613</v>
      </c>
      <c r="D4350" s="43">
        <v>6474535</v>
      </c>
      <c r="E4350" s="43" t="s">
        <v>46</v>
      </c>
      <c r="F4350" s="44">
        <v>45009</v>
      </c>
      <c r="G4350" s="43" t="s">
        <v>203</v>
      </c>
      <c r="H4350" s="43" t="s">
        <v>3960</v>
      </c>
      <c r="I4350" s="43" t="s">
        <v>364</v>
      </c>
      <c r="J4350" s="43">
        <v>1</v>
      </c>
      <c r="K4350" s="43" t="s">
        <v>7614</v>
      </c>
      <c r="L4350" s="55" t="s">
        <v>13</v>
      </c>
      <c r="M4350" s="43" t="s">
        <v>2</v>
      </c>
      <c r="N4350" s="43" t="s">
        <v>2</v>
      </c>
      <c r="O4350"/>
      <c r="P4350" s="43" t="s">
        <v>363</v>
      </c>
    </row>
    <row r="4351" spans="1:16" x14ac:dyDescent="0.25">
      <c r="A4351" s="43" t="s">
        <v>7612</v>
      </c>
      <c r="B4351" s="43" t="s">
        <v>119</v>
      </c>
      <c r="C4351" s="43" t="s">
        <v>7613</v>
      </c>
      <c r="D4351" s="43">
        <v>6474535</v>
      </c>
      <c r="E4351" s="43" t="s">
        <v>46</v>
      </c>
      <c r="F4351" s="44">
        <v>45009</v>
      </c>
      <c r="G4351" s="43" t="s">
        <v>203</v>
      </c>
      <c r="H4351" s="43" t="s">
        <v>3960</v>
      </c>
      <c r="I4351" s="43" t="s">
        <v>364</v>
      </c>
      <c r="J4351" s="43">
        <v>2.1</v>
      </c>
      <c r="K4351" s="43" t="s">
        <v>7615</v>
      </c>
      <c r="L4351" s="55" t="s">
        <v>640</v>
      </c>
      <c r="M4351" s="43" t="s">
        <v>2</v>
      </c>
      <c r="N4351" s="43" t="s">
        <v>3</v>
      </c>
      <c r="O4351" s="43" t="s">
        <v>9885</v>
      </c>
      <c r="P4351" s="43" t="s">
        <v>364</v>
      </c>
    </row>
    <row r="4352" spans="1:16" x14ac:dyDescent="0.25">
      <c r="A4352" s="43" t="s">
        <v>7612</v>
      </c>
      <c r="B4352" s="43" t="s">
        <v>119</v>
      </c>
      <c r="C4352" s="43" t="s">
        <v>7613</v>
      </c>
      <c r="D4352" s="43">
        <v>6474535</v>
      </c>
      <c r="E4352" s="43" t="s">
        <v>46</v>
      </c>
      <c r="F4352" s="44">
        <v>45009</v>
      </c>
      <c r="G4352" s="43" t="s">
        <v>203</v>
      </c>
      <c r="H4352" s="43" t="s">
        <v>3960</v>
      </c>
      <c r="I4352" s="43" t="s">
        <v>364</v>
      </c>
      <c r="J4352" s="43">
        <v>2.2000000000000002</v>
      </c>
      <c r="K4352" s="43" t="s">
        <v>7616</v>
      </c>
      <c r="L4352" s="55" t="s">
        <v>640</v>
      </c>
      <c r="M4352" s="43" t="s">
        <v>2</v>
      </c>
      <c r="N4352" s="43" t="s">
        <v>2</v>
      </c>
      <c r="O4352"/>
      <c r="P4352" s="43" t="s">
        <v>363</v>
      </c>
    </row>
    <row r="4353" spans="1:16" x14ac:dyDescent="0.25">
      <c r="A4353" s="43" t="s">
        <v>7612</v>
      </c>
      <c r="B4353" s="43" t="s">
        <v>119</v>
      </c>
      <c r="C4353" s="43" t="s">
        <v>7613</v>
      </c>
      <c r="D4353" s="43">
        <v>6474535</v>
      </c>
      <c r="E4353" s="43" t="s">
        <v>46</v>
      </c>
      <c r="F4353" s="44">
        <v>45009</v>
      </c>
      <c r="G4353" s="43" t="s">
        <v>203</v>
      </c>
      <c r="H4353" s="43" t="s">
        <v>3960</v>
      </c>
      <c r="I4353" s="43" t="s">
        <v>364</v>
      </c>
      <c r="J4353" s="43">
        <v>2.2999999999999998</v>
      </c>
      <c r="K4353" s="43" t="s">
        <v>7617</v>
      </c>
      <c r="L4353" s="55" t="s">
        <v>640</v>
      </c>
      <c r="M4353" s="43" t="s">
        <v>2</v>
      </c>
      <c r="N4353" s="43" t="s">
        <v>2</v>
      </c>
      <c r="O4353"/>
      <c r="P4353" s="43" t="s">
        <v>363</v>
      </c>
    </row>
    <row r="4354" spans="1:16" x14ac:dyDescent="0.25">
      <c r="A4354" s="43" t="s">
        <v>7612</v>
      </c>
      <c r="B4354" s="43" t="s">
        <v>119</v>
      </c>
      <c r="C4354" s="43" t="s">
        <v>7613</v>
      </c>
      <c r="D4354" s="43">
        <v>6474535</v>
      </c>
      <c r="E4354" s="43" t="s">
        <v>46</v>
      </c>
      <c r="F4354" s="44">
        <v>45009</v>
      </c>
      <c r="G4354" s="43" t="s">
        <v>203</v>
      </c>
      <c r="H4354" s="43" t="s">
        <v>3960</v>
      </c>
      <c r="I4354" s="43" t="s">
        <v>364</v>
      </c>
      <c r="J4354" s="43">
        <v>2.4</v>
      </c>
      <c r="K4354" s="43" t="s">
        <v>7618</v>
      </c>
      <c r="L4354" s="55" t="s">
        <v>640</v>
      </c>
      <c r="M4354" s="43" t="s">
        <v>2</v>
      </c>
      <c r="N4354" s="43" t="s">
        <v>2</v>
      </c>
      <c r="O4354"/>
      <c r="P4354" s="43" t="s">
        <v>363</v>
      </c>
    </row>
    <row r="4355" spans="1:16" x14ac:dyDescent="0.25">
      <c r="A4355" s="43" t="s">
        <v>7612</v>
      </c>
      <c r="B4355" s="43" t="s">
        <v>119</v>
      </c>
      <c r="C4355" s="43" t="s">
        <v>7613</v>
      </c>
      <c r="D4355" s="43">
        <v>6474535</v>
      </c>
      <c r="E4355" s="43" t="s">
        <v>46</v>
      </c>
      <c r="F4355" s="44">
        <v>45009</v>
      </c>
      <c r="G4355" s="43" t="s">
        <v>203</v>
      </c>
      <c r="H4355" s="43" t="s">
        <v>3960</v>
      </c>
      <c r="I4355" s="43" t="s">
        <v>364</v>
      </c>
      <c r="J4355" s="43">
        <v>2.5</v>
      </c>
      <c r="K4355" s="43" t="s">
        <v>7619</v>
      </c>
      <c r="L4355" s="55" t="s">
        <v>640</v>
      </c>
      <c r="M4355" s="43" t="s">
        <v>2</v>
      </c>
      <c r="N4355" s="43" t="s">
        <v>2</v>
      </c>
      <c r="O4355"/>
      <c r="P4355" s="43" t="s">
        <v>363</v>
      </c>
    </row>
    <row r="4356" spans="1:16" x14ac:dyDescent="0.25">
      <c r="A4356" s="43" t="s">
        <v>7612</v>
      </c>
      <c r="B4356" s="43" t="s">
        <v>119</v>
      </c>
      <c r="C4356" s="43" t="s">
        <v>7613</v>
      </c>
      <c r="D4356" s="43">
        <v>6474535</v>
      </c>
      <c r="E4356" s="43" t="s">
        <v>46</v>
      </c>
      <c r="F4356" s="44">
        <v>45009</v>
      </c>
      <c r="G4356" s="43" t="s">
        <v>203</v>
      </c>
      <c r="H4356" s="43" t="s">
        <v>3960</v>
      </c>
      <c r="I4356" s="43" t="s">
        <v>364</v>
      </c>
      <c r="J4356" s="43">
        <v>2.6</v>
      </c>
      <c r="K4356" s="43" t="s">
        <v>7620</v>
      </c>
      <c r="L4356" s="55" t="s">
        <v>640</v>
      </c>
      <c r="M4356" s="43" t="s">
        <v>2</v>
      </c>
      <c r="N4356" s="43" t="s">
        <v>2</v>
      </c>
      <c r="O4356"/>
      <c r="P4356" s="43" t="s">
        <v>363</v>
      </c>
    </row>
    <row r="4357" spans="1:16" x14ac:dyDescent="0.25">
      <c r="A4357" s="43" t="s">
        <v>7612</v>
      </c>
      <c r="B4357" s="43" t="s">
        <v>119</v>
      </c>
      <c r="C4357" s="43" t="s">
        <v>7613</v>
      </c>
      <c r="D4357" s="43">
        <v>6474535</v>
      </c>
      <c r="E4357" s="43" t="s">
        <v>46</v>
      </c>
      <c r="F4357" s="44">
        <v>45009</v>
      </c>
      <c r="G4357" s="43" t="s">
        <v>203</v>
      </c>
      <c r="H4357" s="43" t="s">
        <v>3960</v>
      </c>
      <c r="I4357" s="43" t="s">
        <v>364</v>
      </c>
      <c r="J4357" s="43">
        <v>2.7</v>
      </c>
      <c r="K4357" s="43" t="s">
        <v>7621</v>
      </c>
      <c r="L4357" s="55" t="s">
        <v>640</v>
      </c>
      <c r="M4357" s="43" t="s">
        <v>2</v>
      </c>
      <c r="N4357" s="43" t="s">
        <v>2</v>
      </c>
      <c r="O4357"/>
      <c r="P4357" s="43" t="s">
        <v>363</v>
      </c>
    </row>
    <row r="4358" spans="1:16" x14ac:dyDescent="0.25">
      <c r="A4358" s="43" t="s">
        <v>7612</v>
      </c>
      <c r="B4358" s="43" t="s">
        <v>119</v>
      </c>
      <c r="C4358" s="43" t="s">
        <v>7613</v>
      </c>
      <c r="D4358" s="43">
        <v>6474535</v>
      </c>
      <c r="E4358" s="43" t="s">
        <v>46</v>
      </c>
      <c r="F4358" s="44">
        <v>45009</v>
      </c>
      <c r="G4358" s="43" t="s">
        <v>203</v>
      </c>
      <c r="H4358" s="43" t="s">
        <v>3960</v>
      </c>
      <c r="I4358" s="43" t="s">
        <v>364</v>
      </c>
      <c r="J4358" s="43">
        <v>2.8</v>
      </c>
      <c r="K4358" s="43" t="s">
        <v>7622</v>
      </c>
      <c r="L4358" s="55" t="s">
        <v>640</v>
      </c>
      <c r="M4358" s="43" t="s">
        <v>2</v>
      </c>
      <c r="N4358" s="43" t="s">
        <v>2</v>
      </c>
      <c r="O4358"/>
      <c r="P4358" s="43" t="s">
        <v>363</v>
      </c>
    </row>
    <row r="4359" spans="1:16" x14ac:dyDescent="0.25">
      <c r="A4359" s="43" t="s">
        <v>7612</v>
      </c>
      <c r="B4359" s="43" t="s">
        <v>119</v>
      </c>
      <c r="C4359" s="43" t="s">
        <v>7613</v>
      </c>
      <c r="D4359" s="43">
        <v>6474535</v>
      </c>
      <c r="E4359" s="43" t="s">
        <v>46</v>
      </c>
      <c r="F4359" s="44">
        <v>45009</v>
      </c>
      <c r="G4359" s="43" t="s">
        <v>203</v>
      </c>
      <c r="H4359" s="43" t="s">
        <v>3960</v>
      </c>
      <c r="I4359" s="43" t="s">
        <v>364</v>
      </c>
      <c r="J4359" s="43">
        <v>2.9</v>
      </c>
      <c r="K4359" s="43" t="s">
        <v>7623</v>
      </c>
      <c r="L4359" s="55" t="s">
        <v>640</v>
      </c>
      <c r="M4359" s="43" t="s">
        <v>2</v>
      </c>
      <c r="N4359" s="43" t="s">
        <v>2</v>
      </c>
      <c r="O4359"/>
      <c r="P4359" s="43" t="s">
        <v>363</v>
      </c>
    </row>
    <row r="4360" spans="1:16" x14ac:dyDescent="0.25">
      <c r="A4360" s="43" t="s">
        <v>7612</v>
      </c>
      <c r="B4360" s="43" t="s">
        <v>119</v>
      </c>
      <c r="C4360" s="43" t="s">
        <v>7613</v>
      </c>
      <c r="D4360" s="43">
        <v>6474535</v>
      </c>
      <c r="E4360" s="43" t="s">
        <v>46</v>
      </c>
      <c r="F4360" s="44">
        <v>45009</v>
      </c>
      <c r="G4360" s="43" t="s">
        <v>203</v>
      </c>
      <c r="H4360" s="43" t="s">
        <v>3960</v>
      </c>
      <c r="I4360" s="43" t="s">
        <v>364</v>
      </c>
      <c r="J4360" s="43">
        <v>3.1</v>
      </c>
      <c r="K4360" s="43" t="s">
        <v>7624</v>
      </c>
      <c r="L4360" s="55" t="s">
        <v>639</v>
      </c>
      <c r="M4360" s="43" t="s">
        <v>2</v>
      </c>
      <c r="N4360" s="43" t="s">
        <v>3</v>
      </c>
      <c r="O4360" s="43" t="s">
        <v>9976</v>
      </c>
      <c r="P4360" s="43" t="s">
        <v>364</v>
      </c>
    </row>
    <row r="4361" spans="1:16" x14ac:dyDescent="0.25">
      <c r="A4361" s="43" t="s">
        <v>7612</v>
      </c>
      <c r="B4361" s="43" t="s">
        <v>119</v>
      </c>
      <c r="C4361" s="43" t="s">
        <v>7613</v>
      </c>
      <c r="D4361" s="43">
        <v>6474535</v>
      </c>
      <c r="E4361" s="43" t="s">
        <v>46</v>
      </c>
      <c r="F4361" s="44">
        <v>45009</v>
      </c>
      <c r="G4361" s="43" t="s">
        <v>203</v>
      </c>
      <c r="H4361" s="43" t="s">
        <v>3960</v>
      </c>
      <c r="I4361" s="43" t="s">
        <v>364</v>
      </c>
      <c r="J4361" s="43">
        <v>3.2</v>
      </c>
      <c r="K4361" s="43" t="s">
        <v>7625</v>
      </c>
      <c r="L4361" s="55" t="s">
        <v>639</v>
      </c>
      <c r="M4361" s="43" t="s">
        <v>2</v>
      </c>
      <c r="N4361" s="43" t="s">
        <v>3</v>
      </c>
      <c r="O4361" s="43" t="s">
        <v>9976</v>
      </c>
      <c r="P4361" s="43" t="s">
        <v>364</v>
      </c>
    </row>
    <row r="4362" spans="1:16" x14ac:dyDescent="0.25">
      <c r="A4362" s="43" t="s">
        <v>7612</v>
      </c>
      <c r="B4362" s="43" t="s">
        <v>119</v>
      </c>
      <c r="C4362" s="43" t="s">
        <v>7613</v>
      </c>
      <c r="D4362" s="43">
        <v>6474535</v>
      </c>
      <c r="E4362" s="43" t="s">
        <v>46</v>
      </c>
      <c r="F4362" s="44">
        <v>45009</v>
      </c>
      <c r="G4362" s="43" t="s">
        <v>203</v>
      </c>
      <c r="H4362" s="43" t="s">
        <v>3960</v>
      </c>
      <c r="I4362" s="43" t="s">
        <v>364</v>
      </c>
      <c r="J4362" s="43">
        <v>3.3</v>
      </c>
      <c r="K4362" s="43" t="s">
        <v>7626</v>
      </c>
      <c r="L4362" s="55" t="s">
        <v>639</v>
      </c>
      <c r="M4362" s="43" t="s">
        <v>2</v>
      </c>
      <c r="N4362" s="43" t="s">
        <v>3</v>
      </c>
      <c r="O4362" s="43" t="s">
        <v>9976</v>
      </c>
      <c r="P4362" s="43" t="s">
        <v>364</v>
      </c>
    </row>
    <row r="4363" spans="1:16" x14ac:dyDescent="0.25">
      <c r="A4363" s="43" t="s">
        <v>7612</v>
      </c>
      <c r="B4363" s="43" t="s">
        <v>119</v>
      </c>
      <c r="C4363" s="43" t="s">
        <v>7613</v>
      </c>
      <c r="D4363" s="43">
        <v>6474535</v>
      </c>
      <c r="E4363" s="43" t="s">
        <v>46</v>
      </c>
      <c r="F4363" s="44">
        <v>45009</v>
      </c>
      <c r="G4363" s="43" t="s">
        <v>203</v>
      </c>
      <c r="H4363" s="43" t="s">
        <v>3960</v>
      </c>
      <c r="I4363" s="43" t="s">
        <v>364</v>
      </c>
      <c r="J4363" s="43">
        <v>3.4</v>
      </c>
      <c r="K4363" s="43" t="s">
        <v>7627</v>
      </c>
      <c r="L4363" s="55" t="s">
        <v>639</v>
      </c>
      <c r="M4363" s="43" t="s">
        <v>2</v>
      </c>
      <c r="N4363" s="43" t="s">
        <v>2</v>
      </c>
      <c r="O4363"/>
      <c r="P4363" s="43" t="s">
        <v>363</v>
      </c>
    </row>
    <row r="4364" spans="1:16" x14ac:dyDescent="0.25">
      <c r="A4364" s="43" t="s">
        <v>7612</v>
      </c>
      <c r="B4364" s="43" t="s">
        <v>119</v>
      </c>
      <c r="C4364" s="43" t="s">
        <v>7613</v>
      </c>
      <c r="D4364" s="43">
        <v>6474535</v>
      </c>
      <c r="E4364" s="43" t="s">
        <v>46</v>
      </c>
      <c r="F4364" s="44">
        <v>45009</v>
      </c>
      <c r="G4364" s="43" t="s">
        <v>203</v>
      </c>
      <c r="H4364" s="43" t="s">
        <v>3960</v>
      </c>
      <c r="I4364" s="43" t="s">
        <v>364</v>
      </c>
      <c r="J4364" s="43">
        <v>3.5</v>
      </c>
      <c r="K4364" s="43" t="s">
        <v>7628</v>
      </c>
      <c r="L4364" s="55" t="s">
        <v>639</v>
      </c>
      <c r="M4364" s="43" t="s">
        <v>2</v>
      </c>
      <c r="N4364" s="43" t="s">
        <v>2</v>
      </c>
      <c r="O4364"/>
      <c r="P4364" s="43" t="s">
        <v>363</v>
      </c>
    </row>
    <row r="4365" spans="1:16" ht="30" x14ac:dyDescent="0.25">
      <c r="A4365" s="43" t="s">
        <v>7612</v>
      </c>
      <c r="B4365" s="43" t="s">
        <v>119</v>
      </c>
      <c r="C4365" s="43" t="s">
        <v>7613</v>
      </c>
      <c r="D4365" s="43">
        <v>6474535</v>
      </c>
      <c r="E4365" s="43" t="s">
        <v>46</v>
      </c>
      <c r="F4365" s="44">
        <v>45009</v>
      </c>
      <c r="G4365" s="43" t="s">
        <v>203</v>
      </c>
      <c r="H4365" s="43" t="s">
        <v>3960</v>
      </c>
      <c r="I4365" s="43" t="s">
        <v>364</v>
      </c>
      <c r="J4365" s="43">
        <v>4</v>
      </c>
      <c r="K4365" s="43" t="s">
        <v>7629</v>
      </c>
      <c r="L4365" s="55" t="s">
        <v>640</v>
      </c>
      <c r="M4365" s="43" t="s">
        <v>2</v>
      </c>
      <c r="N4365" s="43" t="s">
        <v>2</v>
      </c>
      <c r="O4365"/>
      <c r="P4365" s="43" t="s">
        <v>363</v>
      </c>
    </row>
    <row r="4366" spans="1:16" ht="30" x14ac:dyDescent="0.25">
      <c r="A4366" s="43" t="s">
        <v>7612</v>
      </c>
      <c r="B4366" s="43" t="s">
        <v>119</v>
      </c>
      <c r="C4366" s="43" t="s">
        <v>7613</v>
      </c>
      <c r="D4366" s="43">
        <v>6474535</v>
      </c>
      <c r="E4366" s="43" t="s">
        <v>46</v>
      </c>
      <c r="F4366" s="44">
        <v>45009</v>
      </c>
      <c r="G4366" s="43" t="s">
        <v>3194</v>
      </c>
      <c r="H4366" s="43" t="s">
        <v>3960</v>
      </c>
      <c r="I4366" s="43" t="s">
        <v>364</v>
      </c>
      <c r="J4366" s="43">
        <v>5</v>
      </c>
      <c r="K4366" s="43" t="s">
        <v>7630</v>
      </c>
      <c r="L4366" s="55" t="s">
        <v>13</v>
      </c>
      <c r="M4366" s="43" t="s">
        <v>3</v>
      </c>
      <c r="N4366" s="43" t="s">
        <v>2</v>
      </c>
      <c r="O4366" s="43" t="s">
        <v>9977</v>
      </c>
      <c r="P4366" s="43" t="s">
        <v>364</v>
      </c>
    </row>
    <row r="4367" spans="1:16" ht="30" x14ac:dyDescent="0.25">
      <c r="A4367" s="43" t="s">
        <v>7612</v>
      </c>
      <c r="B4367" s="43" t="s">
        <v>119</v>
      </c>
      <c r="C4367" s="43" t="s">
        <v>7613</v>
      </c>
      <c r="D4367" s="43">
        <v>6474535</v>
      </c>
      <c r="E4367" s="43" t="s">
        <v>46</v>
      </c>
      <c r="F4367" s="44">
        <v>45009</v>
      </c>
      <c r="G4367" s="43" t="s">
        <v>3194</v>
      </c>
      <c r="H4367" s="43" t="s">
        <v>3960</v>
      </c>
      <c r="I4367" s="43" t="s">
        <v>364</v>
      </c>
      <c r="J4367" s="43">
        <v>6</v>
      </c>
      <c r="K4367" s="43" t="s">
        <v>7631</v>
      </c>
      <c r="L4367" s="55" t="s">
        <v>13</v>
      </c>
      <c r="M4367" s="43" t="s">
        <v>3</v>
      </c>
      <c r="N4367" s="43" t="s">
        <v>3</v>
      </c>
      <c r="O4367"/>
      <c r="P4367" s="43" t="s">
        <v>363</v>
      </c>
    </row>
    <row r="4368" spans="1:16" x14ac:dyDescent="0.25">
      <c r="A4368" s="43" t="s">
        <v>7612</v>
      </c>
      <c r="B4368" s="43" t="s">
        <v>119</v>
      </c>
      <c r="C4368" s="43" t="s">
        <v>7613</v>
      </c>
      <c r="D4368" s="43">
        <v>6474535</v>
      </c>
      <c r="E4368" s="43" t="s">
        <v>46</v>
      </c>
      <c r="F4368" s="44">
        <v>45009</v>
      </c>
      <c r="G4368" s="43" t="s">
        <v>3194</v>
      </c>
      <c r="H4368" s="43" t="s">
        <v>3960</v>
      </c>
      <c r="I4368" s="43" t="s">
        <v>364</v>
      </c>
      <c r="J4368" s="43">
        <v>7</v>
      </c>
      <c r="K4368" s="43" t="s">
        <v>7632</v>
      </c>
      <c r="L4368" s="55" t="s">
        <v>13</v>
      </c>
      <c r="M4368" s="43" t="s">
        <v>3</v>
      </c>
      <c r="N4368" s="43" t="s">
        <v>3</v>
      </c>
      <c r="O4368"/>
      <c r="P4368" s="43" t="s">
        <v>363</v>
      </c>
    </row>
    <row r="4369" spans="1:16" x14ac:dyDescent="0.25">
      <c r="A4369" s="43" t="s">
        <v>7612</v>
      </c>
      <c r="B4369" s="43" t="s">
        <v>119</v>
      </c>
      <c r="C4369" s="43" t="s">
        <v>7613</v>
      </c>
      <c r="D4369" s="43">
        <v>6474535</v>
      </c>
      <c r="E4369" s="43" t="s">
        <v>46</v>
      </c>
      <c r="F4369" s="44">
        <v>45009</v>
      </c>
      <c r="G4369" s="43" t="s">
        <v>3194</v>
      </c>
      <c r="H4369" s="43" t="s">
        <v>3960</v>
      </c>
      <c r="I4369" s="43" t="s">
        <v>364</v>
      </c>
      <c r="J4369" s="43">
        <v>8</v>
      </c>
      <c r="K4369" s="43" t="s">
        <v>7633</v>
      </c>
      <c r="L4369" s="55" t="s">
        <v>13</v>
      </c>
      <c r="M4369" s="43" t="s">
        <v>3</v>
      </c>
      <c r="N4369" s="43" t="s">
        <v>3</v>
      </c>
      <c r="O4369"/>
      <c r="P4369" s="43" t="s">
        <v>363</v>
      </c>
    </row>
    <row r="4370" spans="1:16" x14ac:dyDescent="0.25">
      <c r="A4370" s="43" t="s">
        <v>7634</v>
      </c>
      <c r="B4370" s="43" t="s">
        <v>119</v>
      </c>
      <c r="C4370" s="43" t="s">
        <v>7635</v>
      </c>
      <c r="D4370" s="43">
        <v>6483809</v>
      </c>
      <c r="E4370" s="43" t="s">
        <v>46</v>
      </c>
      <c r="F4370" s="44">
        <v>45009</v>
      </c>
      <c r="G4370" s="43" t="s">
        <v>203</v>
      </c>
      <c r="H4370" s="43" t="s">
        <v>3960</v>
      </c>
      <c r="I4370" s="43" t="s">
        <v>364</v>
      </c>
      <c r="J4370" s="43">
        <v>1</v>
      </c>
      <c r="K4370" s="43" t="s">
        <v>7636</v>
      </c>
      <c r="L4370" s="55" t="s">
        <v>13</v>
      </c>
      <c r="M4370" s="43" t="s">
        <v>2</v>
      </c>
      <c r="N4370" s="43" t="s">
        <v>2</v>
      </c>
      <c r="O4370"/>
      <c r="P4370" s="43" t="s">
        <v>363</v>
      </c>
    </row>
    <row r="4371" spans="1:16" x14ac:dyDescent="0.25">
      <c r="A4371" s="43" t="s">
        <v>7634</v>
      </c>
      <c r="B4371" s="43" t="s">
        <v>119</v>
      </c>
      <c r="C4371" s="43" t="s">
        <v>7635</v>
      </c>
      <c r="D4371" s="43">
        <v>6483809</v>
      </c>
      <c r="E4371" s="43" t="s">
        <v>46</v>
      </c>
      <c r="F4371" s="44">
        <v>45009</v>
      </c>
      <c r="G4371" s="43" t="s">
        <v>203</v>
      </c>
      <c r="H4371" s="43" t="s">
        <v>3960</v>
      </c>
      <c r="I4371" s="43" t="s">
        <v>364</v>
      </c>
      <c r="J4371" s="43">
        <v>2.1</v>
      </c>
      <c r="K4371" s="43" t="s">
        <v>7637</v>
      </c>
      <c r="L4371" s="55" t="s">
        <v>640</v>
      </c>
      <c r="M4371" s="43" t="s">
        <v>2</v>
      </c>
      <c r="N4371" s="43" t="s">
        <v>2</v>
      </c>
      <c r="O4371"/>
      <c r="P4371" s="43" t="s">
        <v>363</v>
      </c>
    </row>
    <row r="4372" spans="1:16" x14ac:dyDescent="0.25">
      <c r="A4372" s="43" t="s">
        <v>7634</v>
      </c>
      <c r="B4372" s="43" t="s">
        <v>119</v>
      </c>
      <c r="C4372" s="43" t="s">
        <v>7635</v>
      </c>
      <c r="D4372" s="43">
        <v>6483809</v>
      </c>
      <c r="E4372" s="43" t="s">
        <v>46</v>
      </c>
      <c r="F4372" s="44">
        <v>45009</v>
      </c>
      <c r="G4372" s="43" t="s">
        <v>203</v>
      </c>
      <c r="H4372" s="43" t="s">
        <v>3960</v>
      </c>
      <c r="I4372" s="43" t="s">
        <v>364</v>
      </c>
      <c r="J4372" s="43">
        <v>2.1</v>
      </c>
      <c r="K4372" s="43" t="s">
        <v>7638</v>
      </c>
      <c r="L4372" s="55" t="s">
        <v>640</v>
      </c>
      <c r="M4372" s="43" t="s">
        <v>2</v>
      </c>
      <c r="N4372" s="43" t="s">
        <v>2</v>
      </c>
      <c r="O4372"/>
      <c r="P4372" s="43" t="s">
        <v>363</v>
      </c>
    </row>
    <row r="4373" spans="1:16" x14ac:dyDescent="0.25">
      <c r="A4373" s="43" t="s">
        <v>7634</v>
      </c>
      <c r="B4373" s="43" t="s">
        <v>119</v>
      </c>
      <c r="C4373" s="43" t="s">
        <v>7635</v>
      </c>
      <c r="D4373" s="43">
        <v>6483809</v>
      </c>
      <c r="E4373" s="43" t="s">
        <v>46</v>
      </c>
      <c r="F4373" s="44">
        <v>45009</v>
      </c>
      <c r="G4373" s="43" t="s">
        <v>203</v>
      </c>
      <c r="H4373" s="43" t="s">
        <v>3960</v>
      </c>
      <c r="I4373" s="43" t="s">
        <v>364</v>
      </c>
      <c r="J4373" s="43">
        <v>2.2000000000000002</v>
      </c>
      <c r="K4373" s="43" t="s">
        <v>7639</v>
      </c>
      <c r="L4373" s="55" t="s">
        <v>640</v>
      </c>
      <c r="M4373" s="43" t="s">
        <v>2</v>
      </c>
      <c r="N4373" s="43" t="s">
        <v>2</v>
      </c>
      <c r="O4373"/>
      <c r="P4373" s="43" t="s">
        <v>363</v>
      </c>
    </row>
    <row r="4374" spans="1:16" x14ac:dyDescent="0.25">
      <c r="A4374" s="43" t="s">
        <v>7634</v>
      </c>
      <c r="B4374" s="43" t="s">
        <v>119</v>
      </c>
      <c r="C4374" s="43" t="s">
        <v>7635</v>
      </c>
      <c r="D4374" s="43">
        <v>6483809</v>
      </c>
      <c r="E4374" s="43" t="s">
        <v>46</v>
      </c>
      <c r="F4374" s="44">
        <v>45009</v>
      </c>
      <c r="G4374" s="43" t="s">
        <v>203</v>
      </c>
      <c r="H4374" s="43" t="s">
        <v>3960</v>
      </c>
      <c r="I4374" s="43" t="s">
        <v>364</v>
      </c>
      <c r="J4374" s="43">
        <v>2.2999999999999998</v>
      </c>
      <c r="K4374" s="43" t="s">
        <v>7640</v>
      </c>
      <c r="L4374" s="55" t="s">
        <v>640</v>
      </c>
      <c r="M4374" s="43" t="s">
        <v>2</v>
      </c>
      <c r="N4374" s="43" t="s">
        <v>2</v>
      </c>
      <c r="O4374"/>
      <c r="P4374" s="43" t="s">
        <v>363</v>
      </c>
    </row>
    <row r="4375" spans="1:16" x14ac:dyDescent="0.25">
      <c r="A4375" s="43" t="s">
        <v>7634</v>
      </c>
      <c r="B4375" s="43" t="s">
        <v>119</v>
      </c>
      <c r="C4375" s="43" t="s">
        <v>7635</v>
      </c>
      <c r="D4375" s="43">
        <v>6483809</v>
      </c>
      <c r="E4375" s="43" t="s">
        <v>46</v>
      </c>
      <c r="F4375" s="44">
        <v>45009</v>
      </c>
      <c r="G4375" s="43" t="s">
        <v>203</v>
      </c>
      <c r="H4375" s="43" t="s">
        <v>3960</v>
      </c>
      <c r="I4375" s="43" t="s">
        <v>364</v>
      </c>
      <c r="J4375" s="43">
        <v>2.4</v>
      </c>
      <c r="K4375" s="43" t="s">
        <v>7641</v>
      </c>
      <c r="L4375" s="55" t="s">
        <v>640</v>
      </c>
      <c r="M4375" s="43" t="s">
        <v>2</v>
      </c>
      <c r="N4375" s="43" t="s">
        <v>2</v>
      </c>
      <c r="O4375"/>
      <c r="P4375" s="43" t="s">
        <v>363</v>
      </c>
    </row>
    <row r="4376" spans="1:16" x14ac:dyDescent="0.25">
      <c r="A4376" s="43" t="s">
        <v>7634</v>
      </c>
      <c r="B4376" s="43" t="s">
        <v>119</v>
      </c>
      <c r="C4376" s="43" t="s">
        <v>7635</v>
      </c>
      <c r="D4376" s="43">
        <v>6483809</v>
      </c>
      <c r="E4376" s="43" t="s">
        <v>46</v>
      </c>
      <c r="F4376" s="44">
        <v>45009</v>
      </c>
      <c r="G4376" s="43" t="s">
        <v>203</v>
      </c>
      <c r="H4376" s="43" t="s">
        <v>3960</v>
      </c>
      <c r="I4376" s="43" t="s">
        <v>364</v>
      </c>
      <c r="J4376" s="43">
        <v>2.5</v>
      </c>
      <c r="K4376" s="43" t="s">
        <v>7642</v>
      </c>
      <c r="L4376" s="55" t="s">
        <v>640</v>
      </c>
      <c r="M4376" s="43" t="s">
        <v>2</v>
      </c>
      <c r="N4376" s="43" t="s">
        <v>2</v>
      </c>
      <c r="O4376"/>
      <c r="P4376" s="43" t="s">
        <v>363</v>
      </c>
    </row>
    <row r="4377" spans="1:16" x14ac:dyDescent="0.25">
      <c r="A4377" s="43" t="s">
        <v>7634</v>
      </c>
      <c r="B4377" s="43" t="s">
        <v>119</v>
      </c>
      <c r="C4377" s="43" t="s">
        <v>7635</v>
      </c>
      <c r="D4377" s="43">
        <v>6483809</v>
      </c>
      <c r="E4377" s="43" t="s">
        <v>46</v>
      </c>
      <c r="F4377" s="44">
        <v>45009</v>
      </c>
      <c r="G4377" s="43" t="s">
        <v>203</v>
      </c>
      <c r="H4377" s="43" t="s">
        <v>3960</v>
      </c>
      <c r="I4377" s="43" t="s">
        <v>364</v>
      </c>
      <c r="J4377" s="43">
        <v>2.6</v>
      </c>
      <c r="K4377" s="43" t="s">
        <v>7643</v>
      </c>
      <c r="L4377" s="55" t="s">
        <v>640</v>
      </c>
      <c r="M4377" s="43" t="s">
        <v>2</v>
      </c>
      <c r="N4377" s="43" t="s">
        <v>2</v>
      </c>
      <c r="O4377"/>
      <c r="P4377" s="43" t="s">
        <v>363</v>
      </c>
    </row>
    <row r="4378" spans="1:16" x14ac:dyDescent="0.25">
      <c r="A4378" s="43" t="s">
        <v>7634</v>
      </c>
      <c r="B4378" s="43" t="s">
        <v>119</v>
      </c>
      <c r="C4378" s="43" t="s">
        <v>7635</v>
      </c>
      <c r="D4378" s="43">
        <v>6483809</v>
      </c>
      <c r="E4378" s="43" t="s">
        <v>46</v>
      </c>
      <c r="F4378" s="44">
        <v>45009</v>
      </c>
      <c r="G4378" s="43" t="s">
        <v>203</v>
      </c>
      <c r="H4378" s="43" t="s">
        <v>3960</v>
      </c>
      <c r="I4378" s="43" t="s">
        <v>364</v>
      </c>
      <c r="J4378" s="43">
        <v>2.7</v>
      </c>
      <c r="K4378" s="43" t="s">
        <v>7644</v>
      </c>
      <c r="L4378" s="55" t="s">
        <v>640</v>
      </c>
      <c r="M4378" s="43" t="s">
        <v>2</v>
      </c>
      <c r="N4378" s="43" t="s">
        <v>2</v>
      </c>
      <c r="O4378"/>
      <c r="P4378" s="43" t="s">
        <v>363</v>
      </c>
    </row>
    <row r="4379" spans="1:16" x14ac:dyDescent="0.25">
      <c r="A4379" s="43" t="s">
        <v>7634</v>
      </c>
      <c r="B4379" s="43" t="s">
        <v>119</v>
      </c>
      <c r="C4379" s="43" t="s">
        <v>7635</v>
      </c>
      <c r="D4379" s="43">
        <v>6483809</v>
      </c>
      <c r="E4379" s="43" t="s">
        <v>46</v>
      </c>
      <c r="F4379" s="44">
        <v>45009</v>
      </c>
      <c r="G4379" s="43" t="s">
        <v>203</v>
      </c>
      <c r="H4379" s="43" t="s">
        <v>3960</v>
      </c>
      <c r="I4379" s="43" t="s">
        <v>364</v>
      </c>
      <c r="J4379" s="43">
        <v>2.8</v>
      </c>
      <c r="K4379" s="43" t="s">
        <v>7645</v>
      </c>
      <c r="L4379" s="55" t="s">
        <v>640</v>
      </c>
      <c r="M4379" s="43" t="s">
        <v>2</v>
      </c>
      <c r="N4379" s="43" t="s">
        <v>2</v>
      </c>
      <c r="O4379"/>
      <c r="P4379" s="43" t="s">
        <v>363</v>
      </c>
    </row>
    <row r="4380" spans="1:16" x14ac:dyDescent="0.25">
      <c r="A4380" s="43" t="s">
        <v>7634</v>
      </c>
      <c r="B4380" s="43" t="s">
        <v>119</v>
      </c>
      <c r="C4380" s="43" t="s">
        <v>7635</v>
      </c>
      <c r="D4380" s="43">
        <v>6483809</v>
      </c>
      <c r="E4380" s="43" t="s">
        <v>46</v>
      </c>
      <c r="F4380" s="44">
        <v>45009</v>
      </c>
      <c r="G4380" s="43" t="s">
        <v>203</v>
      </c>
      <c r="H4380" s="43" t="s">
        <v>3960</v>
      </c>
      <c r="I4380" s="43" t="s">
        <v>364</v>
      </c>
      <c r="J4380" s="43">
        <v>2.9</v>
      </c>
      <c r="K4380" s="43" t="s">
        <v>7646</v>
      </c>
      <c r="L4380" s="55" t="s">
        <v>640</v>
      </c>
      <c r="M4380" s="43" t="s">
        <v>2</v>
      </c>
      <c r="N4380" s="43" t="s">
        <v>2</v>
      </c>
      <c r="O4380"/>
      <c r="P4380" s="43" t="s">
        <v>363</v>
      </c>
    </row>
    <row r="4381" spans="1:16" x14ac:dyDescent="0.25">
      <c r="A4381" s="43" t="s">
        <v>7634</v>
      </c>
      <c r="B4381" s="43" t="s">
        <v>119</v>
      </c>
      <c r="C4381" s="43" t="s">
        <v>7635</v>
      </c>
      <c r="D4381" s="43">
        <v>6483809</v>
      </c>
      <c r="E4381" s="43" t="s">
        <v>46</v>
      </c>
      <c r="F4381" s="44">
        <v>45009</v>
      </c>
      <c r="G4381" s="43" t="s">
        <v>203</v>
      </c>
      <c r="H4381" s="43" t="s">
        <v>3960</v>
      </c>
      <c r="I4381" s="43" t="s">
        <v>364</v>
      </c>
      <c r="J4381" s="43">
        <v>3</v>
      </c>
      <c r="K4381" s="43" t="s">
        <v>7647</v>
      </c>
      <c r="L4381" s="55" t="s">
        <v>639</v>
      </c>
      <c r="M4381" s="43" t="s">
        <v>2</v>
      </c>
      <c r="N4381" s="43" t="s">
        <v>2</v>
      </c>
      <c r="O4381"/>
      <c r="P4381" s="43" t="s">
        <v>363</v>
      </c>
    </row>
    <row r="4382" spans="1:16" x14ac:dyDescent="0.25">
      <c r="A4382" s="43" t="s">
        <v>7648</v>
      </c>
      <c r="B4382" s="43" t="s">
        <v>205</v>
      </c>
      <c r="C4382" s="43" t="s">
        <v>7649</v>
      </c>
      <c r="D4382" s="43" t="s">
        <v>7650</v>
      </c>
      <c r="E4382" s="43" t="s">
        <v>46</v>
      </c>
      <c r="F4382" s="44">
        <v>45009</v>
      </c>
      <c r="G4382" s="43" t="s">
        <v>203</v>
      </c>
      <c r="H4382" s="43" t="s">
        <v>3960</v>
      </c>
      <c r="I4382" s="43" t="s">
        <v>364</v>
      </c>
      <c r="J4382" s="43">
        <v>1</v>
      </c>
      <c r="K4382" s="43" t="s">
        <v>3803</v>
      </c>
      <c r="L4382" s="55" t="s">
        <v>13</v>
      </c>
      <c r="M4382" s="43" t="s">
        <v>2</v>
      </c>
      <c r="N4382" s="43" t="s">
        <v>2</v>
      </c>
      <c r="O4382"/>
      <c r="P4382" s="43" t="s">
        <v>363</v>
      </c>
    </row>
    <row r="4383" spans="1:16" x14ac:dyDescent="0.25">
      <c r="A4383" s="43" t="s">
        <v>7648</v>
      </c>
      <c r="B4383" s="43" t="s">
        <v>205</v>
      </c>
      <c r="C4383" s="43" t="s">
        <v>7649</v>
      </c>
      <c r="D4383" s="43" t="s">
        <v>7650</v>
      </c>
      <c r="E4383" s="43" t="s">
        <v>46</v>
      </c>
      <c r="F4383" s="44">
        <v>45009</v>
      </c>
      <c r="G4383" s="43" t="s">
        <v>203</v>
      </c>
      <c r="H4383" s="43" t="s">
        <v>3960</v>
      </c>
      <c r="I4383" s="43" t="s">
        <v>364</v>
      </c>
      <c r="J4383" s="43">
        <v>2</v>
      </c>
      <c r="K4383" s="43" t="s">
        <v>3226</v>
      </c>
      <c r="L4383" s="55" t="s">
        <v>13</v>
      </c>
      <c r="M4383" s="43" t="s">
        <v>2</v>
      </c>
      <c r="N4383" s="43" t="s">
        <v>2</v>
      </c>
      <c r="O4383"/>
      <c r="P4383" s="43" t="s">
        <v>363</v>
      </c>
    </row>
    <row r="4384" spans="1:16" x14ac:dyDescent="0.25">
      <c r="A4384" s="43" t="s">
        <v>7648</v>
      </c>
      <c r="B4384" s="43" t="s">
        <v>205</v>
      </c>
      <c r="C4384" s="43" t="s">
        <v>7649</v>
      </c>
      <c r="D4384" s="43" t="s">
        <v>7650</v>
      </c>
      <c r="E4384" s="43" t="s">
        <v>46</v>
      </c>
      <c r="F4384" s="44">
        <v>45009</v>
      </c>
      <c r="G4384" s="43" t="s">
        <v>203</v>
      </c>
      <c r="H4384" s="43" t="s">
        <v>3960</v>
      </c>
      <c r="I4384" s="43" t="s">
        <v>364</v>
      </c>
      <c r="J4384" s="43">
        <v>3.1</v>
      </c>
      <c r="K4384" s="43" t="s">
        <v>7651</v>
      </c>
      <c r="L4384" s="55" t="s">
        <v>640</v>
      </c>
      <c r="M4384" s="43" t="s">
        <v>2</v>
      </c>
      <c r="N4384" s="43" t="s">
        <v>2</v>
      </c>
      <c r="O4384"/>
      <c r="P4384" s="43" t="s">
        <v>363</v>
      </c>
    </row>
    <row r="4385" spans="1:16" x14ac:dyDescent="0.25">
      <c r="A4385" s="43" t="s">
        <v>7648</v>
      </c>
      <c r="B4385" s="43" t="s">
        <v>205</v>
      </c>
      <c r="C4385" s="43" t="s">
        <v>7649</v>
      </c>
      <c r="D4385" s="43" t="s">
        <v>7650</v>
      </c>
      <c r="E4385" s="43" t="s">
        <v>46</v>
      </c>
      <c r="F4385" s="44">
        <v>45009</v>
      </c>
      <c r="G4385" s="43" t="s">
        <v>203</v>
      </c>
      <c r="H4385" s="43" t="s">
        <v>3960</v>
      </c>
      <c r="I4385" s="43" t="s">
        <v>364</v>
      </c>
      <c r="J4385" s="43">
        <v>3.2</v>
      </c>
      <c r="K4385" s="43" t="s">
        <v>7652</v>
      </c>
      <c r="L4385" s="55" t="s">
        <v>640</v>
      </c>
      <c r="M4385" s="43" t="s">
        <v>2</v>
      </c>
      <c r="N4385" s="43" t="s">
        <v>2</v>
      </c>
      <c r="O4385"/>
      <c r="P4385" s="43" t="s">
        <v>363</v>
      </c>
    </row>
    <row r="4386" spans="1:16" x14ac:dyDescent="0.25">
      <c r="A4386" s="43" t="s">
        <v>7648</v>
      </c>
      <c r="B4386" s="43" t="s">
        <v>205</v>
      </c>
      <c r="C4386" s="43" t="s">
        <v>7649</v>
      </c>
      <c r="D4386" s="43" t="s">
        <v>7650</v>
      </c>
      <c r="E4386" s="43" t="s">
        <v>46</v>
      </c>
      <c r="F4386" s="44">
        <v>45009</v>
      </c>
      <c r="G4386" s="43" t="s">
        <v>203</v>
      </c>
      <c r="H4386" s="43" t="s">
        <v>3960</v>
      </c>
      <c r="I4386" s="43" t="s">
        <v>364</v>
      </c>
      <c r="J4386" s="43">
        <v>3.3</v>
      </c>
      <c r="K4386" s="43" t="s">
        <v>7653</v>
      </c>
      <c r="L4386" s="55" t="s">
        <v>640</v>
      </c>
      <c r="M4386" s="43" t="s">
        <v>2</v>
      </c>
      <c r="N4386" s="43" t="s">
        <v>2</v>
      </c>
      <c r="O4386"/>
      <c r="P4386" s="43" t="s">
        <v>363</v>
      </c>
    </row>
    <row r="4387" spans="1:16" x14ac:dyDescent="0.25">
      <c r="A4387" s="43" t="s">
        <v>7648</v>
      </c>
      <c r="B4387" s="43" t="s">
        <v>205</v>
      </c>
      <c r="C4387" s="43" t="s">
        <v>7649</v>
      </c>
      <c r="D4387" s="43" t="s">
        <v>7650</v>
      </c>
      <c r="E4387" s="43" t="s">
        <v>46</v>
      </c>
      <c r="F4387" s="44">
        <v>45009</v>
      </c>
      <c r="G4387" s="43" t="s">
        <v>203</v>
      </c>
      <c r="H4387" s="43" t="s">
        <v>3960</v>
      </c>
      <c r="I4387" s="43" t="s">
        <v>364</v>
      </c>
      <c r="J4387" s="43">
        <v>3.4</v>
      </c>
      <c r="K4387" s="43" t="s">
        <v>7654</v>
      </c>
      <c r="L4387" s="55" t="s">
        <v>640</v>
      </c>
      <c r="M4387" s="43" t="s">
        <v>2</v>
      </c>
      <c r="N4387" s="43" t="s">
        <v>2</v>
      </c>
      <c r="O4387"/>
      <c r="P4387" s="43" t="s">
        <v>363</v>
      </c>
    </row>
    <row r="4388" spans="1:16" x14ac:dyDescent="0.25">
      <c r="A4388" s="43" t="s">
        <v>7648</v>
      </c>
      <c r="B4388" s="43" t="s">
        <v>205</v>
      </c>
      <c r="C4388" s="43" t="s">
        <v>7649</v>
      </c>
      <c r="D4388" s="43" t="s">
        <v>7650</v>
      </c>
      <c r="E4388" s="43" t="s">
        <v>46</v>
      </c>
      <c r="F4388" s="44">
        <v>45009</v>
      </c>
      <c r="G4388" s="43" t="s">
        <v>203</v>
      </c>
      <c r="H4388" s="43" t="s">
        <v>3960</v>
      </c>
      <c r="I4388" s="43" t="s">
        <v>364</v>
      </c>
      <c r="J4388" s="43">
        <v>3.5</v>
      </c>
      <c r="K4388" s="43" t="s">
        <v>7655</v>
      </c>
      <c r="L4388" s="55" t="s">
        <v>640</v>
      </c>
      <c r="M4388" s="43" t="s">
        <v>2</v>
      </c>
      <c r="N4388" s="43" t="s">
        <v>2</v>
      </c>
      <c r="O4388"/>
      <c r="P4388" s="43" t="s">
        <v>363</v>
      </c>
    </row>
    <row r="4389" spans="1:16" x14ac:dyDescent="0.25">
      <c r="A4389" s="43" t="s">
        <v>7648</v>
      </c>
      <c r="B4389" s="43" t="s">
        <v>205</v>
      </c>
      <c r="C4389" s="43" t="s">
        <v>7649</v>
      </c>
      <c r="D4389" s="43" t="s">
        <v>7650</v>
      </c>
      <c r="E4389" s="43" t="s">
        <v>46</v>
      </c>
      <c r="F4389" s="44">
        <v>45009</v>
      </c>
      <c r="G4389" s="43" t="s">
        <v>203</v>
      </c>
      <c r="H4389" s="43" t="s">
        <v>3960</v>
      </c>
      <c r="I4389" s="43" t="s">
        <v>364</v>
      </c>
      <c r="J4389" s="43">
        <v>4</v>
      </c>
      <c r="K4389" s="43" t="s">
        <v>7656</v>
      </c>
      <c r="L4389" s="55" t="s">
        <v>640</v>
      </c>
      <c r="M4389" s="43" t="s">
        <v>2</v>
      </c>
      <c r="N4389" s="43" t="s">
        <v>2</v>
      </c>
      <c r="O4389"/>
      <c r="P4389" s="43" t="s">
        <v>363</v>
      </c>
    </row>
    <row r="4390" spans="1:16" x14ac:dyDescent="0.25">
      <c r="A4390" s="43" t="s">
        <v>7648</v>
      </c>
      <c r="B4390" s="43" t="s">
        <v>205</v>
      </c>
      <c r="C4390" s="43" t="s">
        <v>7649</v>
      </c>
      <c r="D4390" s="43" t="s">
        <v>7650</v>
      </c>
      <c r="E4390" s="43" t="s">
        <v>46</v>
      </c>
      <c r="F4390" s="44">
        <v>45009</v>
      </c>
      <c r="G4390" s="43" t="s">
        <v>203</v>
      </c>
      <c r="H4390" s="43" t="s">
        <v>3960</v>
      </c>
      <c r="I4390" s="43" t="s">
        <v>364</v>
      </c>
      <c r="J4390" s="43">
        <v>5.0999999999999996</v>
      </c>
      <c r="K4390" s="43" t="s">
        <v>7657</v>
      </c>
      <c r="L4390" s="55" t="s">
        <v>13</v>
      </c>
      <c r="M4390" s="43" t="s">
        <v>2</v>
      </c>
      <c r="N4390" s="43" t="s">
        <v>2</v>
      </c>
      <c r="O4390"/>
      <c r="P4390" s="43" t="s">
        <v>363</v>
      </c>
    </row>
    <row r="4391" spans="1:16" x14ac:dyDescent="0.25">
      <c r="A4391" s="43" t="s">
        <v>7648</v>
      </c>
      <c r="B4391" s="43" t="s">
        <v>205</v>
      </c>
      <c r="C4391" s="43" t="s">
        <v>7649</v>
      </c>
      <c r="D4391" s="43" t="s">
        <v>7650</v>
      </c>
      <c r="E4391" s="43" t="s">
        <v>46</v>
      </c>
      <c r="F4391" s="44">
        <v>45009</v>
      </c>
      <c r="G4391" s="43" t="s">
        <v>203</v>
      </c>
      <c r="H4391" s="43" t="s">
        <v>3960</v>
      </c>
      <c r="I4391" s="43" t="s">
        <v>364</v>
      </c>
      <c r="J4391" s="43">
        <v>5.2</v>
      </c>
      <c r="K4391" s="43" t="s">
        <v>7658</v>
      </c>
      <c r="L4391" s="55" t="s">
        <v>13</v>
      </c>
      <c r="M4391" s="43" t="s">
        <v>2</v>
      </c>
      <c r="N4391" s="43" t="s">
        <v>2</v>
      </c>
      <c r="O4391"/>
      <c r="P4391" s="43" t="s">
        <v>363</v>
      </c>
    </row>
    <row r="4392" spans="1:16" x14ac:dyDescent="0.25">
      <c r="A4392" s="43" t="s">
        <v>7648</v>
      </c>
      <c r="B4392" s="43" t="s">
        <v>205</v>
      </c>
      <c r="C4392" s="43" t="s">
        <v>7649</v>
      </c>
      <c r="D4392" s="43" t="s">
        <v>7650</v>
      </c>
      <c r="E4392" s="43" t="s">
        <v>46</v>
      </c>
      <c r="F4392" s="44">
        <v>45009</v>
      </c>
      <c r="G4392" s="43" t="s">
        <v>203</v>
      </c>
      <c r="H4392" s="43" t="s">
        <v>3960</v>
      </c>
      <c r="I4392" s="43" t="s">
        <v>364</v>
      </c>
      <c r="J4392" s="43">
        <v>5.3</v>
      </c>
      <c r="K4392" s="43" t="s">
        <v>7659</v>
      </c>
      <c r="L4392" s="55" t="s">
        <v>13</v>
      </c>
      <c r="M4392" s="43" t="s">
        <v>2</v>
      </c>
      <c r="N4392" s="43" t="s">
        <v>2</v>
      </c>
      <c r="O4392"/>
      <c r="P4392" s="43" t="s">
        <v>363</v>
      </c>
    </row>
    <row r="4393" spans="1:16" x14ac:dyDescent="0.25">
      <c r="A4393" s="43" t="s">
        <v>7648</v>
      </c>
      <c r="B4393" s="43" t="s">
        <v>205</v>
      </c>
      <c r="C4393" s="43" t="s">
        <v>7649</v>
      </c>
      <c r="D4393" s="43" t="s">
        <v>7650</v>
      </c>
      <c r="E4393" s="43" t="s">
        <v>46</v>
      </c>
      <c r="F4393" s="44">
        <v>45009</v>
      </c>
      <c r="G4393" s="43" t="s">
        <v>203</v>
      </c>
      <c r="H4393" s="43" t="s">
        <v>3960</v>
      </c>
      <c r="I4393" s="43" t="s">
        <v>364</v>
      </c>
      <c r="J4393" s="43">
        <v>6</v>
      </c>
      <c r="K4393" s="43" t="s">
        <v>6699</v>
      </c>
      <c r="L4393" s="55" t="s">
        <v>13</v>
      </c>
      <c r="M4393" s="43" t="s">
        <v>2</v>
      </c>
      <c r="N4393" s="43" t="s">
        <v>2</v>
      </c>
      <c r="O4393"/>
      <c r="P4393" s="43" t="s">
        <v>363</v>
      </c>
    </row>
    <row r="4394" spans="1:16" x14ac:dyDescent="0.25">
      <c r="A4394" s="43" t="s">
        <v>7648</v>
      </c>
      <c r="B4394" s="43" t="s">
        <v>205</v>
      </c>
      <c r="C4394" s="43" t="s">
        <v>7649</v>
      </c>
      <c r="D4394" s="43" t="s">
        <v>7650</v>
      </c>
      <c r="E4394" s="43" t="s">
        <v>46</v>
      </c>
      <c r="F4394" s="44">
        <v>45009</v>
      </c>
      <c r="G4394" s="43" t="s">
        <v>203</v>
      </c>
      <c r="H4394" s="43" t="s">
        <v>3960</v>
      </c>
      <c r="I4394" s="43" t="s">
        <v>364</v>
      </c>
      <c r="J4394" s="43">
        <v>7</v>
      </c>
      <c r="K4394" s="43" t="s">
        <v>3817</v>
      </c>
      <c r="L4394" s="55" t="s">
        <v>640</v>
      </c>
      <c r="M4394" s="43" t="s">
        <v>2</v>
      </c>
      <c r="N4394" s="43" t="s">
        <v>2</v>
      </c>
      <c r="O4394"/>
      <c r="P4394" s="43" t="s">
        <v>363</v>
      </c>
    </row>
    <row r="4395" spans="1:16" x14ac:dyDescent="0.25">
      <c r="A4395" s="43" t="s">
        <v>7648</v>
      </c>
      <c r="B4395" s="43" t="s">
        <v>205</v>
      </c>
      <c r="C4395" s="43" t="s">
        <v>7649</v>
      </c>
      <c r="D4395" s="43" t="s">
        <v>7650</v>
      </c>
      <c r="E4395" s="43" t="s">
        <v>46</v>
      </c>
      <c r="F4395" s="44">
        <v>45009</v>
      </c>
      <c r="G4395" s="43" t="s">
        <v>3194</v>
      </c>
      <c r="H4395" s="43" t="s">
        <v>3960</v>
      </c>
      <c r="I4395" s="43" t="s">
        <v>364</v>
      </c>
      <c r="J4395" s="43">
        <v>8</v>
      </c>
      <c r="K4395" s="43" t="s">
        <v>7660</v>
      </c>
      <c r="L4395" s="55" t="s">
        <v>13</v>
      </c>
      <c r="M4395" s="43" t="s">
        <v>3</v>
      </c>
      <c r="N4395" s="43" t="s">
        <v>3</v>
      </c>
      <c r="O4395"/>
      <c r="P4395" s="43" t="s">
        <v>363</v>
      </c>
    </row>
    <row r="4396" spans="1:16" x14ac:dyDescent="0.25">
      <c r="A4396" s="43" t="s">
        <v>7648</v>
      </c>
      <c r="B4396" s="43" t="s">
        <v>205</v>
      </c>
      <c r="C4396" s="43" t="s">
        <v>7649</v>
      </c>
      <c r="D4396" s="43" t="s">
        <v>7650</v>
      </c>
      <c r="E4396" s="43" t="s">
        <v>46</v>
      </c>
      <c r="F4396" s="44">
        <v>45009</v>
      </c>
      <c r="G4396" s="43" t="s">
        <v>3194</v>
      </c>
      <c r="H4396" s="43" t="s">
        <v>3960</v>
      </c>
      <c r="I4396" s="43" t="s">
        <v>364</v>
      </c>
      <c r="J4396" s="43">
        <v>9</v>
      </c>
      <c r="K4396" s="43" t="s">
        <v>7661</v>
      </c>
      <c r="L4396" s="55" t="s">
        <v>640</v>
      </c>
      <c r="M4396" s="43" t="s">
        <v>3</v>
      </c>
      <c r="N4396" s="43" t="s">
        <v>3</v>
      </c>
      <c r="O4396"/>
      <c r="P4396" s="43" t="s">
        <v>363</v>
      </c>
    </row>
    <row r="4397" spans="1:16" x14ac:dyDescent="0.25">
      <c r="A4397" s="43" t="s">
        <v>7662</v>
      </c>
      <c r="B4397" s="43" t="s">
        <v>205</v>
      </c>
      <c r="C4397" s="43" t="s">
        <v>7663</v>
      </c>
      <c r="D4397" s="43">
        <v>6654586</v>
      </c>
      <c r="E4397" s="43" t="s">
        <v>46</v>
      </c>
      <c r="F4397" s="44">
        <v>45009</v>
      </c>
      <c r="G4397" s="43" t="s">
        <v>203</v>
      </c>
      <c r="H4397" s="43" t="s">
        <v>3960</v>
      </c>
      <c r="I4397" s="43" t="s">
        <v>364</v>
      </c>
      <c r="J4397" s="43">
        <v>1.1000000000000001</v>
      </c>
      <c r="K4397" s="43" t="s">
        <v>7664</v>
      </c>
      <c r="L4397" s="55" t="s">
        <v>640</v>
      </c>
      <c r="M4397" s="43" t="s">
        <v>2</v>
      </c>
      <c r="N4397" s="43" t="s">
        <v>2</v>
      </c>
      <c r="O4397"/>
      <c r="P4397" s="43" t="s">
        <v>363</v>
      </c>
    </row>
    <row r="4398" spans="1:16" x14ac:dyDescent="0.25">
      <c r="A4398" s="43" t="s">
        <v>7662</v>
      </c>
      <c r="B4398" s="43" t="s">
        <v>205</v>
      </c>
      <c r="C4398" s="43" t="s">
        <v>7663</v>
      </c>
      <c r="D4398" s="43">
        <v>6654586</v>
      </c>
      <c r="E4398" s="43" t="s">
        <v>46</v>
      </c>
      <c r="F4398" s="44">
        <v>45009</v>
      </c>
      <c r="G4398" s="43" t="s">
        <v>203</v>
      </c>
      <c r="H4398" s="43" t="s">
        <v>3960</v>
      </c>
      <c r="I4398" s="43" t="s">
        <v>364</v>
      </c>
      <c r="J4398" s="43">
        <v>1.2</v>
      </c>
      <c r="K4398" s="43" t="s">
        <v>7665</v>
      </c>
      <c r="L4398" s="55" t="s">
        <v>640</v>
      </c>
      <c r="M4398" s="43" t="s">
        <v>2</v>
      </c>
      <c r="N4398" s="43" t="s">
        <v>2</v>
      </c>
      <c r="O4398"/>
      <c r="P4398" s="43" t="s">
        <v>363</v>
      </c>
    </row>
    <row r="4399" spans="1:16" x14ac:dyDescent="0.25">
      <c r="A4399" s="43" t="s">
        <v>7662</v>
      </c>
      <c r="B4399" s="43" t="s">
        <v>205</v>
      </c>
      <c r="C4399" s="43" t="s">
        <v>7663</v>
      </c>
      <c r="D4399" s="43">
        <v>6654586</v>
      </c>
      <c r="E4399" s="43" t="s">
        <v>46</v>
      </c>
      <c r="F4399" s="44">
        <v>45009</v>
      </c>
      <c r="G4399" s="43" t="s">
        <v>203</v>
      </c>
      <c r="H4399" s="43" t="s">
        <v>3960</v>
      </c>
      <c r="I4399" s="43" t="s">
        <v>364</v>
      </c>
      <c r="J4399" s="43">
        <v>1.3</v>
      </c>
      <c r="K4399" s="43" t="s">
        <v>7666</v>
      </c>
      <c r="L4399" s="55" t="s">
        <v>640</v>
      </c>
      <c r="M4399" s="43" t="s">
        <v>2</v>
      </c>
      <c r="N4399" s="43" t="s">
        <v>2</v>
      </c>
      <c r="O4399"/>
      <c r="P4399" s="43" t="s">
        <v>363</v>
      </c>
    </row>
    <row r="4400" spans="1:16" x14ac:dyDescent="0.25">
      <c r="A4400" s="43" t="s">
        <v>7662</v>
      </c>
      <c r="B4400" s="43" t="s">
        <v>205</v>
      </c>
      <c r="C4400" s="43" t="s">
        <v>7663</v>
      </c>
      <c r="D4400" s="43">
        <v>6654586</v>
      </c>
      <c r="E4400" s="43" t="s">
        <v>46</v>
      </c>
      <c r="F4400" s="44">
        <v>45009</v>
      </c>
      <c r="G4400" s="43" t="s">
        <v>203</v>
      </c>
      <c r="H4400" s="43" t="s">
        <v>3960</v>
      </c>
      <c r="I4400" s="43" t="s">
        <v>364</v>
      </c>
      <c r="J4400" s="43">
        <v>1.4</v>
      </c>
      <c r="K4400" s="43" t="s">
        <v>7667</v>
      </c>
      <c r="L4400" s="55" t="s">
        <v>640</v>
      </c>
      <c r="M4400" s="43" t="s">
        <v>2</v>
      </c>
      <c r="N4400" s="43" t="s">
        <v>2</v>
      </c>
      <c r="O4400"/>
      <c r="P4400" s="43" t="s">
        <v>363</v>
      </c>
    </row>
    <row r="4401" spans="1:16" x14ac:dyDescent="0.25">
      <c r="A4401" s="43" t="s">
        <v>7662</v>
      </c>
      <c r="B4401" s="43" t="s">
        <v>205</v>
      </c>
      <c r="C4401" s="43" t="s">
        <v>7663</v>
      </c>
      <c r="D4401" s="43">
        <v>6654586</v>
      </c>
      <c r="E4401" s="43" t="s">
        <v>46</v>
      </c>
      <c r="F4401" s="44">
        <v>45009</v>
      </c>
      <c r="G4401" s="43" t="s">
        <v>203</v>
      </c>
      <c r="H4401" s="43" t="s">
        <v>3960</v>
      </c>
      <c r="I4401" s="43" t="s">
        <v>364</v>
      </c>
      <c r="J4401" s="43">
        <v>1.5</v>
      </c>
      <c r="K4401" s="43" t="s">
        <v>7668</v>
      </c>
      <c r="L4401" s="55" t="s">
        <v>640</v>
      </c>
      <c r="M4401" s="43" t="s">
        <v>2</v>
      </c>
      <c r="N4401" s="43" t="s">
        <v>2</v>
      </c>
      <c r="O4401"/>
      <c r="P4401" s="43" t="s">
        <v>363</v>
      </c>
    </row>
    <row r="4402" spans="1:16" x14ac:dyDescent="0.25">
      <c r="A4402" s="43" t="s">
        <v>7662</v>
      </c>
      <c r="B4402" s="43" t="s">
        <v>205</v>
      </c>
      <c r="C4402" s="43" t="s">
        <v>7663</v>
      </c>
      <c r="D4402" s="43">
        <v>6654586</v>
      </c>
      <c r="E4402" s="43" t="s">
        <v>46</v>
      </c>
      <c r="F4402" s="44">
        <v>45009</v>
      </c>
      <c r="G4402" s="43" t="s">
        <v>203</v>
      </c>
      <c r="H4402" s="43" t="s">
        <v>3960</v>
      </c>
      <c r="I4402" s="43" t="s">
        <v>364</v>
      </c>
      <c r="J4402" s="43">
        <v>1.6</v>
      </c>
      <c r="K4402" s="43" t="s">
        <v>7669</v>
      </c>
      <c r="L4402" s="55" t="s">
        <v>640</v>
      </c>
      <c r="M4402" s="43" t="s">
        <v>2</v>
      </c>
      <c r="N4402" s="43" t="s">
        <v>2</v>
      </c>
      <c r="O4402"/>
      <c r="P4402" s="43" t="s">
        <v>363</v>
      </c>
    </row>
    <row r="4403" spans="1:16" x14ac:dyDescent="0.25">
      <c r="A4403" s="43" t="s">
        <v>7662</v>
      </c>
      <c r="B4403" s="43" t="s">
        <v>205</v>
      </c>
      <c r="C4403" s="43" t="s">
        <v>7663</v>
      </c>
      <c r="D4403" s="43">
        <v>6654586</v>
      </c>
      <c r="E4403" s="43" t="s">
        <v>46</v>
      </c>
      <c r="F4403" s="44">
        <v>45009</v>
      </c>
      <c r="G4403" s="43" t="s">
        <v>203</v>
      </c>
      <c r="H4403" s="43" t="s">
        <v>3960</v>
      </c>
      <c r="I4403" s="43" t="s">
        <v>364</v>
      </c>
      <c r="J4403" s="43">
        <v>1.7</v>
      </c>
      <c r="K4403" s="43" t="s">
        <v>7670</v>
      </c>
      <c r="L4403" s="55" t="s">
        <v>640</v>
      </c>
      <c r="M4403" s="43" t="s">
        <v>2</v>
      </c>
      <c r="N4403" s="43" t="s">
        <v>2</v>
      </c>
      <c r="O4403"/>
      <c r="P4403" s="43" t="s">
        <v>363</v>
      </c>
    </row>
    <row r="4404" spans="1:16" x14ac:dyDescent="0.25">
      <c r="A4404" s="43" t="s">
        <v>7662</v>
      </c>
      <c r="B4404" s="43" t="s">
        <v>205</v>
      </c>
      <c r="C4404" s="43" t="s">
        <v>7663</v>
      </c>
      <c r="D4404" s="43">
        <v>6654586</v>
      </c>
      <c r="E4404" s="43" t="s">
        <v>46</v>
      </c>
      <c r="F4404" s="44">
        <v>45009</v>
      </c>
      <c r="G4404" s="43" t="s">
        <v>203</v>
      </c>
      <c r="H4404" s="43" t="s">
        <v>3960</v>
      </c>
      <c r="I4404" s="43" t="s">
        <v>364</v>
      </c>
      <c r="J4404" s="43">
        <v>2.1</v>
      </c>
      <c r="K4404" s="43" t="s">
        <v>7671</v>
      </c>
      <c r="L4404" s="55" t="s">
        <v>13</v>
      </c>
      <c r="M4404" s="43" t="s">
        <v>2</v>
      </c>
      <c r="N4404" s="43" t="s">
        <v>2</v>
      </c>
      <c r="O4404"/>
      <c r="P4404" s="43" t="s">
        <v>363</v>
      </c>
    </row>
    <row r="4405" spans="1:16" x14ac:dyDescent="0.25">
      <c r="A4405" s="43" t="s">
        <v>7662</v>
      </c>
      <c r="B4405" s="43" t="s">
        <v>205</v>
      </c>
      <c r="C4405" s="43" t="s">
        <v>7663</v>
      </c>
      <c r="D4405" s="43">
        <v>6654586</v>
      </c>
      <c r="E4405" s="43" t="s">
        <v>46</v>
      </c>
      <c r="F4405" s="44">
        <v>45009</v>
      </c>
      <c r="G4405" s="43" t="s">
        <v>203</v>
      </c>
      <c r="H4405" s="43" t="s">
        <v>3960</v>
      </c>
      <c r="I4405" s="43" t="s">
        <v>364</v>
      </c>
      <c r="J4405" s="43">
        <v>2.2000000000000002</v>
      </c>
      <c r="K4405" s="43" t="s">
        <v>7672</v>
      </c>
      <c r="L4405" s="55" t="s">
        <v>13</v>
      </c>
      <c r="M4405" s="43" t="s">
        <v>2</v>
      </c>
      <c r="N4405" s="43" t="s">
        <v>2</v>
      </c>
      <c r="O4405"/>
      <c r="P4405" s="43" t="s">
        <v>363</v>
      </c>
    </row>
    <row r="4406" spans="1:16" x14ac:dyDescent="0.25">
      <c r="A4406" s="43" t="s">
        <v>7662</v>
      </c>
      <c r="B4406" s="43" t="s">
        <v>205</v>
      </c>
      <c r="C4406" s="43" t="s">
        <v>7663</v>
      </c>
      <c r="D4406" s="43">
        <v>6654586</v>
      </c>
      <c r="E4406" s="43" t="s">
        <v>46</v>
      </c>
      <c r="F4406" s="44">
        <v>45009</v>
      </c>
      <c r="G4406" s="43" t="s">
        <v>203</v>
      </c>
      <c r="H4406" s="43" t="s">
        <v>3960</v>
      </c>
      <c r="I4406" s="43" t="s">
        <v>364</v>
      </c>
      <c r="J4406" s="43">
        <v>3</v>
      </c>
      <c r="K4406" s="43" t="s">
        <v>3817</v>
      </c>
      <c r="L4406" s="55" t="s">
        <v>640</v>
      </c>
      <c r="M4406" s="43" t="s">
        <v>2</v>
      </c>
      <c r="N4406" s="43" t="s">
        <v>2</v>
      </c>
      <c r="O4406"/>
      <c r="P4406" s="43" t="s">
        <v>363</v>
      </c>
    </row>
    <row r="4407" spans="1:16" x14ac:dyDescent="0.25">
      <c r="A4407" s="43" t="s">
        <v>7673</v>
      </c>
      <c r="B4407" s="43" t="s">
        <v>119</v>
      </c>
      <c r="C4407" s="43" t="s">
        <v>7674</v>
      </c>
      <c r="D4407" s="43">
        <v>6497509</v>
      </c>
      <c r="E4407" s="43" t="s">
        <v>46</v>
      </c>
      <c r="F4407" s="44">
        <v>45009</v>
      </c>
      <c r="G4407" s="43" t="s">
        <v>203</v>
      </c>
      <c r="H4407" s="43" t="s">
        <v>3960</v>
      </c>
      <c r="I4407" s="43" t="s">
        <v>364</v>
      </c>
      <c r="J4407" s="43">
        <v>1.1000000000000001</v>
      </c>
      <c r="K4407" s="43" t="s">
        <v>7675</v>
      </c>
      <c r="L4407" s="55" t="s">
        <v>640</v>
      </c>
      <c r="M4407" s="43" t="s">
        <v>2</v>
      </c>
      <c r="N4407" s="43" t="s">
        <v>2</v>
      </c>
      <c r="O4407"/>
      <c r="P4407" s="43" t="s">
        <v>363</v>
      </c>
    </row>
    <row r="4408" spans="1:16" x14ac:dyDescent="0.25">
      <c r="A4408" s="43" t="s">
        <v>7673</v>
      </c>
      <c r="B4408" s="43" t="s">
        <v>119</v>
      </c>
      <c r="C4408" s="43" t="s">
        <v>7674</v>
      </c>
      <c r="D4408" s="43">
        <v>6497509</v>
      </c>
      <c r="E4408" s="43" t="s">
        <v>46</v>
      </c>
      <c r="F4408" s="44">
        <v>45009</v>
      </c>
      <c r="G4408" s="43" t="s">
        <v>203</v>
      </c>
      <c r="H4408" s="43" t="s">
        <v>3960</v>
      </c>
      <c r="I4408" s="43" t="s">
        <v>364</v>
      </c>
      <c r="J4408" s="43">
        <v>1.1000000000000001</v>
      </c>
      <c r="K4408" s="43" t="s">
        <v>7676</v>
      </c>
      <c r="L4408" s="55" t="s">
        <v>640</v>
      </c>
      <c r="M4408" s="43" t="s">
        <v>2</v>
      </c>
      <c r="N4408" s="43" t="s">
        <v>2</v>
      </c>
      <c r="O4408"/>
      <c r="P4408" s="43" t="s">
        <v>363</v>
      </c>
    </row>
    <row r="4409" spans="1:16" x14ac:dyDescent="0.25">
      <c r="A4409" s="43" t="s">
        <v>7673</v>
      </c>
      <c r="B4409" s="43" t="s">
        <v>119</v>
      </c>
      <c r="C4409" s="43" t="s">
        <v>7674</v>
      </c>
      <c r="D4409" s="43">
        <v>6497509</v>
      </c>
      <c r="E4409" s="43" t="s">
        <v>46</v>
      </c>
      <c r="F4409" s="44">
        <v>45009</v>
      </c>
      <c r="G4409" s="43" t="s">
        <v>203</v>
      </c>
      <c r="H4409" s="43" t="s">
        <v>3960</v>
      </c>
      <c r="I4409" s="43" t="s">
        <v>364</v>
      </c>
      <c r="J4409" s="43">
        <v>1.1100000000000001</v>
      </c>
      <c r="K4409" s="43" t="s">
        <v>7677</v>
      </c>
      <c r="L4409" s="55" t="s">
        <v>640</v>
      </c>
      <c r="M4409" s="43" t="s">
        <v>2</v>
      </c>
      <c r="N4409" s="43" t="s">
        <v>2</v>
      </c>
      <c r="O4409"/>
      <c r="P4409" s="43" t="s">
        <v>363</v>
      </c>
    </row>
    <row r="4410" spans="1:16" x14ac:dyDescent="0.25">
      <c r="A4410" s="43" t="s">
        <v>7673</v>
      </c>
      <c r="B4410" s="43" t="s">
        <v>119</v>
      </c>
      <c r="C4410" s="43" t="s">
        <v>7674</v>
      </c>
      <c r="D4410" s="43">
        <v>6497509</v>
      </c>
      <c r="E4410" s="43" t="s">
        <v>46</v>
      </c>
      <c r="F4410" s="44">
        <v>45009</v>
      </c>
      <c r="G4410" s="43" t="s">
        <v>203</v>
      </c>
      <c r="H4410" s="43" t="s">
        <v>3960</v>
      </c>
      <c r="I4410" s="43" t="s">
        <v>364</v>
      </c>
      <c r="J4410" s="43">
        <v>1.2</v>
      </c>
      <c r="K4410" s="43" t="s">
        <v>7678</v>
      </c>
      <c r="L4410" s="55" t="s">
        <v>640</v>
      </c>
      <c r="M4410" s="43" t="s">
        <v>2</v>
      </c>
      <c r="N4410" s="43" t="s">
        <v>2</v>
      </c>
      <c r="O4410"/>
      <c r="P4410" s="43" t="s">
        <v>363</v>
      </c>
    </row>
    <row r="4411" spans="1:16" x14ac:dyDescent="0.25">
      <c r="A4411" s="43" t="s">
        <v>7673</v>
      </c>
      <c r="B4411" s="43" t="s">
        <v>119</v>
      </c>
      <c r="C4411" s="43" t="s">
        <v>7674</v>
      </c>
      <c r="D4411" s="43">
        <v>6497509</v>
      </c>
      <c r="E4411" s="43" t="s">
        <v>46</v>
      </c>
      <c r="F4411" s="44">
        <v>45009</v>
      </c>
      <c r="G4411" s="43" t="s">
        <v>203</v>
      </c>
      <c r="H4411" s="43" t="s">
        <v>3960</v>
      </c>
      <c r="I4411" s="43" t="s">
        <v>364</v>
      </c>
      <c r="J4411" s="43">
        <v>1.3</v>
      </c>
      <c r="K4411" s="43" t="s">
        <v>7679</v>
      </c>
      <c r="L4411" s="55" t="s">
        <v>640</v>
      </c>
      <c r="M4411" s="43" t="s">
        <v>2</v>
      </c>
      <c r="N4411" s="43" t="s">
        <v>2</v>
      </c>
      <c r="O4411"/>
      <c r="P4411" s="43" t="s">
        <v>363</v>
      </c>
    </row>
    <row r="4412" spans="1:16" x14ac:dyDescent="0.25">
      <c r="A4412" s="43" t="s">
        <v>7673</v>
      </c>
      <c r="B4412" s="43" t="s">
        <v>119</v>
      </c>
      <c r="C4412" s="43" t="s">
        <v>7674</v>
      </c>
      <c r="D4412" s="43">
        <v>6497509</v>
      </c>
      <c r="E4412" s="43" t="s">
        <v>46</v>
      </c>
      <c r="F4412" s="44">
        <v>45009</v>
      </c>
      <c r="G4412" s="43" t="s">
        <v>203</v>
      </c>
      <c r="H4412" s="43" t="s">
        <v>3960</v>
      </c>
      <c r="I4412" s="43" t="s">
        <v>364</v>
      </c>
      <c r="J4412" s="43">
        <v>1.4</v>
      </c>
      <c r="K4412" s="43" t="s">
        <v>7680</v>
      </c>
      <c r="L4412" s="55" t="s">
        <v>640</v>
      </c>
      <c r="M4412" s="43" t="s">
        <v>2</v>
      </c>
      <c r="N4412" s="43" t="s">
        <v>2</v>
      </c>
      <c r="O4412"/>
      <c r="P4412" s="43" t="s">
        <v>363</v>
      </c>
    </row>
    <row r="4413" spans="1:16" x14ac:dyDescent="0.25">
      <c r="A4413" s="43" t="s">
        <v>7673</v>
      </c>
      <c r="B4413" s="43" t="s">
        <v>119</v>
      </c>
      <c r="C4413" s="43" t="s">
        <v>7674</v>
      </c>
      <c r="D4413" s="43">
        <v>6497509</v>
      </c>
      <c r="E4413" s="43" t="s">
        <v>46</v>
      </c>
      <c r="F4413" s="44">
        <v>45009</v>
      </c>
      <c r="G4413" s="43" t="s">
        <v>203</v>
      </c>
      <c r="H4413" s="43" t="s">
        <v>3960</v>
      </c>
      <c r="I4413" s="43" t="s">
        <v>364</v>
      </c>
      <c r="J4413" s="43">
        <v>1.5</v>
      </c>
      <c r="K4413" s="43" t="s">
        <v>7681</v>
      </c>
      <c r="L4413" s="55" t="s">
        <v>640</v>
      </c>
      <c r="M4413" s="43" t="s">
        <v>2</v>
      </c>
      <c r="N4413" s="43" t="s">
        <v>2</v>
      </c>
      <c r="O4413"/>
      <c r="P4413" s="43" t="s">
        <v>363</v>
      </c>
    </row>
    <row r="4414" spans="1:16" x14ac:dyDescent="0.25">
      <c r="A4414" s="43" t="s">
        <v>7673</v>
      </c>
      <c r="B4414" s="43" t="s">
        <v>119</v>
      </c>
      <c r="C4414" s="43" t="s">
        <v>7674</v>
      </c>
      <c r="D4414" s="43">
        <v>6497509</v>
      </c>
      <c r="E4414" s="43" t="s">
        <v>46</v>
      </c>
      <c r="F4414" s="44">
        <v>45009</v>
      </c>
      <c r="G4414" s="43" t="s">
        <v>203</v>
      </c>
      <c r="H4414" s="43" t="s">
        <v>3960</v>
      </c>
      <c r="I4414" s="43" t="s">
        <v>364</v>
      </c>
      <c r="J4414" s="43">
        <v>1.6</v>
      </c>
      <c r="K4414" s="43" t="s">
        <v>7682</v>
      </c>
      <c r="L4414" s="55" t="s">
        <v>640</v>
      </c>
      <c r="M4414" s="43" t="s">
        <v>2</v>
      </c>
      <c r="N4414" s="43" t="s">
        <v>2</v>
      </c>
      <c r="O4414"/>
      <c r="P4414" s="43" t="s">
        <v>363</v>
      </c>
    </row>
    <row r="4415" spans="1:16" x14ac:dyDescent="0.25">
      <c r="A4415" s="43" t="s">
        <v>7673</v>
      </c>
      <c r="B4415" s="43" t="s">
        <v>119</v>
      </c>
      <c r="C4415" s="43" t="s">
        <v>7674</v>
      </c>
      <c r="D4415" s="43">
        <v>6497509</v>
      </c>
      <c r="E4415" s="43" t="s">
        <v>46</v>
      </c>
      <c r="F4415" s="44">
        <v>45009</v>
      </c>
      <c r="G4415" s="43" t="s">
        <v>203</v>
      </c>
      <c r="H4415" s="43" t="s">
        <v>3960</v>
      </c>
      <c r="I4415" s="43" t="s">
        <v>364</v>
      </c>
      <c r="J4415" s="43">
        <v>1.7</v>
      </c>
      <c r="K4415" s="43" t="s">
        <v>7683</v>
      </c>
      <c r="L4415" s="55" t="s">
        <v>640</v>
      </c>
      <c r="M4415" s="43" t="s">
        <v>2</v>
      </c>
      <c r="N4415" s="43" t="s">
        <v>2</v>
      </c>
      <c r="O4415"/>
      <c r="P4415" s="43" t="s">
        <v>363</v>
      </c>
    </row>
    <row r="4416" spans="1:16" x14ac:dyDescent="0.25">
      <c r="A4416" s="43" t="s">
        <v>7673</v>
      </c>
      <c r="B4416" s="43" t="s">
        <v>119</v>
      </c>
      <c r="C4416" s="43" t="s">
        <v>7674</v>
      </c>
      <c r="D4416" s="43">
        <v>6497509</v>
      </c>
      <c r="E4416" s="43" t="s">
        <v>46</v>
      </c>
      <c r="F4416" s="44">
        <v>45009</v>
      </c>
      <c r="G4416" s="43" t="s">
        <v>203</v>
      </c>
      <c r="H4416" s="43" t="s">
        <v>3960</v>
      </c>
      <c r="I4416" s="43" t="s">
        <v>364</v>
      </c>
      <c r="J4416" s="43">
        <v>1.8</v>
      </c>
      <c r="K4416" s="43" t="s">
        <v>7684</v>
      </c>
      <c r="L4416" s="55" t="s">
        <v>640</v>
      </c>
      <c r="M4416" s="43" t="s">
        <v>2</v>
      </c>
      <c r="N4416" s="43" t="s">
        <v>2</v>
      </c>
      <c r="O4416"/>
      <c r="P4416" s="43" t="s">
        <v>363</v>
      </c>
    </row>
    <row r="4417" spans="1:16" x14ac:dyDescent="0.25">
      <c r="A4417" s="43" t="s">
        <v>7673</v>
      </c>
      <c r="B4417" s="43" t="s">
        <v>119</v>
      </c>
      <c r="C4417" s="43" t="s">
        <v>7674</v>
      </c>
      <c r="D4417" s="43">
        <v>6497509</v>
      </c>
      <c r="E4417" s="43" t="s">
        <v>46</v>
      </c>
      <c r="F4417" s="44">
        <v>45009</v>
      </c>
      <c r="G4417" s="43" t="s">
        <v>203</v>
      </c>
      <c r="H4417" s="43" t="s">
        <v>3960</v>
      </c>
      <c r="I4417" s="43" t="s">
        <v>364</v>
      </c>
      <c r="J4417" s="43">
        <v>1.9</v>
      </c>
      <c r="K4417" s="43" t="s">
        <v>7685</v>
      </c>
      <c r="L4417" s="55" t="s">
        <v>640</v>
      </c>
      <c r="M4417" s="43" t="s">
        <v>2</v>
      </c>
      <c r="N4417" s="43" t="s">
        <v>2</v>
      </c>
      <c r="O4417"/>
      <c r="P4417" s="43" t="s">
        <v>363</v>
      </c>
    </row>
    <row r="4418" spans="1:16" x14ac:dyDescent="0.25">
      <c r="A4418" s="43" t="s">
        <v>7673</v>
      </c>
      <c r="B4418" s="43" t="s">
        <v>119</v>
      </c>
      <c r="C4418" s="43" t="s">
        <v>7674</v>
      </c>
      <c r="D4418" s="43">
        <v>6497509</v>
      </c>
      <c r="E4418" s="43" t="s">
        <v>46</v>
      </c>
      <c r="F4418" s="44">
        <v>45009</v>
      </c>
      <c r="G4418" s="43" t="s">
        <v>203</v>
      </c>
      <c r="H4418" s="43" t="s">
        <v>3960</v>
      </c>
      <c r="I4418" s="43" t="s">
        <v>364</v>
      </c>
      <c r="J4418" s="43">
        <v>2</v>
      </c>
      <c r="K4418" s="43" t="s">
        <v>7686</v>
      </c>
      <c r="L4418" s="55" t="s">
        <v>639</v>
      </c>
      <c r="M4418" s="43" t="s">
        <v>2</v>
      </c>
      <c r="N4418" s="43" t="s">
        <v>2</v>
      </c>
      <c r="O4418"/>
      <c r="P4418" s="43" t="s">
        <v>363</v>
      </c>
    </row>
    <row r="4419" spans="1:16" ht="30" x14ac:dyDescent="0.25">
      <c r="A4419" s="43" t="s">
        <v>7687</v>
      </c>
      <c r="B4419" s="43" t="s">
        <v>205</v>
      </c>
      <c r="C4419" s="43" t="s">
        <v>7688</v>
      </c>
      <c r="D4419" s="43">
        <v>6499323</v>
      </c>
      <c r="E4419" s="43" t="s">
        <v>46</v>
      </c>
      <c r="F4419" s="44">
        <v>45009</v>
      </c>
      <c r="G4419" s="43" t="s">
        <v>203</v>
      </c>
      <c r="H4419" s="43" t="s">
        <v>3960</v>
      </c>
      <c r="I4419" s="43" t="s">
        <v>364</v>
      </c>
      <c r="J4419" s="43">
        <v>1</v>
      </c>
      <c r="K4419" s="43" t="s">
        <v>3803</v>
      </c>
      <c r="L4419" s="55" t="s">
        <v>13</v>
      </c>
      <c r="M4419" s="43" t="s">
        <v>2</v>
      </c>
      <c r="N4419" s="43" t="s">
        <v>3</v>
      </c>
      <c r="O4419" s="43" t="s">
        <v>9905</v>
      </c>
      <c r="P4419" s="43" t="s">
        <v>364</v>
      </c>
    </row>
    <row r="4420" spans="1:16" x14ac:dyDescent="0.25">
      <c r="A4420" s="43" t="s">
        <v>7687</v>
      </c>
      <c r="B4420" s="43" t="s">
        <v>205</v>
      </c>
      <c r="C4420" s="43" t="s">
        <v>7688</v>
      </c>
      <c r="D4420" s="43">
        <v>6499323</v>
      </c>
      <c r="E4420" s="43" t="s">
        <v>46</v>
      </c>
      <c r="F4420" s="44">
        <v>45009</v>
      </c>
      <c r="G4420" s="43" t="s">
        <v>203</v>
      </c>
      <c r="H4420" s="43" t="s">
        <v>3960</v>
      </c>
      <c r="I4420" s="43" t="s">
        <v>364</v>
      </c>
      <c r="J4420" s="43">
        <v>2</v>
      </c>
      <c r="K4420" s="43" t="s">
        <v>3817</v>
      </c>
      <c r="L4420" s="55" t="s">
        <v>640</v>
      </c>
      <c r="M4420" s="43" t="s">
        <v>2</v>
      </c>
      <c r="N4420" s="43" t="s">
        <v>2</v>
      </c>
      <c r="O4420"/>
      <c r="P4420" s="43" t="s">
        <v>363</v>
      </c>
    </row>
    <row r="4421" spans="1:16" x14ac:dyDescent="0.25">
      <c r="A4421" s="43" t="s">
        <v>7689</v>
      </c>
      <c r="B4421" s="43" t="s">
        <v>119</v>
      </c>
      <c r="C4421" s="43" t="s">
        <v>7690</v>
      </c>
      <c r="D4421" s="43">
        <v>6499550</v>
      </c>
      <c r="E4421" s="43" t="s">
        <v>46</v>
      </c>
      <c r="F4421" s="44">
        <v>45009</v>
      </c>
      <c r="G4421" s="43" t="s">
        <v>203</v>
      </c>
      <c r="H4421" s="43" t="s">
        <v>3960</v>
      </c>
      <c r="I4421" s="43" t="s">
        <v>364</v>
      </c>
      <c r="J4421" s="43">
        <v>1</v>
      </c>
      <c r="K4421" s="43" t="s">
        <v>7691</v>
      </c>
      <c r="L4421" s="55" t="s">
        <v>13</v>
      </c>
      <c r="M4421" s="43" t="s">
        <v>2</v>
      </c>
      <c r="N4421" s="43" t="s">
        <v>2</v>
      </c>
      <c r="O4421"/>
      <c r="P4421" s="43" t="s">
        <v>363</v>
      </c>
    </row>
    <row r="4422" spans="1:16" x14ac:dyDescent="0.25">
      <c r="A4422" s="43" t="s">
        <v>7689</v>
      </c>
      <c r="B4422" s="43" t="s">
        <v>119</v>
      </c>
      <c r="C4422" s="43" t="s">
        <v>7690</v>
      </c>
      <c r="D4422" s="43">
        <v>6499550</v>
      </c>
      <c r="E4422" s="43" t="s">
        <v>46</v>
      </c>
      <c r="F4422" s="44">
        <v>45009</v>
      </c>
      <c r="G4422" s="43" t="s">
        <v>203</v>
      </c>
      <c r="H4422" s="43" t="s">
        <v>3960</v>
      </c>
      <c r="I4422" s="43" t="s">
        <v>364</v>
      </c>
      <c r="J4422" s="43">
        <v>2.1</v>
      </c>
      <c r="K4422" s="43" t="s">
        <v>7692</v>
      </c>
      <c r="L4422" s="55" t="s">
        <v>640</v>
      </c>
      <c r="M4422" s="43" t="s">
        <v>2</v>
      </c>
      <c r="N4422" s="43" t="s">
        <v>2</v>
      </c>
      <c r="O4422"/>
      <c r="P4422" s="43" t="s">
        <v>363</v>
      </c>
    </row>
    <row r="4423" spans="1:16" x14ac:dyDescent="0.25">
      <c r="A4423" s="43" t="s">
        <v>7689</v>
      </c>
      <c r="B4423" s="43" t="s">
        <v>119</v>
      </c>
      <c r="C4423" s="43" t="s">
        <v>7690</v>
      </c>
      <c r="D4423" s="43">
        <v>6499550</v>
      </c>
      <c r="E4423" s="43" t="s">
        <v>46</v>
      </c>
      <c r="F4423" s="44">
        <v>45009</v>
      </c>
      <c r="G4423" s="43" t="s">
        <v>203</v>
      </c>
      <c r="H4423" s="43" t="s">
        <v>3960</v>
      </c>
      <c r="I4423" s="43" t="s">
        <v>364</v>
      </c>
      <c r="J4423" s="43">
        <v>2.2000000000000002</v>
      </c>
      <c r="K4423" s="43" t="s">
        <v>7693</v>
      </c>
      <c r="L4423" s="55" t="s">
        <v>640</v>
      </c>
      <c r="M4423" s="43" t="s">
        <v>2</v>
      </c>
      <c r="N4423" s="43" t="s">
        <v>2</v>
      </c>
      <c r="O4423"/>
      <c r="P4423" s="43" t="s">
        <v>363</v>
      </c>
    </row>
    <row r="4424" spans="1:16" x14ac:dyDescent="0.25">
      <c r="A4424" s="43" t="s">
        <v>7689</v>
      </c>
      <c r="B4424" s="43" t="s">
        <v>119</v>
      </c>
      <c r="C4424" s="43" t="s">
        <v>7690</v>
      </c>
      <c r="D4424" s="43">
        <v>6499550</v>
      </c>
      <c r="E4424" s="43" t="s">
        <v>46</v>
      </c>
      <c r="F4424" s="44">
        <v>45009</v>
      </c>
      <c r="G4424" s="43" t="s">
        <v>203</v>
      </c>
      <c r="H4424" s="43" t="s">
        <v>3960</v>
      </c>
      <c r="I4424" s="43" t="s">
        <v>364</v>
      </c>
      <c r="J4424" s="43">
        <v>2.2999999999999998</v>
      </c>
      <c r="K4424" s="43" t="s">
        <v>7694</v>
      </c>
      <c r="L4424" s="55" t="s">
        <v>640</v>
      </c>
      <c r="M4424" s="43" t="s">
        <v>2</v>
      </c>
      <c r="N4424" s="43" t="s">
        <v>2</v>
      </c>
      <c r="O4424"/>
      <c r="P4424" s="43" t="s">
        <v>363</v>
      </c>
    </row>
    <row r="4425" spans="1:16" x14ac:dyDescent="0.25">
      <c r="A4425" s="43" t="s">
        <v>7689</v>
      </c>
      <c r="B4425" s="43" t="s">
        <v>119</v>
      </c>
      <c r="C4425" s="43" t="s">
        <v>7690</v>
      </c>
      <c r="D4425" s="43">
        <v>6499550</v>
      </c>
      <c r="E4425" s="43" t="s">
        <v>46</v>
      </c>
      <c r="F4425" s="44">
        <v>45009</v>
      </c>
      <c r="G4425" s="43" t="s">
        <v>203</v>
      </c>
      <c r="H4425" s="43" t="s">
        <v>3960</v>
      </c>
      <c r="I4425" s="43" t="s">
        <v>364</v>
      </c>
      <c r="J4425" s="43">
        <v>2.4</v>
      </c>
      <c r="K4425" s="43" t="s">
        <v>7695</v>
      </c>
      <c r="L4425" s="55" t="s">
        <v>640</v>
      </c>
      <c r="M4425" s="43" t="s">
        <v>2</v>
      </c>
      <c r="N4425" s="43" t="s">
        <v>2</v>
      </c>
      <c r="O4425"/>
      <c r="P4425" s="43" t="s">
        <v>363</v>
      </c>
    </row>
    <row r="4426" spans="1:16" x14ac:dyDescent="0.25">
      <c r="A4426" s="43" t="s">
        <v>7689</v>
      </c>
      <c r="B4426" s="43" t="s">
        <v>119</v>
      </c>
      <c r="C4426" s="43" t="s">
        <v>7690</v>
      </c>
      <c r="D4426" s="43">
        <v>6499550</v>
      </c>
      <c r="E4426" s="43" t="s">
        <v>46</v>
      </c>
      <c r="F4426" s="44">
        <v>45009</v>
      </c>
      <c r="G4426" s="43" t="s">
        <v>203</v>
      </c>
      <c r="H4426" s="43" t="s">
        <v>3960</v>
      </c>
      <c r="I4426" s="43" t="s">
        <v>364</v>
      </c>
      <c r="J4426" s="43">
        <v>2.5</v>
      </c>
      <c r="K4426" s="43" t="s">
        <v>7696</v>
      </c>
      <c r="L4426" s="55" t="s">
        <v>640</v>
      </c>
      <c r="M4426" s="43" t="s">
        <v>2</v>
      </c>
      <c r="N4426" s="43" t="s">
        <v>2</v>
      </c>
      <c r="O4426"/>
      <c r="P4426" s="43" t="s">
        <v>363</v>
      </c>
    </row>
    <row r="4427" spans="1:16" x14ac:dyDescent="0.25">
      <c r="A4427" s="43" t="s">
        <v>7689</v>
      </c>
      <c r="B4427" s="43" t="s">
        <v>119</v>
      </c>
      <c r="C4427" s="43" t="s">
        <v>7690</v>
      </c>
      <c r="D4427" s="43">
        <v>6499550</v>
      </c>
      <c r="E4427" s="43" t="s">
        <v>46</v>
      </c>
      <c r="F4427" s="44">
        <v>45009</v>
      </c>
      <c r="G4427" s="43" t="s">
        <v>203</v>
      </c>
      <c r="H4427" s="43" t="s">
        <v>3960</v>
      </c>
      <c r="I4427" s="43" t="s">
        <v>364</v>
      </c>
      <c r="J4427" s="43">
        <v>2.6</v>
      </c>
      <c r="K4427" s="43" t="s">
        <v>7697</v>
      </c>
      <c r="L4427" s="55" t="s">
        <v>640</v>
      </c>
      <c r="M4427" s="43" t="s">
        <v>2</v>
      </c>
      <c r="N4427" s="43" t="s">
        <v>2</v>
      </c>
      <c r="O4427"/>
      <c r="P4427" s="43" t="s">
        <v>363</v>
      </c>
    </row>
    <row r="4428" spans="1:16" x14ac:dyDescent="0.25">
      <c r="A4428" s="43" t="s">
        <v>7689</v>
      </c>
      <c r="B4428" s="43" t="s">
        <v>119</v>
      </c>
      <c r="C4428" s="43" t="s">
        <v>7690</v>
      </c>
      <c r="D4428" s="43">
        <v>6499550</v>
      </c>
      <c r="E4428" s="43" t="s">
        <v>46</v>
      </c>
      <c r="F4428" s="44">
        <v>45009</v>
      </c>
      <c r="G4428" s="43" t="s">
        <v>203</v>
      </c>
      <c r="H4428" s="43" t="s">
        <v>3960</v>
      </c>
      <c r="I4428" s="43" t="s">
        <v>364</v>
      </c>
      <c r="J4428" s="43">
        <v>2.7</v>
      </c>
      <c r="K4428" s="43" t="s">
        <v>7698</v>
      </c>
      <c r="L4428" s="55" t="s">
        <v>640</v>
      </c>
      <c r="M4428" s="43" t="s">
        <v>2</v>
      </c>
      <c r="N4428" s="43" t="s">
        <v>2</v>
      </c>
      <c r="O4428"/>
      <c r="P4428" s="43" t="s">
        <v>363</v>
      </c>
    </row>
    <row r="4429" spans="1:16" x14ac:dyDescent="0.25">
      <c r="A4429" s="43" t="s">
        <v>7689</v>
      </c>
      <c r="B4429" s="43" t="s">
        <v>119</v>
      </c>
      <c r="C4429" s="43" t="s">
        <v>7690</v>
      </c>
      <c r="D4429" s="43">
        <v>6499550</v>
      </c>
      <c r="E4429" s="43" t="s">
        <v>46</v>
      </c>
      <c r="F4429" s="44">
        <v>45009</v>
      </c>
      <c r="G4429" s="43" t="s">
        <v>203</v>
      </c>
      <c r="H4429" s="43" t="s">
        <v>3960</v>
      </c>
      <c r="I4429" s="43" t="s">
        <v>364</v>
      </c>
      <c r="J4429" s="43">
        <v>2.8</v>
      </c>
      <c r="K4429" s="43" t="s">
        <v>7699</v>
      </c>
      <c r="L4429" s="55" t="s">
        <v>640</v>
      </c>
      <c r="M4429" s="43" t="s">
        <v>2</v>
      </c>
      <c r="N4429" s="43" t="s">
        <v>2</v>
      </c>
      <c r="O4429"/>
      <c r="P4429" s="43" t="s">
        <v>363</v>
      </c>
    </row>
    <row r="4430" spans="1:16" x14ac:dyDescent="0.25">
      <c r="A4430" s="43" t="s">
        <v>7689</v>
      </c>
      <c r="B4430" s="43" t="s">
        <v>119</v>
      </c>
      <c r="C4430" s="43" t="s">
        <v>7690</v>
      </c>
      <c r="D4430" s="43">
        <v>6499550</v>
      </c>
      <c r="E4430" s="43" t="s">
        <v>46</v>
      </c>
      <c r="F4430" s="44">
        <v>45009</v>
      </c>
      <c r="G4430" s="43" t="s">
        <v>203</v>
      </c>
      <c r="H4430" s="43" t="s">
        <v>3960</v>
      </c>
      <c r="I4430" s="43" t="s">
        <v>364</v>
      </c>
      <c r="J4430" s="43">
        <v>2.9</v>
      </c>
      <c r="K4430" s="43" t="s">
        <v>7700</v>
      </c>
      <c r="L4430" s="55" t="s">
        <v>640</v>
      </c>
      <c r="M4430" s="43" t="s">
        <v>2</v>
      </c>
      <c r="N4430" s="43" t="s">
        <v>2</v>
      </c>
      <c r="O4430"/>
      <c r="P4430" s="43" t="s">
        <v>363</v>
      </c>
    </row>
    <row r="4431" spans="1:16" x14ac:dyDescent="0.25">
      <c r="A4431" s="43" t="s">
        <v>7689</v>
      </c>
      <c r="B4431" s="43" t="s">
        <v>119</v>
      </c>
      <c r="C4431" s="43" t="s">
        <v>7690</v>
      </c>
      <c r="D4431" s="43">
        <v>6499550</v>
      </c>
      <c r="E4431" s="43" t="s">
        <v>46</v>
      </c>
      <c r="F4431" s="44">
        <v>45009</v>
      </c>
      <c r="G4431" s="43" t="s">
        <v>203</v>
      </c>
      <c r="H4431" s="43" t="s">
        <v>3960</v>
      </c>
      <c r="I4431" s="43" t="s">
        <v>364</v>
      </c>
      <c r="J4431" s="43">
        <v>3</v>
      </c>
      <c r="K4431" s="43" t="s">
        <v>7701</v>
      </c>
      <c r="L4431" s="55" t="s">
        <v>639</v>
      </c>
      <c r="M4431" s="43" t="s">
        <v>2</v>
      </c>
      <c r="N4431" s="43" t="s">
        <v>3</v>
      </c>
      <c r="O4431" s="43" t="s">
        <v>9976</v>
      </c>
      <c r="P4431" s="43" t="s">
        <v>364</v>
      </c>
    </row>
    <row r="4432" spans="1:16" ht="30" x14ac:dyDescent="0.25">
      <c r="A4432" s="43" t="s">
        <v>1851</v>
      </c>
      <c r="B4432" s="43" t="s">
        <v>204</v>
      </c>
      <c r="C4432" s="43" t="s">
        <v>1852</v>
      </c>
      <c r="D4432" s="43" t="s">
        <v>1853</v>
      </c>
      <c r="E4432" s="43" t="s">
        <v>186</v>
      </c>
      <c r="F4432" s="44">
        <v>45009</v>
      </c>
      <c r="G4432" s="43" t="s">
        <v>203</v>
      </c>
      <c r="H4432" s="43" t="s">
        <v>3960</v>
      </c>
      <c r="I4432" s="43" t="s">
        <v>364</v>
      </c>
      <c r="J4432" s="43">
        <v>1</v>
      </c>
      <c r="K4432" s="43" t="s">
        <v>7702</v>
      </c>
      <c r="L4432" s="55" t="s">
        <v>13</v>
      </c>
      <c r="M4432" s="43" t="s">
        <v>2</v>
      </c>
      <c r="N4432" s="43" t="s">
        <v>3</v>
      </c>
      <c r="O4432" s="43" t="s">
        <v>9873</v>
      </c>
      <c r="P4432" s="43" t="s">
        <v>364</v>
      </c>
    </row>
    <row r="4433" spans="1:16" x14ac:dyDescent="0.25">
      <c r="A4433" s="43" t="s">
        <v>1851</v>
      </c>
      <c r="B4433" s="43" t="s">
        <v>204</v>
      </c>
      <c r="C4433" s="43" t="s">
        <v>1852</v>
      </c>
      <c r="D4433" s="43" t="s">
        <v>1853</v>
      </c>
      <c r="E4433" s="43" t="s">
        <v>186</v>
      </c>
      <c r="F4433" s="44">
        <v>45009</v>
      </c>
      <c r="G4433" s="43" t="s">
        <v>3194</v>
      </c>
      <c r="H4433" s="43" t="s">
        <v>3960</v>
      </c>
      <c r="I4433" s="43" t="s">
        <v>364</v>
      </c>
      <c r="J4433" s="43">
        <v>2</v>
      </c>
      <c r="K4433" s="43" t="s">
        <v>7703</v>
      </c>
      <c r="L4433" s="55" t="s">
        <v>13</v>
      </c>
      <c r="M4433" s="43" t="s">
        <v>2</v>
      </c>
      <c r="N4433" s="43" t="s">
        <v>2</v>
      </c>
      <c r="O4433"/>
      <c r="P4433" s="43" t="s">
        <v>363</v>
      </c>
    </row>
    <row r="4434" spans="1:16" x14ac:dyDescent="0.25">
      <c r="A4434" s="43" t="s">
        <v>7704</v>
      </c>
      <c r="B4434" s="43" t="s">
        <v>119</v>
      </c>
      <c r="C4434" s="43" t="s">
        <v>7705</v>
      </c>
      <c r="D4434" s="43" t="s">
        <v>7706</v>
      </c>
      <c r="E4434" s="43" t="s">
        <v>46</v>
      </c>
      <c r="F4434" s="44">
        <v>45009</v>
      </c>
      <c r="G4434" s="43" t="s">
        <v>203</v>
      </c>
      <c r="H4434" s="43" t="s">
        <v>3960</v>
      </c>
      <c r="I4434" s="43" t="s">
        <v>364</v>
      </c>
      <c r="J4434" s="43">
        <v>1.1000000000000001</v>
      </c>
      <c r="K4434" s="43" t="s">
        <v>7707</v>
      </c>
      <c r="L4434" s="55" t="s">
        <v>640</v>
      </c>
      <c r="M4434" s="43" t="s">
        <v>2</v>
      </c>
      <c r="N4434" s="43" t="s">
        <v>3</v>
      </c>
      <c r="O4434" s="43" t="s">
        <v>9885</v>
      </c>
      <c r="P4434" s="43" t="s">
        <v>364</v>
      </c>
    </row>
    <row r="4435" spans="1:16" x14ac:dyDescent="0.25">
      <c r="A4435" s="43" t="s">
        <v>7704</v>
      </c>
      <c r="B4435" s="43" t="s">
        <v>119</v>
      </c>
      <c r="C4435" s="43" t="s">
        <v>7705</v>
      </c>
      <c r="D4435" s="43" t="s">
        <v>7706</v>
      </c>
      <c r="E4435" s="43" t="s">
        <v>46</v>
      </c>
      <c r="F4435" s="44">
        <v>45009</v>
      </c>
      <c r="G4435" s="43" t="s">
        <v>203</v>
      </c>
      <c r="H4435" s="43" t="s">
        <v>3960</v>
      </c>
      <c r="I4435" s="43" t="s">
        <v>364</v>
      </c>
      <c r="J4435" s="43">
        <v>1.2</v>
      </c>
      <c r="K4435" s="43" t="s">
        <v>7708</v>
      </c>
      <c r="L4435" s="55" t="s">
        <v>640</v>
      </c>
      <c r="M4435" s="43" t="s">
        <v>2</v>
      </c>
      <c r="N4435" s="43" t="s">
        <v>2</v>
      </c>
      <c r="O4435"/>
      <c r="P4435" s="43" t="s">
        <v>363</v>
      </c>
    </row>
    <row r="4436" spans="1:16" x14ac:dyDescent="0.25">
      <c r="A4436" s="43" t="s">
        <v>7704</v>
      </c>
      <c r="B4436" s="43" t="s">
        <v>119</v>
      </c>
      <c r="C4436" s="43" t="s">
        <v>7705</v>
      </c>
      <c r="D4436" s="43" t="s">
        <v>7706</v>
      </c>
      <c r="E4436" s="43" t="s">
        <v>46</v>
      </c>
      <c r="F4436" s="44">
        <v>45009</v>
      </c>
      <c r="G4436" s="43" t="s">
        <v>203</v>
      </c>
      <c r="H4436" s="43" t="s">
        <v>3960</v>
      </c>
      <c r="I4436" s="43" t="s">
        <v>364</v>
      </c>
      <c r="J4436" s="43">
        <v>1.3</v>
      </c>
      <c r="K4436" s="43" t="s">
        <v>7709</v>
      </c>
      <c r="L4436" s="55" t="s">
        <v>640</v>
      </c>
      <c r="M4436" s="43" t="s">
        <v>2</v>
      </c>
      <c r="N4436" s="43" t="s">
        <v>2</v>
      </c>
      <c r="O4436"/>
      <c r="P4436" s="43" t="s">
        <v>363</v>
      </c>
    </row>
    <row r="4437" spans="1:16" x14ac:dyDescent="0.25">
      <c r="A4437" s="43" t="s">
        <v>7704</v>
      </c>
      <c r="B4437" s="43" t="s">
        <v>119</v>
      </c>
      <c r="C4437" s="43" t="s">
        <v>7705</v>
      </c>
      <c r="D4437" s="43" t="s">
        <v>7706</v>
      </c>
      <c r="E4437" s="43" t="s">
        <v>46</v>
      </c>
      <c r="F4437" s="44">
        <v>45009</v>
      </c>
      <c r="G4437" s="43" t="s">
        <v>203</v>
      </c>
      <c r="H4437" s="43" t="s">
        <v>3960</v>
      </c>
      <c r="I4437" s="43" t="s">
        <v>364</v>
      </c>
      <c r="J4437" s="43">
        <v>1.4</v>
      </c>
      <c r="K4437" s="43" t="s">
        <v>7710</v>
      </c>
      <c r="L4437" s="55" t="s">
        <v>640</v>
      </c>
      <c r="M4437" s="43" t="s">
        <v>2</v>
      </c>
      <c r="N4437" s="43" t="s">
        <v>2</v>
      </c>
      <c r="O4437"/>
      <c r="P4437" s="43" t="s">
        <v>363</v>
      </c>
    </row>
    <row r="4438" spans="1:16" x14ac:dyDescent="0.25">
      <c r="A4438" s="43" t="s">
        <v>7704</v>
      </c>
      <c r="B4438" s="43" t="s">
        <v>119</v>
      </c>
      <c r="C4438" s="43" t="s">
        <v>7705</v>
      </c>
      <c r="D4438" s="43" t="s">
        <v>7706</v>
      </c>
      <c r="E4438" s="43" t="s">
        <v>46</v>
      </c>
      <c r="F4438" s="44">
        <v>45009</v>
      </c>
      <c r="G4438" s="43" t="s">
        <v>203</v>
      </c>
      <c r="H4438" s="43" t="s">
        <v>3960</v>
      </c>
      <c r="I4438" s="43" t="s">
        <v>364</v>
      </c>
      <c r="J4438" s="43">
        <v>1.5</v>
      </c>
      <c r="K4438" s="43" t="s">
        <v>7711</v>
      </c>
      <c r="L4438" s="55" t="s">
        <v>640</v>
      </c>
      <c r="M4438" s="43" t="s">
        <v>2</v>
      </c>
      <c r="N4438" s="43" t="s">
        <v>2</v>
      </c>
      <c r="O4438"/>
      <c r="P4438" s="43" t="s">
        <v>363</v>
      </c>
    </row>
    <row r="4439" spans="1:16" x14ac:dyDescent="0.25">
      <c r="A4439" s="43" t="s">
        <v>7704</v>
      </c>
      <c r="B4439" s="43" t="s">
        <v>119</v>
      </c>
      <c r="C4439" s="43" t="s">
        <v>7705</v>
      </c>
      <c r="D4439" s="43" t="s">
        <v>7706</v>
      </c>
      <c r="E4439" s="43" t="s">
        <v>46</v>
      </c>
      <c r="F4439" s="44">
        <v>45009</v>
      </c>
      <c r="G4439" s="43" t="s">
        <v>203</v>
      </c>
      <c r="H4439" s="43" t="s">
        <v>3960</v>
      </c>
      <c r="I4439" s="43" t="s">
        <v>364</v>
      </c>
      <c r="J4439" s="43">
        <v>2</v>
      </c>
      <c r="K4439" s="43" t="s">
        <v>3471</v>
      </c>
      <c r="L4439" s="55" t="s">
        <v>13</v>
      </c>
      <c r="M4439" s="43" t="s">
        <v>2</v>
      </c>
      <c r="N4439" s="43" t="s">
        <v>3</v>
      </c>
      <c r="O4439" s="43" t="s">
        <v>9978</v>
      </c>
      <c r="P4439" s="43" t="s">
        <v>364</v>
      </c>
    </row>
    <row r="4440" spans="1:16" ht="30" x14ac:dyDescent="0.25">
      <c r="A4440" s="43" t="s">
        <v>7712</v>
      </c>
      <c r="B4440" s="43" t="s">
        <v>205</v>
      </c>
      <c r="C4440" s="43" t="s">
        <v>7713</v>
      </c>
      <c r="D4440" s="43">
        <v>6638115</v>
      </c>
      <c r="E4440" s="43" t="s">
        <v>46</v>
      </c>
      <c r="F4440" s="44">
        <v>45009</v>
      </c>
      <c r="G4440" s="43" t="s">
        <v>203</v>
      </c>
      <c r="H4440" s="43" t="s">
        <v>3960</v>
      </c>
      <c r="I4440" s="43" t="s">
        <v>364</v>
      </c>
      <c r="J4440" s="43">
        <v>1</v>
      </c>
      <c r="K4440" s="43" t="s">
        <v>3803</v>
      </c>
      <c r="L4440" s="55" t="s">
        <v>13</v>
      </c>
      <c r="M4440" s="43" t="s">
        <v>2</v>
      </c>
      <c r="N4440" s="43" t="s">
        <v>3</v>
      </c>
      <c r="O4440" s="43" t="s">
        <v>9905</v>
      </c>
      <c r="P4440" s="43" t="s">
        <v>364</v>
      </c>
    </row>
    <row r="4441" spans="1:16" x14ac:dyDescent="0.25">
      <c r="A4441" s="43" t="s">
        <v>7712</v>
      </c>
      <c r="B4441" s="43" t="s">
        <v>205</v>
      </c>
      <c r="C4441" s="43" t="s">
        <v>7713</v>
      </c>
      <c r="D4441" s="43">
        <v>6638115</v>
      </c>
      <c r="E4441" s="43" t="s">
        <v>46</v>
      </c>
      <c r="F4441" s="44">
        <v>45009</v>
      </c>
      <c r="G4441" s="43" t="s">
        <v>203</v>
      </c>
      <c r="H4441" s="43" t="s">
        <v>3960</v>
      </c>
      <c r="I4441" s="43" t="s">
        <v>364</v>
      </c>
      <c r="J4441" s="43">
        <v>2</v>
      </c>
      <c r="K4441" s="43" t="s">
        <v>7714</v>
      </c>
      <c r="L4441" s="55" t="s">
        <v>640</v>
      </c>
      <c r="M4441" s="43" t="s">
        <v>2</v>
      </c>
      <c r="N4441" s="43" t="s">
        <v>2</v>
      </c>
      <c r="O4441"/>
      <c r="P4441" s="43" t="s">
        <v>363</v>
      </c>
    </row>
    <row r="4442" spans="1:16" x14ac:dyDescent="0.25">
      <c r="A4442" s="43" t="s">
        <v>7712</v>
      </c>
      <c r="B4442" s="43" t="s">
        <v>205</v>
      </c>
      <c r="C4442" s="43" t="s">
        <v>7713</v>
      </c>
      <c r="D4442" s="43">
        <v>6638115</v>
      </c>
      <c r="E4442" s="43" t="s">
        <v>46</v>
      </c>
      <c r="F4442" s="44">
        <v>45009</v>
      </c>
      <c r="G4442" s="43" t="s">
        <v>203</v>
      </c>
      <c r="H4442" s="43" t="s">
        <v>3960</v>
      </c>
      <c r="I4442" s="43" t="s">
        <v>364</v>
      </c>
      <c r="J4442" s="43">
        <v>3</v>
      </c>
      <c r="K4442" s="43" t="s">
        <v>3817</v>
      </c>
      <c r="L4442" s="55" t="s">
        <v>640</v>
      </c>
      <c r="M4442" s="43" t="s">
        <v>2</v>
      </c>
      <c r="N4442" s="43" t="s">
        <v>2</v>
      </c>
      <c r="O4442"/>
      <c r="P4442" s="43" t="s">
        <v>363</v>
      </c>
    </row>
    <row r="4443" spans="1:16" ht="30" x14ac:dyDescent="0.25">
      <c r="A4443" s="43" t="s">
        <v>7715</v>
      </c>
      <c r="B4443" s="43" t="s">
        <v>205</v>
      </c>
      <c r="C4443" s="43" t="s">
        <v>7716</v>
      </c>
      <c r="D4443" s="43">
        <v>6560939</v>
      </c>
      <c r="E4443" s="43" t="s">
        <v>46</v>
      </c>
      <c r="F4443" s="44">
        <v>45009</v>
      </c>
      <c r="G4443" s="43" t="s">
        <v>203</v>
      </c>
      <c r="H4443" s="43" t="s">
        <v>3960</v>
      </c>
      <c r="I4443" s="43" t="s">
        <v>364</v>
      </c>
      <c r="J4443" s="43">
        <v>1</v>
      </c>
      <c r="K4443" s="43" t="s">
        <v>3803</v>
      </c>
      <c r="L4443" s="55" t="s">
        <v>13</v>
      </c>
      <c r="M4443" s="43" t="s">
        <v>2</v>
      </c>
      <c r="N4443" s="43" t="s">
        <v>3</v>
      </c>
      <c r="O4443" s="43" t="s">
        <v>9905</v>
      </c>
      <c r="P4443" s="43" t="s">
        <v>364</v>
      </c>
    </row>
    <row r="4444" spans="1:16" x14ac:dyDescent="0.25">
      <c r="A4444" s="43" t="s">
        <v>7715</v>
      </c>
      <c r="B4444" s="43" t="s">
        <v>205</v>
      </c>
      <c r="C4444" s="43" t="s">
        <v>7716</v>
      </c>
      <c r="D4444" s="43">
        <v>6560939</v>
      </c>
      <c r="E4444" s="43" t="s">
        <v>46</v>
      </c>
      <c r="F4444" s="44">
        <v>45009</v>
      </c>
      <c r="G4444" s="43" t="s">
        <v>203</v>
      </c>
      <c r="H4444" s="43" t="s">
        <v>3960</v>
      </c>
      <c r="I4444" s="43" t="s">
        <v>364</v>
      </c>
      <c r="J4444" s="43">
        <v>2.1</v>
      </c>
      <c r="K4444" s="43" t="s">
        <v>7717</v>
      </c>
      <c r="L4444" s="55" t="s">
        <v>640</v>
      </c>
      <c r="M4444" s="43" t="s">
        <v>2</v>
      </c>
      <c r="N4444" s="43" t="s">
        <v>2</v>
      </c>
      <c r="O4444"/>
      <c r="P4444" s="43" t="s">
        <v>363</v>
      </c>
    </row>
    <row r="4445" spans="1:16" ht="30" x14ac:dyDescent="0.25">
      <c r="A4445" s="43" t="s">
        <v>7715</v>
      </c>
      <c r="B4445" s="43" t="s">
        <v>205</v>
      </c>
      <c r="C4445" s="43" t="s">
        <v>7716</v>
      </c>
      <c r="D4445" s="43">
        <v>6560939</v>
      </c>
      <c r="E4445" s="43" t="s">
        <v>46</v>
      </c>
      <c r="F4445" s="44">
        <v>45009</v>
      </c>
      <c r="G4445" s="43" t="s">
        <v>203</v>
      </c>
      <c r="H4445" s="43" t="s">
        <v>3960</v>
      </c>
      <c r="I4445" s="43" t="s">
        <v>364</v>
      </c>
      <c r="J4445" s="43">
        <v>2.2000000000000002</v>
      </c>
      <c r="K4445" s="43" t="s">
        <v>7718</v>
      </c>
      <c r="L4445" s="55" t="s">
        <v>640</v>
      </c>
      <c r="M4445" s="43" t="s">
        <v>2</v>
      </c>
      <c r="N4445" s="43" t="s">
        <v>3</v>
      </c>
      <c r="O4445" s="43" t="s">
        <v>9979</v>
      </c>
      <c r="P4445" s="43" t="s">
        <v>364</v>
      </c>
    </row>
    <row r="4446" spans="1:16" x14ac:dyDescent="0.25">
      <c r="A4446" s="43" t="s">
        <v>7715</v>
      </c>
      <c r="B4446" s="43" t="s">
        <v>205</v>
      </c>
      <c r="C4446" s="43" t="s">
        <v>7716</v>
      </c>
      <c r="D4446" s="43">
        <v>6560939</v>
      </c>
      <c r="E4446" s="43" t="s">
        <v>46</v>
      </c>
      <c r="F4446" s="44">
        <v>45009</v>
      </c>
      <c r="G4446" s="43" t="s">
        <v>203</v>
      </c>
      <c r="H4446" s="43" t="s">
        <v>3960</v>
      </c>
      <c r="I4446" s="43" t="s">
        <v>364</v>
      </c>
      <c r="J4446" s="43">
        <v>2.2999999999999998</v>
      </c>
      <c r="K4446" s="43" t="s">
        <v>7719</v>
      </c>
      <c r="L4446" s="55" t="s">
        <v>640</v>
      </c>
      <c r="M4446" s="43" t="s">
        <v>2</v>
      </c>
      <c r="N4446" s="43" t="s">
        <v>2</v>
      </c>
      <c r="O4446"/>
      <c r="P4446" s="43" t="s">
        <v>363</v>
      </c>
    </row>
    <row r="4447" spans="1:16" x14ac:dyDescent="0.25">
      <c r="A4447" s="43" t="s">
        <v>7715</v>
      </c>
      <c r="B4447" s="43" t="s">
        <v>205</v>
      </c>
      <c r="C4447" s="43" t="s">
        <v>7716</v>
      </c>
      <c r="D4447" s="43">
        <v>6560939</v>
      </c>
      <c r="E4447" s="43" t="s">
        <v>46</v>
      </c>
      <c r="F4447" s="44">
        <v>45009</v>
      </c>
      <c r="G4447" s="43" t="s">
        <v>203</v>
      </c>
      <c r="H4447" s="43" t="s">
        <v>3960</v>
      </c>
      <c r="I4447" s="43" t="s">
        <v>364</v>
      </c>
      <c r="J4447" s="43">
        <v>2.4</v>
      </c>
      <c r="K4447" s="43" t="s">
        <v>7720</v>
      </c>
      <c r="L4447" s="55" t="s">
        <v>640</v>
      </c>
      <c r="M4447" s="43" t="s">
        <v>2</v>
      </c>
      <c r="N4447" s="43" t="s">
        <v>2</v>
      </c>
      <c r="O4447"/>
      <c r="P4447" s="43" t="s">
        <v>363</v>
      </c>
    </row>
    <row r="4448" spans="1:16" x14ac:dyDescent="0.25">
      <c r="A4448" s="43" t="s">
        <v>7715</v>
      </c>
      <c r="B4448" s="43" t="s">
        <v>205</v>
      </c>
      <c r="C4448" s="43" t="s">
        <v>7716</v>
      </c>
      <c r="D4448" s="43">
        <v>6560939</v>
      </c>
      <c r="E4448" s="43" t="s">
        <v>46</v>
      </c>
      <c r="F4448" s="44">
        <v>45009</v>
      </c>
      <c r="G4448" s="43" t="s">
        <v>203</v>
      </c>
      <c r="H4448" s="43" t="s">
        <v>3960</v>
      </c>
      <c r="I4448" s="43" t="s">
        <v>364</v>
      </c>
      <c r="J4448" s="43">
        <v>2.5</v>
      </c>
      <c r="K4448" s="43" t="s">
        <v>7721</v>
      </c>
      <c r="L4448" s="55" t="s">
        <v>640</v>
      </c>
      <c r="M4448" s="43" t="s">
        <v>2</v>
      </c>
      <c r="N4448" s="43" t="s">
        <v>2</v>
      </c>
      <c r="O4448"/>
      <c r="P4448" s="43" t="s">
        <v>363</v>
      </c>
    </row>
    <row r="4449" spans="1:16" x14ac:dyDescent="0.25">
      <c r="A4449" s="43" t="s">
        <v>7715</v>
      </c>
      <c r="B4449" s="43" t="s">
        <v>205</v>
      </c>
      <c r="C4449" s="43" t="s">
        <v>7716</v>
      </c>
      <c r="D4449" s="43">
        <v>6560939</v>
      </c>
      <c r="E4449" s="43" t="s">
        <v>46</v>
      </c>
      <c r="F4449" s="44">
        <v>45009</v>
      </c>
      <c r="G4449" s="43" t="s">
        <v>203</v>
      </c>
      <c r="H4449" s="43" t="s">
        <v>3960</v>
      </c>
      <c r="I4449" s="43" t="s">
        <v>364</v>
      </c>
      <c r="J4449" s="43">
        <v>3</v>
      </c>
      <c r="K4449" s="43" t="s">
        <v>7722</v>
      </c>
      <c r="L4449" s="55" t="s">
        <v>639</v>
      </c>
      <c r="M4449" s="43" t="s">
        <v>2</v>
      </c>
      <c r="N4449" s="43" t="s">
        <v>2</v>
      </c>
      <c r="O4449"/>
      <c r="P4449" s="43" t="s">
        <v>363</v>
      </c>
    </row>
    <row r="4450" spans="1:16" ht="30" x14ac:dyDescent="0.25">
      <c r="A4450" s="43" t="s">
        <v>7715</v>
      </c>
      <c r="B4450" s="43" t="s">
        <v>205</v>
      </c>
      <c r="C4450" s="43" t="s">
        <v>7716</v>
      </c>
      <c r="D4450" s="43">
        <v>6560939</v>
      </c>
      <c r="E4450" s="43" t="s">
        <v>46</v>
      </c>
      <c r="F4450" s="44">
        <v>45009</v>
      </c>
      <c r="G4450" s="43" t="s">
        <v>203</v>
      </c>
      <c r="H4450" s="43" t="s">
        <v>3960</v>
      </c>
      <c r="I4450" s="43" t="s">
        <v>364</v>
      </c>
      <c r="J4450" s="43">
        <v>4</v>
      </c>
      <c r="K4450" s="43" t="s">
        <v>3817</v>
      </c>
      <c r="L4450" s="55" t="s">
        <v>640</v>
      </c>
      <c r="M4450" s="43" t="s">
        <v>2</v>
      </c>
      <c r="N4450" s="43" t="s">
        <v>3</v>
      </c>
      <c r="O4450" s="43" t="s">
        <v>9958</v>
      </c>
      <c r="P4450" s="43" t="s">
        <v>364</v>
      </c>
    </row>
    <row r="4451" spans="1:16" x14ac:dyDescent="0.25">
      <c r="A4451" s="43" t="s">
        <v>7715</v>
      </c>
      <c r="B4451" s="43" t="s">
        <v>205</v>
      </c>
      <c r="C4451" s="43" t="s">
        <v>7716</v>
      </c>
      <c r="D4451" s="43">
        <v>6560939</v>
      </c>
      <c r="E4451" s="43" t="s">
        <v>46</v>
      </c>
      <c r="F4451" s="44">
        <v>45009</v>
      </c>
      <c r="G4451" s="43" t="s">
        <v>203</v>
      </c>
      <c r="H4451" s="43" t="s">
        <v>3960</v>
      </c>
      <c r="I4451" s="43" t="s">
        <v>364</v>
      </c>
      <c r="J4451" s="43">
        <v>5</v>
      </c>
      <c r="K4451" s="43" t="s">
        <v>6617</v>
      </c>
      <c r="L4451" s="55" t="s">
        <v>641</v>
      </c>
      <c r="M4451" s="43" t="s">
        <v>2</v>
      </c>
      <c r="N4451" s="43" t="s">
        <v>2</v>
      </c>
      <c r="O4451"/>
      <c r="P4451" s="43" t="s">
        <v>363</v>
      </c>
    </row>
    <row r="4452" spans="1:16" x14ac:dyDescent="0.25">
      <c r="A4452" s="43" t="s">
        <v>7723</v>
      </c>
      <c r="B4452" s="43" t="s">
        <v>119</v>
      </c>
      <c r="C4452" s="43" t="s">
        <v>7724</v>
      </c>
      <c r="D4452" s="43">
        <v>6805265</v>
      </c>
      <c r="E4452" s="43" t="s">
        <v>46</v>
      </c>
      <c r="F4452" s="44">
        <v>45009</v>
      </c>
      <c r="G4452" s="43" t="s">
        <v>203</v>
      </c>
      <c r="H4452" s="43" t="s">
        <v>3960</v>
      </c>
      <c r="I4452" s="43" t="s">
        <v>364</v>
      </c>
      <c r="J4452" s="43">
        <v>1</v>
      </c>
      <c r="K4452" s="43" t="s">
        <v>7725</v>
      </c>
      <c r="L4452" s="55" t="s">
        <v>13</v>
      </c>
      <c r="M4452" s="43" t="s">
        <v>2</v>
      </c>
      <c r="N4452" s="43" t="s">
        <v>2</v>
      </c>
      <c r="O4452"/>
      <c r="P4452" s="43" t="s">
        <v>363</v>
      </c>
    </row>
    <row r="4453" spans="1:16" x14ac:dyDescent="0.25">
      <c r="A4453" s="43" t="s">
        <v>7723</v>
      </c>
      <c r="B4453" s="43" t="s">
        <v>119</v>
      </c>
      <c r="C4453" s="43" t="s">
        <v>7724</v>
      </c>
      <c r="D4453" s="43">
        <v>6805265</v>
      </c>
      <c r="E4453" s="43" t="s">
        <v>46</v>
      </c>
      <c r="F4453" s="44">
        <v>45009</v>
      </c>
      <c r="G4453" s="43" t="s">
        <v>203</v>
      </c>
      <c r="H4453" s="43" t="s">
        <v>3960</v>
      </c>
      <c r="I4453" s="43" t="s">
        <v>364</v>
      </c>
      <c r="J4453" s="43">
        <v>2.1</v>
      </c>
      <c r="K4453" s="43" t="s">
        <v>7726</v>
      </c>
      <c r="L4453" s="55" t="s">
        <v>640</v>
      </c>
      <c r="M4453" s="43" t="s">
        <v>2</v>
      </c>
      <c r="N4453" s="43" t="s">
        <v>2</v>
      </c>
      <c r="O4453"/>
      <c r="P4453" s="43" t="s">
        <v>363</v>
      </c>
    </row>
    <row r="4454" spans="1:16" x14ac:dyDescent="0.25">
      <c r="A4454" s="43" t="s">
        <v>7723</v>
      </c>
      <c r="B4454" s="43" t="s">
        <v>119</v>
      </c>
      <c r="C4454" s="43" t="s">
        <v>7724</v>
      </c>
      <c r="D4454" s="43">
        <v>6805265</v>
      </c>
      <c r="E4454" s="43" t="s">
        <v>46</v>
      </c>
      <c r="F4454" s="44">
        <v>45009</v>
      </c>
      <c r="G4454" s="43" t="s">
        <v>203</v>
      </c>
      <c r="H4454" s="43" t="s">
        <v>3960</v>
      </c>
      <c r="I4454" s="43" t="s">
        <v>364</v>
      </c>
      <c r="J4454" s="43">
        <v>2.1</v>
      </c>
      <c r="K4454" s="43" t="s">
        <v>7727</v>
      </c>
      <c r="L4454" s="55" t="s">
        <v>640</v>
      </c>
      <c r="M4454" s="43" t="s">
        <v>2</v>
      </c>
      <c r="N4454" s="43" t="s">
        <v>2</v>
      </c>
      <c r="O4454"/>
      <c r="P4454" s="43" t="s">
        <v>363</v>
      </c>
    </row>
    <row r="4455" spans="1:16" x14ac:dyDescent="0.25">
      <c r="A4455" s="43" t="s">
        <v>7723</v>
      </c>
      <c r="B4455" s="43" t="s">
        <v>119</v>
      </c>
      <c r="C4455" s="43" t="s">
        <v>7724</v>
      </c>
      <c r="D4455" s="43">
        <v>6805265</v>
      </c>
      <c r="E4455" s="43" t="s">
        <v>46</v>
      </c>
      <c r="F4455" s="44">
        <v>45009</v>
      </c>
      <c r="G4455" s="43" t="s">
        <v>203</v>
      </c>
      <c r="H4455" s="43" t="s">
        <v>3960</v>
      </c>
      <c r="I4455" s="43" t="s">
        <v>364</v>
      </c>
      <c r="J4455" s="43">
        <v>2.2000000000000002</v>
      </c>
      <c r="K4455" s="43" t="s">
        <v>7728</v>
      </c>
      <c r="L4455" s="55" t="s">
        <v>640</v>
      </c>
      <c r="M4455" s="43" t="s">
        <v>2</v>
      </c>
      <c r="N4455" s="43" t="s">
        <v>2</v>
      </c>
      <c r="O4455"/>
      <c r="P4455" s="43" t="s">
        <v>363</v>
      </c>
    </row>
    <row r="4456" spans="1:16" x14ac:dyDescent="0.25">
      <c r="A4456" s="43" t="s">
        <v>7723</v>
      </c>
      <c r="B4456" s="43" t="s">
        <v>119</v>
      </c>
      <c r="C4456" s="43" t="s">
        <v>7724</v>
      </c>
      <c r="D4456" s="43">
        <v>6805265</v>
      </c>
      <c r="E4456" s="43" t="s">
        <v>46</v>
      </c>
      <c r="F4456" s="44">
        <v>45009</v>
      </c>
      <c r="G4456" s="43" t="s">
        <v>203</v>
      </c>
      <c r="H4456" s="43" t="s">
        <v>3960</v>
      </c>
      <c r="I4456" s="43" t="s">
        <v>364</v>
      </c>
      <c r="J4456" s="43">
        <v>2.2999999999999998</v>
      </c>
      <c r="K4456" s="43" t="s">
        <v>7729</v>
      </c>
      <c r="L4456" s="55" t="s">
        <v>640</v>
      </c>
      <c r="M4456" s="43" t="s">
        <v>2</v>
      </c>
      <c r="N4456" s="43" t="s">
        <v>2</v>
      </c>
      <c r="O4456"/>
      <c r="P4456" s="43" t="s">
        <v>363</v>
      </c>
    </row>
    <row r="4457" spans="1:16" x14ac:dyDescent="0.25">
      <c r="A4457" s="43" t="s">
        <v>7723</v>
      </c>
      <c r="B4457" s="43" t="s">
        <v>119</v>
      </c>
      <c r="C4457" s="43" t="s">
        <v>7724</v>
      </c>
      <c r="D4457" s="43">
        <v>6805265</v>
      </c>
      <c r="E4457" s="43" t="s">
        <v>46</v>
      </c>
      <c r="F4457" s="44">
        <v>45009</v>
      </c>
      <c r="G4457" s="43" t="s">
        <v>203</v>
      </c>
      <c r="H4457" s="43" t="s">
        <v>3960</v>
      </c>
      <c r="I4457" s="43" t="s">
        <v>364</v>
      </c>
      <c r="J4457" s="43">
        <v>2.4</v>
      </c>
      <c r="K4457" s="43" t="s">
        <v>7730</v>
      </c>
      <c r="L4457" s="55" t="s">
        <v>640</v>
      </c>
      <c r="M4457" s="43" t="s">
        <v>2</v>
      </c>
      <c r="N4457" s="43" t="s">
        <v>2</v>
      </c>
      <c r="O4457"/>
      <c r="P4457" s="43" t="s">
        <v>363</v>
      </c>
    </row>
    <row r="4458" spans="1:16" x14ac:dyDescent="0.25">
      <c r="A4458" s="43" t="s">
        <v>7723</v>
      </c>
      <c r="B4458" s="43" t="s">
        <v>119</v>
      </c>
      <c r="C4458" s="43" t="s">
        <v>7724</v>
      </c>
      <c r="D4458" s="43">
        <v>6805265</v>
      </c>
      <c r="E4458" s="43" t="s">
        <v>46</v>
      </c>
      <c r="F4458" s="44">
        <v>45009</v>
      </c>
      <c r="G4458" s="43" t="s">
        <v>203</v>
      </c>
      <c r="H4458" s="43" t="s">
        <v>3960</v>
      </c>
      <c r="I4458" s="43" t="s">
        <v>364</v>
      </c>
      <c r="J4458" s="43">
        <v>2.5</v>
      </c>
      <c r="K4458" s="43" t="s">
        <v>7731</v>
      </c>
      <c r="L4458" s="55" t="s">
        <v>640</v>
      </c>
      <c r="M4458" s="43" t="s">
        <v>2</v>
      </c>
      <c r="N4458" s="43" t="s">
        <v>2</v>
      </c>
      <c r="O4458"/>
      <c r="P4458" s="43" t="s">
        <v>363</v>
      </c>
    </row>
    <row r="4459" spans="1:16" x14ac:dyDescent="0.25">
      <c r="A4459" s="43" t="s">
        <v>7723</v>
      </c>
      <c r="B4459" s="43" t="s">
        <v>119</v>
      </c>
      <c r="C4459" s="43" t="s">
        <v>7724</v>
      </c>
      <c r="D4459" s="43">
        <v>6805265</v>
      </c>
      <c r="E4459" s="43" t="s">
        <v>46</v>
      </c>
      <c r="F4459" s="44">
        <v>45009</v>
      </c>
      <c r="G4459" s="43" t="s">
        <v>203</v>
      </c>
      <c r="H4459" s="43" t="s">
        <v>3960</v>
      </c>
      <c r="I4459" s="43" t="s">
        <v>364</v>
      </c>
      <c r="J4459" s="43">
        <v>2.6</v>
      </c>
      <c r="K4459" s="43" t="s">
        <v>7732</v>
      </c>
      <c r="L4459" s="55" t="s">
        <v>640</v>
      </c>
      <c r="M4459" s="43" t="s">
        <v>2</v>
      </c>
      <c r="N4459" s="43" t="s">
        <v>2</v>
      </c>
      <c r="O4459"/>
      <c r="P4459" s="43" t="s">
        <v>363</v>
      </c>
    </row>
    <row r="4460" spans="1:16" x14ac:dyDescent="0.25">
      <c r="A4460" s="43" t="s">
        <v>7723</v>
      </c>
      <c r="B4460" s="43" t="s">
        <v>119</v>
      </c>
      <c r="C4460" s="43" t="s">
        <v>7724</v>
      </c>
      <c r="D4460" s="43">
        <v>6805265</v>
      </c>
      <c r="E4460" s="43" t="s">
        <v>46</v>
      </c>
      <c r="F4460" s="44">
        <v>45009</v>
      </c>
      <c r="G4460" s="43" t="s">
        <v>203</v>
      </c>
      <c r="H4460" s="43" t="s">
        <v>3960</v>
      </c>
      <c r="I4460" s="43" t="s">
        <v>364</v>
      </c>
      <c r="J4460" s="43">
        <v>2.7</v>
      </c>
      <c r="K4460" s="43" t="s">
        <v>7733</v>
      </c>
      <c r="L4460" s="55" t="s">
        <v>640</v>
      </c>
      <c r="M4460" s="43" t="s">
        <v>2</v>
      </c>
      <c r="N4460" s="43" t="s">
        <v>2</v>
      </c>
      <c r="O4460"/>
      <c r="P4460" s="43" t="s">
        <v>363</v>
      </c>
    </row>
    <row r="4461" spans="1:16" x14ac:dyDescent="0.25">
      <c r="A4461" s="43" t="s">
        <v>7723</v>
      </c>
      <c r="B4461" s="43" t="s">
        <v>119</v>
      </c>
      <c r="C4461" s="43" t="s">
        <v>7724</v>
      </c>
      <c r="D4461" s="43">
        <v>6805265</v>
      </c>
      <c r="E4461" s="43" t="s">
        <v>46</v>
      </c>
      <c r="F4461" s="44">
        <v>45009</v>
      </c>
      <c r="G4461" s="43" t="s">
        <v>203</v>
      </c>
      <c r="H4461" s="43" t="s">
        <v>3960</v>
      </c>
      <c r="I4461" s="43" t="s">
        <v>364</v>
      </c>
      <c r="J4461" s="43">
        <v>2.8</v>
      </c>
      <c r="K4461" s="43" t="s">
        <v>7734</v>
      </c>
      <c r="L4461" s="55" t="s">
        <v>640</v>
      </c>
      <c r="M4461" s="43" t="s">
        <v>2</v>
      </c>
      <c r="N4461" s="43" t="s">
        <v>2</v>
      </c>
      <c r="O4461"/>
      <c r="P4461" s="43" t="s">
        <v>363</v>
      </c>
    </row>
    <row r="4462" spans="1:16" x14ac:dyDescent="0.25">
      <c r="A4462" s="43" t="s">
        <v>7723</v>
      </c>
      <c r="B4462" s="43" t="s">
        <v>119</v>
      </c>
      <c r="C4462" s="43" t="s">
        <v>7724</v>
      </c>
      <c r="D4462" s="43">
        <v>6805265</v>
      </c>
      <c r="E4462" s="43" t="s">
        <v>46</v>
      </c>
      <c r="F4462" s="44">
        <v>45009</v>
      </c>
      <c r="G4462" s="43" t="s">
        <v>203</v>
      </c>
      <c r="H4462" s="43" t="s">
        <v>3960</v>
      </c>
      <c r="I4462" s="43" t="s">
        <v>364</v>
      </c>
      <c r="J4462" s="43">
        <v>2.9</v>
      </c>
      <c r="K4462" s="43" t="s">
        <v>7735</v>
      </c>
      <c r="L4462" s="55" t="s">
        <v>640</v>
      </c>
      <c r="M4462" s="43" t="s">
        <v>2</v>
      </c>
      <c r="N4462" s="43" t="s">
        <v>2</v>
      </c>
      <c r="O4462"/>
      <c r="P4462" s="43" t="s">
        <v>363</v>
      </c>
    </row>
    <row r="4463" spans="1:16" x14ac:dyDescent="0.25">
      <c r="A4463" s="43" t="s">
        <v>7723</v>
      </c>
      <c r="B4463" s="43" t="s">
        <v>119</v>
      </c>
      <c r="C4463" s="43" t="s">
        <v>7724</v>
      </c>
      <c r="D4463" s="43">
        <v>6805265</v>
      </c>
      <c r="E4463" s="43" t="s">
        <v>46</v>
      </c>
      <c r="F4463" s="44">
        <v>45009</v>
      </c>
      <c r="G4463" s="43" t="s">
        <v>203</v>
      </c>
      <c r="H4463" s="43" t="s">
        <v>3960</v>
      </c>
      <c r="I4463" s="43" t="s">
        <v>364</v>
      </c>
      <c r="J4463" s="43">
        <v>3.1</v>
      </c>
      <c r="K4463" s="43" t="s">
        <v>7736</v>
      </c>
      <c r="L4463" s="55" t="s">
        <v>639</v>
      </c>
      <c r="M4463" s="43" t="s">
        <v>2</v>
      </c>
      <c r="N4463" s="43" t="s">
        <v>2</v>
      </c>
      <c r="O4463"/>
      <c r="P4463" s="43" t="s">
        <v>363</v>
      </c>
    </row>
    <row r="4464" spans="1:16" x14ac:dyDescent="0.25">
      <c r="A4464" s="43" t="s">
        <v>7723</v>
      </c>
      <c r="B4464" s="43" t="s">
        <v>119</v>
      </c>
      <c r="C4464" s="43" t="s">
        <v>7724</v>
      </c>
      <c r="D4464" s="43">
        <v>6805265</v>
      </c>
      <c r="E4464" s="43" t="s">
        <v>46</v>
      </c>
      <c r="F4464" s="44">
        <v>45009</v>
      </c>
      <c r="G4464" s="43" t="s">
        <v>203</v>
      </c>
      <c r="H4464" s="43" t="s">
        <v>3960</v>
      </c>
      <c r="I4464" s="43" t="s">
        <v>364</v>
      </c>
      <c r="J4464" s="43">
        <v>3.2</v>
      </c>
      <c r="K4464" s="43" t="s">
        <v>7737</v>
      </c>
      <c r="L4464" s="55" t="s">
        <v>639</v>
      </c>
      <c r="M4464" s="43" t="s">
        <v>2</v>
      </c>
      <c r="N4464" s="43" t="s">
        <v>2</v>
      </c>
      <c r="O4464"/>
      <c r="P4464" s="43" t="s">
        <v>363</v>
      </c>
    </row>
    <row r="4465" spans="1:16" x14ac:dyDescent="0.25">
      <c r="A4465" s="43" t="s">
        <v>7723</v>
      </c>
      <c r="B4465" s="43" t="s">
        <v>119</v>
      </c>
      <c r="C4465" s="43" t="s">
        <v>7724</v>
      </c>
      <c r="D4465" s="43">
        <v>6805265</v>
      </c>
      <c r="E4465" s="43" t="s">
        <v>46</v>
      </c>
      <c r="F4465" s="44">
        <v>45009</v>
      </c>
      <c r="G4465" s="43" t="s">
        <v>203</v>
      </c>
      <c r="H4465" s="43" t="s">
        <v>3960</v>
      </c>
      <c r="I4465" s="43" t="s">
        <v>364</v>
      </c>
      <c r="J4465" s="43">
        <v>4</v>
      </c>
      <c r="K4465" s="43" t="s">
        <v>3610</v>
      </c>
      <c r="L4465" s="55" t="s">
        <v>13</v>
      </c>
      <c r="M4465" s="43" t="s">
        <v>2</v>
      </c>
      <c r="N4465" s="43" t="s">
        <v>2</v>
      </c>
      <c r="O4465"/>
      <c r="P4465" s="43" t="s">
        <v>363</v>
      </c>
    </row>
    <row r="4466" spans="1:16" x14ac:dyDescent="0.25">
      <c r="A4466" s="43" t="s">
        <v>7738</v>
      </c>
      <c r="B4466" s="43" t="s">
        <v>119</v>
      </c>
      <c r="C4466" s="43" t="s">
        <v>7739</v>
      </c>
      <c r="D4466" s="43" t="s">
        <v>7740</v>
      </c>
      <c r="E4466" s="43" t="s">
        <v>46</v>
      </c>
      <c r="F4466" s="44">
        <v>45009</v>
      </c>
      <c r="G4466" s="43" t="s">
        <v>203</v>
      </c>
      <c r="H4466" s="43" t="s">
        <v>3960</v>
      </c>
      <c r="I4466" s="43" t="s">
        <v>364</v>
      </c>
      <c r="J4466" s="43">
        <v>1</v>
      </c>
      <c r="K4466" s="43" t="s">
        <v>7741</v>
      </c>
      <c r="L4466" s="55" t="s">
        <v>13</v>
      </c>
      <c r="M4466" s="43" t="s">
        <v>2</v>
      </c>
      <c r="N4466" s="43" t="s">
        <v>2</v>
      </c>
      <c r="O4466"/>
      <c r="P4466" s="43" t="s">
        <v>363</v>
      </c>
    </row>
    <row r="4467" spans="1:16" x14ac:dyDescent="0.25">
      <c r="A4467" s="43" t="s">
        <v>7738</v>
      </c>
      <c r="B4467" s="43" t="s">
        <v>119</v>
      </c>
      <c r="C4467" s="43" t="s">
        <v>7739</v>
      </c>
      <c r="D4467" s="43" t="s">
        <v>7740</v>
      </c>
      <c r="E4467" s="43" t="s">
        <v>46</v>
      </c>
      <c r="F4467" s="44">
        <v>45009</v>
      </c>
      <c r="G4467" s="43" t="s">
        <v>203</v>
      </c>
      <c r="H4467" s="43" t="s">
        <v>3960</v>
      </c>
      <c r="I4467" s="43" t="s">
        <v>364</v>
      </c>
      <c r="J4467" s="43">
        <v>2.1</v>
      </c>
      <c r="K4467" s="43" t="s">
        <v>7742</v>
      </c>
      <c r="L4467" s="55" t="s">
        <v>640</v>
      </c>
      <c r="M4467" s="43" t="s">
        <v>2</v>
      </c>
      <c r="N4467" s="43" t="s">
        <v>2</v>
      </c>
      <c r="O4467"/>
      <c r="P4467" s="43" t="s">
        <v>363</v>
      </c>
    </row>
    <row r="4468" spans="1:16" x14ac:dyDescent="0.25">
      <c r="A4468" s="43" t="s">
        <v>7738</v>
      </c>
      <c r="B4468" s="43" t="s">
        <v>119</v>
      </c>
      <c r="C4468" s="43" t="s">
        <v>7739</v>
      </c>
      <c r="D4468" s="43" t="s">
        <v>7740</v>
      </c>
      <c r="E4468" s="43" t="s">
        <v>46</v>
      </c>
      <c r="F4468" s="44">
        <v>45009</v>
      </c>
      <c r="G4468" s="43" t="s">
        <v>203</v>
      </c>
      <c r="H4468" s="43" t="s">
        <v>3960</v>
      </c>
      <c r="I4468" s="43" t="s">
        <v>364</v>
      </c>
      <c r="J4468" s="43">
        <v>2.2000000000000002</v>
      </c>
      <c r="K4468" s="43" t="s">
        <v>7743</v>
      </c>
      <c r="L4468" s="55" t="s">
        <v>640</v>
      </c>
      <c r="M4468" s="43" t="s">
        <v>2</v>
      </c>
      <c r="N4468" s="43" t="s">
        <v>2</v>
      </c>
      <c r="O4468"/>
      <c r="P4468" s="43" t="s">
        <v>363</v>
      </c>
    </row>
    <row r="4469" spans="1:16" x14ac:dyDescent="0.25">
      <c r="A4469" s="43" t="s">
        <v>7738</v>
      </c>
      <c r="B4469" s="43" t="s">
        <v>119</v>
      </c>
      <c r="C4469" s="43" t="s">
        <v>7739</v>
      </c>
      <c r="D4469" s="43" t="s">
        <v>7740</v>
      </c>
      <c r="E4469" s="43" t="s">
        <v>46</v>
      </c>
      <c r="F4469" s="44">
        <v>45009</v>
      </c>
      <c r="G4469" s="43" t="s">
        <v>203</v>
      </c>
      <c r="H4469" s="43" t="s">
        <v>3960</v>
      </c>
      <c r="I4469" s="43" t="s">
        <v>364</v>
      </c>
      <c r="J4469" s="43">
        <v>2.2999999999999998</v>
      </c>
      <c r="K4469" s="43" t="s">
        <v>7744</v>
      </c>
      <c r="L4469" s="55" t="s">
        <v>640</v>
      </c>
      <c r="M4469" s="43" t="s">
        <v>2</v>
      </c>
      <c r="N4469" s="43" t="s">
        <v>2</v>
      </c>
      <c r="O4469"/>
      <c r="P4469" s="43" t="s">
        <v>363</v>
      </c>
    </row>
    <row r="4470" spans="1:16" x14ac:dyDescent="0.25">
      <c r="A4470" s="43" t="s">
        <v>7738</v>
      </c>
      <c r="B4470" s="43" t="s">
        <v>119</v>
      </c>
      <c r="C4470" s="43" t="s">
        <v>7739</v>
      </c>
      <c r="D4470" s="43" t="s">
        <v>7740</v>
      </c>
      <c r="E4470" s="43" t="s">
        <v>46</v>
      </c>
      <c r="F4470" s="44">
        <v>45009</v>
      </c>
      <c r="G4470" s="43" t="s">
        <v>203</v>
      </c>
      <c r="H4470" s="43" t="s">
        <v>3960</v>
      </c>
      <c r="I4470" s="43" t="s">
        <v>364</v>
      </c>
      <c r="J4470" s="43">
        <v>2.4</v>
      </c>
      <c r="K4470" s="43" t="s">
        <v>7745</v>
      </c>
      <c r="L4470" s="55" t="s">
        <v>640</v>
      </c>
      <c r="M4470" s="43" t="s">
        <v>2</v>
      </c>
      <c r="N4470" s="43" t="s">
        <v>2</v>
      </c>
      <c r="O4470"/>
      <c r="P4470" s="43" t="s">
        <v>363</v>
      </c>
    </row>
    <row r="4471" spans="1:16" x14ac:dyDescent="0.25">
      <c r="A4471" s="43" t="s">
        <v>7738</v>
      </c>
      <c r="B4471" s="43" t="s">
        <v>119</v>
      </c>
      <c r="C4471" s="43" t="s">
        <v>7739</v>
      </c>
      <c r="D4471" s="43" t="s">
        <v>7740</v>
      </c>
      <c r="E4471" s="43" t="s">
        <v>46</v>
      </c>
      <c r="F4471" s="44">
        <v>45009</v>
      </c>
      <c r="G4471" s="43" t="s">
        <v>203</v>
      </c>
      <c r="H4471" s="43" t="s">
        <v>3960</v>
      </c>
      <c r="I4471" s="43" t="s">
        <v>364</v>
      </c>
      <c r="J4471" s="43">
        <v>2.5</v>
      </c>
      <c r="K4471" s="43" t="s">
        <v>7746</v>
      </c>
      <c r="L4471" s="55" t="s">
        <v>640</v>
      </c>
      <c r="M4471" s="43" t="s">
        <v>2</v>
      </c>
      <c r="N4471" s="43" t="s">
        <v>2</v>
      </c>
      <c r="O4471"/>
      <c r="P4471" s="43" t="s">
        <v>363</v>
      </c>
    </row>
    <row r="4472" spans="1:16" x14ac:dyDescent="0.25">
      <c r="A4472" s="43" t="s">
        <v>7738</v>
      </c>
      <c r="B4472" s="43" t="s">
        <v>119</v>
      </c>
      <c r="C4472" s="43" t="s">
        <v>7739</v>
      </c>
      <c r="D4472" s="43" t="s">
        <v>7740</v>
      </c>
      <c r="E4472" s="43" t="s">
        <v>46</v>
      </c>
      <c r="F4472" s="44">
        <v>45009</v>
      </c>
      <c r="G4472" s="43" t="s">
        <v>203</v>
      </c>
      <c r="H4472" s="43" t="s">
        <v>3960</v>
      </c>
      <c r="I4472" s="43" t="s">
        <v>364</v>
      </c>
      <c r="J4472" s="43">
        <v>2.6</v>
      </c>
      <c r="K4472" s="43" t="s">
        <v>7747</v>
      </c>
      <c r="L4472" s="55" t="s">
        <v>640</v>
      </c>
      <c r="M4472" s="43" t="s">
        <v>2</v>
      </c>
      <c r="N4472" s="43" t="s">
        <v>2</v>
      </c>
      <c r="O4472"/>
      <c r="P4472" s="43" t="s">
        <v>363</v>
      </c>
    </row>
    <row r="4473" spans="1:16" x14ac:dyDescent="0.25">
      <c r="A4473" s="43" t="s">
        <v>7738</v>
      </c>
      <c r="B4473" s="43" t="s">
        <v>119</v>
      </c>
      <c r="C4473" s="43" t="s">
        <v>7739</v>
      </c>
      <c r="D4473" s="43" t="s">
        <v>7740</v>
      </c>
      <c r="E4473" s="43" t="s">
        <v>46</v>
      </c>
      <c r="F4473" s="44">
        <v>45009</v>
      </c>
      <c r="G4473" s="43" t="s">
        <v>203</v>
      </c>
      <c r="H4473" s="43" t="s">
        <v>3960</v>
      </c>
      <c r="I4473" s="43" t="s">
        <v>364</v>
      </c>
      <c r="J4473" s="43">
        <v>3.1</v>
      </c>
      <c r="K4473" s="43" t="s">
        <v>7748</v>
      </c>
      <c r="L4473" s="55" t="s">
        <v>640</v>
      </c>
      <c r="M4473" s="43" t="s">
        <v>2</v>
      </c>
      <c r="N4473" s="43" t="s">
        <v>2</v>
      </c>
      <c r="O4473"/>
      <c r="P4473" s="43" t="s">
        <v>363</v>
      </c>
    </row>
    <row r="4474" spans="1:16" x14ac:dyDescent="0.25">
      <c r="A4474" s="43" t="s">
        <v>7738</v>
      </c>
      <c r="B4474" s="43" t="s">
        <v>119</v>
      </c>
      <c r="C4474" s="43" t="s">
        <v>7739</v>
      </c>
      <c r="D4474" s="43" t="s">
        <v>7740</v>
      </c>
      <c r="E4474" s="43" t="s">
        <v>46</v>
      </c>
      <c r="F4474" s="44">
        <v>45009</v>
      </c>
      <c r="G4474" s="43" t="s">
        <v>203</v>
      </c>
      <c r="H4474" s="43" t="s">
        <v>3960</v>
      </c>
      <c r="I4474" s="43" t="s">
        <v>364</v>
      </c>
      <c r="J4474" s="43">
        <v>3.2</v>
      </c>
      <c r="K4474" s="43" t="s">
        <v>7749</v>
      </c>
      <c r="L4474" s="55" t="s">
        <v>640</v>
      </c>
      <c r="M4474" s="43" t="s">
        <v>2</v>
      </c>
      <c r="N4474" s="43" t="s">
        <v>2</v>
      </c>
      <c r="O4474"/>
      <c r="P4474" s="43" t="s">
        <v>363</v>
      </c>
    </row>
    <row r="4475" spans="1:16" x14ac:dyDescent="0.25">
      <c r="A4475" s="43" t="s">
        <v>7738</v>
      </c>
      <c r="B4475" s="43" t="s">
        <v>119</v>
      </c>
      <c r="C4475" s="43" t="s">
        <v>7739</v>
      </c>
      <c r="D4475" s="43" t="s">
        <v>7740</v>
      </c>
      <c r="E4475" s="43" t="s">
        <v>46</v>
      </c>
      <c r="F4475" s="44">
        <v>45009</v>
      </c>
      <c r="G4475" s="43" t="s">
        <v>203</v>
      </c>
      <c r="H4475" s="43" t="s">
        <v>3960</v>
      </c>
      <c r="I4475" s="43" t="s">
        <v>364</v>
      </c>
      <c r="J4475" s="43">
        <v>3.3</v>
      </c>
      <c r="K4475" s="43" t="s">
        <v>7750</v>
      </c>
      <c r="L4475" s="55" t="s">
        <v>640</v>
      </c>
      <c r="M4475" s="43" t="s">
        <v>2</v>
      </c>
      <c r="N4475" s="43" t="s">
        <v>2</v>
      </c>
      <c r="O4475"/>
      <c r="P4475" s="43" t="s">
        <v>363</v>
      </c>
    </row>
    <row r="4476" spans="1:16" x14ac:dyDescent="0.25">
      <c r="A4476" s="43" t="s">
        <v>7738</v>
      </c>
      <c r="B4476" s="43" t="s">
        <v>119</v>
      </c>
      <c r="C4476" s="43" t="s">
        <v>7739</v>
      </c>
      <c r="D4476" s="43" t="s">
        <v>7740</v>
      </c>
      <c r="E4476" s="43" t="s">
        <v>46</v>
      </c>
      <c r="F4476" s="44">
        <v>45009</v>
      </c>
      <c r="G4476" s="43" t="s">
        <v>203</v>
      </c>
      <c r="H4476" s="43" t="s">
        <v>3960</v>
      </c>
      <c r="I4476" s="43" t="s">
        <v>364</v>
      </c>
      <c r="J4476" s="43">
        <v>4</v>
      </c>
      <c r="K4476" s="43" t="s">
        <v>7751</v>
      </c>
      <c r="L4476" s="55" t="s">
        <v>640</v>
      </c>
      <c r="M4476" s="43" t="s">
        <v>2</v>
      </c>
      <c r="N4476" s="43" t="s">
        <v>2</v>
      </c>
      <c r="O4476"/>
      <c r="P4476" s="43" t="s">
        <v>363</v>
      </c>
    </row>
    <row r="4477" spans="1:16" x14ac:dyDescent="0.25">
      <c r="A4477" s="43" t="s">
        <v>7752</v>
      </c>
      <c r="B4477" s="43" t="s">
        <v>119</v>
      </c>
      <c r="C4477" s="43" t="s">
        <v>7753</v>
      </c>
      <c r="D4477" s="43">
        <v>6911485</v>
      </c>
      <c r="E4477" s="43" t="s">
        <v>46</v>
      </c>
      <c r="F4477" s="44">
        <v>45009</v>
      </c>
      <c r="G4477" s="43" t="s">
        <v>203</v>
      </c>
      <c r="H4477" s="43" t="s">
        <v>3960</v>
      </c>
      <c r="I4477" s="43" t="s">
        <v>364</v>
      </c>
      <c r="J4477" s="43">
        <v>1.1000000000000001</v>
      </c>
      <c r="K4477" s="43" t="s">
        <v>7754</v>
      </c>
      <c r="L4477" s="55" t="s">
        <v>640</v>
      </c>
      <c r="M4477" s="43" t="s">
        <v>2</v>
      </c>
      <c r="N4477" s="43" t="s">
        <v>3</v>
      </c>
      <c r="O4477" s="43" t="s">
        <v>9885</v>
      </c>
      <c r="P4477" s="43" t="s">
        <v>364</v>
      </c>
    </row>
    <row r="4478" spans="1:16" x14ac:dyDescent="0.25">
      <c r="A4478" s="43" t="s">
        <v>7752</v>
      </c>
      <c r="B4478" s="43" t="s">
        <v>119</v>
      </c>
      <c r="C4478" s="43" t="s">
        <v>7753</v>
      </c>
      <c r="D4478" s="43">
        <v>6911485</v>
      </c>
      <c r="E4478" s="43" t="s">
        <v>46</v>
      </c>
      <c r="F4478" s="44">
        <v>45009</v>
      </c>
      <c r="G4478" s="43" t="s">
        <v>203</v>
      </c>
      <c r="H4478" s="43" t="s">
        <v>3960</v>
      </c>
      <c r="I4478" s="43" t="s">
        <v>364</v>
      </c>
      <c r="J4478" s="43">
        <v>1.2</v>
      </c>
      <c r="K4478" s="43" t="s">
        <v>7755</v>
      </c>
      <c r="L4478" s="55" t="s">
        <v>640</v>
      </c>
      <c r="M4478" s="43" t="s">
        <v>2</v>
      </c>
      <c r="N4478" s="43" t="s">
        <v>2</v>
      </c>
      <c r="O4478"/>
      <c r="P4478" s="43" t="s">
        <v>363</v>
      </c>
    </row>
    <row r="4479" spans="1:16" x14ac:dyDescent="0.25">
      <c r="A4479" s="43" t="s">
        <v>7752</v>
      </c>
      <c r="B4479" s="43" t="s">
        <v>119</v>
      </c>
      <c r="C4479" s="43" t="s">
        <v>7753</v>
      </c>
      <c r="D4479" s="43">
        <v>6911485</v>
      </c>
      <c r="E4479" s="43" t="s">
        <v>46</v>
      </c>
      <c r="F4479" s="44">
        <v>45009</v>
      </c>
      <c r="G4479" s="43" t="s">
        <v>203</v>
      </c>
      <c r="H4479" s="43" t="s">
        <v>3960</v>
      </c>
      <c r="I4479" s="43" t="s">
        <v>364</v>
      </c>
      <c r="J4479" s="43">
        <v>1.3</v>
      </c>
      <c r="K4479" s="43" t="s">
        <v>7756</v>
      </c>
      <c r="L4479" s="55" t="s">
        <v>640</v>
      </c>
      <c r="M4479" s="43" t="s">
        <v>2</v>
      </c>
      <c r="N4479" s="43" t="s">
        <v>2</v>
      </c>
      <c r="O4479"/>
      <c r="P4479" s="43" t="s">
        <v>363</v>
      </c>
    </row>
    <row r="4480" spans="1:16" x14ac:dyDescent="0.25">
      <c r="A4480" s="43" t="s">
        <v>7752</v>
      </c>
      <c r="B4480" s="43" t="s">
        <v>119</v>
      </c>
      <c r="C4480" s="43" t="s">
        <v>7753</v>
      </c>
      <c r="D4480" s="43">
        <v>6911485</v>
      </c>
      <c r="E4480" s="43" t="s">
        <v>46</v>
      </c>
      <c r="F4480" s="44">
        <v>45009</v>
      </c>
      <c r="G4480" s="43" t="s">
        <v>203</v>
      </c>
      <c r="H4480" s="43" t="s">
        <v>3960</v>
      </c>
      <c r="I4480" s="43" t="s">
        <v>364</v>
      </c>
      <c r="J4480" s="43">
        <v>2.1</v>
      </c>
      <c r="K4480" s="43" t="s">
        <v>7757</v>
      </c>
      <c r="L4480" s="55" t="s">
        <v>640</v>
      </c>
      <c r="M4480" s="43" t="s">
        <v>2</v>
      </c>
      <c r="N4480" s="43" t="s">
        <v>2</v>
      </c>
      <c r="O4480"/>
      <c r="P4480" s="43" t="s">
        <v>363</v>
      </c>
    </row>
    <row r="4481" spans="1:16" x14ac:dyDescent="0.25">
      <c r="A4481" s="43" t="s">
        <v>7752</v>
      </c>
      <c r="B4481" s="43" t="s">
        <v>119</v>
      </c>
      <c r="C4481" s="43" t="s">
        <v>7753</v>
      </c>
      <c r="D4481" s="43">
        <v>6911485</v>
      </c>
      <c r="E4481" s="43" t="s">
        <v>46</v>
      </c>
      <c r="F4481" s="44">
        <v>45009</v>
      </c>
      <c r="G4481" s="43" t="s">
        <v>203</v>
      </c>
      <c r="H4481" s="43" t="s">
        <v>3960</v>
      </c>
      <c r="I4481" s="43" t="s">
        <v>364</v>
      </c>
      <c r="J4481" s="43">
        <v>2.2000000000000002</v>
      </c>
      <c r="K4481" s="43" t="s">
        <v>7758</v>
      </c>
      <c r="L4481" s="55" t="s">
        <v>640</v>
      </c>
      <c r="M4481" s="43" t="s">
        <v>2</v>
      </c>
      <c r="N4481" s="43" t="s">
        <v>2</v>
      </c>
      <c r="O4481"/>
      <c r="P4481" s="43" t="s">
        <v>363</v>
      </c>
    </row>
    <row r="4482" spans="1:16" x14ac:dyDescent="0.25">
      <c r="A4482" s="43" t="s">
        <v>7752</v>
      </c>
      <c r="B4482" s="43" t="s">
        <v>119</v>
      </c>
      <c r="C4482" s="43" t="s">
        <v>7753</v>
      </c>
      <c r="D4482" s="43">
        <v>6911485</v>
      </c>
      <c r="E4482" s="43" t="s">
        <v>46</v>
      </c>
      <c r="F4482" s="44">
        <v>45009</v>
      </c>
      <c r="G4482" s="43" t="s">
        <v>203</v>
      </c>
      <c r="H4482" s="43" t="s">
        <v>3960</v>
      </c>
      <c r="I4482" s="43" t="s">
        <v>364</v>
      </c>
      <c r="J4482" s="43">
        <v>2.2999999999999998</v>
      </c>
      <c r="K4482" s="43" t="s">
        <v>7759</v>
      </c>
      <c r="L4482" s="55" t="s">
        <v>640</v>
      </c>
      <c r="M4482" s="43" t="s">
        <v>2</v>
      </c>
      <c r="N4482" s="43" t="s">
        <v>2</v>
      </c>
      <c r="O4482"/>
      <c r="P4482" s="43" t="s">
        <v>363</v>
      </c>
    </row>
    <row r="4483" spans="1:16" x14ac:dyDescent="0.25">
      <c r="A4483" s="43" t="s">
        <v>7752</v>
      </c>
      <c r="B4483" s="43" t="s">
        <v>119</v>
      </c>
      <c r="C4483" s="43" t="s">
        <v>7753</v>
      </c>
      <c r="D4483" s="43">
        <v>6911485</v>
      </c>
      <c r="E4483" s="43" t="s">
        <v>46</v>
      </c>
      <c r="F4483" s="44">
        <v>45009</v>
      </c>
      <c r="G4483" s="43" t="s">
        <v>203</v>
      </c>
      <c r="H4483" s="43" t="s">
        <v>3960</v>
      </c>
      <c r="I4483" s="43" t="s">
        <v>364</v>
      </c>
      <c r="J4483" s="43">
        <v>3</v>
      </c>
      <c r="K4483" s="43" t="s">
        <v>7760</v>
      </c>
      <c r="L4483" s="55" t="s">
        <v>13</v>
      </c>
      <c r="M4483" s="43" t="s">
        <v>2</v>
      </c>
      <c r="N4483" s="43" t="s">
        <v>2</v>
      </c>
      <c r="O4483"/>
      <c r="P4483" s="43" t="s">
        <v>363</v>
      </c>
    </row>
    <row r="4484" spans="1:16" ht="30" x14ac:dyDescent="0.25">
      <c r="A4484" s="43" t="s">
        <v>3214</v>
      </c>
      <c r="B4484" s="43" t="s">
        <v>206</v>
      </c>
      <c r="C4484" s="43" t="s">
        <v>3215</v>
      </c>
      <c r="D4484" s="43" t="s">
        <v>3216</v>
      </c>
      <c r="E4484" s="43" t="s">
        <v>132</v>
      </c>
      <c r="F4484" s="44">
        <v>45009</v>
      </c>
      <c r="G4484" s="43" t="s">
        <v>203</v>
      </c>
      <c r="H4484" s="43" t="s">
        <v>3960</v>
      </c>
      <c r="I4484" s="43" t="s">
        <v>364</v>
      </c>
      <c r="J4484" s="43">
        <v>1</v>
      </c>
      <c r="K4484" s="43" t="s">
        <v>7761</v>
      </c>
      <c r="L4484" s="55" t="s">
        <v>13</v>
      </c>
      <c r="M4484" s="43" t="s">
        <v>2</v>
      </c>
      <c r="N4484" s="43" t="s">
        <v>2</v>
      </c>
      <c r="O4484"/>
      <c r="P4484" s="43" t="s">
        <v>363</v>
      </c>
    </row>
    <row r="4485" spans="1:16" ht="30" x14ac:dyDescent="0.25">
      <c r="A4485" s="43" t="s">
        <v>3214</v>
      </c>
      <c r="B4485" s="43" t="s">
        <v>206</v>
      </c>
      <c r="C4485" s="43" t="s">
        <v>3215</v>
      </c>
      <c r="D4485" s="43" t="s">
        <v>3216</v>
      </c>
      <c r="E4485" s="43" t="s">
        <v>132</v>
      </c>
      <c r="F4485" s="44">
        <v>45009</v>
      </c>
      <c r="G4485" s="43" t="s">
        <v>203</v>
      </c>
      <c r="H4485" s="43" t="s">
        <v>3960</v>
      </c>
      <c r="I4485" s="43" t="s">
        <v>364</v>
      </c>
      <c r="J4485" s="43">
        <v>2</v>
      </c>
      <c r="K4485" s="43" t="s">
        <v>7762</v>
      </c>
      <c r="L4485" s="55" t="s">
        <v>13</v>
      </c>
      <c r="M4485" s="43" t="s">
        <v>2</v>
      </c>
      <c r="N4485" s="43" t="s">
        <v>2</v>
      </c>
      <c r="O4485"/>
      <c r="P4485" s="43" t="s">
        <v>363</v>
      </c>
    </row>
    <row r="4486" spans="1:16" ht="30" x14ac:dyDescent="0.25">
      <c r="A4486" s="43" t="s">
        <v>3214</v>
      </c>
      <c r="B4486" s="43" t="s">
        <v>206</v>
      </c>
      <c r="C4486" s="43" t="s">
        <v>3215</v>
      </c>
      <c r="D4486" s="43" t="s">
        <v>3216</v>
      </c>
      <c r="E4486" s="43" t="s">
        <v>132</v>
      </c>
      <c r="F4486" s="44">
        <v>45009</v>
      </c>
      <c r="G4486" s="43" t="s">
        <v>203</v>
      </c>
      <c r="H4486" s="43" t="s">
        <v>3960</v>
      </c>
      <c r="I4486" s="43" t="s">
        <v>364</v>
      </c>
      <c r="J4486" s="43">
        <v>3</v>
      </c>
      <c r="K4486" s="43" t="s">
        <v>7763</v>
      </c>
      <c r="L4486" s="55" t="s">
        <v>13</v>
      </c>
      <c r="M4486" s="43" t="s">
        <v>2</v>
      </c>
      <c r="N4486" s="43" t="s">
        <v>2</v>
      </c>
      <c r="O4486"/>
      <c r="P4486" s="43" t="s">
        <v>363</v>
      </c>
    </row>
    <row r="4487" spans="1:16" x14ac:dyDescent="0.25">
      <c r="A4487" s="43" t="s">
        <v>7764</v>
      </c>
      <c r="B4487" s="43" t="s">
        <v>205</v>
      </c>
      <c r="C4487" s="43" t="s">
        <v>7765</v>
      </c>
      <c r="D4487" s="43" t="s">
        <v>7766</v>
      </c>
      <c r="E4487" s="43" t="s">
        <v>46</v>
      </c>
      <c r="F4487" s="44">
        <v>45009</v>
      </c>
      <c r="G4487" s="43" t="s">
        <v>203</v>
      </c>
      <c r="H4487" s="43" t="s">
        <v>3960</v>
      </c>
      <c r="I4487" s="43" t="s">
        <v>364</v>
      </c>
      <c r="J4487" s="43">
        <v>1</v>
      </c>
      <c r="K4487" s="43" t="s">
        <v>3803</v>
      </c>
      <c r="L4487" s="55" t="s">
        <v>13</v>
      </c>
      <c r="M4487" s="43" t="s">
        <v>2</v>
      </c>
      <c r="N4487" s="43" t="s">
        <v>2</v>
      </c>
      <c r="O4487"/>
      <c r="P4487" s="43" t="s">
        <v>363</v>
      </c>
    </row>
    <row r="4488" spans="1:16" x14ac:dyDescent="0.25">
      <c r="A4488" s="43" t="s">
        <v>7764</v>
      </c>
      <c r="B4488" s="43" t="s">
        <v>205</v>
      </c>
      <c r="C4488" s="43" t="s">
        <v>7765</v>
      </c>
      <c r="D4488" s="43" t="s">
        <v>7766</v>
      </c>
      <c r="E4488" s="43" t="s">
        <v>46</v>
      </c>
      <c r="F4488" s="44">
        <v>45009</v>
      </c>
      <c r="G4488" s="43" t="s">
        <v>203</v>
      </c>
      <c r="H4488" s="43" t="s">
        <v>3960</v>
      </c>
      <c r="I4488" s="43" t="s">
        <v>364</v>
      </c>
      <c r="J4488" s="43">
        <v>2</v>
      </c>
      <c r="K4488" s="43" t="s">
        <v>3226</v>
      </c>
      <c r="L4488" s="55" t="s">
        <v>13</v>
      </c>
      <c r="M4488" s="43" t="s">
        <v>2</v>
      </c>
      <c r="N4488" s="43" t="s">
        <v>2</v>
      </c>
      <c r="O4488"/>
      <c r="P4488" s="43" t="s">
        <v>363</v>
      </c>
    </row>
    <row r="4489" spans="1:16" ht="60" x14ac:dyDescent="0.25">
      <c r="A4489" s="43" t="s">
        <v>7764</v>
      </c>
      <c r="B4489" s="43" t="s">
        <v>205</v>
      </c>
      <c r="C4489" s="43" t="s">
        <v>7765</v>
      </c>
      <c r="D4489" s="43" t="s">
        <v>7766</v>
      </c>
      <c r="E4489" s="43" t="s">
        <v>46</v>
      </c>
      <c r="F4489" s="44">
        <v>45009</v>
      </c>
      <c r="G4489" s="43" t="s">
        <v>203</v>
      </c>
      <c r="H4489" s="43" t="s">
        <v>3960</v>
      </c>
      <c r="I4489" s="43" t="s">
        <v>364</v>
      </c>
      <c r="J4489" s="43">
        <v>3.1</v>
      </c>
      <c r="K4489" s="43" t="s">
        <v>7767</v>
      </c>
      <c r="L4489" s="55" t="s">
        <v>640</v>
      </c>
      <c r="M4489" s="43" t="s">
        <v>2</v>
      </c>
      <c r="N4489" s="43" t="s">
        <v>3</v>
      </c>
      <c r="O4489" s="43" t="s">
        <v>9980</v>
      </c>
      <c r="P4489" s="43" t="s">
        <v>364</v>
      </c>
    </row>
    <row r="4490" spans="1:16" x14ac:dyDescent="0.25">
      <c r="A4490" s="43" t="s">
        <v>7764</v>
      </c>
      <c r="B4490" s="43" t="s">
        <v>205</v>
      </c>
      <c r="C4490" s="43" t="s">
        <v>7765</v>
      </c>
      <c r="D4490" s="43" t="s">
        <v>7766</v>
      </c>
      <c r="E4490" s="43" t="s">
        <v>46</v>
      </c>
      <c r="F4490" s="44">
        <v>45009</v>
      </c>
      <c r="G4490" s="43" t="s">
        <v>203</v>
      </c>
      <c r="H4490" s="43" t="s">
        <v>3960</v>
      </c>
      <c r="I4490" s="43" t="s">
        <v>364</v>
      </c>
      <c r="J4490" s="43">
        <v>3.2</v>
      </c>
      <c r="K4490" s="43" t="s">
        <v>7768</v>
      </c>
      <c r="L4490" s="55" t="s">
        <v>640</v>
      </c>
      <c r="M4490" s="43" t="s">
        <v>2</v>
      </c>
      <c r="N4490" s="43" t="s">
        <v>2</v>
      </c>
      <c r="O4490"/>
      <c r="P4490" s="43" t="s">
        <v>363</v>
      </c>
    </row>
    <row r="4491" spans="1:16" ht="30" x14ac:dyDescent="0.25">
      <c r="A4491" s="43" t="s">
        <v>7764</v>
      </c>
      <c r="B4491" s="43" t="s">
        <v>205</v>
      </c>
      <c r="C4491" s="43" t="s">
        <v>7765</v>
      </c>
      <c r="D4491" s="43" t="s">
        <v>7766</v>
      </c>
      <c r="E4491" s="43" t="s">
        <v>46</v>
      </c>
      <c r="F4491" s="44">
        <v>45009</v>
      </c>
      <c r="G4491" s="43" t="s">
        <v>203</v>
      </c>
      <c r="H4491" s="43" t="s">
        <v>3960</v>
      </c>
      <c r="I4491" s="43" t="s">
        <v>364</v>
      </c>
      <c r="J4491" s="43">
        <v>3.3</v>
      </c>
      <c r="K4491" s="43" t="s">
        <v>7769</v>
      </c>
      <c r="L4491" s="55" t="s">
        <v>640</v>
      </c>
      <c r="M4491" s="43" t="s">
        <v>2</v>
      </c>
      <c r="N4491" s="43" t="s">
        <v>3</v>
      </c>
      <c r="O4491" s="43" t="s">
        <v>9981</v>
      </c>
      <c r="P4491" s="43" t="s">
        <v>364</v>
      </c>
    </row>
    <row r="4492" spans="1:16" x14ac:dyDescent="0.25">
      <c r="A4492" s="43" t="s">
        <v>7764</v>
      </c>
      <c r="B4492" s="43" t="s">
        <v>205</v>
      </c>
      <c r="C4492" s="43" t="s">
        <v>7765</v>
      </c>
      <c r="D4492" s="43" t="s">
        <v>7766</v>
      </c>
      <c r="E4492" s="43" t="s">
        <v>46</v>
      </c>
      <c r="F4492" s="44">
        <v>45009</v>
      </c>
      <c r="G4492" s="43" t="s">
        <v>203</v>
      </c>
      <c r="H4492" s="43" t="s">
        <v>3960</v>
      </c>
      <c r="I4492" s="43" t="s">
        <v>364</v>
      </c>
      <c r="J4492" s="43">
        <v>4</v>
      </c>
      <c r="K4492" s="43" t="s">
        <v>7770</v>
      </c>
      <c r="L4492" s="55" t="s">
        <v>640</v>
      </c>
      <c r="M4492" s="43" t="s">
        <v>2</v>
      </c>
      <c r="N4492" s="43" t="s">
        <v>2</v>
      </c>
      <c r="O4492"/>
      <c r="P4492" s="43" t="s">
        <v>363</v>
      </c>
    </row>
    <row r="4493" spans="1:16" ht="60" x14ac:dyDescent="0.25">
      <c r="A4493" s="43" t="s">
        <v>7764</v>
      </c>
      <c r="B4493" s="43" t="s">
        <v>205</v>
      </c>
      <c r="C4493" s="43" t="s">
        <v>7765</v>
      </c>
      <c r="D4493" s="43" t="s">
        <v>7766</v>
      </c>
      <c r="E4493" s="43" t="s">
        <v>46</v>
      </c>
      <c r="F4493" s="44">
        <v>45009</v>
      </c>
      <c r="G4493" s="43" t="s">
        <v>203</v>
      </c>
      <c r="H4493" s="43" t="s">
        <v>3960</v>
      </c>
      <c r="I4493" s="43" t="s">
        <v>364</v>
      </c>
      <c r="J4493" s="43">
        <v>5.0999999999999996</v>
      </c>
      <c r="K4493" s="43" t="s">
        <v>7771</v>
      </c>
      <c r="L4493" s="55" t="s">
        <v>13</v>
      </c>
      <c r="M4493" s="43" t="s">
        <v>2</v>
      </c>
      <c r="N4493" s="43" t="s">
        <v>3</v>
      </c>
      <c r="O4493" s="43" t="s">
        <v>9980</v>
      </c>
      <c r="P4493" s="43" t="s">
        <v>364</v>
      </c>
    </row>
    <row r="4494" spans="1:16" x14ac:dyDescent="0.25">
      <c r="A4494" s="43" t="s">
        <v>7764</v>
      </c>
      <c r="B4494" s="43" t="s">
        <v>205</v>
      </c>
      <c r="C4494" s="43" t="s">
        <v>7765</v>
      </c>
      <c r="D4494" s="43" t="s">
        <v>7766</v>
      </c>
      <c r="E4494" s="43" t="s">
        <v>46</v>
      </c>
      <c r="F4494" s="44">
        <v>45009</v>
      </c>
      <c r="G4494" s="43" t="s">
        <v>203</v>
      </c>
      <c r="H4494" s="43" t="s">
        <v>3960</v>
      </c>
      <c r="I4494" s="43" t="s">
        <v>364</v>
      </c>
      <c r="J4494" s="43">
        <v>5.2</v>
      </c>
      <c r="K4494" s="43" t="s">
        <v>7772</v>
      </c>
      <c r="L4494" s="55" t="s">
        <v>13</v>
      </c>
      <c r="M4494" s="43" t="s">
        <v>2</v>
      </c>
      <c r="N4494" s="43" t="s">
        <v>2</v>
      </c>
      <c r="O4494"/>
      <c r="P4494" s="43" t="s">
        <v>363</v>
      </c>
    </row>
    <row r="4495" spans="1:16" x14ac:dyDescent="0.25">
      <c r="A4495" s="43" t="s">
        <v>7764</v>
      </c>
      <c r="B4495" s="43" t="s">
        <v>205</v>
      </c>
      <c r="C4495" s="43" t="s">
        <v>7765</v>
      </c>
      <c r="D4495" s="43" t="s">
        <v>7766</v>
      </c>
      <c r="E4495" s="43" t="s">
        <v>46</v>
      </c>
      <c r="F4495" s="44">
        <v>45009</v>
      </c>
      <c r="G4495" s="43" t="s">
        <v>203</v>
      </c>
      <c r="H4495" s="43" t="s">
        <v>3960</v>
      </c>
      <c r="I4495" s="43" t="s">
        <v>364</v>
      </c>
      <c r="J4495" s="43">
        <v>5.3</v>
      </c>
      <c r="K4495" s="43" t="s">
        <v>7773</v>
      </c>
      <c r="L4495" s="55" t="s">
        <v>13</v>
      </c>
      <c r="M4495" s="43" t="s">
        <v>2</v>
      </c>
      <c r="N4495" s="43" t="s">
        <v>2</v>
      </c>
      <c r="O4495"/>
      <c r="P4495" s="43" t="s">
        <v>363</v>
      </c>
    </row>
    <row r="4496" spans="1:16" x14ac:dyDescent="0.25">
      <c r="A4496" s="43" t="s">
        <v>7764</v>
      </c>
      <c r="B4496" s="43" t="s">
        <v>205</v>
      </c>
      <c r="C4496" s="43" t="s">
        <v>7765</v>
      </c>
      <c r="D4496" s="43" t="s">
        <v>7766</v>
      </c>
      <c r="E4496" s="43" t="s">
        <v>46</v>
      </c>
      <c r="F4496" s="44">
        <v>45009</v>
      </c>
      <c r="G4496" s="43" t="s">
        <v>203</v>
      </c>
      <c r="H4496" s="43" t="s">
        <v>3960</v>
      </c>
      <c r="I4496" s="43" t="s">
        <v>364</v>
      </c>
      <c r="J4496" s="43">
        <v>6</v>
      </c>
      <c r="K4496" s="43" t="s">
        <v>3817</v>
      </c>
      <c r="L4496" s="55" t="s">
        <v>640</v>
      </c>
      <c r="M4496" s="43" t="s">
        <v>2</v>
      </c>
      <c r="N4496" s="43" t="s">
        <v>2</v>
      </c>
      <c r="O4496"/>
      <c r="P4496" s="43" t="s">
        <v>363</v>
      </c>
    </row>
    <row r="4497" spans="1:16" x14ac:dyDescent="0.25">
      <c r="A4497" s="43" t="s">
        <v>1500</v>
      </c>
      <c r="B4497" s="43" t="s">
        <v>204</v>
      </c>
      <c r="C4497" s="43" t="s">
        <v>7774</v>
      </c>
      <c r="D4497" s="43" t="s">
        <v>7775</v>
      </c>
      <c r="E4497" s="43" t="s">
        <v>46</v>
      </c>
      <c r="F4497" s="44">
        <v>45009</v>
      </c>
      <c r="G4497" s="43" t="s">
        <v>203</v>
      </c>
      <c r="H4497" s="43" t="s">
        <v>3960</v>
      </c>
      <c r="I4497" s="43" t="s">
        <v>364</v>
      </c>
      <c r="J4497" s="43">
        <v>1</v>
      </c>
      <c r="K4497" s="43" t="s">
        <v>6797</v>
      </c>
      <c r="L4497" s="55" t="s">
        <v>640</v>
      </c>
      <c r="M4497" s="43" t="s">
        <v>2</v>
      </c>
      <c r="N4497" s="43" t="s">
        <v>2</v>
      </c>
      <c r="O4497"/>
      <c r="P4497" s="43" t="s">
        <v>363</v>
      </c>
    </row>
    <row r="4498" spans="1:16" x14ac:dyDescent="0.25">
      <c r="A4498" s="43" t="s">
        <v>1500</v>
      </c>
      <c r="B4498" s="43" t="s">
        <v>204</v>
      </c>
      <c r="C4498" s="43" t="s">
        <v>7774</v>
      </c>
      <c r="D4498" s="43" t="s">
        <v>7775</v>
      </c>
      <c r="E4498" s="43" t="s">
        <v>46</v>
      </c>
      <c r="F4498" s="44">
        <v>45009</v>
      </c>
      <c r="G4498" s="43" t="s">
        <v>203</v>
      </c>
      <c r="H4498" s="43" t="s">
        <v>3960</v>
      </c>
      <c r="I4498" s="43" t="s">
        <v>364</v>
      </c>
      <c r="J4498" s="43">
        <v>2</v>
      </c>
      <c r="K4498" s="43" t="s">
        <v>6798</v>
      </c>
      <c r="L4498" s="55" t="s">
        <v>638</v>
      </c>
      <c r="M4498" s="43" t="s">
        <v>2</v>
      </c>
      <c r="N4498" s="43" t="s">
        <v>2</v>
      </c>
      <c r="O4498"/>
      <c r="P4498" s="43" t="s">
        <v>363</v>
      </c>
    </row>
    <row r="4499" spans="1:16" x14ac:dyDescent="0.25">
      <c r="A4499" s="43" t="s">
        <v>1500</v>
      </c>
      <c r="B4499" s="43" t="s">
        <v>204</v>
      </c>
      <c r="C4499" s="43" t="s">
        <v>7774</v>
      </c>
      <c r="D4499" s="43" t="s">
        <v>7775</v>
      </c>
      <c r="E4499" s="43" t="s">
        <v>46</v>
      </c>
      <c r="F4499" s="44">
        <v>45009</v>
      </c>
      <c r="G4499" s="43" t="s">
        <v>203</v>
      </c>
      <c r="H4499" s="43" t="s">
        <v>3960</v>
      </c>
      <c r="I4499" s="43" t="s">
        <v>364</v>
      </c>
      <c r="J4499" s="43">
        <v>3</v>
      </c>
      <c r="K4499" s="43" t="s">
        <v>4241</v>
      </c>
      <c r="L4499" s="55" t="s">
        <v>13</v>
      </c>
      <c r="M4499" s="43" t="s">
        <v>2</v>
      </c>
      <c r="N4499" s="43" t="s">
        <v>2</v>
      </c>
      <c r="O4499"/>
      <c r="P4499" s="43" t="s">
        <v>363</v>
      </c>
    </row>
    <row r="4500" spans="1:16" x14ac:dyDescent="0.25">
      <c r="A4500" s="43" t="s">
        <v>1500</v>
      </c>
      <c r="B4500" s="43" t="s">
        <v>204</v>
      </c>
      <c r="C4500" s="43" t="s">
        <v>7774</v>
      </c>
      <c r="D4500" s="43" t="s">
        <v>7775</v>
      </c>
      <c r="E4500" s="43" t="s">
        <v>46</v>
      </c>
      <c r="F4500" s="44">
        <v>45009</v>
      </c>
      <c r="G4500" s="43" t="s">
        <v>203</v>
      </c>
      <c r="H4500" s="43" t="s">
        <v>3960</v>
      </c>
      <c r="I4500" s="43" t="s">
        <v>364</v>
      </c>
      <c r="J4500" s="43">
        <v>4</v>
      </c>
      <c r="K4500" s="43" t="s">
        <v>7776</v>
      </c>
      <c r="L4500" s="55" t="s">
        <v>13</v>
      </c>
      <c r="M4500" s="43" t="s">
        <v>2</v>
      </c>
      <c r="N4500" s="43" t="s">
        <v>2</v>
      </c>
      <c r="O4500"/>
      <c r="P4500" s="43" t="s">
        <v>363</v>
      </c>
    </row>
    <row r="4501" spans="1:16" x14ac:dyDescent="0.25">
      <c r="A4501" s="43" t="s">
        <v>1500</v>
      </c>
      <c r="B4501" s="43" t="s">
        <v>204</v>
      </c>
      <c r="C4501" s="43" t="s">
        <v>7774</v>
      </c>
      <c r="D4501" s="43" t="s">
        <v>7775</v>
      </c>
      <c r="E4501" s="43" t="s">
        <v>46</v>
      </c>
      <c r="F4501" s="44">
        <v>45009</v>
      </c>
      <c r="G4501" s="43" t="s">
        <v>203</v>
      </c>
      <c r="H4501" s="43" t="s">
        <v>3960</v>
      </c>
      <c r="I4501" s="43" t="s">
        <v>364</v>
      </c>
      <c r="J4501" s="43">
        <v>5</v>
      </c>
      <c r="K4501" s="43" t="s">
        <v>6799</v>
      </c>
      <c r="L4501" s="55" t="s">
        <v>638</v>
      </c>
      <c r="M4501" s="43" t="s">
        <v>2</v>
      </c>
      <c r="N4501" s="43" t="s">
        <v>2</v>
      </c>
      <c r="O4501"/>
      <c r="P4501" s="43" t="s">
        <v>363</v>
      </c>
    </row>
    <row r="4502" spans="1:16" x14ac:dyDescent="0.25">
      <c r="A4502" s="43" t="s">
        <v>1500</v>
      </c>
      <c r="B4502" s="43" t="s">
        <v>204</v>
      </c>
      <c r="C4502" s="43" t="s">
        <v>7774</v>
      </c>
      <c r="D4502" s="43" t="s">
        <v>7775</v>
      </c>
      <c r="E4502" s="43" t="s">
        <v>46</v>
      </c>
      <c r="F4502" s="44">
        <v>45009</v>
      </c>
      <c r="G4502" s="43" t="s">
        <v>203</v>
      </c>
      <c r="H4502" s="43" t="s">
        <v>3960</v>
      </c>
      <c r="I4502" s="43" t="s">
        <v>364</v>
      </c>
      <c r="J4502" s="43">
        <v>6</v>
      </c>
      <c r="K4502" s="43" t="s">
        <v>938</v>
      </c>
      <c r="L4502" s="55" t="s">
        <v>639</v>
      </c>
      <c r="M4502" s="43" t="s">
        <v>2</v>
      </c>
      <c r="N4502" s="43" t="s">
        <v>2</v>
      </c>
      <c r="O4502"/>
      <c r="P4502" s="43" t="s">
        <v>363</v>
      </c>
    </row>
    <row r="4503" spans="1:16" x14ac:dyDescent="0.25">
      <c r="A4503" s="43" t="s">
        <v>1500</v>
      </c>
      <c r="B4503" s="43" t="s">
        <v>204</v>
      </c>
      <c r="C4503" s="43" t="s">
        <v>7774</v>
      </c>
      <c r="D4503" s="43" t="s">
        <v>7775</v>
      </c>
      <c r="E4503" s="43" t="s">
        <v>46</v>
      </c>
      <c r="F4503" s="44">
        <v>45009</v>
      </c>
      <c r="G4503" s="43" t="s">
        <v>203</v>
      </c>
      <c r="H4503" s="43" t="s">
        <v>3960</v>
      </c>
      <c r="I4503" s="43" t="s">
        <v>364</v>
      </c>
      <c r="J4503" s="43">
        <v>7</v>
      </c>
      <c r="K4503" s="43" t="s">
        <v>117</v>
      </c>
      <c r="L4503" s="55" t="s">
        <v>640</v>
      </c>
      <c r="M4503" s="43" t="s">
        <v>2</v>
      </c>
      <c r="N4503" s="43" t="s">
        <v>2</v>
      </c>
      <c r="O4503"/>
      <c r="P4503" s="43" t="s">
        <v>363</v>
      </c>
    </row>
    <row r="4504" spans="1:16" x14ac:dyDescent="0.25">
      <c r="A4504" s="43" t="s">
        <v>1500</v>
      </c>
      <c r="B4504" s="43" t="s">
        <v>204</v>
      </c>
      <c r="C4504" s="43" t="s">
        <v>7774</v>
      </c>
      <c r="D4504" s="43" t="s">
        <v>7775</v>
      </c>
      <c r="E4504" s="43" t="s">
        <v>46</v>
      </c>
      <c r="F4504" s="44">
        <v>45009</v>
      </c>
      <c r="G4504" s="43" t="s">
        <v>203</v>
      </c>
      <c r="H4504" s="43" t="s">
        <v>3960</v>
      </c>
      <c r="I4504" s="43" t="s">
        <v>364</v>
      </c>
      <c r="J4504" s="43">
        <v>8</v>
      </c>
      <c r="K4504" s="43" t="s">
        <v>789</v>
      </c>
      <c r="L4504" s="55" t="s">
        <v>641</v>
      </c>
      <c r="M4504" s="43" t="s">
        <v>2</v>
      </c>
      <c r="N4504" s="43" t="s">
        <v>2</v>
      </c>
      <c r="O4504"/>
      <c r="P4504" s="43" t="s">
        <v>363</v>
      </c>
    </row>
    <row r="4505" spans="1:16" ht="30" x14ac:dyDescent="0.25">
      <c r="A4505" s="43" t="s">
        <v>1500</v>
      </c>
      <c r="B4505" s="43" t="s">
        <v>204</v>
      </c>
      <c r="C4505" s="43" t="s">
        <v>7774</v>
      </c>
      <c r="D4505" s="43" t="s">
        <v>7775</v>
      </c>
      <c r="E4505" s="43" t="s">
        <v>46</v>
      </c>
      <c r="F4505" s="44">
        <v>45009</v>
      </c>
      <c r="G4505" s="43" t="s">
        <v>203</v>
      </c>
      <c r="H4505" s="43" t="s">
        <v>3960</v>
      </c>
      <c r="I4505" s="43" t="s">
        <v>364</v>
      </c>
      <c r="J4505" s="43">
        <v>9</v>
      </c>
      <c r="K4505" s="43" t="s">
        <v>7777</v>
      </c>
      <c r="L4505" s="55" t="s">
        <v>13</v>
      </c>
      <c r="M4505" s="43" t="s">
        <v>2</v>
      </c>
      <c r="N4505" s="43" t="s">
        <v>3</v>
      </c>
      <c r="O4505" s="43" t="s">
        <v>9879</v>
      </c>
      <c r="P4505" s="43" t="s">
        <v>364</v>
      </c>
    </row>
    <row r="4506" spans="1:16" ht="30" x14ac:dyDescent="0.25">
      <c r="A4506" s="43" t="s">
        <v>1500</v>
      </c>
      <c r="B4506" s="43" t="s">
        <v>204</v>
      </c>
      <c r="C4506" s="43" t="s">
        <v>7774</v>
      </c>
      <c r="D4506" s="43" t="s">
        <v>7775</v>
      </c>
      <c r="E4506" s="43" t="s">
        <v>46</v>
      </c>
      <c r="F4506" s="44">
        <v>45009</v>
      </c>
      <c r="G4506" s="43" t="s">
        <v>203</v>
      </c>
      <c r="H4506" s="43" t="s">
        <v>3960</v>
      </c>
      <c r="I4506" s="43" t="s">
        <v>364</v>
      </c>
      <c r="J4506" s="43">
        <v>10</v>
      </c>
      <c r="K4506" s="43" t="s">
        <v>7778</v>
      </c>
      <c r="L4506" s="55" t="s">
        <v>13</v>
      </c>
      <c r="M4506" s="43" t="s">
        <v>2</v>
      </c>
      <c r="N4506" s="43" t="s">
        <v>3</v>
      </c>
      <c r="O4506" s="43" t="s">
        <v>9873</v>
      </c>
      <c r="P4506" s="43" t="s">
        <v>364</v>
      </c>
    </row>
    <row r="4507" spans="1:16" ht="30" x14ac:dyDescent="0.25">
      <c r="A4507" s="43" t="s">
        <v>1500</v>
      </c>
      <c r="B4507" s="43" t="s">
        <v>204</v>
      </c>
      <c r="C4507" s="43" t="s">
        <v>7774</v>
      </c>
      <c r="D4507" s="43" t="s">
        <v>7775</v>
      </c>
      <c r="E4507" s="43" t="s">
        <v>46</v>
      </c>
      <c r="F4507" s="44">
        <v>45009</v>
      </c>
      <c r="G4507" s="43" t="s">
        <v>203</v>
      </c>
      <c r="H4507" s="43" t="s">
        <v>3960</v>
      </c>
      <c r="I4507" s="43" t="s">
        <v>364</v>
      </c>
      <c r="J4507" s="43">
        <v>11</v>
      </c>
      <c r="K4507" s="43" t="s">
        <v>7779</v>
      </c>
      <c r="L4507" s="55" t="s">
        <v>13</v>
      </c>
      <c r="M4507" s="43" t="s">
        <v>2</v>
      </c>
      <c r="N4507" s="43" t="s">
        <v>3</v>
      </c>
      <c r="O4507" s="43" t="s">
        <v>9982</v>
      </c>
      <c r="P4507" s="43" t="s">
        <v>364</v>
      </c>
    </row>
    <row r="4508" spans="1:16" ht="30" x14ac:dyDescent="0.25">
      <c r="A4508" s="43" t="s">
        <v>1500</v>
      </c>
      <c r="B4508" s="43" t="s">
        <v>204</v>
      </c>
      <c r="C4508" s="43" t="s">
        <v>7774</v>
      </c>
      <c r="D4508" s="43" t="s">
        <v>7775</v>
      </c>
      <c r="E4508" s="43" t="s">
        <v>46</v>
      </c>
      <c r="F4508" s="44">
        <v>45009</v>
      </c>
      <c r="G4508" s="43" t="s">
        <v>203</v>
      </c>
      <c r="H4508" s="43" t="s">
        <v>3960</v>
      </c>
      <c r="I4508" s="43" t="s">
        <v>364</v>
      </c>
      <c r="J4508" s="43">
        <v>12</v>
      </c>
      <c r="K4508" s="43" t="s">
        <v>3496</v>
      </c>
      <c r="L4508" s="55" t="s">
        <v>13</v>
      </c>
      <c r="M4508" s="43" t="s">
        <v>2</v>
      </c>
      <c r="N4508" s="43" t="s">
        <v>3</v>
      </c>
      <c r="O4508" s="43" t="s">
        <v>9873</v>
      </c>
      <c r="P4508" s="43" t="s">
        <v>364</v>
      </c>
    </row>
    <row r="4509" spans="1:16" x14ac:dyDescent="0.25">
      <c r="A4509" s="43" t="s">
        <v>1500</v>
      </c>
      <c r="B4509" s="43" t="s">
        <v>204</v>
      </c>
      <c r="C4509" s="43" t="s">
        <v>7774</v>
      </c>
      <c r="D4509" s="43" t="s">
        <v>7775</v>
      </c>
      <c r="E4509" s="43" t="s">
        <v>46</v>
      </c>
      <c r="F4509" s="44">
        <v>45009</v>
      </c>
      <c r="G4509" s="43" t="s">
        <v>203</v>
      </c>
      <c r="H4509" s="43" t="s">
        <v>3960</v>
      </c>
      <c r="I4509" s="43" t="s">
        <v>364</v>
      </c>
      <c r="J4509" s="43">
        <v>13</v>
      </c>
      <c r="K4509" s="43" t="s">
        <v>7780</v>
      </c>
      <c r="L4509" s="55" t="s">
        <v>640</v>
      </c>
      <c r="M4509" s="43" t="s">
        <v>2</v>
      </c>
      <c r="N4509" s="43" t="s">
        <v>2</v>
      </c>
      <c r="O4509"/>
      <c r="P4509" s="43" t="s">
        <v>363</v>
      </c>
    </row>
    <row r="4510" spans="1:16" x14ac:dyDescent="0.25">
      <c r="A4510" s="43" t="s">
        <v>1500</v>
      </c>
      <c r="B4510" s="43" t="s">
        <v>204</v>
      </c>
      <c r="C4510" s="43" t="s">
        <v>7774</v>
      </c>
      <c r="D4510" s="43" t="s">
        <v>7775</v>
      </c>
      <c r="E4510" s="43" t="s">
        <v>46</v>
      </c>
      <c r="F4510" s="44">
        <v>45009</v>
      </c>
      <c r="G4510" s="43" t="s">
        <v>203</v>
      </c>
      <c r="H4510" s="43" t="s">
        <v>3960</v>
      </c>
      <c r="I4510" s="43" t="s">
        <v>364</v>
      </c>
      <c r="J4510" s="43">
        <v>14.1</v>
      </c>
      <c r="K4510" s="43" t="s">
        <v>7781</v>
      </c>
      <c r="L4510" s="55" t="s">
        <v>640</v>
      </c>
      <c r="M4510" s="43" t="s">
        <v>2</v>
      </c>
      <c r="N4510" s="43" t="s">
        <v>2</v>
      </c>
      <c r="O4510"/>
      <c r="P4510" s="43" t="s">
        <v>363</v>
      </c>
    </row>
    <row r="4511" spans="1:16" x14ac:dyDescent="0.25">
      <c r="A4511" s="43" t="s">
        <v>1500</v>
      </c>
      <c r="B4511" s="43" t="s">
        <v>204</v>
      </c>
      <c r="C4511" s="43" t="s">
        <v>7774</v>
      </c>
      <c r="D4511" s="43" t="s">
        <v>7775</v>
      </c>
      <c r="E4511" s="43" t="s">
        <v>46</v>
      </c>
      <c r="F4511" s="44">
        <v>45009</v>
      </c>
      <c r="G4511" s="43" t="s">
        <v>203</v>
      </c>
      <c r="H4511" s="43" t="s">
        <v>3960</v>
      </c>
      <c r="I4511" s="43" t="s">
        <v>364</v>
      </c>
      <c r="J4511" s="43">
        <v>14.2</v>
      </c>
      <c r="K4511" s="43" t="s">
        <v>7782</v>
      </c>
      <c r="L4511" s="55" t="s">
        <v>640</v>
      </c>
      <c r="M4511" s="43" t="s">
        <v>2</v>
      </c>
      <c r="N4511" s="43" t="s">
        <v>3</v>
      </c>
      <c r="O4511" s="43" t="s">
        <v>9877</v>
      </c>
      <c r="P4511" s="43" t="s">
        <v>364</v>
      </c>
    </row>
    <row r="4512" spans="1:16" x14ac:dyDescent="0.25">
      <c r="A4512" s="43" t="s">
        <v>1500</v>
      </c>
      <c r="B4512" s="43" t="s">
        <v>204</v>
      </c>
      <c r="C4512" s="43" t="s">
        <v>7774</v>
      </c>
      <c r="D4512" s="43" t="s">
        <v>7775</v>
      </c>
      <c r="E4512" s="43" t="s">
        <v>46</v>
      </c>
      <c r="F4512" s="44">
        <v>45009</v>
      </c>
      <c r="G4512" s="43" t="s">
        <v>203</v>
      </c>
      <c r="H4512" s="43" t="s">
        <v>3960</v>
      </c>
      <c r="I4512" s="43" t="s">
        <v>364</v>
      </c>
      <c r="J4512" s="43">
        <v>14.3</v>
      </c>
      <c r="K4512" s="43" t="s">
        <v>7783</v>
      </c>
      <c r="L4512" s="55" t="s">
        <v>640</v>
      </c>
      <c r="M4512" s="43" t="s">
        <v>2</v>
      </c>
      <c r="N4512" s="43" t="s">
        <v>2</v>
      </c>
      <c r="O4512"/>
      <c r="P4512" s="43" t="s">
        <v>363</v>
      </c>
    </row>
    <row r="4513" spans="1:16" x14ac:dyDescent="0.25">
      <c r="A4513" s="43" t="s">
        <v>1500</v>
      </c>
      <c r="B4513" s="43" t="s">
        <v>204</v>
      </c>
      <c r="C4513" s="43" t="s">
        <v>7774</v>
      </c>
      <c r="D4513" s="43" t="s">
        <v>7775</v>
      </c>
      <c r="E4513" s="43" t="s">
        <v>46</v>
      </c>
      <c r="F4513" s="44">
        <v>45009</v>
      </c>
      <c r="G4513" s="43" t="s">
        <v>203</v>
      </c>
      <c r="H4513" s="43" t="s">
        <v>3960</v>
      </c>
      <c r="I4513" s="43" t="s">
        <v>364</v>
      </c>
      <c r="J4513" s="43">
        <v>14.4</v>
      </c>
      <c r="K4513" s="43" t="s">
        <v>7784</v>
      </c>
      <c r="L4513" s="55" t="s">
        <v>640</v>
      </c>
      <c r="M4513" s="43" t="s">
        <v>2</v>
      </c>
      <c r="N4513" s="43" t="s">
        <v>2</v>
      </c>
      <c r="O4513"/>
      <c r="P4513" s="43" t="s">
        <v>363</v>
      </c>
    </row>
    <row r="4514" spans="1:16" x14ac:dyDescent="0.25">
      <c r="A4514" s="43" t="s">
        <v>1500</v>
      </c>
      <c r="B4514" s="43" t="s">
        <v>204</v>
      </c>
      <c r="C4514" s="43" t="s">
        <v>7774</v>
      </c>
      <c r="D4514" s="43" t="s">
        <v>7775</v>
      </c>
      <c r="E4514" s="43" t="s">
        <v>46</v>
      </c>
      <c r="F4514" s="44">
        <v>45009</v>
      </c>
      <c r="G4514" s="43" t="s">
        <v>203</v>
      </c>
      <c r="H4514" s="43" t="s">
        <v>3960</v>
      </c>
      <c r="I4514" s="43" t="s">
        <v>364</v>
      </c>
      <c r="J4514" s="43">
        <v>14.5</v>
      </c>
      <c r="K4514" s="43" t="s">
        <v>7785</v>
      </c>
      <c r="L4514" s="55" t="s">
        <v>640</v>
      </c>
      <c r="M4514" s="43" t="s">
        <v>2</v>
      </c>
      <c r="N4514" s="43" t="s">
        <v>2</v>
      </c>
      <c r="O4514"/>
      <c r="P4514" s="43" t="s">
        <v>363</v>
      </c>
    </row>
    <row r="4515" spans="1:16" x14ac:dyDescent="0.25">
      <c r="A4515" s="43" t="s">
        <v>1500</v>
      </c>
      <c r="B4515" s="43" t="s">
        <v>204</v>
      </c>
      <c r="C4515" s="43" t="s">
        <v>7774</v>
      </c>
      <c r="D4515" s="43" t="s">
        <v>7775</v>
      </c>
      <c r="E4515" s="43" t="s">
        <v>46</v>
      </c>
      <c r="F4515" s="44">
        <v>45009</v>
      </c>
      <c r="G4515" s="43" t="s">
        <v>203</v>
      </c>
      <c r="H4515" s="43" t="s">
        <v>3960</v>
      </c>
      <c r="I4515" s="43" t="s">
        <v>364</v>
      </c>
      <c r="J4515" s="43">
        <v>14.6</v>
      </c>
      <c r="K4515" s="43" t="s">
        <v>7786</v>
      </c>
      <c r="L4515" s="55" t="s">
        <v>640</v>
      </c>
      <c r="M4515" s="43" t="s">
        <v>2</v>
      </c>
      <c r="N4515" s="43" t="s">
        <v>2</v>
      </c>
      <c r="O4515"/>
      <c r="P4515" s="43" t="s">
        <v>363</v>
      </c>
    </row>
    <row r="4516" spans="1:16" x14ac:dyDescent="0.25">
      <c r="A4516" s="43" t="s">
        <v>1500</v>
      </c>
      <c r="B4516" s="43" t="s">
        <v>204</v>
      </c>
      <c r="C4516" s="43" t="s">
        <v>7774</v>
      </c>
      <c r="D4516" s="43" t="s">
        <v>7775</v>
      </c>
      <c r="E4516" s="43" t="s">
        <v>46</v>
      </c>
      <c r="F4516" s="44">
        <v>45009</v>
      </c>
      <c r="G4516" s="43" t="s">
        <v>203</v>
      </c>
      <c r="H4516" s="43" t="s">
        <v>3960</v>
      </c>
      <c r="I4516" s="43" t="s">
        <v>364</v>
      </c>
      <c r="J4516" s="43">
        <v>15.1</v>
      </c>
      <c r="K4516" s="43" t="s">
        <v>7787</v>
      </c>
      <c r="L4516" s="55" t="s">
        <v>640</v>
      </c>
      <c r="M4516" s="43" t="s">
        <v>2</v>
      </c>
      <c r="N4516" s="43" t="s">
        <v>2</v>
      </c>
      <c r="O4516"/>
      <c r="P4516" s="43" t="s">
        <v>363</v>
      </c>
    </row>
    <row r="4517" spans="1:16" x14ac:dyDescent="0.25">
      <c r="A4517" s="43" t="s">
        <v>1500</v>
      </c>
      <c r="B4517" s="43" t="s">
        <v>204</v>
      </c>
      <c r="C4517" s="43" t="s">
        <v>7774</v>
      </c>
      <c r="D4517" s="43" t="s">
        <v>7775</v>
      </c>
      <c r="E4517" s="43" t="s">
        <v>46</v>
      </c>
      <c r="F4517" s="44">
        <v>45009</v>
      </c>
      <c r="G4517" s="43" t="s">
        <v>203</v>
      </c>
      <c r="H4517" s="43" t="s">
        <v>3960</v>
      </c>
      <c r="I4517" s="43" t="s">
        <v>364</v>
      </c>
      <c r="J4517" s="43">
        <v>15.2</v>
      </c>
      <c r="K4517" s="43" t="s">
        <v>7788</v>
      </c>
      <c r="L4517" s="55" t="s">
        <v>640</v>
      </c>
      <c r="M4517" s="43" t="s">
        <v>2</v>
      </c>
      <c r="N4517" s="43" t="s">
        <v>2</v>
      </c>
      <c r="O4517"/>
      <c r="P4517" s="43" t="s">
        <v>363</v>
      </c>
    </row>
    <row r="4518" spans="1:16" x14ac:dyDescent="0.25">
      <c r="A4518" s="43" t="s">
        <v>1500</v>
      </c>
      <c r="B4518" s="43" t="s">
        <v>204</v>
      </c>
      <c r="C4518" s="43" t="s">
        <v>7774</v>
      </c>
      <c r="D4518" s="43" t="s">
        <v>7775</v>
      </c>
      <c r="E4518" s="43" t="s">
        <v>46</v>
      </c>
      <c r="F4518" s="44">
        <v>45009</v>
      </c>
      <c r="G4518" s="43" t="s">
        <v>203</v>
      </c>
      <c r="H4518" s="43" t="s">
        <v>3960</v>
      </c>
      <c r="I4518" s="43" t="s">
        <v>364</v>
      </c>
      <c r="J4518" s="43">
        <v>15.3</v>
      </c>
      <c r="K4518" s="43" t="s">
        <v>7789</v>
      </c>
      <c r="L4518" s="55" t="s">
        <v>640</v>
      </c>
      <c r="M4518" s="43" t="s">
        <v>2</v>
      </c>
      <c r="N4518" s="43" t="s">
        <v>2</v>
      </c>
      <c r="O4518"/>
      <c r="P4518" s="43" t="s">
        <v>363</v>
      </c>
    </row>
    <row r="4519" spans="1:16" x14ac:dyDescent="0.25">
      <c r="A4519" s="43" t="s">
        <v>1500</v>
      </c>
      <c r="B4519" s="43" t="s">
        <v>204</v>
      </c>
      <c r="C4519" s="43" t="s">
        <v>7774</v>
      </c>
      <c r="D4519" s="43" t="s">
        <v>7775</v>
      </c>
      <c r="E4519" s="43" t="s">
        <v>46</v>
      </c>
      <c r="F4519" s="44">
        <v>45009</v>
      </c>
      <c r="G4519" s="43" t="s">
        <v>203</v>
      </c>
      <c r="H4519" s="43" t="s">
        <v>3960</v>
      </c>
      <c r="I4519" s="43" t="s">
        <v>364</v>
      </c>
      <c r="J4519" s="43">
        <v>16.100000000000001</v>
      </c>
      <c r="K4519" s="43" t="s">
        <v>7790</v>
      </c>
      <c r="L4519" s="55" t="s">
        <v>13</v>
      </c>
      <c r="M4519" s="43" t="s">
        <v>2</v>
      </c>
      <c r="N4519" s="43" t="s">
        <v>2</v>
      </c>
      <c r="O4519"/>
      <c r="P4519" s="43" t="s">
        <v>363</v>
      </c>
    </row>
    <row r="4520" spans="1:16" x14ac:dyDescent="0.25">
      <c r="A4520" s="43" t="s">
        <v>1500</v>
      </c>
      <c r="B4520" s="43" t="s">
        <v>204</v>
      </c>
      <c r="C4520" s="43" t="s">
        <v>7774</v>
      </c>
      <c r="D4520" s="43" t="s">
        <v>7775</v>
      </c>
      <c r="E4520" s="43" t="s">
        <v>46</v>
      </c>
      <c r="F4520" s="44">
        <v>45009</v>
      </c>
      <c r="G4520" s="43" t="s">
        <v>203</v>
      </c>
      <c r="H4520" s="43" t="s">
        <v>3960</v>
      </c>
      <c r="I4520" s="43" t="s">
        <v>364</v>
      </c>
      <c r="J4520" s="43">
        <v>16.2</v>
      </c>
      <c r="K4520" s="43" t="s">
        <v>7791</v>
      </c>
      <c r="L4520" s="55" t="s">
        <v>13</v>
      </c>
      <c r="M4520" s="43" t="s">
        <v>2</v>
      </c>
      <c r="N4520" s="43" t="s">
        <v>2</v>
      </c>
      <c r="O4520"/>
      <c r="P4520" s="43" t="s">
        <v>363</v>
      </c>
    </row>
    <row r="4521" spans="1:16" x14ac:dyDescent="0.25">
      <c r="A4521" s="43" t="s">
        <v>7792</v>
      </c>
      <c r="B4521" s="43" t="s">
        <v>119</v>
      </c>
      <c r="C4521" s="43" t="s">
        <v>7793</v>
      </c>
      <c r="D4521" s="43">
        <v>6437947</v>
      </c>
      <c r="E4521" s="43" t="s">
        <v>46</v>
      </c>
      <c r="F4521" s="44">
        <v>45010</v>
      </c>
      <c r="G4521" s="43" t="s">
        <v>203</v>
      </c>
      <c r="H4521" s="43" t="s">
        <v>3960</v>
      </c>
      <c r="I4521" s="43" t="s">
        <v>364</v>
      </c>
      <c r="J4521" s="43">
        <v>1.1000000000000001</v>
      </c>
      <c r="K4521" s="43" t="s">
        <v>7794</v>
      </c>
      <c r="L4521" s="55" t="s">
        <v>640</v>
      </c>
      <c r="M4521" s="43" t="s">
        <v>2</v>
      </c>
      <c r="N4521" s="43" t="s">
        <v>2</v>
      </c>
      <c r="O4521"/>
      <c r="P4521" s="43" t="s">
        <v>363</v>
      </c>
    </row>
    <row r="4522" spans="1:16" x14ac:dyDescent="0.25">
      <c r="A4522" s="43" t="s">
        <v>7792</v>
      </c>
      <c r="B4522" s="43" t="s">
        <v>119</v>
      </c>
      <c r="C4522" s="43" t="s">
        <v>7793</v>
      </c>
      <c r="D4522" s="43">
        <v>6437947</v>
      </c>
      <c r="E4522" s="43" t="s">
        <v>46</v>
      </c>
      <c r="F4522" s="44">
        <v>45010</v>
      </c>
      <c r="G4522" s="43" t="s">
        <v>203</v>
      </c>
      <c r="H4522" s="43" t="s">
        <v>3960</v>
      </c>
      <c r="I4522" s="43" t="s">
        <v>364</v>
      </c>
      <c r="J4522" s="43">
        <v>1.2</v>
      </c>
      <c r="K4522" s="43" t="s">
        <v>7795</v>
      </c>
      <c r="L4522" s="55" t="s">
        <v>640</v>
      </c>
      <c r="M4522" s="43" t="s">
        <v>2</v>
      </c>
      <c r="N4522" s="43" t="s">
        <v>2</v>
      </c>
      <c r="O4522"/>
      <c r="P4522" s="43" t="s">
        <v>363</v>
      </c>
    </row>
    <row r="4523" spans="1:16" x14ac:dyDescent="0.25">
      <c r="A4523" s="43" t="s">
        <v>7792</v>
      </c>
      <c r="B4523" s="43" t="s">
        <v>119</v>
      </c>
      <c r="C4523" s="43" t="s">
        <v>7793</v>
      </c>
      <c r="D4523" s="43">
        <v>6437947</v>
      </c>
      <c r="E4523" s="43" t="s">
        <v>46</v>
      </c>
      <c r="F4523" s="44">
        <v>45010</v>
      </c>
      <c r="G4523" s="43" t="s">
        <v>203</v>
      </c>
      <c r="H4523" s="43" t="s">
        <v>3960</v>
      </c>
      <c r="I4523" s="43" t="s">
        <v>364</v>
      </c>
      <c r="J4523" s="43">
        <v>1.3</v>
      </c>
      <c r="K4523" s="43" t="s">
        <v>7796</v>
      </c>
      <c r="L4523" s="55" t="s">
        <v>640</v>
      </c>
      <c r="M4523" s="43" t="s">
        <v>2</v>
      </c>
      <c r="N4523" s="43" t="s">
        <v>2</v>
      </c>
      <c r="O4523"/>
      <c r="P4523" s="43" t="s">
        <v>363</v>
      </c>
    </row>
    <row r="4524" spans="1:16" x14ac:dyDescent="0.25">
      <c r="A4524" s="43" t="s">
        <v>7792</v>
      </c>
      <c r="B4524" s="43" t="s">
        <v>119</v>
      </c>
      <c r="C4524" s="43" t="s">
        <v>7793</v>
      </c>
      <c r="D4524" s="43">
        <v>6437947</v>
      </c>
      <c r="E4524" s="43" t="s">
        <v>46</v>
      </c>
      <c r="F4524" s="44">
        <v>45010</v>
      </c>
      <c r="G4524" s="43" t="s">
        <v>203</v>
      </c>
      <c r="H4524" s="43" t="s">
        <v>3960</v>
      </c>
      <c r="I4524" s="43" t="s">
        <v>364</v>
      </c>
      <c r="J4524" s="43">
        <v>1.4</v>
      </c>
      <c r="K4524" s="43" t="s">
        <v>7797</v>
      </c>
      <c r="L4524" s="55" t="s">
        <v>640</v>
      </c>
      <c r="M4524" s="43" t="s">
        <v>2</v>
      </c>
      <c r="N4524" s="43" t="s">
        <v>2</v>
      </c>
      <c r="O4524"/>
      <c r="P4524" s="43" t="s">
        <v>363</v>
      </c>
    </row>
    <row r="4525" spans="1:16" x14ac:dyDescent="0.25">
      <c r="A4525" s="43" t="s">
        <v>7792</v>
      </c>
      <c r="B4525" s="43" t="s">
        <v>119</v>
      </c>
      <c r="C4525" s="43" t="s">
        <v>7793</v>
      </c>
      <c r="D4525" s="43">
        <v>6437947</v>
      </c>
      <c r="E4525" s="43" t="s">
        <v>46</v>
      </c>
      <c r="F4525" s="44">
        <v>45010</v>
      </c>
      <c r="G4525" s="43" t="s">
        <v>203</v>
      </c>
      <c r="H4525" s="43" t="s">
        <v>3960</v>
      </c>
      <c r="I4525" s="43" t="s">
        <v>364</v>
      </c>
      <c r="J4525" s="43">
        <v>1.5</v>
      </c>
      <c r="K4525" s="43" t="s">
        <v>7798</v>
      </c>
      <c r="L4525" s="55" t="s">
        <v>640</v>
      </c>
      <c r="M4525" s="43" t="s">
        <v>2</v>
      </c>
      <c r="N4525" s="43" t="s">
        <v>2</v>
      </c>
      <c r="O4525"/>
      <c r="P4525" s="43" t="s">
        <v>363</v>
      </c>
    </row>
    <row r="4526" spans="1:16" x14ac:dyDescent="0.25">
      <c r="A4526" s="43" t="s">
        <v>7792</v>
      </c>
      <c r="B4526" s="43" t="s">
        <v>119</v>
      </c>
      <c r="C4526" s="43" t="s">
        <v>7793</v>
      </c>
      <c r="D4526" s="43">
        <v>6437947</v>
      </c>
      <c r="E4526" s="43" t="s">
        <v>46</v>
      </c>
      <c r="F4526" s="44">
        <v>45010</v>
      </c>
      <c r="G4526" s="43" t="s">
        <v>203</v>
      </c>
      <c r="H4526" s="43" t="s">
        <v>3960</v>
      </c>
      <c r="I4526" s="43" t="s">
        <v>364</v>
      </c>
      <c r="J4526" s="43">
        <v>1.6</v>
      </c>
      <c r="K4526" s="43" t="s">
        <v>7799</v>
      </c>
      <c r="L4526" s="55" t="s">
        <v>640</v>
      </c>
      <c r="M4526" s="43" t="s">
        <v>2</v>
      </c>
      <c r="N4526" s="43" t="s">
        <v>2</v>
      </c>
      <c r="O4526"/>
      <c r="P4526" s="43" t="s">
        <v>363</v>
      </c>
    </row>
    <row r="4527" spans="1:16" x14ac:dyDescent="0.25">
      <c r="A4527" s="43" t="s">
        <v>7792</v>
      </c>
      <c r="B4527" s="43" t="s">
        <v>119</v>
      </c>
      <c r="C4527" s="43" t="s">
        <v>7793</v>
      </c>
      <c r="D4527" s="43">
        <v>6437947</v>
      </c>
      <c r="E4527" s="43" t="s">
        <v>46</v>
      </c>
      <c r="F4527" s="44">
        <v>45010</v>
      </c>
      <c r="G4527" s="43" t="s">
        <v>203</v>
      </c>
      <c r="H4527" s="43" t="s">
        <v>3960</v>
      </c>
      <c r="I4527" s="43" t="s">
        <v>364</v>
      </c>
      <c r="J4527" s="43">
        <v>1.7</v>
      </c>
      <c r="K4527" s="43" t="s">
        <v>7800</v>
      </c>
      <c r="L4527" s="55" t="s">
        <v>640</v>
      </c>
      <c r="M4527" s="43" t="s">
        <v>2</v>
      </c>
      <c r="N4527" s="43" t="s">
        <v>2</v>
      </c>
      <c r="O4527"/>
      <c r="P4527" s="43" t="s">
        <v>363</v>
      </c>
    </row>
    <row r="4528" spans="1:16" x14ac:dyDescent="0.25">
      <c r="A4528" s="43" t="s">
        <v>7792</v>
      </c>
      <c r="B4528" s="43" t="s">
        <v>119</v>
      </c>
      <c r="C4528" s="43" t="s">
        <v>7793</v>
      </c>
      <c r="D4528" s="43">
        <v>6437947</v>
      </c>
      <c r="E4528" s="43" t="s">
        <v>46</v>
      </c>
      <c r="F4528" s="44">
        <v>45010</v>
      </c>
      <c r="G4528" s="43" t="s">
        <v>203</v>
      </c>
      <c r="H4528" s="43" t="s">
        <v>3960</v>
      </c>
      <c r="I4528" s="43" t="s">
        <v>364</v>
      </c>
      <c r="J4528" s="43">
        <v>1.8</v>
      </c>
      <c r="K4528" s="43" t="s">
        <v>7801</v>
      </c>
      <c r="L4528" s="55" t="s">
        <v>640</v>
      </c>
      <c r="M4528" s="43" t="s">
        <v>2</v>
      </c>
      <c r="N4528" s="43" t="s">
        <v>2</v>
      </c>
      <c r="O4528"/>
      <c r="P4528" s="43" t="s">
        <v>363</v>
      </c>
    </row>
    <row r="4529" spans="1:16" x14ac:dyDescent="0.25">
      <c r="A4529" s="43" t="s">
        <v>7792</v>
      </c>
      <c r="B4529" s="43" t="s">
        <v>119</v>
      </c>
      <c r="C4529" s="43" t="s">
        <v>7793</v>
      </c>
      <c r="D4529" s="43">
        <v>6437947</v>
      </c>
      <c r="E4529" s="43" t="s">
        <v>46</v>
      </c>
      <c r="F4529" s="44">
        <v>45010</v>
      </c>
      <c r="G4529" s="43" t="s">
        <v>203</v>
      </c>
      <c r="H4529" s="43" t="s">
        <v>3960</v>
      </c>
      <c r="I4529" s="43" t="s">
        <v>364</v>
      </c>
      <c r="J4529" s="43">
        <v>1.9</v>
      </c>
      <c r="K4529" s="43" t="s">
        <v>7802</v>
      </c>
      <c r="L4529" s="55" t="s">
        <v>640</v>
      </c>
      <c r="M4529" s="43" t="s">
        <v>2</v>
      </c>
      <c r="N4529" s="43" t="s">
        <v>2</v>
      </c>
      <c r="O4529"/>
      <c r="P4529" s="43" t="s">
        <v>363</v>
      </c>
    </row>
    <row r="4530" spans="1:16" x14ac:dyDescent="0.25">
      <c r="A4530" s="43" t="s">
        <v>7792</v>
      </c>
      <c r="B4530" s="43" t="s">
        <v>119</v>
      </c>
      <c r="C4530" s="43" t="s">
        <v>7793</v>
      </c>
      <c r="D4530" s="43">
        <v>6437947</v>
      </c>
      <c r="E4530" s="43" t="s">
        <v>46</v>
      </c>
      <c r="F4530" s="44">
        <v>45010</v>
      </c>
      <c r="G4530" s="43" t="s">
        <v>203</v>
      </c>
      <c r="H4530" s="43" t="s">
        <v>3960</v>
      </c>
      <c r="I4530" s="43" t="s">
        <v>364</v>
      </c>
      <c r="J4530" s="43">
        <v>2</v>
      </c>
      <c r="K4530" s="43" t="s">
        <v>7803</v>
      </c>
      <c r="L4530" s="55" t="s">
        <v>639</v>
      </c>
      <c r="M4530" s="43" t="s">
        <v>2</v>
      </c>
      <c r="N4530" s="43" t="s">
        <v>2</v>
      </c>
      <c r="O4530"/>
      <c r="P4530" s="43" t="s">
        <v>363</v>
      </c>
    </row>
    <row r="4531" spans="1:16" x14ac:dyDescent="0.25">
      <c r="A4531" s="43" t="s">
        <v>838</v>
      </c>
      <c r="B4531" s="43" t="s">
        <v>796</v>
      </c>
      <c r="C4531" s="43" t="s">
        <v>3285</v>
      </c>
      <c r="D4531" s="43" t="s">
        <v>3286</v>
      </c>
      <c r="E4531" s="43" t="s">
        <v>46</v>
      </c>
      <c r="F4531" s="44">
        <v>45011</v>
      </c>
      <c r="G4531" s="43" t="s">
        <v>203</v>
      </c>
      <c r="H4531" s="43" t="s">
        <v>3960</v>
      </c>
      <c r="I4531" s="43" t="s">
        <v>364</v>
      </c>
      <c r="J4531" s="43">
        <v>1</v>
      </c>
      <c r="K4531" s="43" t="s">
        <v>6812</v>
      </c>
      <c r="L4531" s="55" t="s">
        <v>638</v>
      </c>
      <c r="M4531" s="43" t="s">
        <v>2</v>
      </c>
      <c r="N4531" s="43" t="s">
        <v>2</v>
      </c>
      <c r="O4531"/>
      <c r="P4531" s="43" t="s">
        <v>363</v>
      </c>
    </row>
    <row r="4532" spans="1:16" x14ac:dyDescent="0.25">
      <c r="A4532" s="43" t="s">
        <v>838</v>
      </c>
      <c r="B4532" s="43" t="s">
        <v>796</v>
      </c>
      <c r="C4532" s="43" t="s">
        <v>3285</v>
      </c>
      <c r="D4532" s="43" t="s">
        <v>3286</v>
      </c>
      <c r="E4532" s="43" t="s">
        <v>46</v>
      </c>
      <c r="F4532" s="44">
        <v>45011</v>
      </c>
      <c r="G4532" s="43" t="s">
        <v>203</v>
      </c>
      <c r="H4532" s="43" t="s">
        <v>3960</v>
      </c>
      <c r="I4532" s="43" t="s">
        <v>364</v>
      </c>
      <c r="J4532" s="43">
        <v>2</v>
      </c>
      <c r="K4532" s="43" t="s">
        <v>6813</v>
      </c>
      <c r="L4532" s="55" t="s">
        <v>638</v>
      </c>
      <c r="M4532" s="43" t="s">
        <v>2</v>
      </c>
      <c r="N4532" s="43" t="s">
        <v>2</v>
      </c>
      <c r="O4532"/>
      <c r="P4532" s="43" t="s">
        <v>363</v>
      </c>
    </row>
    <row r="4533" spans="1:16" x14ac:dyDescent="0.25">
      <c r="A4533" s="43" t="s">
        <v>838</v>
      </c>
      <c r="B4533" s="43" t="s">
        <v>796</v>
      </c>
      <c r="C4533" s="43" t="s">
        <v>3285</v>
      </c>
      <c r="D4533" s="43" t="s">
        <v>3286</v>
      </c>
      <c r="E4533" s="43" t="s">
        <v>46</v>
      </c>
      <c r="F4533" s="44">
        <v>45011</v>
      </c>
      <c r="G4533" s="43" t="s">
        <v>203</v>
      </c>
      <c r="H4533" s="43" t="s">
        <v>3960</v>
      </c>
      <c r="I4533" s="43" t="s">
        <v>364</v>
      </c>
      <c r="J4533" s="43">
        <v>3</v>
      </c>
      <c r="K4533" s="43" t="s">
        <v>6814</v>
      </c>
      <c r="L4533" s="55" t="s">
        <v>639</v>
      </c>
      <c r="M4533" s="43" t="s">
        <v>2</v>
      </c>
      <c r="N4533" s="43" t="s">
        <v>2</v>
      </c>
      <c r="O4533"/>
      <c r="P4533" s="43" t="s">
        <v>363</v>
      </c>
    </row>
    <row r="4534" spans="1:16" x14ac:dyDescent="0.25">
      <c r="A4534" s="43" t="s">
        <v>838</v>
      </c>
      <c r="B4534" s="43" t="s">
        <v>796</v>
      </c>
      <c r="C4534" s="43" t="s">
        <v>3285</v>
      </c>
      <c r="D4534" s="43" t="s">
        <v>3286</v>
      </c>
      <c r="E4534" s="43" t="s">
        <v>46</v>
      </c>
      <c r="F4534" s="44">
        <v>45011</v>
      </c>
      <c r="G4534" s="43" t="s">
        <v>203</v>
      </c>
      <c r="H4534" s="43" t="s">
        <v>3960</v>
      </c>
      <c r="I4534" s="43" t="s">
        <v>364</v>
      </c>
      <c r="J4534" s="43">
        <v>4</v>
      </c>
      <c r="K4534" s="43" t="s">
        <v>6815</v>
      </c>
      <c r="L4534" s="55" t="s">
        <v>640</v>
      </c>
      <c r="M4534" s="43" t="s">
        <v>2</v>
      </c>
      <c r="N4534" s="43" t="s">
        <v>2</v>
      </c>
      <c r="O4534"/>
      <c r="P4534" s="43" t="s">
        <v>363</v>
      </c>
    </row>
    <row r="4535" spans="1:16" ht="30" x14ac:dyDescent="0.25">
      <c r="A4535" s="43" t="s">
        <v>838</v>
      </c>
      <c r="B4535" s="43" t="s">
        <v>796</v>
      </c>
      <c r="C4535" s="43" t="s">
        <v>3285</v>
      </c>
      <c r="D4535" s="43" t="s">
        <v>3286</v>
      </c>
      <c r="E4535" s="43" t="s">
        <v>46</v>
      </c>
      <c r="F4535" s="44">
        <v>45011</v>
      </c>
      <c r="G4535" s="43" t="s">
        <v>203</v>
      </c>
      <c r="H4535" s="43" t="s">
        <v>3960</v>
      </c>
      <c r="I4535" s="43" t="s">
        <v>364</v>
      </c>
      <c r="J4535" s="43">
        <v>5</v>
      </c>
      <c r="K4535" s="43" t="s">
        <v>7804</v>
      </c>
      <c r="L4535" s="55" t="s">
        <v>641</v>
      </c>
      <c r="M4535" s="43" t="s">
        <v>2</v>
      </c>
      <c r="N4535" s="43" t="s">
        <v>2</v>
      </c>
      <c r="O4535"/>
      <c r="P4535" s="43" t="s">
        <v>363</v>
      </c>
    </row>
    <row r="4536" spans="1:16" x14ac:dyDescent="0.25">
      <c r="A4536" s="43" t="s">
        <v>838</v>
      </c>
      <c r="B4536" s="43" t="s">
        <v>796</v>
      </c>
      <c r="C4536" s="43" t="s">
        <v>3285</v>
      </c>
      <c r="D4536" s="43" t="s">
        <v>3286</v>
      </c>
      <c r="E4536" s="43" t="s">
        <v>46</v>
      </c>
      <c r="F4536" s="44">
        <v>45011</v>
      </c>
      <c r="G4536" s="43" t="s">
        <v>203</v>
      </c>
      <c r="H4536" s="43" t="s">
        <v>3960</v>
      </c>
      <c r="I4536" s="43" t="s">
        <v>364</v>
      </c>
      <c r="J4536" s="43">
        <v>6</v>
      </c>
      <c r="K4536" s="43" t="s">
        <v>7805</v>
      </c>
      <c r="L4536" s="55" t="s">
        <v>640</v>
      </c>
      <c r="M4536" s="43" t="s">
        <v>2</v>
      </c>
      <c r="N4536" s="43" t="s">
        <v>2</v>
      </c>
      <c r="O4536"/>
      <c r="P4536" s="43" t="s">
        <v>363</v>
      </c>
    </row>
    <row r="4537" spans="1:16" x14ac:dyDescent="0.25">
      <c r="A4537" s="43" t="s">
        <v>838</v>
      </c>
      <c r="B4537" s="43" t="s">
        <v>796</v>
      </c>
      <c r="C4537" s="43" t="s">
        <v>3285</v>
      </c>
      <c r="D4537" s="43" t="s">
        <v>3286</v>
      </c>
      <c r="E4537" s="43" t="s">
        <v>46</v>
      </c>
      <c r="F4537" s="44">
        <v>45011</v>
      </c>
      <c r="G4537" s="43" t="s">
        <v>203</v>
      </c>
      <c r="H4537" s="43" t="s">
        <v>3960</v>
      </c>
      <c r="I4537" s="43" t="s">
        <v>364</v>
      </c>
      <c r="J4537" s="43">
        <v>7</v>
      </c>
      <c r="K4537" s="43" t="s">
        <v>7806</v>
      </c>
      <c r="L4537" s="55" t="s">
        <v>13</v>
      </c>
      <c r="M4537" s="43" t="s">
        <v>2</v>
      </c>
      <c r="N4537" s="43" t="s">
        <v>2</v>
      </c>
      <c r="O4537"/>
      <c r="P4537" s="43" t="s">
        <v>363</v>
      </c>
    </row>
    <row r="4538" spans="1:16" x14ac:dyDescent="0.25">
      <c r="A4538" s="43" t="s">
        <v>838</v>
      </c>
      <c r="B4538" s="43" t="s">
        <v>796</v>
      </c>
      <c r="C4538" s="43" t="s">
        <v>3285</v>
      </c>
      <c r="D4538" s="43" t="s">
        <v>3286</v>
      </c>
      <c r="E4538" s="43" t="s">
        <v>46</v>
      </c>
      <c r="F4538" s="44">
        <v>45011</v>
      </c>
      <c r="G4538" s="43" t="s">
        <v>203</v>
      </c>
      <c r="H4538" s="43" t="s">
        <v>3960</v>
      </c>
      <c r="I4538" s="43" t="s">
        <v>364</v>
      </c>
      <c r="J4538" s="43">
        <v>8</v>
      </c>
      <c r="K4538" s="43" t="s">
        <v>5960</v>
      </c>
      <c r="L4538" s="55" t="s">
        <v>13</v>
      </c>
      <c r="M4538" s="43" t="s">
        <v>2</v>
      </c>
      <c r="N4538" s="43" t="s">
        <v>2</v>
      </c>
      <c r="O4538"/>
      <c r="P4538" s="43" t="s">
        <v>363</v>
      </c>
    </row>
    <row r="4539" spans="1:16" x14ac:dyDescent="0.25">
      <c r="A4539" s="43" t="s">
        <v>838</v>
      </c>
      <c r="B4539" s="43" t="s">
        <v>796</v>
      </c>
      <c r="C4539" s="43" t="s">
        <v>3285</v>
      </c>
      <c r="D4539" s="43" t="s">
        <v>3286</v>
      </c>
      <c r="E4539" s="43" t="s">
        <v>46</v>
      </c>
      <c r="F4539" s="44">
        <v>45011</v>
      </c>
      <c r="G4539" s="43" t="s">
        <v>203</v>
      </c>
      <c r="H4539" s="43" t="s">
        <v>3960</v>
      </c>
      <c r="I4539" s="43" t="s">
        <v>364</v>
      </c>
      <c r="J4539" s="43">
        <v>9</v>
      </c>
      <c r="K4539" s="43" t="s">
        <v>6836</v>
      </c>
      <c r="L4539" s="55" t="s">
        <v>13</v>
      </c>
      <c r="M4539" s="43" t="s">
        <v>2</v>
      </c>
      <c r="N4539" s="43" t="s">
        <v>2</v>
      </c>
      <c r="O4539"/>
      <c r="P4539" s="43" t="s">
        <v>363</v>
      </c>
    </row>
    <row r="4540" spans="1:16" x14ac:dyDescent="0.25">
      <c r="A4540" s="43" t="s">
        <v>838</v>
      </c>
      <c r="B4540" s="43" t="s">
        <v>796</v>
      </c>
      <c r="C4540" s="43" t="s">
        <v>3285</v>
      </c>
      <c r="D4540" s="43" t="s">
        <v>3286</v>
      </c>
      <c r="E4540" s="43" t="s">
        <v>46</v>
      </c>
      <c r="F4540" s="44">
        <v>45011</v>
      </c>
      <c r="G4540" s="43" t="s">
        <v>203</v>
      </c>
      <c r="H4540" s="43" t="s">
        <v>3960</v>
      </c>
      <c r="I4540" s="43" t="s">
        <v>364</v>
      </c>
      <c r="J4540" s="43">
        <v>10</v>
      </c>
      <c r="K4540" s="43" t="s">
        <v>7807</v>
      </c>
      <c r="L4540" s="55" t="s">
        <v>640</v>
      </c>
      <c r="M4540" s="43" t="s">
        <v>2</v>
      </c>
      <c r="N4540" s="43" t="s">
        <v>2</v>
      </c>
      <c r="O4540"/>
      <c r="P4540" s="43" t="s">
        <v>363</v>
      </c>
    </row>
    <row r="4541" spans="1:16" ht="30" x14ac:dyDescent="0.25">
      <c r="A4541" s="43" t="s">
        <v>838</v>
      </c>
      <c r="B4541" s="43" t="s">
        <v>796</v>
      </c>
      <c r="C4541" s="43" t="s">
        <v>3285</v>
      </c>
      <c r="D4541" s="43" t="s">
        <v>3286</v>
      </c>
      <c r="E4541" s="43" t="s">
        <v>46</v>
      </c>
      <c r="F4541" s="44">
        <v>45011</v>
      </c>
      <c r="G4541" s="43" t="s">
        <v>203</v>
      </c>
      <c r="H4541" s="43" t="s">
        <v>3960</v>
      </c>
      <c r="I4541" s="43" t="s">
        <v>364</v>
      </c>
      <c r="J4541" s="43">
        <v>11</v>
      </c>
      <c r="K4541" s="43" t="s">
        <v>7808</v>
      </c>
      <c r="L4541" s="55" t="s">
        <v>13</v>
      </c>
      <c r="M4541" s="43" t="s">
        <v>2</v>
      </c>
      <c r="N4541" s="43" t="s">
        <v>2</v>
      </c>
      <c r="O4541"/>
      <c r="P4541" s="43" t="s">
        <v>363</v>
      </c>
    </row>
    <row r="4542" spans="1:16" ht="30" x14ac:dyDescent="0.25">
      <c r="A4542" s="43" t="s">
        <v>838</v>
      </c>
      <c r="B4542" s="43" t="s">
        <v>796</v>
      </c>
      <c r="C4542" s="43" t="s">
        <v>3285</v>
      </c>
      <c r="D4542" s="43" t="s">
        <v>3286</v>
      </c>
      <c r="E4542" s="43" t="s">
        <v>46</v>
      </c>
      <c r="F4542" s="44">
        <v>45011</v>
      </c>
      <c r="G4542" s="43" t="s">
        <v>203</v>
      </c>
      <c r="H4542" s="43" t="s">
        <v>3960</v>
      </c>
      <c r="I4542" s="43" t="s">
        <v>364</v>
      </c>
      <c r="J4542" s="43">
        <v>12</v>
      </c>
      <c r="K4542" s="43" t="s">
        <v>7809</v>
      </c>
      <c r="L4542" s="55" t="s">
        <v>13</v>
      </c>
      <c r="M4542" s="43" t="s">
        <v>2</v>
      </c>
      <c r="N4542" s="43" t="s">
        <v>2</v>
      </c>
      <c r="O4542"/>
      <c r="P4542" s="43" t="s">
        <v>363</v>
      </c>
    </row>
    <row r="4543" spans="1:16" ht="30" x14ac:dyDescent="0.25">
      <c r="A4543" s="43" t="s">
        <v>838</v>
      </c>
      <c r="B4543" s="43" t="s">
        <v>796</v>
      </c>
      <c r="C4543" s="43" t="s">
        <v>3285</v>
      </c>
      <c r="D4543" s="43" t="s">
        <v>3286</v>
      </c>
      <c r="E4543" s="43" t="s">
        <v>46</v>
      </c>
      <c r="F4543" s="44">
        <v>45011</v>
      </c>
      <c r="G4543" s="43" t="s">
        <v>203</v>
      </c>
      <c r="H4543" s="43" t="s">
        <v>3960</v>
      </c>
      <c r="I4543" s="43" t="s">
        <v>364</v>
      </c>
      <c r="J4543" s="43">
        <v>13</v>
      </c>
      <c r="K4543" s="43" t="s">
        <v>7810</v>
      </c>
      <c r="L4543" s="55" t="s">
        <v>13</v>
      </c>
      <c r="M4543" s="43" t="s">
        <v>2</v>
      </c>
      <c r="N4543" s="43" t="s">
        <v>2</v>
      </c>
      <c r="O4543"/>
      <c r="P4543" s="43" t="s">
        <v>363</v>
      </c>
    </row>
    <row r="4544" spans="1:16" ht="30" x14ac:dyDescent="0.25">
      <c r="A4544" s="43" t="s">
        <v>838</v>
      </c>
      <c r="B4544" s="43" t="s">
        <v>796</v>
      </c>
      <c r="C4544" s="43" t="s">
        <v>3285</v>
      </c>
      <c r="D4544" s="43" t="s">
        <v>3286</v>
      </c>
      <c r="E4544" s="43" t="s">
        <v>46</v>
      </c>
      <c r="F4544" s="44">
        <v>45011</v>
      </c>
      <c r="G4544" s="43" t="s">
        <v>203</v>
      </c>
      <c r="H4544" s="43" t="s">
        <v>3960</v>
      </c>
      <c r="I4544" s="43" t="s">
        <v>364</v>
      </c>
      <c r="J4544" s="43">
        <v>14</v>
      </c>
      <c r="K4544" s="43" t="s">
        <v>7811</v>
      </c>
      <c r="L4544" s="55" t="s">
        <v>13</v>
      </c>
      <c r="M4544" s="43" t="s">
        <v>2</v>
      </c>
      <c r="N4544" s="43" t="s">
        <v>2</v>
      </c>
      <c r="O4544"/>
      <c r="P4544" s="43" t="s">
        <v>363</v>
      </c>
    </row>
    <row r="4545" spans="1:16" ht="30" x14ac:dyDescent="0.25">
      <c r="A4545" s="43" t="s">
        <v>838</v>
      </c>
      <c r="B4545" s="43" t="s">
        <v>796</v>
      </c>
      <c r="C4545" s="43" t="s">
        <v>3285</v>
      </c>
      <c r="D4545" s="43" t="s">
        <v>3286</v>
      </c>
      <c r="E4545" s="43" t="s">
        <v>46</v>
      </c>
      <c r="F4545" s="44">
        <v>45011</v>
      </c>
      <c r="G4545" s="43" t="s">
        <v>203</v>
      </c>
      <c r="H4545" s="43" t="s">
        <v>3960</v>
      </c>
      <c r="I4545" s="43" t="s">
        <v>364</v>
      </c>
      <c r="J4545" s="43">
        <v>15</v>
      </c>
      <c r="K4545" s="43" t="s">
        <v>7812</v>
      </c>
      <c r="L4545" s="55" t="s">
        <v>13</v>
      </c>
      <c r="M4545" s="43" t="s">
        <v>2</v>
      </c>
      <c r="N4545" s="43" t="s">
        <v>3</v>
      </c>
      <c r="O4545" s="43" t="s">
        <v>9983</v>
      </c>
      <c r="P4545" s="43" t="s">
        <v>364</v>
      </c>
    </row>
    <row r="4546" spans="1:16" ht="30" x14ac:dyDescent="0.25">
      <c r="A4546" s="43" t="s">
        <v>838</v>
      </c>
      <c r="B4546" s="43" t="s">
        <v>796</v>
      </c>
      <c r="C4546" s="43" t="s">
        <v>3285</v>
      </c>
      <c r="D4546" s="43" t="s">
        <v>3286</v>
      </c>
      <c r="E4546" s="43" t="s">
        <v>46</v>
      </c>
      <c r="F4546" s="44">
        <v>45011</v>
      </c>
      <c r="G4546" s="43" t="s">
        <v>203</v>
      </c>
      <c r="H4546" s="43" t="s">
        <v>3960</v>
      </c>
      <c r="I4546" s="43" t="s">
        <v>364</v>
      </c>
      <c r="J4546" s="43">
        <v>16</v>
      </c>
      <c r="K4546" s="43" t="s">
        <v>7813</v>
      </c>
      <c r="L4546" s="55" t="s">
        <v>13</v>
      </c>
      <c r="M4546" s="43" t="s">
        <v>2</v>
      </c>
      <c r="N4546" s="43" t="s">
        <v>3</v>
      </c>
      <c r="O4546" s="43" t="s">
        <v>9886</v>
      </c>
      <c r="P4546" s="43" t="s">
        <v>364</v>
      </c>
    </row>
    <row r="4547" spans="1:16" x14ac:dyDescent="0.25">
      <c r="A4547" s="43" t="s">
        <v>867</v>
      </c>
      <c r="B4547" s="43" t="s">
        <v>796</v>
      </c>
      <c r="C4547" s="43" t="s">
        <v>7814</v>
      </c>
      <c r="D4547" s="43" t="s">
        <v>7815</v>
      </c>
      <c r="E4547" s="43" t="s">
        <v>46</v>
      </c>
      <c r="F4547" s="44">
        <v>45011</v>
      </c>
      <c r="G4547" s="43" t="s">
        <v>203</v>
      </c>
      <c r="H4547" s="43" t="s">
        <v>3960</v>
      </c>
      <c r="I4547" s="43" t="s">
        <v>364</v>
      </c>
      <c r="J4547" s="43">
        <v>1</v>
      </c>
      <c r="K4547" s="43" t="s">
        <v>6814</v>
      </c>
      <c r="L4547" s="55" t="s">
        <v>639</v>
      </c>
      <c r="M4547" s="43" t="s">
        <v>2</v>
      </c>
      <c r="N4547" s="43" t="s">
        <v>2</v>
      </c>
      <c r="O4547"/>
      <c r="P4547" s="43" t="s">
        <v>363</v>
      </c>
    </row>
    <row r="4548" spans="1:16" x14ac:dyDescent="0.25">
      <c r="A4548" s="43" t="s">
        <v>867</v>
      </c>
      <c r="B4548" s="43" t="s">
        <v>796</v>
      </c>
      <c r="C4548" s="43" t="s">
        <v>7814</v>
      </c>
      <c r="D4548" s="43" t="s">
        <v>7815</v>
      </c>
      <c r="E4548" s="43" t="s">
        <v>46</v>
      </c>
      <c r="F4548" s="44">
        <v>45011</v>
      </c>
      <c r="G4548" s="43" t="s">
        <v>203</v>
      </c>
      <c r="H4548" s="43" t="s">
        <v>3960</v>
      </c>
      <c r="I4548" s="43" t="s">
        <v>364</v>
      </c>
      <c r="J4548" s="43">
        <v>2</v>
      </c>
      <c r="K4548" s="43" t="s">
        <v>6813</v>
      </c>
      <c r="L4548" s="55" t="s">
        <v>638</v>
      </c>
      <c r="M4548" s="43" t="s">
        <v>2</v>
      </c>
      <c r="N4548" s="43" t="s">
        <v>2</v>
      </c>
      <c r="O4548"/>
      <c r="P4548" s="43" t="s">
        <v>363</v>
      </c>
    </row>
    <row r="4549" spans="1:16" x14ac:dyDescent="0.25">
      <c r="A4549" s="43" t="s">
        <v>867</v>
      </c>
      <c r="B4549" s="43" t="s">
        <v>796</v>
      </c>
      <c r="C4549" s="43" t="s">
        <v>7814</v>
      </c>
      <c r="D4549" s="43" t="s">
        <v>7815</v>
      </c>
      <c r="E4549" s="43" t="s">
        <v>46</v>
      </c>
      <c r="F4549" s="44">
        <v>45011</v>
      </c>
      <c r="G4549" s="43" t="s">
        <v>203</v>
      </c>
      <c r="H4549" s="43" t="s">
        <v>3960</v>
      </c>
      <c r="I4549" s="43" t="s">
        <v>364</v>
      </c>
      <c r="J4549" s="43">
        <v>3</v>
      </c>
      <c r="K4549" s="43" t="s">
        <v>6812</v>
      </c>
      <c r="L4549" s="55" t="s">
        <v>638</v>
      </c>
      <c r="M4549" s="43" t="s">
        <v>2</v>
      </c>
      <c r="N4549" s="43" t="s">
        <v>2</v>
      </c>
      <c r="O4549"/>
      <c r="P4549" s="43" t="s">
        <v>363</v>
      </c>
    </row>
    <row r="4550" spans="1:16" x14ac:dyDescent="0.25">
      <c r="A4550" s="43" t="s">
        <v>867</v>
      </c>
      <c r="B4550" s="43" t="s">
        <v>796</v>
      </c>
      <c r="C4550" s="43" t="s">
        <v>7814</v>
      </c>
      <c r="D4550" s="43" t="s">
        <v>7815</v>
      </c>
      <c r="E4550" s="43" t="s">
        <v>46</v>
      </c>
      <c r="F4550" s="44">
        <v>45011</v>
      </c>
      <c r="G4550" s="43" t="s">
        <v>203</v>
      </c>
      <c r="H4550" s="43" t="s">
        <v>3960</v>
      </c>
      <c r="I4550" s="43" t="s">
        <v>364</v>
      </c>
      <c r="J4550" s="43">
        <v>4</v>
      </c>
      <c r="K4550" s="43" t="s">
        <v>5937</v>
      </c>
      <c r="L4550" s="55" t="s">
        <v>641</v>
      </c>
      <c r="M4550" s="43" t="s">
        <v>2</v>
      </c>
      <c r="N4550" s="43" t="s">
        <v>2</v>
      </c>
      <c r="O4550"/>
      <c r="P4550" s="43" t="s">
        <v>363</v>
      </c>
    </row>
    <row r="4551" spans="1:16" x14ac:dyDescent="0.25">
      <c r="A4551" s="43" t="s">
        <v>867</v>
      </c>
      <c r="B4551" s="43" t="s">
        <v>796</v>
      </c>
      <c r="C4551" s="43" t="s">
        <v>7814</v>
      </c>
      <c r="D4551" s="43" t="s">
        <v>7815</v>
      </c>
      <c r="E4551" s="43" t="s">
        <v>46</v>
      </c>
      <c r="F4551" s="44">
        <v>45011</v>
      </c>
      <c r="G4551" s="43" t="s">
        <v>203</v>
      </c>
      <c r="H4551" s="43" t="s">
        <v>3960</v>
      </c>
      <c r="I4551" s="43" t="s">
        <v>364</v>
      </c>
      <c r="J4551" s="43">
        <v>5</v>
      </c>
      <c r="K4551" s="43" t="s">
        <v>6815</v>
      </c>
      <c r="L4551" s="55" t="s">
        <v>640</v>
      </c>
      <c r="M4551" s="43" t="s">
        <v>2</v>
      </c>
      <c r="N4551" s="43" t="s">
        <v>2</v>
      </c>
      <c r="O4551"/>
      <c r="P4551" s="43" t="s">
        <v>363</v>
      </c>
    </row>
    <row r="4552" spans="1:16" x14ac:dyDescent="0.25">
      <c r="A4552" s="43" t="s">
        <v>867</v>
      </c>
      <c r="B4552" s="43" t="s">
        <v>796</v>
      </c>
      <c r="C4552" s="43" t="s">
        <v>7814</v>
      </c>
      <c r="D4552" s="43" t="s">
        <v>7815</v>
      </c>
      <c r="E4552" s="43" t="s">
        <v>46</v>
      </c>
      <c r="F4552" s="44">
        <v>45011</v>
      </c>
      <c r="G4552" s="43" t="s">
        <v>203</v>
      </c>
      <c r="H4552" s="43" t="s">
        <v>3960</v>
      </c>
      <c r="I4552" s="43" t="s">
        <v>364</v>
      </c>
      <c r="J4552" s="43">
        <v>6</v>
      </c>
      <c r="K4552" s="43" t="s">
        <v>7816</v>
      </c>
      <c r="L4552" s="55" t="s">
        <v>640</v>
      </c>
      <c r="M4552" s="43" t="s">
        <v>2</v>
      </c>
      <c r="N4552" s="43" t="s">
        <v>2</v>
      </c>
      <c r="O4552"/>
      <c r="P4552" s="43" t="s">
        <v>363</v>
      </c>
    </row>
    <row r="4553" spans="1:16" x14ac:dyDescent="0.25">
      <c r="A4553" s="43" t="s">
        <v>867</v>
      </c>
      <c r="B4553" s="43" t="s">
        <v>796</v>
      </c>
      <c r="C4553" s="43" t="s">
        <v>7814</v>
      </c>
      <c r="D4553" s="43" t="s">
        <v>7815</v>
      </c>
      <c r="E4553" s="43" t="s">
        <v>46</v>
      </c>
      <c r="F4553" s="44">
        <v>45011</v>
      </c>
      <c r="G4553" s="43" t="s">
        <v>203</v>
      </c>
      <c r="H4553" s="43" t="s">
        <v>3960</v>
      </c>
      <c r="I4553" s="43" t="s">
        <v>364</v>
      </c>
      <c r="J4553" s="43">
        <v>7</v>
      </c>
      <c r="K4553" s="43" t="s">
        <v>7817</v>
      </c>
      <c r="L4553" s="55" t="s">
        <v>13</v>
      </c>
      <c r="M4553" s="43" t="s">
        <v>2</v>
      </c>
      <c r="N4553" s="43" t="s">
        <v>2</v>
      </c>
      <c r="O4553"/>
      <c r="P4553" s="43" t="s">
        <v>363</v>
      </c>
    </row>
    <row r="4554" spans="1:16" x14ac:dyDescent="0.25">
      <c r="A4554" s="43" t="s">
        <v>867</v>
      </c>
      <c r="B4554" s="43" t="s">
        <v>796</v>
      </c>
      <c r="C4554" s="43" t="s">
        <v>7814</v>
      </c>
      <c r="D4554" s="43" t="s">
        <v>7815</v>
      </c>
      <c r="E4554" s="43" t="s">
        <v>46</v>
      </c>
      <c r="F4554" s="44">
        <v>45011</v>
      </c>
      <c r="G4554" s="43" t="s">
        <v>203</v>
      </c>
      <c r="H4554" s="43" t="s">
        <v>3960</v>
      </c>
      <c r="I4554" s="43" t="s">
        <v>364</v>
      </c>
      <c r="J4554" s="43">
        <v>8.1</v>
      </c>
      <c r="K4554" s="43" t="s">
        <v>7818</v>
      </c>
      <c r="L4554" s="55" t="s">
        <v>640</v>
      </c>
      <c r="M4554" s="43" t="s">
        <v>72</v>
      </c>
      <c r="N4554" s="43" t="s">
        <v>4</v>
      </c>
      <c r="O4554"/>
      <c r="P4554" s="43" t="s">
        <v>363</v>
      </c>
    </row>
    <row r="4555" spans="1:16" x14ac:dyDescent="0.25">
      <c r="A4555" s="43" t="s">
        <v>867</v>
      </c>
      <c r="B4555" s="43" t="s">
        <v>796</v>
      </c>
      <c r="C4555" s="43" t="s">
        <v>7814</v>
      </c>
      <c r="D4555" s="43" t="s">
        <v>7815</v>
      </c>
      <c r="E4555" s="43" t="s">
        <v>46</v>
      </c>
      <c r="F4555" s="44">
        <v>45011</v>
      </c>
      <c r="G4555" s="43" t="s">
        <v>203</v>
      </c>
      <c r="H4555" s="43" t="s">
        <v>3960</v>
      </c>
      <c r="I4555" s="43" t="s">
        <v>364</v>
      </c>
      <c r="J4555" s="43">
        <v>8.1</v>
      </c>
      <c r="K4555" s="43" t="s">
        <v>798</v>
      </c>
      <c r="L4555" s="55" t="s">
        <v>640</v>
      </c>
      <c r="M4555" s="43" t="s">
        <v>72</v>
      </c>
      <c r="N4555" s="43" t="s">
        <v>4</v>
      </c>
      <c r="O4555"/>
      <c r="P4555" s="43" t="s">
        <v>363</v>
      </c>
    </row>
    <row r="4556" spans="1:16" x14ac:dyDescent="0.25">
      <c r="A4556" s="43" t="s">
        <v>867</v>
      </c>
      <c r="B4556" s="43" t="s">
        <v>796</v>
      </c>
      <c r="C4556" s="43" t="s">
        <v>7814</v>
      </c>
      <c r="D4556" s="43" t="s">
        <v>7815</v>
      </c>
      <c r="E4556" s="43" t="s">
        <v>46</v>
      </c>
      <c r="F4556" s="44">
        <v>45011</v>
      </c>
      <c r="G4556" s="43" t="s">
        <v>203</v>
      </c>
      <c r="H4556" s="43" t="s">
        <v>3960</v>
      </c>
      <c r="I4556" s="43" t="s">
        <v>364</v>
      </c>
      <c r="J4556" s="43">
        <v>8.11</v>
      </c>
      <c r="K4556" s="43" t="s">
        <v>7819</v>
      </c>
      <c r="L4556" s="55" t="s">
        <v>640</v>
      </c>
      <c r="M4556" s="43" t="s">
        <v>72</v>
      </c>
      <c r="N4556" s="43" t="s">
        <v>4</v>
      </c>
      <c r="O4556"/>
      <c r="P4556" s="43" t="s">
        <v>363</v>
      </c>
    </row>
    <row r="4557" spans="1:16" x14ac:dyDescent="0.25">
      <c r="A4557" s="43" t="s">
        <v>867</v>
      </c>
      <c r="B4557" s="43" t="s">
        <v>796</v>
      </c>
      <c r="C4557" s="43" t="s">
        <v>7814</v>
      </c>
      <c r="D4557" s="43" t="s">
        <v>7815</v>
      </c>
      <c r="E4557" s="43" t="s">
        <v>46</v>
      </c>
      <c r="F4557" s="44">
        <v>45011</v>
      </c>
      <c r="G4557" s="43" t="s">
        <v>203</v>
      </c>
      <c r="H4557" s="43" t="s">
        <v>3960</v>
      </c>
      <c r="I4557" s="43" t="s">
        <v>364</v>
      </c>
      <c r="J4557" s="43">
        <v>8.1199999999999992</v>
      </c>
      <c r="K4557" s="43" t="s">
        <v>7820</v>
      </c>
      <c r="L4557" s="55" t="s">
        <v>640</v>
      </c>
      <c r="M4557" s="43" t="s">
        <v>72</v>
      </c>
      <c r="N4557" s="43" t="s">
        <v>4</v>
      </c>
      <c r="O4557"/>
      <c r="P4557" s="43" t="s">
        <v>363</v>
      </c>
    </row>
    <row r="4558" spans="1:16" x14ac:dyDescent="0.25">
      <c r="A4558" s="43" t="s">
        <v>867</v>
      </c>
      <c r="B4558" s="43" t="s">
        <v>796</v>
      </c>
      <c r="C4558" s="43" t="s">
        <v>7814</v>
      </c>
      <c r="D4558" s="43" t="s">
        <v>7815</v>
      </c>
      <c r="E4558" s="43" t="s">
        <v>46</v>
      </c>
      <c r="F4558" s="44">
        <v>45011</v>
      </c>
      <c r="G4558" s="43" t="s">
        <v>203</v>
      </c>
      <c r="H4558" s="43" t="s">
        <v>3960</v>
      </c>
      <c r="I4558" s="43" t="s">
        <v>364</v>
      </c>
      <c r="J4558" s="43">
        <v>8.1300000000000008</v>
      </c>
      <c r="K4558" s="43" t="s">
        <v>7821</v>
      </c>
      <c r="L4558" s="55" t="s">
        <v>640</v>
      </c>
      <c r="M4558" s="43" t="s">
        <v>72</v>
      </c>
      <c r="N4558" s="43" t="s">
        <v>4</v>
      </c>
      <c r="O4558"/>
      <c r="P4558" s="43" t="s">
        <v>363</v>
      </c>
    </row>
    <row r="4559" spans="1:16" x14ac:dyDescent="0.25">
      <c r="A4559" s="43" t="s">
        <v>867</v>
      </c>
      <c r="B4559" s="43" t="s">
        <v>796</v>
      </c>
      <c r="C4559" s="43" t="s">
        <v>7814</v>
      </c>
      <c r="D4559" s="43" t="s">
        <v>7815</v>
      </c>
      <c r="E4559" s="43" t="s">
        <v>46</v>
      </c>
      <c r="F4559" s="44">
        <v>45011</v>
      </c>
      <c r="G4559" s="43" t="s">
        <v>203</v>
      </c>
      <c r="H4559" s="43" t="s">
        <v>3960</v>
      </c>
      <c r="I4559" s="43" t="s">
        <v>364</v>
      </c>
      <c r="J4559" s="43">
        <v>8.14</v>
      </c>
      <c r="K4559" s="43" t="s">
        <v>2867</v>
      </c>
      <c r="L4559" s="55" t="s">
        <v>640</v>
      </c>
      <c r="M4559" s="43" t="s">
        <v>72</v>
      </c>
      <c r="N4559" s="43" t="s">
        <v>4</v>
      </c>
      <c r="O4559"/>
      <c r="P4559" s="43" t="s">
        <v>363</v>
      </c>
    </row>
    <row r="4560" spans="1:16" x14ac:dyDescent="0.25">
      <c r="A4560" s="43" t="s">
        <v>867</v>
      </c>
      <c r="B4560" s="43" t="s">
        <v>796</v>
      </c>
      <c r="C4560" s="43" t="s">
        <v>7814</v>
      </c>
      <c r="D4560" s="43" t="s">
        <v>7815</v>
      </c>
      <c r="E4560" s="43" t="s">
        <v>46</v>
      </c>
      <c r="F4560" s="44">
        <v>45011</v>
      </c>
      <c r="G4560" s="43" t="s">
        <v>203</v>
      </c>
      <c r="H4560" s="43" t="s">
        <v>3960</v>
      </c>
      <c r="I4560" s="43" t="s">
        <v>364</v>
      </c>
      <c r="J4560" s="43">
        <v>8.15</v>
      </c>
      <c r="K4560" s="43" t="s">
        <v>5131</v>
      </c>
      <c r="L4560" s="55" t="s">
        <v>640</v>
      </c>
      <c r="M4560" s="43" t="s">
        <v>72</v>
      </c>
      <c r="N4560" s="43" t="s">
        <v>4</v>
      </c>
      <c r="O4560"/>
      <c r="P4560" s="43" t="s">
        <v>363</v>
      </c>
    </row>
    <row r="4561" spans="1:16" x14ac:dyDescent="0.25">
      <c r="A4561" s="43" t="s">
        <v>867</v>
      </c>
      <c r="B4561" s="43" t="s">
        <v>796</v>
      </c>
      <c r="C4561" s="43" t="s">
        <v>7814</v>
      </c>
      <c r="D4561" s="43" t="s">
        <v>7815</v>
      </c>
      <c r="E4561" s="43" t="s">
        <v>46</v>
      </c>
      <c r="F4561" s="44">
        <v>45011</v>
      </c>
      <c r="G4561" s="43" t="s">
        <v>203</v>
      </c>
      <c r="H4561" s="43" t="s">
        <v>3960</v>
      </c>
      <c r="I4561" s="43" t="s">
        <v>364</v>
      </c>
      <c r="J4561" s="43">
        <v>8.16</v>
      </c>
      <c r="K4561" s="43" t="s">
        <v>3279</v>
      </c>
      <c r="L4561" s="55" t="s">
        <v>640</v>
      </c>
      <c r="M4561" s="43" t="s">
        <v>72</v>
      </c>
      <c r="N4561" s="43" t="s">
        <v>4</v>
      </c>
      <c r="O4561"/>
      <c r="P4561" s="43" t="s">
        <v>363</v>
      </c>
    </row>
    <row r="4562" spans="1:16" x14ac:dyDescent="0.25">
      <c r="A4562" s="43" t="s">
        <v>867</v>
      </c>
      <c r="B4562" s="43" t="s">
        <v>796</v>
      </c>
      <c r="C4562" s="43" t="s">
        <v>7814</v>
      </c>
      <c r="D4562" s="43" t="s">
        <v>7815</v>
      </c>
      <c r="E4562" s="43" t="s">
        <v>46</v>
      </c>
      <c r="F4562" s="44">
        <v>45011</v>
      </c>
      <c r="G4562" s="43" t="s">
        <v>203</v>
      </c>
      <c r="H4562" s="43" t="s">
        <v>3960</v>
      </c>
      <c r="I4562" s="43" t="s">
        <v>364</v>
      </c>
      <c r="J4562" s="43">
        <v>8.17</v>
      </c>
      <c r="K4562" s="43" t="s">
        <v>7822</v>
      </c>
      <c r="L4562" s="55" t="s">
        <v>640</v>
      </c>
      <c r="M4562" s="43" t="s">
        <v>72</v>
      </c>
      <c r="N4562" s="43" t="s">
        <v>4</v>
      </c>
      <c r="O4562"/>
      <c r="P4562" s="43" t="s">
        <v>363</v>
      </c>
    </row>
    <row r="4563" spans="1:16" x14ac:dyDescent="0.25">
      <c r="A4563" s="43" t="s">
        <v>867</v>
      </c>
      <c r="B4563" s="43" t="s">
        <v>796</v>
      </c>
      <c r="C4563" s="43" t="s">
        <v>7814</v>
      </c>
      <c r="D4563" s="43" t="s">
        <v>7815</v>
      </c>
      <c r="E4563" s="43" t="s">
        <v>46</v>
      </c>
      <c r="F4563" s="44">
        <v>45011</v>
      </c>
      <c r="G4563" s="43" t="s">
        <v>203</v>
      </c>
      <c r="H4563" s="43" t="s">
        <v>3960</v>
      </c>
      <c r="I4563" s="43" t="s">
        <v>364</v>
      </c>
      <c r="J4563" s="43">
        <v>8.18</v>
      </c>
      <c r="K4563" s="43" t="s">
        <v>7823</v>
      </c>
      <c r="L4563" s="55" t="s">
        <v>640</v>
      </c>
      <c r="M4563" s="43" t="s">
        <v>72</v>
      </c>
      <c r="N4563" s="43" t="s">
        <v>4</v>
      </c>
      <c r="O4563"/>
      <c r="P4563" s="43" t="s">
        <v>363</v>
      </c>
    </row>
    <row r="4564" spans="1:16" x14ac:dyDescent="0.25">
      <c r="A4564" s="43" t="s">
        <v>867</v>
      </c>
      <c r="B4564" s="43" t="s">
        <v>796</v>
      </c>
      <c r="C4564" s="43" t="s">
        <v>7814</v>
      </c>
      <c r="D4564" s="43" t="s">
        <v>7815</v>
      </c>
      <c r="E4564" s="43" t="s">
        <v>46</v>
      </c>
      <c r="F4564" s="44">
        <v>45011</v>
      </c>
      <c r="G4564" s="43" t="s">
        <v>203</v>
      </c>
      <c r="H4564" s="43" t="s">
        <v>3960</v>
      </c>
      <c r="I4564" s="43" t="s">
        <v>364</v>
      </c>
      <c r="J4564" s="43">
        <v>8.19</v>
      </c>
      <c r="K4564" s="43" t="s">
        <v>7824</v>
      </c>
      <c r="L4564" s="55" t="s">
        <v>640</v>
      </c>
      <c r="M4564" s="43" t="s">
        <v>72</v>
      </c>
      <c r="N4564" s="43" t="s">
        <v>4</v>
      </c>
      <c r="O4564"/>
      <c r="P4564" s="43" t="s">
        <v>363</v>
      </c>
    </row>
    <row r="4565" spans="1:16" x14ac:dyDescent="0.25">
      <c r="A4565" s="43" t="s">
        <v>867</v>
      </c>
      <c r="B4565" s="43" t="s">
        <v>796</v>
      </c>
      <c r="C4565" s="43" t="s">
        <v>7814</v>
      </c>
      <c r="D4565" s="43" t="s">
        <v>7815</v>
      </c>
      <c r="E4565" s="43" t="s">
        <v>46</v>
      </c>
      <c r="F4565" s="44">
        <v>45011</v>
      </c>
      <c r="G4565" s="43" t="s">
        <v>203</v>
      </c>
      <c r="H4565" s="43" t="s">
        <v>3960</v>
      </c>
      <c r="I4565" s="43" t="s">
        <v>364</v>
      </c>
      <c r="J4565" s="43">
        <v>8.1999999999999993</v>
      </c>
      <c r="K4565" s="43" t="s">
        <v>971</v>
      </c>
      <c r="L4565" s="55" t="s">
        <v>640</v>
      </c>
      <c r="M4565" s="43" t="s">
        <v>72</v>
      </c>
      <c r="N4565" s="43" t="s">
        <v>4</v>
      </c>
      <c r="O4565"/>
      <c r="P4565" s="43" t="s">
        <v>363</v>
      </c>
    </row>
    <row r="4566" spans="1:16" x14ac:dyDescent="0.25">
      <c r="A4566" s="43" t="s">
        <v>867</v>
      </c>
      <c r="B4566" s="43" t="s">
        <v>796</v>
      </c>
      <c r="C4566" s="43" t="s">
        <v>7814</v>
      </c>
      <c r="D4566" s="43" t="s">
        <v>7815</v>
      </c>
      <c r="E4566" s="43" t="s">
        <v>46</v>
      </c>
      <c r="F4566" s="44">
        <v>45011</v>
      </c>
      <c r="G4566" s="43" t="s">
        <v>203</v>
      </c>
      <c r="H4566" s="43" t="s">
        <v>3960</v>
      </c>
      <c r="I4566" s="43" t="s">
        <v>364</v>
      </c>
      <c r="J4566" s="43">
        <v>8.1999999999999993</v>
      </c>
      <c r="K4566" s="43" t="s">
        <v>5951</v>
      </c>
      <c r="L4566" s="55" t="s">
        <v>640</v>
      </c>
      <c r="M4566" s="43" t="s">
        <v>72</v>
      </c>
      <c r="N4566" s="43" t="s">
        <v>4</v>
      </c>
      <c r="O4566"/>
      <c r="P4566" s="43" t="s">
        <v>363</v>
      </c>
    </row>
    <row r="4567" spans="1:16" x14ac:dyDescent="0.25">
      <c r="A4567" s="43" t="s">
        <v>867</v>
      </c>
      <c r="B4567" s="43" t="s">
        <v>796</v>
      </c>
      <c r="C4567" s="43" t="s">
        <v>7814</v>
      </c>
      <c r="D4567" s="43" t="s">
        <v>7815</v>
      </c>
      <c r="E4567" s="43" t="s">
        <v>46</v>
      </c>
      <c r="F4567" s="44">
        <v>45011</v>
      </c>
      <c r="G4567" s="43" t="s">
        <v>203</v>
      </c>
      <c r="H4567" s="43" t="s">
        <v>3960</v>
      </c>
      <c r="I4567" s="43" t="s">
        <v>364</v>
      </c>
      <c r="J4567" s="43">
        <v>8.2100000000000009</v>
      </c>
      <c r="K4567" s="43" t="s">
        <v>7825</v>
      </c>
      <c r="L4567" s="55" t="s">
        <v>640</v>
      </c>
      <c r="M4567" s="43" t="s">
        <v>72</v>
      </c>
      <c r="N4567" s="43" t="s">
        <v>4</v>
      </c>
      <c r="O4567"/>
      <c r="P4567" s="43" t="s">
        <v>363</v>
      </c>
    </row>
    <row r="4568" spans="1:16" x14ac:dyDescent="0.25">
      <c r="A4568" s="43" t="s">
        <v>867</v>
      </c>
      <c r="B4568" s="43" t="s">
        <v>796</v>
      </c>
      <c r="C4568" s="43" t="s">
        <v>7814</v>
      </c>
      <c r="D4568" s="43" t="s">
        <v>7815</v>
      </c>
      <c r="E4568" s="43" t="s">
        <v>46</v>
      </c>
      <c r="F4568" s="44">
        <v>45011</v>
      </c>
      <c r="G4568" s="43" t="s">
        <v>203</v>
      </c>
      <c r="H4568" s="43" t="s">
        <v>3960</v>
      </c>
      <c r="I4568" s="43" t="s">
        <v>364</v>
      </c>
      <c r="J4568" s="43">
        <v>8.2200000000000006</v>
      </c>
      <c r="K4568" s="43" t="s">
        <v>7826</v>
      </c>
      <c r="L4568" s="55" t="s">
        <v>640</v>
      </c>
      <c r="M4568" s="43" t="s">
        <v>72</v>
      </c>
      <c r="N4568" s="43" t="s">
        <v>4</v>
      </c>
      <c r="O4568"/>
      <c r="P4568" s="43" t="s">
        <v>363</v>
      </c>
    </row>
    <row r="4569" spans="1:16" x14ac:dyDescent="0.25">
      <c r="A4569" s="43" t="s">
        <v>867</v>
      </c>
      <c r="B4569" s="43" t="s">
        <v>796</v>
      </c>
      <c r="C4569" s="43" t="s">
        <v>7814</v>
      </c>
      <c r="D4569" s="43" t="s">
        <v>7815</v>
      </c>
      <c r="E4569" s="43" t="s">
        <v>46</v>
      </c>
      <c r="F4569" s="44">
        <v>45011</v>
      </c>
      <c r="G4569" s="43" t="s">
        <v>203</v>
      </c>
      <c r="H4569" s="43" t="s">
        <v>3960</v>
      </c>
      <c r="I4569" s="43" t="s">
        <v>364</v>
      </c>
      <c r="J4569" s="43">
        <v>8.23</v>
      </c>
      <c r="K4569" s="43" t="s">
        <v>7827</v>
      </c>
      <c r="L4569" s="55" t="s">
        <v>640</v>
      </c>
      <c r="M4569" s="43" t="s">
        <v>72</v>
      </c>
      <c r="N4569" s="43" t="s">
        <v>4</v>
      </c>
      <c r="O4569"/>
      <c r="P4569" s="43" t="s">
        <v>363</v>
      </c>
    </row>
    <row r="4570" spans="1:16" x14ac:dyDescent="0.25">
      <c r="A4570" s="43" t="s">
        <v>867</v>
      </c>
      <c r="B4570" s="43" t="s">
        <v>796</v>
      </c>
      <c r="C4570" s="43" t="s">
        <v>7814</v>
      </c>
      <c r="D4570" s="43" t="s">
        <v>7815</v>
      </c>
      <c r="E4570" s="43" t="s">
        <v>46</v>
      </c>
      <c r="F4570" s="44">
        <v>45011</v>
      </c>
      <c r="G4570" s="43" t="s">
        <v>203</v>
      </c>
      <c r="H4570" s="43" t="s">
        <v>3960</v>
      </c>
      <c r="I4570" s="43" t="s">
        <v>364</v>
      </c>
      <c r="J4570" s="43">
        <v>8.24</v>
      </c>
      <c r="K4570" s="43" t="s">
        <v>7828</v>
      </c>
      <c r="L4570" s="55" t="s">
        <v>640</v>
      </c>
      <c r="M4570" s="43" t="s">
        <v>72</v>
      </c>
      <c r="N4570" s="43" t="s">
        <v>4</v>
      </c>
      <c r="O4570"/>
      <c r="P4570" s="43" t="s">
        <v>363</v>
      </c>
    </row>
    <row r="4571" spans="1:16" x14ac:dyDescent="0.25">
      <c r="A4571" s="43" t="s">
        <v>867</v>
      </c>
      <c r="B4571" s="43" t="s">
        <v>796</v>
      </c>
      <c r="C4571" s="43" t="s">
        <v>7814</v>
      </c>
      <c r="D4571" s="43" t="s">
        <v>7815</v>
      </c>
      <c r="E4571" s="43" t="s">
        <v>46</v>
      </c>
      <c r="F4571" s="44">
        <v>45011</v>
      </c>
      <c r="G4571" s="43" t="s">
        <v>203</v>
      </c>
      <c r="H4571" s="43" t="s">
        <v>3960</v>
      </c>
      <c r="I4571" s="43" t="s">
        <v>364</v>
      </c>
      <c r="J4571" s="43">
        <v>8.25</v>
      </c>
      <c r="K4571" s="43" t="s">
        <v>7829</v>
      </c>
      <c r="L4571" s="55" t="s">
        <v>640</v>
      </c>
      <c r="M4571" s="43" t="s">
        <v>72</v>
      </c>
      <c r="N4571" s="43" t="s">
        <v>4</v>
      </c>
      <c r="O4571"/>
      <c r="P4571" s="43" t="s">
        <v>363</v>
      </c>
    </row>
    <row r="4572" spans="1:16" x14ac:dyDescent="0.25">
      <c r="A4572" s="43" t="s">
        <v>867</v>
      </c>
      <c r="B4572" s="43" t="s">
        <v>796</v>
      </c>
      <c r="C4572" s="43" t="s">
        <v>7814</v>
      </c>
      <c r="D4572" s="43" t="s">
        <v>7815</v>
      </c>
      <c r="E4572" s="43" t="s">
        <v>46</v>
      </c>
      <c r="F4572" s="44">
        <v>45011</v>
      </c>
      <c r="G4572" s="43" t="s">
        <v>203</v>
      </c>
      <c r="H4572" s="43" t="s">
        <v>3960</v>
      </c>
      <c r="I4572" s="43" t="s">
        <v>364</v>
      </c>
      <c r="J4572" s="43">
        <v>8.26</v>
      </c>
      <c r="K4572" s="43" t="s">
        <v>3526</v>
      </c>
      <c r="L4572" s="55" t="s">
        <v>640</v>
      </c>
      <c r="M4572" s="43" t="s">
        <v>72</v>
      </c>
      <c r="N4572" s="43" t="s">
        <v>4</v>
      </c>
      <c r="O4572"/>
      <c r="P4572" s="43" t="s">
        <v>363</v>
      </c>
    </row>
    <row r="4573" spans="1:16" x14ac:dyDescent="0.25">
      <c r="A4573" s="43" t="s">
        <v>867</v>
      </c>
      <c r="B4573" s="43" t="s">
        <v>796</v>
      </c>
      <c r="C4573" s="43" t="s">
        <v>7814</v>
      </c>
      <c r="D4573" s="43" t="s">
        <v>7815</v>
      </c>
      <c r="E4573" s="43" t="s">
        <v>46</v>
      </c>
      <c r="F4573" s="44">
        <v>45011</v>
      </c>
      <c r="G4573" s="43" t="s">
        <v>203</v>
      </c>
      <c r="H4573" s="43" t="s">
        <v>3960</v>
      </c>
      <c r="I4573" s="43" t="s">
        <v>364</v>
      </c>
      <c r="J4573" s="43">
        <v>8.27</v>
      </c>
      <c r="K4573" s="43" t="s">
        <v>3281</v>
      </c>
      <c r="L4573" s="55" t="s">
        <v>640</v>
      </c>
      <c r="M4573" s="43" t="s">
        <v>72</v>
      </c>
      <c r="N4573" s="43" t="s">
        <v>4</v>
      </c>
      <c r="O4573"/>
      <c r="P4573" s="43" t="s">
        <v>363</v>
      </c>
    </row>
    <row r="4574" spans="1:16" x14ac:dyDescent="0.25">
      <c r="A4574" s="43" t="s">
        <v>867</v>
      </c>
      <c r="B4574" s="43" t="s">
        <v>796</v>
      </c>
      <c r="C4574" s="43" t="s">
        <v>7814</v>
      </c>
      <c r="D4574" s="43" t="s">
        <v>7815</v>
      </c>
      <c r="E4574" s="43" t="s">
        <v>46</v>
      </c>
      <c r="F4574" s="44">
        <v>45011</v>
      </c>
      <c r="G4574" s="43" t="s">
        <v>203</v>
      </c>
      <c r="H4574" s="43" t="s">
        <v>3960</v>
      </c>
      <c r="I4574" s="43" t="s">
        <v>364</v>
      </c>
      <c r="J4574" s="43">
        <v>8.3000000000000007</v>
      </c>
      <c r="K4574" s="43" t="s">
        <v>802</v>
      </c>
      <c r="L4574" s="55" t="s">
        <v>640</v>
      </c>
      <c r="M4574" s="43" t="s">
        <v>72</v>
      </c>
      <c r="N4574" s="43" t="s">
        <v>4</v>
      </c>
      <c r="O4574"/>
      <c r="P4574" s="43" t="s">
        <v>363</v>
      </c>
    </row>
    <row r="4575" spans="1:16" x14ac:dyDescent="0.25">
      <c r="A4575" s="43" t="s">
        <v>867</v>
      </c>
      <c r="B4575" s="43" t="s">
        <v>796</v>
      </c>
      <c r="C4575" s="43" t="s">
        <v>7814</v>
      </c>
      <c r="D4575" s="43" t="s">
        <v>7815</v>
      </c>
      <c r="E4575" s="43" t="s">
        <v>46</v>
      </c>
      <c r="F4575" s="44">
        <v>45011</v>
      </c>
      <c r="G4575" s="43" t="s">
        <v>203</v>
      </c>
      <c r="H4575" s="43" t="s">
        <v>3960</v>
      </c>
      <c r="I4575" s="43" t="s">
        <v>364</v>
      </c>
      <c r="J4575" s="43">
        <v>8.4</v>
      </c>
      <c r="K4575" s="43" t="s">
        <v>7830</v>
      </c>
      <c r="L4575" s="55" t="s">
        <v>640</v>
      </c>
      <c r="M4575" s="43" t="s">
        <v>72</v>
      </c>
      <c r="N4575" s="43" t="s">
        <v>4</v>
      </c>
      <c r="O4575"/>
      <c r="P4575" s="43" t="s">
        <v>363</v>
      </c>
    </row>
    <row r="4576" spans="1:16" x14ac:dyDescent="0.25">
      <c r="A4576" s="43" t="s">
        <v>867</v>
      </c>
      <c r="B4576" s="43" t="s">
        <v>796</v>
      </c>
      <c r="C4576" s="43" t="s">
        <v>7814</v>
      </c>
      <c r="D4576" s="43" t="s">
        <v>7815</v>
      </c>
      <c r="E4576" s="43" t="s">
        <v>46</v>
      </c>
      <c r="F4576" s="44">
        <v>45011</v>
      </c>
      <c r="G4576" s="43" t="s">
        <v>203</v>
      </c>
      <c r="H4576" s="43" t="s">
        <v>3960</v>
      </c>
      <c r="I4576" s="43" t="s">
        <v>364</v>
      </c>
      <c r="J4576" s="43">
        <v>8.5</v>
      </c>
      <c r="K4576" s="43" t="s">
        <v>5139</v>
      </c>
      <c r="L4576" s="55" t="s">
        <v>640</v>
      </c>
      <c r="M4576" s="43" t="s">
        <v>72</v>
      </c>
      <c r="N4576" s="43" t="s">
        <v>4</v>
      </c>
      <c r="O4576"/>
      <c r="P4576" s="43" t="s">
        <v>363</v>
      </c>
    </row>
    <row r="4577" spans="1:16" x14ac:dyDescent="0.25">
      <c r="A4577" s="43" t="s">
        <v>867</v>
      </c>
      <c r="B4577" s="43" t="s">
        <v>796</v>
      </c>
      <c r="C4577" s="43" t="s">
        <v>7814</v>
      </c>
      <c r="D4577" s="43" t="s">
        <v>7815</v>
      </c>
      <c r="E4577" s="43" t="s">
        <v>46</v>
      </c>
      <c r="F4577" s="44">
        <v>45011</v>
      </c>
      <c r="G4577" s="43" t="s">
        <v>203</v>
      </c>
      <c r="H4577" s="43" t="s">
        <v>3960</v>
      </c>
      <c r="I4577" s="43" t="s">
        <v>364</v>
      </c>
      <c r="J4577" s="43">
        <v>8.6</v>
      </c>
      <c r="K4577" s="43" t="s">
        <v>5133</v>
      </c>
      <c r="L4577" s="55" t="s">
        <v>640</v>
      </c>
      <c r="M4577" s="43" t="s">
        <v>72</v>
      </c>
      <c r="N4577" s="43" t="s">
        <v>4</v>
      </c>
      <c r="O4577"/>
      <c r="P4577" s="43" t="s">
        <v>363</v>
      </c>
    </row>
    <row r="4578" spans="1:16" x14ac:dyDescent="0.25">
      <c r="A4578" s="43" t="s">
        <v>867</v>
      </c>
      <c r="B4578" s="43" t="s">
        <v>796</v>
      </c>
      <c r="C4578" s="43" t="s">
        <v>7814</v>
      </c>
      <c r="D4578" s="43" t="s">
        <v>7815</v>
      </c>
      <c r="E4578" s="43" t="s">
        <v>46</v>
      </c>
      <c r="F4578" s="44">
        <v>45011</v>
      </c>
      <c r="G4578" s="43" t="s">
        <v>203</v>
      </c>
      <c r="H4578" s="43" t="s">
        <v>3960</v>
      </c>
      <c r="I4578" s="43" t="s">
        <v>364</v>
      </c>
      <c r="J4578" s="43">
        <v>8.6999999999999993</v>
      </c>
      <c r="K4578" s="43" t="s">
        <v>7831</v>
      </c>
      <c r="L4578" s="55" t="s">
        <v>640</v>
      </c>
      <c r="M4578" s="43" t="s">
        <v>72</v>
      </c>
      <c r="N4578" s="43" t="s">
        <v>4</v>
      </c>
      <c r="O4578"/>
      <c r="P4578" s="43" t="s">
        <v>363</v>
      </c>
    </row>
    <row r="4579" spans="1:16" x14ac:dyDescent="0.25">
      <c r="A4579" s="43" t="s">
        <v>867</v>
      </c>
      <c r="B4579" s="43" t="s">
        <v>796</v>
      </c>
      <c r="C4579" s="43" t="s">
        <v>7814</v>
      </c>
      <c r="D4579" s="43" t="s">
        <v>7815</v>
      </c>
      <c r="E4579" s="43" t="s">
        <v>46</v>
      </c>
      <c r="F4579" s="44">
        <v>45011</v>
      </c>
      <c r="G4579" s="43" t="s">
        <v>203</v>
      </c>
      <c r="H4579" s="43" t="s">
        <v>3960</v>
      </c>
      <c r="I4579" s="43" t="s">
        <v>364</v>
      </c>
      <c r="J4579" s="43">
        <v>8.8000000000000007</v>
      </c>
      <c r="K4579" s="43" t="s">
        <v>7832</v>
      </c>
      <c r="L4579" s="55" t="s">
        <v>640</v>
      </c>
      <c r="M4579" s="43" t="s">
        <v>72</v>
      </c>
      <c r="N4579" s="43" t="s">
        <v>4</v>
      </c>
      <c r="O4579"/>
      <c r="P4579" s="43" t="s">
        <v>363</v>
      </c>
    </row>
    <row r="4580" spans="1:16" x14ac:dyDescent="0.25">
      <c r="A4580" s="43" t="s">
        <v>867</v>
      </c>
      <c r="B4580" s="43" t="s">
        <v>796</v>
      </c>
      <c r="C4580" s="43" t="s">
        <v>7814</v>
      </c>
      <c r="D4580" s="43" t="s">
        <v>7815</v>
      </c>
      <c r="E4580" s="43" t="s">
        <v>46</v>
      </c>
      <c r="F4580" s="44">
        <v>45011</v>
      </c>
      <c r="G4580" s="43" t="s">
        <v>203</v>
      </c>
      <c r="H4580" s="43" t="s">
        <v>3960</v>
      </c>
      <c r="I4580" s="43" t="s">
        <v>364</v>
      </c>
      <c r="J4580" s="43">
        <v>8.9</v>
      </c>
      <c r="K4580" s="43" t="s">
        <v>5958</v>
      </c>
      <c r="L4580" s="55" t="s">
        <v>640</v>
      </c>
      <c r="M4580" s="43" t="s">
        <v>72</v>
      </c>
      <c r="N4580" s="43" t="s">
        <v>4</v>
      </c>
      <c r="O4580"/>
      <c r="P4580" s="43" t="s">
        <v>363</v>
      </c>
    </row>
    <row r="4581" spans="1:16" x14ac:dyDescent="0.25">
      <c r="A4581" s="43" t="s">
        <v>867</v>
      </c>
      <c r="B4581" s="43" t="s">
        <v>796</v>
      </c>
      <c r="C4581" s="43" t="s">
        <v>7814</v>
      </c>
      <c r="D4581" s="43" t="s">
        <v>7815</v>
      </c>
      <c r="E4581" s="43" t="s">
        <v>46</v>
      </c>
      <c r="F4581" s="44">
        <v>45011</v>
      </c>
      <c r="G4581" s="43" t="s">
        <v>203</v>
      </c>
      <c r="H4581" s="43" t="s">
        <v>3960</v>
      </c>
      <c r="I4581" s="43" t="s">
        <v>364</v>
      </c>
      <c r="J4581" s="43">
        <v>9</v>
      </c>
      <c r="K4581" s="43" t="s">
        <v>1821</v>
      </c>
      <c r="L4581" s="55" t="s">
        <v>641</v>
      </c>
      <c r="M4581" s="43" t="s">
        <v>2</v>
      </c>
      <c r="N4581" s="43" t="s">
        <v>3</v>
      </c>
      <c r="O4581" s="43" t="s">
        <v>9943</v>
      </c>
      <c r="P4581" s="43" t="s">
        <v>364</v>
      </c>
    </row>
    <row r="4582" spans="1:16" x14ac:dyDescent="0.25">
      <c r="A4582" s="43" t="s">
        <v>867</v>
      </c>
      <c r="B4582" s="43" t="s">
        <v>796</v>
      </c>
      <c r="C4582" s="43" t="s">
        <v>7814</v>
      </c>
      <c r="D4582" s="43" t="s">
        <v>7815</v>
      </c>
      <c r="E4582" s="43" t="s">
        <v>46</v>
      </c>
      <c r="F4582" s="44">
        <v>45011</v>
      </c>
      <c r="G4582" s="43" t="s">
        <v>203</v>
      </c>
      <c r="H4582" s="43" t="s">
        <v>3960</v>
      </c>
      <c r="I4582" s="43" t="s">
        <v>364</v>
      </c>
      <c r="J4582" s="43">
        <v>10</v>
      </c>
      <c r="K4582" s="43" t="s">
        <v>5960</v>
      </c>
      <c r="L4582" s="55" t="s">
        <v>13</v>
      </c>
      <c r="M4582" s="43" t="s">
        <v>2</v>
      </c>
      <c r="N4582" s="43" t="s">
        <v>2</v>
      </c>
      <c r="O4582"/>
      <c r="P4582" s="43" t="s">
        <v>363</v>
      </c>
    </row>
    <row r="4583" spans="1:16" x14ac:dyDescent="0.25">
      <c r="A4583" s="43" t="s">
        <v>7833</v>
      </c>
      <c r="B4583" s="43" t="s">
        <v>648</v>
      </c>
      <c r="C4583" s="43" t="s">
        <v>7834</v>
      </c>
      <c r="D4583" s="43">
        <v>6412568</v>
      </c>
      <c r="E4583" s="43" t="s">
        <v>46</v>
      </c>
      <c r="F4583" s="44">
        <v>45012</v>
      </c>
      <c r="G4583" s="43" t="s">
        <v>203</v>
      </c>
      <c r="H4583" s="43" t="s">
        <v>3960</v>
      </c>
      <c r="I4583" s="43" t="s">
        <v>363</v>
      </c>
      <c r="J4583" s="43">
        <v>1</v>
      </c>
      <c r="K4583" s="43" t="s">
        <v>4240</v>
      </c>
      <c r="L4583" s="55" t="s">
        <v>13</v>
      </c>
      <c r="M4583"/>
      <c r="N4583"/>
      <c r="O4583"/>
      <c r="P4583" s="43" t="s">
        <v>363</v>
      </c>
    </row>
    <row r="4584" spans="1:16" x14ac:dyDescent="0.25">
      <c r="A4584" s="43" t="s">
        <v>7833</v>
      </c>
      <c r="B4584" s="43" t="s">
        <v>648</v>
      </c>
      <c r="C4584" s="43" t="s">
        <v>7834</v>
      </c>
      <c r="D4584" s="43">
        <v>6412568</v>
      </c>
      <c r="E4584" s="43" t="s">
        <v>46</v>
      </c>
      <c r="F4584" s="44">
        <v>45012</v>
      </c>
      <c r="G4584" s="43" t="s">
        <v>203</v>
      </c>
      <c r="H4584" s="43" t="s">
        <v>3960</v>
      </c>
      <c r="I4584" s="43" t="s">
        <v>364</v>
      </c>
      <c r="J4584" s="43">
        <v>2</v>
      </c>
      <c r="K4584" s="43" t="s">
        <v>4241</v>
      </c>
      <c r="L4584" s="55" t="s">
        <v>13</v>
      </c>
      <c r="M4584" s="43" t="s">
        <v>2</v>
      </c>
      <c r="N4584" s="43" t="s">
        <v>2</v>
      </c>
      <c r="O4584"/>
      <c r="P4584" s="43" t="s">
        <v>363</v>
      </c>
    </row>
    <row r="4585" spans="1:16" x14ac:dyDescent="0.25">
      <c r="A4585" s="43" t="s">
        <v>7833</v>
      </c>
      <c r="B4585" s="43" t="s">
        <v>648</v>
      </c>
      <c r="C4585" s="43" t="s">
        <v>7834</v>
      </c>
      <c r="D4585" s="43">
        <v>6412568</v>
      </c>
      <c r="E4585" s="43" t="s">
        <v>46</v>
      </c>
      <c r="F4585" s="44">
        <v>45012</v>
      </c>
      <c r="G4585" s="43" t="s">
        <v>203</v>
      </c>
      <c r="H4585" s="43" t="s">
        <v>3960</v>
      </c>
      <c r="I4585" s="43" t="s">
        <v>364</v>
      </c>
      <c r="J4585" s="43">
        <v>3</v>
      </c>
      <c r="K4585" s="43" t="s">
        <v>111</v>
      </c>
      <c r="L4585" s="55" t="s">
        <v>13</v>
      </c>
      <c r="M4585" s="43" t="s">
        <v>2</v>
      </c>
      <c r="N4585" s="43" t="s">
        <v>2</v>
      </c>
      <c r="O4585"/>
      <c r="P4585" s="43" t="s">
        <v>363</v>
      </c>
    </row>
    <row r="4586" spans="1:16" x14ac:dyDescent="0.25">
      <c r="A4586" s="43" t="s">
        <v>7833</v>
      </c>
      <c r="B4586" s="43" t="s">
        <v>648</v>
      </c>
      <c r="C4586" s="43" t="s">
        <v>7834</v>
      </c>
      <c r="D4586" s="43">
        <v>6412568</v>
      </c>
      <c r="E4586" s="43" t="s">
        <v>46</v>
      </c>
      <c r="F4586" s="44">
        <v>45012</v>
      </c>
      <c r="G4586" s="43" t="s">
        <v>203</v>
      </c>
      <c r="H4586" s="43" t="s">
        <v>3960</v>
      </c>
      <c r="I4586" s="43" t="s">
        <v>364</v>
      </c>
      <c r="J4586" s="43">
        <v>4</v>
      </c>
      <c r="K4586" s="43" t="s">
        <v>7835</v>
      </c>
      <c r="L4586" s="55" t="s">
        <v>641</v>
      </c>
      <c r="M4586" s="43" t="s">
        <v>2</v>
      </c>
      <c r="N4586" s="43" t="s">
        <v>2</v>
      </c>
      <c r="O4586"/>
      <c r="P4586" s="43" t="s">
        <v>363</v>
      </c>
    </row>
    <row r="4587" spans="1:16" ht="60" x14ac:dyDescent="0.25">
      <c r="A4587" s="43" t="s">
        <v>7833</v>
      </c>
      <c r="B4587" s="43" t="s">
        <v>648</v>
      </c>
      <c r="C4587" s="43" t="s">
        <v>7834</v>
      </c>
      <c r="D4587" s="43">
        <v>6412568</v>
      </c>
      <c r="E4587" s="43" t="s">
        <v>46</v>
      </c>
      <c r="F4587" s="44">
        <v>45012</v>
      </c>
      <c r="G4587" s="43" t="s">
        <v>203</v>
      </c>
      <c r="H4587" s="43" t="s">
        <v>3960</v>
      </c>
      <c r="I4587" s="43" t="s">
        <v>364</v>
      </c>
      <c r="J4587" s="43">
        <v>5.0999999999999996</v>
      </c>
      <c r="K4587" s="43" t="s">
        <v>7836</v>
      </c>
      <c r="L4587" s="55" t="s">
        <v>640</v>
      </c>
      <c r="M4587" s="43" t="s">
        <v>2</v>
      </c>
      <c r="N4587" s="43" t="s">
        <v>3</v>
      </c>
      <c r="O4587" s="43" t="s">
        <v>9902</v>
      </c>
      <c r="P4587" s="43" t="s">
        <v>364</v>
      </c>
    </row>
    <row r="4588" spans="1:16" x14ac:dyDescent="0.25">
      <c r="A4588" s="43" t="s">
        <v>7833</v>
      </c>
      <c r="B4588" s="43" t="s">
        <v>648</v>
      </c>
      <c r="C4588" s="43" t="s">
        <v>7834</v>
      </c>
      <c r="D4588" s="43">
        <v>6412568</v>
      </c>
      <c r="E4588" s="43" t="s">
        <v>46</v>
      </c>
      <c r="F4588" s="44">
        <v>45012</v>
      </c>
      <c r="G4588" s="43" t="s">
        <v>203</v>
      </c>
      <c r="H4588" s="43" t="s">
        <v>3960</v>
      </c>
      <c r="I4588" s="43" t="s">
        <v>364</v>
      </c>
      <c r="J4588" s="43">
        <v>5.2</v>
      </c>
      <c r="K4588" s="43" t="s">
        <v>7837</v>
      </c>
      <c r="L4588" s="55" t="s">
        <v>640</v>
      </c>
      <c r="M4588" s="43" t="s">
        <v>2</v>
      </c>
      <c r="N4588" s="43" t="s">
        <v>2</v>
      </c>
      <c r="O4588"/>
      <c r="P4588" s="43" t="s">
        <v>363</v>
      </c>
    </row>
    <row r="4589" spans="1:16" x14ac:dyDescent="0.25">
      <c r="A4589" s="43" t="s">
        <v>7833</v>
      </c>
      <c r="B4589" s="43" t="s">
        <v>648</v>
      </c>
      <c r="C4589" s="43" t="s">
        <v>7834</v>
      </c>
      <c r="D4589" s="43">
        <v>6412568</v>
      </c>
      <c r="E4589" s="43" t="s">
        <v>46</v>
      </c>
      <c r="F4589" s="44">
        <v>45012</v>
      </c>
      <c r="G4589" s="43" t="s">
        <v>203</v>
      </c>
      <c r="H4589" s="43" t="s">
        <v>3960</v>
      </c>
      <c r="I4589" s="43" t="s">
        <v>364</v>
      </c>
      <c r="J4589" s="43">
        <v>5.3</v>
      </c>
      <c r="K4589" s="43" t="s">
        <v>7838</v>
      </c>
      <c r="L4589" s="55" t="s">
        <v>640</v>
      </c>
      <c r="M4589" s="43" t="s">
        <v>2</v>
      </c>
      <c r="N4589" s="43" t="s">
        <v>2</v>
      </c>
      <c r="O4589"/>
      <c r="P4589" s="43" t="s">
        <v>363</v>
      </c>
    </row>
    <row r="4590" spans="1:16" x14ac:dyDescent="0.25">
      <c r="A4590" s="43" t="s">
        <v>7833</v>
      </c>
      <c r="B4590" s="43" t="s">
        <v>648</v>
      </c>
      <c r="C4590" s="43" t="s">
        <v>7834</v>
      </c>
      <c r="D4590" s="43">
        <v>6412568</v>
      </c>
      <c r="E4590" s="43" t="s">
        <v>46</v>
      </c>
      <c r="F4590" s="44">
        <v>45012</v>
      </c>
      <c r="G4590" s="43" t="s">
        <v>203</v>
      </c>
      <c r="H4590" s="43" t="s">
        <v>3960</v>
      </c>
      <c r="I4590" s="43" t="s">
        <v>364</v>
      </c>
      <c r="J4590" s="43">
        <v>5.4</v>
      </c>
      <c r="K4590" s="43" t="s">
        <v>7839</v>
      </c>
      <c r="L4590" s="55" t="s">
        <v>640</v>
      </c>
      <c r="M4590" s="43" t="s">
        <v>2</v>
      </c>
      <c r="N4590" s="43" t="s">
        <v>2</v>
      </c>
      <c r="O4590"/>
      <c r="P4590" s="43" t="s">
        <v>363</v>
      </c>
    </row>
    <row r="4591" spans="1:16" x14ac:dyDescent="0.25">
      <c r="A4591" s="43" t="s">
        <v>7833</v>
      </c>
      <c r="B4591" s="43" t="s">
        <v>648</v>
      </c>
      <c r="C4591" s="43" t="s">
        <v>7834</v>
      </c>
      <c r="D4591" s="43">
        <v>6412568</v>
      </c>
      <c r="E4591" s="43" t="s">
        <v>46</v>
      </c>
      <c r="F4591" s="44">
        <v>45012</v>
      </c>
      <c r="G4591" s="43" t="s">
        <v>203</v>
      </c>
      <c r="H4591" s="43" t="s">
        <v>3960</v>
      </c>
      <c r="I4591" s="43" t="s">
        <v>364</v>
      </c>
      <c r="J4591" s="43">
        <v>6</v>
      </c>
      <c r="K4591" s="43" t="s">
        <v>117</v>
      </c>
      <c r="L4591" s="55" t="s">
        <v>640</v>
      </c>
      <c r="M4591" s="43" t="s">
        <v>2</v>
      </c>
      <c r="N4591" s="43" t="s">
        <v>2</v>
      </c>
      <c r="O4591"/>
      <c r="P4591" s="43" t="s">
        <v>363</v>
      </c>
    </row>
    <row r="4592" spans="1:16" x14ac:dyDescent="0.25">
      <c r="A4592" s="43" t="s">
        <v>7833</v>
      </c>
      <c r="B4592" s="43" t="s">
        <v>648</v>
      </c>
      <c r="C4592" s="43" t="s">
        <v>7834</v>
      </c>
      <c r="D4592" s="43">
        <v>6412568</v>
      </c>
      <c r="E4592" s="43" t="s">
        <v>46</v>
      </c>
      <c r="F4592" s="44">
        <v>45012</v>
      </c>
      <c r="G4592" s="43" t="s">
        <v>203</v>
      </c>
      <c r="H4592" s="43" t="s">
        <v>3960</v>
      </c>
      <c r="I4592" s="43" t="s">
        <v>364</v>
      </c>
      <c r="J4592" s="43">
        <v>7</v>
      </c>
      <c r="K4592" s="43" t="s">
        <v>7840</v>
      </c>
      <c r="L4592" s="55" t="s">
        <v>13</v>
      </c>
      <c r="M4592" s="43" t="s">
        <v>2</v>
      </c>
      <c r="N4592" s="43" t="s">
        <v>2</v>
      </c>
      <c r="O4592"/>
      <c r="P4592" s="43" t="s">
        <v>363</v>
      </c>
    </row>
    <row r="4593" spans="1:16" ht="30" x14ac:dyDescent="0.25">
      <c r="A4593" s="43" t="s">
        <v>7833</v>
      </c>
      <c r="B4593" s="43" t="s">
        <v>648</v>
      </c>
      <c r="C4593" s="43" t="s">
        <v>7834</v>
      </c>
      <c r="D4593" s="43">
        <v>6412568</v>
      </c>
      <c r="E4593" s="43" t="s">
        <v>46</v>
      </c>
      <c r="F4593" s="44">
        <v>45012</v>
      </c>
      <c r="G4593" s="43" t="s">
        <v>203</v>
      </c>
      <c r="H4593" s="43" t="s">
        <v>3960</v>
      </c>
      <c r="I4593" s="43" t="s">
        <v>364</v>
      </c>
      <c r="J4593" s="43">
        <v>8</v>
      </c>
      <c r="K4593" s="43" t="s">
        <v>649</v>
      </c>
      <c r="L4593" s="55" t="s">
        <v>13</v>
      </c>
      <c r="M4593" s="43" t="s">
        <v>2</v>
      </c>
      <c r="N4593" s="43" t="s">
        <v>4</v>
      </c>
      <c r="O4593" s="43" t="s">
        <v>654</v>
      </c>
      <c r="P4593" s="43" t="s">
        <v>364</v>
      </c>
    </row>
    <row r="4594" spans="1:16" x14ac:dyDescent="0.25">
      <c r="A4594" s="43" t="s">
        <v>7841</v>
      </c>
      <c r="B4594" s="43" t="s">
        <v>136</v>
      </c>
      <c r="C4594" s="43" t="s">
        <v>7842</v>
      </c>
      <c r="D4594" s="43" t="s">
        <v>7843</v>
      </c>
      <c r="E4594" s="43" t="s">
        <v>186</v>
      </c>
      <c r="F4594" s="44">
        <v>45012</v>
      </c>
      <c r="G4594" s="43" t="s">
        <v>203</v>
      </c>
      <c r="H4594" s="43" t="s">
        <v>3960</v>
      </c>
      <c r="I4594" s="43" t="s">
        <v>364</v>
      </c>
      <c r="J4594" s="43">
        <v>1</v>
      </c>
      <c r="K4594" s="43" t="s">
        <v>7844</v>
      </c>
      <c r="L4594" s="55" t="s">
        <v>13</v>
      </c>
      <c r="M4594" s="43" t="s">
        <v>2</v>
      </c>
      <c r="N4594" s="43" t="s">
        <v>2</v>
      </c>
      <c r="O4594"/>
      <c r="P4594" s="43" t="s">
        <v>363</v>
      </c>
    </row>
    <row r="4595" spans="1:16" x14ac:dyDescent="0.25">
      <c r="A4595" s="43" t="s">
        <v>4576</v>
      </c>
      <c r="B4595" s="43" t="s">
        <v>204</v>
      </c>
      <c r="C4595" s="43" t="s">
        <v>4577</v>
      </c>
      <c r="D4595" s="43" t="s">
        <v>4578</v>
      </c>
      <c r="E4595" s="43" t="s">
        <v>186</v>
      </c>
      <c r="F4595" s="44">
        <v>45012</v>
      </c>
      <c r="G4595" s="43" t="s">
        <v>203</v>
      </c>
      <c r="H4595" s="43" t="s">
        <v>3960</v>
      </c>
      <c r="I4595" s="43" t="s">
        <v>364</v>
      </c>
      <c r="J4595" s="43">
        <v>1</v>
      </c>
      <c r="K4595" s="43" t="s">
        <v>1248</v>
      </c>
      <c r="L4595" s="55" t="s">
        <v>13</v>
      </c>
      <c r="M4595" s="43" t="s">
        <v>2</v>
      </c>
      <c r="N4595" s="43" t="s">
        <v>3</v>
      </c>
      <c r="O4595" s="43" t="s">
        <v>9957</v>
      </c>
      <c r="P4595" s="43" t="s">
        <v>364</v>
      </c>
    </row>
    <row r="4596" spans="1:16" x14ac:dyDescent="0.25">
      <c r="A4596" s="43" t="s">
        <v>4576</v>
      </c>
      <c r="B4596" s="43" t="s">
        <v>204</v>
      </c>
      <c r="C4596" s="43" t="s">
        <v>4577</v>
      </c>
      <c r="D4596" s="43" t="s">
        <v>4578</v>
      </c>
      <c r="E4596" s="43" t="s">
        <v>186</v>
      </c>
      <c r="F4596" s="44">
        <v>45012</v>
      </c>
      <c r="G4596" s="43" t="s">
        <v>203</v>
      </c>
      <c r="H4596" s="43" t="s">
        <v>3960</v>
      </c>
      <c r="I4596" s="43" t="s">
        <v>364</v>
      </c>
      <c r="J4596" s="43">
        <v>2</v>
      </c>
      <c r="K4596" s="43" t="s">
        <v>1249</v>
      </c>
      <c r="L4596" s="55" t="s">
        <v>13</v>
      </c>
      <c r="M4596" s="43" t="s">
        <v>2</v>
      </c>
      <c r="N4596" s="43" t="s">
        <v>3</v>
      </c>
      <c r="O4596" s="43" t="s">
        <v>9957</v>
      </c>
      <c r="P4596" s="43" t="s">
        <v>364</v>
      </c>
    </row>
    <row r="4597" spans="1:16" x14ac:dyDescent="0.25">
      <c r="A4597" s="43" t="s">
        <v>4576</v>
      </c>
      <c r="B4597" s="43" t="s">
        <v>204</v>
      </c>
      <c r="C4597" s="43" t="s">
        <v>4577</v>
      </c>
      <c r="D4597" s="43" t="s">
        <v>4578</v>
      </c>
      <c r="E4597" s="43" t="s">
        <v>186</v>
      </c>
      <c r="F4597" s="44">
        <v>45012</v>
      </c>
      <c r="G4597" s="43" t="s">
        <v>203</v>
      </c>
      <c r="H4597" s="43" t="s">
        <v>3960</v>
      </c>
      <c r="I4597" s="43" t="s">
        <v>364</v>
      </c>
      <c r="J4597" s="43">
        <v>3</v>
      </c>
      <c r="K4597" s="43" t="s">
        <v>1250</v>
      </c>
      <c r="L4597" s="55" t="s">
        <v>13</v>
      </c>
      <c r="M4597" s="43" t="s">
        <v>2</v>
      </c>
      <c r="N4597" s="43" t="s">
        <v>3</v>
      </c>
      <c r="O4597" s="43" t="s">
        <v>9957</v>
      </c>
      <c r="P4597" s="43" t="s">
        <v>364</v>
      </c>
    </row>
    <row r="4598" spans="1:16" x14ac:dyDescent="0.25">
      <c r="A4598" s="43" t="s">
        <v>7845</v>
      </c>
      <c r="B4598" s="43" t="s">
        <v>403</v>
      </c>
      <c r="C4598" s="43" t="s">
        <v>7846</v>
      </c>
      <c r="D4598" s="43" t="s">
        <v>7847</v>
      </c>
      <c r="E4598" s="43" t="s">
        <v>46</v>
      </c>
      <c r="F4598" s="44">
        <v>45012</v>
      </c>
      <c r="G4598" s="43" t="s">
        <v>203</v>
      </c>
      <c r="H4598" s="43" t="s">
        <v>3960</v>
      </c>
      <c r="I4598" s="43" t="s">
        <v>364</v>
      </c>
      <c r="J4598" s="43">
        <v>1</v>
      </c>
      <c r="K4598" s="43" t="s">
        <v>404</v>
      </c>
      <c r="L4598" s="55" t="s">
        <v>13</v>
      </c>
      <c r="M4598" s="43" t="s">
        <v>2</v>
      </c>
      <c r="N4598" s="43" t="s">
        <v>2</v>
      </c>
      <c r="O4598"/>
      <c r="P4598" s="43" t="s">
        <v>363</v>
      </c>
    </row>
    <row r="4599" spans="1:16" x14ac:dyDescent="0.25">
      <c r="A4599" s="43" t="s">
        <v>7845</v>
      </c>
      <c r="B4599" s="43" t="s">
        <v>403</v>
      </c>
      <c r="C4599" s="43" t="s">
        <v>7846</v>
      </c>
      <c r="D4599" s="43" t="s">
        <v>7847</v>
      </c>
      <c r="E4599" s="43" t="s">
        <v>46</v>
      </c>
      <c r="F4599" s="44">
        <v>45012</v>
      </c>
      <c r="G4599" s="43" t="s">
        <v>203</v>
      </c>
      <c r="H4599" s="43" t="s">
        <v>3960</v>
      </c>
      <c r="I4599" s="43" t="s">
        <v>364</v>
      </c>
      <c r="J4599" s="43">
        <v>2</v>
      </c>
      <c r="K4599" s="43" t="s">
        <v>405</v>
      </c>
      <c r="L4599" s="55" t="s">
        <v>638</v>
      </c>
      <c r="M4599" s="43" t="s">
        <v>2</v>
      </c>
      <c r="N4599" s="43" t="s">
        <v>2</v>
      </c>
      <c r="O4599"/>
      <c r="P4599" s="43" t="s">
        <v>363</v>
      </c>
    </row>
    <row r="4600" spans="1:16" x14ac:dyDescent="0.25">
      <c r="A4600" s="43" t="s">
        <v>7845</v>
      </c>
      <c r="B4600" s="43" t="s">
        <v>403</v>
      </c>
      <c r="C4600" s="43" t="s">
        <v>7846</v>
      </c>
      <c r="D4600" s="43" t="s">
        <v>7847</v>
      </c>
      <c r="E4600" s="43" t="s">
        <v>46</v>
      </c>
      <c r="F4600" s="44">
        <v>45012</v>
      </c>
      <c r="G4600" s="43" t="s">
        <v>203</v>
      </c>
      <c r="H4600" s="43" t="s">
        <v>3960</v>
      </c>
      <c r="I4600" s="43" t="s">
        <v>364</v>
      </c>
      <c r="J4600" s="43">
        <v>3</v>
      </c>
      <c r="K4600" s="43" t="s">
        <v>406</v>
      </c>
      <c r="L4600" s="55" t="s">
        <v>638</v>
      </c>
      <c r="M4600" s="43" t="s">
        <v>2</v>
      </c>
      <c r="N4600" s="43" t="s">
        <v>2</v>
      </c>
      <c r="O4600"/>
      <c r="P4600" s="43" t="s">
        <v>363</v>
      </c>
    </row>
    <row r="4601" spans="1:16" x14ac:dyDescent="0.25">
      <c r="A4601" s="43" t="s">
        <v>7845</v>
      </c>
      <c r="B4601" s="43" t="s">
        <v>403</v>
      </c>
      <c r="C4601" s="43" t="s">
        <v>7846</v>
      </c>
      <c r="D4601" s="43" t="s">
        <v>7847</v>
      </c>
      <c r="E4601" s="43" t="s">
        <v>46</v>
      </c>
      <c r="F4601" s="44">
        <v>45012</v>
      </c>
      <c r="G4601" s="43" t="s">
        <v>203</v>
      </c>
      <c r="H4601" s="43" t="s">
        <v>3960</v>
      </c>
      <c r="I4601" s="43" t="s">
        <v>364</v>
      </c>
      <c r="J4601" s="43">
        <v>4</v>
      </c>
      <c r="K4601" s="43" t="s">
        <v>407</v>
      </c>
      <c r="L4601" s="55" t="s">
        <v>13</v>
      </c>
      <c r="M4601" s="43" t="s">
        <v>2</v>
      </c>
      <c r="N4601" s="43" t="s">
        <v>2</v>
      </c>
      <c r="O4601"/>
      <c r="P4601" s="43" t="s">
        <v>363</v>
      </c>
    </row>
    <row r="4602" spans="1:16" ht="75" x14ac:dyDescent="0.25">
      <c r="A4602" s="43" t="s">
        <v>7845</v>
      </c>
      <c r="B4602" s="43" t="s">
        <v>403</v>
      </c>
      <c r="C4602" s="43" t="s">
        <v>7846</v>
      </c>
      <c r="D4602" s="43" t="s">
        <v>7847</v>
      </c>
      <c r="E4602" s="43" t="s">
        <v>46</v>
      </c>
      <c r="F4602" s="44">
        <v>45012</v>
      </c>
      <c r="G4602" s="43" t="s">
        <v>203</v>
      </c>
      <c r="H4602" s="43" t="s">
        <v>3960</v>
      </c>
      <c r="I4602" s="43" t="s">
        <v>364</v>
      </c>
      <c r="J4602" s="43">
        <v>5</v>
      </c>
      <c r="K4602" s="43" t="s">
        <v>6090</v>
      </c>
      <c r="L4602" s="55" t="s">
        <v>640</v>
      </c>
      <c r="M4602" s="43" t="s">
        <v>2</v>
      </c>
      <c r="N4602" s="43" t="s">
        <v>3</v>
      </c>
      <c r="O4602" s="43" t="s">
        <v>9984</v>
      </c>
      <c r="P4602" s="43" t="s">
        <v>364</v>
      </c>
    </row>
    <row r="4603" spans="1:16" x14ac:dyDescent="0.25">
      <c r="A4603" s="43" t="s">
        <v>7845</v>
      </c>
      <c r="B4603" s="43" t="s">
        <v>403</v>
      </c>
      <c r="C4603" s="43" t="s">
        <v>7846</v>
      </c>
      <c r="D4603" s="43" t="s">
        <v>7847</v>
      </c>
      <c r="E4603" s="43" t="s">
        <v>46</v>
      </c>
      <c r="F4603" s="44">
        <v>45012</v>
      </c>
      <c r="G4603" s="43" t="s">
        <v>203</v>
      </c>
      <c r="H4603" s="43" t="s">
        <v>3960</v>
      </c>
      <c r="I4603" s="43" t="s">
        <v>363</v>
      </c>
      <c r="J4603" s="43">
        <v>6</v>
      </c>
      <c r="K4603" s="43" t="s">
        <v>7848</v>
      </c>
      <c r="L4603" s="55" t="s">
        <v>640</v>
      </c>
      <c r="M4603"/>
      <c r="N4603"/>
      <c r="O4603"/>
      <c r="P4603" s="43" t="s">
        <v>363</v>
      </c>
    </row>
    <row r="4604" spans="1:16" x14ac:dyDescent="0.25">
      <c r="A4604" s="43" t="s">
        <v>7845</v>
      </c>
      <c r="B4604" s="43" t="s">
        <v>403</v>
      </c>
      <c r="C4604" s="43" t="s">
        <v>7846</v>
      </c>
      <c r="D4604" s="43" t="s">
        <v>7847</v>
      </c>
      <c r="E4604" s="43" t="s">
        <v>46</v>
      </c>
      <c r="F4604" s="44">
        <v>45012</v>
      </c>
      <c r="G4604" s="43" t="s">
        <v>203</v>
      </c>
      <c r="H4604" s="43" t="s">
        <v>3960</v>
      </c>
      <c r="I4604" s="43" t="s">
        <v>364</v>
      </c>
      <c r="J4604" s="43">
        <v>7</v>
      </c>
      <c r="K4604" s="43" t="s">
        <v>196</v>
      </c>
      <c r="L4604" s="55" t="s">
        <v>13</v>
      </c>
      <c r="M4604" s="43" t="s">
        <v>2</v>
      </c>
      <c r="N4604" s="43" t="s">
        <v>2</v>
      </c>
      <c r="O4604"/>
      <c r="P4604" s="43" t="s">
        <v>363</v>
      </c>
    </row>
    <row r="4605" spans="1:16" x14ac:dyDescent="0.25">
      <c r="A4605" s="43" t="s">
        <v>7845</v>
      </c>
      <c r="B4605" s="43" t="s">
        <v>403</v>
      </c>
      <c r="C4605" s="43" t="s">
        <v>7846</v>
      </c>
      <c r="D4605" s="43" t="s">
        <v>7847</v>
      </c>
      <c r="E4605" s="43" t="s">
        <v>46</v>
      </c>
      <c r="F4605" s="44">
        <v>45012</v>
      </c>
      <c r="G4605" s="43" t="s">
        <v>203</v>
      </c>
      <c r="H4605" s="43" t="s">
        <v>3960</v>
      </c>
      <c r="I4605" s="43" t="s">
        <v>364</v>
      </c>
      <c r="J4605" s="43">
        <v>8</v>
      </c>
      <c r="K4605" s="43" t="s">
        <v>111</v>
      </c>
      <c r="L4605" s="55" t="s">
        <v>13</v>
      </c>
      <c r="M4605" s="43" t="s">
        <v>2</v>
      </c>
      <c r="N4605" s="43" t="s">
        <v>2</v>
      </c>
      <c r="O4605"/>
      <c r="P4605" s="43" t="s">
        <v>363</v>
      </c>
    </row>
    <row r="4606" spans="1:16" x14ac:dyDescent="0.25">
      <c r="A4606" s="43" t="s">
        <v>7845</v>
      </c>
      <c r="B4606" s="43" t="s">
        <v>403</v>
      </c>
      <c r="C4606" s="43" t="s">
        <v>7846</v>
      </c>
      <c r="D4606" s="43" t="s">
        <v>7847</v>
      </c>
      <c r="E4606" s="43" t="s">
        <v>46</v>
      </c>
      <c r="F4606" s="44">
        <v>45012</v>
      </c>
      <c r="G4606" s="43" t="s">
        <v>203</v>
      </c>
      <c r="H4606" s="43" t="s">
        <v>3960</v>
      </c>
      <c r="I4606" s="43" t="s">
        <v>364</v>
      </c>
      <c r="J4606" s="43">
        <v>9</v>
      </c>
      <c r="K4606" s="43" t="s">
        <v>656</v>
      </c>
      <c r="L4606" s="55" t="s">
        <v>640</v>
      </c>
      <c r="M4606" s="43" t="s">
        <v>2</v>
      </c>
      <c r="N4606" s="43" t="s">
        <v>2</v>
      </c>
      <c r="O4606"/>
      <c r="P4606" s="43" t="s">
        <v>363</v>
      </c>
    </row>
    <row r="4607" spans="1:16" x14ac:dyDescent="0.25">
      <c r="A4607" s="43" t="s">
        <v>7845</v>
      </c>
      <c r="B4607" s="43" t="s">
        <v>403</v>
      </c>
      <c r="C4607" s="43" t="s">
        <v>7846</v>
      </c>
      <c r="D4607" s="43" t="s">
        <v>7847</v>
      </c>
      <c r="E4607" s="43" t="s">
        <v>46</v>
      </c>
      <c r="F4607" s="44">
        <v>45012</v>
      </c>
      <c r="G4607" s="43" t="s">
        <v>203</v>
      </c>
      <c r="H4607" s="43" t="s">
        <v>3960</v>
      </c>
      <c r="I4607" s="43" t="s">
        <v>364</v>
      </c>
      <c r="J4607" s="43">
        <v>10</v>
      </c>
      <c r="K4607" s="43" t="s">
        <v>408</v>
      </c>
      <c r="L4607" s="55" t="s">
        <v>639</v>
      </c>
      <c r="M4607" s="43" t="s">
        <v>2</v>
      </c>
      <c r="N4607" s="43" t="s">
        <v>2</v>
      </c>
      <c r="O4607"/>
      <c r="P4607" s="43" t="s">
        <v>363</v>
      </c>
    </row>
    <row r="4608" spans="1:16" x14ac:dyDescent="0.25">
      <c r="A4608" s="43" t="s">
        <v>7845</v>
      </c>
      <c r="B4608" s="43" t="s">
        <v>403</v>
      </c>
      <c r="C4608" s="43" t="s">
        <v>7846</v>
      </c>
      <c r="D4608" s="43" t="s">
        <v>7847</v>
      </c>
      <c r="E4608" s="43" t="s">
        <v>46</v>
      </c>
      <c r="F4608" s="44">
        <v>45012</v>
      </c>
      <c r="G4608" s="43" t="s">
        <v>203</v>
      </c>
      <c r="H4608" s="43" t="s">
        <v>4197</v>
      </c>
      <c r="I4608" s="43" t="s">
        <v>363</v>
      </c>
      <c r="J4608" s="43">
        <v>11</v>
      </c>
      <c r="K4608" s="43" t="s">
        <v>5502</v>
      </c>
      <c r="L4608" s="55" t="s">
        <v>13</v>
      </c>
      <c r="M4608"/>
      <c r="N4608"/>
      <c r="O4608"/>
      <c r="P4608" s="43" t="s">
        <v>363</v>
      </c>
    </row>
    <row r="4609" spans="1:16" x14ac:dyDescent="0.25">
      <c r="A4609" s="43" t="s">
        <v>7845</v>
      </c>
      <c r="B4609" s="43" t="s">
        <v>403</v>
      </c>
      <c r="C4609" s="43" t="s">
        <v>7846</v>
      </c>
      <c r="D4609" s="43" t="s">
        <v>7847</v>
      </c>
      <c r="E4609" s="43" t="s">
        <v>46</v>
      </c>
      <c r="F4609" s="44">
        <v>45012</v>
      </c>
      <c r="G4609" s="43" t="s">
        <v>203</v>
      </c>
      <c r="H4609" s="43" t="s">
        <v>4197</v>
      </c>
      <c r="I4609" s="43" t="s">
        <v>364</v>
      </c>
      <c r="J4609" s="43">
        <v>12</v>
      </c>
      <c r="K4609" s="43" t="s">
        <v>5503</v>
      </c>
      <c r="L4609" s="55" t="s">
        <v>13</v>
      </c>
      <c r="M4609" s="43" t="s">
        <v>2</v>
      </c>
      <c r="N4609" s="43" t="s">
        <v>3</v>
      </c>
      <c r="O4609" s="43" t="s">
        <v>9886</v>
      </c>
      <c r="P4609" s="43" t="s">
        <v>364</v>
      </c>
    </row>
    <row r="4610" spans="1:16" ht="45" x14ac:dyDescent="0.25">
      <c r="A4610" s="43" t="s">
        <v>7845</v>
      </c>
      <c r="B4610" s="43" t="s">
        <v>403</v>
      </c>
      <c r="C4610" s="43" t="s">
        <v>7846</v>
      </c>
      <c r="D4610" s="43" t="s">
        <v>7847</v>
      </c>
      <c r="E4610" s="43" t="s">
        <v>46</v>
      </c>
      <c r="F4610" s="44">
        <v>45012</v>
      </c>
      <c r="G4610" s="43" t="s">
        <v>203</v>
      </c>
      <c r="H4610" s="43" t="s">
        <v>3960</v>
      </c>
      <c r="I4610" s="43" t="s">
        <v>364</v>
      </c>
      <c r="J4610" s="43">
        <v>13</v>
      </c>
      <c r="K4610" s="43" t="s">
        <v>7398</v>
      </c>
      <c r="L4610" s="55" t="s">
        <v>13</v>
      </c>
      <c r="M4610" s="43" t="s">
        <v>2</v>
      </c>
      <c r="N4610" s="43" t="s">
        <v>3</v>
      </c>
      <c r="O4610" s="43" t="s">
        <v>9860</v>
      </c>
      <c r="P4610" s="43" t="s">
        <v>364</v>
      </c>
    </row>
    <row r="4611" spans="1:16" ht="30" x14ac:dyDescent="0.25">
      <c r="A4611" s="43" t="s">
        <v>7845</v>
      </c>
      <c r="B4611" s="43" t="s">
        <v>403</v>
      </c>
      <c r="C4611" s="43" t="s">
        <v>7846</v>
      </c>
      <c r="D4611" s="43" t="s">
        <v>7847</v>
      </c>
      <c r="E4611" s="43" t="s">
        <v>46</v>
      </c>
      <c r="F4611" s="44">
        <v>45012</v>
      </c>
      <c r="G4611" s="43" t="s">
        <v>203</v>
      </c>
      <c r="H4611" s="43" t="s">
        <v>3960</v>
      </c>
      <c r="I4611" s="43" t="s">
        <v>364</v>
      </c>
      <c r="J4611" s="43">
        <v>14</v>
      </c>
      <c r="K4611" s="43" t="s">
        <v>5505</v>
      </c>
      <c r="L4611" s="55" t="s">
        <v>13</v>
      </c>
      <c r="M4611" s="43" t="s">
        <v>2</v>
      </c>
      <c r="N4611" s="43" t="s">
        <v>2</v>
      </c>
      <c r="O4611"/>
      <c r="P4611" s="43" t="s">
        <v>363</v>
      </c>
    </row>
    <row r="4612" spans="1:16" x14ac:dyDescent="0.25">
      <c r="A4612" s="43" t="s">
        <v>7845</v>
      </c>
      <c r="B4612" s="43" t="s">
        <v>403</v>
      </c>
      <c r="C4612" s="43" t="s">
        <v>7846</v>
      </c>
      <c r="D4612" s="43" t="s">
        <v>7847</v>
      </c>
      <c r="E4612" s="43" t="s">
        <v>46</v>
      </c>
      <c r="F4612" s="44">
        <v>45012</v>
      </c>
      <c r="G4612" s="43" t="s">
        <v>203</v>
      </c>
      <c r="H4612" s="43" t="s">
        <v>3960</v>
      </c>
      <c r="I4612" s="43" t="s">
        <v>363</v>
      </c>
      <c r="J4612" s="43">
        <v>15</v>
      </c>
      <c r="K4612" s="43" t="s">
        <v>658</v>
      </c>
      <c r="L4612" s="55" t="s">
        <v>13</v>
      </c>
      <c r="M4612"/>
      <c r="N4612"/>
      <c r="O4612"/>
      <c r="P4612" s="43" t="s">
        <v>363</v>
      </c>
    </row>
    <row r="4613" spans="1:16" x14ac:dyDescent="0.25">
      <c r="A4613" s="43" t="s">
        <v>3450</v>
      </c>
      <c r="B4613" s="43" t="s">
        <v>204</v>
      </c>
      <c r="C4613" s="43" t="s">
        <v>3451</v>
      </c>
      <c r="D4613" s="43" t="s">
        <v>3452</v>
      </c>
      <c r="E4613" s="43" t="s">
        <v>46</v>
      </c>
      <c r="F4613" s="44">
        <v>45012</v>
      </c>
      <c r="G4613" s="43" t="s">
        <v>203</v>
      </c>
      <c r="H4613" s="43" t="s">
        <v>3960</v>
      </c>
      <c r="I4613" s="43" t="s">
        <v>364</v>
      </c>
      <c r="J4613" s="43">
        <v>1</v>
      </c>
      <c r="K4613" s="43" t="s">
        <v>6797</v>
      </c>
      <c r="L4613" s="55" t="s">
        <v>640</v>
      </c>
      <c r="M4613" s="43" t="s">
        <v>2</v>
      </c>
      <c r="N4613" s="43" t="s">
        <v>2</v>
      </c>
      <c r="O4613"/>
      <c r="P4613" s="43" t="s">
        <v>363</v>
      </c>
    </row>
    <row r="4614" spans="1:16" x14ac:dyDescent="0.25">
      <c r="A4614" s="43" t="s">
        <v>3450</v>
      </c>
      <c r="B4614" s="43" t="s">
        <v>204</v>
      </c>
      <c r="C4614" s="43" t="s">
        <v>3451</v>
      </c>
      <c r="D4614" s="43" t="s">
        <v>3452</v>
      </c>
      <c r="E4614" s="43" t="s">
        <v>46</v>
      </c>
      <c r="F4614" s="44">
        <v>45012</v>
      </c>
      <c r="G4614" s="43" t="s">
        <v>203</v>
      </c>
      <c r="H4614" s="43" t="s">
        <v>3960</v>
      </c>
      <c r="I4614" s="43" t="s">
        <v>364</v>
      </c>
      <c r="J4614" s="43">
        <v>2</v>
      </c>
      <c r="K4614" s="43" t="s">
        <v>6798</v>
      </c>
      <c r="L4614" s="55" t="s">
        <v>638</v>
      </c>
      <c r="M4614" s="43" t="s">
        <v>2</v>
      </c>
      <c r="N4614" s="43" t="s">
        <v>2</v>
      </c>
      <c r="O4614"/>
      <c r="P4614" s="43" t="s">
        <v>363</v>
      </c>
    </row>
    <row r="4615" spans="1:16" x14ac:dyDescent="0.25">
      <c r="A4615" s="43" t="s">
        <v>3450</v>
      </c>
      <c r="B4615" s="43" t="s">
        <v>204</v>
      </c>
      <c r="C4615" s="43" t="s">
        <v>3451</v>
      </c>
      <c r="D4615" s="43" t="s">
        <v>3452</v>
      </c>
      <c r="E4615" s="43" t="s">
        <v>46</v>
      </c>
      <c r="F4615" s="44">
        <v>45012</v>
      </c>
      <c r="G4615" s="43" t="s">
        <v>203</v>
      </c>
      <c r="H4615" s="43" t="s">
        <v>3960</v>
      </c>
      <c r="I4615" s="43" t="s">
        <v>364</v>
      </c>
      <c r="J4615" s="43">
        <v>3</v>
      </c>
      <c r="K4615" s="43" t="s">
        <v>4241</v>
      </c>
      <c r="L4615" s="55" t="s">
        <v>13</v>
      </c>
      <c r="M4615" s="43" t="s">
        <v>2</v>
      </c>
      <c r="N4615" s="43" t="s">
        <v>2</v>
      </c>
      <c r="O4615"/>
      <c r="P4615" s="43" t="s">
        <v>363</v>
      </c>
    </row>
    <row r="4616" spans="1:16" x14ac:dyDescent="0.25">
      <c r="A4616" s="43" t="s">
        <v>3450</v>
      </c>
      <c r="B4616" s="43" t="s">
        <v>204</v>
      </c>
      <c r="C4616" s="43" t="s">
        <v>3451</v>
      </c>
      <c r="D4616" s="43" t="s">
        <v>3452</v>
      </c>
      <c r="E4616" s="43" t="s">
        <v>46</v>
      </c>
      <c r="F4616" s="44">
        <v>45012</v>
      </c>
      <c r="G4616" s="43" t="s">
        <v>203</v>
      </c>
      <c r="H4616" s="43" t="s">
        <v>3960</v>
      </c>
      <c r="I4616" s="43" t="s">
        <v>364</v>
      </c>
      <c r="J4616" s="43">
        <v>4</v>
      </c>
      <c r="K4616" s="43" t="s">
        <v>6799</v>
      </c>
      <c r="L4616" s="55" t="s">
        <v>638</v>
      </c>
      <c r="M4616" s="43" t="s">
        <v>2</v>
      </c>
      <c r="N4616" s="43" t="s">
        <v>2</v>
      </c>
      <c r="O4616"/>
      <c r="P4616" s="43" t="s">
        <v>363</v>
      </c>
    </row>
    <row r="4617" spans="1:16" x14ac:dyDescent="0.25">
      <c r="A4617" s="43" t="s">
        <v>3450</v>
      </c>
      <c r="B4617" s="43" t="s">
        <v>204</v>
      </c>
      <c r="C4617" s="43" t="s">
        <v>3451</v>
      </c>
      <c r="D4617" s="43" t="s">
        <v>3452</v>
      </c>
      <c r="E4617" s="43" t="s">
        <v>46</v>
      </c>
      <c r="F4617" s="44">
        <v>45012</v>
      </c>
      <c r="G4617" s="43" t="s">
        <v>203</v>
      </c>
      <c r="H4617" s="43" t="s">
        <v>3960</v>
      </c>
      <c r="I4617" s="43" t="s">
        <v>364</v>
      </c>
      <c r="J4617" s="43">
        <v>5</v>
      </c>
      <c r="K4617" s="43" t="s">
        <v>7776</v>
      </c>
      <c r="L4617" s="55" t="s">
        <v>13</v>
      </c>
      <c r="M4617" s="43" t="s">
        <v>2</v>
      </c>
      <c r="N4617" s="43" t="s">
        <v>2</v>
      </c>
      <c r="O4617"/>
      <c r="P4617" s="43" t="s">
        <v>363</v>
      </c>
    </row>
    <row r="4618" spans="1:16" x14ac:dyDescent="0.25">
      <c r="A4618" s="43" t="s">
        <v>3450</v>
      </c>
      <c r="B4618" s="43" t="s">
        <v>204</v>
      </c>
      <c r="C4618" s="43" t="s">
        <v>3451</v>
      </c>
      <c r="D4618" s="43" t="s">
        <v>3452</v>
      </c>
      <c r="E4618" s="43" t="s">
        <v>46</v>
      </c>
      <c r="F4618" s="44">
        <v>45012</v>
      </c>
      <c r="G4618" s="43" t="s">
        <v>203</v>
      </c>
      <c r="H4618" s="43" t="s">
        <v>3960</v>
      </c>
      <c r="I4618" s="43" t="s">
        <v>364</v>
      </c>
      <c r="J4618" s="43">
        <v>6</v>
      </c>
      <c r="K4618" s="43" t="s">
        <v>7849</v>
      </c>
      <c r="L4618" s="55" t="s">
        <v>638</v>
      </c>
      <c r="M4618" s="43" t="s">
        <v>2</v>
      </c>
      <c r="N4618" s="43" t="s">
        <v>2</v>
      </c>
      <c r="O4618"/>
      <c r="P4618" s="43" t="s">
        <v>363</v>
      </c>
    </row>
    <row r="4619" spans="1:16" x14ac:dyDescent="0.25">
      <c r="A4619" s="43" t="s">
        <v>3450</v>
      </c>
      <c r="B4619" s="43" t="s">
        <v>204</v>
      </c>
      <c r="C4619" s="43" t="s">
        <v>3451</v>
      </c>
      <c r="D4619" s="43" t="s">
        <v>3452</v>
      </c>
      <c r="E4619" s="43" t="s">
        <v>46</v>
      </c>
      <c r="F4619" s="44">
        <v>45012</v>
      </c>
      <c r="G4619" s="43" t="s">
        <v>203</v>
      </c>
      <c r="H4619" s="43" t="s">
        <v>3960</v>
      </c>
      <c r="I4619" s="43" t="s">
        <v>364</v>
      </c>
      <c r="J4619" s="43">
        <v>7</v>
      </c>
      <c r="K4619" s="43" t="s">
        <v>667</v>
      </c>
      <c r="L4619" s="55" t="s">
        <v>639</v>
      </c>
      <c r="M4619" s="43" t="s">
        <v>2</v>
      </c>
      <c r="N4619" s="43" t="s">
        <v>2</v>
      </c>
      <c r="O4619"/>
      <c r="P4619" s="43" t="s">
        <v>363</v>
      </c>
    </row>
    <row r="4620" spans="1:16" ht="30" x14ac:dyDescent="0.25">
      <c r="A4620" s="43" t="s">
        <v>3450</v>
      </c>
      <c r="B4620" s="43" t="s">
        <v>204</v>
      </c>
      <c r="C4620" s="43" t="s">
        <v>3451</v>
      </c>
      <c r="D4620" s="43" t="s">
        <v>3452</v>
      </c>
      <c r="E4620" s="43" t="s">
        <v>46</v>
      </c>
      <c r="F4620" s="44">
        <v>45012</v>
      </c>
      <c r="G4620" s="43" t="s">
        <v>203</v>
      </c>
      <c r="H4620" s="43" t="s">
        <v>3960</v>
      </c>
      <c r="I4620" s="43" t="s">
        <v>364</v>
      </c>
      <c r="J4620" s="43">
        <v>8</v>
      </c>
      <c r="K4620" s="43" t="s">
        <v>806</v>
      </c>
      <c r="L4620" s="55" t="s">
        <v>13</v>
      </c>
      <c r="M4620" s="43" t="s">
        <v>2</v>
      </c>
      <c r="N4620" s="43" t="s">
        <v>3</v>
      </c>
      <c r="O4620" s="43" t="s">
        <v>9873</v>
      </c>
      <c r="P4620" s="43" t="s">
        <v>364</v>
      </c>
    </row>
    <row r="4621" spans="1:16" x14ac:dyDescent="0.25">
      <c r="A4621" s="43" t="s">
        <v>2057</v>
      </c>
      <c r="B4621" s="43" t="s">
        <v>204</v>
      </c>
      <c r="C4621" s="43" t="s">
        <v>2058</v>
      </c>
      <c r="D4621" s="43">
        <v>6018223</v>
      </c>
      <c r="E4621" s="43" t="s">
        <v>186</v>
      </c>
      <c r="F4621" s="44">
        <v>45012</v>
      </c>
      <c r="G4621" s="43" t="s">
        <v>203</v>
      </c>
      <c r="H4621" s="43" t="s">
        <v>3960</v>
      </c>
      <c r="I4621" s="43" t="s">
        <v>364</v>
      </c>
      <c r="J4621" s="43">
        <v>1</v>
      </c>
      <c r="K4621" s="43" t="s">
        <v>847</v>
      </c>
      <c r="L4621" s="55" t="s">
        <v>13</v>
      </c>
      <c r="M4621" s="43" t="s">
        <v>2</v>
      </c>
      <c r="N4621" s="43" t="s">
        <v>2</v>
      </c>
      <c r="O4621"/>
      <c r="P4621" s="43" t="s">
        <v>363</v>
      </c>
    </row>
    <row r="4622" spans="1:16" x14ac:dyDescent="0.25">
      <c r="A4622" s="43" t="s">
        <v>2057</v>
      </c>
      <c r="B4622" s="43" t="s">
        <v>204</v>
      </c>
      <c r="C4622" s="43" t="s">
        <v>2058</v>
      </c>
      <c r="D4622" s="43">
        <v>6018223</v>
      </c>
      <c r="E4622" s="43" t="s">
        <v>186</v>
      </c>
      <c r="F4622" s="44">
        <v>45012</v>
      </c>
      <c r="G4622" s="43" t="s">
        <v>203</v>
      </c>
      <c r="H4622" s="43" t="s">
        <v>3960</v>
      </c>
      <c r="I4622" s="43" t="s">
        <v>364</v>
      </c>
      <c r="J4622" s="43">
        <v>2</v>
      </c>
      <c r="K4622" s="43" t="s">
        <v>7850</v>
      </c>
      <c r="L4622" s="55" t="s">
        <v>13</v>
      </c>
      <c r="M4622" s="43" t="s">
        <v>2</v>
      </c>
      <c r="N4622" s="43" t="s">
        <v>2</v>
      </c>
      <c r="O4622"/>
      <c r="P4622" s="43" t="s">
        <v>363</v>
      </c>
    </row>
    <row r="4623" spans="1:16" x14ac:dyDescent="0.25">
      <c r="A4623" s="43" t="s">
        <v>2057</v>
      </c>
      <c r="B4623" s="43" t="s">
        <v>204</v>
      </c>
      <c r="C4623" s="43" t="s">
        <v>2058</v>
      </c>
      <c r="D4623" s="43">
        <v>6018223</v>
      </c>
      <c r="E4623" s="43" t="s">
        <v>186</v>
      </c>
      <c r="F4623" s="44">
        <v>45012</v>
      </c>
      <c r="G4623" s="43" t="s">
        <v>203</v>
      </c>
      <c r="H4623" s="43" t="s">
        <v>3960</v>
      </c>
      <c r="I4623" s="43" t="s">
        <v>364</v>
      </c>
      <c r="J4623" s="43">
        <v>3</v>
      </c>
      <c r="K4623" s="43" t="s">
        <v>848</v>
      </c>
      <c r="L4623" s="55" t="s">
        <v>13</v>
      </c>
      <c r="M4623" s="43" t="s">
        <v>2</v>
      </c>
      <c r="N4623" s="43" t="s">
        <v>2</v>
      </c>
      <c r="O4623"/>
      <c r="P4623" s="43" t="s">
        <v>363</v>
      </c>
    </row>
    <row r="4624" spans="1:16" x14ac:dyDescent="0.25">
      <c r="A4624" s="43" t="s">
        <v>2057</v>
      </c>
      <c r="B4624" s="43" t="s">
        <v>204</v>
      </c>
      <c r="C4624" s="43" t="s">
        <v>2058</v>
      </c>
      <c r="D4624" s="43">
        <v>6018223</v>
      </c>
      <c r="E4624" s="43" t="s">
        <v>186</v>
      </c>
      <c r="F4624" s="44">
        <v>45012</v>
      </c>
      <c r="G4624" s="43" t="s">
        <v>203</v>
      </c>
      <c r="H4624" s="43" t="s">
        <v>3960</v>
      </c>
      <c r="I4624" s="43" t="s">
        <v>364</v>
      </c>
      <c r="J4624" s="43">
        <v>4</v>
      </c>
      <c r="K4624" s="43" t="s">
        <v>849</v>
      </c>
      <c r="L4624" s="55" t="s">
        <v>13</v>
      </c>
      <c r="M4624" s="43" t="s">
        <v>2</v>
      </c>
      <c r="N4624" s="43" t="s">
        <v>2</v>
      </c>
      <c r="O4624"/>
      <c r="P4624" s="43" t="s">
        <v>363</v>
      </c>
    </row>
    <row r="4625" spans="1:16" ht="30" x14ac:dyDescent="0.25">
      <c r="A4625" s="43" t="s">
        <v>2057</v>
      </c>
      <c r="B4625" s="43" t="s">
        <v>204</v>
      </c>
      <c r="C4625" s="43" t="s">
        <v>2058</v>
      </c>
      <c r="D4625" s="43">
        <v>6018223</v>
      </c>
      <c r="E4625" s="43" t="s">
        <v>186</v>
      </c>
      <c r="F4625" s="44">
        <v>45012</v>
      </c>
      <c r="G4625" s="43" t="s">
        <v>203</v>
      </c>
      <c r="H4625" s="43" t="s">
        <v>3960</v>
      </c>
      <c r="I4625" s="43" t="s">
        <v>364</v>
      </c>
      <c r="J4625" s="43">
        <v>5</v>
      </c>
      <c r="K4625" s="43" t="s">
        <v>1766</v>
      </c>
      <c r="L4625" s="55" t="s">
        <v>13</v>
      </c>
      <c r="M4625" s="43" t="s">
        <v>2</v>
      </c>
      <c r="N4625" s="43" t="s">
        <v>3</v>
      </c>
      <c r="O4625" s="43" t="s">
        <v>9879</v>
      </c>
      <c r="P4625" s="43" t="s">
        <v>364</v>
      </c>
    </row>
    <row r="4626" spans="1:16" x14ac:dyDescent="0.25">
      <c r="A4626" s="43" t="s">
        <v>2057</v>
      </c>
      <c r="B4626" s="43" t="s">
        <v>204</v>
      </c>
      <c r="C4626" s="43" t="s">
        <v>2058</v>
      </c>
      <c r="D4626" s="43">
        <v>6018223</v>
      </c>
      <c r="E4626" s="43" t="s">
        <v>186</v>
      </c>
      <c r="F4626" s="44">
        <v>45012</v>
      </c>
      <c r="G4626" s="43" t="s">
        <v>203</v>
      </c>
      <c r="H4626" s="43" t="s">
        <v>3960</v>
      </c>
      <c r="I4626" s="43" t="s">
        <v>364</v>
      </c>
      <c r="J4626" s="43">
        <v>6</v>
      </c>
      <c r="K4626" s="43" t="s">
        <v>666</v>
      </c>
      <c r="L4626" s="55" t="s">
        <v>13</v>
      </c>
      <c r="M4626" s="43" t="s">
        <v>2</v>
      </c>
      <c r="N4626" s="43" t="s">
        <v>2</v>
      </c>
      <c r="O4626"/>
      <c r="P4626" s="43" t="s">
        <v>363</v>
      </c>
    </row>
    <row r="4627" spans="1:16" x14ac:dyDescent="0.25">
      <c r="A4627" s="43" t="s">
        <v>7851</v>
      </c>
      <c r="B4627" s="43" t="s">
        <v>205</v>
      </c>
      <c r="C4627" s="43" t="s">
        <v>7852</v>
      </c>
      <c r="D4627" s="43">
        <v>6497112</v>
      </c>
      <c r="E4627" s="43" t="s">
        <v>46</v>
      </c>
      <c r="F4627" s="44">
        <v>45012</v>
      </c>
      <c r="G4627" s="43" t="s">
        <v>203</v>
      </c>
      <c r="H4627" s="43" t="s">
        <v>3960</v>
      </c>
      <c r="I4627" s="43" t="s">
        <v>364</v>
      </c>
      <c r="J4627" s="43">
        <v>1</v>
      </c>
      <c r="K4627" s="43" t="s">
        <v>3803</v>
      </c>
      <c r="L4627" s="55" t="s">
        <v>13</v>
      </c>
      <c r="M4627" s="43" t="s">
        <v>2</v>
      </c>
      <c r="N4627" s="43" t="s">
        <v>2</v>
      </c>
      <c r="O4627"/>
      <c r="P4627" s="43" t="s">
        <v>363</v>
      </c>
    </row>
    <row r="4628" spans="1:16" x14ac:dyDescent="0.25">
      <c r="A4628" s="43" t="s">
        <v>7851</v>
      </c>
      <c r="B4628" s="43" t="s">
        <v>205</v>
      </c>
      <c r="C4628" s="43" t="s">
        <v>7852</v>
      </c>
      <c r="D4628" s="43">
        <v>6497112</v>
      </c>
      <c r="E4628" s="43" t="s">
        <v>46</v>
      </c>
      <c r="F4628" s="44">
        <v>45012</v>
      </c>
      <c r="G4628" s="43" t="s">
        <v>203</v>
      </c>
      <c r="H4628" s="43" t="s">
        <v>3960</v>
      </c>
      <c r="I4628" s="43" t="s">
        <v>364</v>
      </c>
      <c r="J4628" s="43">
        <v>2</v>
      </c>
      <c r="K4628" s="43" t="s">
        <v>7853</v>
      </c>
      <c r="L4628" s="55" t="s">
        <v>640</v>
      </c>
      <c r="M4628" s="43" t="s">
        <v>2</v>
      </c>
      <c r="N4628" s="43" t="s">
        <v>2</v>
      </c>
      <c r="O4628"/>
      <c r="P4628" s="43" t="s">
        <v>363</v>
      </c>
    </row>
    <row r="4629" spans="1:16" x14ac:dyDescent="0.25">
      <c r="A4629" s="43" t="s">
        <v>7851</v>
      </c>
      <c r="B4629" s="43" t="s">
        <v>205</v>
      </c>
      <c r="C4629" s="43" t="s">
        <v>7852</v>
      </c>
      <c r="D4629" s="43">
        <v>6497112</v>
      </c>
      <c r="E4629" s="43" t="s">
        <v>46</v>
      </c>
      <c r="F4629" s="44">
        <v>45012</v>
      </c>
      <c r="G4629" s="43" t="s">
        <v>203</v>
      </c>
      <c r="H4629" s="43" t="s">
        <v>3960</v>
      </c>
      <c r="I4629" s="43" t="s">
        <v>364</v>
      </c>
      <c r="J4629" s="43">
        <v>3</v>
      </c>
      <c r="K4629" s="43" t="s">
        <v>7854</v>
      </c>
      <c r="L4629" s="55" t="s">
        <v>13</v>
      </c>
      <c r="M4629" s="43" t="s">
        <v>2</v>
      </c>
      <c r="N4629" s="43" t="s">
        <v>2</v>
      </c>
      <c r="O4629"/>
      <c r="P4629" s="43" t="s">
        <v>363</v>
      </c>
    </row>
    <row r="4630" spans="1:16" x14ac:dyDescent="0.25">
      <c r="A4630" s="43" t="s">
        <v>7851</v>
      </c>
      <c r="B4630" s="43" t="s">
        <v>205</v>
      </c>
      <c r="C4630" s="43" t="s">
        <v>7852</v>
      </c>
      <c r="D4630" s="43">
        <v>6497112</v>
      </c>
      <c r="E4630" s="43" t="s">
        <v>46</v>
      </c>
      <c r="F4630" s="44">
        <v>45012</v>
      </c>
      <c r="G4630" s="43" t="s">
        <v>203</v>
      </c>
      <c r="H4630" s="43" t="s">
        <v>3960</v>
      </c>
      <c r="I4630" s="43" t="s">
        <v>364</v>
      </c>
      <c r="J4630" s="43">
        <v>4</v>
      </c>
      <c r="K4630" s="43" t="s">
        <v>3817</v>
      </c>
      <c r="L4630" s="55" t="s">
        <v>640</v>
      </c>
      <c r="M4630" s="43" t="s">
        <v>2</v>
      </c>
      <c r="N4630" s="43" t="s">
        <v>2</v>
      </c>
      <c r="O4630"/>
      <c r="P4630" s="43" t="s">
        <v>363</v>
      </c>
    </row>
    <row r="4631" spans="1:16" x14ac:dyDescent="0.25">
      <c r="A4631" s="43" t="s">
        <v>7851</v>
      </c>
      <c r="B4631" s="43" t="s">
        <v>205</v>
      </c>
      <c r="C4631" s="43" t="s">
        <v>7852</v>
      </c>
      <c r="D4631" s="43">
        <v>6497112</v>
      </c>
      <c r="E4631" s="43" t="s">
        <v>46</v>
      </c>
      <c r="F4631" s="44">
        <v>45012</v>
      </c>
      <c r="G4631" s="43" t="s">
        <v>203</v>
      </c>
      <c r="H4631" s="43" t="s">
        <v>3960</v>
      </c>
      <c r="I4631" s="43" t="s">
        <v>364</v>
      </c>
      <c r="J4631" s="43">
        <v>5</v>
      </c>
      <c r="K4631" s="43" t="s">
        <v>3226</v>
      </c>
      <c r="L4631" s="55" t="s">
        <v>13</v>
      </c>
      <c r="M4631" s="43" t="s">
        <v>2</v>
      </c>
      <c r="N4631" s="43" t="s">
        <v>2</v>
      </c>
      <c r="O4631"/>
      <c r="P4631" s="43" t="s">
        <v>363</v>
      </c>
    </row>
    <row r="4632" spans="1:16" ht="30" x14ac:dyDescent="0.25">
      <c r="A4632" s="43" t="s">
        <v>7855</v>
      </c>
      <c r="B4632" s="43" t="s">
        <v>264</v>
      </c>
      <c r="C4632" s="43" t="s">
        <v>7856</v>
      </c>
      <c r="D4632" s="43" t="s">
        <v>7857</v>
      </c>
      <c r="E4632" s="43" t="s">
        <v>46</v>
      </c>
      <c r="F4632" s="44">
        <v>45012</v>
      </c>
      <c r="G4632" s="43" t="s">
        <v>203</v>
      </c>
      <c r="H4632" s="43" t="s">
        <v>3960</v>
      </c>
      <c r="I4632" s="43" t="s">
        <v>364</v>
      </c>
      <c r="J4632" s="43">
        <v>1</v>
      </c>
      <c r="K4632" s="43" t="s">
        <v>140</v>
      </c>
      <c r="L4632" s="55" t="s">
        <v>638</v>
      </c>
      <c r="M4632" s="43" t="s">
        <v>2</v>
      </c>
      <c r="N4632" s="43" t="s">
        <v>3</v>
      </c>
      <c r="O4632" s="43" t="s">
        <v>9905</v>
      </c>
      <c r="P4632" s="43" t="s">
        <v>364</v>
      </c>
    </row>
    <row r="4633" spans="1:16" x14ac:dyDescent="0.25">
      <c r="A4633" s="43" t="s">
        <v>7855</v>
      </c>
      <c r="B4633" s="43" t="s">
        <v>264</v>
      </c>
      <c r="C4633" s="43" t="s">
        <v>7856</v>
      </c>
      <c r="D4633" s="43" t="s">
        <v>7857</v>
      </c>
      <c r="E4633" s="43" t="s">
        <v>46</v>
      </c>
      <c r="F4633" s="44">
        <v>45012</v>
      </c>
      <c r="G4633" s="43" t="s">
        <v>203</v>
      </c>
      <c r="H4633" s="43" t="s">
        <v>3960</v>
      </c>
      <c r="I4633" s="43" t="s">
        <v>364</v>
      </c>
      <c r="J4633" s="43">
        <v>2</v>
      </c>
      <c r="K4633" s="43" t="s">
        <v>7858</v>
      </c>
      <c r="L4633" s="55" t="s">
        <v>13</v>
      </c>
      <c r="M4633" s="43" t="s">
        <v>2</v>
      </c>
      <c r="N4633" s="43" t="s">
        <v>2</v>
      </c>
      <c r="O4633"/>
      <c r="P4633" s="43" t="s">
        <v>363</v>
      </c>
    </row>
    <row r="4634" spans="1:16" x14ac:dyDescent="0.25">
      <c r="A4634" s="43" t="s">
        <v>7855</v>
      </c>
      <c r="B4634" s="43" t="s">
        <v>264</v>
      </c>
      <c r="C4634" s="43" t="s">
        <v>7856</v>
      </c>
      <c r="D4634" s="43" t="s">
        <v>7857</v>
      </c>
      <c r="E4634" s="43" t="s">
        <v>46</v>
      </c>
      <c r="F4634" s="44">
        <v>45012</v>
      </c>
      <c r="G4634" s="43" t="s">
        <v>203</v>
      </c>
      <c r="H4634" s="43" t="s">
        <v>3960</v>
      </c>
      <c r="I4634" s="43" t="s">
        <v>364</v>
      </c>
      <c r="J4634" s="43">
        <v>3</v>
      </c>
      <c r="K4634" s="43" t="s">
        <v>7263</v>
      </c>
      <c r="L4634" s="55" t="s">
        <v>13</v>
      </c>
      <c r="M4634" s="43" t="s">
        <v>2</v>
      </c>
      <c r="N4634" s="43" t="s">
        <v>2</v>
      </c>
      <c r="O4634"/>
      <c r="P4634" s="43" t="s">
        <v>363</v>
      </c>
    </row>
    <row r="4635" spans="1:16" ht="45" x14ac:dyDescent="0.25">
      <c r="A4635" s="43" t="s">
        <v>7855</v>
      </c>
      <c r="B4635" s="43" t="s">
        <v>264</v>
      </c>
      <c r="C4635" s="43" t="s">
        <v>7856</v>
      </c>
      <c r="D4635" s="43" t="s">
        <v>7857</v>
      </c>
      <c r="E4635" s="43" t="s">
        <v>46</v>
      </c>
      <c r="F4635" s="44">
        <v>45012</v>
      </c>
      <c r="G4635" s="43" t="s">
        <v>203</v>
      </c>
      <c r="H4635" s="43" t="s">
        <v>3960</v>
      </c>
      <c r="I4635" s="43" t="s">
        <v>364</v>
      </c>
      <c r="J4635" s="43">
        <v>5</v>
      </c>
      <c r="K4635" s="43" t="s">
        <v>7859</v>
      </c>
      <c r="L4635" s="55" t="s">
        <v>640</v>
      </c>
      <c r="M4635" s="43" t="s">
        <v>2</v>
      </c>
      <c r="N4635" s="43" t="s">
        <v>3</v>
      </c>
      <c r="O4635" s="43" t="s">
        <v>9985</v>
      </c>
      <c r="P4635" s="43" t="s">
        <v>364</v>
      </c>
    </row>
    <row r="4636" spans="1:16" ht="30" x14ac:dyDescent="0.25">
      <c r="A4636" s="43" t="s">
        <v>7855</v>
      </c>
      <c r="B4636" s="43" t="s">
        <v>264</v>
      </c>
      <c r="C4636" s="43" t="s">
        <v>7856</v>
      </c>
      <c r="D4636" s="43" t="s">
        <v>7857</v>
      </c>
      <c r="E4636" s="43" t="s">
        <v>46</v>
      </c>
      <c r="F4636" s="44">
        <v>45012</v>
      </c>
      <c r="G4636" s="43" t="s">
        <v>203</v>
      </c>
      <c r="H4636" s="43" t="s">
        <v>3960</v>
      </c>
      <c r="I4636" s="43" t="s">
        <v>364</v>
      </c>
      <c r="J4636" s="43">
        <v>6</v>
      </c>
      <c r="K4636" s="43" t="s">
        <v>7860</v>
      </c>
      <c r="L4636" s="55" t="s">
        <v>641</v>
      </c>
      <c r="M4636" s="43" t="s">
        <v>2</v>
      </c>
      <c r="N4636" s="43" t="s">
        <v>3</v>
      </c>
      <c r="O4636" s="43" t="s">
        <v>9986</v>
      </c>
      <c r="P4636" s="43" t="s">
        <v>364</v>
      </c>
    </row>
    <row r="4637" spans="1:16" x14ac:dyDescent="0.25">
      <c r="A4637" s="43" t="s">
        <v>7855</v>
      </c>
      <c r="B4637" s="43" t="s">
        <v>264</v>
      </c>
      <c r="C4637" s="43" t="s">
        <v>7856</v>
      </c>
      <c r="D4637" s="43" t="s">
        <v>7857</v>
      </c>
      <c r="E4637" s="43" t="s">
        <v>46</v>
      </c>
      <c r="F4637" s="44">
        <v>45012</v>
      </c>
      <c r="G4637" s="43" t="s">
        <v>203</v>
      </c>
      <c r="H4637" s="43" t="s">
        <v>3960</v>
      </c>
      <c r="I4637" s="43" t="s">
        <v>364</v>
      </c>
      <c r="J4637" s="43">
        <v>7</v>
      </c>
      <c r="K4637" s="43" t="s">
        <v>197</v>
      </c>
      <c r="L4637" s="55" t="s">
        <v>13</v>
      </c>
      <c r="M4637" s="43" t="s">
        <v>2</v>
      </c>
      <c r="N4637" s="43" t="s">
        <v>2</v>
      </c>
      <c r="O4637"/>
      <c r="P4637" s="43" t="s">
        <v>363</v>
      </c>
    </row>
    <row r="4638" spans="1:16" x14ac:dyDescent="0.25">
      <c r="A4638" s="43" t="s">
        <v>7855</v>
      </c>
      <c r="B4638" s="43" t="s">
        <v>264</v>
      </c>
      <c r="C4638" s="43" t="s">
        <v>7856</v>
      </c>
      <c r="D4638" s="43" t="s">
        <v>7857</v>
      </c>
      <c r="E4638" s="43" t="s">
        <v>46</v>
      </c>
      <c r="F4638" s="44">
        <v>45012</v>
      </c>
      <c r="G4638" s="43" t="s">
        <v>203</v>
      </c>
      <c r="H4638" s="43" t="s">
        <v>3960</v>
      </c>
      <c r="I4638" s="43" t="s">
        <v>364</v>
      </c>
      <c r="J4638" s="43">
        <v>8</v>
      </c>
      <c r="K4638" s="43" t="s">
        <v>6052</v>
      </c>
      <c r="L4638" s="55" t="s">
        <v>13</v>
      </c>
      <c r="M4638" s="43" t="s">
        <v>2</v>
      </c>
      <c r="N4638" s="43" t="s">
        <v>2</v>
      </c>
      <c r="O4638"/>
      <c r="P4638" s="43" t="s">
        <v>363</v>
      </c>
    </row>
    <row r="4639" spans="1:16" x14ac:dyDescent="0.25">
      <c r="A4639" s="43" t="s">
        <v>7855</v>
      </c>
      <c r="B4639" s="43" t="s">
        <v>264</v>
      </c>
      <c r="C4639" s="43" t="s">
        <v>7856</v>
      </c>
      <c r="D4639" s="43" t="s">
        <v>7857</v>
      </c>
      <c r="E4639" s="43" t="s">
        <v>46</v>
      </c>
      <c r="F4639" s="44">
        <v>45012</v>
      </c>
      <c r="G4639" s="43" t="s">
        <v>203</v>
      </c>
      <c r="H4639" s="43" t="s">
        <v>3960</v>
      </c>
      <c r="I4639" s="43" t="s">
        <v>363</v>
      </c>
      <c r="J4639" s="43" t="s">
        <v>3437</v>
      </c>
      <c r="K4639" s="43" t="s">
        <v>7861</v>
      </c>
      <c r="L4639" s="55" t="s">
        <v>640</v>
      </c>
      <c r="M4639"/>
      <c r="N4639"/>
      <c r="O4639"/>
      <c r="P4639" s="43" t="s">
        <v>363</v>
      </c>
    </row>
    <row r="4640" spans="1:16" x14ac:dyDescent="0.25">
      <c r="A4640" s="43" t="s">
        <v>7855</v>
      </c>
      <c r="B4640" s="43" t="s">
        <v>264</v>
      </c>
      <c r="C4640" s="43" t="s">
        <v>7856</v>
      </c>
      <c r="D4640" s="43" t="s">
        <v>7857</v>
      </c>
      <c r="E4640" s="43" t="s">
        <v>46</v>
      </c>
      <c r="F4640" s="44">
        <v>45012</v>
      </c>
      <c r="G4640" s="43" t="s">
        <v>203</v>
      </c>
      <c r="H4640" s="43" t="s">
        <v>3960</v>
      </c>
      <c r="I4640" s="43" t="s">
        <v>363</v>
      </c>
      <c r="J4640" s="43" t="s">
        <v>3438</v>
      </c>
      <c r="K4640" s="43" t="s">
        <v>7862</v>
      </c>
      <c r="L4640" s="55" t="s">
        <v>640</v>
      </c>
      <c r="M4640"/>
      <c r="N4640"/>
      <c r="O4640"/>
      <c r="P4640" s="43" t="s">
        <v>363</v>
      </c>
    </row>
    <row r="4641" spans="1:16" x14ac:dyDescent="0.25">
      <c r="A4641" s="43" t="s">
        <v>7855</v>
      </c>
      <c r="B4641" s="43" t="s">
        <v>264</v>
      </c>
      <c r="C4641" s="43" t="s">
        <v>7856</v>
      </c>
      <c r="D4641" s="43" t="s">
        <v>7857</v>
      </c>
      <c r="E4641" s="43" t="s">
        <v>46</v>
      </c>
      <c r="F4641" s="44">
        <v>45012</v>
      </c>
      <c r="G4641" s="43" t="s">
        <v>203</v>
      </c>
      <c r="H4641" s="43" t="s">
        <v>3960</v>
      </c>
      <c r="I4641" s="43" t="s">
        <v>363</v>
      </c>
      <c r="J4641" s="43" t="s">
        <v>3439</v>
      </c>
      <c r="K4641" s="43" t="s">
        <v>7863</v>
      </c>
      <c r="L4641" s="55" t="s">
        <v>640</v>
      </c>
      <c r="M4641"/>
      <c r="N4641"/>
      <c r="O4641"/>
      <c r="P4641" s="43" t="s">
        <v>363</v>
      </c>
    </row>
    <row r="4642" spans="1:16" x14ac:dyDescent="0.25">
      <c r="A4642" s="43" t="s">
        <v>7855</v>
      </c>
      <c r="B4642" s="43" t="s">
        <v>264</v>
      </c>
      <c r="C4642" s="43" t="s">
        <v>7856</v>
      </c>
      <c r="D4642" s="43" t="s">
        <v>7857</v>
      </c>
      <c r="E4642" s="43" t="s">
        <v>46</v>
      </c>
      <c r="F4642" s="44">
        <v>45012</v>
      </c>
      <c r="G4642" s="43" t="s">
        <v>203</v>
      </c>
      <c r="H4642" s="43" t="s">
        <v>3960</v>
      </c>
      <c r="I4642" s="43" t="s">
        <v>363</v>
      </c>
      <c r="J4642" s="43" t="s">
        <v>7864</v>
      </c>
      <c r="K4642" s="43" t="s">
        <v>7865</v>
      </c>
      <c r="L4642" s="55" t="s">
        <v>640</v>
      </c>
      <c r="M4642"/>
      <c r="N4642"/>
      <c r="O4642"/>
      <c r="P4642" s="43" t="s">
        <v>363</v>
      </c>
    </row>
    <row r="4643" spans="1:16" x14ac:dyDescent="0.25">
      <c r="A4643" s="43" t="s">
        <v>7855</v>
      </c>
      <c r="B4643" s="43" t="s">
        <v>264</v>
      </c>
      <c r="C4643" s="43" t="s">
        <v>7856</v>
      </c>
      <c r="D4643" s="43" t="s">
        <v>7857</v>
      </c>
      <c r="E4643" s="43" t="s">
        <v>46</v>
      </c>
      <c r="F4643" s="44">
        <v>45012</v>
      </c>
      <c r="G4643" s="43" t="s">
        <v>203</v>
      </c>
      <c r="H4643" s="43" t="s">
        <v>3960</v>
      </c>
      <c r="I4643" s="43" t="s">
        <v>363</v>
      </c>
      <c r="J4643" s="43" t="s">
        <v>7866</v>
      </c>
      <c r="K4643" s="43" t="s">
        <v>7867</v>
      </c>
      <c r="L4643" s="55" t="s">
        <v>640</v>
      </c>
      <c r="M4643"/>
      <c r="N4643"/>
      <c r="O4643"/>
      <c r="P4643" s="43" t="s">
        <v>363</v>
      </c>
    </row>
    <row r="4644" spans="1:16" x14ac:dyDescent="0.25">
      <c r="A4644" s="43" t="s">
        <v>7855</v>
      </c>
      <c r="B4644" s="43" t="s">
        <v>264</v>
      </c>
      <c r="C4644" s="43" t="s">
        <v>7856</v>
      </c>
      <c r="D4644" s="43" t="s">
        <v>7857</v>
      </c>
      <c r="E4644" s="43" t="s">
        <v>46</v>
      </c>
      <c r="F4644" s="44">
        <v>45012</v>
      </c>
      <c r="G4644" s="43" t="s">
        <v>203</v>
      </c>
      <c r="H4644" s="43" t="s">
        <v>3960</v>
      </c>
      <c r="I4644" s="43" t="s">
        <v>363</v>
      </c>
      <c r="J4644" s="43" t="s">
        <v>7868</v>
      </c>
      <c r="K4644" s="43" t="s">
        <v>7869</v>
      </c>
      <c r="L4644" s="55" t="s">
        <v>640</v>
      </c>
      <c r="M4644"/>
      <c r="N4644"/>
      <c r="O4644"/>
      <c r="P4644" s="43" t="s">
        <v>363</v>
      </c>
    </row>
    <row r="4645" spans="1:16" x14ac:dyDescent="0.25">
      <c r="A4645" s="43" t="s">
        <v>7855</v>
      </c>
      <c r="B4645" s="43" t="s">
        <v>264</v>
      </c>
      <c r="C4645" s="43" t="s">
        <v>7856</v>
      </c>
      <c r="D4645" s="43" t="s">
        <v>7857</v>
      </c>
      <c r="E4645" s="43" t="s">
        <v>46</v>
      </c>
      <c r="F4645" s="44">
        <v>45012</v>
      </c>
      <c r="G4645" s="43" t="s">
        <v>203</v>
      </c>
      <c r="H4645" s="43" t="s">
        <v>3960</v>
      </c>
      <c r="I4645" s="43" t="s">
        <v>363</v>
      </c>
      <c r="J4645" s="43" t="s">
        <v>7870</v>
      </c>
      <c r="K4645" s="43" t="s">
        <v>7871</v>
      </c>
      <c r="L4645" s="55" t="s">
        <v>640</v>
      </c>
      <c r="M4645"/>
      <c r="N4645"/>
      <c r="O4645"/>
      <c r="P4645" s="43" t="s">
        <v>363</v>
      </c>
    </row>
    <row r="4646" spans="1:16" x14ac:dyDescent="0.25">
      <c r="A4646" s="43" t="s">
        <v>7855</v>
      </c>
      <c r="B4646" s="43" t="s">
        <v>264</v>
      </c>
      <c r="C4646" s="43" t="s">
        <v>7856</v>
      </c>
      <c r="D4646" s="43" t="s">
        <v>7857</v>
      </c>
      <c r="E4646" s="43" t="s">
        <v>46</v>
      </c>
      <c r="F4646" s="44">
        <v>45012</v>
      </c>
      <c r="G4646" s="43" t="s">
        <v>203</v>
      </c>
      <c r="H4646" s="43" t="s">
        <v>3960</v>
      </c>
      <c r="I4646" s="43" t="s">
        <v>363</v>
      </c>
      <c r="J4646" s="43" t="s">
        <v>7872</v>
      </c>
      <c r="K4646" s="43" t="s">
        <v>7873</v>
      </c>
      <c r="L4646" s="55" t="s">
        <v>640</v>
      </c>
      <c r="M4646"/>
      <c r="N4646"/>
      <c r="O4646"/>
      <c r="P4646" s="43" t="s">
        <v>363</v>
      </c>
    </row>
    <row r="4647" spans="1:16" x14ac:dyDescent="0.25">
      <c r="A4647" s="43" t="s">
        <v>7855</v>
      </c>
      <c r="B4647" s="43" t="s">
        <v>264</v>
      </c>
      <c r="C4647" s="43" t="s">
        <v>7856</v>
      </c>
      <c r="D4647" s="43" t="s">
        <v>7857</v>
      </c>
      <c r="E4647" s="43" t="s">
        <v>46</v>
      </c>
      <c r="F4647" s="44">
        <v>45012</v>
      </c>
      <c r="G4647" s="43" t="s">
        <v>203</v>
      </c>
      <c r="H4647" s="43" t="s">
        <v>3960</v>
      </c>
      <c r="I4647" s="43" t="s">
        <v>363</v>
      </c>
      <c r="J4647" s="43" t="s">
        <v>7874</v>
      </c>
      <c r="K4647" s="43" t="s">
        <v>7875</v>
      </c>
      <c r="L4647" s="55" t="s">
        <v>640</v>
      </c>
      <c r="M4647"/>
      <c r="N4647"/>
      <c r="O4647"/>
      <c r="P4647" s="43" t="s">
        <v>363</v>
      </c>
    </row>
    <row r="4648" spans="1:16" x14ac:dyDescent="0.25">
      <c r="A4648" s="43" t="s">
        <v>7855</v>
      </c>
      <c r="B4648" s="43" t="s">
        <v>264</v>
      </c>
      <c r="C4648" s="43" t="s">
        <v>7856</v>
      </c>
      <c r="D4648" s="43" t="s">
        <v>7857</v>
      </c>
      <c r="E4648" s="43" t="s">
        <v>46</v>
      </c>
      <c r="F4648" s="44">
        <v>45012</v>
      </c>
      <c r="G4648" s="43" t="s">
        <v>203</v>
      </c>
      <c r="H4648" s="43" t="s">
        <v>3960</v>
      </c>
      <c r="I4648" s="43" t="s">
        <v>363</v>
      </c>
      <c r="J4648" s="43" t="s">
        <v>7876</v>
      </c>
      <c r="K4648" s="43" t="s">
        <v>7877</v>
      </c>
      <c r="L4648" s="55" t="s">
        <v>640</v>
      </c>
      <c r="M4648"/>
      <c r="N4648"/>
      <c r="O4648"/>
      <c r="P4648" s="43" t="s">
        <v>363</v>
      </c>
    </row>
    <row r="4649" spans="1:16" x14ac:dyDescent="0.25">
      <c r="A4649" s="43" t="s">
        <v>7855</v>
      </c>
      <c r="B4649" s="43" t="s">
        <v>264</v>
      </c>
      <c r="C4649" s="43" t="s">
        <v>7856</v>
      </c>
      <c r="D4649" s="43" t="s">
        <v>7857</v>
      </c>
      <c r="E4649" s="43" t="s">
        <v>46</v>
      </c>
      <c r="F4649" s="44">
        <v>45012</v>
      </c>
      <c r="G4649" s="43" t="s">
        <v>203</v>
      </c>
      <c r="H4649" s="43" t="s">
        <v>3960</v>
      </c>
      <c r="I4649" s="43" t="s">
        <v>363</v>
      </c>
      <c r="J4649" s="43" t="s">
        <v>7878</v>
      </c>
      <c r="K4649" s="43" t="s">
        <v>7879</v>
      </c>
      <c r="L4649" s="55" t="s">
        <v>640</v>
      </c>
      <c r="M4649"/>
      <c r="N4649"/>
      <c r="O4649"/>
      <c r="P4649" s="43" t="s">
        <v>363</v>
      </c>
    </row>
    <row r="4650" spans="1:16" x14ac:dyDescent="0.25">
      <c r="A4650" s="43" t="s">
        <v>7855</v>
      </c>
      <c r="B4650" s="43" t="s">
        <v>264</v>
      </c>
      <c r="C4650" s="43" t="s">
        <v>7856</v>
      </c>
      <c r="D4650" s="43" t="s">
        <v>7857</v>
      </c>
      <c r="E4650" s="43" t="s">
        <v>46</v>
      </c>
      <c r="F4650" s="44">
        <v>45012</v>
      </c>
      <c r="G4650" s="43" t="s">
        <v>203</v>
      </c>
      <c r="H4650" s="43" t="s">
        <v>3960</v>
      </c>
      <c r="I4650" s="43" t="s">
        <v>363</v>
      </c>
      <c r="J4650" s="43" t="s">
        <v>7880</v>
      </c>
      <c r="K4650" s="43" t="s">
        <v>7881</v>
      </c>
      <c r="L4650" s="55" t="s">
        <v>640</v>
      </c>
      <c r="M4650"/>
      <c r="N4650"/>
      <c r="O4650"/>
      <c r="P4650" s="43" t="s">
        <v>363</v>
      </c>
    </row>
    <row r="4651" spans="1:16" x14ac:dyDescent="0.25">
      <c r="A4651" s="43" t="s">
        <v>7855</v>
      </c>
      <c r="B4651" s="43" t="s">
        <v>264</v>
      </c>
      <c r="C4651" s="43" t="s">
        <v>7856</v>
      </c>
      <c r="D4651" s="43" t="s">
        <v>7857</v>
      </c>
      <c r="E4651" s="43" t="s">
        <v>46</v>
      </c>
      <c r="F4651" s="44">
        <v>45012</v>
      </c>
      <c r="G4651" s="43" t="s">
        <v>203</v>
      </c>
      <c r="H4651" s="43" t="s">
        <v>3960</v>
      </c>
      <c r="I4651" s="43" t="s">
        <v>363</v>
      </c>
      <c r="J4651" s="43" t="s">
        <v>7882</v>
      </c>
      <c r="K4651" s="43" t="s">
        <v>7883</v>
      </c>
      <c r="L4651" s="55" t="s">
        <v>640</v>
      </c>
      <c r="M4651"/>
      <c r="N4651"/>
      <c r="O4651"/>
      <c r="P4651" s="43" t="s">
        <v>363</v>
      </c>
    </row>
    <row r="4652" spans="1:16" x14ac:dyDescent="0.25">
      <c r="A4652" s="43" t="s">
        <v>7855</v>
      </c>
      <c r="B4652" s="43" t="s">
        <v>264</v>
      </c>
      <c r="C4652" s="43" t="s">
        <v>7856</v>
      </c>
      <c r="D4652" s="43" t="s">
        <v>7857</v>
      </c>
      <c r="E4652" s="43" t="s">
        <v>46</v>
      </c>
      <c r="F4652" s="44">
        <v>45012</v>
      </c>
      <c r="G4652" s="43" t="s">
        <v>203</v>
      </c>
      <c r="H4652" s="43" t="s">
        <v>3960</v>
      </c>
      <c r="I4652" s="43" t="s">
        <v>364</v>
      </c>
      <c r="J4652" s="43" t="s">
        <v>7884</v>
      </c>
      <c r="K4652" s="43" t="s">
        <v>7885</v>
      </c>
      <c r="L4652" s="55" t="s">
        <v>640</v>
      </c>
      <c r="M4652" s="43" t="s">
        <v>2</v>
      </c>
      <c r="N4652" s="43" t="s">
        <v>2</v>
      </c>
      <c r="O4652"/>
      <c r="P4652" s="43" t="s">
        <v>363</v>
      </c>
    </row>
    <row r="4653" spans="1:16" x14ac:dyDescent="0.25">
      <c r="A4653" s="43" t="s">
        <v>7855</v>
      </c>
      <c r="B4653" s="43" t="s">
        <v>264</v>
      </c>
      <c r="C4653" s="43" t="s">
        <v>7856</v>
      </c>
      <c r="D4653" s="43" t="s">
        <v>7857</v>
      </c>
      <c r="E4653" s="43" t="s">
        <v>46</v>
      </c>
      <c r="F4653" s="44">
        <v>45012</v>
      </c>
      <c r="G4653" s="43" t="s">
        <v>203</v>
      </c>
      <c r="H4653" s="43" t="s">
        <v>3960</v>
      </c>
      <c r="I4653" s="43" t="s">
        <v>364</v>
      </c>
      <c r="J4653" s="43" t="s">
        <v>7886</v>
      </c>
      <c r="K4653" s="43" t="s">
        <v>7887</v>
      </c>
      <c r="L4653" s="55" t="s">
        <v>640</v>
      </c>
      <c r="M4653" s="43" t="s">
        <v>2</v>
      </c>
      <c r="N4653" s="43" t="s">
        <v>2</v>
      </c>
      <c r="O4653"/>
      <c r="P4653" s="43" t="s">
        <v>363</v>
      </c>
    </row>
    <row r="4654" spans="1:16" x14ac:dyDescent="0.25">
      <c r="A4654" s="43" t="s">
        <v>7855</v>
      </c>
      <c r="B4654" s="43" t="s">
        <v>264</v>
      </c>
      <c r="C4654" s="43" t="s">
        <v>7856</v>
      </c>
      <c r="D4654" s="43" t="s">
        <v>7857</v>
      </c>
      <c r="E4654" s="43" t="s">
        <v>46</v>
      </c>
      <c r="F4654" s="44">
        <v>45012</v>
      </c>
      <c r="G4654" s="43" t="s">
        <v>203</v>
      </c>
      <c r="H4654" s="43" t="s">
        <v>3960</v>
      </c>
      <c r="I4654" s="43" t="s">
        <v>364</v>
      </c>
      <c r="J4654" s="43" t="s">
        <v>7888</v>
      </c>
      <c r="K4654" s="43" t="s">
        <v>7889</v>
      </c>
      <c r="L4654" s="55" t="s">
        <v>640</v>
      </c>
      <c r="M4654" s="43" t="s">
        <v>2</v>
      </c>
      <c r="N4654" s="43" t="s">
        <v>2</v>
      </c>
      <c r="O4654"/>
      <c r="P4654" s="43" t="s">
        <v>363</v>
      </c>
    </row>
    <row r="4655" spans="1:16" ht="30" x14ac:dyDescent="0.25">
      <c r="A4655" s="43" t="s">
        <v>7890</v>
      </c>
      <c r="B4655" s="43" t="s">
        <v>205</v>
      </c>
      <c r="C4655" s="43" t="s">
        <v>7891</v>
      </c>
      <c r="D4655" s="43">
        <v>6451066</v>
      </c>
      <c r="E4655" s="43" t="s">
        <v>46</v>
      </c>
      <c r="F4655" s="44">
        <v>45012</v>
      </c>
      <c r="G4655" s="43" t="s">
        <v>203</v>
      </c>
      <c r="H4655" s="43" t="s">
        <v>3960</v>
      </c>
      <c r="I4655" s="43" t="s">
        <v>364</v>
      </c>
      <c r="J4655" s="43">
        <v>1</v>
      </c>
      <c r="K4655" s="43" t="s">
        <v>3803</v>
      </c>
      <c r="L4655" s="55" t="s">
        <v>13</v>
      </c>
      <c r="M4655" s="43" t="s">
        <v>2</v>
      </c>
      <c r="N4655" s="43" t="s">
        <v>3</v>
      </c>
      <c r="O4655" s="43" t="s">
        <v>9905</v>
      </c>
      <c r="P4655" s="43" t="s">
        <v>364</v>
      </c>
    </row>
    <row r="4656" spans="1:16" x14ac:dyDescent="0.25">
      <c r="A4656" s="43" t="s">
        <v>7890</v>
      </c>
      <c r="B4656" s="43" t="s">
        <v>205</v>
      </c>
      <c r="C4656" s="43" t="s">
        <v>7891</v>
      </c>
      <c r="D4656" s="43">
        <v>6451066</v>
      </c>
      <c r="E4656" s="43" t="s">
        <v>46</v>
      </c>
      <c r="F4656" s="44">
        <v>45012</v>
      </c>
      <c r="G4656" s="43" t="s">
        <v>203</v>
      </c>
      <c r="H4656" s="43" t="s">
        <v>3960</v>
      </c>
      <c r="I4656" s="43" t="s">
        <v>364</v>
      </c>
      <c r="J4656" s="43">
        <v>2.1</v>
      </c>
      <c r="K4656" s="43" t="s">
        <v>7892</v>
      </c>
      <c r="L4656" s="55" t="s">
        <v>640</v>
      </c>
      <c r="M4656" s="43" t="s">
        <v>2</v>
      </c>
      <c r="N4656" s="43" t="s">
        <v>2</v>
      </c>
      <c r="O4656"/>
      <c r="P4656" s="43" t="s">
        <v>363</v>
      </c>
    </row>
    <row r="4657" spans="1:16" x14ac:dyDescent="0.25">
      <c r="A4657" s="43" t="s">
        <v>7890</v>
      </c>
      <c r="B4657" s="43" t="s">
        <v>205</v>
      </c>
      <c r="C4657" s="43" t="s">
        <v>7891</v>
      </c>
      <c r="D4657" s="43">
        <v>6451066</v>
      </c>
      <c r="E4657" s="43" t="s">
        <v>46</v>
      </c>
      <c r="F4657" s="44">
        <v>45012</v>
      </c>
      <c r="G4657" s="43" t="s">
        <v>203</v>
      </c>
      <c r="H4657" s="43" t="s">
        <v>3960</v>
      </c>
      <c r="I4657" s="43" t="s">
        <v>364</v>
      </c>
      <c r="J4657" s="43">
        <v>2.2000000000000002</v>
      </c>
      <c r="K4657" s="43" t="s">
        <v>7893</v>
      </c>
      <c r="L4657" s="55" t="s">
        <v>640</v>
      </c>
      <c r="M4657" s="43" t="s">
        <v>2</v>
      </c>
      <c r="N4657" s="43" t="s">
        <v>2</v>
      </c>
      <c r="O4657"/>
      <c r="P4657" s="43" t="s">
        <v>363</v>
      </c>
    </row>
    <row r="4658" spans="1:16" x14ac:dyDescent="0.25">
      <c r="A4658" s="43" t="s">
        <v>7890</v>
      </c>
      <c r="B4658" s="43" t="s">
        <v>205</v>
      </c>
      <c r="C4658" s="43" t="s">
        <v>7891</v>
      </c>
      <c r="D4658" s="43">
        <v>6451066</v>
      </c>
      <c r="E4658" s="43" t="s">
        <v>46</v>
      </c>
      <c r="F4658" s="44">
        <v>45012</v>
      </c>
      <c r="G4658" s="43" t="s">
        <v>203</v>
      </c>
      <c r="H4658" s="43" t="s">
        <v>3960</v>
      </c>
      <c r="I4658" s="43" t="s">
        <v>364</v>
      </c>
      <c r="J4658" s="43">
        <v>3</v>
      </c>
      <c r="K4658" s="43" t="s">
        <v>7894</v>
      </c>
      <c r="L4658" s="55" t="s">
        <v>13</v>
      </c>
      <c r="M4658" s="43" t="s">
        <v>2</v>
      </c>
      <c r="N4658" s="43" t="s">
        <v>2</v>
      </c>
      <c r="O4658"/>
      <c r="P4658" s="43" t="s">
        <v>363</v>
      </c>
    </row>
    <row r="4659" spans="1:16" x14ac:dyDescent="0.25">
      <c r="A4659" s="43" t="s">
        <v>7890</v>
      </c>
      <c r="B4659" s="43" t="s">
        <v>205</v>
      </c>
      <c r="C4659" s="43" t="s">
        <v>7891</v>
      </c>
      <c r="D4659" s="43">
        <v>6451066</v>
      </c>
      <c r="E4659" s="43" t="s">
        <v>46</v>
      </c>
      <c r="F4659" s="44">
        <v>45012</v>
      </c>
      <c r="G4659" s="43" t="s">
        <v>203</v>
      </c>
      <c r="H4659" s="43" t="s">
        <v>3960</v>
      </c>
      <c r="I4659" s="43" t="s">
        <v>364</v>
      </c>
      <c r="J4659" s="43">
        <v>4</v>
      </c>
      <c r="K4659" s="43" t="s">
        <v>3817</v>
      </c>
      <c r="L4659" s="55" t="s">
        <v>640</v>
      </c>
      <c r="M4659" s="43" t="s">
        <v>2</v>
      </c>
      <c r="N4659" s="43" t="s">
        <v>2</v>
      </c>
      <c r="O4659"/>
      <c r="P4659" s="43" t="s">
        <v>363</v>
      </c>
    </row>
    <row r="4660" spans="1:16" x14ac:dyDescent="0.25">
      <c r="A4660" s="43" t="s">
        <v>3023</v>
      </c>
      <c r="B4660" s="43" t="s">
        <v>204</v>
      </c>
      <c r="C4660" s="43" t="s">
        <v>3318</v>
      </c>
      <c r="D4660" s="43">
        <v>6019011</v>
      </c>
      <c r="E4660" s="43" t="s">
        <v>132</v>
      </c>
      <c r="F4660" s="44">
        <v>45012</v>
      </c>
      <c r="G4660" s="43" t="s">
        <v>203</v>
      </c>
      <c r="H4660" s="43" t="s">
        <v>3960</v>
      </c>
      <c r="I4660" s="43" t="s">
        <v>364</v>
      </c>
      <c r="J4660" s="43">
        <v>1</v>
      </c>
      <c r="K4660" s="43" t="s">
        <v>7895</v>
      </c>
      <c r="L4660" s="55" t="s">
        <v>13</v>
      </c>
      <c r="M4660" s="43" t="s">
        <v>2</v>
      </c>
      <c r="N4660" s="43" t="s">
        <v>2</v>
      </c>
      <c r="O4660"/>
      <c r="P4660" s="43" t="s">
        <v>363</v>
      </c>
    </row>
    <row r="4661" spans="1:16" x14ac:dyDescent="0.25">
      <c r="A4661" s="43" t="s">
        <v>3023</v>
      </c>
      <c r="B4661" s="43" t="s">
        <v>204</v>
      </c>
      <c r="C4661" s="43" t="s">
        <v>3318</v>
      </c>
      <c r="D4661" s="43">
        <v>6019011</v>
      </c>
      <c r="E4661" s="43" t="s">
        <v>132</v>
      </c>
      <c r="F4661" s="44">
        <v>45012</v>
      </c>
      <c r="G4661" s="43" t="s">
        <v>3194</v>
      </c>
      <c r="H4661" s="43" t="s">
        <v>3960</v>
      </c>
      <c r="I4661" s="43" t="s">
        <v>364</v>
      </c>
      <c r="J4661" s="43">
        <v>2</v>
      </c>
      <c r="K4661" s="43" t="s">
        <v>87</v>
      </c>
      <c r="L4661" s="55" t="s">
        <v>13</v>
      </c>
      <c r="M4661" s="43" t="s">
        <v>2</v>
      </c>
      <c r="N4661" s="43" t="s">
        <v>2</v>
      </c>
      <c r="O4661"/>
      <c r="P4661" s="43" t="s">
        <v>363</v>
      </c>
    </row>
    <row r="4662" spans="1:16" x14ac:dyDescent="0.25">
      <c r="A4662" s="43" t="s">
        <v>3023</v>
      </c>
      <c r="B4662" s="43" t="s">
        <v>204</v>
      </c>
      <c r="C4662" s="43" t="s">
        <v>3318</v>
      </c>
      <c r="D4662" s="43">
        <v>6019011</v>
      </c>
      <c r="E4662" s="43" t="s">
        <v>132</v>
      </c>
      <c r="F4662" s="44">
        <v>45012</v>
      </c>
      <c r="G4662" s="43" t="s">
        <v>3194</v>
      </c>
      <c r="H4662" s="43" t="s">
        <v>3960</v>
      </c>
      <c r="I4662" s="43" t="s">
        <v>364</v>
      </c>
      <c r="J4662" s="43">
        <v>3</v>
      </c>
      <c r="K4662" s="43" t="s">
        <v>792</v>
      </c>
      <c r="L4662" s="55" t="s">
        <v>640</v>
      </c>
      <c r="M4662" s="43" t="s">
        <v>2</v>
      </c>
      <c r="N4662" s="43" t="s">
        <v>2</v>
      </c>
      <c r="O4662"/>
      <c r="P4662" s="43" t="s">
        <v>363</v>
      </c>
    </row>
    <row r="4663" spans="1:16" x14ac:dyDescent="0.25">
      <c r="A4663" s="43" t="s">
        <v>3023</v>
      </c>
      <c r="B4663" s="43" t="s">
        <v>204</v>
      </c>
      <c r="C4663" s="43" t="s">
        <v>3318</v>
      </c>
      <c r="D4663" s="43">
        <v>6019011</v>
      </c>
      <c r="E4663" s="43" t="s">
        <v>132</v>
      </c>
      <c r="F4663" s="44">
        <v>45012</v>
      </c>
      <c r="G4663" s="43" t="s">
        <v>3194</v>
      </c>
      <c r="H4663" s="43" t="s">
        <v>3960</v>
      </c>
      <c r="I4663" s="43" t="s">
        <v>364</v>
      </c>
      <c r="J4663" s="43">
        <v>4.0999999999999996</v>
      </c>
      <c r="K4663" s="43" t="s">
        <v>7896</v>
      </c>
      <c r="L4663" s="55" t="s">
        <v>640</v>
      </c>
      <c r="M4663" s="43" t="s">
        <v>2</v>
      </c>
      <c r="N4663" s="43" t="s">
        <v>2</v>
      </c>
      <c r="O4663"/>
      <c r="P4663" s="43" t="s">
        <v>363</v>
      </c>
    </row>
    <row r="4664" spans="1:16" x14ac:dyDescent="0.25">
      <c r="A4664" s="43" t="s">
        <v>3023</v>
      </c>
      <c r="B4664" s="43" t="s">
        <v>204</v>
      </c>
      <c r="C4664" s="43" t="s">
        <v>3318</v>
      </c>
      <c r="D4664" s="43">
        <v>6019011</v>
      </c>
      <c r="E4664" s="43" t="s">
        <v>132</v>
      </c>
      <c r="F4664" s="44">
        <v>45012</v>
      </c>
      <c r="G4664" s="43" t="s">
        <v>3194</v>
      </c>
      <c r="H4664" s="43" t="s">
        <v>3960</v>
      </c>
      <c r="I4664" s="43" t="s">
        <v>364</v>
      </c>
      <c r="J4664" s="43">
        <v>4.2</v>
      </c>
      <c r="K4664" s="43" t="s">
        <v>7897</v>
      </c>
      <c r="L4664" s="55" t="s">
        <v>640</v>
      </c>
      <c r="M4664" s="43" t="s">
        <v>2</v>
      </c>
      <c r="N4664" s="43" t="s">
        <v>2</v>
      </c>
      <c r="O4664"/>
      <c r="P4664" s="43" t="s">
        <v>363</v>
      </c>
    </row>
    <row r="4665" spans="1:16" x14ac:dyDescent="0.25">
      <c r="A4665" s="43" t="s">
        <v>3023</v>
      </c>
      <c r="B4665" s="43" t="s">
        <v>204</v>
      </c>
      <c r="C4665" s="43" t="s">
        <v>3318</v>
      </c>
      <c r="D4665" s="43">
        <v>6019011</v>
      </c>
      <c r="E4665" s="43" t="s">
        <v>132</v>
      </c>
      <c r="F4665" s="44">
        <v>45012</v>
      </c>
      <c r="G4665" s="43" t="s">
        <v>3194</v>
      </c>
      <c r="H4665" s="43" t="s">
        <v>3960</v>
      </c>
      <c r="I4665" s="43" t="s">
        <v>364</v>
      </c>
      <c r="J4665" s="43">
        <v>4.3</v>
      </c>
      <c r="K4665" s="43" t="s">
        <v>7898</v>
      </c>
      <c r="L4665" s="55" t="s">
        <v>640</v>
      </c>
      <c r="M4665" s="43" t="s">
        <v>2</v>
      </c>
      <c r="N4665" s="43" t="s">
        <v>2</v>
      </c>
      <c r="O4665"/>
      <c r="P4665" s="43" t="s">
        <v>363</v>
      </c>
    </row>
    <row r="4666" spans="1:16" ht="30" x14ac:dyDescent="0.25">
      <c r="A4666" s="43" t="s">
        <v>3419</v>
      </c>
      <c r="B4666" s="43" t="s">
        <v>170</v>
      </c>
      <c r="C4666" s="43" t="s">
        <v>3420</v>
      </c>
      <c r="D4666" s="43" t="s">
        <v>3421</v>
      </c>
      <c r="E4666" s="43" t="s">
        <v>132</v>
      </c>
      <c r="F4666" s="44">
        <v>45012</v>
      </c>
      <c r="G4666" s="43" t="s">
        <v>203</v>
      </c>
      <c r="H4666" s="43" t="s">
        <v>3960</v>
      </c>
      <c r="I4666" s="43" t="s">
        <v>364</v>
      </c>
      <c r="J4666" s="43">
        <v>2</v>
      </c>
      <c r="K4666" s="43" t="s">
        <v>7899</v>
      </c>
      <c r="L4666" s="55" t="s">
        <v>640</v>
      </c>
      <c r="M4666" s="43" t="s">
        <v>2</v>
      </c>
      <c r="N4666" s="43" t="s">
        <v>3</v>
      </c>
      <c r="O4666" s="43" t="s">
        <v>9951</v>
      </c>
      <c r="P4666" s="43" t="s">
        <v>364</v>
      </c>
    </row>
    <row r="4667" spans="1:16" x14ac:dyDescent="0.25">
      <c r="A4667" s="43" t="s">
        <v>3419</v>
      </c>
      <c r="B4667" s="43" t="s">
        <v>170</v>
      </c>
      <c r="C4667" s="43" t="s">
        <v>3420</v>
      </c>
      <c r="D4667" s="43" t="s">
        <v>3421</v>
      </c>
      <c r="E4667" s="43" t="s">
        <v>132</v>
      </c>
      <c r="F4667" s="44">
        <v>45012</v>
      </c>
      <c r="G4667" s="43" t="s">
        <v>203</v>
      </c>
      <c r="H4667" s="43" t="s">
        <v>3960</v>
      </c>
      <c r="I4667" s="43" t="s">
        <v>364</v>
      </c>
      <c r="J4667" s="43" t="s">
        <v>3297</v>
      </c>
      <c r="K4667" s="43" t="s">
        <v>7900</v>
      </c>
      <c r="L4667" s="55" t="s">
        <v>13</v>
      </c>
      <c r="M4667" s="43" t="s">
        <v>2</v>
      </c>
      <c r="N4667" s="43" t="s">
        <v>3</v>
      </c>
      <c r="O4667" s="43" t="s">
        <v>9951</v>
      </c>
      <c r="P4667" s="43" t="s">
        <v>364</v>
      </c>
    </row>
    <row r="4668" spans="1:16" x14ac:dyDescent="0.25">
      <c r="A4668" s="43" t="s">
        <v>3419</v>
      </c>
      <c r="B4668" s="43" t="s">
        <v>170</v>
      </c>
      <c r="C4668" s="43" t="s">
        <v>3420</v>
      </c>
      <c r="D4668" s="43" t="s">
        <v>3421</v>
      </c>
      <c r="E4668" s="43" t="s">
        <v>132</v>
      </c>
      <c r="F4668" s="44">
        <v>45012</v>
      </c>
      <c r="G4668" s="43" t="s">
        <v>203</v>
      </c>
      <c r="H4668" s="43" t="s">
        <v>3960</v>
      </c>
      <c r="I4668" s="43" t="s">
        <v>364</v>
      </c>
      <c r="J4668" s="43" t="s">
        <v>3298</v>
      </c>
      <c r="K4668" s="43" t="s">
        <v>7901</v>
      </c>
      <c r="L4668" s="55" t="s">
        <v>13</v>
      </c>
      <c r="M4668" s="43" t="s">
        <v>2</v>
      </c>
      <c r="N4668" s="43" t="s">
        <v>3</v>
      </c>
      <c r="O4668" s="43" t="s">
        <v>9951</v>
      </c>
      <c r="P4668" s="43" t="s">
        <v>364</v>
      </c>
    </row>
    <row r="4669" spans="1:16" x14ac:dyDescent="0.25">
      <c r="A4669" s="43" t="s">
        <v>3419</v>
      </c>
      <c r="B4669" s="43" t="s">
        <v>170</v>
      </c>
      <c r="C4669" s="43" t="s">
        <v>3420</v>
      </c>
      <c r="D4669" s="43" t="s">
        <v>3421</v>
      </c>
      <c r="E4669" s="43" t="s">
        <v>132</v>
      </c>
      <c r="F4669" s="44">
        <v>45012</v>
      </c>
      <c r="G4669" s="43" t="s">
        <v>203</v>
      </c>
      <c r="H4669" s="43" t="s">
        <v>3960</v>
      </c>
      <c r="I4669" s="43" t="s">
        <v>364</v>
      </c>
      <c r="J4669" s="43" t="s">
        <v>3299</v>
      </c>
      <c r="K4669" s="43" t="s">
        <v>7902</v>
      </c>
      <c r="L4669" s="55" t="s">
        <v>13</v>
      </c>
      <c r="M4669" s="43" t="s">
        <v>2</v>
      </c>
      <c r="N4669" s="43" t="s">
        <v>3</v>
      </c>
      <c r="O4669" s="43" t="s">
        <v>9951</v>
      </c>
      <c r="P4669" s="43" t="s">
        <v>364</v>
      </c>
    </row>
    <row r="4670" spans="1:16" x14ac:dyDescent="0.25">
      <c r="A4670" s="43" t="s">
        <v>3419</v>
      </c>
      <c r="B4670" s="43" t="s">
        <v>170</v>
      </c>
      <c r="C4670" s="43" t="s">
        <v>3420</v>
      </c>
      <c r="D4670" s="43" t="s">
        <v>3421</v>
      </c>
      <c r="E4670" s="43" t="s">
        <v>132</v>
      </c>
      <c r="F4670" s="44">
        <v>45012</v>
      </c>
      <c r="G4670" s="43" t="s">
        <v>203</v>
      </c>
      <c r="H4670" s="43" t="s">
        <v>3960</v>
      </c>
      <c r="I4670" s="43" t="s">
        <v>364</v>
      </c>
      <c r="J4670" s="43" t="s">
        <v>3300</v>
      </c>
      <c r="K4670" s="43" t="s">
        <v>7903</v>
      </c>
      <c r="L4670" s="55" t="s">
        <v>13</v>
      </c>
      <c r="M4670" s="43" t="s">
        <v>2</v>
      </c>
      <c r="N4670" s="43" t="s">
        <v>3</v>
      </c>
      <c r="O4670" s="43" t="s">
        <v>9951</v>
      </c>
      <c r="P4670" s="43" t="s">
        <v>364</v>
      </c>
    </row>
    <row r="4671" spans="1:16" x14ac:dyDescent="0.25">
      <c r="A4671" s="43" t="s">
        <v>3419</v>
      </c>
      <c r="B4671" s="43" t="s">
        <v>170</v>
      </c>
      <c r="C4671" s="43" t="s">
        <v>3420</v>
      </c>
      <c r="D4671" s="43" t="s">
        <v>3421</v>
      </c>
      <c r="E4671" s="43" t="s">
        <v>132</v>
      </c>
      <c r="F4671" s="44">
        <v>45012</v>
      </c>
      <c r="G4671" s="43" t="s">
        <v>203</v>
      </c>
      <c r="H4671" s="43" t="s">
        <v>3960</v>
      </c>
      <c r="I4671" s="43" t="s">
        <v>364</v>
      </c>
      <c r="J4671" s="43" t="s">
        <v>3301</v>
      </c>
      <c r="K4671" s="43" t="s">
        <v>7904</v>
      </c>
      <c r="L4671" s="55" t="s">
        <v>13</v>
      </c>
      <c r="M4671" s="43" t="s">
        <v>2</v>
      </c>
      <c r="N4671" s="43" t="s">
        <v>3</v>
      </c>
      <c r="O4671" s="43" t="s">
        <v>9951</v>
      </c>
      <c r="P4671" s="43" t="s">
        <v>364</v>
      </c>
    </row>
    <row r="4672" spans="1:16" x14ac:dyDescent="0.25">
      <c r="A4672" s="43" t="s">
        <v>3419</v>
      </c>
      <c r="B4672" s="43" t="s">
        <v>170</v>
      </c>
      <c r="C4672" s="43" t="s">
        <v>3420</v>
      </c>
      <c r="D4672" s="43" t="s">
        <v>3421</v>
      </c>
      <c r="E4672" s="43" t="s">
        <v>132</v>
      </c>
      <c r="F4672" s="44">
        <v>45012</v>
      </c>
      <c r="G4672" s="43" t="s">
        <v>203</v>
      </c>
      <c r="H4672" s="43" t="s">
        <v>3960</v>
      </c>
      <c r="I4672" s="43" t="s">
        <v>364</v>
      </c>
      <c r="J4672" s="43" t="s">
        <v>3302</v>
      </c>
      <c r="K4672" s="43" t="s">
        <v>7905</v>
      </c>
      <c r="L4672" s="55" t="s">
        <v>13</v>
      </c>
      <c r="M4672" s="43" t="s">
        <v>2</v>
      </c>
      <c r="N4672" s="43" t="s">
        <v>3</v>
      </c>
      <c r="O4672" s="43" t="s">
        <v>9951</v>
      </c>
      <c r="P4672" s="43" t="s">
        <v>364</v>
      </c>
    </row>
    <row r="4673" spans="1:16" x14ac:dyDescent="0.25">
      <c r="A4673" s="43" t="s">
        <v>3419</v>
      </c>
      <c r="B4673" s="43" t="s">
        <v>170</v>
      </c>
      <c r="C4673" s="43" t="s">
        <v>3420</v>
      </c>
      <c r="D4673" s="43" t="s">
        <v>3421</v>
      </c>
      <c r="E4673" s="43" t="s">
        <v>132</v>
      </c>
      <c r="F4673" s="44">
        <v>45012</v>
      </c>
      <c r="G4673" s="43" t="s">
        <v>203</v>
      </c>
      <c r="H4673" s="43" t="s">
        <v>3960</v>
      </c>
      <c r="I4673" s="43" t="s">
        <v>364</v>
      </c>
      <c r="J4673" s="43" t="s">
        <v>3303</v>
      </c>
      <c r="K4673" s="43" t="s">
        <v>7906</v>
      </c>
      <c r="L4673" s="55" t="s">
        <v>13</v>
      </c>
      <c r="M4673" s="43" t="s">
        <v>2</v>
      </c>
      <c r="N4673" s="43" t="s">
        <v>3</v>
      </c>
      <c r="O4673" s="43" t="s">
        <v>9951</v>
      </c>
      <c r="P4673" s="43" t="s">
        <v>364</v>
      </c>
    </row>
    <row r="4674" spans="1:16" x14ac:dyDescent="0.25">
      <c r="A4674" s="43" t="s">
        <v>3419</v>
      </c>
      <c r="B4674" s="43" t="s">
        <v>170</v>
      </c>
      <c r="C4674" s="43" t="s">
        <v>3420</v>
      </c>
      <c r="D4674" s="43" t="s">
        <v>3421</v>
      </c>
      <c r="E4674" s="43" t="s">
        <v>132</v>
      </c>
      <c r="F4674" s="44">
        <v>45012</v>
      </c>
      <c r="G4674" s="43" t="s">
        <v>203</v>
      </c>
      <c r="H4674" s="43" t="s">
        <v>3960</v>
      </c>
      <c r="I4674" s="43" t="s">
        <v>364</v>
      </c>
      <c r="J4674" s="43" t="s">
        <v>7907</v>
      </c>
      <c r="K4674" s="43" t="s">
        <v>7908</v>
      </c>
      <c r="L4674" s="55" t="s">
        <v>13</v>
      </c>
      <c r="M4674" s="43" t="s">
        <v>2</v>
      </c>
      <c r="N4674" s="43" t="s">
        <v>3</v>
      </c>
      <c r="O4674" s="43" t="s">
        <v>9951</v>
      </c>
      <c r="P4674" s="43" t="s">
        <v>364</v>
      </c>
    </row>
    <row r="4675" spans="1:16" x14ac:dyDescent="0.25">
      <c r="A4675" s="43" t="s">
        <v>3419</v>
      </c>
      <c r="B4675" s="43" t="s">
        <v>170</v>
      </c>
      <c r="C4675" s="43" t="s">
        <v>3420</v>
      </c>
      <c r="D4675" s="43" t="s">
        <v>3421</v>
      </c>
      <c r="E4675" s="43" t="s">
        <v>132</v>
      </c>
      <c r="F4675" s="44">
        <v>45012</v>
      </c>
      <c r="G4675" s="43" t="s">
        <v>203</v>
      </c>
      <c r="H4675" s="43" t="s">
        <v>3960</v>
      </c>
      <c r="I4675" s="43" t="s">
        <v>364</v>
      </c>
      <c r="J4675" s="43" t="s">
        <v>7909</v>
      </c>
      <c r="K4675" s="43" t="s">
        <v>7910</v>
      </c>
      <c r="L4675" s="55" t="s">
        <v>13</v>
      </c>
      <c r="M4675" s="43" t="s">
        <v>2</v>
      </c>
      <c r="N4675" s="43" t="s">
        <v>3</v>
      </c>
      <c r="O4675" s="43" t="s">
        <v>9951</v>
      </c>
      <c r="P4675" s="43" t="s">
        <v>364</v>
      </c>
    </row>
    <row r="4676" spans="1:16" x14ac:dyDescent="0.25">
      <c r="A4676" s="43" t="s">
        <v>3419</v>
      </c>
      <c r="B4676" s="43" t="s">
        <v>170</v>
      </c>
      <c r="C4676" s="43" t="s">
        <v>3420</v>
      </c>
      <c r="D4676" s="43" t="s">
        <v>3421</v>
      </c>
      <c r="E4676" s="43" t="s">
        <v>132</v>
      </c>
      <c r="F4676" s="44">
        <v>45012</v>
      </c>
      <c r="G4676" s="43" t="s">
        <v>203</v>
      </c>
      <c r="H4676" s="43" t="s">
        <v>3960</v>
      </c>
      <c r="I4676" s="43" t="s">
        <v>364</v>
      </c>
      <c r="J4676" s="43" t="s">
        <v>7911</v>
      </c>
      <c r="K4676" s="43" t="s">
        <v>7912</v>
      </c>
      <c r="L4676" s="55" t="s">
        <v>13</v>
      </c>
      <c r="M4676" s="43" t="s">
        <v>2</v>
      </c>
      <c r="N4676" s="43" t="s">
        <v>3</v>
      </c>
      <c r="O4676" s="43" t="s">
        <v>9951</v>
      </c>
      <c r="P4676" s="43" t="s">
        <v>364</v>
      </c>
    </row>
    <row r="4677" spans="1:16" x14ac:dyDescent="0.25">
      <c r="A4677" s="43" t="s">
        <v>3419</v>
      </c>
      <c r="B4677" s="43" t="s">
        <v>170</v>
      </c>
      <c r="C4677" s="43" t="s">
        <v>3420</v>
      </c>
      <c r="D4677" s="43" t="s">
        <v>3421</v>
      </c>
      <c r="E4677" s="43" t="s">
        <v>132</v>
      </c>
      <c r="F4677" s="44">
        <v>45012</v>
      </c>
      <c r="G4677" s="43" t="s">
        <v>203</v>
      </c>
      <c r="H4677" s="43" t="s">
        <v>3960</v>
      </c>
      <c r="I4677" s="43" t="s">
        <v>364</v>
      </c>
      <c r="J4677" s="43" t="s">
        <v>7913</v>
      </c>
      <c r="K4677" s="43" t="s">
        <v>7914</v>
      </c>
      <c r="L4677" s="55" t="s">
        <v>13</v>
      </c>
      <c r="M4677" s="43" t="s">
        <v>2</v>
      </c>
      <c r="N4677" s="43" t="s">
        <v>3</v>
      </c>
      <c r="O4677" s="43" t="s">
        <v>9951</v>
      </c>
      <c r="P4677" s="43" t="s">
        <v>364</v>
      </c>
    </row>
    <row r="4678" spans="1:16" x14ac:dyDescent="0.25">
      <c r="A4678" s="43" t="s">
        <v>3419</v>
      </c>
      <c r="B4678" s="43" t="s">
        <v>170</v>
      </c>
      <c r="C4678" s="43" t="s">
        <v>3420</v>
      </c>
      <c r="D4678" s="43" t="s">
        <v>3421</v>
      </c>
      <c r="E4678" s="43" t="s">
        <v>132</v>
      </c>
      <c r="F4678" s="44">
        <v>45012</v>
      </c>
      <c r="G4678" s="43" t="s">
        <v>203</v>
      </c>
      <c r="H4678" s="43" t="s">
        <v>3960</v>
      </c>
      <c r="I4678" s="43" t="s">
        <v>364</v>
      </c>
      <c r="J4678" s="43" t="s">
        <v>7915</v>
      </c>
      <c r="K4678" s="43" t="s">
        <v>7916</v>
      </c>
      <c r="L4678" s="55" t="s">
        <v>13</v>
      </c>
      <c r="M4678" s="43" t="s">
        <v>2</v>
      </c>
      <c r="N4678" s="43" t="s">
        <v>3</v>
      </c>
      <c r="O4678" s="43" t="s">
        <v>9951</v>
      </c>
      <c r="P4678" s="43" t="s">
        <v>364</v>
      </c>
    </row>
    <row r="4679" spans="1:16" x14ac:dyDescent="0.25">
      <c r="A4679" s="43" t="s">
        <v>3419</v>
      </c>
      <c r="B4679" s="43" t="s">
        <v>170</v>
      </c>
      <c r="C4679" s="43" t="s">
        <v>3420</v>
      </c>
      <c r="D4679" s="43" t="s">
        <v>3421</v>
      </c>
      <c r="E4679" s="43" t="s">
        <v>132</v>
      </c>
      <c r="F4679" s="44">
        <v>45012</v>
      </c>
      <c r="G4679" s="43" t="s">
        <v>203</v>
      </c>
      <c r="H4679" s="43" t="s">
        <v>3960</v>
      </c>
      <c r="I4679" s="43" t="s">
        <v>364</v>
      </c>
      <c r="J4679" s="43" t="s">
        <v>7917</v>
      </c>
      <c r="K4679" s="43" t="s">
        <v>7918</v>
      </c>
      <c r="L4679" s="55" t="s">
        <v>13</v>
      </c>
      <c r="M4679" s="43" t="s">
        <v>2</v>
      </c>
      <c r="N4679" s="43" t="s">
        <v>3</v>
      </c>
      <c r="O4679" s="43" t="s">
        <v>9951</v>
      </c>
      <c r="P4679" s="43" t="s">
        <v>364</v>
      </c>
    </row>
    <row r="4680" spans="1:16" x14ac:dyDescent="0.25">
      <c r="A4680" s="43" t="s">
        <v>3419</v>
      </c>
      <c r="B4680" s="43" t="s">
        <v>170</v>
      </c>
      <c r="C4680" s="43" t="s">
        <v>3420</v>
      </c>
      <c r="D4680" s="43" t="s">
        <v>3421</v>
      </c>
      <c r="E4680" s="43" t="s">
        <v>132</v>
      </c>
      <c r="F4680" s="44">
        <v>45012</v>
      </c>
      <c r="G4680" s="43" t="s">
        <v>203</v>
      </c>
      <c r="H4680" s="43" t="s">
        <v>3960</v>
      </c>
      <c r="I4680" s="43" t="s">
        <v>364</v>
      </c>
      <c r="J4680" s="43" t="s">
        <v>7919</v>
      </c>
      <c r="K4680" s="43" t="s">
        <v>7920</v>
      </c>
      <c r="L4680" s="55" t="s">
        <v>13</v>
      </c>
      <c r="M4680" s="43" t="s">
        <v>2</v>
      </c>
      <c r="N4680" s="43" t="s">
        <v>3</v>
      </c>
      <c r="O4680" s="43" t="s">
        <v>9951</v>
      </c>
      <c r="P4680" s="43" t="s">
        <v>364</v>
      </c>
    </row>
    <row r="4681" spans="1:16" x14ac:dyDescent="0.25">
      <c r="A4681" s="43" t="s">
        <v>3419</v>
      </c>
      <c r="B4681" s="43" t="s">
        <v>170</v>
      </c>
      <c r="C4681" s="43" t="s">
        <v>3420</v>
      </c>
      <c r="D4681" s="43" t="s">
        <v>3421</v>
      </c>
      <c r="E4681" s="43" t="s">
        <v>132</v>
      </c>
      <c r="F4681" s="44">
        <v>45012</v>
      </c>
      <c r="G4681" s="43" t="s">
        <v>203</v>
      </c>
      <c r="H4681" s="43" t="s">
        <v>3960</v>
      </c>
      <c r="I4681" s="43" t="s">
        <v>364</v>
      </c>
      <c r="J4681" s="43" t="s">
        <v>7921</v>
      </c>
      <c r="K4681" s="43" t="s">
        <v>7922</v>
      </c>
      <c r="L4681" s="55" t="s">
        <v>13</v>
      </c>
      <c r="M4681" s="43" t="s">
        <v>2</v>
      </c>
      <c r="N4681" s="43" t="s">
        <v>3</v>
      </c>
      <c r="O4681" s="43" t="s">
        <v>9951</v>
      </c>
      <c r="P4681" s="43" t="s">
        <v>364</v>
      </c>
    </row>
    <row r="4682" spans="1:16" x14ac:dyDescent="0.25">
      <c r="A4682" s="43" t="s">
        <v>3113</v>
      </c>
      <c r="B4682" s="43" t="s">
        <v>204</v>
      </c>
      <c r="C4682" s="43" t="s">
        <v>7923</v>
      </c>
      <c r="D4682" s="43" t="s">
        <v>7924</v>
      </c>
      <c r="E4682" s="43" t="s">
        <v>132</v>
      </c>
      <c r="F4682" s="44">
        <v>45012</v>
      </c>
      <c r="G4682" s="43" t="s">
        <v>203</v>
      </c>
      <c r="H4682" s="43" t="s">
        <v>4197</v>
      </c>
      <c r="I4682" s="43" t="s">
        <v>364</v>
      </c>
      <c r="J4682" s="43">
        <v>1</v>
      </c>
      <c r="K4682" s="43" t="s">
        <v>7925</v>
      </c>
      <c r="L4682" s="55" t="s">
        <v>13</v>
      </c>
      <c r="M4682" s="43" t="s">
        <v>2</v>
      </c>
      <c r="N4682" s="43" t="s">
        <v>2</v>
      </c>
      <c r="O4682"/>
      <c r="P4682" s="43" t="s">
        <v>363</v>
      </c>
    </row>
    <row r="4683" spans="1:16" ht="30" x14ac:dyDescent="0.25">
      <c r="A4683" s="43" t="s">
        <v>7926</v>
      </c>
      <c r="B4683" s="43" t="s">
        <v>205</v>
      </c>
      <c r="C4683" s="43" t="s">
        <v>7927</v>
      </c>
      <c r="D4683" s="43">
        <v>6520739</v>
      </c>
      <c r="E4683" s="43" t="s">
        <v>46</v>
      </c>
      <c r="F4683" s="44">
        <v>45012</v>
      </c>
      <c r="G4683" s="43" t="s">
        <v>203</v>
      </c>
      <c r="H4683" s="43" t="s">
        <v>3960</v>
      </c>
      <c r="I4683" s="43" t="s">
        <v>364</v>
      </c>
      <c r="J4683" s="43">
        <v>1</v>
      </c>
      <c r="K4683" s="43" t="s">
        <v>3803</v>
      </c>
      <c r="L4683" s="55" t="s">
        <v>13</v>
      </c>
      <c r="M4683" s="43" t="s">
        <v>2</v>
      </c>
      <c r="N4683" s="43" t="s">
        <v>3</v>
      </c>
      <c r="O4683" s="43" t="s">
        <v>9905</v>
      </c>
      <c r="P4683" s="43" t="s">
        <v>364</v>
      </c>
    </row>
    <row r="4684" spans="1:16" x14ac:dyDescent="0.25">
      <c r="A4684" s="43" t="s">
        <v>7926</v>
      </c>
      <c r="B4684" s="43" t="s">
        <v>205</v>
      </c>
      <c r="C4684" s="43" t="s">
        <v>7927</v>
      </c>
      <c r="D4684" s="43">
        <v>6520739</v>
      </c>
      <c r="E4684" s="43" t="s">
        <v>46</v>
      </c>
      <c r="F4684" s="44">
        <v>45012</v>
      </c>
      <c r="G4684" s="43" t="s">
        <v>203</v>
      </c>
      <c r="H4684" s="43" t="s">
        <v>3960</v>
      </c>
      <c r="I4684" s="43" t="s">
        <v>364</v>
      </c>
      <c r="J4684" s="43">
        <v>2</v>
      </c>
      <c r="K4684" s="43" t="s">
        <v>3226</v>
      </c>
      <c r="L4684" s="55" t="s">
        <v>13</v>
      </c>
      <c r="M4684" s="43" t="s">
        <v>2</v>
      </c>
      <c r="N4684" s="43" t="s">
        <v>2</v>
      </c>
      <c r="O4684"/>
      <c r="P4684" s="43" t="s">
        <v>363</v>
      </c>
    </row>
    <row r="4685" spans="1:16" x14ac:dyDescent="0.25">
      <c r="A4685" s="43" t="s">
        <v>7926</v>
      </c>
      <c r="B4685" s="43" t="s">
        <v>205</v>
      </c>
      <c r="C4685" s="43" t="s">
        <v>7927</v>
      </c>
      <c r="D4685" s="43">
        <v>6520739</v>
      </c>
      <c r="E4685" s="43" t="s">
        <v>46</v>
      </c>
      <c r="F4685" s="44">
        <v>45012</v>
      </c>
      <c r="G4685" s="43" t="s">
        <v>203</v>
      </c>
      <c r="H4685" s="43" t="s">
        <v>3960</v>
      </c>
      <c r="I4685" s="43" t="s">
        <v>364</v>
      </c>
      <c r="J4685" s="43">
        <v>3</v>
      </c>
      <c r="K4685" s="43" t="s">
        <v>7928</v>
      </c>
      <c r="L4685" s="55" t="s">
        <v>640</v>
      </c>
      <c r="M4685" s="43" t="s">
        <v>2</v>
      </c>
      <c r="N4685" s="43" t="s">
        <v>2</v>
      </c>
      <c r="O4685"/>
      <c r="P4685" s="43" t="s">
        <v>363</v>
      </c>
    </row>
    <row r="4686" spans="1:16" x14ac:dyDescent="0.25">
      <c r="A4686" s="43" t="s">
        <v>7926</v>
      </c>
      <c r="B4686" s="43" t="s">
        <v>205</v>
      </c>
      <c r="C4686" s="43" t="s">
        <v>7927</v>
      </c>
      <c r="D4686" s="43">
        <v>6520739</v>
      </c>
      <c r="E4686" s="43" t="s">
        <v>46</v>
      </c>
      <c r="F4686" s="44">
        <v>45012</v>
      </c>
      <c r="G4686" s="43" t="s">
        <v>203</v>
      </c>
      <c r="H4686" s="43" t="s">
        <v>3960</v>
      </c>
      <c r="I4686" s="43" t="s">
        <v>364</v>
      </c>
      <c r="J4686" s="43">
        <v>4</v>
      </c>
      <c r="K4686" s="43" t="s">
        <v>7929</v>
      </c>
      <c r="L4686" s="55" t="s">
        <v>13</v>
      </c>
      <c r="M4686" s="43" t="s">
        <v>2</v>
      </c>
      <c r="N4686" s="43" t="s">
        <v>2</v>
      </c>
      <c r="O4686"/>
      <c r="P4686" s="43" t="s">
        <v>363</v>
      </c>
    </row>
    <row r="4687" spans="1:16" x14ac:dyDescent="0.25">
      <c r="A4687" s="43" t="s">
        <v>7926</v>
      </c>
      <c r="B4687" s="43" t="s">
        <v>205</v>
      </c>
      <c r="C4687" s="43" t="s">
        <v>7927</v>
      </c>
      <c r="D4687" s="43">
        <v>6520739</v>
      </c>
      <c r="E4687" s="43" t="s">
        <v>46</v>
      </c>
      <c r="F4687" s="44">
        <v>45012</v>
      </c>
      <c r="G4687" s="43" t="s">
        <v>203</v>
      </c>
      <c r="H4687" s="43" t="s">
        <v>3960</v>
      </c>
      <c r="I4687" s="43" t="s">
        <v>364</v>
      </c>
      <c r="J4687" s="43">
        <v>5</v>
      </c>
      <c r="K4687" s="43" t="s">
        <v>3817</v>
      </c>
      <c r="L4687" s="55" t="s">
        <v>640</v>
      </c>
      <c r="M4687" s="43" t="s">
        <v>2</v>
      </c>
      <c r="N4687" s="43" t="s">
        <v>2</v>
      </c>
      <c r="O4687"/>
      <c r="P4687" s="43" t="s">
        <v>363</v>
      </c>
    </row>
    <row r="4688" spans="1:16" x14ac:dyDescent="0.25">
      <c r="A4688" s="43" t="s">
        <v>7930</v>
      </c>
      <c r="B4688" s="43" t="s">
        <v>120</v>
      </c>
      <c r="C4688" s="43" t="s">
        <v>7931</v>
      </c>
      <c r="D4688" s="43" t="s">
        <v>7932</v>
      </c>
      <c r="E4688" s="43" t="s">
        <v>132</v>
      </c>
      <c r="F4688" s="44">
        <v>45012</v>
      </c>
      <c r="G4688" s="43" t="s">
        <v>203</v>
      </c>
      <c r="H4688" s="43" t="s">
        <v>3960</v>
      </c>
      <c r="I4688" s="43" t="s">
        <v>364</v>
      </c>
      <c r="J4688" s="43">
        <v>1</v>
      </c>
      <c r="K4688" s="43" t="s">
        <v>7933</v>
      </c>
      <c r="L4688" s="55" t="s">
        <v>13</v>
      </c>
      <c r="M4688" s="43" t="s">
        <v>2</v>
      </c>
      <c r="N4688" s="43" t="s">
        <v>2</v>
      </c>
      <c r="O4688"/>
      <c r="P4688" s="43" t="s">
        <v>363</v>
      </c>
    </row>
    <row r="4689" spans="1:16" x14ac:dyDescent="0.25">
      <c r="A4689" s="43" t="s">
        <v>7930</v>
      </c>
      <c r="B4689" s="43" t="s">
        <v>120</v>
      </c>
      <c r="C4689" s="43" t="s">
        <v>7931</v>
      </c>
      <c r="D4689" s="43" t="s">
        <v>7932</v>
      </c>
      <c r="E4689" s="43" t="s">
        <v>132</v>
      </c>
      <c r="F4689" s="44">
        <v>45012</v>
      </c>
      <c r="G4689" s="43" t="s">
        <v>203</v>
      </c>
      <c r="H4689" s="43" t="s">
        <v>3960</v>
      </c>
      <c r="I4689" s="43" t="s">
        <v>364</v>
      </c>
      <c r="J4689" s="43">
        <v>2</v>
      </c>
      <c r="K4689" s="43" t="s">
        <v>7934</v>
      </c>
      <c r="L4689" s="55" t="s">
        <v>13</v>
      </c>
      <c r="M4689" s="43" t="s">
        <v>2</v>
      </c>
      <c r="N4689" s="43" t="s">
        <v>2</v>
      </c>
      <c r="O4689"/>
      <c r="P4689" s="43" t="s">
        <v>363</v>
      </c>
    </row>
    <row r="4690" spans="1:16" ht="45" x14ac:dyDescent="0.25">
      <c r="A4690" s="43" t="s">
        <v>7930</v>
      </c>
      <c r="B4690" s="43" t="s">
        <v>120</v>
      </c>
      <c r="C4690" s="43" t="s">
        <v>7931</v>
      </c>
      <c r="D4690" s="43" t="s">
        <v>7932</v>
      </c>
      <c r="E4690" s="43" t="s">
        <v>132</v>
      </c>
      <c r="F4690" s="44">
        <v>45012</v>
      </c>
      <c r="G4690" s="43" t="s">
        <v>203</v>
      </c>
      <c r="H4690" s="43" t="s">
        <v>3960</v>
      </c>
      <c r="I4690" s="43" t="s">
        <v>364</v>
      </c>
      <c r="J4690" s="43">
        <v>3</v>
      </c>
      <c r="K4690" s="43" t="s">
        <v>7935</v>
      </c>
      <c r="L4690" s="55" t="s">
        <v>13</v>
      </c>
      <c r="M4690" s="43" t="s">
        <v>2</v>
      </c>
      <c r="N4690" s="43" t="s">
        <v>3</v>
      </c>
      <c r="O4690" s="43" t="s">
        <v>9860</v>
      </c>
      <c r="P4690" s="43" t="s">
        <v>364</v>
      </c>
    </row>
    <row r="4691" spans="1:16" x14ac:dyDescent="0.25">
      <c r="A4691" s="43" t="s">
        <v>7930</v>
      </c>
      <c r="B4691" s="43" t="s">
        <v>120</v>
      </c>
      <c r="C4691" s="43" t="s">
        <v>7931</v>
      </c>
      <c r="D4691" s="43" t="s">
        <v>7932</v>
      </c>
      <c r="E4691" s="43" t="s">
        <v>132</v>
      </c>
      <c r="F4691" s="44">
        <v>45012</v>
      </c>
      <c r="G4691" s="43" t="s">
        <v>203</v>
      </c>
      <c r="H4691" s="43" t="s">
        <v>3960</v>
      </c>
      <c r="I4691" s="43" t="s">
        <v>364</v>
      </c>
      <c r="J4691" s="43">
        <v>4</v>
      </c>
      <c r="K4691" s="43" t="s">
        <v>7936</v>
      </c>
      <c r="L4691" s="55" t="s">
        <v>13</v>
      </c>
      <c r="M4691" s="43" t="s">
        <v>2</v>
      </c>
      <c r="N4691" s="43" t="s">
        <v>2</v>
      </c>
      <c r="O4691"/>
      <c r="P4691" s="43" t="s">
        <v>363</v>
      </c>
    </row>
    <row r="4692" spans="1:16" ht="45" x14ac:dyDescent="0.25">
      <c r="A4692" s="43" t="s">
        <v>7930</v>
      </c>
      <c r="B4692" s="43" t="s">
        <v>120</v>
      </c>
      <c r="C4692" s="43" t="s">
        <v>7931</v>
      </c>
      <c r="D4692" s="43" t="s">
        <v>7932</v>
      </c>
      <c r="E4692" s="43" t="s">
        <v>132</v>
      </c>
      <c r="F4692" s="44">
        <v>45012</v>
      </c>
      <c r="G4692" s="43" t="s">
        <v>203</v>
      </c>
      <c r="H4692" s="43" t="s">
        <v>3960</v>
      </c>
      <c r="I4692" s="43" t="s">
        <v>364</v>
      </c>
      <c r="J4692" s="43">
        <v>5</v>
      </c>
      <c r="K4692" s="43" t="s">
        <v>7937</v>
      </c>
      <c r="L4692" s="55" t="s">
        <v>13</v>
      </c>
      <c r="M4692" s="43" t="s">
        <v>2</v>
      </c>
      <c r="N4692" s="43" t="s">
        <v>3</v>
      </c>
      <c r="O4692" s="43" t="s">
        <v>9860</v>
      </c>
      <c r="P4692" s="43" t="s">
        <v>364</v>
      </c>
    </row>
    <row r="4693" spans="1:16" x14ac:dyDescent="0.25">
      <c r="A4693" s="43" t="s">
        <v>7938</v>
      </c>
      <c r="B4693" s="43" t="s">
        <v>139</v>
      </c>
      <c r="C4693" s="43" t="s">
        <v>7939</v>
      </c>
      <c r="D4693" s="43" t="s">
        <v>7940</v>
      </c>
      <c r="E4693" s="43" t="s">
        <v>134</v>
      </c>
      <c r="F4693" s="44">
        <v>45012</v>
      </c>
      <c r="G4693" s="43" t="s">
        <v>203</v>
      </c>
      <c r="H4693" s="43" t="s">
        <v>3960</v>
      </c>
      <c r="I4693" s="43" t="s">
        <v>364</v>
      </c>
      <c r="J4693" s="43">
        <v>1</v>
      </c>
      <c r="K4693" s="43" t="s">
        <v>7941</v>
      </c>
      <c r="L4693" s="55" t="s">
        <v>640</v>
      </c>
      <c r="M4693" s="43" t="s">
        <v>2</v>
      </c>
      <c r="N4693" s="43" t="s">
        <v>2</v>
      </c>
      <c r="O4693"/>
      <c r="P4693" s="43" t="s">
        <v>363</v>
      </c>
    </row>
    <row r="4694" spans="1:16" x14ac:dyDescent="0.25">
      <c r="A4694" s="43" t="s">
        <v>7938</v>
      </c>
      <c r="B4694" s="43" t="s">
        <v>139</v>
      </c>
      <c r="C4694" s="43" t="s">
        <v>7939</v>
      </c>
      <c r="D4694" s="43" t="s">
        <v>7940</v>
      </c>
      <c r="E4694" s="43" t="s">
        <v>134</v>
      </c>
      <c r="F4694" s="44">
        <v>45012</v>
      </c>
      <c r="G4694" s="43" t="s">
        <v>203</v>
      </c>
      <c r="H4694" s="43" t="s">
        <v>3960</v>
      </c>
      <c r="I4694" s="43" t="s">
        <v>364</v>
      </c>
      <c r="J4694" s="43">
        <v>2</v>
      </c>
      <c r="K4694" s="43" t="s">
        <v>147</v>
      </c>
      <c r="L4694" s="55" t="s">
        <v>638</v>
      </c>
      <c r="M4694" s="43" t="s">
        <v>2</v>
      </c>
      <c r="N4694" s="43" t="s">
        <v>2</v>
      </c>
      <c r="O4694"/>
      <c r="P4694" s="43" t="s">
        <v>363</v>
      </c>
    </row>
    <row r="4695" spans="1:16" x14ac:dyDescent="0.25">
      <c r="A4695" s="43" t="s">
        <v>7938</v>
      </c>
      <c r="B4695" s="43" t="s">
        <v>139</v>
      </c>
      <c r="C4695" s="43" t="s">
        <v>7939</v>
      </c>
      <c r="D4695" s="43" t="s">
        <v>7940</v>
      </c>
      <c r="E4695" s="43" t="s">
        <v>134</v>
      </c>
      <c r="F4695" s="44">
        <v>45012</v>
      </c>
      <c r="G4695" s="43" t="s">
        <v>203</v>
      </c>
      <c r="H4695" s="43" t="s">
        <v>3960</v>
      </c>
      <c r="I4695" s="43" t="s">
        <v>364</v>
      </c>
      <c r="J4695" s="43">
        <v>3</v>
      </c>
      <c r="K4695" s="43" t="s">
        <v>7942</v>
      </c>
      <c r="L4695" s="55" t="s">
        <v>13</v>
      </c>
      <c r="M4695" s="43" t="s">
        <v>2</v>
      </c>
      <c r="N4695" s="43" t="s">
        <v>2</v>
      </c>
      <c r="O4695"/>
      <c r="P4695" s="43" t="s">
        <v>363</v>
      </c>
    </row>
    <row r="4696" spans="1:16" x14ac:dyDescent="0.25">
      <c r="A4696" s="43" t="s">
        <v>7938</v>
      </c>
      <c r="B4696" s="43" t="s">
        <v>139</v>
      </c>
      <c r="C4696" s="43" t="s">
        <v>7939</v>
      </c>
      <c r="D4696" s="43" t="s">
        <v>7940</v>
      </c>
      <c r="E4696" s="43" t="s">
        <v>134</v>
      </c>
      <c r="F4696" s="44">
        <v>45012</v>
      </c>
      <c r="G4696" s="43" t="s">
        <v>203</v>
      </c>
      <c r="H4696" s="43" t="s">
        <v>3960</v>
      </c>
      <c r="I4696" s="43" t="s">
        <v>364</v>
      </c>
      <c r="J4696" s="43">
        <v>4</v>
      </c>
      <c r="K4696" s="43" t="s">
        <v>274</v>
      </c>
      <c r="L4696" s="55" t="s">
        <v>639</v>
      </c>
      <c r="M4696" s="43" t="s">
        <v>2</v>
      </c>
      <c r="N4696" s="43" t="s">
        <v>2</v>
      </c>
      <c r="O4696"/>
      <c r="P4696" s="43" t="s">
        <v>363</v>
      </c>
    </row>
    <row r="4697" spans="1:16" x14ac:dyDescent="0.25">
      <c r="A4697" s="43" t="s">
        <v>7938</v>
      </c>
      <c r="B4697" s="43" t="s">
        <v>139</v>
      </c>
      <c r="C4697" s="43" t="s">
        <v>7939</v>
      </c>
      <c r="D4697" s="43" t="s">
        <v>7940</v>
      </c>
      <c r="E4697" s="43" t="s">
        <v>134</v>
      </c>
      <c r="F4697" s="44">
        <v>45012</v>
      </c>
      <c r="G4697" s="43" t="s">
        <v>203</v>
      </c>
      <c r="H4697" s="43" t="s">
        <v>3960</v>
      </c>
      <c r="I4697" s="43" t="s">
        <v>364</v>
      </c>
      <c r="J4697" s="43">
        <v>5</v>
      </c>
      <c r="K4697" s="43" t="s">
        <v>7943</v>
      </c>
      <c r="L4697" s="55" t="s">
        <v>640</v>
      </c>
      <c r="M4697" s="43" t="s">
        <v>2</v>
      </c>
      <c r="N4697" s="43" t="s">
        <v>2</v>
      </c>
      <c r="O4697"/>
      <c r="P4697" s="43" t="s">
        <v>363</v>
      </c>
    </row>
    <row r="4698" spans="1:16" x14ac:dyDescent="0.25">
      <c r="A4698" s="43" t="s">
        <v>7938</v>
      </c>
      <c r="B4698" s="43" t="s">
        <v>139</v>
      </c>
      <c r="C4698" s="43" t="s">
        <v>7939</v>
      </c>
      <c r="D4698" s="43" t="s">
        <v>7940</v>
      </c>
      <c r="E4698" s="43" t="s">
        <v>134</v>
      </c>
      <c r="F4698" s="44">
        <v>45012</v>
      </c>
      <c r="G4698" s="43" t="s">
        <v>203</v>
      </c>
      <c r="H4698" s="43" t="s">
        <v>3960</v>
      </c>
      <c r="I4698" s="43" t="s">
        <v>364</v>
      </c>
      <c r="J4698" s="43">
        <v>6</v>
      </c>
      <c r="K4698" s="43" t="s">
        <v>148</v>
      </c>
      <c r="L4698" s="55" t="s">
        <v>638</v>
      </c>
      <c r="M4698" s="43" t="s">
        <v>2</v>
      </c>
      <c r="N4698" s="43" t="s">
        <v>2</v>
      </c>
      <c r="O4698"/>
      <c r="P4698" s="43" t="s">
        <v>363</v>
      </c>
    </row>
    <row r="4699" spans="1:16" x14ac:dyDescent="0.25">
      <c r="A4699" s="43" t="s">
        <v>7938</v>
      </c>
      <c r="B4699" s="43" t="s">
        <v>139</v>
      </c>
      <c r="C4699" s="43" t="s">
        <v>7939</v>
      </c>
      <c r="D4699" s="43" t="s">
        <v>7940</v>
      </c>
      <c r="E4699" s="43" t="s">
        <v>134</v>
      </c>
      <c r="F4699" s="44">
        <v>45012</v>
      </c>
      <c r="G4699" s="43" t="s">
        <v>203</v>
      </c>
      <c r="H4699" s="43" t="s">
        <v>3960</v>
      </c>
      <c r="I4699" s="43" t="s">
        <v>364</v>
      </c>
      <c r="J4699" s="43">
        <v>7</v>
      </c>
      <c r="K4699" s="43" t="s">
        <v>7944</v>
      </c>
      <c r="L4699" s="55" t="s">
        <v>13</v>
      </c>
      <c r="M4699" s="43" t="s">
        <v>2</v>
      </c>
      <c r="N4699" s="43" t="s">
        <v>2</v>
      </c>
      <c r="O4699"/>
      <c r="P4699" s="43" t="s">
        <v>363</v>
      </c>
    </row>
    <row r="4700" spans="1:16" ht="60" x14ac:dyDescent="0.25">
      <c r="A4700" s="43" t="s">
        <v>7938</v>
      </c>
      <c r="B4700" s="43" t="s">
        <v>139</v>
      </c>
      <c r="C4700" s="43" t="s">
        <v>7939</v>
      </c>
      <c r="D4700" s="43" t="s">
        <v>7940</v>
      </c>
      <c r="E4700" s="43" t="s">
        <v>134</v>
      </c>
      <c r="F4700" s="44">
        <v>45012</v>
      </c>
      <c r="G4700" s="43" t="s">
        <v>203</v>
      </c>
      <c r="H4700" s="43" t="s">
        <v>3960</v>
      </c>
      <c r="I4700" s="43" t="s">
        <v>364</v>
      </c>
      <c r="J4700" s="43">
        <v>8</v>
      </c>
      <c r="K4700" s="43" t="s">
        <v>7945</v>
      </c>
      <c r="L4700" s="55" t="s">
        <v>641</v>
      </c>
      <c r="M4700" s="43" t="s">
        <v>2</v>
      </c>
      <c r="N4700" s="43" t="s">
        <v>3</v>
      </c>
      <c r="O4700" s="43" t="s">
        <v>9987</v>
      </c>
      <c r="P4700" s="43" t="s">
        <v>364</v>
      </c>
    </row>
    <row r="4701" spans="1:16" x14ac:dyDescent="0.25">
      <c r="A4701" s="43" t="s">
        <v>7938</v>
      </c>
      <c r="B4701" s="43" t="s">
        <v>139</v>
      </c>
      <c r="C4701" s="43" t="s">
        <v>7939</v>
      </c>
      <c r="D4701" s="43" t="s">
        <v>7940</v>
      </c>
      <c r="E4701" s="43" t="s">
        <v>134</v>
      </c>
      <c r="F4701" s="44">
        <v>45012</v>
      </c>
      <c r="G4701" s="43" t="s">
        <v>203</v>
      </c>
      <c r="H4701" s="43" t="s">
        <v>3960</v>
      </c>
      <c r="I4701" s="43" t="s">
        <v>364</v>
      </c>
      <c r="J4701" s="43">
        <v>9</v>
      </c>
      <c r="K4701" s="43" t="s">
        <v>7946</v>
      </c>
      <c r="L4701" s="55" t="s">
        <v>13</v>
      </c>
      <c r="M4701" s="43" t="s">
        <v>2</v>
      </c>
      <c r="N4701" s="43" t="s">
        <v>2</v>
      </c>
      <c r="O4701"/>
      <c r="P4701" s="43" t="s">
        <v>363</v>
      </c>
    </row>
    <row r="4702" spans="1:16" ht="60" x14ac:dyDescent="0.25">
      <c r="A4702" s="43" t="s">
        <v>7938</v>
      </c>
      <c r="B4702" s="43" t="s">
        <v>139</v>
      </c>
      <c r="C4702" s="43" t="s">
        <v>7939</v>
      </c>
      <c r="D4702" s="43" t="s">
        <v>7940</v>
      </c>
      <c r="E4702" s="43" t="s">
        <v>134</v>
      </c>
      <c r="F4702" s="44">
        <v>45012</v>
      </c>
      <c r="G4702" s="43" t="s">
        <v>203</v>
      </c>
      <c r="H4702" s="43" t="s">
        <v>3960</v>
      </c>
      <c r="I4702" s="43" t="s">
        <v>364</v>
      </c>
      <c r="J4702" s="43">
        <v>10</v>
      </c>
      <c r="K4702" s="43" t="s">
        <v>7947</v>
      </c>
      <c r="L4702" s="55" t="s">
        <v>641</v>
      </c>
      <c r="M4702" s="43" t="s">
        <v>2</v>
      </c>
      <c r="N4702" s="43" t="s">
        <v>3</v>
      </c>
      <c r="O4702" s="43" t="s">
        <v>9987</v>
      </c>
      <c r="P4702" s="43" t="s">
        <v>364</v>
      </c>
    </row>
    <row r="4703" spans="1:16" x14ac:dyDescent="0.25">
      <c r="A4703" s="43" t="s">
        <v>7938</v>
      </c>
      <c r="B4703" s="43" t="s">
        <v>139</v>
      </c>
      <c r="C4703" s="43" t="s">
        <v>7939</v>
      </c>
      <c r="D4703" s="43" t="s">
        <v>7940</v>
      </c>
      <c r="E4703" s="43" t="s">
        <v>134</v>
      </c>
      <c r="F4703" s="44">
        <v>45012</v>
      </c>
      <c r="G4703" s="43" t="s">
        <v>203</v>
      </c>
      <c r="H4703" s="43" t="s">
        <v>3960</v>
      </c>
      <c r="I4703" s="43" t="s">
        <v>364</v>
      </c>
      <c r="J4703" s="43">
        <v>11</v>
      </c>
      <c r="K4703" s="43" t="s">
        <v>115</v>
      </c>
      <c r="L4703" s="55" t="s">
        <v>13</v>
      </c>
      <c r="M4703" s="43" t="s">
        <v>2</v>
      </c>
      <c r="N4703" s="43" t="s">
        <v>3</v>
      </c>
      <c r="O4703" s="43" t="s">
        <v>9988</v>
      </c>
      <c r="P4703" s="43" t="s">
        <v>364</v>
      </c>
    </row>
    <row r="4704" spans="1:16" x14ac:dyDescent="0.25">
      <c r="A4704" s="43" t="s">
        <v>7938</v>
      </c>
      <c r="B4704" s="43" t="s">
        <v>139</v>
      </c>
      <c r="C4704" s="43" t="s">
        <v>7939</v>
      </c>
      <c r="D4704" s="43" t="s">
        <v>7940</v>
      </c>
      <c r="E4704" s="43" t="s">
        <v>134</v>
      </c>
      <c r="F4704" s="44">
        <v>45012</v>
      </c>
      <c r="G4704" s="43" t="s">
        <v>203</v>
      </c>
      <c r="H4704" s="43" t="s">
        <v>3960</v>
      </c>
      <c r="I4704" s="43" t="s">
        <v>364</v>
      </c>
      <c r="J4704" s="43">
        <v>12</v>
      </c>
      <c r="K4704" s="43" t="s">
        <v>142</v>
      </c>
      <c r="L4704" s="55" t="s">
        <v>13</v>
      </c>
      <c r="M4704" s="43" t="s">
        <v>2</v>
      </c>
      <c r="N4704" s="43" t="s">
        <v>2</v>
      </c>
      <c r="O4704"/>
      <c r="P4704" s="43" t="s">
        <v>363</v>
      </c>
    </row>
    <row r="4705" spans="1:16" ht="30" x14ac:dyDescent="0.25">
      <c r="A4705" s="43" t="s">
        <v>7938</v>
      </c>
      <c r="B4705" s="43" t="s">
        <v>139</v>
      </c>
      <c r="C4705" s="43" t="s">
        <v>7939</v>
      </c>
      <c r="D4705" s="43" t="s">
        <v>7940</v>
      </c>
      <c r="E4705" s="43" t="s">
        <v>134</v>
      </c>
      <c r="F4705" s="44">
        <v>45012</v>
      </c>
      <c r="G4705" s="43" t="s">
        <v>203</v>
      </c>
      <c r="H4705" s="43" t="s">
        <v>3960</v>
      </c>
      <c r="I4705" s="43" t="s">
        <v>364</v>
      </c>
      <c r="J4705" s="43">
        <v>13</v>
      </c>
      <c r="K4705" s="43" t="s">
        <v>7948</v>
      </c>
      <c r="L4705" s="55" t="s">
        <v>13</v>
      </c>
      <c r="M4705" s="43" t="s">
        <v>2</v>
      </c>
      <c r="N4705" s="43" t="s">
        <v>2</v>
      </c>
      <c r="O4705"/>
      <c r="P4705" s="43" t="s">
        <v>363</v>
      </c>
    </row>
    <row r="4706" spans="1:16" x14ac:dyDescent="0.25">
      <c r="A4706" s="43" t="s">
        <v>7938</v>
      </c>
      <c r="B4706" s="43" t="s">
        <v>139</v>
      </c>
      <c r="C4706" s="43" t="s">
        <v>7939</v>
      </c>
      <c r="D4706" s="43" t="s">
        <v>7940</v>
      </c>
      <c r="E4706" s="43" t="s">
        <v>134</v>
      </c>
      <c r="F4706" s="44">
        <v>45012</v>
      </c>
      <c r="G4706" s="43" t="s">
        <v>203</v>
      </c>
      <c r="H4706" s="43" t="s">
        <v>3960</v>
      </c>
      <c r="I4706" s="43" t="s">
        <v>364</v>
      </c>
      <c r="J4706" s="43">
        <v>14</v>
      </c>
      <c r="K4706" s="43" t="s">
        <v>141</v>
      </c>
      <c r="L4706" s="55" t="s">
        <v>13</v>
      </c>
      <c r="M4706" s="43" t="s">
        <v>2</v>
      </c>
      <c r="N4706" s="43" t="s">
        <v>2</v>
      </c>
      <c r="O4706"/>
      <c r="P4706" s="43" t="s">
        <v>363</v>
      </c>
    </row>
    <row r="4707" spans="1:16" x14ac:dyDescent="0.25">
      <c r="A4707" s="43" t="s">
        <v>7938</v>
      </c>
      <c r="B4707" s="43" t="s">
        <v>139</v>
      </c>
      <c r="C4707" s="43" t="s">
        <v>7939</v>
      </c>
      <c r="D4707" s="43" t="s">
        <v>7940</v>
      </c>
      <c r="E4707" s="43" t="s">
        <v>134</v>
      </c>
      <c r="F4707" s="44">
        <v>45012</v>
      </c>
      <c r="G4707" s="43" t="s">
        <v>203</v>
      </c>
      <c r="H4707" s="43" t="s">
        <v>3960</v>
      </c>
      <c r="I4707" s="43" t="s">
        <v>364</v>
      </c>
      <c r="J4707" s="43">
        <v>15</v>
      </c>
      <c r="K4707" s="43" t="s">
        <v>7949</v>
      </c>
      <c r="L4707" s="55" t="s">
        <v>13</v>
      </c>
      <c r="M4707" s="43" t="s">
        <v>3</v>
      </c>
      <c r="N4707" s="43" t="s">
        <v>3</v>
      </c>
      <c r="O4707"/>
      <c r="P4707" s="43" t="s">
        <v>363</v>
      </c>
    </row>
    <row r="4708" spans="1:16" x14ac:dyDescent="0.25">
      <c r="A4708" s="43" t="s">
        <v>7938</v>
      </c>
      <c r="B4708" s="43" t="s">
        <v>139</v>
      </c>
      <c r="C4708" s="43" t="s">
        <v>7939</v>
      </c>
      <c r="D4708" s="43" t="s">
        <v>7940</v>
      </c>
      <c r="E4708" s="43" t="s">
        <v>134</v>
      </c>
      <c r="F4708" s="44">
        <v>45012</v>
      </c>
      <c r="G4708" s="43" t="s">
        <v>203</v>
      </c>
      <c r="H4708" s="43" t="s">
        <v>3960</v>
      </c>
      <c r="I4708" s="43" t="s">
        <v>364</v>
      </c>
      <c r="J4708" s="43">
        <v>16</v>
      </c>
      <c r="K4708" s="43" t="s">
        <v>142</v>
      </c>
      <c r="L4708" s="55" t="s">
        <v>13</v>
      </c>
      <c r="M4708" s="43" t="s">
        <v>2</v>
      </c>
      <c r="N4708" s="43" t="s">
        <v>2</v>
      </c>
      <c r="O4708"/>
      <c r="P4708" s="43" t="s">
        <v>363</v>
      </c>
    </row>
    <row r="4709" spans="1:16" x14ac:dyDescent="0.25">
      <c r="A4709" s="43" t="s">
        <v>7950</v>
      </c>
      <c r="B4709" s="43" t="s">
        <v>205</v>
      </c>
      <c r="C4709" s="43" t="s">
        <v>7951</v>
      </c>
      <c r="D4709" s="43" t="s">
        <v>7952</v>
      </c>
      <c r="E4709" s="43" t="s">
        <v>46</v>
      </c>
      <c r="F4709" s="44">
        <v>45012</v>
      </c>
      <c r="G4709" s="43" t="s">
        <v>203</v>
      </c>
      <c r="H4709" s="43" t="s">
        <v>3960</v>
      </c>
      <c r="I4709" s="43" t="s">
        <v>364</v>
      </c>
      <c r="J4709" s="43">
        <v>1</v>
      </c>
      <c r="K4709" s="43" t="s">
        <v>3803</v>
      </c>
      <c r="L4709" s="55" t="s">
        <v>13</v>
      </c>
      <c r="M4709" s="43" t="s">
        <v>2</v>
      </c>
      <c r="N4709" s="43" t="s">
        <v>2</v>
      </c>
      <c r="O4709"/>
      <c r="P4709" s="43" t="s">
        <v>363</v>
      </c>
    </row>
    <row r="4710" spans="1:16" x14ac:dyDescent="0.25">
      <c r="A4710" s="43" t="s">
        <v>7950</v>
      </c>
      <c r="B4710" s="43" t="s">
        <v>205</v>
      </c>
      <c r="C4710" s="43" t="s">
        <v>7951</v>
      </c>
      <c r="D4710" s="43" t="s">
        <v>7952</v>
      </c>
      <c r="E4710" s="43" t="s">
        <v>46</v>
      </c>
      <c r="F4710" s="44">
        <v>45012</v>
      </c>
      <c r="G4710" s="43" t="s">
        <v>203</v>
      </c>
      <c r="H4710" s="43" t="s">
        <v>3960</v>
      </c>
      <c r="I4710" s="43" t="s">
        <v>364</v>
      </c>
      <c r="J4710" s="43">
        <v>2</v>
      </c>
      <c r="K4710" s="43" t="s">
        <v>3226</v>
      </c>
      <c r="L4710" s="55" t="s">
        <v>13</v>
      </c>
      <c r="M4710" s="43" t="s">
        <v>2</v>
      </c>
      <c r="N4710" s="43" t="s">
        <v>2</v>
      </c>
      <c r="O4710"/>
      <c r="P4710" s="43" t="s">
        <v>363</v>
      </c>
    </row>
    <row r="4711" spans="1:16" x14ac:dyDescent="0.25">
      <c r="A4711" s="43" t="s">
        <v>7950</v>
      </c>
      <c r="B4711" s="43" t="s">
        <v>205</v>
      </c>
      <c r="C4711" s="43" t="s">
        <v>7951</v>
      </c>
      <c r="D4711" s="43" t="s">
        <v>7952</v>
      </c>
      <c r="E4711" s="43" t="s">
        <v>46</v>
      </c>
      <c r="F4711" s="44">
        <v>45012</v>
      </c>
      <c r="G4711" s="43" t="s">
        <v>203</v>
      </c>
      <c r="H4711" s="43" t="s">
        <v>3960</v>
      </c>
      <c r="I4711" s="43" t="s">
        <v>364</v>
      </c>
      <c r="J4711" s="43">
        <v>3.1</v>
      </c>
      <c r="K4711" s="43" t="s">
        <v>7953</v>
      </c>
      <c r="L4711" s="55" t="s">
        <v>640</v>
      </c>
      <c r="M4711" s="43" t="s">
        <v>2</v>
      </c>
      <c r="N4711" s="43" t="s">
        <v>2</v>
      </c>
      <c r="O4711"/>
      <c r="P4711" s="43" t="s">
        <v>363</v>
      </c>
    </row>
    <row r="4712" spans="1:16" x14ac:dyDescent="0.25">
      <c r="A4712" s="43" t="s">
        <v>7950</v>
      </c>
      <c r="B4712" s="43" t="s">
        <v>205</v>
      </c>
      <c r="C4712" s="43" t="s">
        <v>7951</v>
      </c>
      <c r="D4712" s="43" t="s">
        <v>7952</v>
      </c>
      <c r="E4712" s="43" t="s">
        <v>46</v>
      </c>
      <c r="F4712" s="44">
        <v>45012</v>
      </c>
      <c r="G4712" s="43" t="s">
        <v>203</v>
      </c>
      <c r="H4712" s="43" t="s">
        <v>3960</v>
      </c>
      <c r="I4712" s="43" t="s">
        <v>364</v>
      </c>
      <c r="J4712" s="43">
        <v>3.2</v>
      </c>
      <c r="K4712" s="43" t="s">
        <v>7954</v>
      </c>
      <c r="L4712" s="55" t="s">
        <v>640</v>
      </c>
      <c r="M4712" s="43" t="s">
        <v>2</v>
      </c>
      <c r="N4712" s="43" t="s">
        <v>2</v>
      </c>
      <c r="O4712"/>
      <c r="P4712" s="43" t="s">
        <v>363</v>
      </c>
    </row>
    <row r="4713" spans="1:16" x14ac:dyDescent="0.25">
      <c r="A4713" s="43" t="s">
        <v>7950</v>
      </c>
      <c r="B4713" s="43" t="s">
        <v>205</v>
      </c>
      <c r="C4713" s="43" t="s">
        <v>7951</v>
      </c>
      <c r="D4713" s="43" t="s">
        <v>7952</v>
      </c>
      <c r="E4713" s="43" t="s">
        <v>46</v>
      </c>
      <c r="F4713" s="44">
        <v>45012</v>
      </c>
      <c r="G4713" s="43" t="s">
        <v>203</v>
      </c>
      <c r="H4713" s="43" t="s">
        <v>3960</v>
      </c>
      <c r="I4713" s="43" t="s">
        <v>364</v>
      </c>
      <c r="J4713" s="43">
        <v>3.3</v>
      </c>
      <c r="K4713" s="43" t="s">
        <v>7955</v>
      </c>
      <c r="L4713" s="55" t="s">
        <v>640</v>
      </c>
      <c r="M4713" s="43" t="s">
        <v>2</v>
      </c>
      <c r="N4713" s="43" t="s">
        <v>2</v>
      </c>
      <c r="O4713"/>
      <c r="P4713" s="43" t="s">
        <v>363</v>
      </c>
    </row>
    <row r="4714" spans="1:16" x14ac:dyDescent="0.25">
      <c r="A4714" s="43" t="s">
        <v>7950</v>
      </c>
      <c r="B4714" s="43" t="s">
        <v>205</v>
      </c>
      <c r="C4714" s="43" t="s">
        <v>7951</v>
      </c>
      <c r="D4714" s="43" t="s">
        <v>7952</v>
      </c>
      <c r="E4714" s="43" t="s">
        <v>46</v>
      </c>
      <c r="F4714" s="44">
        <v>45012</v>
      </c>
      <c r="G4714" s="43" t="s">
        <v>203</v>
      </c>
      <c r="H4714" s="43" t="s">
        <v>3960</v>
      </c>
      <c r="I4714" s="43" t="s">
        <v>364</v>
      </c>
      <c r="J4714" s="43">
        <v>4</v>
      </c>
      <c r="K4714" s="43" t="s">
        <v>7956</v>
      </c>
      <c r="L4714" s="55" t="s">
        <v>640</v>
      </c>
      <c r="M4714" s="43" t="s">
        <v>2</v>
      </c>
      <c r="N4714" s="43" t="s">
        <v>2</v>
      </c>
      <c r="O4714"/>
      <c r="P4714" s="43" t="s">
        <v>363</v>
      </c>
    </row>
    <row r="4715" spans="1:16" x14ac:dyDescent="0.25">
      <c r="A4715" s="43" t="s">
        <v>7950</v>
      </c>
      <c r="B4715" s="43" t="s">
        <v>205</v>
      </c>
      <c r="C4715" s="43" t="s">
        <v>7951</v>
      </c>
      <c r="D4715" s="43" t="s">
        <v>7952</v>
      </c>
      <c r="E4715" s="43" t="s">
        <v>46</v>
      </c>
      <c r="F4715" s="44">
        <v>45012</v>
      </c>
      <c r="G4715" s="43" t="s">
        <v>203</v>
      </c>
      <c r="H4715" s="43" t="s">
        <v>3960</v>
      </c>
      <c r="I4715" s="43" t="s">
        <v>364</v>
      </c>
      <c r="J4715" s="43">
        <v>5.0999999999999996</v>
      </c>
      <c r="K4715" s="43" t="s">
        <v>7957</v>
      </c>
      <c r="L4715" s="55" t="s">
        <v>13</v>
      </c>
      <c r="M4715" s="43" t="s">
        <v>2</v>
      </c>
      <c r="N4715" s="43" t="s">
        <v>2</v>
      </c>
      <c r="O4715"/>
      <c r="P4715" s="43" t="s">
        <v>363</v>
      </c>
    </row>
    <row r="4716" spans="1:16" x14ac:dyDescent="0.25">
      <c r="A4716" s="43" t="s">
        <v>7950</v>
      </c>
      <c r="B4716" s="43" t="s">
        <v>205</v>
      </c>
      <c r="C4716" s="43" t="s">
        <v>7951</v>
      </c>
      <c r="D4716" s="43" t="s">
        <v>7952</v>
      </c>
      <c r="E4716" s="43" t="s">
        <v>46</v>
      </c>
      <c r="F4716" s="44">
        <v>45012</v>
      </c>
      <c r="G4716" s="43" t="s">
        <v>203</v>
      </c>
      <c r="H4716" s="43" t="s">
        <v>3960</v>
      </c>
      <c r="I4716" s="43" t="s">
        <v>364</v>
      </c>
      <c r="J4716" s="43">
        <v>5.2</v>
      </c>
      <c r="K4716" s="43" t="s">
        <v>7958</v>
      </c>
      <c r="L4716" s="55" t="s">
        <v>13</v>
      </c>
      <c r="M4716" s="43" t="s">
        <v>2</v>
      </c>
      <c r="N4716" s="43" t="s">
        <v>2</v>
      </c>
      <c r="O4716"/>
      <c r="P4716" s="43" t="s">
        <v>363</v>
      </c>
    </row>
    <row r="4717" spans="1:16" x14ac:dyDescent="0.25">
      <c r="A4717" s="43" t="s">
        <v>7950</v>
      </c>
      <c r="B4717" s="43" t="s">
        <v>205</v>
      </c>
      <c r="C4717" s="43" t="s">
        <v>7951</v>
      </c>
      <c r="D4717" s="43" t="s">
        <v>7952</v>
      </c>
      <c r="E4717" s="43" t="s">
        <v>46</v>
      </c>
      <c r="F4717" s="44">
        <v>45012</v>
      </c>
      <c r="G4717" s="43" t="s">
        <v>203</v>
      </c>
      <c r="H4717" s="43" t="s">
        <v>3960</v>
      </c>
      <c r="I4717" s="43" t="s">
        <v>364</v>
      </c>
      <c r="J4717" s="43">
        <v>6</v>
      </c>
      <c r="K4717" s="43" t="s">
        <v>3817</v>
      </c>
      <c r="L4717" s="55" t="s">
        <v>640</v>
      </c>
      <c r="M4717" s="43" t="s">
        <v>2</v>
      </c>
      <c r="N4717" s="43" t="s">
        <v>2</v>
      </c>
      <c r="O4717"/>
      <c r="P4717" s="43" t="s">
        <v>363</v>
      </c>
    </row>
    <row r="4718" spans="1:16" ht="30" x14ac:dyDescent="0.25">
      <c r="A4718" s="43" t="s">
        <v>7959</v>
      </c>
      <c r="B4718" s="43" t="s">
        <v>206</v>
      </c>
      <c r="C4718" s="43" t="s">
        <v>7960</v>
      </c>
      <c r="D4718" s="43" t="s">
        <v>7961</v>
      </c>
      <c r="E4718" s="43" t="s">
        <v>186</v>
      </c>
      <c r="F4718" s="44">
        <v>45012</v>
      </c>
      <c r="G4718" s="43" t="s">
        <v>203</v>
      </c>
      <c r="H4718" s="43" t="s">
        <v>3960</v>
      </c>
      <c r="I4718" s="43" t="s">
        <v>364</v>
      </c>
      <c r="J4718" s="43">
        <v>1</v>
      </c>
      <c r="K4718" s="43" t="s">
        <v>7962</v>
      </c>
      <c r="L4718" s="55" t="s">
        <v>640</v>
      </c>
      <c r="M4718" s="43" t="s">
        <v>2</v>
      </c>
      <c r="N4718" s="43" t="s">
        <v>3</v>
      </c>
      <c r="O4718" s="43" t="s">
        <v>9989</v>
      </c>
      <c r="P4718" s="43" t="s">
        <v>364</v>
      </c>
    </row>
    <row r="4719" spans="1:16" x14ac:dyDescent="0.25">
      <c r="A4719" s="43" t="s">
        <v>7959</v>
      </c>
      <c r="B4719" s="43" t="s">
        <v>206</v>
      </c>
      <c r="C4719" s="43" t="s">
        <v>7960</v>
      </c>
      <c r="D4719" s="43" t="s">
        <v>7961</v>
      </c>
      <c r="E4719" s="43" t="s">
        <v>186</v>
      </c>
      <c r="F4719" s="44">
        <v>45012</v>
      </c>
      <c r="G4719" s="43" t="s">
        <v>203</v>
      </c>
      <c r="H4719" s="43" t="s">
        <v>3960</v>
      </c>
      <c r="I4719" s="43" t="s">
        <v>364</v>
      </c>
      <c r="J4719" s="43">
        <v>2</v>
      </c>
      <c r="K4719" s="43" t="s">
        <v>7963</v>
      </c>
      <c r="L4719" s="55" t="s">
        <v>640</v>
      </c>
      <c r="M4719" s="43" t="s">
        <v>2</v>
      </c>
      <c r="N4719" s="43" t="s">
        <v>2</v>
      </c>
      <c r="O4719"/>
      <c r="P4719" s="43" t="s">
        <v>363</v>
      </c>
    </row>
    <row r="4720" spans="1:16" x14ac:dyDescent="0.25">
      <c r="A4720" s="43" t="s">
        <v>757</v>
      </c>
      <c r="B4720" s="43" t="s">
        <v>206</v>
      </c>
      <c r="C4720" s="43" t="s">
        <v>7964</v>
      </c>
      <c r="D4720" s="43" t="s">
        <v>7965</v>
      </c>
      <c r="E4720" s="43" t="s">
        <v>46</v>
      </c>
      <c r="F4720" s="44">
        <v>45012</v>
      </c>
      <c r="G4720" s="43" t="s">
        <v>203</v>
      </c>
      <c r="H4720" s="43" t="s">
        <v>3960</v>
      </c>
      <c r="I4720" s="43" t="s">
        <v>364</v>
      </c>
      <c r="J4720" s="43">
        <v>1</v>
      </c>
      <c r="K4720" s="43" t="s">
        <v>53</v>
      </c>
      <c r="L4720" s="55" t="s">
        <v>638</v>
      </c>
      <c r="M4720" s="43" t="s">
        <v>2</v>
      </c>
      <c r="N4720" s="43" t="s">
        <v>2</v>
      </c>
      <c r="O4720"/>
      <c r="P4720" s="43" t="s">
        <v>363</v>
      </c>
    </row>
    <row r="4721" spans="1:16" x14ac:dyDescent="0.25">
      <c r="A4721" s="43" t="s">
        <v>757</v>
      </c>
      <c r="B4721" s="43" t="s">
        <v>206</v>
      </c>
      <c r="C4721" s="43" t="s">
        <v>7964</v>
      </c>
      <c r="D4721" s="43" t="s">
        <v>7965</v>
      </c>
      <c r="E4721" s="43" t="s">
        <v>46</v>
      </c>
      <c r="F4721" s="44">
        <v>45012</v>
      </c>
      <c r="G4721" s="43" t="s">
        <v>203</v>
      </c>
      <c r="H4721" s="43" t="s">
        <v>3960</v>
      </c>
      <c r="I4721" s="43" t="s">
        <v>364</v>
      </c>
      <c r="J4721" s="43">
        <v>2</v>
      </c>
      <c r="K4721" s="43" t="s">
        <v>94</v>
      </c>
      <c r="L4721" s="55" t="s">
        <v>13</v>
      </c>
      <c r="M4721" s="43" t="s">
        <v>2</v>
      </c>
      <c r="N4721" s="43" t="s">
        <v>2</v>
      </c>
      <c r="O4721"/>
      <c r="P4721" s="43" t="s">
        <v>363</v>
      </c>
    </row>
    <row r="4722" spans="1:16" ht="60" x14ac:dyDescent="0.25">
      <c r="A4722" s="43" t="s">
        <v>757</v>
      </c>
      <c r="B4722" s="43" t="s">
        <v>206</v>
      </c>
      <c r="C4722" s="43" t="s">
        <v>7964</v>
      </c>
      <c r="D4722" s="43" t="s">
        <v>7965</v>
      </c>
      <c r="E4722" s="43" t="s">
        <v>46</v>
      </c>
      <c r="F4722" s="44">
        <v>45012</v>
      </c>
      <c r="G4722" s="43" t="s">
        <v>203</v>
      </c>
      <c r="H4722" s="43" t="s">
        <v>3960</v>
      </c>
      <c r="I4722" s="43" t="s">
        <v>364</v>
      </c>
      <c r="J4722" s="43">
        <v>3</v>
      </c>
      <c r="K4722" s="43" t="s">
        <v>7966</v>
      </c>
      <c r="L4722" s="55" t="s">
        <v>640</v>
      </c>
      <c r="M4722" s="43" t="s">
        <v>2</v>
      </c>
      <c r="N4722" s="43" t="s">
        <v>3</v>
      </c>
      <c r="O4722" s="43" t="s">
        <v>9902</v>
      </c>
      <c r="P4722" s="43" t="s">
        <v>364</v>
      </c>
    </row>
    <row r="4723" spans="1:16" x14ac:dyDescent="0.25">
      <c r="A4723" s="43" t="s">
        <v>757</v>
      </c>
      <c r="B4723" s="43" t="s">
        <v>206</v>
      </c>
      <c r="C4723" s="43" t="s">
        <v>7964</v>
      </c>
      <c r="D4723" s="43" t="s">
        <v>7965</v>
      </c>
      <c r="E4723" s="43" t="s">
        <v>46</v>
      </c>
      <c r="F4723" s="44">
        <v>45012</v>
      </c>
      <c r="G4723" s="43" t="s">
        <v>203</v>
      </c>
      <c r="H4723" s="43" t="s">
        <v>3960</v>
      </c>
      <c r="I4723" s="43" t="s">
        <v>364</v>
      </c>
      <c r="J4723" s="43">
        <v>4</v>
      </c>
      <c r="K4723" s="43" t="s">
        <v>7967</v>
      </c>
      <c r="L4723" s="55" t="s">
        <v>641</v>
      </c>
      <c r="M4723" s="43" t="s">
        <v>2</v>
      </c>
      <c r="N4723" s="43" t="s">
        <v>2</v>
      </c>
      <c r="O4723"/>
      <c r="P4723" s="43" t="s">
        <v>363</v>
      </c>
    </row>
    <row r="4724" spans="1:16" x14ac:dyDescent="0.25">
      <c r="A4724" s="43" t="s">
        <v>757</v>
      </c>
      <c r="B4724" s="43" t="s">
        <v>206</v>
      </c>
      <c r="C4724" s="43" t="s">
        <v>7964</v>
      </c>
      <c r="D4724" s="43" t="s">
        <v>7965</v>
      </c>
      <c r="E4724" s="43" t="s">
        <v>46</v>
      </c>
      <c r="F4724" s="44">
        <v>45012</v>
      </c>
      <c r="G4724" s="43" t="s">
        <v>203</v>
      </c>
      <c r="H4724" s="43" t="s">
        <v>3960</v>
      </c>
      <c r="I4724" s="43" t="s">
        <v>364</v>
      </c>
      <c r="J4724" s="43">
        <v>5</v>
      </c>
      <c r="K4724" s="43" t="s">
        <v>7968</v>
      </c>
      <c r="L4724" s="55" t="s">
        <v>640</v>
      </c>
      <c r="M4724" s="43" t="s">
        <v>2</v>
      </c>
      <c r="N4724" s="43" t="s">
        <v>2</v>
      </c>
      <c r="O4724"/>
      <c r="P4724" s="43" t="s">
        <v>363</v>
      </c>
    </row>
    <row r="4725" spans="1:16" x14ac:dyDescent="0.25">
      <c r="A4725" s="43" t="s">
        <v>757</v>
      </c>
      <c r="B4725" s="43" t="s">
        <v>206</v>
      </c>
      <c r="C4725" s="43" t="s">
        <v>7964</v>
      </c>
      <c r="D4725" s="43" t="s">
        <v>7965</v>
      </c>
      <c r="E4725" s="43" t="s">
        <v>46</v>
      </c>
      <c r="F4725" s="44">
        <v>45012</v>
      </c>
      <c r="G4725" s="43" t="s">
        <v>203</v>
      </c>
      <c r="H4725" s="43" t="s">
        <v>3960</v>
      </c>
      <c r="I4725" s="43" t="s">
        <v>364</v>
      </c>
      <c r="J4725" s="43">
        <v>6</v>
      </c>
      <c r="K4725" s="43" t="s">
        <v>7969</v>
      </c>
      <c r="L4725" s="55" t="s">
        <v>640</v>
      </c>
      <c r="M4725" s="43" t="s">
        <v>2</v>
      </c>
      <c r="N4725" s="43" t="s">
        <v>2</v>
      </c>
      <c r="O4725"/>
      <c r="P4725" s="43" t="s">
        <v>363</v>
      </c>
    </row>
    <row r="4726" spans="1:16" ht="60" x14ac:dyDescent="0.25">
      <c r="A4726" s="43" t="s">
        <v>757</v>
      </c>
      <c r="B4726" s="43" t="s">
        <v>206</v>
      </c>
      <c r="C4726" s="43" t="s">
        <v>7964</v>
      </c>
      <c r="D4726" s="43" t="s">
        <v>7965</v>
      </c>
      <c r="E4726" s="43" t="s">
        <v>46</v>
      </c>
      <c r="F4726" s="44">
        <v>45012</v>
      </c>
      <c r="G4726" s="43" t="s">
        <v>203</v>
      </c>
      <c r="H4726" s="43" t="s">
        <v>3960</v>
      </c>
      <c r="I4726" s="43" t="s">
        <v>364</v>
      </c>
      <c r="J4726" s="43">
        <v>7</v>
      </c>
      <c r="K4726" s="43" t="s">
        <v>7970</v>
      </c>
      <c r="L4726" s="55" t="s">
        <v>640</v>
      </c>
      <c r="M4726" s="43" t="s">
        <v>2</v>
      </c>
      <c r="N4726" s="43" t="s">
        <v>3</v>
      </c>
      <c r="O4726" s="43" t="s">
        <v>9902</v>
      </c>
      <c r="P4726" s="43" t="s">
        <v>364</v>
      </c>
    </row>
    <row r="4727" spans="1:16" x14ac:dyDescent="0.25">
      <c r="A4727" s="43" t="s">
        <v>7971</v>
      </c>
      <c r="B4727" s="43" t="s">
        <v>403</v>
      </c>
      <c r="C4727" s="43" t="s">
        <v>7972</v>
      </c>
      <c r="D4727" s="43" t="s">
        <v>7973</v>
      </c>
      <c r="E4727" s="43" t="s">
        <v>46</v>
      </c>
      <c r="F4727" s="44">
        <v>45013</v>
      </c>
      <c r="G4727" s="43" t="s">
        <v>203</v>
      </c>
      <c r="H4727" s="43" t="s">
        <v>3960</v>
      </c>
      <c r="I4727" s="43" t="s">
        <v>364</v>
      </c>
      <c r="J4727" s="43">
        <v>1</v>
      </c>
      <c r="K4727" s="43" t="s">
        <v>404</v>
      </c>
      <c r="L4727" s="55" t="s">
        <v>13</v>
      </c>
      <c r="M4727" s="43" t="s">
        <v>2</v>
      </c>
      <c r="N4727" s="43" t="s">
        <v>2</v>
      </c>
      <c r="O4727"/>
      <c r="P4727" s="43" t="s">
        <v>363</v>
      </c>
    </row>
    <row r="4728" spans="1:16" x14ac:dyDescent="0.25">
      <c r="A4728" s="43" t="s">
        <v>7971</v>
      </c>
      <c r="B4728" s="43" t="s">
        <v>403</v>
      </c>
      <c r="C4728" s="43" t="s">
        <v>7972</v>
      </c>
      <c r="D4728" s="43" t="s">
        <v>7973</v>
      </c>
      <c r="E4728" s="43" t="s">
        <v>46</v>
      </c>
      <c r="F4728" s="44">
        <v>45013</v>
      </c>
      <c r="G4728" s="43" t="s">
        <v>203</v>
      </c>
      <c r="H4728" s="43" t="s">
        <v>3960</v>
      </c>
      <c r="I4728" s="43" t="s">
        <v>364</v>
      </c>
      <c r="J4728" s="43">
        <v>2</v>
      </c>
      <c r="K4728" s="43" t="s">
        <v>405</v>
      </c>
      <c r="L4728" s="55" t="s">
        <v>638</v>
      </c>
      <c r="M4728" s="43" t="s">
        <v>2</v>
      </c>
      <c r="N4728" s="43" t="s">
        <v>2</v>
      </c>
      <c r="O4728"/>
      <c r="P4728" s="43" t="s">
        <v>363</v>
      </c>
    </row>
    <row r="4729" spans="1:16" x14ac:dyDescent="0.25">
      <c r="A4729" s="43" t="s">
        <v>7971</v>
      </c>
      <c r="B4729" s="43" t="s">
        <v>403</v>
      </c>
      <c r="C4729" s="43" t="s">
        <v>7972</v>
      </c>
      <c r="D4729" s="43" t="s">
        <v>7973</v>
      </c>
      <c r="E4729" s="43" t="s">
        <v>46</v>
      </c>
      <c r="F4729" s="44">
        <v>45013</v>
      </c>
      <c r="G4729" s="43" t="s">
        <v>203</v>
      </c>
      <c r="H4729" s="43" t="s">
        <v>3960</v>
      </c>
      <c r="I4729" s="43" t="s">
        <v>364</v>
      </c>
      <c r="J4729" s="43">
        <v>3</v>
      </c>
      <c r="K4729" s="43" t="s">
        <v>406</v>
      </c>
      <c r="L4729" s="55" t="s">
        <v>638</v>
      </c>
      <c r="M4729" s="43" t="s">
        <v>2</v>
      </c>
      <c r="N4729" s="43" t="s">
        <v>2</v>
      </c>
      <c r="O4729"/>
      <c r="P4729" s="43" t="s">
        <v>363</v>
      </c>
    </row>
    <row r="4730" spans="1:16" x14ac:dyDescent="0.25">
      <c r="A4730" s="43" t="s">
        <v>7971</v>
      </c>
      <c r="B4730" s="43" t="s">
        <v>403</v>
      </c>
      <c r="C4730" s="43" t="s">
        <v>7972</v>
      </c>
      <c r="D4730" s="43" t="s">
        <v>7973</v>
      </c>
      <c r="E4730" s="43" t="s">
        <v>46</v>
      </c>
      <c r="F4730" s="44">
        <v>45013</v>
      </c>
      <c r="G4730" s="43" t="s">
        <v>203</v>
      </c>
      <c r="H4730" s="43" t="s">
        <v>3960</v>
      </c>
      <c r="I4730" s="43" t="s">
        <v>364</v>
      </c>
      <c r="J4730" s="43">
        <v>4</v>
      </c>
      <c r="K4730" s="43" t="s">
        <v>407</v>
      </c>
      <c r="L4730" s="55" t="s">
        <v>13</v>
      </c>
      <c r="M4730" s="43" t="s">
        <v>2</v>
      </c>
      <c r="N4730" s="43" t="s">
        <v>2</v>
      </c>
      <c r="O4730"/>
      <c r="P4730" s="43" t="s">
        <v>363</v>
      </c>
    </row>
    <row r="4731" spans="1:16" x14ac:dyDescent="0.25">
      <c r="A4731" s="43" t="s">
        <v>7971</v>
      </c>
      <c r="B4731" s="43" t="s">
        <v>403</v>
      </c>
      <c r="C4731" s="43" t="s">
        <v>7972</v>
      </c>
      <c r="D4731" s="43" t="s">
        <v>7973</v>
      </c>
      <c r="E4731" s="43" t="s">
        <v>46</v>
      </c>
      <c r="F4731" s="44">
        <v>45013</v>
      </c>
      <c r="G4731" s="43" t="s">
        <v>203</v>
      </c>
      <c r="H4731" s="43" t="s">
        <v>3960</v>
      </c>
      <c r="I4731" s="43" t="s">
        <v>364</v>
      </c>
      <c r="J4731" s="43">
        <v>5</v>
      </c>
      <c r="K4731" s="43" t="s">
        <v>196</v>
      </c>
      <c r="L4731" s="55" t="s">
        <v>13</v>
      </c>
      <c r="M4731" s="43" t="s">
        <v>2</v>
      </c>
      <c r="N4731" s="43" t="s">
        <v>2</v>
      </c>
      <c r="O4731"/>
      <c r="P4731" s="43" t="s">
        <v>363</v>
      </c>
    </row>
    <row r="4732" spans="1:16" x14ac:dyDescent="0.25">
      <c r="A4732" s="43" t="s">
        <v>7971</v>
      </c>
      <c r="B4732" s="43" t="s">
        <v>403</v>
      </c>
      <c r="C4732" s="43" t="s">
        <v>7972</v>
      </c>
      <c r="D4732" s="43" t="s">
        <v>7973</v>
      </c>
      <c r="E4732" s="43" t="s">
        <v>46</v>
      </c>
      <c r="F4732" s="44">
        <v>45013</v>
      </c>
      <c r="G4732" s="43" t="s">
        <v>203</v>
      </c>
      <c r="H4732" s="43" t="s">
        <v>3960</v>
      </c>
      <c r="I4732" s="43" t="s">
        <v>364</v>
      </c>
      <c r="J4732" s="43">
        <v>6</v>
      </c>
      <c r="K4732" s="43" t="s">
        <v>111</v>
      </c>
      <c r="L4732" s="55" t="s">
        <v>13</v>
      </c>
      <c r="M4732" s="43" t="s">
        <v>2</v>
      </c>
      <c r="N4732" s="43" t="s">
        <v>2</v>
      </c>
      <c r="O4732"/>
      <c r="P4732" s="43" t="s">
        <v>363</v>
      </c>
    </row>
    <row r="4733" spans="1:16" x14ac:dyDescent="0.25">
      <c r="A4733" s="43" t="s">
        <v>7971</v>
      </c>
      <c r="B4733" s="43" t="s">
        <v>403</v>
      </c>
      <c r="C4733" s="43" t="s">
        <v>7972</v>
      </c>
      <c r="D4733" s="43" t="s">
        <v>7973</v>
      </c>
      <c r="E4733" s="43" t="s">
        <v>46</v>
      </c>
      <c r="F4733" s="44">
        <v>45013</v>
      </c>
      <c r="G4733" s="43" t="s">
        <v>203</v>
      </c>
      <c r="H4733" s="43" t="s">
        <v>3960</v>
      </c>
      <c r="I4733" s="43" t="s">
        <v>364</v>
      </c>
      <c r="J4733" s="43">
        <v>7</v>
      </c>
      <c r="K4733" s="43" t="s">
        <v>7974</v>
      </c>
      <c r="L4733" s="55" t="s">
        <v>13</v>
      </c>
      <c r="M4733" s="43" t="s">
        <v>2</v>
      </c>
      <c r="N4733" s="43" t="s">
        <v>2</v>
      </c>
      <c r="O4733"/>
      <c r="P4733" s="43" t="s">
        <v>363</v>
      </c>
    </row>
    <row r="4734" spans="1:16" x14ac:dyDescent="0.25">
      <c r="A4734" s="43" t="s">
        <v>7971</v>
      </c>
      <c r="B4734" s="43" t="s">
        <v>403</v>
      </c>
      <c r="C4734" s="43" t="s">
        <v>7972</v>
      </c>
      <c r="D4734" s="43" t="s">
        <v>7973</v>
      </c>
      <c r="E4734" s="43" t="s">
        <v>46</v>
      </c>
      <c r="F4734" s="44">
        <v>45013</v>
      </c>
      <c r="G4734" s="43" t="s">
        <v>203</v>
      </c>
      <c r="H4734" s="43" t="s">
        <v>3960</v>
      </c>
      <c r="I4734" s="43" t="s">
        <v>364</v>
      </c>
      <c r="J4734" s="43">
        <v>8</v>
      </c>
      <c r="K4734" s="43" t="s">
        <v>3370</v>
      </c>
      <c r="L4734" s="55" t="s">
        <v>13</v>
      </c>
      <c r="M4734" s="43" t="s">
        <v>2</v>
      </c>
      <c r="N4734" s="43" t="s">
        <v>2</v>
      </c>
      <c r="O4734"/>
      <c r="P4734" s="43" t="s">
        <v>363</v>
      </c>
    </row>
    <row r="4735" spans="1:16" x14ac:dyDescent="0.25">
      <c r="A4735" s="43" t="s">
        <v>7971</v>
      </c>
      <c r="B4735" s="43" t="s">
        <v>403</v>
      </c>
      <c r="C4735" s="43" t="s">
        <v>7972</v>
      </c>
      <c r="D4735" s="43" t="s">
        <v>7973</v>
      </c>
      <c r="E4735" s="43" t="s">
        <v>46</v>
      </c>
      <c r="F4735" s="44">
        <v>45013</v>
      </c>
      <c r="G4735" s="43" t="s">
        <v>203</v>
      </c>
      <c r="H4735" s="43" t="s">
        <v>3960</v>
      </c>
      <c r="I4735" s="43" t="s">
        <v>364</v>
      </c>
      <c r="J4735" s="43">
        <v>9</v>
      </c>
      <c r="K4735" s="43" t="s">
        <v>118</v>
      </c>
      <c r="L4735" s="55" t="s">
        <v>640</v>
      </c>
      <c r="M4735" s="43" t="s">
        <v>2</v>
      </c>
      <c r="N4735" s="43" t="s">
        <v>3</v>
      </c>
      <c r="O4735" s="43" t="s">
        <v>9943</v>
      </c>
      <c r="P4735" s="43" t="s">
        <v>364</v>
      </c>
    </row>
    <row r="4736" spans="1:16" x14ac:dyDescent="0.25">
      <c r="A4736" s="43" t="s">
        <v>7971</v>
      </c>
      <c r="B4736" s="43" t="s">
        <v>403</v>
      </c>
      <c r="C4736" s="43" t="s">
        <v>7972</v>
      </c>
      <c r="D4736" s="43" t="s">
        <v>7973</v>
      </c>
      <c r="E4736" s="43" t="s">
        <v>46</v>
      </c>
      <c r="F4736" s="44">
        <v>45013</v>
      </c>
      <c r="G4736" s="43" t="s">
        <v>203</v>
      </c>
      <c r="H4736" s="43" t="s">
        <v>3960</v>
      </c>
      <c r="I4736" s="43" t="s">
        <v>364</v>
      </c>
      <c r="J4736" s="43">
        <v>10</v>
      </c>
      <c r="K4736" s="43" t="s">
        <v>656</v>
      </c>
      <c r="L4736" s="55" t="s">
        <v>640</v>
      </c>
      <c r="M4736" s="43" t="s">
        <v>2</v>
      </c>
      <c r="N4736" s="43" t="s">
        <v>3</v>
      </c>
      <c r="O4736" s="43" t="s">
        <v>9904</v>
      </c>
      <c r="P4736" s="43" t="s">
        <v>364</v>
      </c>
    </row>
    <row r="4737" spans="1:16" x14ac:dyDescent="0.25">
      <c r="A4737" s="43" t="s">
        <v>7971</v>
      </c>
      <c r="B4737" s="43" t="s">
        <v>403</v>
      </c>
      <c r="C4737" s="43" t="s">
        <v>7972</v>
      </c>
      <c r="D4737" s="43" t="s">
        <v>7973</v>
      </c>
      <c r="E4737" s="43" t="s">
        <v>46</v>
      </c>
      <c r="F4737" s="44">
        <v>45013</v>
      </c>
      <c r="G4737" s="43" t="s">
        <v>203</v>
      </c>
      <c r="H4737" s="43" t="s">
        <v>3960</v>
      </c>
      <c r="I4737" s="43" t="s">
        <v>364</v>
      </c>
      <c r="J4737" s="43">
        <v>11</v>
      </c>
      <c r="K4737" s="43" t="s">
        <v>408</v>
      </c>
      <c r="L4737" s="55" t="s">
        <v>639</v>
      </c>
      <c r="M4737" s="43" t="s">
        <v>2</v>
      </c>
      <c r="N4737" s="43" t="s">
        <v>2</v>
      </c>
      <c r="O4737"/>
      <c r="P4737" s="43" t="s">
        <v>363</v>
      </c>
    </row>
    <row r="4738" spans="1:16" x14ac:dyDescent="0.25">
      <c r="A4738" s="43" t="s">
        <v>7971</v>
      </c>
      <c r="B4738" s="43" t="s">
        <v>403</v>
      </c>
      <c r="C4738" s="43" t="s">
        <v>7972</v>
      </c>
      <c r="D4738" s="43" t="s">
        <v>7973</v>
      </c>
      <c r="E4738" s="43" t="s">
        <v>46</v>
      </c>
      <c r="F4738" s="44">
        <v>45013</v>
      </c>
      <c r="G4738" s="43" t="s">
        <v>203</v>
      </c>
      <c r="H4738" s="43" t="s">
        <v>4197</v>
      </c>
      <c r="I4738" s="43" t="s">
        <v>363</v>
      </c>
      <c r="J4738" s="43">
        <v>12</v>
      </c>
      <c r="K4738" s="43" t="s">
        <v>5502</v>
      </c>
      <c r="L4738" s="55" t="s">
        <v>13</v>
      </c>
      <c r="M4738"/>
      <c r="N4738"/>
      <c r="O4738"/>
      <c r="P4738" s="43" t="s">
        <v>363</v>
      </c>
    </row>
    <row r="4739" spans="1:16" x14ac:dyDescent="0.25">
      <c r="A4739" s="43" t="s">
        <v>7971</v>
      </c>
      <c r="B4739" s="43" t="s">
        <v>403</v>
      </c>
      <c r="C4739" s="43" t="s">
        <v>7972</v>
      </c>
      <c r="D4739" s="43" t="s">
        <v>7973</v>
      </c>
      <c r="E4739" s="43" t="s">
        <v>46</v>
      </c>
      <c r="F4739" s="44">
        <v>45013</v>
      </c>
      <c r="G4739" s="43" t="s">
        <v>203</v>
      </c>
      <c r="H4739" s="43" t="s">
        <v>4197</v>
      </c>
      <c r="I4739" s="43" t="s">
        <v>364</v>
      </c>
      <c r="J4739" s="43">
        <v>13</v>
      </c>
      <c r="K4739" s="43" t="s">
        <v>5503</v>
      </c>
      <c r="L4739" s="55" t="s">
        <v>13</v>
      </c>
      <c r="M4739" s="43" t="s">
        <v>2</v>
      </c>
      <c r="N4739" s="43" t="s">
        <v>3</v>
      </c>
      <c r="O4739" s="43" t="s">
        <v>9886</v>
      </c>
      <c r="P4739" s="43" t="s">
        <v>364</v>
      </c>
    </row>
    <row r="4740" spans="1:16" ht="30" x14ac:dyDescent="0.25">
      <c r="A4740" s="43" t="s">
        <v>7971</v>
      </c>
      <c r="B4740" s="43" t="s">
        <v>403</v>
      </c>
      <c r="C4740" s="43" t="s">
        <v>7972</v>
      </c>
      <c r="D4740" s="43" t="s">
        <v>7973</v>
      </c>
      <c r="E4740" s="43" t="s">
        <v>46</v>
      </c>
      <c r="F4740" s="44">
        <v>45013</v>
      </c>
      <c r="G4740" s="43" t="s">
        <v>203</v>
      </c>
      <c r="H4740" s="43" t="s">
        <v>3960</v>
      </c>
      <c r="I4740" s="43" t="s">
        <v>364</v>
      </c>
      <c r="J4740" s="43">
        <v>14</v>
      </c>
      <c r="K4740" s="43" t="s">
        <v>5505</v>
      </c>
      <c r="L4740" s="55" t="s">
        <v>13</v>
      </c>
      <c r="M4740" s="43" t="s">
        <v>2</v>
      </c>
      <c r="N4740" s="43" t="s">
        <v>2</v>
      </c>
      <c r="O4740"/>
      <c r="P4740" s="43" t="s">
        <v>363</v>
      </c>
    </row>
    <row r="4741" spans="1:16" ht="30" x14ac:dyDescent="0.25">
      <c r="A4741" s="43" t="s">
        <v>3445</v>
      </c>
      <c r="B4741" s="43" t="s">
        <v>205</v>
      </c>
      <c r="C4741" s="43" t="s">
        <v>3446</v>
      </c>
      <c r="D4741" s="43" t="s">
        <v>3447</v>
      </c>
      <c r="E4741" s="43" t="s">
        <v>46</v>
      </c>
      <c r="F4741" s="44">
        <v>45013</v>
      </c>
      <c r="G4741" s="43" t="s">
        <v>203</v>
      </c>
      <c r="H4741" s="43" t="s">
        <v>3960</v>
      </c>
      <c r="I4741" s="43" t="s">
        <v>364</v>
      </c>
      <c r="J4741" s="43">
        <v>1</v>
      </c>
      <c r="K4741" s="43" t="s">
        <v>3803</v>
      </c>
      <c r="L4741" s="55" t="s">
        <v>13</v>
      </c>
      <c r="M4741" s="43" t="s">
        <v>2</v>
      </c>
      <c r="N4741" s="43" t="s">
        <v>3</v>
      </c>
      <c r="O4741" s="43" t="s">
        <v>9905</v>
      </c>
      <c r="P4741" s="43" t="s">
        <v>364</v>
      </c>
    </row>
    <row r="4742" spans="1:16" x14ac:dyDescent="0.25">
      <c r="A4742" s="43" t="s">
        <v>3445</v>
      </c>
      <c r="B4742" s="43" t="s">
        <v>205</v>
      </c>
      <c r="C4742" s="43" t="s">
        <v>3446</v>
      </c>
      <c r="D4742" s="43" t="s">
        <v>3447</v>
      </c>
      <c r="E4742" s="43" t="s">
        <v>46</v>
      </c>
      <c r="F4742" s="44">
        <v>45013</v>
      </c>
      <c r="G4742" s="43" t="s">
        <v>203</v>
      </c>
      <c r="H4742" s="43" t="s">
        <v>3960</v>
      </c>
      <c r="I4742" s="43" t="s">
        <v>364</v>
      </c>
      <c r="J4742" s="43">
        <v>2</v>
      </c>
      <c r="K4742" s="43" t="s">
        <v>3226</v>
      </c>
      <c r="L4742" s="55" t="s">
        <v>13</v>
      </c>
      <c r="M4742" s="43" t="s">
        <v>2</v>
      </c>
      <c r="N4742" s="43" t="s">
        <v>3</v>
      </c>
      <c r="O4742" s="43" t="s">
        <v>9876</v>
      </c>
      <c r="P4742" s="43" t="s">
        <v>364</v>
      </c>
    </row>
    <row r="4743" spans="1:16" x14ac:dyDescent="0.25">
      <c r="A4743" s="43" t="s">
        <v>3445</v>
      </c>
      <c r="B4743" s="43" t="s">
        <v>205</v>
      </c>
      <c r="C4743" s="43" t="s">
        <v>3446</v>
      </c>
      <c r="D4743" s="43" t="s">
        <v>3447</v>
      </c>
      <c r="E4743" s="43" t="s">
        <v>46</v>
      </c>
      <c r="F4743" s="44">
        <v>45013</v>
      </c>
      <c r="G4743" s="43" t="s">
        <v>203</v>
      </c>
      <c r="H4743" s="43" t="s">
        <v>3960</v>
      </c>
      <c r="I4743" s="43" t="s">
        <v>364</v>
      </c>
      <c r="J4743" s="43">
        <v>3</v>
      </c>
      <c r="K4743" s="43" t="s">
        <v>7975</v>
      </c>
      <c r="L4743" s="55" t="s">
        <v>640</v>
      </c>
      <c r="M4743" s="43" t="s">
        <v>2</v>
      </c>
      <c r="N4743" s="43" t="s">
        <v>2</v>
      </c>
      <c r="O4743"/>
      <c r="P4743" s="43" t="s">
        <v>363</v>
      </c>
    </row>
    <row r="4744" spans="1:16" x14ac:dyDescent="0.25">
      <c r="A4744" s="43" t="s">
        <v>3445</v>
      </c>
      <c r="B4744" s="43" t="s">
        <v>205</v>
      </c>
      <c r="C4744" s="43" t="s">
        <v>3446</v>
      </c>
      <c r="D4744" s="43" t="s">
        <v>3447</v>
      </c>
      <c r="E4744" s="43" t="s">
        <v>46</v>
      </c>
      <c r="F4744" s="44">
        <v>45013</v>
      </c>
      <c r="G4744" s="43" t="s">
        <v>203</v>
      </c>
      <c r="H4744" s="43" t="s">
        <v>3960</v>
      </c>
      <c r="I4744" s="43" t="s">
        <v>364</v>
      </c>
      <c r="J4744" s="43">
        <v>4</v>
      </c>
      <c r="K4744" s="43" t="s">
        <v>3817</v>
      </c>
      <c r="L4744" s="55" t="s">
        <v>640</v>
      </c>
      <c r="M4744" s="43" t="s">
        <v>2</v>
      </c>
      <c r="N4744" s="43" t="s">
        <v>2</v>
      </c>
      <c r="O4744"/>
      <c r="P4744" s="43" t="s">
        <v>363</v>
      </c>
    </row>
    <row r="4745" spans="1:16" x14ac:dyDescent="0.25">
      <c r="A4745" s="43" t="s">
        <v>3445</v>
      </c>
      <c r="B4745" s="43" t="s">
        <v>205</v>
      </c>
      <c r="C4745" s="43" t="s">
        <v>3446</v>
      </c>
      <c r="D4745" s="43" t="s">
        <v>3447</v>
      </c>
      <c r="E4745" s="43" t="s">
        <v>46</v>
      </c>
      <c r="F4745" s="44">
        <v>45013</v>
      </c>
      <c r="G4745" s="43" t="s">
        <v>203</v>
      </c>
      <c r="H4745" s="43" t="s">
        <v>3960</v>
      </c>
      <c r="I4745" s="43" t="s">
        <v>364</v>
      </c>
      <c r="J4745" s="43">
        <v>5</v>
      </c>
      <c r="K4745" s="43" t="s">
        <v>6617</v>
      </c>
      <c r="L4745" s="55" t="s">
        <v>641</v>
      </c>
      <c r="M4745" s="43" t="s">
        <v>2</v>
      </c>
      <c r="N4745" s="43" t="s">
        <v>2</v>
      </c>
      <c r="O4745"/>
      <c r="P4745" s="43" t="s">
        <v>363</v>
      </c>
    </row>
    <row r="4746" spans="1:16" ht="30" x14ac:dyDescent="0.25">
      <c r="A4746" s="43" t="s">
        <v>3445</v>
      </c>
      <c r="B4746" s="43" t="s">
        <v>205</v>
      </c>
      <c r="C4746" s="43" t="s">
        <v>3446</v>
      </c>
      <c r="D4746" s="43" t="s">
        <v>3447</v>
      </c>
      <c r="E4746" s="43" t="s">
        <v>46</v>
      </c>
      <c r="F4746" s="44">
        <v>45013</v>
      </c>
      <c r="G4746" s="43" t="s">
        <v>203</v>
      </c>
      <c r="H4746" s="43" t="s">
        <v>3960</v>
      </c>
      <c r="I4746" s="43" t="s">
        <v>364</v>
      </c>
      <c r="J4746" s="43">
        <v>6</v>
      </c>
      <c r="K4746" s="43" t="s">
        <v>7976</v>
      </c>
      <c r="L4746" s="55" t="s">
        <v>13</v>
      </c>
      <c r="M4746" s="43" t="s">
        <v>2</v>
      </c>
      <c r="N4746" s="43" t="s">
        <v>3</v>
      </c>
      <c r="O4746" s="43" t="s">
        <v>9898</v>
      </c>
      <c r="P4746" s="43" t="s">
        <v>364</v>
      </c>
    </row>
    <row r="4747" spans="1:16" x14ac:dyDescent="0.25">
      <c r="A4747" s="43" t="s">
        <v>3445</v>
      </c>
      <c r="B4747" s="43" t="s">
        <v>205</v>
      </c>
      <c r="C4747" s="43" t="s">
        <v>3446</v>
      </c>
      <c r="D4747" s="43" t="s">
        <v>3447</v>
      </c>
      <c r="E4747" s="43" t="s">
        <v>46</v>
      </c>
      <c r="F4747" s="44">
        <v>45013</v>
      </c>
      <c r="G4747" s="43" t="s">
        <v>203</v>
      </c>
      <c r="H4747" s="43" t="s">
        <v>3960</v>
      </c>
      <c r="I4747" s="43" t="s">
        <v>364</v>
      </c>
      <c r="J4747" s="43">
        <v>7</v>
      </c>
      <c r="K4747" s="43" t="s">
        <v>6699</v>
      </c>
      <c r="L4747" s="55" t="s">
        <v>13</v>
      </c>
      <c r="M4747" s="43" t="s">
        <v>2</v>
      </c>
      <c r="N4747" s="43" t="s">
        <v>2</v>
      </c>
      <c r="O4747"/>
      <c r="P4747" s="43" t="s">
        <v>363</v>
      </c>
    </row>
    <row r="4748" spans="1:16" x14ac:dyDescent="0.25">
      <c r="A4748" s="43" t="s">
        <v>823</v>
      </c>
      <c r="B4748" s="43" t="s">
        <v>796</v>
      </c>
      <c r="C4748" s="43" t="s">
        <v>7977</v>
      </c>
      <c r="D4748" s="43" t="s">
        <v>7978</v>
      </c>
      <c r="E4748" s="43" t="s">
        <v>46</v>
      </c>
      <c r="F4748" s="44">
        <v>45013</v>
      </c>
      <c r="G4748" s="43" t="s">
        <v>203</v>
      </c>
      <c r="H4748" s="43" t="s">
        <v>3960</v>
      </c>
      <c r="I4748" s="43" t="s">
        <v>364</v>
      </c>
      <c r="J4748" s="43">
        <v>1</v>
      </c>
      <c r="K4748" s="43" t="s">
        <v>6812</v>
      </c>
      <c r="L4748" s="55" t="s">
        <v>638</v>
      </c>
      <c r="M4748" s="43" t="s">
        <v>2</v>
      </c>
      <c r="N4748" s="43" t="s">
        <v>2</v>
      </c>
      <c r="O4748"/>
      <c r="P4748" s="43" t="s">
        <v>363</v>
      </c>
    </row>
    <row r="4749" spans="1:16" x14ac:dyDescent="0.25">
      <c r="A4749" s="43" t="s">
        <v>823</v>
      </c>
      <c r="B4749" s="43" t="s">
        <v>796</v>
      </c>
      <c r="C4749" s="43" t="s">
        <v>7977</v>
      </c>
      <c r="D4749" s="43" t="s">
        <v>7978</v>
      </c>
      <c r="E4749" s="43" t="s">
        <v>46</v>
      </c>
      <c r="F4749" s="44">
        <v>45013</v>
      </c>
      <c r="G4749" s="43" t="s">
        <v>203</v>
      </c>
      <c r="H4749" s="43" t="s">
        <v>3960</v>
      </c>
      <c r="I4749" s="43" t="s">
        <v>364</v>
      </c>
      <c r="J4749" s="43">
        <v>2</v>
      </c>
      <c r="K4749" s="43" t="s">
        <v>6813</v>
      </c>
      <c r="L4749" s="55" t="s">
        <v>638</v>
      </c>
      <c r="M4749" s="43" t="s">
        <v>2</v>
      </c>
      <c r="N4749" s="43" t="s">
        <v>2</v>
      </c>
      <c r="O4749"/>
      <c r="P4749" s="43" t="s">
        <v>363</v>
      </c>
    </row>
    <row r="4750" spans="1:16" x14ac:dyDescent="0.25">
      <c r="A4750" s="43" t="s">
        <v>823</v>
      </c>
      <c r="B4750" s="43" t="s">
        <v>796</v>
      </c>
      <c r="C4750" s="43" t="s">
        <v>7977</v>
      </c>
      <c r="D4750" s="43" t="s">
        <v>7978</v>
      </c>
      <c r="E4750" s="43" t="s">
        <v>46</v>
      </c>
      <c r="F4750" s="44">
        <v>45013</v>
      </c>
      <c r="G4750" s="43" t="s">
        <v>203</v>
      </c>
      <c r="H4750" s="43" t="s">
        <v>3960</v>
      </c>
      <c r="I4750" s="43" t="s">
        <v>364</v>
      </c>
      <c r="J4750" s="43">
        <v>3</v>
      </c>
      <c r="K4750" s="43" t="s">
        <v>6814</v>
      </c>
      <c r="L4750" s="55" t="s">
        <v>639</v>
      </c>
      <c r="M4750" s="43" t="s">
        <v>2</v>
      </c>
      <c r="N4750" s="43" t="s">
        <v>2</v>
      </c>
      <c r="O4750"/>
      <c r="P4750" s="43" t="s">
        <v>363</v>
      </c>
    </row>
    <row r="4751" spans="1:16" x14ac:dyDescent="0.25">
      <c r="A4751" s="43" t="s">
        <v>823</v>
      </c>
      <c r="B4751" s="43" t="s">
        <v>796</v>
      </c>
      <c r="C4751" s="43" t="s">
        <v>7977</v>
      </c>
      <c r="D4751" s="43" t="s">
        <v>7978</v>
      </c>
      <c r="E4751" s="43" t="s">
        <v>46</v>
      </c>
      <c r="F4751" s="44">
        <v>45013</v>
      </c>
      <c r="G4751" s="43" t="s">
        <v>203</v>
      </c>
      <c r="H4751" s="43" t="s">
        <v>3960</v>
      </c>
      <c r="I4751" s="43" t="s">
        <v>364</v>
      </c>
      <c r="J4751" s="43">
        <v>4</v>
      </c>
      <c r="K4751" s="43" t="s">
        <v>5937</v>
      </c>
      <c r="L4751" s="55" t="s">
        <v>641</v>
      </c>
      <c r="M4751" s="43" t="s">
        <v>2</v>
      </c>
      <c r="N4751" s="43" t="s">
        <v>2</v>
      </c>
      <c r="O4751"/>
      <c r="P4751" s="43" t="s">
        <v>363</v>
      </c>
    </row>
    <row r="4752" spans="1:16" x14ac:dyDescent="0.25">
      <c r="A4752" s="43" t="s">
        <v>823</v>
      </c>
      <c r="B4752" s="43" t="s">
        <v>796</v>
      </c>
      <c r="C4752" s="43" t="s">
        <v>7977</v>
      </c>
      <c r="D4752" s="43" t="s">
        <v>7978</v>
      </c>
      <c r="E4752" s="43" t="s">
        <v>46</v>
      </c>
      <c r="F4752" s="44">
        <v>45013</v>
      </c>
      <c r="G4752" s="43" t="s">
        <v>203</v>
      </c>
      <c r="H4752" s="43" t="s">
        <v>3960</v>
      </c>
      <c r="I4752" s="43" t="s">
        <v>364</v>
      </c>
      <c r="J4752" s="43">
        <v>5</v>
      </c>
      <c r="K4752" s="43" t="s">
        <v>6815</v>
      </c>
      <c r="L4752" s="55" t="s">
        <v>640</v>
      </c>
      <c r="M4752" s="43" t="s">
        <v>2</v>
      </c>
      <c r="N4752" s="43" t="s">
        <v>2</v>
      </c>
      <c r="O4752"/>
      <c r="P4752" s="43" t="s">
        <v>363</v>
      </c>
    </row>
    <row r="4753" spans="1:16" x14ac:dyDescent="0.25">
      <c r="A4753" s="43" t="s">
        <v>823</v>
      </c>
      <c r="B4753" s="43" t="s">
        <v>796</v>
      </c>
      <c r="C4753" s="43" t="s">
        <v>7977</v>
      </c>
      <c r="D4753" s="43" t="s">
        <v>7978</v>
      </c>
      <c r="E4753" s="43" t="s">
        <v>46</v>
      </c>
      <c r="F4753" s="44">
        <v>45013</v>
      </c>
      <c r="G4753" s="43" t="s">
        <v>203</v>
      </c>
      <c r="H4753" s="43" t="s">
        <v>3960</v>
      </c>
      <c r="I4753" s="43" t="s">
        <v>364</v>
      </c>
      <c r="J4753" s="43">
        <v>6</v>
      </c>
      <c r="K4753" s="43" t="s">
        <v>7979</v>
      </c>
      <c r="L4753" s="55" t="s">
        <v>13</v>
      </c>
      <c r="M4753" s="43" t="s">
        <v>2</v>
      </c>
      <c r="N4753" s="43" t="s">
        <v>2</v>
      </c>
      <c r="O4753"/>
      <c r="P4753" s="43" t="s">
        <v>363</v>
      </c>
    </row>
    <row r="4754" spans="1:16" x14ac:dyDescent="0.25">
      <c r="A4754" s="43" t="s">
        <v>823</v>
      </c>
      <c r="B4754" s="43" t="s">
        <v>796</v>
      </c>
      <c r="C4754" s="43" t="s">
        <v>7977</v>
      </c>
      <c r="D4754" s="43" t="s">
        <v>7978</v>
      </c>
      <c r="E4754" s="43" t="s">
        <v>46</v>
      </c>
      <c r="F4754" s="44">
        <v>45013</v>
      </c>
      <c r="G4754" s="43" t="s">
        <v>203</v>
      </c>
      <c r="H4754" s="43" t="s">
        <v>3960</v>
      </c>
      <c r="I4754" s="43" t="s">
        <v>364</v>
      </c>
      <c r="J4754" s="43">
        <v>7</v>
      </c>
      <c r="K4754" s="43" t="s">
        <v>7980</v>
      </c>
      <c r="L4754" s="55" t="s">
        <v>13</v>
      </c>
      <c r="M4754" s="43" t="s">
        <v>2</v>
      </c>
      <c r="N4754" s="43" t="s">
        <v>2</v>
      </c>
      <c r="O4754"/>
      <c r="P4754" s="43" t="s">
        <v>363</v>
      </c>
    </row>
    <row r="4755" spans="1:16" x14ac:dyDescent="0.25">
      <c r="A4755" s="43" t="s">
        <v>823</v>
      </c>
      <c r="B4755" s="43" t="s">
        <v>796</v>
      </c>
      <c r="C4755" s="43" t="s">
        <v>7977</v>
      </c>
      <c r="D4755" s="43" t="s">
        <v>7978</v>
      </c>
      <c r="E4755" s="43" t="s">
        <v>46</v>
      </c>
      <c r="F4755" s="44">
        <v>45013</v>
      </c>
      <c r="G4755" s="43" t="s">
        <v>203</v>
      </c>
      <c r="H4755" s="43" t="s">
        <v>3960</v>
      </c>
      <c r="I4755" s="43" t="s">
        <v>364</v>
      </c>
      <c r="J4755" s="43">
        <v>8</v>
      </c>
      <c r="K4755" s="43" t="s">
        <v>7981</v>
      </c>
      <c r="L4755" s="55" t="s">
        <v>640</v>
      </c>
      <c r="M4755" s="43" t="s">
        <v>2</v>
      </c>
      <c r="N4755" s="43" t="s">
        <v>2</v>
      </c>
      <c r="O4755"/>
      <c r="P4755" s="43" t="s">
        <v>363</v>
      </c>
    </row>
    <row r="4756" spans="1:16" x14ac:dyDescent="0.25">
      <c r="A4756" s="43" t="s">
        <v>823</v>
      </c>
      <c r="B4756" s="43" t="s">
        <v>796</v>
      </c>
      <c r="C4756" s="43" t="s">
        <v>7977</v>
      </c>
      <c r="D4756" s="43" t="s">
        <v>7978</v>
      </c>
      <c r="E4756" s="43" t="s">
        <v>46</v>
      </c>
      <c r="F4756" s="44">
        <v>45013</v>
      </c>
      <c r="G4756" s="43" t="s">
        <v>203</v>
      </c>
      <c r="H4756" s="43" t="s">
        <v>3960</v>
      </c>
      <c r="I4756" s="43" t="s">
        <v>364</v>
      </c>
      <c r="J4756" s="43">
        <v>9.1</v>
      </c>
      <c r="K4756" s="43" t="s">
        <v>7982</v>
      </c>
      <c r="L4756" s="55" t="s">
        <v>640</v>
      </c>
      <c r="M4756" s="43" t="s">
        <v>72</v>
      </c>
      <c r="N4756" s="43" t="s">
        <v>4</v>
      </c>
      <c r="O4756"/>
      <c r="P4756" s="43" t="s">
        <v>363</v>
      </c>
    </row>
    <row r="4757" spans="1:16" x14ac:dyDescent="0.25">
      <c r="A4757" s="43" t="s">
        <v>823</v>
      </c>
      <c r="B4757" s="43" t="s">
        <v>796</v>
      </c>
      <c r="C4757" s="43" t="s">
        <v>7977</v>
      </c>
      <c r="D4757" s="43" t="s">
        <v>7978</v>
      </c>
      <c r="E4757" s="43" t="s">
        <v>46</v>
      </c>
      <c r="F4757" s="44">
        <v>45013</v>
      </c>
      <c r="G4757" s="43" t="s">
        <v>203</v>
      </c>
      <c r="H4757" s="43" t="s">
        <v>3960</v>
      </c>
      <c r="I4757" s="43" t="s">
        <v>364</v>
      </c>
      <c r="J4757" s="43">
        <v>9.1</v>
      </c>
      <c r="K4757" s="43" t="s">
        <v>3278</v>
      </c>
      <c r="L4757" s="55" t="s">
        <v>640</v>
      </c>
      <c r="M4757" s="43" t="s">
        <v>72</v>
      </c>
      <c r="N4757" s="43" t="s">
        <v>4</v>
      </c>
      <c r="O4757"/>
      <c r="P4757" s="43" t="s">
        <v>363</v>
      </c>
    </row>
    <row r="4758" spans="1:16" x14ac:dyDescent="0.25">
      <c r="A4758" s="43" t="s">
        <v>823</v>
      </c>
      <c r="B4758" s="43" t="s">
        <v>796</v>
      </c>
      <c r="C4758" s="43" t="s">
        <v>7977</v>
      </c>
      <c r="D4758" s="43" t="s">
        <v>7978</v>
      </c>
      <c r="E4758" s="43" t="s">
        <v>46</v>
      </c>
      <c r="F4758" s="44">
        <v>45013</v>
      </c>
      <c r="G4758" s="43" t="s">
        <v>203</v>
      </c>
      <c r="H4758" s="43" t="s">
        <v>3960</v>
      </c>
      <c r="I4758" s="43" t="s">
        <v>364</v>
      </c>
      <c r="J4758" s="43">
        <v>9.11</v>
      </c>
      <c r="K4758" s="43" t="s">
        <v>7983</v>
      </c>
      <c r="L4758" s="55" t="s">
        <v>640</v>
      </c>
      <c r="M4758" s="43" t="s">
        <v>72</v>
      </c>
      <c r="N4758" s="43" t="s">
        <v>4</v>
      </c>
      <c r="O4758"/>
      <c r="P4758" s="43" t="s">
        <v>363</v>
      </c>
    </row>
    <row r="4759" spans="1:16" x14ac:dyDescent="0.25">
      <c r="A4759" s="43" t="s">
        <v>823</v>
      </c>
      <c r="B4759" s="43" t="s">
        <v>796</v>
      </c>
      <c r="C4759" s="43" t="s">
        <v>7977</v>
      </c>
      <c r="D4759" s="43" t="s">
        <v>7978</v>
      </c>
      <c r="E4759" s="43" t="s">
        <v>46</v>
      </c>
      <c r="F4759" s="44">
        <v>45013</v>
      </c>
      <c r="G4759" s="43" t="s">
        <v>203</v>
      </c>
      <c r="H4759" s="43" t="s">
        <v>3960</v>
      </c>
      <c r="I4759" s="43" t="s">
        <v>364</v>
      </c>
      <c r="J4759" s="43">
        <v>9.1199999999999992</v>
      </c>
      <c r="K4759" s="43" t="s">
        <v>7984</v>
      </c>
      <c r="L4759" s="55" t="s">
        <v>640</v>
      </c>
      <c r="M4759" s="43" t="s">
        <v>72</v>
      </c>
      <c r="N4759" s="43" t="s">
        <v>4</v>
      </c>
      <c r="O4759"/>
      <c r="P4759" s="43" t="s">
        <v>363</v>
      </c>
    </row>
    <row r="4760" spans="1:16" x14ac:dyDescent="0.25">
      <c r="A4760" s="43" t="s">
        <v>823</v>
      </c>
      <c r="B4760" s="43" t="s">
        <v>796</v>
      </c>
      <c r="C4760" s="43" t="s">
        <v>7977</v>
      </c>
      <c r="D4760" s="43" t="s">
        <v>7978</v>
      </c>
      <c r="E4760" s="43" t="s">
        <v>46</v>
      </c>
      <c r="F4760" s="44">
        <v>45013</v>
      </c>
      <c r="G4760" s="43" t="s">
        <v>203</v>
      </c>
      <c r="H4760" s="43" t="s">
        <v>3960</v>
      </c>
      <c r="I4760" s="43" t="s">
        <v>364</v>
      </c>
      <c r="J4760" s="43">
        <v>9.1300000000000008</v>
      </c>
      <c r="K4760" s="43" t="s">
        <v>3281</v>
      </c>
      <c r="L4760" s="55" t="s">
        <v>640</v>
      </c>
      <c r="M4760" s="43" t="s">
        <v>72</v>
      </c>
      <c r="N4760" s="43" t="s">
        <v>4</v>
      </c>
      <c r="O4760"/>
      <c r="P4760" s="43" t="s">
        <v>363</v>
      </c>
    </row>
    <row r="4761" spans="1:16" x14ac:dyDescent="0.25">
      <c r="A4761" s="43" t="s">
        <v>823</v>
      </c>
      <c r="B4761" s="43" t="s">
        <v>796</v>
      </c>
      <c r="C4761" s="43" t="s">
        <v>7977</v>
      </c>
      <c r="D4761" s="43" t="s">
        <v>7978</v>
      </c>
      <c r="E4761" s="43" t="s">
        <v>46</v>
      </c>
      <c r="F4761" s="44">
        <v>45013</v>
      </c>
      <c r="G4761" s="43" t="s">
        <v>203</v>
      </c>
      <c r="H4761" s="43" t="s">
        <v>3960</v>
      </c>
      <c r="I4761" s="43" t="s">
        <v>364</v>
      </c>
      <c r="J4761" s="43">
        <v>9.14</v>
      </c>
      <c r="K4761" s="43" t="s">
        <v>3502</v>
      </c>
      <c r="L4761" s="55" t="s">
        <v>640</v>
      </c>
      <c r="M4761" s="43" t="s">
        <v>72</v>
      </c>
      <c r="N4761" s="43" t="s">
        <v>4</v>
      </c>
      <c r="O4761"/>
      <c r="P4761" s="43" t="s">
        <v>363</v>
      </c>
    </row>
    <row r="4762" spans="1:16" x14ac:dyDescent="0.25">
      <c r="A4762" s="43" t="s">
        <v>823</v>
      </c>
      <c r="B4762" s="43" t="s">
        <v>796</v>
      </c>
      <c r="C4762" s="43" t="s">
        <v>7977</v>
      </c>
      <c r="D4762" s="43" t="s">
        <v>7978</v>
      </c>
      <c r="E4762" s="43" t="s">
        <v>46</v>
      </c>
      <c r="F4762" s="44">
        <v>45013</v>
      </c>
      <c r="G4762" s="43" t="s">
        <v>203</v>
      </c>
      <c r="H4762" s="43" t="s">
        <v>3960</v>
      </c>
      <c r="I4762" s="43" t="s">
        <v>364</v>
      </c>
      <c r="J4762" s="43">
        <v>9.15</v>
      </c>
      <c r="K4762" s="43" t="s">
        <v>7985</v>
      </c>
      <c r="L4762" s="55" t="s">
        <v>640</v>
      </c>
      <c r="M4762" s="43" t="s">
        <v>72</v>
      </c>
      <c r="N4762" s="43" t="s">
        <v>4</v>
      </c>
      <c r="O4762"/>
      <c r="P4762" s="43" t="s">
        <v>363</v>
      </c>
    </row>
    <row r="4763" spans="1:16" x14ac:dyDescent="0.25">
      <c r="A4763" s="43" t="s">
        <v>823</v>
      </c>
      <c r="B4763" s="43" t="s">
        <v>796</v>
      </c>
      <c r="C4763" s="43" t="s">
        <v>7977</v>
      </c>
      <c r="D4763" s="43" t="s">
        <v>7978</v>
      </c>
      <c r="E4763" s="43" t="s">
        <v>46</v>
      </c>
      <c r="F4763" s="44">
        <v>45013</v>
      </c>
      <c r="G4763" s="43" t="s">
        <v>203</v>
      </c>
      <c r="H4763" s="43" t="s">
        <v>3960</v>
      </c>
      <c r="I4763" s="43" t="s">
        <v>364</v>
      </c>
      <c r="J4763" s="43">
        <v>9.16</v>
      </c>
      <c r="K4763" s="43" t="s">
        <v>7986</v>
      </c>
      <c r="L4763" s="55" t="s">
        <v>640</v>
      </c>
      <c r="M4763" s="43" t="s">
        <v>72</v>
      </c>
      <c r="N4763" s="43" t="s">
        <v>4</v>
      </c>
      <c r="O4763"/>
      <c r="P4763" s="43" t="s">
        <v>363</v>
      </c>
    </row>
    <row r="4764" spans="1:16" x14ac:dyDescent="0.25">
      <c r="A4764" s="43" t="s">
        <v>823</v>
      </c>
      <c r="B4764" s="43" t="s">
        <v>796</v>
      </c>
      <c r="C4764" s="43" t="s">
        <v>7977</v>
      </c>
      <c r="D4764" s="43" t="s">
        <v>7978</v>
      </c>
      <c r="E4764" s="43" t="s">
        <v>46</v>
      </c>
      <c r="F4764" s="44">
        <v>45013</v>
      </c>
      <c r="G4764" s="43" t="s">
        <v>203</v>
      </c>
      <c r="H4764" s="43" t="s">
        <v>3960</v>
      </c>
      <c r="I4764" s="43" t="s">
        <v>364</v>
      </c>
      <c r="J4764" s="43">
        <v>9.17</v>
      </c>
      <c r="K4764" s="43" t="s">
        <v>7987</v>
      </c>
      <c r="L4764" s="55" t="s">
        <v>640</v>
      </c>
      <c r="M4764" s="43" t="s">
        <v>72</v>
      </c>
      <c r="N4764" s="43" t="s">
        <v>4</v>
      </c>
      <c r="O4764"/>
      <c r="P4764" s="43" t="s">
        <v>363</v>
      </c>
    </row>
    <row r="4765" spans="1:16" x14ac:dyDescent="0.25">
      <c r="A4765" s="43" t="s">
        <v>823</v>
      </c>
      <c r="B4765" s="43" t="s">
        <v>796</v>
      </c>
      <c r="C4765" s="43" t="s">
        <v>7977</v>
      </c>
      <c r="D4765" s="43" t="s">
        <v>7978</v>
      </c>
      <c r="E4765" s="43" t="s">
        <v>46</v>
      </c>
      <c r="F4765" s="44">
        <v>45013</v>
      </c>
      <c r="G4765" s="43" t="s">
        <v>203</v>
      </c>
      <c r="H4765" s="43" t="s">
        <v>3960</v>
      </c>
      <c r="I4765" s="43" t="s">
        <v>364</v>
      </c>
      <c r="J4765" s="43">
        <v>9.18</v>
      </c>
      <c r="K4765" s="43" t="s">
        <v>7988</v>
      </c>
      <c r="L4765" s="55" t="s">
        <v>640</v>
      </c>
      <c r="M4765" s="43" t="s">
        <v>72</v>
      </c>
      <c r="N4765" s="43" t="s">
        <v>4</v>
      </c>
      <c r="O4765"/>
      <c r="P4765" s="43" t="s">
        <v>363</v>
      </c>
    </row>
    <row r="4766" spans="1:16" x14ac:dyDescent="0.25">
      <c r="A4766" s="43" t="s">
        <v>823</v>
      </c>
      <c r="B4766" s="43" t="s">
        <v>796</v>
      </c>
      <c r="C4766" s="43" t="s">
        <v>7977</v>
      </c>
      <c r="D4766" s="43" t="s">
        <v>7978</v>
      </c>
      <c r="E4766" s="43" t="s">
        <v>46</v>
      </c>
      <c r="F4766" s="44">
        <v>45013</v>
      </c>
      <c r="G4766" s="43" t="s">
        <v>203</v>
      </c>
      <c r="H4766" s="43" t="s">
        <v>3960</v>
      </c>
      <c r="I4766" s="43" t="s">
        <v>364</v>
      </c>
      <c r="J4766" s="43">
        <v>9.19</v>
      </c>
      <c r="K4766" s="43" t="s">
        <v>7989</v>
      </c>
      <c r="L4766" s="55" t="s">
        <v>640</v>
      </c>
      <c r="M4766" s="43" t="s">
        <v>72</v>
      </c>
      <c r="N4766" s="43" t="s">
        <v>4</v>
      </c>
      <c r="O4766"/>
      <c r="P4766" s="43" t="s">
        <v>363</v>
      </c>
    </row>
    <row r="4767" spans="1:16" x14ac:dyDescent="0.25">
      <c r="A4767" s="43" t="s">
        <v>823</v>
      </c>
      <c r="B4767" s="43" t="s">
        <v>796</v>
      </c>
      <c r="C4767" s="43" t="s">
        <v>7977</v>
      </c>
      <c r="D4767" s="43" t="s">
        <v>7978</v>
      </c>
      <c r="E4767" s="43" t="s">
        <v>46</v>
      </c>
      <c r="F4767" s="44">
        <v>45013</v>
      </c>
      <c r="G4767" s="43" t="s">
        <v>203</v>
      </c>
      <c r="H4767" s="43" t="s">
        <v>3960</v>
      </c>
      <c r="I4767" s="43" t="s">
        <v>364</v>
      </c>
      <c r="J4767" s="43">
        <v>9.1999999999999993</v>
      </c>
      <c r="K4767" s="43" t="s">
        <v>7990</v>
      </c>
      <c r="L4767" s="55" t="s">
        <v>640</v>
      </c>
      <c r="M4767" s="43" t="s">
        <v>72</v>
      </c>
      <c r="N4767" s="43" t="s">
        <v>4</v>
      </c>
      <c r="O4767"/>
      <c r="P4767" s="43" t="s">
        <v>363</v>
      </c>
    </row>
    <row r="4768" spans="1:16" x14ac:dyDescent="0.25">
      <c r="A4768" s="43" t="s">
        <v>823</v>
      </c>
      <c r="B4768" s="43" t="s">
        <v>796</v>
      </c>
      <c r="C4768" s="43" t="s">
        <v>7977</v>
      </c>
      <c r="D4768" s="43" t="s">
        <v>7978</v>
      </c>
      <c r="E4768" s="43" t="s">
        <v>46</v>
      </c>
      <c r="F4768" s="44">
        <v>45013</v>
      </c>
      <c r="G4768" s="43" t="s">
        <v>203</v>
      </c>
      <c r="H4768" s="43" t="s">
        <v>3960</v>
      </c>
      <c r="I4768" s="43" t="s">
        <v>364</v>
      </c>
      <c r="J4768" s="43">
        <v>9.1999999999999993</v>
      </c>
      <c r="K4768" s="43" t="s">
        <v>7991</v>
      </c>
      <c r="L4768" s="55" t="s">
        <v>640</v>
      </c>
      <c r="M4768" s="43" t="s">
        <v>72</v>
      </c>
      <c r="N4768" s="43" t="s">
        <v>4</v>
      </c>
      <c r="O4768"/>
      <c r="P4768" s="43" t="s">
        <v>363</v>
      </c>
    </row>
    <row r="4769" spans="1:16" x14ac:dyDescent="0.25">
      <c r="A4769" s="43" t="s">
        <v>823</v>
      </c>
      <c r="B4769" s="43" t="s">
        <v>796</v>
      </c>
      <c r="C4769" s="43" t="s">
        <v>7977</v>
      </c>
      <c r="D4769" s="43" t="s">
        <v>7978</v>
      </c>
      <c r="E4769" s="43" t="s">
        <v>46</v>
      </c>
      <c r="F4769" s="44">
        <v>45013</v>
      </c>
      <c r="G4769" s="43" t="s">
        <v>203</v>
      </c>
      <c r="H4769" s="43" t="s">
        <v>3960</v>
      </c>
      <c r="I4769" s="43" t="s">
        <v>364</v>
      </c>
      <c r="J4769" s="43">
        <v>9.2100000000000009</v>
      </c>
      <c r="K4769" s="43" t="s">
        <v>7992</v>
      </c>
      <c r="L4769" s="55" t="s">
        <v>640</v>
      </c>
      <c r="M4769" s="43" t="s">
        <v>72</v>
      </c>
      <c r="N4769" s="43" t="s">
        <v>4</v>
      </c>
      <c r="O4769"/>
      <c r="P4769" s="43" t="s">
        <v>363</v>
      </c>
    </row>
    <row r="4770" spans="1:16" x14ac:dyDescent="0.25">
      <c r="A4770" s="43" t="s">
        <v>823</v>
      </c>
      <c r="B4770" s="43" t="s">
        <v>796</v>
      </c>
      <c r="C4770" s="43" t="s">
        <v>7977</v>
      </c>
      <c r="D4770" s="43" t="s">
        <v>7978</v>
      </c>
      <c r="E4770" s="43" t="s">
        <v>46</v>
      </c>
      <c r="F4770" s="44">
        <v>45013</v>
      </c>
      <c r="G4770" s="43" t="s">
        <v>203</v>
      </c>
      <c r="H4770" s="43" t="s">
        <v>3960</v>
      </c>
      <c r="I4770" s="43" t="s">
        <v>364</v>
      </c>
      <c r="J4770" s="43">
        <v>9.3000000000000007</v>
      </c>
      <c r="K4770" s="43" t="s">
        <v>7993</v>
      </c>
      <c r="L4770" s="55" t="s">
        <v>640</v>
      </c>
      <c r="M4770" s="43" t="s">
        <v>72</v>
      </c>
      <c r="N4770" s="43" t="s">
        <v>4</v>
      </c>
      <c r="O4770"/>
      <c r="P4770" s="43" t="s">
        <v>363</v>
      </c>
    </row>
    <row r="4771" spans="1:16" x14ac:dyDescent="0.25">
      <c r="A4771" s="43" t="s">
        <v>823</v>
      </c>
      <c r="B4771" s="43" t="s">
        <v>796</v>
      </c>
      <c r="C4771" s="43" t="s">
        <v>7977</v>
      </c>
      <c r="D4771" s="43" t="s">
        <v>7978</v>
      </c>
      <c r="E4771" s="43" t="s">
        <v>46</v>
      </c>
      <c r="F4771" s="44">
        <v>45013</v>
      </c>
      <c r="G4771" s="43" t="s">
        <v>203</v>
      </c>
      <c r="H4771" s="43" t="s">
        <v>3960</v>
      </c>
      <c r="I4771" s="43" t="s">
        <v>364</v>
      </c>
      <c r="J4771" s="43">
        <v>9.4</v>
      </c>
      <c r="K4771" s="43" t="s">
        <v>7994</v>
      </c>
      <c r="L4771" s="55" t="s">
        <v>640</v>
      </c>
      <c r="M4771" s="43" t="s">
        <v>72</v>
      </c>
      <c r="N4771" s="43" t="s">
        <v>4</v>
      </c>
      <c r="O4771"/>
      <c r="P4771" s="43" t="s">
        <v>363</v>
      </c>
    </row>
    <row r="4772" spans="1:16" x14ac:dyDescent="0.25">
      <c r="A4772" s="43" t="s">
        <v>823</v>
      </c>
      <c r="B4772" s="43" t="s">
        <v>796</v>
      </c>
      <c r="C4772" s="43" t="s">
        <v>7977</v>
      </c>
      <c r="D4772" s="43" t="s">
        <v>7978</v>
      </c>
      <c r="E4772" s="43" t="s">
        <v>46</v>
      </c>
      <c r="F4772" s="44">
        <v>45013</v>
      </c>
      <c r="G4772" s="43" t="s">
        <v>203</v>
      </c>
      <c r="H4772" s="43" t="s">
        <v>3960</v>
      </c>
      <c r="I4772" s="43" t="s">
        <v>364</v>
      </c>
      <c r="J4772" s="43">
        <v>9.5</v>
      </c>
      <c r="K4772" s="43" t="s">
        <v>971</v>
      </c>
      <c r="L4772" s="55" t="s">
        <v>640</v>
      </c>
      <c r="M4772" s="43" t="s">
        <v>72</v>
      </c>
      <c r="N4772" s="43" t="s">
        <v>4</v>
      </c>
      <c r="O4772"/>
      <c r="P4772" s="43" t="s">
        <v>363</v>
      </c>
    </row>
    <row r="4773" spans="1:16" x14ac:dyDescent="0.25">
      <c r="A4773" s="43" t="s">
        <v>823</v>
      </c>
      <c r="B4773" s="43" t="s">
        <v>796</v>
      </c>
      <c r="C4773" s="43" t="s">
        <v>7977</v>
      </c>
      <c r="D4773" s="43" t="s">
        <v>7978</v>
      </c>
      <c r="E4773" s="43" t="s">
        <v>46</v>
      </c>
      <c r="F4773" s="44">
        <v>45013</v>
      </c>
      <c r="G4773" s="43" t="s">
        <v>203</v>
      </c>
      <c r="H4773" s="43" t="s">
        <v>3960</v>
      </c>
      <c r="I4773" s="43" t="s">
        <v>364</v>
      </c>
      <c r="J4773" s="43">
        <v>9.6</v>
      </c>
      <c r="K4773" s="43" t="s">
        <v>7995</v>
      </c>
      <c r="L4773" s="55" t="s">
        <v>640</v>
      </c>
      <c r="M4773" s="43" t="s">
        <v>72</v>
      </c>
      <c r="N4773" s="43" t="s">
        <v>4</v>
      </c>
      <c r="O4773"/>
      <c r="P4773" s="43" t="s">
        <v>363</v>
      </c>
    </row>
    <row r="4774" spans="1:16" x14ac:dyDescent="0.25">
      <c r="A4774" s="43" t="s">
        <v>823</v>
      </c>
      <c r="B4774" s="43" t="s">
        <v>796</v>
      </c>
      <c r="C4774" s="43" t="s">
        <v>7977</v>
      </c>
      <c r="D4774" s="43" t="s">
        <v>7978</v>
      </c>
      <c r="E4774" s="43" t="s">
        <v>46</v>
      </c>
      <c r="F4774" s="44">
        <v>45013</v>
      </c>
      <c r="G4774" s="43" t="s">
        <v>203</v>
      </c>
      <c r="H4774" s="43" t="s">
        <v>3960</v>
      </c>
      <c r="I4774" s="43" t="s">
        <v>364</v>
      </c>
      <c r="J4774" s="43">
        <v>9.6999999999999993</v>
      </c>
      <c r="K4774" s="43" t="s">
        <v>3280</v>
      </c>
      <c r="L4774" s="55" t="s">
        <v>640</v>
      </c>
      <c r="M4774" s="43" t="s">
        <v>72</v>
      </c>
      <c r="N4774" s="43" t="s">
        <v>4</v>
      </c>
      <c r="O4774"/>
      <c r="P4774" s="43" t="s">
        <v>363</v>
      </c>
    </row>
    <row r="4775" spans="1:16" x14ac:dyDescent="0.25">
      <c r="A4775" s="43" t="s">
        <v>823</v>
      </c>
      <c r="B4775" s="43" t="s">
        <v>796</v>
      </c>
      <c r="C4775" s="43" t="s">
        <v>7977</v>
      </c>
      <c r="D4775" s="43" t="s">
        <v>7978</v>
      </c>
      <c r="E4775" s="43" t="s">
        <v>46</v>
      </c>
      <c r="F4775" s="44">
        <v>45013</v>
      </c>
      <c r="G4775" s="43" t="s">
        <v>203</v>
      </c>
      <c r="H4775" s="43" t="s">
        <v>3960</v>
      </c>
      <c r="I4775" s="43" t="s">
        <v>364</v>
      </c>
      <c r="J4775" s="43">
        <v>9.8000000000000007</v>
      </c>
      <c r="K4775" s="43" t="s">
        <v>7996</v>
      </c>
      <c r="L4775" s="55" t="s">
        <v>640</v>
      </c>
      <c r="M4775" s="43" t="s">
        <v>72</v>
      </c>
      <c r="N4775" s="43" t="s">
        <v>4</v>
      </c>
      <c r="O4775"/>
      <c r="P4775" s="43" t="s">
        <v>363</v>
      </c>
    </row>
    <row r="4776" spans="1:16" x14ac:dyDescent="0.25">
      <c r="A4776" s="43" t="s">
        <v>823</v>
      </c>
      <c r="B4776" s="43" t="s">
        <v>796</v>
      </c>
      <c r="C4776" s="43" t="s">
        <v>7977</v>
      </c>
      <c r="D4776" s="43" t="s">
        <v>7978</v>
      </c>
      <c r="E4776" s="43" t="s">
        <v>46</v>
      </c>
      <c r="F4776" s="44">
        <v>45013</v>
      </c>
      <c r="G4776" s="43" t="s">
        <v>203</v>
      </c>
      <c r="H4776" s="43" t="s">
        <v>3960</v>
      </c>
      <c r="I4776" s="43" t="s">
        <v>364</v>
      </c>
      <c r="J4776" s="43">
        <v>9.9</v>
      </c>
      <c r="K4776" s="43" t="s">
        <v>3223</v>
      </c>
      <c r="L4776" s="55" t="s">
        <v>640</v>
      </c>
      <c r="M4776" s="43" t="s">
        <v>72</v>
      </c>
      <c r="N4776" s="43" t="s">
        <v>4</v>
      </c>
      <c r="O4776"/>
      <c r="P4776" s="43" t="s">
        <v>363</v>
      </c>
    </row>
    <row r="4777" spans="1:16" x14ac:dyDescent="0.25">
      <c r="A4777" s="43" t="s">
        <v>823</v>
      </c>
      <c r="B4777" s="43" t="s">
        <v>796</v>
      </c>
      <c r="C4777" s="43" t="s">
        <v>7977</v>
      </c>
      <c r="D4777" s="43" t="s">
        <v>7978</v>
      </c>
      <c r="E4777" s="43" t="s">
        <v>46</v>
      </c>
      <c r="F4777" s="44">
        <v>45013</v>
      </c>
      <c r="G4777" s="43" t="s">
        <v>203</v>
      </c>
      <c r="H4777" s="43" t="s">
        <v>3960</v>
      </c>
      <c r="I4777" s="43" t="s">
        <v>364</v>
      </c>
      <c r="J4777" s="43">
        <v>10</v>
      </c>
      <c r="K4777" s="43" t="s">
        <v>3287</v>
      </c>
      <c r="L4777" s="55" t="s">
        <v>13</v>
      </c>
      <c r="M4777" s="43" t="s">
        <v>2</v>
      </c>
      <c r="N4777" s="43" t="s">
        <v>2</v>
      </c>
      <c r="O4777"/>
      <c r="P4777" s="43" t="s">
        <v>363</v>
      </c>
    </row>
    <row r="4778" spans="1:16" x14ac:dyDescent="0.25">
      <c r="A4778" s="43" t="s">
        <v>823</v>
      </c>
      <c r="B4778" s="43" t="s">
        <v>796</v>
      </c>
      <c r="C4778" s="43" t="s">
        <v>7977</v>
      </c>
      <c r="D4778" s="43" t="s">
        <v>7978</v>
      </c>
      <c r="E4778" s="43" t="s">
        <v>46</v>
      </c>
      <c r="F4778" s="44">
        <v>45013</v>
      </c>
      <c r="G4778" s="43" t="s">
        <v>203</v>
      </c>
      <c r="H4778" s="43" t="s">
        <v>3960</v>
      </c>
      <c r="I4778" s="43" t="s">
        <v>364</v>
      </c>
      <c r="J4778" s="43">
        <v>11</v>
      </c>
      <c r="K4778" s="43" t="s">
        <v>7997</v>
      </c>
      <c r="L4778" s="55" t="s">
        <v>13</v>
      </c>
      <c r="M4778" s="43" t="s">
        <v>2</v>
      </c>
      <c r="N4778" s="43" t="s">
        <v>2</v>
      </c>
      <c r="O4778"/>
      <c r="P4778" s="43" t="s">
        <v>363</v>
      </c>
    </row>
    <row r="4779" spans="1:16" x14ac:dyDescent="0.25">
      <c r="A4779" s="43" t="s">
        <v>823</v>
      </c>
      <c r="B4779" s="43" t="s">
        <v>796</v>
      </c>
      <c r="C4779" s="43" t="s">
        <v>7977</v>
      </c>
      <c r="D4779" s="43" t="s">
        <v>7978</v>
      </c>
      <c r="E4779" s="43" t="s">
        <v>46</v>
      </c>
      <c r="F4779" s="44">
        <v>45013</v>
      </c>
      <c r="G4779" s="43" t="s">
        <v>203</v>
      </c>
      <c r="H4779" s="43" t="s">
        <v>3960</v>
      </c>
      <c r="I4779" s="43" t="s">
        <v>364</v>
      </c>
      <c r="J4779" s="43">
        <v>12</v>
      </c>
      <c r="K4779" s="43" t="s">
        <v>7998</v>
      </c>
      <c r="L4779" s="55" t="s">
        <v>641</v>
      </c>
      <c r="M4779" s="43" t="s">
        <v>2</v>
      </c>
      <c r="N4779" s="43" t="s">
        <v>2</v>
      </c>
      <c r="O4779"/>
      <c r="P4779" s="43" t="s">
        <v>363</v>
      </c>
    </row>
    <row r="4780" spans="1:16" x14ac:dyDescent="0.25">
      <c r="A4780" s="43" t="s">
        <v>823</v>
      </c>
      <c r="B4780" s="43" t="s">
        <v>796</v>
      </c>
      <c r="C4780" s="43" t="s">
        <v>7977</v>
      </c>
      <c r="D4780" s="43" t="s">
        <v>7978</v>
      </c>
      <c r="E4780" s="43" t="s">
        <v>46</v>
      </c>
      <c r="F4780" s="44">
        <v>45013</v>
      </c>
      <c r="G4780" s="43" t="s">
        <v>203</v>
      </c>
      <c r="H4780" s="43" t="s">
        <v>3960</v>
      </c>
      <c r="I4780" s="43" t="s">
        <v>364</v>
      </c>
      <c r="J4780" s="43">
        <v>13</v>
      </c>
      <c r="K4780" s="43" t="s">
        <v>7999</v>
      </c>
      <c r="L4780" s="55" t="s">
        <v>641</v>
      </c>
      <c r="M4780" s="43" t="s">
        <v>2</v>
      </c>
      <c r="N4780" s="43" t="s">
        <v>3</v>
      </c>
      <c r="O4780" s="43" t="s">
        <v>9904</v>
      </c>
      <c r="P4780" s="43" t="s">
        <v>364</v>
      </c>
    </row>
    <row r="4781" spans="1:16" x14ac:dyDescent="0.25">
      <c r="A4781" s="43" t="s">
        <v>823</v>
      </c>
      <c r="B4781" s="43" t="s">
        <v>796</v>
      </c>
      <c r="C4781" s="43" t="s">
        <v>7977</v>
      </c>
      <c r="D4781" s="43" t="s">
        <v>7978</v>
      </c>
      <c r="E4781" s="43" t="s">
        <v>46</v>
      </c>
      <c r="F4781" s="44">
        <v>45013</v>
      </c>
      <c r="G4781" s="43" t="s">
        <v>203</v>
      </c>
      <c r="H4781" s="43" t="s">
        <v>3960</v>
      </c>
      <c r="I4781" s="43" t="s">
        <v>364</v>
      </c>
      <c r="J4781" s="43">
        <v>14</v>
      </c>
      <c r="K4781" s="43" t="s">
        <v>3441</v>
      </c>
      <c r="L4781" s="55" t="s">
        <v>13</v>
      </c>
      <c r="M4781" s="43" t="s">
        <v>2</v>
      </c>
      <c r="N4781" s="43" t="s">
        <v>2</v>
      </c>
      <c r="O4781"/>
      <c r="P4781" s="43" t="s">
        <v>363</v>
      </c>
    </row>
    <row r="4782" spans="1:16" x14ac:dyDescent="0.25">
      <c r="A4782" s="43" t="s">
        <v>823</v>
      </c>
      <c r="B4782" s="43" t="s">
        <v>796</v>
      </c>
      <c r="C4782" s="43" t="s">
        <v>7977</v>
      </c>
      <c r="D4782" s="43" t="s">
        <v>7978</v>
      </c>
      <c r="E4782" s="43" t="s">
        <v>46</v>
      </c>
      <c r="F4782" s="44">
        <v>45013</v>
      </c>
      <c r="G4782" s="43" t="s">
        <v>203</v>
      </c>
      <c r="H4782" s="43" t="s">
        <v>3960</v>
      </c>
      <c r="I4782" s="43" t="s">
        <v>364</v>
      </c>
      <c r="J4782" s="43">
        <v>15</v>
      </c>
      <c r="K4782" s="43" t="s">
        <v>8000</v>
      </c>
      <c r="L4782" s="55" t="s">
        <v>13</v>
      </c>
      <c r="M4782" s="43" t="s">
        <v>2</v>
      </c>
      <c r="N4782" s="43" t="s">
        <v>2</v>
      </c>
      <c r="O4782"/>
      <c r="P4782" s="43" t="s">
        <v>363</v>
      </c>
    </row>
    <row r="4783" spans="1:16" x14ac:dyDescent="0.25">
      <c r="A4783" s="43" t="s">
        <v>823</v>
      </c>
      <c r="B4783" s="43" t="s">
        <v>796</v>
      </c>
      <c r="C4783" s="43" t="s">
        <v>7977</v>
      </c>
      <c r="D4783" s="43" t="s">
        <v>7978</v>
      </c>
      <c r="E4783" s="43" t="s">
        <v>46</v>
      </c>
      <c r="F4783" s="44">
        <v>45013</v>
      </c>
      <c r="G4783" s="43" t="s">
        <v>203</v>
      </c>
      <c r="H4783" s="43" t="s">
        <v>3960</v>
      </c>
      <c r="I4783" s="43" t="s">
        <v>364</v>
      </c>
      <c r="J4783" s="43">
        <v>16</v>
      </c>
      <c r="K4783" s="43" t="s">
        <v>8001</v>
      </c>
      <c r="L4783" s="55" t="s">
        <v>13</v>
      </c>
      <c r="M4783" s="43" t="s">
        <v>2</v>
      </c>
      <c r="N4783" s="43" t="s">
        <v>2</v>
      </c>
      <c r="O4783"/>
      <c r="P4783" s="43" t="s">
        <v>363</v>
      </c>
    </row>
    <row r="4784" spans="1:16" ht="30" x14ac:dyDescent="0.25">
      <c r="A4784" s="43" t="s">
        <v>823</v>
      </c>
      <c r="B4784" s="43" t="s">
        <v>796</v>
      </c>
      <c r="C4784" s="43" t="s">
        <v>7977</v>
      </c>
      <c r="D4784" s="43" t="s">
        <v>7978</v>
      </c>
      <c r="E4784" s="43" t="s">
        <v>46</v>
      </c>
      <c r="F4784" s="44">
        <v>45013</v>
      </c>
      <c r="G4784" s="43" t="s">
        <v>203</v>
      </c>
      <c r="H4784" s="43" t="s">
        <v>3960</v>
      </c>
      <c r="I4784" s="43" t="s">
        <v>364</v>
      </c>
      <c r="J4784" s="43">
        <v>17</v>
      </c>
      <c r="K4784" s="43" t="s">
        <v>8002</v>
      </c>
      <c r="L4784" s="55" t="s">
        <v>13</v>
      </c>
      <c r="M4784" s="43" t="s">
        <v>2</v>
      </c>
      <c r="N4784" s="43" t="s">
        <v>2</v>
      </c>
      <c r="O4784"/>
      <c r="P4784" s="43" t="s">
        <v>363</v>
      </c>
    </row>
    <row r="4785" spans="1:16" x14ac:dyDescent="0.25">
      <c r="A4785" s="43" t="s">
        <v>823</v>
      </c>
      <c r="B4785" s="43" t="s">
        <v>796</v>
      </c>
      <c r="C4785" s="43" t="s">
        <v>7977</v>
      </c>
      <c r="D4785" s="43" t="s">
        <v>7978</v>
      </c>
      <c r="E4785" s="43" t="s">
        <v>46</v>
      </c>
      <c r="F4785" s="44">
        <v>45013</v>
      </c>
      <c r="G4785" s="43" t="s">
        <v>203</v>
      </c>
      <c r="H4785" s="43" t="s">
        <v>3960</v>
      </c>
      <c r="I4785" s="43" t="s">
        <v>364</v>
      </c>
      <c r="J4785" s="43">
        <v>18</v>
      </c>
      <c r="K4785" s="43" t="s">
        <v>1821</v>
      </c>
      <c r="L4785" s="55" t="s">
        <v>641</v>
      </c>
      <c r="M4785" s="43" t="s">
        <v>2</v>
      </c>
      <c r="N4785" s="43" t="s">
        <v>2</v>
      </c>
      <c r="O4785"/>
      <c r="P4785" s="43" t="s">
        <v>363</v>
      </c>
    </row>
    <row r="4786" spans="1:16" x14ac:dyDescent="0.25">
      <c r="A4786" s="43" t="s">
        <v>8003</v>
      </c>
      <c r="B4786" s="43" t="s">
        <v>119</v>
      </c>
      <c r="C4786" s="43" t="s">
        <v>8004</v>
      </c>
      <c r="D4786" s="43">
        <v>6054409</v>
      </c>
      <c r="E4786" s="43" t="s">
        <v>46</v>
      </c>
      <c r="F4786" s="44">
        <v>45013</v>
      </c>
      <c r="G4786" s="43" t="s">
        <v>203</v>
      </c>
      <c r="H4786" s="43" t="s">
        <v>3960</v>
      </c>
      <c r="I4786" s="43" t="s">
        <v>364</v>
      </c>
      <c r="J4786" s="43">
        <v>1</v>
      </c>
      <c r="K4786" s="43" t="s">
        <v>8005</v>
      </c>
      <c r="L4786" s="55" t="s">
        <v>13</v>
      </c>
      <c r="M4786" s="43" t="s">
        <v>2</v>
      </c>
      <c r="N4786" s="43" t="s">
        <v>2</v>
      </c>
      <c r="O4786"/>
      <c r="P4786" s="43" t="s">
        <v>363</v>
      </c>
    </row>
    <row r="4787" spans="1:16" x14ac:dyDescent="0.25">
      <c r="A4787" s="43" t="s">
        <v>8003</v>
      </c>
      <c r="B4787" s="43" t="s">
        <v>119</v>
      </c>
      <c r="C4787" s="43" t="s">
        <v>8004</v>
      </c>
      <c r="D4787" s="43">
        <v>6054409</v>
      </c>
      <c r="E4787" s="43" t="s">
        <v>46</v>
      </c>
      <c r="F4787" s="44">
        <v>45013</v>
      </c>
      <c r="G4787" s="43" t="s">
        <v>203</v>
      </c>
      <c r="H4787" s="43" t="s">
        <v>3960</v>
      </c>
      <c r="I4787" s="43" t="s">
        <v>364</v>
      </c>
      <c r="J4787" s="43">
        <v>2.1</v>
      </c>
      <c r="K4787" s="43" t="s">
        <v>8006</v>
      </c>
      <c r="L4787" s="55" t="s">
        <v>640</v>
      </c>
      <c r="M4787" s="43" t="s">
        <v>2</v>
      </c>
      <c r="N4787" s="43" t="s">
        <v>3</v>
      </c>
      <c r="O4787" s="43" t="s">
        <v>9885</v>
      </c>
      <c r="P4787" s="43" t="s">
        <v>364</v>
      </c>
    </row>
    <row r="4788" spans="1:16" x14ac:dyDescent="0.25">
      <c r="A4788" s="43" t="s">
        <v>8003</v>
      </c>
      <c r="B4788" s="43" t="s">
        <v>119</v>
      </c>
      <c r="C4788" s="43" t="s">
        <v>8004</v>
      </c>
      <c r="D4788" s="43">
        <v>6054409</v>
      </c>
      <c r="E4788" s="43" t="s">
        <v>46</v>
      </c>
      <c r="F4788" s="44">
        <v>45013</v>
      </c>
      <c r="G4788" s="43" t="s">
        <v>203</v>
      </c>
      <c r="H4788" s="43" t="s">
        <v>3960</v>
      </c>
      <c r="I4788" s="43" t="s">
        <v>364</v>
      </c>
      <c r="J4788" s="43">
        <v>2.2000000000000002</v>
      </c>
      <c r="K4788" s="43" t="s">
        <v>8007</v>
      </c>
      <c r="L4788" s="55" t="s">
        <v>640</v>
      </c>
      <c r="M4788" s="43" t="s">
        <v>2</v>
      </c>
      <c r="N4788" s="43" t="s">
        <v>2</v>
      </c>
      <c r="O4788"/>
      <c r="P4788" s="43" t="s">
        <v>363</v>
      </c>
    </row>
    <row r="4789" spans="1:16" x14ac:dyDescent="0.25">
      <c r="A4789" s="43" t="s">
        <v>8003</v>
      </c>
      <c r="B4789" s="43" t="s">
        <v>119</v>
      </c>
      <c r="C4789" s="43" t="s">
        <v>8004</v>
      </c>
      <c r="D4789" s="43">
        <v>6054409</v>
      </c>
      <c r="E4789" s="43" t="s">
        <v>46</v>
      </c>
      <c r="F4789" s="44">
        <v>45013</v>
      </c>
      <c r="G4789" s="43" t="s">
        <v>203</v>
      </c>
      <c r="H4789" s="43" t="s">
        <v>3960</v>
      </c>
      <c r="I4789" s="43" t="s">
        <v>364</v>
      </c>
      <c r="J4789" s="43">
        <v>2.2999999999999998</v>
      </c>
      <c r="K4789" s="43" t="s">
        <v>8008</v>
      </c>
      <c r="L4789" s="55" t="s">
        <v>640</v>
      </c>
      <c r="M4789" s="43" t="s">
        <v>2</v>
      </c>
      <c r="N4789" s="43" t="s">
        <v>2</v>
      </c>
      <c r="O4789"/>
      <c r="P4789" s="43" t="s">
        <v>363</v>
      </c>
    </row>
    <row r="4790" spans="1:16" x14ac:dyDescent="0.25">
      <c r="A4790" s="43" t="s">
        <v>8003</v>
      </c>
      <c r="B4790" s="43" t="s">
        <v>119</v>
      </c>
      <c r="C4790" s="43" t="s">
        <v>8004</v>
      </c>
      <c r="D4790" s="43">
        <v>6054409</v>
      </c>
      <c r="E4790" s="43" t="s">
        <v>46</v>
      </c>
      <c r="F4790" s="44">
        <v>45013</v>
      </c>
      <c r="G4790" s="43" t="s">
        <v>203</v>
      </c>
      <c r="H4790" s="43" t="s">
        <v>3960</v>
      </c>
      <c r="I4790" s="43" t="s">
        <v>364</v>
      </c>
      <c r="J4790" s="43">
        <v>2.4</v>
      </c>
      <c r="K4790" s="43" t="s">
        <v>8009</v>
      </c>
      <c r="L4790" s="55" t="s">
        <v>640</v>
      </c>
      <c r="M4790" s="43" t="s">
        <v>2</v>
      </c>
      <c r="N4790" s="43" t="s">
        <v>2</v>
      </c>
      <c r="O4790"/>
      <c r="P4790" s="43" t="s">
        <v>363</v>
      </c>
    </row>
    <row r="4791" spans="1:16" x14ac:dyDescent="0.25">
      <c r="A4791" s="43" t="s">
        <v>8003</v>
      </c>
      <c r="B4791" s="43" t="s">
        <v>119</v>
      </c>
      <c r="C4791" s="43" t="s">
        <v>8004</v>
      </c>
      <c r="D4791" s="43">
        <v>6054409</v>
      </c>
      <c r="E4791" s="43" t="s">
        <v>46</v>
      </c>
      <c r="F4791" s="44">
        <v>45013</v>
      </c>
      <c r="G4791" s="43" t="s">
        <v>203</v>
      </c>
      <c r="H4791" s="43" t="s">
        <v>3960</v>
      </c>
      <c r="I4791" s="43" t="s">
        <v>364</v>
      </c>
      <c r="J4791" s="43">
        <v>2.5</v>
      </c>
      <c r="K4791" s="43" t="s">
        <v>8010</v>
      </c>
      <c r="L4791" s="55" t="s">
        <v>640</v>
      </c>
      <c r="M4791" s="43" t="s">
        <v>2</v>
      </c>
      <c r="N4791" s="43" t="s">
        <v>2</v>
      </c>
      <c r="O4791"/>
      <c r="P4791" s="43" t="s">
        <v>363</v>
      </c>
    </row>
    <row r="4792" spans="1:16" x14ac:dyDescent="0.25">
      <c r="A4792" s="43" t="s">
        <v>8003</v>
      </c>
      <c r="B4792" s="43" t="s">
        <v>119</v>
      </c>
      <c r="C4792" s="43" t="s">
        <v>8004</v>
      </c>
      <c r="D4792" s="43">
        <v>6054409</v>
      </c>
      <c r="E4792" s="43" t="s">
        <v>46</v>
      </c>
      <c r="F4792" s="44">
        <v>45013</v>
      </c>
      <c r="G4792" s="43" t="s">
        <v>203</v>
      </c>
      <c r="H4792" s="43" t="s">
        <v>3960</v>
      </c>
      <c r="I4792" s="43" t="s">
        <v>364</v>
      </c>
      <c r="J4792" s="43">
        <v>2.6</v>
      </c>
      <c r="K4792" s="43" t="s">
        <v>8011</v>
      </c>
      <c r="L4792" s="55" t="s">
        <v>640</v>
      </c>
      <c r="M4792" s="43" t="s">
        <v>2</v>
      </c>
      <c r="N4792" s="43" t="s">
        <v>2</v>
      </c>
      <c r="O4792"/>
      <c r="P4792" s="43" t="s">
        <v>363</v>
      </c>
    </row>
    <row r="4793" spans="1:16" x14ac:dyDescent="0.25">
      <c r="A4793" s="43" t="s">
        <v>8003</v>
      </c>
      <c r="B4793" s="43" t="s">
        <v>119</v>
      </c>
      <c r="C4793" s="43" t="s">
        <v>8004</v>
      </c>
      <c r="D4793" s="43">
        <v>6054409</v>
      </c>
      <c r="E4793" s="43" t="s">
        <v>46</v>
      </c>
      <c r="F4793" s="44">
        <v>45013</v>
      </c>
      <c r="G4793" s="43" t="s">
        <v>203</v>
      </c>
      <c r="H4793" s="43" t="s">
        <v>3960</v>
      </c>
      <c r="I4793" s="43" t="s">
        <v>364</v>
      </c>
      <c r="J4793" s="43">
        <v>2.7</v>
      </c>
      <c r="K4793" s="43" t="s">
        <v>7174</v>
      </c>
      <c r="L4793" s="55" t="s">
        <v>640</v>
      </c>
      <c r="M4793" s="43" t="s">
        <v>2</v>
      </c>
      <c r="N4793" s="43" t="s">
        <v>2</v>
      </c>
      <c r="O4793"/>
      <c r="P4793" s="43" t="s">
        <v>363</v>
      </c>
    </row>
    <row r="4794" spans="1:16" x14ac:dyDescent="0.25">
      <c r="A4794" s="43" t="s">
        <v>8003</v>
      </c>
      <c r="B4794" s="43" t="s">
        <v>119</v>
      </c>
      <c r="C4794" s="43" t="s">
        <v>8004</v>
      </c>
      <c r="D4794" s="43">
        <v>6054409</v>
      </c>
      <c r="E4794" s="43" t="s">
        <v>46</v>
      </c>
      <c r="F4794" s="44">
        <v>45013</v>
      </c>
      <c r="G4794" s="43" t="s">
        <v>203</v>
      </c>
      <c r="H4794" s="43" t="s">
        <v>3960</v>
      </c>
      <c r="I4794" s="43" t="s">
        <v>364</v>
      </c>
      <c r="J4794" s="43">
        <v>2.8</v>
      </c>
      <c r="K4794" s="43" t="s">
        <v>8012</v>
      </c>
      <c r="L4794" s="55" t="s">
        <v>640</v>
      </c>
      <c r="M4794" s="43" t="s">
        <v>2</v>
      </c>
      <c r="N4794" s="43" t="s">
        <v>2</v>
      </c>
      <c r="O4794"/>
      <c r="P4794" s="43" t="s">
        <v>363</v>
      </c>
    </row>
    <row r="4795" spans="1:16" x14ac:dyDescent="0.25">
      <c r="A4795" s="43" t="s">
        <v>8003</v>
      </c>
      <c r="B4795" s="43" t="s">
        <v>119</v>
      </c>
      <c r="C4795" s="43" t="s">
        <v>8004</v>
      </c>
      <c r="D4795" s="43">
        <v>6054409</v>
      </c>
      <c r="E4795" s="43" t="s">
        <v>46</v>
      </c>
      <c r="F4795" s="44">
        <v>45013</v>
      </c>
      <c r="G4795" s="43" t="s">
        <v>203</v>
      </c>
      <c r="H4795" s="43" t="s">
        <v>3960</v>
      </c>
      <c r="I4795" s="43" t="s">
        <v>364</v>
      </c>
      <c r="J4795" s="43">
        <v>3.1</v>
      </c>
      <c r="K4795" s="43" t="s">
        <v>8013</v>
      </c>
      <c r="L4795" s="55" t="s">
        <v>639</v>
      </c>
      <c r="M4795" s="43" t="s">
        <v>2</v>
      </c>
      <c r="N4795" s="43" t="s">
        <v>2</v>
      </c>
      <c r="O4795"/>
      <c r="P4795" s="43" t="s">
        <v>363</v>
      </c>
    </row>
    <row r="4796" spans="1:16" x14ac:dyDescent="0.25">
      <c r="A4796" s="43" t="s">
        <v>8003</v>
      </c>
      <c r="B4796" s="43" t="s">
        <v>119</v>
      </c>
      <c r="C4796" s="43" t="s">
        <v>8004</v>
      </c>
      <c r="D4796" s="43">
        <v>6054409</v>
      </c>
      <c r="E4796" s="43" t="s">
        <v>46</v>
      </c>
      <c r="F4796" s="44">
        <v>45013</v>
      </c>
      <c r="G4796" s="43" t="s">
        <v>203</v>
      </c>
      <c r="H4796" s="43" t="s">
        <v>3960</v>
      </c>
      <c r="I4796" s="43" t="s">
        <v>364</v>
      </c>
      <c r="J4796" s="43">
        <v>3.2</v>
      </c>
      <c r="K4796" s="43" t="s">
        <v>8014</v>
      </c>
      <c r="L4796" s="55" t="s">
        <v>639</v>
      </c>
      <c r="M4796" s="43" t="s">
        <v>2</v>
      </c>
      <c r="N4796" s="43" t="s">
        <v>2</v>
      </c>
      <c r="O4796"/>
      <c r="P4796" s="43" t="s">
        <v>363</v>
      </c>
    </row>
    <row r="4797" spans="1:16" ht="30" x14ac:dyDescent="0.25">
      <c r="A4797" s="43" t="s">
        <v>8015</v>
      </c>
      <c r="B4797" s="43" t="s">
        <v>205</v>
      </c>
      <c r="C4797" s="43" t="s">
        <v>8016</v>
      </c>
      <c r="D4797" s="43" t="s">
        <v>8017</v>
      </c>
      <c r="E4797" s="43" t="s">
        <v>46</v>
      </c>
      <c r="F4797" s="44">
        <v>45013</v>
      </c>
      <c r="G4797" s="43" t="s">
        <v>203</v>
      </c>
      <c r="H4797" s="43" t="s">
        <v>3960</v>
      </c>
      <c r="I4797" s="43" t="s">
        <v>364</v>
      </c>
      <c r="J4797" s="43">
        <v>1</v>
      </c>
      <c r="K4797" s="43" t="s">
        <v>3803</v>
      </c>
      <c r="L4797" s="55" t="s">
        <v>13</v>
      </c>
      <c r="M4797" s="43" t="s">
        <v>2</v>
      </c>
      <c r="N4797" s="43" t="s">
        <v>3</v>
      </c>
      <c r="O4797" s="43" t="s">
        <v>9905</v>
      </c>
      <c r="P4797" s="43" t="s">
        <v>364</v>
      </c>
    </row>
    <row r="4798" spans="1:16" x14ac:dyDescent="0.25">
      <c r="A4798" s="43" t="s">
        <v>8015</v>
      </c>
      <c r="B4798" s="43" t="s">
        <v>205</v>
      </c>
      <c r="C4798" s="43" t="s">
        <v>8016</v>
      </c>
      <c r="D4798" s="43" t="s">
        <v>8017</v>
      </c>
      <c r="E4798" s="43" t="s">
        <v>46</v>
      </c>
      <c r="F4798" s="44">
        <v>45013</v>
      </c>
      <c r="G4798" s="43" t="s">
        <v>203</v>
      </c>
      <c r="H4798" s="43" t="s">
        <v>3960</v>
      </c>
      <c r="I4798" s="43" t="s">
        <v>364</v>
      </c>
      <c r="J4798" s="43">
        <v>2.1</v>
      </c>
      <c r="K4798" s="43" t="s">
        <v>8018</v>
      </c>
      <c r="L4798" s="55" t="s">
        <v>640</v>
      </c>
      <c r="M4798" s="43" t="s">
        <v>2</v>
      </c>
      <c r="N4798" s="43" t="s">
        <v>3</v>
      </c>
      <c r="O4798" s="43" t="s">
        <v>9874</v>
      </c>
      <c r="P4798" s="43" t="s">
        <v>364</v>
      </c>
    </row>
    <row r="4799" spans="1:16" x14ac:dyDescent="0.25">
      <c r="A4799" s="43" t="s">
        <v>8015</v>
      </c>
      <c r="B4799" s="43" t="s">
        <v>205</v>
      </c>
      <c r="C4799" s="43" t="s">
        <v>8016</v>
      </c>
      <c r="D4799" s="43" t="s">
        <v>8017</v>
      </c>
      <c r="E4799" s="43" t="s">
        <v>46</v>
      </c>
      <c r="F4799" s="44">
        <v>45013</v>
      </c>
      <c r="G4799" s="43" t="s">
        <v>203</v>
      </c>
      <c r="H4799" s="43" t="s">
        <v>3960</v>
      </c>
      <c r="I4799" s="43" t="s">
        <v>364</v>
      </c>
      <c r="J4799" s="43">
        <v>2.2000000000000002</v>
      </c>
      <c r="K4799" s="43" t="s">
        <v>8019</v>
      </c>
      <c r="L4799" s="55" t="s">
        <v>640</v>
      </c>
      <c r="M4799" s="43" t="s">
        <v>2</v>
      </c>
      <c r="N4799" s="43" t="s">
        <v>2</v>
      </c>
      <c r="O4799"/>
      <c r="P4799" s="43" t="s">
        <v>363</v>
      </c>
    </row>
    <row r="4800" spans="1:16" x14ac:dyDescent="0.25">
      <c r="A4800" s="43" t="s">
        <v>8015</v>
      </c>
      <c r="B4800" s="43" t="s">
        <v>205</v>
      </c>
      <c r="C4800" s="43" t="s">
        <v>8016</v>
      </c>
      <c r="D4800" s="43" t="s">
        <v>8017</v>
      </c>
      <c r="E4800" s="43" t="s">
        <v>46</v>
      </c>
      <c r="F4800" s="44">
        <v>45013</v>
      </c>
      <c r="G4800" s="43" t="s">
        <v>203</v>
      </c>
      <c r="H4800" s="43" t="s">
        <v>3960</v>
      </c>
      <c r="I4800" s="43" t="s">
        <v>364</v>
      </c>
      <c r="J4800" s="43">
        <v>2.2999999999999998</v>
      </c>
      <c r="K4800" s="43" t="s">
        <v>8020</v>
      </c>
      <c r="L4800" s="55" t="s">
        <v>640</v>
      </c>
      <c r="M4800" s="43" t="s">
        <v>2</v>
      </c>
      <c r="N4800" s="43" t="s">
        <v>2</v>
      </c>
      <c r="O4800"/>
      <c r="P4800" s="43" t="s">
        <v>363</v>
      </c>
    </row>
    <row r="4801" spans="1:16" x14ac:dyDescent="0.25">
      <c r="A4801" s="43" t="s">
        <v>8015</v>
      </c>
      <c r="B4801" s="43" t="s">
        <v>205</v>
      </c>
      <c r="C4801" s="43" t="s">
        <v>8016</v>
      </c>
      <c r="D4801" s="43" t="s">
        <v>8017</v>
      </c>
      <c r="E4801" s="43" t="s">
        <v>46</v>
      </c>
      <c r="F4801" s="44">
        <v>45013</v>
      </c>
      <c r="G4801" s="43" t="s">
        <v>203</v>
      </c>
      <c r="H4801" s="43" t="s">
        <v>3960</v>
      </c>
      <c r="I4801" s="43" t="s">
        <v>364</v>
      </c>
      <c r="J4801" s="43">
        <v>2.4</v>
      </c>
      <c r="K4801" s="43" t="s">
        <v>8021</v>
      </c>
      <c r="L4801" s="55" t="s">
        <v>640</v>
      </c>
      <c r="M4801" s="43" t="s">
        <v>2</v>
      </c>
      <c r="N4801" s="43" t="s">
        <v>2</v>
      </c>
      <c r="O4801"/>
      <c r="P4801" s="43" t="s">
        <v>363</v>
      </c>
    </row>
    <row r="4802" spans="1:16" x14ac:dyDescent="0.25">
      <c r="A4802" s="43" t="s">
        <v>8015</v>
      </c>
      <c r="B4802" s="43" t="s">
        <v>205</v>
      </c>
      <c r="C4802" s="43" t="s">
        <v>8016</v>
      </c>
      <c r="D4802" s="43" t="s">
        <v>8017</v>
      </c>
      <c r="E4802" s="43" t="s">
        <v>46</v>
      </c>
      <c r="F4802" s="44">
        <v>45013</v>
      </c>
      <c r="G4802" s="43" t="s">
        <v>203</v>
      </c>
      <c r="H4802" s="43" t="s">
        <v>3960</v>
      </c>
      <c r="I4802" s="43" t="s">
        <v>364</v>
      </c>
      <c r="J4802" s="43">
        <v>3</v>
      </c>
      <c r="K4802" s="43" t="s">
        <v>8022</v>
      </c>
      <c r="L4802" s="55" t="s">
        <v>13</v>
      </c>
      <c r="M4802" s="43" t="s">
        <v>2</v>
      </c>
      <c r="N4802" s="43" t="s">
        <v>2</v>
      </c>
      <c r="O4802"/>
      <c r="P4802" s="43" t="s">
        <v>363</v>
      </c>
    </row>
    <row r="4803" spans="1:16" x14ac:dyDescent="0.25">
      <c r="A4803" s="43" t="s">
        <v>8015</v>
      </c>
      <c r="B4803" s="43" t="s">
        <v>205</v>
      </c>
      <c r="C4803" s="43" t="s">
        <v>8016</v>
      </c>
      <c r="D4803" s="43" t="s">
        <v>8017</v>
      </c>
      <c r="E4803" s="43" t="s">
        <v>46</v>
      </c>
      <c r="F4803" s="44">
        <v>45013</v>
      </c>
      <c r="G4803" s="43" t="s">
        <v>203</v>
      </c>
      <c r="H4803" s="43" t="s">
        <v>3960</v>
      </c>
      <c r="I4803" s="43" t="s">
        <v>364</v>
      </c>
      <c r="J4803" s="43">
        <v>4</v>
      </c>
      <c r="K4803" s="43" t="s">
        <v>3817</v>
      </c>
      <c r="L4803" s="55" t="s">
        <v>640</v>
      </c>
      <c r="M4803" s="43" t="s">
        <v>2</v>
      </c>
      <c r="N4803" s="43" t="s">
        <v>2</v>
      </c>
      <c r="O4803"/>
      <c r="P4803" s="43" t="s">
        <v>363</v>
      </c>
    </row>
    <row r="4804" spans="1:16" x14ac:dyDescent="0.25">
      <c r="A4804" s="43" t="s">
        <v>8023</v>
      </c>
      <c r="B4804" s="43" t="s">
        <v>119</v>
      </c>
      <c r="C4804" s="43" t="s">
        <v>8024</v>
      </c>
      <c r="D4804" s="43">
        <v>6132101</v>
      </c>
      <c r="E4804" s="43" t="s">
        <v>46</v>
      </c>
      <c r="F4804" s="44">
        <v>45013</v>
      </c>
      <c r="G4804" s="43" t="s">
        <v>203</v>
      </c>
      <c r="H4804" s="43" t="s">
        <v>3960</v>
      </c>
      <c r="I4804" s="43" t="s">
        <v>364</v>
      </c>
      <c r="J4804" s="43">
        <v>1</v>
      </c>
      <c r="K4804" s="43" t="s">
        <v>8025</v>
      </c>
      <c r="L4804" s="55" t="s">
        <v>13</v>
      </c>
      <c r="M4804" s="43" t="s">
        <v>2</v>
      </c>
      <c r="N4804" s="43" t="s">
        <v>2</v>
      </c>
      <c r="O4804"/>
      <c r="P4804" s="43" t="s">
        <v>363</v>
      </c>
    </row>
    <row r="4805" spans="1:16" x14ac:dyDescent="0.25">
      <c r="A4805" s="43" t="s">
        <v>8023</v>
      </c>
      <c r="B4805" s="43" t="s">
        <v>119</v>
      </c>
      <c r="C4805" s="43" t="s">
        <v>8024</v>
      </c>
      <c r="D4805" s="43">
        <v>6132101</v>
      </c>
      <c r="E4805" s="43" t="s">
        <v>46</v>
      </c>
      <c r="F4805" s="44">
        <v>45013</v>
      </c>
      <c r="G4805" s="43" t="s">
        <v>203</v>
      </c>
      <c r="H4805" s="43" t="s">
        <v>3960</v>
      </c>
      <c r="I4805" s="43" t="s">
        <v>364</v>
      </c>
      <c r="J4805" s="43">
        <v>2.1</v>
      </c>
      <c r="K4805" s="43" t="s">
        <v>8026</v>
      </c>
      <c r="L4805" s="55" t="s">
        <v>640</v>
      </c>
      <c r="M4805" s="43" t="s">
        <v>2</v>
      </c>
      <c r="N4805" s="43" t="s">
        <v>2</v>
      </c>
      <c r="O4805"/>
      <c r="P4805" s="43" t="s">
        <v>363</v>
      </c>
    </row>
    <row r="4806" spans="1:16" x14ac:dyDescent="0.25">
      <c r="A4806" s="43" t="s">
        <v>8023</v>
      </c>
      <c r="B4806" s="43" t="s">
        <v>119</v>
      </c>
      <c r="C4806" s="43" t="s">
        <v>8024</v>
      </c>
      <c r="D4806" s="43">
        <v>6132101</v>
      </c>
      <c r="E4806" s="43" t="s">
        <v>46</v>
      </c>
      <c r="F4806" s="44">
        <v>45013</v>
      </c>
      <c r="G4806" s="43" t="s">
        <v>203</v>
      </c>
      <c r="H4806" s="43" t="s">
        <v>3960</v>
      </c>
      <c r="I4806" s="43" t="s">
        <v>364</v>
      </c>
      <c r="J4806" s="43">
        <v>2.1</v>
      </c>
      <c r="K4806" s="43" t="s">
        <v>8027</v>
      </c>
      <c r="L4806" s="55" t="s">
        <v>640</v>
      </c>
      <c r="M4806" s="43" t="s">
        <v>2</v>
      </c>
      <c r="N4806" s="43" t="s">
        <v>2</v>
      </c>
      <c r="O4806"/>
      <c r="P4806" s="43" t="s">
        <v>363</v>
      </c>
    </row>
    <row r="4807" spans="1:16" x14ac:dyDescent="0.25">
      <c r="A4807" s="43" t="s">
        <v>8023</v>
      </c>
      <c r="B4807" s="43" t="s">
        <v>119</v>
      </c>
      <c r="C4807" s="43" t="s">
        <v>8024</v>
      </c>
      <c r="D4807" s="43">
        <v>6132101</v>
      </c>
      <c r="E4807" s="43" t="s">
        <v>46</v>
      </c>
      <c r="F4807" s="44">
        <v>45013</v>
      </c>
      <c r="G4807" s="43" t="s">
        <v>203</v>
      </c>
      <c r="H4807" s="43" t="s">
        <v>3960</v>
      </c>
      <c r="I4807" s="43" t="s">
        <v>364</v>
      </c>
      <c r="J4807" s="43">
        <v>2.11</v>
      </c>
      <c r="K4807" s="43" t="s">
        <v>8028</v>
      </c>
      <c r="L4807" s="55" t="s">
        <v>640</v>
      </c>
      <c r="M4807" s="43" t="s">
        <v>2</v>
      </c>
      <c r="N4807" s="43" t="s">
        <v>2</v>
      </c>
      <c r="O4807"/>
      <c r="P4807" s="43" t="s">
        <v>363</v>
      </c>
    </row>
    <row r="4808" spans="1:16" x14ac:dyDescent="0.25">
      <c r="A4808" s="43" t="s">
        <v>8023</v>
      </c>
      <c r="B4808" s="43" t="s">
        <v>119</v>
      </c>
      <c r="C4808" s="43" t="s">
        <v>8024</v>
      </c>
      <c r="D4808" s="43">
        <v>6132101</v>
      </c>
      <c r="E4808" s="43" t="s">
        <v>46</v>
      </c>
      <c r="F4808" s="44">
        <v>45013</v>
      </c>
      <c r="G4808" s="43" t="s">
        <v>203</v>
      </c>
      <c r="H4808" s="43" t="s">
        <v>3960</v>
      </c>
      <c r="I4808" s="43" t="s">
        <v>364</v>
      </c>
      <c r="J4808" s="43">
        <v>2.12</v>
      </c>
      <c r="K4808" s="43" t="s">
        <v>8029</v>
      </c>
      <c r="L4808" s="55" t="s">
        <v>640</v>
      </c>
      <c r="M4808" s="43" t="s">
        <v>2</v>
      </c>
      <c r="N4808" s="43" t="s">
        <v>2</v>
      </c>
      <c r="O4808"/>
      <c r="P4808" s="43" t="s">
        <v>363</v>
      </c>
    </row>
    <row r="4809" spans="1:16" x14ac:dyDescent="0.25">
      <c r="A4809" s="43" t="s">
        <v>8023</v>
      </c>
      <c r="B4809" s="43" t="s">
        <v>119</v>
      </c>
      <c r="C4809" s="43" t="s">
        <v>8024</v>
      </c>
      <c r="D4809" s="43">
        <v>6132101</v>
      </c>
      <c r="E4809" s="43" t="s">
        <v>46</v>
      </c>
      <c r="F4809" s="44">
        <v>45013</v>
      </c>
      <c r="G4809" s="43" t="s">
        <v>203</v>
      </c>
      <c r="H4809" s="43" t="s">
        <v>3960</v>
      </c>
      <c r="I4809" s="43" t="s">
        <v>364</v>
      </c>
      <c r="J4809" s="43">
        <v>2.2000000000000002</v>
      </c>
      <c r="K4809" s="43" t="s">
        <v>8030</v>
      </c>
      <c r="L4809" s="55" t="s">
        <v>640</v>
      </c>
      <c r="M4809" s="43" t="s">
        <v>2</v>
      </c>
      <c r="N4809" s="43" t="s">
        <v>2</v>
      </c>
      <c r="O4809"/>
      <c r="P4809" s="43" t="s">
        <v>363</v>
      </c>
    </row>
    <row r="4810" spans="1:16" ht="30" x14ac:dyDescent="0.25">
      <c r="A4810" s="43" t="s">
        <v>8023</v>
      </c>
      <c r="B4810" s="43" t="s">
        <v>119</v>
      </c>
      <c r="C4810" s="43" t="s">
        <v>8024</v>
      </c>
      <c r="D4810" s="43">
        <v>6132101</v>
      </c>
      <c r="E4810" s="43" t="s">
        <v>46</v>
      </c>
      <c r="F4810" s="44">
        <v>45013</v>
      </c>
      <c r="G4810" s="43" t="s">
        <v>203</v>
      </c>
      <c r="H4810" s="43" t="s">
        <v>3960</v>
      </c>
      <c r="I4810" s="43" t="s">
        <v>364</v>
      </c>
      <c r="J4810" s="43">
        <v>2.2999999999999998</v>
      </c>
      <c r="K4810" s="43" t="s">
        <v>8031</v>
      </c>
      <c r="L4810" s="55" t="s">
        <v>640</v>
      </c>
      <c r="M4810" s="43" t="s">
        <v>2</v>
      </c>
      <c r="N4810" s="43" t="s">
        <v>3</v>
      </c>
      <c r="O4810" s="43" t="s">
        <v>9990</v>
      </c>
      <c r="P4810" s="43" t="s">
        <v>364</v>
      </c>
    </row>
    <row r="4811" spans="1:16" x14ac:dyDescent="0.25">
      <c r="A4811" s="43" t="s">
        <v>8023</v>
      </c>
      <c r="B4811" s="43" t="s">
        <v>119</v>
      </c>
      <c r="C4811" s="43" t="s">
        <v>8024</v>
      </c>
      <c r="D4811" s="43">
        <v>6132101</v>
      </c>
      <c r="E4811" s="43" t="s">
        <v>46</v>
      </c>
      <c r="F4811" s="44">
        <v>45013</v>
      </c>
      <c r="G4811" s="43" t="s">
        <v>203</v>
      </c>
      <c r="H4811" s="43" t="s">
        <v>3960</v>
      </c>
      <c r="I4811" s="43" t="s">
        <v>364</v>
      </c>
      <c r="J4811" s="43">
        <v>2.4</v>
      </c>
      <c r="K4811" s="43" t="s">
        <v>8032</v>
      </c>
      <c r="L4811" s="55" t="s">
        <v>640</v>
      </c>
      <c r="M4811" s="43" t="s">
        <v>2</v>
      </c>
      <c r="N4811" s="43" t="s">
        <v>2</v>
      </c>
      <c r="O4811"/>
      <c r="P4811" s="43" t="s">
        <v>363</v>
      </c>
    </row>
    <row r="4812" spans="1:16" x14ac:dyDescent="0.25">
      <c r="A4812" s="43" t="s">
        <v>8023</v>
      </c>
      <c r="B4812" s="43" t="s">
        <v>119</v>
      </c>
      <c r="C4812" s="43" t="s">
        <v>8024</v>
      </c>
      <c r="D4812" s="43">
        <v>6132101</v>
      </c>
      <c r="E4812" s="43" t="s">
        <v>46</v>
      </c>
      <c r="F4812" s="44">
        <v>45013</v>
      </c>
      <c r="G4812" s="43" t="s">
        <v>203</v>
      </c>
      <c r="H4812" s="43" t="s">
        <v>3960</v>
      </c>
      <c r="I4812" s="43" t="s">
        <v>364</v>
      </c>
      <c r="J4812" s="43">
        <v>2.5</v>
      </c>
      <c r="K4812" s="43" t="s">
        <v>8033</v>
      </c>
      <c r="L4812" s="55" t="s">
        <v>640</v>
      </c>
      <c r="M4812" s="43" t="s">
        <v>2</v>
      </c>
      <c r="N4812" s="43" t="s">
        <v>2</v>
      </c>
      <c r="O4812"/>
      <c r="P4812" s="43" t="s">
        <v>363</v>
      </c>
    </row>
    <row r="4813" spans="1:16" x14ac:dyDescent="0.25">
      <c r="A4813" s="43" t="s">
        <v>8023</v>
      </c>
      <c r="B4813" s="43" t="s">
        <v>119</v>
      </c>
      <c r="C4813" s="43" t="s">
        <v>8024</v>
      </c>
      <c r="D4813" s="43">
        <v>6132101</v>
      </c>
      <c r="E4813" s="43" t="s">
        <v>46</v>
      </c>
      <c r="F4813" s="44">
        <v>45013</v>
      </c>
      <c r="G4813" s="43" t="s">
        <v>203</v>
      </c>
      <c r="H4813" s="43" t="s">
        <v>3960</v>
      </c>
      <c r="I4813" s="43" t="s">
        <v>364</v>
      </c>
      <c r="J4813" s="43">
        <v>2.6</v>
      </c>
      <c r="K4813" s="43" t="s">
        <v>8034</v>
      </c>
      <c r="L4813" s="55" t="s">
        <v>640</v>
      </c>
      <c r="M4813" s="43" t="s">
        <v>2</v>
      </c>
      <c r="N4813" s="43" t="s">
        <v>2</v>
      </c>
      <c r="O4813"/>
      <c r="P4813" s="43" t="s">
        <v>363</v>
      </c>
    </row>
    <row r="4814" spans="1:16" x14ac:dyDescent="0.25">
      <c r="A4814" s="43" t="s">
        <v>8023</v>
      </c>
      <c r="B4814" s="43" t="s">
        <v>119</v>
      </c>
      <c r="C4814" s="43" t="s">
        <v>8024</v>
      </c>
      <c r="D4814" s="43">
        <v>6132101</v>
      </c>
      <c r="E4814" s="43" t="s">
        <v>46</v>
      </c>
      <c r="F4814" s="44">
        <v>45013</v>
      </c>
      <c r="G4814" s="43" t="s">
        <v>203</v>
      </c>
      <c r="H4814" s="43" t="s">
        <v>3960</v>
      </c>
      <c r="I4814" s="43" t="s">
        <v>364</v>
      </c>
      <c r="J4814" s="43">
        <v>2.7</v>
      </c>
      <c r="K4814" s="43" t="s">
        <v>8035</v>
      </c>
      <c r="L4814" s="55" t="s">
        <v>640</v>
      </c>
      <c r="M4814" s="43" t="s">
        <v>2</v>
      </c>
      <c r="N4814" s="43" t="s">
        <v>2</v>
      </c>
      <c r="O4814"/>
      <c r="P4814" s="43" t="s">
        <v>363</v>
      </c>
    </row>
    <row r="4815" spans="1:16" x14ac:dyDescent="0.25">
      <c r="A4815" s="43" t="s">
        <v>8023</v>
      </c>
      <c r="B4815" s="43" t="s">
        <v>119</v>
      </c>
      <c r="C4815" s="43" t="s">
        <v>8024</v>
      </c>
      <c r="D4815" s="43">
        <v>6132101</v>
      </c>
      <c r="E4815" s="43" t="s">
        <v>46</v>
      </c>
      <c r="F4815" s="44">
        <v>45013</v>
      </c>
      <c r="G4815" s="43" t="s">
        <v>203</v>
      </c>
      <c r="H4815" s="43" t="s">
        <v>3960</v>
      </c>
      <c r="I4815" s="43" t="s">
        <v>364</v>
      </c>
      <c r="J4815" s="43">
        <v>2.8</v>
      </c>
      <c r="K4815" s="43" t="s">
        <v>8036</v>
      </c>
      <c r="L4815" s="55" t="s">
        <v>640</v>
      </c>
      <c r="M4815" s="43" t="s">
        <v>2</v>
      </c>
      <c r="N4815" s="43" t="s">
        <v>2</v>
      </c>
      <c r="O4815"/>
      <c r="P4815" s="43" t="s">
        <v>363</v>
      </c>
    </row>
    <row r="4816" spans="1:16" x14ac:dyDescent="0.25">
      <c r="A4816" s="43" t="s">
        <v>8023</v>
      </c>
      <c r="B4816" s="43" t="s">
        <v>119</v>
      </c>
      <c r="C4816" s="43" t="s">
        <v>8024</v>
      </c>
      <c r="D4816" s="43">
        <v>6132101</v>
      </c>
      <c r="E4816" s="43" t="s">
        <v>46</v>
      </c>
      <c r="F4816" s="44">
        <v>45013</v>
      </c>
      <c r="G4816" s="43" t="s">
        <v>203</v>
      </c>
      <c r="H4816" s="43" t="s">
        <v>3960</v>
      </c>
      <c r="I4816" s="43" t="s">
        <v>364</v>
      </c>
      <c r="J4816" s="43">
        <v>2.9</v>
      </c>
      <c r="K4816" s="43" t="s">
        <v>8037</v>
      </c>
      <c r="L4816" s="55" t="s">
        <v>640</v>
      </c>
      <c r="M4816" s="43" t="s">
        <v>2</v>
      </c>
      <c r="N4816" s="43" t="s">
        <v>2</v>
      </c>
      <c r="O4816"/>
      <c r="P4816" s="43" t="s">
        <v>363</v>
      </c>
    </row>
    <row r="4817" spans="1:16" x14ac:dyDescent="0.25">
      <c r="A4817" s="43" t="s">
        <v>8023</v>
      </c>
      <c r="B4817" s="43" t="s">
        <v>119</v>
      </c>
      <c r="C4817" s="43" t="s">
        <v>8024</v>
      </c>
      <c r="D4817" s="43">
        <v>6132101</v>
      </c>
      <c r="E4817" s="43" t="s">
        <v>46</v>
      </c>
      <c r="F4817" s="44">
        <v>45013</v>
      </c>
      <c r="G4817" s="43" t="s">
        <v>203</v>
      </c>
      <c r="H4817" s="43" t="s">
        <v>3960</v>
      </c>
      <c r="I4817" s="43" t="s">
        <v>364</v>
      </c>
      <c r="J4817" s="43">
        <v>3</v>
      </c>
      <c r="K4817" s="43" t="s">
        <v>7760</v>
      </c>
      <c r="L4817" s="55" t="s">
        <v>13</v>
      </c>
      <c r="M4817" s="43" t="s">
        <v>2</v>
      </c>
      <c r="N4817" s="43" t="s">
        <v>2</v>
      </c>
      <c r="O4817"/>
      <c r="P4817" s="43" t="s">
        <v>363</v>
      </c>
    </row>
    <row r="4818" spans="1:16" ht="30" x14ac:dyDescent="0.25">
      <c r="A4818" s="43" t="s">
        <v>8038</v>
      </c>
      <c r="B4818" s="43" t="s">
        <v>205</v>
      </c>
      <c r="C4818" s="43" t="s">
        <v>8039</v>
      </c>
      <c r="D4818" s="43" t="s">
        <v>8040</v>
      </c>
      <c r="E4818" s="43" t="s">
        <v>46</v>
      </c>
      <c r="F4818" s="44">
        <v>45013</v>
      </c>
      <c r="G4818" s="43" t="s">
        <v>203</v>
      </c>
      <c r="H4818" s="43" t="s">
        <v>3960</v>
      </c>
      <c r="I4818" s="43" t="s">
        <v>364</v>
      </c>
      <c r="J4818" s="43">
        <v>1.1000000000000001</v>
      </c>
      <c r="K4818" s="43" t="s">
        <v>8041</v>
      </c>
      <c r="L4818" s="55" t="s">
        <v>13</v>
      </c>
      <c r="M4818" s="43" t="s">
        <v>2</v>
      </c>
      <c r="N4818" s="43" t="s">
        <v>3</v>
      </c>
      <c r="O4818" s="43" t="s">
        <v>9905</v>
      </c>
      <c r="P4818" s="43" t="s">
        <v>364</v>
      </c>
    </row>
    <row r="4819" spans="1:16" ht="30" x14ac:dyDescent="0.25">
      <c r="A4819" s="43" t="s">
        <v>8038</v>
      </c>
      <c r="B4819" s="43" t="s">
        <v>205</v>
      </c>
      <c r="C4819" s="43" t="s">
        <v>8039</v>
      </c>
      <c r="D4819" s="43" t="s">
        <v>8040</v>
      </c>
      <c r="E4819" s="43" t="s">
        <v>46</v>
      </c>
      <c r="F4819" s="44">
        <v>45013</v>
      </c>
      <c r="G4819" s="43" t="s">
        <v>203</v>
      </c>
      <c r="H4819" s="43" t="s">
        <v>3960</v>
      </c>
      <c r="I4819" s="43" t="s">
        <v>364</v>
      </c>
      <c r="J4819" s="43">
        <v>1.2</v>
      </c>
      <c r="K4819" s="43" t="s">
        <v>8042</v>
      </c>
      <c r="L4819" s="55" t="s">
        <v>13</v>
      </c>
      <c r="M4819" s="43" t="s">
        <v>2</v>
      </c>
      <c r="N4819" s="43" t="s">
        <v>3</v>
      </c>
      <c r="O4819" s="43" t="s">
        <v>9905</v>
      </c>
      <c r="P4819" s="43" t="s">
        <v>364</v>
      </c>
    </row>
    <row r="4820" spans="1:16" x14ac:dyDescent="0.25">
      <c r="A4820" s="43" t="s">
        <v>8038</v>
      </c>
      <c r="B4820" s="43" t="s">
        <v>205</v>
      </c>
      <c r="C4820" s="43" t="s">
        <v>8039</v>
      </c>
      <c r="D4820" s="43" t="s">
        <v>8040</v>
      </c>
      <c r="E4820" s="43" t="s">
        <v>46</v>
      </c>
      <c r="F4820" s="44">
        <v>45013</v>
      </c>
      <c r="G4820" s="43" t="s">
        <v>203</v>
      </c>
      <c r="H4820" s="43" t="s">
        <v>3960</v>
      </c>
      <c r="I4820" s="43" t="s">
        <v>364</v>
      </c>
      <c r="J4820" s="43">
        <v>2.1</v>
      </c>
      <c r="K4820" s="43" t="s">
        <v>8043</v>
      </c>
      <c r="L4820" s="55" t="s">
        <v>640</v>
      </c>
      <c r="M4820" s="43" t="s">
        <v>2</v>
      </c>
      <c r="N4820" s="43" t="s">
        <v>2</v>
      </c>
      <c r="O4820"/>
      <c r="P4820" s="43" t="s">
        <v>363</v>
      </c>
    </row>
    <row r="4821" spans="1:16" x14ac:dyDescent="0.25">
      <c r="A4821" s="43" t="s">
        <v>8038</v>
      </c>
      <c r="B4821" s="43" t="s">
        <v>205</v>
      </c>
      <c r="C4821" s="43" t="s">
        <v>8039</v>
      </c>
      <c r="D4821" s="43" t="s">
        <v>8040</v>
      </c>
      <c r="E4821" s="43" t="s">
        <v>46</v>
      </c>
      <c r="F4821" s="44">
        <v>45013</v>
      </c>
      <c r="G4821" s="43" t="s">
        <v>203</v>
      </c>
      <c r="H4821" s="43" t="s">
        <v>3960</v>
      </c>
      <c r="I4821" s="43" t="s">
        <v>364</v>
      </c>
      <c r="J4821" s="43">
        <v>2.2000000000000002</v>
      </c>
      <c r="K4821" s="43" t="s">
        <v>8044</v>
      </c>
      <c r="L4821" s="55" t="s">
        <v>640</v>
      </c>
      <c r="M4821" s="43" t="s">
        <v>2</v>
      </c>
      <c r="N4821" s="43" t="s">
        <v>3</v>
      </c>
      <c r="O4821" s="43" t="s">
        <v>9874</v>
      </c>
      <c r="P4821" s="43" t="s">
        <v>364</v>
      </c>
    </row>
    <row r="4822" spans="1:16" x14ac:dyDescent="0.25">
      <c r="A4822" s="43" t="s">
        <v>8038</v>
      </c>
      <c r="B4822" s="43" t="s">
        <v>205</v>
      </c>
      <c r="C4822" s="43" t="s">
        <v>8039</v>
      </c>
      <c r="D4822" s="43" t="s">
        <v>8040</v>
      </c>
      <c r="E4822" s="43" t="s">
        <v>46</v>
      </c>
      <c r="F4822" s="44">
        <v>45013</v>
      </c>
      <c r="G4822" s="43" t="s">
        <v>203</v>
      </c>
      <c r="H4822" s="43" t="s">
        <v>3960</v>
      </c>
      <c r="I4822" s="43" t="s">
        <v>364</v>
      </c>
      <c r="J4822" s="43">
        <v>2.2999999999999998</v>
      </c>
      <c r="K4822" s="43" t="s">
        <v>8045</v>
      </c>
      <c r="L4822" s="55" t="s">
        <v>640</v>
      </c>
      <c r="M4822" s="43" t="s">
        <v>2</v>
      </c>
      <c r="N4822" s="43" t="s">
        <v>2</v>
      </c>
      <c r="O4822"/>
      <c r="P4822" s="43" t="s">
        <v>363</v>
      </c>
    </row>
    <row r="4823" spans="1:16" x14ac:dyDescent="0.25">
      <c r="A4823" s="43" t="s">
        <v>8038</v>
      </c>
      <c r="B4823" s="43" t="s">
        <v>205</v>
      </c>
      <c r="C4823" s="43" t="s">
        <v>8039</v>
      </c>
      <c r="D4823" s="43" t="s">
        <v>8040</v>
      </c>
      <c r="E4823" s="43" t="s">
        <v>46</v>
      </c>
      <c r="F4823" s="44">
        <v>45013</v>
      </c>
      <c r="G4823" s="43" t="s">
        <v>203</v>
      </c>
      <c r="H4823" s="43" t="s">
        <v>3960</v>
      </c>
      <c r="I4823" s="43" t="s">
        <v>364</v>
      </c>
      <c r="J4823" s="43">
        <v>2.4</v>
      </c>
      <c r="K4823" s="43" t="s">
        <v>8046</v>
      </c>
      <c r="L4823" s="55" t="s">
        <v>640</v>
      </c>
      <c r="M4823" s="43" t="s">
        <v>2</v>
      </c>
      <c r="N4823" s="43" t="s">
        <v>2</v>
      </c>
      <c r="O4823"/>
      <c r="P4823" s="43" t="s">
        <v>363</v>
      </c>
    </row>
    <row r="4824" spans="1:16" x14ac:dyDescent="0.25">
      <c r="A4824" s="43" t="s">
        <v>8038</v>
      </c>
      <c r="B4824" s="43" t="s">
        <v>205</v>
      </c>
      <c r="C4824" s="43" t="s">
        <v>8039</v>
      </c>
      <c r="D4824" s="43" t="s">
        <v>8040</v>
      </c>
      <c r="E4824" s="43" t="s">
        <v>46</v>
      </c>
      <c r="F4824" s="44">
        <v>45013</v>
      </c>
      <c r="G4824" s="43" t="s">
        <v>203</v>
      </c>
      <c r="H4824" s="43" t="s">
        <v>3960</v>
      </c>
      <c r="I4824" s="43" t="s">
        <v>364</v>
      </c>
      <c r="J4824" s="43">
        <v>3</v>
      </c>
      <c r="K4824" s="43" t="s">
        <v>8047</v>
      </c>
      <c r="L4824" s="55" t="s">
        <v>13</v>
      </c>
      <c r="M4824" s="43" t="s">
        <v>2</v>
      </c>
      <c r="N4824" s="43" t="s">
        <v>2</v>
      </c>
      <c r="O4824"/>
      <c r="P4824" s="43" t="s">
        <v>363</v>
      </c>
    </row>
    <row r="4825" spans="1:16" x14ac:dyDescent="0.25">
      <c r="A4825" s="43" t="s">
        <v>8038</v>
      </c>
      <c r="B4825" s="43" t="s">
        <v>205</v>
      </c>
      <c r="C4825" s="43" t="s">
        <v>8039</v>
      </c>
      <c r="D4825" s="43" t="s">
        <v>8040</v>
      </c>
      <c r="E4825" s="43" t="s">
        <v>46</v>
      </c>
      <c r="F4825" s="44">
        <v>45013</v>
      </c>
      <c r="G4825" s="43" t="s">
        <v>203</v>
      </c>
      <c r="H4825" s="43" t="s">
        <v>3960</v>
      </c>
      <c r="I4825" s="43" t="s">
        <v>364</v>
      </c>
      <c r="J4825" s="43">
        <v>4</v>
      </c>
      <c r="K4825" s="43" t="s">
        <v>3817</v>
      </c>
      <c r="L4825" s="55" t="s">
        <v>640</v>
      </c>
      <c r="M4825" s="43" t="s">
        <v>2</v>
      </c>
      <c r="N4825" s="43" t="s">
        <v>2</v>
      </c>
      <c r="O4825"/>
      <c r="P4825" s="43" t="s">
        <v>363</v>
      </c>
    </row>
    <row r="4826" spans="1:16" x14ac:dyDescent="0.25">
      <c r="A4826" s="43" t="s">
        <v>8038</v>
      </c>
      <c r="B4826" s="43" t="s">
        <v>205</v>
      </c>
      <c r="C4826" s="43" t="s">
        <v>8039</v>
      </c>
      <c r="D4826" s="43" t="s">
        <v>8040</v>
      </c>
      <c r="E4826" s="43" t="s">
        <v>46</v>
      </c>
      <c r="F4826" s="44">
        <v>45013</v>
      </c>
      <c r="G4826" s="43" t="s">
        <v>203</v>
      </c>
      <c r="H4826" s="43" t="s">
        <v>3960</v>
      </c>
      <c r="I4826" s="43" t="s">
        <v>364</v>
      </c>
      <c r="J4826" s="43">
        <v>5</v>
      </c>
      <c r="K4826" s="43" t="s">
        <v>8048</v>
      </c>
      <c r="L4826" s="55" t="s">
        <v>13</v>
      </c>
      <c r="M4826" s="43" t="s">
        <v>2</v>
      </c>
      <c r="N4826" s="43" t="s">
        <v>2</v>
      </c>
      <c r="O4826"/>
      <c r="P4826" s="43" t="s">
        <v>363</v>
      </c>
    </row>
    <row r="4827" spans="1:16" ht="30" x14ac:dyDescent="0.25">
      <c r="A4827" s="43" t="s">
        <v>8038</v>
      </c>
      <c r="B4827" s="43" t="s">
        <v>205</v>
      </c>
      <c r="C4827" s="43" t="s">
        <v>8039</v>
      </c>
      <c r="D4827" s="43" t="s">
        <v>8040</v>
      </c>
      <c r="E4827" s="43" t="s">
        <v>46</v>
      </c>
      <c r="F4827" s="44">
        <v>45013</v>
      </c>
      <c r="G4827" s="43" t="s">
        <v>203</v>
      </c>
      <c r="H4827" s="43" t="s">
        <v>3960</v>
      </c>
      <c r="I4827" s="43" t="s">
        <v>364</v>
      </c>
      <c r="J4827" s="43">
        <v>6</v>
      </c>
      <c r="K4827" s="43" t="s">
        <v>7976</v>
      </c>
      <c r="L4827" s="55" t="s">
        <v>13</v>
      </c>
      <c r="M4827" s="43" t="s">
        <v>2</v>
      </c>
      <c r="N4827" s="43" t="s">
        <v>3</v>
      </c>
      <c r="O4827" s="43" t="s">
        <v>9898</v>
      </c>
      <c r="P4827" s="43" t="s">
        <v>364</v>
      </c>
    </row>
    <row r="4828" spans="1:16" ht="30" x14ac:dyDescent="0.25">
      <c r="A4828" s="43" t="s">
        <v>8049</v>
      </c>
      <c r="B4828" s="43" t="s">
        <v>205</v>
      </c>
      <c r="C4828" s="43" t="s">
        <v>8050</v>
      </c>
      <c r="D4828" s="43" t="s">
        <v>8051</v>
      </c>
      <c r="E4828" s="43" t="s">
        <v>46</v>
      </c>
      <c r="F4828" s="44">
        <v>45013</v>
      </c>
      <c r="G4828" s="43" t="s">
        <v>203</v>
      </c>
      <c r="H4828" s="43" t="s">
        <v>3960</v>
      </c>
      <c r="I4828" s="43" t="s">
        <v>364</v>
      </c>
      <c r="J4828" s="43">
        <v>1</v>
      </c>
      <c r="K4828" s="43" t="s">
        <v>3803</v>
      </c>
      <c r="L4828" s="55" t="s">
        <v>13</v>
      </c>
      <c r="M4828" s="43" t="s">
        <v>2</v>
      </c>
      <c r="N4828" s="43" t="s">
        <v>3</v>
      </c>
      <c r="O4828" s="43" t="s">
        <v>9905</v>
      </c>
      <c r="P4828" s="43" t="s">
        <v>364</v>
      </c>
    </row>
    <row r="4829" spans="1:16" x14ac:dyDescent="0.25">
      <c r="A4829" s="43" t="s">
        <v>8049</v>
      </c>
      <c r="B4829" s="43" t="s">
        <v>205</v>
      </c>
      <c r="C4829" s="43" t="s">
        <v>8050</v>
      </c>
      <c r="D4829" s="43" t="s">
        <v>8051</v>
      </c>
      <c r="E4829" s="43" t="s">
        <v>46</v>
      </c>
      <c r="F4829" s="44">
        <v>45013</v>
      </c>
      <c r="G4829" s="43" t="s">
        <v>203</v>
      </c>
      <c r="H4829" s="43" t="s">
        <v>3960</v>
      </c>
      <c r="I4829" s="43" t="s">
        <v>364</v>
      </c>
      <c r="J4829" s="43">
        <v>2.1</v>
      </c>
      <c r="K4829" s="43" t="s">
        <v>8043</v>
      </c>
      <c r="L4829" s="55" t="s">
        <v>640</v>
      </c>
      <c r="M4829" s="43" t="s">
        <v>2</v>
      </c>
      <c r="N4829" s="43" t="s">
        <v>2</v>
      </c>
      <c r="O4829"/>
      <c r="P4829" s="43" t="s">
        <v>363</v>
      </c>
    </row>
    <row r="4830" spans="1:16" x14ac:dyDescent="0.25">
      <c r="A4830" s="43" t="s">
        <v>8049</v>
      </c>
      <c r="B4830" s="43" t="s">
        <v>205</v>
      </c>
      <c r="C4830" s="43" t="s">
        <v>8050</v>
      </c>
      <c r="D4830" s="43" t="s">
        <v>8051</v>
      </c>
      <c r="E4830" s="43" t="s">
        <v>46</v>
      </c>
      <c r="F4830" s="44">
        <v>45013</v>
      </c>
      <c r="G4830" s="43" t="s">
        <v>203</v>
      </c>
      <c r="H4830" s="43" t="s">
        <v>3960</v>
      </c>
      <c r="I4830" s="43" t="s">
        <v>364</v>
      </c>
      <c r="J4830" s="43">
        <v>2.2000000000000002</v>
      </c>
      <c r="K4830" s="43" t="s">
        <v>8052</v>
      </c>
      <c r="L4830" s="55" t="s">
        <v>640</v>
      </c>
      <c r="M4830" s="43" t="s">
        <v>2</v>
      </c>
      <c r="N4830" s="43" t="s">
        <v>2</v>
      </c>
      <c r="O4830"/>
      <c r="P4830" s="43" t="s">
        <v>363</v>
      </c>
    </row>
    <row r="4831" spans="1:16" x14ac:dyDescent="0.25">
      <c r="A4831" s="43" t="s">
        <v>8049</v>
      </c>
      <c r="B4831" s="43" t="s">
        <v>205</v>
      </c>
      <c r="C4831" s="43" t="s">
        <v>8050</v>
      </c>
      <c r="D4831" s="43" t="s">
        <v>8051</v>
      </c>
      <c r="E4831" s="43" t="s">
        <v>46</v>
      </c>
      <c r="F4831" s="44">
        <v>45013</v>
      </c>
      <c r="G4831" s="43" t="s">
        <v>203</v>
      </c>
      <c r="H4831" s="43" t="s">
        <v>3960</v>
      </c>
      <c r="I4831" s="43" t="s">
        <v>364</v>
      </c>
      <c r="J4831" s="43">
        <v>2.2999999999999998</v>
      </c>
      <c r="K4831" s="43" t="s">
        <v>8053</v>
      </c>
      <c r="L4831" s="55" t="s">
        <v>640</v>
      </c>
      <c r="M4831" s="43" t="s">
        <v>2</v>
      </c>
      <c r="N4831" s="43" t="s">
        <v>2</v>
      </c>
      <c r="O4831"/>
      <c r="P4831" s="43" t="s">
        <v>363</v>
      </c>
    </row>
    <row r="4832" spans="1:16" x14ac:dyDescent="0.25">
      <c r="A4832" s="43" t="s">
        <v>8049</v>
      </c>
      <c r="B4832" s="43" t="s">
        <v>205</v>
      </c>
      <c r="C4832" s="43" t="s">
        <v>8050</v>
      </c>
      <c r="D4832" s="43" t="s">
        <v>8051</v>
      </c>
      <c r="E4832" s="43" t="s">
        <v>46</v>
      </c>
      <c r="F4832" s="44">
        <v>45013</v>
      </c>
      <c r="G4832" s="43" t="s">
        <v>203</v>
      </c>
      <c r="H4832" s="43" t="s">
        <v>3960</v>
      </c>
      <c r="I4832" s="43" t="s">
        <v>364</v>
      </c>
      <c r="J4832" s="43">
        <v>2.4</v>
      </c>
      <c r="K4832" s="43" t="s">
        <v>8054</v>
      </c>
      <c r="L4832" s="55" t="s">
        <v>640</v>
      </c>
      <c r="M4832" s="43" t="s">
        <v>2</v>
      </c>
      <c r="N4832" s="43" t="s">
        <v>2</v>
      </c>
      <c r="O4832"/>
      <c r="P4832" s="43" t="s">
        <v>363</v>
      </c>
    </row>
    <row r="4833" spans="1:16" x14ac:dyDescent="0.25">
      <c r="A4833" s="43" t="s">
        <v>8049</v>
      </c>
      <c r="B4833" s="43" t="s">
        <v>205</v>
      </c>
      <c r="C4833" s="43" t="s">
        <v>8050</v>
      </c>
      <c r="D4833" s="43" t="s">
        <v>8051</v>
      </c>
      <c r="E4833" s="43" t="s">
        <v>46</v>
      </c>
      <c r="F4833" s="44">
        <v>45013</v>
      </c>
      <c r="G4833" s="43" t="s">
        <v>203</v>
      </c>
      <c r="H4833" s="43" t="s">
        <v>3960</v>
      </c>
      <c r="I4833" s="43" t="s">
        <v>364</v>
      </c>
      <c r="J4833" s="43">
        <v>2.5</v>
      </c>
      <c r="K4833" s="43" t="s">
        <v>8055</v>
      </c>
      <c r="L4833" s="55" t="s">
        <v>640</v>
      </c>
      <c r="M4833" s="43" t="s">
        <v>2</v>
      </c>
      <c r="N4833" s="43" t="s">
        <v>2</v>
      </c>
      <c r="O4833"/>
      <c r="P4833" s="43" t="s">
        <v>363</v>
      </c>
    </row>
    <row r="4834" spans="1:16" x14ac:dyDescent="0.25">
      <c r="A4834" s="43" t="s">
        <v>8049</v>
      </c>
      <c r="B4834" s="43" t="s">
        <v>205</v>
      </c>
      <c r="C4834" s="43" t="s">
        <v>8050</v>
      </c>
      <c r="D4834" s="43" t="s">
        <v>8051</v>
      </c>
      <c r="E4834" s="43" t="s">
        <v>46</v>
      </c>
      <c r="F4834" s="44">
        <v>45013</v>
      </c>
      <c r="G4834" s="43" t="s">
        <v>203</v>
      </c>
      <c r="H4834" s="43" t="s">
        <v>3960</v>
      </c>
      <c r="I4834" s="43" t="s">
        <v>364</v>
      </c>
      <c r="J4834" s="43">
        <v>3</v>
      </c>
      <c r="K4834" s="43" t="s">
        <v>8056</v>
      </c>
      <c r="L4834" s="55" t="s">
        <v>639</v>
      </c>
      <c r="M4834" s="43" t="s">
        <v>2</v>
      </c>
      <c r="N4834" s="43" t="s">
        <v>2</v>
      </c>
      <c r="O4834"/>
      <c r="P4834" s="43" t="s">
        <v>363</v>
      </c>
    </row>
    <row r="4835" spans="1:16" x14ac:dyDescent="0.25">
      <c r="A4835" s="43" t="s">
        <v>8049</v>
      </c>
      <c r="B4835" s="43" t="s">
        <v>205</v>
      </c>
      <c r="C4835" s="43" t="s">
        <v>8050</v>
      </c>
      <c r="D4835" s="43" t="s">
        <v>8051</v>
      </c>
      <c r="E4835" s="43" t="s">
        <v>46</v>
      </c>
      <c r="F4835" s="44">
        <v>45013</v>
      </c>
      <c r="G4835" s="43" t="s">
        <v>203</v>
      </c>
      <c r="H4835" s="43" t="s">
        <v>3960</v>
      </c>
      <c r="I4835" s="43" t="s">
        <v>364</v>
      </c>
      <c r="J4835" s="43">
        <v>4</v>
      </c>
      <c r="K4835" s="43" t="s">
        <v>3817</v>
      </c>
      <c r="L4835" s="55" t="s">
        <v>640</v>
      </c>
      <c r="M4835" s="43" t="s">
        <v>2</v>
      </c>
      <c r="N4835" s="43" t="s">
        <v>2</v>
      </c>
      <c r="O4835"/>
      <c r="P4835" s="43" t="s">
        <v>363</v>
      </c>
    </row>
    <row r="4836" spans="1:16" x14ac:dyDescent="0.25">
      <c r="A4836" s="43" t="s">
        <v>8049</v>
      </c>
      <c r="B4836" s="43" t="s">
        <v>205</v>
      </c>
      <c r="C4836" s="43" t="s">
        <v>8050</v>
      </c>
      <c r="D4836" s="43" t="s">
        <v>8051</v>
      </c>
      <c r="E4836" s="43" t="s">
        <v>46</v>
      </c>
      <c r="F4836" s="44">
        <v>45013</v>
      </c>
      <c r="G4836" s="43" t="s">
        <v>203</v>
      </c>
      <c r="H4836" s="43" t="s">
        <v>3960</v>
      </c>
      <c r="I4836" s="43" t="s">
        <v>364</v>
      </c>
      <c r="J4836" s="43">
        <v>5</v>
      </c>
      <c r="K4836" s="43" t="s">
        <v>6617</v>
      </c>
      <c r="L4836" s="55" t="s">
        <v>641</v>
      </c>
      <c r="M4836" s="43" t="s">
        <v>2</v>
      </c>
      <c r="N4836" s="43" t="s">
        <v>2</v>
      </c>
      <c r="O4836"/>
      <c r="P4836" s="43" t="s">
        <v>363</v>
      </c>
    </row>
    <row r="4837" spans="1:16" ht="30" x14ac:dyDescent="0.25">
      <c r="A4837" s="43" t="s">
        <v>8049</v>
      </c>
      <c r="B4837" s="43" t="s">
        <v>205</v>
      </c>
      <c r="C4837" s="43" t="s">
        <v>8050</v>
      </c>
      <c r="D4837" s="43" t="s">
        <v>8051</v>
      </c>
      <c r="E4837" s="43" t="s">
        <v>46</v>
      </c>
      <c r="F4837" s="44">
        <v>45013</v>
      </c>
      <c r="G4837" s="43" t="s">
        <v>203</v>
      </c>
      <c r="H4837" s="43" t="s">
        <v>3960</v>
      </c>
      <c r="I4837" s="43" t="s">
        <v>364</v>
      </c>
      <c r="J4837" s="43">
        <v>6</v>
      </c>
      <c r="K4837" s="43" t="s">
        <v>7976</v>
      </c>
      <c r="L4837" s="55" t="s">
        <v>13</v>
      </c>
      <c r="M4837" s="43" t="s">
        <v>2</v>
      </c>
      <c r="N4837" s="43" t="s">
        <v>3</v>
      </c>
      <c r="O4837" s="43" t="s">
        <v>9898</v>
      </c>
      <c r="P4837" s="43" t="s">
        <v>364</v>
      </c>
    </row>
    <row r="4838" spans="1:16" x14ac:dyDescent="0.25">
      <c r="A4838" s="43" t="s">
        <v>8057</v>
      </c>
      <c r="B4838" s="43" t="s">
        <v>205</v>
      </c>
      <c r="C4838" s="43" t="s">
        <v>8058</v>
      </c>
      <c r="D4838" s="43" t="s">
        <v>8059</v>
      </c>
      <c r="E4838" s="43" t="s">
        <v>46</v>
      </c>
      <c r="F4838" s="44">
        <v>45013</v>
      </c>
      <c r="G4838" s="43" t="s">
        <v>203</v>
      </c>
      <c r="H4838" s="43" t="s">
        <v>3960</v>
      </c>
      <c r="I4838" s="43" t="s">
        <v>364</v>
      </c>
      <c r="J4838" s="43">
        <v>1</v>
      </c>
      <c r="K4838" s="43" t="s">
        <v>3803</v>
      </c>
      <c r="L4838" s="55" t="s">
        <v>13</v>
      </c>
      <c r="M4838" s="43" t="s">
        <v>2</v>
      </c>
      <c r="N4838" s="43" t="s">
        <v>2</v>
      </c>
      <c r="O4838"/>
      <c r="P4838" s="43" t="s">
        <v>363</v>
      </c>
    </row>
    <row r="4839" spans="1:16" x14ac:dyDescent="0.25">
      <c r="A4839" s="43" t="s">
        <v>8057</v>
      </c>
      <c r="B4839" s="43" t="s">
        <v>205</v>
      </c>
      <c r="C4839" s="43" t="s">
        <v>8058</v>
      </c>
      <c r="D4839" s="43" t="s">
        <v>8059</v>
      </c>
      <c r="E4839" s="43" t="s">
        <v>46</v>
      </c>
      <c r="F4839" s="44">
        <v>45013</v>
      </c>
      <c r="G4839" s="43" t="s">
        <v>203</v>
      </c>
      <c r="H4839" s="43" t="s">
        <v>3960</v>
      </c>
      <c r="I4839" s="43" t="s">
        <v>364</v>
      </c>
      <c r="J4839" s="43">
        <v>2.1</v>
      </c>
      <c r="K4839" s="43" t="s">
        <v>8043</v>
      </c>
      <c r="L4839" s="55" t="s">
        <v>640</v>
      </c>
      <c r="M4839" s="43" t="s">
        <v>2</v>
      </c>
      <c r="N4839" s="43" t="s">
        <v>2</v>
      </c>
      <c r="O4839"/>
      <c r="P4839" s="43" t="s">
        <v>363</v>
      </c>
    </row>
    <row r="4840" spans="1:16" x14ac:dyDescent="0.25">
      <c r="A4840" s="43" t="s">
        <v>8057</v>
      </c>
      <c r="B4840" s="43" t="s">
        <v>205</v>
      </c>
      <c r="C4840" s="43" t="s">
        <v>8058</v>
      </c>
      <c r="D4840" s="43" t="s">
        <v>8059</v>
      </c>
      <c r="E4840" s="43" t="s">
        <v>46</v>
      </c>
      <c r="F4840" s="44">
        <v>45013</v>
      </c>
      <c r="G4840" s="43" t="s">
        <v>203</v>
      </c>
      <c r="H4840" s="43" t="s">
        <v>3960</v>
      </c>
      <c r="I4840" s="43" t="s">
        <v>364</v>
      </c>
      <c r="J4840" s="43">
        <v>2.2000000000000002</v>
      </c>
      <c r="K4840" s="43" t="s">
        <v>8060</v>
      </c>
      <c r="L4840" s="55" t="s">
        <v>640</v>
      </c>
      <c r="M4840" s="43" t="s">
        <v>2</v>
      </c>
      <c r="N4840" s="43" t="s">
        <v>2</v>
      </c>
      <c r="O4840"/>
      <c r="P4840" s="43" t="s">
        <v>363</v>
      </c>
    </row>
    <row r="4841" spans="1:16" x14ac:dyDescent="0.25">
      <c r="A4841" s="43" t="s">
        <v>8057</v>
      </c>
      <c r="B4841" s="43" t="s">
        <v>205</v>
      </c>
      <c r="C4841" s="43" t="s">
        <v>8058</v>
      </c>
      <c r="D4841" s="43" t="s">
        <v>8059</v>
      </c>
      <c r="E4841" s="43" t="s">
        <v>46</v>
      </c>
      <c r="F4841" s="44">
        <v>45013</v>
      </c>
      <c r="G4841" s="43" t="s">
        <v>203</v>
      </c>
      <c r="H4841" s="43" t="s">
        <v>3960</v>
      </c>
      <c r="I4841" s="43" t="s">
        <v>364</v>
      </c>
      <c r="J4841" s="43">
        <v>2.2999999999999998</v>
      </c>
      <c r="K4841" s="43" t="s">
        <v>8061</v>
      </c>
      <c r="L4841" s="55" t="s">
        <v>640</v>
      </c>
      <c r="M4841" s="43" t="s">
        <v>2</v>
      </c>
      <c r="N4841" s="43" t="s">
        <v>2</v>
      </c>
      <c r="O4841"/>
      <c r="P4841" s="43" t="s">
        <v>363</v>
      </c>
    </row>
    <row r="4842" spans="1:16" x14ac:dyDescent="0.25">
      <c r="A4842" s="43" t="s">
        <v>8057</v>
      </c>
      <c r="B4842" s="43" t="s">
        <v>205</v>
      </c>
      <c r="C4842" s="43" t="s">
        <v>8058</v>
      </c>
      <c r="D4842" s="43" t="s">
        <v>8059</v>
      </c>
      <c r="E4842" s="43" t="s">
        <v>46</v>
      </c>
      <c r="F4842" s="44">
        <v>45013</v>
      </c>
      <c r="G4842" s="43" t="s">
        <v>203</v>
      </c>
      <c r="H4842" s="43" t="s">
        <v>3960</v>
      </c>
      <c r="I4842" s="43" t="s">
        <v>364</v>
      </c>
      <c r="J4842" s="43">
        <v>3</v>
      </c>
      <c r="K4842" s="43" t="s">
        <v>3817</v>
      </c>
      <c r="L4842" s="55" t="s">
        <v>640</v>
      </c>
      <c r="M4842" s="43" t="s">
        <v>2</v>
      </c>
      <c r="N4842" s="43" t="s">
        <v>2</v>
      </c>
      <c r="O4842"/>
      <c r="P4842" s="43" t="s">
        <v>363</v>
      </c>
    </row>
    <row r="4843" spans="1:16" ht="30" x14ac:dyDescent="0.25">
      <c r="A4843" s="43" t="s">
        <v>8057</v>
      </c>
      <c r="B4843" s="43" t="s">
        <v>205</v>
      </c>
      <c r="C4843" s="43" t="s">
        <v>8058</v>
      </c>
      <c r="D4843" s="43" t="s">
        <v>8059</v>
      </c>
      <c r="E4843" s="43" t="s">
        <v>46</v>
      </c>
      <c r="F4843" s="44">
        <v>45013</v>
      </c>
      <c r="G4843" s="43" t="s">
        <v>203</v>
      </c>
      <c r="H4843" s="43" t="s">
        <v>3960</v>
      </c>
      <c r="I4843" s="43" t="s">
        <v>364</v>
      </c>
      <c r="J4843" s="43">
        <v>4</v>
      </c>
      <c r="K4843" s="43" t="s">
        <v>7976</v>
      </c>
      <c r="L4843" s="55" t="s">
        <v>13</v>
      </c>
      <c r="M4843" s="43" t="s">
        <v>2</v>
      </c>
      <c r="N4843" s="43" t="s">
        <v>3</v>
      </c>
      <c r="O4843" s="43" t="s">
        <v>9898</v>
      </c>
      <c r="P4843" s="43" t="s">
        <v>364</v>
      </c>
    </row>
    <row r="4844" spans="1:16" x14ac:dyDescent="0.25">
      <c r="A4844" s="43" t="s">
        <v>2635</v>
      </c>
      <c r="B4844" s="43" t="s">
        <v>204</v>
      </c>
      <c r="C4844" s="43" t="s">
        <v>8062</v>
      </c>
      <c r="D4844" s="43" t="s">
        <v>8063</v>
      </c>
      <c r="E4844" s="43" t="s">
        <v>132</v>
      </c>
      <c r="F4844" s="44">
        <v>45013</v>
      </c>
      <c r="G4844" s="43" t="s">
        <v>203</v>
      </c>
      <c r="H4844" s="43" t="s">
        <v>3960</v>
      </c>
      <c r="I4844" s="43" t="s">
        <v>364</v>
      </c>
      <c r="J4844" s="43">
        <v>1.01</v>
      </c>
      <c r="K4844" s="43" t="s">
        <v>8064</v>
      </c>
      <c r="L4844" s="55" t="s">
        <v>640</v>
      </c>
      <c r="M4844" s="43" t="s">
        <v>2</v>
      </c>
      <c r="N4844" s="43" t="s">
        <v>3</v>
      </c>
      <c r="O4844" s="43" t="s">
        <v>9874</v>
      </c>
      <c r="P4844" s="43" t="s">
        <v>364</v>
      </c>
    </row>
    <row r="4845" spans="1:16" x14ac:dyDescent="0.25">
      <c r="A4845" s="43" t="s">
        <v>2635</v>
      </c>
      <c r="B4845" s="43" t="s">
        <v>204</v>
      </c>
      <c r="C4845" s="43" t="s">
        <v>8062</v>
      </c>
      <c r="D4845" s="43" t="s">
        <v>8063</v>
      </c>
      <c r="E4845" s="43" t="s">
        <v>132</v>
      </c>
      <c r="F4845" s="44">
        <v>45013</v>
      </c>
      <c r="G4845" s="43" t="s">
        <v>203</v>
      </c>
      <c r="H4845" s="43" t="s">
        <v>3960</v>
      </c>
      <c r="I4845" s="43" t="s">
        <v>364</v>
      </c>
      <c r="J4845" s="43">
        <v>1.02</v>
      </c>
      <c r="K4845" s="43" t="s">
        <v>8065</v>
      </c>
      <c r="L4845" s="55" t="s">
        <v>640</v>
      </c>
      <c r="M4845" s="43" t="s">
        <v>2</v>
      </c>
      <c r="N4845" s="43" t="s">
        <v>2</v>
      </c>
      <c r="O4845"/>
      <c r="P4845" s="43" t="s">
        <v>363</v>
      </c>
    </row>
    <row r="4846" spans="1:16" x14ac:dyDescent="0.25">
      <c r="A4846" s="43" t="s">
        <v>2635</v>
      </c>
      <c r="B4846" s="43" t="s">
        <v>204</v>
      </c>
      <c r="C4846" s="43" t="s">
        <v>8062</v>
      </c>
      <c r="D4846" s="43" t="s">
        <v>8063</v>
      </c>
      <c r="E4846" s="43" t="s">
        <v>132</v>
      </c>
      <c r="F4846" s="44">
        <v>45013</v>
      </c>
      <c r="G4846" s="43" t="s">
        <v>203</v>
      </c>
      <c r="H4846" s="43" t="s">
        <v>3960</v>
      </c>
      <c r="I4846" s="43" t="s">
        <v>364</v>
      </c>
      <c r="J4846" s="43">
        <v>1.03</v>
      </c>
      <c r="K4846" s="43" t="s">
        <v>8066</v>
      </c>
      <c r="L4846" s="55" t="s">
        <v>640</v>
      </c>
      <c r="M4846" s="43" t="s">
        <v>2</v>
      </c>
      <c r="N4846" s="43" t="s">
        <v>2</v>
      </c>
      <c r="O4846"/>
      <c r="P4846" s="43" t="s">
        <v>363</v>
      </c>
    </row>
    <row r="4847" spans="1:16" x14ac:dyDescent="0.25">
      <c r="A4847" s="43" t="s">
        <v>2635</v>
      </c>
      <c r="B4847" s="43" t="s">
        <v>204</v>
      </c>
      <c r="C4847" s="43" t="s">
        <v>8062</v>
      </c>
      <c r="D4847" s="43" t="s">
        <v>8063</v>
      </c>
      <c r="E4847" s="43" t="s">
        <v>132</v>
      </c>
      <c r="F4847" s="44">
        <v>45013</v>
      </c>
      <c r="G4847" s="43" t="s">
        <v>203</v>
      </c>
      <c r="H4847" s="43" t="s">
        <v>3960</v>
      </c>
      <c r="I4847" s="43" t="s">
        <v>364</v>
      </c>
      <c r="J4847" s="43">
        <v>1.04</v>
      </c>
      <c r="K4847" s="43" t="s">
        <v>8067</v>
      </c>
      <c r="L4847" s="55" t="s">
        <v>640</v>
      </c>
      <c r="M4847" s="43" t="s">
        <v>2</v>
      </c>
      <c r="N4847" s="43" t="s">
        <v>3</v>
      </c>
      <c r="O4847" s="43" t="s">
        <v>9877</v>
      </c>
      <c r="P4847" s="43" t="s">
        <v>364</v>
      </c>
    </row>
    <row r="4848" spans="1:16" ht="30" x14ac:dyDescent="0.25">
      <c r="A4848" s="43" t="s">
        <v>2635</v>
      </c>
      <c r="B4848" s="43" t="s">
        <v>204</v>
      </c>
      <c r="C4848" s="43" t="s">
        <v>8062</v>
      </c>
      <c r="D4848" s="43" t="s">
        <v>8063</v>
      </c>
      <c r="E4848" s="43" t="s">
        <v>132</v>
      </c>
      <c r="F4848" s="44">
        <v>45013</v>
      </c>
      <c r="G4848" s="43" t="s">
        <v>203</v>
      </c>
      <c r="H4848" s="43" t="s">
        <v>3960</v>
      </c>
      <c r="I4848" s="43" t="s">
        <v>364</v>
      </c>
      <c r="J4848" s="43">
        <v>1.05</v>
      </c>
      <c r="K4848" s="43" t="s">
        <v>8068</v>
      </c>
      <c r="L4848" s="55" t="s">
        <v>640</v>
      </c>
      <c r="M4848" s="43" t="s">
        <v>2</v>
      </c>
      <c r="N4848" s="43" t="s">
        <v>3</v>
      </c>
      <c r="O4848" s="43" t="s">
        <v>9893</v>
      </c>
      <c r="P4848" s="43" t="s">
        <v>364</v>
      </c>
    </row>
    <row r="4849" spans="1:16" x14ac:dyDescent="0.25">
      <c r="A4849" s="43" t="s">
        <v>2635</v>
      </c>
      <c r="B4849" s="43" t="s">
        <v>204</v>
      </c>
      <c r="C4849" s="43" t="s">
        <v>8062</v>
      </c>
      <c r="D4849" s="43" t="s">
        <v>8063</v>
      </c>
      <c r="E4849" s="43" t="s">
        <v>132</v>
      </c>
      <c r="F4849" s="44">
        <v>45013</v>
      </c>
      <c r="G4849" s="43" t="s">
        <v>203</v>
      </c>
      <c r="H4849" s="43" t="s">
        <v>3960</v>
      </c>
      <c r="I4849" s="43" t="s">
        <v>364</v>
      </c>
      <c r="J4849" s="43">
        <v>2.0099999999999998</v>
      </c>
      <c r="K4849" s="43" t="s">
        <v>8069</v>
      </c>
      <c r="L4849" s="55" t="s">
        <v>640</v>
      </c>
      <c r="M4849" s="43" t="s">
        <v>2</v>
      </c>
      <c r="N4849" s="43" t="s">
        <v>3</v>
      </c>
      <c r="O4849" s="43" t="s">
        <v>9859</v>
      </c>
      <c r="P4849" s="43" t="s">
        <v>364</v>
      </c>
    </row>
    <row r="4850" spans="1:16" x14ac:dyDescent="0.25">
      <c r="A4850" s="43" t="s">
        <v>2635</v>
      </c>
      <c r="B4850" s="43" t="s">
        <v>204</v>
      </c>
      <c r="C4850" s="43" t="s">
        <v>8062</v>
      </c>
      <c r="D4850" s="43" t="s">
        <v>8063</v>
      </c>
      <c r="E4850" s="43" t="s">
        <v>132</v>
      </c>
      <c r="F4850" s="44">
        <v>45013</v>
      </c>
      <c r="G4850" s="43" t="s">
        <v>203</v>
      </c>
      <c r="H4850" s="43" t="s">
        <v>3960</v>
      </c>
      <c r="I4850" s="43" t="s">
        <v>364</v>
      </c>
      <c r="J4850" s="43">
        <v>2.02</v>
      </c>
      <c r="K4850" s="43" t="s">
        <v>8070</v>
      </c>
      <c r="L4850" s="55" t="s">
        <v>640</v>
      </c>
      <c r="M4850" s="43" t="s">
        <v>2</v>
      </c>
      <c r="N4850" s="43" t="s">
        <v>2</v>
      </c>
      <c r="O4850"/>
      <c r="P4850" s="43" t="s">
        <v>363</v>
      </c>
    </row>
    <row r="4851" spans="1:16" x14ac:dyDescent="0.25">
      <c r="A4851" s="43" t="s">
        <v>2635</v>
      </c>
      <c r="B4851" s="43" t="s">
        <v>204</v>
      </c>
      <c r="C4851" s="43" t="s">
        <v>8062</v>
      </c>
      <c r="D4851" s="43" t="s">
        <v>8063</v>
      </c>
      <c r="E4851" s="43" t="s">
        <v>132</v>
      </c>
      <c r="F4851" s="44">
        <v>45013</v>
      </c>
      <c r="G4851" s="43" t="s">
        <v>203</v>
      </c>
      <c r="H4851" s="43" t="s">
        <v>3960</v>
      </c>
      <c r="I4851" s="43" t="s">
        <v>364</v>
      </c>
      <c r="J4851" s="43">
        <v>2.0299999999999998</v>
      </c>
      <c r="K4851" s="43" t="s">
        <v>8071</v>
      </c>
      <c r="L4851" s="55" t="s">
        <v>640</v>
      </c>
      <c r="M4851" s="43" t="s">
        <v>2</v>
      </c>
      <c r="N4851" s="43" t="s">
        <v>2</v>
      </c>
      <c r="O4851"/>
      <c r="P4851" s="43" t="s">
        <v>363</v>
      </c>
    </row>
    <row r="4852" spans="1:16" x14ac:dyDescent="0.25">
      <c r="A4852" s="43" t="s">
        <v>2635</v>
      </c>
      <c r="B4852" s="43" t="s">
        <v>204</v>
      </c>
      <c r="C4852" s="43" t="s">
        <v>8062</v>
      </c>
      <c r="D4852" s="43" t="s">
        <v>8063</v>
      </c>
      <c r="E4852" s="43" t="s">
        <v>132</v>
      </c>
      <c r="F4852" s="44">
        <v>45013</v>
      </c>
      <c r="G4852" s="43" t="s">
        <v>203</v>
      </c>
      <c r="H4852" s="43" t="s">
        <v>3960</v>
      </c>
      <c r="I4852" s="43" t="s">
        <v>364</v>
      </c>
      <c r="J4852" s="43">
        <v>3.01</v>
      </c>
      <c r="K4852" s="43" t="s">
        <v>8072</v>
      </c>
      <c r="L4852" s="55" t="s">
        <v>13</v>
      </c>
      <c r="M4852" s="43" t="s">
        <v>2</v>
      </c>
      <c r="N4852" s="43" t="s">
        <v>2</v>
      </c>
      <c r="O4852"/>
      <c r="P4852" s="43" t="s">
        <v>363</v>
      </c>
    </row>
    <row r="4853" spans="1:16" x14ac:dyDescent="0.25">
      <c r="A4853" s="43" t="s">
        <v>2635</v>
      </c>
      <c r="B4853" s="43" t="s">
        <v>204</v>
      </c>
      <c r="C4853" s="43" t="s">
        <v>8062</v>
      </c>
      <c r="D4853" s="43" t="s">
        <v>8063</v>
      </c>
      <c r="E4853" s="43" t="s">
        <v>132</v>
      </c>
      <c r="F4853" s="44">
        <v>45013</v>
      </c>
      <c r="G4853" s="43" t="s">
        <v>203</v>
      </c>
      <c r="H4853" s="43" t="s">
        <v>3960</v>
      </c>
      <c r="I4853" s="43" t="s">
        <v>364</v>
      </c>
      <c r="J4853" s="43">
        <v>3.02</v>
      </c>
      <c r="K4853" s="43" t="s">
        <v>8073</v>
      </c>
      <c r="L4853" s="55" t="s">
        <v>13</v>
      </c>
      <c r="M4853" s="43" t="s">
        <v>2</v>
      </c>
      <c r="N4853" s="43" t="s">
        <v>2</v>
      </c>
      <c r="O4853"/>
      <c r="P4853" s="43" t="s">
        <v>363</v>
      </c>
    </row>
    <row r="4854" spans="1:16" ht="30" x14ac:dyDescent="0.25">
      <c r="A4854" s="43" t="s">
        <v>8074</v>
      </c>
      <c r="B4854" s="43" t="s">
        <v>205</v>
      </c>
      <c r="C4854" s="43" t="s">
        <v>8075</v>
      </c>
      <c r="D4854" s="43" t="s">
        <v>8076</v>
      </c>
      <c r="E4854" s="43" t="s">
        <v>46</v>
      </c>
      <c r="F4854" s="44">
        <v>45013</v>
      </c>
      <c r="G4854" s="43" t="s">
        <v>203</v>
      </c>
      <c r="H4854" s="43" t="s">
        <v>3960</v>
      </c>
      <c r="I4854" s="43" t="s">
        <v>364</v>
      </c>
      <c r="J4854" s="43">
        <v>1</v>
      </c>
      <c r="K4854" s="43" t="s">
        <v>3803</v>
      </c>
      <c r="L4854" s="55" t="s">
        <v>13</v>
      </c>
      <c r="M4854" s="43" t="s">
        <v>2</v>
      </c>
      <c r="N4854" s="43" t="s">
        <v>3</v>
      </c>
      <c r="O4854" s="43" t="s">
        <v>9905</v>
      </c>
      <c r="P4854" s="43" t="s">
        <v>364</v>
      </c>
    </row>
    <row r="4855" spans="1:16" x14ac:dyDescent="0.25">
      <c r="A4855" s="43" t="s">
        <v>8074</v>
      </c>
      <c r="B4855" s="43" t="s">
        <v>205</v>
      </c>
      <c r="C4855" s="43" t="s">
        <v>8075</v>
      </c>
      <c r="D4855" s="43" t="s">
        <v>8076</v>
      </c>
      <c r="E4855" s="43" t="s">
        <v>46</v>
      </c>
      <c r="F4855" s="44">
        <v>45013</v>
      </c>
      <c r="G4855" s="43" t="s">
        <v>203</v>
      </c>
      <c r="H4855" s="43" t="s">
        <v>3960</v>
      </c>
      <c r="I4855" s="43" t="s">
        <v>364</v>
      </c>
      <c r="J4855" s="43">
        <v>2</v>
      </c>
      <c r="K4855" s="43" t="s">
        <v>3226</v>
      </c>
      <c r="L4855" s="55" t="s">
        <v>13</v>
      </c>
      <c r="M4855" s="43" t="s">
        <v>2</v>
      </c>
      <c r="N4855" s="43" t="s">
        <v>2</v>
      </c>
      <c r="O4855"/>
      <c r="P4855" s="43" t="s">
        <v>363</v>
      </c>
    </row>
    <row r="4856" spans="1:16" ht="30" x14ac:dyDescent="0.25">
      <c r="A4856" s="43" t="s">
        <v>8074</v>
      </c>
      <c r="B4856" s="43" t="s">
        <v>205</v>
      </c>
      <c r="C4856" s="43" t="s">
        <v>8075</v>
      </c>
      <c r="D4856" s="43" t="s">
        <v>8076</v>
      </c>
      <c r="E4856" s="43" t="s">
        <v>46</v>
      </c>
      <c r="F4856" s="44">
        <v>45013</v>
      </c>
      <c r="G4856" s="43" t="s">
        <v>203</v>
      </c>
      <c r="H4856" s="43" t="s">
        <v>3960</v>
      </c>
      <c r="I4856" s="43" t="s">
        <v>364</v>
      </c>
      <c r="J4856" s="43">
        <v>3.1</v>
      </c>
      <c r="K4856" s="43" t="s">
        <v>8077</v>
      </c>
      <c r="L4856" s="55" t="s">
        <v>640</v>
      </c>
      <c r="M4856" s="43" t="s">
        <v>2</v>
      </c>
      <c r="N4856" s="43" t="s">
        <v>3</v>
      </c>
      <c r="O4856" s="43" t="s">
        <v>9953</v>
      </c>
      <c r="P4856" s="43" t="s">
        <v>364</v>
      </c>
    </row>
    <row r="4857" spans="1:16" x14ac:dyDescent="0.25">
      <c r="A4857" s="43" t="s">
        <v>8074</v>
      </c>
      <c r="B4857" s="43" t="s">
        <v>205</v>
      </c>
      <c r="C4857" s="43" t="s">
        <v>8075</v>
      </c>
      <c r="D4857" s="43" t="s">
        <v>8076</v>
      </c>
      <c r="E4857" s="43" t="s">
        <v>46</v>
      </c>
      <c r="F4857" s="44">
        <v>45013</v>
      </c>
      <c r="G4857" s="43" t="s">
        <v>203</v>
      </c>
      <c r="H4857" s="43" t="s">
        <v>3960</v>
      </c>
      <c r="I4857" s="43" t="s">
        <v>364</v>
      </c>
      <c r="J4857" s="43">
        <v>3.2</v>
      </c>
      <c r="K4857" s="43" t="s">
        <v>8078</v>
      </c>
      <c r="L4857" s="55" t="s">
        <v>640</v>
      </c>
      <c r="M4857" s="43" t="s">
        <v>2</v>
      </c>
      <c r="N4857" s="43" t="s">
        <v>2</v>
      </c>
      <c r="O4857"/>
      <c r="P4857" s="43" t="s">
        <v>363</v>
      </c>
    </row>
    <row r="4858" spans="1:16" x14ac:dyDescent="0.25">
      <c r="A4858" s="43" t="s">
        <v>8074</v>
      </c>
      <c r="B4858" s="43" t="s">
        <v>205</v>
      </c>
      <c r="C4858" s="43" t="s">
        <v>8075</v>
      </c>
      <c r="D4858" s="43" t="s">
        <v>8076</v>
      </c>
      <c r="E4858" s="43" t="s">
        <v>46</v>
      </c>
      <c r="F4858" s="44">
        <v>45013</v>
      </c>
      <c r="G4858" s="43" t="s">
        <v>203</v>
      </c>
      <c r="H4858" s="43" t="s">
        <v>3960</v>
      </c>
      <c r="I4858" s="43" t="s">
        <v>364</v>
      </c>
      <c r="J4858" s="43">
        <v>4</v>
      </c>
      <c r="K4858" s="43" t="s">
        <v>8079</v>
      </c>
      <c r="L4858" s="55" t="s">
        <v>13</v>
      </c>
      <c r="M4858" s="43" t="s">
        <v>2</v>
      </c>
      <c r="N4858" s="43" t="s">
        <v>2</v>
      </c>
      <c r="O4858"/>
      <c r="P4858" s="43" t="s">
        <v>363</v>
      </c>
    </row>
    <row r="4859" spans="1:16" x14ac:dyDescent="0.25">
      <c r="A4859" s="43" t="s">
        <v>8074</v>
      </c>
      <c r="B4859" s="43" t="s">
        <v>205</v>
      </c>
      <c r="C4859" s="43" t="s">
        <v>8075</v>
      </c>
      <c r="D4859" s="43" t="s">
        <v>8076</v>
      </c>
      <c r="E4859" s="43" t="s">
        <v>46</v>
      </c>
      <c r="F4859" s="44">
        <v>45013</v>
      </c>
      <c r="G4859" s="43" t="s">
        <v>203</v>
      </c>
      <c r="H4859" s="43" t="s">
        <v>3960</v>
      </c>
      <c r="I4859" s="43" t="s">
        <v>364</v>
      </c>
      <c r="J4859" s="43">
        <v>5</v>
      </c>
      <c r="K4859" s="43" t="s">
        <v>3817</v>
      </c>
      <c r="L4859" s="55" t="s">
        <v>640</v>
      </c>
      <c r="M4859" s="43" t="s">
        <v>2</v>
      </c>
      <c r="N4859" s="43" t="s">
        <v>2</v>
      </c>
      <c r="O4859"/>
      <c r="P4859" s="43" t="s">
        <v>363</v>
      </c>
    </row>
    <row r="4860" spans="1:16" x14ac:dyDescent="0.25">
      <c r="A4860" s="43" t="s">
        <v>8080</v>
      </c>
      <c r="B4860" s="43" t="s">
        <v>119</v>
      </c>
      <c r="C4860" s="43" t="s">
        <v>8081</v>
      </c>
      <c r="D4860" s="43">
        <v>6163286</v>
      </c>
      <c r="E4860" s="43" t="s">
        <v>46</v>
      </c>
      <c r="F4860" s="44">
        <v>45013</v>
      </c>
      <c r="G4860" s="43" t="s">
        <v>203</v>
      </c>
      <c r="H4860" s="43" t="s">
        <v>3960</v>
      </c>
      <c r="I4860" s="43" t="s">
        <v>364</v>
      </c>
      <c r="J4860" s="43">
        <v>1</v>
      </c>
      <c r="K4860" s="43" t="s">
        <v>8082</v>
      </c>
      <c r="L4860" s="55" t="s">
        <v>13</v>
      </c>
      <c r="M4860" s="43" t="s">
        <v>2</v>
      </c>
      <c r="N4860" s="43" t="s">
        <v>2</v>
      </c>
      <c r="O4860"/>
      <c r="P4860" s="43" t="s">
        <v>363</v>
      </c>
    </row>
    <row r="4861" spans="1:16" x14ac:dyDescent="0.25">
      <c r="A4861" s="43" t="s">
        <v>8080</v>
      </c>
      <c r="B4861" s="43" t="s">
        <v>119</v>
      </c>
      <c r="C4861" s="43" t="s">
        <v>8081</v>
      </c>
      <c r="D4861" s="43">
        <v>6163286</v>
      </c>
      <c r="E4861" s="43" t="s">
        <v>46</v>
      </c>
      <c r="F4861" s="44">
        <v>45013</v>
      </c>
      <c r="G4861" s="43" t="s">
        <v>203</v>
      </c>
      <c r="H4861" s="43" t="s">
        <v>3960</v>
      </c>
      <c r="I4861" s="43" t="s">
        <v>364</v>
      </c>
      <c r="J4861" s="43">
        <v>2</v>
      </c>
      <c r="K4861" s="43" t="s">
        <v>8083</v>
      </c>
      <c r="L4861" s="55" t="s">
        <v>13</v>
      </c>
      <c r="M4861" s="43" t="s">
        <v>2</v>
      </c>
      <c r="N4861" s="43" t="s">
        <v>3</v>
      </c>
      <c r="O4861" s="43" t="s">
        <v>9949</v>
      </c>
      <c r="P4861" s="43" t="s">
        <v>364</v>
      </c>
    </row>
    <row r="4862" spans="1:16" x14ac:dyDescent="0.25">
      <c r="A4862" s="43" t="s">
        <v>8080</v>
      </c>
      <c r="B4862" s="43" t="s">
        <v>119</v>
      </c>
      <c r="C4862" s="43" t="s">
        <v>8081</v>
      </c>
      <c r="D4862" s="43">
        <v>6163286</v>
      </c>
      <c r="E4862" s="43" t="s">
        <v>46</v>
      </c>
      <c r="F4862" s="44">
        <v>45013</v>
      </c>
      <c r="G4862" s="43" t="s">
        <v>203</v>
      </c>
      <c r="H4862" s="43" t="s">
        <v>3960</v>
      </c>
      <c r="I4862" s="43" t="s">
        <v>364</v>
      </c>
      <c r="J4862" s="43">
        <v>3.1</v>
      </c>
      <c r="K4862" s="43" t="s">
        <v>8084</v>
      </c>
      <c r="L4862" s="55" t="s">
        <v>640</v>
      </c>
      <c r="M4862" s="43" t="s">
        <v>2</v>
      </c>
      <c r="N4862" s="43" t="s">
        <v>2</v>
      </c>
      <c r="O4862"/>
      <c r="P4862" s="43" t="s">
        <v>363</v>
      </c>
    </row>
    <row r="4863" spans="1:16" x14ac:dyDescent="0.25">
      <c r="A4863" s="43" t="s">
        <v>8080</v>
      </c>
      <c r="B4863" s="43" t="s">
        <v>119</v>
      </c>
      <c r="C4863" s="43" t="s">
        <v>8081</v>
      </c>
      <c r="D4863" s="43">
        <v>6163286</v>
      </c>
      <c r="E4863" s="43" t="s">
        <v>46</v>
      </c>
      <c r="F4863" s="44">
        <v>45013</v>
      </c>
      <c r="G4863" s="43" t="s">
        <v>203</v>
      </c>
      <c r="H4863" s="43" t="s">
        <v>3960</v>
      </c>
      <c r="I4863" s="43" t="s">
        <v>364</v>
      </c>
      <c r="J4863" s="43">
        <v>3.2</v>
      </c>
      <c r="K4863" s="43" t="s">
        <v>8085</v>
      </c>
      <c r="L4863" s="55" t="s">
        <v>640</v>
      </c>
      <c r="M4863" s="43" t="s">
        <v>2</v>
      </c>
      <c r="N4863" s="43" t="s">
        <v>2</v>
      </c>
      <c r="O4863"/>
      <c r="P4863" s="43" t="s">
        <v>363</v>
      </c>
    </row>
    <row r="4864" spans="1:16" x14ac:dyDescent="0.25">
      <c r="A4864" s="43" t="s">
        <v>8080</v>
      </c>
      <c r="B4864" s="43" t="s">
        <v>119</v>
      </c>
      <c r="C4864" s="43" t="s">
        <v>8081</v>
      </c>
      <c r="D4864" s="43">
        <v>6163286</v>
      </c>
      <c r="E4864" s="43" t="s">
        <v>46</v>
      </c>
      <c r="F4864" s="44">
        <v>45013</v>
      </c>
      <c r="G4864" s="43" t="s">
        <v>203</v>
      </c>
      <c r="H4864" s="43" t="s">
        <v>3960</v>
      </c>
      <c r="I4864" s="43" t="s">
        <v>364</v>
      </c>
      <c r="J4864" s="43">
        <v>3.3</v>
      </c>
      <c r="K4864" s="43" t="s">
        <v>8086</v>
      </c>
      <c r="L4864" s="55" t="s">
        <v>640</v>
      </c>
      <c r="M4864" s="43" t="s">
        <v>2</v>
      </c>
      <c r="N4864" s="43" t="s">
        <v>2</v>
      </c>
      <c r="O4864"/>
      <c r="P4864" s="43" t="s">
        <v>363</v>
      </c>
    </row>
    <row r="4865" spans="1:16" x14ac:dyDescent="0.25">
      <c r="A4865" s="43" t="s">
        <v>8080</v>
      </c>
      <c r="B4865" s="43" t="s">
        <v>119</v>
      </c>
      <c r="C4865" s="43" t="s">
        <v>8081</v>
      </c>
      <c r="D4865" s="43">
        <v>6163286</v>
      </c>
      <c r="E4865" s="43" t="s">
        <v>46</v>
      </c>
      <c r="F4865" s="44">
        <v>45013</v>
      </c>
      <c r="G4865" s="43" t="s">
        <v>203</v>
      </c>
      <c r="H4865" s="43" t="s">
        <v>3960</v>
      </c>
      <c r="I4865" s="43" t="s">
        <v>364</v>
      </c>
      <c r="J4865" s="43">
        <v>3.4</v>
      </c>
      <c r="K4865" s="43" t="s">
        <v>8087</v>
      </c>
      <c r="L4865" s="55" t="s">
        <v>640</v>
      </c>
      <c r="M4865" s="43" t="s">
        <v>2</v>
      </c>
      <c r="N4865" s="43" t="s">
        <v>2</v>
      </c>
      <c r="O4865"/>
      <c r="P4865" s="43" t="s">
        <v>363</v>
      </c>
    </row>
    <row r="4866" spans="1:16" x14ac:dyDescent="0.25">
      <c r="A4866" s="43" t="s">
        <v>8080</v>
      </c>
      <c r="B4866" s="43" t="s">
        <v>119</v>
      </c>
      <c r="C4866" s="43" t="s">
        <v>8081</v>
      </c>
      <c r="D4866" s="43">
        <v>6163286</v>
      </c>
      <c r="E4866" s="43" t="s">
        <v>46</v>
      </c>
      <c r="F4866" s="44">
        <v>45013</v>
      </c>
      <c r="G4866" s="43" t="s">
        <v>203</v>
      </c>
      <c r="H4866" s="43" t="s">
        <v>3960</v>
      </c>
      <c r="I4866" s="43" t="s">
        <v>364</v>
      </c>
      <c r="J4866" s="43">
        <v>3.5</v>
      </c>
      <c r="K4866" s="43" t="s">
        <v>8088</v>
      </c>
      <c r="L4866" s="55" t="s">
        <v>640</v>
      </c>
      <c r="M4866" s="43" t="s">
        <v>2</v>
      </c>
      <c r="N4866" s="43" t="s">
        <v>2</v>
      </c>
      <c r="O4866"/>
      <c r="P4866" s="43" t="s">
        <v>363</v>
      </c>
    </row>
    <row r="4867" spans="1:16" x14ac:dyDescent="0.25">
      <c r="A4867" s="43" t="s">
        <v>8080</v>
      </c>
      <c r="B4867" s="43" t="s">
        <v>119</v>
      </c>
      <c r="C4867" s="43" t="s">
        <v>8081</v>
      </c>
      <c r="D4867" s="43">
        <v>6163286</v>
      </c>
      <c r="E4867" s="43" t="s">
        <v>46</v>
      </c>
      <c r="F4867" s="44">
        <v>45013</v>
      </c>
      <c r="G4867" s="43" t="s">
        <v>203</v>
      </c>
      <c r="H4867" s="43" t="s">
        <v>3960</v>
      </c>
      <c r="I4867" s="43" t="s">
        <v>364</v>
      </c>
      <c r="J4867" s="43">
        <v>4.0999999999999996</v>
      </c>
      <c r="K4867" s="43" t="s">
        <v>8089</v>
      </c>
      <c r="L4867" s="55" t="s">
        <v>640</v>
      </c>
      <c r="M4867" s="43" t="s">
        <v>2</v>
      </c>
      <c r="N4867" s="43" t="s">
        <v>2</v>
      </c>
      <c r="O4867"/>
      <c r="P4867" s="43" t="s">
        <v>363</v>
      </c>
    </row>
    <row r="4868" spans="1:16" x14ac:dyDescent="0.25">
      <c r="A4868" s="43" t="s">
        <v>8080</v>
      </c>
      <c r="B4868" s="43" t="s">
        <v>119</v>
      </c>
      <c r="C4868" s="43" t="s">
        <v>8081</v>
      </c>
      <c r="D4868" s="43">
        <v>6163286</v>
      </c>
      <c r="E4868" s="43" t="s">
        <v>46</v>
      </c>
      <c r="F4868" s="44">
        <v>45013</v>
      </c>
      <c r="G4868" s="43" t="s">
        <v>203</v>
      </c>
      <c r="H4868" s="43" t="s">
        <v>3960</v>
      </c>
      <c r="I4868" s="43" t="s">
        <v>364</v>
      </c>
      <c r="J4868" s="43">
        <v>4.2</v>
      </c>
      <c r="K4868" s="43" t="s">
        <v>8090</v>
      </c>
      <c r="L4868" s="55" t="s">
        <v>640</v>
      </c>
      <c r="M4868" s="43" t="s">
        <v>2</v>
      </c>
      <c r="N4868" s="43" t="s">
        <v>2</v>
      </c>
      <c r="O4868"/>
      <c r="P4868" s="43" t="s">
        <v>363</v>
      </c>
    </row>
    <row r="4869" spans="1:16" x14ac:dyDescent="0.25">
      <c r="A4869" s="43" t="s">
        <v>8080</v>
      </c>
      <c r="B4869" s="43" t="s">
        <v>119</v>
      </c>
      <c r="C4869" s="43" t="s">
        <v>8081</v>
      </c>
      <c r="D4869" s="43">
        <v>6163286</v>
      </c>
      <c r="E4869" s="43" t="s">
        <v>46</v>
      </c>
      <c r="F4869" s="44">
        <v>45013</v>
      </c>
      <c r="G4869" s="43" t="s">
        <v>203</v>
      </c>
      <c r="H4869" s="43" t="s">
        <v>3960</v>
      </c>
      <c r="I4869" s="43" t="s">
        <v>364</v>
      </c>
      <c r="J4869" s="43">
        <v>4.3</v>
      </c>
      <c r="K4869" s="43" t="s">
        <v>8091</v>
      </c>
      <c r="L4869" s="55" t="s">
        <v>640</v>
      </c>
      <c r="M4869" s="43" t="s">
        <v>2</v>
      </c>
      <c r="N4869" s="43" t="s">
        <v>2</v>
      </c>
      <c r="O4869"/>
      <c r="P4869" s="43" t="s">
        <v>363</v>
      </c>
    </row>
    <row r="4870" spans="1:16" x14ac:dyDescent="0.25">
      <c r="A4870" s="43" t="s">
        <v>8080</v>
      </c>
      <c r="B4870" s="43" t="s">
        <v>119</v>
      </c>
      <c r="C4870" s="43" t="s">
        <v>8081</v>
      </c>
      <c r="D4870" s="43">
        <v>6163286</v>
      </c>
      <c r="E4870" s="43" t="s">
        <v>46</v>
      </c>
      <c r="F4870" s="44">
        <v>45013</v>
      </c>
      <c r="G4870" s="43" t="s">
        <v>203</v>
      </c>
      <c r="H4870" s="43" t="s">
        <v>3960</v>
      </c>
      <c r="I4870" s="43" t="s">
        <v>364</v>
      </c>
      <c r="J4870" s="43">
        <v>4.4000000000000004</v>
      </c>
      <c r="K4870" s="43" t="s">
        <v>8092</v>
      </c>
      <c r="L4870" s="55" t="s">
        <v>640</v>
      </c>
      <c r="M4870" s="43" t="s">
        <v>2</v>
      </c>
      <c r="N4870" s="43" t="s">
        <v>2</v>
      </c>
      <c r="O4870"/>
      <c r="P4870" s="43" t="s">
        <v>363</v>
      </c>
    </row>
    <row r="4871" spans="1:16" x14ac:dyDescent="0.25">
      <c r="A4871" s="43" t="s">
        <v>8080</v>
      </c>
      <c r="B4871" s="43" t="s">
        <v>119</v>
      </c>
      <c r="C4871" s="43" t="s">
        <v>8081</v>
      </c>
      <c r="D4871" s="43">
        <v>6163286</v>
      </c>
      <c r="E4871" s="43" t="s">
        <v>46</v>
      </c>
      <c r="F4871" s="44">
        <v>45013</v>
      </c>
      <c r="G4871" s="43" t="s">
        <v>203</v>
      </c>
      <c r="H4871" s="43" t="s">
        <v>3960</v>
      </c>
      <c r="I4871" s="43" t="s">
        <v>364</v>
      </c>
      <c r="J4871" s="43">
        <v>5</v>
      </c>
      <c r="K4871" s="43" t="s">
        <v>8093</v>
      </c>
      <c r="L4871" s="55" t="s">
        <v>13</v>
      </c>
      <c r="M4871" s="43" t="s">
        <v>2</v>
      </c>
      <c r="N4871" s="43" t="s">
        <v>2</v>
      </c>
      <c r="O4871"/>
      <c r="P4871" s="43" t="s">
        <v>363</v>
      </c>
    </row>
    <row r="4872" spans="1:16" ht="30" x14ac:dyDescent="0.25">
      <c r="A4872" s="43" t="s">
        <v>615</v>
      </c>
      <c r="B4872" s="43" t="s">
        <v>205</v>
      </c>
      <c r="C4872" s="43" t="s">
        <v>3507</v>
      </c>
      <c r="D4872" s="43">
        <v>6344122</v>
      </c>
      <c r="E4872" s="43" t="s">
        <v>46</v>
      </c>
      <c r="F4872" s="44">
        <v>45013</v>
      </c>
      <c r="G4872" s="43" t="s">
        <v>203</v>
      </c>
      <c r="H4872" s="43" t="s">
        <v>3960</v>
      </c>
      <c r="I4872" s="43" t="s">
        <v>364</v>
      </c>
      <c r="J4872" s="43">
        <v>1</v>
      </c>
      <c r="K4872" s="43" t="s">
        <v>3803</v>
      </c>
      <c r="L4872" s="55" t="s">
        <v>13</v>
      </c>
      <c r="M4872" s="43" t="s">
        <v>2</v>
      </c>
      <c r="N4872" s="43" t="s">
        <v>3</v>
      </c>
      <c r="O4872" s="43" t="s">
        <v>9905</v>
      </c>
      <c r="P4872" s="43" t="s">
        <v>364</v>
      </c>
    </row>
    <row r="4873" spans="1:16" x14ac:dyDescent="0.25">
      <c r="A4873" s="43" t="s">
        <v>615</v>
      </c>
      <c r="B4873" s="43" t="s">
        <v>205</v>
      </c>
      <c r="C4873" s="43" t="s">
        <v>3507</v>
      </c>
      <c r="D4873" s="43">
        <v>6344122</v>
      </c>
      <c r="E4873" s="43" t="s">
        <v>46</v>
      </c>
      <c r="F4873" s="44">
        <v>45013</v>
      </c>
      <c r="G4873" s="43" t="s">
        <v>203</v>
      </c>
      <c r="H4873" s="43" t="s">
        <v>3960</v>
      </c>
      <c r="I4873" s="43" t="s">
        <v>364</v>
      </c>
      <c r="J4873" s="43">
        <v>2.1</v>
      </c>
      <c r="K4873" s="43" t="s">
        <v>8094</v>
      </c>
      <c r="L4873" s="55" t="s">
        <v>13</v>
      </c>
      <c r="M4873" s="43" t="s">
        <v>2</v>
      </c>
      <c r="N4873" s="43" t="s">
        <v>2</v>
      </c>
      <c r="O4873"/>
      <c r="P4873" s="43" t="s">
        <v>363</v>
      </c>
    </row>
    <row r="4874" spans="1:16" x14ac:dyDescent="0.25">
      <c r="A4874" s="43" t="s">
        <v>615</v>
      </c>
      <c r="B4874" s="43" t="s">
        <v>205</v>
      </c>
      <c r="C4874" s="43" t="s">
        <v>3507</v>
      </c>
      <c r="D4874" s="43">
        <v>6344122</v>
      </c>
      <c r="E4874" s="43" t="s">
        <v>46</v>
      </c>
      <c r="F4874" s="44">
        <v>45013</v>
      </c>
      <c r="G4874" s="43" t="s">
        <v>203</v>
      </c>
      <c r="H4874" s="43" t="s">
        <v>3960</v>
      </c>
      <c r="I4874" s="43" t="s">
        <v>364</v>
      </c>
      <c r="J4874" s="43">
        <v>2.2000000000000002</v>
      </c>
      <c r="K4874" s="43" t="s">
        <v>8095</v>
      </c>
      <c r="L4874" s="55" t="s">
        <v>13</v>
      </c>
      <c r="M4874" s="43" t="s">
        <v>2</v>
      </c>
      <c r="N4874" s="43" t="s">
        <v>2</v>
      </c>
      <c r="O4874"/>
      <c r="P4874" s="43" t="s">
        <v>363</v>
      </c>
    </row>
    <row r="4875" spans="1:16" x14ac:dyDescent="0.25">
      <c r="A4875" s="43" t="s">
        <v>615</v>
      </c>
      <c r="B4875" s="43" t="s">
        <v>205</v>
      </c>
      <c r="C4875" s="43" t="s">
        <v>3507</v>
      </c>
      <c r="D4875" s="43">
        <v>6344122</v>
      </c>
      <c r="E4875" s="43" t="s">
        <v>46</v>
      </c>
      <c r="F4875" s="44">
        <v>45013</v>
      </c>
      <c r="G4875" s="43" t="s">
        <v>203</v>
      </c>
      <c r="H4875" s="43" t="s">
        <v>3960</v>
      </c>
      <c r="I4875" s="43" t="s">
        <v>364</v>
      </c>
      <c r="J4875" s="43">
        <v>2.2999999999999998</v>
      </c>
      <c r="K4875" s="43" t="s">
        <v>8096</v>
      </c>
      <c r="L4875" s="55" t="s">
        <v>13</v>
      </c>
      <c r="M4875" s="43" t="s">
        <v>2</v>
      </c>
      <c r="N4875" s="43" t="s">
        <v>2</v>
      </c>
      <c r="O4875"/>
      <c r="P4875" s="43" t="s">
        <v>363</v>
      </c>
    </row>
    <row r="4876" spans="1:16" x14ac:dyDescent="0.25">
      <c r="A4876" s="43" t="s">
        <v>615</v>
      </c>
      <c r="B4876" s="43" t="s">
        <v>205</v>
      </c>
      <c r="C4876" s="43" t="s">
        <v>3507</v>
      </c>
      <c r="D4876" s="43">
        <v>6344122</v>
      </c>
      <c r="E4876" s="43" t="s">
        <v>46</v>
      </c>
      <c r="F4876" s="44">
        <v>45013</v>
      </c>
      <c r="G4876" s="43" t="s">
        <v>203</v>
      </c>
      <c r="H4876" s="43" t="s">
        <v>3960</v>
      </c>
      <c r="I4876" s="43" t="s">
        <v>364</v>
      </c>
      <c r="J4876" s="43">
        <v>2.4</v>
      </c>
      <c r="K4876" s="43" t="s">
        <v>8097</v>
      </c>
      <c r="L4876" s="55" t="s">
        <v>13</v>
      </c>
      <c r="M4876" s="43" t="s">
        <v>2</v>
      </c>
      <c r="N4876" s="43" t="s">
        <v>2</v>
      </c>
      <c r="O4876"/>
      <c r="P4876" s="43" t="s">
        <v>363</v>
      </c>
    </row>
    <row r="4877" spans="1:16" x14ac:dyDescent="0.25">
      <c r="A4877" s="43" t="s">
        <v>615</v>
      </c>
      <c r="B4877" s="43" t="s">
        <v>205</v>
      </c>
      <c r="C4877" s="43" t="s">
        <v>3507</v>
      </c>
      <c r="D4877" s="43">
        <v>6344122</v>
      </c>
      <c r="E4877" s="43" t="s">
        <v>46</v>
      </c>
      <c r="F4877" s="44">
        <v>45013</v>
      </c>
      <c r="G4877" s="43" t="s">
        <v>203</v>
      </c>
      <c r="H4877" s="43" t="s">
        <v>3960</v>
      </c>
      <c r="I4877" s="43" t="s">
        <v>364</v>
      </c>
      <c r="J4877" s="43">
        <v>3.1</v>
      </c>
      <c r="K4877" s="43" t="s">
        <v>8098</v>
      </c>
      <c r="L4877" s="55" t="s">
        <v>640</v>
      </c>
      <c r="M4877" s="43" t="s">
        <v>2</v>
      </c>
      <c r="N4877" s="43" t="s">
        <v>2</v>
      </c>
      <c r="O4877"/>
      <c r="P4877" s="43" t="s">
        <v>363</v>
      </c>
    </row>
    <row r="4878" spans="1:16" x14ac:dyDescent="0.25">
      <c r="A4878" s="43" t="s">
        <v>615</v>
      </c>
      <c r="B4878" s="43" t="s">
        <v>205</v>
      </c>
      <c r="C4878" s="43" t="s">
        <v>3507</v>
      </c>
      <c r="D4878" s="43">
        <v>6344122</v>
      </c>
      <c r="E4878" s="43" t="s">
        <v>46</v>
      </c>
      <c r="F4878" s="44">
        <v>45013</v>
      </c>
      <c r="G4878" s="43" t="s">
        <v>203</v>
      </c>
      <c r="H4878" s="43" t="s">
        <v>3960</v>
      </c>
      <c r="I4878" s="43" t="s">
        <v>364</v>
      </c>
      <c r="J4878" s="43">
        <v>3.2</v>
      </c>
      <c r="K4878" s="43" t="s">
        <v>8099</v>
      </c>
      <c r="L4878" s="55" t="s">
        <v>640</v>
      </c>
      <c r="M4878" s="43" t="s">
        <v>2</v>
      </c>
      <c r="N4878" s="43" t="s">
        <v>2</v>
      </c>
      <c r="O4878"/>
      <c r="P4878" s="43" t="s">
        <v>363</v>
      </c>
    </row>
    <row r="4879" spans="1:16" x14ac:dyDescent="0.25">
      <c r="A4879" s="43" t="s">
        <v>615</v>
      </c>
      <c r="B4879" s="43" t="s">
        <v>205</v>
      </c>
      <c r="C4879" s="43" t="s">
        <v>3507</v>
      </c>
      <c r="D4879" s="43">
        <v>6344122</v>
      </c>
      <c r="E4879" s="43" t="s">
        <v>46</v>
      </c>
      <c r="F4879" s="44">
        <v>45013</v>
      </c>
      <c r="G4879" s="43" t="s">
        <v>203</v>
      </c>
      <c r="H4879" s="43" t="s">
        <v>3960</v>
      </c>
      <c r="I4879" s="43" t="s">
        <v>364</v>
      </c>
      <c r="J4879" s="43">
        <v>4</v>
      </c>
      <c r="K4879" s="43" t="s">
        <v>8100</v>
      </c>
      <c r="L4879" s="55" t="s">
        <v>13</v>
      </c>
      <c r="M4879" s="43" t="s">
        <v>2</v>
      </c>
      <c r="N4879" s="43" t="s">
        <v>2</v>
      </c>
      <c r="O4879"/>
      <c r="P4879" s="43" t="s">
        <v>363</v>
      </c>
    </row>
    <row r="4880" spans="1:16" x14ac:dyDescent="0.25">
      <c r="A4880" s="43" t="s">
        <v>615</v>
      </c>
      <c r="B4880" s="43" t="s">
        <v>205</v>
      </c>
      <c r="C4880" s="43" t="s">
        <v>3507</v>
      </c>
      <c r="D4880" s="43">
        <v>6344122</v>
      </c>
      <c r="E4880" s="43" t="s">
        <v>46</v>
      </c>
      <c r="F4880" s="44">
        <v>45013</v>
      </c>
      <c r="G4880" s="43" t="s">
        <v>203</v>
      </c>
      <c r="H4880" s="43" t="s">
        <v>3960</v>
      </c>
      <c r="I4880" s="43" t="s">
        <v>364</v>
      </c>
      <c r="J4880" s="43">
        <v>5</v>
      </c>
      <c r="K4880" s="43" t="s">
        <v>3817</v>
      </c>
      <c r="L4880" s="55" t="s">
        <v>640</v>
      </c>
      <c r="M4880" s="43" t="s">
        <v>2</v>
      </c>
      <c r="N4880" s="43" t="s">
        <v>2</v>
      </c>
      <c r="O4880"/>
      <c r="P4880" s="43" t="s">
        <v>363</v>
      </c>
    </row>
    <row r="4881" spans="1:16" x14ac:dyDescent="0.25">
      <c r="A4881" s="43" t="s">
        <v>3093</v>
      </c>
      <c r="B4881" s="43" t="s">
        <v>204</v>
      </c>
      <c r="C4881" s="43" t="s">
        <v>3094</v>
      </c>
      <c r="D4881" s="43">
        <v>6080716</v>
      </c>
      <c r="E4881" s="43" t="s">
        <v>132</v>
      </c>
      <c r="F4881" s="44">
        <v>45013</v>
      </c>
      <c r="G4881" s="43" t="s">
        <v>203</v>
      </c>
      <c r="H4881" s="43" t="s">
        <v>3960</v>
      </c>
      <c r="I4881" s="43" t="s">
        <v>364</v>
      </c>
      <c r="J4881" s="43">
        <v>1</v>
      </c>
      <c r="K4881" s="43" t="s">
        <v>8101</v>
      </c>
      <c r="L4881" s="55" t="s">
        <v>13</v>
      </c>
      <c r="M4881" s="43" t="s">
        <v>2</v>
      </c>
      <c r="N4881" s="43" t="s">
        <v>3</v>
      </c>
      <c r="O4881" s="43" t="s">
        <v>9886</v>
      </c>
      <c r="P4881" s="43" t="s">
        <v>364</v>
      </c>
    </row>
    <row r="4882" spans="1:16" x14ac:dyDescent="0.25">
      <c r="A4882" s="43" t="s">
        <v>8102</v>
      </c>
      <c r="B4882" s="43" t="s">
        <v>403</v>
      </c>
      <c r="C4882" s="43" t="s">
        <v>8103</v>
      </c>
      <c r="D4882" s="43" t="s">
        <v>8104</v>
      </c>
      <c r="E4882" s="43" t="s">
        <v>46</v>
      </c>
      <c r="F4882" s="44">
        <v>45013</v>
      </c>
      <c r="G4882" s="43" t="s">
        <v>203</v>
      </c>
      <c r="H4882" s="43" t="s">
        <v>3960</v>
      </c>
      <c r="I4882" s="43" t="s">
        <v>364</v>
      </c>
      <c r="J4882" s="43">
        <v>1</v>
      </c>
      <c r="K4882" s="43" t="s">
        <v>404</v>
      </c>
      <c r="L4882" s="55" t="s">
        <v>13</v>
      </c>
      <c r="M4882" s="43" t="s">
        <v>2</v>
      </c>
      <c r="N4882" s="43" t="s">
        <v>2</v>
      </c>
      <c r="O4882"/>
      <c r="P4882" s="43" t="s">
        <v>363</v>
      </c>
    </row>
    <row r="4883" spans="1:16" x14ac:dyDescent="0.25">
      <c r="A4883" s="43" t="s">
        <v>8102</v>
      </c>
      <c r="B4883" s="43" t="s">
        <v>403</v>
      </c>
      <c r="C4883" s="43" t="s">
        <v>8103</v>
      </c>
      <c r="D4883" s="43" t="s">
        <v>8104</v>
      </c>
      <c r="E4883" s="43" t="s">
        <v>46</v>
      </c>
      <c r="F4883" s="44">
        <v>45013</v>
      </c>
      <c r="G4883" s="43" t="s">
        <v>203</v>
      </c>
      <c r="H4883" s="43" t="s">
        <v>3960</v>
      </c>
      <c r="I4883" s="43" t="s">
        <v>364</v>
      </c>
      <c r="J4883" s="43">
        <v>2</v>
      </c>
      <c r="K4883" s="43" t="s">
        <v>405</v>
      </c>
      <c r="L4883" s="55" t="s">
        <v>638</v>
      </c>
      <c r="M4883" s="43" t="s">
        <v>2</v>
      </c>
      <c r="N4883" s="43" t="s">
        <v>2</v>
      </c>
      <c r="O4883"/>
      <c r="P4883" s="43" t="s">
        <v>363</v>
      </c>
    </row>
    <row r="4884" spans="1:16" x14ac:dyDescent="0.25">
      <c r="A4884" s="43" t="s">
        <v>8102</v>
      </c>
      <c r="B4884" s="43" t="s">
        <v>403</v>
      </c>
      <c r="C4884" s="43" t="s">
        <v>8103</v>
      </c>
      <c r="D4884" s="43" t="s">
        <v>8104</v>
      </c>
      <c r="E4884" s="43" t="s">
        <v>46</v>
      </c>
      <c r="F4884" s="44">
        <v>45013</v>
      </c>
      <c r="G4884" s="43" t="s">
        <v>203</v>
      </c>
      <c r="H4884" s="43" t="s">
        <v>3960</v>
      </c>
      <c r="I4884" s="43" t="s">
        <v>364</v>
      </c>
      <c r="J4884" s="43">
        <v>3</v>
      </c>
      <c r="K4884" s="43" t="s">
        <v>406</v>
      </c>
      <c r="L4884" s="55" t="s">
        <v>638</v>
      </c>
      <c r="M4884" s="43" t="s">
        <v>2</v>
      </c>
      <c r="N4884" s="43" t="s">
        <v>2</v>
      </c>
      <c r="O4884"/>
      <c r="P4884" s="43" t="s">
        <v>363</v>
      </c>
    </row>
    <row r="4885" spans="1:16" x14ac:dyDescent="0.25">
      <c r="A4885" s="43" t="s">
        <v>8102</v>
      </c>
      <c r="B4885" s="43" t="s">
        <v>403</v>
      </c>
      <c r="C4885" s="43" t="s">
        <v>8103</v>
      </c>
      <c r="D4885" s="43" t="s">
        <v>8104</v>
      </c>
      <c r="E4885" s="43" t="s">
        <v>46</v>
      </c>
      <c r="F4885" s="44">
        <v>45013</v>
      </c>
      <c r="G4885" s="43" t="s">
        <v>203</v>
      </c>
      <c r="H4885" s="43" t="s">
        <v>3960</v>
      </c>
      <c r="I4885" s="43" t="s">
        <v>364</v>
      </c>
      <c r="J4885" s="43">
        <v>4</v>
      </c>
      <c r="K4885" s="43" t="s">
        <v>407</v>
      </c>
      <c r="L4885" s="55" t="s">
        <v>13</v>
      </c>
      <c r="M4885" s="43" t="s">
        <v>2</v>
      </c>
      <c r="N4885" s="43" t="s">
        <v>2</v>
      </c>
      <c r="O4885"/>
      <c r="P4885" s="43" t="s">
        <v>363</v>
      </c>
    </row>
    <row r="4886" spans="1:16" x14ac:dyDescent="0.25">
      <c r="A4886" s="43" t="s">
        <v>8102</v>
      </c>
      <c r="B4886" s="43" t="s">
        <v>403</v>
      </c>
      <c r="C4886" s="43" t="s">
        <v>8103</v>
      </c>
      <c r="D4886" s="43" t="s">
        <v>8104</v>
      </c>
      <c r="E4886" s="43" t="s">
        <v>46</v>
      </c>
      <c r="F4886" s="44">
        <v>45013</v>
      </c>
      <c r="G4886" s="43" t="s">
        <v>203</v>
      </c>
      <c r="H4886" s="43" t="s">
        <v>3960</v>
      </c>
      <c r="I4886" s="43" t="s">
        <v>364</v>
      </c>
      <c r="J4886" s="43">
        <v>5</v>
      </c>
      <c r="K4886" s="43" t="s">
        <v>196</v>
      </c>
      <c r="L4886" s="55" t="s">
        <v>13</v>
      </c>
      <c r="M4886" s="43" t="s">
        <v>2</v>
      </c>
      <c r="N4886" s="43" t="s">
        <v>2</v>
      </c>
      <c r="O4886"/>
      <c r="P4886" s="43" t="s">
        <v>363</v>
      </c>
    </row>
    <row r="4887" spans="1:16" x14ac:dyDescent="0.25">
      <c r="A4887" s="43" t="s">
        <v>8102</v>
      </c>
      <c r="B4887" s="43" t="s">
        <v>403</v>
      </c>
      <c r="C4887" s="43" t="s">
        <v>8103</v>
      </c>
      <c r="D4887" s="43" t="s">
        <v>8104</v>
      </c>
      <c r="E4887" s="43" t="s">
        <v>46</v>
      </c>
      <c r="F4887" s="44">
        <v>45013</v>
      </c>
      <c r="G4887" s="43" t="s">
        <v>203</v>
      </c>
      <c r="H4887" s="43" t="s">
        <v>3960</v>
      </c>
      <c r="I4887" s="43" t="s">
        <v>364</v>
      </c>
      <c r="J4887" s="43">
        <v>6</v>
      </c>
      <c r="K4887" s="43" t="s">
        <v>111</v>
      </c>
      <c r="L4887" s="55" t="s">
        <v>13</v>
      </c>
      <c r="M4887" s="43" t="s">
        <v>2</v>
      </c>
      <c r="N4887" s="43" t="s">
        <v>2</v>
      </c>
      <c r="O4887"/>
      <c r="P4887" s="43" t="s">
        <v>363</v>
      </c>
    </row>
    <row r="4888" spans="1:16" x14ac:dyDescent="0.25">
      <c r="A4888" s="43" t="s">
        <v>8102</v>
      </c>
      <c r="B4888" s="43" t="s">
        <v>403</v>
      </c>
      <c r="C4888" s="43" t="s">
        <v>8103</v>
      </c>
      <c r="D4888" s="43" t="s">
        <v>8104</v>
      </c>
      <c r="E4888" s="43" t="s">
        <v>46</v>
      </c>
      <c r="F4888" s="44">
        <v>45013</v>
      </c>
      <c r="G4888" s="43" t="s">
        <v>203</v>
      </c>
      <c r="H4888" s="43" t="s">
        <v>3960</v>
      </c>
      <c r="I4888" s="43" t="s">
        <v>364</v>
      </c>
      <c r="J4888" s="43">
        <v>7</v>
      </c>
      <c r="K4888" s="43" t="s">
        <v>3415</v>
      </c>
      <c r="L4888" s="55" t="s">
        <v>13</v>
      </c>
      <c r="M4888" s="43" t="s">
        <v>2</v>
      </c>
      <c r="N4888" s="43" t="s">
        <v>2</v>
      </c>
      <c r="O4888"/>
      <c r="P4888" s="43" t="s">
        <v>363</v>
      </c>
    </row>
    <row r="4889" spans="1:16" x14ac:dyDescent="0.25">
      <c r="A4889" s="43" t="s">
        <v>8102</v>
      </c>
      <c r="B4889" s="43" t="s">
        <v>403</v>
      </c>
      <c r="C4889" s="43" t="s">
        <v>8103</v>
      </c>
      <c r="D4889" s="43" t="s">
        <v>8104</v>
      </c>
      <c r="E4889" s="43" t="s">
        <v>46</v>
      </c>
      <c r="F4889" s="44">
        <v>45013</v>
      </c>
      <c r="G4889" s="43" t="s">
        <v>203</v>
      </c>
      <c r="H4889" s="43" t="s">
        <v>3960</v>
      </c>
      <c r="I4889" s="43" t="s">
        <v>364</v>
      </c>
      <c r="J4889" s="43">
        <v>8</v>
      </c>
      <c r="K4889" s="43" t="s">
        <v>656</v>
      </c>
      <c r="L4889" s="55" t="s">
        <v>640</v>
      </c>
      <c r="M4889" s="43" t="s">
        <v>2</v>
      </c>
      <c r="N4889" s="43" t="s">
        <v>2</v>
      </c>
      <c r="O4889"/>
      <c r="P4889" s="43" t="s">
        <v>363</v>
      </c>
    </row>
    <row r="4890" spans="1:16" x14ac:dyDescent="0.25">
      <c r="A4890" s="43" t="s">
        <v>8102</v>
      </c>
      <c r="B4890" s="43" t="s">
        <v>403</v>
      </c>
      <c r="C4890" s="43" t="s">
        <v>8103</v>
      </c>
      <c r="D4890" s="43" t="s">
        <v>8104</v>
      </c>
      <c r="E4890" s="43" t="s">
        <v>46</v>
      </c>
      <c r="F4890" s="44">
        <v>45013</v>
      </c>
      <c r="G4890" s="43" t="s">
        <v>203</v>
      </c>
      <c r="H4890" s="43" t="s">
        <v>3960</v>
      </c>
      <c r="I4890" s="43" t="s">
        <v>364</v>
      </c>
      <c r="J4890" s="43">
        <v>9</v>
      </c>
      <c r="K4890" s="43" t="s">
        <v>408</v>
      </c>
      <c r="L4890" s="55" t="s">
        <v>639</v>
      </c>
      <c r="M4890" s="43" t="s">
        <v>2</v>
      </c>
      <c r="N4890" s="43" t="s">
        <v>3</v>
      </c>
      <c r="O4890" s="43" t="s">
        <v>9886</v>
      </c>
      <c r="P4890" s="43" t="s">
        <v>364</v>
      </c>
    </row>
    <row r="4891" spans="1:16" ht="45" x14ac:dyDescent="0.25">
      <c r="A4891" s="43" t="s">
        <v>8102</v>
      </c>
      <c r="B4891" s="43" t="s">
        <v>403</v>
      </c>
      <c r="C4891" s="43" t="s">
        <v>8103</v>
      </c>
      <c r="D4891" s="43" t="s">
        <v>8104</v>
      </c>
      <c r="E4891" s="43" t="s">
        <v>46</v>
      </c>
      <c r="F4891" s="44">
        <v>45013</v>
      </c>
      <c r="G4891" s="43" t="s">
        <v>203</v>
      </c>
      <c r="H4891" s="43" t="s">
        <v>3960</v>
      </c>
      <c r="I4891" s="43" t="s">
        <v>364</v>
      </c>
      <c r="J4891" s="43">
        <v>10</v>
      </c>
      <c r="K4891" s="43" t="s">
        <v>8105</v>
      </c>
      <c r="L4891" s="55" t="s">
        <v>13</v>
      </c>
      <c r="M4891" s="43" t="s">
        <v>2</v>
      </c>
      <c r="N4891" s="43" t="s">
        <v>3</v>
      </c>
      <c r="O4891" s="43" t="s">
        <v>9861</v>
      </c>
      <c r="P4891" s="43" t="s">
        <v>364</v>
      </c>
    </row>
    <row r="4892" spans="1:16" x14ac:dyDescent="0.25">
      <c r="A4892" s="43" t="s">
        <v>8102</v>
      </c>
      <c r="B4892" s="43" t="s">
        <v>403</v>
      </c>
      <c r="C4892" s="43" t="s">
        <v>8103</v>
      </c>
      <c r="D4892" s="43" t="s">
        <v>8104</v>
      </c>
      <c r="E4892" s="43" t="s">
        <v>46</v>
      </c>
      <c r="F4892" s="44">
        <v>45013</v>
      </c>
      <c r="G4892" s="43" t="s">
        <v>203</v>
      </c>
      <c r="H4892" s="43" t="s">
        <v>4197</v>
      </c>
      <c r="I4892" s="43" t="s">
        <v>363</v>
      </c>
      <c r="J4892" s="43">
        <v>11</v>
      </c>
      <c r="K4892" s="43" t="s">
        <v>5502</v>
      </c>
      <c r="L4892" s="55" t="s">
        <v>13</v>
      </c>
      <c r="M4892"/>
      <c r="N4892"/>
      <c r="O4892"/>
      <c r="P4892" s="43" t="s">
        <v>363</v>
      </c>
    </row>
    <row r="4893" spans="1:16" x14ac:dyDescent="0.25">
      <c r="A4893" s="43" t="s">
        <v>8102</v>
      </c>
      <c r="B4893" s="43" t="s">
        <v>403</v>
      </c>
      <c r="C4893" s="43" t="s">
        <v>8103</v>
      </c>
      <c r="D4893" s="43" t="s">
        <v>8104</v>
      </c>
      <c r="E4893" s="43" t="s">
        <v>46</v>
      </c>
      <c r="F4893" s="44">
        <v>45013</v>
      </c>
      <c r="G4893" s="43" t="s">
        <v>203</v>
      </c>
      <c r="H4893" s="43" t="s">
        <v>4197</v>
      </c>
      <c r="I4893" s="43" t="s">
        <v>364</v>
      </c>
      <c r="J4893" s="43">
        <v>12</v>
      </c>
      <c r="K4893" s="43" t="s">
        <v>5503</v>
      </c>
      <c r="L4893" s="55" t="s">
        <v>13</v>
      </c>
      <c r="M4893" s="43" t="s">
        <v>2</v>
      </c>
      <c r="N4893" s="43" t="s">
        <v>2</v>
      </c>
      <c r="O4893"/>
      <c r="P4893" s="43" t="s">
        <v>363</v>
      </c>
    </row>
    <row r="4894" spans="1:16" x14ac:dyDescent="0.25">
      <c r="A4894" s="43" t="s">
        <v>8102</v>
      </c>
      <c r="B4894" s="43" t="s">
        <v>403</v>
      </c>
      <c r="C4894" s="43" t="s">
        <v>8103</v>
      </c>
      <c r="D4894" s="43" t="s">
        <v>8104</v>
      </c>
      <c r="E4894" s="43" t="s">
        <v>46</v>
      </c>
      <c r="F4894" s="44">
        <v>45013</v>
      </c>
      <c r="G4894" s="43" t="s">
        <v>203</v>
      </c>
      <c r="H4894" s="43" t="s">
        <v>3960</v>
      </c>
      <c r="I4894" s="43" t="s">
        <v>363</v>
      </c>
      <c r="J4894" s="43">
        <v>13</v>
      </c>
      <c r="K4894" s="43" t="s">
        <v>3489</v>
      </c>
      <c r="L4894" s="55" t="s">
        <v>13</v>
      </c>
      <c r="M4894"/>
      <c r="N4894"/>
      <c r="O4894"/>
      <c r="P4894" s="43" t="s">
        <v>363</v>
      </c>
    </row>
    <row r="4895" spans="1:16" x14ac:dyDescent="0.25">
      <c r="A4895" s="43" t="s">
        <v>8102</v>
      </c>
      <c r="B4895" s="43" t="s">
        <v>403</v>
      </c>
      <c r="C4895" s="43" t="s">
        <v>8103</v>
      </c>
      <c r="D4895" s="43" t="s">
        <v>8104</v>
      </c>
      <c r="E4895" s="43" t="s">
        <v>46</v>
      </c>
      <c r="F4895" s="44">
        <v>45013</v>
      </c>
      <c r="G4895" s="43" t="s">
        <v>203</v>
      </c>
      <c r="H4895" s="43" t="s">
        <v>3960</v>
      </c>
      <c r="I4895" s="43" t="s">
        <v>363</v>
      </c>
      <c r="J4895" s="43">
        <v>14</v>
      </c>
      <c r="K4895" s="43" t="s">
        <v>409</v>
      </c>
      <c r="L4895" s="55" t="s">
        <v>13</v>
      </c>
      <c r="M4895"/>
      <c r="N4895"/>
      <c r="O4895"/>
      <c r="P4895" s="43" t="s">
        <v>363</v>
      </c>
    </row>
    <row r="4896" spans="1:16" x14ac:dyDescent="0.25">
      <c r="A4896" s="43" t="s">
        <v>8102</v>
      </c>
      <c r="B4896" s="43" t="s">
        <v>403</v>
      </c>
      <c r="C4896" s="43" t="s">
        <v>8103</v>
      </c>
      <c r="D4896" s="43" t="s">
        <v>8104</v>
      </c>
      <c r="E4896" s="43" t="s">
        <v>46</v>
      </c>
      <c r="F4896" s="44">
        <v>45013</v>
      </c>
      <c r="G4896" s="43" t="s">
        <v>203</v>
      </c>
      <c r="H4896" s="43" t="s">
        <v>3960</v>
      </c>
      <c r="I4896" s="43" t="s">
        <v>363</v>
      </c>
      <c r="J4896" s="43">
        <v>15</v>
      </c>
      <c r="K4896" s="43" t="s">
        <v>8106</v>
      </c>
      <c r="L4896" s="55" t="s">
        <v>13</v>
      </c>
      <c r="M4896"/>
      <c r="N4896"/>
      <c r="O4896"/>
      <c r="P4896" s="43" t="s">
        <v>363</v>
      </c>
    </row>
    <row r="4897" spans="1:16" x14ac:dyDescent="0.25">
      <c r="A4897" s="43" t="s">
        <v>8102</v>
      </c>
      <c r="B4897" s="43" t="s">
        <v>403</v>
      </c>
      <c r="C4897" s="43" t="s">
        <v>8103</v>
      </c>
      <c r="D4897" s="43" t="s">
        <v>8104</v>
      </c>
      <c r="E4897" s="43" t="s">
        <v>46</v>
      </c>
      <c r="F4897" s="44">
        <v>45013</v>
      </c>
      <c r="G4897" s="43" t="s">
        <v>203</v>
      </c>
      <c r="H4897" s="43" t="s">
        <v>3960</v>
      </c>
      <c r="I4897" s="43" t="s">
        <v>363</v>
      </c>
      <c r="J4897" s="43">
        <v>16</v>
      </c>
      <c r="K4897" s="43" t="s">
        <v>5504</v>
      </c>
      <c r="L4897" s="55" t="s">
        <v>13</v>
      </c>
      <c r="M4897"/>
      <c r="N4897"/>
      <c r="O4897"/>
      <c r="P4897" s="43" t="s">
        <v>363</v>
      </c>
    </row>
    <row r="4898" spans="1:16" ht="30" x14ac:dyDescent="0.25">
      <c r="A4898" s="43" t="s">
        <v>8102</v>
      </c>
      <c r="B4898" s="43" t="s">
        <v>403</v>
      </c>
      <c r="C4898" s="43" t="s">
        <v>8103</v>
      </c>
      <c r="D4898" s="43" t="s">
        <v>8104</v>
      </c>
      <c r="E4898" s="43" t="s">
        <v>46</v>
      </c>
      <c r="F4898" s="44">
        <v>45013</v>
      </c>
      <c r="G4898" s="43" t="s">
        <v>203</v>
      </c>
      <c r="H4898" s="43" t="s">
        <v>3960</v>
      </c>
      <c r="I4898" s="43" t="s">
        <v>364</v>
      </c>
      <c r="J4898" s="43">
        <v>17</v>
      </c>
      <c r="K4898" s="43" t="s">
        <v>5505</v>
      </c>
      <c r="L4898" s="55" t="s">
        <v>13</v>
      </c>
      <c r="M4898" s="43" t="s">
        <v>2</v>
      </c>
      <c r="N4898" s="43" t="s">
        <v>2</v>
      </c>
      <c r="O4898"/>
      <c r="P4898" s="43" t="s">
        <v>363</v>
      </c>
    </row>
    <row r="4899" spans="1:16" x14ac:dyDescent="0.25">
      <c r="A4899" s="43" t="s">
        <v>8102</v>
      </c>
      <c r="B4899" s="43" t="s">
        <v>403</v>
      </c>
      <c r="C4899" s="43" t="s">
        <v>8103</v>
      </c>
      <c r="D4899" s="43" t="s">
        <v>8104</v>
      </c>
      <c r="E4899" s="43" t="s">
        <v>46</v>
      </c>
      <c r="F4899" s="44">
        <v>45013</v>
      </c>
      <c r="G4899" s="43" t="s">
        <v>203</v>
      </c>
      <c r="H4899" s="43" t="s">
        <v>3960</v>
      </c>
      <c r="I4899" s="43" t="s">
        <v>363</v>
      </c>
      <c r="J4899" s="43">
        <v>18</v>
      </c>
      <c r="K4899" s="43" t="s">
        <v>658</v>
      </c>
      <c r="L4899" s="55" t="s">
        <v>13</v>
      </c>
      <c r="M4899"/>
      <c r="N4899"/>
      <c r="O4899"/>
      <c r="P4899" s="43" t="s">
        <v>363</v>
      </c>
    </row>
    <row r="4900" spans="1:16" x14ac:dyDescent="0.25">
      <c r="A4900" s="43" t="s">
        <v>8107</v>
      </c>
      <c r="B4900" s="43" t="s">
        <v>403</v>
      </c>
      <c r="C4900" s="43" t="s">
        <v>8108</v>
      </c>
      <c r="D4900" s="43" t="s">
        <v>8109</v>
      </c>
      <c r="E4900" s="43" t="s">
        <v>46</v>
      </c>
      <c r="F4900" s="44">
        <v>45013</v>
      </c>
      <c r="G4900" s="43" t="s">
        <v>203</v>
      </c>
      <c r="H4900" s="43" t="s">
        <v>3960</v>
      </c>
      <c r="I4900" s="43" t="s">
        <v>364</v>
      </c>
      <c r="J4900" s="43">
        <v>1</v>
      </c>
      <c r="K4900" s="43" t="s">
        <v>8110</v>
      </c>
      <c r="L4900" s="55" t="s">
        <v>13</v>
      </c>
      <c r="M4900" s="43" t="s">
        <v>2</v>
      </c>
      <c r="N4900" s="43" t="s">
        <v>2</v>
      </c>
      <c r="O4900"/>
      <c r="P4900" s="43" t="s">
        <v>363</v>
      </c>
    </row>
    <row r="4901" spans="1:16" x14ac:dyDescent="0.25">
      <c r="A4901" s="43" t="s">
        <v>8107</v>
      </c>
      <c r="B4901" s="43" t="s">
        <v>403</v>
      </c>
      <c r="C4901" s="43" t="s">
        <v>8108</v>
      </c>
      <c r="D4901" s="43" t="s">
        <v>8109</v>
      </c>
      <c r="E4901" s="43" t="s">
        <v>46</v>
      </c>
      <c r="F4901" s="44">
        <v>45013</v>
      </c>
      <c r="G4901" s="43" t="s">
        <v>203</v>
      </c>
      <c r="H4901" s="43" t="s">
        <v>3960</v>
      </c>
      <c r="I4901" s="43" t="s">
        <v>364</v>
      </c>
      <c r="J4901" s="43">
        <v>2</v>
      </c>
      <c r="K4901" s="43" t="s">
        <v>405</v>
      </c>
      <c r="L4901" s="55" t="s">
        <v>638</v>
      </c>
      <c r="M4901" s="43" t="s">
        <v>2</v>
      </c>
      <c r="N4901" s="43" t="s">
        <v>2</v>
      </c>
      <c r="O4901"/>
      <c r="P4901" s="43" t="s">
        <v>363</v>
      </c>
    </row>
    <row r="4902" spans="1:16" x14ac:dyDescent="0.25">
      <c r="A4902" s="43" t="s">
        <v>8107</v>
      </c>
      <c r="B4902" s="43" t="s">
        <v>403</v>
      </c>
      <c r="C4902" s="43" t="s">
        <v>8108</v>
      </c>
      <c r="D4902" s="43" t="s">
        <v>8109</v>
      </c>
      <c r="E4902" s="43" t="s">
        <v>46</v>
      </c>
      <c r="F4902" s="44">
        <v>45013</v>
      </c>
      <c r="G4902" s="43" t="s">
        <v>203</v>
      </c>
      <c r="H4902" s="43" t="s">
        <v>3960</v>
      </c>
      <c r="I4902" s="43" t="s">
        <v>364</v>
      </c>
      <c r="J4902" s="43">
        <v>3</v>
      </c>
      <c r="K4902" s="43" t="s">
        <v>406</v>
      </c>
      <c r="L4902" s="55" t="s">
        <v>638</v>
      </c>
      <c r="M4902" s="43" t="s">
        <v>2</v>
      </c>
      <c r="N4902" s="43" t="s">
        <v>2</v>
      </c>
      <c r="O4902"/>
      <c r="P4902" s="43" t="s">
        <v>363</v>
      </c>
    </row>
    <row r="4903" spans="1:16" x14ac:dyDescent="0.25">
      <c r="A4903" s="43" t="s">
        <v>8107</v>
      </c>
      <c r="B4903" s="43" t="s">
        <v>403</v>
      </c>
      <c r="C4903" s="43" t="s">
        <v>8108</v>
      </c>
      <c r="D4903" s="43" t="s">
        <v>8109</v>
      </c>
      <c r="E4903" s="43" t="s">
        <v>46</v>
      </c>
      <c r="F4903" s="44">
        <v>45013</v>
      </c>
      <c r="G4903" s="43" t="s">
        <v>203</v>
      </c>
      <c r="H4903" s="43" t="s">
        <v>4197</v>
      </c>
      <c r="I4903" s="43" t="s">
        <v>363</v>
      </c>
      <c r="J4903" s="43">
        <v>4</v>
      </c>
      <c r="K4903" s="43" t="s">
        <v>5502</v>
      </c>
      <c r="L4903" s="55" t="s">
        <v>13</v>
      </c>
      <c r="M4903"/>
      <c r="N4903"/>
      <c r="O4903"/>
      <c r="P4903" s="43" t="s">
        <v>363</v>
      </c>
    </row>
    <row r="4904" spans="1:16" x14ac:dyDescent="0.25">
      <c r="A4904" s="43" t="s">
        <v>8107</v>
      </c>
      <c r="B4904" s="43" t="s">
        <v>403</v>
      </c>
      <c r="C4904" s="43" t="s">
        <v>8108</v>
      </c>
      <c r="D4904" s="43" t="s">
        <v>8109</v>
      </c>
      <c r="E4904" s="43" t="s">
        <v>46</v>
      </c>
      <c r="F4904" s="44">
        <v>45013</v>
      </c>
      <c r="G4904" s="43" t="s">
        <v>203</v>
      </c>
      <c r="H4904" s="43" t="s">
        <v>3960</v>
      </c>
      <c r="I4904" s="43" t="s">
        <v>364</v>
      </c>
      <c r="J4904" s="43">
        <v>5</v>
      </c>
      <c r="K4904" s="43" t="s">
        <v>407</v>
      </c>
      <c r="L4904" s="55" t="s">
        <v>13</v>
      </c>
      <c r="M4904" s="43" t="s">
        <v>2</v>
      </c>
      <c r="N4904" s="43" t="s">
        <v>2</v>
      </c>
      <c r="O4904"/>
      <c r="P4904" s="43" t="s">
        <v>363</v>
      </c>
    </row>
    <row r="4905" spans="1:16" x14ac:dyDescent="0.25">
      <c r="A4905" s="43" t="s">
        <v>8107</v>
      </c>
      <c r="B4905" s="43" t="s">
        <v>403</v>
      </c>
      <c r="C4905" s="43" t="s">
        <v>8108</v>
      </c>
      <c r="D4905" s="43" t="s">
        <v>8109</v>
      </c>
      <c r="E4905" s="43" t="s">
        <v>46</v>
      </c>
      <c r="F4905" s="44">
        <v>45013</v>
      </c>
      <c r="G4905" s="43" t="s">
        <v>203</v>
      </c>
      <c r="H4905" s="43" t="s">
        <v>3960</v>
      </c>
      <c r="I4905" s="43" t="s">
        <v>364</v>
      </c>
      <c r="J4905" s="43">
        <v>6</v>
      </c>
      <c r="K4905" s="43" t="s">
        <v>196</v>
      </c>
      <c r="L4905" s="55" t="s">
        <v>13</v>
      </c>
      <c r="M4905" s="43" t="s">
        <v>2</v>
      </c>
      <c r="N4905" s="43" t="s">
        <v>2</v>
      </c>
      <c r="O4905"/>
      <c r="P4905" s="43" t="s">
        <v>363</v>
      </c>
    </row>
    <row r="4906" spans="1:16" ht="30" x14ac:dyDescent="0.25">
      <c r="A4906" s="43" t="s">
        <v>8107</v>
      </c>
      <c r="B4906" s="43" t="s">
        <v>403</v>
      </c>
      <c r="C4906" s="43" t="s">
        <v>8108</v>
      </c>
      <c r="D4906" s="43" t="s">
        <v>8109</v>
      </c>
      <c r="E4906" s="43" t="s">
        <v>46</v>
      </c>
      <c r="F4906" s="44">
        <v>45013</v>
      </c>
      <c r="G4906" s="43" t="s">
        <v>203</v>
      </c>
      <c r="H4906" s="43" t="s">
        <v>3960</v>
      </c>
      <c r="I4906" s="43" t="s">
        <v>364</v>
      </c>
      <c r="J4906" s="43">
        <v>7</v>
      </c>
      <c r="K4906" s="43" t="s">
        <v>118</v>
      </c>
      <c r="L4906" s="55" t="s">
        <v>640</v>
      </c>
      <c r="M4906" s="43" t="s">
        <v>2</v>
      </c>
      <c r="N4906" s="43" t="s">
        <v>3</v>
      </c>
      <c r="O4906" s="43" t="s">
        <v>9906</v>
      </c>
      <c r="P4906" s="43" t="s">
        <v>364</v>
      </c>
    </row>
    <row r="4907" spans="1:16" x14ac:dyDescent="0.25">
      <c r="A4907" s="43" t="s">
        <v>8107</v>
      </c>
      <c r="B4907" s="43" t="s">
        <v>403</v>
      </c>
      <c r="C4907" s="43" t="s">
        <v>8108</v>
      </c>
      <c r="D4907" s="43" t="s">
        <v>8109</v>
      </c>
      <c r="E4907" s="43" t="s">
        <v>46</v>
      </c>
      <c r="F4907" s="44">
        <v>45013</v>
      </c>
      <c r="G4907" s="43" t="s">
        <v>203</v>
      </c>
      <c r="H4907" s="43" t="s">
        <v>3960</v>
      </c>
      <c r="I4907" s="43" t="s">
        <v>364</v>
      </c>
      <c r="J4907" s="43">
        <v>8</v>
      </c>
      <c r="K4907" s="43" t="s">
        <v>656</v>
      </c>
      <c r="L4907" s="55" t="s">
        <v>640</v>
      </c>
      <c r="M4907" s="43" t="s">
        <v>2</v>
      </c>
      <c r="N4907" s="43" t="s">
        <v>2</v>
      </c>
      <c r="O4907"/>
      <c r="P4907" s="43" t="s">
        <v>363</v>
      </c>
    </row>
    <row r="4908" spans="1:16" x14ac:dyDescent="0.25">
      <c r="A4908" s="43" t="s">
        <v>8107</v>
      </c>
      <c r="B4908" s="43" t="s">
        <v>403</v>
      </c>
      <c r="C4908" s="43" t="s">
        <v>8108</v>
      </c>
      <c r="D4908" s="43" t="s">
        <v>8109</v>
      </c>
      <c r="E4908" s="43" t="s">
        <v>46</v>
      </c>
      <c r="F4908" s="44">
        <v>45013</v>
      </c>
      <c r="G4908" s="43" t="s">
        <v>203</v>
      </c>
      <c r="H4908" s="43" t="s">
        <v>3960</v>
      </c>
      <c r="I4908" s="43" t="s">
        <v>364</v>
      </c>
      <c r="J4908" s="43">
        <v>9</v>
      </c>
      <c r="K4908" s="43" t="s">
        <v>408</v>
      </c>
      <c r="L4908" s="55" t="s">
        <v>639</v>
      </c>
      <c r="M4908" s="43" t="s">
        <v>2</v>
      </c>
      <c r="N4908" s="43" t="s">
        <v>2</v>
      </c>
      <c r="O4908"/>
      <c r="P4908" s="43" t="s">
        <v>363</v>
      </c>
    </row>
    <row r="4909" spans="1:16" x14ac:dyDescent="0.25">
      <c r="A4909" s="43" t="s">
        <v>8107</v>
      </c>
      <c r="B4909" s="43" t="s">
        <v>403</v>
      </c>
      <c r="C4909" s="43" t="s">
        <v>8108</v>
      </c>
      <c r="D4909" s="43" t="s">
        <v>8109</v>
      </c>
      <c r="E4909" s="43" t="s">
        <v>46</v>
      </c>
      <c r="F4909" s="44">
        <v>45013</v>
      </c>
      <c r="G4909" s="43" t="s">
        <v>203</v>
      </c>
      <c r="H4909" s="43" t="s">
        <v>3960</v>
      </c>
      <c r="I4909" s="43" t="s">
        <v>364</v>
      </c>
      <c r="J4909" s="43">
        <v>10</v>
      </c>
      <c r="K4909" s="43" t="s">
        <v>111</v>
      </c>
      <c r="L4909" s="55" t="s">
        <v>13</v>
      </c>
      <c r="M4909" s="43" t="s">
        <v>2</v>
      </c>
      <c r="N4909" s="43" t="s">
        <v>2</v>
      </c>
      <c r="O4909"/>
      <c r="P4909" s="43" t="s">
        <v>363</v>
      </c>
    </row>
    <row r="4910" spans="1:16" x14ac:dyDescent="0.25">
      <c r="A4910" s="43" t="s">
        <v>8107</v>
      </c>
      <c r="B4910" s="43" t="s">
        <v>403</v>
      </c>
      <c r="C4910" s="43" t="s">
        <v>8108</v>
      </c>
      <c r="D4910" s="43" t="s">
        <v>8109</v>
      </c>
      <c r="E4910" s="43" t="s">
        <v>46</v>
      </c>
      <c r="F4910" s="44">
        <v>45013</v>
      </c>
      <c r="G4910" s="43" t="s">
        <v>203</v>
      </c>
      <c r="H4910" s="43" t="s">
        <v>3960</v>
      </c>
      <c r="I4910" s="43" t="s">
        <v>363</v>
      </c>
      <c r="J4910" s="43">
        <v>11</v>
      </c>
      <c r="K4910" s="43" t="s">
        <v>409</v>
      </c>
      <c r="L4910" s="55" t="s">
        <v>13</v>
      </c>
      <c r="M4910"/>
      <c r="N4910"/>
      <c r="O4910"/>
      <c r="P4910" s="43" t="s">
        <v>363</v>
      </c>
    </row>
    <row r="4911" spans="1:16" x14ac:dyDescent="0.25">
      <c r="A4911" s="43" t="s">
        <v>8107</v>
      </c>
      <c r="B4911" s="43" t="s">
        <v>403</v>
      </c>
      <c r="C4911" s="43" t="s">
        <v>8108</v>
      </c>
      <c r="D4911" s="43" t="s">
        <v>8109</v>
      </c>
      <c r="E4911" s="43" t="s">
        <v>46</v>
      </c>
      <c r="F4911" s="44">
        <v>45013</v>
      </c>
      <c r="G4911" s="43" t="s">
        <v>203</v>
      </c>
      <c r="H4911" s="43" t="s">
        <v>3960</v>
      </c>
      <c r="I4911" s="43" t="s">
        <v>364</v>
      </c>
      <c r="J4911" s="43">
        <v>12</v>
      </c>
      <c r="K4911" s="43" t="s">
        <v>3415</v>
      </c>
      <c r="L4911" s="55" t="s">
        <v>13</v>
      </c>
      <c r="M4911" s="43" t="s">
        <v>2</v>
      </c>
      <c r="N4911" s="43" t="s">
        <v>2</v>
      </c>
      <c r="O4911"/>
      <c r="P4911" s="43" t="s">
        <v>363</v>
      </c>
    </row>
    <row r="4912" spans="1:16" x14ac:dyDescent="0.25">
      <c r="A4912" s="43" t="s">
        <v>8107</v>
      </c>
      <c r="B4912" s="43" t="s">
        <v>403</v>
      </c>
      <c r="C4912" s="43" t="s">
        <v>8108</v>
      </c>
      <c r="D4912" s="43" t="s">
        <v>8109</v>
      </c>
      <c r="E4912" s="43" t="s">
        <v>46</v>
      </c>
      <c r="F4912" s="44">
        <v>45013</v>
      </c>
      <c r="G4912" s="43" t="s">
        <v>203</v>
      </c>
      <c r="H4912" s="43" t="s">
        <v>3960</v>
      </c>
      <c r="I4912" s="43" t="s">
        <v>364</v>
      </c>
      <c r="J4912" s="43">
        <v>13</v>
      </c>
      <c r="K4912" s="43" t="s">
        <v>8111</v>
      </c>
      <c r="L4912" s="55" t="s">
        <v>13</v>
      </c>
      <c r="M4912" s="43" t="s">
        <v>2</v>
      </c>
      <c r="N4912" s="43" t="s">
        <v>2</v>
      </c>
      <c r="O4912"/>
      <c r="P4912" s="43" t="s">
        <v>363</v>
      </c>
    </row>
    <row r="4913" spans="1:16" ht="30" x14ac:dyDescent="0.25">
      <c r="A4913" s="43" t="s">
        <v>8107</v>
      </c>
      <c r="B4913" s="43" t="s">
        <v>403</v>
      </c>
      <c r="C4913" s="43" t="s">
        <v>8108</v>
      </c>
      <c r="D4913" s="43" t="s">
        <v>8109</v>
      </c>
      <c r="E4913" s="43" t="s">
        <v>46</v>
      </c>
      <c r="F4913" s="44">
        <v>45013</v>
      </c>
      <c r="G4913" s="43" t="s">
        <v>203</v>
      </c>
      <c r="H4913" s="43" t="s">
        <v>3960</v>
      </c>
      <c r="I4913" s="43" t="s">
        <v>364</v>
      </c>
      <c r="J4913" s="43">
        <v>14</v>
      </c>
      <c r="K4913" s="43" t="s">
        <v>5505</v>
      </c>
      <c r="L4913" s="55" t="s">
        <v>13</v>
      </c>
      <c r="M4913" s="43" t="s">
        <v>2</v>
      </c>
      <c r="N4913" s="43" t="s">
        <v>2</v>
      </c>
      <c r="O4913"/>
      <c r="P4913" s="43" t="s">
        <v>363</v>
      </c>
    </row>
    <row r="4914" spans="1:16" x14ac:dyDescent="0.25">
      <c r="A4914" s="43" t="s">
        <v>8107</v>
      </c>
      <c r="B4914" s="43" t="s">
        <v>403</v>
      </c>
      <c r="C4914" s="43" t="s">
        <v>8108</v>
      </c>
      <c r="D4914" s="43" t="s">
        <v>8109</v>
      </c>
      <c r="E4914" s="43" t="s">
        <v>46</v>
      </c>
      <c r="F4914" s="44">
        <v>45013</v>
      </c>
      <c r="G4914" s="43" t="s">
        <v>203</v>
      </c>
      <c r="H4914" s="43" t="s">
        <v>3960</v>
      </c>
      <c r="I4914" s="43" t="s">
        <v>363</v>
      </c>
      <c r="J4914" s="43">
        <v>15</v>
      </c>
      <c r="K4914" s="43" t="s">
        <v>658</v>
      </c>
      <c r="L4914" s="55" t="s">
        <v>13</v>
      </c>
      <c r="M4914"/>
      <c r="N4914"/>
      <c r="O4914"/>
      <c r="P4914" s="43" t="s">
        <v>363</v>
      </c>
    </row>
    <row r="4915" spans="1:16" ht="30" x14ac:dyDescent="0.25">
      <c r="A4915" s="43" t="s">
        <v>3271</v>
      </c>
      <c r="B4915" s="43" t="s">
        <v>205</v>
      </c>
      <c r="C4915" s="43" t="s">
        <v>3272</v>
      </c>
      <c r="D4915" s="43">
        <v>6772671</v>
      </c>
      <c r="E4915" s="43" t="s">
        <v>46</v>
      </c>
      <c r="F4915" s="44">
        <v>45013</v>
      </c>
      <c r="G4915" s="43" t="s">
        <v>203</v>
      </c>
      <c r="H4915" s="43" t="s">
        <v>3960</v>
      </c>
      <c r="I4915" s="43" t="s">
        <v>364</v>
      </c>
      <c r="J4915" s="43">
        <v>1</v>
      </c>
      <c r="K4915" s="43" t="s">
        <v>3803</v>
      </c>
      <c r="L4915" s="55" t="s">
        <v>13</v>
      </c>
      <c r="M4915" s="43" t="s">
        <v>2</v>
      </c>
      <c r="N4915" s="43" t="s">
        <v>3</v>
      </c>
      <c r="O4915" s="43" t="s">
        <v>9905</v>
      </c>
      <c r="P4915" s="43" t="s">
        <v>364</v>
      </c>
    </row>
    <row r="4916" spans="1:16" x14ac:dyDescent="0.25">
      <c r="A4916" s="43" t="s">
        <v>3271</v>
      </c>
      <c r="B4916" s="43" t="s">
        <v>205</v>
      </c>
      <c r="C4916" s="43" t="s">
        <v>3272</v>
      </c>
      <c r="D4916" s="43">
        <v>6772671</v>
      </c>
      <c r="E4916" s="43" t="s">
        <v>46</v>
      </c>
      <c r="F4916" s="44">
        <v>45013</v>
      </c>
      <c r="G4916" s="43" t="s">
        <v>203</v>
      </c>
      <c r="H4916" s="43" t="s">
        <v>3960</v>
      </c>
      <c r="I4916" s="43" t="s">
        <v>364</v>
      </c>
      <c r="J4916" s="43">
        <v>2</v>
      </c>
      <c r="K4916" s="43" t="s">
        <v>3226</v>
      </c>
      <c r="L4916" s="55" t="s">
        <v>13</v>
      </c>
      <c r="M4916" s="43" t="s">
        <v>2</v>
      </c>
      <c r="N4916" s="43" t="s">
        <v>2</v>
      </c>
      <c r="O4916"/>
      <c r="P4916" s="43" t="s">
        <v>363</v>
      </c>
    </row>
    <row r="4917" spans="1:16" x14ac:dyDescent="0.25">
      <c r="A4917" s="43" t="s">
        <v>3271</v>
      </c>
      <c r="B4917" s="43" t="s">
        <v>205</v>
      </c>
      <c r="C4917" s="43" t="s">
        <v>3272</v>
      </c>
      <c r="D4917" s="43">
        <v>6772671</v>
      </c>
      <c r="E4917" s="43" t="s">
        <v>46</v>
      </c>
      <c r="F4917" s="44">
        <v>45013</v>
      </c>
      <c r="G4917" s="43" t="s">
        <v>203</v>
      </c>
      <c r="H4917" s="43" t="s">
        <v>3960</v>
      </c>
      <c r="I4917" s="43" t="s">
        <v>364</v>
      </c>
      <c r="J4917" s="43">
        <v>3.1</v>
      </c>
      <c r="K4917" s="43" t="s">
        <v>8112</v>
      </c>
      <c r="L4917" s="55" t="s">
        <v>640</v>
      </c>
      <c r="M4917" s="43" t="s">
        <v>2</v>
      </c>
      <c r="N4917" s="43" t="s">
        <v>2</v>
      </c>
      <c r="O4917"/>
      <c r="P4917" s="43" t="s">
        <v>363</v>
      </c>
    </row>
    <row r="4918" spans="1:16" x14ac:dyDescent="0.25">
      <c r="A4918" s="43" t="s">
        <v>3271</v>
      </c>
      <c r="B4918" s="43" t="s">
        <v>205</v>
      </c>
      <c r="C4918" s="43" t="s">
        <v>3272</v>
      </c>
      <c r="D4918" s="43">
        <v>6772671</v>
      </c>
      <c r="E4918" s="43" t="s">
        <v>46</v>
      </c>
      <c r="F4918" s="44">
        <v>45013</v>
      </c>
      <c r="G4918" s="43" t="s">
        <v>203</v>
      </c>
      <c r="H4918" s="43" t="s">
        <v>3960</v>
      </c>
      <c r="I4918" s="43" t="s">
        <v>364</v>
      </c>
      <c r="J4918" s="43">
        <v>3.2</v>
      </c>
      <c r="K4918" s="43" t="s">
        <v>8113</v>
      </c>
      <c r="L4918" s="55" t="s">
        <v>640</v>
      </c>
      <c r="M4918" s="43" t="s">
        <v>2</v>
      </c>
      <c r="N4918" s="43" t="s">
        <v>2</v>
      </c>
      <c r="O4918"/>
      <c r="P4918" s="43" t="s">
        <v>363</v>
      </c>
    </row>
    <row r="4919" spans="1:16" x14ac:dyDescent="0.25">
      <c r="A4919" s="43" t="s">
        <v>3271</v>
      </c>
      <c r="B4919" s="43" t="s">
        <v>205</v>
      </c>
      <c r="C4919" s="43" t="s">
        <v>3272</v>
      </c>
      <c r="D4919" s="43">
        <v>6772671</v>
      </c>
      <c r="E4919" s="43" t="s">
        <v>46</v>
      </c>
      <c r="F4919" s="44">
        <v>45013</v>
      </c>
      <c r="G4919" s="43" t="s">
        <v>203</v>
      </c>
      <c r="H4919" s="43" t="s">
        <v>3960</v>
      </c>
      <c r="I4919" s="43" t="s">
        <v>364</v>
      </c>
      <c r="J4919" s="43">
        <v>3.3</v>
      </c>
      <c r="K4919" s="43" t="s">
        <v>8114</v>
      </c>
      <c r="L4919" s="55" t="s">
        <v>640</v>
      </c>
      <c r="M4919" s="43" t="s">
        <v>2</v>
      </c>
      <c r="N4919" s="43" t="s">
        <v>2</v>
      </c>
      <c r="O4919"/>
      <c r="P4919" s="43" t="s">
        <v>363</v>
      </c>
    </row>
    <row r="4920" spans="1:16" x14ac:dyDescent="0.25">
      <c r="A4920" s="43" t="s">
        <v>3271</v>
      </c>
      <c r="B4920" s="43" t="s">
        <v>205</v>
      </c>
      <c r="C4920" s="43" t="s">
        <v>3272</v>
      </c>
      <c r="D4920" s="43">
        <v>6772671</v>
      </c>
      <c r="E4920" s="43" t="s">
        <v>46</v>
      </c>
      <c r="F4920" s="44">
        <v>45013</v>
      </c>
      <c r="G4920" s="43" t="s">
        <v>203</v>
      </c>
      <c r="H4920" s="43" t="s">
        <v>3960</v>
      </c>
      <c r="I4920" s="43" t="s">
        <v>364</v>
      </c>
      <c r="J4920" s="43">
        <v>4</v>
      </c>
      <c r="K4920" s="43" t="s">
        <v>8115</v>
      </c>
      <c r="L4920" s="55" t="s">
        <v>640</v>
      </c>
      <c r="M4920" s="43" t="s">
        <v>2</v>
      </c>
      <c r="N4920" s="43" t="s">
        <v>2</v>
      </c>
      <c r="O4920"/>
      <c r="P4920" s="43" t="s">
        <v>363</v>
      </c>
    </row>
    <row r="4921" spans="1:16" x14ac:dyDescent="0.25">
      <c r="A4921" s="43" t="s">
        <v>3271</v>
      </c>
      <c r="B4921" s="43" t="s">
        <v>205</v>
      </c>
      <c r="C4921" s="43" t="s">
        <v>3272</v>
      </c>
      <c r="D4921" s="43">
        <v>6772671</v>
      </c>
      <c r="E4921" s="43" t="s">
        <v>46</v>
      </c>
      <c r="F4921" s="44">
        <v>45013</v>
      </c>
      <c r="G4921" s="43" t="s">
        <v>203</v>
      </c>
      <c r="H4921" s="43" t="s">
        <v>3960</v>
      </c>
      <c r="I4921" s="43" t="s">
        <v>364</v>
      </c>
      <c r="J4921" s="43">
        <v>5</v>
      </c>
      <c r="K4921" s="43" t="s">
        <v>3817</v>
      </c>
      <c r="L4921" s="55" t="s">
        <v>640</v>
      </c>
      <c r="M4921" s="43" t="s">
        <v>2</v>
      </c>
      <c r="N4921" s="43" t="s">
        <v>2</v>
      </c>
      <c r="O4921"/>
      <c r="P4921" s="43" t="s">
        <v>363</v>
      </c>
    </row>
    <row r="4922" spans="1:16" ht="30" x14ac:dyDescent="0.25">
      <c r="A4922" s="43" t="s">
        <v>8116</v>
      </c>
      <c r="B4922" s="43" t="s">
        <v>205</v>
      </c>
      <c r="C4922" s="43" t="s">
        <v>8117</v>
      </c>
      <c r="D4922" s="43" t="s">
        <v>8118</v>
      </c>
      <c r="E4922" s="43" t="s">
        <v>46</v>
      </c>
      <c r="F4922" s="44">
        <v>45013</v>
      </c>
      <c r="G4922" s="43" t="s">
        <v>203</v>
      </c>
      <c r="H4922" s="43" t="s">
        <v>3960</v>
      </c>
      <c r="I4922" s="43" t="s">
        <v>364</v>
      </c>
      <c r="J4922" s="43">
        <v>1</v>
      </c>
      <c r="K4922" s="43" t="s">
        <v>3803</v>
      </c>
      <c r="L4922" s="55" t="s">
        <v>13</v>
      </c>
      <c r="M4922" s="43" t="s">
        <v>2</v>
      </c>
      <c r="N4922" s="43" t="s">
        <v>3</v>
      </c>
      <c r="O4922" s="43" t="s">
        <v>9905</v>
      </c>
      <c r="P4922" s="43" t="s">
        <v>364</v>
      </c>
    </row>
    <row r="4923" spans="1:16" x14ac:dyDescent="0.25">
      <c r="A4923" s="43" t="s">
        <v>8116</v>
      </c>
      <c r="B4923" s="43" t="s">
        <v>205</v>
      </c>
      <c r="C4923" s="43" t="s">
        <v>8117</v>
      </c>
      <c r="D4923" s="43" t="s">
        <v>8118</v>
      </c>
      <c r="E4923" s="43" t="s">
        <v>46</v>
      </c>
      <c r="F4923" s="44">
        <v>45013</v>
      </c>
      <c r="G4923" s="43" t="s">
        <v>203</v>
      </c>
      <c r="H4923" s="43" t="s">
        <v>3960</v>
      </c>
      <c r="I4923" s="43" t="s">
        <v>364</v>
      </c>
      <c r="J4923" s="43">
        <v>2</v>
      </c>
      <c r="K4923" s="43" t="s">
        <v>3226</v>
      </c>
      <c r="L4923" s="55" t="s">
        <v>13</v>
      </c>
      <c r="M4923" s="43" t="s">
        <v>2</v>
      </c>
      <c r="N4923" s="43" t="s">
        <v>2</v>
      </c>
      <c r="O4923"/>
      <c r="P4923" s="43" t="s">
        <v>363</v>
      </c>
    </row>
    <row r="4924" spans="1:16" x14ac:dyDescent="0.25">
      <c r="A4924" s="43" t="s">
        <v>8116</v>
      </c>
      <c r="B4924" s="43" t="s">
        <v>205</v>
      </c>
      <c r="C4924" s="43" t="s">
        <v>8117</v>
      </c>
      <c r="D4924" s="43" t="s">
        <v>8118</v>
      </c>
      <c r="E4924" s="43" t="s">
        <v>46</v>
      </c>
      <c r="F4924" s="44">
        <v>45013</v>
      </c>
      <c r="G4924" s="43" t="s">
        <v>203</v>
      </c>
      <c r="H4924" s="43" t="s">
        <v>3960</v>
      </c>
      <c r="I4924" s="43" t="s">
        <v>364</v>
      </c>
      <c r="J4924" s="43">
        <v>3.1</v>
      </c>
      <c r="K4924" s="43" t="s">
        <v>8119</v>
      </c>
      <c r="L4924" s="55" t="s">
        <v>640</v>
      </c>
      <c r="M4924" s="43" t="s">
        <v>2</v>
      </c>
      <c r="N4924" s="43" t="s">
        <v>3</v>
      </c>
      <c r="O4924" s="43" t="s">
        <v>9874</v>
      </c>
      <c r="P4924" s="43" t="s">
        <v>364</v>
      </c>
    </row>
    <row r="4925" spans="1:16" x14ac:dyDescent="0.25">
      <c r="A4925" s="43" t="s">
        <v>8116</v>
      </c>
      <c r="B4925" s="43" t="s">
        <v>205</v>
      </c>
      <c r="C4925" s="43" t="s">
        <v>8117</v>
      </c>
      <c r="D4925" s="43" t="s">
        <v>8118</v>
      </c>
      <c r="E4925" s="43" t="s">
        <v>46</v>
      </c>
      <c r="F4925" s="44">
        <v>45013</v>
      </c>
      <c r="G4925" s="43" t="s">
        <v>203</v>
      </c>
      <c r="H4925" s="43" t="s">
        <v>3960</v>
      </c>
      <c r="I4925" s="43" t="s">
        <v>364</v>
      </c>
      <c r="J4925" s="43">
        <v>3.2</v>
      </c>
      <c r="K4925" s="43" t="s">
        <v>8120</v>
      </c>
      <c r="L4925" s="55" t="s">
        <v>640</v>
      </c>
      <c r="M4925" s="43" t="s">
        <v>2</v>
      </c>
      <c r="N4925" s="43" t="s">
        <v>2</v>
      </c>
      <c r="O4925"/>
      <c r="P4925" s="43" t="s">
        <v>363</v>
      </c>
    </row>
    <row r="4926" spans="1:16" x14ac:dyDescent="0.25">
      <c r="A4926" s="43" t="s">
        <v>8116</v>
      </c>
      <c r="B4926" s="43" t="s">
        <v>205</v>
      </c>
      <c r="C4926" s="43" t="s">
        <v>8117</v>
      </c>
      <c r="D4926" s="43" t="s">
        <v>8118</v>
      </c>
      <c r="E4926" s="43" t="s">
        <v>46</v>
      </c>
      <c r="F4926" s="44">
        <v>45013</v>
      </c>
      <c r="G4926" s="43" t="s">
        <v>203</v>
      </c>
      <c r="H4926" s="43" t="s">
        <v>3960</v>
      </c>
      <c r="I4926" s="43" t="s">
        <v>364</v>
      </c>
      <c r="J4926" s="43">
        <v>4</v>
      </c>
      <c r="K4926" s="43" t="s">
        <v>8121</v>
      </c>
      <c r="L4926" s="55" t="s">
        <v>13</v>
      </c>
      <c r="M4926" s="43" t="s">
        <v>2</v>
      </c>
      <c r="N4926" s="43" t="s">
        <v>2</v>
      </c>
      <c r="O4926"/>
      <c r="P4926" s="43" t="s">
        <v>363</v>
      </c>
    </row>
    <row r="4927" spans="1:16" x14ac:dyDescent="0.25">
      <c r="A4927" s="43" t="s">
        <v>8116</v>
      </c>
      <c r="B4927" s="43" t="s">
        <v>205</v>
      </c>
      <c r="C4927" s="43" t="s">
        <v>8117</v>
      </c>
      <c r="D4927" s="43" t="s">
        <v>8118</v>
      </c>
      <c r="E4927" s="43" t="s">
        <v>46</v>
      </c>
      <c r="F4927" s="44">
        <v>45013</v>
      </c>
      <c r="G4927" s="43" t="s">
        <v>203</v>
      </c>
      <c r="H4927" s="43" t="s">
        <v>3960</v>
      </c>
      <c r="I4927" s="43" t="s">
        <v>364</v>
      </c>
      <c r="J4927" s="43">
        <v>5</v>
      </c>
      <c r="K4927" s="43" t="s">
        <v>3817</v>
      </c>
      <c r="L4927" s="55" t="s">
        <v>640</v>
      </c>
      <c r="M4927" s="43" t="s">
        <v>2</v>
      </c>
      <c r="N4927" s="43" t="s">
        <v>2</v>
      </c>
      <c r="O4927"/>
      <c r="P4927" s="43" t="s">
        <v>363</v>
      </c>
    </row>
    <row r="4928" spans="1:16" x14ac:dyDescent="0.25">
      <c r="A4928" s="43" t="s">
        <v>8122</v>
      </c>
      <c r="B4928" s="43" t="s">
        <v>66</v>
      </c>
      <c r="C4928" s="43" t="s">
        <v>8123</v>
      </c>
      <c r="D4928" s="43" t="s">
        <v>8124</v>
      </c>
      <c r="E4928" s="43" t="s">
        <v>46</v>
      </c>
      <c r="F4928" s="44">
        <v>45013</v>
      </c>
      <c r="G4928" s="43" t="s">
        <v>203</v>
      </c>
      <c r="H4928" s="43" t="s">
        <v>3960</v>
      </c>
      <c r="I4928" s="43" t="s">
        <v>363</v>
      </c>
      <c r="J4928" s="43">
        <v>1</v>
      </c>
      <c r="K4928" s="43" t="s">
        <v>85</v>
      </c>
      <c r="L4928" s="55" t="s">
        <v>13</v>
      </c>
      <c r="M4928"/>
      <c r="N4928"/>
      <c r="O4928"/>
      <c r="P4928" s="43" t="s">
        <v>363</v>
      </c>
    </row>
    <row r="4929" spans="1:16" x14ac:dyDescent="0.25">
      <c r="A4929" s="43" t="s">
        <v>8122</v>
      </c>
      <c r="B4929" s="43" t="s">
        <v>66</v>
      </c>
      <c r="C4929" s="43" t="s">
        <v>8123</v>
      </c>
      <c r="D4929" s="43" t="s">
        <v>8124</v>
      </c>
      <c r="E4929" s="43" t="s">
        <v>46</v>
      </c>
      <c r="F4929" s="44">
        <v>45013</v>
      </c>
      <c r="G4929" s="43" t="s">
        <v>203</v>
      </c>
      <c r="H4929" s="43" t="s">
        <v>3960</v>
      </c>
      <c r="I4929" s="43" t="s">
        <v>364</v>
      </c>
      <c r="J4929" s="43">
        <v>2</v>
      </c>
      <c r="K4929" s="43" t="s">
        <v>67</v>
      </c>
      <c r="L4929" s="55" t="s">
        <v>13</v>
      </c>
      <c r="M4929" s="43" t="s">
        <v>2</v>
      </c>
      <c r="N4929" s="43" t="s">
        <v>2</v>
      </c>
      <c r="O4929"/>
      <c r="P4929" s="43" t="s">
        <v>363</v>
      </c>
    </row>
    <row r="4930" spans="1:16" x14ac:dyDescent="0.25">
      <c r="A4930" s="43" t="s">
        <v>8122</v>
      </c>
      <c r="B4930" s="43" t="s">
        <v>66</v>
      </c>
      <c r="C4930" s="43" t="s">
        <v>8123</v>
      </c>
      <c r="D4930" s="43" t="s">
        <v>8124</v>
      </c>
      <c r="E4930" s="43" t="s">
        <v>46</v>
      </c>
      <c r="F4930" s="44">
        <v>45013</v>
      </c>
      <c r="G4930" s="43" t="s">
        <v>203</v>
      </c>
      <c r="H4930" s="43" t="s">
        <v>3960</v>
      </c>
      <c r="I4930" s="43" t="s">
        <v>364</v>
      </c>
      <c r="J4930" s="43">
        <v>3</v>
      </c>
      <c r="K4930" s="43" t="s">
        <v>68</v>
      </c>
      <c r="L4930" s="55" t="s">
        <v>13</v>
      </c>
      <c r="M4930" s="43" t="s">
        <v>2</v>
      </c>
      <c r="N4930" s="43" t="s">
        <v>2</v>
      </c>
      <c r="O4930"/>
      <c r="P4930" s="43" t="s">
        <v>363</v>
      </c>
    </row>
    <row r="4931" spans="1:16" x14ac:dyDescent="0.25">
      <c r="A4931" s="43" t="s">
        <v>8122</v>
      </c>
      <c r="B4931" s="43" t="s">
        <v>66</v>
      </c>
      <c r="C4931" s="43" t="s">
        <v>8123</v>
      </c>
      <c r="D4931" s="43" t="s">
        <v>8124</v>
      </c>
      <c r="E4931" s="43" t="s">
        <v>46</v>
      </c>
      <c r="F4931" s="44">
        <v>45013</v>
      </c>
      <c r="G4931" s="43" t="s">
        <v>203</v>
      </c>
      <c r="H4931" s="43" t="s">
        <v>3960</v>
      </c>
      <c r="I4931" s="43" t="s">
        <v>364</v>
      </c>
      <c r="J4931" s="43">
        <v>4</v>
      </c>
      <c r="K4931" s="43" t="s">
        <v>3873</v>
      </c>
      <c r="L4931" s="55" t="s">
        <v>13</v>
      </c>
      <c r="M4931" s="43" t="s">
        <v>2</v>
      </c>
      <c r="N4931" s="43" t="s">
        <v>2</v>
      </c>
      <c r="O4931"/>
      <c r="P4931" s="43" t="s">
        <v>363</v>
      </c>
    </row>
    <row r="4932" spans="1:16" x14ac:dyDescent="0.25">
      <c r="A4932" s="43" t="s">
        <v>8122</v>
      </c>
      <c r="B4932" s="43" t="s">
        <v>66</v>
      </c>
      <c r="C4932" s="43" t="s">
        <v>8123</v>
      </c>
      <c r="D4932" s="43" t="s">
        <v>8124</v>
      </c>
      <c r="E4932" s="43" t="s">
        <v>46</v>
      </c>
      <c r="F4932" s="44">
        <v>45013</v>
      </c>
      <c r="G4932" s="43" t="s">
        <v>203</v>
      </c>
      <c r="H4932" s="43" t="s">
        <v>3960</v>
      </c>
      <c r="I4932" s="43" t="s">
        <v>364</v>
      </c>
      <c r="J4932" s="43">
        <v>5</v>
      </c>
      <c r="K4932" s="43" t="s">
        <v>69</v>
      </c>
      <c r="L4932" s="55" t="s">
        <v>13</v>
      </c>
      <c r="M4932" s="43" t="s">
        <v>2</v>
      </c>
      <c r="N4932" s="43" t="s">
        <v>2</v>
      </c>
      <c r="O4932"/>
      <c r="P4932" s="43" t="s">
        <v>363</v>
      </c>
    </row>
    <row r="4933" spans="1:16" x14ac:dyDescent="0.25">
      <c r="A4933" s="43" t="s">
        <v>8122</v>
      </c>
      <c r="B4933" s="43" t="s">
        <v>66</v>
      </c>
      <c r="C4933" s="43" t="s">
        <v>8123</v>
      </c>
      <c r="D4933" s="43" t="s">
        <v>8124</v>
      </c>
      <c r="E4933" s="43" t="s">
        <v>46</v>
      </c>
      <c r="F4933" s="44">
        <v>45013</v>
      </c>
      <c r="G4933" s="43" t="s">
        <v>203</v>
      </c>
      <c r="H4933" s="43" t="s">
        <v>3960</v>
      </c>
      <c r="I4933" s="43" t="s">
        <v>364</v>
      </c>
      <c r="J4933" s="43">
        <v>6</v>
      </c>
      <c r="K4933" s="43" t="s">
        <v>70</v>
      </c>
      <c r="L4933" s="55" t="s">
        <v>13</v>
      </c>
      <c r="M4933" s="43" t="s">
        <v>2</v>
      </c>
      <c r="N4933" s="43" t="s">
        <v>2</v>
      </c>
      <c r="O4933"/>
      <c r="P4933" s="43" t="s">
        <v>363</v>
      </c>
    </row>
    <row r="4934" spans="1:16" x14ac:dyDescent="0.25">
      <c r="A4934" s="43" t="s">
        <v>8122</v>
      </c>
      <c r="B4934" s="43" t="s">
        <v>66</v>
      </c>
      <c r="C4934" s="43" t="s">
        <v>8123</v>
      </c>
      <c r="D4934" s="43" t="s">
        <v>8124</v>
      </c>
      <c r="E4934" s="43" t="s">
        <v>46</v>
      </c>
      <c r="F4934" s="44">
        <v>45013</v>
      </c>
      <c r="G4934" s="43" t="s">
        <v>203</v>
      </c>
      <c r="H4934" s="43" t="s">
        <v>3960</v>
      </c>
      <c r="I4934" s="43" t="s">
        <v>363</v>
      </c>
      <c r="J4934" s="43">
        <v>7</v>
      </c>
      <c r="K4934" s="43" t="s">
        <v>3875</v>
      </c>
      <c r="L4934" s="55" t="s">
        <v>638</v>
      </c>
      <c r="M4934"/>
      <c r="N4934"/>
      <c r="O4934"/>
      <c r="P4934" s="43" t="s">
        <v>363</v>
      </c>
    </row>
    <row r="4935" spans="1:16" x14ac:dyDescent="0.25">
      <c r="A4935" s="43" t="s">
        <v>8122</v>
      </c>
      <c r="B4935" s="43" t="s">
        <v>66</v>
      </c>
      <c r="C4935" s="43" t="s">
        <v>8123</v>
      </c>
      <c r="D4935" s="43" t="s">
        <v>8124</v>
      </c>
      <c r="E4935" s="43" t="s">
        <v>46</v>
      </c>
      <c r="F4935" s="44">
        <v>45013</v>
      </c>
      <c r="G4935" s="43" t="s">
        <v>203</v>
      </c>
      <c r="H4935" s="43" t="s">
        <v>3960</v>
      </c>
      <c r="I4935" s="43" t="s">
        <v>363</v>
      </c>
      <c r="J4935" s="43">
        <v>8</v>
      </c>
      <c r="K4935" s="43" t="s">
        <v>4133</v>
      </c>
      <c r="L4935" s="55" t="s">
        <v>13</v>
      </c>
      <c r="M4935"/>
      <c r="N4935"/>
      <c r="O4935"/>
      <c r="P4935" s="43" t="s">
        <v>363</v>
      </c>
    </row>
    <row r="4936" spans="1:16" x14ac:dyDescent="0.25">
      <c r="A4936" s="43" t="s">
        <v>8122</v>
      </c>
      <c r="B4936" s="43" t="s">
        <v>66</v>
      </c>
      <c r="C4936" s="43" t="s">
        <v>8123</v>
      </c>
      <c r="D4936" s="43" t="s">
        <v>8124</v>
      </c>
      <c r="E4936" s="43" t="s">
        <v>46</v>
      </c>
      <c r="F4936" s="44">
        <v>45013</v>
      </c>
      <c r="G4936" s="43" t="s">
        <v>203</v>
      </c>
      <c r="H4936" s="43" t="s">
        <v>3960</v>
      </c>
      <c r="I4936" s="43" t="s">
        <v>364</v>
      </c>
      <c r="J4936" s="43">
        <v>9</v>
      </c>
      <c r="K4936" s="43" t="s">
        <v>53</v>
      </c>
      <c r="L4936" s="55" t="s">
        <v>638</v>
      </c>
      <c r="M4936" s="43" t="s">
        <v>2</v>
      </c>
      <c r="N4936" s="43" t="s">
        <v>2</v>
      </c>
      <c r="O4936"/>
      <c r="P4936" s="43" t="s">
        <v>363</v>
      </c>
    </row>
    <row r="4937" spans="1:16" x14ac:dyDescent="0.25">
      <c r="A4937" s="43" t="s">
        <v>8122</v>
      </c>
      <c r="B4937" s="43" t="s">
        <v>66</v>
      </c>
      <c r="C4937" s="43" t="s">
        <v>8123</v>
      </c>
      <c r="D4937" s="43" t="s">
        <v>8124</v>
      </c>
      <c r="E4937" s="43" t="s">
        <v>46</v>
      </c>
      <c r="F4937" s="44">
        <v>45013</v>
      </c>
      <c r="G4937" s="43" t="s">
        <v>203</v>
      </c>
      <c r="H4937" s="43" t="s">
        <v>3960</v>
      </c>
      <c r="I4937" s="43" t="s">
        <v>364</v>
      </c>
      <c r="J4937" s="43">
        <v>10</v>
      </c>
      <c r="K4937" s="43" t="s">
        <v>8125</v>
      </c>
      <c r="L4937" s="55" t="s">
        <v>13</v>
      </c>
      <c r="M4937" s="43" t="s">
        <v>2</v>
      </c>
      <c r="N4937" s="43" t="s">
        <v>2</v>
      </c>
      <c r="O4937"/>
      <c r="P4937" s="43" t="s">
        <v>363</v>
      </c>
    </row>
    <row r="4938" spans="1:16" x14ac:dyDescent="0.25">
      <c r="A4938" s="43" t="s">
        <v>8122</v>
      </c>
      <c r="B4938" s="43" t="s">
        <v>66</v>
      </c>
      <c r="C4938" s="43" t="s">
        <v>8123</v>
      </c>
      <c r="D4938" s="43" t="s">
        <v>8124</v>
      </c>
      <c r="E4938" s="43" t="s">
        <v>46</v>
      </c>
      <c r="F4938" s="44">
        <v>45013</v>
      </c>
      <c r="G4938" s="43" t="s">
        <v>203</v>
      </c>
      <c r="H4938" s="43" t="s">
        <v>3960</v>
      </c>
      <c r="I4938" s="43" t="s">
        <v>364</v>
      </c>
      <c r="J4938" s="43">
        <v>11</v>
      </c>
      <c r="K4938" s="43" t="s">
        <v>5686</v>
      </c>
      <c r="L4938" s="55" t="s">
        <v>13</v>
      </c>
      <c r="M4938" s="43" t="s">
        <v>2</v>
      </c>
      <c r="N4938" s="43" t="s">
        <v>2</v>
      </c>
      <c r="O4938"/>
      <c r="P4938" s="43" t="s">
        <v>363</v>
      </c>
    </row>
    <row r="4939" spans="1:16" x14ac:dyDescent="0.25">
      <c r="A4939" s="43" t="s">
        <v>8122</v>
      </c>
      <c r="B4939" s="43" t="s">
        <v>66</v>
      </c>
      <c r="C4939" s="43" t="s">
        <v>8123</v>
      </c>
      <c r="D4939" s="43" t="s">
        <v>8124</v>
      </c>
      <c r="E4939" s="43" t="s">
        <v>46</v>
      </c>
      <c r="F4939" s="44">
        <v>45013</v>
      </c>
      <c r="G4939" s="43" t="s">
        <v>203</v>
      </c>
      <c r="H4939" s="43" t="s">
        <v>3960</v>
      </c>
      <c r="I4939" s="43" t="s">
        <v>364</v>
      </c>
      <c r="J4939" s="43">
        <v>12</v>
      </c>
      <c r="K4939" s="43" t="s">
        <v>8126</v>
      </c>
      <c r="L4939" s="55" t="s">
        <v>639</v>
      </c>
      <c r="M4939" s="43" t="s">
        <v>2</v>
      </c>
      <c r="N4939" s="43" t="s">
        <v>2</v>
      </c>
      <c r="O4939"/>
      <c r="P4939" s="43" t="s">
        <v>363</v>
      </c>
    </row>
    <row r="4940" spans="1:16" x14ac:dyDescent="0.25">
      <c r="A4940" s="43" t="s">
        <v>8122</v>
      </c>
      <c r="B4940" s="43" t="s">
        <v>66</v>
      </c>
      <c r="C4940" s="43" t="s">
        <v>8123</v>
      </c>
      <c r="D4940" s="43" t="s">
        <v>8124</v>
      </c>
      <c r="E4940" s="43" t="s">
        <v>46</v>
      </c>
      <c r="F4940" s="44">
        <v>45013</v>
      </c>
      <c r="G4940" s="43" t="s">
        <v>203</v>
      </c>
      <c r="H4940" s="43" t="s">
        <v>3960</v>
      </c>
      <c r="I4940" s="43" t="s">
        <v>364</v>
      </c>
      <c r="J4940" s="43">
        <v>13</v>
      </c>
      <c r="K4940" s="43" t="s">
        <v>8127</v>
      </c>
      <c r="L4940" s="55" t="s">
        <v>640</v>
      </c>
      <c r="M4940" s="43" t="s">
        <v>2</v>
      </c>
      <c r="N4940" s="43" t="s">
        <v>2</v>
      </c>
      <c r="O4940"/>
      <c r="P4940" s="43" t="s">
        <v>363</v>
      </c>
    </row>
    <row r="4941" spans="1:16" ht="75" x14ac:dyDescent="0.25">
      <c r="A4941" s="43" t="s">
        <v>8122</v>
      </c>
      <c r="B4941" s="43" t="s">
        <v>66</v>
      </c>
      <c r="C4941" s="43" t="s">
        <v>8123</v>
      </c>
      <c r="D4941" s="43" t="s">
        <v>8124</v>
      </c>
      <c r="E4941" s="43" t="s">
        <v>46</v>
      </c>
      <c r="F4941" s="44">
        <v>45013</v>
      </c>
      <c r="G4941" s="43" t="s">
        <v>203</v>
      </c>
      <c r="H4941" s="43" t="s">
        <v>3960</v>
      </c>
      <c r="I4941" s="43" t="s">
        <v>364</v>
      </c>
      <c r="J4941" s="43">
        <v>14</v>
      </c>
      <c r="K4941" s="43" t="s">
        <v>8128</v>
      </c>
      <c r="L4941" s="55" t="s">
        <v>640</v>
      </c>
      <c r="M4941" s="43" t="s">
        <v>2</v>
      </c>
      <c r="N4941" s="43" t="s">
        <v>3</v>
      </c>
      <c r="O4941" s="43" t="s">
        <v>9991</v>
      </c>
      <c r="P4941" s="43" t="s">
        <v>364</v>
      </c>
    </row>
    <row r="4942" spans="1:16" x14ac:dyDescent="0.25">
      <c r="A4942" s="43" t="s">
        <v>8122</v>
      </c>
      <c r="B4942" s="43" t="s">
        <v>66</v>
      </c>
      <c r="C4942" s="43" t="s">
        <v>8123</v>
      </c>
      <c r="D4942" s="43" t="s">
        <v>8124</v>
      </c>
      <c r="E4942" s="43" t="s">
        <v>46</v>
      </c>
      <c r="F4942" s="44">
        <v>45013</v>
      </c>
      <c r="G4942" s="43" t="s">
        <v>203</v>
      </c>
      <c r="H4942" s="43" t="s">
        <v>3960</v>
      </c>
      <c r="I4942" s="43" t="s">
        <v>364</v>
      </c>
      <c r="J4942" s="43">
        <v>15</v>
      </c>
      <c r="K4942" s="43" t="s">
        <v>8129</v>
      </c>
      <c r="L4942" s="55" t="s">
        <v>639</v>
      </c>
      <c r="M4942" s="43" t="s">
        <v>2</v>
      </c>
      <c r="N4942" s="43" t="s">
        <v>2</v>
      </c>
      <c r="O4942"/>
      <c r="P4942" s="43" t="s">
        <v>363</v>
      </c>
    </row>
    <row r="4943" spans="1:16" x14ac:dyDescent="0.25">
      <c r="A4943" s="43" t="s">
        <v>8122</v>
      </c>
      <c r="B4943" s="43" t="s">
        <v>66</v>
      </c>
      <c r="C4943" s="43" t="s">
        <v>8123</v>
      </c>
      <c r="D4943" s="43" t="s">
        <v>8124</v>
      </c>
      <c r="E4943" s="43" t="s">
        <v>46</v>
      </c>
      <c r="F4943" s="44">
        <v>45013</v>
      </c>
      <c r="G4943" s="43" t="s">
        <v>203</v>
      </c>
      <c r="H4943" s="43" t="s">
        <v>3960</v>
      </c>
      <c r="I4943" s="43" t="s">
        <v>364</v>
      </c>
      <c r="J4943" s="43">
        <v>16</v>
      </c>
      <c r="K4943" s="43" t="s">
        <v>71</v>
      </c>
      <c r="L4943" s="55" t="s">
        <v>641</v>
      </c>
      <c r="M4943" s="43" t="s">
        <v>2</v>
      </c>
      <c r="N4943" s="43" t="s">
        <v>2</v>
      </c>
      <c r="O4943"/>
      <c r="P4943" s="43" t="s">
        <v>363</v>
      </c>
    </row>
    <row r="4944" spans="1:16" x14ac:dyDescent="0.25">
      <c r="A4944" s="43" t="s">
        <v>8122</v>
      </c>
      <c r="B4944" s="43" t="s">
        <v>66</v>
      </c>
      <c r="C4944" s="43" t="s">
        <v>8123</v>
      </c>
      <c r="D4944" s="43" t="s">
        <v>8124</v>
      </c>
      <c r="E4944" s="43" t="s">
        <v>46</v>
      </c>
      <c r="F4944" s="44">
        <v>45013</v>
      </c>
      <c r="G4944" s="43" t="s">
        <v>203</v>
      </c>
      <c r="H4944" s="43" t="s">
        <v>3960</v>
      </c>
      <c r="I4944" s="43" t="s">
        <v>364</v>
      </c>
      <c r="J4944" s="43">
        <v>17</v>
      </c>
      <c r="K4944" s="43" t="s">
        <v>3941</v>
      </c>
      <c r="L4944" s="55" t="s">
        <v>641</v>
      </c>
      <c r="M4944" s="43" t="s">
        <v>2</v>
      </c>
      <c r="N4944" s="43" t="s">
        <v>2</v>
      </c>
      <c r="O4944"/>
      <c r="P4944" s="43" t="s">
        <v>363</v>
      </c>
    </row>
    <row r="4945" spans="1:16" x14ac:dyDescent="0.25">
      <c r="A4945" s="43" t="s">
        <v>8122</v>
      </c>
      <c r="B4945" s="43" t="s">
        <v>66</v>
      </c>
      <c r="C4945" s="43" t="s">
        <v>8123</v>
      </c>
      <c r="D4945" s="43" t="s">
        <v>8124</v>
      </c>
      <c r="E4945" s="43" t="s">
        <v>46</v>
      </c>
      <c r="F4945" s="44">
        <v>45013</v>
      </c>
      <c r="G4945" s="43" t="s">
        <v>203</v>
      </c>
      <c r="H4945" s="43" t="s">
        <v>3960</v>
      </c>
      <c r="I4945" s="43" t="s">
        <v>364</v>
      </c>
      <c r="J4945" s="43">
        <v>18</v>
      </c>
      <c r="K4945" s="43" t="s">
        <v>112</v>
      </c>
      <c r="L4945" s="55" t="s">
        <v>13</v>
      </c>
      <c r="M4945" s="43" t="s">
        <v>2</v>
      </c>
      <c r="N4945" s="43" t="s">
        <v>2</v>
      </c>
      <c r="O4945"/>
      <c r="P4945" s="43" t="s">
        <v>363</v>
      </c>
    </row>
    <row r="4946" spans="1:16" x14ac:dyDescent="0.25">
      <c r="A4946" s="43" t="s">
        <v>8122</v>
      </c>
      <c r="B4946" s="43" t="s">
        <v>66</v>
      </c>
      <c r="C4946" s="43" t="s">
        <v>8123</v>
      </c>
      <c r="D4946" s="43" t="s">
        <v>8124</v>
      </c>
      <c r="E4946" s="43" t="s">
        <v>46</v>
      </c>
      <c r="F4946" s="44">
        <v>45013</v>
      </c>
      <c r="G4946" s="43" t="s">
        <v>203</v>
      </c>
      <c r="H4946" s="43" t="s">
        <v>3960</v>
      </c>
      <c r="I4946" s="43" t="s">
        <v>363</v>
      </c>
      <c r="J4946" s="43">
        <v>19</v>
      </c>
      <c r="K4946" s="43" t="s">
        <v>86</v>
      </c>
      <c r="L4946" s="55" t="s">
        <v>13</v>
      </c>
      <c r="M4946"/>
      <c r="N4946"/>
      <c r="O4946"/>
      <c r="P4946" s="43" t="s">
        <v>363</v>
      </c>
    </row>
    <row r="4947" spans="1:16" ht="30" x14ac:dyDescent="0.25">
      <c r="A4947" s="43" t="s">
        <v>5093</v>
      </c>
      <c r="B4947" s="43" t="s">
        <v>205</v>
      </c>
      <c r="C4947" s="43" t="s">
        <v>5094</v>
      </c>
      <c r="D4947" s="43">
        <v>6568610</v>
      </c>
      <c r="E4947" s="43" t="s">
        <v>46</v>
      </c>
      <c r="F4947" s="44">
        <v>45013</v>
      </c>
      <c r="G4947" s="43" t="s">
        <v>203</v>
      </c>
      <c r="H4947" s="43" t="s">
        <v>3960</v>
      </c>
      <c r="I4947" s="43" t="s">
        <v>364</v>
      </c>
      <c r="J4947" s="43">
        <v>1</v>
      </c>
      <c r="K4947" s="43" t="s">
        <v>3803</v>
      </c>
      <c r="L4947" s="55" t="s">
        <v>13</v>
      </c>
      <c r="M4947" s="43" t="s">
        <v>2</v>
      </c>
      <c r="N4947" s="43" t="s">
        <v>3</v>
      </c>
      <c r="O4947" s="43" t="s">
        <v>9905</v>
      </c>
      <c r="P4947" s="43" t="s">
        <v>364</v>
      </c>
    </row>
    <row r="4948" spans="1:16" x14ac:dyDescent="0.25">
      <c r="A4948" s="43" t="s">
        <v>5093</v>
      </c>
      <c r="B4948" s="43" t="s">
        <v>205</v>
      </c>
      <c r="C4948" s="43" t="s">
        <v>5094</v>
      </c>
      <c r="D4948" s="43">
        <v>6568610</v>
      </c>
      <c r="E4948" s="43" t="s">
        <v>46</v>
      </c>
      <c r="F4948" s="44">
        <v>45013</v>
      </c>
      <c r="G4948" s="43" t="s">
        <v>203</v>
      </c>
      <c r="H4948" s="43" t="s">
        <v>3960</v>
      </c>
      <c r="I4948" s="43" t="s">
        <v>364</v>
      </c>
      <c r="J4948" s="43">
        <v>2.1</v>
      </c>
      <c r="K4948" s="43" t="s">
        <v>7382</v>
      </c>
      <c r="L4948" s="55" t="s">
        <v>13</v>
      </c>
      <c r="M4948" s="43" t="s">
        <v>2</v>
      </c>
      <c r="N4948" s="43" t="s">
        <v>2</v>
      </c>
      <c r="O4948"/>
      <c r="P4948" s="43" t="s">
        <v>363</v>
      </c>
    </row>
    <row r="4949" spans="1:16" x14ac:dyDescent="0.25">
      <c r="A4949" s="43" t="s">
        <v>5093</v>
      </c>
      <c r="B4949" s="43" t="s">
        <v>205</v>
      </c>
      <c r="C4949" s="43" t="s">
        <v>5094</v>
      </c>
      <c r="D4949" s="43">
        <v>6568610</v>
      </c>
      <c r="E4949" s="43" t="s">
        <v>46</v>
      </c>
      <c r="F4949" s="44">
        <v>45013</v>
      </c>
      <c r="G4949" s="43" t="s">
        <v>203</v>
      </c>
      <c r="H4949" s="43" t="s">
        <v>3960</v>
      </c>
      <c r="I4949" s="43" t="s">
        <v>364</v>
      </c>
      <c r="J4949" s="43">
        <v>2.2000000000000002</v>
      </c>
      <c r="K4949" s="43" t="s">
        <v>8130</v>
      </c>
      <c r="L4949" s="55" t="s">
        <v>13</v>
      </c>
      <c r="M4949" s="43" t="s">
        <v>2</v>
      </c>
      <c r="N4949" s="43" t="s">
        <v>2</v>
      </c>
      <c r="O4949"/>
      <c r="P4949" s="43" t="s">
        <v>363</v>
      </c>
    </row>
    <row r="4950" spans="1:16" x14ac:dyDescent="0.25">
      <c r="A4950" s="43" t="s">
        <v>5093</v>
      </c>
      <c r="B4950" s="43" t="s">
        <v>205</v>
      </c>
      <c r="C4950" s="43" t="s">
        <v>5094</v>
      </c>
      <c r="D4950" s="43">
        <v>6568610</v>
      </c>
      <c r="E4950" s="43" t="s">
        <v>46</v>
      </c>
      <c r="F4950" s="44">
        <v>45013</v>
      </c>
      <c r="G4950" s="43" t="s">
        <v>203</v>
      </c>
      <c r="H4950" s="43" t="s">
        <v>3960</v>
      </c>
      <c r="I4950" s="43" t="s">
        <v>364</v>
      </c>
      <c r="J4950" s="43">
        <v>3.1</v>
      </c>
      <c r="K4950" s="43" t="s">
        <v>8131</v>
      </c>
      <c r="L4950" s="55" t="s">
        <v>640</v>
      </c>
      <c r="M4950" s="43" t="s">
        <v>2</v>
      </c>
      <c r="N4950" s="43" t="s">
        <v>2</v>
      </c>
      <c r="O4950"/>
      <c r="P4950" s="43" t="s">
        <v>363</v>
      </c>
    </row>
    <row r="4951" spans="1:16" x14ac:dyDescent="0.25">
      <c r="A4951" s="43" t="s">
        <v>5093</v>
      </c>
      <c r="B4951" s="43" t="s">
        <v>205</v>
      </c>
      <c r="C4951" s="43" t="s">
        <v>5094</v>
      </c>
      <c r="D4951" s="43">
        <v>6568610</v>
      </c>
      <c r="E4951" s="43" t="s">
        <v>46</v>
      </c>
      <c r="F4951" s="44">
        <v>45013</v>
      </c>
      <c r="G4951" s="43" t="s">
        <v>203</v>
      </c>
      <c r="H4951" s="43" t="s">
        <v>3960</v>
      </c>
      <c r="I4951" s="43" t="s">
        <v>364</v>
      </c>
      <c r="J4951" s="43">
        <v>3.2</v>
      </c>
      <c r="K4951" s="43" t="s">
        <v>8132</v>
      </c>
      <c r="L4951" s="55" t="s">
        <v>640</v>
      </c>
      <c r="M4951" s="43" t="s">
        <v>2</v>
      </c>
      <c r="N4951" s="43" t="s">
        <v>2</v>
      </c>
      <c r="O4951"/>
      <c r="P4951" s="43" t="s">
        <v>363</v>
      </c>
    </row>
    <row r="4952" spans="1:16" x14ac:dyDescent="0.25">
      <c r="A4952" s="43" t="s">
        <v>5093</v>
      </c>
      <c r="B4952" s="43" t="s">
        <v>205</v>
      </c>
      <c r="C4952" s="43" t="s">
        <v>5094</v>
      </c>
      <c r="D4952" s="43">
        <v>6568610</v>
      </c>
      <c r="E4952" s="43" t="s">
        <v>46</v>
      </c>
      <c r="F4952" s="44">
        <v>45013</v>
      </c>
      <c r="G4952" s="43" t="s">
        <v>203</v>
      </c>
      <c r="H4952" s="43" t="s">
        <v>3960</v>
      </c>
      <c r="I4952" s="43" t="s">
        <v>364</v>
      </c>
      <c r="J4952" s="43">
        <v>4</v>
      </c>
      <c r="K4952" s="43" t="s">
        <v>8133</v>
      </c>
      <c r="L4952" s="55" t="s">
        <v>640</v>
      </c>
      <c r="M4952" s="43" t="s">
        <v>2</v>
      </c>
      <c r="N4952" s="43" t="s">
        <v>2</v>
      </c>
      <c r="O4952"/>
      <c r="P4952" s="43" t="s">
        <v>363</v>
      </c>
    </row>
    <row r="4953" spans="1:16" x14ac:dyDescent="0.25">
      <c r="A4953" s="43" t="s">
        <v>5093</v>
      </c>
      <c r="B4953" s="43" t="s">
        <v>205</v>
      </c>
      <c r="C4953" s="43" t="s">
        <v>5094</v>
      </c>
      <c r="D4953" s="43">
        <v>6568610</v>
      </c>
      <c r="E4953" s="43" t="s">
        <v>46</v>
      </c>
      <c r="F4953" s="44">
        <v>45013</v>
      </c>
      <c r="G4953" s="43" t="s">
        <v>203</v>
      </c>
      <c r="H4953" s="43" t="s">
        <v>3960</v>
      </c>
      <c r="I4953" s="43" t="s">
        <v>364</v>
      </c>
      <c r="J4953" s="43">
        <v>5</v>
      </c>
      <c r="K4953" s="43" t="s">
        <v>3817</v>
      </c>
      <c r="L4953" s="55" t="s">
        <v>640</v>
      </c>
      <c r="M4953" s="43" t="s">
        <v>2</v>
      </c>
      <c r="N4953" s="43" t="s">
        <v>2</v>
      </c>
      <c r="O4953"/>
      <c r="P4953" s="43" t="s">
        <v>363</v>
      </c>
    </row>
    <row r="4954" spans="1:16" ht="30" x14ac:dyDescent="0.25">
      <c r="A4954" s="43" t="s">
        <v>8134</v>
      </c>
      <c r="B4954" s="43" t="s">
        <v>205</v>
      </c>
      <c r="C4954" s="43" t="s">
        <v>8135</v>
      </c>
      <c r="D4954" s="43" t="s">
        <v>8136</v>
      </c>
      <c r="E4954" s="43" t="s">
        <v>46</v>
      </c>
      <c r="F4954" s="44">
        <v>45013</v>
      </c>
      <c r="G4954" s="43" t="s">
        <v>203</v>
      </c>
      <c r="H4954" s="43" t="s">
        <v>3960</v>
      </c>
      <c r="I4954" s="43" t="s">
        <v>364</v>
      </c>
      <c r="J4954" s="43">
        <v>1</v>
      </c>
      <c r="K4954" s="43" t="s">
        <v>3803</v>
      </c>
      <c r="L4954" s="55" t="s">
        <v>13</v>
      </c>
      <c r="M4954" s="43" t="s">
        <v>2</v>
      </c>
      <c r="N4954" s="43" t="s">
        <v>3</v>
      </c>
      <c r="O4954" s="43" t="s">
        <v>9905</v>
      </c>
      <c r="P4954" s="43" t="s">
        <v>364</v>
      </c>
    </row>
    <row r="4955" spans="1:16" x14ac:dyDescent="0.25">
      <c r="A4955" s="43" t="s">
        <v>8134</v>
      </c>
      <c r="B4955" s="43" t="s">
        <v>205</v>
      </c>
      <c r="C4955" s="43" t="s">
        <v>8135</v>
      </c>
      <c r="D4955" s="43" t="s">
        <v>8136</v>
      </c>
      <c r="E4955" s="43" t="s">
        <v>46</v>
      </c>
      <c r="F4955" s="44">
        <v>45013</v>
      </c>
      <c r="G4955" s="43" t="s">
        <v>203</v>
      </c>
      <c r="H4955" s="43" t="s">
        <v>3960</v>
      </c>
      <c r="I4955" s="43" t="s">
        <v>364</v>
      </c>
      <c r="J4955" s="43">
        <v>2</v>
      </c>
      <c r="K4955" s="43" t="s">
        <v>3226</v>
      </c>
      <c r="L4955" s="55" t="s">
        <v>13</v>
      </c>
      <c r="M4955" s="43" t="s">
        <v>2</v>
      </c>
      <c r="N4955" s="43" t="s">
        <v>2</v>
      </c>
      <c r="O4955"/>
      <c r="P4955" s="43" t="s">
        <v>363</v>
      </c>
    </row>
    <row r="4956" spans="1:16" x14ac:dyDescent="0.25">
      <c r="A4956" s="43" t="s">
        <v>8134</v>
      </c>
      <c r="B4956" s="43" t="s">
        <v>205</v>
      </c>
      <c r="C4956" s="43" t="s">
        <v>8135</v>
      </c>
      <c r="D4956" s="43" t="s">
        <v>8136</v>
      </c>
      <c r="E4956" s="43" t="s">
        <v>46</v>
      </c>
      <c r="F4956" s="44">
        <v>45013</v>
      </c>
      <c r="G4956" s="43" t="s">
        <v>203</v>
      </c>
      <c r="H4956" s="43" t="s">
        <v>3960</v>
      </c>
      <c r="I4956" s="43" t="s">
        <v>364</v>
      </c>
      <c r="J4956" s="43">
        <v>3.1</v>
      </c>
      <c r="K4956" s="43" t="s">
        <v>8137</v>
      </c>
      <c r="L4956" s="55" t="s">
        <v>640</v>
      </c>
      <c r="M4956" s="43" t="s">
        <v>2</v>
      </c>
      <c r="N4956" s="43" t="s">
        <v>3</v>
      </c>
      <c r="O4956" s="43" t="s">
        <v>9874</v>
      </c>
      <c r="P4956" s="43" t="s">
        <v>364</v>
      </c>
    </row>
    <row r="4957" spans="1:16" x14ac:dyDescent="0.25">
      <c r="A4957" s="43" t="s">
        <v>8134</v>
      </c>
      <c r="B4957" s="43" t="s">
        <v>205</v>
      </c>
      <c r="C4957" s="43" t="s">
        <v>8135</v>
      </c>
      <c r="D4957" s="43" t="s">
        <v>8136</v>
      </c>
      <c r="E4957" s="43" t="s">
        <v>46</v>
      </c>
      <c r="F4957" s="44">
        <v>45013</v>
      </c>
      <c r="G4957" s="43" t="s">
        <v>203</v>
      </c>
      <c r="H4957" s="43" t="s">
        <v>3960</v>
      </c>
      <c r="I4957" s="43" t="s">
        <v>364</v>
      </c>
      <c r="J4957" s="43">
        <v>3.2</v>
      </c>
      <c r="K4957" s="43" t="s">
        <v>8138</v>
      </c>
      <c r="L4957" s="55" t="s">
        <v>640</v>
      </c>
      <c r="M4957" s="43" t="s">
        <v>2</v>
      </c>
      <c r="N4957" s="43" t="s">
        <v>2</v>
      </c>
      <c r="O4957"/>
      <c r="P4957" s="43" t="s">
        <v>363</v>
      </c>
    </row>
    <row r="4958" spans="1:16" x14ac:dyDescent="0.25">
      <c r="A4958" s="43" t="s">
        <v>8134</v>
      </c>
      <c r="B4958" s="43" t="s">
        <v>205</v>
      </c>
      <c r="C4958" s="43" t="s">
        <v>8135</v>
      </c>
      <c r="D4958" s="43" t="s">
        <v>8136</v>
      </c>
      <c r="E4958" s="43" t="s">
        <v>46</v>
      </c>
      <c r="F4958" s="44">
        <v>45013</v>
      </c>
      <c r="G4958" s="43" t="s">
        <v>203</v>
      </c>
      <c r="H4958" s="43" t="s">
        <v>3960</v>
      </c>
      <c r="I4958" s="43" t="s">
        <v>364</v>
      </c>
      <c r="J4958" s="43">
        <v>4</v>
      </c>
      <c r="K4958" s="43" t="s">
        <v>8139</v>
      </c>
      <c r="L4958" s="55" t="s">
        <v>13</v>
      </c>
      <c r="M4958" s="43" t="s">
        <v>2</v>
      </c>
      <c r="N4958" s="43" t="s">
        <v>2</v>
      </c>
      <c r="O4958"/>
      <c r="P4958" s="43" t="s">
        <v>363</v>
      </c>
    </row>
    <row r="4959" spans="1:16" x14ac:dyDescent="0.25">
      <c r="A4959" s="43" t="s">
        <v>8134</v>
      </c>
      <c r="B4959" s="43" t="s">
        <v>205</v>
      </c>
      <c r="C4959" s="43" t="s">
        <v>8135</v>
      </c>
      <c r="D4959" s="43" t="s">
        <v>8136</v>
      </c>
      <c r="E4959" s="43" t="s">
        <v>46</v>
      </c>
      <c r="F4959" s="44">
        <v>45013</v>
      </c>
      <c r="G4959" s="43" t="s">
        <v>203</v>
      </c>
      <c r="H4959" s="43" t="s">
        <v>3960</v>
      </c>
      <c r="I4959" s="43" t="s">
        <v>364</v>
      </c>
      <c r="J4959" s="43">
        <v>5</v>
      </c>
      <c r="K4959" s="43" t="s">
        <v>3817</v>
      </c>
      <c r="L4959" s="55" t="s">
        <v>640</v>
      </c>
      <c r="M4959" s="43" t="s">
        <v>2</v>
      </c>
      <c r="N4959" s="43" t="s">
        <v>2</v>
      </c>
      <c r="O4959"/>
      <c r="P4959" s="43" t="s">
        <v>363</v>
      </c>
    </row>
    <row r="4960" spans="1:16" x14ac:dyDescent="0.25">
      <c r="A4960" s="43" t="s">
        <v>8140</v>
      </c>
      <c r="B4960" s="43" t="s">
        <v>119</v>
      </c>
      <c r="C4960" s="43" t="s">
        <v>8141</v>
      </c>
      <c r="D4960" s="43" t="s">
        <v>8142</v>
      </c>
      <c r="E4960" s="43" t="s">
        <v>46</v>
      </c>
      <c r="F4960" s="44">
        <v>45013</v>
      </c>
      <c r="G4960" s="43" t="s">
        <v>203</v>
      </c>
      <c r="H4960" s="43" t="s">
        <v>3960</v>
      </c>
      <c r="I4960" s="43" t="s">
        <v>364</v>
      </c>
      <c r="J4960" s="43">
        <v>1</v>
      </c>
      <c r="K4960" s="43" t="s">
        <v>8143</v>
      </c>
      <c r="L4960" s="55" t="s">
        <v>13</v>
      </c>
      <c r="M4960" s="43" t="s">
        <v>2</v>
      </c>
      <c r="N4960" s="43" t="s">
        <v>2</v>
      </c>
      <c r="O4960"/>
      <c r="P4960" s="43" t="s">
        <v>363</v>
      </c>
    </row>
    <row r="4961" spans="1:16" x14ac:dyDescent="0.25">
      <c r="A4961" s="43" t="s">
        <v>8140</v>
      </c>
      <c r="B4961" s="43" t="s">
        <v>119</v>
      </c>
      <c r="C4961" s="43" t="s">
        <v>8141</v>
      </c>
      <c r="D4961" s="43" t="s">
        <v>8142</v>
      </c>
      <c r="E4961" s="43" t="s">
        <v>46</v>
      </c>
      <c r="F4961" s="44">
        <v>45013</v>
      </c>
      <c r="G4961" s="43" t="s">
        <v>203</v>
      </c>
      <c r="H4961" s="43" t="s">
        <v>3960</v>
      </c>
      <c r="I4961" s="43" t="s">
        <v>364</v>
      </c>
      <c r="J4961" s="43">
        <v>2</v>
      </c>
      <c r="K4961" s="43" t="s">
        <v>6645</v>
      </c>
      <c r="L4961" s="55" t="s">
        <v>13</v>
      </c>
      <c r="M4961" s="43" t="s">
        <v>2</v>
      </c>
      <c r="N4961" s="43" t="s">
        <v>2</v>
      </c>
      <c r="O4961"/>
      <c r="P4961" s="43" t="s">
        <v>363</v>
      </c>
    </row>
    <row r="4962" spans="1:16" x14ac:dyDescent="0.25">
      <c r="A4962" s="43" t="s">
        <v>8140</v>
      </c>
      <c r="B4962" s="43" t="s">
        <v>119</v>
      </c>
      <c r="C4962" s="43" t="s">
        <v>8141</v>
      </c>
      <c r="D4962" s="43" t="s">
        <v>8142</v>
      </c>
      <c r="E4962" s="43" t="s">
        <v>46</v>
      </c>
      <c r="F4962" s="44">
        <v>45013</v>
      </c>
      <c r="G4962" s="43" t="s">
        <v>203</v>
      </c>
      <c r="H4962" s="43" t="s">
        <v>3960</v>
      </c>
      <c r="I4962" s="43" t="s">
        <v>364</v>
      </c>
      <c r="J4962" s="43">
        <v>3.1</v>
      </c>
      <c r="K4962" s="43" t="s">
        <v>8144</v>
      </c>
      <c r="L4962" s="55" t="s">
        <v>640</v>
      </c>
      <c r="M4962" s="43" t="s">
        <v>2</v>
      </c>
      <c r="N4962" s="43" t="s">
        <v>2</v>
      </c>
      <c r="O4962"/>
      <c r="P4962" s="43" t="s">
        <v>363</v>
      </c>
    </row>
    <row r="4963" spans="1:16" x14ac:dyDescent="0.25">
      <c r="A4963" s="43" t="s">
        <v>8140</v>
      </c>
      <c r="B4963" s="43" t="s">
        <v>119</v>
      </c>
      <c r="C4963" s="43" t="s">
        <v>8141</v>
      </c>
      <c r="D4963" s="43" t="s">
        <v>8142</v>
      </c>
      <c r="E4963" s="43" t="s">
        <v>46</v>
      </c>
      <c r="F4963" s="44">
        <v>45013</v>
      </c>
      <c r="G4963" s="43" t="s">
        <v>203</v>
      </c>
      <c r="H4963" s="43" t="s">
        <v>3960</v>
      </c>
      <c r="I4963" s="43" t="s">
        <v>364</v>
      </c>
      <c r="J4963" s="43">
        <v>3.1</v>
      </c>
      <c r="K4963" s="43" t="s">
        <v>8145</v>
      </c>
      <c r="L4963" s="55" t="s">
        <v>640</v>
      </c>
      <c r="M4963" s="43" t="s">
        <v>2</v>
      </c>
      <c r="N4963" s="43" t="s">
        <v>2</v>
      </c>
      <c r="O4963"/>
      <c r="P4963" s="43" t="s">
        <v>363</v>
      </c>
    </row>
    <row r="4964" spans="1:16" x14ac:dyDescent="0.25">
      <c r="A4964" s="43" t="s">
        <v>8140</v>
      </c>
      <c r="B4964" s="43" t="s">
        <v>119</v>
      </c>
      <c r="C4964" s="43" t="s">
        <v>8141</v>
      </c>
      <c r="D4964" s="43" t="s">
        <v>8142</v>
      </c>
      <c r="E4964" s="43" t="s">
        <v>46</v>
      </c>
      <c r="F4964" s="44">
        <v>45013</v>
      </c>
      <c r="G4964" s="43" t="s">
        <v>203</v>
      </c>
      <c r="H4964" s="43" t="s">
        <v>3960</v>
      </c>
      <c r="I4964" s="43" t="s">
        <v>364</v>
      </c>
      <c r="J4964" s="43">
        <v>3.11</v>
      </c>
      <c r="K4964" s="43" t="s">
        <v>8146</v>
      </c>
      <c r="L4964" s="55" t="s">
        <v>640</v>
      </c>
      <c r="M4964" s="43" t="s">
        <v>2</v>
      </c>
      <c r="N4964" s="43" t="s">
        <v>2</v>
      </c>
      <c r="O4964"/>
      <c r="P4964" s="43" t="s">
        <v>363</v>
      </c>
    </row>
    <row r="4965" spans="1:16" x14ac:dyDescent="0.25">
      <c r="A4965" s="43" t="s">
        <v>8140</v>
      </c>
      <c r="B4965" s="43" t="s">
        <v>119</v>
      </c>
      <c r="C4965" s="43" t="s">
        <v>8141</v>
      </c>
      <c r="D4965" s="43" t="s">
        <v>8142</v>
      </c>
      <c r="E4965" s="43" t="s">
        <v>46</v>
      </c>
      <c r="F4965" s="44">
        <v>45013</v>
      </c>
      <c r="G4965" s="43" t="s">
        <v>203</v>
      </c>
      <c r="H4965" s="43" t="s">
        <v>3960</v>
      </c>
      <c r="I4965" s="43" t="s">
        <v>364</v>
      </c>
      <c r="J4965" s="43">
        <v>3.12</v>
      </c>
      <c r="K4965" s="43" t="s">
        <v>8147</v>
      </c>
      <c r="L4965" s="55" t="s">
        <v>640</v>
      </c>
      <c r="M4965" s="43" t="s">
        <v>2</v>
      </c>
      <c r="N4965" s="43" t="s">
        <v>2</v>
      </c>
      <c r="O4965"/>
      <c r="P4965" s="43" t="s">
        <v>363</v>
      </c>
    </row>
    <row r="4966" spans="1:16" x14ac:dyDescent="0.25">
      <c r="A4966" s="43" t="s">
        <v>8140</v>
      </c>
      <c r="B4966" s="43" t="s">
        <v>119</v>
      </c>
      <c r="C4966" s="43" t="s">
        <v>8141</v>
      </c>
      <c r="D4966" s="43" t="s">
        <v>8142</v>
      </c>
      <c r="E4966" s="43" t="s">
        <v>46</v>
      </c>
      <c r="F4966" s="44">
        <v>45013</v>
      </c>
      <c r="G4966" s="43" t="s">
        <v>203</v>
      </c>
      <c r="H4966" s="43" t="s">
        <v>3960</v>
      </c>
      <c r="I4966" s="43" t="s">
        <v>364</v>
      </c>
      <c r="J4966" s="43">
        <v>3.2</v>
      </c>
      <c r="K4966" s="43" t="s">
        <v>8148</v>
      </c>
      <c r="L4966" s="55" t="s">
        <v>640</v>
      </c>
      <c r="M4966" s="43" t="s">
        <v>2</v>
      </c>
      <c r="N4966" s="43" t="s">
        <v>3</v>
      </c>
      <c r="O4966" s="43" t="s">
        <v>9885</v>
      </c>
      <c r="P4966" s="43" t="s">
        <v>364</v>
      </c>
    </row>
    <row r="4967" spans="1:16" x14ac:dyDescent="0.25">
      <c r="A4967" s="43" t="s">
        <v>8140</v>
      </c>
      <c r="B4967" s="43" t="s">
        <v>119</v>
      </c>
      <c r="C4967" s="43" t="s">
        <v>8141</v>
      </c>
      <c r="D4967" s="43" t="s">
        <v>8142</v>
      </c>
      <c r="E4967" s="43" t="s">
        <v>46</v>
      </c>
      <c r="F4967" s="44">
        <v>45013</v>
      </c>
      <c r="G4967" s="43" t="s">
        <v>203</v>
      </c>
      <c r="H4967" s="43" t="s">
        <v>3960</v>
      </c>
      <c r="I4967" s="43" t="s">
        <v>364</v>
      </c>
      <c r="J4967" s="43">
        <v>3.3</v>
      </c>
      <c r="K4967" s="43" t="s">
        <v>8149</v>
      </c>
      <c r="L4967" s="55" t="s">
        <v>640</v>
      </c>
      <c r="M4967" s="43" t="s">
        <v>2</v>
      </c>
      <c r="N4967" s="43" t="s">
        <v>2</v>
      </c>
      <c r="O4967"/>
      <c r="P4967" s="43" t="s">
        <v>363</v>
      </c>
    </row>
    <row r="4968" spans="1:16" x14ac:dyDescent="0.25">
      <c r="A4968" s="43" t="s">
        <v>8140</v>
      </c>
      <c r="B4968" s="43" t="s">
        <v>119</v>
      </c>
      <c r="C4968" s="43" t="s">
        <v>8141</v>
      </c>
      <c r="D4968" s="43" t="s">
        <v>8142</v>
      </c>
      <c r="E4968" s="43" t="s">
        <v>46</v>
      </c>
      <c r="F4968" s="44">
        <v>45013</v>
      </c>
      <c r="G4968" s="43" t="s">
        <v>203</v>
      </c>
      <c r="H4968" s="43" t="s">
        <v>3960</v>
      </c>
      <c r="I4968" s="43" t="s">
        <v>364</v>
      </c>
      <c r="J4968" s="43">
        <v>3.4</v>
      </c>
      <c r="K4968" s="43" t="s">
        <v>8150</v>
      </c>
      <c r="L4968" s="55" t="s">
        <v>640</v>
      </c>
      <c r="M4968" s="43" t="s">
        <v>2</v>
      </c>
      <c r="N4968" s="43" t="s">
        <v>2</v>
      </c>
      <c r="O4968"/>
      <c r="P4968" s="43" t="s">
        <v>363</v>
      </c>
    </row>
    <row r="4969" spans="1:16" x14ac:dyDescent="0.25">
      <c r="A4969" s="43" t="s">
        <v>8140</v>
      </c>
      <c r="B4969" s="43" t="s">
        <v>119</v>
      </c>
      <c r="C4969" s="43" t="s">
        <v>8141</v>
      </c>
      <c r="D4969" s="43" t="s">
        <v>8142</v>
      </c>
      <c r="E4969" s="43" t="s">
        <v>46</v>
      </c>
      <c r="F4969" s="44">
        <v>45013</v>
      </c>
      <c r="G4969" s="43" t="s">
        <v>203</v>
      </c>
      <c r="H4969" s="43" t="s">
        <v>3960</v>
      </c>
      <c r="I4969" s="43" t="s">
        <v>364</v>
      </c>
      <c r="J4969" s="43">
        <v>3.5</v>
      </c>
      <c r="K4969" s="43" t="s">
        <v>8151</v>
      </c>
      <c r="L4969" s="55" t="s">
        <v>640</v>
      </c>
      <c r="M4969" s="43" t="s">
        <v>2</v>
      </c>
      <c r="N4969" s="43" t="s">
        <v>2</v>
      </c>
      <c r="O4969"/>
      <c r="P4969" s="43" t="s">
        <v>363</v>
      </c>
    </row>
    <row r="4970" spans="1:16" x14ac:dyDescent="0.25">
      <c r="A4970" s="43" t="s">
        <v>8140</v>
      </c>
      <c r="B4970" s="43" t="s">
        <v>119</v>
      </c>
      <c r="C4970" s="43" t="s">
        <v>8141</v>
      </c>
      <c r="D4970" s="43" t="s">
        <v>8142</v>
      </c>
      <c r="E4970" s="43" t="s">
        <v>46</v>
      </c>
      <c r="F4970" s="44">
        <v>45013</v>
      </c>
      <c r="G4970" s="43" t="s">
        <v>203</v>
      </c>
      <c r="H4970" s="43" t="s">
        <v>3960</v>
      </c>
      <c r="I4970" s="43" t="s">
        <v>364</v>
      </c>
      <c r="J4970" s="43">
        <v>3.6</v>
      </c>
      <c r="K4970" s="43" t="s">
        <v>8152</v>
      </c>
      <c r="L4970" s="55" t="s">
        <v>640</v>
      </c>
      <c r="M4970" s="43" t="s">
        <v>2</v>
      </c>
      <c r="N4970" s="43" t="s">
        <v>2</v>
      </c>
      <c r="O4970"/>
      <c r="P4970" s="43" t="s">
        <v>363</v>
      </c>
    </row>
    <row r="4971" spans="1:16" x14ac:dyDescent="0.25">
      <c r="A4971" s="43" t="s">
        <v>8140</v>
      </c>
      <c r="B4971" s="43" t="s">
        <v>119</v>
      </c>
      <c r="C4971" s="43" t="s">
        <v>8141</v>
      </c>
      <c r="D4971" s="43" t="s">
        <v>8142</v>
      </c>
      <c r="E4971" s="43" t="s">
        <v>46</v>
      </c>
      <c r="F4971" s="44">
        <v>45013</v>
      </c>
      <c r="G4971" s="43" t="s">
        <v>203</v>
      </c>
      <c r="H4971" s="43" t="s">
        <v>3960</v>
      </c>
      <c r="I4971" s="43" t="s">
        <v>364</v>
      </c>
      <c r="J4971" s="43">
        <v>3.7</v>
      </c>
      <c r="K4971" s="43" t="s">
        <v>8153</v>
      </c>
      <c r="L4971" s="55" t="s">
        <v>640</v>
      </c>
      <c r="M4971" s="43" t="s">
        <v>2</v>
      </c>
      <c r="N4971" s="43" t="s">
        <v>2</v>
      </c>
      <c r="O4971"/>
      <c r="P4971" s="43" t="s">
        <v>363</v>
      </c>
    </row>
    <row r="4972" spans="1:16" x14ac:dyDescent="0.25">
      <c r="A4972" s="43" t="s">
        <v>8140</v>
      </c>
      <c r="B4972" s="43" t="s">
        <v>119</v>
      </c>
      <c r="C4972" s="43" t="s">
        <v>8141</v>
      </c>
      <c r="D4972" s="43" t="s">
        <v>8142</v>
      </c>
      <c r="E4972" s="43" t="s">
        <v>46</v>
      </c>
      <c r="F4972" s="44">
        <v>45013</v>
      </c>
      <c r="G4972" s="43" t="s">
        <v>203</v>
      </c>
      <c r="H4972" s="43" t="s">
        <v>3960</v>
      </c>
      <c r="I4972" s="43" t="s">
        <v>364</v>
      </c>
      <c r="J4972" s="43">
        <v>3.8</v>
      </c>
      <c r="K4972" s="43" t="s">
        <v>8154</v>
      </c>
      <c r="L4972" s="55" t="s">
        <v>640</v>
      </c>
      <c r="M4972" s="43" t="s">
        <v>2</v>
      </c>
      <c r="N4972" s="43" t="s">
        <v>2</v>
      </c>
      <c r="O4972"/>
      <c r="P4972" s="43" t="s">
        <v>363</v>
      </c>
    </row>
    <row r="4973" spans="1:16" x14ac:dyDescent="0.25">
      <c r="A4973" s="43" t="s">
        <v>8140</v>
      </c>
      <c r="B4973" s="43" t="s">
        <v>119</v>
      </c>
      <c r="C4973" s="43" t="s">
        <v>8141</v>
      </c>
      <c r="D4973" s="43" t="s">
        <v>8142</v>
      </c>
      <c r="E4973" s="43" t="s">
        <v>46</v>
      </c>
      <c r="F4973" s="44">
        <v>45013</v>
      </c>
      <c r="G4973" s="43" t="s">
        <v>203</v>
      </c>
      <c r="H4973" s="43" t="s">
        <v>3960</v>
      </c>
      <c r="I4973" s="43" t="s">
        <v>364</v>
      </c>
      <c r="J4973" s="43">
        <v>3.9</v>
      </c>
      <c r="K4973" s="43" t="s">
        <v>8155</v>
      </c>
      <c r="L4973" s="55" t="s">
        <v>640</v>
      </c>
      <c r="M4973" s="43" t="s">
        <v>2</v>
      </c>
      <c r="N4973" s="43" t="s">
        <v>2</v>
      </c>
      <c r="O4973"/>
      <c r="P4973" s="43" t="s">
        <v>363</v>
      </c>
    </row>
    <row r="4974" spans="1:16" x14ac:dyDescent="0.25">
      <c r="A4974" s="43" t="s">
        <v>8140</v>
      </c>
      <c r="B4974" s="43" t="s">
        <v>119</v>
      </c>
      <c r="C4974" s="43" t="s">
        <v>8141</v>
      </c>
      <c r="D4974" s="43" t="s">
        <v>8142</v>
      </c>
      <c r="E4974" s="43" t="s">
        <v>46</v>
      </c>
      <c r="F4974" s="44">
        <v>45013</v>
      </c>
      <c r="G4974" s="43" t="s">
        <v>203</v>
      </c>
      <c r="H4974" s="43" t="s">
        <v>3960</v>
      </c>
      <c r="I4974" s="43" t="s">
        <v>364</v>
      </c>
      <c r="J4974" s="43">
        <v>4.0999999999999996</v>
      </c>
      <c r="K4974" s="43" t="s">
        <v>8156</v>
      </c>
      <c r="L4974" s="55" t="s">
        <v>639</v>
      </c>
      <c r="M4974" s="43" t="s">
        <v>2</v>
      </c>
      <c r="N4974" s="43" t="s">
        <v>2</v>
      </c>
      <c r="O4974"/>
      <c r="P4974" s="43" t="s">
        <v>363</v>
      </c>
    </row>
    <row r="4975" spans="1:16" x14ac:dyDescent="0.25">
      <c r="A4975" s="43" t="s">
        <v>8140</v>
      </c>
      <c r="B4975" s="43" t="s">
        <v>119</v>
      </c>
      <c r="C4975" s="43" t="s">
        <v>8141</v>
      </c>
      <c r="D4975" s="43" t="s">
        <v>8142</v>
      </c>
      <c r="E4975" s="43" t="s">
        <v>46</v>
      </c>
      <c r="F4975" s="44">
        <v>45013</v>
      </c>
      <c r="G4975" s="43" t="s">
        <v>203</v>
      </c>
      <c r="H4975" s="43" t="s">
        <v>3960</v>
      </c>
      <c r="I4975" s="43" t="s">
        <v>364</v>
      </c>
      <c r="J4975" s="43">
        <v>4.2</v>
      </c>
      <c r="K4975" s="43" t="s">
        <v>8157</v>
      </c>
      <c r="L4975" s="55" t="s">
        <v>639</v>
      </c>
      <c r="M4975" s="43" t="s">
        <v>2</v>
      </c>
      <c r="N4975" s="43" t="s">
        <v>2</v>
      </c>
      <c r="O4975"/>
      <c r="P4975" s="43" t="s">
        <v>363</v>
      </c>
    </row>
    <row r="4976" spans="1:16" x14ac:dyDescent="0.25">
      <c r="A4976" s="43" t="s">
        <v>8140</v>
      </c>
      <c r="B4976" s="43" t="s">
        <v>119</v>
      </c>
      <c r="C4976" s="43" t="s">
        <v>8141</v>
      </c>
      <c r="D4976" s="43" t="s">
        <v>8142</v>
      </c>
      <c r="E4976" s="43" t="s">
        <v>46</v>
      </c>
      <c r="F4976" s="44">
        <v>45013</v>
      </c>
      <c r="G4976" s="43" t="s">
        <v>203</v>
      </c>
      <c r="H4976" s="43" t="s">
        <v>3960</v>
      </c>
      <c r="I4976" s="43" t="s">
        <v>364</v>
      </c>
      <c r="J4976" s="43">
        <v>4.3</v>
      </c>
      <c r="K4976" s="43" t="s">
        <v>8158</v>
      </c>
      <c r="L4976" s="55" t="s">
        <v>639</v>
      </c>
      <c r="M4976" s="43" t="s">
        <v>2</v>
      </c>
      <c r="N4976" s="43" t="s">
        <v>2</v>
      </c>
      <c r="O4976"/>
      <c r="P4976" s="43" t="s">
        <v>363</v>
      </c>
    </row>
    <row r="4977" spans="1:16" x14ac:dyDescent="0.25">
      <c r="A4977" s="43" t="s">
        <v>8140</v>
      </c>
      <c r="B4977" s="43" t="s">
        <v>119</v>
      </c>
      <c r="C4977" s="43" t="s">
        <v>8141</v>
      </c>
      <c r="D4977" s="43" t="s">
        <v>8142</v>
      </c>
      <c r="E4977" s="43" t="s">
        <v>46</v>
      </c>
      <c r="F4977" s="44">
        <v>45013</v>
      </c>
      <c r="G4977" s="43" t="s">
        <v>203</v>
      </c>
      <c r="H4977" s="43" t="s">
        <v>3960</v>
      </c>
      <c r="I4977" s="43" t="s">
        <v>364</v>
      </c>
      <c r="J4977" s="43">
        <v>4.4000000000000004</v>
      </c>
      <c r="K4977" s="43" t="s">
        <v>8159</v>
      </c>
      <c r="L4977" s="55" t="s">
        <v>639</v>
      </c>
      <c r="M4977" s="43" t="s">
        <v>2</v>
      </c>
      <c r="N4977" s="43" t="s">
        <v>2</v>
      </c>
      <c r="O4977"/>
      <c r="P4977" s="43" t="s">
        <v>363</v>
      </c>
    </row>
    <row r="4978" spans="1:16" x14ac:dyDescent="0.25">
      <c r="A4978" s="43" t="s">
        <v>8140</v>
      </c>
      <c r="B4978" s="43" t="s">
        <v>119</v>
      </c>
      <c r="C4978" s="43" t="s">
        <v>8141</v>
      </c>
      <c r="D4978" s="43" t="s">
        <v>8142</v>
      </c>
      <c r="E4978" s="43" t="s">
        <v>46</v>
      </c>
      <c r="F4978" s="44">
        <v>45013</v>
      </c>
      <c r="G4978" s="43" t="s">
        <v>203</v>
      </c>
      <c r="H4978" s="43" t="s">
        <v>3960</v>
      </c>
      <c r="I4978" s="43" t="s">
        <v>364</v>
      </c>
      <c r="J4978" s="43">
        <v>4.5</v>
      </c>
      <c r="K4978" s="43" t="s">
        <v>8160</v>
      </c>
      <c r="L4978" s="55" t="s">
        <v>639</v>
      </c>
      <c r="M4978" s="43" t="s">
        <v>2</v>
      </c>
      <c r="N4978" s="43" t="s">
        <v>2</v>
      </c>
      <c r="O4978"/>
      <c r="P4978" s="43" t="s">
        <v>363</v>
      </c>
    </row>
    <row r="4979" spans="1:16" x14ac:dyDescent="0.25">
      <c r="A4979" s="43" t="s">
        <v>1315</v>
      </c>
      <c r="B4979" s="43" t="s">
        <v>204</v>
      </c>
      <c r="C4979" s="43" t="s">
        <v>3503</v>
      </c>
      <c r="D4979" s="43">
        <v>6247726</v>
      </c>
      <c r="E4979" s="43" t="s">
        <v>186</v>
      </c>
      <c r="F4979" s="44">
        <v>45013</v>
      </c>
      <c r="G4979" s="43" t="s">
        <v>203</v>
      </c>
      <c r="H4979" s="43" t="s">
        <v>3960</v>
      </c>
      <c r="I4979" s="43" t="s">
        <v>364</v>
      </c>
      <c r="J4979" s="43">
        <v>1</v>
      </c>
      <c r="K4979" s="43" t="s">
        <v>3360</v>
      </c>
      <c r="L4979" s="55" t="s">
        <v>13</v>
      </c>
      <c r="M4979" s="43" t="s">
        <v>2</v>
      </c>
      <c r="N4979" s="43" t="s">
        <v>2</v>
      </c>
      <c r="O4979"/>
      <c r="P4979" s="43" t="s">
        <v>363</v>
      </c>
    </row>
    <row r="4980" spans="1:16" ht="30" x14ac:dyDescent="0.25">
      <c r="A4980" s="43" t="s">
        <v>8161</v>
      </c>
      <c r="B4980" s="43" t="s">
        <v>205</v>
      </c>
      <c r="C4980" s="43" t="s">
        <v>8162</v>
      </c>
      <c r="D4980" s="43">
        <v>6194037</v>
      </c>
      <c r="E4980" s="43" t="s">
        <v>46</v>
      </c>
      <c r="F4980" s="44">
        <v>45013</v>
      </c>
      <c r="G4980" s="43" t="s">
        <v>203</v>
      </c>
      <c r="H4980" s="43" t="s">
        <v>3960</v>
      </c>
      <c r="I4980" s="43" t="s">
        <v>364</v>
      </c>
      <c r="J4980" s="43">
        <v>1</v>
      </c>
      <c r="K4980" s="43" t="s">
        <v>3803</v>
      </c>
      <c r="L4980" s="55" t="s">
        <v>13</v>
      </c>
      <c r="M4980" s="43" t="s">
        <v>2</v>
      </c>
      <c r="N4980" s="43" t="s">
        <v>3</v>
      </c>
      <c r="O4980" s="43" t="s">
        <v>9905</v>
      </c>
      <c r="P4980" s="43" t="s">
        <v>364</v>
      </c>
    </row>
    <row r="4981" spans="1:16" x14ac:dyDescent="0.25">
      <c r="A4981" s="43" t="s">
        <v>8161</v>
      </c>
      <c r="B4981" s="43" t="s">
        <v>205</v>
      </c>
      <c r="C4981" s="43" t="s">
        <v>8162</v>
      </c>
      <c r="D4981" s="43">
        <v>6194037</v>
      </c>
      <c r="E4981" s="43" t="s">
        <v>46</v>
      </c>
      <c r="F4981" s="44">
        <v>45013</v>
      </c>
      <c r="G4981" s="43" t="s">
        <v>203</v>
      </c>
      <c r="H4981" s="43" t="s">
        <v>3960</v>
      </c>
      <c r="I4981" s="43" t="s">
        <v>364</v>
      </c>
      <c r="J4981" s="43">
        <v>2.1</v>
      </c>
      <c r="K4981" s="43" t="s">
        <v>7382</v>
      </c>
      <c r="L4981" s="55" t="s">
        <v>13</v>
      </c>
      <c r="M4981" s="43" t="s">
        <v>2</v>
      </c>
      <c r="N4981" s="43" t="s">
        <v>2</v>
      </c>
      <c r="O4981"/>
      <c r="P4981" s="43" t="s">
        <v>363</v>
      </c>
    </row>
    <row r="4982" spans="1:16" x14ac:dyDescent="0.25">
      <c r="A4982" s="43" t="s">
        <v>8161</v>
      </c>
      <c r="B4982" s="43" t="s">
        <v>205</v>
      </c>
      <c r="C4982" s="43" t="s">
        <v>8162</v>
      </c>
      <c r="D4982" s="43">
        <v>6194037</v>
      </c>
      <c r="E4982" s="43" t="s">
        <v>46</v>
      </c>
      <c r="F4982" s="44">
        <v>45013</v>
      </c>
      <c r="G4982" s="43" t="s">
        <v>203</v>
      </c>
      <c r="H4982" s="43" t="s">
        <v>3960</v>
      </c>
      <c r="I4982" s="43" t="s">
        <v>364</v>
      </c>
      <c r="J4982" s="43">
        <v>2.2000000000000002</v>
      </c>
      <c r="K4982" s="43" t="s">
        <v>7386</v>
      </c>
      <c r="L4982" s="55" t="s">
        <v>13</v>
      </c>
      <c r="M4982" s="43" t="s">
        <v>2</v>
      </c>
      <c r="N4982" s="43" t="s">
        <v>2</v>
      </c>
      <c r="O4982"/>
      <c r="P4982" s="43" t="s">
        <v>363</v>
      </c>
    </row>
    <row r="4983" spans="1:16" x14ac:dyDescent="0.25">
      <c r="A4983" s="43" t="s">
        <v>8161</v>
      </c>
      <c r="B4983" s="43" t="s">
        <v>205</v>
      </c>
      <c r="C4983" s="43" t="s">
        <v>8162</v>
      </c>
      <c r="D4983" s="43">
        <v>6194037</v>
      </c>
      <c r="E4983" s="43" t="s">
        <v>46</v>
      </c>
      <c r="F4983" s="44">
        <v>45013</v>
      </c>
      <c r="G4983" s="43" t="s">
        <v>203</v>
      </c>
      <c r="H4983" s="43" t="s">
        <v>3960</v>
      </c>
      <c r="I4983" s="43" t="s">
        <v>364</v>
      </c>
      <c r="J4983" s="43">
        <v>2.2999999999999998</v>
      </c>
      <c r="K4983" s="43" t="s">
        <v>7066</v>
      </c>
      <c r="L4983" s="55" t="s">
        <v>13</v>
      </c>
      <c r="M4983" s="43" t="s">
        <v>2</v>
      </c>
      <c r="N4983" s="43" t="s">
        <v>2</v>
      </c>
      <c r="O4983"/>
      <c r="P4983" s="43" t="s">
        <v>363</v>
      </c>
    </row>
    <row r="4984" spans="1:16" ht="75" x14ac:dyDescent="0.25">
      <c r="A4984" s="43" t="s">
        <v>8161</v>
      </c>
      <c r="B4984" s="43" t="s">
        <v>205</v>
      </c>
      <c r="C4984" s="43" t="s">
        <v>8162</v>
      </c>
      <c r="D4984" s="43">
        <v>6194037</v>
      </c>
      <c r="E4984" s="43" t="s">
        <v>46</v>
      </c>
      <c r="F4984" s="44">
        <v>45013</v>
      </c>
      <c r="G4984" s="43" t="s">
        <v>203</v>
      </c>
      <c r="H4984" s="43" t="s">
        <v>3960</v>
      </c>
      <c r="I4984" s="43" t="s">
        <v>364</v>
      </c>
      <c r="J4984" s="43">
        <v>3.1</v>
      </c>
      <c r="K4984" s="43" t="s">
        <v>8163</v>
      </c>
      <c r="L4984" s="55" t="s">
        <v>640</v>
      </c>
      <c r="M4984" s="43" t="s">
        <v>2</v>
      </c>
      <c r="N4984" s="43" t="s">
        <v>3</v>
      </c>
      <c r="O4984" s="43" t="s">
        <v>9992</v>
      </c>
      <c r="P4984" s="43" t="s">
        <v>364</v>
      </c>
    </row>
    <row r="4985" spans="1:16" x14ac:dyDescent="0.25">
      <c r="A4985" s="43" t="s">
        <v>8161</v>
      </c>
      <c r="B4985" s="43" t="s">
        <v>205</v>
      </c>
      <c r="C4985" s="43" t="s">
        <v>8162</v>
      </c>
      <c r="D4985" s="43">
        <v>6194037</v>
      </c>
      <c r="E4985" s="43" t="s">
        <v>46</v>
      </c>
      <c r="F4985" s="44">
        <v>45013</v>
      </c>
      <c r="G4985" s="43" t="s">
        <v>203</v>
      </c>
      <c r="H4985" s="43" t="s">
        <v>3960</v>
      </c>
      <c r="I4985" s="43" t="s">
        <v>364</v>
      </c>
      <c r="J4985" s="43">
        <v>3.2</v>
      </c>
      <c r="K4985" s="43" t="s">
        <v>8164</v>
      </c>
      <c r="L4985" s="55" t="s">
        <v>640</v>
      </c>
      <c r="M4985" s="43" t="s">
        <v>2</v>
      </c>
      <c r="N4985" s="43" t="s">
        <v>2</v>
      </c>
      <c r="O4985"/>
      <c r="P4985" s="43" t="s">
        <v>363</v>
      </c>
    </row>
    <row r="4986" spans="1:16" x14ac:dyDescent="0.25">
      <c r="A4986" s="43" t="s">
        <v>8161</v>
      </c>
      <c r="B4986" s="43" t="s">
        <v>205</v>
      </c>
      <c r="C4986" s="43" t="s">
        <v>8162</v>
      </c>
      <c r="D4986" s="43">
        <v>6194037</v>
      </c>
      <c r="E4986" s="43" t="s">
        <v>46</v>
      </c>
      <c r="F4986" s="44">
        <v>45013</v>
      </c>
      <c r="G4986" s="43" t="s">
        <v>203</v>
      </c>
      <c r="H4986" s="43" t="s">
        <v>3960</v>
      </c>
      <c r="I4986" s="43" t="s">
        <v>364</v>
      </c>
      <c r="J4986" s="43">
        <v>3.3</v>
      </c>
      <c r="K4986" s="43" t="s">
        <v>8165</v>
      </c>
      <c r="L4986" s="55" t="s">
        <v>640</v>
      </c>
      <c r="M4986" s="43" t="s">
        <v>2</v>
      </c>
      <c r="N4986" s="43" t="s">
        <v>2</v>
      </c>
      <c r="O4986"/>
      <c r="P4986" s="43" t="s">
        <v>363</v>
      </c>
    </row>
    <row r="4987" spans="1:16" x14ac:dyDescent="0.25">
      <c r="A4987" s="43" t="s">
        <v>8161</v>
      </c>
      <c r="B4987" s="43" t="s">
        <v>205</v>
      </c>
      <c r="C4987" s="43" t="s">
        <v>8162</v>
      </c>
      <c r="D4987" s="43">
        <v>6194037</v>
      </c>
      <c r="E4987" s="43" t="s">
        <v>46</v>
      </c>
      <c r="F4987" s="44">
        <v>45013</v>
      </c>
      <c r="G4987" s="43" t="s">
        <v>203</v>
      </c>
      <c r="H4987" s="43" t="s">
        <v>3960</v>
      </c>
      <c r="I4987" s="43" t="s">
        <v>364</v>
      </c>
      <c r="J4987" s="43">
        <v>3.4</v>
      </c>
      <c r="K4987" s="43" t="s">
        <v>8166</v>
      </c>
      <c r="L4987" s="55" t="s">
        <v>640</v>
      </c>
      <c r="M4987" s="43" t="s">
        <v>2</v>
      </c>
      <c r="N4987" s="43" t="s">
        <v>2</v>
      </c>
      <c r="O4987"/>
      <c r="P4987" s="43" t="s">
        <v>363</v>
      </c>
    </row>
    <row r="4988" spans="1:16" x14ac:dyDescent="0.25">
      <c r="A4988" s="43" t="s">
        <v>8161</v>
      </c>
      <c r="B4988" s="43" t="s">
        <v>205</v>
      </c>
      <c r="C4988" s="43" t="s">
        <v>8162</v>
      </c>
      <c r="D4988" s="43">
        <v>6194037</v>
      </c>
      <c r="E4988" s="43" t="s">
        <v>46</v>
      </c>
      <c r="F4988" s="44">
        <v>45013</v>
      </c>
      <c r="G4988" s="43" t="s">
        <v>203</v>
      </c>
      <c r="H4988" s="43" t="s">
        <v>3960</v>
      </c>
      <c r="I4988" s="43" t="s">
        <v>364</v>
      </c>
      <c r="J4988" s="43">
        <v>3.5</v>
      </c>
      <c r="K4988" s="43" t="s">
        <v>8167</v>
      </c>
      <c r="L4988" s="55" t="s">
        <v>640</v>
      </c>
      <c r="M4988" s="43" t="s">
        <v>2</v>
      </c>
      <c r="N4988" s="43" t="s">
        <v>2</v>
      </c>
      <c r="O4988"/>
      <c r="P4988" s="43" t="s">
        <v>363</v>
      </c>
    </row>
    <row r="4989" spans="1:16" x14ac:dyDescent="0.25">
      <c r="A4989" s="43" t="s">
        <v>8161</v>
      </c>
      <c r="B4989" s="43" t="s">
        <v>205</v>
      </c>
      <c r="C4989" s="43" t="s">
        <v>8162</v>
      </c>
      <c r="D4989" s="43">
        <v>6194037</v>
      </c>
      <c r="E4989" s="43" t="s">
        <v>46</v>
      </c>
      <c r="F4989" s="44">
        <v>45013</v>
      </c>
      <c r="G4989" s="43" t="s">
        <v>203</v>
      </c>
      <c r="H4989" s="43" t="s">
        <v>3960</v>
      </c>
      <c r="I4989" s="43" t="s">
        <v>364</v>
      </c>
      <c r="J4989" s="43">
        <v>4</v>
      </c>
      <c r="K4989" s="43" t="s">
        <v>8168</v>
      </c>
      <c r="L4989" s="55" t="s">
        <v>640</v>
      </c>
      <c r="M4989" s="43" t="s">
        <v>2</v>
      </c>
      <c r="N4989" s="43" t="s">
        <v>2</v>
      </c>
      <c r="O4989"/>
      <c r="P4989" s="43" t="s">
        <v>363</v>
      </c>
    </row>
    <row r="4990" spans="1:16" x14ac:dyDescent="0.25">
      <c r="A4990" s="43" t="s">
        <v>8161</v>
      </c>
      <c r="B4990" s="43" t="s">
        <v>205</v>
      </c>
      <c r="C4990" s="43" t="s">
        <v>8162</v>
      </c>
      <c r="D4990" s="43">
        <v>6194037</v>
      </c>
      <c r="E4990" s="43" t="s">
        <v>46</v>
      </c>
      <c r="F4990" s="44">
        <v>45013</v>
      </c>
      <c r="G4990" s="43" t="s">
        <v>203</v>
      </c>
      <c r="H4990" s="43" t="s">
        <v>3960</v>
      </c>
      <c r="I4990" s="43" t="s">
        <v>364</v>
      </c>
      <c r="J4990" s="43">
        <v>5.0999999999999996</v>
      </c>
      <c r="K4990" s="43" t="s">
        <v>8169</v>
      </c>
      <c r="L4990" s="55" t="s">
        <v>13</v>
      </c>
      <c r="M4990" s="43" t="s">
        <v>2</v>
      </c>
      <c r="N4990" s="43" t="s">
        <v>2</v>
      </c>
      <c r="O4990"/>
      <c r="P4990" s="43" t="s">
        <v>363</v>
      </c>
    </row>
    <row r="4991" spans="1:16" x14ac:dyDescent="0.25">
      <c r="A4991" s="43" t="s">
        <v>8161</v>
      </c>
      <c r="B4991" s="43" t="s">
        <v>205</v>
      </c>
      <c r="C4991" s="43" t="s">
        <v>8162</v>
      </c>
      <c r="D4991" s="43">
        <v>6194037</v>
      </c>
      <c r="E4991" s="43" t="s">
        <v>46</v>
      </c>
      <c r="F4991" s="44">
        <v>45013</v>
      </c>
      <c r="G4991" s="43" t="s">
        <v>203</v>
      </c>
      <c r="H4991" s="43" t="s">
        <v>3960</v>
      </c>
      <c r="I4991" s="43" t="s">
        <v>364</v>
      </c>
      <c r="J4991" s="43">
        <v>5.2</v>
      </c>
      <c r="K4991" s="43" t="s">
        <v>8170</v>
      </c>
      <c r="L4991" s="55" t="s">
        <v>13</v>
      </c>
      <c r="M4991" s="43" t="s">
        <v>2</v>
      </c>
      <c r="N4991" s="43" t="s">
        <v>2</v>
      </c>
      <c r="O4991"/>
      <c r="P4991" s="43" t="s">
        <v>363</v>
      </c>
    </row>
    <row r="4992" spans="1:16" x14ac:dyDescent="0.25">
      <c r="A4992" s="43" t="s">
        <v>8161</v>
      </c>
      <c r="B4992" s="43" t="s">
        <v>205</v>
      </c>
      <c r="C4992" s="43" t="s">
        <v>8162</v>
      </c>
      <c r="D4992" s="43">
        <v>6194037</v>
      </c>
      <c r="E4992" s="43" t="s">
        <v>46</v>
      </c>
      <c r="F4992" s="44">
        <v>45013</v>
      </c>
      <c r="G4992" s="43" t="s">
        <v>203</v>
      </c>
      <c r="H4992" s="43" t="s">
        <v>3960</v>
      </c>
      <c r="I4992" s="43" t="s">
        <v>364</v>
      </c>
      <c r="J4992" s="43">
        <v>6</v>
      </c>
      <c r="K4992" s="43" t="s">
        <v>3817</v>
      </c>
      <c r="L4992" s="55" t="s">
        <v>640</v>
      </c>
      <c r="M4992" s="43" t="s">
        <v>2</v>
      </c>
      <c r="N4992" s="43" t="s">
        <v>2</v>
      </c>
      <c r="O4992"/>
      <c r="P4992" s="43" t="s">
        <v>363</v>
      </c>
    </row>
    <row r="4993" spans="1:16" x14ac:dyDescent="0.25">
      <c r="A4993" s="43" t="s">
        <v>8161</v>
      </c>
      <c r="B4993" s="43" t="s">
        <v>205</v>
      </c>
      <c r="C4993" s="43" t="s">
        <v>8162</v>
      </c>
      <c r="D4993" s="43">
        <v>6194037</v>
      </c>
      <c r="E4993" s="43" t="s">
        <v>46</v>
      </c>
      <c r="F4993" s="44">
        <v>45013</v>
      </c>
      <c r="G4993" s="43" t="s">
        <v>203</v>
      </c>
      <c r="H4993" s="43" t="s">
        <v>3960</v>
      </c>
      <c r="I4993" s="43" t="s">
        <v>364</v>
      </c>
      <c r="J4993" s="43">
        <v>7</v>
      </c>
      <c r="K4993" s="43" t="s">
        <v>6747</v>
      </c>
      <c r="L4993" s="55" t="s">
        <v>13</v>
      </c>
      <c r="M4993" s="43" t="s">
        <v>2</v>
      </c>
      <c r="N4993" s="43" t="s">
        <v>2</v>
      </c>
      <c r="O4993"/>
      <c r="P4993" s="43" t="s">
        <v>363</v>
      </c>
    </row>
    <row r="4994" spans="1:16" x14ac:dyDescent="0.25">
      <c r="A4994" s="43" t="s">
        <v>8161</v>
      </c>
      <c r="B4994" s="43" t="s">
        <v>205</v>
      </c>
      <c r="C4994" s="43" t="s">
        <v>8162</v>
      </c>
      <c r="D4994" s="43">
        <v>6194037</v>
      </c>
      <c r="E4994" s="43" t="s">
        <v>46</v>
      </c>
      <c r="F4994" s="44">
        <v>45013</v>
      </c>
      <c r="G4994" s="43" t="s">
        <v>203</v>
      </c>
      <c r="H4994" s="43" t="s">
        <v>3960</v>
      </c>
      <c r="I4994" s="43" t="s">
        <v>364</v>
      </c>
      <c r="J4994" s="43">
        <v>8</v>
      </c>
      <c r="K4994" s="43" t="s">
        <v>6699</v>
      </c>
      <c r="L4994" s="55" t="s">
        <v>13</v>
      </c>
      <c r="M4994" s="43" t="s">
        <v>2</v>
      </c>
      <c r="N4994" s="43" t="s">
        <v>2</v>
      </c>
      <c r="O4994"/>
      <c r="P4994" s="43" t="s">
        <v>363</v>
      </c>
    </row>
    <row r="4995" spans="1:16" ht="30" x14ac:dyDescent="0.25">
      <c r="A4995" s="43" t="s">
        <v>8161</v>
      </c>
      <c r="B4995" s="43" t="s">
        <v>205</v>
      </c>
      <c r="C4995" s="43" t="s">
        <v>8162</v>
      </c>
      <c r="D4995" s="43">
        <v>6194037</v>
      </c>
      <c r="E4995" s="43" t="s">
        <v>46</v>
      </c>
      <c r="F4995" s="44">
        <v>45013</v>
      </c>
      <c r="G4995" s="43" t="s">
        <v>203</v>
      </c>
      <c r="H4995" s="43" t="s">
        <v>3960</v>
      </c>
      <c r="I4995" s="43" t="s">
        <v>364</v>
      </c>
      <c r="J4995" s="43">
        <v>9.1</v>
      </c>
      <c r="K4995" s="43" t="s">
        <v>7976</v>
      </c>
      <c r="L4995" s="55" t="s">
        <v>13</v>
      </c>
      <c r="M4995" s="43" t="s">
        <v>2</v>
      </c>
      <c r="N4995" s="43" t="s">
        <v>3</v>
      </c>
      <c r="O4995" s="43" t="s">
        <v>9898</v>
      </c>
      <c r="P4995" s="43" t="s">
        <v>364</v>
      </c>
    </row>
    <row r="4996" spans="1:16" ht="30" x14ac:dyDescent="0.25">
      <c r="A4996" s="43" t="s">
        <v>8161</v>
      </c>
      <c r="B4996" s="43" t="s">
        <v>205</v>
      </c>
      <c r="C4996" s="43" t="s">
        <v>8162</v>
      </c>
      <c r="D4996" s="43">
        <v>6194037</v>
      </c>
      <c r="E4996" s="43" t="s">
        <v>46</v>
      </c>
      <c r="F4996" s="44">
        <v>45013</v>
      </c>
      <c r="G4996" s="43" t="s">
        <v>203</v>
      </c>
      <c r="H4996" s="43" t="s">
        <v>3960</v>
      </c>
      <c r="I4996" s="43" t="s">
        <v>364</v>
      </c>
      <c r="J4996" s="43">
        <v>9.1999999999999993</v>
      </c>
      <c r="K4996" s="43" t="s">
        <v>7976</v>
      </c>
      <c r="L4996" s="55" t="s">
        <v>13</v>
      </c>
      <c r="M4996" s="43" t="s">
        <v>2</v>
      </c>
      <c r="N4996" s="43" t="s">
        <v>3</v>
      </c>
      <c r="O4996" s="43" t="s">
        <v>9898</v>
      </c>
      <c r="P4996" s="43" t="s">
        <v>364</v>
      </c>
    </row>
    <row r="4997" spans="1:16" ht="30" x14ac:dyDescent="0.25">
      <c r="A4997" s="43" t="s">
        <v>8171</v>
      </c>
      <c r="B4997" s="43" t="s">
        <v>205</v>
      </c>
      <c r="C4997" s="43" t="s">
        <v>8172</v>
      </c>
      <c r="D4997" s="43" t="s">
        <v>8173</v>
      </c>
      <c r="E4997" s="43" t="s">
        <v>46</v>
      </c>
      <c r="F4997" s="44">
        <v>45013</v>
      </c>
      <c r="G4997" s="43" t="s">
        <v>203</v>
      </c>
      <c r="H4997" s="43" t="s">
        <v>3960</v>
      </c>
      <c r="I4997" s="43" t="s">
        <v>364</v>
      </c>
      <c r="J4997" s="43">
        <v>1</v>
      </c>
      <c r="K4997" s="43" t="s">
        <v>3803</v>
      </c>
      <c r="L4997" s="55" t="s">
        <v>13</v>
      </c>
      <c r="M4997" s="43" t="s">
        <v>2</v>
      </c>
      <c r="N4997" s="43" t="s">
        <v>3</v>
      </c>
      <c r="O4997" s="43" t="s">
        <v>9905</v>
      </c>
      <c r="P4997" s="43" t="s">
        <v>364</v>
      </c>
    </row>
    <row r="4998" spans="1:16" x14ac:dyDescent="0.25">
      <c r="A4998" s="43" t="s">
        <v>8171</v>
      </c>
      <c r="B4998" s="43" t="s">
        <v>205</v>
      </c>
      <c r="C4998" s="43" t="s">
        <v>8172</v>
      </c>
      <c r="D4998" s="43" t="s">
        <v>8173</v>
      </c>
      <c r="E4998" s="43" t="s">
        <v>46</v>
      </c>
      <c r="F4998" s="44">
        <v>45013</v>
      </c>
      <c r="G4998" s="43" t="s">
        <v>203</v>
      </c>
      <c r="H4998" s="43" t="s">
        <v>3960</v>
      </c>
      <c r="I4998" s="43" t="s">
        <v>364</v>
      </c>
      <c r="J4998" s="43">
        <v>2</v>
      </c>
      <c r="K4998" s="43" t="s">
        <v>3226</v>
      </c>
      <c r="L4998" s="55" t="s">
        <v>13</v>
      </c>
      <c r="M4998" s="43" t="s">
        <v>2</v>
      </c>
      <c r="N4998" s="43" t="s">
        <v>2</v>
      </c>
      <c r="O4998"/>
      <c r="P4998" s="43" t="s">
        <v>363</v>
      </c>
    </row>
    <row r="4999" spans="1:16" x14ac:dyDescent="0.25">
      <c r="A4999" s="43" t="s">
        <v>8171</v>
      </c>
      <c r="B4999" s="43" t="s">
        <v>205</v>
      </c>
      <c r="C4999" s="43" t="s">
        <v>8172</v>
      </c>
      <c r="D4999" s="43" t="s">
        <v>8173</v>
      </c>
      <c r="E4999" s="43" t="s">
        <v>46</v>
      </c>
      <c r="F4999" s="44">
        <v>45013</v>
      </c>
      <c r="G4999" s="43" t="s">
        <v>203</v>
      </c>
      <c r="H4999" s="43" t="s">
        <v>3960</v>
      </c>
      <c r="I4999" s="43" t="s">
        <v>364</v>
      </c>
      <c r="J4999" s="43">
        <v>3.1</v>
      </c>
      <c r="K4999" s="43" t="s">
        <v>8174</v>
      </c>
      <c r="L4999" s="55" t="s">
        <v>640</v>
      </c>
      <c r="M4999" s="43" t="s">
        <v>2</v>
      </c>
      <c r="N4999" s="43" t="s">
        <v>2</v>
      </c>
      <c r="O4999"/>
      <c r="P4999" s="43" t="s">
        <v>363</v>
      </c>
    </row>
    <row r="5000" spans="1:16" x14ac:dyDescent="0.25">
      <c r="A5000" s="43" t="s">
        <v>8171</v>
      </c>
      <c r="B5000" s="43" t="s">
        <v>205</v>
      </c>
      <c r="C5000" s="43" t="s">
        <v>8172</v>
      </c>
      <c r="D5000" s="43" t="s">
        <v>8173</v>
      </c>
      <c r="E5000" s="43" t="s">
        <v>46</v>
      </c>
      <c r="F5000" s="44">
        <v>45013</v>
      </c>
      <c r="G5000" s="43" t="s">
        <v>203</v>
      </c>
      <c r="H5000" s="43" t="s">
        <v>3960</v>
      </c>
      <c r="I5000" s="43" t="s">
        <v>364</v>
      </c>
      <c r="J5000" s="43">
        <v>3.2</v>
      </c>
      <c r="K5000" s="43" t="s">
        <v>8175</v>
      </c>
      <c r="L5000" s="55" t="s">
        <v>640</v>
      </c>
      <c r="M5000" s="43" t="s">
        <v>2</v>
      </c>
      <c r="N5000" s="43" t="s">
        <v>2</v>
      </c>
      <c r="O5000"/>
      <c r="P5000" s="43" t="s">
        <v>363</v>
      </c>
    </row>
    <row r="5001" spans="1:16" x14ac:dyDescent="0.25">
      <c r="A5001" s="43" t="s">
        <v>8171</v>
      </c>
      <c r="B5001" s="43" t="s">
        <v>205</v>
      </c>
      <c r="C5001" s="43" t="s">
        <v>8172</v>
      </c>
      <c r="D5001" s="43" t="s">
        <v>8173</v>
      </c>
      <c r="E5001" s="43" t="s">
        <v>46</v>
      </c>
      <c r="F5001" s="44">
        <v>45013</v>
      </c>
      <c r="G5001" s="43" t="s">
        <v>203</v>
      </c>
      <c r="H5001" s="43" t="s">
        <v>3960</v>
      </c>
      <c r="I5001" s="43" t="s">
        <v>364</v>
      </c>
      <c r="J5001" s="43">
        <v>3.3</v>
      </c>
      <c r="K5001" s="43" t="s">
        <v>8176</v>
      </c>
      <c r="L5001" s="55" t="s">
        <v>640</v>
      </c>
      <c r="M5001" s="43" t="s">
        <v>2</v>
      </c>
      <c r="N5001" s="43" t="s">
        <v>2</v>
      </c>
      <c r="O5001"/>
      <c r="P5001" s="43" t="s">
        <v>363</v>
      </c>
    </row>
    <row r="5002" spans="1:16" x14ac:dyDescent="0.25">
      <c r="A5002" s="43" t="s">
        <v>8171</v>
      </c>
      <c r="B5002" s="43" t="s">
        <v>205</v>
      </c>
      <c r="C5002" s="43" t="s">
        <v>8172</v>
      </c>
      <c r="D5002" s="43" t="s">
        <v>8173</v>
      </c>
      <c r="E5002" s="43" t="s">
        <v>46</v>
      </c>
      <c r="F5002" s="44">
        <v>45013</v>
      </c>
      <c r="G5002" s="43" t="s">
        <v>203</v>
      </c>
      <c r="H5002" s="43" t="s">
        <v>3960</v>
      </c>
      <c r="I5002" s="43" t="s">
        <v>364</v>
      </c>
      <c r="J5002" s="43">
        <v>4</v>
      </c>
      <c r="K5002" s="43" t="s">
        <v>8177</v>
      </c>
      <c r="L5002" s="55" t="s">
        <v>13</v>
      </c>
      <c r="M5002" s="43" t="s">
        <v>2</v>
      </c>
      <c r="N5002" s="43" t="s">
        <v>2</v>
      </c>
      <c r="O5002"/>
      <c r="P5002" s="43" t="s">
        <v>363</v>
      </c>
    </row>
    <row r="5003" spans="1:16" x14ac:dyDescent="0.25">
      <c r="A5003" s="43" t="s">
        <v>8171</v>
      </c>
      <c r="B5003" s="43" t="s">
        <v>205</v>
      </c>
      <c r="C5003" s="43" t="s">
        <v>8172</v>
      </c>
      <c r="D5003" s="43" t="s">
        <v>8173</v>
      </c>
      <c r="E5003" s="43" t="s">
        <v>46</v>
      </c>
      <c r="F5003" s="44">
        <v>45013</v>
      </c>
      <c r="G5003" s="43" t="s">
        <v>203</v>
      </c>
      <c r="H5003" s="43" t="s">
        <v>3960</v>
      </c>
      <c r="I5003" s="43" t="s">
        <v>364</v>
      </c>
      <c r="J5003" s="43">
        <v>5</v>
      </c>
      <c r="K5003" s="43" t="s">
        <v>3817</v>
      </c>
      <c r="L5003" s="55" t="s">
        <v>640</v>
      </c>
      <c r="M5003" s="43" t="s">
        <v>2</v>
      </c>
      <c r="N5003" s="43" t="s">
        <v>2</v>
      </c>
      <c r="O5003"/>
      <c r="P5003" s="43" t="s">
        <v>363</v>
      </c>
    </row>
    <row r="5004" spans="1:16" x14ac:dyDescent="0.25">
      <c r="A5004" s="43" t="s">
        <v>8171</v>
      </c>
      <c r="B5004" s="43" t="s">
        <v>205</v>
      </c>
      <c r="C5004" s="43" t="s">
        <v>8172</v>
      </c>
      <c r="D5004" s="43" t="s">
        <v>8173</v>
      </c>
      <c r="E5004" s="43" t="s">
        <v>46</v>
      </c>
      <c r="F5004" s="44">
        <v>45013</v>
      </c>
      <c r="G5004" s="43" t="s">
        <v>203</v>
      </c>
      <c r="H5004" s="43" t="s">
        <v>3960</v>
      </c>
      <c r="I5004" s="43" t="s">
        <v>364</v>
      </c>
      <c r="J5004" s="43">
        <v>6</v>
      </c>
      <c r="K5004" s="43" t="s">
        <v>6699</v>
      </c>
      <c r="L5004" s="55" t="s">
        <v>13</v>
      </c>
      <c r="M5004" s="43" t="s">
        <v>2</v>
      </c>
      <c r="N5004" s="43" t="s">
        <v>2</v>
      </c>
      <c r="O5004"/>
      <c r="P5004" s="43" t="s">
        <v>363</v>
      </c>
    </row>
    <row r="5005" spans="1:16" x14ac:dyDescent="0.25">
      <c r="A5005" s="43" t="s">
        <v>3328</v>
      </c>
      <c r="B5005" s="43" t="s">
        <v>205</v>
      </c>
      <c r="C5005" s="43" t="s">
        <v>3329</v>
      </c>
      <c r="D5005" s="43">
        <v>6495730</v>
      </c>
      <c r="E5005" s="43" t="s">
        <v>46</v>
      </c>
      <c r="F5005" s="44">
        <v>45013</v>
      </c>
      <c r="G5005" s="43" t="s">
        <v>203</v>
      </c>
      <c r="H5005" s="43" t="s">
        <v>3960</v>
      </c>
      <c r="I5005" s="43" t="s">
        <v>364</v>
      </c>
      <c r="J5005" s="43">
        <v>1</v>
      </c>
      <c r="K5005" s="43" t="s">
        <v>3803</v>
      </c>
      <c r="L5005" s="55" t="s">
        <v>13</v>
      </c>
      <c r="M5005" s="43" t="s">
        <v>2</v>
      </c>
      <c r="N5005" s="43" t="s">
        <v>2</v>
      </c>
      <c r="O5005"/>
      <c r="P5005" s="43" t="s">
        <v>363</v>
      </c>
    </row>
    <row r="5006" spans="1:16" x14ac:dyDescent="0.25">
      <c r="A5006" s="43" t="s">
        <v>3328</v>
      </c>
      <c r="B5006" s="43" t="s">
        <v>205</v>
      </c>
      <c r="C5006" s="43" t="s">
        <v>3329</v>
      </c>
      <c r="D5006" s="43">
        <v>6495730</v>
      </c>
      <c r="E5006" s="43" t="s">
        <v>46</v>
      </c>
      <c r="F5006" s="44">
        <v>45013</v>
      </c>
      <c r="G5006" s="43" t="s">
        <v>203</v>
      </c>
      <c r="H5006" s="43" t="s">
        <v>3960</v>
      </c>
      <c r="I5006" s="43" t="s">
        <v>364</v>
      </c>
      <c r="J5006" s="43">
        <v>2</v>
      </c>
      <c r="K5006" s="43" t="s">
        <v>3817</v>
      </c>
      <c r="L5006" s="55" t="s">
        <v>640</v>
      </c>
      <c r="M5006" s="43" t="s">
        <v>2</v>
      </c>
      <c r="N5006" s="43" t="s">
        <v>2</v>
      </c>
      <c r="O5006"/>
      <c r="P5006" s="43" t="s">
        <v>363</v>
      </c>
    </row>
    <row r="5007" spans="1:16" ht="30" x14ac:dyDescent="0.25">
      <c r="A5007" s="43" t="s">
        <v>8178</v>
      </c>
      <c r="B5007" s="43" t="s">
        <v>205</v>
      </c>
      <c r="C5007" s="43" t="s">
        <v>8179</v>
      </c>
      <c r="D5007" s="43">
        <v>6446620</v>
      </c>
      <c r="E5007" s="43" t="s">
        <v>46</v>
      </c>
      <c r="F5007" s="44">
        <v>45013</v>
      </c>
      <c r="G5007" s="43" t="s">
        <v>203</v>
      </c>
      <c r="H5007" s="43" t="s">
        <v>3960</v>
      </c>
      <c r="I5007" s="43" t="s">
        <v>364</v>
      </c>
      <c r="J5007" s="43">
        <v>1</v>
      </c>
      <c r="K5007" s="43" t="s">
        <v>3803</v>
      </c>
      <c r="L5007" s="55" t="s">
        <v>13</v>
      </c>
      <c r="M5007" s="43" t="s">
        <v>2</v>
      </c>
      <c r="N5007" s="43" t="s">
        <v>3</v>
      </c>
      <c r="O5007" s="43" t="s">
        <v>9905</v>
      </c>
      <c r="P5007" s="43" t="s">
        <v>364</v>
      </c>
    </row>
    <row r="5008" spans="1:16" x14ac:dyDescent="0.25">
      <c r="A5008" s="43" t="s">
        <v>8178</v>
      </c>
      <c r="B5008" s="43" t="s">
        <v>205</v>
      </c>
      <c r="C5008" s="43" t="s">
        <v>8179</v>
      </c>
      <c r="D5008" s="43">
        <v>6446620</v>
      </c>
      <c r="E5008" s="43" t="s">
        <v>46</v>
      </c>
      <c r="F5008" s="44">
        <v>45013</v>
      </c>
      <c r="G5008" s="43" t="s">
        <v>203</v>
      </c>
      <c r="H5008" s="43" t="s">
        <v>3960</v>
      </c>
      <c r="I5008" s="43" t="s">
        <v>364</v>
      </c>
      <c r="J5008" s="43">
        <v>2</v>
      </c>
      <c r="K5008" s="43" t="s">
        <v>3226</v>
      </c>
      <c r="L5008" s="55" t="s">
        <v>13</v>
      </c>
      <c r="M5008" s="43" t="s">
        <v>2</v>
      </c>
      <c r="N5008" s="43" t="s">
        <v>2</v>
      </c>
      <c r="O5008"/>
      <c r="P5008" s="43" t="s">
        <v>363</v>
      </c>
    </row>
    <row r="5009" spans="1:16" x14ac:dyDescent="0.25">
      <c r="A5009" s="43" t="s">
        <v>8178</v>
      </c>
      <c r="B5009" s="43" t="s">
        <v>205</v>
      </c>
      <c r="C5009" s="43" t="s">
        <v>8179</v>
      </c>
      <c r="D5009" s="43">
        <v>6446620</v>
      </c>
      <c r="E5009" s="43" t="s">
        <v>46</v>
      </c>
      <c r="F5009" s="44">
        <v>45013</v>
      </c>
      <c r="G5009" s="43" t="s">
        <v>203</v>
      </c>
      <c r="H5009" s="43" t="s">
        <v>3960</v>
      </c>
      <c r="I5009" s="43" t="s">
        <v>364</v>
      </c>
      <c r="J5009" s="43">
        <v>3</v>
      </c>
      <c r="K5009" s="43" t="s">
        <v>8180</v>
      </c>
      <c r="L5009" s="55" t="s">
        <v>640</v>
      </c>
      <c r="M5009" s="43" t="s">
        <v>2</v>
      </c>
      <c r="N5009" s="43" t="s">
        <v>2</v>
      </c>
      <c r="O5009"/>
      <c r="P5009" s="43" t="s">
        <v>363</v>
      </c>
    </row>
    <row r="5010" spans="1:16" x14ac:dyDescent="0.25">
      <c r="A5010" s="43" t="s">
        <v>8178</v>
      </c>
      <c r="B5010" s="43" t="s">
        <v>205</v>
      </c>
      <c r="C5010" s="43" t="s">
        <v>8179</v>
      </c>
      <c r="D5010" s="43">
        <v>6446620</v>
      </c>
      <c r="E5010" s="43" t="s">
        <v>46</v>
      </c>
      <c r="F5010" s="44">
        <v>45013</v>
      </c>
      <c r="G5010" s="43" t="s">
        <v>203</v>
      </c>
      <c r="H5010" s="43" t="s">
        <v>3960</v>
      </c>
      <c r="I5010" s="43" t="s">
        <v>364</v>
      </c>
      <c r="J5010" s="43">
        <v>4</v>
      </c>
      <c r="K5010" s="43" t="s">
        <v>8181</v>
      </c>
      <c r="L5010" s="55" t="s">
        <v>13</v>
      </c>
      <c r="M5010" s="43" t="s">
        <v>2</v>
      </c>
      <c r="N5010" s="43" t="s">
        <v>2</v>
      </c>
      <c r="O5010"/>
      <c r="P5010" s="43" t="s">
        <v>363</v>
      </c>
    </row>
    <row r="5011" spans="1:16" x14ac:dyDescent="0.25">
      <c r="A5011" s="43" t="s">
        <v>8178</v>
      </c>
      <c r="B5011" s="43" t="s">
        <v>205</v>
      </c>
      <c r="C5011" s="43" t="s">
        <v>8179</v>
      </c>
      <c r="D5011" s="43">
        <v>6446620</v>
      </c>
      <c r="E5011" s="43" t="s">
        <v>46</v>
      </c>
      <c r="F5011" s="44">
        <v>45013</v>
      </c>
      <c r="G5011" s="43" t="s">
        <v>203</v>
      </c>
      <c r="H5011" s="43" t="s">
        <v>3960</v>
      </c>
      <c r="I5011" s="43" t="s">
        <v>364</v>
      </c>
      <c r="J5011" s="43">
        <v>5</v>
      </c>
      <c r="K5011" s="43" t="s">
        <v>3817</v>
      </c>
      <c r="L5011" s="55" t="s">
        <v>640</v>
      </c>
      <c r="M5011" s="43" t="s">
        <v>2</v>
      </c>
      <c r="N5011" s="43" t="s">
        <v>2</v>
      </c>
      <c r="O5011"/>
      <c r="P5011" s="43" t="s">
        <v>363</v>
      </c>
    </row>
    <row r="5012" spans="1:16" ht="30" x14ac:dyDescent="0.25">
      <c r="A5012" s="43" t="s">
        <v>8182</v>
      </c>
      <c r="B5012" s="43" t="s">
        <v>205</v>
      </c>
      <c r="C5012" s="43" t="s">
        <v>8183</v>
      </c>
      <c r="D5012" s="43" t="s">
        <v>8184</v>
      </c>
      <c r="E5012" s="43" t="s">
        <v>46</v>
      </c>
      <c r="F5012" s="44">
        <v>45013</v>
      </c>
      <c r="G5012" s="43" t="s">
        <v>203</v>
      </c>
      <c r="H5012" s="43" t="s">
        <v>3960</v>
      </c>
      <c r="I5012" s="43" t="s">
        <v>364</v>
      </c>
      <c r="J5012" s="43">
        <v>1</v>
      </c>
      <c r="K5012" s="43" t="s">
        <v>3803</v>
      </c>
      <c r="L5012" s="55" t="s">
        <v>13</v>
      </c>
      <c r="M5012" s="43" t="s">
        <v>2</v>
      </c>
      <c r="N5012" s="43" t="s">
        <v>3</v>
      </c>
      <c r="O5012" s="43" t="s">
        <v>9905</v>
      </c>
      <c r="P5012" s="43" t="s">
        <v>364</v>
      </c>
    </row>
    <row r="5013" spans="1:16" ht="30" x14ac:dyDescent="0.25">
      <c r="A5013" s="43" t="s">
        <v>8182</v>
      </c>
      <c r="B5013" s="43" t="s">
        <v>205</v>
      </c>
      <c r="C5013" s="43" t="s">
        <v>8183</v>
      </c>
      <c r="D5013" s="43" t="s">
        <v>8184</v>
      </c>
      <c r="E5013" s="43" t="s">
        <v>46</v>
      </c>
      <c r="F5013" s="44">
        <v>45013</v>
      </c>
      <c r="G5013" s="43" t="s">
        <v>203</v>
      </c>
      <c r="H5013" s="43" t="s">
        <v>3960</v>
      </c>
      <c r="I5013" s="43" t="s">
        <v>364</v>
      </c>
      <c r="J5013" s="43">
        <v>2</v>
      </c>
      <c r="K5013" s="43" t="s">
        <v>7976</v>
      </c>
      <c r="L5013" s="55" t="s">
        <v>13</v>
      </c>
      <c r="M5013" s="43" t="s">
        <v>2</v>
      </c>
      <c r="N5013" s="43" t="s">
        <v>3</v>
      </c>
      <c r="O5013" s="43" t="s">
        <v>9898</v>
      </c>
      <c r="P5013" s="43" t="s">
        <v>364</v>
      </c>
    </row>
    <row r="5014" spans="1:16" x14ac:dyDescent="0.25">
      <c r="A5014" s="43" t="s">
        <v>8182</v>
      </c>
      <c r="B5014" s="43" t="s">
        <v>205</v>
      </c>
      <c r="C5014" s="43" t="s">
        <v>8183</v>
      </c>
      <c r="D5014" s="43" t="s">
        <v>8184</v>
      </c>
      <c r="E5014" s="43" t="s">
        <v>46</v>
      </c>
      <c r="F5014" s="44">
        <v>45013</v>
      </c>
      <c r="G5014" s="43" t="s">
        <v>203</v>
      </c>
      <c r="H5014" s="43" t="s">
        <v>3960</v>
      </c>
      <c r="I5014" s="43" t="s">
        <v>364</v>
      </c>
      <c r="J5014" s="43">
        <v>3</v>
      </c>
      <c r="K5014" s="43" t="s">
        <v>3817</v>
      </c>
      <c r="L5014" s="55" t="s">
        <v>640</v>
      </c>
      <c r="M5014" s="43" t="s">
        <v>2</v>
      </c>
      <c r="N5014" s="43" t="s">
        <v>2</v>
      </c>
      <c r="O5014"/>
      <c r="P5014" s="43" t="s">
        <v>363</v>
      </c>
    </row>
    <row r="5015" spans="1:16" x14ac:dyDescent="0.25">
      <c r="A5015" s="43" t="s">
        <v>8182</v>
      </c>
      <c r="B5015" s="43" t="s">
        <v>205</v>
      </c>
      <c r="C5015" s="43" t="s">
        <v>8183</v>
      </c>
      <c r="D5015" s="43" t="s">
        <v>8184</v>
      </c>
      <c r="E5015" s="43" t="s">
        <v>46</v>
      </c>
      <c r="F5015" s="44">
        <v>45013</v>
      </c>
      <c r="G5015" s="43" t="s">
        <v>203</v>
      </c>
      <c r="H5015" s="43" t="s">
        <v>3960</v>
      </c>
      <c r="I5015" s="43" t="s">
        <v>364</v>
      </c>
      <c r="J5015" s="43">
        <v>4.0999999999999996</v>
      </c>
      <c r="K5015" s="43" t="s">
        <v>8185</v>
      </c>
      <c r="L5015" s="55" t="s">
        <v>640</v>
      </c>
      <c r="M5015" s="43" t="s">
        <v>2</v>
      </c>
      <c r="N5015" s="43" t="s">
        <v>2</v>
      </c>
      <c r="O5015"/>
      <c r="P5015" s="43" t="s">
        <v>363</v>
      </c>
    </row>
    <row r="5016" spans="1:16" x14ac:dyDescent="0.25">
      <c r="A5016" s="43" t="s">
        <v>8182</v>
      </c>
      <c r="B5016" s="43" t="s">
        <v>205</v>
      </c>
      <c r="C5016" s="43" t="s">
        <v>8183</v>
      </c>
      <c r="D5016" s="43" t="s">
        <v>8184</v>
      </c>
      <c r="E5016" s="43" t="s">
        <v>46</v>
      </c>
      <c r="F5016" s="44">
        <v>45013</v>
      </c>
      <c r="G5016" s="43" t="s">
        <v>203</v>
      </c>
      <c r="H5016" s="43" t="s">
        <v>3960</v>
      </c>
      <c r="I5016" s="43" t="s">
        <v>364</v>
      </c>
      <c r="J5016" s="43">
        <v>4.2</v>
      </c>
      <c r="K5016" s="43" t="s">
        <v>8186</v>
      </c>
      <c r="L5016" s="55" t="s">
        <v>640</v>
      </c>
      <c r="M5016" s="43" t="s">
        <v>2</v>
      </c>
      <c r="N5016" s="43" t="s">
        <v>2</v>
      </c>
      <c r="O5016"/>
      <c r="P5016" s="43" t="s">
        <v>363</v>
      </c>
    </row>
    <row r="5017" spans="1:16" x14ac:dyDescent="0.25">
      <c r="A5017" s="43" t="s">
        <v>8182</v>
      </c>
      <c r="B5017" s="43" t="s">
        <v>205</v>
      </c>
      <c r="C5017" s="43" t="s">
        <v>8183</v>
      </c>
      <c r="D5017" s="43" t="s">
        <v>8184</v>
      </c>
      <c r="E5017" s="43" t="s">
        <v>46</v>
      </c>
      <c r="F5017" s="44">
        <v>45013</v>
      </c>
      <c r="G5017" s="43" t="s">
        <v>203</v>
      </c>
      <c r="H5017" s="43" t="s">
        <v>3960</v>
      </c>
      <c r="I5017" s="43" t="s">
        <v>364</v>
      </c>
      <c r="J5017" s="43">
        <v>4.3</v>
      </c>
      <c r="K5017" s="43" t="s">
        <v>8187</v>
      </c>
      <c r="L5017" s="55" t="s">
        <v>640</v>
      </c>
      <c r="M5017" s="43" t="s">
        <v>2</v>
      </c>
      <c r="N5017" s="43" t="s">
        <v>2</v>
      </c>
      <c r="O5017"/>
      <c r="P5017" s="43" t="s">
        <v>363</v>
      </c>
    </row>
    <row r="5018" spans="1:16" x14ac:dyDescent="0.25">
      <c r="A5018" s="43" t="s">
        <v>8182</v>
      </c>
      <c r="B5018" s="43" t="s">
        <v>205</v>
      </c>
      <c r="C5018" s="43" t="s">
        <v>8183</v>
      </c>
      <c r="D5018" s="43" t="s">
        <v>8184</v>
      </c>
      <c r="E5018" s="43" t="s">
        <v>46</v>
      </c>
      <c r="F5018" s="44">
        <v>45013</v>
      </c>
      <c r="G5018" s="43" t="s">
        <v>203</v>
      </c>
      <c r="H5018" s="43" t="s">
        <v>3960</v>
      </c>
      <c r="I5018" s="43" t="s">
        <v>364</v>
      </c>
      <c r="J5018" s="43">
        <v>5</v>
      </c>
      <c r="K5018" s="43" t="s">
        <v>8188</v>
      </c>
      <c r="L5018" s="55" t="s">
        <v>640</v>
      </c>
      <c r="M5018" s="43" t="s">
        <v>2</v>
      </c>
      <c r="N5018" s="43" t="s">
        <v>2</v>
      </c>
      <c r="O5018"/>
      <c r="P5018" s="43" t="s">
        <v>363</v>
      </c>
    </row>
    <row r="5019" spans="1:16" x14ac:dyDescent="0.25">
      <c r="A5019" s="43" t="s">
        <v>8189</v>
      </c>
      <c r="B5019" s="43" t="s">
        <v>205</v>
      </c>
      <c r="C5019" s="43" t="s">
        <v>8190</v>
      </c>
      <c r="D5019" s="43">
        <v>6175076</v>
      </c>
      <c r="E5019" s="43" t="s">
        <v>46</v>
      </c>
      <c r="F5019" s="44">
        <v>45013</v>
      </c>
      <c r="G5019" s="43" t="s">
        <v>203</v>
      </c>
      <c r="H5019" s="43" t="s">
        <v>3960</v>
      </c>
      <c r="I5019" s="43" t="s">
        <v>364</v>
      </c>
      <c r="J5019" s="43">
        <v>1</v>
      </c>
      <c r="K5019" s="43" t="s">
        <v>4241</v>
      </c>
      <c r="L5019" s="55" t="s">
        <v>13</v>
      </c>
      <c r="M5019" s="43" t="s">
        <v>2</v>
      </c>
      <c r="N5019" s="43" t="s">
        <v>2</v>
      </c>
      <c r="O5019"/>
      <c r="P5019" s="43" t="s">
        <v>363</v>
      </c>
    </row>
    <row r="5020" spans="1:16" ht="30" x14ac:dyDescent="0.25">
      <c r="A5020" s="43" t="s">
        <v>8189</v>
      </c>
      <c r="B5020" s="43" t="s">
        <v>205</v>
      </c>
      <c r="C5020" s="43" t="s">
        <v>8190</v>
      </c>
      <c r="D5020" s="43">
        <v>6175076</v>
      </c>
      <c r="E5020" s="43" t="s">
        <v>46</v>
      </c>
      <c r="F5020" s="44">
        <v>45013</v>
      </c>
      <c r="G5020" s="43" t="s">
        <v>203</v>
      </c>
      <c r="H5020" s="43" t="s">
        <v>3960</v>
      </c>
      <c r="I5020" s="43" t="s">
        <v>364</v>
      </c>
      <c r="J5020" s="43">
        <v>2.1</v>
      </c>
      <c r="K5020" s="43" t="s">
        <v>8191</v>
      </c>
      <c r="L5020" s="55" t="s">
        <v>13</v>
      </c>
      <c r="M5020" s="43" t="s">
        <v>2</v>
      </c>
      <c r="N5020" s="43" t="s">
        <v>3</v>
      </c>
      <c r="O5020" s="43" t="s">
        <v>9993</v>
      </c>
      <c r="P5020" s="43" t="s">
        <v>364</v>
      </c>
    </row>
    <row r="5021" spans="1:16" x14ac:dyDescent="0.25">
      <c r="A5021" s="43" t="s">
        <v>8189</v>
      </c>
      <c r="B5021" s="43" t="s">
        <v>205</v>
      </c>
      <c r="C5021" s="43" t="s">
        <v>8190</v>
      </c>
      <c r="D5021" s="43">
        <v>6175076</v>
      </c>
      <c r="E5021" s="43" t="s">
        <v>46</v>
      </c>
      <c r="F5021" s="44">
        <v>45013</v>
      </c>
      <c r="G5021" s="43" t="s">
        <v>3194</v>
      </c>
      <c r="H5021" s="43" t="s">
        <v>3960</v>
      </c>
      <c r="I5021" s="43" t="s">
        <v>364</v>
      </c>
      <c r="J5021" s="43">
        <v>2.2000000000000002</v>
      </c>
      <c r="K5021" s="43" t="s">
        <v>8192</v>
      </c>
      <c r="L5021" s="55" t="s">
        <v>13</v>
      </c>
      <c r="M5021" s="43" t="s">
        <v>3</v>
      </c>
      <c r="N5021" s="43" t="s">
        <v>3</v>
      </c>
      <c r="O5021"/>
      <c r="P5021" s="43" t="s">
        <v>363</v>
      </c>
    </row>
    <row r="5022" spans="1:16" ht="30" x14ac:dyDescent="0.25">
      <c r="A5022" s="43" t="s">
        <v>8189</v>
      </c>
      <c r="B5022" s="43" t="s">
        <v>205</v>
      </c>
      <c r="C5022" s="43" t="s">
        <v>8190</v>
      </c>
      <c r="D5022" s="43">
        <v>6175076</v>
      </c>
      <c r="E5022" s="43" t="s">
        <v>46</v>
      </c>
      <c r="F5022" s="44">
        <v>45013</v>
      </c>
      <c r="G5022" s="43" t="s">
        <v>3194</v>
      </c>
      <c r="H5022" s="43" t="s">
        <v>3960</v>
      </c>
      <c r="I5022" s="43" t="s">
        <v>364</v>
      </c>
      <c r="J5022" s="43">
        <v>2.2999999999999998</v>
      </c>
      <c r="K5022" s="43" t="s">
        <v>8193</v>
      </c>
      <c r="L5022" s="55" t="s">
        <v>13</v>
      </c>
      <c r="M5022" s="43" t="s">
        <v>3</v>
      </c>
      <c r="N5022" s="43" t="s">
        <v>2</v>
      </c>
      <c r="O5022" s="43" t="s">
        <v>9993</v>
      </c>
      <c r="P5022" s="43" t="s">
        <v>364</v>
      </c>
    </row>
    <row r="5023" spans="1:16" x14ac:dyDescent="0.25">
      <c r="A5023" s="43" t="s">
        <v>8189</v>
      </c>
      <c r="B5023" s="43" t="s">
        <v>205</v>
      </c>
      <c r="C5023" s="43" t="s">
        <v>8190</v>
      </c>
      <c r="D5023" s="43">
        <v>6175076</v>
      </c>
      <c r="E5023" s="43" t="s">
        <v>46</v>
      </c>
      <c r="F5023" s="44">
        <v>45013</v>
      </c>
      <c r="G5023" s="43" t="s">
        <v>3194</v>
      </c>
      <c r="H5023" s="43" t="s">
        <v>3960</v>
      </c>
      <c r="I5023" s="43" t="s">
        <v>364</v>
      </c>
      <c r="J5023" s="43">
        <v>3.1</v>
      </c>
      <c r="K5023" s="43" t="s">
        <v>8194</v>
      </c>
      <c r="L5023" s="55" t="s">
        <v>13</v>
      </c>
      <c r="M5023" s="43" t="s">
        <v>3</v>
      </c>
      <c r="N5023" s="43" t="s">
        <v>3</v>
      </c>
      <c r="O5023" s="43" t="s">
        <v>9994</v>
      </c>
      <c r="P5023" s="43" t="s">
        <v>363</v>
      </c>
    </row>
    <row r="5024" spans="1:16" ht="45" x14ac:dyDescent="0.25">
      <c r="A5024" s="43" t="s">
        <v>8189</v>
      </c>
      <c r="B5024" s="43" t="s">
        <v>205</v>
      </c>
      <c r="C5024" s="43" t="s">
        <v>8190</v>
      </c>
      <c r="D5024" s="43">
        <v>6175076</v>
      </c>
      <c r="E5024" s="43" t="s">
        <v>46</v>
      </c>
      <c r="F5024" s="44">
        <v>45013</v>
      </c>
      <c r="G5024" s="43" t="s">
        <v>3194</v>
      </c>
      <c r="H5024" s="43" t="s">
        <v>3960</v>
      </c>
      <c r="I5024" s="43" t="s">
        <v>364</v>
      </c>
      <c r="J5024" s="43">
        <v>3.2</v>
      </c>
      <c r="K5024" s="43" t="s">
        <v>8195</v>
      </c>
      <c r="L5024" s="55" t="s">
        <v>13</v>
      </c>
      <c r="M5024" s="43" t="s">
        <v>3</v>
      </c>
      <c r="N5024" s="43" t="s">
        <v>2</v>
      </c>
      <c r="O5024" s="43" t="s">
        <v>9995</v>
      </c>
      <c r="P5024" s="43" t="s">
        <v>364</v>
      </c>
    </row>
    <row r="5025" spans="1:16" ht="60" x14ac:dyDescent="0.25">
      <c r="A5025" s="43" t="s">
        <v>8189</v>
      </c>
      <c r="B5025" s="43" t="s">
        <v>205</v>
      </c>
      <c r="C5025" s="43" t="s">
        <v>8190</v>
      </c>
      <c r="D5025" s="43">
        <v>6175076</v>
      </c>
      <c r="E5025" s="43" t="s">
        <v>46</v>
      </c>
      <c r="F5025" s="44">
        <v>45013</v>
      </c>
      <c r="G5025" s="43" t="s">
        <v>3194</v>
      </c>
      <c r="H5025" s="43" t="s">
        <v>3960</v>
      </c>
      <c r="I5025" s="43" t="s">
        <v>364</v>
      </c>
      <c r="J5025" s="43">
        <v>3.3</v>
      </c>
      <c r="K5025" s="43" t="s">
        <v>8196</v>
      </c>
      <c r="L5025" s="55" t="s">
        <v>13</v>
      </c>
      <c r="M5025" s="43" t="s">
        <v>72</v>
      </c>
      <c r="N5025" s="43" t="s">
        <v>2</v>
      </c>
      <c r="O5025" s="43" t="s">
        <v>9996</v>
      </c>
      <c r="P5025" s="43" t="s">
        <v>363</v>
      </c>
    </row>
    <row r="5026" spans="1:16" x14ac:dyDescent="0.25">
      <c r="A5026" s="43" t="s">
        <v>8189</v>
      </c>
      <c r="B5026" s="43" t="s">
        <v>205</v>
      </c>
      <c r="C5026" s="43" t="s">
        <v>8190</v>
      </c>
      <c r="D5026" s="43">
        <v>6175076</v>
      </c>
      <c r="E5026" s="43" t="s">
        <v>46</v>
      </c>
      <c r="F5026" s="44">
        <v>45013</v>
      </c>
      <c r="G5026" s="43" t="s">
        <v>3194</v>
      </c>
      <c r="H5026" s="43" t="s">
        <v>3960</v>
      </c>
      <c r="I5026" s="43" t="s">
        <v>364</v>
      </c>
      <c r="J5026" s="43">
        <v>3.4</v>
      </c>
      <c r="K5026" s="43" t="s">
        <v>8197</v>
      </c>
      <c r="L5026" s="55" t="s">
        <v>13</v>
      </c>
      <c r="M5026" s="43" t="s">
        <v>72</v>
      </c>
      <c r="N5026" s="43" t="s">
        <v>2</v>
      </c>
      <c r="O5026"/>
      <c r="P5026" s="43" t="s">
        <v>363</v>
      </c>
    </row>
    <row r="5027" spans="1:16" ht="45" x14ac:dyDescent="0.25">
      <c r="A5027" s="43" t="s">
        <v>8189</v>
      </c>
      <c r="B5027" s="43" t="s">
        <v>205</v>
      </c>
      <c r="C5027" s="43" t="s">
        <v>8190</v>
      </c>
      <c r="D5027" s="43">
        <v>6175076</v>
      </c>
      <c r="E5027" s="43" t="s">
        <v>46</v>
      </c>
      <c r="F5027" s="44">
        <v>45013</v>
      </c>
      <c r="G5027" s="43" t="s">
        <v>3194</v>
      </c>
      <c r="H5027" s="43" t="s">
        <v>3960</v>
      </c>
      <c r="I5027" s="43" t="s">
        <v>364</v>
      </c>
      <c r="J5027" s="43">
        <v>4</v>
      </c>
      <c r="K5027" s="43" t="s">
        <v>8198</v>
      </c>
      <c r="L5027" s="55" t="s">
        <v>13</v>
      </c>
      <c r="M5027" s="43" t="s">
        <v>3</v>
      </c>
      <c r="N5027" s="43" t="s">
        <v>2</v>
      </c>
      <c r="O5027" s="43" t="s">
        <v>9995</v>
      </c>
      <c r="P5027" s="43" t="s">
        <v>364</v>
      </c>
    </row>
    <row r="5028" spans="1:16" ht="45" x14ac:dyDescent="0.25">
      <c r="A5028" s="43" t="s">
        <v>8189</v>
      </c>
      <c r="B5028" s="43" t="s">
        <v>205</v>
      </c>
      <c r="C5028" s="43" t="s">
        <v>8190</v>
      </c>
      <c r="D5028" s="43">
        <v>6175076</v>
      </c>
      <c r="E5028" s="43" t="s">
        <v>46</v>
      </c>
      <c r="F5028" s="44">
        <v>45013</v>
      </c>
      <c r="G5028" s="43" t="s">
        <v>3194</v>
      </c>
      <c r="H5028" s="43" t="s">
        <v>3960</v>
      </c>
      <c r="I5028" s="43" t="s">
        <v>364</v>
      </c>
      <c r="J5028" s="43">
        <v>5</v>
      </c>
      <c r="K5028" s="43" t="s">
        <v>8199</v>
      </c>
      <c r="L5028" s="55" t="s">
        <v>13</v>
      </c>
      <c r="M5028" s="43" t="s">
        <v>3</v>
      </c>
      <c r="N5028" s="43" t="s">
        <v>2</v>
      </c>
      <c r="O5028" s="43" t="s">
        <v>9995</v>
      </c>
      <c r="P5028" s="43" t="s">
        <v>364</v>
      </c>
    </row>
    <row r="5029" spans="1:16" ht="30" x14ac:dyDescent="0.25">
      <c r="A5029" s="43" t="s">
        <v>8189</v>
      </c>
      <c r="B5029" s="43" t="s">
        <v>205</v>
      </c>
      <c r="C5029" s="43" t="s">
        <v>8190</v>
      </c>
      <c r="D5029" s="43">
        <v>6175076</v>
      </c>
      <c r="E5029" s="43" t="s">
        <v>46</v>
      </c>
      <c r="F5029" s="44">
        <v>45013</v>
      </c>
      <c r="G5029" s="43" t="s">
        <v>203</v>
      </c>
      <c r="H5029" s="43" t="s">
        <v>3960</v>
      </c>
      <c r="I5029" s="43" t="s">
        <v>364</v>
      </c>
      <c r="J5029" s="43">
        <v>6.1</v>
      </c>
      <c r="K5029" s="43" t="s">
        <v>8200</v>
      </c>
      <c r="L5029" s="55" t="s">
        <v>13</v>
      </c>
      <c r="M5029" s="43" t="s">
        <v>2</v>
      </c>
      <c r="N5029" s="43" t="s">
        <v>3</v>
      </c>
      <c r="O5029" s="43" t="s">
        <v>9997</v>
      </c>
      <c r="P5029" s="43" t="s">
        <v>364</v>
      </c>
    </row>
    <row r="5030" spans="1:16" ht="30" x14ac:dyDescent="0.25">
      <c r="A5030" s="43" t="s">
        <v>8189</v>
      </c>
      <c r="B5030" s="43" t="s">
        <v>205</v>
      </c>
      <c r="C5030" s="43" t="s">
        <v>8190</v>
      </c>
      <c r="D5030" s="43">
        <v>6175076</v>
      </c>
      <c r="E5030" s="43" t="s">
        <v>46</v>
      </c>
      <c r="F5030" s="44">
        <v>45013</v>
      </c>
      <c r="G5030" s="43" t="s">
        <v>3194</v>
      </c>
      <c r="H5030" s="43" t="s">
        <v>3960</v>
      </c>
      <c r="I5030" s="43" t="s">
        <v>364</v>
      </c>
      <c r="J5030" s="43">
        <v>6.2</v>
      </c>
      <c r="K5030" s="43" t="s">
        <v>8201</v>
      </c>
      <c r="L5030" s="55" t="s">
        <v>13</v>
      </c>
      <c r="M5030" s="43" t="s">
        <v>3</v>
      </c>
      <c r="N5030" s="43" t="s">
        <v>2</v>
      </c>
      <c r="O5030" s="43" t="s">
        <v>9997</v>
      </c>
      <c r="P5030" s="43" t="s">
        <v>364</v>
      </c>
    </row>
    <row r="5031" spans="1:16" x14ac:dyDescent="0.25">
      <c r="A5031" s="43" t="s">
        <v>8189</v>
      </c>
      <c r="B5031" s="43" t="s">
        <v>205</v>
      </c>
      <c r="C5031" s="43" t="s">
        <v>8190</v>
      </c>
      <c r="D5031" s="43">
        <v>6175076</v>
      </c>
      <c r="E5031" s="43" t="s">
        <v>46</v>
      </c>
      <c r="F5031" s="44">
        <v>45013</v>
      </c>
      <c r="G5031" s="43" t="s">
        <v>203</v>
      </c>
      <c r="H5031" s="43" t="s">
        <v>3960</v>
      </c>
      <c r="I5031" s="43" t="s">
        <v>364</v>
      </c>
      <c r="J5031" s="43">
        <v>7.1</v>
      </c>
      <c r="K5031" s="43" t="s">
        <v>8202</v>
      </c>
      <c r="L5031" s="55" t="s">
        <v>640</v>
      </c>
      <c r="M5031" s="43" t="s">
        <v>2</v>
      </c>
      <c r="N5031" s="43" t="s">
        <v>2</v>
      </c>
      <c r="O5031"/>
      <c r="P5031" s="43" t="s">
        <v>363</v>
      </c>
    </row>
    <row r="5032" spans="1:16" x14ac:dyDescent="0.25">
      <c r="A5032" s="43" t="s">
        <v>8189</v>
      </c>
      <c r="B5032" s="43" t="s">
        <v>205</v>
      </c>
      <c r="C5032" s="43" t="s">
        <v>8190</v>
      </c>
      <c r="D5032" s="43">
        <v>6175076</v>
      </c>
      <c r="E5032" s="43" t="s">
        <v>46</v>
      </c>
      <c r="F5032" s="44">
        <v>45013</v>
      </c>
      <c r="G5032" s="43" t="s">
        <v>203</v>
      </c>
      <c r="H5032" s="43" t="s">
        <v>3960</v>
      </c>
      <c r="I5032" s="43" t="s">
        <v>364</v>
      </c>
      <c r="J5032" s="43">
        <v>7.2</v>
      </c>
      <c r="K5032" s="43" t="s">
        <v>8203</v>
      </c>
      <c r="L5032" s="55" t="s">
        <v>640</v>
      </c>
      <c r="M5032" s="43" t="s">
        <v>2</v>
      </c>
      <c r="N5032" s="43" t="s">
        <v>2</v>
      </c>
      <c r="O5032"/>
      <c r="P5032" s="43" t="s">
        <v>363</v>
      </c>
    </row>
    <row r="5033" spans="1:16" x14ac:dyDescent="0.25">
      <c r="A5033" s="43" t="s">
        <v>8189</v>
      </c>
      <c r="B5033" s="43" t="s">
        <v>205</v>
      </c>
      <c r="C5033" s="43" t="s">
        <v>8190</v>
      </c>
      <c r="D5033" s="43">
        <v>6175076</v>
      </c>
      <c r="E5033" s="43" t="s">
        <v>46</v>
      </c>
      <c r="F5033" s="44">
        <v>45013</v>
      </c>
      <c r="G5033" s="43" t="s">
        <v>3194</v>
      </c>
      <c r="H5033" s="43" t="s">
        <v>3960</v>
      </c>
      <c r="I5033" s="43" t="s">
        <v>364</v>
      </c>
      <c r="J5033" s="43">
        <v>7.3</v>
      </c>
      <c r="K5033" s="43" t="s">
        <v>8204</v>
      </c>
      <c r="L5033" s="55" t="s">
        <v>640</v>
      </c>
      <c r="M5033" s="43" t="s">
        <v>3</v>
      </c>
      <c r="N5033" s="43" t="s">
        <v>3</v>
      </c>
      <c r="O5033"/>
      <c r="P5033" s="43" t="s">
        <v>363</v>
      </c>
    </row>
    <row r="5034" spans="1:16" x14ac:dyDescent="0.25">
      <c r="A5034" s="43" t="s">
        <v>8189</v>
      </c>
      <c r="B5034" s="43" t="s">
        <v>205</v>
      </c>
      <c r="C5034" s="43" t="s">
        <v>8190</v>
      </c>
      <c r="D5034" s="43">
        <v>6175076</v>
      </c>
      <c r="E5034" s="43" t="s">
        <v>46</v>
      </c>
      <c r="F5034" s="44">
        <v>45013</v>
      </c>
      <c r="G5034" s="43" t="s">
        <v>3194</v>
      </c>
      <c r="H5034" s="43" t="s">
        <v>3960</v>
      </c>
      <c r="I5034" s="43" t="s">
        <v>364</v>
      </c>
      <c r="J5034" s="43">
        <v>7.4</v>
      </c>
      <c r="K5034" s="43" t="s">
        <v>8205</v>
      </c>
      <c r="L5034" s="55" t="s">
        <v>640</v>
      </c>
      <c r="M5034" s="43" t="s">
        <v>3</v>
      </c>
      <c r="N5034" s="43" t="s">
        <v>3</v>
      </c>
      <c r="O5034"/>
      <c r="P5034" s="43" t="s">
        <v>363</v>
      </c>
    </row>
    <row r="5035" spans="1:16" x14ac:dyDescent="0.25">
      <c r="A5035" s="43" t="s">
        <v>8189</v>
      </c>
      <c r="B5035" s="43" t="s">
        <v>205</v>
      </c>
      <c r="C5035" s="43" t="s">
        <v>8190</v>
      </c>
      <c r="D5035" s="43">
        <v>6175076</v>
      </c>
      <c r="E5035" s="43" t="s">
        <v>46</v>
      </c>
      <c r="F5035" s="44">
        <v>45013</v>
      </c>
      <c r="G5035" s="43" t="s">
        <v>3194</v>
      </c>
      <c r="H5035" s="43" t="s">
        <v>3960</v>
      </c>
      <c r="I5035" s="43" t="s">
        <v>364</v>
      </c>
      <c r="J5035" s="43">
        <v>7.5</v>
      </c>
      <c r="K5035" s="43" t="s">
        <v>8206</v>
      </c>
      <c r="L5035" s="55" t="s">
        <v>640</v>
      </c>
      <c r="M5035" s="43" t="s">
        <v>3</v>
      </c>
      <c r="N5035" s="43" t="s">
        <v>3</v>
      </c>
      <c r="O5035"/>
      <c r="P5035" s="43" t="s">
        <v>363</v>
      </c>
    </row>
    <row r="5036" spans="1:16" x14ac:dyDescent="0.25">
      <c r="A5036" s="43" t="s">
        <v>8189</v>
      </c>
      <c r="B5036" s="43" t="s">
        <v>205</v>
      </c>
      <c r="C5036" s="43" t="s">
        <v>8190</v>
      </c>
      <c r="D5036" s="43">
        <v>6175076</v>
      </c>
      <c r="E5036" s="43" t="s">
        <v>46</v>
      </c>
      <c r="F5036" s="44">
        <v>45013</v>
      </c>
      <c r="G5036" s="43" t="s">
        <v>3194</v>
      </c>
      <c r="H5036" s="43" t="s">
        <v>3960</v>
      </c>
      <c r="I5036" s="43" t="s">
        <v>364</v>
      </c>
      <c r="J5036" s="43">
        <v>7.6</v>
      </c>
      <c r="K5036" s="43" t="s">
        <v>8207</v>
      </c>
      <c r="L5036" s="55" t="s">
        <v>640</v>
      </c>
      <c r="M5036" s="43" t="s">
        <v>3</v>
      </c>
      <c r="N5036" s="43" t="s">
        <v>2</v>
      </c>
      <c r="O5036" s="43" t="s">
        <v>9998</v>
      </c>
      <c r="P5036" s="43" t="s">
        <v>364</v>
      </c>
    </row>
    <row r="5037" spans="1:16" x14ac:dyDescent="0.25">
      <c r="A5037" s="43" t="s">
        <v>8189</v>
      </c>
      <c r="B5037" s="43" t="s">
        <v>205</v>
      </c>
      <c r="C5037" s="43" t="s">
        <v>8190</v>
      </c>
      <c r="D5037" s="43">
        <v>6175076</v>
      </c>
      <c r="E5037" s="43" t="s">
        <v>46</v>
      </c>
      <c r="F5037" s="44">
        <v>45013</v>
      </c>
      <c r="G5037" s="43" t="s">
        <v>3194</v>
      </c>
      <c r="H5037" s="43" t="s">
        <v>3960</v>
      </c>
      <c r="I5037" s="43" t="s">
        <v>364</v>
      </c>
      <c r="J5037" s="43">
        <v>7.7</v>
      </c>
      <c r="K5037" s="43" t="s">
        <v>8208</v>
      </c>
      <c r="L5037" s="55" t="s">
        <v>640</v>
      </c>
      <c r="M5037" s="43" t="s">
        <v>3</v>
      </c>
      <c r="N5037" s="43" t="s">
        <v>2</v>
      </c>
      <c r="O5037" s="43" t="s">
        <v>9998</v>
      </c>
      <c r="P5037" s="43" t="s">
        <v>364</v>
      </c>
    </row>
    <row r="5038" spans="1:16" x14ac:dyDescent="0.25">
      <c r="A5038" s="43" t="s">
        <v>8189</v>
      </c>
      <c r="B5038" s="43" t="s">
        <v>205</v>
      </c>
      <c r="C5038" s="43" t="s">
        <v>8190</v>
      </c>
      <c r="D5038" s="43">
        <v>6175076</v>
      </c>
      <c r="E5038" s="43" t="s">
        <v>46</v>
      </c>
      <c r="F5038" s="44">
        <v>45013</v>
      </c>
      <c r="G5038" s="43" t="s">
        <v>203</v>
      </c>
      <c r="H5038" s="43" t="s">
        <v>3960</v>
      </c>
      <c r="I5038" s="43" t="s">
        <v>364</v>
      </c>
      <c r="J5038" s="43">
        <v>8.1</v>
      </c>
      <c r="K5038" s="43" t="s">
        <v>8202</v>
      </c>
      <c r="L5038" s="55" t="s">
        <v>640</v>
      </c>
      <c r="M5038" s="43" t="s">
        <v>2</v>
      </c>
      <c r="N5038" s="43" t="s">
        <v>2</v>
      </c>
      <c r="O5038"/>
      <c r="P5038" s="43" t="s">
        <v>363</v>
      </c>
    </row>
    <row r="5039" spans="1:16" x14ac:dyDescent="0.25">
      <c r="A5039" s="43" t="s">
        <v>8189</v>
      </c>
      <c r="B5039" s="43" t="s">
        <v>205</v>
      </c>
      <c r="C5039" s="43" t="s">
        <v>8190</v>
      </c>
      <c r="D5039" s="43">
        <v>6175076</v>
      </c>
      <c r="E5039" s="43" t="s">
        <v>46</v>
      </c>
      <c r="F5039" s="44">
        <v>45013</v>
      </c>
      <c r="G5039" s="43" t="s">
        <v>203</v>
      </c>
      <c r="H5039" s="43" t="s">
        <v>3960</v>
      </c>
      <c r="I5039" s="43" t="s">
        <v>364</v>
      </c>
      <c r="J5039" s="43">
        <v>8.1999999999999993</v>
      </c>
      <c r="K5039" s="43" t="s">
        <v>8203</v>
      </c>
      <c r="L5039" s="55" t="s">
        <v>640</v>
      </c>
      <c r="M5039" s="43" t="s">
        <v>2</v>
      </c>
      <c r="N5039" s="43" t="s">
        <v>2</v>
      </c>
      <c r="O5039"/>
      <c r="P5039" s="43" t="s">
        <v>363</v>
      </c>
    </row>
    <row r="5040" spans="1:16" x14ac:dyDescent="0.25">
      <c r="A5040" s="43" t="s">
        <v>8189</v>
      </c>
      <c r="B5040" s="43" t="s">
        <v>205</v>
      </c>
      <c r="C5040" s="43" t="s">
        <v>8190</v>
      </c>
      <c r="D5040" s="43">
        <v>6175076</v>
      </c>
      <c r="E5040" s="43" t="s">
        <v>46</v>
      </c>
      <c r="F5040" s="44">
        <v>45013</v>
      </c>
      <c r="G5040" s="43" t="s">
        <v>203</v>
      </c>
      <c r="H5040" s="43" t="s">
        <v>3960</v>
      </c>
      <c r="I5040" s="43" t="s">
        <v>364</v>
      </c>
      <c r="J5040" s="43">
        <v>8.3000000000000007</v>
      </c>
      <c r="K5040" s="43" t="s">
        <v>8209</v>
      </c>
      <c r="L5040" s="55" t="s">
        <v>640</v>
      </c>
      <c r="M5040" s="43" t="s">
        <v>2</v>
      </c>
      <c r="N5040" s="43" t="s">
        <v>2</v>
      </c>
      <c r="O5040"/>
      <c r="P5040" s="43" t="s">
        <v>363</v>
      </c>
    </row>
    <row r="5041" spans="1:16" x14ac:dyDescent="0.25">
      <c r="A5041" s="43" t="s">
        <v>8189</v>
      </c>
      <c r="B5041" s="43" t="s">
        <v>205</v>
      </c>
      <c r="C5041" s="43" t="s">
        <v>8190</v>
      </c>
      <c r="D5041" s="43">
        <v>6175076</v>
      </c>
      <c r="E5041" s="43" t="s">
        <v>46</v>
      </c>
      <c r="F5041" s="44">
        <v>45013</v>
      </c>
      <c r="G5041" s="43" t="s">
        <v>3194</v>
      </c>
      <c r="H5041" s="43" t="s">
        <v>3960</v>
      </c>
      <c r="I5041" s="43" t="s">
        <v>364</v>
      </c>
      <c r="J5041" s="43">
        <v>8.4</v>
      </c>
      <c r="K5041" s="43" t="s">
        <v>8204</v>
      </c>
      <c r="L5041" s="55" t="s">
        <v>640</v>
      </c>
      <c r="M5041" s="43" t="s">
        <v>3</v>
      </c>
      <c r="N5041" s="43" t="s">
        <v>3</v>
      </c>
      <c r="O5041"/>
      <c r="P5041" s="43" t="s">
        <v>363</v>
      </c>
    </row>
    <row r="5042" spans="1:16" x14ac:dyDescent="0.25">
      <c r="A5042" s="43" t="s">
        <v>8189</v>
      </c>
      <c r="B5042" s="43" t="s">
        <v>205</v>
      </c>
      <c r="C5042" s="43" t="s">
        <v>8190</v>
      </c>
      <c r="D5042" s="43">
        <v>6175076</v>
      </c>
      <c r="E5042" s="43" t="s">
        <v>46</v>
      </c>
      <c r="F5042" s="44">
        <v>45013</v>
      </c>
      <c r="G5042" s="43" t="s">
        <v>3194</v>
      </c>
      <c r="H5042" s="43" t="s">
        <v>3960</v>
      </c>
      <c r="I5042" s="43" t="s">
        <v>364</v>
      </c>
      <c r="J5042" s="43">
        <v>8.5</v>
      </c>
      <c r="K5042" s="43" t="s">
        <v>8205</v>
      </c>
      <c r="L5042" s="55" t="s">
        <v>640</v>
      </c>
      <c r="M5042" s="43" t="s">
        <v>3</v>
      </c>
      <c r="N5042" s="43" t="s">
        <v>3</v>
      </c>
      <c r="O5042"/>
      <c r="P5042" s="43" t="s">
        <v>363</v>
      </c>
    </row>
    <row r="5043" spans="1:16" x14ac:dyDescent="0.25">
      <c r="A5043" s="43" t="s">
        <v>8189</v>
      </c>
      <c r="B5043" s="43" t="s">
        <v>205</v>
      </c>
      <c r="C5043" s="43" t="s">
        <v>8190</v>
      </c>
      <c r="D5043" s="43">
        <v>6175076</v>
      </c>
      <c r="E5043" s="43" t="s">
        <v>46</v>
      </c>
      <c r="F5043" s="44">
        <v>45013</v>
      </c>
      <c r="G5043" s="43" t="s">
        <v>3194</v>
      </c>
      <c r="H5043" s="43" t="s">
        <v>3960</v>
      </c>
      <c r="I5043" s="43" t="s">
        <v>364</v>
      </c>
      <c r="J5043" s="43">
        <v>8.6</v>
      </c>
      <c r="K5043" s="43" t="s">
        <v>8206</v>
      </c>
      <c r="L5043" s="55" t="s">
        <v>640</v>
      </c>
      <c r="M5043" s="43" t="s">
        <v>3</v>
      </c>
      <c r="N5043" s="43" t="s">
        <v>3</v>
      </c>
      <c r="O5043"/>
      <c r="P5043" s="43" t="s">
        <v>363</v>
      </c>
    </row>
    <row r="5044" spans="1:16" x14ac:dyDescent="0.25">
      <c r="A5044" s="43" t="s">
        <v>8189</v>
      </c>
      <c r="B5044" s="43" t="s">
        <v>205</v>
      </c>
      <c r="C5044" s="43" t="s">
        <v>8190</v>
      </c>
      <c r="D5044" s="43">
        <v>6175076</v>
      </c>
      <c r="E5044" s="43" t="s">
        <v>46</v>
      </c>
      <c r="F5044" s="44">
        <v>45013</v>
      </c>
      <c r="G5044" s="43" t="s">
        <v>3194</v>
      </c>
      <c r="H5044" s="43" t="s">
        <v>3960</v>
      </c>
      <c r="I5044" s="43" t="s">
        <v>364</v>
      </c>
      <c r="J5044" s="43">
        <v>8.6999999999999993</v>
      </c>
      <c r="K5044" s="43" t="s">
        <v>8207</v>
      </c>
      <c r="L5044" s="55" t="s">
        <v>640</v>
      </c>
      <c r="M5044" s="43" t="s">
        <v>3</v>
      </c>
      <c r="N5044" s="43" t="s">
        <v>2</v>
      </c>
      <c r="O5044" s="43" t="s">
        <v>9998</v>
      </c>
      <c r="P5044" s="43" t="s">
        <v>364</v>
      </c>
    </row>
    <row r="5045" spans="1:16" x14ac:dyDescent="0.25">
      <c r="A5045" s="43" t="s">
        <v>8189</v>
      </c>
      <c r="B5045" s="43" t="s">
        <v>205</v>
      </c>
      <c r="C5045" s="43" t="s">
        <v>8190</v>
      </c>
      <c r="D5045" s="43">
        <v>6175076</v>
      </c>
      <c r="E5045" s="43" t="s">
        <v>46</v>
      </c>
      <c r="F5045" s="44">
        <v>45013</v>
      </c>
      <c r="G5045" s="43" t="s">
        <v>3194</v>
      </c>
      <c r="H5045" s="43" t="s">
        <v>3960</v>
      </c>
      <c r="I5045" s="43" t="s">
        <v>364</v>
      </c>
      <c r="J5045" s="43">
        <v>8.8000000000000007</v>
      </c>
      <c r="K5045" s="43" t="s">
        <v>8208</v>
      </c>
      <c r="L5045" s="55" t="s">
        <v>640</v>
      </c>
      <c r="M5045" s="43" t="s">
        <v>3</v>
      </c>
      <c r="N5045" s="43" t="s">
        <v>2</v>
      </c>
      <c r="O5045" s="43" t="s">
        <v>9998</v>
      </c>
      <c r="P5045" s="43" t="s">
        <v>364</v>
      </c>
    </row>
    <row r="5046" spans="1:16" x14ac:dyDescent="0.25">
      <c r="A5046" s="43" t="s">
        <v>8189</v>
      </c>
      <c r="B5046" s="43" t="s">
        <v>205</v>
      </c>
      <c r="C5046" s="43" t="s">
        <v>8190</v>
      </c>
      <c r="D5046" s="43">
        <v>6175076</v>
      </c>
      <c r="E5046" s="43" t="s">
        <v>46</v>
      </c>
      <c r="F5046" s="44">
        <v>45013</v>
      </c>
      <c r="G5046" s="43" t="s">
        <v>203</v>
      </c>
      <c r="H5046" s="43" t="s">
        <v>3960</v>
      </c>
      <c r="I5046" s="43" t="s">
        <v>364</v>
      </c>
      <c r="J5046" s="43">
        <v>9.1</v>
      </c>
      <c r="K5046" s="43" t="s">
        <v>8210</v>
      </c>
      <c r="L5046" s="55" t="s">
        <v>13</v>
      </c>
      <c r="M5046" s="43" t="s">
        <v>2</v>
      </c>
      <c r="N5046" s="43" t="s">
        <v>2</v>
      </c>
      <c r="O5046"/>
      <c r="P5046" s="43" t="s">
        <v>363</v>
      </c>
    </row>
    <row r="5047" spans="1:16" x14ac:dyDescent="0.25">
      <c r="A5047" s="43" t="s">
        <v>8189</v>
      </c>
      <c r="B5047" s="43" t="s">
        <v>205</v>
      </c>
      <c r="C5047" s="43" t="s">
        <v>8190</v>
      </c>
      <c r="D5047" s="43">
        <v>6175076</v>
      </c>
      <c r="E5047" s="43" t="s">
        <v>46</v>
      </c>
      <c r="F5047" s="44">
        <v>45013</v>
      </c>
      <c r="G5047" s="43" t="s">
        <v>203</v>
      </c>
      <c r="H5047" s="43" t="s">
        <v>3960</v>
      </c>
      <c r="I5047" s="43" t="s">
        <v>364</v>
      </c>
      <c r="J5047" s="43">
        <v>9.1999999999999993</v>
      </c>
      <c r="K5047" s="43" t="s">
        <v>8211</v>
      </c>
      <c r="L5047" s="55" t="s">
        <v>13</v>
      </c>
      <c r="M5047" s="43" t="s">
        <v>2</v>
      </c>
      <c r="N5047" s="43" t="s">
        <v>2</v>
      </c>
      <c r="O5047"/>
      <c r="P5047" s="43" t="s">
        <v>363</v>
      </c>
    </row>
    <row r="5048" spans="1:16" x14ac:dyDescent="0.25">
      <c r="A5048" s="43" t="s">
        <v>8189</v>
      </c>
      <c r="B5048" s="43" t="s">
        <v>205</v>
      </c>
      <c r="C5048" s="43" t="s">
        <v>8190</v>
      </c>
      <c r="D5048" s="43">
        <v>6175076</v>
      </c>
      <c r="E5048" s="43" t="s">
        <v>46</v>
      </c>
      <c r="F5048" s="44">
        <v>45013</v>
      </c>
      <c r="G5048" s="43" t="s">
        <v>3194</v>
      </c>
      <c r="H5048" s="43" t="s">
        <v>3960</v>
      </c>
      <c r="I5048" s="43" t="s">
        <v>364</v>
      </c>
      <c r="J5048" s="43">
        <v>9.3000000000000007</v>
      </c>
      <c r="K5048" s="43" t="s">
        <v>8212</v>
      </c>
      <c r="L5048" s="55" t="s">
        <v>13</v>
      </c>
      <c r="M5048" s="43" t="s">
        <v>3</v>
      </c>
      <c r="N5048" s="43" t="s">
        <v>3</v>
      </c>
      <c r="O5048"/>
      <c r="P5048" s="43" t="s">
        <v>363</v>
      </c>
    </row>
    <row r="5049" spans="1:16" x14ac:dyDescent="0.25">
      <c r="A5049" s="43" t="s">
        <v>8189</v>
      </c>
      <c r="B5049" s="43" t="s">
        <v>205</v>
      </c>
      <c r="C5049" s="43" t="s">
        <v>8190</v>
      </c>
      <c r="D5049" s="43">
        <v>6175076</v>
      </c>
      <c r="E5049" s="43" t="s">
        <v>46</v>
      </c>
      <c r="F5049" s="44">
        <v>45013</v>
      </c>
      <c r="G5049" s="43" t="s">
        <v>3194</v>
      </c>
      <c r="H5049" s="43" t="s">
        <v>3960</v>
      </c>
      <c r="I5049" s="43" t="s">
        <v>364</v>
      </c>
      <c r="J5049" s="43">
        <v>9.4</v>
      </c>
      <c r="K5049" s="43" t="s">
        <v>8213</v>
      </c>
      <c r="L5049" s="55" t="s">
        <v>13</v>
      </c>
      <c r="M5049" s="43" t="s">
        <v>3</v>
      </c>
      <c r="N5049" s="43" t="s">
        <v>3</v>
      </c>
      <c r="O5049"/>
      <c r="P5049" s="43" t="s">
        <v>363</v>
      </c>
    </row>
    <row r="5050" spans="1:16" x14ac:dyDescent="0.25">
      <c r="A5050" s="43" t="s">
        <v>8189</v>
      </c>
      <c r="B5050" s="43" t="s">
        <v>205</v>
      </c>
      <c r="C5050" s="43" t="s">
        <v>8190</v>
      </c>
      <c r="D5050" s="43">
        <v>6175076</v>
      </c>
      <c r="E5050" s="43" t="s">
        <v>46</v>
      </c>
      <c r="F5050" s="44">
        <v>45013</v>
      </c>
      <c r="G5050" s="43" t="s">
        <v>3194</v>
      </c>
      <c r="H5050" s="43" t="s">
        <v>3960</v>
      </c>
      <c r="I5050" s="43" t="s">
        <v>364</v>
      </c>
      <c r="J5050" s="43">
        <v>9.5</v>
      </c>
      <c r="K5050" s="43" t="s">
        <v>8214</v>
      </c>
      <c r="L5050" s="55" t="s">
        <v>13</v>
      </c>
      <c r="M5050" s="43" t="s">
        <v>3</v>
      </c>
      <c r="N5050" s="43" t="s">
        <v>2</v>
      </c>
      <c r="O5050" s="43" t="s">
        <v>9998</v>
      </c>
      <c r="P5050" s="43" t="s">
        <v>364</v>
      </c>
    </row>
    <row r="5051" spans="1:16" x14ac:dyDescent="0.25">
      <c r="A5051" s="43" t="s">
        <v>8189</v>
      </c>
      <c r="B5051" s="43" t="s">
        <v>205</v>
      </c>
      <c r="C5051" s="43" t="s">
        <v>8190</v>
      </c>
      <c r="D5051" s="43">
        <v>6175076</v>
      </c>
      <c r="E5051" s="43" t="s">
        <v>46</v>
      </c>
      <c r="F5051" s="44">
        <v>45013</v>
      </c>
      <c r="G5051" s="43" t="s">
        <v>3194</v>
      </c>
      <c r="H5051" s="43" t="s">
        <v>3960</v>
      </c>
      <c r="I5051" s="43" t="s">
        <v>364</v>
      </c>
      <c r="J5051" s="43">
        <v>9.6</v>
      </c>
      <c r="K5051" s="43" t="s">
        <v>8215</v>
      </c>
      <c r="L5051" s="55" t="s">
        <v>13</v>
      </c>
      <c r="M5051" s="43" t="s">
        <v>3</v>
      </c>
      <c r="N5051" s="43" t="s">
        <v>2</v>
      </c>
      <c r="O5051" s="43" t="s">
        <v>9998</v>
      </c>
      <c r="P5051" s="43" t="s">
        <v>364</v>
      </c>
    </row>
    <row r="5052" spans="1:16" x14ac:dyDescent="0.25">
      <c r="A5052" s="43" t="s">
        <v>8189</v>
      </c>
      <c r="B5052" s="43" t="s">
        <v>205</v>
      </c>
      <c r="C5052" s="43" t="s">
        <v>8190</v>
      </c>
      <c r="D5052" s="43">
        <v>6175076</v>
      </c>
      <c r="E5052" s="43" t="s">
        <v>46</v>
      </c>
      <c r="F5052" s="44">
        <v>45013</v>
      </c>
      <c r="G5052" s="43" t="s">
        <v>203</v>
      </c>
      <c r="H5052" s="43" t="s">
        <v>3960</v>
      </c>
      <c r="I5052" s="43" t="s">
        <v>364</v>
      </c>
      <c r="J5052" s="43">
        <v>10</v>
      </c>
      <c r="K5052" s="43" t="s">
        <v>3817</v>
      </c>
      <c r="L5052" s="55" t="s">
        <v>640</v>
      </c>
      <c r="M5052" s="43" t="s">
        <v>2</v>
      </c>
      <c r="N5052" s="43" t="s">
        <v>2</v>
      </c>
      <c r="O5052"/>
      <c r="P5052" s="43" t="s">
        <v>363</v>
      </c>
    </row>
    <row r="5053" spans="1:16" x14ac:dyDescent="0.25">
      <c r="A5053" s="43" t="s">
        <v>8216</v>
      </c>
      <c r="B5053" s="43" t="s">
        <v>205</v>
      </c>
      <c r="C5053" s="43" t="s">
        <v>8217</v>
      </c>
      <c r="D5053" s="43">
        <v>6346913</v>
      </c>
      <c r="E5053" s="43" t="s">
        <v>46</v>
      </c>
      <c r="F5053" s="44">
        <v>45013</v>
      </c>
      <c r="G5053" s="43" t="s">
        <v>203</v>
      </c>
      <c r="H5053" s="43" t="s">
        <v>3960</v>
      </c>
      <c r="I5053" s="43" t="s">
        <v>364</v>
      </c>
      <c r="J5053" s="43">
        <v>1</v>
      </c>
      <c r="K5053" s="43" t="s">
        <v>3803</v>
      </c>
      <c r="L5053" s="55" t="s">
        <v>13</v>
      </c>
      <c r="M5053" s="43" t="s">
        <v>2</v>
      </c>
      <c r="N5053" s="43" t="s">
        <v>2</v>
      </c>
      <c r="O5053"/>
      <c r="P5053" s="43" t="s">
        <v>363</v>
      </c>
    </row>
    <row r="5054" spans="1:16" x14ac:dyDescent="0.25">
      <c r="A5054" s="43" t="s">
        <v>8216</v>
      </c>
      <c r="B5054" s="43" t="s">
        <v>205</v>
      </c>
      <c r="C5054" s="43" t="s">
        <v>8217</v>
      </c>
      <c r="D5054" s="43">
        <v>6346913</v>
      </c>
      <c r="E5054" s="43" t="s">
        <v>46</v>
      </c>
      <c r="F5054" s="44">
        <v>45013</v>
      </c>
      <c r="G5054" s="43" t="s">
        <v>203</v>
      </c>
      <c r="H5054" s="43" t="s">
        <v>3960</v>
      </c>
      <c r="I5054" s="43" t="s">
        <v>364</v>
      </c>
      <c r="J5054" s="43">
        <v>2</v>
      </c>
      <c r="K5054" s="43" t="s">
        <v>8218</v>
      </c>
      <c r="L5054" s="55" t="s">
        <v>640</v>
      </c>
      <c r="M5054" s="43" t="s">
        <v>2</v>
      </c>
      <c r="N5054" s="43" t="s">
        <v>2</v>
      </c>
      <c r="O5054"/>
      <c r="P5054" s="43" t="s">
        <v>363</v>
      </c>
    </row>
    <row r="5055" spans="1:16" x14ac:dyDescent="0.25">
      <c r="A5055" s="43" t="s">
        <v>8216</v>
      </c>
      <c r="B5055" s="43" t="s">
        <v>205</v>
      </c>
      <c r="C5055" s="43" t="s">
        <v>8217</v>
      </c>
      <c r="D5055" s="43">
        <v>6346913</v>
      </c>
      <c r="E5055" s="43" t="s">
        <v>46</v>
      </c>
      <c r="F5055" s="44">
        <v>45013</v>
      </c>
      <c r="G5055" s="43" t="s">
        <v>203</v>
      </c>
      <c r="H5055" s="43" t="s">
        <v>3960</v>
      </c>
      <c r="I5055" s="43" t="s">
        <v>364</v>
      </c>
      <c r="J5055" s="43">
        <v>3</v>
      </c>
      <c r="K5055" s="43" t="s">
        <v>8219</v>
      </c>
      <c r="L5055" s="55" t="s">
        <v>13</v>
      </c>
      <c r="M5055" s="43" t="s">
        <v>2</v>
      </c>
      <c r="N5055" s="43" t="s">
        <v>2</v>
      </c>
      <c r="O5055"/>
      <c r="P5055" s="43" t="s">
        <v>363</v>
      </c>
    </row>
    <row r="5056" spans="1:16" x14ac:dyDescent="0.25">
      <c r="A5056" s="43" t="s">
        <v>8216</v>
      </c>
      <c r="B5056" s="43" t="s">
        <v>205</v>
      </c>
      <c r="C5056" s="43" t="s">
        <v>8217</v>
      </c>
      <c r="D5056" s="43">
        <v>6346913</v>
      </c>
      <c r="E5056" s="43" t="s">
        <v>46</v>
      </c>
      <c r="F5056" s="44">
        <v>45013</v>
      </c>
      <c r="G5056" s="43" t="s">
        <v>203</v>
      </c>
      <c r="H5056" s="43" t="s">
        <v>3960</v>
      </c>
      <c r="I5056" s="43" t="s">
        <v>364</v>
      </c>
      <c r="J5056" s="43">
        <v>4</v>
      </c>
      <c r="K5056" s="43" t="s">
        <v>3817</v>
      </c>
      <c r="L5056" s="55" t="s">
        <v>640</v>
      </c>
      <c r="M5056" s="43" t="s">
        <v>2</v>
      </c>
      <c r="N5056" s="43" t="s">
        <v>2</v>
      </c>
      <c r="O5056"/>
      <c r="P5056" s="43" t="s">
        <v>363</v>
      </c>
    </row>
    <row r="5057" spans="1:16" x14ac:dyDescent="0.25">
      <c r="A5057" s="43" t="s">
        <v>8220</v>
      </c>
      <c r="B5057" s="43" t="s">
        <v>205</v>
      </c>
      <c r="C5057" s="43" t="s">
        <v>8221</v>
      </c>
      <c r="D5057" s="43">
        <v>6344456</v>
      </c>
      <c r="E5057" s="43" t="s">
        <v>46</v>
      </c>
      <c r="F5057" s="44">
        <v>45013</v>
      </c>
      <c r="G5057" s="43" t="s">
        <v>203</v>
      </c>
      <c r="H5057" s="43" t="s">
        <v>3960</v>
      </c>
      <c r="I5057" s="43" t="s">
        <v>364</v>
      </c>
      <c r="J5057" s="43">
        <v>1</v>
      </c>
      <c r="K5057" s="43" t="s">
        <v>3803</v>
      </c>
      <c r="L5057" s="55" t="s">
        <v>13</v>
      </c>
      <c r="M5057" s="43" t="s">
        <v>2</v>
      </c>
      <c r="N5057" s="43" t="s">
        <v>2</v>
      </c>
      <c r="O5057"/>
      <c r="P5057" s="43" t="s">
        <v>363</v>
      </c>
    </row>
    <row r="5058" spans="1:16" x14ac:dyDescent="0.25">
      <c r="A5058" s="43" t="s">
        <v>8220</v>
      </c>
      <c r="B5058" s="43" t="s">
        <v>205</v>
      </c>
      <c r="C5058" s="43" t="s">
        <v>8221</v>
      </c>
      <c r="D5058" s="43">
        <v>6344456</v>
      </c>
      <c r="E5058" s="43" t="s">
        <v>46</v>
      </c>
      <c r="F5058" s="44">
        <v>45013</v>
      </c>
      <c r="G5058" s="43" t="s">
        <v>203</v>
      </c>
      <c r="H5058" s="43" t="s">
        <v>3960</v>
      </c>
      <c r="I5058" s="43" t="s">
        <v>364</v>
      </c>
      <c r="J5058" s="43">
        <v>2.1</v>
      </c>
      <c r="K5058" s="43" t="s">
        <v>8222</v>
      </c>
      <c r="L5058" s="55" t="s">
        <v>640</v>
      </c>
      <c r="M5058" s="43" t="s">
        <v>2</v>
      </c>
      <c r="N5058" s="43" t="s">
        <v>2</v>
      </c>
      <c r="O5058"/>
      <c r="P5058" s="43" t="s">
        <v>363</v>
      </c>
    </row>
    <row r="5059" spans="1:16" x14ac:dyDescent="0.25">
      <c r="A5059" s="43" t="s">
        <v>8220</v>
      </c>
      <c r="B5059" s="43" t="s">
        <v>205</v>
      </c>
      <c r="C5059" s="43" t="s">
        <v>8221</v>
      </c>
      <c r="D5059" s="43">
        <v>6344456</v>
      </c>
      <c r="E5059" s="43" t="s">
        <v>46</v>
      </c>
      <c r="F5059" s="44">
        <v>45013</v>
      </c>
      <c r="G5059" s="43" t="s">
        <v>203</v>
      </c>
      <c r="H5059" s="43" t="s">
        <v>3960</v>
      </c>
      <c r="I5059" s="43" t="s">
        <v>364</v>
      </c>
      <c r="J5059" s="43">
        <v>2.2000000000000002</v>
      </c>
      <c r="K5059" s="43" t="s">
        <v>8223</v>
      </c>
      <c r="L5059" s="55" t="s">
        <v>640</v>
      </c>
      <c r="M5059" s="43" t="s">
        <v>2</v>
      </c>
      <c r="N5059" s="43" t="s">
        <v>2</v>
      </c>
      <c r="O5059"/>
      <c r="P5059" s="43" t="s">
        <v>363</v>
      </c>
    </row>
    <row r="5060" spans="1:16" x14ac:dyDescent="0.25">
      <c r="A5060" s="43" t="s">
        <v>8220</v>
      </c>
      <c r="B5060" s="43" t="s">
        <v>205</v>
      </c>
      <c r="C5060" s="43" t="s">
        <v>8221</v>
      </c>
      <c r="D5060" s="43">
        <v>6344456</v>
      </c>
      <c r="E5060" s="43" t="s">
        <v>46</v>
      </c>
      <c r="F5060" s="44">
        <v>45013</v>
      </c>
      <c r="G5060" s="43" t="s">
        <v>203</v>
      </c>
      <c r="H5060" s="43" t="s">
        <v>3960</v>
      </c>
      <c r="I5060" s="43" t="s">
        <v>364</v>
      </c>
      <c r="J5060" s="43">
        <v>3</v>
      </c>
      <c r="K5060" s="43" t="s">
        <v>8224</v>
      </c>
      <c r="L5060" s="55" t="s">
        <v>13</v>
      </c>
      <c r="M5060" s="43" t="s">
        <v>2</v>
      </c>
      <c r="N5060" s="43" t="s">
        <v>2</v>
      </c>
      <c r="O5060"/>
      <c r="P5060" s="43" t="s">
        <v>363</v>
      </c>
    </row>
    <row r="5061" spans="1:16" x14ac:dyDescent="0.25">
      <c r="A5061" s="43" t="s">
        <v>8220</v>
      </c>
      <c r="B5061" s="43" t="s">
        <v>205</v>
      </c>
      <c r="C5061" s="43" t="s">
        <v>8221</v>
      </c>
      <c r="D5061" s="43">
        <v>6344456</v>
      </c>
      <c r="E5061" s="43" t="s">
        <v>46</v>
      </c>
      <c r="F5061" s="44">
        <v>45013</v>
      </c>
      <c r="G5061" s="43" t="s">
        <v>203</v>
      </c>
      <c r="H5061" s="43" t="s">
        <v>3960</v>
      </c>
      <c r="I5061" s="43" t="s">
        <v>364</v>
      </c>
      <c r="J5061" s="43">
        <v>4</v>
      </c>
      <c r="K5061" s="43" t="s">
        <v>3817</v>
      </c>
      <c r="L5061" s="55" t="s">
        <v>640</v>
      </c>
      <c r="M5061" s="43" t="s">
        <v>2</v>
      </c>
      <c r="N5061" s="43" t="s">
        <v>2</v>
      </c>
      <c r="O5061"/>
      <c r="P5061" s="43" t="s">
        <v>363</v>
      </c>
    </row>
    <row r="5062" spans="1:16" x14ac:dyDescent="0.25">
      <c r="A5062" s="43" t="s">
        <v>8225</v>
      </c>
      <c r="B5062" s="43" t="s">
        <v>195</v>
      </c>
      <c r="C5062" s="43" t="s">
        <v>8226</v>
      </c>
      <c r="D5062" s="43">
        <v>5650422</v>
      </c>
      <c r="E5062" s="43" t="s">
        <v>46</v>
      </c>
      <c r="F5062" s="44">
        <v>45013</v>
      </c>
      <c r="G5062" s="43" t="s">
        <v>203</v>
      </c>
      <c r="H5062" s="43" t="s">
        <v>3960</v>
      </c>
      <c r="I5062" s="43" t="s">
        <v>364</v>
      </c>
      <c r="J5062" s="43">
        <v>1</v>
      </c>
      <c r="K5062" s="43" t="s">
        <v>8227</v>
      </c>
      <c r="L5062" s="55" t="s">
        <v>13</v>
      </c>
      <c r="M5062" s="43" t="s">
        <v>2</v>
      </c>
      <c r="N5062" s="43" t="s">
        <v>2</v>
      </c>
      <c r="O5062"/>
      <c r="P5062" s="43" t="s">
        <v>363</v>
      </c>
    </row>
    <row r="5063" spans="1:16" x14ac:dyDescent="0.25">
      <c r="A5063" s="43" t="s">
        <v>8225</v>
      </c>
      <c r="B5063" s="43" t="s">
        <v>195</v>
      </c>
      <c r="C5063" s="43" t="s">
        <v>8226</v>
      </c>
      <c r="D5063" s="43">
        <v>5650422</v>
      </c>
      <c r="E5063" s="43" t="s">
        <v>46</v>
      </c>
      <c r="F5063" s="44">
        <v>45013</v>
      </c>
      <c r="G5063" s="43" t="s">
        <v>203</v>
      </c>
      <c r="H5063" s="43" t="s">
        <v>3960</v>
      </c>
      <c r="I5063" s="43" t="s">
        <v>364</v>
      </c>
      <c r="J5063" s="43">
        <v>2</v>
      </c>
      <c r="K5063" s="43" t="s">
        <v>8041</v>
      </c>
      <c r="L5063" s="55" t="s">
        <v>13</v>
      </c>
      <c r="M5063" s="43" t="s">
        <v>2</v>
      </c>
      <c r="N5063" s="43" t="s">
        <v>2</v>
      </c>
      <c r="O5063"/>
      <c r="P5063" s="43" t="s">
        <v>363</v>
      </c>
    </row>
    <row r="5064" spans="1:16" x14ac:dyDescent="0.25">
      <c r="A5064" s="43" t="s">
        <v>8225</v>
      </c>
      <c r="B5064" s="43" t="s">
        <v>195</v>
      </c>
      <c r="C5064" s="43" t="s">
        <v>8226</v>
      </c>
      <c r="D5064" s="43">
        <v>5650422</v>
      </c>
      <c r="E5064" s="43" t="s">
        <v>46</v>
      </c>
      <c r="F5064" s="44">
        <v>45013</v>
      </c>
      <c r="G5064" s="43" t="s">
        <v>203</v>
      </c>
      <c r="H5064" s="43" t="s">
        <v>4603</v>
      </c>
      <c r="I5064" s="43" t="s">
        <v>364</v>
      </c>
      <c r="J5064" s="43">
        <v>3</v>
      </c>
      <c r="K5064" s="43" t="s">
        <v>8228</v>
      </c>
      <c r="L5064" s="55" t="s">
        <v>13</v>
      </c>
      <c r="M5064" s="43" t="s">
        <v>2</v>
      </c>
      <c r="N5064" s="43" t="s">
        <v>2</v>
      </c>
      <c r="O5064"/>
      <c r="P5064" s="43" t="s">
        <v>363</v>
      </c>
    </row>
    <row r="5065" spans="1:16" x14ac:dyDescent="0.25">
      <c r="A5065" s="43" t="s">
        <v>8225</v>
      </c>
      <c r="B5065" s="43" t="s">
        <v>195</v>
      </c>
      <c r="C5065" s="43" t="s">
        <v>8226</v>
      </c>
      <c r="D5065" s="43">
        <v>5650422</v>
      </c>
      <c r="E5065" s="43" t="s">
        <v>46</v>
      </c>
      <c r="F5065" s="44">
        <v>45013</v>
      </c>
      <c r="G5065" s="43" t="s">
        <v>203</v>
      </c>
      <c r="H5065" s="43" t="s">
        <v>3960</v>
      </c>
      <c r="I5065" s="43" t="s">
        <v>364</v>
      </c>
      <c r="J5065" s="43">
        <v>4</v>
      </c>
      <c r="K5065" s="43" t="s">
        <v>6194</v>
      </c>
      <c r="L5065" s="55" t="s">
        <v>13</v>
      </c>
      <c r="M5065" s="43" t="s">
        <v>2</v>
      </c>
      <c r="N5065" s="43" t="s">
        <v>2</v>
      </c>
      <c r="O5065"/>
      <c r="P5065" s="43" t="s">
        <v>363</v>
      </c>
    </row>
    <row r="5066" spans="1:16" x14ac:dyDescent="0.25">
      <c r="A5066" s="43" t="s">
        <v>8225</v>
      </c>
      <c r="B5066" s="43" t="s">
        <v>195</v>
      </c>
      <c r="C5066" s="43" t="s">
        <v>8226</v>
      </c>
      <c r="D5066" s="43">
        <v>5650422</v>
      </c>
      <c r="E5066" s="43" t="s">
        <v>46</v>
      </c>
      <c r="F5066" s="44">
        <v>45013</v>
      </c>
      <c r="G5066" s="43" t="s">
        <v>203</v>
      </c>
      <c r="H5066" s="43" t="s">
        <v>3960</v>
      </c>
      <c r="I5066" s="43" t="s">
        <v>364</v>
      </c>
      <c r="J5066" s="43">
        <v>5</v>
      </c>
      <c r="K5066" s="43" t="s">
        <v>196</v>
      </c>
      <c r="L5066" s="55" t="s">
        <v>13</v>
      </c>
      <c r="M5066" s="43" t="s">
        <v>2</v>
      </c>
      <c r="N5066" s="43" t="s">
        <v>2</v>
      </c>
      <c r="O5066"/>
      <c r="P5066" s="43" t="s">
        <v>363</v>
      </c>
    </row>
    <row r="5067" spans="1:16" x14ac:dyDescent="0.25">
      <c r="A5067" s="43" t="s">
        <v>8225</v>
      </c>
      <c r="B5067" s="43" t="s">
        <v>195</v>
      </c>
      <c r="C5067" s="43" t="s">
        <v>8226</v>
      </c>
      <c r="D5067" s="43">
        <v>5650422</v>
      </c>
      <c r="E5067" s="43" t="s">
        <v>46</v>
      </c>
      <c r="F5067" s="44">
        <v>45013</v>
      </c>
      <c r="G5067" s="43" t="s">
        <v>203</v>
      </c>
      <c r="H5067" s="43" t="s">
        <v>3960</v>
      </c>
      <c r="I5067" s="43" t="s">
        <v>364</v>
      </c>
      <c r="J5067" s="43">
        <v>6</v>
      </c>
      <c r="K5067" s="43" t="s">
        <v>6204</v>
      </c>
      <c r="L5067" s="55" t="s">
        <v>641</v>
      </c>
      <c r="M5067" s="43" t="s">
        <v>2</v>
      </c>
      <c r="N5067" s="43" t="s">
        <v>3</v>
      </c>
      <c r="O5067" s="43" t="s">
        <v>9999</v>
      </c>
      <c r="P5067" s="43" t="s">
        <v>364</v>
      </c>
    </row>
    <row r="5068" spans="1:16" x14ac:dyDescent="0.25">
      <c r="A5068" s="43" t="s">
        <v>8225</v>
      </c>
      <c r="B5068" s="43" t="s">
        <v>195</v>
      </c>
      <c r="C5068" s="43" t="s">
        <v>8226</v>
      </c>
      <c r="D5068" s="43">
        <v>5650422</v>
      </c>
      <c r="E5068" s="43" t="s">
        <v>46</v>
      </c>
      <c r="F5068" s="44">
        <v>45013</v>
      </c>
      <c r="G5068" s="43" t="s">
        <v>203</v>
      </c>
      <c r="H5068" s="43" t="s">
        <v>3960</v>
      </c>
      <c r="I5068" s="43" t="s">
        <v>364</v>
      </c>
      <c r="J5068" s="43">
        <v>7.1</v>
      </c>
      <c r="K5068" s="43" t="s">
        <v>8229</v>
      </c>
      <c r="L5068" s="55" t="s">
        <v>640</v>
      </c>
      <c r="M5068" s="43" t="s">
        <v>2</v>
      </c>
      <c r="N5068" s="43" t="s">
        <v>3</v>
      </c>
      <c r="O5068" s="43" t="s">
        <v>9874</v>
      </c>
      <c r="P5068" s="43" t="s">
        <v>364</v>
      </c>
    </row>
    <row r="5069" spans="1:16" x14ac:dyDescent="0.25">
      <c r="A5069" s="43" t="s">
        <v>8225</v>
      </c>
      <c r="B5069" s="43" t="s">
        <v>195</v>
      </c>
      <c r="C5069" s="43" t="s">
        <v>8226</v>
      </c>
      <c r="D5069" s="43">
        <v>5650422</v>
      </c>
      <c r="E5069" s="43" t="s">
        <v>46</v>
      </c>
      <c r="F5069" s="44">
        <v>45013</v>
      </c>
      <c r="G5069" s="43" t="s">
        <v>203</v>
      </c>
      <c r="H5069" s="43" t="s">
        <v>3960</v>
      </c>
      <c r="I5069" s="43" t="s">
        <v>364</v>
      </c>
      <c r="J5069" s="43">
        <v>7.2</v>
      </c>
      <c r="K5069" s="43" t="s">
        <v>8230</v>
      </c>
      <c r="L5069" s="55" t="s">
        <v>640</v>
      </c>
      <c r="M5069" s="43" t="s">
        <v>2</v>
      </c>
      <c r="N5069" s="43" t="s">
        <v>2</v>
      </c>
      <c r="O5069"/>
      <c r="P5069" s="43" t="s">
        <v>363</v>
      </c>
    </row>
    <row r="5070" spans="1:16" ht="30" x14ac:dyDescent="0.25">
      <c r="A5070" s="43" t="s">
        <v>8225</v>
      </c>
      <c r="B5070" s="43" t="s">
        <v>195</v>
      </c>
      <c r="C5070" s="43" t="s">
        <v>8226</v>
      </c>
      <c r="D5070" s="43">
        <v>5650422</v>
      </c>
      <c r="E5070" s="43" t="s">
        <v>46</v>
      </c>
      <c r="F5070" s="44">
        <v>45013</v>
      </c>
      <c r="G5070" s="43" t="s">
        <v>203</v>
      </c>
      <c r="H5070" s="43" t="s">
        <v>3960</v>
      </c>
      <c r="I5070" s="43" t="s">
        <v>364</v>
      </c>
      <c r="J5070" s="43">
        <v>7.3</v>
      </c>
      <c r="K5070" s="43" t="s">
        <v>8231</v>
      </c>
      <c r="L5070" s="55" t="s">
        <v>640</v>
      </c>
      <c r="M5070" s="43" t="s">
        <v>2</v>
      </c>
      <c r="N5070" s="43" t="s">
        <v>3</v>
      </c>
      <c r="O5070" s="43" t="s">
        <v>9924</v>
      </c>
      <c r="P5070" s="43" t="s">
        <v>364</v>
      </c>
    </row>
    <row r="5071" spans="1:16" ht="45" x14ac:dyDescent="0.25">
      <c r="A5071" s="43" t="s">
        <v>8225</v>
      </c>
      <c r="B5071" s="43" t="s">
        <v>195</v>
      </c>
      <c r="C5071" s="43" t="s">
        <v>8226</v>
      </c>
      <c r="D5071" s="43">
        <v>5650422</v>
      </c>
      <c r="E5071" s="43" t="s">
        <v>46</v>
      </c>
      <c r="F5071" s="44">
        <v>45013</v>
      </c>
      <c r="G5071" s="43" t="s">
        <v>203</v>
      </c>
      <c r="H5071" s="43" t="s">
        <v>3960</v>
      </c>
      <c r="I5071" s="43" t="s">
        <v>364</v>
      </c>
      <c r="J5071" s="43">
        <v>7.4</v>
      </c>
      <c r="K5071" s="43" t="s">
        <v>8232</v>
      </c>
      <c r="L5071" s="55" t="s">
        <v>640</v>
      </c>
      <c r="M5071" s="43" t="s">
        <v>2</v>
      </c>
      <c r="N5071" s="43" t="s">
        <v>3</v>
      </c>
      <c r="O5071" s="43" t="s">
        <v>10000</v>
      </c>
      <c r="P5071" s="43" t="s">
        <v>364</v>
      </c>
    </row>
    <row r="5072" spans="1:16" x14ac:dyDescent="0.25">
      <c r="A5072" s="43" t="s">
        <v>8225</v>
      </c>
      <c r="B5072" s="43" t="s">
        <v>195</v>
      </c>
      <c r="C5072" s="43" t="s">
        <v>8226</v>
      </c>
      <c r="D5072" s="43">
        <v>5650422</v>
      </c>
      <c r="E5072" s="43" t="s">
        <v>46</v>
      </c>
      <c r="F5072" s="44">
        <v>45013</v>
      </c>
      <c r="G5072" s="43" t="s">
        <v>203</v>
      </c>
      <c r="H5072" s="43" t="s">
        <v>3960</v>
      </c>
      <c r="I5072" s="43" t="s">
        <v>364</v>
      </c>
      <c r="J5072" s="43">
        <v>8</v>
      </c>
      <c r="K5072" s="43" t="s">
        <v>8233</v>
      </c>
      <c r="L5072" s="55" t="s">
        <v>13</v>
      </c>
      <c r="M5072" s="43" t="s">
        <v>2</v>
      </c>
      <c r="N5072" s="43" t="s">
        <v>2</v>
      </c>
      <c r="O5072"/>
      <c r="P5072" s="43" t="s">
        <v>363</v>
      </c>
    </row>
    <row r="5073" spans="1:16" x14ac:dyDescent="0.25">
      <c r="A5073" s="43" t="s">
        <v>8225</v>
      </c>
      <c r="B5073" s="43" t="s">
        <v>195</v>
      </c>
      <c r="C5073" s="43" t="s">
        <v>8226</v>
      </c>
      <c r="D5073" s="43">
        <v>5650422</v>
      </c>
      <c r="E5073" s="43" t="s">
        <v>46</v>
      </c>
      <c r="F5073" s="44">
        <v>45013</v>
      </c>
      <c r="G5073" s="43" t="s">
        <v>203</v>
      </c>
      <c r="H5073" s="43" t="s">
        <v>3960</v>
      </c>
      <c r="I5073" s="43" t="s">
        <v>363</v>
      </c>
      <c r="J5073" s="43">
        <v>9</v>
      </c>
      <c r="K5073" s="43" t="s">
        <v>7210</v>
      </c>
      <c r="L5073" s="55" t="s">
        <v>640</v>
      </c>
      <c r="M5073"/>
      <c r="N5073"/>
      <c r="O5073"/>
      <c r="P5073" s="43" t="s">
        <v>363</v>
      </c>
    </row>
    <row r="5074" spans="1:16" x14ac:dyDescent="0.25">
      <c r="A5074" s="43" t="s">
        <v>8225</v>
      </c>
      <c r="B5074" s="43" t="s">
        <v>195</v>
      </c>
      <c r="C5074" s="43" t="s">
        <v>8226</v>
      </c>
      <c r="D5074" s="43">
        <v>5650422</v>
      </c>
      <c r="E5074" s="43" t="s">
        <v>46</v>
      </c>
      <c r="F5074" s="44">
        <v>45013</v>
      </c>
      <c r="G5074" s="43" t="s">
        <v>203</v>
      </c>
      <c r="H5074" s="43" t="s">
        <v>3960</v>
      </c>
      <c r="I5074" s="43" t="s">
        <v>364</v>
      </c>
      <c r="J5074" s="43">
        <v>10</v>
      </c>
      <c r="K5074" s="43" t="s">
        <v>197</v>
      </c>
      <c r="L5074" s="55" t="s">
        <v>13</v>
      </c>
      <c r="M5074" s="43" t="s">
        <v>2</v>
      </c>
      <c r="N5074" s="43" t="s">
        <v>2</v>
      </c>
      <c r="O5074"/>
      <c r="P5074" s="43" t="s">
        <v>363</v>
      </c>
    </row>
    <row r="5075" spans="1:16" x14ac:dyDescent="0.25">
      <c r="A5075" s="43" t="s">
        <v>8234</v>
      </c>
      <c r="B5075" s="43" t="s">
        <v>3406</v>
      </c>
      <c r="C5075" s="43" t="s">
        <v>8235</v>
      </c>
      <c r="D5075" s="43" t="s">
        <v>8236</v>
      </c>
      <c r="E5075" s="43" t="s">
        <v>46</v>
      </c>
      <c r="F5075" s="44">
        <v>45013</v>
      </c>
      <c r="G5075" s="43" t="s">
        <v>203</v>
      </c>
      <c r="H5075" s="43" t="s">
        <v>3960</v>
      </c>
      <c r="I5075" s="43" t="s">
        <v>363</v>
      </c>
      <c r="J5075" s="43">
        <v>1</v>
      </c>
      <c r="K5075" s="43" t="s">
        <v>85</v>
      </c>
      <c r="L5075" s="55" t="s">
        <v>13</v>
      </c>
      <c r="M5075"/>
      <c r="N5075"/>
      <c r="O5075"/>
      <c r="P5075" s="43" t="s">
        <v>363</v>
      </c>
    </row>
    <row r="5076" spans="1:16" x14ac:dyDescent="0.25">
      <c r="A5076" s="43" t="s">
        <v>8234</v>
      </c>
      <c r="B5076" s="43" t="s">
        <v>3406</v>
      </c>
      <c r="C5076" s="43" t="s">
        <v>8235</v>
      </c>
      <c r="D5076" s="43" t="s">
        <v>8236</v>
      </c>
      <c r="E5076" s="43" t="s">
        <v>46</v>
      </c>
      <c r="F5076" s="44">
        <v>45013</v>
      </c>
      <c r="G5076" s="43" t="s">
        <v>203</v>
      </c>
      <c r="H5076" s="43" t="s">
        <v>3960</v>
      </c>
      <c r="I5076" s="43" t="s">
        <v>363</v>
      </c>
      <c r="J5076" s="43">
        <v>2</v>
      </c>
      <c r="K5076" s="43" t="s">
        <v>3407</v>
      </c>
      <c r="L5076" s="55" t="s">
        <v>13</v>
      </c>
      <c r="M5076"/>
      <c r="N5076"/>
      <c r="O5076"/>
      <c r="P5076" s="43" t="s">
        <v>363</v>
      </c>
    </row>
    <row r="5077" spans="1:16" x14ac:dyDescent="0.25">
      <c r="A5077" s="43" t="s">
        <v>8234</v>
      </c>
      <c r="B5077" s="43" t="s">
        <v>3406</v>
      </c>
      <c r="C5077" s="43" t="s">
        <v>8235</v>
      </c>
      <c r="D5077" s="43" t="s">
        <v>8236</v>
      </c>
      <c r="E5077" s="43" t="s">
        <v>46</v>
      </c>
      <c r="F5077" s="44">
        <v>45013</v>
      </c>
      <c r="G5077" s="43" t="s">
        <v>203</v>
      </c>
      <c r="H5077" s="43" t="s">
        <v>3960</v>
      </c>
      <c r="I5077" s="43" t="s">
        <v>363</v>
      </c>
      <c r="J5077" s="43">
        <v>3</v>
      </c>
      <c r="K5077" s="43" t="s">
        <v>3408</v>
      </c>
      <c r="L5077" s="55" t="s">
        <v>13</v>
      </c>
      <c r="M5077"/>
      <c r="N5077"/>
      <c r="O5077"/>
      <c r="P5077" s="43" t="s">
        <v>363</v>
      </c>
    </row>
    <row r="5078" spans="1:16" x14ac:dyDescent="0.25">
      <c r="A5078" s="43" t="s">
        <v>8234</v>
      </c>
      <c r="B5078" s="43" t="s">
        <v>3406</v>
      </c>
      <c r="C5078" s="43" t="s">
        <v>8235</v>
      </c>
      <c r="D5078" s="43" t="s">
        <v>8236</v>
      </c>
      <c r="E5078" s="43" t="s">
        <v>46</v>
      </c>
      <c r="F5078" s="44">
        <v>45013</v>
      </c>
      <c r="G5078" s="43" t="s">
        <v>203</v>
      </c>
      <c r="H5078" s="43" t="s">
        <v>3960</v>
      </c>
      <c r="I5078" s="43" t="s">
        <v>363</v>
      </c>
      <c r="J5078" s="43">
        <v>4</v>
      </c>
      <c r="K5078" s="43" t="s">
        <v>70</v>
      </c>
      <c r="L5078" s="55" t="s">
        <v>13</v>
      </c>
      <c r="M5078"/>
      <c r="N5078"/>
      <c r="O5078"/>
      <c r="P5078" s="43" t="s">
        <v>363</v>
      </c>
    </row>
    <row r="5079" spans="1:16" x14ac:dyDescent="0.25">
      <c r="A5079" s="43" t="s">
        <v>8234</v>
      </c>
      <c r="B5079" s="43" t="s">
        <v>3406</v>
      </c>
      <c r="C5079" s="43" t="s">
        <v>8235</v>
      </c>
      <c r="D5079" s="43" t="s">
        <v>8236</v>
      </c>
      <c r="E5079" s="43" t="s">
        <v>46</v>
      </c>
      <c r="F5079" s="44">
        <v>45013</v>
      </c>
      <c r="G5079" s="43" t="s">
        <v>203</v>
      </c>
      <c r="H5079" s="43" t="s">
        <v>3960</v>
      </c>
      <c r="I5079" s="43" t="s">
        <v>363</v>
      </c>
      <c r="J5079" s="43">
        <v>5</v>
      </c>
      <c r="K5079" s="43" t="s">
        <v>68</v>
      </c>
      <c r="L5079" s="55" t="s">
        <v>13</v>
      </c>
      <c r="M5079"/>
      <c r="N5079"/>
      <c r="O5079"/>
      <c r="P5079" s="43" t="s">
        <v>363</v>
      </c>
    </row>
    <row r="5080" spans="1:16" x14ac:dyDescent="0.25">
      <c r="A5080" s="43" t="s">
        <v>8234</v>
      </c>
      <c r="B5080" s="43" t="s">
        <v>3406</v>
      </c>
      <c r="C5080" s="43" t="s">
        <v>8235</v>
      </c>
      <c r="D5080" s="43" t="s">
        <v>8236</v>
      </c>
      <c r="E5080" s="43" t="s">
        <v>46</v>
      </c>
      <c r="F5080" s="44">
        <v>45013</v>
      </c>
      <c r="G5080" s="43" t="s">
        <v>203</v>
      </c>
      <c r="H5080" s="43" t="s">
        <v>3960</v>
      </c>
      <c r="I5080" s="43" t="s">
        <v>363</v>
      </c>
      <c r="J5080" s="43">
        <v>6</v>
      </c>
      <c r="K5080" s="43" t="s">
        <v>8237</v>
      </c>
      <c r="L5080" s="55" t="s">
        <v>638</v>
      </c>
      <c r="M5080"/>
      <c r="N5080"/>
      <c r="O5080"/>
      <c r="P5080" s="43" t="s">
        <v>363</v>
      </c>
    </row>
    <row r="5081" spans="1:16" x14ac:dyDescent="0.25">
      <c r="A5081" s="43" t="s">
        <v>8234</v>
      </c>
      <c r="B5081" s="43" t="s">
        <v>3406</v>
      </c>
      <c r="C5081" s="43" t="s">
        <v>8235</v>
      </c>
      <c r="D5081" s="43" t="s">
        <v>8236</v>
      </c>
      <c r="E5081" s="43" t="s">
        <v>46</v>
      </c>
      <c r="F5081" s="44">
        <v>45013</v>
      </c>
      <c r="G5081" s="43" t="s">
        <v>203</v>
      </c>
      <c r="H5081" s="43" t="s">
        <v>3960</v>
      </c>
      <c r="I5081" s="43" t="s">
        <v>364</v>
      </c>
      <c r="J5081" s="43">
        <v>7</v>
      </c>
      <c r="K5081" s="43" t="s">
        <v>53</v>
      </c>
      <c r="L5081" s="55" t="s">
        <v>638</v>
      </c>
      <c r="M5081" s="43" t="s">
        <v>2</v>
      </c>
      <c r="N5081" s="43" t="s">
        <v>2</v>
      </c>
      <c r="O5081"/>
      <c r="P5081" s="43" t="s">
        <v>363</v>
      </c>
    </row>
    <row r="5082" spans="1:16" x14ac:dyDescent="0.25">
      <c r="A5082" s="43" t="s">
        <v>8234</v>
      </c>
      <c r="B5082" s="43" t="s">
        <v>3406</v>
      </c>
      <c r="C5082" s="43" t="s">
        <v>8235</v>
      </c>
      <c r="D5082" s="43" t="s">
        <v>8236</v>
      </c>
      <c r="E5082" s="43" t="s">
        <v>46</v>
      </c>
      <c r="F5082" s="44">
        <v>45013</v>
      </c>
      <c r="G5082" s="43" t="s">
        <v>203</v>
      </c>
      <c r="H5082" s="43" t="s">
        <v>3960</v>
      </c>
      <c r="I5082" s="43" t="s">
        <v>364</v>
      </c>
      <c r="J5082" s="43">
        <v>8</v>
      </c>
      <c r="K5082" s="43" t="s">
        <v>8238</v>
      </c>
      <c r="L5082" s="55" t="s">
        <v>13</v>
      </c>
      <c r="M5082" s="43" t="s">
        <v>2</v>
      </c>
      <c r="N5082" s="43" t="s">
        <v>2</v>
      </c>
      <c r="O5082"/>
      <c r="P5082" s="43" t="s">
        <v>363</v>
      </c>
    </row>
    <row r="5083" spans="1:16" x14ac:dyDescent="0.25">
      <c r="A5083" s="43" t="s">
        <v>8234</v>
      </c>
      <c r="B5083" s="43" t="s">
        <v>3406</v>
      </c>
      <c r="C5083" s="43" t="s">
        <v>8235</v>
      </c>
      <c r="D5083" s="43" t="s">
        <v>8236</v>
      </c>
      <c r="E5083" s="43" t="s">
        <v>46</v>
      </c>
      <c r="F5083" s="44">
        <v>45013</v>
      </c>
      <c r="G5083" s="43" t="s">
        <v>203</v>
      </c>
      <c r="H5083" s="43" t="s">
        <v>3960</v>
      </c>
      <c r="I5083" s="43" t="s">
        <v>364</v>
      </c>
      <c r="J5083" s="43">
        <v>9</v>
      </c>
      <c r="K5083" s="43" t="s">
        <v>5686</v>
      </c>
      <c r="L5083" s="55" t="s">
        <v>13</v>
      </c>
      <c r="M5083" s="43" t="s">
        <v>2</v>
      </c>
      <c r="N5083" s="43" t="s">
        <v>2</v>
      </c>
      <c r="O5083"/>
      <c r="P5083" s="43" t="s">
        <v>363</v>
      </c>
    </row>
    <row r="5084" spans="1:16" x14ac:dyDescent="0.25">
      <c r="A5084" s="43" t="s">
        <v>8234</v>
      </c>
      <c r="B5084" s="43" t="s">
        <v>3406</v>
      </c>
      <c r="C5084" s="43" t="s">
        <v>8235</v>
      </c>
      <c r="D5084" s="43" t="s">
        <v>8236</v>
      </c>
      <c r="E5084" s="43" t="s">
        <v>46</v>
      </c>
      <c r="F5084" s="44">
        <v>45013</v>
      </c>
      <c r="G5084" s="43" t="s">
        <v>203</v>
      </c>
      <c r="H5084" s="43" t="s">
        <v>3960</v>
      </c>
      <c r="I5084" s="43" t="s">
        <v>364</v>
      </c>
      <c r="J5084" s="43">
        <v>10</v>
      </c>
      <c r="K5084" s="43" t="s">
        <v>3402</v>
      </c>
      <c r="L5084" s="55" t="s">
        <v>641</v>
      </c>
      <c r="M5084" s="43" t="s">
        <v>2</v>
      </c>
      <c r="N5084" s="43" t="s">
        <v>2</v>
      </c>
      <c r="O5084"/>
      <c r="P5084" s="43" t="s">
        <v>363</v>
      </c>
    </row>
    <row r="5085" spans="1:16" ht="30" x14ac:dyDescent="0.25">
      <c r="A5085" s="43" t="s">
        <v>8234</v>
      </c>
      <c r="B5085" s="43" t="s">
        <v>3406</v>
      </c>
      <c r="C5085" s="43" t="s">
        <v>8235</v>
      </c>
      <c r="D5085" s="43" t="s">
        <v>8236</v>
      </c>
      <c r="E5085" s="43" t="s">
        <v>46</v>
      </c>
      <c r="F5085" s="44">
        <v>45013</v>
      </c>
      <c r="G5085" s="43" t="s">
        <v>203</v>
      </c>
      <c r="H5085" s="43" t="s">
        <v>3960</v>
      </c>
      <c r="I5085" s="43" t="s">
        <v>364</v>
      </c>
      <c r="J5085" s="43">
        <v>11</v>
      </c>
      <c r="K5085" s="43" t="s">
        <v>8239</v>
      </c>
      <c r="L5085" s="55" t="s">
        <v>640</v>
      </c>
      <c r="M5085" s="43" t="s">
        <v>2</v>
      </c>
      <c r="N5085" s="43" t="s">
        <v>2</v>
      </c>
      <c r="O5085"/>
      <c r="P5085" s="43" t="s">
        <v>363</v>
      </c>
    </row>
    <row r="5086" spans="1:16" x14ac:dyDescent="0.25">
      <c r="A5086" s="43" t="s">
        <v>8234</v>
      </c>
      <c r="B5086" s="43" t="s">
        <v>3406</v>
      </c>
      <c r="C5086" s="43" t="s">
        <v>8235</v>
      </c>
      <c r="D5086" s="43" t="s">
        <v>8236</v>
      </c>
      <c r="E5086" s="43" t="s">
        <v>46</v>
      </c>
      <c r="F5086" s="44">
        <v>45013</v>
      </c>
      <c r="G5086" s="43" t="s">
        <v>203</v>
      </c>
      <c r="H5086" s="43" t="s">
        <v>3960</v>
      </c>
      <c r="I5086" s="43" t="s">
        <v>364</v>
      </c>
      <c r="J5086" s="43">
        <v>12</v>
      </c>
      <c r="K5086" s="43" t="s">
        <v>3314</v>
      </c>
      <c r="L5086" s="55" t="s">
        <v>640</v>
      </c>
      <c r="M5086" s="43" t="s">
        <v>2</v>
      </c>
      <c r="N5086" s="43" t="s">
        <v>2</v>
      </c>
      <c r="O5086"/>
      <c r="P5086" s="43" t="s">
        <v>363</v>
      </c>
    </row>
    <row r="5087" spans="1:16" ht="30" x14ac:dyDescent="0.25">
      <c r="A5087" s="43" t="s">
        <v>8234</v>
      </c>
      <c r="B5087" s="43" t="s">
        <v>3406</v>
      </c>
      <c r="C5087" s="43" t="s">
        <v>8235</v>
      </c>
      <c r="D5087" s="43" t="s">
        <v>8236</v>
      </c>
      <c r="E5087" s="43" t="s">
        <v>46</v>
      </c>
      <c r="F5087" s="44">
        <v>45013</v>
      </c>
      <c r="G5087" s="43" t="s">
        <v>203</v>
      </c>
      <c r="H5087" s="43" t="s">
        <v>3960</v>
      </c>
      <c r="I5087" s="43" t="s">
        <v>364</v>
      </c>
      <c r="J5087" s="43">
        <v>13</v>
      </c>
      <c r="K5087" s="43" t="s">
        <v>8240</v>
      </c>
      <c r="L5087" s="55" t="s">
        <v>640</v>
      </c>
      <c r="M5087" s="43" t="s">
        <v>2</v>
      </c>
      <c r="N5087" s="43" t="s">
        <v>2</v>
      </c>
      <c r="O5087"/>
      <c r="P5087" s="43" t="s">
        <v>363</v>
      </c>
    </row>
    <row r="5088" spans="1:16" x14ac:dyDescent="0.25">
      <c r="A5088" s="43" t="s">
        <v>8234</v>
      </c>
      <c r="B5088" s="43" t="s">
        <v>3406</v>
      </c>
      <c r="C5088" s="43" t="s">
        <v>8235</v>
      </c>
      <c r="D5088" s="43" t="s">
        <v>8236</v>
      </c>
      <c r="E5088" s="43" t="s">
        <v>46</v>
      </c>
      <c r="F5088" s="44">
        <v>45013</v>
      </c>
      <c r="G5088" s="43" t="s">
        <v>203</v>
      </c>
      <c r="H5088" s="43" t="s">
        <v>3960</v>
      </c>
      <c r="I5088" s="43" t="s">
        <v>364</v>
      </c>
      <c r="J5088" s="43">
        <v>14</v>
      </c>
      <c r="K5088" s="43" t="s">
        <v>5688</v>
      </c>
      <c r="L5088" s="55" t="s">
        <v>641</v>
      </c>
      <c r="M5088" s="43" t="s">
        <v>2</v>
      </c>
      <c r="N5088" s="43" t="s">
        <v>2</v>
      </c>
      <c r="O5088"/>
      <c r="P5088" s="43" t="s">
        <v>363</v>
      </c>
    </row>
    <row r="5089" spans="1:16" x14ac:dyDescent="0.25">
      <c r="A5089" s="43" t="s">
        <v>8234</v>
      </c>
      <c r="B5089" s="43" t="s">
        <v>3406</v>
      </c>
      <c r="C5089" s="43" t="s">
        <v>8235</v>
      </c>
      <c r="D5089" s="43" t="s">
        <v>8236</v>
      </c>
      <c r="E5089" s="43" t="s">
        <v>46</v>
      </c>
      <c r="F5089" s="44">
        <v>45013</v>
      </c>
      <c r="G5089" s="43" t="s">
        <v>203</v>
      </c>
      <c r="H5089" s="43" t="s">
        <v>3960</v>
      </c>
      <c r="I5089" s="43" t="s">
        <v>364</v>
      </c>
      <c r="J5089" s="43">
        <v>15</v>
      </c>
      <c r="K5089" s="43" t="s">
        <v>6122</v>
      </c>
      <c r="L5089" s="55" t="s">
        <v>639</v>
      </c>
      <c r="M5089" s="43" t="s">
        <v>2</v>
      </c>
      <c r="N5089" s="43" t="s">
        <v>2</v>
      </c>
      <c r="O5089"/>
      <c r="P5089" s="43" t="s">
        <v>363</v>
      </c>
    </row>
    <row r="5090" spans="1:16" x14ac:dyDescent="0.25">
      <c r="A5090" s="43" t="s">
        <v>8234</v>
      </c>
      <c r="B5090" s="43" t="s">
        <v>3406</v>
      </c>
      <c r="C5090" s="43" t="s">
        <v>8235</v>
      </c>
      <c r="D5090" s="43" t="s">
        <v>8236</v>
      </c>
      <c r="E5090" s="43" t="s">
        <v>46</v>
      </c>
      <c r="F5090" s="44">
        <v>45013</v>
      </c>
      <c r="G5090" s="43" t="s">
        <v>203</v>
      </c>
      <c r="H5090" s="43" t="s">
        <v>3960</v>
      </c>
      <c r="I5090" s="43" t="s">
        <v>364</v>
      </c>
      <c r="J5090" s="43">
        <v>16</v>
      </c>
      <c r="K5090" s="43" t="s">
        <v>112</v>
      </c>
      <c r="L5090" s="55" t="s">
        <v>13</v>
      </c>
      <c r="M5090" s="43" t="s">
        <v>2</v>
      </c>
      <c r="N5090" s="43" t="s">
        <v>2</v>
      </c>
      <c r="O5090"/>
      <c r="P5090" s="43" t="s">
        <v>363</v>
      </c>
    </row>
    <row r="5091" spans="1:16" x14ac:dyDescent="0.25">
      <c r="A5091" s="43" t="s">
        <v>8234</v>
      </c>
      <c r="B5091" s="43" t="s">
        <v>3406</v>
      </c>
      <c r="C5091" s="43" t="s">
        <v>8235</v>
      </c>
      <c r="D5091" s="43" t="s">
        <v>8236</v>
      </c>
      <c r="E5091" s="43" t="s">
        <v>46</v>
      </c>
      <c r="F5091" s="44">
        <v>45013</v>
      </c>
      <c r="G5091" s="43" t="s">
        <v>203</v>
      </c>
      <c r="H5091" s="43" t="s">
        <v>3960</v>
      </c>
      <c r="I5091" s="43" t="s">
        <v>364</v>
      </c>
      <c r="J5091" s="43">
        <v>17</v>
      </c>
      <c r="K5091" s="43" t="s">
        <v>8241</v>
      </c>
      <c r="L5091" s="55" t="s">
        <v>13</v>
      </c>
      <c r="M5091" s="43" t="s">
        <v>2</v>
      </c>
      <c r="N5091" s="43" t="s">
        <v>2</v>
      </c>
      <c r="O5091"/>
      <c r="P5091" s="43" t="s">
        <v>363</v>
      </c>
    </row>
    <row r="5092" spans="1:16" x14ac:dyDescent="0.25">
      <c r="A5092" s="43" t="s">
        <v>8234</v>
      </c>
      <c r="B5092" s="43" t="s">
        <v>3406</v>
      </c>
      <c r="C5092" s="43" t="s">
        <v>8235</v>
      </c>
      <c r="D5092" s="43" t="s">
        <v>8236</v>
      </c>
      <c r="E5092" s="43" t="s">
        <v>46</v>
      </c>
      <c r="F5092" s="44">
        <v>45013</v>
      </c>
      <c r="G5092" s="43" t="s">
        <v>203</v>
      </c>
      <c r="H5092" s="43" t="s">
        <v>3960</v>
      </c>
      <c r="I5092" s="43" t="s">
        <v>364</v>
      </c>
      <c r="J5092" s="43">
        <v>18</v>
      </c>
      <c r="K5092" s="43" t="s">
        <v>8242</v>
      </c>
      <c r="L5092" s="55" t="s">
        <v>13</v>
      </c>
      <c r="M5092" s="43" t="s">
        <v>2</v>
      </c>
      <c r="N5092" s="43" t="s">
        <v>3</v>
      </c>
      <c r="O5092" s="43" t="s">
        <v>9949</v>
      </c>
      <c r="P5092" s="43" t="s">
        <v>364</v>
      </c>
    </row>
    <row r="5093" spans="1:16" x14ac:dyDescent="0.25">
      <c r="A5093" s="43" t="s">
        <v>8234</v>
      </c>
      <c r="B5093" s="43" t="s">
        <v>3406</v>
      </c>
      <c r="C5093" s="43" t="s">
        <v>8235</v>
      </c>
      <c r="D5093" s="43" t="s">
        <v>8236</v>
      </c>
      <c r="E5093" s="43" t="s">
        <v>46</v>
      </c>
      <c r="F5093" s="44">
        <v>45013</v>
      </c>
      <c r="G5093" s="43" t="s">
        <v>203</v>
      </c>
      <c r="H5093" s="43" t="s">
        <v>3960</v>
      </c>
      <c r="I5093" s="43" t="s">
        <v>363</v>
      </c>
      <c r="J5093" s="43">
        <v>19</v>
      </c>
      <c r="K5093" s="43" t="s">
        <v>86</v>
      </c>
      <c r="L5093" s="55" t="s">
        <v>13</v>
      </c>
      <c r="M5093"/>
      <c r="N5093"/>
      <c r="O5093"/>
      <c r="P5093" s="43" t="s">
        <v>363</v>
      </c>
    </row>
    <row r="5094" spans="1:16" ht="30" x14ac:dyDescent="0.25">
      <c r="A5094" s="43" t="s">
        <v>8243</v>
      </c>
      <c r="B5094" s="43" t="s">
        <v>205</v>
      </c>
      <c r="C5094" s="43" t="s">
        <v>8244</v>
      </c>
      <c r="D5094" s="43" t="s">
        <v>8245</v>
      </c>
      <c r="E5094" s="43" t="s">
        <v>46</v>
      </c>
      <c r="F5094" s="44">
        <v>45013</v>
      </c>
      <c r="G5094" s="43" t="s">
        <v>203</v>
      </c>
      <c r="H5094" s="43" t="s">
        <v>3960</v>
      </c>
      <c r="I5094" s="43" t="s">
        <v>364</v>
      </c>
      <c r="J5094" s="43">
        <v>1</v>
      </c>
      <c r="K5094" s="43" t="s">
        <v>3803</v>
      </c>
      <c r="L5094" s="55" t="s">
        <v>13</v>
      </c>
      <c r="M5094" s="43" t="s">
        <v>2</v>
      </c>
      <c r="N5094" s="43" t="s">
        <v>3</v>
      </c>
      <c r="O5094" s="43" t="s">
        <v>9905</v>
      </c>
      <c r="P5094" s="43" t="s">
        <v>364</v>
      </c>
    </row>
    <row r="5095" spans="1:16" x14ac:dyDescent="0.25">
      <c r="A5095" s="43" t="s">
        <v>8243</v>
      </c>
      <c r="B5095" s="43" t="s">
        <v>205</v>
      </c>
      <c r="C5095" s="43" t="s">
        <v>8244</v>
      </c>
      <c r="D5095" s="43" t="s">
        <v>8245</v>
      </c>
      <c r="E5095" s="43" t="s">
        <v>46</v>
      </c>
      <c r="F5095" s="44">
        <v>45013</v>
      </c>
      <c r="G5095" s="43" t="s">
        <v>203</v>
      </c>
      <c r="H5095" s="43" t="s">
        <v>3960</v>
      </c>
      <c r="I5095" s="43" t="s">
        <v>364</v>
      </c>
      <c r="J5095" s="43">
        <v>2.1</v>
      </c>
      <c r="K5095" s="43" t="s">
        <v>8246</v>
      </c>
      <c r="L5095" s="55" t="s">
        <v>640</v>
      </c>
      <c r="M5095" s="43" t="s">
        <v>2</v>
      </c>
      <c r="N5095" s="43" t="s">
        <v>2</v>
      </c>
      <c r="O5095"/>
      <c r="P5095" s="43" t="s">
        <v>363</v>
      </c>
    </row>
    <row r="5096" spans="1:16" x14ac:dyDescent="0.25">
      <c r="A5096" s="43" t="s">
        <v>8243</v>
      </c>
      <c r="B5096" s="43" t="s">
        <v>205</v>
      </c>
      <c r="C5096" s="43" t="s">
        <v>8244</v>
      </c>
      <c r="D5096" s="43" t="s">
        <v>8245</v>
      </c>
      <c r="E5096" s="43" t="s">
        <v>46</v>
      </c>
      <c r="F5096" s="44">
        <v>45013</v>
      </c>
      <c r="G5096" s="43" t="s">
        <v>203</v>
      </c>
      <c r="H5096" s="43" t="s">
        <v>3960</v>
      </c>
      <c r="I5096" s="43" t="s">
        <v>364</v>
      </c>
      <c r="J5096" s="43">
        <v>2.2000000000000002</v>
      </c>
      <c r="K5096" s="43" t="s">
        <v>8247</v>
      </c>
      <c r="L5096" s="55" t="s">
        <v>640</v>
      </c>
      <c r="M5096" s="43" t="s">
        <v>2</v>
      </c>
      <c r="N5096" s="43" t="s">
        <v>2</v>
      </c>
      <c r="O5096"/>
      <c r="P5096" s="43" t="s">
        <v>363</v>
      </c>
    </row>
    <row r="5097" spans="1:16" x14ac:dyDescent="0.25">
      <c r="A5097" s="43" t="s">
        <v>8243</v>
      </c>
      <c r="B5097" s="43" t="s">
        <v>205</v>
      </c>
      <c r="C5097" s="43" t="s">
        <v>8244</v>
      </c>
      <c r="D5097" s="43" t="s">
        <v>8245</v>
      </c>
      <c r="E5097" s="43" t="s">
        <v>46</v>
      </c>
      <c r="F5097" s="44">
        <v>45013</v>
      </c>
      <c r="G5097" s="43" t="s">
        <v>203</v>
      </c>
      <c r="H5097" s="43" t="s">
        <v>3960</v>
      </c>
      <c r="I5097" s="43" t="s">
        <v>364</v>
      </c>
      <c r="J5097" s="43">
        <v>3</v>
      </c>
      <c r="K5097" s="43" t="s">
        <v>8248</v>
      </c>
      <c r="L5097" s="55" t="s">
        <v>13</v>
      </c>
      <c r="M5097" s="43" t="s">
        <v>2</v>
      </c>
      <c r="N5097" s="43" t="s">
        <v>2</v>
      </c>
      <c r="O5097"/>
      <c r="P5097" s="43" t="s">
        <v>363</v>
      </c>
    </row>
    <row r="5098" spans="1:16" ht="30" x14ac:dyDescent="0.25">
      <c r="A5098" s="43" t="s">
        <v>8243</v>
      </c>
      <c r="B5098" s="43" t="s">
        <v>205</v>
      </c>
      <c r="C5098" s="43" t="s">
        <v>8244</v>
      </c>
      <c r="D5098" s="43" t="s">
        <v>8245</v>
      </c>
      <c r="E5098" s="43" t="s">
        <v>46</v>
      </c>
      <c r="F5098" s="44">
        <v>45013</v>
      </c>
      <c r="G5098" s="43" t="s">
        <v>203</v>
      </c>
      <c r="H5098" s="43" t="s">
        <v>3960</v>
      </c>
      <c r="I5098" s="43" t="s">
        <v>364</v>
      </c>
      <c r="J5098" s="43">
        <v>4</v>
      </c>
      <c r="K5098" s="43" t="s">
        <v>3817</v>
      </c>
      <c r="L5098" s="55" t="s">
        <v>640</v>
      </c>
      <c r="M5098" s="43" t="s">
        <v>2</v>
      </c>
      <c r="N5098" s="43" t="s">
        <v>3</v>
      </c>
      <c r="O5098" s="43" t="s">
        <v>9958</v>
      </c>
      <c r="P5098" s="43" t="s">
        <v>364</v>
      </c>
    </row>
    <row r="5099" spans="1:16" x14ac:dyDescent="0.25">
      <c r="A5099" s="43" t="s">
        <v>8243</v>
      </c>
      <c r="B5099" s="43" t="s">
        <v>205</v>
      </c>
      <c r="C5099" s="43" t="s">
        <v>8244</v>
      </c>
      <c r="D5099" s="43" t="s">
        <v>8245</v>
      </c>
      <c r="E5099" s="43" t="s">
        <v>46</v>
      </c>
      <c r="F5099" s="44">
        <v>45013</v>
      </c>
      <c r="G5099" s="43" t="s">
        <v>203</v>
      </c>
      <c r="H5099" s="43" t="s">
        <v>3960</v>
      </c>
      <c r="I5099" s="43" t="s">
        <v>364</v>
      </c>
      <c r="J5099" s="43">
        <v>5</v>
      </c>
      <c r="K5099" s="43" t="s">
        <v>8249</v>
      </c>
      <c r="L5099" s="55" t="s">
        <v>13</v>
      </c>
      <c r="M5099" s="43" t="s">
        <v>2</v>
      </c>
      <c r="N5099" s="43" t="s">
        <v>2</v>
      </c>
      <c r="O5099"/>
      <c r="P5099" s="43" t="s">
        <v>363</v>
      </c>
    </row>
    <row r="5100" spans="1:16" x14ac:dyDescent="0.25">
      <c r="A5100" s="43" t="s">
        <v>8250</v>
      </c>
      <c r="B5100" s="43" t="s">
        <v>119</v>
      </c>
      <c r="C5100" s="43" t="s">
        <v>8251</v>
      </c>
      <c r="D5100" s="43">
        <v>6640507</v>
      </c>
      <c r="E5100" s="43" t="s">
        <v>46</v>
      </c>
      <c r="F5100" s="44">
        <v>45013</v>
      </c>
      <c r="G5100" s="43" t="s">
        <v>203</v>
      </c>
      <c r="H5100" s="43" t="s">
        <v>3960</v>
      </c>
      <c r="I5100" s="43" t="s">
        <v>364</v>
      </c>
      <c r="J5100" s="43">
        <v>1</v>
      </c>
      <c r="K5100" s="43" t="s">
        <v>8252</v>
      </c>
      <c r="L5100" s="55" t="s">
        <v>13</v>
      </c>
      <c r="M5100" s="43" t="s">
        <v>2</v>
      </c>
      <c r="N5100" s="43" t="s">
        <v>2</v>
      </c>
      <c r="O5100"/>
      <c r="P5100" s="43" t="s">
        <v>363</v>
      </c>
    </row>
    <row r="5101" spans="1:16" x14ac:dyDescent="0.25">
      <c r="A5101" s="43" t="s">
        <v>8250</v>
      </c>
      <c r="B5101" s="43" t="s">
        <v>119</v>
      </c>
      <c r="C5101" s="43" t="s">
        <v>8251</v>
      </c>
      <c r="D5101" s="43">
        <v>6640507</v>
      </c>
      <c r="E5101" s="43" t="s">
        <v>46</v>
      </c>
      <c r="F5101" s="44">
        <v>45013</v>
      </c>
      <c r="G5101" s="43" t="s">
        <v>203</v>
      </c>
      <c r="H5101" s="43" t="s">
        <v>3960</v>
      </c>
      <c r="I5101" s="43" t="s">
        <v>364</v>
      </c>
      <c r="J5101" s="43">
        <v>2.1</v>
      </c>
      <c r="K5101" s="43" t="s">
        <v>8253</v>
      </c>
      <c r="L5101" s="55" t="s">
        <v>640</v>
      </c>
      <c r="M5101" s="43" t="s">
        <v>2</v>
      </c>
      <c r="N5101" s="43" t="s">
        <v>2</v>
      </c>
      <c r="O5101"/>
      <c r="P5101" s="43" t="s">
        <v>363</v>
      </c>
    </row>
    <row r="5102" spans="1:16" x14ac:dyDescent="0.25">
      <c r="A5102" s="43" t="s">
        <v>8250</v>
      </c>
      <c r="B5102" s="43" t="s">
        <v>119</v>
      </c>
      <c r="C5102" s="43" t="s">
        <v>8251</v>
      </c>
      <c r="D5102" s="43">
        <v>6640507</v>
      </c>
      <c r="E5102" s="43" t="s">
        <v>46</v>
      </c>
      <c r="F5102" s="44">
        <v>45013</v>
      </c>
      <c r="G5102" s="43" t="s">
        <v>203</v>
      </c>
      <c r="H5102" s="43" t="s">
        <v>3960</v>
      </c>
      <c r="I5102" s="43" t="s">
        <v>364</v>
      </c>
      <c r="J5102" s="43">
        <v>2.2000000000000002</v>
      </c>
      <c r="K5102" s="43" t="s">
        <v>8254</v>
      </c>
      <c r="L5102" s="55" t="s">
        <v>640</v>
      </c>
      <c r="M5102" s="43" t="s">
        <v>2</v>
      </c>
      <c r="N5102" s="43" t="s">
        <v>3</v>
      </c>
      <c r="O5102" s="43" t="s">
        <v>9885</v>
      </c>
      <c r="P5102" s="43" t="s">
        <v>364</v>
      </c>
    </row>
    <row r="5103" spans="1:16" x14ac:dyDescent="0.25">
      <c r="A5103" s="43" t="s">
        <v>8250</v>
      </c>
      <c r="B5103" s="43" t="s">
        <v>119</v>
      </c>
      <c r="C5103" s="43" t="s">
        <v>8251</v>
      </c>
      <c r="D5103" s="43">
        <v>6640507</v>
      </c>
      <c r="E5103" s="43" t="s">
        <v>46</v>
      </c>
      <c r="F5103" s="44">
        <v>45013</v>
      </c>
      <c r="G5103" s="43" t="s">
        <v>203</v>
      </c>
      <c r="H5103" s="43" t="s">
        <v>3960</v>
      </c>
      <c r="I5103" s="43" t="s">
        <v>364</v>
      </c>
      <c r="J5103" s="43">
        <v>2.2999999999999998</v>
      </c>
      <c r="K5103" s="43" t="s">
        <v>8255</v>
      </c>
      <c r="L5103" s="55" t="s">
        <v>640</v>
      </c>
      <c r="M5103" s="43" t="s">
        <v>2</v>
      </c>
      <c r="N5103" s="43" t="s">
        <v>2</v>
      </c>
      <c r="O5103"/>
      <c r="P5103" s="43" t="s">
        <v>363</v>
      </c>
    </row>
    <row r="5104" spans="1:16" x14ac:dyDescent="0.25">
      <c r="A5104" s="43" t="s">
        <v>8250</v>
      </c>
      <c r="B5104" s="43" t="s">
        <v>119</v>
      </c>
      <c r="C5104" s="43" t="s">
        <v>8251</v>
      </c>
      <c r="D5104" s="43">
        <v>6640507</v>
      </c>
      <c r="E5104" s="43" t="s">
        <v>46</v>
      </c>
      <c r="F5104" s="44">
        <v>45013</v>
      </c>
      <c r="G5104" s="43" t="s">
        <v>203</v>
      </c>
      <c r="H5104" s="43" t="s">
        <v>3960</v>
      </c>
      <c r="I5104" s="43" t="s">
        <v>364</v>
      </c>
      <c r="J5104" s="43">
        <v>2.4</v>
      </c>
      <c r="K5104" s="43" t="s">
        <v>8256</v>
      </c>
      <c r="L5104" s="55" t="s">
        <v>640</v>
      </c>
      <c r="M5104" s="43" t="s">
        <v>2</v>
      </c>
      <c r="N5104" s="43" t="s">
        <v>2</v>
      </c>
      <c r="O5104"/>
      <c r="P5104" s="43" t="s">
        <v>363</v>
      </c>
    </row>
    <row r="5105" spans="1:16" x14ac:dyDescent="0.25">
      <c r="A5105" s="43" t="s">
        <v>8250</v>
      </c>
      <c r="B5105" s="43" t="s">
        <v>119</v>
      </c>
      <c r="C5105" s="43" t="s">
        <v>8251</v>
      </c>
      <c r="D5105" s="43">
        <v>6640507</v>
      </c>
      <c r="E5105" s="43" t="s">
        <v>46</v>
      </c>
      <c r="F5105" s="44">
        <v>45013</v>
      </c>
      <c r="G5105" s="43" t="s">
        <v>203</v>
      </c>
      <c r="H5105" s="43" t="s">
        <v>3960</v>
      </c>
      <c r="I5105" s="43" t="s">
        <v>364</v>
      </c>
      <c r="J5105" s="43">
        <v>2.5</v>
      </c>
      <c r="K5105" s="43" t="s">
        <v>8257</v>
      </c>
      <c r="L5105" s="55" t="s">
        <v>640</v>
      </c>
      <c r="M5105" s="43" t="s">
        <v>2</v>
      </c>
      <c r="N5105" s="43" t="s">
        <v>2</v>
      </c>
      <c r="O5105"/>
      <c r="P5105" s="43" t="s">
        <v>363</v>
      </c>
    </row>
    <row r="5106" spans="1:16" x14ac:dyDescent="0.25">
      <c r="A5106" s="43" t="s">
        <v>8250</v>
      </c>
      <c r="B5106" s="43" t="s">
        <v>119</v>
      </c>
      <c r="C5106" s="43" t="s">
        <v>8251</v>
      </c>
      <c r="D5106" s="43">
        <v>6640507</v>
      </c>
      <c r="E5106" s="43" t="s">
        <v>46</v>
      </c>
      <c r="F5106" s="44">
        <v>45013</v>
      </c>
      <c r="G5106" s="43" t="s">
        <v>203</v>
      </c>
      <c r="H5106" s="43" t="s">
        <v>3960</v>
      </c>
      <c r="I5106" s="43" t="s">
        <v>364</v>
      </c>
      <c r="J5106" s="43">
        <v>2.6</v>
      </c>
      <c r="K5106" s="43" t="s">
        <v>8258</v>
      </c>
      <c r="L5106" s="55" t="s">
        <v>640</v>
      </c>
      <c r="M5106" s="43" t="s">
        <v>2</v>
      </c>
      <c r="N5106" s="43" t="s">
        <v>2</v>
      </c>
      <c r="O5106"/>
      <c r="P5106" s="43" t="s">
        <v>363</v>
      </c>
    </row>
    <row r="5107" spans="1:16" x14ac:dyDescent="0.25">
      <c r="A5107" s="43" t="s">
        <v>8250</v>
      </c>
      <c r="B5107" s="43" t="s">
        <v>119</v>
      </c>
      <c r="C5107" s="43" t="s">
        <v>8251</v>
      </c>
      <c r="D5107" s="43">
        <v>6640507</v>
      </c>
      <c r="E5107" s="43" t="s">
        <v>46</v>
      </c>
      <c r="F5107" s="44">
        <v>45013</v>
      </c>
      <c r="G5107" s="43" t="s">
        <v>203</v>
      </c>
      <c r="H5107" s="43" t="s">
        <v>3960</v>
      </c>
      <c r="I5107" s="43" t="s">
        <v>364</v>
      </c>
      <c r="J5107" s="43">
        <v>2.7</v>
      </c>
      <c r="K5107" s="43" t="s">
        <v>8259</v>
      </c>
      <c r="L5107" s="55" t="s">
        <v>640</v>
      </c>
      <c r="M5107" s="43" t="s">
        <v>2</v>
      </c>
      <c r="N5107" s="43" t="s">
        <v>2</v>
      </c>
      <c r="O5107"/>
      <c r="P5107" s="43" t="s">
        <v>363</v>
      </c>
    </row>
    <row r="5108" spans="1:16" x14ac:dyDescent="0.25">
      <c r="A5108" s="43" t="s">
        <v>8250</v>
      </c>
      <c r="B5108" s="43" t="s">
        <v>119</v>
      </c>
      <c r="C5108" s="43" t="s">
        <v>8251</v>
      </c>
      <c r="D5108" s="43">
        <v>6640507</v>
      </c>
      <c r="E5108" s="43" t="s">
        <v>46</v>
      </c>
      <c r="F5108" s="44">
        <v>45013</v>
      </c>
      <c r="G5108" s="43" t="s">
        <v>203</v>
      </c>
      <c r="H5108" s="43" t="s">
        <v>3960</v>
      </c>
      <c r="I5108" s="43" t="s">
        <v>364</v>
      </c>
      <c r="J5108" s="43">
        <v>2.8</v>
      </c>
      <c r="K5108" s="43" t="s">
        <v>8260</v>
      </c>
      <c r="L5108" s="55" t="s">
        <v>640</v>
      </c>
      <c r="M5108" s="43" t="s">
        <v>2</v>
      </c>
      <c r="N5108" s="43" t="s">
        <v>2</v>
      </c>
      <c r="O5108"/>
      <c r="P5108" s="43" t="s">
        <v>363</v>
      </c>
    </row>
    <row r="5109" spans="1:16" x14ac:dyDescent="0.25">
      <c r="A5109" s="43" t="s">
        <v>8250</v>
      </c>
      <c r="B5109" s="43" t="s">
        <v>119</v>
      </c>
      <c r="C5109" s="43" t="s">
        <v>8251</v>
      </c>
      <c r="D5109" s="43">
        <v>6640507</v>
      </c>
      <c r="E5109" s="43" t="s">
        <v>46</v>
      </c>
      <c r="F5109" s="44">
        <v>45013</v>
      </c>
      <c r="G5109" s="43" t="s">
        <v>203</v>
      </c>
      <c r="H5109" s="43" t="s">
        <v>3960</v>
      </c>
      <c r="I5109" s="43" t="s">
        <v>364</v>
      </c>
      <c r="J5109" s="43">
        <v>2.9</v>
      </c>
      <c r="K5109" s="43" t="s">
        <v>8261</v>
      </c>
      <c r="L5109" s="55" t="s">
        <v>640</v>
      </c>
      <c r="M5109" s="43" t="s">
        <v>2</v>
      </c>
      <c r="N5109" s="43" t="s">
        <v>2</v>
      </c>
      <c r="O5109"/>
      <c r="P5109" s="43" t="s">
        <v>363</v>
      </c>
    </row>
    <row r="5110" spans="1:16" x14ac:dyDescent="0.25">
      <c r="A5110" s="43" t="s">
        <v>8262</v>
      </c>
      <c r="B5110" s="43" t="s">
        <v>114</v>
      </c>
      <c r="C5110" s="43" t="s">
        <v>8263</v>
      </c>
      <c r="D5110" s="43">
        <v>5228658</v>
      </c>
      <c r="E5110" s="43" t="s">
        <v>46</v>
      </c>
      <c r="F5110" s="44">
        <v>45013</v>
      </c>
      <c r="G5110" s="43" t="s">
        <v>203</v>
      </c>
      <c r="H5110" s="43" t="s">
        <v>3960</v>
      </c>
      <c r="I5110" s="43" t="s">
        <v>363</v>
      </c>
      <c r="J5110" s="43">
        <v>1</v>
      </c>
      <c r="K5110" s="43" t="s">
        <v>85</v>
      </c>
      <c r="L5110" s="55" t="s">
        <v>13</v>
      </c>
      <c r="M5110"/>
      <c r="N5110"/>
      <c r="O5110"/>
      <c r="P5110" s="43" t="s">
        <v>363</v>
      </c>
    </row>
    <row r="5111" spans="1:16" x14ac:dyDescent="0.25">
      <c r="A5111" s="43" t="s">
        <v>8262</v>
      </c>
      <c r="B5111" s="43" t="s">
        <v>114</v>
      </c>
      <c r="C5111" s="43" t="s">
        <v>8263</v>
      </c>
      <c r="D5111" s="43">
        <v>5228658</v>
      </c>
      <c r="E5111" s="43" t="s">
        <v>46</v>
      </c>
      <c r="F5111" s="44">
        <v>45013</v>
      </c>
      <c r="G5111" s="43" t="s">
        <v>203</v>
      </c>
      <c r="H5111" s="43" t="s">
        <v>3960</v>
      </c>
      <c r="I5111" s="43" t="s">
        <v>364</v>
      </c>
      <c r="J5111" s="43">
        <v>7</v>
      </c>
      <c r="K5111" s="43" t="s">
        <v>8264</v>
      </c>
      <c r="L5111" s="55" t="s">
        <v>639</v>
      </c>
      <c r="M5111" s="43" t="s">
        <v>2</v>
      </c>
      <c r="N5111" s="43" t="s">
        <v>2</v>
      </c>
      <c r="O5111"/>
      <c r="P5111" s="43" t="s">
        <v>363</v>
      </c>
    </row>
    <row r="5112" spans="1:16" x14ac:dyDescent="0.25">
      <c r="A5112" s="43" t="s">
        <v>8262</v>
      </c>
      <c r="B5112" s="43" t="s">
        <v>114</v>
      </c>
      <c r="C5112" s="43" t="s">
        <v>8263</v>
      </c>
      <c r="D5112" s="43">
        <v>5228658</v>
      </c>
      <c r="E5112" s="43" t="s">
        <v>46</v>
      </c>
      <c r="F5112" s="44">
        <v>45013</v>
      </c>
      <c r="G5112" s="43" t="s">
        <v>203</v>
      </c>
      <c r="H5112" s="43" t="s">
        <v>3960</v>
      </c>
      <c r="I5112" s="43" t="s">
        <v>364</v>
      </c>
      <c r="J5112" s="43">
        <v>8</v>
      </c>
      <c r="K5112" s="43" t="s">
        <v>8265</v>
      </c>
      <c r="L5112" s="55" t="s">
        <v>639</v>
      </c>
      <c r="M5112" s="43" t="s">
        <v>2</v>
      </c>
      <c r="N5112" s="43" t="s">
        <v>2</v>
      </c>
      <c r="O5112"/>
      <c r="P5112" s="43" t="s">
        <v>363</v>
      </c>
    </row>
    <row r="5113" spans="1:16" x14ac:dyDescent="0.25">
      <c r="A5113" s="43" t="s">
        <v>8262</v>
      </c>
      <c r="B5113" s="43" t="s">
        <v>114</v>
      </c>
      <c r="C5113" s="43" t="s">
        <v>8263</v>
      </c>
      <c r="D5113" s="43">
        <v>5228658</v>
      </c>
      <c r="E5113" s="43" t="s">
        <v>46</v>
      </c>
      <c r="F5113" s="44">
        <v>45013</v>
      </c>
      <c r="G5113" s="43" t="s">
        <v>203</v>
      </c>
      <c r="H5113" s="43" t="s">
        <v>3960</v>
      </c>
      <c r="I5113" s="43" t="s">
        <v>363</v>
      </c>
      <c r="J5113" s="43">
        <v>9</v>
      </c>
      <c r="K5113" s="43" t="s">
        <v>116</v>
      </c>
      <c r="L5113" s="55" t="s">
        <v>13</v>
      </c>
      <c r="M5113"/>
      <c r="N5113"/>
      <c r="O5113"/>
      <c r="P5113" s="43" t="s">
        <v>363</v>
      </c>
    </row>
    <row r="5114" spans="1:16" x14ac:dyDescent="0.25">
      <c r="A5114" s="43" t="s">
        <v>8262</v>
      </c>
      <c r="B5114" s="43" t="s">
        <v>114</v>
      </c>
      <c r="C5114" s="43" t="s">
        <v>8263</v>
      </c>
      <c r="D5114" s="43">
        <v>5228658</v>
      </c>
      <c r="E5114" s="43" t="s">
        <v>46</v>
      </c>
      <c r="F5114" s="44">
        <v>45013</v>
      </c>
      <c r="G5114" s="43" t="s">
        <v>203</v>
      </c>
      <c r="H5114" s="43" t="s">
        <v>3960</v>
      </c>
      <c r="I5114" s="43" t="s">
        <v>363</v>
      </c>
      <c r="J5114" s="43">
        <v>10</v>
      </c>
      <c r="K5114" s="43" t="s">
        <v>86</v>
      </c>
      <c r="L5114" s="55" t="s">
        <v>13</v>
      </c>
      <c r="M5114"/>
      <c r="N5114"/>
      <c r="O5114"/>
      <c r="P5114" s="43" t="s">
        <v>363</v>
      </c>
    </row>
    <row r="5115" spans="1:16" x14ac:dyDescent="0.25">
      <c r="A5115" s="43" t="s">
        <v>8262</v>
      </c>
      <c r="B5115" s="43" t="s">
        <v>114</v>
      </c>
      <c r="C5115" s="43" t="s">
        <v>8263</v>
      </c>
      <c r="D5115" s="43">
        <v>5228658</v>
      </c>
      <c r="E5115" s="43" t="s">
        <v>46</v>
      </c>
      <c r="F5115" s="44">
        <v>45013</v>
      </c>
      <c r="G5115" s="43" t="s">
        <v>203</v>
      </c>
      <c r="H5115" s="43" t="s">
        <v>3960</v>
      </c>
      <c r="I5115" s="43" t="s">
        <v>363</v>
      </c>
      <c r="J5115" s="43" t="s">
        <v>427</v>
      </c>
      <c r="K5115" s="43" t="s">
        <v>8266</v>
      </c>
      <c r="L5115" s="55" t="s">
        <v>638</v>
      </c>
      <c r="M5115"/>
      <c r="N5115"/>
      <c r="O5115"/>
      <c r="P5115" s="43" t="s">
        <v>363</v>
      </c>
    </row>
    <row r="5116" spans="1:16" x14ac:dyDescent="0.25">
      <c r="A5116" s="43" t="s">
        <v>8262</v>
      </c>
      <c r="B5116" s="43" t="s">
        <v>114</v>
      </c>
      <c r="C5116" s="43" t="s">
        <v>8263</v>
      </c>
      <c r="D5116" s="43">
        <v>5228658</v>
      </c>
      <c r="E5116" s="43" t="s">
        <v>46</v>
      </c>
      <c r="F5116" s="44">
        <v>45013</v>
      </c>
      <c r="G5116" s="43" t="s">
        <v>203</v>
      </c>
      <c r="H5116" s="43" t="s">
        <v>3960</v>
      </c>
      <c r="I5116" s="43" t="s">
        <v>364</v>
      </c>
      <c r="J5116" s="43" t="s">
        <v>428</v>
      </c>
      <c r="K5116" s="43" t="s">
        <v>71</v>
      </c>
      <c r="L5116" s="55" t="s">
        <v>641</v>
      </c>
      <c r="M5116" s="43" t="s">
        <v>2</v>
      </c>
      <c r="N5116" s="43" t="s">
        <v>2</v>
      </c>
      <c r="O5116"/>
      <c r="P5116" s="43" t="s">
        <v>363</v>
      </c>
    </row>
    <row r="5117" spans="1:16" x14ac:dyDescent="0.25">
      <c r="A5117" s="43" t="s">
        <v>8262</v>
      </c>
      <c r="B5117" s="43" t="s">
        <v>114</v>
      </c>
      <c r="C5117" s="43" t="s">
        <v>8263</v>
      </c>
      <c r="D5117" s="43">
        <v>5228658</v>
      </c>
      <c r="E5117" s="43" t="s">
        <v>46</v>
      </c>
      <c r="F5117" s="44">
        <v>45013</v>
      </c>
      <c r="G5117" s="43" t="s">
        <v>203</v>
      </c>
      <c r="H5117" s="43" t="s">
        <v>3960</v>
      </c>
      <c r="I5117" s="43" t="s">
        <v>364</v>
      </c>
      <c r="J5117" s="43" t="s">
        <v>429</v>
      </c>
      <c r="K5117" s="43" t="s">
        <v>8267</v>
      </c>
      <c r="L5117" s="55" t="s">
        <v>13</v>
      </c>
      <c r="M5117" s="43" t="s">
        <v>2</v>
      </c>
      <c r="N5117" s="43" t="s">
        <v>2</v>
      </c>
      <c r="O5117"/>
      <c r="P5117" s="43" t="s">
        <v>363</v>
      </c>
    </row>
    <row r="5118" spans="1:16" x14ac:dyDescent="0.25">
      <c r="A5118" s="43" t="s">
        <v>8262</v>
      </c>
      <c r="B5118" s="43" t="s">
        <v>114</v>
      </c>
      <c r="C5118" s="43" t="s">
        <v>8263</v>
      </c>
      <c r="D5118" s="43">
        <v>5228658</v>
      </c>
      <c r="E5118" s="43" t="s">
        <v>46</v>
      </c>
      <c r="F5118" s="44">
        <v>45013</v>
      </c>
      <c r="G5118" s="43" t="s">
        <v>203</v>
      </c>
      <c r="H5118" s="43" t="s">
        <v>3960</v>
      </c>
      <c r="I5118" s="43" t="s">
        <v>363</v>
      </c>
      <c r="J5118" s="43" t="s">
        <v>430</v>
      </c>
      <c r="K5118" s="43" t="s">
        <v>8268</v>
      </c>
      <c r="L5118" s="55" t="s">
        <v>13</v>
      </c>
      <c r="M5118"/>
      <c r="N5118"/>
      <c r="O5118"/>
      <c r="P5118" s="43" t="s">
        <v>363</v>
      </c>
    </row>
    <row r="5119" spans="1:16" x14ac:dyDescent="0.25">
      <c r="A5119" s="43" t="s">
        <v>8262</v>
      </c>
      <c r="B5119" s="43" t="s">
        <v>114</v>
      </c>
      <c r="C5119" s="43" t="s">
        <v>8263</v>
      </c>
      <c r="D5119" s="43">
        <v>5228658</v>
      </c>
      <c r="E5119" s="43" t="s">
        <v>46</v>
      </c>
      <c r="F5119" s="44">
        <v>45013</v>
      </c>
      <c r="G5119" s="43" t="s">
        <v>203</v>
      </c>
      <c r="H5119" s="43" t="s">
        <v>3960</v>
      </c>
      <c r="I5119" s="43" t="s">
        <v>364</v>
      </c>
      <c r="J5119" s="43" t="s">
        <v>3277</v>
      </c>
      <c r="K5119" s="43" t="s">
        <v>8269</v>
      </c>
      <c r="L5119" s="55" t="s">
        <v>13</v>
      </c>
      <c r="M5119" s="43" t="s">
        <v>2</v>
      </c>
      <c r="N5119" s="43" t="s">
        <v>2</v>
      </c>
      <c r="O5119"/>
      <c r="P5119" s="43" t="s">
        <v>363</v>
      </c>
    </row>
    <row r="5120" spans="1:16" x14ac:dyDescent="0.25">
      <c r="A5120" s="43" t="s">
        <v>8262</v>
      </c>
      <c r="B5120" s="43" t="s">
        <v>114</v>
      </c>
      <c r="C5120" s="43" t="s">
        <v>8263</v>
      </c>
      <c r="D5120" s="43">
        <v>5228658</v>
      </c>
      <c r="E5120" s="43" t="s">
        <v>46</v>
      </c>
      <c r="F5120" s="44">
        <v>45013</v>
      </c>
      <c r="G5120" s="43" t="s">
        <v>203</v>
      </c>
      <c r="H5120" s="43" t="s">
        <v>3960</v>
      </c>
      <c r="I5120" s="43" t="s">
        <v>364</v>
      </c>
      <c r="J5120" s="43" t="s">
        <v>333</v>
      </c>
      <c r="K5120" s="43" t="s">
        <v>4284</v>
      </c>
      <c r="L5120" s="55" t="s">
        <v>13</v>
      </c>
      <c r="M5120" s="43" t="s">
        <v>2</v>
      </c>
      <c r="N5120" s="43" t="s">
        <v>2</v>
      </c>
      <c r="O5120"/>
      <c r="P5120" s="43" t="s">
        <v>363</v>
      </c>
    </row>
    <row r="5121" spans="1:16" x14ac:dyDescent="0.25">
      <c r="A5121" s="43" t="s">
        <v>8262</v>
      </c>
      <c r="B5121" s="43" t="s">
        <v>114</v>
      </c>
      <c r="C5121" s="43" t="s">
        <v>8263</v>
      </c>
      <c r="D5121" s="43">
        <v>5228658</v>
      </c>
      <c r="E5121" s="43" t="s">
        <v>46</v>
      </c>
      <c r="F5121" s="44">
        <v>45013</v>
      </c>
      <c r="G5121" s="43" t="s">
        <v>203</v>
      </c>
      <c r="H5121" s="43" t="s">
        <v>3960</v>
      </c>
      <c r="I5121" s="43" t="s">
        <v>364</v>
      </c>
      <c r="J5121" s="43" t="s">
        <v>334</v>
      </c>
      <c r="K5121" s="43" t="s">
        <v>4285</v>
      </c>
      <c r="L5121" s="55" t="s">
        <v>13</v>
      </c>
      <c r="M5121" s="43" t="s">
        <v>2</v>
      </c>
      <c r="N5121" s="43" t="s">
        <v>2</v>
      </c>
      <c r="O5121"/>
      <c r="P5121" s="43" t="s">
        <v>363</v>
      </c>
    </row>
    <row r="5122" spans="1:16" x14ac:dyDescent="0.25">
      <c r="A5122" s="43" t="s">
        <v>8262</v>
      </c>
      <c r="B5122" s="43" t="s">
        <v>114</v>
      </c>
      <c r="C5122" s="43" t="s">
        <v>8263</v>
      </c>
      <c r="D5122" s="43">
        <v>5228658</v>
      </c>
      <c r="E5122" s="43" t="s">
        <v>46</v>
      </c>
      <c r="F5122" s="44">
        <v>45013</v>
      </c>
      <c r="G5122" s="43" t="s">
        <v>203</v>
      </c>
      <c r="H5122" s="43" t="s">
        <v>3960</v>
      </c>
      <c r="I5122" s="43" t="s">
        <v>364</v>
      </c>
      <c r="J5122" s="43" t="s">
        <v>369</v>
      </c>
      <c r="K5122" s="43" t="s">
        <v>8270</v>
      </c>
      <c r="L5122" s="55" t="s">
        <v>13</v>
      </c>
      <c r="M5122" s="43" t="s">
        <v>2</v>
      </c>
      <c r="N5122" s="43" t="s">
        <v>2</v>
      </c>
      <c r="O5122"/>
      <c r="P5122" s="43" t="s">
        <v>363</v>
      </c>
    </row>
    <row r="5123" spans="1:16" x14ac:dyDescent="0.25">
      <c r="A5123" s="43" t="s">
        <v>8262</v>
      </c>
      <c r="B5123" s="43" t="s">
        <v>114</v>
      </c>
      <c r="C5123" s="43" t="s">
        <v>8263</v>
      </c>
      <c r="D5123" s="43">
        <v>5228658</v>
      </c>
      <c r="E5123" s="43" t="s">
        <v>46</v>
      </c>
      <c r="F5123" s="44">
        <v>45013</v>
      </c>
      <c r="G5123" s="43" t="s">
        <v>203</v>
      </c>
      <c r="H5123" s="43" t="s">
        <v>3960</v>
      </c>
      <c r="I5123" s="43" t="s">
        <v>364</v>
      </c>
      <c r="J5123" s="43" t="s">
        <v>370</v>
      </c>
      <c r="K5123" s="43" t="s">
        <v>8271</v>
      </c>
      <c r="L5123" s="55" t="s">
        <v>13</v>
      </c>
      <c r="M5123" s="43" t="s">
        <v>2</v>
      </c>
      <c r="N5123" s="43" t="s">
        <v>2</v>
      </c>
      <c r="O5123"/>
      <c r="P5123" s="43" t="s">
        <v>363</v>
      </c>
    </row>
    <row r="5124" spans="1:16" x14ac:dyDescent="0.25">
      <c r="A5124" s="43" t="s">
        <v>8262</v>
      </c>
      <c r="B5124" s="43" t="s">
        <v>114</v>
      </c>
      <c r="C5124" s="43" t="s">
        <v>8263</v>
      </c>
      <c r="D5124" s="43">
        <v>5228658</v>
      </c>
      <c r="E5124" s="43" t="s">
        <v>46</v>
      </c>
      <c r="F5124" s="44">
        <v>45013</v>
      </c>
      <c r="G5124" s="43" t="s">
        <v>203</v>
      </c>
      <c r="H5124" s="43" t="s">
        <v>3960</v>
      </c>
      <c r="I5124" s="43" t="s">
        <v>364</v>
      </c>
      <c r="J5124" s="43" t="s">
        <v>3268</v>
      </c>
      <c r="K5124" s="43" t="s">
        <v>8272</v>
      </c>
      <c r="L5124" s="55" t="s">
        <v>13</v>
      </c>
      <c r="M5124" s="43" t="s">
        <v>2</v>
      </c>
      <c r="N5124" s="43" t="s">
        <v>2</v>
      </c>
      <c r="O5124"/>
      <c r="P5124" s="43" t="s">
        <v>363</v>
      </c>
    </row>
    <row r="5125" spans="1:16" x14ac:dyDescent="0.25">
      <c r="A5125" s="43" t="s">
        <v>8262</v>
      </c>
      <c r="B5125" s="43" t="s">
        <v>114</v>
      </c>
      <c r="C5125" s="43" t="s">
        <v>8263</v>
      </c>
      <c r="D5125" s="43">
        <v>5228658</v>
      </c>
      <c r="E5125" s="43" t="s">
        <v>46</v>
      </c>
      <c r="F5125" s="44">
        <v>45013</v>
      </c>
      <c r="G5125" s="43" t="s">
        <v>203</v>
      </c>
      <c r="H5125" s="43" t="s">
        <v>3960</v>
      </c>
      <c r="I5125" s="43" t="s">
        <v>364</v>
      </c>
      <c r="J5125" s="43" t="s">
        <v>431</v>
      </c>
      <c r="K5125" s="43" t="s">
        <v>8273</v>
      </c>
      <c r="L5125" s="55" t="s">
        <v>13</v>
      </c>
      <c r="M5125" s="43" t="s">
        <v>2</v>
      </c>
      <c r="N5125" s="43" t="s">
        <v>2</v>
      </c>
      <c r="O5125"/>
      <c r="P5125" s="43" t="s">
        <v>363</v>
      </c>
    </row>
    <row r="5126" spans="1:16" x14ac:dyDescent="0.25">
      <c r="A5126" s="43" t="s">
        <v>8262</v>
      </c>
      <c r="B5126" s="43" t="s">
        <v>114</v>
      </c>
      <c r="C5126" s="43" t="s">
        <v>8263</v>
      </c>
      <c r="D5126" s="43">
        <v>5228658</v>
      </c>
      <c r="E5126" s="43" t="s">
        <v>46</v>
      </c>
      <c r="F5126" s="44">
        <v>45013</v>
      </c>
      <c r="G5126" s="43" t="s">
        <v>203</v>
      </c>
      <c r="H5126" s="43" t="s">
        <v>3960</v>
      </c>
      <c r="I5126" s="43" t="s">
        <v>364</v>
      </c>
      <c r="J5126" s="43" t="s">
        <v>3368</v>
      </c>
      <c r="K5126" s="43" t="s">
        <v>8274</v>
      </c>
      <c r="L5126" s="55" t="s">
        <v>13</v>
      </c>
      <c r="M5126" s="43" t="s">
        <v>2</v>
      </c>
      <c r="N5126" s="43" t="s">
        <v>2</v>
      </c>
      <c r="O5126"/>
      <c r="P5126" s="43" t="s">
        <v>363</v>
      </c>
    </row>
    <row r="5127" spans="1:16" x14ac:dyDescent="0.25">
      <c r="A5127" s="43" t="s">
        <v>8262</v>
      </c>
      <c r="B5127" s="43" t="s">
        <v>114</v>
      </c>
      <c r="C5127" s="43" t="s">
        <v>8263</v>
      </c>
      <c r="D5127" s="43">
        <v>5228658</v>
      </c>
      <c r="E5127" s="43" t="s">
        <v>46</v>
      </c>
      <c r="F5127" s="44">
        <v>45013</v>
      </c>
      <c r="G5127" s="43" t="s">
        <v>203</v>
      </c>
      <c r="H5127" s="43" t="s">
        <v>3960</v>
      </c>
      <c r="I5127" s="43" t="s">
        <v>364</v>
      </c>
      <c r="J5127" s="43" t="s">
        <v>367</v>
      </c>
      <c r="K5127" s="43" t="s">
        <v>8275</v>
      </c>
      <c r="L5127" s="55" t="s">
        <v>13</v>
      </c>
      <c r="M5127" s="43" t="s">
        <v>2</v>
      </c>
      <c r="N5127" s="43" t="s">
        <v>2</v>
      </c>
      <c r="O5127"/>
      <c r="P5127" s="43" t="s">
        <v>363</v>
      </c>
    </row>
    <row r="5128" spans="1:16" x14ac:dyDescent="0.25">
      <c r="A5128" s="43" t="s">
        <v>8262</v>
      </c>
      <c r="B5128" s="43" t="s">
        <v>114</v>
      </c>
      <c r="C5128" s="43" t="s">
        <v>8263</v>
      </c>
      <c r="D5128" s="43">
        <v>5228658</v>
      </c>
      <c r="E5128" s="43" t="s">
        <v>46</v>
      </c>
      <c r="F5128" s="44">
        <v>45013</v>
      </c>
      <c r="G5128" s="43" t="s">
        <v>203</v>
      </c>
      <c r="H5128" s="43" t="s">
        <v>3960</v>
      </c>
      <c r="I5128" s="43" t="s">
        <v>364</v>
      </c>
      <c r="J5128" s="43" t="s">
        <v>368</v>
      </c>
      <c r="K5128" s="43" t="s">
        <v>115</v>
      </c>
      <c r="L5128" s="55" t="s">
        <v>13</v>
      </c>
      <c r="M5128" s="43" t="s">
        <v>2</v>
      </c>
      <c r="N5128" s="43" t="s">
        <v>2</v>
      </c>
      <c r="O5128"/>
      <c r="P5128" s="43" t="s">
        <v>363</v>
      </c>
    </row>
    <row r="5129" spans="1:16" x14ac:dyDescent="0.25">
      <c r="A5129" s="43" t="s">
        <v>8262</v>
      </c>
      <c r="B5129" s="43" t="s">
        <v>114</v>
      </c>
      <c r="C5129" s="43" t="s">
        <v>8263</v>
      </c>
      <c r="D5129" s="43">
        <v>5228658</v>
      </c>
      <c r="E5129" s="43" t="s">
        <v>46</v>
      </c>
      <c r="F5129" s="44">
        <v>45013</v>
      </c>
      <c r="G5129" s="43" t="s">
        <v>203</v>
      </c>
      <c r="H5129" s="43" t="s">
        <v>3960</v>
      </c>
      <c r="I5129" s="43" t="s">
        <v>364</v>
      </c>
      <c r="J5129" s="43" t="s">
        <v>8276</v>
      </c>
      <c r="K5129" s="43" t="s">
        <v>3330</v>
      </c>
      <c r="L5129" s="55" t="s">
        <v>13</v>
      </c>
      <c r="M5129" s="43" t="s">
        <v>2</v>
      </c>
      <c r="N5129" s="43" t="s">
        <v>2</v>
      </c>
      <c r="O5129"/>
      <c r="P5129" s="43" t="s">
        <v>363</v>
      </c>
    </row>
    <row r="5130" spans="1:16" x14ac:dyDescent="0.25">
      <c r="A5130" s="43" t="s">
        <v>2356</v>
      </c>
      <c r="B5130" s="43" t="s">
        <v>796</v>
      </c>
      <c r="C5130" s="43" t="s">
        <v>8277</v>
      </c>
      <c r="D5130" s="43" t="s">
        <v>8278</v>
      </c>
      <c r="E5130" s="43" t="s">
        <v>46</v>
      </c>
      <c r="F5130" s="44">
        <v>45013</v>
      </c>
      <c r="G5130" s="43" t="s">
        <v>203</v>
      </c>
      <c r="H5130" s="43" t="s">
        <v>3960</v>
      </c>
      <c r="I5130" s="43" t="s">
        <v>364</v>
      </c>
      <c r="J5130" s="43">
        <v>1</v>
      </c>
      <c r="K5130" s="43" t="s">
        <v>8279</v>
      </c>
      <c r="L5130" s="55" t="s">
        <v>638</v>
      </c>
      <c r="M5130" s="43" t="s">
        <v>2</v>
      </c>
      <c r="N5130" s="43" t="s">
        <v>2</v>
      </c>
      <c r="O5130"/>
      <c r="P5130" s="43" t="s">
        <v>363</v>
      </c>
    </row>
    <row r="5131" spans="1:16" x14ac:dyDescent="0.25">
      <c r="A5131" s="43" t="s">
        <v>2356</v>
      </c>
      <c r="B5131" s="43" t="s">
        <v>796</v>
      </c>
      <c r="C5131" s="43" t="s">
        <v>8277</v>
      </c>
      <c r="D5131" s="43" t="s">
        <v>8278</v>
      </c>
      <c r="E5131" s="43" t="s">
        <v>46</v>
      </c>
      <c r="F5131" s="44">
        <v>45013</v>
      </c>
      <c r="G5131" s="43" t="s">
        <v>203</v>
      </c>
      <c r="H5131" s="43" t="s">
        <v>3960</v>
      </c>
      <c r="I5131" s="43" t="s">
        <v>364</v>
      </c>
      <c r="J5131" s="43">
        <v>2</v>
      </c>
      <c r="K5131" s="43" t="s">
        <v>6814</v>
      </c>
      <c r="L5131" s="55" t="s">
        <v>639</v>
      </c>
      <c r="M5131" s="43" t="s">
        <v>2</v>
      </c>
      <c r="N5131" s="43" t="s">
        <v>2</v>
      </c>
      <c r="O5131"/>
      <c r="P5131" s="43" t="s">
        <v>363</v>
      </c>
    </row>
    <row r="5132" spans="1:16" x14ac:dyDescent="0.25">
      <c r="A5132" s="43" t="s">
        <v>2356</v>
      </c>
      <c r="B5132" s="43" t="s">
        <v>796</v>
      </c>
      <c r="C5132" s="43" t="s">
        <v>8277</v>
      </c>
      <c r="D5132" s="43" t="s">
        <v>8278</v>
      </c>
      <c r="E5132" s="43" t="s">
        <v>46</v>
      </c>
      <c r="F5132" s="44">
        <v>45013</v>
      </c>
      <c r="G5132" s="43" t="s">
        <v>203</v>
      </c>
      <c r="H5132" s="43" t="s">
        <v>3960</v>
      </c>
      <c r="I5132" s="43" t="s">
        <v>364</v>
      </c>
      <c r="J5132" s="43">
        <v>3</v>
      </c>
      <c r="K5132" s="43" t="s">
        <v>8280</v>
      </c>
      <c r="L5132" s="55" t="s">
        <v>13</v>
      </c>
      <c r="M5132" s="43" t="s">
        <v>2</v>
      </c>
      <c r="N5132" s="43" t="s">
        <v>2</v>
      </c>
      <c r="O5132"/>
      <c r="P5132" s="43" t="s">
        <v>363</v>
      </c>
    </row>
    <row r="5133" spans="1:16" x14ac:dyDescent="0.25">
      <c r="A5133" s="43" t="s">
        <v>2356</v>
      </c>
      <c r="B5133" s="43" t="s">
        <v>796</v>
      </c>
      <c r="C5133" s="43" t="s">
        <v>8277</v>
      </c>
      <c r="D5133" s="43" t="s">
        <v>8278</v>
      </c>
      <c r="E5133" s="43" t="s">
        <v>46</v>
      </c>
      <c r="F5133" s="44">
        <v>45013</v>
      </c>
      <c r="G5133" s="43" t="s">
        <v>203</v>
      </c>
      <c r="H5133" s="43" t="s">
        <v>3960</v>
      </c>
      <c r="I5133" s="43" t="s">
        <v>364</v>
      </c>
      <c r="J5133" s="43">
        <v>4</v>
      </c>
      <c r="K5133" s="43" t="s">
        <v>6812</v>
      </c>
      <c r="L5133" s="55" t="s">
        <v>638</v>
      </c>
      <c r="M5133" s="43" t="s">
        <v>2</v>
      </c>
      <c r="N5133" s="43" t="s">
        <v>2</v>
      </c>
      <c r="O5133"/>
      <c r="P5133" s="43" t="s">
        <v>363</v>
      </c>
    </row>
    <row r="5134" spans="1:16" x14ac:dyDescent="0.25">
      <c r="A5134" s="43" t="s">
        <v>2356</v>
      </c>
      <c r="B5134" s="43" t="s">
        <v>796</v>
      </c>
      <c r="C5134" s="43" t="s">
        <v>8277</v>
      </c>
      <c r="D5134" s="43" t="s">
        <v>8278</v>
      </c>
      <c r="E5134" s="43" t="s">
        <v>46</v>
      </c>
      <c r="F5134" s="44">
        <v>45013</v>
      </c>
      <c r="G5134" s="43" t="s">
        <v>203</v>
      </c>
      <c r="H5134" s="43" t="s">
        <v>3960</v>
      </c>
      <c r="I5134" s="43" t="s">
        <v>364</v>
      </c>
      <c r="J5134" s="43">
        <v>5</v>
      </c>
      <c r="K5134" s="43" t="s">
        <v>8281</v>
      </c>
      <c r="L5134" s="55" t="s">
        <v>641</v>
      </c>
      <c r="M5134" s="43" t="s">
        <v>2</v>
      </c>
      <c r="N5134" s="43" t="s">
        <v>2</v>
      </c>
      <c r="O5134"/>
      <c r="P5134" s="43" t="s">
        <v>363</v>
      </c>
    </row>
    <row r="5135" spans="1:16" x14ac:dyDescent="0.25">
      <c r="A5135" s="43" t="s">
        <v>2356</v>
      </c>
      <c r="B5135" s="43" t="s">
        <v>796</v>
      </c>
      <c r="C5135" s="43" t="s">
        <v>8277</v>
      </c>
      <c r="D5135" s="43" t="s">
        <v>8278</v>
      </c>
      <c r="E5135" s="43" t="s">
        <v>46</v>
      </c>
      <c r="F5135" s="44">
        <v>45013</v>
      </c>
      <c r="G5135" s="43" t="s">
        <v>203</v>
      </c>
      <c r="H5135" s="43" t="s">
        <v>3960</v>
      </c>
      <c r="I5135" s="43" t="s">
        <v>364</v>
      </c>
      <c r="J5135" s="43">
        <v>6</v>
      </c>
      <c r="K5135" s="43" t="s">
        <v>6815</v>
      </c>
      <c r="L5135" s="55" t="s">
        <v>640</v>
      </c>
      <c r="M5135" s="43" t="s">
        <v>2</v>
      </c>
      <c r="N5135" s="43" t="s">
        <v>2</v>
      </c>
      <c r="O5135"/>
      <c r="P5135" s="43" t="s">
        <v>363</v>
      </c>
    </row>
    <row r="5136" spans="1:16" x14ac:dyDescent="0.25">
      <c r="A5136" s="43" t="s">
        <v>2356</v>
      </c>
      <c r="B5136" s="43" t="s">
        <v>796</v>
      </c>
      <c r="C5136" s="43" t="s">
        <v>8277</v>
      </c>
      <c r="D5136" s="43" t="s">
        <v>8278</v>
      </c>
      <c r="E5136" s="43" t="s">
        <v>46</v>
      </c>
      <c r="F5136" s="44">
        <v>45013</v>
      </c>
      <c r="G5136" s="43" t="s">
        <v>203</v>
      </c>
      <c r="H5136" s="43" t="s">
        <v>3960</v>
      </c>
      <c r="I5136" s="43" t="s">
        <v>364</v>
      </c>
      <c r="J5136" s="43">
        <v>7</v>
      </c>
      <c r="K5136" s="43" t="s">
        <v>8282</v>
      </c>
      <c r="L5136" s="55" t="s">
        <v>640</v>
      </c>
      <c r="M5136" s="43" t="s">
        <v>2</v>
      </c>
      <c r="N5136" s="43" t="s">
        <v>2</v>
      </c>
      <c r="O5136"/>
      <c r="P5136" s="43" t="s">
        <v>363</v>
      </c>
    </row>
    <row r="5137" spans="1:16" ht="75" x14ac:dyDescent="0.25">
      <c r="A5137" s="43" t="s">
        <v>2356</v>
      </c>
      <c r="B5137" s="43" t="s">
        <v>796</v>
      </c>
      <c r="C5137" s="43" t="s">
        <v>8277</v>
      </c>
      <c r="D5137" s="43" t="s">
        <v>8278</v>
      </c>
      <c r="E5137" s="43" t="s">
        <v>46</v>
      </c>
      <c r="F5137" s="44">
        <v>45013</v>
      </c>
      <c r="G5137" s="43" t="s">
        <v>203</v>
      </c>
      <c r="H5137" s="43" t="s">
        <v>3960</v>
      </c>
      <c r="I5137" s="43" t="s">
        <v>364</v>
      </c>
      <c r="J5137" s="43">
        <v>8</v>
      </c>
      <c r="K5137" s="43" t="s">
        <v>8283</v>
      </c>
      <c r="L5137" s="55" t="s">
        <v>640</v>
      </c>
      <c r="M5137" s="43" t="s">
        <v>2</v>
      </c>
      <c r="N5137" s="43" t="s">
        <v>3</v>
      </c>
      <c r="O5137" s="43" t="s">
        <v>10001</v>
      </c>
      <c r="P5137" s="43" t="s">
        <v>364</v>
      </c>
    </row>
    <row r="5138" spans="1:16" ht="30" x14ac:dyDescent="0.25">
      <c r="A5138" s="43" t="s">
        <v>2356</v>
      </c>
      <c r="B5138" s="43" t="s">
        <v>796</v>
      </c>
      <c r="C5138" s="43" t="s">
        <v>8277</v>
      </c>
      <c r="D5138" s="43" t="s">
        <v>8278</v>
      </c>
      <c r="E5138" s="43" t="s">
        <v>46</v>
      </c>
      <c r="F5138" s="44">
        <v>45013</v>
      </c>
      <c r="G5138" s="43" t="s">
        <v>203</v>
      </c>
      <c r="H5138" s="43" t="s">
        <v>3960</v>
      </c>
      <c r="I5138" s="43" t="s">
        <v>364</v>
      </c>
      <c r="J5138" s="43">
        <v>9</v>
      </c>
      <c r="K5138" s="43" t="s">
        <v>8284</v>
      </c>
      <c r="L5138" s="55" t="s">
        <v>13</v>
      </c>
      <c r="M5138" s="43" t="s">
        <v>2</v>
      </c>
      <c r="N5138" s="43" t="s">
        <v>2</v>
      </c>
      <c r="O5138"/>
      <c r="P5138" s="43" t="s">
        <v>363</v>
      </c>
    </row>
    <row r="5139" spans="1:16" x14ac:dyDescent="0.25">
      <c r="A5139" s="43" t="s">
        <v>8285</v>
      </c>
      <c r="B5139" s="43" t="s">
        <v>648</v>
      </c>
      <c r="C5139" s="43" t="s">
        <v>8286</v>
      </c>
      <c r="D5139" s="43" t="s">
        <v>8287</v>
      </c>
      <c r="E5139" s="43" t="s">
        <v>46</v>
      </c>
      <c r="F5139" s="44">
        <v>45013</v>
      </c>
      <c r="G5139" s="43" t="s">
        <v>203</v>
      </c>
      <c r="H5139" s="43" t="s">
        <v>3960</v>
      </c>
      <c r="I5139" s="43" t="s">
        <v>364</v>
      </c>
      <c r="J5139" s="43">
        <v>1</v>
      </c>
      <c r="K5139" s="43" t="s">
        <v>8288</v>
      </c>
      <c r="L5139" s="55" t="s">
        <v>638</v>
      </c>
      <c r="M5139" s="43" t="s">
        <v>2</v>
      </c>
      <c r="N5139" s="43" t="s">
        <v>2</v>
      </c>
      <c r="O5139"/>
      <c r="P5139" s="43" t="s">
        <v>363</v>
      </c>
    </row>
    <row r="5140" spans="1:16" x14ac:dyDescent="0.25">
      <c r="A5140" s="43" t="s">
        <v>8285</v>
      </c>
      <c r="B5140" s="43" t="s">
        <v>648</v>
      </c>
      <c r="C5140" s="43" t="s">
        <v>8286</v>
      </c>
      <c r="D5140" s="43" t="s">
        <v>8287</v>
      </c>
      <c r="E5140" s="43" t="s">
        <v>46</v>
      </c>
      <c r="F5140" s="44">
        <v>45013</v>
      </c>
      <c r="G5140" s="43" t="s">
        <v>203</v>
      </c>
      <c r="H5140" s="43" t="s">
        <v>3960</v>
      </c>
      <c r="I5140" s="43" t="s">
        <v>364</v>
      </c>
      <c r="J5140" s="43">
        <v>2</v>
      </c>
      <c r="K5140" s="43" t="s">
        <v>4241</v>
      </c>
      <c r="L5140" s="55" t="s">
        <v>13</v>
      </c>
      <c r="M5140" s="43" t="s">
        <v>2</v>
      </c>
      <c r="N5140" s="43" t="s">
        <v>2</v>
      </c>
      <c r="O5140"/>
      <c r="P5140" s="43" t="s">
        <v>363</v>
      </c>
    </row>
    <row r="5141" spans="1:16" x14ac:dyDescent="0.25">
      <c r="A5141" s="43" t="s">
        <v>8285</v>
      </c>
      <c r="B5141" s="43" t="s">
        <v>648</v>
      </c>
      <c r="C5141" s="43" t="s">
        <v>8286</v>
      </c>
      <c r="D5141" s="43" t="s">
        <v>8287</v>
      </c>
      <c r="E5141" s="43" t="s">
        <v>46</v>
      </c>
      <c r="F5141" s="44">
        <v>45013</v>
      </c>
      <c r="G5141" s="43" t="s">
        <v>203</v>
      </c>
      <c r="H5141" s="43" t="s">
        <v>3960</v>
      </c>
      <c r="I5141" s="43" t="s">
        <v>364</v>
      </c>
      <c r="J5141" s="43">
        <v>3</v>
      </c>
      <c r="K5141" s="43" t="s">
        <v>111</v>
      </c>
      <c r="L5141" s="55" t="s">
        <v>13</v>
      </c>
      <c r="M5141" s="43" t="s">
        <v>2</v>
      </c>
      <c r="N5141" s="43" t="s">
        <v>2</v>
      </c>
      <c r="O5141"/>
      <c r="P5141" s="43" t="s">
        <v>363</v>
      </c>
    </row>
    <row r="5142" spans="1:16" x14ac:dyDescent="0.25">
      <c r="A5142" s="43" t="s">
        <v>8285</v>
      </c>
      <c r="B5142" s="43" t="s">
        <v>648</v>
      </c>
      <c r="C5142" s="43" t="s">
        <v>8286</v>
      </c>
      <c r="D5142" s="43" t="s">
        <v>8287</v>
      </c>
      <c r="E5142" s="43" t="s">
        <v>46</v>
      </c>
      <c r="F5142" s="44">
        <v>45013</v>
      </c>
      <c r="G5142" s="43" t="s">
        <v>203</v>
      </c>
      <c r="H5142" s="43" t="s">
        <v>3960</v>
      </c>
      <c r="I5142" s="43" t="s">
        <v>364</v>
      </c>
      <c r="J5142" s="43">
        <v>4.0999999999999996</v>
      </c>
      <c r="K5142" s="43" t="s">
        <v>8289</v>
      </c>
      <c r="L5142" s="55" t="s">
        <v>640</v>
      </c>
      <c r="M5142" s="43" t="s">
        <v>2</v>
      </c>
      <c r="N5142" s="43" t="s">
        <v>2</v>
      </c>
      <c r="O5142"/>
      <c r="P5142" s="43" t="s">
        <v>363</v>
      </c>
    </row>
    <row r="5143" spans="1:16" x14ac:dyDescent="0.25">
      <c r="A5143" s="43" t="s">
        <v>8285</v>
      </c>
      <c r="B5143" s="43" t="s">
        <v>648</v>
      </c>
      <c r="C5143" s="43" t="s">
        <v>8286</v>
      </c>
      <c r="D5143" s="43" t="s">
        <v>8287</v>
      </c>
      <c r="E5143" s="43" t="s">
        <v>46</v>
      </c>
      <c r="F5143" s="44">
        <v>45013</v>
      </c>
      <c r="G5143" s="43" t="s">
        <v>203</v>
      </c>
      <c r="H5143" s="43" t="s">
        <v>3960</v>
      </c>
      <c r="I5143" s="43" t="s">
        <v>364</v>
      </c>
      <c r="J5143" s="43">
        <v>4.2</v>
      </c>
      <c r="K5143" s="43" t="s">
        <v>8290</v>
      </c>
      <c r="L5143" s="55" t="s">
        <v>640</v>
      </c>
      <c r="M5143" s="43" t="s">
        <v>2</v>
      </c>
      <c r="N5143" s="43" t="s">
        <v>3</v>
      </c>
      <c r="O5143" s="43" t="s">
        <v>9946</v>
      </c>
      <c r="P5143" s="43" t="s">
        <v>364</v>
      </c>
    </row>
    <row r="5144" spans="1:16" x14ac:dyDescent="0.25">
      <c r="A5144" s="43" t="s">
        <v>8285</v>
      </c>
      <c r="B5144" s="43" t="s">
        <v>648</v>
      </c>
      <c r="C5144" s="43" t="s">
        <v>8286</v>
      </c>
      <c r="D5144" s="43" t="s">
        <v>8287</v>
      </c>
      <c r="E5144" s="43" t="s">
        <v>46</v>
      </c>
      <c r="F5144" s="44">
        <v>45013</v>
      </c>
      <c r="G5144" s="43" t="s">
        <v>203</v>
      </c>
      <c r="H5144" s="43" t="s">
        <v>3960</v>
      </c>
      <c r="I5144" s="43" t="s">
        <v>364</v>
      </c>
      <c r="J5144" s="43">
        <v>4.3</v>
      </c>
      <c r="K5144" s="43" t="s">
        <v>8291</v>
      </c>
      <c r="L5144" s="55" t="s">
        <v>640</v>
      </c>
      <c r="M5144" s="43" t="s">
        <v>2</v>
      </c>
      <c r="N5144" s="43" t="s">
        <v>2</v>
      </c>
      <c r="O5144"/>
      <c r="P5144" s="43" t="s">
        <v>363</v>
      </c>
    </row>
    <row r="5145" spans="1:16" x14ac:dyDescent="0.25">
      <c r="A5145" s="43" t="s">
        <v>8285</v>
      </c>
      <c r="B5145" s="43" t="s">
        <v>648</v>
      </c>
      <c r="C5145" s="43" t="s">
        <v>8286</v>
      </c>
      <c r="D5145" s="43" t="s">
        <v>8287</v>
      </c>
      <c r="E5145" s="43" t="s">
        <v>46</v>
      </c>
      <c r="F5145" s="44">
        <v>45013</v>
      </c>
      <c r="G5145" s="43" t="s">
        <v>203</v>
      </c>
      <c r="H5145" s="43" t="s">
        <v>3960</v>
      </c>
      <c r="I5145" s="43" t="s">
        <v>364</v>
      </c>
      <c r="J5145" s="43">
        <v>4.4000000000000004</v>
      </c>
      <c r="K5145" s="43" t="s">
        <v>8292</v>
      </c>
      <c r="L5145" s="55" t="s">
        <v>640</v>
      </c>
      <c r="M5145" s="43" t="s">
        <v>2</v>
      </c>
      <c r="N5145" s="43" t="s">
        <v>3</v>
      </c>
      <c r="O5145" s="43" t="s">
        <v>9946</v>
      </c>
      <c r="P5145" s="43" t="s">
        <v>364</v>
      </c>
    </row>
    <row r="5146" spans="1:16" x14ac:dyDescent="0.25">
      <c r="A5146" s="43" t="s">
        <v>8285</v>
      </c>
      <c r="B5146" s="43" t="s">
        <v>648</v>
      </c>
      <c r="C5146" s="43" t="s">
        <v>8286</v>
      </c>
      <c r="D5146" s="43" t="s">
        <v>8287</v>
      </c>
      <c r="E5146" s="43" t="s">
        <v>46</v>
      </c>
      <c r="F5146" s="44">
        <v>45013</v>
      </c>
      <c r="G5146" s="43" t="s">
        <v>203</v>
      </c>
      <c r="H5146" s="43" t="s">
        <v>3960</v>
      </c>
      <c r="I5146" s="43" t="s">
        <v>364</v>
      </c>
      <c r="J5146" s="43">
        <v>5</v>
      </c>
      <c r="K5146" s="43" t="s">
        <v>8293</v>
      </c>
      <c r="L5146" s="55" t="s">
        <v>641</v>
      </c>
      <c r="M5146" s="43" t="s">
        <v>2</v>
      </c>
      <c r="N5146" s="43" t="s">
        <v>2</v>
      </c>
      <c r="O5146"/>
      <c r="P5146" s="43" t="s">
        <v>363</v>
      </c>
    </row>
    <row r="5147" spans="1:16" x14ac:dyDescent="0.25">
      <c r="A5147" s="43" t="s">
        <v>8285</v>
      </c>
      <c r="B5147" s="43" t="s">
        <v>648</v>
      </c>
      <c r="C5147" s="43" t="s">
        <v>8286</v>
      </c>
      <c r="D5147" s="43" t="s">
        <v>8287</v>
      </c>
      <c r="E5147" s="43" t="s">
        <v>46</v>
      </c>
      <c r="F5147" s="44">
        <v>45013</v>
      </c>
      <c r="G5147" s="43" t="s">
        <v>203</v>
      </c>
      <c r="H5147" s="43" t="s">
        <v>3960</v>
      </c>
      <c r="I5147" s="43" t="s">
        <v>364</v>
      </c>
      <c r="J5147" s="43">
        <v>6</v>
      </c>
      <c r="K5147" s="43" t="s">
        <v>8294</v>
      </c>
      <c r="L5147" s="55" t="s">
        <v>640</v>
      </c>
      <c r="M5147" s="43" t="s">
        <v>2</v>
      </c>
      <c r="N5147" s="43" t="s">
        <v>2</v>
      </c>
      <c r="O5147"/>
      <c r="P5147" s="43" t="s">
        <v>363</v>
      </c>
    </row>
    <row r="5148" spans="1:16" x14ac:dyDescent="0.25">
      <c r="A5148" s="43" t="s">
        <v>8285</v>
      </c>
      <c r="B5148" s="43" t="s">
        <v>648</v>
      </c>
      <c r="C5148" s="43" t="s">
        <v>8286</v>
      </c>
      <c r="D5148" s="43" t="s">
        <v>8287</v>
      </c>
      <c r="E5148" s="43" t="s">
        <v>46</v>
      </c>
      <c r="F5148" s="44">
        <v>45013</v>
      </c>
      <c r="G5148" s="43" t="s">
        <v>203</v>
      </c>
      <c r="H5148" s="43" t="s">
        <v>3960</v>
      </c>
      <c r="I5148" s="43" t="s">
        <v>364</v>
      </c>
      <c r="J5148" s="43">
        <v>7</v>
      </c>
      <c r="K5148" s="43" t="s">
        <v>87</v>
      </c>
      <c r="L5148" s="55" t="s">
        <v>13</v>
      </c>
      <c r="M5148" s="43" t="s">
        <v>2</v>
      </c>
      <c r="N5148" s="43" t="s">
        <v>2</v>
      </c>
      <c r="O5148"/>
      <c r="P5148" s="43" t="s">
        <v>363</v>
      </c>
    </row>
    <row r="5149" spans="1:16" x14ac:dyDescent="0.25">
      <c r="A5149" s="43" t="s">
        <v>8295</v>
      </c>
      <c r="B5149" s="43" t="s">
        <v>74</v>
      </c>
      <c r="C5149" s="43" t="s">
        <v>8296</v>
      </c>
      <c r="D5149" s="43" t="s">
        <v>8297</v>
      </c>
      <c r="E5149" s="43" t="s">
        <v>46</v>
      </c>
      <c r="F5149" s="44">
        <v>45013</v>
      </c>
      <c r="G5149" s="43" t="s">
        <v>203</v>
      </c>
      <c r="H5149" s="43" t="s">
        <v>3960</v>
      </c>
      <c r="I5149" s="43" t="s">
        <v>364</v>
      </c>
      <c r="J5149" s="43">
        <v>1</v>
      </c>
      <c r="K5149" s="43" t="s">
        <v>53</v>
      </c>
      <c r="L5149" s="55" t="s">
        <v>638</v>
      </c>
      <c r="M5149" s="43" t="s">
        <v>2</v>
      </c>
      <c r="N5149" s="43" t="s">
        <v>2</v>
      </c>
      <c r="O5149"/>
      <c r="P5149" s="43" t="s">
        <v>363</v>
      </c>
    </row>
    <row r="5150" spans="1:16" x14ac:dyDescent="0.25">
      <c r="A5150" s="43" t="s">
        <v>8295</v>
      </c>
      <c r="B5150" s="43" t="s">
        <v>74</v>
      </c>
      <c r="C5150" s="43" t="s">
        <v>8296</v>
      </c>
      <c r="D5150" s="43" t="s">
        <v>8297</v>
      </c>
      <c r="E5150" s="43" t="s">
        <v>46</v>
      </c>
      <c r="F5150" s="44">
        <v>45013</v>
      </c>
      <c r="G5150" s="43" t="s">
        <v>203</v>
      </c>
      <c r="H5150" s="43" t="s">
        <v>3960</v>
      </c>
      <c r="I5150" s="43" t="s">
        <v>364</v>
      </c>
      <c r="J5150" s="43">
        <v>2</v>
      </c>
      <c r="K5150" s="43" t="s">
        <v>8298</v>
      </c>
      <c r="L5150" s="55" t="s">
        <v>13</v>
      </c>
      <c r="M5150" s="43" t="s">
        <v>2</v>
      </c>
      <c r="N5150" s="43" t="s">
        <v>2</v>
      </c>
      <c r="O5150"/>
      <c r="P5150" s="43" t="s">
        <v>363</v>
      </c>
    </row>
    <row r="5151" spans="1:16" x14ac:dyDescent="0.25">
      <c r="A5151" s="43" t="s">
        <v>8295</v>
      </c>
      <c r="B5151" s="43" t="s">
        <v>74</v>
      </c>
      <c r="C5151" s="43" t="s">
        <v>8296</v>
      </c>
      <c r="D5151" s="43" t="s">
        <v>8297</v>
      </c>
      <c r="E5151" s="43" t="s">
        <v>46</v>
      </c>
      <c r="F5151" s="44">
        <v>45013</v>
      </c>
      <c r="G5151" s="43" t="s">
        <v>203</v>
      </c>
      <c r="H5151" s="43" t="s">
        <v>3960</v>
      </c>
      <c r="I5151" s="43" t="s">
        <v>364</v>
      </c>
      <c r="J5151" s="43">
        <v>3</v>
      </c>
      <c r="K5151" s="43" t="s">
        <v>78</v>
      </c>
      <c r="L5151" s="55" t="s">
        <v>13</v>
      </c>
      <c r="M5151" s="43" t="s">
        <v>2</v>
      </c>
      <c r="N5151" s="43" t="s">
        <v>2</v>
      </c>
      <c r="O5151"/>
      <c r="P5151" s="43" t="s">
        <v>363</v>
      </c>
    </row>
    <row r="5152" spans="1:16" x14ac:dyDescent="0.25">
      <c r="A5152" s="43" t="s">
        <v>8295</v>
      </c>
      <c r="B5152" s="43" t="s">
        <v>74</v>
      </c>
      <c r="C5152" s="43" t="s">
        <v>8296</v>
      </c>
      <c r="D5152" s="43" t="s">
        <v>8297</v>
      </c>
      <c r="E5152" s="43" t="s">
        <v>46</v>
      </c>
      <c r="F5152" s="44">
        <v>45013</v>
      </c>
      <c r="G5152" s="43" t="s">
        <v>203</v>
      </c>
      <c r="H5152" s="43" t="s">
        <v>3960</v>
      </c>
      <c r="I5152" s="43" t="s">
        <v>364</v>
      </c>
      <c r="J5152" s="43">
        <v>4.0999999999999996</v>
      </c>
      <c r="K5152" s="43" t="s">
        <v>8299</v>
      </c>
      <c r="L5152" s="55" t="s">
        <v>640</v>
      </c>
      <c r="M5152" s="43" t="s">
        <v>2</v>
      </c>
      <c r="N5152" s="43" t="s">
        <v>3</v>
      </c>
      <c r="O5152" s="43" t="s">
        <v>9904</v>
      </c>
      <c r="P5152" s="43" t="s">
        <v>364</v>
      </c>
    </row>
    <row r="5153" spans="1:16" x14ac:dyDescent="0.25">
      <c r="A5153" s="43" t="s">
        <v>8295</v>
      </c>
      <c r="B5153" s="43" t="s">
        <v>74</v>
      </c>
      <c r="C5153" s="43" t="s">
        <v>8296</v>
      </c>
      <c r="D5153" s="43" t="s">
        <v>8297</v>
      </c>
      <c r="E5153" s="43" t="s">
        <v>46</v>
      </c>
      <c r="F5153" s="44">
        <v>45013</v>
      </c>
      <c r="G5153" s="43" t="s">
        <v>203</v>
      </c>
      <c r="H5153" s="43" t="s">
        <v>3960</v>
      </c>
      <c r="I5153" s="43" t="s">
        <v>364</v>
      </c>
      <c r="J5153" s="43">
        <v>4.2</v>
      </c>
      <c r="K5153" s="43" t="s">
        <v>8300</v>
      </c>
      <c r="L5153" s="55" t="s">
        <v>641</v>
      </c>
      <c r="M5153" s="43" t="s">
        <v>2</v>
      </c>
      <c r="N5153" s="43" t="s">
        <v>3</v>
      </c>
      <c r="O5153" s="43" t="s">
        <v>9904</v>
      </c>
      <c r="P5153" s="43" t="s">
        <v>364</v>
      </c>
    </row>
    <row r="5154" spans="1:16" x14ac:dyDescent="0.25">
      <c r="A5154" s="43" t="s">
        <v>8295</v>
      </c>
      <c r="B5154" s="43" t="s">
        <v>74</v>
      </c>
      <c r="C5154" s="43" t="s">
        <v>8296</v>
      </c>
      <c r="D5154" s="43" t="s">
        <v>8297</v>
      </c>
      <c r="E5154" s="43" t="s">
        <v>46</v>
      </c>
      <c r="F5154" s="44">
        <v>45013</v>
      </c>
      <c r="G5154" s="43" t="s">
        <v>203</v>
      </c>
      <c r="H5154" s="43" t="s">
        <v>3960</v>
      </c>
      <c r="I5154" s="43" t="s">
        <v>364</v>
      </c>
      <c r="J5154" s="43">
        <v>4.3</v>
      </c>
      <c r="K5154" s="43" t="s">
        <v>8301</v>
      </c>
      <c r="L5154" s="55" t="s">
        <v>640</v>
      </c>
      <c r="M5154" s="43" t="s">
        <v>2</v>
      </c>
      <c r="N5154" s="43" t="s">
        <v>2</v>
      </c>
      <c r="O5154"/>
      <c r="P5154" s="43" t="s">
        <v>363</v>
      </c>
    </row>
    <row r="5155" spans="1:16" x14ac:dyDescent="0.25">
      <c r="A5155" s="43" t="s">
        <v>8295</v>
      </c>
      <c r="B5155" s="43" t="s">
        <v>74</v>
      </c>
      <c r="C5155" s="43" t="s">
        <v>8296</v>
      </c>
      <c r="D5155" s="43" t="s">
        <v>8297</v>
      </c>
      <c r="E5155" s="43" t="s">
        <v>46</v>
      </c>
      <c r="F5155" s="44">
        <v>45013</v>
      </c>
      <c r="G5155" s="43" t="s">
        <v>203</v>
      </c>
      <c r="H5155" s="43" t="s">
        <v>3960</v>
      </c>
      <c r="I5155" s="43" t="s">
        <v>364</v>
      </c>
      <c r="J5155" s="43">
        <v>4.4000000000000004</v>
      </c>
      <c r="K5155" s="43" t="s">
        <v>8302</v>
      </c>
      <c r="L5155" s="55" t="s">
        <v>641</v>
      </c>
      <c r="M5155" s="43" t="s">
        <v>2</v>
      </c>
      <c r="N5155" s="43" t="s">
        <v>2</v>
      </c>
      <c r="O5155"/>
      <c r="P5155" s="43" t="s">
        <v>363</v>
      </c>
    </row>
    <row r="5156" spans="1:16" ht="60" x14ac:dyDescent="0.25">
      <c r="A5156" s="43" t="s">
        <v>8295</v>
      </c>
      <c r="B5156" s="43" t="s">
        <v>74</v>
      </c>
      <c r="C5156" s="43" t="s">
        <v>8296</v>
      </c>
      <c r="D5156" s="43" t="s">
        <v>8297</v>
      </c>
      <c r="E5156" s="43" t="s">
        <v>46</v>
      </c>
      <c r="F5156" s="44">
        <v>45013</v>
      </c>
      <c r="G5156" s="43" t="s">
        <v>203</v>
      </c>
      <c r="H5156" s="43" t="s">
        <v>3960</v>
      </c>
      <c r="I5156" s="43" t="s">
        <v>364</v>
      </c>
      <c r="J5156" s="43">
        <v>5.0999999999999996</v>
      </c>
      <c r="K5156" s="43" t="s">
        <v>8303</v>
      </c>
      <c r="L5156" s="55" t="s">
        <v>640</v>
      </c>
      <c r="M5156" s="43" t="s">
        <v>2</v>
      </c>
      <c r="N5156" s="43" t="s">
        <v>3</v>
      </c>
      <c r="O5156" s="43" t="s">
        <v>10002</v>
      </c>
      <c r="P5156" s="43" t="s">
        <v>364</v>
      </c>
    </row>
    <row r="5157" spans="1:16" x14ac:dyDescent="0.25">
      <c r="A5157" s="43" t="s">
        <v>8295</v>
      </c>
      <c r="B5157" s="43" t="s">
        <v>74</v>
      </c>
      <c r="C5157" s="43" t="s">
        <v>8296</v>
      </c>
      <c r="D5157" s="43" t="s">
        <v>8297</v>
      </c>
      <c r="E5157" s="43" t="s">
        <v>46</v>
      </c>
      <c r="F5157" s="44">
        <v>45013</v>
      </c>
      <c r="G5157" s="43" t="s">
        <v>203</v>
      </c>
      <c r="H5157" s="43" t="s">
        <v>3960</v>
      </c>
      <c r="I5157" s="43" t="s">
        <v>364</v>
      </c>
      <c r="J5157" s="43">
        <v>5.3</v>
      </c>
      <c r="K5157" s="43" t="s">
        <v>8304</v>
      </c>
      <c r="L5157" s="55" t="s">
        <v>13</v>
      </c>
      <c r="M5157" s="43" t="s">
        <v>2</v>
      </c>
      <c r="N5157" s="43" t="s">
        <v>2</v>
      </c>
      <c r="O5157"/>
      <c r="P5157" s="43" t="s">
        <v>363</v>
      </c>
    </row>
    <row r="5158" spans="1:16" x14ac:dyDescent="0.25">
      <c r="A5158" s="43" t="s">
        <v>8295</v>
      </c>
      <c r="B5158" s="43" t="s">
        <v>74</v>
      </c>
      <c r="C5158" s="43" t="s">
        <v>8296</v>
      </c>
      <c r="D5158" s="43" t="s">
        <v>8297</v>
      </c>
      <c r="E5158" s="43" t="s">
        <v>46</v>
      </c>
      <c r="F5158" s="44">
        <v>45013</v>
      </c>
      <c r="G5158" s="43" t="s">
        <v>203</v>
      </c>
      <c r="H5158" s="43" t="s">
        <v>3960</v>
      </c>
      <c r="I5158" s="43" t="s">
        <v>364</v>
      </c>
      <c r="J5158" s="43">
        <v>5.5</v>
      </c>
      <c r="K5158" s="43" t="s">
        <v>8305</v>
      </c>
      <c r="L5158" s="55" t="s">
        <v>13</v>
      </c>
      <c r="M5158" s="43" t="s">
        <v>2</v>
      </c>
      <c r="N5158" s="43" t="s">
        <v>2</v>
      </c>
      <c r="O5158"/>
      <c r="P5158" s="43" t="s">
        <v>363</v>
      </c>
    </row>
    <row r="5159" spans="1:16" x14ac:dyDescent="0.25">
      <c r="A5159" s="43" t="s">
        <v>8295</v>
      </c>
      <c r="B5159" s="43" t="s">
        <v>74</v>
      </c>
      <c r="C5159" s="43" t="s">
        <v>8296</v>
      </c>
      <c r="D5159" s="43" t="s">
        <v>8297</v>
      </c>
      <c r="E5159" s="43" t="s">
        <v>46</v>
      </c>
      <c r="F5159" s="44">
        <v>45013</v>
      </c>
      <c r="G5159" s="43" t="s">
        <v>203</v>
      </c>
      <c r="H5159" s="43" t="s">
        <v>3960</v>
      </c>
      <c r="I5159" s="43" t="s">
        <v>364</v>
      </c>
      <c r="J5159" s="43">
        <v>5.6</v>
      </c>
      <c r="K5159" s="43" t="s">
        <v>3266</v>
      </c>
      <c r="L5159" s="55" t="s">
        <v>639</v>
      </c>
      <c r="M5159" s="43" t="s">
        <v>2</v>
      </c>
      <c r="N5159" s="43" t="s">
        <v>2</v>
      </c>
      <c r="O5159"/>
      <c r="P5159" s="43" t="s">
        <v>363</v>
      </c>
    </row>
    <row r="5160" spans="1:16" x14ac:dyDescent="0.25">
      <c r="A5160" s="43" t="s">
        <v>8295</v>
      </c>
      <c r="B5160" s="43" t="s">
        <v>74</v>
      </c>
      <c r="C5160" s="43" t="s">
        <v>8296</v>
      </c>
      <c r="D5160" s="43" t="s">
        <v>8297</v>
      </c>
      <c r="E5160" s="43" t="s">
        <v>46</v>
      </c>
      <c r="F5160" s="44">
        <v>45013</v>
      </c>
      <c r="G5160" s="43" t="s">
        <v>203</v>
      </c>
      <c r="H5160" s="43" t="s">
        <v>3960</v>
      </c>
      <c r="I5160" s="43" t="s">
        <v>364</v>
      </c>
      <c r="J5160" s="43">
        <v>6.1</v>
      </c>
      <c r="K5160" s="43" t="s">
        <v>6336</v>
      </c>
      <c r="L5160" s="55" t="s">
        <v>13</v>
      </c>
      <c r="M5160" s="43" t="s">
        <v>2</v>
      </c>
      <c r="N5160" s="43" t="s">
        <v>2</v>
      </c>
      <c r="O5160"/>
      <c r="P5160" s="43" t="s">
        <v>363</v>
      </c>
    </row>
    <row r="5161" spans="1:16" x14ac:dyDescent="0.25">
      <c r="A5161" s="43" t="s">
        <v>8295</v>
      </c>
      <c r="B5161" s="43" t="s">
        <v>74</v>
      </c>
      <c r="C5161" s="43" t="s">
        <v>8296</v>
      </c>
      <c r="D5161" s="43" t="s">
        <v>8297</v>
      </c>
      <c r="E5161" s="43" t="s">
        <v>46</v>
      </c>
      <c r="F5161" s="44">
        <v>45013</v>
      </c>
      <c r="G5161" s="43" t="s">
        <v>203</v>
      </c>
      <c r="H5161" s="43" t="s">
        <v>3960</v>
      </c>
      <c r="I5161" s="43" t="s">
        <v>364</v>
      </c>
      <c r="J5161" s="43">
        <v>6.2</v>
      </c>
      <c r="K5161" s="43" t="s">
        <v>87</v>
      </c>
      <c r="L5161" s="55" t="s">
        <v>13</v>
      </c>
      <c r="M5161" s="43" t="s">
        <v>2</v>
      </c>
      <c r="N5161" s="43" t="s">
        <v>2</v>
      </c>
      <c r="O5161"/>
      <c r="P5161" s="43" t="s">
        <v>363</v>
      </c>
    </row>
    <row r="5162" spans="1:16" ht="30" x14ac:dyDescent="0.25">
      <c r="A5162" s="43" t="s">
        <v>8295</v>
      </c>
      <c r="B5162" s="43" t="s">
        <v>74</v>
      </c>
      <c r="C5162" s="43" t="s">
        <v>8296</v>
      </c>
      <c r="D5162" s="43" t="s">
        <v>8297</v>
      </c>
      <c r="E5162" s="43" t="s">
        <v>46</v>
      </c>
      <c r="F5162" s="44">
        <v>45013</v>
      </c>
      <c r="G5162" s="43" t="s">
        <v>203</v>
      </c>
      <c r="H5162" s="43" t="s">
        <v>3960</v>
      </c>
      <c r="I5162" s="43" t="s">
        <v>364</v>
      </c>
      <c r="J5162" s="43">
        <v>7</v>
      </c>
      <c r="K5162" s="43" t="s">
        <v>75</v>
      </c>
      <c r="L5162" s="55" t="s">
        <v>13</v>
      </c>
      <c r="M5162" s="43" t="s">
        <v>2</v>
      </c>
      <c r="N5162" s="43" t="s">
        <v>3</v>
      </c>
      <c r="O5162" s="43" t="s">
        <v>654</v>
      </c>
      <c r="P5162" s="43" t="s">
        <v>364</v>
      </c>
    </row>
    <row r="5163" spans="1:16" ht="60" x14ac:dyDescent="0.25">
      <c r="A5163" s="43" t="s">
        <v>8295</v>
      </c>
      <c r="B5163" s="43" t="s">
        <v>74</v>
      </c>
      <c r="C5163" s="43" t="s">
        <v>8296</v>
      </c>
      <c r="D5163" s="43" t="s">
        <v>8297</v>
      </c>
      <c r="E5163" s="43" t="s">
        <v>46</v>
      </c>
      <c r="F5163" s="44">
        <v>45013</v>
      </c>
      <c r="G5163" s="43" t="s">
        <v>203</v>
      </c>
      <c r="H5163" s="43" t="s">
        <v>3960</v>
      </c>
      <c r="I5163" s="43" t="s">
        <v>364</v>
      </c>
      <c r="J5163" s="43" t="s">
        <v>8306</v>
      </c>
      <c r="K5163" s="43" t="s">
        <v>8307</v>
      </c>
      <c r="L5163" s="55" t="s">
        <v>640</v>
      </c>
      <c r="M5163" s="43" t="s">
        <v>2</v>
      </c>
      <c r="N5163" s="43" t="s">
        <v>3</v>
      </c>
      <c r="O5163" s="43" t="s">
        <v>10003</v>
      </c>
      <c r="P5163" s="43" t="s">
        <v>364</v>
      </c>
    </row>
    <row r="5164" spans="1:16" x14ac:dyDescent="0.25">
      <c r="A5164" s="43" t="s">
        <v>8295</v>
      </c>
      <c r="B5164" s="43" t="s">
        <v>74</v>
      </c>
      <c r="C5164" s="43" t="s">
        <v>8296</v>
      </c>
      <c r="D5164" s="43" t="s">
        <v>8297</v>
      </c>
      <c r="E5164" s="43" t="s">
        <v>46</v>
      </c>
      <c r="F5164" s="44">
        <v>45013</v>
      </c>
      <c r="G5164" s="43" t="s">
        <v>203</v>
      </c>
      <c r="H5164" s="43" t="s">
        <v>3960</v>
      </c>
      <c r="I5164" s="43" t="s">
        <v>364</v>
      </c>
      <c r="J5164" s="43" t="s">
        <v>8308</v>
      </c>
      <c r="K5164" s="43" t="s">
        <v>5885</v>
      </c>
      <c r="L5164" s="55" t="s">
        <v>640</v>
      </c>
      <c r="M5164" s="43" t="s">
        <v>2</v>
      </c>
      <c r="N5164" s="43" t="s">
        <v>2</v>
      </c>
      <c r="O5164"/>
      <c r="P5164" s="43" t="s">
        <v>363</v>
      </c>
    </row>
    <row r="5165" spans="1:16" ht="60" x14ac:dyDescent="0.25">
      <c r="A5165" s="43" t="s">
        <v>8295</v>
      </c>
      <c r="B5165" s="43" t="s">
        <v>74</v>
      </c>
      <c r="C5165" s="43" t="s">
        <v>8296</v>
      </c>
      <c r="D5165" s="43" t="s">
        <v>8297</v>
      </c>
      <c r="E5165" s="43" t="s">
        <v>46</v>
      </c>
      <c r="F5165" s="44">
        <v>45013</v>
      </c>
      <c r="G5165" s="43" t="s">
        <v>203</v>
      </c>
      <c r="H5165" s="43" t="s">
        <v>3960</v>
      </c>
      <c r="I5165" s="43" t="s">
        <v>364</v>
      </c>
      <c r="J5165" s="43" t="s">
        <v>8309</v>
      </c>
      <c r="K5165" s="43" t="s">
        <v>8310</v>
      </c>
      <c r="L5165" s="55" t="s">
        <v>640</v>
      </c>
      <c r="M5165" s="43" t="s">
        <v>2</v>
      </c>
      <c r="N5165" s="43" t="s">
        <v>3</v>
      </c>
      <c r="O5165" s="43" t="s">
        <v>10004</v>
      </c>
      <c r="P5165" s="43" t="s">
        <v>364</v>
      </c>
    </row>
    <row r="5166" spans="1:16" ht="60" x14ac:dyDescent="0.25">
      <c r="A5166" s="43" t="s">
        <v>8295</v>
      </c>
      <c r="B5166" s="43" t="s">
        <v>74</v>
      </c>
      <c r="C5166" s="43" t="s">
        <v>8296</v>
      </c>
      <c r="D5166" s="43" t="s">
        <v>8297</v>
      </c>
      <c r="E5166" s="43" t="s">
        <v>46</v>
      </c>
      <c r="F5166" s="44">
        <v>45013</v>
      </c>
      <c r="G5166" s="43" t="s">
        <v>203</v>
      </c>
      <c r="H5166" s="43" t="s">
        <v>3960</v>
      </c>
      <c r="I5166" s="43" t="s">
        <v>364</v>
      </c>
      <c r="J5166" s="43" t="s">
        <v>8311</v>
      </c>
      <c r="K5166" s="43" t="s">
        <v>8312</v>
      </c>
      <c r="L5166" s="55" t="s">
        <v>640</v>
      </c>
      <c r="M5166" s="43" t="s">
        <v>2</v>
      </c>
      <c r="N5166" s="43" t="s">
        <v>3</v>
      </c>
      <c r="O5166" s="43" t="s">
        <v>10003</v>
      </c>
      <c r="P5166" s="43" t="s">
        <v>364</v>
      </c>
    </row>
    <row r="5167" spans="1:16" x14ac:dyDescent="0.25">
      <c r="A5167" s="43" t="s">
        <v>8295</v>
      </c>
      <c r="B5167" s="43" t="s">
        <v>74</v>
      </c>
      <c r="C5167" s="43" t="s">
        <v>8296</v>
      </c>
      <c r="D5167" s="43" t="s">
        <v>8297</v>
      </c>
      <c r="E5167" s="43" t="s">
        <v>46</v>
      </c>
      <c r="F5167" s="44">
        <v>45013</v>
      </c>
      <c r="G5167" s="43" t="s">
        <v>203</v>
      </c>
      <c r="H5167" s="43" t="s">
        <v>3960</v>
      </c>
      <c r="I5167" s="43" t="s">
        <v>364</v>
      </c>
      <c r="J5167" s="43" t="s">
        <v>8313</v>
      </c>
      <c r="K5167" s="43" t="s">
        <v>8314</v>
      </c>
      <c r="L5167" s="55" t="s">
        <v>640</v>
      </c>
      <c r="M5167" s="43" t="s">
        <v>2</v>
      </c>
      <c r="N5167" s="43" t="s">
        <v>2</v>
      </c>
      <c r="O5167"/>
      <c r="P5167" s="43" t="s">
        <v>363</v>
      </c>
    </row>
    <row r="5168" spans="1:16" x14ac:dyDescent="0.25">
      <c r="A5168" s="43" t="s">
        <v>8295</v>
      </c>
      <c r="B5168" s="43" t="s">
        <v>74</v>
      </c>
      <c r="C5168" s="43" t="s">
        <v>8296</v>
      </c>
      <c r="D5168" s="43" t="s">
        <v>8297</v>
      </c>
      <c r="E5168" s="43" t="s">
        <v>46</v>
      </c>
      <c r="F5168" s="44">
        <v>45013</v>
      </c>
      <c r="G5168" s="43" t="s">
        <v>203</v>
      </c>
      <c r="H5168" s="43" t="s">
        <v>3960</v>
      </c>
      <c r="I5168" s="43" t="s">
        <v>364</v>
      </c>
      <c r="J5168" s="43" t="s">
        <v>8315</v>
      </c>
      <c r="K5168" s="43" t="s">
        <v>8316</v>
      </c>
      <c r="L5168" s="55" t="s">
        <v>640</v>
      </c>
      <c r="M5168" s="43" t="s">
        <v>2</v>
      </c>
      <c r="N5168" s="43" t="s">
        <v>3</v>
      </c>
      <c r="O5168" s="43" t="s">
        <v>9946</v>
      </c>
      <c r="P5168" s="43" t="s">
        <v>364</v>
      </c>
    </row>
    <row r="5169" spans="1:16" x14ac:dyDescent="0.25">
      <c r="A5169" s="43" t="s">
        <v>8295</v>
      </c>
      <c r="B5169" s="43" t="s">
        <v>74</v>
      </c>
      <c r="C5169" s="43" t="s">
        <v>8296</v>
      </c>
      <c r="D5169" s="43" t="s">
        <v>8297</v>
      </c>
      <c r="E5169" s="43" t="s">
        <v>46</v>
      </c>
      <c r="F5169" s="44">
        <v>45013</v>
      </c>
      <c r="G5169" s="43" t="s">
        <v>203</v>
      </c>
      <c r="H5169" s="43" t="s">
        <v>3960</v>
      </c>
      <c r="I5169" s="43" t="s">
        <v>364</v>
      </c>
      <c r="J5169" s="43" t="s">
        <v>8317</v>
      </c>
      <c r="K5169" s="43" t="s">
        <v>8318</v>
      </c>
      <c r="L5169" s="55" t="s">
        <v>640</v>
      </c>
      <c r="M5169" s="43" t="s">
        <v>2</v>
      </c>
      <c r="N5169" s="43" t="s">
        <v>3</v>
      </c>
      <c r="O5169" s="43" t="s">
        <v>9877</v>
      </c>
      <c r="P5169" s="43" t="s">
        <v>364</v>
      </c>
    </row>
    <row r="5170" spans="1:16" x14ac:dyDescent="0.25">
      <c r="A5170" s="43" t="s">
        <v>8295</v>
      </c>
      <c r="B5170" s="43" t="s">
        <v>74</v>
      </c>
      <c r="C5170" s="43" t="s">
        <v>8296</v>
      </c>
      <c r="D5170" s="43" t="s">
        <v>8297</v>
      </c>
      <c r="E5170" s="43" t="s">
        <v>46</v>
      </c>
      <c r="F5170" s="44">
        <v>45013</v>
      </c>
      <c r="G5170" s="43" t="s">
        <v>203</v>
      </c>
      <c r="H5170" s="43" t="s">
        <v>3960</v>
      </c>
      <c r="I5170" s="43" t="s">
        <v>364</v>
      </c>
      <c r="J5170" s="43" t="s">
        <v>8319</v>
      </c>
      <c r="K5170" s="43" t="s">
        <v>8320</v>
      </c>
      <c r="L5170" s="55" t="s">
        <v>640</v>
      </c>
      <c r="M5170" s="43" t="s">
        <v>2</v>
      </c>
      <c r="N5170" s="43" t="s">
        <v>2</v>
      </c>
      <c r="O5170"/>
      <c r="P5170" s="43" t="s">
        <v>363</v>
      </c>
    </row>
    <row r="5171" spans="1:16" ht="45" x14ac:dyDescent="0.25">
      <c r="A5171" s="43" t="s">
        <v>8295</v>
      </c>
      <c r="B5171" s="43" t="s">
        <v>74</v>
      </c>
      <c r="C5171" s="43" t="s">
        <v>8296</v>
      </c>
      <c r="D5171" s="43" t="s">
        <v>8297</v>
      </c>
      <c r="E5171" s="43" t="s">
        <v>46</v>
      </c>
      <c r="F5171" s="44">
        <v>45013</v>
      </c>
      <c r="G5171" s="43" t="s">
        <v>203</v>
      </c>
      <c r="H5171" s="43" t="s">
        <v>3960</v>
      </c>
      <c r="I5171" s="43" t="s">
        <v>364</v>
      </c>
      <c r="J5171" s="43" t="s">
        <v>8321</v>
      </c>
      <c r="K5171" s="43" t="s">
        <v>8322</v>
      </c>
      <c r="L5171" s="55" t="s">
        <v>640</v>
      </c>
      <c r="M5171" s="43" t="s">
        <v>2</v>
      </c>
      <c r="N5171" s="43" t="s">
        <v>3</v>
      </c>
      <c r="O5171" s="43" t="s">
        <v>10005</v>
      </c>
      <c r="P5171" s="43" t="s">
        <v>364</v>
      </c>
    </row>
    <row r="5172" spans="1:16" x14ac:dyDescent="0.25">
      <c r="A5172" s="43" t="s">
        <v>8295</v>
      </c>
      <c r="B5172" s="43" t="s">
        <v>74</v>
      </c>
      <c r="C5172" s="43" t="s">
        <v>8296</v>
      </c>
      <c r="D5172" s="43" t="s">
        <v>8297</v>
      </c>
      <c r="E5172" s="43" t="s">
        <v>46</v>
      </c>
      <c r="F5172" s="44">
        <v>45013</v>
      </c>
      <c r="G5172" s="43" t="s">
        <v>203</v>
      </c>
      <c r="H5172" s="43" t="s">
        <v>3960</v>
      </c>
      <c r="I5172" s="43" t="s">
        <v>364</v>
      </c>
      <c r="J5172" s="43" t="s">
        <v>8323</v>
      </c>
      <c r="K5172" s="43" t="s">
        <v>8324</v>
      </c>
      <c r="L5172" s="55" t="s">
        <v>640</v>
      </c>
      <c r="M5172" s="43" t="s">
        <v>2</v>
      </c>
      <c r="N5172" s="43" t="s">
        <v>2</v>
      </c>
      <c r="O5172"/>
      <c r="P5172" s="43" t="s">
        <v>363</v>
      </c>
    </row>
    <row r="5173" spans="1:16" x14ac:dyDescent="0.25">
      <c r="A5173" s="43" t="s">
        <v>8295</v>
      </c>
      <c r="B5173" s="43" t="s">
        <v>74</v>
      </c>
      <c r="C5173" s="43" t="s">
        <v>8296</v>
      </c>
      <c r="D5173" s="43" t="s">
        <v>8297</v>
      </c>
      <c r="E5173" s="43" t="s">
        <v>46</v>
      </c>
      <c r="F5173" s="44">
        <v>45013</v>
      </c>
      <c r="G5173" s="43" t="s">
        <v>203</v>
      </c>
      <c r="H5173" s="43" t="s">
        <v>3960</v>
      </c>
      <c r="I5173" s="43" t="s">
        <v>364</v>
      </c>
      <c r="J5173" s="43" t="s">
        <v>8325</v>
      </c>
      <c r="K5173" s="43" t="s">
        <v>5891</v>
      </c>
      <c r="L5173" s="55" t="s">
        <v>13</v>
      </c>
      <c r="M5173" s="43" t="s">
        <v>2</v>
      </c>
      <c r="N5173" s="43" t="s">
        <v>2</v>
      </c>
      <c r="O5173"/>
      <c r="P5173" s="43" t="s">
        <v>363</v>
      </c>
    </row>
    <row r="5174" spans="1:16" x14ac:dyDescent="0.25">
      <c r="A5174" s="43" t="s">
        <v>8295</v>
      </c>
      <c r="B5174" s="43" t="s">
        <v>74</v>
      </c>
      <c r="C5174" s="43" t="s">
        <v>8296</v>
      </c>
      <c r="D5174" s="43" t="s">
        <v>8297</v>
      </c>
      <c r="E5174" s="43" t="s">
        <v>46</v>
      </c>
      <c r="F5174" s="44">
        <v>45013</v>
      </c>
      <c r="G5174" s="43" t="s">
        <v>203</v>
      </c>
      <c r="H5174" s="43" t="s">
        <v>3960</v>
      </c>
      <c r="I5174" s="43" t="s">
        <v>364</v>
      </c>
      <c r="J5174" s="43" t="s">
        <v>8326</v>
      </c>
      <c r="K5174" s="43" t="s">
        <v>8327</v>
      </c>
      <c r="L5174" s="55" t="s">
        <v>13</v>
      </c>
      <c r="M5174" s="43" t="s">
        <v>2</v>
      </c>
      <c r="N5174" s="43" t="s">
        <v>3</v>
      </c>
      <c r="O5174" s="43" t="s">
        <v>9946</v>
      </c>
      <c r="P5174" s="43" t="s">
        <v>364</v>
      </c>
    </row>
    <row r="5175" spans="1:16" x14ac:dyDescent="0.25">
      <c r="A5175" s="43" t="s">
        <v>8328</v>
      </c>
      <c r="B5175" s="43" t="s">
        <v>170</v>
      </c>
      <c r="C5175" s="43" t="s">
        <v>8329</v>
      </c>
      <c r="D5175" s="43" t="s">
        <v>8330</v>
      </c>
      <c r="E5175" s="43" t="s">
        <v>132</v>
      </c>
      <c r="F5175" s="44">
        <v>45013</v>
      </c>
      <c r="G5175" s="43" t="s">
        <v>203</v>
      </c>
      <c r="H5175" s="43" t="s">
        <v>3960</v>
      </c>
      <c r="I5175" s="43" t="s">
        <v>364</v>
      </c>
      <c r="J5175" s="43">
        <v>1</v>
      </c>
      <c r="K5175" s="43" t="s">
        <v>8331</v>
      </c>
      <c r="L5175" s="55" t="s">
        <v>13</v>
      </c>
      <c r="M5175" s="43" t="s">
        <v>2</v>
      </c>
      <c r="N5175" s="43" t="s">
        <v>2</v>
      </c>
      <c r="O5175"/>
      <c r="P5175" s="43" t="s">
        <v>363</v>
      </c>
    </row>
    <row r="5176" spans="1:16" x14ac:dyDescent="0.25">
      <c r="A5176" s="43" t="s">
        <v>8328</v>
      </c>
      <c r="B5176" s="43" t="s">
        <v>170</v>
      </c>
      <c r="C5176" s="43" t="s">
        <v>8329</v>
      </c>
      <c r="D5176" s="43" t="s">
        <v>8330</v>
      </c>
      <c r="E5176" s="43" t="s">
        <v>132</v>
      </c>
      <c r="F5176" s="44">
        <v>45013</v>
      </c>
      <c r="G5176" s="43" t="s">
        <v>203</v>
      </c>
      <c r="H5176" s="43" t="s">
        <v>3960</v>
      </c>
      <c r="I5176" s="43" t="s">
        <v>364</v>
      </c>
      <c r="J5176" s="43">
        <v>2</v>
      </c>
      <c r="K5176" s="43" t="s">
        <v>8332</v>
      </c>
      <c r="L5176" s="55" t="s">
        <v>640</v>
      </c>
      <c r="M5176" s="43" t="s">
        <v>2</v>
      </c>
      <c r="N5176" s="43" t="s">
        <v>2</v>
      </c>
      <c r="O5176"/>
      <c r="P5176" s="43" t="s">
        <v>363</v>
      </c>
    </row>
    <row r="5177" spans="1:16" x14ac:dyDescent="0.25">
      <c r="A5177" s="43" t="s">
        <v>839</v>
      </c>
      <c r="B5177" s="43" t="s">
        <v>74</v>
      </c>
      <c r="C5177" s="43" t="s">
        <v>8333</v>
      </c>
      <c r="D5177" s="43" t="s">
        <v>8334</v>
      </c>
      <c r="E5177" s="43" t="s">
        <v>46</v>
      </c>
      <c r="F5177" s="44">
        <v>45013</v>
      </c>
      <c r="G5177" s="43" t="s">
        <v>203</v>
      </c>
      <c r="H5177" s="43" t="s">
        <v>3960</v>
      </c>
      <c r="I5177" s="43" t="s">
        <v>364</v>
      </c>
      <c r="J5177" s="43">
        <v>1</v>
      </c>
      <c r="K5177" s="43" t="s">
        <v>53</v>
      </c>
      <c r="L5177" s="55" t="s">
        <v>638</v>
      </c>
      <c r="M5177" s="43" t="s">
        <v>2</v>
      </c>
      <c r="N5177" s="43" t="s">
        <v>2</v>
      </c>
      <c r="O5177"/>
      <c r="P5177" s="43" t="s">
        <v>363</v>
      </c>
    </row>
    <row r="5178" spans="1:16" x14ac:dyDescent="0.25">
      <c r="A5178" s="43" t="s">
        <v>839</v>
      </c>
      <c r="B5178" s="43" t="s">
        <v>74</v>
      </c>
      <c r="C5178" s="43" t="s">
        <v>8333</v>
      </c>
      <c r="D5178" s="43" t="s">
        <v>8334</v>
      </c>
      <c r="E5178" s="43" t="s">
        <v>46</v>
      </c>
      <c r="F5178" s="44">
        <v>45013</v>
      </c>
      <c r="G5178" s="43" t="s">
        <v>203</v>
      </c>
      <c r="H5178" s="43" t="s">
        <v>3960</v>
      </c>
      <c r="I5178" s="43" t="s">
        <v>364</v>
      </c>
      <c r="J5178" s="43">
        <v>2</v>
      </c>
      <c r="K5178" s="43" t="s">
        <v>5872</v>
      </c>
      <c r="L5178" s="55" t="s">
        <v>13</v>
      </c>
      <c r="M5178" s="43" t="s">
        <v>2</v>
      </c>
      <c r="N5178" s="43" t="s">
        <v>2</v>
      </c>
      <c r="O5178"/>
      <c r="P5178" s="43" t="s">
        <v>363</v>
      </c>
    </row>
    <row r="5179" spans="1:16" x14ac:dyDescent="0.25">
      <c r="A5179" s="43" t="s">
        <v>839</v>
      </c>
      <c r="B5179" s="43" t="s">
        <v>74</v>
      </c>
      <c r="C5179" s="43" t="s">
        <v>8333</v>
      </c>
      <c r="D5179" s="43" t="s">
        <v>8334</v>
      </c>
      <c r="E5179" s="43" t="s">
        <v>46</v>
      </c>
      <c r="F5179" s="44">
        <v>45013</v>
      </c>
      <c r="G5179" s="43" t="s">
        <v>203</v>
      </c>
      <c r="H5179" s="43" t="s">
        <v>3960</v>
      </c>
      <c r="I5179" s="43" t="s">
        <v>364</v>
      </c>
      <c r="J5179" s="43">
        <v>3</v>
      </c>
      <c r="K5179" s="43" t="s">
        <v>3426</v>
      </c>
      <c r="L5179" s="55" t="s">
        <v>640</v>
      </c>
      <c r="M5179" s="43" t="s">
        <v>2</v>
      </c>
      <c r="N5179" s="43" t="s">
        <v>2</v>
      </c>
      <c r="O5179"/>
      <c r="P5179" s="43" t="s">
        <v>363</v>
      </c>
    </row>
    <row r="5180" spans="1:16" x14ac:dyDescent="0.25">
      <c r="A5180" s="43" t="s">
        <v>839</v>
      </c>
      <c r="B5180" s="43" t="s">
        <v>74</v>
      </c>
      <c r="C5180" s="43" t="s">
        <v>8333</v>
      </c>
      <c r="D5180" s="43" t="s">
        <v>8334</v>
      </c>
      <c r="E5180" s="43" t="s">
        <v>46</v>
      </c>
      <c r="F5180" s="44">
        <v>45013</v>
      </c>
      <c r="G5180" s="43" t="s">
        <v>203</v>
      </c>
      <c r="H5180" s="43" t="s">
        <v>3960</v>
      </c>
      <c r="I5180" s="43" t="s">
        <v>364</v>
      </c>
      <c r="J5180" s="43">
        <v>4.2</v>
      </c>
      <c r="K5180" s="43" t="s">
        <v>8335</v>
      </c>
      <c r="L5180" s="55" t="s">
        <v>13</v>
      </c>
      <c r="M5180" s="43" t="s">
        <v>2</v>
      </c>
      <c r="N5180" s="43" t="s">
        <v>2</v>
      </c>
      <c r="O5180"/>
      <c r="P5180" s="43" t="s">
        <v>363</v>
      </c>
    </row>
    <row r="5181" spans="1:16" x14ac:dyDescent="0.25">
      <c r="A5181" s="43" t="s">
        <v>839</v>
      </c>
      <c r="B5181" s="43" t="s">
        <v>74</v>
      </c>
      <c r="C5181" s="43" t="s">
        <v>8333</v>
      </c>
      <c r="D5181" s="43" t="s">
        <v>8334</v>
      </c>
      <c r="E5181" s="43" t="s">
        <v>46</v>
      </c>
      <c r="F5181" s="44">
        <v>45013</v>
      </c>
      <c r="G5181" s="43" t="s">
        <v>203</v>
      </c>
      <c r="H5181" s="43" t="s">
        <v>3960</v>
      </c>
      <c r="I5181" s="43" t="s">
        <v>364</v>
      </c>
      <c r="J5181" s="43">
        <v>4.4000000000000004</v>
      </c>
      <c r="K5181" s="43" t="s">
        <v>5895</v>
      </c>
      <c r="L5181" s="55" t="s">
        <v>639</v>
      </c>
      <c r="M5181" s="43" t="s">
        <v>2</v>
      </c>
      <c r="N5181" s="43" t="s">
        <v>2</v>
      </c>
      <c r="O5181"/>
      <c r="P5181" s="43" t="s">
        <v>363</v>
      </c>
    </row>
    <row r="5182" spans="1:16" x14ac:dyDescent="0.25">
      <c r="A5182" s="43" t="s">
        <v>839</v>
      </c>
      <c r="B5182" s="43" t="s">
        <v>74</v>
      </c>
      <c r="C5182" s="43" t="s">
        <v>8333</v>
      </c>
      <c r="D5182" s="43" t="s">
        <v>8334</v>
      </c>
      <c r="E5182" s="43" t="s">
        <v>46</v>
      </c>
      <c r="F5182" s="44">
        <v>45013</v>
      </c>
      <c r="G5182" s="43" t="s">
        <v>203</v>
      </c>
      <c r="H5182" s="43" t="s">
        <v>3960</v>
      </c>
      <c r="I5182" s="43" t="s">
        <v>364</v>
      </c>
      <c r="J5182" s="43">
        <v>4.5</v>
      </c>
      <c r="K5182" s="43" t="s">
        <v>8336</v>
      </c>
      <c r="L5182" s="55" t="s">
        <v>13</v>
      </c>
      <c r="M5182" s="43" t="s">
        <v>2</v>
      </c>
      <c r="N5182" s="43" t="s">
        <v>2</v>
      </c>
      <c r="O5182"/>
      <c r="P5182" s="43" t="s">
        <v>363</v>
      </c>
    </row>
    <row r="5183" spans="1:16" x14ac:dyDescent="0.25">
      <c r="A5183" s="43" t="s">
        <v>839</v>
      </c>
      <c r="B5183" s="43" t="s">
        <v>74</v>
      </c>
      <c r="C5183" s="43" t="s">
        <v>8333</v>
      </c>
      <c r="D5183" s="43" t="s">
        <v>8334</v>
      </c>
      <c r="E5183" s="43" t="s">
        <v>46</v>
      </c>
      <c r="F5183" s="44">
        <v>45013</v>
      </c>
      <c r="G5183" s="43" t="s">
        <v>203</v>
      </c>
      <c r="H5183" s="43" t="s">
        <v>3960</v>
      </c>
      <c r="I5183" s="43" t="s">
        <v>364</v>
      </c>
      <c r="J5183" s="43">
        <v>5.0999999999999996</v>
      </c>
      <c r="K5183" s="43" t="s">
        <v>3265</v>
      </c>
      <c r="L5183" s="55" t="s">
        <v>641</v>
      </c>
      <c r="M5183" s="43" t="s">
        <v>2</v>
      </c>
      <c r="N5183" s="43" t="s">
        <v>2</v>
      </c>
      <c r="O5183"/>
      <c r="P5183" s="43" t="s">
        <v>363</v>
      </c>
    </row>
    <row r="5184" spans="1:16" x14ac:dyDescent="0.25">
      <c r="A5184" s="43" t="s">
        <v>839</v>
      </c>
      <c r="B5184" s="43" t="s">
        <v>74</v>
      </c>
      <c r="C5184" s="43" t="s">
        <v>8333</v>
      </c>
      <c r="D5184" s="43" t="s">
        <v>8334</v>
      </c>
      <c r="E5184" s="43" t="s">
        <v>46</v>
      </c>
      <c r="F5184" s="44">
        <v>45013</v>
      </c>
      <c r="G5184" s="43" t="s">
        <v>203</v>
      </c>
      <c r="H5184" s="43" t="s">
        <v>3960</v>
      </c>
      <c r="I5184" s="43" t="s">
        <v>364</v>
      </c>
      <c r="J5184" s="43">
        <v>5.2</v>
      </c>
      <c r="K5184" s="43" t="s">
        <v>8337</v>
      </c>
      <c r="L5184" s="55" t="s">
        <v>640</v>
      </c>
      <c r="M5184" s="43" t="s">
        <v>2</v>
      </c>
      <c r="N5184" s="43" t="s">
        <v>2</v>
      </c>
      <c r="O5184"/>
      <c r="P5184" s="43" t="s">
        <v>363</v>
      </c>
    </row>
    <row r="5185" spans="1:16" x14ac:dyDescent="0.25">
      <c r="A5185" s="43" t="s">
        <v>839</v>
      </c>
      <c r="B5185" s="43" t="s">
        <v>74</v>
      </c>
      <c r="C5185" s="43" t="s">
        <v>8333</v>
      </c>
      <c r="D5185" s="43" t="s">
        <v>8334</v>
      </c>
      <c r="E5185" s="43" t="s">
        <v>46</v>
      </c>
      <c r="F5185" s="44">
        <v>45013</v>
      </c>
      <c r="G5185" s="43" t="s">
        <v>203</v>
      </c>
      <c r="H5185" s="43" t="s">
        <v>3960</v>
      </c>
      <c r="I5185" s="43" t="s">
        <v>364</v>
      </c>
      <c r="J5185" s="43">
        <v>5.3</v>
      </c>
      <c r="K5185" s="43" t="s">
        <v>8338</v>
      </c>
      <c r="L5185" s="55" t="s">
        <v>641</v>
      </c>
      <c r="M5185" s="43" t="s">
        <v>2</v>
      </c>
      <c r="N5185" s="43" t="s">
        <v>2</v>
      </c>
      <c r="O5185"/>
      <c r="P5185" s="43" t="s">
        <v>363</v>
      </c>
    </row>
    <row r="5186" spans="1:16" ht="30" x14ac:dyDescent="0.25">
      <c r="A5186" s="43" t="s">
        <v>839</v>
      </c>
      <c r="B5186" s="43" t="s">
        <v>74</v>
      </c>
      <c r="C5186" s="43" t="s">
        <v>8333</v>
      </c>
      <c r="D5186" s="43" t="s">
        <v>8334</v>
      </c>
      <c r="E5186" s="43" t="s">
        <v>46</v>
      </c>
      <c r="F5186" s="44">
        <v>45013</v>
      </c>
      <c r="G5186" s="43" t="s">
        <v>203</v>
      </c>
      <c r="H5186" s="43" t="s">
        <v>3960</v>
      </c>
      <c r="I5186" s="43" t="s">
        <v>364</v>
      </c>
      <c r="J5186" s="43">
        <v>6</v>
      </c>
      <c r="K5186" s="43" t="s">
        <v>8339</v>
      </c>
      <c r="L5186" s="55" t="s">
        <v>13</v>
      </c>
      <c r="M5186" s="43" t="s">
        <v>2</v>
      </c>
      <c r="N5186" s="43" t="s">
        <v>2</v>
      </c>
      <c r="O5186"/>
      <c r="P5186" s="43" t="s">
        <v>363</v>
      </c>
    </row>
    <row r="5187" spans="1:16" x14ac:dyDescent="0.25">
      <c r="A5187" s="43" t="s">
        <v>839</v>
      </c>
      <c r="B5187" s="43" t="s">
        <v>74</v>
      </c>
      <c r="C5187" s="43" t="s">
        <v>8333</v>
      </c>
      <c r="D5187" s="43" t="s">
        <v>8334</v>
      </c>
      <c r="E5187" s="43" t="s">
        <v>46</v>
      </c>
      <c r="F5187" s="44">
        <v>45013</v>
      </c>
      <c r="G5187" s="43" t="s">
        <v>203</v>
      </c>
      <c r="H5187" s="43" t="s">
        <v>3960</v>
      </c>
      <c r="I5187" s="43" t="s">
        <v>364</v>
      </c>
      <c r="J5187" s="43">
        <v>7.1</v>
      </c>
      <c r="K5187" s="43" t="s">
        <v>87</v>
      </c>
      <c r="L5187" s="55" t="s">
        <v>13</v>
      </c>
      <c r="M5187" s="43" t="s">
        <v>2</v>
      </c>
      <c r="N5187" s="43" t="s">
        <v>2</v>
      </c>
      <c r="O5187"/>
      <c r="P5187" s="43" t="s">
        <v>363</v>
      </c>
    </row>
    <row r="5188" spans="1:16" x14ac:dyDescent="0.25">
      <c r="A5188" s="43" t="s">
        <v>839</v>
      </c>
      <c r="B5188" s="43" t="s">
        <v>74</v>
      </c>
      <c r="C5188" s="43" t="s">
        <v>8333</v>
      </c>
      <c r="D5188" s="43" t="s">
        <v>8334</v>
      </c>
      <c r="E5188" s="43" t="s">
        <v>46</v>
      </c>
      <c r="F5188" s="44">
        <v>45013</v>
      </c>
      <c r="G5188" s="43" t="s">
        <v>203</v>
      </c>
      <c r="H5188" s="43" t="s">
        <v>3960</v>
      </c>
      <c r="I5188" s="43" t="s">
        <v>364</v>
      </c>
      <c r="J5188" s="43">
        <v>7.2</v>
      </c>
      <c r="K5188" s="43" t="s">
        <v>8340</v>
      </c>
      <c r="L5188" s="55" t="s">
        <v>13</v>
      </c>
      <c r="M5188" s="43" t="s">
        <v>2</v>
      </c>
      <c r="N5188" s="43" t="s">
        <v>2</v>
      </c>
      <c r="O5188"/>
      <c r="P5188" s="43" t="s">
        <v>363</v>
      </c>
    </row>
    <row r="5189" spans="1:16" x14ac:dyDescent="0.25">
      <c r="A5189" s="43" t="s">
        <v>839</v>
      </c>
      <c r="B5189" s="43" t="s">
        <v>74</v>
      </c>
      <c r="C5189" s="43" t="s">
        <v>8333</v>
      </c>
      <c r="D5189" s="43" t="s">
        <v>8334</v>
      </c>
      <c r="E5189" s="43" t="s">
        <v>46</v>
      </c>
      <c r="F5189" s="44">
        <v>45013</v>
      </c>
      <c r="G5189" s="43" t="s">
        <v>203</v>
      </c>
      <c r="H5189" s="43" t="s">
        <v>3960</v>
      </c>
      <c r="I5189" s="43" t="s">
        <v>364</v>
      </c>
      <c r="J5189" s="43">
        <v>7.3</v>
      </c>
      <c r="K5189" s="43" t="s">
        <v>8341</v>
      </c>
      <c r="L5189" s="55" t="s">
        <v>13</v>
      </c>
      <c r="M5189" s="43" t="s">
        <v>2</v>
      </c>
      <c r="N5189" s="43" t="s">
        <v>2</v>
      </c>
      <c r="O5189"/>
      <c r="P5189" s="43" t="s">
        <v>363</v>
      </c>
    </row>
    <row r="5190" spans="1:16" x14ac:dyDescent="0.25">
      <c r="A5190" s="43" t="s">
        <v>839</v>
      </c>
      <c r="B5190" s="43" t="s">
        <v>74</v>
      </c>
      <c r="C5190" s="43" t="s">
        <v>8333</v>
      </c>
      <c r="D5190" s="43" t="s">
        <v>8334</v>
      </c>
      <c r="E5190" s="43" t="s">
        <v>46</v>
      </c>
      <c r="F5190" s="44">
        <v>45013</v>
      </c>
      <c r="G5190" s="43" t="s">
        <v>203</v>
      </c>
      <c r="H5190" s="43" t="s">
        <v>3960</v>
      </c>
      <c r="I5190" s="43" t="s">
        <v>364</v>
      </c>
      <c r="J5190" s="43">
        <v>7.4</v>
      </c>
      <c r="K5190" s="43" t="s">
        <v>6930</v>
      </c>
      <c r="L5190" s="55" t="s">
        <v>13</v>
      </c>
      <c r="M5190" s="43" t="s">
        <v>2</v>
      </c>
      <c r="N5190" s="43" t="s">
        <v>2</v>
      </c>
      <c r="O5190"/>
      <c r="P5190" s="43" t="s">
        <v>363</v>
      </c>
    </row>
    <row r="5191" spans="1:16" x14ac:dyDescent="0.25">
      <c r="A5191" s="43" t="s">
        <v>839</v>
      </c>
      <c r="B5191" s="43" t="s">
        <v>74</v>
      </c>
      <c r="C5191" s="43" t="s">
        <v>8333</v>
      </c>
      <c r="D5191" s="43" t="s">
        <v>8334</v>
      </c>
      <c r="E5191" s="43" t="s">
        <v>46</v>
      </c>
      <c r="F5191" s="44">
        <v>45013</v>
      </c>
      <c r="G5191" s="43" t="s">
        <v>203</v>
      </c>
      <c r="H5191" s="43" t="s">
        <v>3960</v>
      </c>
      <c r="I5191" s="43" t="s">
        <v>364</v>
      </c>
      <c r="J5191" s="43">
        <v>7.5</v>
      </c>
      <c r="K5191" s="43" t="s">
        <v>8342</v>
      </c>
      <c r="L5191" s="55" t="s">
        <v>13</v>
      </c>
      <c r="M5191" s="43" t="s">
        <v>2</v>
      </c>
      <c r="N5191" s="43" t="s">
        <v>2</v>
      </c>
      <c r="O5191"/>
      <c r="P5191" s="43" t="s">
        <v>363</v>
      </c>
    </row>
    <row r="5192" spans="1:16" x14ac:dyDescent="0.25">
      <c r="A5192" s="43" t="s">
        <v>839</v>
      </c>
      <c r="B5192" s="43" t="s">
        <v>74</v>
      </c>
      <c r="C5192" s="43" t="s">
        <v>8333</v>
      </c>
      <c r="D5192" s="43" t="s">
        <v>8334</v>
      </c>
      <c r="E5192" s="43" t="s">
        <v>46</v>
      </c>
      <c r="F5192" s="44">
        <v>45013</v>
      </c>
      <c r="G5192" s="43" t="s">
        <v>203</v>
      </c>
      <c r="H5192" s="43" t="s">
        <v>3960</v>
      </c>
      <c r="I5192" s="43" t="s">
        <v>364</v>
      </c>
      <c r="J5192" s="43">
        <v>7.6</v>
      </c>
      <c r="K5192" s="43" t="s">
        <v>8343</v>
      </c>
      <c r="L5192" s="55" t="s">
        <v>640</v>
      </c>
      <c r="M5192" s="43" t="s">
        <v>2</v>
      </c>
      <c r="N5192" s="43" t="s">
        <v>2</v>
      </c>
      <c r="O5192"/>
      <c r="P5192" s="43" t="s">
        <v>363</v>
      </c>
    </row>
    <row r="5193" spans="1:16" ht="30" x14ac:dyDescent="0.25">
      <c r="A5193" s="43" t="s">
        <v>839</v>
      </c>
      <c r="B5193" s="43" t="s">
        <v>74</v>
      </c>
      <c r="C5193" s="43" t="s">
        <v>8333</v>
      </c>
      <c r="D5193" s="43" t="s">
        <v>8334</v>
      </c>
      <c r="E5193" s="43" t="s">
        <v>46</v>
      </c>
      <c r="F5193" s="44">
        <v>45013</v>
      </c>
      <c r="G5193" s="43" t="s">
        <v>203</v>
      </c>
      <c r="H5193" s="43" t="s">
        <v>3960</v>
      </c>
      <c r="I5193" s="43" t="s">
        <v>364</v>
      </c>
      <c r="J5193" s="43">
        <v>8</v>
      </c>
      <c r="K5193" s="43" t="s">
        <v>75</v>
      </c>
      <c r="L5193" s="55" t="s">
        <v>13</v>
      </c>
      <c r="M5193" s="43" t="s">
        <v>2</v>
      </c>
      <c r="N5193" s="43" t="s">
        <v>3</v>
      </c>
      <c r="O5193" s="43" t="s">
        <v>654</v>
      </c>
      <c r="P5193" s="43" t="s">
        <v>364</v>
      </c>
    </row>
    <row r="5194" spans="1:16" x14ac:dyDescent="0.25">
      <c r="A5194" s="43" t="s">
        <v>839</v>
      </c>
      <c r="B5194" s="43" t="s">
        <v>74</v>
      </c>
      <c r="C5194" s="43" t="s">
        <v>8333</v>
      </c>
      <c r="D5194" s="43" t="s">
        <v>8334</v>
      </c>
      <c r="E5194" s="43" t="s">
        <v>46</v>
      </c>
      <c r="F5194" s="44">
        <v>45013</v>
      </c>
      <c r="G5194" s="43" t="s">
        <v>203</v>
      </c>
      <c r="H5194" s="43" t="s">
        <v>3960</v>
      </c>
      <c r="I5194" s="43" t="s">
        <v>364</v>
      </c>
      <c r="J5194" s="43" t="s">
        <v>3428</v>
      </c>
      <c r="K5194" s="43" t="s">
        <v>8344</v>
      </c>
      <c r="L5194" s="55" t="s">
        <v>640</v>
      </c>
      <c r="M5194" s="43" t="s">
        <v>2</v>
      </c>
      <c r="N5194" s="43" t="s">
        <v>2</v>
      </c>
      <c r="O5194"/>
      <c r="P5194" s="43" t="s">
        <v>363</v>
      </c>
    </row>
    <row r="5195" spans="1:16" x14ac:dyDescent="0.25">
      <c r="A5195" s="43" t="s">
        <v>839</v>
      </c>
      <c r="B5195" s="43" t="s">
        <v>74</v>
      </c>
      <c r="C5195" s="43" t="s">
        <v>8333</v>
      </c>
      <c r="D5195" s="43" t="s">
        <v>8334</v>
      </c>
      <c r="E5195" s="43" t="s">
        <v>46</v>
      </c>
      <c r="F5195" s="44">
        <v>45013</v>
      </c>
      <c r="G5195" s="43" t="s">
        <v>203</v>
      </c>
      <c r="H5195" s="43" t="s">
        <v>3960</v>
      </c>
      <c r="I5195" s="43" t="s">
        <v>364</v>
      </c>
      <c r="J5195" s="43" t="s">
        <v>3429</v>
      </c>
      <c r="K5195" s="43" t="s">
        <v>8345</v>
      </c>
      <c r="L5195" s="55" t="s">
        <v>640</v>
      </c>
      <c r="M5195" s="43" t="s">
        <v>2</v>
      </c>
      <c r="N5195" s="43" t="s">
        <v>2</v>
      </c>
      <c r="O5195"/>
      <c r="P5195" s="43" t="s">
        <v>363</v>
      </c>
    </row>
    <row r="5196" spans="1:16" x14ac:dyDescent="0.25">
      <c r="A5196" s="43" t="s">
        <v>839</v>
      </c>
      <c r="B5196" s="43" t="s">
        <v>74</v>
      </c>
      <c r="C5196" s="43" t="s">
        <v>8333</v>
      </c>
      <c r="D5196" s="43" t="s">
        <v>8334</v>
      </c>
      <c r="E5196" s="43" t="s">
        <v>46</v>
      </c>
      <c r="F5196" s="44">
        <v>45013</v>
      </c>
      <c r="G5196" s="43" t="s">
        <v>203</v>
      </c>
      <c r="H5196" s="43" t="s">
        <v>3960</v>
      </c>
      <c r="I5196" s="43" t="s">
        <v>364</v>
      </c>
      <c r="J5196" s="43" t="s">
        <v>3430</v>
      </c>
      <c r="K5196" s="43" t="s">
        <v>8346</v>
      </c>
      <c r="L5196" s="55" t="s">
        <v>640</v>
      </c>
      <c r="M5196" s="43" t="s">
        <v>2</v>
      </c>
      <c r="N5196" s="43" t="s">
        <v>2</v>
      </c>
      <c r="O5196"/>
      <c r="P5196" s="43" t="s">
        <v>363</v>
      </c>
    </row>
    <row r="5197" spans="1:16" x14ac:dyDescent="0.25">
      <c r="A5197" s="43" t="s">
        <v>839</v>
      </c>
      <c r="B5197" s="43" t="s">
        <v>74</v>
      </c>
      <c r="C5197" s="43" t="s">
        <v>8333</v>
      </c>
      <c r="D5197" s="43" t="s">
        <v>8334</v>
      </c>
      <c r="E5197" s="43" t="s">
        <v>46</v>
      </c>
      <c r="F5197" s="44">
        <v>45013</v>
      </c>
      <c r="G5197" s="43" t="s">
        <v>203</v>
      </c>
      <c r="H5197" s="43" t="s">
        <v>3960</v>
      </c>
      <c r="I5197" s="43" t="s">
        <v>364</v>
      </c>
      <c r="J5197" s="43" t="s">
        <v>3431</v>
      </c>
      <c r="K5197" s="43" t="s">
        <v>8347</v>
      </c>
      <c r="L5197" s="55" t="s">
        <v>640</v>
      </c>
      <c r="M5197" s="43" t="s">
        <v>2</v>
      </c>
      <c r="N5197" s="43" t="s">
        <v>2</v>
      </c>
      <c r="O5197"/>
      <c r="P5197" s="43" t="s">
        <v>363</v>
      </c>
    </row>
    <row r="5198" spans="1:16" x14ac:dyDescent="0.25">
      <c r="A5198" s="43" t="s">
        <v>839</v>
      </c>
      <c r="B5198" s="43" t="s">
        <v>74</v>
      </c>
      <c r="C5198" s="43" t="s">
        <v>8333</v>
      </c>
      <c r="D5198" s="43" t="s">
        <v>8334</v>
      </c>
      <c r="E5198" s="43" t="s">
        <v>46</v>
      </c>
      <c r="F5198" s="44">
        <v>45013</v>
      </c>
      <c r="G5198" s="43" t="s">
        <v>203</v>
      </c>
      <c r="H5198" s="43" t="s">
        <v>3960</v>
      </c>
      <c r="I5198" s="43" t="s">
        <v>364</v>
      </c>
      <c r="J5198" s="43" t="s">
        <v>3432</v>
      </c>
      <c r="K5198" s="43" t="s">
        <v>8348</v>
      </c>
      <c r="L5198" s="55" t="s">
        <v>640</v>
      </c>
      <c r="M5198" s="43" t="s">
        <v>2</v>
      </c>
      <c r="N5198" s="43" t="s">
        <v>2</v>
      </c>
      <c r="O5198"/>
      <c r="P5198" s="43" t="s">
        <v>363</v>
      </c>
    </row>
    <row r="5199" spans="1:16" x14ac:dyDescent="0.25">
      <c r="A5199" s="43" t="s">
        <v>839</v>
      </c>
      <c r="B5199" s="43" t="s">
        <v>74</v>
      </c>
      <c r="C5199" s="43" t="s">
        <v>8333</v>
      </c>
      <c r="D5199" s="43" t="s">
        <v>8334</v>
      </c>
      <c r="E5199" s="43" t="s">
        <v>46</v>
      </c>
      <c r="F5199" s="44">
        <v>45013</v>
      </c>
      <c r="G5199" s="43" t="s">
        <v>203</v>
      </c>
      <c r="H5199" s="43" t="s">
        <v>3960</v>
      </c>
      <c r="I5199" s="43" t="s">
        <v>364</v>
      </c>
      <c r="J5199" s="43" t="s">
        <v>3433</v>
      </c>
      <c r="K5199" s="43" t="s">
        <v>8349</v>
      </c>
      <c r="L5199" s="55" t="s">
        <v>640</v>
      </c>
      <c r="M5199" s="43" t="s">
        <v>2</v>
      </c>
      <c r="N5199" s="43" t="s">
        <v>2</v>
      </c>
      <c r="O5199"/>
      <c r="P5199" s="43" t="s">
        <v>363</v>
      </c>
    </row>
    <row r="5200" spans="1:16" x14ac:dyDescent="0.25">
      <c r="A5200" s="43" t="s">
        <v>839</v>
      </c>
      <c r="B5200" s="43" t="s">
        <v>74</v>
      </c>
      <c r="C5200" s="43" t="s">
        <v>8333</v>
      </c>
      <c r="D5200" s="43" t="s">
        <v>8334</v>
      </c>
      <c r="E5200" s="43" t="s">
        <v>46</v>
      </c>
      <c r="F5200" s="44">
        <v>45013</v>
      </c>
      <c r="G5200" s="43" t="s">
        <v>203</v>
      </c>
      <c r="H5200" s="43" t="s">
        <v>3960</v>
      </c>
      <c r="I5200" s="43" t="s">
        <v>364</v>
      </c>
      <c r="J5200" s="43" t="s">
        <v>8350</v>
      </c>
      <c r="K5200" s="43" t="s">
        <v>8351</v>
      </c>
      <c r="L5200" s="55" t="s">
        <v>640</v>
      </c>
      <c r="M5200" s="43" t="s">
        <v>2</v>
      </c>
      <c r="N5200" s="43" t="s">
        <v>2</v>
      </c>
      <c r="O5200"/>
      <c r="P5200" s="43" t="s">
        <v>363</v>
      </c>
    </row>
    <row r="5201" spans="1:16" x14ac:dyDescent="0.25">
      <c r="A5201" s="43" t="s">
        <v>839</v>
      </c>
      <c r="B5201" s="43" t="s">
        <v>74</v>
      </c>
      <c r="C5201" s="43" t="s">
        <v>8333</v>
      </c>
      <c r="D5201" s="43" t="s">
        <v>8334</v>
      </c>
      <c r="E5201" s="43" t="s">
        <v>46</v>
      </c>
      <c r="F5201" s="44">
        <v>45013</v>
      </c>
      <c r="G5201" s="43" t="s">
        <v>203</v>
      </c>
      <c r="H5201" s="43" t="s">
        <v>3960</v>
      </c>
      <c r="I5201" s="43" t="s">
        <v>364</v>
      </c>
      <c r="J5201" s="43" t="s">
        <v>8352</v>
      </c>
      <c r="K5201" s="43" t="s">
        <v>8353</v>
      </c>
      <c r="L5201" s="55" t="s">
        <v>640</v>
      </c>
      <c r="M5201" s="43" t="s">
        <v>2</v>
      </c>
      <c r="N5201" s="43" t="s">
        <v>2</v>
      </c>
      <c r="O5201"/>
      <c r="P5201" s="43" t="s">
        <v>363</v>
      </c>
    </row>
    <row r="5202" spans="1:16" x14ac:dyDescent="0.25">
      <c r="A5202" s="43" t="s">
        <v>839</v>
      </c>
      <c r="B5202" s="43" t="s">
        <v>74</v>
      </c>
      <c r="C5202" s="43" t="s">
        <v>8333</v>
      </c>
      <c r="D5202" s="43" t="s">
        <v>8334</v>
      </c>
      <c r="E5202" s="43" t="s">
        <v>46</v>
      </c>
      <c r="F5202" s="44">
        <v>45013</v>
      </c>
      <c r="G5202" s="43" t="s">
        <v>203</v>
      </c>
      <c r="H5202" s="43" t="s">
        <v>3960</v>
      </c>
      <c r="I5202" s="43" t="s">
        <v>364</v>
      </c>
      <c r="J5202" s="43" t="s">
        <v>8354</v>
      </c>
      <c r="K5202" s="43" t="s">
        <v>8355</v>
      </c>
      <c r="L5202" s="55" t="s">
        <v>13</v>
      </c>
      <c r="M5202" s="43" t="s">
        <v>2</v>
      </c>
      <c r="N5202" s="43" t="s">
        <v>2</v>
      </c>
      <c r="O5202"/>
      <c r="P5202" s="43" t="s">
        <v>363</v>
      </c>
    </row>
    <row r="5203" spans="1:16" x14ac:dyDescent="0.25">
      <c r="A5203" s="43" t="s">
        <v>839</v>
      </c>
      <c r="B5203" s="43" t="s">
        <v>74</v>
      </c>
      <c r="C5203" s="43" t="s">
        <v>8333</v>
      </c>
      <c r="D5203" s="43" t="s">
        <v>8334</v>
      </c>
      <c r="E5203" s="43" t="s">
        <v>46</v>
      </c>
      <c r="F5203" s="44">
        <v>45013</v>
      </c>
      <c r="G5203" s="43" t="s">
        <v>203</v>
      </c>
      <c r="H5203" s="43" t="s">
        <v>3960</v>
      </c>
      <c r="I5203" s="43" t="s">
        <v>364</v>
      </c>
      <c r="J5203" s="43" t="s">
        <v>8356</v>
      </c>
      <c r="K5203" s="43" t="s">
        <v>8357</v>
      </c>
      <c r="L5203" s="55" t="s">
        <v>13</v>
      </c>
      <c r="M5203" s="43" t="s">
        <v>2</v>
      </c>
      <c r="N5203" s="43" t="s">
        <v>2</v>
      </c>
      <c r="O5203"/>
      <c r="P5203" s="43" t="s">
        <v>363</v>
      </c>
    </row>
    <row r="5204" spans="1:16" x14ac:dyDescent="0.25">
      <c r="A5204" s="43" t="s">
        <v>839</v>
      </c>
      <c r="B5204" s="43" t="s">
        <v>74</v>
      </c>
      <c r="C5204" s="43" t="s">
        <v>8333</v>
      </c>
      <c r="D5204" s="43" t="s">
        <v>8334</v>
      </c>
      <c r="E5204" s="43" t="s">
        <v>46</v>
      </c>
      <c r="F5204" s="44">
        <v>45013</v>
      </c>
      <c r="G5204" s="43" t="s">
        <v>203</v>
      </c>
      <c r="H5204" s="43" t="s">
        <v>3960</v>
      </c>
      <c r="I5204" s="43" t="s">
        <v>364</v>
      </c>
      <c r="J5204" s="43" t="s">
        <v>8358</v>
      </c>
      <c r="K5204" s="43" t="s">
        <v>8359</v>
      </c>
      <c r="L5204" s="55" t="s">
        <v>13</v>
      </c>
      <c r="M5204" s="43" t="s">
        <v>2</v>
      </c>
      <c r="N5204" s="43" t="s">
        <v>2</v>
      </c>
      <c r="O5204"/>
      <c r="P5204" s="43" t="s">
        <v>363</v>
      </c>
    </row>
    <row r="5205" spans="1:16" x14ac:dyDescent="0.25">
      <c r="A5205" s="43" t="s">
        <v>8360</v>
      </c>
      <c r="B5205" s="43" t="s">
        <v>205</v>
      </c>
      <c r="C5205" s="43" t="s">
        <v>8361</v>
      </c>
      <c r="D5205" s="43">
        <v>6224871</v>
      </c>
      <c r="E5205" s="43" t="s">
        <v>46</v>
      </c>
      <c r="F5205" s="44">
        <v>45013</v>
      </c>
      <c r="G5205" s="43" t="s">
        <v>203</v>
      </c>
      <c r="H5205" s="43" t="s">
        <v>3960</v>
      </c>
      <c r="I5205" s="43" t="s">
        <v>364</v>
      </c>
      <c r="J5205" s="43">
        <v>1</v>
      </c>
      <c r="K5205" s="43" t="s">
        <v>3803</v>
      </c>
      <c r="L5205" s="55" t="s">
        <v>13</v>
      </c>
      <c r="M5205" s="43" t="s">
        <v>2</v>
      </c>
      <c r="N5205" s="43" t="s">
        <v>2</v>
      </c>
      <c r="O5205"/>
      <c r="P5205" s="43" t="s">
        <v>363</v>
      </c>
    </row>
    <row r="5206" spans="1:16" ht="30" x14ac:dyDescent="0.25">
      <c r="A5206" s="43" t="s">
        <v>8360</v>
      </c>
      <c r="B5206" s="43" t="s">
        <v>205</v>
      </c>
      <c r="C5206" s="43" t="s">
        <v>8361</v>
      </c>
      <c r="D5206" s="43">
        <v>6224871</v>
      </c>
      <c r="E5206" s="43" t="s">
        <v>46</v>
      </c>
      <c r="F5206" s="44">
        <v>45013</v>
      </c>
      <c r="G5206" s="43" t="s">
        <v>203</v>
      </c>
      <c r="H5206" s="43" t="s">
        <v>3960</v>
      </c>
      <c r="I5206" s="43" t="s">
        <v>364</v>
      </c>
      <c r="J5206" s="43">
        <v>2</v>
      </c>
      <c r="K5206" s="43" t="s">
        <v>7976</v>
      </c>
      <c r="L5206" s="55" t="s">
        <v>13</v>
      </c>
      <c r="M5206" s="43" t="s">
        <v>2</v>
      </c>
      <c r="N5206" s="43" t="s">
        <v>3</v>
      </c>
      <c r="O5206" s="43" t="s">
        <v>9898</v>
      </c>
      <c r="P5206" s="43" t="s">
        <v>364</v>
      </c>
    </row>
    <row r="5207" spans="1:16" x14ac:dyDescent="0.25">
      <c r="A5207" s="43" t="s">
        <v>8360</v>
      </c>
      <c r="B5207" s="43" t="s">
        <v>205</v>
      </c>
      <c r="C5207" s="43" t="s">
        <v>8361</v>
      </c>
      <c r="D5207" s="43">
        <v>6224871</v>
      </c>
      <c r="E5207" s="43" t="s">
        <v>46</v>
      </c>
      <c r="F5207" s="44">
        <v>45013</v>
      </c>
      <c r="G5207" s="43" t="s">
        <v>203</v>
      </c>
      <c r="H5207" s="43" t="s">
        <v>3960</v>
      </c>
      <c r="I5207" s="43" t="s">
        <v>364</v>
      </c>
      <c r="J5207" s="43">
        <v>3.1</v>
      </c>
      <c r="K5207" s="43" t="s">
        <v>8362</v>
      </c>
      <c r="L5207" s="55" t="s">
        <v>640</v>
      </c>
      <c r="M5207" s="43" t="s">
        <v>2</v>
      </c>
      <c r="N5207" s="43" t="s">
        <v>2</v>
      </c>
      <c r="O5207"/>
      <c r="P5207" s="43" t="s">
        <v>363</v>
      </c>
    </row>
    <row r="5208" spans="1:16" x14ac:dyDescent="0.25">
      <c r="A5208" s="43" t="s">
        <v>8360</v>
      </c>
      <c r="B5208" s="43" t="s">
        <v>205</v>
      </c>
      <c r="C5208" s="43" t="s">
        <v>8361</v>
      </c>
      <c r="D5208" s="43">
        <v>6224871</v>
      </c>
      <c r="E5208" s="43" t="s">
        <v>46</v>
      </c>
      <c r="F5208" s="44">
        <v>45013</v>
      </c>
      <c r="G5208" s="43" t="s">
        <v>203</v>
      </c>
      <c r="H5208" s="43" t="s">
        <v>3960</v>
      </c>
      <c r="I5208" s="43" t="s">
        <v>364</v>
      </c>
      <c r="J5208" s="43">
        <v>3.2</v>
      </c>
      <c r="K5208" s="43" t="s">
        <v>8363</v>
      </c>
      <c r="L5208" s="55" t="s">
        <v>640</v>
      </c>
      <c r="M5208" s="43" t="s">
        <v>2</v>
      </c>
      <c r="N5208" s="43" t="s">
        <v>2</v>
      </c>
      <c r="O5208"/>
      <c r="P5208" s="43" t="s">
        <v>363</v>
      </c>
    </row>
    <row r="5209" spans="1:16" x14ac:dyDescent="0.25">
      <c r="A5209" s="43" t="s">
        <v>8360</v>
      </c>
      <c r="B5209" s="43" t="s">
        <v>205</v>
      </c>
      <c r="C5209" s="43" t="s">
        <v>8361</v>
      </c>
      <c r="D5209" s="43">
        <v>6224871</v>
      </c>
      <c r="E5209" s="43" t="s">
        <v>46</v>
      </c>
      <c r="F5209" s="44">
        <v>45013</v>
      </c>
      <c r="G5209" s="43" t="s">
        <v>203</v>
      </c>
      <c r="H5209" s="43" t="s">
        <v>3960</v>
      </c>
      <c r="I5209" s="43" t="s">
        <v>364</v>
      </c>
      <c r="J5209" s="43">
        <v>3.3</v>
      </c>
      <c r="K5209" s="43" t="s">
        <v>8364</v>
      </c>
      <c r="L5209" s="55" t="s">
        <v>640</v>
      </c>
      <c r="M5209" s="43" t="s">
        <v>2</v>
      </c>
      <c r="N5209" s="43" t="s">
        <v>2</v>
      </c>
      <c r="O5209"/>
      <c r="P5209" s="43" t="s">
        <v>363</v>
      </c>
    </row>
    <row r="5210" spans="1:16" x14ac:dyDescent="0.25">
      <c r="A5210" s="43" t="s">
        <v>8360</v>
      </c>
      <c r="B5210" s="43" t="s">
        <v>205</v>
      </c>
      <c r="C5210" s="43" t="s">
        <v>8361</v>
      </c>
      <c r="D5210" s="43">
        <v>6224871</v>
      </c>
      <c r="E5210" s="43" t="s">
        <v>46</v>
      </c>
      <c r="F5210" s="44">
        <v>45013</v>
      </c>
      <c r="G5210" s="43" t="s">
        <v>203</v>
      </c>
      <c r="H5210" s="43" t="s">
        <v>3960</v>
      </c>
      <c r="I5210" s="43" t="s">
        <v>364</v>
      </c>
      <c r="J5210" s="43">
        <v>4.0999999999999996</v>
      </c>
      <c r="K5210" s="43" t="s">
        <v>8365</v>
      </c>
      <c r="L5210" s="55" t="s">
        <v>13</v>
      </c>
      <c r="M5210" s="43" t="s">
        <v>2</v>
      </c>
      <c r="N5210" s="43" t="s">
        <v>2</v>
      </c>
      <c r="O5210"/>
      <c r="P5210" s="43" t="s">
        <v>363</v>
      </c>
    </row>
    <row r="5211" spans="1:16" x14ac:dyDescent="0.25">
      <c r="A5211" s="43" t="s">
        <v>8360</v>
      </c>
      <c r="B5211" s="43" t="s">
        <v>205</v>
      </c>
      <c r="C5211" s="43" t="s">
        <v>8361</v>
      </c>
      <c r="D5211" s="43">
        <v>6224871</v>
      </c>
      <c r="E5211" s="43" t="s">
        <v>46</v>
      </c>
      <c r="F5211" s="44">
        <v>45013</v>
      </c>
      <c r="G5211" s="43" t="s">
        <v>203</v>
      </c>
      <c r="H5211" s="43" t="s">
        <v>3960</v>
      </c>
      <c r="I5211" s="43" t="s">
        <v>364</v>
      </c>
      <c r="J5211" s="43">
        <v>4.2</v>
      </c>
      <c r="K5211" s="43" t="s">
        <v>8366</v>
      </c>
      <c r="L5211" s="55" t="s">
        <v>13</v>
      </c>
      <c r="M5211" s="43" t="s">
        <v>2</v>
      </c>
      <c r="N5211" s="43" t="s">
        <v>2</v>
      </c>
      <c r="O5211"/>
      <c r="P5211" s="43" t="s">
        <v>363</v>
      </c>
    </row>
    <row r="5212" spans="1:16" x14ac:dyDescent="0.25">
      <c r="A5212" s="43" t="s">
        <v>8360</v>
      </c>
      <c r="B5212" s="43" t="s">
        <v>205</v>
      </c>
      <c r="C5212" s="43" t="s">
        <v>8361</v>
      </c>
      <c r="D5212" s="43">
        <v>6224871</v>
      </c>
      <c r="E5212" s="43" t="s">
        <v>46</v>
      </c>
      <c r="F5212" s="44">
        <v>45013</v>
      </c>
      <c r="G5212" s="43" t="s">
        <v>203</v>
      </c>
      <c r="H5212" s="43" t="s">
        <v>3960</v>
      </c>
      <c r="I5212" s="43" t="s">
        <v>364</v>
      </c>
      <c r="J5212" s="43">
        <v>5</v>
      </c>
      <c r="K5212" s="43" t="s">
        <v>3817</v>
      </c>
      <c r="L5212" s="55" t="s">
        <v>640</v>
      </c>
      <c r="M5212" s="43" t="s">
        <v>2</v>
      </c>
      <c r="N5212" s="43" t="s">
        <v>2</v>
      </c>
      <c r="O5212"/>
      <c r="P5212" s="43" t="s">
        <v>363</v>
      </c>
    </row>
    <row r="5213" spans="1:16" ht="30" x14ac:dyDescent="0.25">
      <c r="A5213" s="43" t="s">
        <v>8367</v>
      </c>
      <c r="B5213" s="43" t="s">
        <v>205</v>
      </c>
      <c r="C5213" s="43" t="s">
        <v>8368</v>
      </c>
      <c r="D5213" s="43">
        <v>6406055</v>
      </c>
      <c r="E5213" s="43" t="s">
        <v>46</v>
      </c>
      <c r="F5213" s="44">
        <v>45013</v>
      </c>
      <c r="G5213" s="43" t="s">
        <v>203</v>
      </c>
      <c r="H5213" s="43" t="s">
        <v>3960</v>
      </c>
      <c r="I5213" s="43" t="s">
        <v>364</v>
      </c>
      <c r="J5213" s="43">
        <v>1</v>
      </c>
      <c r="K5213" s="43" t="s">
        <v>3803</v>
      </c>
      <c r="L5213" s="55" t="s">
        <v>13</v>
      </c>
      <c r="M5213" s="43" t="s">
        <v>2</v>
      </c>
      <c r="N5213" s="43" t="s">
        <v>3</v>
      </c>
      <c r="O5213" s="43" t="s">
        <v>9905</v>
      </c>
      <c r="P5213" s="43" t="s">
        <v>364</v>
      </c>
    </row>
    <row r="5214" spans="1:16" x14ac:dyDescent="0.25">
      <c r="A5214" s="43" t="s">
        <v>8367</v>
      </c>
      <c r="B5214" s="43" t="s">
        <v>205</v>
      </c>
      <c r="C5214" s="43" t="s">
        <v>8368</v>
      </c>
      <c r="D5214" s="43">
        <v>6406055</v>
      </c>
      <c r="E5214" s="43" t="s">
        <v>46</v>
      </c>
      <c r="F5214" s="44">
        <v>45013</v>
      </c>
      <c r="G5214" s="43" t="s">
        <v>203</v>
      </c>
      <c r="H5214" s="43" t="s">
        <v>3960</v>
      </c>
      <c r="I5214" s="43" t="s">
        <v>364</v>
      </c>
      <c r="J5214" s="43">
        <v>2</v>
      </c>
      <c r="K5214" s="43" t="s">
        <v>3226</v>
      </c>
      <c r="L5214" s="55" t="s">
        <v>13</v>
      </c>
      <c r="M5214" s="43" t="s">
        <v>2</v>
      </c>
      <c r="N5214" s="43" t="s">
        <v>2</v>
      </c>
      <c r="O5214"/>
      <c r="P5214" s="43" t="s">
        <v>363</v>
      </c>
    </row>
    <row r="5215" spans="1:16" x14ac:dyDescent="0.25">
      <c r="A5215" s="43" t="s">
        <v>8367</v>
      </c>
      <c r="B5215" s="43" t="s">
        <v>205</v>
      </c>
      <c r="C5215" s="43" t="s">
        <v>8368</v>
      </c>
      <c r="D5215" s="43">
        <v>6406055</v>
      </c>
      <c r="E5215" s="43" t="s">
        <v>46</v>
      </c>
      <c r="F5215" s="44">
        <v>45013</v>
      </c>
      <c r="G5215" s="43" t="s">
        <v>203</v>
      </c>
      <c r="H5215" s="43" t="s">
        <v>3960</v>
      </c>
      <c r="I5215" s="43" t="s">
        <v>364</v>
      </c>
      <c r="J5215" s="43">
        <v>3.1</v>
      </c>
      <c r="K5215" s="43" t="s">
        <v>8369</v>
      </c>
      <c r="L5215" s="55" t="s">
        <v>640</v>
      </c>
      <c r="M5215" s="43" t="s">
        <v>2</v>
      </c>
      <c r="N5215" s="43" t="s">
        <v>2</v>
      </c>
      <c r="O5215"/>
      <c r="P5215" s="43" t="s">
        <v>363</v>
      </c>
    </row>
    <row r="5216" spans="1:16" x14ac:dyDescent="0.25">
      <c r="A5216" s="43" t="s">
        <v>8367</v>
      </c>
      <c r="B5216" s="43" t="s">
        <v>205</v>
      </c>
      <c r="C5216" s="43" t="s">
        <v>8368</v>
      </c>
      <c r="D5216" s="43">
        <v>6406055</v>
      </c>
      <c r="E5216" s="43" t="s">
        <v>46</v>
      </c>
      <c r="F5216" s="44">
        <v>45013</v>
      </c>
      <c r="G5216" s="43" t="s">
        <v>203</v>
      </c>
      <c r="H5216" s="43" t="s">
        <v>3960</v>
      </c>
      <c r="I5216" s="43" t="s">
        <v>364</v>
      </c>
      <c r="J5216" s="43">
        <v>3.2</v>
      </c>
      <c r="K5216" s="43" t="s">
        <v>8370</v>
      </c>
      <c r="L5216" s="55" t="s">
        <v>640</v>
      </c>
      <c r="M5216" s="43" t="s">
        <v>2</v>
      </c>
      <c r="N5216" s="43" t="s">
        <v>2</v>
      </c>
      <c r="O5216"/>
      <c r="P5216" s="43" t="s">
        <v>363</v>
      </c>
    </row>
    <row r="5217" spans="1:16" ht="30" x14ac:dyDescent="0.25">
      <c r="A5217" s="43" t="s">
        <v>8367</v>
      </c>
      <c r="B5217" s="43" t="s">
        <v>205</v>
      </c>
      <c r="C5217" s="43" t="s">
        <v>8368</v>
      </c>
      <c r="D5217" s="43">
        <v>6406055</v>
      </c>
      <c r="E5217" s="43" t="s">
        <v>46</v>
      </c>
      <c r="F5217" s="44">
        <v>45013</v>
      </c>
      <c r="G5217" s="43" t="s">
        <v>203</v>
      </c>
      <c r="H5217" s="43" t="s">
        <v>3960</v>
      </c>
      <c r="I5217" s="43" t="s">
        <v>364</v>
      </c>
      <c r="J5217" s="43">
        <v>4</v>
      </c>
      <c r="K5217" s="43" t="s">
        <v>3817</v>
      </c>
      <c r="L5217" s="55" t="s">
        <v>640</v>
      </c>
      <c r="M5217" s="43" t="s">
        <v>2</v>
      </c>
      <c r="N5217" s="43" t="s">
        <v>3</v>
      </c>
      <c r="O5217" s="43" t="s">
        <v>9958</v>
      </c>
      <c r="P5217" s="43" t="s">
        <v>364</v>
      </c>
    </row>
    <row r="5218" spans="1:16" x14ac:dyDescent="0.25">
      <c r="A5218" s="43" t="s">
        <v>8371</v>
      </c>
      <c r="B5218" s="43" t="s">
        <v>119</v>
      </c>
      <c r="C5218" s="43" t="s">
        <v>8372</v>
      </c>
      <c r="D5218" s="43">
        <v>6858991</v>
      </c>
      <c r="E5218" s="43" t="s">
        <v>46</v>
      </c>
      <c r="F5218" s="44">
        <v>45013</v>
      </c>
      <c r="G5218" s="43" t="s">
        <v>203</v>
      </c>
      <c r="H5218" s="43" t="s">
        <v>3960</v>
      </c>
      <c r="I5218" s="43" t="s">
        <v>364</v>
      </c>
      <c r="J5218" s="43">
        <v>1</v>
      </c>
      <c r="K5218" s="43" t="s">
        <v>8373</v>
      </c>
      <c r="L5218" s="55" t="s">
        <v>13</v>
      </c>
      <c r="M5218" s="43" t="s">
        <v>2</v>
      </c>
      <c r="N5218" s="43" t="s">
        <v>2</v>
      </c>
      <c r="O5218"/>
      <c r="P5218" s="43" t="s">
        <v>363</v>
      </c>
    </row>
    <row r="5219" spans="1:16" x14ac:dyDescent="0.25">
      <c r="A5219" s="43" t="s">
        <v>8371</v>
      </c>
      <c r="B5219" s="43" t="s">
        <v>119</v>
      </c>
      <c r="C5219" s="43" t="s">
        <v>8372</v>
      </c>
      <c r="D5219" s="43">
        <v>6858991</v>
      </c>
      <c r="E5219" s="43" t="s">
        <v>46</v>
      </c>
      <c r="F5219" s="44">
        <v>45013</v>
      </c>
      <c r="G5219" s="43" t="s">
        <v>203</v>
      </c>
      <c r="H5219" s="43" t="s">
        <v>3960</v>
      </c>
      <c r="I5219" s="43" t="s">
        <v>364</v>
      </c>
      <c r="J5219" s="43">
        <v>2.1</v>
      </c>
      <c r="K5219" s="43" t="s">
        <v>8374</v>
      </c>
      <c r="L5219" s="55" t="s">
        <v>640</v>
      </c>
      <c r="M5219" s="43" t="s">
        <v>2</v>
      </c>
      <c r="N5219" s="43" t="s">
        <v>2</v>
      </c>
      <c r="O5219"/>
      <c r="P5219" s="43" t="s">
        <v>363</v>
      </c>
    </row>
    <row r="5220" spans="1:16" x14ac:dyDescent="0.25">
      <c r="A5220" s="43" t="s">
        <v>8371</v>
      </c>
      <c r="B5220" s="43" t="s">
        <v>119</v>
      </c>
      <c r="C5220" s="43" t="s">
        <v>8372</v>
      </c>
      <c r="D5220" s="43">
        <v>6858991</v>
      </c>
      <c r="E5220" s="43" t="s">
        <v>46</v>
      </c>
      <c r="F5220" s="44">
        <v>45013</v>
      </c>
      <c r="G5220" s="43" t="s">
        <v>203</v>
      </c>
      <c r="H5220" s="43" t="s">
        <v>3960</v>
      </c>
      <c r="I5220" s="43" t="s">
        <v>364</v>
      </c>
      <c r="J5220" s="43">
        <v>2.1</v>
      </c>
      <c r="K5220" s="43" t="s">
        <v>8375</v>
      </c>
      <c r="L5220" s="55" t="s">
        <v>640</v>
      </c>
      <c r="M5220" s="43" t="s">
        <v>2</v>
      </c>
      <c r="N5220" s="43" t="s">
        <v>2</v>
      </c>
      <c r="O5220"/>
      <c r="P5220" s="43" t="s">
        <v>363</v>
      </c>
    </row>
    <row r="5221" spans="1:16" x14ac:dyDescent="0.25">
      <c r="A5221" s="43" t="s">
        <v>8371</v>
      </c>
      <c r="B5221" s="43" t="s">
        <v>119</v>
      </c>
      <c r="C5221" s="43" t="s">
        <v>8372</v>
      </c>
      <c r="D5221" s="43">
        <v>6858991</v>
      </c>
      <c r="E5221" s="43" t="s">
        <v>46</v>
      </c>
      <c r="F5221" s="44">
        <v>45013</v>
      </c>
      <c r="G5221" s="43" t="s">
        <v>203</v>
      </c>
      <c r="H5221" s="43" t="s">
        <v>3960</v>
      </c>
      <c r="I5221" s="43" t="s">
        <v>364</v>
      </c>
      <c r="J5221" s="43">
        <v>2.11</v>
      </c>
      <c r="K5221" s="43" t="s">
        <v>8376</v>
      </c>
      <c r="L5221" s="55" t="s">
        <v>640</v>
      </c>
      <c r="M5221" s="43" t="s">
        <v>2</v>
      </c>
      <c r="N5221" s="43" t="s">
        <v>2</v>
      </c>
      <c r="O5221"/>
      <c r="P5221" s="43" t="s">
        <v>363</v>
      </c>
    </row>
    <row r="5222" spans="1:16" x14ac:dyDescent="0.25">
      <c r="A5222" s="43" t="s">
        <v>8371</v>
      </c>
      <c r="B5222" s="43" t="s">
        <v>119</v>
      </c>
      <c r="C5222" s="43" t="s">
        <v>8372</v>
      </c>
      <c r="D5222" s="43">
        <v>6858991</v>
      </c>
      <c r="E5222" s="43" t="s">
        <v>46</v>
      </c>
      <c r="F5222" s="44">
        <v>45013</v>
      </c>
      <c r="G5222" s="43" t="s">
        <v>203</v>
      </c>
      <c r="H5222" s="43" t="s">
        <v>3960</v>
      </c>
      <c r="I5222" s="43" t="s">
        <v>364</v>
      </c>
      <c r="J5222" s="43">
        <v>2.2000000000000002</v>
      </c>
      <c r="K5222" s="43" t="s">
        <v>8377</v>
      </c>
      <c r="L5222" s="55" t="s">
        <v>640</v>
      </c>
      <c r="M5222" s="43" t="s">
        <v>2</v>
      </c>
      <c r="N5222" s="43" t="s">
        <v>2</v>
      </c>
      <c r="O5222"/>
      <c r="P5222" s="43" t="s">
        <v>363</v>
      </c>
    </row>
    <row r="5223" spans="1:16" x14ac:dyDescent="0.25">
      <c r="A5223" s="43" t="s">
        <v>8371</v>
      </c>
      <c r="B5223" s="43" t="s">
        <v>119</v>
      </c>
      <c r="C5223" s="43" t="s">
        <v>8372</v>
      </c>
      <c r="D5223" s="43">
        <v>6858991</v>
      </c>
      <c r="E5223" s="43" t="s">
        <v>46</v>
      </c>
      <c r="F5223" s="44">
        <v>45013</v>
      </c>
      <c r="G5223" s="43" t="s">
        <v>203</v>
      </c>
      <c r="H5223" s="43" t="s">
        <v>3960</v>
      </c>
      <c r="I5223" s="43" t="s">
        <v>364</v>
      </c>
      <c r="J5223" s="43">
        <v>2.2999999999999998</v>
      </c>
      <c r="K5223" s="43" t="s">
        <v>8378</v>
      </c>
      <c r="L5223" s="55" t="s">
        <v>640</v>
      </c>
      <c r="M5223" s="43" t="s">
        <v>2</v>
      </c>
      <c r="N5223" s="43" t="s">
        <v>2</v>
      </c>
      <c r="O5223"/>
      <c r="P5223" s="43" t="s">
        <v>363</v>
      </c>
    </row>
    <row r="5224" spans="1:16" x14ac:dyDescent="0.25">
      <c r="A5224" s="43" t="s">
        <v>8371</v>
      </c>
      <c r="B5224" s="43" t="s">
        <v>119</v>
      </c>
      <c r="C5224" s="43" t="s">
        <v>8372</v>
      </c>
      <c r="D5224" s="43">
        <v>6858991</v>
      </c>
      <c r="E5224" s="43" t="s">
        <v>46</v>
      </c>
      <c r="F5224" s="44">
        <v>45013</v>
      </c>
      <c r="G5224" s="43" t="s">
        <v>203</v>
      </c>
      <c r="H5224" s="43" t="s">
        <v>3960</v>
      </c>
      <c r="I5224" s="43" t="s">
        <v>364</v>
      </c>
      <c r="J5224" s="43">
        <v>2.4</v>
      </c>
      <c r="K5224" s="43" t="s">
        <v>8379</v>
      </c>
      <c r="L5224" s="55" t="s">
        <v>640</v>
      </c>
      <c r="M5224" s="43" t="s">
        <v>2</v>
      </c>
      <c r="N5224" s="43" t="s">
        <v>2</v>
      </c>
      <c r="O5224"/>
      <c r="P5224" s="43" t="s">
        <v>363</v>
      </c>
    </row>
    <row r="5225" spans="1:16" x14ac:dyDescent="0.25">
      <c r="A5225" s="43" t="s">
        <v>8371</v>
      </c>
      <c r="B5225" s="43" t="s">
        <v>119</v>
      </c>
      <c r="C5225" s="43" t="s">
        <v>8372</v>
      </c>
      <c r="D5225" s="43">
        <v>6858991</v>
      </c>
      <c r="E5225" s="43" t="s">
        <v>46</v>
      </c>
      <c r="F5225" s="44">
        <v>45013</v>
      </c>
      <c r="G5225" s="43" t="s">
        <v>203</v>
      </c>
      <c r="H5225" s="43" t="s">
        <v>3960</v>
      </c>
      <c r="I5225" s="43" t="s">
        <v>364</v>
      </c>
      <c r="J5225" s="43">
        <v>2.5</v>
      </c>
      <c r="K5225" s="43" t="s">
        <v>8380</v>
      </c>
      <c r="L5225" s="55" t="s">
        <v>640</v>
      </c>
      <c r="M5225" s="43" t="s">
        <v>2</v>
      </c>
      <c r="N5225" s="43" t="s">
        <v>2</v>
      </c>
      <c r="O5225"/>
      <c r="P5225" s="43" t="s">
        <v>363</v>
      </c>
    </row>
    <row r="5226" spans="1:16" x14ac:dyDescent="0.25">
      <c r="A5226" s="43" t="s">
        <v>8371</v>
      </c>
      <c r="B5226" s="43" t="s">
        <v>119</v>
      </c>
      <c r="C5226" s="43" t="s">
        <v>8372</v>
      </c>
      <c r="D5226" s="43">
        <v>6858991</v>
      </c>
      <c r="E5226" s="43" t="s">
        <v>46</v>
      </c>
      <c r="F5226" s="44">
        <v>45013</v>
      </c>
      <c r="G5226" s="43" t="s">
        <v>203</v>
      </c>
      <c r="H5226" s="43" t="s">
        <v>3960</v>
      </c>
      <c r="I5226" s="43" t="s">
        <v>364</v>
      </c>
      <c r="J5226" s="43">
        <v>2.6</v>
      </c>
      <c r="K5226" s="43" t="s">
        <v>8381</v>
      </c>
      <c r="L5226" s="55" t="s">
        <v>640</v>
      </c>
      <c r="M5226" s="43" t="s">
        <v>2</v>
      </c>
      <c r="N5226" s="43" t="s">
        <v>2</v>
      </c>
      <c r="O5226"/>
      <c r="P5226" s="43" t="s">
        <v>363</v>
      </c>
    </row>
    <row r="5227" spans="1:16" x14ac:dyDescent="0.25">
      <c r="A5227" s="43" t="s">
        <v>8371</v>
      </c>
      <c r="B5227" s="43" t="s">
        <v>119</v>
      </c>
      <c r="C5227" s="43" t="s">
        <v>8372</v>
      </c>
      <c r="D5227" s="43">
        <v>6858991</v>
      </c>
      <c r="E5227" s="43" t="s">
        <v>46</v>
      </c>
      <c r="F5227" s="44">
        <v>45013</v>
      </c>
      <c r="G5227" s="43" t="s">
        <v>203</v>
      </c>
      <c r="H5227" s="43" t="s">
        <v>3960</v>
      </c>
      <c r="I5227" s="43" t="s">
        <v>364</v>
      </c>
      <c r="J5227" s="43">
        <v>2.7</v>
      </c>
      <c r="K5227" s="43" t="s">
        <v>8382</v>
      </c>
      <c r="L5227" s="55" t="s">
        <v>640</v>
      </c>
      <c r="M5227" s="43" t="s">
        <v>2</v>
      </c>
      <c r="N5227" s="43" t="s">
        <v>2</v>
      </c>
      <c r="O5227"/>
      <c r="P5227" s="43" t="s">
        <v>363</v>
      </c>
    </row>
    <row r="5228" spans="1:16" x14ac:dyDescent="0.25">
      <c r="A5228" s="43" t="s">
        <v>8371</v>
      </c>
      <c r="B5228" s="43" t="s">
        <v>119</v>
      </c>
      <c r="C5228" s="43" t="s">
        <v>8372</v>
      </c>
      <c r="D5228" s="43">
        <v>6858991</v>
      </c>
      <c r="E5228" s="43" t="s">
        <v>46</v>
      </c>
      <c r="F5228" s="44">
        <v>45013</v>
      </c>
      <c r="G5228" s="43" t="s">
        <v>203</v>
      </c>
      <c r="H5228" s="43" t="s">
        <v>3960</v>
      </c>
      <c r="I5228" s="43" t="s">
        <v>364</v>
      </c>
      <c r="J5228" s="43">
        <v>2.8</v>
      </c>
      <c r="K5228" s="43" t="s">
        <v>8383</v>
      </c>
      <c r="L5228" s="55" t="s">
        <v>640</v>
      </c>
      <c r="M5228" s="43" t="s">
        <v>2</v>
      </c>
      <c r="N5228" s="43" t="s">
        <v>3</v>
      </c>
      <c r="O5228" s="43" t="s">
        <v>10006</v>
      </c>
      <c r="P5228" s="43" t="s">
        <v>364</v>
      </c>
    </row>
    <row r="5229" spans="1:16" x14ac:dyDescent="0.25">
      <c r="A5229" s="43" t="s">
        <v>8371</v>
      </c>
      <c r="B5229" s="43" t="s">
        <v>119</v>
      </c>
      <c r="C5229" s="43" t="s">
        <v>8372</v>
      </c>
      <c r="D5229" s="43">
        <v>6858991</v>
      </c>
      <c r="E5229" s="43" t="s">
        <v>46</v>
      </c>
      <c r="F5229" s="44">
        <v>45013</v>
      </c>
      <c r="G5229" s="43" t="s">
        <v>203</v>
      </c>
      <c r="H5229" s="43" t="s">
        <v>3960</v>
      </c>
      <c r="I5229" s="43" t="s">
        <v>364</v>
      </c>
      <c r="J5229" s="43">
        <v>2.9</v>
      </c>
      <c r="K5229" s="43" t="s">
        <v>8384</v>
      </c>
      <c r="L5229" s="55" t="s">
        <v>640</v>
      </c>
      <c r="M5229" s="43" t="s">
        <v>2</v>
      </c>
      <c r="N5229" s="43" t="s">
        <v>2</v>
      </c>
      <c r="O5229"/>
      <c r="P5229" s="43" t="s">
        <v>363</v>
      </c>
    </row>
    <row r="5230" spans="1:16" x14ac:dyDescent="0.25">
      <c r="A5230" s="43" t="s">
        <v>8371</v>
      </c>
      <c r="B5230" s="43" t="s">
        <v>119</v>
      </c>
      <c r="C5230" s="43" t="s">
        <v>8372</v>
      </c>
      <c r="D5230" s="43">
        <v>6858991</v>
      </c>
      <c r="E5230" s="43" t="s">
        <v>46</v>
      </c>
      <c r="F5230" s="44">
        <v>45013</v>
      </c>
      <c r="G5230" s="43" t="s">
        <v>203</v>
      </c>
      <c r="H5230" s="43" t="s">
        <v>3960</v>
      </c>
      <c r="I5230" s="43" t="s">
        <v>364</v>
      </c>
      <c r="J5230" s="43">
        <v>3</v>
      </c>
      <c r="K5230" s="43" t="s">
        <v>8385</v>
      </c>
      <c r="L5230" s="55" t="s">
        <v>639</v>
      </c>
      <c r="M5230" s="43" t="s">
        <v>2</v>
      </c>
      <c r="N5230" s="43" t="s">
        <v>2</v>
      </c>
      <c r="O5230"/>
      <c r="P5230" s="43" t="s">
        <v>363</v>
      </c>
    </row>
    <row r="5231" spans="1:16" x14ac:dyDescent="0.25">
      <c r="A5231" s="43" t="s">
        <v>8386</v>
      </c>
      <c r="B5231" s="43" t="s">
        <v>74</v>
      </c>
      <c r="C5231" s="43" t="s">
        <v>8387</v>
      </c>
      <c r="D5231" s="43">
        <v>5533976</v>
      </c>
      <c r="E5231" s="43" t="s">
        <v>46</v>
      </c>
      <c r="F5231" s="44">
        <v>45013</v>
      </c>
      <c r="G5231" s="43" t="s">
        <v>203</v>
      </c>
      <c r="H5231" s="43" t="s">
        <v>3960</v>
      </c>
      <c r="I5231" s="43" t="s">
        <v>364</v>
      </c>
      <c r="J5231" s="43">
        <v>1.1000000000000001</v>
      </c>
      <c r="K5231" s="43" t="s">
        <v>53</v>
      </c>
      <c r="L5231" s="55" t="s">
        <v>638</v>
      </c>
      <c r="M5231" s="43" t="s">
        <v>2</v>
      </c>
      <c r="N5231" s="43" t="s">
        <v>2</v>
      </c>
      <c r="O5231"/>
      <c r="P5231" s="43" t="s">
        <v>363</v>
      </c>
    </row>
    <row r="5232" spans="1:16" x14ac:dyDescent="0.25">
      <c r="A5232" s="43" t="s">
        <v>8386</v>
      </c>
      <c r="B5232" s="43" t="s">
        <v>74</v>
      </c>
      <c r="C5232" s="43" t="s">
        <v>8387</v>
      </c>
      <c r="D5232" s="43">
        <v>5533976</v>
      </c>
      <c r="E5232" s="43" t="s">
        <v>46</v>
      </c>
      <c r="F5232" s="44">
        <v>45013</v>
      </c>
      <c r="G5232" s="43" t="s">
        <v>203</v>
      </c>
      <c r="H5232" s="43" t="s">
        <v>3960</v>
      </c>
      <c r="I5232" s="43" t="s">
        <v>364</v>
      </c>
      <c r="J5232" s="43">
        <v>1.2</v>
      </c>
      <c r="K5232" s="43" t="s">
        <v>3265</v>
      </c>
      <c r="L5232" s="55" t="s">
        <v>641</v>
      </c>
      <c r="M5232" s="43" t="s">
        <v>2</v>
      </c>
      <c r="N5232" s="43" t="s">
        <v>2</v>
      </c>
      <c r="O5232"/>
      <c r="P5232" s="43" t="s">
        <v>363</v>
      </c>
    </row>
    <row r="5233" spans="1:16" x14ac:dyDescent="0.25">
      <c r="A5233" s="43" t="s">
        <v>8386</v>
      </c>
      <c r="B5233" s="43" t="s">
        <v>74</v>
      </c>
      <c r="C5233" s="43" t="s">
        <v>8387</v>
      </c>
      <c r="D5233" s="43">
        <v>5533976</v>
      </c>
      <c r="E5233" s="43" t="s">
        <v>46</v>
      </c>
      <c r="F5233" s="44">
        <v>45013</v>
      </c>
      <c r="G5233" s="43" t="s">
        <v>203</v>
      </c>
      <c r="H5233" s="43" t="s">
        <v>3960</v>
      </c>
      <c r="I5233" s="43" t="s">
        <v>364</v>
      </c>
      <c r="J5233" s="43">
        <v>2</v>
      </c>
      <c r="K5233" s="43" t="s">
        <v>8388</v>
      </c>
      <c r="L5233" s="55" t="s">
        <v>13</v>
      </c>
      <c r="M5233" s="43" t="s">
        <v>2</v>
      </c>
      <c r="N5233" s="43" t="s">
        <v>2</v>
      </c>
      <c r="O5233"/>
      <c r="P5233" s="43" t="s">
        <v>363</v>
      </c>
    </row>
    <row r="5234" spans="1:16" x14ac:dyDescent="0.25">
      <c r="A5234" s="43" t="s">
        <v>8386</v>
      </c>
      <c r="B5234" s="43" t="s">
        <v>74</v>
      </c>
      <c r="C5234" s="43" t="s">
        <v>8387</v>
      </c>
      <c r="D5234" s="43">
        <v>5533976</v>
      </c>
      <c r="E5234" s="43" t="s">
        <v>46</v>
      </c>
      <c r="F5234" s="44">
        <v>45013</v>
      </c>
      <c r="G5234" s="43" t="s">
        <v>203</v>
      </c>
      <c r="H5234" s="43" t="s">
        <v>3960</v>
      </c>
      <c r="I5234" s="43" t="s">
        <v>364</v>
      </c>
      <c r="J5234" s="43">
        <v>3</v>
      </c>
      <c r="K5234" s="43" t="s">
        <v>78</v>
      </c>
      <c r="L5234" s="55" t="s">
        <v>13</v>
      </c>
      <c r="M5234" s="43" t="s">
        <v>2</v>
      </c>
      <c r="N5234" s="43" t="s">
        <v>2</v>
      </c>
      <c r="O5234"/>
      <c r="P5234" s="43" t="s">
        <v>363</v>
      </c>
    </row>
    <row r="5235" spans="1:16" x14ac:dyDescent="0.25">
      <c r="A5235" s="43" t="s">
        <v>8386</v>
      </c>
      <c r="B5235" s="43" t="s">
        <v>74</v>
      </c>
      <c r="C5235" s="43" t="s">
        <v>8387</v>
      </c>
      <c r="D5235" s="43">
        <v>5533976</v>
      </c>
      <c r="E5235" s="43" t="s">
        <v>46</v>
      </c>
      <c r="F5235" s="44">
        <v>45013</v>
      </c>
      <c r="G5235" s="43" t="s">
        <v>203</v>
      </c>
      <c r="H5235" s="43" t="s">
        <v>3960</v>
      </c>
      <c r="I5235" s="43" t="s">
        <v>364</v>
      </c>
      <c r="J5235" s="43">
        <v>4.0999999999999996</v>
      </c>
      <c r="K5235" s="43" t="s">
        <v>8389</v>
      </c>
      <c r="L5235" s="55" t="s">
        <v>640</v>
      </c>
      <c r="M5235" s="43" t="s">
        <v>2</v>
      </c>
      <c r="N5235" s="43" t="s">
        <v>2</v>
      </c>
      <c r="O5235"/>
      <c r="P5235" s="43" t="s">
        <v>363</v>
      </c>
    </row>
    <row r="5236" spans="1:16" x14ac:dyDescent="0.25">
      <c r="A5236" s="43" t="s">
        <v>8386</v>
      </c>
      <c r="B5236" s="43" t="s">
        <v>74</v>
      </c>
      <c r="C5236" s="43" t="s">
        <v>8387</v>
      </c>
      <c r="D5236" s="43">
        <v>5533976</v>
      </c>
      <c r="E5236" s="43" t="s">
        <v>46</v>
      </c>
      <c r="F5236" s="44">
        <v>45013</v>
      </c>
      <c r="G5236" s="43" t="s">
        <v>203</v>
      </c>
      <c r="H5236" s="43" t="s">
        <v>3960</v>
      </c>
      <c r="I5236" s="43" t="s">
        <v>364</v>
      </c>
      <c r="J5236" s="43">
        <v>4.2</v>
      </c>
      <c r="K5236" s="43" t="s">
        <v>8390</v>
      </c>
      <c r="L5236" s="55" t="s">
        <v>640</v>
      </c>
      <c r="M5236" s="43" t="s">
        <v>2</v>
      </c>
      <c r="N5236" s="43" t="s">
        <v>2</v>
      </c>
      <c r="O5236"/>
      <c r="P5236" s="43" t="s">
        <v>363</v>
      </c>
    </row>
    <row r="5237" spans="1:16" x14ac:dyDescent="0.25">
      <c r="A5237" s="43" t="s">
        <v>8386</v>
      </c>
      <c r="B5237" s="43" t="s">
        <v>74</v>
      </c>
      <c r="C5237" s="43" t="s">
        <v>8387</v>
      </c>
      <c r="D5237" s="43">
        <v>5533976</v>
      </c>
      <c r="E5237" s="43" t="s">
        <v>46</v>
      </c>
      <c r="F5237" s="44">
        <v>45013</v>
      </c>
      <c r="G5237" s="43" t="s">
        <v>203</v>
      </c>
      <c r="H5237" s="43" t="s">
        <v>3960</v>
      </c>
      <c r="I5237" s="43" t="s">
        <v>364</v>
      </c>
      <c r="J5237" s="43">
        <v>4.3</v>
      </c>
      <c r="K5237" s="43" t="s">
        <v>8391</v>
      </c>
      <c r="L5237" s="55" t="s">
        <v>640</v>
      </c>
      <c r="M5237" s="43" t="s">
        <v>2</v>
      </c>
      <c r="N5237" s="43" t="s">
        <v>2</v>
      </c>
      <c r="O5237"/>
      <c r="P5237" s="43" t="s">
        <v>363</v>
      </c>
    </row>
    <row r="5238" spans="1:16" x14ac:dyDescent="0.25">
      <c r="A5238" s="43" t="s">
        <v>8386</v>
      </c>
      <c r="B5238" s="43" t="s">
        <v>74</v>
      </c>
      <c r="C5238" s="43" t="s">
        <v>8387</v>
      </c>
      <c r="D5238" s="43">
        <v>5533976</v>
      </c>
      <c r="E5238" s="43" t="s">
        <v>46</v>
      </c>
      <c r="F5238" s="44">
        <v>45013</v>
      </c>
      <c r="G5238" s="43" t="s">
        <v>203</v>
      </c>
      <c r="H5238" s="43" t="s">
        <v>3960</v>
      </c>
      <c r="I5238" s="43" t="s">
        <v>364</v>
      </c>
      <c r="J5238" s="43">
        <v>4.4000000000000004</v>
      </c>
      <c r="K5238" s="43" t="s">
        <v>8392</v>
      </c>
      <c r="L5238" s="55" t="s">
        <v>640</v>
      </c>
      <c r="M5238" s="43" t="s">
        <v>2</v>
      </c>
      <c r="N5238" s="43" t="s">
        <v>2</v>
      </c>
      <c r="O5238"/>
      <c r="P5238" s="43" t="s">
        <v>363</v>
      </c>
    </row>
    <row r="5239" spans="1:16" x14ac:dyDescent="0.25">
      <c r="A5239" s="43" t="s">
        <v>8386</v>
      </c>
      <c r="B5239" s="43" t="s">
        <v>74</v>
      </c>
      <c r="C5239" s="43" t="s">
        <v>8387</v>
      </c>
      <c r="D5239" s="43">
        <v>5533976</v>
      </c>
      <c r="E5239" s="43" t="s">
        <v>46</v>
      </c>
      <c r="F5239" s="44">
        <v>45013</v>
      </c>
      <c r="G5239" s="43" t="s">
        <v>203</v>
      </c>
      <c r="H5239" s="43" t="s">
        <v>3960</v>
      </c>
      <c r="I5239" s="43" t="s">
        <v>364</v>
      </c>
      <c r="J5239" s="43">
        <v>4.5</v>
      </c>
      <c r="K5239" s="43" t="s">
        <v>8393</v>
      </c>
      <c r="L5239" s="55" t="s">
        <v>640</v>
      </c>
      <c r="M5239" s="43" t="s">
        <v>2</v>
      </c>
      <c r="N5239" s="43" t="s">
        <v>2</v>
      </c>
      <c r="O5239"/>
      <c r="P5239" s="43" t="s">
        <v>363</v>
      </c>
    </row>
    <row r="5240" spans="1:16" x14ac:dyDescent="0.25">
      <c r="A5240" s="43" t="s">
        <v>8386</v>
      </c>
      <c r="B5240" s="43" t="s">
        <v>74</v>
      </c>
      <c r="C5240" s="43" t="s">
        <v>8387</v>
      </c>
      <c r="D5240" s="43">
        <v>5533976</v>
      </c>
      <c r="E5240" s="43" t="s">
        <v>46</v>
      </c>
      <c r="F5240" s="44">
        <v>45013</v>
      </c>
      <c r="G5240" s="43" t="s">
        <v>203</v>
      </c>
      <c r="H5240" s="43" t="s">
        <v>3960</v>
      </c>
      <c r="I5240" s="43" t="s">
        <v>364</v>
      </c>
      <c r="J5240" s="43">
        <v>4.5999999999999996</v>
      </c>
      <c r="K5240" s="43" t="s">
        <v>8394</v>
      </c>
      <c r="L5240" s="55" t="s">
        <v>640</v>
      </c>
      <c r="M5240" s="43" t="s">
        <v>2</v>
      </c>
      <c r="N5240" s="43" t="s">
        <v>2</v>
      </c>
      <c r="O5240"/>
      <c r="P5240" s="43" t="s">
        <v>363</v>
      </c>
    </row>
    <row r="5241" spans="1:16" x14ac:dyDescent="0.25">
      <c r="A5241" s="43" t="s">
        <v>8386</v>
      </c>
      <c r="B5241" s="43" t="s">
        <v>74</v>
      </c>
      <c r="C5241" s="43" t="s">
        <v>8387</v>
      </c>
      <c r="D5241" s="43">
        <v>5533976</v>
      </c>
      <c r="E5241" s="43" t="s">
        <v>46</v>
      </c>
      <c r="F5241" s="44">
        <v>45013</v>
      </c>
      <c r="G5241" s="43" t="s">
        <v>203</v>
      </c>
      <c r="H5241" s="43" t="s">
        <v>3960</v>
      </c>
      <c r="I5241" s="43" t="s">
        <v>364</v>
      </c>
      <c r="J5241" s="43">
        <v>4.7</v>
      </c>
      <c r="K5241" s="43" t="s">
        <v>3930</v>
      </c>
      <c r="L5241" s="55" t="s">
        <v>640</v>
      </c>
      <c r="M5241" s="43" t="s">
        <v>2</v>
      </c>
      <c r="N5241" s="43" t="s">
        <v>2</v>
      </c>
      <c r="O5241"/>
      <c r="P5241" s="43" t="s">
        <v>363</v>
      </c>
    </row>
    <row r="5242" spans="1:16" x14ac:dyDescent="0.25">
      <c r="A5242" s="43" t="s">
        <v>8386</v>
      </c>
      <c r="B5242" s="43" t="s">
        <v>74</v>
      </c>
      <c r="C5242" s="43" t="s">
        <v>8387</v>
      </c>
      <c r="D5242" s="43">
        <v>5533976</v>
      </c>
      <c r="E5242" s="43" t="s">
        <v>46</v>
      </c>
      <c r="F5242" s="44">
        <v>45013</v>
      </c>
      <c r="G5242" s="43" t="s">
        <v>203</v>
      </c>
      <c r="H5242" s="43" t="s">
        <v>3960</v>
      </c>
      <c r="I5242" s="43" t="s">
        <v>364</v>
      </c>
      <c r="J5242" s="43">
        <v>4.8</v>
      </c>
      <c r="K5242" s="43" t="s">
        <v>8395</v>
      </c>
      <c r="L5242" s="55" t="s">
        <v>640</v>
      </c>
      <c r="M5242" s="43" t="s">
        <v>2</v>
      </c>
      <c r="N5242" s="43" t="s">
        <v>2</v>
      </c>
      <c r="O5242"/>
      <c r="P5242" s="43" t="s">
        <v>363</v>
      </c>
    </row>
    <row r="5243" spans="1:16" x14ac:dyDescent="0.25">
      <c r="A5243" s="43" t="s">
        <v>8386</v>
      </c>
      <c r="B5243" s="43" t="s">
        <v>74</v>
      </c>
      <c r="C5243" s="43" t="s">
        <v>8387</v>
      </c>
      <c r="D5243" s="43">
        <v>5533976</v>
      </c>
      <c r="E5243" s="43" t="s">
        <v>46</v>
      </c>
      <c r="F5243" s="44">
        <v>45013</v>
      </c>
      <c r="G5243" s="43" t="s">
        <v>203</v>
      </c>
      <c r="H5243" s="43" t="s">
        <v>3960</v>
      </c>
      <c r="I5243" s="43" t="s">
        <v>364</v>
      </c>
      <c r="J5243" s="43">
        <v>4.9000000000000004</v>
      </c>
      <c r="K5243" s="43" t="s">
        <v>8396</v>
      </c>
      <c r="L5243" s="55" t="s">
        <v>13</v>
      </c>
      <c r="M5243" s="43" t="s">
        <v>2</v>
      </c>
      <c r="N5243" s="43" t="s">
        <v>2</v>
      </c>
      <c r="O5243"/>
      <c r="P5243" s="43" t="s">
        <v>363</v>
      </c>
    </row>
    <row r="5244" spans="1:16" x14ac:dyDescent="0.25">
      <c r="A5244" s="43" t="s">
        <v>8386</v>
      </c>
      <c r="B5244" s="43" t="s">
        <v>74</v>
      </c>
      <c r="C5244" s="43" t="s">
        <v>8387</v>
      </c>
      <c r="D5244" s="43">
        <v>5533976</v>
      </c>
      <c r="E5244" s="43" t="s">
        <v>46</v>
      </c>
      <c r="F5244" s="44">
        <v>45013</v>
      </c>
      <c r="G5244" s="43" t="s">
        <v>203</v>
      </c>
      <c r="H5244" s="43" t="s">
        <v>3960</v>
      </c>
      <c r="I5244" s="43" t="s">
        <v>364</v>
      </c>
      <c r="J5244" s="43">
        <v>5.0999999999999996</v>
      </c>
      <c r="K5244" s="43" t="s">
        <v>8397</v>
      </c>
      <c r="L5244" s="55" t="s">
        <v>13</v>
      </c>
      <c r="M5244" s="43" t="s">
        <v>2</v>
      </c>
      <c r="N5244" s="43" t="s">
        <v>2</v>
      </c>
      <c r="O5244"/>
      <c r="P5244" s="43" t="s">
        <v>363</v>
      </c>
    </row>
    <row r="5245" spans="1:16" x14ac:dyDescent="0.25">
      <c r="A5245" s="43" t="s">
        <v>8386</v>
      </c>
      <c r="B5245" s="43" t="s">
        <v>74</v>
      </c>
      <c r="C5245" s="43" t="s">
        <v>8387</v>
      </c>
      <c r="D5245" s="43">
        <v>5533976</v>
      </c>
      <c r="E5245" s="43" t="s">
        <v>46</v>
      </c>
      <c r="F5245" s="44">
        <v>45013</v>
      </c>
      <c r="G5245" s="43" t="s">
        <v>203</v>
      </c>
      <c r="H5245" s="43" t="s">
        <v>3960</v>
      </c>
      <c r="I5245" s="43" t="s">
        <v>364</v>
      </c>
      <c r="J5245" s="43">
        <v>5.2</v>
      </c>
      <c r="K5245" s="43" t="s">
        <v>8398</v>
      </c>
      <c r="L5245" s="55" t="s">
        <v>13</v>
      </c>
      <c r="M5245" s="43" t="s">
        <v>2</v>
      </c>
      <c r="N5245" s="43" t="s">
        <v>2</v>
      </c>
      <c r="O5245"/>
      <c r="P5245" s="43" t="s">
        <v>363</v>
      </c>
    </row>
    <row r="5246" spans="1:16" x14ac:dyDescent="0.25">
      <c r="A5246" s="43" t="s">
        <v>8386</v>
      </c>
      <c r="B5246" s="43" t="s">
        <v>74</v>
      </c>
      <c r="C5246" s="43" t="s">
        <v>8387</v>
      </c>
      <c r="D5246" s="43">
        <v>5533976</v>
      </c>
      <c r="E5246" s="43" t="s">
        <v>46</v>
      </c>
      <c r="F5246" s="44">
        <v>45013</v>
      </c>
      <c r="G5246" s="43" t="s">
        <v>203</v>
      </c>
      <c r="H5246" s="43" t="s">
        <v>3960</v>
      </c>
      <c r="I5246" s="43" t="s">
        <v>364</v>
      </c>
      <c r="J5246" s="43">
        <v>5.3</v>
      </c>
      <c r="K5246" s="43" t="s">
        <v>8399</v>
      </c>
      <c r="L5246" s="55" t="s">
        <v>13</v>
      </c>
      <c r="M5246" s="43" t="s">
        <v>2</v>
      </c>
      <c r="N5246" s="43" t="s">
        <v>2</v>
      </c>
      <c r="O5246"/>
      <c r="P5246" s="43" t="s">
        <v>363</v>
      </c>
    </row>
    <row r="5247" spans="1:16" x14ac:dyDescent="0.25">
      <c r="A5247" s="43" t="s">
        <v>8386</v>
      </c>
      <c r="B5247" s="43" t="s">
        <v>74</v>
      </c>
      <c r="C5247" s="43" t="s">
        <v>8387</v>
      </c>
      <c r="D5247" s="43">
        <v>5533976</v>
      </c>
      <c r="E5247" s="43" t="s">
        <v>46</v>
      </c>
      <c r="F5247" s="44">
        <v>45013</v>
      </c>
      <c r="G5247" s="43" t="s">
        <v>203</v>
      </c>
      <c r="H5247" s="43" t="s">
        <v>3960</v>
      </c>
      <c r="I5247" s="43" t="s">
        <v>364</v>
      </c>
      <c r="J5247" s="43">
        <v>5.4</v>
      </c>
      <c r="K5247" s="43" t="s">
        <v>8400</v>
      </c>
      <c r="L5247" s="55" t="s">
        <v>13</v>
      </c>
      <c r="M5247" s="43" t="s">
        <v>2</v>
      </c>
      <c r="N5247" s="43" t="s">
        <v>2</v>
      </c>
      <c r="O5247"/>
      <c r="P5247" s="43" t="s">
        <v>363</v>
      </c>
    </row>
    <row r="5248" spans="1:16" x14ac:dyDescent="0.25">
      <c r="A5248" s="43" t="s">
        <v>8386</v>
      </c>
      <c r="B5248" s="43" t="s">
        <v>74</v>
      </c>
      <c r="C5248" s="43" t="s">
        <v>8387</v>
      </c>
      <c r="D5248" s="43">
        <v>5533976</v>
      </c>
      <c r="E5248" s="43" t="s">
        <v>46</v>
      </c>
      <c r="F5248" s="44">
        <v>45013</v>
      </c>
      <c r="G5248" s="43" t="s">
        <v>203</v>
      </c>
      <c r="H5248" s="43" t="s">
        <v>3960</v>
      </c>
      <c r="I5248" s="43" t="s">
        <v>364</v>
      </c>
      <c r="J5248" s="43">
        <v>6.1</v>
      </c>
      <c r="K5248" s="43" t="s">
        <v>8401</v>
      </c>
      <c r="L5248" s="55" t="s">
        <v>640</v>
      </c>
      <c r="M5248" s="43" t="s">
        <v>2</v>
      </c>
      <c r="N5248" s="43" t="s">
        <v>2</v>
      </c>
      <c r="O5248"/>
      <c r="P5248" s="43" t="s">
        <v>363</v>
      </c>
    </row>
    <row r="5249" spans="1:16" x14ac:dyDescent="0.25">
      <c r="A5249" s="43" t="s">
        <v>8386</v>
      </c>
      <c r="B5249" s="43" t="s">
        <v>74</v>
      </c>
      <c r="C5249" s="43" t="s">
        <v>8387</v>
      </c>
      <c r="D5249" s="43">
        <v>5533976</v>
      </c>
      <c r="E5249" s="43" t="s">
        <v>46</v>
      </c>
      <c r="F5249" s="44">
        <v>45013</v>
      </c>
      <c r="G5249" s="43" t="s">
        <v>203</v>
      </c>
      <c r="H5249" s="43" t="s">
        <v>3960</v>
      </c>
      <c r="I5249" s="43" t="s">
        <v>364</v>
      </c>
      <c r="J5249" s="43">
        <v>6.2</v>
      </c>
      <c r="K5249" s="43" t="s">
        <v>8402</v>
      </c>
      <c r="L5249" s="55" t="s">
        <v>641</v>
      </c>
      <c r="M5249" s="43" t="s">
        <v>2</v>
      </c>
      <c r="N5249" s="43" t="s">
        <v>2</v>
      </c>
      <c r="O5249"/>
      <c r="P5249" s="43" t="s">
        <v>363</v>
      </c>
    </row>
    <row r="5250" spans="1:16" x14ac:dyDescent="0.25">
      <c r="A5250" s="43" t="s">
        <v>8386</v>
      </c>
      <c r="B5250" s="43" t="s">
        <v>74</v>
      </c>
      <c r="C5250" s="43" t="s">
        <v>8387</v>
      </c>
      <c r="D5250" s="43">
        <v>5533976</v>
      </c>
      <c r="E5250" s="43" t="s">
        <v>46</v>
      </c>
      <c r="F5250" s="44">
        <v>45013</v>
      </c>
      <c r="G5250" s="43" t="s">
        <v>203</v>
      </c>
      <c r="H5250" s="43" t="s">
        <v>3960</v>
      </c>
      <c r="I5250" s="43" t="s">
        <v>364</v>
      </c>
      <c r="J5250" s="43">
        <v>6.3</v>
      </c>
      <c r="K5250" s="43" t="s">
        <v>8403</v>
      </c>
      <c r="L5250" s="55" t="s">
        <v>641</v>
      </c>
      <c r="M5250" s="43" t="s">
        <v>2</v>
      </c>
      <c r="N5250" s="43" t="s">
        <v>2</v>
      </c>
      <c r="O5250"/>
      <c r="P5250" s="43" t="s">
        <v>363</v>
      </c>
    </row>
    <row r="5251" spans="1:16" x14ac:dyDescent="0.25">
      <c r="A5251" s="43" t="s">
        <v>8386</v>
      </c>
      <c r="B5251" s="43" t="s">
        <v>74</v>
      </c>
      <c r="C5251" s="43" t="s">
        <v>8387</v>
      </c>
      <c r="D5251" s="43">
        <v>5533976</v>
      </c>
      <c r="E5251" s="43" t="s">
        <v>46</v>
      </c>
      <c r="F5251" s="44">
        <v>45013</v>
      </c>
      <c r="G5251" s="43" t="s">
        <v>203</v>
      </c>
      <c r="H5251" s="43" t="s">
        <v>3960</v>
      </c>
      <c r="I5251" s="43" t="s">
        <v>364</v>
      </c>
      <c r="J5251" s="43">
        <v>7</v>
      </c>
      <c r="K5251" s="43" t="s">
        <v>8404</v>
      </c>
      <c r="L5251" s="55" t="s">
        <v>13</v>
      </c>
      <c r="M5251" s="43" t="s">
        <v>2</v>
      </c>
      <c r="N5251" s="43" t="s">
        <v>2</v>
      </c>
      <c r="O5251"/>
      <c r="P5251" s="43" t="s">
        <v>363</v>
      </c>
    </row>
    <row r="5252" spans="1:16" x14ac:dyDescent="0.25">
      <c r="A5252" s="43" t="s">
        <v>8386</v>
      </c>
      <c r="B5252" s="43" t="s">
        <v>74</v>
      </c>
      <c r="C5252" s="43" t="s">
        <v>8387</v>
      </c>
      <c r="D5252" s="43">
        <v>5533976</v>
      </c>
      <c r="E5252" s="43" t="s">
        <v>46</v>
      </c>
      <c r="F5252" s="44">
        <v>45013</v>
      </c>
      <c r="G5252" s="43" t="s">
        <v>203</v>
      </c>
      <c r="H5252" s="43" t="s">
        <v>3960</v>
      </c>
      <c r="I5252" s="43" t="s">
        <v>364</v>
      </c>
      <c r="J5252" s="43">
        <v>8</v>
      </c>
      <c r="K5252" s="43" t="s">
        <v>3266</v>
      </c>
      <c r="L5252" s="55" t="s">
        <v>639</v>
      </c>
      <c r="M5252" s="43" t="s">
        <v>2</v>
      </c>
      <c r="N5252" s="43" t="s">
        <v>2</v>
      </c>
      <c r="O5252"/>
      <c r="P5252" s="43" t="s">
        <v>363</v>
      </c>
    </row>
    <row r="5253" spans="1:16" x14ac:dyDescent="0.25">
      <c r="A5253" s="43" t="s">
        <v>8386</v>
      </c>
      <c r="B5253" s="43" t="s">
        <v>74</v>
      </c>
      <c r="C5253" s="43" t="s">
        <v>8387</v>
      </c>
      <c r="D5253" s="43">
        <v>5533976</v>
      </c>
      <c r="E5253" s="43" t="s">
        <v>46</v>
      </c>
      <c r="F5253" s="44">
        <v>45013</v>
      </c>
      <c r="G5253" s="43" t="s">
        <v>203</v>
      </c>
      <c r="H5253" s="43" t="s">
        <v>4603</v>
      </c>
      <c r="I5253" s="43" t="s">
        <v>364</v>
      </c>
      <c r="J5253" s="43">
        <v>9.1</v>
      </c>
      <c r="K5253" s="43" t="s">
        <v>8405</v>
      </c>
      <c r="L5253" s="55" t="s">
        <v>13</v>
      </c>
      <c r="M5253" s="43" t="s">
        <v>2</v>
      </c>
      <c r="N5253" s="43" t="s">
        <v>2</v>
      </c>
      <c r="O5253"/>
      <c r="P5253" s="43" t="s">
        <v>363</v>
      </c>
    </row>
    <row r="5254" spans="1:16" x14ac:dyDescent="0.25">
      <c r="A5254" s="43" t="s">
        <v>8386</v>
      </c>
      <c r="B5254" s="43" t="s">
        <v>74</v>
      </c>
      <c r="C5254" s="43" t="s">
        <v>8387</v>
      </c>
      <c r="D5254" s="43">
        <v>5533976</v>
      </c>
      <c r="E5254" s="43" t="s">
        <v>46</v>
      </c>
      <c r="F5254" s="44">
        <v>45013</v>
      </c>
      <c r="G5254" s="43" t="s">
        <v>203</v>
      </c>
      <c r="H5254" s="43" t="s">
        <v>3960</v>
      </c>
      <c r="I5254" s="43" t="s">
        <v>364</v>
      </c>
      <c r="J5254" s="43">
        <v>9.1999999999999993</v>
      </c>
      <c r="K5254" s="43" t="s">
        <v>6510</v>
      </c>
      <c r="L5254" s="55" t="s">
        <v>13</v>
      </c>
      <c r="M5254" s="43" t="s">
        <v>2</v>
      </c>
      <c r="N5254" s="43" t="s">
        <v>2</v>
      </c>
      <c r="O5254"/>
      <c r="P5254" s="43" t="s">
        <v>363</v>
      </c>
    </row>
    <row r="5255" spans="1:16" x14ac:dyDescent="0.25">
      <c r="A5255" s="43" t="s">
        <v>8386</v>
      </c>
      <c r="B5255" s="43" t="s">
        <v>74</v>
      </c>
      <c r="C5255" s="43" t="s">
        <v>8387</v>
      </c>
      <c r="D5255" s="43">
        <v>5533976</v>
      </c>
      <c r="E5255" s="43" t="s">
        <v>46</v>
      </c>
      <c r="F5255" s="44">
        <v>45013</v>
      </c>
      <c r="G5255" s="43" t="s">
        <v>203</v>
      </c>
      <c r="H5255" s="43" t="s">
        <v>3960</v>
      </c>
      <c r="I5255" s="43" t="s">
        <v>364</v>
      </c>
      <c r="J5255" s="43">
        <v>9.3000000000000007</v>
      </c>
      <c r="K5255" s="43" t="s">
        <v>6127</v>
      </c>
      <c r="L5255" s="55" t="s">
        <v>13</v>
      </c>
      <c r="M5255" s="43" t="s">
        <v>2</v>
      </c>
      <c r="N5255" s="43" t="s">
        <v>2</v>
      </c>
      <c r="O5255"/>
      <c r="P5255" s="43" t="s">
        <v>363</v>
      </c>
    </row>
    <row r="5256" spans="1:16" x14ac:dyDescent="0.25">
      <c r="A5256" s="43" t="s">
        <v>8386</v>
      </c>
      <c r="B5256" s="43" t="s">
        <v>74</v>
      </c>
      <c r="C5256" s="43" t="s">
        <v>8387</v>
      </c>
      <c r="D5256" s="43">
        <v>5533976</v>
      </c>
      <c r="E5256" s="43" t="s">
        <v>46</v>
      </c>
      <c r="F5256" s="44">
        <v>45013</v>
      </c>
      <c r="G5256" s="43" t="s">
        <v>203</v>
      </c>
      <c r="H5256" s="43" t="s">
        <v>3960</v>
      </c>
      <c r="I5256" s="43" t="s">
        <v>364</v>
      </c>
      <c r="J5256" s="43">
        <v>9.4</v>
      </c>
      <c r="K5256" s="43" t="s">
        <v>8406</v>
      </c>
      <c r="L5256" s="55" t="s">
        <v>13</v>
      </c>
      <c r="M5256" s="43" t="s">
        <v>2</v>
      </c>
      <c r="N5256" s="43" t="s">
        <v>2</v>
      </c>
      <c r="O5256"/>
      <c r="P5256" s="43" t="s">
        <v>363</v>
      </c>
    </row>
    <row r="5257" spans="1:16" ht="30" x14ac:dyDescent="0.25">
      <c r="A5257" s="43" t="s">
        <v>8386</v>
      </c>
      <c r="B5257" s="43" t="s">
        <v>74</v>
      </c>
      <c r="C5257" s="43" t="s">
        <v>8387</v>
      </c>
      <c r="D5257" s="43">
        <v>5533976</v>
      </c>
      <c r="E5257" s="43" t="s">
        <v>46</v>
      </c>
      <c r="F5257" s="44">
        <v>45013</v>
      </c>
      <c r="G5257" s="43" t="s">
        <v>203</v>
      </c>
      <c r="H5257" s="43" t="s">
        <v>3960</v>
      </c>
      <c r="I5257" s="43" t="s">
        <v>364</v>
      </c>
      <c r="J5257" s="43">
        <v>9.5</v>
      </c>
      <c r="K5257" s="43" t="s">
        <v>6513</v>
      </c>
      <c r="L5257" s="55" t="s">
        <v>640</v>
      </c>
      <c r="M5257" s="43" t="s">
        <v>2</v>
      </c>
      <c r="N5257" s="43" t="s">
        <v>2</v>
      </c>
      <c r="O5257"/>
      <c r="P5257" s="43" t="s">
        <v>363</v>
      </c>
    </row>
    <row r="5258" spans="1:16" x14ac:dyDescent="0.25">
      <c r="A5258" s="43" t="s">
        <v>8386</v>
      </c>
      <c r="B5258" s="43" t="s">
        <v>74</v>
      </c>
      <c r="C5258" s="43" t="s">
        <v>8387</v>
      </c>
      <c r="D5258" s="43">
        <v>5533976</v>
      </c>
      <c r="E5258" s="43" t="s">
        <v>46</v>
      </c>
      <c r="F5258" s="44">
        <v>45013</v>
      </c>
      <c r="G5258" s="43" t="s">
        <v>203</v>
      </c>
      <c r="H5258" s="43" t="s">
        <v>3960</v>
      </c>
      <c r="I5258" s="43" t="s">
        <v>364</v>
      </c>
      <c r="J5258" s="43">
        <v>9.6</v>
      </c>
      <c r="K5258" s="43" t="s">
        <v>87</v>
      </c>
      <c r="L5258" s="55" t="s">
        <v>13</v>
      </c>
      <c r="M5258" s="43" t="s">
        <v>2</v>
      </c>
      <c r="N5258" s="43" t="s">
        <v>2</v>
      </c>
      <c r="O5258"/>
      <c r="P5258" s="43" t="s">
        <v>363</v>
      </c>
    </row>
    <row r="5259" spans="1:16" ht="30" x14ac:dyDescent="0.25">
      <c r="A5259" s="43" t="s">
        <v>8386</v>
      </c>
      <c r="B5259" s="43" t="s">
        <v>74</v>
      </c>
      <c r="C5259" s="43" t="s">
        <v>8387</v>
      </c>
      <c r="D5259" s="43">
        <v>5533976</v>
      </c>
      <c r="E5259" s="43" t="s">
        <v>46</v>
      </c>
      <c r="F5259" s="44">
        <v>45013</v>
      </c>
      <c r="G5259" s="43" t="s">
        <v>203</v>
      </c>
      <c r="H5259" s="43" t="s">
        <v>3960</v>
      </c>
      <c r="I5259" s="43" t="s">
        <v>364</v>
      </c>
      <c r="J5259" s="43">
        <v>10</v>
      </c>
      <c r="K5259" s="43" t="s">
        <v>75</v>
      </c>
      <c r="L5259" s="55" t="s">
        <v>13</v>
      </c>
      <c r="M5259" s="43" t="s">
        <v>2</v>
      </c>
      <c r="N5259" s="43" t="s">
        <v>3</v>
      </c>
      <c r="O5259" s="43" t="s">
        <v>654</v>
      </c>
      <c r="P5259" s="43" t="s">
        <v>364</v>
      </c>
    </row>
    <row r="5260" spans="1:16" x14ac:dyDescent="0.25">
      <c r="A5260" s="43" t="s">
        <v>8407</v>
      </c>
      <c r="B5260" s="43" t="s">
        <v>119</v>
      </c>
      <c r="C5260" s="43" t="s">
        <v>8408</v>
      </c>
      <c r="D5260" s="43">
        <v>6125286</v>
      </c>
      <c r="E5260" s="43" t="s">
        <v>46</v>
      </c>
      <c r="F5260" s="44">
        <v>45013</v>
      </c>
      <c r="G5260" s="43" t="s">
        <v>203</v>
      </c>
      <c r="H5260" s="43" t="s">
        <v>3960</v>
      </c>
      <c r="I5260" s="43" t="s">
        <v>364</v>
      </c>
      <c r="J5260" s="43">
        <v>1</v>
      </c>
      <c r="K5260" s="43" t="s">
        <v>8409</v>
      </c>
      <c r="L5260" s="55" t="s">
        <v>13</v>
      </c>
      <c r="M5260" s="43" t="s">
        <v>2</v>
      </c>
      <c r="N5260" s="43" t="s">
        <v>2</v>
      </c>
      <c r="O5260"/>
      <c r="P5260" s="43" t="s">
        <v>363</v>
      </c>
    </row>
    <row r="5261" spans="1:16" x14ac:dyDescent="0.25">
      <c r="A5261" s="43" t="s">
        <v>8407</v>
      </c>
      <c r="B5261" s="43" t="s">
        <v>119</v>
      </c>
      <c r="C5261" s="43" t="s">
        <v>8408</v>
      </c>
      <c r="D5261" s="43">
        <v>6125286</v>
      </c>
      <c r="E5261" s="43" t="s">
        <v>46</v>
      </c>
      <c r="F5261" s="44">
        <v>45013</v>
      </c>
      <c r="G5261" s="43" t="s">
        <v>203</v>
      </c>
      <c r="H5261" s="43" t="s">
        <v>3960</v>
      </c>
      <c r="I5261" s="43" t="s">
        <v>364</v>
      </c>
      <c r="J5261" s="43">
        <v>2.1</v>
      </c>
      <c r="K5261" s="43" t="s">
        <v>8410</v>
      </c>
      <c r="L5261" s="55" t="s">
        <v>640</v>
      </c>
      <c r="M5261" s="43" t="s">
        <v>2</v>
      </c>
      <c r="N5261" s="43" t="s">
        <v>2</v>
      </c>
      <c r="O5261"/>
      <c r="P5261" s="43" t="s">
        <v>363</v>
      </c>
    </row>
    <row r="5262" spans="1:16" x14ac:dyDescent="0.25">
      <c r="A5262" s="43" t="s">
        <v>8407</v>
      </c>
      <c r="B5262" s="43" t="s">
        <v>119</v>
      </c>
      <c r="C5262" s="43" t="s">
        <v>8408</v>
      </c>
      <c r="D5262" s="43">
        <v>6125286</v>
      </c>
      <c r="E5262" s="43" t="s">
        <v>46</v>
      </c>
      <c r="F5262" s="44">
        <v>45013</v>
      </c>
      <c r="G5262" s="43" t="s">
        <v>203</v>
      </c>
      <c r="H5262" s="43" t="s">
        <v>3960</v>
      </c>
      <c r="I5262" s="43" t="s">
        <v>364</v>
      </c>
      <c r="J5262" s="43">
        <v>2.2000000000000002</v>
      </c>
      <c r="K5262" s="43" t="s">
        <v>8411</v>
      </c>
      <c r="L5262" s="55" t="s">
        <v>640</v>
      </c>
      <c r="M5262" s="43" t="s">
        <v>2</v>
      </c>
      <c r="N5262" s="43" t="s">
        <v>2</v>
      </c>
      <c r="O5262"/>
      <c r="P5262" s="43" t="s">
        <v>363</v>
      </c>
    </row>
    <row r="5263" spans="1:16" x14ac:dyDescent="0.25">
      <c r="A5263" s="43" t="s">
        <v>8407</v>
      </c>
      <c r="B5263" s="43" t="s">
        <v>119</v>
      </c>
      <c r="C5263" s="43" t="s">
        <v>8408</v>
      </c>
      <c r="D5263" s="43">
        <v>6125286</v>
      </c>
      <c r="E5263" s="43" t="s">
        <v>46</v>
      </c>
      <c r="F5263" s="44">
        <v>45013</v>
      </c>
      <c r="G5263" s="43" t="s">
        <v>203</v>
      </c>
      <c r="H5263" s="43" t="s">
        <v>3960</v>
      </c>
      <c r="I5263" s="43" t="s">
        <v>364</v>
      </c>
      <c r="J5263" s="43">
        <v>2.2999999999999998</v>
      </c>
      <c r="K5263" s="43" t="s">
        <v>8412</v>
      </c>
      <c r="L5263" s="55" t="s">
        <v>640</v>
      </c>
      <c r="M5263" s="43" t="s">
        <v>2</v>
      </c>
      <c r="N5263" s="43" t="s">
        <v>2</v>
      </c>
      <c r="O5263"/>
      <c r="P5263" s="43" t="s">
        <v>363</v>
      </c>
    </row>
    <row r="5264" spans="1:16" x14ac:dyDescent="0.25">
      <c r="A5264" s="43" t="s">
        <v>8407</v>
      </c>
      <c r="B5264" s="43" t="s">
        <v>119</v>
      </c>
      <c r="C5264" s="43" t="s">
        <v>8408</v>
      </c>
      <c r="D5264" s="43">
        <v>6125286</v>
      </c>
      <c r="E5264" s="43" t="s">
        <v>46</v>
      </c>
      <c r="F5264" s="44">
        <v>45013</v>
      </c>
      <c r="G5264" s="43" t="s">
        <v>203</v>
      </c>
      <c r="H5264" s="43" t="s">
        <v>3960</v>
      </c>
      <c r="I5264" s="43" t="s">
        <v>364</v>
      </c>
      <c r="J5264" s="43">
        <v>2.4</v>
      </c>
      <c r="K5264" s="43" t="s">
        <v>8413</v>
      </c>
      <c r="L5264" s="55" t="s">
        <v>640</v>
      </c>
      <c r="M5264" s="43" t="s">
        <v>2</v>
      </c>
      <c r="N5264" s="43" t="s">
        <v>2</v>
      </c>
      <c r="O5264"/>
      <c r="P5264" s="43" t="s">
        <v>363</v>
      </c>
    </row>
    <row r="5265" spans="1:16" x14ac:dyDescent="0.25">
      <c r="A5265" s="43" t="s">
        <v>8407</v>
      </c>
      <c r="B5265" s="43" t="s">
        <v>119</v>
      </c>
      <c r="C5265" s="43" t="s">
        <v>8408</v>
      </c>
      <c r="D5265" s="43">
        <v>6125286</v>
      </c>
      <c r="E5265" s="43" t="s">
        <v>46</v>
      </c>
      <c r="F5265" s="44">
        <v>45013</v>
      </c>
      <c r="G5265" s="43" t="s">
        <v>203</v>
      </c>
      <c r="H5265" s="43" t="s">
        <v>3960</v>
      </c>
      <c r="I5265" s="43" t="s">
        <v>364</v>
      </c>
      <c r="J5265" s="43">
        <v>2.5</v>
      </c>
      <c r="K5265" s="43" t="s">
        <v>8414</v>
      </c>
      <c r="L5265" s="55" t="s">
        <v>640</v>
      </c>
      <c r="M5265" s="43" t="s">
        <v>2</v>
      </c>
      <c r="N5265" s="43" t="s">
        <v>2</v>
      </c>
      <c r="O5265"/>
      <c r="P5265" s="43" t="s">
        <v>363</v>
      </c>
    </row>
    <row r="5266" spans="1:16" x14ac:dyDescent="0.25">
      <c r="A5266" s="43" t="s">
        <v>8407</v>
      </c>
      <c r="B5266" s="43" t="s">
        <v>119</v>
      </c>
      <c r="C5266" s="43" t="s">
        <v>8408</v>
      </c>
      <c r="D5266" s="43">
        <v>6125286</v>
      </c>
      <c r="E5266" s="43" t="s">
        <v>46</v>
      </c>
      <c r="F5266" s="44">
        <v>45013</v>
      </c>
      <c r="G5266" s="43" t="s">
        <v>203</v>
      </c>
      <c r="H5266" s="43" t="s">
        <v>3960</v>
      </c>
      <c r="I5266" s="43" t="s">
        <v>364</v>
      </c>
      <c r="J5266" s="43">
        <v>2.6</v>
      </c>
      <c r="K5266" s="43" t="s">
        <v>8415</v>
      </c>
      <c r="L5266" s="55" t="s">
        <v>640</v>
      </c>
      <c r="M5266" s="43" t="s">
        <v>2</v>
      </c>
      <c r="N5266" s="43" t="s">
        <v>2</v>
      </c>
      <c r="O5266"/>
      <c r="P5266" s="43" t="s">
        <v>363</v>
      </c>
    </row>
    <row r="5267" spans="1:16" x14ac:dyDescent="0.25">
      <c r="A5267" s="43" t="s">
        <v>8407</v>
      </c>
      <c r="B5267" s="43" t="s">
        <v>119</v>
      </c>
      <c r="C5267" s="43" t="s">
        <v>8408</v>
      </c>
      <c r="D5267" s="43">
        <v>6125286</v>
      </c>
      <c r="E5267" s="43" t="s">
        <v>46</v>
      </c>
      <c r="F5267" s="44">
        <v>45013</v>
      </c>
      <c r="G5267" s="43" t="s">
        <v>203</v>
      </c>
      <c r="H5267" s="43" t="s">
        <v>3960</v>
      </c>
      <c r="I5267" s="43" t="s">
        <v>364</v>
      </c>
      <c r="J5267" s="43">
        <v>3</v>
      </c>
      <c r="K5267" s="43" t="s">
        <v>8416</v>
      </c>
      <c r="L5267" s="55" t="s">
        <v>13</v>
      </c>
      <c r="M5267" s="43" t="s">
        <v>2</v>
      </c>
      <c r="N5267" s="43" t="s">
        <v>2</v>
      </c>
      <c r="O5267"/>
      <c r="P5267" s="43" t="s">
        <v>363</v>
      </c>
    </row>
    <row r="5268" spans="1:16" x14ac:dyDescent="0.25">
      <c r="A5268" s="43" t="s">
        <v>8417</v>
      </c>
      <c r="B5268" s="43" t="s">
        <v>136</v>
      </c>
      <c r="C5268" s="43" t="s">
        <v>8418</v>
      </c>
      <c r="D5268" s="43" t="s">
        <v>8419</v>
      </c>
      <c r="E5268" s="43" t="s">
        <v>186</v>
      </c>
      <c r="F5268" s="44">
        <v>45014</v>
      </c>
      <c r="G5268" s="43" t="s">
        <v>203</v>
      </c>
      <c r="H5268" s="43" t="s">
        <v>3960</v>
      </c>
      <c r="I5268" s="43" t="s">
        <v>364</v>
      </c>
      <c r="J5268" s="43">
        <v>1</v>
      </c>
      <c r="K5268" s="43" t="s">
        <v>8420</v>
      </c>
      <c r="L5268" s="55" t="s">
        <v>13</v>
      </c>
      <c r="M5268" s="43" t="s">
        <v>2</v>
      </c>
      <c r="N5268" s="43" t="s">
        <v>2</v>
      </c>
      <c r="O5268"/>
      <c r="P5268" s="43" t="s">
        <v>363</v>
      </c>
    </row>
    <row r="5269" spans="1:16" x14ac:dyDescent="0.25">
      <c r="A5269" s="43" t="s">
        <v>8417</v>
      </c>
      <c r="B5269" s="43" t="s">
        <v>136</v>
      </c>
      <c r="C5269" s="43" t="s">
        <v>8418</v>
      </c>
      <c r="D5269" s="43" t="s">
        <v>8419</v>
      </c>
      <c r="E5269" s="43" t="s">
        <v>186</v>
      </c>
      <c r="F5269" s="44">
        <v>45014</v>
      </c>
      <c r="G5269" s="43" t="s">
        <v>203</v>
      </c>
      <c r="H5269" s="43" t="s">
        <v>3960</v>
      </c>
      <c r="I5269" s="43" t="s">
        <v>364</v>
      </c>
      <c r="J5269" s="43">
        <v>2</v>
      </c>
      <c r="K5269" s="43" t="s">
        <v>8421</v>
      </c>
      <c r="L5269" s="55" t="s">
        <v>13</v>
      </c>
      <c r="M5269" s="43" t="s">
        <v>2</v>
      </c>
      <c r="N5269" s="43" t="s">
        <v>2</v>
      </c>
      <c r="O5269"/>
      <c r="P5269" s="43" t="s">
        <v>363</v>
      </c>
    </row>
    <row r="5270" spans="1:16" ht="30" x14ac:dyDescent="0.25">
      <c r="A5270" s="43" t="s">
        <v>8417</v>
      </c>
      <c r="B5270" s="43" t="s">
        <v>136</v>
      </c>
      <c r="C5270" s="43" t="s">
        <v>8418</v>
      </c>
      <c r="D5270" s="43" t="s">
        <v>8419</v>
      </c>
      <c r="E5270" s="43" t="s">
        <v>186</v>
      </c>
      <c r="F5270" s="44">
        <v>45014</v>
      </c>
      <c r="G5270" s="43" t="s">
        <v>203</v>
      </c>
      <c r="H5270" s="43" t="s">
        <v>3960</v>
      </c>
      <c r="I5270" s="43" t="s">
        <v>364</v>
      </c>
      <c r="J5270" s="43">
        <v>3</v>
      </c>
      <c r="K5270" s="43" t="s">
        <v>8422</v>
      </c>
      <c r="L5270" s="55" t="s">
        <v>13</v>
      </c>
      <c r="M5270" s="43" t="s">
        <v>2</v>
      </c>
      <c r="N5270" s="43" t="s">
        <v>2</v>
      </c>
      <c r="O5270"/>
      <c r="P5270" s="43" t="s">
        <v>363</v>
      </c>
    </row>
    <row r="5271" spans="1:16" x14ac:dyDescent="0.25">
      <c r="A5271" s="43" t="s">
        <v>727</v>
      </c>
      <c r="B5271" s="43" t="s">
        <v>8423</v>
      </c>
      <c r="C5271" s="43" t="s">
        <v>8424</v>
      </c>
      <c r="D5271" s="43" t="s">
        <v>8425</v>
      </c>
      <c r="E5271" s="43" t="s">
        <v>46</v>
      </c>
      <c r="F5271" s="44">
        <v>45014</v>
      </c>
      <c r="G5271" s="43" t="s">
        <v>203</v>
      </c>
      <c r="H5271" s="43" t="s">
        <v>3960</v>
      </c>
      <c r="I5271" s="43" t="s">
        <v>363</v>
      </c>
      <c r="J5271" s="43">
        <v>1</v>
      </c>
      <c r="K5271" s="43" t="s">
        <v>5282</v>
      </c>
      <c r="L5271" s="55" t="s">
        <v>638</v>
      </c>
      <c r="M5271"/>
      <c r="N5271"/>
      <c r="O5271"/>
      <c r="P5271" s="43" t="s">
        <v>363</v>
      </c>
    </row>
    <row r="5272" spans="1:16" x14ac:dyDescent="0.25">
      <c r="A5272" s="43" t="s">
        <v>727</v>
      </c>
      <c r="B5272" s="43" t="s">
        <v>8423</v>
      </c>
      <c r="C5272" s="43" t="s">
        <v>8424</v>
      </c>
      <c r="D5272" s="43" t="s">
        <v>8425</v>
      </c>
      <c r="E5272" s="43" t="s">
        <v>46</v>
      </c>
      <c r="F5272" s="44">
        <v>45014</v>
      </c>
      <c r="G5272" s="43" t="s">
        <v>203</v>
      </c>
      <c r="H5272" s="43" t="s">
        <v>3960</v>
      </c>
      <c r="I5272" s="43" t="s">
        <v>364</v>
      </c>
      <c r="J5272" s="43">
        <v>2</v>
      </c>
      <c r="K5272" s="43" t="s">
        <v>8426</v>
      </c>
      <c r="L5272" s="55" t="s">
        <v>13</v>
      </c>
      <c r="M5272" s="43" t="s">
        <v>2</v>
      </c>
      <c r="N5272" s="43" t="s">
        <v>2</v>
      </c>
      <c r="O5272"/>
      <c r="P5272" s="43" t="s">
        <v>363</v>
      </c>
    </row>
    <row r="5273" spans="1:16" x14ac:dyDescent="0.25">
      <c r="A5273" s="43" t="s">
        <v>727</v>
      </c>
      <c r="B5273" s="43" t="s">
        <v>8423</v>
      </c>
      <c r="C5273" s="43" t="s">
        <v>8424</v>
      </c>
      <c r="D5273" s="43" t="s">
        <v>8425</v>
      </c>
      <c r="E5273" s="43" t="s">
        <v>46</v>
      </c>
      <c r="F5273" s="44">
        <v>45014</v>
      </c>
      <c r="G5273" s="43" t="s">
        <v>203</v>
      </c>
      <c r="H5273" s="43" t="s">
        <v>3960</v>
      </c>
      <c r="I5273" s="43" t="s">
        <v>364</v>
      </c>
      <c r="J5273" s="43">
        <v>3</v>
      </c>
      <c r="K5273" s="43" t="s">
        <v>8427</v>
      </c>
      <c r="L5273" s="55" t="s">
        <v>13</v>
      </c>
      <c r="M5273" s="43" t="s">
        <v>2</v>
      </c>
      <c r="N5273" s="43" t="s">
        <v>2</v>
      </c>
      <c r="O5273"/>
      <c r="P5273" s="43" t="s">
        <v>363</v>
      </c>
    </row>
    <row r="5274" spans="1:16" x14ac:dyDescent="0.25">
      <c r="A5274" s="43" t="s">
        <v>727</v>
      </c>
      <c r="B5274" s="43" t="s">
        <v>8423</v>
      </c>
      <c r="C5274" s="43" t="s">
        <v>8424</v>
      </c>
      <c r="D5274" s="43" t="s">
        <v>8425</v>
      </c>
      <c r="E5274" s="43" t="s">
        <v>46</v>
      </c>
      <c r="F5274" s="44">
        <v>45014</v>
      </c>
      <c r="G5274" s="43" t="s">
        <v>203</v>
      </c>
      <c r="H5274" s="43" t="s">
        <v>3960</v>
      </c>
      <c r="I5274" s="43" t="s">
        <v>364</v>
      </c>
      <c r="J5274" s="43">
        <v>4</v>
      </c>
      <c r="K5274" s="43" t="s">
        <v>8428</v>
      </c>
      <c r="L5274" s="55" t="s">
        <v>13</v>
      </c>
      <c r="M5274" s="43" t="s">
        <v>2</v>
      </c>
      <c r="N5274" s="43" t="s">
        <v>2</v>
      </c>
      <c r="O5274"/>
      <c r="P5274" s="43" t="s">
        <v>363</v>
      </c>
    </row>
    <row r="5275" spans="1:16" x14ac:dyDescent="0.25">
      <c r="A5275" s="43" t="s">
        <v>727</v>
      </c>
      <c r="B5275" s="43" t="s">
        <v>8423</v>
      </c>
      <c r="C5275" s="43" t="s">
        <v>8424</v>
      </c>
      <c r="D5275" s="43" t="s">
        <v>8425</v>
      </c>
      <c r="E5275" s="43" t="s">
        <v>46</v>
      </c>
      <c r="F5275" s="44">
        <v>45014</v>
      </c>
      <c r="G5275" s="43" t="s">
        <v>203</v>
      </c>
      <c r="H5275" s="43" t="s">
        <v>3960</v>
      </c>
      <c r="I5275" s="43" t="s">
        <v>364</v>
      </c>
      <c r="J5275" s="43">
        <v>5</v>
      </c>
      <c r="K5275" s="43" t="s">
        <v>8429</v>
      </c>
      <c r="L5275" s="55" t="s">
        <v>641</v>
      </c>
      <c r="M5275" s="43" t="s">
        <v>2</v>
      </c>
      <c r="N5275" s="43" t="s">
        <v>2</v>
      </c>
      <c r="O5275"/>
      <c r="P5275" s="43" t="s">
        <v>363</v>
      </c>
    </row>
    <row r="5276" spans="1:16" x14ac:dyDescent="0.25">
      <c r="A5276" s="43" t="s">
        <v>727</v>
      </c>
      <c r="B5276" s="43" t="s">
        <v>8423</v>
      </c>
      <c r="C5276" s="43" t="s">
        <v>8424</v>
      </c>
      <c r="D5276" s="43" t="s">
        <v>8425</v>
      </c>
      <c r="E5276" s="43" t="s">
        <v>46</v>
      </c>
      <c r="F5276" s="44">
        <v>45014</v>
      </c>
      <c r="G5276" s="43" t="s">
        <v>203</v>
      </c>
      <c r="H5276" s="43" t="s">
        <v>3960</v>
      </c>
      <c r="I5276" s="43" t="s">
        <v>364</v>
      </c>
      <c r="J5276" s="43">
        <v>6</v>
      </c>
      <c r="K5276" s="43" t="s">
        <v>8430</v>
      </c>
      <c r="L5276" s="55" t="s">
        <v>639</v>
      </c>
      <c r="M5276" s="43" t="s">
        <v>2</v>
      </c>
      <c r="N5276" s="43" t="s">
        <v>2</v>
      </c>
      <c r="O5276"/>
      <c r="P5276" s="43" t="s">
        <v>363</v>
      </c>
    </row>
    <row r="5277" spans="1:16" ht="30" x14ac:dyDescent="0.25">
      <c r="A5277" s="43" t="s">
        <v>727</v>
      </c>
      <c r="B5277" s="43" t="s">
        <v>8423</v>
      </c>
      <c r="C5277" s="43" t="s">
        <v>8424</v>
      </c>
      <c r="D5277" s="43" t="s">
        <v>8425</v>
      </c>
      <c r="E5277" s="43" t="s">
        <v>46</v>
      </c>
      <c r="F5277" s="44">
        <v>45014</v>
      </c>
      <c r="G5277" s="43" t="s">
        <v>203</v>
      </c>
      <c r="H5277" s="43" t="s">
        <v>3960</v>
      </c>
      <c r="I5277" s="43" t="s">
        <v>364</v>
      </c>
      <c r="J5277" s="43">
        <v>7</v>
      </c>
      <c r="K5277" s="43" t="s">
        <v>71</v>
      </c>
      <c r="L5277" s="55" t="s">
        <v>641</v>
      </c>
      <c r="M5277" s="43" t="s">
        <v>2</v>
      </c>
      <c r="N5277" s="43" t="s">
        <v>3</v>
      </c>
      <c r="O5277" s="43" t="s">
        <v>10007</v>
      </c>
      <c r="P5277" s="43" t="s">
        <v>364</v>
      </c>
    </row>
    <row r="5278" spans="1:16" x14ac:dyDescent="0.25">
      <c r="A5278" s="43" t="s">
        <v>727</v>
      </c>
      <c r="B5278" s="43" t="s">
        <v>8423</v>
      </c>
      <c r="C5278" s="43" t="s">
        <v>8424</v>
      </c>
      <c r="D5278" s="43" t="s">
        <v>8425</v>
      </c>
      <c r="E5278" s="43" t="s">
        <v>46</v>
      </c>
      <c r="F5278" s="44">
        <v>45014</v>
      </c>
      <c r="G5278" s="43" t="s">
        <v>203</v>
      </c>
      <c r="H5278" s="43" t="s">
        <v>3960</v>
      </c>
      <c r="I5278" s="43" t="s">
        <v>364</v>
      </c>
      <c r="J5278" s="43">
        <v>8</v>
      </c>
      <c r="K5278" s="43" t="s">
        <v>4894</v>
      </c>
      <c r="L5278" s="55" t="s">
        <v>13</v>
      </c>
      <c r="M5278" s="43" t="s">
        <v>2</v>
      </c>
      <c r="N5278" s="43" t="s">
        <v>2</v>
      </c>
      <c r="O5278"/>
      <c r="P5278" s="43" t="s">
        <v>363</v>
      </c>
    </row>
    <row r="5279" spans="1:16" x14ac:dyDescent="0.25">
      <c r="A5279" s="43" t="s">
        <v>727</v>
      </c>
      <c r="B5279" s="43" t="s">
        <v>8423</v>
      </c>
      <c r="C5279" s="43" t="s">
        <v>8424</v>
      </c>
      <c r="D5279" s="43" t="s">
        <v>8425</v>
      </c>
      <c r="E5279" s="43" t="s">
        <v>46</v>
      </c>
      <c r="F5279" s="44">
        <v>45014</v>
      </c>
      <c r="G5279" s="43" t="s">
        <v>203</v>
      </c>
      <c r="H5279" s="43" t="s">
        <v>3960</v>
      </c>
      <c r="I5279" s="43" t="s">
        <v>364</v>
      </c>
      <c r="J5279" s="43">
        <v>9</v>
      </c>
      <c r="K5279" s="43" t="s">
        <v>8431</v>
      </c>
      <c r="L5279" s="55" t="s">
        <v>13</v>
      </c>
      <c r="M5279" s="43" t="s">
        <v>2</v>
      </c>
      <c r="N5279" s="43" t="s">
        <v>2</v>
      </c>
      <c r="O5279"/>
      <c r="P5279" s="43" t="s">
        <v>363</v>
      </c>
    </row>
    <row r="5280" spans="1:16" x14ac:dyDescent="0.25">
      <c r="A5280" s="43" t="s">
        <v>727</v>
      </c>
      <c r="B5280" s="43" t="s">
        <v>8423</v>
      </c>
      <c r="C5280" s="43" t="s">
        <v>8424</v>
      </c>
      <c r="D5280" s="43" t="s">
        <v>8425</v>
      </c>
      <c r="E5280" s="43" t="s">
        <v>46</v>
      </c>
      <c r="F5280" s="44">
        <v>45014</v>
      </c>
      <c r="G5280" s="43" t="s">
        <v>203</v>
      </c>
      <c r="H5280" s="43" t="s">
        <v>3960</v>
      </c>
      <c r="I5280" s="43" t="s">
        <v>364</v>
      </c>
      <c r="J5280" s="43">
        <v>10.1</v>
      </c>
      <c r="K5280" s="43" t="s">
        <v>8432</v>
      </c>
      <c r="L5280" s="55" t="s">
        <v>13</v>
      </c>
      <c r="M5280" s="43" t="s">
        <v>72</v>
      </c>
      <c r="N5280" s="43" t="s">
        <v>4</v>
      </c>
      <c r="O5280"/>
      <c r="P5280" s="43" t="s">
        <v>363</v>
      </c>
    </row>
    <row r="5281" spans="1:16" x14ac:dyDescent="0.25">
      <c r="A5281" s="43" t="s">
        <v>727</v>
      </c>
      <c r="B5281" s="43" t="s">
        <v>8423</v>
      </c>
      <c r="C5281" s="43" t="s">
        <v>8424</v>
      </c>
      <c r="D5281" s="43" t="s">
        <v>8425</v>
      </c>
      <c r="E5281" s="43" t="s">
        <v>46</v>
      </c>
      <c r="F5281" s="44">
        <v>45014</v>
      </c>
      <c r="G5281" s="43" t="s">
        <v>203</v>
      </c>
      <c r="H5281" s="43" t="s">
        <v>3960</v>
      </c>
      <c r="I5281" s="43" t="s">
        <v>364</v>
      </c>
      <c r="J5281" s="43">
        <v>10.199999999999999</v>
      </c>
      <c r="K5281" s="43" t="s">
        <v>8433</v>
      </c>
      <c r="L5281" s="55" t="s">
        <v>13</v>
      </c>
      <c r="M5281" s="43" t="s">
        <v>72</v>
      </c>
      <c r="N5281" s="43" t="s">
        <v>4</v>
      </c>
      <c r="O5281"/>
      <c r="P5281" s="43" t="s">
        <v>363</v>
      </c>
    </row>
    <row r="5282" spans="1:16" x14ac:dyDescent="0.25">
      <c r="A5282" s="43" t="s">
        <v>8434</v>
      </c>
      <c r="B5282" s="43" t="s">
        <v>403</v>
      </c>
      <c r="C5282" s="43" t="s">
        <v>8435</v>
      </c>
      <c r="D5282" s="43" t="s">
        <v>8436</v>
      </c>
      <c r="E5282" s="43" t="s">
        <v>46</v>
      </c>
      <c r="F5282" s="44">
        <v>45014</v>
      </c>
      <c r="G5282" s="43" t="s">
        <v>203</v>
      </c>
      <c r="H5282" s="43" t="s">
        <v>3960</v>
      </c>
      <c r="I5282" s="43" t="s">
        <v>364</v>
      </c>
      <c r="J5282" s="43">
        <v>1</v>
      </c>
      <c r="K5282" s="43" t="s">
        <v>404</v>
      </c>
      <c r="L5282" s="55" t="s">
        <v>13</v>
      </c>
      <c r="M5282" s="43" t="s">
        <v>2</v>
      </c>
      <c r="N5282" s="43" t="s">
        <v>2</v>
      </c>
      <c r="O5282"/>
      <c r="P5282" s="43" t="s">
        <v>363</v>
      </c>
    </row>
    <row r="5283" spans="1:16" x14ac:dyDescent="0.25">
      <c r="A5283" s="43" t="s">
        <v>8434</v>
      </c>
      <c r="B5283" s="43" t="s">
        <v>403</v>
      </c>
      <c r="C5283" s="43" t="s">
        <v>8435</v>
      </c>
      <c r="D5283" s="43" t="s">
        <v>8436</v>
      </c>
      <c r="E5283" s="43" t="s">
        <v>46</v>
      </c>
      <c r="F5283" s="44">
        <v>45014</v>
      </c>
      <c r="G5283" s="43" t="s">
        <v>203</v>
      </c>
      <c r="H5283" s="43" t="s">
        <v>3960</v>
      </c>
      <c r="I5283" s="43" t="s">
        <v>364</v>
      </c>
      <c r="J5283" s="43">
        <v>2</v>
      </c>
      <c r="K5283" s="43" t="s">
        <v>405</v>
      </c>
      <c r="L5283" s="55" t="s">
        <v>638</v>
      </c>
      <c r="M5283" s="43" t="s">
        <v>2</v>
      </c>
      <c r="N5283" s="43" t="s">
        <v>2</v>
      </c>
      <c r="O5283"/>
      <c r="P5283" s="43" t="s">
        <v>363</v>
      </c>
    </row>
    <row r="5284" spans="1:16" x14ac:dyDescent="0.25">
      <c r="A5284" s="43" t="s">
        <v>8434</v>
      </c>
      <c r="B5284" s="43" t="s">
        <v>403</v>
      </c>
      <c r="C5284" s="43" t="s">
        <v>8435</v>
      </c>
      <c r="D5284" s="43" t="s">
        <v>8436</v>
      </c>
      <c r="E5284" s="43" t="s">
        <v>46</v>
      </c>
      <c r="F5284" s="44">
        <v>45014</v>
      </c>
      <c r="G5284" s="43" t="s">
        <v>203</v>
      </c>
      <c r="H5284" s="43" t="s">
        <v>3960</v>
      </c>
      <c r="I5284" s="43" t="s">
        <v>364</v>
      </c>
      <c r="J5284" s="43">
        <v>3</v>
      </c>
      <c r="K5284" s="43" t="s">
        <v>406</v>
      </c>
      <c r="L5284" s="55" t="s">
        <v>638</v>
      </c>
      <c r="M5284" s="43" t="s">
        <v>2</v>
      </c>
      <c r="N5284" s="43" t="s">
        <v>2</v>
      </c>
      <c r="O5284"/>
      <c r="P5284" s="43" t="s">
        <v>363</v>
      </c>
    </row>
    <row r="5285" spans="1:16" x14ac:dyDescent="0.25">
      <c r="A5285" s="43" t="s">
        <v>8434</v>
      </c>
      <c r="B5285" s="43" t="s">
        <v>403</v>
      </c>
      <c r="C5285" s="43" t="s">
        <v>8435</v>
      </c>
      <c r="D5285" s="43" t="s">
        <v>8436</v>
      </c>
      <c r="E5285" s="43" t="s">
        <v>46</v>
      </c>
      <c r="F5285" s="44">
        <v>45014</v>
      </c>
      <c r="G5285" s="43" t="s">
        <v>203</v>
      </c>
      <c r="H5285" s="43" t="s">
        <v>3960</v>
      </c>
      <c r="I5285" s="43" t="s">
        <v>364</v>
      </c>
      <c r="J5285" s="43">
        <v>4</v>
      </c>
      <c r="K5285" s="43" t="s">
        <v>407</v>
      </c>
      <c r="L5285" s="55" t="s">
        <v>13</v>
      </c>
      <c r="M5285" s="43" t="s">
        <v>2</v>
      </c>
      <c r="N5285" s="43" t="s">
        <v>2</v>
      </c>
      <c r="O5285"/>
      <c r="P5285" s="43" t="s">
        <v>363</v>
      </c>
    </row>
    <row r="5286" spans="1:16" x14ac:dyDescent="0.25">
      <c r="A5286" s="43" t="s">
        <v>8434</v>
      </c>
      <c r="B5286" s="43" t="s">
        <v>403</v>
      </c>
      <c r="C5286" s="43" t="s">
        <v>8435</v>
      </c>
      <c r="D5286" s="43" t="s">
        <v>8436</v>
      </c>
      <c r="E5286" s="43" t="s">
        <v>46</v>
      </c>
      <c r="F5286" s="44">
        <v>45014</v>
      </c>
      <c r="G5286" s="43" t="s">
        <v>203</v>
      </c>
      <c r="H5286" s="43" t="s">
        <v>3960</v>
      </c>
      <c r="I5286" s="43" t="s">
        <v>363</v>
      </c>
      <c r="J5286" s="43">
        <v>5</v>
      </c>
      <c r="K5286" s="43" t="s">
        <v>7848</v>
      </c>
      <c r="L5286" s="55" t="s">
        <v>640</v>
      </c>
      <c r="M5286"/>
      <c r="N5286"/>
      <c r="O5286"/>
      <c r="P5286" s="43" t="s">
        <v>363</v>
      </c>
    </row>
    <row r="5287" spans="1:16" x14ac:dyDescent="0.25">
      <c r="A5287" s="43" t="s">
        <v>8434</v>
      </c>
      <c r="B5287" s="43" t="s">
        <v>403</v>
      </c>
      <c r="C5287" s="43" t="s">
        <v>8435</v>
      </c>
      <c r="D5287" s="43" t="s">
        <v>8436</v>
      </c>
      <c r="E5287" s="43" t="s">
        <v>46</v>
      </c>
      <c r="F5287" s="44">
        <v>45014</v>
      </c>
      <c r="G5287" s="43" t="s">
        <v>203</v>
      </c>
      <c r="H5287" s="43" t="s">
        <v>3960</v>
      </c>
      <c r="I5287" s="43" t="s">
        <v>364</v>
      </c>
      <c r="J5287" s="43">
        <v>6</v>
      </c>
      <c r="K5287" s="43" t="s">
        <v>196</v>
      </c>
      <c r="L5287" s="55" t="s">
        <v>13</v>
      </c>
      <c r="M5287" s="43" t="s">
        <v>2</v>
      </c>
      <c r="N5287" s="43" t="s">
        <v>2</v>
      </c>
      <c r="O5287"/>
      <c r="P5287" s="43" t="s">
        <v>363</v>
      </c>
    </row>
    <row r="5288" spans="1:16" x14ac:dyDescent="0.25">
      <c r="A5288" s="43" t="s">
        <v>8434</v>
      </c>
      <c r="B5288" s="43" t="s">
        <v>403</v>
      </c>
      <c r="C5288" s="43" t="s">
        <v>8435</v>
      </c>
      <c r="D5288" s="43" t="s">
        <v>8436</v>
      </c>
      <c r="E5288" s="43" t="s">
        <v>46</v>
      </c>
      <c r="F5288" s="44">
        <v>45014</v>
      </c>
      <c r="G5288" s="43" t="s">
        <v>203</v>
      </c>
      <c r="H5288" s="43" t="s">
        <v>3960</v>
      </c>
      <c r="I5288" s="43" t="s">
        <v>364</v>
      </c>
      <c r="J5288" s="43">
        <v>7</v>
      </c>
      <c r="K5288" s="43" t="s">
        <v>111</v>
      </c>
      <c r="L5288" s="55" t="s">
        <v>13</v>
      </c>
      <c r="M5288" s="43" t="s">
        <v>2</v>
      </c>
      <c r="N5288" s="43" t="s">
        <v>2</v>
      </c>
      <c r="O5288"/>
      <c r="P5288" s="43" t="s">
        <v>363</v>
      </c>
    </row>
    <row r="5289" spans="1:16" x14ac:dyDescent="0.25">
      <c r="A5289" s="43" t="s">
        <v>8434</v>
      </c>
      <c r="B5289" s="43" t="s">
        <v>403</v>
      </c>
      <c r="C5289" s="43" t="s">
        <v>8435</v>
      </c>
      <c r="D5289" s="43" t="s">
        <v>8436</v>
      </c>
      <c r="E5289" s="43" t="s">
        <v>46</v>
      </c>
      <c r="F5289" s="44">
        <v>45014</v>
      </c>
      <c r="G5289" s="43" t="s">
        <v>203</v>
      </c>
      <c r="H5289" s="43" t="s">
        <v>3960</v>
      </c>
      <c r="I5289" s="43" t="s">
        <v>364</v>
      </c>
      <c r="J5289" s="43">
        <v>8</v>
      </c>
      <c r="K5289" s="43" t="s">
        <v>656</v>
      </c>
      <c r="L5289" s="55" t="s">
        <v>640</v>
      </c>
      <c r="M5289" s="43" t="s">
        <v>2</v>
      </c>
      <c r="N5289" s="43" t="s">
        <v>3</v>
      </c>
      <c r="O5289" s="43" t="s">
        <v>9904</v>
      </c>
      <c r="P5289" s="43" t="s">
        <v>364</v>
      </c>
    </row>
    <row r="5290" spans="1:16" x14ac:dyDescent="0.25">
      <c r="A5290" s="43" t="s">
        <v>8434</v>
      </c>
      <c r="B5290" s="43" t="s">
        <v>403</v>
      </c>
      <c r="C5290" s="43" t="s">
        <v>8435</v>
      </c>
      <c r="D5290" s="43" t="s">
        <v>8436</v>
      </c>
      <c r="E5290" s="43" t="s">
        <v>46</v>
      </c>
      <c r="F5290" s="44">
        <v>45014</v>
      </c>
      <c r="G5290" s="43" t="s">
        <v>203</v>
      </c>
      <c r="H5290" s="43" t="s">
        <v>3960</v>
      </c>
      <c r="I5290" s="43" t="s">
        <v>364</v>
      </c>
      <c r="J5290" s="43">
        <v>9</v>
      </c>
      <c r="K5290" s="43" t="s">
        <v>408</v>
      </c>
      <c r="L5290" s="55" t="s">
        <v>639</v>
      </c>
      <c r="M5290" s="43" t="s">
        <v>2</v>
      </c>
      <c r="N5290" s="43" t="s">
        <v>2</v>
      </c>
      <c r="O5290"/>
      <c r="P5290" s="43" t="s">
        <v>363</v>
      </c>
    </row>
    <row r="5291" spans="1:16" x14ac:dyDescent="0.25">
      <c r="A5291" s="43" t="s">
        <v>8434</v>
      </c>
      <c r="B5291" s="43" t="s">
        <v>403</v>
      </c>
      <c r="C5291" s="43" t="s">
        <v>8435</v>
      </c>
      <c r="D5291" s="43" t="s">
        <v>8436</v>
      </c>
      <c r="E5291" s="43" t="s">
        <v>46</v>
      </c>
      <c r="F5291" s="44">
        <v>45014</v>
      </c>
      <c r="G5291" s="43" t="s">
        <v>203</v>
      </c>
      <c r="H5291" s="43" t="s">
        <v>4197</v>
      </c>
      <c r="I5291" s="43" t="s">
        <v>363</v>
      </c>
      <c r="J5291" s="43">
        <v>10</v>
      </c>
      <c r="K5291" s="43" t="s">
        <v>5502</v>
      </c>
      <c r="L5291" s="55" t="s">
        <v>13</v>
      </c>
      <c r="M5291"/>
      <c r="N5291"/>
      <c r="O5291"/>
      <c r="P5291" s="43" t="s">
        <v>363</v>
      </c>
    </row>
    <row r="5292" spans="1:16" x14ac:dyDescent="0.25">
      <c r="A5292" s="43" t="s">
        <v>8434</v>
      </c>
      <c r="B5292" s="43" t="s">
        <v>403</v>
      </c>
      <c r="C5292" s="43" t="s">
        <v>8435</v>
      </c>
      <c r="D5292" s="43" t="s">
        <v>8436</v>
      </c>
      <c r="E5292" s="43" t="s">
        <v>46</v>
      </c>
      <c r="F5292" s="44">
        <v>45014</v>
      </c>
      <c r="G5292" s="43" t="s">
        <v>203</v>
      </c>
      <c r="H5292" s="43" t="s">
        <v>4197</v>
      </c>
      <c r="I5292" s="43" t="s">
        <v>364</v>
      </c>
      <c r="J5292" s="43">
        <v>11</v>
      </c>
      <c r="K5292" s="43" t="s">
        <v>5503</v>
      </c>
      <c r="L5292" s="55" t="s">
        <v>13</v>
      </c>
      <c r="M5292" s="43" t="s">
        <v>2</v>
      </c>
      <c r="N5292" s="43" t="s">
        <v>3</v>
      </c>
      <c r="O5292" s="43" t="s">
        <v>9886</v>
      </c>
      <c r="P5292" s="43" t="s">
        <v>364</v>
      </c>
    </row>
    <row r="5293" spans="1:16" ht="30" x14ac:dyDescent="0.25">
      <c r="A5293" s="43" t="s">
        <v>8434</v>
      </c>
      <c r="B5293" s="43" t="s">
        <v>403</v>
      </c>
      <c r="C5293" s="43" t="s">
        <v>8435</v>
      </c>
      <c r="D5293" s="43" t="s">
        <v>8436</v>
      </c>
      <c r="E5293" s="43" t="s">
        <v>46</v>
      </c>
      <c r="F5293" s="44">
        <v>45014</v>
      </c>
      <c r="G5293" s="43" t="s">
        <v>203</v>
      </c>
      <c r="H5293" s="43" t="s">
        <v>3960</v>
      </c>
      <c r="I5293" s="43" t="s">
        <v>364</v>
      </c>
      <c r="J5293" s="43">
        <v>12</v>
      </c>
      <c r="K5293" s="43" t="s">
        <v>5505</v>
      </c>
      <c r="L5293" s="55" t="s">
        <v>13</v>
      </c>
      <c r="M5293" s="43" t="s">
        <v>2</v>
      </c>
      <c r="N5293" s="43" t="s">
        <v>2</v>
      </c>
      <c r="O5293"/>
      <c r="P5293" s="43" t="s">
        <v>363</v>
      </c>
    </row>
    <row r="5294" spans="1:16" x14ac:dyDescent="0.25">
      <c r="A5294" s="43" t="s">
        <v>8434</v>
      </c>
      <c r="B5294" s="43" t="s">
        <v>403</v>
      </c>
      <c r="C5294" s="43" t="s">
        <v>8435</v>
      </c>
      <c r="D5294" s="43" t="s">
        <v>8436</v>
      </c>
      <c r="E5294" s="43" t="s">
        <v>46</v>
      </c>
      <c r="F5294" s="44">
        <v>45014</v>
      </c>
      <c r="G5294" s="43" t="s">
        <v>203</v>
      </c>
      <c r="H5294" s="43" t="s">
        <v>3960</v>
      </c>
      <c r="I5294" s="43" t="s">
        <v>363</v>
      </c>
      <c r="J5294" s="43">
        <v>13</v>
      </c>
      <c r="K5294" s="43" t="s">
        <v>658</v>
      </c>
      <c r="L5294" s="55" t="s">
        <v>13</v>
      </c>
      <c r="M5294"/>
      <c r="N5294"/>
      <c r="O5294"/>
      <c r="P5294" s="43" t="s">
        <v>363</v>
      </c>
    </row>
    <row r="5295" spans="1:16" x14ac:dyDescent="0.25">
      <c r="A5295" s="43" t="s">
        <v>8437</v>
      </c>
      <c r="B5295" s="43" t="s">
        <v>205</v>
      </c>
      <c r="C5295" s="43" t="s">
        <v>8438</v>
      </c>
      <c r="D5295" s="43">
        <v>6173401</v>
      </c>
      <c r="E5295" s="43" t="s">
        <v>46</v>
      </c>
      <c r="F5295" s="44">
        <v>45014</v>
      </c>
      <c r="G5295" s="43" t="s">
        <v>203</v>
      </c>
      <c r="H5295" s="43" t="s">
        <v>3960</v>
      </c>
      <c r="I5295" s="43" t="s">
        <v>364</v>
      </c>
      <c r="J5295" s="43">
        <v>1</v>
      </c>
      <c r="K5295" s="43" t="s">
        <v>3803</v>
      </c>
      <c r="L5295" s="55" t="s">
        <v>13</v>
      </c>
      <c r="M5295" s="43" t="s">
        <v>2</v>
      </c>
      <c r="N5295" s="43" t="s">
        <v>2</v>
      </c>
      <c r="O5295"/>
      <c r="P5295" s="43" t="s">
        <v>363</v>
      </c>
    </row>
    <row r="5296" spans="1:16" x14ac:dyDescent="0.25">
      <c r="A5296" s="43" t="s">
        <v>8437</v>
      </c>
      <c r="B5296" s="43" t="s">
        <v>205</v>
      </c>
      <c r="C5296" s="43" t="s">
        <v>8438</v>
      </c>
      <c r="D5296" s="43">
        <v>6173401</v>
      </c>
      <c r="E5296" s="43" t="s">
        <v>46</v>
      </c>
      <c r="F5296" s="44">
        <v>45014</v>
      </c>
      <c r="G5296" s="43" t="s">
        <v>203</v>
      </c>
      <c r="H5296" s="43" t="s">
        <v>3960</v>
      </c>
      <c r="I5296" s="43" t="s">
        <v>364</v>
      </c>
      <c r="J5296" s="43">
        <v>2</v>
      </c>
      <c r="K5296" s="43" t="s">
        <v>3226</v>
      </c>
      <c r="L5296" s="55" t="s">
        <v>13</v>
      </c>
      <c r="M5296" s="43" t="s">
        <v>2</v>
      </c>
      <c r="N5296" s="43" t="s">
        <v>2</v>
      </c>
      <c r="O5296"/>
      <c r="P5296" s="43" t="s">
        <v>363</v>
      </c>
    </row>
    <row r="5297" spans="1:16" x14ac:dyDescent="0.25">
      <c r="A5297" s="43" t="s">
        <v>8437</v>
      </c>
      <c r="B5297" s="43" t="s">
        <v>205</v>
      </c>
      <c r="C5297" s="43" t="s">
        <v>8438</v>
      </c>
      <c r="D5297" s="43">
        <v>6173401</v>
      </c>
      <c r="E5297" s="43" t="s">
        <v>46</v>
      </c>
      <c r="F5297" s="44">
        <v>45014</v>
      </c>
      <c r="G5297" s="43" t="s">
        <v>203</v>
      </c>
      <c r="H5297" s="43" t="s">
        <v>3960</v>
      </c>
      <c r="I5297" s="43" t="s">
        <v>364</v>
      </c>
      <c r="J5297" s="43">
        <v>3.1</v>
      </c>
      <c r="K5297" s="43" t="s">
        <v>8439</v>
      </c>
      <c r="L5297" s="55" t="s">
        <v>640</v>
      </c>
      <c r="M5297" s="43" t="s">
        <v>2</v>
      </c>
      <c r="N5297" s="43" t="s">
        <v>3</v>
      </c>
      <c r="O5297" s="43" t="s">
        <v>9874</v>
      </c>
      <c r="P5297" s="43" t="s">
        <v>364</v>
      </c>
    </row>
    <row r="5298" spans="1:16" x14ac:dyDescent="0.25">
      <c r="A5298" s="43" t="s">
        <v>8437</v>
      </c>
      <c r="B5298" s="43" t="s">
        <v>205</v>
      </c>
      <c r="C5298" s="43" t="s">
        <v>8438</v>
      </c>
      <c r="D5298" s="43">
        <v>6173401</v>
      </c>
      <c r="E5298" s="43" t="s">
        <v>46</v>
      </c>
      <c r="F5298" s="44">
        <v>45014</v>
      </c>
      <c r="G5298" s="43" t="s">
        <v>203</v>
      </c>
      <c r="H5298" s="43" t="s">
        <v>3960</v>
      </c>
      <c r="I5298" s="43" t="s">
        <v>364</v>
      </c>
      <c r="J5298" s="43">
        <v>3.2</v>
      </c>
      <c r="K5298" s="43" t="s">
        <v>8440</v>
      </c>
      <c r="L5298" s="55" t="s">
        <v>640</v>
      </c>
      <c r="M5298" s="43" t="s">
        <v>2</v>
      </c>
      <c r="N5298" s="43" t="s">
        <v>2</v>
      </c>
      <c r="O5298"/>
      <c r="P5298" s="43" t="s">
        <v>363</v>
      </c>
    </row>
    <row r="5299" spans="1:16" x14ac:dyDescent="0.25">
      <c r="A5299" s="43" t="s">
        <v>8437</v>
      </c>
      <c r="B5299" s="43" t="s">
        <v>205</v>
      </c>
      <c r="C5299" s="43" t="s">
        <v>8438</v>
      </c>
      <c r="D5299" s="43">
        <v>6173401</v>
      </c>
      <c r="E5299" s="43" t="s">
        <v>46</v>
      </c>
      <c r="F5299" s="44">
        <v>45014</v>
      </c>
      <c r="G5299" s="43" t="s">
        <v>203</v>
      </c>
      <c r="H5299" s="43" t="s">
        <v>3960</v>
      </c>
      <c r="I5299" s="43" t="s">
        <v>364</v>
      </c>
      <c r="J5299" s="43">
        <v>3.3</v>
      </c>
      <c r="K5299" s="43" t="s">
        <v>8441</v>
      </c>
      <c r="L5299" s="55" t="s">
        <v>640</v>
      </c>
      <c r="M5299" s="43" t="s">
        <v>2</v>
      </c>
      <c r="N5299" s="43" t="s">
        <v>2</v>
      </c>
      <c r="O5299"/>
      <c r="P5299" s="43" t="s">
        <v>363</v>
      </c>
    </row>
    <row r="5300" spans="1:16" x14ac:dyDescent="0.25">
      <c r="A5300" s="43" t="s">
        <v>8437</v>
      </c>
      <c r="B5300" s="43" t="s">
        <v>205</v>
      </c>
      <c r="C5300" s="43" t="s">
        <v>8438</v>
      </c>
      <c r="D5300" s="43">
        <v>6173401</v>
      </c>
      <c r="E5300" s="43" t="s">
        <v>46</v>
      </c>
      <c r="F5300" s="44">
        <v>45014</v>
      </c>
      <c r="G5300" s="43" t="s">
        <v>203</v>
      </c>
      <c r="H5300" s="43" t="s">
        <v>3960</v>
      </c>
      <c r="I5300" s="43" t="s">
        <v>364</v>
      </c>
      <c r="J5300" s="43">
        <v>3.4</v>
      </c>
      <c r="K5300" s="43" t="s">
        <v>8442</v>
      </c>
      <c r="L5300" s="55" t="s">
        <v>640</v>
      </c>
      <c r="M5300" s="43" t="s">
        <v>2</v>
      </c>
      <c r="N5300" s="43" t="s">
        <v>2</v>
      </c>
      <c r="O5300"/>
      <c r="P5300" s="43" t="s">
        <v>363</v>
      </c>
    </row>
    <row r="5301" spans="1:16" x14ac:dyDescent="0.25">
      <c r="A5301" s="43" t="s">
        <v>8437</v>
      </c>
      <c r="B5301" s="43" t="s">
        <v>205</v>
      </c>
      <c r="C5301" s="43" t="s">
        <v>8438</v>
      </c>
      <c r="D5301" s="43">
        <v>6173401</v>
      </c>
      <c r="E5301" s="43" t="s">
        <v>46</v>
      </c>
      <c r="F5301" s="44">
        <v>45014</v>
      </c>
      <c r="G5301" s="43" t="s">
        <v>203</v>
      </c>
      <c r="H5301" s="43" t="s">
        <v>3960</v>
      </c>
      <c r="I5301" s="43" t="s">
        <v>364</v>
      </c>
      <c r="J5301" s="43">
        <v>3.5</v>
      </c>
      <c r="K5301" s="43" t="s">
        <v>8443</v>
      </c>
      <c r="L5301" s="55" t="s">
        <v>640</v>
      </c>
      <c r="M5301" s="43" t="s">
        <v>2</v>
      </c>
      <c r="N5301" s="43" t="s">
        <v>2</v>
      </c>
      <c r="O5301"/>
      <c r="P5301" s="43" t="s">
        <v>363</v>
      </c>
    </row>
    <row r="5302" spans="1:16" x14ac:dyDescent="0.25">
      <c r="A5302" s="43" t="s">
        <v>8437</v>
      </c>
      <c r="B5302" s="43" t="s">
        <v>205</v>
      </c>
      <c r="C5302" s="43" t="s">
        <v>8438</v>
      </c>
      <c r="D5302" s="43">
        <v>6173401</v>
      </c>
      <c r="E5302" s="43" t="s">
        <v>46</v>
      </c>
      <c r="F5302" s="44">
        <v>45014</v>
      </c>
      <c r="G5302" s="43" t="s">
        <v>203</v>
      </c>
      <c r="H5302" s="43" t="s">
        <v>3960</v>
      </c>
      <c r="I5302" s="43" t="s">
        <v>364</v>
      </c>
      <c r="J5302" s="43">
        <v>4</v>
      </c>
      <c r="K5302" s="43" t="s">
        <v>8444</v>
      </c>
      <c r="L5302" s="55" t="s">
        <v>640</v>
      </c>
      <c r="M5302" s="43" t="s">
        <v>2</v>
      </c>
      <c r="N5302" s="43" t="s">
        <v>2</v>
      </c>
      <c r="O5302"/>
      <c r="P5302" s="43" t="s">
        <v>363</v>
      </c>
    </row>
    <row r="5303" spans="1:16" x14ac:dyDescent="0.25">
      <c r="A5303" s="43" t="s">
        <v>8437</v>
      </c>
      <c r="B5303" s="43" t="s">
        <v>205</v>
      </c>
      <c r="C5303" s="43" t="s">
        <v>8438</v>
      </c>
      <c r="D5303" s="43">
        <v>6173401</v>
      </c>
      <c r="E5303" s="43" t="s">
        <v>46</v>
      </c>
      <c r="F5303" s="44">
        <v>45014</v>
      </c>
      <c r="G5303" s="43" t="s">
        <v>203</v>
      </c>
      <c r="H5303" s="43" t="s">
        <v>3960</v>
      </c>
      <c r="I5303" s="43" t="s">
        <v>364</v>
      </c>
      <c r="J5303" s="43">
        <v>5.0999999999999996</v>
      </c>
      <c r="K5303" s="43" t="s">
        <v>8445</v>
      </c>
      <c r="L5303" s="55" t="s">
        <v>13</v>
      </c>
      <c r="M5303" s="43" t="s">
        <v>2</v>
      </c>
      <c r="N5303" s="43" t="s">
        <v>2</v>
      </c>
      <c r="O5303"/>
      <c r="P5303" s="43" t="s">
        <v>363</v>
      </c>
    </row>
    <row r="5304" spans="1:16" x14ac:dyDescent="0.25">
      <c r="A5304" s="43" t="s">
        <v>8437</v>
      </c>
      <c r="B5304" s="43" t="s">
        <v>205</v>
      </c>
      <c r="C5304" s="43" t="s">
        <v>8438</v>
      </c>
      <c r="D5304" s="43">
        <v>6173401</v>
      </c>
      <c r="E5304" s="43" t="s">
        <v>46</v>
      </c>
      <c r="F5304" s="44">
        <v>45014</v>
      </c>
      <c r="G5304" s="43" t="s">
        <v>203</v>
      </c>
      <c r="H5304" s="43" t="s">
        <v>3960</v>
      </c>
      <c r="I5304" s="43" t="s">
        <v>364</v>
      </c>
      <c r="J5304" s="43">
        <v>5.2</v>
      </c>
      <c r="K5304" s="43" t="s">
        <v>8446</v>
      </c>
      <c r="L5304" s="55" t="s">
        <v>13</v>
      </c>
      <c r="M5304" s="43" t="s">
        <v>2</v>
      </c>
      <c r="N5304" s="43" t="s">
        <v>2</v>
      </c>
      <c r="O5304"/>
      <c r="P5304" s="43" t="s">
        <v>363</v>
      </c>
    </row>
    <row r="5305" spans="1:16" x14ac:dyDescent="0.25">
      <c r="A5305" s="43" t="s">
        <v>8437</v>
      </c>
      <c r="B5305" s="43" t="s">
        <v>205</v>
      </c>
      <c r="C5305" s="43" t="s">
        <v>8438</v>
      </c>
      <c r="D5305" s="43">
        <v>6173401</v>
      </c>
      <c r="E5305" s="43" t="s">
        <v>46</v>
      </c>
      <c r="F5305" s="44">
        <v>45014</v>
      </c>
      <c r="G5305" s="43" t="s">
        <v>203</v>
      </c>
      <c r="H5305" s="43" t="s">
        <v>3960</v>
      </c>
      <c r="I5305" s="43" t="s">
        <v>364</v>
      </c>
      <c r="J5305" s="43">
        <v>6</v>
      </c>
      <c r="K5305" s="43" t="s">
        <v>3817</v>
      </c>
      <c r="L5305" s="55" t="s">
        <v>640</v>
      </c>
      <c r="M5305" s="43" t="s">
        <v>2</v>
      </c>
      <c r="N5305" s="43" t="s">
        <v>2</v>
      </c>
      <c r="O5305"/>
      <c r="P5305" s="43" t="s">
        <v>363</v>
      </c>
    </row>
    <row r="5306" spans="1:16" x14ac:dyDescent="0.25">
      <c r="A5306" s="43" t="s">
        <v>8447</v>
      </c>
      <c r="B5306" s="43" t="s">
        <v>119</v>
      </c>
      <c r="C5306" s="43" t="s">
        <v>8448</v>
      </c>
      <c r="D5306" s="43">
        <v>6250821</v>
      </c>
      <c r="E5306" s="43" t="s">
        <v>46</v>
      </c>
      <c r="F5306" s="44">
        <v>45014</v>
      </c>
      <c r="G5306" s="43" t="s">
        <v>203</v>
      </c>
      <c r="H5306" s="43" t="s">
        <v>3960</v>
      </c>
      <c r="I5306" s="43" t="s">
        <v>364</v>
      </c>
      <c r="J5306" s="43">
        <v>1</v>
      </c>
      <c r="K5306" s="43" t="s">
        <v>6779</v>
      </c>
      <c r="L5306" s="55" t="s">
        <v>13</v>
      </c>
      <c r="M5306" s="43" t="s">
        <v>2</v>
      </c>
      <c r="N5306" s="43" t="s">
        <v>2</v>
      </c>
      <c r="O5306"/>
      <c r="P5306" s="43" t="s">
        <v>363</v>
      </c>
    </row>
    <row r="5307" spans="1:16" x14ac:dyDescent="0.25">
      <c r="A5307" s="43" t="s">
        <v>8447</v>
      </c>
      <c r="B5307" s="43" t="s">
        <v>119</v>
      </c>
      <c r="C5307" s="43" t="s">
        <v>8448</v>
      </c>
      <c r="D5307" s="43">
        <v>6250821</v>
      </c>
      <c r="E5307" s="43" t="s">
        <v>46</v>
      </c>
      <c r="F5307" s="44">
        <v>45014</v>
      </c>
      <c r="G5307" s="43" t="s">
        <v>203</v>
      </c>
      <c r="H5307" s="43" t="s">
        <v>3960</v>
      </c>
      <c r="I5307" s="43" t="s">
        <v>364</v>
      </c>
      <c r="J5307" s="43">
        <v>2.1</v>
      </c>
      <c r="K5307" s="43" t="s">
        <v>8449</v>
      </c>
      <c r="L5307" s="55" t="s">
        <v>640</v>
      </c>
      <c r="M5307" s="43" t="s">
        <v>2</v>
      </c>
      <c r="N5307" s="43" t="s">
        <v>2</v>
      </c>
      <c r="O5307"/>
      <c r="P5307" s="43" t="s">
        <v>363</v>
      </c>
    </row>
    <row r="5308" spans="1:16" x14ac:dyDescent="0.25">
      <c r="A5308" s="43" t="s">
        <v>8447</v>
      </c>
      <c r="B5308" s="43" t="s">
        <v>119</v>
      </c>
      <c r="C5308" s="43" t="s">
        <v>8448</v>
      </c>
      <c r="D5308" s="43">
        <v>6250821</v>
      </c>
      <c r="E5308" s="43" t="s">
        <v>46</v>
      </c>
      <c r="F5308" s="44">
        <v>45014</v>
      </c>
      <c r="G5308" s="43" t="s">
        <v>203</v>
      </c>
      <c r="H5308" s="43" t="s">
        <v>3960</v>
      </c>
      <c r="I5308" s="43" t="s">
        <v>364</v>
      </c>
      <c r="J5308" s="43">
        <v>2.2000000000000002</v>
      </c>
      <c r="K5308" s="43" t="s">
        <v>8450</v>
      </c>
      <c r="L5308" s="55" t="s">
        <v>640</v>
      </c>
      <c r="M5308" s="43" t="s">
        <v>2</v>
      </c>
      <c r="N5308" s="43" t="s">
        <v>2</v>
      </c>
      <c r="O5308"/>
      <c r="P5308" s="43" t="s">
        <v>363</v>
      </c>
    </row>
    <row r="5309" spans="1:16" x14ac:dyDescent="0.25">
      <c r="A5309" s="43" t="s">
        <v>8447</v>
      </c>
      <c r="B5309" s="43" t="s">
        <v>119</v>
      </c>
      <c r="C5309" s="43" t="s">
        <v>8448</v>
      </c>
      <c r="D5309" s="43">
        <v>6250821</v>
      </c>
      <c r="E5309" s="43" t="s">
        <v>46</v>
      </c>
      <c r="F5309" s="44">
        <v>45014</v>
      </c>
      <c r="G5309" s="43" t="s">
        <v>203</v>
      </c>
      <c r="H5309" s="43" t="s">
        <v>3960</v>
      </c>
      <c r="I5309" s="43" t="s">
        <v>364</v>
      </c>
      <c r="J5309" s="43">
        <v>2.2999999999999998</v>
      </c>
      <c r="K5309" s="43" t="s">
        <v>8451</v>
      </c>
      <c r="L5309" s="55" t="s">
        <v>640</v>
      </c>
      <c r="M5309" s="43" t="s">
        <v>2</v>
      </c>
      <c r="N5309" s="43" t="s">
        <v>2</v>
      </c>
      <c r="O5309"/>
      <c r="P5309" s="43" t="s">
        <v>363</v>
      </c>
    </row>
    <row r="5310" spans="1:16" x14ac:dyDescent="0.25">
      <c r="A5310" s="43" t="s">
        <v>8447</v>
      </c>
      <c r="B5310" s="43" t="s">
        <v>119</v>
      </c>
      <c r="C5310" s="43" t="s">
        <v>8448</v>
      </c>
      <c r="D5310" s="43">
        <v>6250821</v>
      </c>
      <c r="E5310" s="43" t="s">
        <v>46</v>
      </c>
      <c r="F5310" s="44">
        <v>45014</v>
      </c>
      <c r="G5310" s="43" t="s">
        <v>203</v>
      </c>
      <c r="H5310" s="43" t="s">
        <v>3960</v>
      </c>
      <c r="I5310" s="43" t="s">
        <v>364</v>
      </c>
      <c r="J5310" s="43">
        <v>2.4</v>
      </c>
      <c r="K5310" s="43" t="s">
        <v>8452</v>
      </c>
      <c r="L5310" s="55" t="s">
        <v>640</v>
      </c>
      <c r="M5310" s="43" t="s">
        <v>2</v>
      </c>
      <c r="N5310" s="43" t="s">
        <v>2</v>
      </c>
      <c r="O5310"/>
      <c r="P5310" s="43" t="s">
        <v>363</v>
      </c>
    </row>
    <row r="5311" spans="1:16" x14ac:dyDescent="0.25">
      <c r="A5311" s="43" t="s">
        <v>8447</v>
      </c>
      <c r="B5311" s="43" t="s">
        <v>119</v>
      </c>
      <c r="C5311" s="43" t="s">
        <v>8448</v>
      </c>
      <c r="D5311" s="43">
        <v>6250821</v>
      </c>
      <c r="E5311" s="43" t="s">
        <v>46</v>
      </c>
      <c r="F5311" s="44">
        <v>45014</v>
      </c>
      <c r="G5311" s="43" t="s">
        <v>203</v>
      </c>
      <c r="H5311" s="43" t="s">
        <v>3960</v>
      </c>
      <c r="I5311" s="43" t="s">
        <v>364</v>
      </c>
      <c r="J5311" s="43">
        <v>2.5</v>
      </c>
      <c r="K5311" s="43" t="s">
        <v>8453</v>
      </c>
      <c r="L5311" s="55" t="s">
        <v>640</v>
      </c>
      <c r="M5311" s="43" t="s">
        <v>2</v>
      </c>
      <c r="N5311" s="43" t="s">
        <v>2</v>
      </c>
      <c r="O5311"/>
      <c r="P5311" s="43" t="s">
        <v>363</v>
      </c>
    </row>
    <row r="5312" spans="1:16" x14ac:dyDescent="0.25">
      <c r="A5312" s="43" t="s">
        <v>8447</v>
      </c>
      <c r="B5312" s="43" t="s">
        <v>119</v>
      </c>
      <c r="C5312" s="43" t="s">
        <v>8448</v>
      </c>
      <c r="D5312" s="43">
        <v>6250821</v>
      </c>
      <c r="E5312" s="43" t="s">
        <v>46</v>
      </c>
      <c r="F5312" s="44">
        <v>45014</v>
      </c>
      <c r="G5312" s="43" t="s">
        <v>203</v>
      </c>
      <c r="H5312" s="43" t="s">
        <v>3960</v>
      </c>
      <c r="I5312" s="43" t="s">
        <v>364</v>
      </c>
      <c r="J5312" s="43">
        <v>2.6</v>
      </c>
      <c r="K5312" s="43" t="s">
        <v>8454</v>
      </c>
      <c r="L5312" s="55" t="s">
        <v>640</v>
      </c>
      <c r="M5312" s="43" t="s">
        <v>2</v>
      </c>
      <c r="N5312" s="43" t="s">
        <v>2</v>
      </c>
      <c r="O5312"/>
      <c r="P5312" s="43" t="s">
        <v>363</v>
      </c>
    </row>
    <row r="5313" spans="1:16" x14ac:dyDescent="0.25">
      <c r="A5313" s="43" t="s">
        <v>8447</v>
      </c>
      <c r="B5313" s="43" t="s">
        <v>119</v>
      </c>
      <c r="C5313" s="43" t="s">
        <v>8448</v>
      </c>
      <c r="D5313" s="43">
        <v>6250821</v>
      </c>
      <c r="E5313" s="43" t="s">
        <v>46</v>
      </c>
      <c r="F5313" s="44">
        <v>45014</v>
      </c>
      <c r="G5313" s="43" t="s">
        <v>203</v>
      </c>
      <c r="H5313" s="43" t="s">
        <v>3960</v>
      </c>
      <c r="I5313" s="43" t="s">
        <v>364</v>
      </c>
      <c r="J5313" s="43">
        <v>2.7</v>
      </c>
      <c r="K5313" s="43" t="s">
        <v>8455</v>
      </c>
      <c r="L5313" s="55" t="s">
        <v>640</v>
      </c>
      <c r="M5313" s="43" t="s">
        <v>2</v>
      </c>
      <c r="N5313" s="43" t="s">
        <v>2</v>
      </c>
      <c r="O5313"/>
      <c r="P5313" s="43" t="s">
        <v>363</v>
      </c>
    </row>
    <row r="5314" spans="1:16" x14ac:dyDescent="0.25">
      <c r="A5314" s="43" t="s">
        <v>8447</v>
      </c>
      <c r="B5314" s="43" t="s">
        <v>119</v>
      </c>
      <c r="C5314" s="43" t="s">
        <v>8448</v>
      </c>
      <c r="D5314" s="43">
        <v>6250821</v>
      </c>
      <c r="E5314" s="43" t="s">
        <v>46</v>
      </c>
      <c r="F5314" s="44">
        <v>45014</v>
      </c>
      <c r="G5314" s="43" t="s">
        <v>203</v>
      </c>
      <c r="H5314" s="43" t="s">
        <v>3960</v>
      </c>
      <c r="I5314" s="43" t="s">
        <v>364</v>
      </c>
      <c r="J5314" s="43">
        <v>2.8</v>
      </c>
      <c r="K5314" s="43" t="s">
        <v>8456</v>
      </c>
      <c r="L5314" s="55" t="s">
        <v>640</v>
      </c>
      <c r="M5314" s="43" t="s">
        <v>2</v>
      </c>
      <c r="N5314" s="43" t="s">
        <v>2</v>
      </c>
      <c r="O5314"/>
      <c r="P5314" s="43" t="s">
        <v>363</v>
      </c>
    </row>
    <row r="5315" spans="1:16" x14ac:dyDescent="0.25">
      <c r="A5315" s="43" t="s">
        <v>8447</v>
      </c>
      <c r="B5315" s="43" t="s">
        <v>119</v>
      </c>
      <c r="C5315" s="43" t="s">
        <v>8448</v>
      </c>
      <c r="D5315" s="43">
        <v>6250821</v>
      </c>
      <c r="E5315" s="43" t="s">
        <v>46</v>
      </c>
      <c r="F5315" s="44">
        <v>45014</v>
      </c>
      <c r="G5315" s="43" t="s">
        <v>203</v>
      </c>
      <c r="H5315" s="43" t="s">
        <v>3960</v>
      </c>
      <c r="I5315" s="43" t="s">
        <v>364</v>
      </c>
      <c r="J5315" s="43">
        <v>2.9</v>
      </c>
      <c r="K5315" s="43" t="s">
        <v>8457</v>
      </c>
      <c r="L5315" s="55" t="s">
        <v>640</v>
      </c>
      <c r="M5315" s="43" t="s">
        <v>2</v>
      </c>
      <c r="N5315" s="43" t="s">
        <v>2</v>
      </c>
      <c r="O5315"/>
      <c r="P5315" s="43" t="s">
        <v>363</v>
      </c>
    </row>
    <row r="5316" spans="1:16" x14ac:dyDescent="0.25">
      <c r="A5316" s="43" t="s">
        <v>8447</v>
      </c>
      <c r="B5316" s="43" t="s">
        <v>119</v>
      </c>
      <c r="C5316" s="43" t="s">
        <v>8448</v>
      </c>
      <c r="D5316" s="43">
        <v>6250821</v>
      </c>
      <c r="E5316" s="43" t="s">
        <v>46</v>
      </c>
      <c r="F5316" s="44">
        <v>45014</v>
      </c>
      <c r="G5316" s="43" t="s">
        <v>203</v>
      </c>
      <c r="H5316" s="43" t="s">
        <v>3960</v>
      </c>
      <c r="I5316" s="43" t="s">
        <v>364</v>
      </c>
      <c r="J5316" s="43">
        <v>3.1</v>
      </c>
      <c r="K5316" s="43" t="s">
        <v>8458</v>
      </c>
      <c r="L5316" s="55" t="s">
        <v>639</v>
      </c>
      <c r="M5316" s="43" t="s">
        <v>2</v>
      </c>
      <c r="N5316" s="43" t="s">
        <v>2</v>
      </c>
      <c r="O5316"/>
      <c r="P5316" s="43" t="s">
        <v>363</v>
      </c>
    </row>
    <row r="5317" spans="1:16" x14ac:dyDescent="0.25">
      <c r="A5317" s="43" t="s">
        <v>8447</v>
      </c>
      <c r="B5317" s="43" t="s">
        <v>119</v>
      </c>
      <c r="C5317" s="43" t="s">
        <v>8448</v>
      </c>
      <c r="D5317" s="43">
        <v>6250821</v>
      </c>
      <c r="E5317" s="43" t="s">
        <v>46</v>
      </c>
      <c r="F5317" s="44">
        <v>45014</v>
      </c>
      <c r="G5317" s="43" t="s">
        <v>203</v>
      </c>
      <c r="H5317" s="43" t="s">
        <v>3960</v>
      </c>
      <c r="I5317" s="43" t="s">
        <v>364</v>
      </c>
      <c r="J5317" s="43">
        <v>3.2</v>
      </c>
      <c r="K5317" s="43" t="s">
        <v>8459</v>
      </c>
      <c r="L5317" s="55" t="s">
        <v>639</v>
      </c>
      <c r="M5317" s="43" t="s">
        <v>2</v>
      </c>
      <c r="N5317" s="43" t="s">
        <v>2</v>
      </c>
      <c r="O5317"/>
      <c r="P5317" s="43" t="s">
        <v>363</v>
      </c>
    </row>
    <row r="5318" spans="1:16" ht="30" x14ac:dyDescent="0.25">
      <c r="A5318" s="43" t="s">
        <v>8460</v>
      </c>
      <c r="B5318" s="43" t="s">
        <v>205</v>
      </c>
      <c r="C5318" s="43" t="s">
        <v>8461</v>
      </c>
      <c r="D5318" s="43">
        <v>6294670</v>
      </c>
      <c r="E5318" s="43" t="s">
        <v>46</v>
      </c>
      <c r="F5318" s="44">
        <v>45014</v>
      </c>
      <c r="G5318" s="43" t="s">
        <v>203</v>
      </c>
      <c r="H5318" s="43" t="s">
        <v>3960</v>
      </c>
      <c r="I5318" s="43" t="s">
        <v>364</v>
      </c>
      <c r="J5318" s="43">
        <v>1</v>
      </c>
      <c r="K5318" s="43" t="s">
        <v>3803</v>
      </c>
      <c r="L5318" s="55" t="s">
        <v>13</v>
      </c>
      <c r="M5318" s="43" t="s">
        <v>2</v>
      </c>
      <c r="N5318" s="43" t="s">
        <v>3</v>
      </c>
      <c r="O5318" s="43" t="s">
        <v>9905</v>
      </c>
      <c r="P5318" s="43" t="s">
        <v>364</v>
      </c>
    </row>
    <row r="5319" spans="1:16" x14ac:dyDescent="0.25">
      <c r="A5319" s="43" t="s">
        <v>8460</v>
      </c>
      <c r="B5319" s="43" t="s">
        <v>205</v>
      </c>
      <c r="C5319" s="43" t="s">
        <v>8461</v>
      </c>
      <c r="D5319" s="43">
        <v>6294670</v>
      </c>
      <c r="E5319" s="43" t="s">
        <v>46</v>
      </c>
      <c r="F5319" s="44">
        <v>45014</v>
      </c>
      <c r="G5319" s="43" t="s">
        <v>203</v>
      </c>
      <c r="H5319" s="43" t="s">
        <v>3960</v>
      </c>
      <c r="I5319" s="43" t="s">
        <v>364</v>
      </c>
      <c r="J5319" s="43">
        <v>2</v>
      </c>
      <c r="K5319" s="43" t="s">
        <v>3226</v>
      </c>
      <c r="L5319" s="55" t="s">
        <v>13</v>
      </c>
      <c r="M5319" s="43" t="s">
        <v>2</v>
      </c>
      <c r="N5319" s="43" t="s">
        <v>2</v>
      </c>
      <c r="O5319"/>
      <c r="P5319" s="43" t="s">
        <v>363</v>
      </c>
    </row>
    <row r="5320" spans="1:16" x14ac:dyDescent="0.25">
      <c r="A5320" s="43" t="s">
        <v>8460</v>
      </c>
      <c r="B5320" s="43" t="s">
        <v>205</v>
      </c>
      <c r="C5320" s="43" t="s">
        <v>8461</v>
      </c>
      <c r="D5320" s="43">
        <v>6294670</v>
      </c>
      <c r="E5320" s="43" t="s">
        <v>46</v>
      </c>
      <c r="F5320" s="44">
        <v>45014</v>
      </c>
      <c r="G5320" s="43" t="s">
        <v>203</v>
      </c>
      <c r="H5320" s="43" t="s">
        <v>3960</v>
      </c>
      <c r="I5320" s="43" t="s">
        <v>364</v>
      </c>
      <c r="J5320" s="43">
        <v>3.1</v>
      </c>
      <c r="K5320" s="43" t="s">
        <v>8462</v>
      </c>
      <c r="L5320" s="55" t="s">
        <v>640</v>
      </c>
      <c r="M5320" s="43" t="s">
        <v>2</v>
      </c>
      <c r="N5320" s="43" t="s">
        <v>3</v>
      </c>
      <c r="O5320" s="43" t="s">
        <v>9874</v>
      </c>
      <c r="P5320" s="43" t="s">
        <v>364</v>
      </c>
    </row>
    <row r="5321" spans="1:16" x14ac:dyDescent="0.25">
      <c r="A5321" s="43" t="s">
        <v>8460</v>
      </c>
      <c r="B5321" s="43" t="s">
        <v>205</v>
      </c>
      <c r="C5321" s="43" t="s">
        <v>8461</v>
      </c>
      <c r="D5321" s="43">
        <v>6294670</v>
      </c>
      <c r="E5321" s="43" t="s">
        <v>46</v>
      </c>
      <c r="F5321" s="44">
        <v>45014</v>
      </c>
      <c r="G5321" s="43" t="s">
        <v>203</v>
      </c>
      <c r="H5321" s="43" t="s">
        <v>3960</v>
      </c>
      <c r="I5321" s="43" t="s">
        <v>364</v>
      </c>
      <c r="J5321" s="43">
        <v>3.2</v>
      </c>
      <c r="K5321" s="43" t="s">
        <v>8463</v>
      </c>
      <c r="L5321" s="55" t="s">
        <v>640</v>
      </c>
      <c r="M5321" s="43" t="s">
        <v>2</v>
      </c>
      <c r="N5321" s="43" t="s">
        <v>2</v>
      </c>
      <c r="O5321"/>
      <c r="P5321" s="43" t="s">
        <v>363</v>
      </c>
    </row>
    <row r="5322" spans="1:16" x14ac:dyDescent="0.25">
      <c r="A5322" s="43" t="s">
        <v>8460</v>
      </c>
      <c r="B5322" s="43" t="s">
        <v>205</v>
      </c>
      <c r="C5322" s="43" t="s">
        <v>8461</v>
      </c>
      <c r="D5322" s="43">
        <v>6294670</v>
      </c>
      <c r="E5322" s="43" t="s">
        <v>46</v>
      </c>
      <c r="F5322" s="44">
        <v>45014</v>
      </c>
      <c r="G5322" s="43" t="s">
        <v>203</v>
      </c>
      <c r="H5322" s="43" t="s">
        <v>3960</v>
      </c>
      <c r="I5322" s="43" t="s">
        <v>364</v>
      </c>
      <c r="J5322" s="43">
        <v>3.3</v>
      </c>
      <c r="K5322" s="43" t="s">
        <v>8464</v>
      </c>
      <c r="L5322" s="55" t="s">
        <v>640</v>
      </c>
      <c r="M5322" s="43" t="s">
        <v>2</v>
      </c>
      <c r="N5322" s="43" t="s">
        <v>2</v>
      </c>
      <c r="O5322"/>
      <c r="P5322" s="43" t="s">
        <v>363</v>
      </c>
    </row>
    <row r="5323" spans="1:16" x14ac:dyDescent="0.25">
      <c r="A5323" s="43" t="s">
        <v>8460</v>
      </c>
      <c r="B5323" s="43" t="s">
        <v>205</v>
      </c>
      <c r="C5323" s="43" t="s">
        <v>8461</v>
      </c>
      <c r="D5323" s="43">
        <v>6294670</v>
      </c>
      <c r="E5323" s="43" t="s">
        <v>46</v>
      </c>
      <c r="F5323" s="44">
        <v>45014</v>
      </c>
      <c r="G5323" s="43" t="s">
        <v>203</v>
      </c>
      <c r="H5323" s="43" t="s">
        <v>3960</v>
      </c>
      <c r="I5323" s="43" t="s">
        <v>364</v>
      </c>
      <c r="J5323" s="43">
        <v>4.0999999999999996</v>
      </c>
      <c r="K5323" s="43" t="s">
        <v>8465</v>
      </c>
      <c r="L5323" s="55" t="s">
        <v>13</v>
      </c>
      <c r="M5323" s="43" t="s">
        <v>2</v>
      </c>
      <c r="N5323" s="43" t="s">
        <v>2</v>
      </c>
      <c r="O5323"/>
      <c r="P5323" s="43" t="s">
        <v>363</v>
      </c>
    </row>
    <row r="5324" spans="1:16" x14ac:dyDescent="0.25">
      <c r="A5324" s="43" t="s">
        <v>8460</v>
      </c>
      <c r="B5324" s="43" t="s">
        <v>205</v>
      </c>
      <c r="C5324" s="43" t="s">
        <v>8461</v>
      </c>
      <c r="D5324" s="43">
        <v>6294670</v>
      </c>
      <c r="E5324" s="43" t="s">
        <v>46</v>
      </c>
      <c r="F5324" s="44">
        <v>45014</v>
      </c>
      <c r="G5324" s="43" t="s">
        <v>203</v>
      </c>
      <c r="H5324" s="43" t="s">
        <v>3960</v>
      </c>
      <c r="I5324" s="43" t="s">
        <v>364</v>
      </c>
      <c r="J5324" s="43">
        <v>4.2</v>
      </c>
      <c r="K5324" s="43" t="s">
        <v>8466</v>
      </c>
      <c r="L5324" s="55" t="s">
        <v>13</v>
      </c>
      <c r="M5324" s="43" t="s">
        <v>2</v>
      </c>
      <c r="N5324" s="43" t="s">
        <v>2</v>
      </c>
      <c r="O5324"/>
      <c r="P5324" s="43" t="s">
        <v>363</v>
      </c>
    </row>
    <row r="5325" spans="1:16" x14ac:dyDescent="0.25">
      <c r="A5325" s="43" t="s">
        <v>8460</v>
      </c>
      <c r="B5325" s="43" t="s">
        <v>205</v>
      </c>
      <c r="C5325" s="43" t="s">
        <v>8461</v>
      </c>
      <c r="D5325" s="43">
        <v>6294670</v>
      </c>
      <c r="E5325" s="43" t="s">
        <v>46</v>
      </c>
      <c r="F5325" s="44">
        <v>45014</v>
      </c>
      <c r="G5325" s="43" t="s">
        <v>203</v>
      </c>
      <c r="H5325" s="43" t="s">
        <v>3960</v>
      </c>
      <c r="I5325" s="43" t="s">
        <v>364</v>
      </c>
      <c r="J5325" s="43">
        <v>5</v>
      </c>
      <c r="K5325" s="43" t="s">
        <v>3817</v>
      </c>
      <c r="L5325" s="55" t="s">
        <v>640</v>
      </c>
      <c r="M5325" s="43" t="s">
        <v>2</v>
      </c>
      <c r="N5325" s="43" t="s">
        <v>2</v>
      </c>
      <c r="O5325"/>
      <c r="P5325" s="43" t="s">
        <v>363</v>
      </c>
    </row>
    <row r="5326" spans="1:16" x14ac:dyDescent="0.25">
      <c r="A5326" s="43" t="s">
        <v>3838</v>
      </c>
      <c r="B5326" s="43" t="s">
        <v>119</v>
      </c>
      <c r="C5326" s="43" t="s">
        <v>8467</v>
      </c>
      <c r="D5326" s="43">
        <v>6302700</v>
      </c>
      <c r="E5326" s="43" t="s">
        <v>46</v>
      </c>
      <c r="F5326" s="44">
        <v>45014</v>
      </c>
      <c r="G5326" s="43" t="s">
        <v>203</v>
      </c>
      <c r="H5326" s="43" t="s">
        <v>3960</v>
      </c>
      <c r="I5326" s="43" t="s">
        <v>364</v>
      </c>
      <c r="J5326" s="43">
        <v>1</v>
      </c>
      <c r="K5326" s="43" t="s">
        <v>3842</v>
      </c>
      <c r="L5326" s="55" t="s">
        <v>13</v>
      </c>
      <c r="M5326" s="43" t="s">
        <v>2</v>
      </c>
      <c r="N5326" s="43" t="s">
        <v>2</v>
      </c>
      <c r="O5326"/>
      <c r="P5326" s="43" t="s">
        <v>363</v>
      </c>
    </row>
    <row r="5327" spans="1:16" x14ac:dyDescent="0.25">
      <c r="A5327" s="43" t="s">
        <v>3838</v>
      </c>
      <c r="B5327" s="43" t="s">
        <v>119</v>
      </c>
      <c r="C5327" s="43" t="s">
        <v>8467</v>
      </c>
      <c r="D5327" s="43">
        <v>6302700</v>
      </c>
      <c r="E5327" s="43" t="s">
        <v>46</v>
      </c>
      <c r="F5327" s="44">
        <v>45014</v>
      </c>
      <c r="G5327" s="43" t="s">
        <v>203</v>
      </c>
      <c r="H5327" s="43" t="s">
        <v>3960</v>
      </c>
      <c r="I5327" s="43" t="s">
        <v>364</v>
      </c>
      <c r="J5327" s="43">
        <v>2.1</v>
      </c>
      <c r="K5327" s="43" t="s">
        <v>3843</v>
      </c>
      <c r="L5327" s="55" t="s">
        <v>640</v>
      </c>
      <c r="M5327" s="43" t="s">
        <v>2</v>
      </c>
      <c r="N5327" s="43" t="s">
        <v>2</v>
      </c>
      <c r="O5327"/>
      <c r="P5327" s="43" t="s">
        <v>363</v>
      </c>
    </row>
    <row r="5328" spans="1:16" x14ac:dyDescent="0.25">
      <c r="A5328" s="43" t="s">
        <v>3838</v>
      </c>
      <c r="B5328" s="43" t="s">
        <v>119</v>
      </c>
      <c r="C5328" s="43" t="s">
        <v>8467</v>
      </c>
      <c r="D5328" s="43">
        <v>6302700</v>
      </c>
      <c r="E5328" s="43" t="s">
        <v>46</v>
      </c>
      <c r="F5328" s="44">
        <v>45014</v>
      </c>
      <c r="G5328" s="43" t="s">
        <v>203</v>
      </c>
      <c r="H5328" s="43" t="s">
        <v>3960</v>
      </c>
      <c r="I5328" s="43" t="s">
        <v>364</v>
      </c>
      <c r="J5328" s="43">
        <v>2.1</v>
      </c>
      <c r="K5328" s="43" t="s">
        <v>3858</v>
      </c>
      <c r="L5328" s="55" t="s">
        <v>640</v>
      </c>
      <c r="M5328" s="43" t="s">
        <v>2</v>
      </c>
      <c r="N5328" s="43" t="s">
        <v>2</v>
      </c>
      <c r="O5328"/>
      <c r="P5328" s="43" t="s">
        <v>363</v>
      </c>
    </row>
    <row r="5329" spans="1:16" x14ac:dyDescent="0.25">
      <c r="A5329" s="43" t="s">
        <v>3838</v>
      </c>
      <c r="B5329" s="43" t="s">
        <v>119</v>
      </c>
      <c r="C5329" s="43" t="s">
        <v>8467</v>
      </c>
      <c r="D5329" s="43">
        <v>6302700</v>
      </c>
      <c r="E5329" s="43" t="s">
        <v>46</v>
      </c>
      <c r="F5329" s="44">
        <v>45014</v>
      </c>
      <c r="G5329" s="43" t="s">
        <v>203</v>
      </c>
      <c r="H5329" s="43" t="s">
        <v>3960</v>
      </c>
      <c r="I5329" s="43" t="s">
        <v>364</v>
      </c>
      <c r="J5329" s="43">
        <v>2.11</v>
      </c>
      <c r="K5329" s="43" t="s">
        <v>3860</v>
      </c>
      <c r="L5329" s="55" t="s">
        <v>640</v>
      </c>
      <c r="M5329" s="43" t="s">
        <v>2</v>
      </c>
      <c r="N5329" s="43" t="s">
        <v>2</v>
      </c>
      <c r="O5329"/>
      <c r="P5329" s="43" t="s">
        <v>363</v>
      </c>
    </row>
    <row r="5330" spans="1:16" x14ac:dyDescent="0.25">
      <c r="A5330" s="43" t="s">
        <v>3838</v>
      </c>
      <c r="B5330" s="43" t="s">
        <v>119</v>
      </c>
      <c r="C5330" s="43" t="s">
        <v>8467</v>
      </c>
      <c r="D5330" s="43">
        <v>6302700</v>
      </c>
      <c r="E5330" s="43" t="s">
        <v>46</v>
      </c>
      <c r="F5330" s="44">
        <v>45014</v>
      </c>
      <c r="G5330" s="43" t="s">
        <v>203</v>
      </c>
      <c r="H5330" s="43" t="s">
        <v>3960</v>
      </c>
      <c r="I5330" s="43" t="s">
        <v>364</v>
      </c>
      <c r="J5330" s="43">
        <v>2.2000000000000002</v>
      </c>
      <c r="K5330" s="43" t="s">
        <v>3844</v>
      </c>
      <c r="L5330" s="55" t="s">
        <v>640</v>
      </c>
      <c r="M5330" s="43" t="s">
        <v>2</v>
      </c>
      <c r="N5330" s="43" t="s">
        <v>2</v>
      </c>
      <c r="O5330"/>
      <c r="P5330" s="43" t="s">
        <v>363</v>
      </c>
    </row>
    <row r="5331" spans="1:16" x14ac:dyDescent="0.25">
      <c r="A5331" s="43" t="s">
        <v>3838</v>
      </c>
      <c r="B5331" s="43" t="s">
        <v>119</v>
      </c>
      <c r="C5331" s="43" t="s">
        <v>8467</v>
      </c>
      <c r="D5331" s="43">
        <v>6302700</v>
      </c>
      <c r="E5331" s="43" t="s">
        <v>46</v>
      </c>
      <c r="F5331" s="44">
        <v>45014</v>
      </c>
      <c r="G5331" s="43" t="s">
        <v>203</v>
      </c>
      <c r="H5331" s="43" t="s">
        <v>3960</v>
      </c>
      <c r="I5331" s="43" t="s">
        <v>364</v>
      </c>
      <c r="J5331" s="43">
        <v>2.2999999999999998</v>
      </c>
      <c r="K5331" s="43" t="s">
        <v>3845</v>
      </c>
      <c r="L5331" s="55" t="s">
        <v>640</v>
      </c>
      <c r="M5331" s="43" t="s">
        <v>2</v>
      </c>
      <c r="N5331" s="43" t="s">
        <v>3</v>
      </c>
      <c r="O5331" s="43" t="s">
        <v>9885</v>
      </c>
      <c r="P5331" s="43" t="s">
        <v>364</v>
      </c>
    </row>
    <row r="5332" spans="1:16" x14ac:dyDescent="0.25">
      <c r="A5332" s="43" t="s">
        <v>3838</v>
      </c>
      <c r="B5332" s="43" t="s">
        <v>119</v>
      </c>
      <c r="C5332" s="43" t="s">
        <v>8467</v>
      </c>
      <c r="D5332" s="43">
        <v>6302700</v>
      </c>
      <c r="E5332" s="43" t="s">
        <v>46</v>
      </c>
      <c r="F5332" s="44">
        <v>45014</v>
      </c>
      <c r="G5332" s="43" t="s">
        <v>203</v>
      </c>
      <c r="H5332" s="43" t="s">
        <v>3960</v>
      </c>
      <c r="I5332" s="43" t="s">
        <v>364</v>
      </c>
      <c r="J5332" s="43">
        <v>2.4</v>
      </c>
      <c r="K5332" s="43" t="s">
        <v>3846</v>
      </c>
      <c r="L5332" s="55" t="s">
        <v>640</v>
      </c>
      <c r="M5332" s="43" t="s">
        <v>2</v>
      </c>
      <c r="N5332" s="43" t="s">
        <v>2</v>
      </c>
      <c r="O5332"/>
      <c r="P5332" s="43" t="s">
        <v>363</v>
      </c>
    </row>
    <row r="5333" spans="1:16" x14ac:dyDescent="0.25">
      <c r="A5333" s="43" t="s">
        <v>3838</v>
      </c>
      <c r="B5333" s="43" t="s">
        <v>119</v>
      </c>
      <c r="C5333" s="43" t="s">
        <v>8467</v>
      </c>
      <c r="D5333" s="43">
        <v>6302700</v>
      </c>
      <c r="E5333" s="43" t="s">
        <v>46</v>
      </c>
      <c r="F5333" s="44">
        <v>45014</v>
      </c>
      <c r="G5333" s="43" t="s">
        <v>203</v>
      </c>
      <c r="H5333" s="43" t="s">
        <v>3960</v>
      </c>
      <c r="I5333" s="43" t="s">
        <v>364</v>
      </c>
      <c r="J5333" s="43">
        <v>2.5</v>
      </c>
      <c r="K5333" s="43" t="s">
        <v>3848</v>
      </c>
      <c r="L5333" s="55" t="s">
        <v>640</v>
      </c>
      <c r="M5333" s="43" t="s">
        <v>2</v>
      </c>
      <c r="N5333" s="43" t="s">
        <v>2</v>
      </c>
      <c r="O5333"/>
      <c r="P5333" s="43" t="s">
        <v>363</v>
      </c>
    </row>
    <row r="5334" spans="1:16" x14ac:dyDescent="0.25">
      <c r="A5334" s="43" t="s">
        <v>3838</v>
      </c>
      <c r="B5334" s="43" t="s">
        <v>119</v>
      </c>
      <c r="C5334" s="43" t="s">
        <v>8467</v>
      </c>
      <c r="D5334" s="43">
        <v>6302700</v>
      </c>
      <c r="E5334" s="43" t="s">
        <v>46</v>
      </c>
      <c r="F5334" s="44">
        <v>45014</v>
      </c>
      <c r="G5334" s="43" t="s">
        <v>203</v>
      </c>
      <c r="H5334" s="43" t="s">
        <v>3960</v>
      </c>
      <c r="I5334" s="43" t="s">
        <v>364</v>
      </c>
      <c r="J5334" s="43">
        <v>2.6</v>
      </c>
      <c r="K5334" s="43" t="s">
        <v>3850</v>
      </c>
      <c r="L5334" s="55" t="s">
        <v>640</v>
      </c>
      <c r="M5334" s="43" t="s">
        <v>2</v>
      </c>
      <c r="N5334" s="43" t="s">
        <v>2</v>
      </c>
      <c r="O5334"/>
      <c r="P5334" s="43" t="s">
        <v>363</v>
      </c>
    </row>
    <row r="5335" spans="1:16" x14ac:dyDescent="0.25">
      <c r="A5335" s="43" t="s">
        <v>3838</v>
      </c>
      <c r="B5335" s="43" t="s">
        <v>119</v>
      </c>
      <c r="C5335" s="43" t="s">
        <v>8467</v>
      </c>
      <c r="D5335" s="43">
        <v>6302700</v>
      </c>
      <c r="E5335" s="43" t="s">
        <v>46</v>
      </c>
      <c r="F5335" s="44">
        <v>45014</v>
      </c>
      <c r="G5335" s="43" t="s">
        <v>203</v>
      </c>
      <c r="H5335" s="43" t="s">
        <v>3960</v>
      </c>
      <c r="I5335" s="43" t="s">
        <v>364</v>
      </c>
      <c r="J5335" s="43">
        <v>2.7</v>
      </c>
      <c r="K5335" s="43" t="s">
        <v>3852</v>
      </c>
      <c r="L5335" s="55" t="s">
        <v>640</v>
      </c>
      <c r="M5335" s="43" t="s">
        <v>2</v>
      </c>
      <c r="N5335" s="43" t="s">
        <v>2</v>
      </c>
      <c r="O5335"/>
      <c r="P5335" s="43" t="s">
        <v>363</v>
      </c>
    </row>
    <row r="5336" spans="1:16" x14ac:dyDescent="0.25">
      <c r="A5336" s="43" t="s">
        <v>3838</v>
      </c>
      <c r="B5336" s="43" t="s">
        <v>119</v>
      </c>
      <c r="C5336" s="43" t="s">
        <v>8467</v>
      </c>
      <c r="D5336" s="43">
        <v>6302700</v>
      </c>
      <c r="E5336" s="43" t="s">
        <v>46</v>
      </c>
      <c r="F5336" s="44">
        <v>45014</v>
      </c>
      <c r="G5336" s="43" t="s">
        <v>203</v>
      </c>
      <c r="H5336" s="43" t="s">
        <v>3960</v>
      </c>
      <c r="I5336" s="43" t="s">
        <v>364</v>
      </c>
      <c r="J5336" s="43">
        <v>2.8</v>
      </c>
      <c r="K5336" s="43" t="s">
        <v>3854</v>
      </c>
      <c r="L5336" s="55" t="s">
        <v>640</v>
      </c>
      <c r="M5336" s="43" t="s">
        <v>2</v>
      </c>
      <c r="N5336" s="43" t="s">
        <v>2</v>
      </c>
      <c r="O5336"/>
      <c r="P5336" s="43" t="s">
        <v>363</v>
      </c>
    </row>
    <row r="5337" spans="1:16" x14ac:dyDescent="0.25">
      <c r="A5337" s="43" t="s">
        <v>3838</v>
      </c>
      <c r="B5337" s="43" t="s">
        <v>119</v>
      </c>
      <c r="C5337" s="43" t="s">
        <v>8467</v>
      </c>
      <c r="D5337" s="43">
        <v>6302700</v>
      </c>
      <c r="E5337" s="43" t="s">
        <v>46</v>
      </c>
      <c r="F5337" s="44">
        <v>45014</v>
      </c>
      <c r="G5337" s="43" t="s">
        <v>203</v>
      </c>
      <c r="H5337" s="43" t="s">
        <v>3960</v>
      </c>
      <c r="I5337" s="43" t="s">
        <v>364</v>
      </c>
      <c r="J5337" s="43">
        <v>2.9</v>
      </c>
      <c r="K5337" s="43" t="s">
        <v>3856</v>
      </c>
      <c r="L5337" s="55" t="s">
        <v>640</v>
      </c>
      <c r="M5337" s="43" t="s">
        <v>2</v>
      </c>
      <c r="N5337" s="43" t="s">
        <v>2</v>
      </c>
      <c r="O5337"/>
      <c r="P5337" s="43" t="s">
        <v>363</v>
      </c>
    </row>
    <row r="5338" spans="1:16" x14ac:dyDescent="0.25">
      <c r="A5338" s="43" t="s">
        <v>3838</v>
      </c>
      <c r="B5338" s="43" t="s">
        <v>119</v>
      </c>
      <c r="C5338" s="43" t="s">
        <v>8467</v>
      </c>
      <c r="D5338" s="43">
        <v>6302700</v>
      </c>
      <c r="E5338" s="43" t="s">
        <v>46</v>
      </c>
      <c r="F5338" s="44">
        <v>45014</v>
      </c>
      <c r="G5338" s="43" t="s">
        <v>203</v>
      </c>
      <c r="H5338" s="43" t="s">
        <v>3960</v>
      </c>
      <c r="I5338" s="43" t="s">
        <v>364</v>
      </c>
      <c r="J5338" s="43">
        <v>3</v>
      </c>
      <c r="K5338" s="43" t="s">
        <v>3861</v>
      </c>
      <c r="L5338" s="55" t="s">
        <v>13</v>
      </c>
      <c r="M5338" s="43" t="s">
        <v>2</v>
      </c>
      <c r="N5338" s="43" t="s">
        <v>2</v>
      </c>
      <c r="O5338"/>
      <c r="P5338" s="43" t="s">
        <v>363</v>
      </c>
    </row>
    <row r="5339" spans="1:16" ht="30" x14ac:dyDescent="0.25">
      <c r="A5339" s="43" t="s">
        <v>1566</v>
      </c>
      <c r="B5339" s="43" t="s">
        <v>205</v>
      </c>
      <c r="C5339" s="43" t="s">
        <v>8468</v>
      </c>
      <c r="D5339" s="43" t="s">
        <v>8469</v>
      </c>
      <c r="E5339" s="43" t="s">
        <v>46</v>
      </c>
      <c r="F5339" s="44">
        <v>45014</v>
      </c>
      <c r="G5339" s="43" t="s">
        <v>203</v>
      </c>
      <c r="H5339" s="43" t="s">
        <v>3960</v>
      </c>
      <c r="I5339" s="43" t="s">
        <v>364</v>
      </c>
      <c r="J5339" s="43">
        <v>1</v>
      </c>
      <c r="K5339" s="43" t="s">
        <v>3803</v>
      </c>
      <c r="L5339" s="55" t="s">
        <v>13</v>
      </c>
      <c r="M5339" s="43" t="s">
        <v>2</v>
      </c>
      <c r="N5339" s="43" t="s">
        <v>3</v>
      </c>
      <c r="O5339" s="43" t="s">
        <v>9905</v>
      </c>
      <c r="P5339" s="43" t="s">
        <v>364</v>
      </c>
    </row>
    <row r="5340" spans="1:16" x14ac:dyDescent="0.25">
      <c r="A5340" s="43" t="s">
        <v>1566</v>
      </c>
      <c r="B5340" s="43" t="s">
        <v>205</v>
      </c>
      <c r="C5340" s="43" t="s">
        <v>8468</v>
      </c>
      <c r="D5340" s="43" t="s">
        <v>8469</v>
      </c>
      <c r="E5340" s="43" t="s">
        <v>46</v>
      </c>
      <c r="F5340" s="44">
        <v>45014</v>
      </c>
      <c r="G5340" s="43" t="s">
        <v>203</v>
      </c>
      <c r="H5340" s="43" t="s">
        <v>3960</v>
      </c>
      <c r="I5340" s="43" t="s">
        <v>364</v>
      </c>
      <c r="J5340" s="43">
        <v>2</v>
      </c>
      <c r="K5340" s="43" t="s">
        <v>8470</v>
      </c>
      <c r="L5340" s="55" t="s">
        <v>640</v>
      </c>
      <c r="M5340" s="43" t="s">
        <v>2</v>
      </c>
      <c r="N5340" s="43" t="s">
        <v>2</v>
      </c>
      <c r="O5340"/>
      <c r="P5340" s="43" t="s">
        <v>363</v>
      </c>
    </row>
    <row r="5341" spans="1:16" x14ac:dyDescent="0.25">
      <c r="A5341" s="43" t="s">
        <v>1566</v>
      </c>
      <c r="B5341" s="43" t="s">
        <v>205</v>
      </c>
      <c r="C5341" s="43" t="s">
        <v>8468</v>
      </c>
      <c r="D5341" s="43" t="s">
        <v>8469</v>
      </c>
      <c r="E5341" s="43" t="s">
        <v>46</v>
      </c>
      <c r="F5341" s="44">
        <v>45014</v>
      </c>
      <c r="G5341" s="43" t="s">
        <v>203</v>
      </c>
      <c r="H5341" s="43" t="s">
        <v>3960</v>
      </c>
      <c r="I5341" s="43" t="s">
        <v>364</v>
      </c>
      <c r="J5341" s="43">
        <v>3</v>
      </c>
      <c r="K5341" s="43" t="s">
        <v>3817</v>
      </c>
      <c r="L5341" s="55" t="s">
        <v>640</v>
      </c>
      <c r="M5341" s="43" t="s">
        <v>2</v>
      </c>
      <c r="N5341" s="43" t="s">
        <v>2</v>
      </c>
      <c r="O5341"/>
      <c r="P5341" s="43" t="s">
        <v>363</v>
      </c>
    </row>
    <row r="5342" spans="1:16" x14ac:dyDescent="0.25">
      <c r="A5342" s="43" t="s">
        <v>1566</v>
      </c>
      <c r="B5342" s="43" t="s">
        <v>205</v>
      </c>
      <c r="C5342" s="43" t="s">
        <v>8468</v>
      </c>
      <c r="D5342" s="43" t="s">
        <v>8469</v>
      </c>
      <c r="E5342" s="43" t="s">
        <v>46</v>
      </c>
      <c r="F5342" s="44">
        <v>45014</v>
      </c>
      <c r="G5342" s="43" t="s">
        <v>203</v>
      </c>
      <c r="H5342" s="43" t="s">
        <v>3960</v>
      </c>
      <c r="I5342" s="43" t="s">
        <v>364</v>
      </c>
      <c r="J5342" s="43">
        <v>4</v>
      </c>
      <c r="K5342" s="43" t="s">
        <v>6617</v>
      </c>
      <c r="L5342" s="55" t="s">
        <v>641</v>
      </c>
      <c r="M5342" s="43" t="s">
        <v>2</v>
      </c>
      <c r="N5342" s="43" t="s">
        <v>2</v>
      </c>
      <c r="O5342"/>
      <c r="P5342" s="43" t="s">
        <v>363</v>
      </c>
    </row>
    <row r="5343" spans="1:16" x14ac:dyDescent="0.25">
      <c r="A5343" s="43" t="s">
        <v>8471</v>
      </c>
      <c r="B5343" s="43" t="s">
        <v>66</v>
      </c>
      <c r="C5343" s="43" t="s">
        <v>8472</v>
      </c>
      <c r="D5343" s="43" t="s">
        <v>8473</v>
      </c>
      <c r="E5343" s="43" t="s">
        <v>46</v>
      </c>
      <c r="F5343" s="44">
        <v>45014</v>
      </c>
      <c r="G5343" s="43" t="s">
        <v>203</v>
      </c>
      <c r="H5343" s="43" t="s">
        <v>3960</v>
      </c>
      <c r="I5343" s="43" t="s">
        <v>364</v>
      </c>
      <c r="J5343" s="43">
        <v>1</v>
      </c>
      <c r="K5343" s="43" t="s">
        <v>67</v>
      </c>
      <c r="L5343" s="55" t="s">
        <v>13</v>
      </c>
      <c r="M5343" s="43" t="s">
        <v>2</v>
      </c>
      <c r="N5343" s="43" t="s">
        <v>2</v>
      </c>
      <c r="O5343"/>
      <c r="P5343" s="43" t="s">
        <v>363</v>
      </c>
    </row>
    <row r="5344" spans="1:16" x14ac:dyDescent="0.25">
      <c r="A5344" s="43" t="s">
        <v>8471</v>
      </c>
      <c r="B5344" s="43" t="s">
        <v>66</v>
      </c>
      <c r="C5344" s="43" t="s">
        <v>8472</v>
      </c>
      <c r="D5344" s="43" t="s">
        <v>8473</v>
      </c>
      <c r="E5344" s="43" t="s">
        <v>46</v>
      </c>
      <c r="F5344" s="44">
        <v>45014</v>
      </c>
      <c r="G5344" s="43" t="s">
        <v>203</v>
      </c>
      <c r="H5344" s="43" t="s">
        <v>3960</v>
      </c>
      <c r="I5344" s="43" t="s">
        <v>364</v>
      </c>
      <c r="J5344" s="43">
        <v>2</v>
      </c>
      <c r="K5344" s="43" t="s">
        <v>68</v>
      </c>
      <c r="L5344" s="55" t="s">
        <v>13</v>
      </c>
      <c r="M5344" s="43" t="s">
        <v>2</v>
      </c>
      <c r="N5344" s="43" t="s">
        <v>2</v>
      </c>
      <c r="O5344"/>
      <c r="P5344" s="43" t="s">
        <v>363</v>
      </c>
    </row>
    <row r="5345" spans="1:16" x14ac:dyDescent="0.25">
      <c r="A5345" s="43" t="s">
        <v>8471</v>
      </c>
      <c r="B5345" s="43" t="s">
        <v>66</v>
      </c>
      <c r="C5345" s="43" t="s">
        <v>8472</v>
      </c>
      <c r="D5345" s="43" t="s">
        <v>8473</v>
      </c>
      <c r="E5345" s="43" t="s">
        <v>46</v>
      </c>
      <c r="F5345" s="44">
        <v>45014</v>
      </c>
      <c r="G5345" s="43" t="s">
        <v>203</v>
      </c>
      <c r="H5345" s="43" t="s">
        <v>3960</v>
      </c>
      <c r="I5345" s="43" t="s">
        <v>364</v>
      </c>
      <c r="J5345" s="43">
        <v>3</v>
      </c>
      <c r="K5345" s="43" t="s">
        <v>69</v>
      </c>
      <c r="L5345" s="55" t="s">
        <v>13</v>
      </c>
      <c r="M5345" s="43" t="s">
        <v>2</v>
      </c>
      <c r="N5345" s="43" t="s">
        <v>2</v>
      </c>
      <c r="O5345"/>
      <c r="P5345" s="43" t="s">
        <v>363</v>
      </c>
    </row>
    <row r="5346" spans="1:16" x14ac:dyDescent="0.25">
      <c r="A5346" s="43" t="s">
        <v>8471</v>
      </c>
      <c r="B5346" s="43" t="s">
        <v>66</v>
      </c>
      <c r="C5346" s="43" t="s">
        <v>8472</v>
      </c>
      <c r="D5346" s="43" t="s">
        <v>8473</v>
      </c>
      <c r="E5346" s="43" t="s">
        <v>46</v>
      </c>
      <c r="F5346" s="44">
        <v>45014</v>
      </c>
      <c r="G5346" s="43" t="s">
        <v>203</v>
      </c>
      <c r="H5346" s="43" t="s">
        <v>3960</v>
      </c>
      <c r="I5346" s="43" t="s">
        <v>363</v>
      </c>
      <c r="J5346" s="43">
        <v>4</v>
      </c>
      <c r="K5346" s="43" t="s">
        <v>3501</v>
      </c>
      <c r="L5346" s="55" t="s">
        <v>13</v>
      </c>
      <c r="M5346"/>
      <c r="N5346"/>
      <c r="O5346"/>
      <c r="P5346" s="43" t="s">
        <v>363</v>
      </c>
    </row>
    <row r="5347" spans="1:16" x14ac:dyDescent="0.25">
      <c r="A5347" s="43" t="s">
        <v>8471</v>
      </c>
      <c r="B5347" s="43" t="s">
        <v>66</v>
      </c>
      <c r="C5347" s="43" t="s">
        <v>8472</v>
      </c>
      <c r="D5347" s="43" t="s">
        <v>8473</v>
      </c>
      <c r="E5347" s="43" t="s">
        <v>46</v>
      </c>
      <c r="F5347" s="44">
        <v>45014</v>
      </c>
      <c r="G5347" s="43" t="s">
        <v>203</v>
      </c>
      <c r="H5347" s="43" t="s">
        <v>3960</v>
      </c>
      <c r="I5347" s="43" t="s">
        <v>364</v>
      </c>
      <c r="J5347" s="43">
        <v>5</v>
      </c>
      <c r="K5347" s="43" t="s">
        <v>70</v>
      </c>
      <c r="L5347" s="55" t="s">
        <v>13</v>
      </c>
      <c r="M5347" s="43" t="s">
        <v>2</v>
      </c>
      <c r="N5347" s="43" t="s">
        <v>2</v>
      </c>
      <c r="O5347"/>
      <c r="P5347" s="43" t="s">
        <v>363</v>
      </c>
    </row>
    <row r="5348" spans="1:16" x14ac:dyDescent="0.25">
      <c r="A5348" s="43" t="s">
        <v>8471</v>
      </c>
      <c r="B5348" s="43" t="s">
        <v>66</v>
      </c>
      <c r="C5348" s="43" t="s">
        <v>8472</v>
      </c>
      <c r="D5348" s="43" t="s">
        <v>8473</v>
      </c>
      <c r="E5348" s="43" t="s">
        <v>46</v>
      </c>
      <c r="F5348" s="44">
        <v>45014</v>
      </c>
      <c r="G5348" s="43" t="s">
        <v>203</v>
      </c>
      <c r="H5348" s="43" t="s">
        <v>3960</v>
      </c>
      <c r="I5348" s="43" t="s">
        <v>363</v>
      </c>
      <c r="J5348" s="43">
        <v>6</v>
      </c>
      <c r="K5348" s="43" t="s">
        <v>3875</v>
      </c>
      <c r="L5348" s="55" t="s">
        <v>638</v>
      </c>
      <c r="M5348"/>
      <c r="N5348"/>
      <c r="O5348"/>
      <c r="P5348" s="43" t="s">
        <v>363</v>
      </c>
    </row>
    <row r="5349" spans="1:16" x14ac:dyDescent="0.25">
      <c r="A5349" s="43" t="s">
        <v>8471</v>
      </c>
      <c r="B5349" s="43" t="s">
        <v>66</v>
      </c>
      <c r="C5349" s="43" t="s">
        <v>8472</v>
      </c>
      <c r="D5349" s="43" t="s">
        <v>8473</v>
      </c>
      <c r="E5349" s="43" t="s">
        <v>46</v>
      </c>
      <c r="F5349" s="44">
        <v>45014</v>
      </c>
      <c r="G5349" s="43" t="s">
        <v>203</v>
      </c>
      <c r="H5349" s="43" t="s">
        <v>3960</v>
      </c>
      <c r="I5349" s="43" t="s">
        <v>363</v>
      </c>
      <c r="J5349" s="43">
        <v>7</v>
      </c>
      <c r="K5349" s="43" t="s">
        <v>6996</v>
      </c>
      <c r="L5349" s="55" t="s">
        <v>638</v>
      </c>
      <c r="M5349"/>
      <c r="N5349"/>
      <c r="O5349"/>
      <c r="P5349" s="43" t="s">
        <v>363</v>
      </c>
    </row>
    <row r="5350" spans="1:16" x14ac:dyDescent="0.25">
      <c r="A5350" s="43" t="s">
        <v>8471</v>
      </c>
      <c r="B5350" s="43" t="s">
        <v>66</v>
      </c>
      <c r="C5350" s="43" t="s">
        <v>8472</v>
      </c>
      <c r="D5350" s="43" t="s">
        <v>8473</v>
      </c>
      <c r="E5350" s="43" t="s">
        <v>46</v>
      </c>
      <c r="F5350" s="44">
        <v>45014</v>
      </c>
      <c r="G5350" s="43" t="s">
        <v>203</v>
      </c>
      <c r="H5350" s="43" t="s">
        <v>3960</v>
      </c>
      <c r="I5350" s="43" t="s">
        <v>364</v>
      </c>
      <c r="J5350" s="43">
        <v>8</v>
      </c>
      <c r="K5350" s="43" t="s">
        <v>53</v>
      </c>
      <c r="L5350" s="55" t="s">
        <v>638</v>
      </c>
      <c r="M5350" s="43" t="s">
        <v>2</v>
      </c>
      <c r="N5350" s="43" t="s">
        <v>2</v>
      </c>
      <c r="O5350"/>
      <c r="P5350" s="43" t="s">
        <v>363</v>
      </c>
    </row>
    <row r="5351" spans="1:16" x14ac:dyDescent="0.25">
      <c r="A5351" s="43" t="s">
        <v>8471</v>
      </c>
      <c r="B5351" s="43" t="s">
        <v>66</v>
      </c>
      <c r="C5351" s="43" t="s">
        <v>8472</v>
      </c>
      <c r="D5351" s="43" t="s">
        <v>8473</v>
      </c>
      <c r="E5351" s="43" t="s">
        <v>46</v>
      </c>
      <c r="F5351" s="44">
        <v>45014</v>
      </c>
      <c r="G5351" s="43" t="s">
        <v>203</v>
      </c>
      <c r="H5351" s="43" t="s">
        <v>3960</v>
      </c>
      <c r="I5351" s="43" t="s">
        <v>364</v>
      </c>
      <c r="J5351" s="43">
        <v>9.1</v>
      </c>
      <c r="K5351" s="43" t="s">
        <v>8474</v>
      </c>
      <c r="L5351" s="55" t="s">
        <v>13</v>
      </c>
      <c r="M5351" s="43" t="s">
        <v>2</v>
      </c>
      <c r="N5351" s="43" t="s">
        <v>2</v>
      </c>
      <c r="O5351"/>
      <c r="P5351" s="43" t="s">
        <v>363</v>
      </c>
    </row>
    <row r="5352" spans="1:16" x14ac:dyDescent="0.25">
      <c r="A5352" s="43" t="s">
        <v>8471</v>
      </c>
      <c r="B5352" s="43" t="s">
        <v>66</v>
      </c>
      <c r="C5352" s="43" t="s">
        <v>8472</v>
      </c>
      <c r="D5352" s="43" t="s">
        <v>8473</v>
      </c>
      <c r="E5352" s="43" t="s">
        <v>46</v>
      </c>
      <c r="F5352" s="44">
        <v>45014</v>
      </c>
      <c r="G5352" s="43" t="s">
        <v>203</v>
      </c>
      <c r="H5352" s="43" t="s">
        <v>3960</v>
      </c>
      <c r="I5352" s="43" t="s">
        <v>364</v>
      </c>
      <c r="J5352" s="43">
        <v>9.1</v>
      </c>
      <c r="K5352" s="43" t="s">
        <v>8475</v>
      </c>
      <c r="L5352" s="55" t="s">
        <v>13</v>
      </c>
      <c r="M5352" s="43" t="s">
        <v>2</v>
      </c>
      <c r="N5352" s="43" t="s">
        <v>2</v>
      </c>
      <c r="O5352"/>
      <c r="P5352" s="43" t="s">
        <v>363</v>
      </c>
    </row>
    <row r="5353" spans="1:16" x14ac:dyDescent="0.25">
      <c r="A5353" s="43" t="s">
        <v>8471</v>
      </c>
      <c r="B5353" s="43" t="s">
        <v>66</v>
      </c>
      <c r="C5353" s="43" t="s">
        <v>8472</v>
      </c>
      <c r="D5353" s="43" t="s">
        <v>8473</v>
      </c>
      <c r="E5353" s="43" t="s">
        <v>46</v>
      </c>
      <c r="F5353" s="44">
        <v>45014</v>
      </c>
      <c r="G5353" s="43" t="s">
        <v>203</v>
      </c>
      <c r="H5353" s="43" t="s">
        <v>3960</v>
      </c>
      <c r="I5353" s="43" t="s">
        <v>364</v>
      </c>
      <c r="J5353" s="43">
        <v>9.11</v>
      </c>
      <c r="K5353" s="43" t="s">
        <v>8476</v>
      </c>
      <c r="L5353" s="55" t="s">
        <v>13</v>
      </c>
      <c r="M5353" s="43" t="s">
        <v>2</v>
      </c>
      <c r="N5353" s="43" t="s">
        <v>2</v>
      </c>
      <c r="O5353"/>
      <c r="P5353" s="43" t="s">
        <v>363</v>
      </c>
    </row>
    <row r="5354" spans="1:16" x14ac:dyDescent="0.25">
      <c r="A5354" s="43" t="s">
        <v>8471</v>
      </c>
      <c r="B5354" s="43" t="s">
        <v>66</v>
      </c>
      <c r="C5354" s="43" t="s">
        <v>8472</v>
      </c>
      <c r="D5354" s="43" t="s">
        <v>8473</v>
      </c>
      <c r="E5354" s="43" t="s">
        <v>46</v>
      </c>
      <c r="F5354" s="44">
        <v>45014</v>
      </c>
      <c r="G5354" s="43" t="s">
        <v>203</v>
      </c>
      <c r="H5354" s="43" t="s">
        <v>3960</v>
      </c>
      <c r="I5354" s="43" t="s">
        <v>364</v>
      </c>
      <c r="J5354" s="43">
        <v>9.1199999999999992</v>
      </c>
      <c r="K5354" s="43" t="s">
        <v>8477</v>
      </c>
      <c r="L5354" s="55" t="s">
        <v>13</v>
      </c>
      <c r="M5354" s="43" t="s">
        <v>2</v>
      </c>
      <c r="N5354" s="43" t="s">
        <v>2</v>
      </c>
      <c r="O5354"/>
      <c r="P5354" s="43" t="s">
        <v>363</v>
      </c>
    </row>
    <row r="5355" spans="1:16" x14ac:dyDescent="0.25">
      <c r="A5355" s="43" t="s">
        <v>8471</v>
      </c>
      <c r="B5355" s="43" t="s">
        <v>66</v>
      </c>
      <c r="C5355" s="43" t="s">
        <v>8472</v>
      </c>
      <c r="D5355" s="43" t="s">
        <v>8473</v>
      </c>
      <c r="E5355" s="43" t="s">
        <v>46</v>
      </c>
      <c r="F5355" s="44">
        <v>45014</v>
      </c>
      <c r="G5355" s="43" t="s">
        <v>203</v>
      </c>
      <c r="H5355" s="43" t="s">
        <v>3960</v>
      </c>
      <c r="I5355" s="43" t="s">
        <v>364</v>
      </c>
      <c r="J5355" s="43">
        <v>9.1300000000000008</v>
      </c>
      <c r="K5355" s="43" t="s">
        <v>8478</v>
      </c>
      <c r="L5355" s="55" t="s">
        <v>13</v>
      </c>
      <c r="M5355" s="43" t="s">
        <v>2</v>
      </c>
      <c r="N5355" s="43" t="s">
        <v>2</v>
      </c>
      <c r="O5355"/>
      <c r="P5355" s="43" t="s">
        <v>363</v>
      </c>
    </row>
    <row r="5356" spans="1:16" x14ac:dyDescent="0.25">
      <c r="A5356" s="43" t="s">
        <v>8471</v>
      </c>
      <c r="B5356" s="43" t="s">
        <v>66</v>
      </c>
      <c r="C5356" s="43" t="s">
        <v>8472</v>
      </c>
      <c r="D5356" s="43" t="s">
        <v>8473</v>
      </c>
      <c r="E5356" s="43" t="s">
        <v>46</v>
      </c>
      <c r="F5356" s="44">
        <v>45014</v>
      </c>
      <c r="G5356" s="43" t="s">
        <v>203</v>
      </c>
      <c r="H5356" s="43" t="s">
        <v>3960</v>
      </c>
      <c r="I5356" s="43" t="s">
        <v>364</v>
      </c>
      <c r="J5356" s="43">
        <v>9.14</v>
      </c>
      <c r="K5356" s="43" t="s">
        <v>8479</v>
      </c>
      <c r="L5356" s="55" t="s">
        <v>13</v>
      </c>
      <c r="M5356" s="43" t="s">
        <v>2</v>
      </c>
      <c r="N5356" s="43" t="s">
        <v>2</v>
      </c>
      <c r="O5356"/>
      <c r="P5356" s="43" t="s">
        <v>363</v>
      </c>
    </row>
    <row r="5357" spans="1:16" x14ac:dyDescent="0.25">
      <c r="A5357" s="43" t="s">
        <v>8471</v>
      </c>
      <c r="B5357" s="43" t="s">
        <v>66</v>
      </c>
      <c r="C5357" s="43" t="s">
        <v>8472</v>
      </c>
      <c r="D5357" s="43" t="s">
        <v>8473</v>
      </c>
      <c r="E5357" s="43" t="s">
        <v>46</v>
      </c>
      <c r="F5357" s="44">
        <v>45014</v>
      </c>
      <c r="G5357" s="43" t="s">
        <v>203</v>
      </c>
      <c r="H5357" s="43" t="s">
        <v>3960</v>
      </c>
      <c r="I5357" s="43" t="s">
        <v>364</v>
      </c>
      <c r="J5357" s="43">
        <v>9.1999999999999993</v>
      </c>
      <c r="K5357" s="43" t="s">
        <v>8480</v>
      </c>
      <c r="L5357" s="55" t="s">
        <v>13</v>
      </c>
      <c r="M5357" s="43" t="s">
        <v>2</v>
      </c>
      <c r="N5357" s="43" t="s">
        <v>2</v>
      </c>
      <c r="O5357"/>
      <c r="P5357" s="43" t="s">
        <v>363</v>
      </c>
    </row>
    <row r="5358" spans="1:16" x14ac:dyDescent="0.25">
      <c r="A5358" s="43" t="s">
        <v>8471</v>
      </c>
      <c r="B5358" s="43" t="s">
        <v>66</v>
      </c>
      <c r="C5358" s="43" t="s">
        <v>8472</v>
      </c>
      <c r="D5358" s="43" t="s">
        <v>8473</v>
      </c>
      <c r="E5358" s="43" t="s">
        <v>46</v>
      </c>
      <c r="F5358" s="44">
        <v>45014</v>
      </c>
      <c r="G5358" s="43" t="s">
        <v>203</v>
      </c>
      <c r="H5358" s="43" t="s">
        <v>3960</v>
      </c>
      <c r="I5358" s="43" t="s">
        <v>364</v>
      </c>
      <c r="J5358" s="43">
        <v>9.3000000000000007</v>
      </c>
      <c r="K5358" s="43" t="s">
        <v>8481</v>
      </c>
      <c r="L5358" s="55" t="s">
        <v>13</v>
      </c>
      <c r="M5358" s="43" t="s">
        <v>2</v>
      </c>
      <c r="N5358" s="43" t="s">
        <v>2</v>
      </c>
      <c r="O5358"/>
      <c r="P5358" s="43" t="s">
        <v>363</v>
      </c>
    </row>
    <row r="5359" spans="1:16" x14ac:dyDescent="0.25">
      <c r="A5359" s="43" t="s">
        <v>8471</v>
      </c>
      <c r="B5359" s="43" t="s">
        <v>66</v>
      </c>
      <c r="C5359" s="43" t="s">
        <v>8472</v>
      </c>
      <c r="D5359" s="43" t="s">
        <v>8473</v>
      </c>
      <c r="E5359" s="43" t="s">
        <v>46</v>
      </c>
      <c r="F5359" s="44">
        <v>45014</v>
      </c>
      <c r="G5359" s="43" t="s">
        <v>203</v>
      </c>
      <c r="H5359" s="43" t="s">
        <v>3960</v>
      </c>
      <c r="I5359" s="43" t="s">
        <v>364</v>
      </c>
      <c r="J5359" s="43">
        <v>9.4</v>
      </c>
      <c r="K5359" s="43" t="s">
        <v>8482</v>
      </c>
      <c r="L5359" s="55" t="s">
        <v>13</v>
      </c>
      <c r="M5359" s="43" t="s">
        <v>2</v>
      </c>
      <c r="N5359" s="43" t="s">
        <v>2</v>
      </c>
      <c r="O5359"/>
      <c r="P5359" s="43" t="s">
        <v>363</v>
      </c>
    </row>
    <row r="5360" spans="1:16" x14ac:dyDescent="0.25">
      <c r="A5360" s="43" t="s">
        <v>8471</v>
      </c>
      <c r="B5360" s="43" t="s">
        <v>66</v>
      </c>
      <c r="C5360" s="43" t="s">
        <v>8472</v>
      </c>
      <c r="D5360" s="43" t="s">
        <v>8473</v>
      </c>
      <c r="E5360" s="43" t="s">
        <v>46</v>
      </c>
      <c r="F5360" s="44">
        <v>45014</v>
      </c>
      <c r="G5360" s="43" t="s">
        <v>203</v>
      </c>
      <c r="H5360" s="43" t="s">
        <v>3960</v>
      </c>
      <c r="I5360" s="43" t="s">
        <v>364</v>
      </c>
      <c r="J5360" s="43">
        <v>9.5</v>
      </c>
      <c r="K5360" s="43" t="s">
        <v>8483</v>
      </c>
      <c r="L5360" s="55" t="s">
        <v>13</v>
      </c>
      <c r="M5360" s="43" t="s">
        <v>2</v>
      </c>
      <c r="N5360" s="43" t="s">
        <v>2</v>
      </c>
      <c r="O5360"/>
      <c r="P5360" s="43" t="s">
        <v>363</v>
      </c>
    </row>
    <row r="5361" spans="1:16" x14ac:dyDescent="0.25">
      <c r="A5361" s="43" t="s">
        <v>8471</v>
      </c>
      <c r="B5361" s="43" t="s">
        <v>66</v>
      </c>
      <c r="C5361" s="43" t="s">
        <v>8472</v>
      </c>
      <c r="D5361" s="43" t="s">
        <v>8473</v>
      </c>
      <c r="E5361" s="43" t="s">
        <v>46</v>
      </c>
      <c r="F5361" s="44">
        <v>45014</v>
      </c>
      <c r="G5361" s="43" t="s">
        <v>203</v>
      </c>
      <c r="H5361" s="43" t="s">
        <v>3960</v>
      </c>
      <c r="I5361" s="43" t="s">
        <v>364</v>
      </c>
      <c r="J5361" s="43">
        <v>9.6</v>
      </c>
      <c r="K5361" s="43" t="s">
        <v>8484</v>
      </c>
      <c r="L5361" s="55" t="s">
        <v>13</v>
      </c>
      <c r="M5361" s="43" t="s">
        <v>2</v>
      </c>
      <c r="N5361" s="43" t="s">
        <v>2</v>
      </c>
      <c r="O5361"/>
      <c r="P5361" s="43" t="s">
        <v>363</v>
      </c>
    </row>
    <row r="5362" spans="1:16" x14ac:dyDescent="0.25">
      <c r="A5362" s="43" t="s">
        <v>8471</v>
      </c>
      <c r="B5362" s="43" t="s">
        <v>66</v>
      </c>
      <c r="C5362" s="43" t="s">
        <v>8472</v>
      </c>
      <c r="D5362" s="43" t="s">
        <v>8473</v>
      </c>
      <c r="E5362" s="43" t="s">
        <v>46</v>
      </c>
      <c r="F5362" s="44">
        <v>45014</v>
      </c>
      <c r="G5362" s="43" t="s">
        <v>203</v>
      </c>
      <c r="H5362" s="43" t="s">
        <v>3960</v>
      </c>
      <c r="I5362" s="43" t="s">
        <v>364</v>
      </c>
      <c r="J5362" s="43">
        <v>9.6999999999999993</v>
      </c>
      <c r="K5362" s="43" t="s">
        <v>8485</v>
      </c>
      <c r="L5362" s="55" t="s">
        <v>13</v>
      </c>
      <c r="M5362" s="43" t="s">
        <v>2</v>
      </c>
      <c r="N5362" s="43" t="s">
        <v>2</v>
      </c>
      <c r="O5362"/>
      <c r="P5362" s="43" t="s">
        <v>363</v>
      </c>
    </row>
    <row r="5363" spans="1:16" x14ac:dyDescent="0.25">
      <c r="A5363" s="43" t="s">
        <v>8471</v>
      </c>
      <c r="B5363" s="43" t="s">
        <v>66</v>
      </c>
      <c r="C5363" s="43" t="s">
        <v>8472</v>
      </c>
      <c r="D5363" s="43" t="s">
        <v>8473</v>
      </c>
      <c r="E5363" s="43" t="s">
        <v>46</v>
      </c>
      <c r="F5363" s="44">
        <v>45014</v>
      </c>
      <c r="G5363" s="43" t="s">
        <v>203</v>
      </c>
      <c r="H5363" s="43" t="s">
        <v>3960</v>
      </c>
      <c r="I5363" s="43" t="s">
        <v>364</v>
      </c>
      <c r="J5363" s="43">
        <v>9.8000000000000007</v>
      </c>
      <c r="K5363" s="43" t="s">
        <v>8486</v>
      </c>
      <c r="L5363" s="55" t="s">
        <v>13</v>
      </c>
      <c r="M5363" s="43" t="s">
        <v>2</v>
      </c>
      <c r="N5363" s="43" t="s">
        <v>2</v>
      </c>
      <c r="O5363"/>
      <c r="P5363" s="43" t="s">
        <v>363</v>
      </c>
    </row>
    <row r="5364" spans="1:16" x14ac:dyDescent="0.25">
      <c r="A5364" s="43" t="s">
        <v>8471</v>
      </c>
      <c r="B5364" s="43" t="s">
        <v>66</v>
      </c>
      <c r="C5364" s="43" t="s">
        <v>8472</v>
      </c>
      <c r="D5364" s="43" t="s">
        <v>8473</v>
      </c>
      <c r="E5364" s="43" t="s">
        <v>46</v>
      </c>
      <c r="F5364" s="44">
        <v>45014</v>
      </c>
      <c r="G5364" s="43" t="s">
        <v>203</v>
      </c>
      <c r="H5364" s="43" t="s">
        <v>3960</v>
      </c>
      <c r="I5364" s="43" t="s">
        <v>364</v>
      </c>
      <c r="J5364" s="43">
        <v>9.9</v>
      </c>
      <c r="K5364" s="43" t="s">
        <v>8487</v>
      </c>
      <c r="L5364" s="55" t="s">
        <v>13</v>
      </c>
      <c r="M5364" s="43" t="s">
        <v>2</v>
      </c>
      <c r="N5364" s="43" t="s">
        <v>2</v>
      </c>
      <c r="O5364"/>
      <c r="P5364" s="43" t="s">
        <v>363</v>
      </c>
    </row>
    <row r="5365" spans="1:16" x14ac:dyDescent="0.25">
      <c r="A5365" s="43" t="s">
        <v>8471</v>
      </c>
      <c r="B5365" s="43" t="s">
        <v>66</v>
      </c>
      <c r="C5365" s="43" t="s">
        <v>8472</v>
      </c>
      <c r="D5365" s="43" t="s">
        <v>8473</v>
      </c>
      <c r="E5365" s="43" t="s">
        <v>46</v>
      </c>
      <c r="F5365" s="44">
        <v>45014</v>
      </c>
      <c r="G5365" s="43" t="s">
        <v>203</v>
      </c>
      <c r="H5365" s="43" t="s">
        <v>3960</v>
      </c>
      <c r="I5365" s="43" t="s">
        <v>364</v>
      </c>
      <c r="J5365" s="43">
        <v>10</v>
      </c>
      <c r="K5365" s="43" t="s">
        <v>4861</v>
      </c>
      <c r="L5365" s="55" t="s">
        <v>13</v>
      </c>
      <c r="M5365" s="43" t="s">
        <v>2</v>
      </c>
      <c r="N5365" s="43" t="s">
        <v>2</v>
      </c>
      <c r="O5365"/>
      <c r="P5365" s="43" t="s">
        <v>363</v>
      </c>
    </row>
    <row r="5366" spans="1:16" x14ac:dyDescent="0.25">
      <c r="A5366" s="43" t="s">
        <v>8471</v>
      </c>
      <c r="B5366" s="43" t="s">
        <v>66</v>
      </c>
      <c r="C5366" s="43" t="s">
        <v>8472</v>
      </c>
      <c r="D5366" s="43" t="s">
        <v>8473</v>
      </c>
      <c r="E5366" s="43" t="s">
        <v>46</v>
      </c>
      <c r="F5366" s="44">
        <v>45014</v>
      </c>
      <c r="G5366" s="43" t="s">
        <v>203</v>
      </c>
      <c r="H5366" s="43" t="s">
        <v>3960</v>
      </c>
      <c r="I5366" s="43" t="s">
        <v>364</v>
      </c>
      <c r="J5366" s="43">
        <v>11</v>
      </c>
      <c r="K5366" s="43" t="s">
        <v>8488</v>
      </c>
      <c r="L5366" s="55" t="s">
        <v>13</v>
      </c>
      <c r="M5366" s="43" t="s">
        <v>2</v>
      </c>
      <c r="N5366" s="43" t="s">
        <v>2</v>
      </c>
      <c r="O5366"/>
      <c r="P5366" s="43" t="s">
        <v>363</v>
      </c>
    </row>
    <row r="5367" spans="1:16" ht="30" x14ac:dyDescent="0.25">
      <c r="A5367" s="43" t="s">
        <v>8471</v>
      </c>
      <c r="B5367" s="43" t="s">
        <v>66</v>
      </c>
      <c r="C5367" s="43" t="s">
        <v>8472</v>
      </c>
      <c r="D5367" s="43" t="s">
        <v>8473</v>
      </c>
      <c r="E5367" s="43" t="s">
        <v>46</v>
      </c>
      <c r="F5367" s="44">
        <v>45014</v>
      </c>
      <c r="G5367" s="43" t="s">
        <v>203</v>
      </c>
      <c r="H5367" s="43" t="s">
        <v>3960</v>
      </c>
      <c r="I5367" s="43" t="s">
        <v>364</v>
      </c>
      <c r="J5367" s="43">
        <v>12.1</v>
      </c>
      <c r="K5367" s="43" t="s">
        <v>8489</v>
      </c>
      <c r="L5367" s="55" t="s">
        <v>640</v>
      </c>
      <c r="M5367" s="43" t="s">
        <v>2</v>
      </c>
      <c r="N5367" s="43" t="s">
        <v>2</v>
      </c>
      <c r="O5367"/>
      <c r="P5367" s="43" t="s">
        <v>363</v>
      </c>
    </row>
    <row r="5368" spans="1:16" x14ac:dyDescent="0.25">
      <c r="A5368" s="43" t="s">
        <v>8471</v>
      </c>
      <c r="B5368" s="43" t="s">
        <v>66</v>
      </c>
      <c r="C5368" s="43" t="s">
        <v>8472</v>
      </c>
      <c r="D5368" s="43" t="s">
        <v>8473</v>
      </c>
      <c r="E5368" s="43" t="s">
        <v>46</v>
      </c>
      <c r="F5368" s="44">
        <v>45014</v>
      </c>
      <c r="G5368" s="43" t="s">
        <v>203</v>
      </c>
      <c r="H5368" s="43" t="s">
        <v>3960</v>
      </c>
      <c r="I5368" s="43" t="s">
        <v>364</v>
      </c>
      <c r="J5368" s="43">
        <v>12.2</v>
      </c>
      <c r="K5368" s="43" t="s">
        <v>5688</v>
      </c>
      <c r="L5368" s="55" t="s">
        <v>641</v>
      </c>
      <c r="M5368" s="43" t="s">
        <v>2</v>
      </c>
      <c r="N5368" s="43" t="s">
        <v>2</v>
      </c>
      <c r="O5368"/>
      <c r="P5368" s="43" t="s">
        <v>363</v>
      </c>
    </row>
    <row r="5369" spans="1:16" x14ac:dyDescent="0.25">
      <c r="A5369" s="43" t="s">
        <v>8471</v>
      </c>
      <c r="B5369" s="43" t="s">
        <v>66</v>
      </c>
      <c r="C5369" s="43" t="s">
        <v>8472</v>
      </c>
      <c r="D5369" s="43" t="s">
        <v>8473</v>
      </c>
      <c r="E5369" s="43" t="s">
        <v>46</v>
      </c>
      <c r="F5369" s="44">
        <v>45014</v>
      </c>
      <c r="G5369" s="43" t="s">
        <v>203</v>
      </c>
      <c r="H5369" s="43" t="s">
        <v>3960</v>
      </c>
      <c r="I5369" s="43" t="s">
        <v>364</v>
      </c>
      <c r="J5369" s="43">
        <v>14</v>
      </c>
      <c r="K5369" s="43" t="s">
        <v>8490</v>
      </c>
      <c r="L5369" s="55" t="s">
        <v>639</v>
      </c>
      <c r="M5369" s="43" t="s">
        <v>2</v>
      </c>
      <c r="N5369" s="43" t="s">
        <v>2</v>
      </c>
      <c r="O5369"/>
      <c r="P5369" s="43" t="s">
        <v>363</v>
      </c>
    </row>
    <row r="5370" spans="1:16" x14ac:dyDescent="0.25">
      <c r="A5370" s="43" t="s">
        <v>8471</v>
      </c>
      <c r="B5370" s="43" t="s">
        <v>66</v>
      </c>
      <c r="C5370" s="43" t="s">
        <v>8472</v>
      </c>
      <c r="D5370" s="43" t="s">
        <v>8473</v>
      </c>
      <c r="E5370" s="43" t="s">
        <v>46</v>
      </c>
      <c r="F5370" s="44">
        <v>45014</v>
      </c>
      <c r="G5370" s="43" t="s">
        <v>203</v>
      </c>
      <c r="H5370" s="43" t="s">
        <v>3960</v>
      </c>
      <c r="I5370" s="43" t="s">
        <v>364</v>
      </c>
      <c r="J5370" s="43">
        <v>15</v>
      </c>
      <c r="K5370" s="43" t="s">
        <v>71</v>
      </c>
      <c r="L5370" s="55" t="s">
        <v>641</v>
      </c>
      <c r="M5370" s="43" t="s">
        <v>2</v>
      </c>
      <c r="N5370" s="43" t="s">
        <v>2</v>
      </c>
      <c r="O5370"/>
      <c r="P5370" s="43" t="s">
        <v>363</v>
      </c>
    </row>
    <row r="5371" spans="1:16" x14ac:dyDescent="0.25">
      <c r="A5371" s="43" t="s">
        <v>8471</v>
      </c>
      <c r="B5371" s="43" t="s">
        <v>66</v>
      </c>
      <c r="C5371" s="43" t="s">
        <v>8472</v>
      </c>
      <c r="D5371" s="43" t="s">
        <v>8473</v>
      </c>
      <c r="E5371" s="43" t="s">
        <v>46</v>
      </c>
      <c r="F5371" s="44">
        <v>45014</v>
      </c>
      <c r="G5371" s="43" t="s">
        <v>203</v>
      </c>
      <c r="H5371" s="43" t="s">
        <v>3960</v>
      </c>
      <c r="I5371" s="43" t="s">
        <v>363</v>
      </c>
      <c r="J5371" s="43">
        <v>18</v>
      </c>
      <c r="K5371" s="43" t="s">
        <v>86</v>
      </c>
      <c r="L5371" s="55" t="s">
        <v>13</v>
      </c>
      <c r="M5371"/>
      <c r="N5371"/>
      <c r="O5371"/>
      <c r="P5371" s="43" t="s">
        <v>363</v>
      </c>
    </row>
    <row r="5372" spans="1:16" x14ac:dyDescent="0.25">
      <c r="A5372" s="43" t="s">
        <v>8471</v>
      </c>
      <c r="B5372" s="43" t="s">
        <v>66</v>
      </c>
      <c r="C5372" s="43" t="s">
        <v>8472</v>
      </c>
      <c r="D5372" s="43" t="s">
        <v>8473</v>
      </c>
      <c r="E5372" s="43" t="s">
        <v>46</v>
      </c>
      <c r="F5372" s="44">
        <v>45014</v>
      </c>
      <c r="G5372" s="43" t="s">
        <v>203</v>
      </c>
      <c r="H5372" s="43" t="s">
        <v>3960</v>
      </c>
      <c r="I5372" s="43" t="s">
        <v>364</v>
      </c>
      <c r="J5372" s="43" t="s">
        <v>5693</v>
      </c>
      <c r="K5372" s="43" t="s">
        <v>8491</v>
      </c>
      <c r="L5372" s="55" t="s">
        <v>640</v>
      </c>
      <c r="M5372" s="43" t="s">
        <v>2</v>
      </c>
      <c r="N5372" s="43" t="s">
        <v>2</v>
      </c>
      <c r="O5372"/>
      <c r="P5372" s="43" t="s">
        <v>363</v>
      </c>
    </row>
    <row r="5373" spans="1:16" x14ac:dyDescent="0.25">
      <c r="A5373" s="43" t="s">
        <v>8471</v>
      </c>
      <c r="B5373" s="43" t="s">
        <v>66</v>
      </c>
      <c r="C5373" s="43" t="s">
        <v>8472</v>
      </c>
      <c r="D5373" s="43" t="s">
        <v>8473</v>
      </c>
      <c r="E5373" s="43" t="s">
        <v>46</v>
      </c>
      <c r="F5373" s="44">
        <v>45014</v>
      </c>
      <c r="G5373" s="43" t="s">
        <v>203</v>
      </c>
      <c r="H5373" s="43" t="s">
        <v>3960</v>
      </c>
      <c r="I5373" s="43" t="s">
        <v>364</v>
      </c>
      <c r="J5373" s="43" t="s">
        <v>5695</v>
      </c>
      <c r="K5373" s="43" t="s">
        <v>8492</v>
      </c>
      <c r="L5373" s="55" t="s">
        <v>640</v>
      </c>
      <c r="M5373" s="43" t="s">
        <v>2</v>
      </c>
      <c r="N5373" s="43" t="s">
        <v>2</v>
      </c>
      <c r="O5373"/>
      <c r="P5373" s="43" t="s">
        <v>363</v>
      </c>
    </row>
    <row r="5374" spans="1:16" x14ac:dyDescent="0.25">
      <c r="A5374" s="43" t="s">
        <v>8471</v>
      </c>
      <c r="B5374" s="43" t="s">
        <v>66</v>
      </c>
      <c r="C5374" s="43" t="s">
        <v>8472</v>
      </c>
      <c r="D5374" s="43" t="s">
        <v>8473</v>
      </c>
      <c r="E5374" s="43" t="s">
        <v>46</v>
      </c>
      <c r="F5374" s="44">
        <v>45014</v>
      </c>
      <c r="G5374" s="43" t="s">
        <v>203</v>
      </c>
      <c r="H5374" s="43" t="s">
        <v>3960</v>
      </c>
      <c r="I5374" s="43" t="s">
        <v>364</v>
      </c>
      <c r="J5374" s="43" t="s">
        <v>5697</v>
      </c>
      <c r="K5374" s="43" t="s">
        <v>8493</v>
      </c>
      <c r="L5374" s="55" t="s">
        <v>640</v>
      </c>
      <c r="M5374" s="43" t="s">
        <v>2</v>
      </c>
      <c r="N5374" s="43" t="s">
        <v>2</v>
      </c>
      <c r="O5374"/>
      <c r="P5374" s="43" t="s">
        <v>363</v>
      </c>
    </row>
    <row r="5375" spans="1:16" x14ac:dyDescent="0.25">
      <c r="A5375" s="43" t="s">
        <v>8471</v>
      </c>
      <c r="B5375" s="43" t="s">
        <v>66</v>
      </c>
      <c r="C5375" s="43" t="s">
        <v>8472</v>
      </c>
      <c r="D5375" s="43" t="s">
        <v>8473</v>
      </c>
      <c r="E5375" s="43" t="s">
        <v>46</v>
      </c>
      <c r="F5375" s="44">
        <v>45014</v>
      </c>
      <c r="G5375" s="43" t="s">
        <v>203</v>
      </c>
      <c r="H5375" s="43" t="s">
        <v>3960</v>
      </c>
      <c r="I5375" s="43" t="s">
        <v>364</v>
      </c>
      <c r="J5375" s="43" t="s">
        <v>5699</v>
      </c>
      <c r="K5375" s="43" t="s">
        <v>8494</v>
      </c>
      <c r="L5375" s="55" t="s">
        <v>640</v>
      </c>
      <c r="M5375" s="43" t="s">
        <v>2</v>
      </c>
      <c r="N5375" s="43" t="s">
        <v>2</v>
      </c>
      <c r="O5375"/>
      <c r="P5375" s="43" t="s">
        <v>363</v>
      </c>
    </row>
    <row r="5376" spans="1:16" x14ac:dyDescent="0.25">
      <c r="A5376" s="43" t="s">
        <v>8471</v>
      </c>
      <c r="B5376" s="43" t="s">
        <v>66</v>
      </c>
      <c r="C5376" s="43" t="s">
        <v>8472</v>
      </c>
      <c r="D5376" s="43" t="s">
        <v>8473</v>
      </c>
      <c r="E5376" s="43" t="s">
        <v>46</v>
      </c>
      <c r="F5376" s="44">
        <v>45014</v>
      </c>
      <c r="G5376" s="43" t="s">
        <v>203</v>
      </c>
      <c r="H5376" s="43" t="s">
        <v>3960</v>
      </c>
      <c r="I5376" s="43" t="s">
        <v>364</v>
      </c>
      <c r="J5376" s="43" t="s">
        <v>5701</v>
      </c>
      <c r="K5376" s="43" t="s">
        <v>8495</v>
      </c>
      <c r="L5376" s="55" t="s">
        <v>640</v>
      </c>
      <c r="M5376" s="43" t="s">
        <v>2</v>
      </c>
      <c r="N5376" s="43" t="s">
        <v>2</v>
      </c>
      <c r="O5376"/>
      <c r="P5376" s="43" t="s">
        <v>363</v>
      </c>
    </row>
    <row r="5377" spans="1:16" x14ac:dyDescent="0.25">
      <c r="A5377" s="43" t="s">
        <v>8471</v>
      </c>
      <c r="B5377" s="43" t="s">
        <v>66</v>
      </c>
      <c r="C5377" s="43" t="s">
        <v>8472</v>
      </c>
      <c r="D5377" s="43" t="s">
        <v>8473</v>
      </c>
      <c r="E5377" s="43" t="s">
        <v>46</v>
      </c>
      <c r="F5377" s="44">
        <v>45014</v>
      </c>
      <c r="G5377" s="43" t="s">
        <v>203</v>
      </c>
      <c r="H5377" s="43" t="s">
        <v>3960</v>
      </c>
      <c r="I5377" s="43" t="s">
        <v>364</v>
      </c>
      <c r="J5377" s="43" t="s">
        <v>5703</v>
      </c>
      <c r="K5377" s="43" t="s">
        <v>8496</v>
      </c>
      <c r="L5377" s="55" t="s">
        <v>640</v>
      </c>
      <c r="M5377" s="43" t="s">
        <v>2</v>
      </c>
      <c r="N5377" s="43" t="s">
        <v>2</v>
      </c>
      <c r="O5377"/>
      <c r="P5377" s="43" t="s">
        <v>363</v>
      </c>
    </row>
    <row r="5378" spans="1:16" x14ac:dyDescent="0.25">
      <c r="A5378" s="43" t="s">
        <v>8471</v>
      </c>
      <c r="B5378" s="43" t="s">
        <v>66</v>
      </c>
      <c r="C5378" s="43" t="s">
        <v>8472</v>
      </c>
      <c r="D5378" s="43" t="s">
        <v>8473</v>
      </c>
      <c r="E5378" s="43" t="s">
        <v>46</v>
      </c>
      <c r="F5378" s="44">
        <v>45014</v>
      </c>
      <c r="G5378" s="43" t="s">
        <v>203</v>
      </c>
      <c r="H5378" s="43" t="s">
        <v>3960</v>
      </c>
      <c r="I5378" s="43" t="s">
        <v>364</v>
      </c>
      <c r="J5378" s="43" t="s">
        <v>5705</v>
      </c>
      <c r="K5378" s="43" t="s">
        <v>8497</v>
      </c>
      <c r="L5378" s="55" t="s">
        <v>640</v>
      </c>
      <c r="M5378" s="43" t="s">
        <v>2</v>
      </c>
      <c r="N5378" s="43" t="s">
        <v>2</v>
      </c>
      <c r="O5378"/>
      <c r="P5378" s="43" t="s">
        <v>363</v>
      </c>
    </row>
    <row r="5379" spans="1:16" x14ac:dyDescent="0.25">
      <c r="A5379" s="43" t="s">
        <v>8471</v>
      </c>
      <c r="B5379" s="43" t="s">
        <v>66</v>
      </c>
      <c r="C5379" s="43" t="s">
        <v>8472</v>
      </c>
      <c r="D5379" s="43" t="s">
        <v>8473</v>
      </c>
      <c r="E5379" s="43" t="s">
        <v>46</v>
      </c>
      <c r="F5379" s="44">
        <v>45014</v>
      </c>
      <c r="G5379" s="43" t="s">
        <v>203</v>
      </c>
      <c r="H5379" s="43" t="s">
        <v>3960</v>
      </c>
      <c r="I5379" s="43" t="s">
        <v>364</v>
      </c>
      <c r="J5379" s="43" t="s">
        <v>5707</v>
      </c>
      <c r="K5379" s="43" t="s">
        <v>8498</v>
      </c>
      <c r="L5379" s="55" t="s">
        <v>640</v>
      </c>
      <c r="M5379" s="43" t="s">
        <v>2</v>
      </c>
      <c r="N5379" s="43" t="s">
        <v>2</v>
      </c>
      <c r="O5379"/>
      <c r="P5379" s="43" t="s">
        <v>363</v>
      </c>
    </row>
    <row r="5380" spans="1:16" x14ac:dyDescent="0.25">
      <c r="A5380" s="43" t="s">
        <v>8471</v>
      </c>
      <c r="B5380" s="43" t="s">
        <v>66</v>
      </c>
      <c r="C5380" s="43" t="s">
        <v>8472</v>
      </c>
      <c r="D5380" s="43" t="s">
        <v>8473</v>
      </c>
      <c r="E5380" s="43" t="s">
        <v>46</v>
      </c>
      <c r="F5380" s="44">
        <v>45014</v>
      </c>
      <c r="G5380" s="43" t="s">
        <v>203</v>
      </c>
      <c r="H5380" s="43" t="s">
        <v>3960</v>
      </c>
      <c r="I5380" s="43" t="s">
        <v>364</v>
      </c>
      <c r="J5380" s="43" t="s">
        <v>5709</v>
      </c>
      <c r="K5380" s="43" t="s">
        <v>8499</v>
      </c>
      <c r="L5380" s="55" t="s">
        <v>13</v>
      </c>
      <c r="M5380" s="43" t="s">
        <v>2</v>
      </c>
      <c r="N5380" s="43" t="s">
        <v>2</v>
      </c>
      <c r="O5380"/>
      <c r="P5380" s="43" t="s">
        <v>363</v>
      </c>
    </row>
    <row r="5381" spans="1:16" x14ac:dyDescent="0.25">
      <c r="A5381" s="43" t="s">
        <v>8471</v>
      </c>
      <c r="B5381" s="43" t="s">
        <v>66</v>
      </c>
      <c r="C5381" s="43" t="s">
        <v>8472</v>
      </c>
      <c r="D5381" s="43" t="s">
        <v>8473</v>
      </c>
      <c r="E5381" s="43" t="s">
        <v>46</v>
      </c>
      <c r="F5381" s="44">
        <v>45014</v>
      </c>
      <c r="G5381" s="43" t="s">
        <v>203</v>
      </c>
      <c r="H5381" s="43" t="s">
        <v>3960</v>
      </c>
      <c r="I5381" s="43" t="s">
        <v>364</v>
      </c>
      <c r="J5381" s="43" t="s">
        <v>8500</v>
      </c>
      <c r="K5381" s="43" t="s">
        <v>112</v>
      </c>
      <c r="L5381" s="55" t="s">
        <v>13</v>
      </c>
      <c r="M5381" s="43" t="s">
        <v>2</v>
      </c>
      <c r="N5381" s="43" t="s">
        <v>2</v>
      </c>
      <c r="O5381"/>
      <c r="P5381" s="43" t="s">
        <v>363</v>
      </c>
    </row>
    <row r="5382" spans="1:16" x14ac:dyDescent="0.25">
      <c r="A5382" s="43" t="s">
        <v>8471</v>
      </c>
      <c r="B5382" s="43" t="s">
        <v>66</v>
      </c>
      <c r="C5382" s="43" t="s">
        <v>8472</v>
      </c>
      <c r="D5382" s="43" t="s">
        <v>8473</v>
      </c>
      <c r="E5382" s="43" t="s">
        <v>46</v>
      </c>
      <c r="F5382" s="44">
        <v>45014</v>
      </c>
      <c r="G5382" s="43" t="s">
        <v>203</v>
      </c>
      <c r="H5382" s="43" t="s">
        <v>3960</v>
      </c>
      <c r="I5382" s="43" t="s">
        <v>364</v>
      </c>
      <c r="J5382" s="43" t="s">
        <v>8501</v>
      </c>
      <c r="K5382" s="43" t="s">
        <v>166</v>
      </c>
      <c r="L5382" s="55" t="s">
        <v>13</v>
      </c>
      <c r="M5382" s="43" t="s">
        <v>2</v>
      </c>
      <c r="N5382" s="43" t="s">
        <v>2</v>
      </c>
      <c r="O5382"/>
      <c r="P5382" s="43" t="s">
        <v>363</v>
      </c>
    </row>
    <row r="5383" spans="1:16" ht="30" x14ac:dyDescent="0.25">
      <c r="A5383" s="43" t="s">
        <v>8471</v>
      </c>
      <c r="B5383" s="43" t="s">
        <v>66</v>
      </c>
      <c r="C5383" s="43" t="s">
        <v>8472</v>
      </c>
      <c r="D5383" s="43" t="s">
        <v>8473</v>
      </c>
      <c r="E5383" s="43" t="s">
        <v>46</v>
      </c>
      <c r="F5383" s="44">
        <v>45014</v>
      </c>
      <c r="G5383" s="43" t="s">
        <v>203</v>
      </c>
      <c r="H5383" s="43" t="s">
        <v>3960</v>
      </c>
      <c r="I5383" s="43" t="s">
        <v>364</v>
      </c>
      <c r="J5383" s="43" t="s">
        <v>8502</v>
      </c>
      <c r="K5383" s="43" t="s">
        <v>8503</v>
      </c>
      <c r="L5383" s="55" t="s">
        <v>13</v>
      </c>
      <c r="M5383" s="43" t="s">
        <v>2</v>
      </c>
      <c r="N5383" s="43" t="s">
        <v>3</v>
      </c>
      <c r="O5383" s="43" t="s">
        <v>10008</v>
      </c>
      <c r="P5383" s="43" t="s">
        <v>364</v>
      </c>
    </row>
    <row r="5384" spans="1:16" x14ac:dyDescent="0.25">
      <c r="A5384" s="43" t="s">
        <v>8471</v>
      </c>
      <c r="B5384" s="43" t="s">
        <v>66</v>
      </c>
      <c r="C5384" s="43" t="s">
        <v>8472</v>
      </c>
      <c r="D5384" s="43" t="s">
        <v>8473</v>
      </c>
      <c r="E5384" s="43" t="s">
        <v>46</v>
      </c>
      <c r="F5384" s="44">
        <v>45014</v>
      </c>
      <c r="G5384" s="43" t="s">
        <v>203</v>
      </c>
      <c r="H5384" s="43" t="s">
        <v>3960</v>
      </c>
      <c r="I5384" s="43" t="s">
        <v>364</v>
      </c>
      <c r="J5384" s="43" t="s">
        <v>7020</v>
      </c>
      <c r="K5384" s="43" t="s">
        <v>7097</v>
      </c>
      <c r="L5384" s="55" t="s">
        <v>13</v>
      </c>
      <c r="M5384" s="43" t="s">
        <v>2</v>
      </c>
      <c r="N5384" s="43" t="s">
        <v>2</v>
      </c>
      <c r="O5384"/>
      <c r="P5384" s="43" t="s">
        <v>363</v>
      </c>
    </row>
    <row r="5385" spans="1:16" x14ac:dyDescent="0.25">
      <c r="A5385" s="43" t="s">
        <v>8471</v>
      </c>
      <c r="B5385" s="43" t="s">
        <v>66</v>
      </c>
      <c r="C5385" s="43" t="s">
        <v>8472</v>
      </c>
      <c r="D5385" s="43" t="s">
        <v>8473</v>
      </c>
      <c r="E5385" s="43" t="s">
        <v>46</v>
      </c>
      <c r="F5385" s="44">
        <v>45014</v>
      </c>
      <c r="G5385" s="43" t="s">
        <v>203</v>
      </c>
      <c r="H5385" s="43" t="s">
        <v>3960</v>
      </c>
      <c r="I5385" s="43" t="s">
        <v>364</v>
      </c>
      <c r="J5385" s="43" t="s">
        <v>7022</v>
      </c>
      <c r="K5385" s="43" t="s">
        <v>3949</v>
      </c>
      <c r="L5385" s="55" t="s">
        <v>13</v>
      </c>
      <c r="M5385" s="43" t="s">
        <v>2</v>
      </c>
      <c r="N5385" s="43" t="s">
        <v>2</v>
      </c>
      <c r="O5385"/>
      <c r="P5385" s="43" t="s">
        <v>363</v>
      </c>
    </row>
    <row r="5386" spans="1:16" x14ac:dyDescent="0.25">
      <c r="A5386" s="43" t="s">
        <v>8504</v>
      </c>
      <c r="B5386" s="43" t="s">
        <v>195</v>
      </c>
      <c r="C5386" s="43" t="s">
        <v>8505</v>
      </c>
      <c r="D5386" s="43">
        <v>7383072</v>
      </c>
      <c r="E5386" s="43" t="s">
        <v>46</v>
      </c>
      <c r="F5386" s="44">
        <v>45014</v>
      </c>
      <c r="G5386" s="43" t="s">
        <v>203</v>
      </c>
      <c r="H5386" s="43" t="s">
        <v>3960</v>
      </c>
      <c r="I5386" s="43" t="s">
        <v>364</v>
      </c>
      <c r="J5386" s="43">
        <v>1</v>
      </c>
      <c r="K5386" s="43" t="s">
        <v>6191</v>
      </c>
      <c r="L5386" s="55" t="s">
        <v>13</v>
      </c>
      <c r="M5386" s="43" t="s">
        <v>2</v>
      </c>
      <c r="N5386" s="43" t="s">
        <v>2</v>
      </c>
      <c r="O5386"/>
      <c r="P5386" s="43" t="s">
        <v>363</v>
      </c>
    </row>
    <row r="5387" spans="1:16" x14ac:dyDescent="0.25">
      <c r="A5387" s="43" t="s">
        <v>8504</v>
      </c>
      <c r="B5387" s="43" t="s">
        <v>195</v>
      </c>
      <c r="C5387" s="43" t="s">
        <v>8505</v>
      </c>
      <c r="D5387" s="43">
        <v>7383072</v>
      </c>
      <c r="E5387" s="43" t="s">
        <v>46</v>
      </c>
      <c r="F5387" s="44">
        <v>45014</v>
      </c>
      <c r="G5387" s="43" t="s">
        <v>203</v>
      </c>
      <c r="H5387" s="43" t="s">
        <v>4603</v>
      </c>
      <c r="I5387" s="43" t="s">
        <v>364</v>
      </c>
      <c r="J5387" s="43">
        <v>2</v>
      </c>
      <c r="K5387" s="43" t="s">
        <v>6193</v>
      </c>
      <c r="L5387" s="55" t="s">
        <v>13</v>
      </c>
      <c r="M5387" s="43" t="s">
        <v>2</v>
      </c>
      <c r="N5387" s="43" t="s">
        <v>2</v>
      </c>
      <c r="O5387"/>
      <c r="P5387" s="43" t="s">
        <v>363</v>
      </c>
    </row>
    <row r="5388" spans="1:16" x14ac:dyDescent="0.25">
      <c r="A5388" s="43" t="s">
        <v>8504</v>
      </c>
      <c r="B5388" s="43" t="s">
        <v>195</v>
      </c>
      <c r="C5388" s="43" t="s">
        <v>8505</v>
      </c>
      <c r="D5388" s="43">
        <v>7383072</v>
      </c>
      <c r="E5388" s="43" t="s">
        <v>46</v>
      </c>
      <c r="F5388" s="44">
        <v>45014</v>
      </c>
      <c r="G5388" s="43" t="s">
        <v>203</v>
      </c>
      <c r="H5388" s="43" t="s">
        <v>3960</v>
      </c>
      <c r="I5388" s="43" t="s">
        <v>364</v>
      </c>
      <c r="J5388" s="43">
        <v>3</v>
      </c>
      <c r="K5388" s="43" t="s">
        <v>6194</v>
      </c>
      <c r="L5388" s="55" t="s">
        <v>13</v>
      </c>
      <c r="M5388" s="43" t="s">
        <v>2</v>
      </c>
      <c r="N5388" s="43" t="s">
        <v>2</v>
      </c>
      <c r="O5388"/>
      <c r="P5388" s="43" t="s">
        <v>363</v>
      </c>
    </row>
    <row r="5389" spans="1:16" x14ac:dyDescent="0.25">
      <c r="A5389" s="43" t="s">
        <v>8504</v>
      </c>
      <c r="B5389" s="43" t="s">
        <v>195</v>
      </c>
      <c r="C5389" s="43" t="s">
        <v>8505</v>
      </c>
      <c r="D5389" s="43">
        <v>7383072</v>
      </c>
      <c r="E5389" s="43" t="s">
        <v>46</v>
      </c>
      <c r="F5389" s="44">
        <v>45014</v>
      </c>
      <c r="G5389" s="43" t="s">
        <v>203</v>
      </c>
      <c r="H5389" s="43" t="s">
        <v>3960</v>
      </c>
      <c r="I5389" s="43" t="s">
        <v>364</v>
      </c>
      <c r="J5389" s="43">
        <v>4</v>
      </c>
      <c r="K5389" s="43" t="s">
        <v>196</v>
      </c>
      <c r="L5389" s="55" t="s">
        <v>13</v>
      </c>
      <c r="M5389" s="43" t="s">
        <v>2</v>
      </c>
      <c r="N5389" s="43" t="s">
        <v>2</v>
      </c>
      <c r="O5389"/>
      <c r="P5389" s="43" t="s">
        <v>363</v>
      </c>
    </row>
    <row r="5390" spans="1:16" x14ac:dyDescent="0.25">
      <c r="A5390" s="43" t="s">
        <v>8504</v>
      </c>
      <c r="B5390" s="43" t="s">
        <v>195</v>
      </c>
      <c r="C5390" s="43" t="s">
        <v>8505</v>
      </c>
      <c r="D5390" s="43">
        <v>7383072</v>
      </c>
      <c r="E5390" s="43" t="s">
        <v>46</v>
      </c>
      <c r="F5390" s="44">
        <v>45014</v>
      </c>
      <c r="G5390" s="43" t="s">
        <v>203</v>
      </c>
      <c r="H5390" s="43" t="s">
        <v>3960</v>
      </c>
      <c r="I5390" s="43" t="s">
        <v>364</v>
      </c>
      <c r="J5390" s="43">
        <v>5.0999999999999996</v>
      </c>
      <c r="K5390" s="43" t="s">
        <v>8506</v>
      </c>
      <c r="L5390" s="55" t="s">
        <v>640</v>
      </c>
      <c r="M5390" s="43" t="s">
        <v>2</v>
      </c>
      <c r="N5390" s="43" t="s">
        <v>2</v>
      </c>
      <c r="O5390"/>
      <c r="P5390" s="43" t="s">
        <v>363</v>
      </c>
    </row>
    <row r="5391" spans="1:16" x14ac:dyDescent="0.25">
      <c r="A5391" s="43" t="s">
        <v>8504</v>
      </c>
      <c r="B5391" s="43" t="s">
        <v>195</v>
      </c>
      <c r="C5391" s="43" t="s">
        <v>8505</v>
      </c>
      <c r="D5391" s="43">
        <v>7383072</v>
      </c>
      <c r="E5391" s="43" t="s">
        <v>46</v>
      </c>
      <c r="F5391" s="44">
        <v>45014</v>
      </c>
      <c r="G5391" s="43" t="s">
        <v>203</v>
      </c>
      <c r="H5391" s="43" t="s">
        <v>3960</v>
      </c>
      <c r="I5391" s="43" t="s">
        <v>364</v>
      </c>
      <c r="J5391" s="43">
        <v>5.2</v>
      </c>
      <c r="K5391" s="43" t="s">
        <v>8507</v>
      </c>
      <c r="L5391" s="55" t="s">
        <v>640</v>
      </c>
      <c r="M5391" s="43" t="s">
        <v>2</v>
      </c>
      <c r="N5391" s="43" t="s">
        <v>2</v>
      </c>
      <c r="O5391"/>
      <c r="P5391" s="43" t="s">
        <v>363</v>
      </c>
    </row>
    <row r="5392" spans="1:16" x14ac:dyDescent="0.25">
      <c r="A5392" s="43" t="s">
        <v>8504</v>
      </c>
      <c r="B5392" s="43" t="s">
        <v>195</v>
      </c>
      <c r="C5392" s="43" t="s">
        <v>8505</v>
      </c>
      <c r="D5392" s="43">
        <v>7383072</v>
      </c>
      <c r="E5392" s="43" t="s">
        <v>46</v>
      </c>
      <c r="F5392" s="44">
        <v>45014</v>
      </c>
      <c r="G5392" s="43" t="s">
        <v>203</v>
      </c>
      <c r="H5392" s="43" t="s">
        <v>3960</v>
      </c>
      <c r="I5392" s="43" t="s">
        <v>364</v>
      </c>
      <c r="J5392" s="43">
        <v>5.3</v>
      </c>
      <c r="K5392" s="43" t="s">
        <v>8508</v>
      </c>
      <c r="L5392" s="55" t="s">
        <v>640</v>
      </c>
      <c r="M5392" s="43" t="s">
        <v>2</v>
      </c>
      <c r="N5392" s="43" t="s">
        <v>2</v>
      </c>
      <c r="O5392"/>
      <c r="P5392" s="43" t="s">
        <v>363</v>
      </c>
    </row>
    <row r="5393" spans="1:16" x14ac:dyDescent="0.25">
      <c r="A5393" s="43" t="s">
        <v>8504</v>
      </c>
      <c r="B5393" s="43" t="s">
        <v>195</v>
      </c>
      <c r="C5393" s="43" t="s">
        <v>8505</v>
      </c>
      <c r="D5393" s="43">
        <v>7383072</v>
      </c>
      <c r="E5393" s="43" t="s">
        <v>46</v>
      </c>
      <c r="F5393" s="44">
        <v>45014</v>
      </c>
      <c r="G5393" s="43" t="s">
        <v>203</v>
      </c>
      <c r="H5393" s="43" t="s">
        <v>3960</v>
      </c>
      <c r="I5393" s="43" t="s">
        <v>364</v>
      </c>
      <c r="J5393" s="43">
        <v>6.1</v>
      </c>
      <c r="K5393" s="43" t="s">
        <v>8509</v>
      </c>
      <c r="L5393" s="55" t="s">
        <v>641</v>
      </c>
      <c r="M5393" s="43" t="s">
        <v>2</v>
      </c>
      <c r="N5393" s="43" t="s">
        <v>2</v>
      </c>
      <c r="O5393"/>
      <c r="P5393" s="43" t="s">
        <v>363</v>
      </c>
    </row>
    <row r="5394" spans="1:16" x14ac:dyDescent="0.25">
      <c r="A5394" s="43" t="s">
        <v>8504</v>
      </c>
      <c r="B5394" s="43" t="s">
        <v>195</v>
      </c>
      <c r="C5394" s="43" t="s">
        <v>8505</v>
      </c>
      <c r="D5394" s="43">
        <v>7383072</v>
      </c>
      <c r="E5394" s="43" t="s">
        <v>46</v>
      </c>
      <c r="F5394" s="44">
        <v>45014</v>
      </c>
      <c r="G5394" s="43" t="s">
        <v>203</v>
      </c>
      <c r="H5394" s="43" t="s">
        <v>3960</v>
      </c>
      <c r="I5394" s="43" t="s">
        <v>364</v>
      </c>
      <c r="J5394" s="43">
        <v>6.2</v>
      </c>
      <c r="K5394" s="43" t="s">
        <v>8510</v>
      </c>
      <c r="L5394" s="55" t="s">
        <v>13</v>
      </c>
      <c r="M5394" s="43" t="s">
        <v>2</v>
      </c>
      <c r="N5394" s="43" t="s">
        <v>2</v>
      </c>
      <c r="O5394"/>
      <c r="P5394" s="43" t="s">
        <v>363</v>
      </c>
    </row>
    <row r="5395" spans="1:16" x14ac:dyDescent="0.25">
      <c r="A5395" s="43" t="s">
        <v>8504</v>
      </c>
      <c r="B5395" s="43" t="s">
        <v>195</v>
      </c>
      <c r="C5395" s="43" t="s">
        <v>8505</v>
      </c>
      <c r="D5395" s="43">
        <v>7383072</v>
      </c>
      <c r="E5395" s="43" t="s">
        <v>46</v>
      </c>
      <c r="F5395" s="44">
        <v>45014</v>
      </c>
      <c r="G5395" s="43" t="s">
        <v>203</v>
      </c>
      <c r="H5395" s="43" t="s">
        <v>3960</v>
      </c>
      <c r="I5395" s="43" t="s">
        <v>364</v>
      </c>
      <c r="J5395" s="43">
        <v>6.3</v>
      </c>
      <c r="K5395" s="43" t="s">
        <v>8511</v>
      </c>
      <c r="L5395" s="55" t="s">
        <v>641</v>
      </c>
      <c r="M5395" s="43" t="s">
        <v>2</v>
      </c>
      <c r="N5395" s="43" t="s">
        <v>2</v>
      </c>
      <c r="O5395"/>
      <c r="P5395" s="43" t="s">
        <v>363</v>
      </c>
    </row>
    <row r="5396" spans="1:16" x14ac:dyDescent="0.25">
      <c r="A5396" s="43" t="s">
        <v>8504</v>
      </c>
      <c r="B5396" s="43" t="s">
        <v>195</v>
      </c>
      <c r="C5396" s="43" t="s">
        <v>8505</v>
      </c>
      <c r="D5396" s="43">
        <v>7383072</v>
      </c>
      <c r="E5396" s="43" t="s">
        <v>46</v>
      </c>
      <c r="F5396" s="44">
        <v>45014</v>
      </c>
      <c r="G5396" s="43" t="s">
        <v>203</v>
      </c>
      <c r="H5396" s="43" t="s">
        <v>3960</v>
      </c>
      <c r="I5396" s="43" t="s">
        <v>364</v>
      </c>
      <c r="J5396" s="43">
        <v>7</v>
      </c>
      <c r="K5396" s="43" t="s">
        <v>8512</v>
      </c>
      <c r="L5396" s="55" t="s">
        <v>13</v>
      </c>
      <c r="M5396" s="43" t="s">
        <v>2</v>
      </c>
      <c r="N5396" s="43" t="s">
        <v>2</v>
      </c>
      <c r="O5396"/>
      <c r="P5396" s="43" t="s">
        <v>363</v>
      </c>
    </row>
    <row r="5397" spans="1:16" x14ac:dyDescent="0.25">
      <c r="A5397" s="43" t="s">
        <v>8504</v>
      </c>
      <c r="B5397" s="43" t="s">
        <v>195</v>
      </c>
      <c r="C5397" s="43" t="s">
        <v>8505</v>
      </c>
      <c r="D5397" s="43">
        <v>7383072</v>
      </c>
      <c r="E5397" s="43" t="s">
        <v>46</v>
      </c>
      <c r="F5397" s="44">
        <v>45014</v>
      </c>
      <c r="G5397" s="43" t="s">
        <v>203</v>
      </c>
      <c r="H5397" s="43" t="s">
        <v>3960</v>
      </c>
      <c r="I5397" s="43" t="s">
        <v>364</v>
      </c>
      <c r="J5397" s="43">
        <v>8</v>
      </c>
      <c r="K5397" s="43" t="s">
        <v>6204</v>
      </c>
      <c r="L5397" s="55" t="s">
        <v>641</v>
      </c>
      <c r="M5397" s="43" t="s">
        <v>2</v>
      </c>
      <c r="N5397" s="43" t="s">
        <v>2</v>
      </c>
      <c r="O5397"/>
      <c r="P5397" s="43" t="s">
        <v>363</v>
      </c>
    </row>
    <row r="5398" spans="1:16" x14ac:dyDescent="0.25">
      <c r="A5398" s="43" t="s">
        <v>8504</v>
      </c>
      <c r="B5398" s="43" t="s">
        <v>195</v>
      </c>
      <c r="C5398" s="43" t="s">
        <v>8505</v>
      </c>
      <c r="D5398" s="43">
        <v>7383072</v>
      </c>
      <c r="E5398" s="43" t="s">
        <v>46</v>
      </c>
      <c r="F5398" s="44">
        <v>45014</v>
      </c>
      <c r="G5398" s="43" t="s">
        <v>203</v>
      </c>
      <c r="H5398" s="43" t="s">
        <v>3960</v>
      </c>
      <c r="I5398" s="43" t="s">
        <v>363</v>
      </c>
      <c r="J5398" s="43">
        <v>9</v>
      </c>
      <c r="K5398" s="43" t="s">
        <v>7210</v>
      </c>
      <c r="L5398" s="55" t="s">
        <v>640</v>
      </c>
      <c r="M5398"/>
      <c r="N5398"/>
      <c r="O5398"/>
      <c r="P5398" s="43" t="s">
        <v>363</v>
      </c>
    </row>
    <row r="5399" spans="1:16" x14ac:dyDescent="0.25">
      <c r="A5399" s="43" t="s">
        <v>8504</v>
      </c>
      <c r="B5399" s="43" t="s">
        <v>195</v>
      </c>
      <c r="C5399" s="43" t="s">
        <v>8505</v>
      </c>
      <c r="D5399" s="43">
        <v>7383072</v>
      </c>
      <c r="E5399" s="43" t="s">
        <v>46</v>
      </c>
      <c r="F5399" s="44">
        <v>45014</v>
      </c>
      <c r="G5399" s="43" t="s">
        <v>203</v>
      </c>
      <c r="H5399" s="43" t="s">
        <v>3960</v>
      </c>
      <c r="I5399" s="43" t="s">
        <v>364</v>
      </c>
      <c r="J5399" s="43">
        <v>10</v>
      </c>
      <c r="K5399" s="43" t="s">
        <v>197</v>
      </c>
      <c r="L5399" s="55" t="s">
        <v>13</v>
      </c>
      <c r="M5399" s="43" t="s">
        <v>2</v>
      </c>
      <c r="N5399" s="43" t="s">
        <v>2</v>
      </c>
      <c r="O5399"/>
      <c r="P5399" s="43" t="s">
        <v>363</v>
      </c>
    </row>
    <row r="5400" spans="1:16" x14ac:dyDescent="0.25">
      <c r="A5400" s="43" t="s">
        <v>8513</v>
      </c>
      <c r="B5400" s="43" t="s">
        <v>66</v>
      </c>
      <c r="C5400" s="43" t="s">
        <v>8514</v>
      </c>
      <c r="D5400" s="43" t="s">
        <v>8515</v>
      </c>
      <c r="E5400" s="43" t="s">
        <v>46</v>
      </c>
      <c r="F5400" s="44">
        <v>45014</v>
      </c>
      <c r="G5400" s="43" t="s">
        <v>203</v>
      </c>
      <c r="H5400" s="43" t="s">
        <v>3960</v>
      </c>
      <c r="I5400" s="43" t="s">
        <v>364</v>
      </c>
      <c r="J5400" s="43">
        <v>1</v>
      </c>
      <c r="K5400" s="43" t="s">
        <v>67</v>
      </c>
      <c r="L5400" s="55" t="s">
        <v>13</v>
      </c>
      <c r="M5400" s="43" t="s">
        <v>2</v>
      </c>
      <c r="N5400" s="43" t="s">
        <v>2</v>
      </c>
      <c r="O5400"/>
      <c r="P5400" s="43" t="s">
        <v>363</v>
      </c>
    </row>
    <row r="5401" spans="1:16" x14ac:dyDescent="0.25">
      <c r="A5401" s="43" t="s">
        <v>8513</v>
      </c>
      <c r="B5401" s="43" t="s">
        <v>66</v>
      </c>
      <c r="C5401" s="43" t="s">
        <v>8514</v>
      </c>
      <c r="D5401" s="43" t="s">
        <v>8515</v>
      </c>
      <c r="E5401" s="43" t="s">
        <v>46</v>
      </c>
      <c r="F5401" s="44">
        <v>45014</v>
      </c>
      <c r="G5401" s="43" t="s">
        <v>203</v>
      </c>
      <c r="H5401" s="43" t="s">
        <v>3960</v>
      </c>
      <c r="I5401" s="43" t="s">
        <v>364</v>
      </c>
      <c r="J5401" s="43">
        <v>2</v>
      </c>
      <c r="K5401" s="43" t="s">
        <v>68</v>
      </c>
      <c r="L5401" s="55" t="s">
        <v>13</v>
      </c>
      <c r="M5401" s="43" t="s">
        <v>2</v>
      </c>
      <c r="N5401" s="43" t="s">
        <v>2</v>
      </c>
      <c r="O5401"/>
      <c r="P5401" s="43" t="s">
        <v>363</v>
      </c>
    </row>
    <row r="5402" spans="1:16" x14ac:dyDescent="0.25">
      <c r="A5402" s="43" t="s">
        <v>8513</v>
      </c>
      <c r="B5402" s="43" t="s">
        <v>66</v>
      </c>
      <c r="C5402" s="43" t="s">
        <v>8514</v>
      </c>
      <c r="D5402" s="43" t="s">
        <v>8515</v>
      </c>
      <c r="E5402" s="43" t="s">
        <v>46</v>
      </c>
      <c r="F5402" s="44">
        <v>45014</v>
      </c>
      <c r="G5402" s="43" t="s">
        <v>203</v>
      </c>
      <c r="H5402" s="43" t="s">
        <v>3960</v>
      </c>
      <c r="I5402" s="43" t="s">
        <v>363</v>
      </c>
      <c r="J5402" s="43">
        <v>3</v>
      </c>
      <c r="K5402" s="43" t="s">
        <v>3501</v>
      </c>
      <c r="L5402" s="55" t="s">
        <v>13</v>
      </c>
      <c r="M5402"/>
      <c r="N5402"/>
      <c r="O5402"/>
      <c r="P5402" s="43" t="s">
        <v>363</v>
      </c>
    </row>
    <row r="5403" spans="1:16" x14ac:dyDescent="0.25">
      <c r="A5403" s="43" t="s">
        <v>8513</v>
      </c>
      <c r="B5403" s="43" t="s">
        <v>66</v>
      </c>
      <c r="C5403" s="43" t="s">
        <v>8514</v>
      </c>
      <c r="D5403" s="43" t="s">
        <v>8515</v>
      </c>
      <c r="E5403" s="43" t="s">
        <v>46</v>
      </c>
      <c r="F5403" s="44">
        <v>45014</v>
      </c>
      <c r="G5403" s="43" t="s">
        <v>203</v>
      </c>
      <c r="H5403" s="43" t="s">
        <v>3960</v>
      </c>
      <c r="I5403" s="43" t="s">
        <v>364</v>
      </c>
      <c r="J5403" s="43">
        <v>4</v>
      </c>
      <c r="K5403" s="43" t="s">
        <v>70</v>
      </c>
      <c r="L5403" s="55" t="s">
        <v>13</v>
      </c>
      <c r="M5403" s="43" t="s">
        <v>2</v>
      </c>
      <c r="N5403" s="43" t="s">
        <v>2</v>
      </c>
      <c r="O5403"/>
      <c r="P5403" s="43" t="s">
        <v>363</v>
      </c>
    </row>
    <row r="5404" spans="1:16" x14ac:dyDescent="0.25">
      <c r="A5404" s="43" t="s">
        <v>8513</v>
      </c>
      <c r="B5404" s="43" t="s">
        <v>66</v>
      </c>
      <c r="C5404" s="43" t="s">
        <v>8514</v>
      </c>
      <c r="D5404" s="43" t="s">
        <v>8515</v>
      </c>
      <c r="E5404" s="43" t="s">
        <v>46</v>
      </c>
      <c r="F5404" s="44">
        <v>45014</v>
      </c>
      <c r="G5404" s="43" t="s">
        <v>203</v>
      </c>
      <c r="H5404" s="43" t="s">
        <v>3960</v>
      </c>
      <c r="I5404" s="43" t="s">
        <v>364</v>
      </c>
      <c r="J5404" s="43">
        <v>5</v>
      </c>
      <c r="K5404" s="43" t="s">
        <v>69</v>
      </c>
      <c r="L5404" s="55" t="s">
        <v>13</v>
      </c>
      <c r="M5404" s="43" t="s">
        <v>2</v>
      </c>
      <c r="N5404" s="43" t="s">
        <v>2</v>
      </c>
      <c r="O5404"/>
      <c r="P5404" s="43" t="s">
        <v>363</v>
      </c>
    </row>
    <row r="5405" spans="1:16" x14ac:dyDescent="0.25">
      <c r="A5405" s="43" t="s">
        <v>8513</v>
      </c>
      <c r="B5405" s="43" t="s">
        <v>66</v>
      </c>
      <c r="C5405" s="43" t="s">
        <v>8514</v>
      </c>
      <c r="D5405" s="43" t="s">
        <v>8515</v>
      </c>
      <c r="E5405" s="43" t="s">
        <v>46</v>
      </c>
      <c r="F5405" s="44">
        <v>45014</v>
      </c>
      <c r="G5405" s="43" t="s">
        <v>203</v>
      </c>
      <c r="H5405" s="43" t="s">
        <v>3960</v>
      </c>
      <c r="I5405" s="43" t="s">
        <v>363</v>
      </c>
      <c r="J5405" s="43">
        <v>6</v>
      </c>
      <c r="K5405" s="43" t="s">
        <v>3875</v>
      </c>
      <c r="L5405" s="55" t="s">
        <v>638</v>
      </c>
      <c r="M5405"/>
      <c r="N5405"/>
      <c r="O5405"/>
      <c r="P5405" s="43" t="s">
        <v>363</v>
      </c>
    </row>
    <row r="5406" spans="1:16" x14ac:dyDescent="0.25">
      <c r="A5406" s="43" t="s">
        <v>8513</v>
      </c>
      <c r="B5406" s="43" t="s">
        <v>66</v>
      </c>
      <c r="C5406" s="43" t="s">
        <v>8514</v>
      </c>
      <c r="D5406" s="43" t="s">
        <v>8515</v>
      </c>
      <c r="E5406" s="43" t="s">
        <v>46</v>
      </c>
      <c r="F5406" s="44">
        <v>45014</v>
      </c>
      <c r="G5406" s="43" t="s">
        <v>203</v>
      </c>
      <c r="H5406" s="43" t="s">
        <v>3960</v>
      </c>
      <c r="I5406" s="43" t="s">
        <v>364</v>
      </c>
      <c r="J5406" s="43">
        <v>8</v>
      </c>
      <c r="K5406" s="43" t="s">
        <v>8516</v>
      </c>
      <c r="L5406" s="55" t="s">
        <v>13</v>
      </c>
      <c r="M5406" s="43" t="s">
        <v>2</v>
      </c>
      <c r="N5406" s="43" t="s">
        <v>2</v>
      </c>
      <c r="O5406"/>
      <c r="P5406" s="43" t="s">
        <v>363</v>
      </c>
    </row>
    <row r="5407" spans="1:16" x14ac:dyDescent="0.25">
      <c r="A5407" s="43" t="s">
        <v>8513</v>
      </c>
      <c r="B5407" s="43" t="s">
        <v>66</v>
      </c>
      <c r="C5407" s="43" t="s">
        <v>8514</v>
      </c>
      <c r="D5407" s="43" t="s">
        <v>8515</v>
      </c>
      <c r="E5407" s="43" t="s">
        <v>46</v>
      </c>
      <c r="F5407" s="44">
        <v>45014</v>
      </c>
      <c r="G5407" s="43" t="s">
        <v>203</v>
      </c>
      <c r="H5407" s="43" t="s">
        <v>3960</v>
      </c>
      <c r="I5407" s="43" t="s">
        <v>364</v>
      </c>
      <c r="J5407" s="43">
        <v>9</v>
      </c>
      <c r="K5407" s="43" t="s">
        <v>7224</v>
      </c>
      <c r="L5407" s="55" t="s">
        <v>639</v>
      </c>
      <c r="M5407" s="43" t="s">
        <v>2</v>
      </c>
      <c r="N5407" s="43" t="s">
        <v>2</v>
      </c>
      <c r="O5407"/>
      <c r="P5407" s="43" t="s">
        <v>363</v>
      </c>
    </row>
    <row r="5408" spans="1:16" x14ac:dyDescent="0.25">
      <c r="A5408" s="43" t="s">
        <v>8513</v>
      </c>
      <c r="B5408" s="43" t="s">
        <v>66</v>
      </c>
      <c r="C5408" s="43" t="s">
        <v>8514</v>
      </c>
      <c r="D5408" s="43" t="s">
        <v>8515</v>
      </c>
      <c r="E5408" s="43" t="s">
        <v>46</v>
      </c>
      <c r="F5408" s="44">
        <v>45014</v>
      </c>
      <c r="G5408" s="43" t="s">
        <v>203</v>
      </c>
      <c r="H5408" s="43" t="s">
        <v>3960</v>
      </c>
      <c r="I5408" s="43" t="s">
        <v>364</v>
      </c>
      <c r="J5408" s="43">
        <v>12</v>
      </c>
      <c r="K5408" s="43" t="s">
        <v>8517</v>
      </c>
      <c r="L5408" s="55" t="s">
        <v>13</v>
      </c>
      <c r="M5408" s="43" t="s">
        <v>2</v>
      </c>
      <c r="N5408" s="43" t="s">
        <v>3</v>
      </c>
      <c r="O5408" s="43" t="s">
        <v>9946</v>
      </c>
      <c r="P5408" s="43" t="s">
        <v>364</v>
      </c>
    </row>
    <row r="5409" spans="1:16" x14ac:dyDescent="0.25">
      <c r="A5409" s="43" t="s">
        <v>8513</v>
      </c>
      <c r="B5409" s="43" t="s">
        <v>66</v>
      </c>
      <c r="C5409" s="43" t="s">
        <v>8514</v>
      </c>
      <c r="D5409" s="43" t="s">
        <v>8515</v>
      </c>
      <c r="E5409" s="43" t="s">
        <v>46</v>
      </c>
      <c r="F5409" s="44">
        <v>45014</v>
      </c>
      <c r="G5409" s="43" t="s">
        <v>203</v>
      </c>
      <c r="H5409" s="43" t="s">
        <v>3960</v>
      </c>
      <c r="I5409" s="43" t="s">
        <v>364</v>
      </c>
      <c r="J5409" s="43">
        <v>13</v>
      </c>
      <c r="K5409" s="43" t="s">
        <v>6033</v>
      </c>
      <c r="L5409" s="55" t="s">
        <v>639</v>
      </c>
      <c r="M5409" s="43" t="s">
        <v>2</v>
      </c>
      <c r="N5409" s="43" t="s">
        <v>2</v>
      </c>
      <c r="O5409"/>
      <c r="P5409" s="43" t="s">
        <v>363</v>
      </c>
    </row>
    <row r="5410" spans="1:16" x14ac:dyDescent="0.25">
      <c r="A5410" s="43" t="s">
        <v>8513</v>
      </c>
      <c r="B5410" s="43" t="s">
        <v>66</v>
      </c>
      <c r="C5410" s="43" t="s">
        <v>8514</v>
      </c>
      <c r="D5410" s="43" t="s">
        <v>8515</v>
      </c>
      <c r="E5410" s="43" t="s">
        <v>46</v>
      </c>
      <c r="F5410" s="44">
        <v>45014</v>
      </c>
      <c r="G5410" s="43" t="s">
        <v>203</v>
      </c>
      <c r="H5410" s="43" t="s">
        <v>3960</v>
      </c>
      <c r="I5410" s="43" t="s">
        <v>364</v>
      </c>
      <c r="J5410" s="43">
        <v>14</v>
      </c>
      <c r="K5410" s="43" t="s">
        <v>71</v>
      </c>
      <c r="L5410" s="55" t="s">
        <v>641</v>
      </c>
      <c r="M5410" s="43" t="s">
        <v>2</v>
      </c>
      <c r="N5410" s="43" t="s">
        <v>2</v>
      </c>
      <c r="O5410"/>
      <c r="P5410" s="43" t="s">
        <v>363</v>
      </c>
    </row>
    <row r="5411" spans="1:16" x14ac:dyDescent="0.25">
      <c r="A5411" s="43" t="s">
        <v>8513</v>
      </c>
      <c r="B5411" s="43" t="s">
        <v>66</v>
      </c>
      <c r="C5411" s="43" t="s">
        <v>8514</v>
      </c>
      <c r="D5411" s="43" t="s">
        <v>8515</v>
      </c>
      <c r="E5411" s="43" t="s">
        <v>46</v>
      </c>
      <c r="F5411" s="44">
        <v>45014</v>
      </c>
      <c r="G5411" s="43" t="s">
        <v>203</v>
      </c>
      <c r="H5411" s="43" t="s">
        <v>3960</v>
      </c>
      <c r="I5411" s="43" t="s">
        <v>364</v>
      </c>
      <c r="J5411" s="43">
        <v>15</v>
      </c>
      <c r="K5411" s="43" t="s">
        <v>8518</v>
      </c>
      <c r="L5411" s="55" t="s">
        <v>13</v>
      </c>
      <c r="M5411" s="43" t="s">
        <v>2</v>
      </c>
      <c r="N5411" s="43" t="s">
        <v>2</v>
      </c>
      <c r="O5411"/>
      <c r="P5411" s="43" t="s">
        <v>363</v>
      </c>
    </row>
    <row r="5412" spans="1:16" ht="30" x14ac:dyDescent="0.25">
      <c r="A5412" s="43" t="s">
        <v>8513</v>
      </c>
      <c r="B5412" s="43" t="s">
        <v>66</v>
      </c>
      <c r="C5412" s="43" t="s">
        <v>8514</v>
      </c>
      <c r="D5412" s="43" t="s">
        <v>8515</v>
      </c>
      <c r="E5412" s="43" t="s">
        <v>46</v>
      </c>
      <c r="F5412" s="44">
        <v>45014</v>
      </c>
      <c r="G5412" s="43" t="s">
        <v>203</v>
      </c>
      <c r="H5412" s="43" t="s">
        <v>3960</v>
      </c>
      <c r="I5412" s="43" t="s">
        <v>364</v>
      </c>
      <c r="J5412" s="43" t="s">
        <v>8519</v>
      </c>
      <c r="K5412" s="43" t="s">
        <v>8520</v>
      </c>
      <c r="L5412" s="55" t="s">
        <v>640</v>
      </c>
      <c r="M5412" s="43" t="s">
        <v>2</v>
      </c>
      <c r="N5412" s="43" t="s">
        <v>2</v>
      </c>
      <c r="O5412"/>
      <c r="P5412" s="43" t="s">
        <v>363</v>
      </c>
    </row>
    <row r="5413" spans="1:16" x14ac:dyDescent="0.25">
      <c r="A5413" s="43" t="s">
        <v>8513</v>
      </c>
      <c r="B5413" s="43" t="s">
        <v>66</v>
      </c>
      <c r="C5413" s="43" t="s">
        <v>8514</v>
      </c>
      <c r="D5413" s="43" t="s">
        <v>8515</v>
      </c>
      <c r="E5413" s="43" t="s">
        <v>46</v>
      </c>
      <c r="F5413" s="44">
        <v>45014</v>
      </c>
      <c r="G5413" s="43" t="s">
        <v>203</v>
      </c>
      <c r="H5413" s="43" t="s">
        <v>3960</v>
      </c>
      <c r="I5413" s="43" t="s">
        <v>364</v>
      </c>
      <c r="J5413" s="43" t="s">
        <v>8521</v>
      </c>
      <c r="K5413" s="43" t="s">
        <v>5688</v>
      </c>
      <c r="L5413" s="55" t="s">
        <v>641</v>
      </c>
      <c r="M5413" s="43" t="s">
        <v>2</v>
      </c>
      <c r="N5413" s="43" t="s">
        <v>2</v>
      </c>
      <c r="O5413"/>
      <c r="P5413" s="43" t="s">
        <v>363</v>
      </c>
    </row>
    <row r="5414" spans="1:16" x14ac:dyDescent="0.25">
      <c r="A5414" s="43" t="s">
        <v>8513</v>
      </c>
      <c r="B5414" s="43" t="s">
        <v>66</v>
      </c>
      <c r="C5414" s="43" t="s">
        <v>8514</v>
      </c>
      <c r="D5414" s="43" t="s">
        <v>8515</v>
      </c>
      <c r="E5414" s="43" t="s">
        <v>46</v>
      </c>
      <c r="F5414" s="44">
        <v>45014</v>
      </c>
      <c r="G5414" s="43" t="s">
        <v>203</v>
      </c>
      <c r="H5414" s="43" t="s">
        <v>3960</v>
      </c>
      <c r="I5414" s="43" t="s">
        <v>364</v>
      </c>
      <c r="J5414" s="43" t="s">
        <v>8522</v>
      </c>
      <c r="K5414" s="43" t="s">
        <v>8523</v>
      </c>
      <c r="L5414" s="55" t="s">
        <v>640</v>
      </c>
      <c r="M5414" s="43" t="s">
        <v>2</v>
      </c>
      <c r="N5414" s="43" t="s">
        <v>2</v>
      </c>
      <c r="O5414"/>
      <c r="P5414" s="43" t="s">
        <v>363</v>
      </c>
    </row>
    <row r="5415" spans="1:16" x14ac:dyDescent="0.25">
      <c r="A5415" s="43" t="s">
        <v>8513</v>
      </c>
      <c r="B5415" s="43" t="s">
        <v>66</v>
      </c>
      <c r="C5415" s="43" t="s">
        <v>8514</v>
      </c>
      <c r="D5415" s="43" t="s">
        <v>8515</v>
      </c>
      <c r="E5415" s="43" t="s">
        <v>46</v>
      </c>
      <c r="F5415" s="44">
        <v>45014</v>
      </c>
      <c r="G5415" s="43" t="s">
        <v>203</v>
      </c>
      <c r="H5415" s="43" t="s">
        <v>3960</v>
      </c>
      <c r="I5415" s="43" t="s">
        <v>364</v>
      </c>
      <c r="J5415" s="43" t="s">
        <v>8524</v>
      </c>
      <c r="K5415" s="43" t="s">
        <v>7146</v>
      </c>
      <c r="L5415" s="55" t="s">
        <v>640</v>
      </c>
      <c r="M5415" s="43" t="s">
        <v>2</v>
      </c>
      <c r="N5415" s="43" t="s">
        <v>3</v>
      </c>
      <c r="O5415" s="43" t="s">
        <v>9946</v>
      </c>
      <c r="P5415" s="43" t="s">
        <v>364</v>
      </c>
    </row>
    <row r="5416" spans="1:16" x14ac:dyDescent="0.25">
      <c r="A5416" s="43" t="s">
        <v>8513</v>
      </c>
      <c r="B5416" s="43" t="s">
        <v>66</v>
      </c>
      <c r="C5416" s="43" t="s">
        <v>8514</v>
      </c>
      <c r="D5416" s="43" t="s">
        <v>8515</v>
      </c>
      <c r="E5416" s="43" t="s">
        <v>46</v>
      </c>
      <c r="F5416" s="44">
        <v>45014</v>
      </c>
      <c r="G5416" s="43" t="s">
        <v>203</v>
      </c>
      <c r="H5416" s="43" t="s">
        <v>3960</v>
      </c>
      <c r="I5416" s="43" t="s">
        <v>364</v>
      </c>
      <c r="J5416" s="43" t="s">
        <v>8525</v>
      </c>
      <c r="K5416" s="43" t="s">
        <v>8526</v>
      </c>
      <c r="L5416" s="55" t="s">
        <v>640</v>
      </c>
      <c r="M5416" s="43" t="s">
        <v>2</v>
      </c>
      <c r="N5416" s="43" t="s">
        <v>2</v>
      </c>
      <c r="O5416"/>
      <c r="P5416" s="43" t="s">
        <v>363</v>
      </c>
    </row>
    <row r="5417" spans="1:16" x14ac:dyDescent="0.25">
      <c r="A5417" s="43" t="s">
        <v>8513</v>
      </c>
      <c r="B5417" s="43" t="s">
        <v>66</v>
      </c>
      <c r="C5417" s="43" t="s">
        <v>8514</v>
      </c>
      <c r="D5417" s="43" t="s">
        <v>8515</v>
      </c>
      <c r="E5417" s="43" t="s">
        <v>46</v>
      </c>
      <c r="F5417" s="44">
        <v>45014</v>
      </c>
      <c r="G5417" s="43" t="s">
        <v>203</v>
      </c>
      <c r="H5417" s="43" t="s">
        <v>3960</v>
      </c>
      <c r="I5417" s="43" t="s">
        <v>364</v>
      </c>
      <c r="J5417" s="43" t="s">
        <v>8527</v>
      </c>
      <c r="K5417" s="43" t="s">
        <v>8528</v>
      </c>
      <c r="L5417" s="55" t="s">
        <v>640</v>
      </c>
      <c r="M5417" s="43" t="s">
        <v>2</v>
      </c>
      <c r="N5417" s="43" t="s">
        <v>2</v>
      </c>
      <c r="O5417"/>
      <c r="P5417" s="43" t="s">
        <v>363</v>
      </c>
    </row>
    <row r="5418" spans="1:16" x14ac:dyDescent="0.25">
      <c r="A5418" s="43" t="s">
        <v>8513</v>
      </c>
      <c r="B5418" s="43" t="s">
        <v>66</v>
      </c>
      <c r="C5418" s="43" t="s">
        <v>8514</v>
      </c>
      <c r="D5418" s="43" t="s">
        <v>8515</v>
      </c>
      <c r="E5418" s="43" t="s">
        <v>46</v>
      </c>
      <c r="F5418" s="44">
        <v>45014</v>
      </c>
      <c r="G5418" s="43" t="s">
        <v>203</v>
      </c>
      <c r="H5418" s="43" t="s">
        <v>3960</v>
      </c>
      <c r="I5418" s="43" t="s">
        <v>364</v>
      </c>
      <c r="J5418" s="43" t="s">
        <v>8529</v>
      </c>
      <c r="K5418" s="43" t="s">
        <v>8530</v>
      </c>
      <c r="L5418" s="55" t="s">
        <v>640</v>
      </c>
      <c r="M5418" s="43" t="s">
        <v>2</v>
      </c>
      <c r="N5418" s="43" t="s">
        <v>2</v>
      </c>
      <c r="O5418"/>
      <c r="P5418" s="43" t="s">
        <v>363</v>
      </c>
    </row>
    <row r="5419" spans="1:16" x14ac:dyDescent="0.25">
      <c r="A5419" s="43" t="s">
        <v>8513</v>
      </c>
      <c r="B5419" s="43" t="s">
        <v>66</v>
      </c>
      <c r="C5419" s="43" t="s">
        <v>8514</v>
      </c>
      <c r="D5419" s="43" t="s">
        <v>8515</v>
      </c>
      <c r="E5419" s="43" t="s">
        <v>46</v>
      </c>
      <c r="F5419" s="44">
        <v>45014</v>
      </c>
      <c r="G5419" s="43" t="s">
        <v>203</v>
      </c>
      <c r="H5419" s="43" t="s">
        <v>3960</v>
      </c>
      <c r="I5419" s="43" t="s">
        <v>364</v>
      </c>
      <c r="J5419" s="43" t="s">
        <v>8531</v>
      </c>
      <c r="K5419" s="43" t="s">
        <v>8532</v>
      </c>
      <c r="L5419" s="55" t="s">
        <v>640</v>
      </c>
      <c r="M5419" s="43" t="s">
        <v>2</v>
      </c>
      <c r="N5419" s="43" t="s">
        <v>2</v>
      </c>
      <c r="O5419"/>
      <c r="P5419" s="43" t="s">
        <v>363</v>
      </c>
    </row>
    <row r="5420" spans="1:16" x14ac:dyDescent="0.25">
      <c r="A5420" s="43" t="s">
        <v>8513</v>
      </c>
      <c r="B5420" s="43" t="s">
        <v>66</v>
      </c>
      <c r="C5420" s="43" t="s">
        <v>8514</v>
      </c>
      <c r="D5420" s="43" t="s">
        <v>8515</v>
      </c>
      <c r="E5420" s="43" t="s">
        <v>46</v>
      </c>
      <c r="F5420" s="44">
        <v>45014</v>
      </c>
      <c r="G5420" s="43" t="s">
        <v>203</v>
      </c>
      <c r="H5420" s="43" t="s">
        <v>3960</v>
      </c>
      <c r="I5420" s="43" t="s">
        <v>364</v>
      </c>
      <c r="J5420" s="43" t="s">
        <v>8533</v>
      </c>
      <c r="K5420" s="43" t="s">
        <v>8534</v>
      </c>
      <c r="L5420" s="55" t="s">
        <v>640</v>
      </c>
      <c r="M5420" s="43" t="s">
        <v>2</v>
      </c>
      <c r="N5420" s="43" t="s">
        <v>2</v>
      </c>
      <c r="O5420"/>
      <c r="P5420" s="43" t="s">
        <v>363</v>
      </c>
    </row>
    <row r="5421" spans="1:16" x14ac:dyDescent="0.25">
      <c r="A5421" s="43" t="s">
        <v>8513</v>
      </c>
      <c r="B5421" s="43" t="s">
        <v>66</v>
      </c>
      <c r="C5421" s="43" t="s">
        <v>8514</v>
      </c>
      <c r="D5421" s="43" t="s">
        <v>8515</v>
      </c>
      <c r="E5421" s="43" t="s">
        <v>46</v>
      </c>
      <c r="F5421" s="44">
        <v>45014</v>
      </c>
      <c r="G5421" s="43" t="s">
        <v>203</v>
      </c>
      <c r="H5421" s="43" t="s">
        <v>3960</v>
      </c>
      <c r="I5421" s="43" t="s">
        <v>364</v>
      </c>
      <c r="J5421" s="43" t="s">
        <v>8535</v>
      </c>
      <c r="K5421" s="43" t="s">
        <v>8536</v>
      </c>
      <c r="L5421" s="55" t="s">
        <v>640</v>
      </c>
      <c r="M5421" s="43" t="s">
        <v>2</v>
      </c>
      <c r="N5421" s="43" t="s">
        <v>2</v>
      </c>
      <c r="O5421"/>
      <c r="P5421" s="43" t="s">
        <v>363</v>
      </c>
    </row>
    <row r="5422" spans="1:16" x14ac:dyDescent="0.25">
      <c r="A5422" s="43" t="s">
        <v>8513</v>
      </c>
      <c r="B5422" s="43" t="s">
        <v>66</v>
      </c>
      <c r="C5422" s="43" t="s">
        <v>8514</v>
      </c>
      <c r="D5422" s="43" t="s">
        <v>8515</v>
      </c>
      <c r="E5422" s="43" t="s">
        <v>46</v>
      </c>
      <c r="F5422" s="44">
        <v>45014</v>
      </c>
      <c r="G5422" s="43" t="s">
        <v>203</v>
      </c>
      <c r="H5422" s="43" t="s">
        <v>3960</v>
      </c>
      <c r="I5422" s="43" t="s">
        <v>364</v>
      </c>
      <c r="J5422" s="43" t="s">
        <v>8537</v>
      </c>
      <c r="K5422" s="43" t="s">
        <v>8538</v>
      </c>
      <c r="L5422" s="55" t="s">
        <v>640</v>
      </c>
      <c r="M5422" s="43" t="s">
        <v>2</v>
      </c>
      <c r="N5422" s="43" t="s">
        <v>2</v>
      </c>
      <c r="O5422"/>
      <c r="P5422" s="43" t="s">
        <v>363</v>
      </c>
    </row>
    <row r="5423" spans="1:16" x14ac:dyDescent="0.25">
      <c r="A5423" s="43" t="s">
        <v>8513</v>
      </c>
      <c r="B5423" s="43" t="s">
        <v>66</v>
      </c>
      <c r="C5423" s="43" t="s">
        <v>8514</v>
      </c>
      <c r="D5423" s="43" t="s">
        <v>8515</v>
      </c>
      <c r="E5423" s="43" t="s">
        <v>46</v>
      </c>
      <c r="F5423" s="44">
        <v>45014</v>
      </c>
      <c r="G5423" s="43" t="s">
        <v>203</v>
      </c>
      <c r="H5423" s="43" t="s">
        <v>3960</v>
      </c>
      <c r="I5423" s="43" t="s">
        <v>364</v>
      </c>
      <c r="J5423" s="43" t="s">
        <v>8500</v>
      </c>
      <c r="K5423" s="43" t="s">
        <v>112</v>
      </c>
      <c r="L5423" s="55" t="s">
        <v>13</v>
      </c>
      <c r="M5423" s="43" t="s">
        <v>2</v>
      </c>
      <c r="N5423" s="43" t="s">
        <v>2</v>
      </c>
      <c r="O5423"/>
      <c r="P5423" s="43" t="s">
        <v>363</v>
      </c>
    </row>
    <row r="5424" spans="1:16" x14ac:dyDescent="0.25">
      <c r="A5424" s="43" t="s">
        <v>8513</v>
      </c>
      <c r="B5424" s="43" t="s">
        <v>66</v>
      </c>
      <c r="C5424" s="43" t="s">
        <v>8514</v>
      </c>
      <c r="D5424" s="43" t="s">
        <v>8515</v>
      </c>
      <c r="E5424" s="43" t="s">
        <v>46</v>
      </c>
      <c r="F5424" s="44">
        <v>45014</v>
      </c>
      <c r="G5424" s="43" t="s">
        <v>203</v>
      </c>
      <c r="H5424" s="43" t="s">
        <v>3960</v>
      </c>
      <c r="I5424" s="43" t="s">
        <v>364</v>
      </c>
      <c r="J5424" s="43" t="s">
        <v>8501</v>
      </c>
      <c r="K5424" s="43" t="s">
        <v>166</v>
      </c>
      <c r="L5424" s="55" t="s">
        <v>13</v>
      </c>
      <c r="M5424" s="43" t="s">
        <v>2</v>
      </c>
      <c r="N5424" s="43" t="s">
        <v>2</v>
      </c>
      <c r="O5424"/>
      <c r="P5424" s="43" t="s">
        <v>363</v>
      </c>
    </row>
    <row r="5425" spans="1:16" x14ac:dyDescent="0.25">
      <c r="A5425" s="43" t="s">
        <v>8513</v>
      </c>
      <c r="B5425" s="43" t="s">
        <v>66</v>
      </c>
      <c r="C5425" s="43" t="s">
        <v>8514</v>
      </c>
      <c r="D5425" s="43" t="s">
        <v>8515</v>
      </c>
      <c r="E5425" s="43" t="s">
        <v>46</v>
      </c>
      <c r="F5425" s="44">
        <v>45014</v>
      </c>
      <c r="G5425" s="43" t="s">
        <v>203</v>
      </c>
      <c r="H5425" s="43" t="s">
        <v>3960</v>
      </c>
      <c r="I5425" s="43" t="s">
        <v>364</v>
      </c>
      <c r="J5425" s="43" t="s">
        <v>6502</v>
      </c>
      <c r="K5425" s="43" t="s">
        <v>53</v>
      </c>
      <c r="L5425" s="55" t="s">
        <v>638</v>
      </c>
      <c r="M5425" s="43" t="s">
        <v>2</v>
      </c>
      <c r="N5425" s="43" t="s">
        <v>2</v>
      </c>
      <c r="O5425"/>
      <c r="P5425" s="43" t="s">
        <v>363</v>
      </c>
    </row>
    <row r="5426" spans="1:16" x14ac:dyDescent="0.25">
      <c r="A5426" s="43" t="s">
        <v>8513</v>
      </c>
      <c r="B5426" s="43" t="s">
        <v>66</v>
      </c>
      <c r="C5426" s="43" t="s">
        <v>8514</v>
      </c>
      <c r="D5426" s="43" t="s">
        <v>8515</v>
      </c>
      <c r="E5426" s="43" t="s">
        <v>46</v>
      </c>
      <c r="F5426" s="44">
        <v>45014</v>
      </c>
      <c r="G5426" s="43" t="s">
        <v>203</v>
      </c>
      <c r="H5426" s="43" t="s">
        <v>3960</v>
      </c>
      <c r="I5426" s="43" t="s">
        <v>364</v>
      </c>
      <c r="J5426" s="43" t="s">
        <v>6503</v>
      </c>
      <c r="K5426" s="43" t="s">
        <v>8539</v>
      </c>
      <c r="L5426" s="55" t="s">
        <v>13</v>
      </c>
      <c r="M5426" s="43" t="s">
        <v>2</v>
      </c>
      <c r="N5426" s="43" t="s">
        <v>2</v>
      </c>
      <c r="O5426"/>
      <c r="P5426" s="43" t="s">
        <v>363</v>
      </c>
    </row>
    <row r="5427" spans="1:16" x14ac:dyDescent="0.25">
      <c r="A5427" s="43" t="s">
        <v>8513</v>
      </c>
      <c r="B5427" s="43" t="s">
        <v>66</v>
      </c>
      <c r="C5427" s="43" t="s">
        <v>8514</v>
      </c>
      <c r="D5427" s="43" t="s">
        <v>8515</v>
      </c>
      <c r="E5427" s="43" t="s">
        <v>46</v>
      </c>
      <c r="F5427" s="44">
        <v>45014</v>
      </c>
      <c r="G5427" s="43" t="s">
        <v>203</v>
      </c>
      <c r="H5427" s="43" t="s">
        <v>3960</v>
      </c>
      <c r="I5427" s="43" t="s">
        <v>364</v>
      </c>
      <c r="J5427" s="43" t="s">
        <v>8540</v>
      </c>
      <c r="K5427" s="43" t="s">
        <v>8541</v>
      </c>
      <c r="L5427" s="55" t="s">
        <v>13</v>
      </c>
      <c r="M5427" s="43" t="s">
        <v>2</v>
      </c>
      <c r="N5427" s="43" t="s">
        <v>2</v>
      </c>
      <c r="O5427"/>
      <c r="P5427" s="43" t="s">
        <v>363</v>
      </c>
    </row>
    <row r="5428" spans="1:16" x14ac:dyDescent="0.25">
      <c r="A5428" s="43" t="s">
        <v>8513</v>
      </c>
      <c r="B5428" s="43" t="s">
        <v>66</v>
      </c>
      <c r="C5428" s="43" t="s">
        <v>8514</v>
      </c>
      <c r="D5428" s="43" t="s">
        <v>8515</v>
      </c>
      <c r="E5428" s="43" t="s">
        <v>46</v>
      </c>
      <c r="F5428" s="44">
        <v>45014</v>
      </c>
      <c r="G5428" s="43" t="s">
        <v>203</v>
      </c>
      <c r="H5428" s="43" t="s">
        <v>3960</v>
      </c>
      <c r="I5428" s="43" t="s">
        <v>364</v>
      </c>
      <c r="J5428" s="43" t="s">
        <v>8542</v>
      </c>
      <c r="K5428" s="43" t="s">
        <v>8543</v>
      </c>
      <c r="L5428" s="55" t="s">
        <v>13</v>
      </c>
      <c r="M5428" s="43" t="s">
        <v>2</v>
      </c>
      <c r="N5428" s="43" t="s">
        <v>2</v>
      </c>
      <c r="O5428"/>
      <c r="P5428" s="43" t="s">
        <v>363</v>
      </c>
    </row>
    <row r="5429" spans="1:16" x14ac:dyDescent="0.25">
      <c r="A5429" s="43" t="s">
        <v>8513</v>
      </c>
      <c r="B5429" s="43" t="s">
        <v>66</v>
      </c>
      <c r="C5429" s="43" t="s">
        <v>8514</v>
      </c>
      <c r="D5429" s="43" t="s">
        <v>8515</v>
      </c>
      <c r="E5429" s="43" t="s">
        <v>46</v>
      </c>
      <c r="F5429" s="44">
        <v>45014</v>
      </c>
      <c r="G5429" s="43" t="s">
        <v>203</v>
      </c>
      <c r="H5429" s="43" t="s">
        <v>3960</v>
      </c>
      <c r="I5429" s="43" t="s">
        <v>364</v>
      </c>
      <c r="J5429" s="43" t="s">
        <v>8544</v>
      </c>
      <c r="K5429" s="43" t="s">
        <v>8545</v>
      </c>
      <c r="L5429" s="55" t="s">
        <v>13</v>
      </c>
      <c r="M5429" s="43" t="s">
        <v>2</v>
      </c>
      <c r="N5429" s="43" t="s">
        <v>2</v>
      </c>
      <c r="O5429"/>
      <c r="P5429" s="43" t="s">
        <v>363</v>
      </c>
    </row>
    <row r="5430" spans="1:16" x14ac:dyDescent="0.25">
      <c r="A5430" s="43" t="s">
        <v>8513</v>
      </c>
      <c r="B5430" s="43" t="s">
        <v>66</v>
      </c>
      <c r="C5430" s="43" t="s">
        <v>8514</v>
      </c>
      <c r="D5430" s="43" t="s">
        <v>8515</v>
      </c>
      <c r="E5430" s="43" t="s">
        <v>46</v>
      </c>
      <c r="F5430" s="44">
        <v>45014</v>
      </c>
      <c r="G5430" s="43" t="s">
        <v>203</v>
      </c>
      <c r="H5430" s="43" t="s">
        <v>3960</v>
      </c>
      <c r="I5430" s="43" t="s">
        <v>364</v>
      </c>
      <c r="J5430" s="43" t="s">
        <v>8546</v>
      </c>
      <c r="K5430" s="43" t="s">
        <v>8547</v>
      </c>
      <c r="L5430" s="55" t="s">
        <v>13</v>
      </c>
      <c r="M5430" s="43" t="s">
        <v>2</v>
      </c>
      <c r="N5430" s="43" t="s">
        <v>2</v>
      </c>
      <c r="O5430"/>
      <c r="P5430" s="43" t="s">
        <v>363</v>
      </c>
    </row>
    <row r="5431" spans="1:16" x14ac:dyDescent="0.25">
      <c r="A5431" s="43" t="s">
        <v>8513</v>
      </c>
      <c r="B5431" s="43" t="s">
        <v>66</v>
      </c>
      <c r="C5431" s="43" t="s">
        <v>8514</v>
      </c>
      <c r="D5431" s="43" t="s">
        <v>8515</v>
      </c>
      <c r="E5431" s="43" t="s">
        <v>46</v>
      </c>
      <c r="F5431" s="44">
        <v>45014</v>
      </c>
      <c r="G5431" s="43" t="s">
        <v>203</v>
      </c>
      <c r="H5431" s="43" t="s">
        <v>3960</v>
      </c>
      <c r="I5431" s="43" t="s">
        <v>364</v>
      </c>
      <c r="J5431" s="43" t="s">
        <v>8548</v>
      </c>
      <c r="K5431" s="43" t="s">
        <v>8549</v>
      </c>
      <c r="L5431" s="55" t="s">
        <v>13</v>
      </c>
      <c r="M5431" s="43" t="s">
        <v>2</v>
      </c>
      <c r="N5431" s="43" t="s">
        <v>2</v>
      </c>
      <c r="O5431"/>
      <c r="P5431" s="43" t="s">
        <v>363</v>
      </c>
    </row>
    <row r="5432" spans="1:16" x14ac:dyDescent="0.25">
      <c r="A5432" s="43" t="s">
        <v>8513</v>
      </c>
      <c r="B5432" s="43" t="s">
        <v>66</v>
      </c>
      <c r="C5432" s="43" t="s">
        <v>8514</v>
      </c>
      <c r="D5432" s="43" t="s">
        <v>8515</v>
      </c>
      <c r="E5432" s="43" t="s">
        <v>46</v>
      </c>
      <c r="F5432" s="44">
        <v>45014</v>
      </c>
      <c r="G5432" s="43" t="s">
        <v>203</v>
      </c>
      <c r="H5432" s="43" t="s">
        <v>3960</v>
      </c>
      <c r="I5432" s="43" t="s">
        <v>364</v>
      </c>
      <c r="J5432" s="43" t="s">
        <v>8550</v>
      </c>
      <c r="K5432" s="43" t="s">
        <v>8551</v>
      </c>
      <c r="L5432" s="55" t="s">
        <v>13</v>
      </c>
      <c r="M5432" s="43" t="s">
        <v>2</v>
      </c>
      <c r="N5432" s="43" t="s">
        <v>2</v>
      </c>
      <c r="O5432"/>
      <c r="P5432" s="43" t="s">
        <v>363</v>
      </c>
    </row>
    <row r="5433" spans="1:16" x14ac:dyDescent="0.25">
      <c r="A5433" s="43" t="s">
        <v>8513</v>
      </c>
      <c r="B5433" s="43" t="s">
        <v>66</v>
      </c>
      <c r="C5433" s="43" t="s">
        <v>8514</v>
      </c>
      <c r="D5433" s="43" t="s">
        <v>8515</v>
      </c>
      <c r="E5433" s="43" t="s">
        <v>46</v>
      </c>
      <c r="F5433" s="44">
        <v>45014</v>
      </c>
      <c r="G5433" s="43" t="s">
        <v>203</v>
      </c>
      <c r="H5433" s="43" t="s">
        <v>3960</v>
      </c>
      <c r="I5433" s="43" t="s">
        <v>364</v>
      </c>
      <c r="J5433" s="43" t="s">
        <v>8552</v>
      </c>
      <c r="K5433" s="43" t="s">
        <v>8553</v>
      </c>
      <c r="L5433" s="55" t="s">
        <v>13</v>
      </c>
      <c r="M5433" s="43" t="s">
        <v>2</v>
      </c>
      <c r="N5433" s="43" t="s">
        <v>2</v>
      </c>
      <c r="O5433"/>
      <c r="P5433" s="43" t="s">
        <v>363</v>
      </c>
    </row>
    <row r="5434" spans="1:16" x14ac:dyDescent="0.25">
      <c r="A5434" s="43" t="s">
        <v>8513</v>
      </c>
      <c r="B5434" s="43" t="s">
        <v>66</v>
      </c>
      <c r="C5434" s="43" t="s">
        <v>8514</v>
      </c>
      <c r="D5434" s="43" t="s">
        <v>8515</v>
      </c>
      <c r="E5434" s="43" t="s">
        <v>46</v>
      </c>
      <c r="F5434" s="44">
        <v>45014</v>
      </c>
      <c r="G5434" s="43" t="s">
        <v>203</v>
      </c>
      <c r="H5434" s="43" t="s">
        <v>3960</v>
      </c>
      <c r="I5434" s="43" t="s">
        <v>364</v>
      </c>
      <c r="J5434" s="43" t="s">
        <v>8554</v>
      </c>
      <c r="K5434" s="43" t="s">
        <v>8555</v>
      </c>
      <c r="L5434" s="55" t="s">
        <v>13</v>
      </c>
      <c r="M5434" s="43" t="s">
        <v>2</v>
      </c>
      <c r="N5434" s="43" t="s">
        <v>2</v>
      </c>
      <c r="O5434"/>
      <c r="P5434" s="43" t="s">
        <v>363</v>
      </c>
    </row>
    <row r="5435" spans="1:16" x14ac:dyDescent="0.25">
      <c r="A5435" s="43" t="s">
        <v>8513</v>
      </c>
      <c r="B5435" s="43" t="s">
        <v>66</v>
      </c>
      <c r="C5435" s="43" t="s">
        <v>8514</v>
      </c>
      <c r="D5435" s="43" t="s">
        <v>8515</v>
      </c>
      <c r="E5435" s="43" t="s">
        <v>46</v>
      </c>
      <c r="F5435" s="44">
        <v>45014</v>
      </c>
      <c r="G5435" s="43" t="s">
        <v>203</v>
      </c>
      <c r="H5435" s="43" t="s">
        <v>3960</v>
      </c>
      <c r="I5435" s="43" t="s">
        <v>364</v>
      </c>
      <c r="J5435" s="43" t="s">
        <v>8556</v>
      </c>
      <c r="K5435" s="43" t="s">
        <v>8557</v>
      </c>
      <c r="L5435" s="55" t="s">
        <v>13</v>
      </c>
      <c r="M5435" s="43" t="s">
        <v>2</v>
      </c>
      <c r="N5435" s="43" t="s">
        <v>2</v>
      </c>
      <c r="O5435"/>
      <c r="P5435" s="43" t="s">
        <v>363</v>
      </c>
    </row>
    <row r="5436" spans="1:16" x14ac:dyDescent="0.25">
      <c r="A5436" s="43" t="s">
        <v>8513</v>
      </c>
      <c r="B5436" s="43" t="s">
        <v>66</v>
      </c>
      <c r="C5436" s="43" t="s">
        <v>8514</v>
      </c>
      <c r="D5436" s="43" t="s">
        <v>8515</v>
      </c>
      <c r="E5436" s="43" t="s">
        <v>46</v>
      </c>
      <c r="F5436" s="44">
        <v>45014</v>
      </c>
      <c r="G5436" s="43" t="s">
        <v>203</v>
      </c>
      <c r="H5436" s="43" t="s">
        <v>3960</v>
      </c>
      <c r="I5436" s="43" t="s">
        <v>364</v>
      </c>
      <c r="J5436" s="43" t="s">
        <v>8558</v>
      </c>
      <c r="K5436" s="43" t="s">
        <v>8551</v>
      </c>
      <c r="L5436" s="55" t="s">
        <v>13</v>
      </c>
      <c r="M5436" s="43" t="s">
        <v>2</v>
      </c>
      <c r="N5436" s="43" t="s">
        <v>2</v>
      </c>
      <c r="O5436"/>
      <c r="P5436" s="43" t="s">
        <v>363</v>
      </c>
    </row>
    <row r="5437" spans="1:16" x14ac:dyDescent="0.25">
      <c r="A5437" s="43" t="s">
        <v>8513</v>
      </c>
      <c r="B5437" s="43" t="s">
        <v>66</v>
      </c>
      <c r="C5437" s="43" t="s">
        <v>8514</v>
      </c>
      <c r="D5437" s="43" t="s">
        <v>8515</v>
      </c>
      <c r="E5437" s="43" t="s">
        <v>46</v>
      </c>
      <c r="F5437" s="44">
        <v>45014</v>
      </c>
      <c r="G5437" s="43" t="s">
        <v>203</v>
      </c>
      <c r="H5437" s="43" t="s">
        <v>3960</v>
      </c>
      <c r="I5437" s="43" t="s">
        <v>364</v>
      </c>
      <c r="J5437" s="43" t="s">
        <v>8559</v>
      </c>
      <c r="K5437" s="43" t="s">
        <v>8560</v>
      </c>
      <c r="L5437" s="55" t="s">
        <v>13</v>
      </c>
      <c r="M5437" s="43" t="s">
        <v>2</v>
      </c>
      <c r="N5437" s="43" t="s">
        <v>2</v>
      </c>
      <c r="O5437"/>
      <c r="P5437" s="43" t="s">
        <v>363</v>
      </c>
    </row>
    <row r="5438" spans="1:16" x14ac:dyDescent="0.25">
      <c r="A5438" s="43" t="s">
        <v>8513</v>
      </c>
      <c r="B5438" s="43" t="s">
        <v>66</v>
      </c>
      <c r="C5438" s="43" t="s">
        <v>8514</v>
      </c>
      <c r="D5438" s="43" t="s">
        <v>8515</v>
      </c>
      <c r="E5438" s="43" t="s">
        <v>46</v>
      </c>
      <c r="F5438" s="44">
        <v>45014</v>
      </c>
      <c r="G5438" s="43" t="s">
        <v>203</v>
      </c>
      <c r="H5438" s="43" t="s">
        <v>3960</v>
      </c>
      <c r="I5438" s="43" t="s">
        <v>364</v>
      </c>
      <c r="J5438" s="43" t="s">
        <v>8561</v>
      </c>
      <c r="K5438" s="43" t="s">
        <v>8562</v>
      </c>
      <c r="L5438" s="55" t="s">
        <v>13</v>
      </c>
      <c r="M5438" s="43" t="s">
        <v>2</v>
      </c>
      <c r="N5438" s="43" t="s">
        <v>2</v>
      </c>
      <c r="O5438"/>
      <c r="P5438" s="43" t="s">
        <v>363</v>
      </c>
    </row>
    <row r="5439" spans="1:16" x14ac:dyDescent="0.25">
      <c r="A5439" s="43" t="s">
        <v>8513</v>
      </c>
      <c r="B5439" s="43" t="s">
        <v>66</v>
      </c>
      <c r="C5439" s="43" t="s">
        <v>8514</v>
      </c>
      <c r="D5439" s="43" t="s">
        <v>8515</v>
      </c>
      <c r="E5439" s="43" t="s">
        <v>46</v>
      </c>
      <c r="F5439" s="44">
        <v>45014</v>
      </c>
      <c r="G5439" s="43" t="s">
        <v>203</v>
      </c>
      <c r="H5439" s="43" t="s">
        <v>3960</v>
      </c>
      <c r="I5439" s="43" t="s">
        <v>364</v>
      </c>
      <c r="J5439" s="43" t="s">
        <v>8563</v>
      </c>
      <c r="K5439" s="43" t="s">
        <v>8564</v>
      </c>
      <c r="L5439" s="55" t="s">
        <v>13</v>
      </c>
      <c r="M5439" s="43" t="s">
        <v>2</v>
      </c>
      <c r="N5439" s="43" t="s">
        <v>2</v>
      </c>
      <c r="O5439"/>
      <c r="P5439" s="43" t="s">
        <v>363</v>
      </c>
    </row>
    <row r="5440" spans="1:16" x14ac:dyDescent="0.25">
      <c r="A5440" s="43" t="s">
        <v>8513</v>
      </c>
      <c r="B5440" s="43" t="s">
        <v>66</v>
      </c>
      <c r="C5440" s="43" t="s">
        <v>8514</v>
      </c>
      <c r="D5440" s="43" t="s">
        <v>8515</v>
      </c>
      <c r="E5440" s="43" t="s">
        <v>46</v>
      </c>
      <c r="F5440" s="44">
        <v>45014</v>
      </c>
      <c r="G5440" s="43" t="s">
        <v>203</v>
      </c>
      <c r="H5440" s="43" t="s">
        <v>3960</v>
      </c>
      <c r="I5440" s="43" t="s">
        <v>364</v>
      </c>
      <c r="J5440" s="43" t="s">
        <v>8565</v>
      </c>
      <c r="K5440" s="43" t="s">
        <v>8566</v>
      </c>
      <c r="L5440" s="55" t="s">
        <v>13</v>
      </c>
      <c r="M5440" s="43" t="s">
        <v>2</v>
      </c>
      <c r="N5440" s="43" t="s">
        <v>2</v>
      </c>
      <c r="O5440"/>
      <c r="P5440" s="43" t="s">
        <v>363</v>
      </c>
    </row>
    <row r="5441" spans="1:16" ht="30" x14ac:dyDescent="0.25">
      <c r="A5441" s="43" t="s">
        <v>8567</v>
      </c>
      <c r="B5441" s="43" t="s">
        <v>205</v>
      </c>
      <c r="C5441" s="43" t="s">
        <v>8568</v>
      </c>
      <c r="D5441" s="43" t="s">
        <v>8569</v>
      </c>
      <c r="E5441" s="43" t="s">
        <v>46</v>
      </c>
      <c r="F5441" s="44">
        <v>45014</v>
      </c>
      <c r="G5441" s="43" t="s">
        <v>203</v>
      </c>
      <c r="H5441" s="43" t="s">
        <v>3960</v>
      </c>
      <c r="I5441" s="43" t="s">
        <v>364</v>
      </c>
      <c r="J5441" s="43">
        <v>1</v>
      </c>
      <c r="K5441" s="43" t="s">
        <v>3803</v>
      </c>
      <c r="L5441" s="55" t="s">
        <v>13</v>
      </c>
      <c r="M5441" s="43" t="s">
        <v>2</v>
      </c>
      <c r="N5441" s="43" t="s">
        <v>3</v>
      </c>
      <c r="O5441" s="43" t="s">
        <v>9905</v>
      </c>
      <c r="P5441" s="43" t="s">
        <v>364</v>
      </c>
    </row>
    <row r="5442" spans="1:16" x14ac:dyDescent="0.25">
      <c r="A5442" s="43" t="s">
        <v>8567</v>
      </c>
      <c r="B5442" s="43" t="s">
        <v>205</v>
      </c>
      <c r="C5442" s="43" t="s">
        <v>8568</v>
      </c>
      <c r="D5442" s="43" t="s">
        <v>8569</v>
      </c>
      <c r="E5442" s="43" t="s">
        <v>46</v>
      </c>
      <c r="F5442" s="44">
        <v>45014</v>
      </c>
      <c r="G5442" s="43" t="s">
        <v>203</v>
      </c>
      <c r="H5442" s="43" t="s">
        <v>3960</v>
      </c>
      <c r="I5442" s="43" t="s">
        <v>364</v>
      </c>
      <c r="J5442" s="43">
        <v>2</v>
      </c>
      <c r="K5442" s="43" t="s">
        <v>3817</v>
      </c>
      <c r="L5442" s="55" t="s">
        <v>640</v>
      </c>
      <c r="M5442" s="43" t="s">
        <v>2</v>
      </c>
      <c r="N5442" s="43" t="s">
        <v>2</v>
      </c>
      <c r="O5442"/>
      <c r="P5442" s="43" t="s">
        <v>363</v>
      </c>
    </row>
    <row r="5443" spans="1:16" x14ac:dyDescent="0.25">
      <c r="A5443" s="43" t="s">
        <v>8567</v>
      </c>
      <c r="B5443" s="43" t="s">
        <v>205</v>
      </c>
      <c r="C5443" s="43" t="s">
        <v>8568</v>
      </c>
      <c r="D5443" s="43" t="s">
        <v>8569</v>
      </c>
      <c r="E5443" s="43" t="s">
        <v>46</v>
      </c>
      <c r="F5443" s="44">
        <v>45014</v>
      </c>
      <c r="G5443" s="43" t="s">
        <v>203</v>
      </c>
      <c r="H5443" s="43" t="s">
        <v>3960</v>
      </c>
      <c r="I5443" s="43" t="s">
        <v>364</v>
      </c>
      <c r="J5443" s="43">
        <v>3</v>
      </c>
      <c r="K5443" s="43" t="s">
        <v>6617</v>
      </c>
      <c r="L5443" s="55" t="s">
        <v>641</v>
      </c>
      <c r="M5443" s="43" t="s">
        <v>2</v>
      </c>
      <c r="N5443" s="43" t="s">
        <v>2</v>
      </c>
      <c r="O5443"/>
      <c r="P5443" s="43" t="s">
        <v>363</v>
      </c>
    </row>
    <row r="5444" spans="1:16" x14ac:dyDescent="0.25">
      <c r="A5444" s="43" t="s">
        <v>8567</v>
      </c>
      <c r="B5444" s="43" t="s">
        <v>205</v>
      </c>
      <c r="C5444" s="43" t="s">
        <v>8568</v>
      </c>
      <c r="D5444" s="43" t="s">
        <v>8569</v>
      </c>
      <c r="E5444" s="43" t="s">
        <v>46</v>
      </c>
      <c r="F5444" s="44">
        <v>45014</v>
      </c>
      <c r="G5444" s="43" t="s">
        <v>203</v>
      </c>
      <c r="H5444" s="43" t="s">
        <v>3960</v>
      </c>
      <c r="I5444" s="43" t="s">
        <v>364</v>
      </c>
      <c r="J5444" s="43">
        <v>4</v>
      </c>
      <c r="K5444" s="43" t="s">
        <v>6699</v>
      </c>
      <c r="L5444" s="55" t="s">
        <v>13</v>
      </c>
      <c r="M5444" s="43" t="s">
        <v>2</v>
      </c>
      <c r="N5444" s="43" t="s">
        <v>2</v>
      </c>
      <c r="O5444"/>
      <c r="P5444" s="43" t="s">
        <v>363</v>
      </c>
    </row>
    <row r="5445" spans="1:16" x14ac:dyDescent="0.25">
      <c r="A5445" s="43" t="s">
        <v>8570</v>
      </c>
      <c r="B5445" s="43" t="s">
        <v>66</v>
      </c>
      <c r="C5445" s="43" t="s">
        <v>8571</v>
      </c>
      <c r="D5445" s="43" t="s">
        <v>8572</v>
      </c>
      <c r="E5445" s="43" t="s">
        <v>46</v>
      </c>
      <c r="F5445" s="44">
        <v>45014</v>
      </c>
      <c r="G5445" s="43" t="s">
        <v>203</v>
      </c>
      <c r="H5445" s="43" t="s">
        <v>3960</v>
      </c>
      <c r="I5445" s="43" t="s">
        <v>363</v>
      </c>
      <c r="J5445" s="43">
        <v>1</v>
      </c>
      <c r="K5445" s="43" t="s">
        <v>85</v>
      </c>
      <c r="L5445" s="55" t="s">
        <v>13</v>
      </c>
      <c r="M5445"/>
      <c r="N5445"/>
      <c r="O5445"/>
      <c r="P5445" s="43" t="s">
        <v>363</v>
      </c>
    </row>
    <row r="5446" spans="1:16" x14ac:dyDescent="0.25">
      <c r="A5446" s="43" t="s">
        <v>8570</v>
      </c>
      <c r="B5446" s="43" t="s">
        <v>66</v>
      </c>
      <c r="C5446" s="43" t="s">
        <v>8571</v>
      </c>
      <c r="D5446" s="43" t="s">
        <v>8572</v>
      </c>
      <c r="E5446" s="43" t="s">
        <v>46</v>
      </c>
      <c r="F5446" s="44">
        <v>45014</v>
      </c>
      <c r="G5446" s="43" t="s">
        <v>203</v>
      </c>
      <c r="H5446" s="43" t="s">
        <v>3960</v>
      </c>
      <c r="I5446" s="43" t="s">
        <v>364</v>
      </c>
      <c r="J5446" s="43">
        <v>2</v>
      </c>
      <c r="K5446" s="43" t="s">
        <v>67</v>
      </c>
      <c r="L5446" s="55" t="s">
        <v>13</v>
      </c>
      <c r="M5446" s="43" t="s">
        <v>2</v>
      </c>
      <c r="N5446" s="43" t="s">
        <v>2</v>
      </c>
      <c r="O5446"/>
      <c r="P5446" s="43" t="s">
        <v>363</v>
      </c>
    </row>
    <row r="5447" spans="1:16" x14ac:dyDescent="0.25">
      <c r="A5447" s="43" t="s">
        <v>8570</v>
      </c>
      <c r="B5447" s="43" t="s">
        <v>66</v>
      </c>
      <c r="C5447" s="43" t="s">
        <v>8571</v>
      </c>
      <c r="D5447" s="43" t="s">
        <v>8572</v>
      </c>
      <c r="E5447" s="43" t="s">
        <v>46</v>
      </c>
      <c r="F5447" s="44">
        <v>45014</v>
      </c>
      <c r="G5447" s="43" t="s">
        <v>203</v>
      </c>
      <c r="H5447" s="43" t="s">
        <v>3960</v>
      </c>
      <c r="I5447" s="43" t="s">
        <v>364</v>
      </c>
      <c r="J5447" s="43">
        <v>3</v>
      </c>
      <c r="K5447" s="43" t="s">
        <v>68</v>
      </c>
      <c r="L5447" s="55" t="s">
        <v>13</v>
      </c>
      <c r="M5447" s="43" t="s">
        <v>2</v>
      </c>
      <c r="N5447" s="43" t="s">
        <v>2</v>
      </c>
      <c r="O5447"/>
      <c r="P5447" s="43" t="s">
        <v>363</v>
      </c>
    </row>
    <row r="5448" spans="1:16" x14ac:dyDescent="0.25">
      <c r="A5448" s="43" t="s">
        <v>8570</v>
      </c>
      <c r="B5448" s="43" t="s">
        <v>66</v>
      </c>
      <c r="C5448" s="43" t="s">
        <v>8571</v>
      </c>
      <c r="D5448" s="43" t="s">
        <v>8572</v>
      </c>
      <c r="E5448" s="43" t="s">
        <v>46</v>
      </c>
      <c r="F5448" s="44">
        <v>45014</v>
      </c>
      <c r="G5448" s="43" t="s">
        <v>203</v>
      </c>
      <c r="H5448" s="43" t="s">
        <v>3960</v>
      </c>
      <c r="I5448" s="43" t="s">
        <v>364</v>
      </c>
      <c r="J5448" s="43">
        <v>4</v>
      </c>
      <c r="K5448" s="43" t="s">
        <v>69</v>
      </c>
      <c r="L5448" s="55" t="s">
        <v>13</v>
      </c>
      <c r="M5448" s="43" t="s">
        <v>2</v>
      </c>
      <c r="N5448" s="43" t="s">
        <v>2</v>
      </c>
      <c r="O5448"/>
      <c r="P5448" s="43" t="s">
        <v>363</v>
      </c>
    </row>
    <row r="5449" spans="1:16" x14ac:dyDescent="0.25">
      <c r="A5449" s="43" t="s">
        <v>8570</v>
      </c>
      <c r="B5449" s="43" t="s">
        <v>66</v>
      </c>
      <c r="C5449" s="43" t="s">
        <v>8571</v>
      </c>
      <c r="D5449" s="43" t="s">
        <v>8572</v>
      </c>
      <c r="E5449" s="43" t="s">
        <v>46</v>
      </c>
      <c r="F5449" s="44">
        <v>45014</v>
      </c>
      <c r="G5449" s="43" t="s">
        <v>203</v>
      </c>
      <c r="H5449" s="43" t="s">
        <v>3960</v>
      </c>
      <c r="I5449" s="43" t="s">
        <v>364</v>
      </c>
      <c r="J5449" s="43">
        <v>5</v>
      </c>
      <c r="K5449" s="43" t="s">
        <v>8573</v>
      </c>
      <c r="L5449" s="55" t="s">
        <v>13</v>
      </c>
      <c r="M5449" s="43" t="s">
        <v>2</v>
      </c>
      <c r="N5449" s="43" t="s">
        <v>2</v>
      </c>
      <c r="O5449"/>
      <c r="P5449" s="43" t="s">
        <v>363</v>
      </c>
    </row>
    <row r="5450" spans="1:16" x14ac:dyDescent="0.25">
      <c r="A5450" s="43" t="s">
        <v>8570</v>
      </c>
      <c r="B5450" s="43" t="s">
        <v>66</v>
      </c>
      <c r="C5450" s="43" t="s">
        <v>8571</v>
      </c>
      <c r="D5450" s="43" t="s">
        <v>8572</v>
      </c>
      <c r="E5450" s="43" t="s">
        <v>46</v>
      </c>
      <c r="F5450" s="44">
        <v>45014</v>
      </c>
      <c r="G5450" s="43" t="s">
        <v>203</v>
      </c>
      <c r="H5450" s="43" t="s">
        <v>3960</v>
      </c>
      <c r="I5450" s="43" t="s">
        <v>364</v>
      </c>
      <c r="J5450" s="43">
        <v>6</v>
      </c>
      <c r="K5450" s="43" t="s">
        <v>70</v>
      </c>
      <c r="L5450" s="55" t="s">
        <v>13</v>
      </c>
      <c r="M5450" s="43" t="s">
        <v>2</v>
      </c>
      <c r="N5450" s="43" t="s">
        <v>2</v>
      </c>
      <c r="O5450"/>
      <c r="P5450" s="43" t="s">
        <v>363</v>
      </c>
    </row>
    <row r="5451" spans="1:16" x14ac:dyDescent="0.25">
      <c r="A5451" s="43" t="s">
        <v>8570</v>
      </c>
      <c r="B5451" s="43" t="s">
        <v>66</v>
      </c>
      <c r="C5451" s="43" t="s">
        <v>8571</v>
      </c>
      <c r="D5451" s="43" t="s">
        <v>8572</v>
      </c>
      <c r="E5451" s="43" t="s">
        <v>46</v>
      </c>
      <c r="F5451" s="44">
        <v>45014</v>
      </c>
      <c r="G5451" s="43" t="s">
        <v>203</v>
      </c>
      <c r="H5451" s="43" t="s">
        <v>3960</v>
      </c>
      <c r="I5451" s="43" t="s">
        <v>363</v>
      </c>
      <c r="J5451" s="43">
        <v>7</v>
      </c>
      <c r="K5451" s="43" t="s">
        <v>3875</v>
      </c>
      <c r="L5451" s="55" t="s">
        <v>638</v>
      </c>
      <c r="M5451"/>
      <c r="N5451"/>
      <c r="O5451"/>
      <c r="P5451" s="43" t="s">
        <v>363</v>
      </c>
    </row>
    <row r="5452" spans="1:16" x14ac:dyDescent="0.25">
      <c r="A5452" s="43" t="s">
        <v>8570</v>
      </c>
      <c r="B5452" s="43" t="s">
        <v>66</v>
      </c>
      <c r="C5452" s="43" t="s">
        <v>8571</v>
      </c>
      <c r="D5452" s="43" t="s">
        <v>8572</v>
      </c>
      <c r="E5452" s="43" t="s">
        <v>46</v>
      </c>
      <c r="F5452" s="44">
        <v>45014</v>
      </c>
      <c r="G5452" s="43" t="s">
        <v>203</v>
      </c>
      <c r="H5452" s="43" t="s">
        <v>3960</v>
      </c>
      <c r="I5452" s="43" t="s">
        <v>364</v>
      </c>
      <c r="J5452" s="43">
        <v>9</v>
      </c>
      <c r="K5452" s="43" t="s">
        <v>3465</v>
      </c>
      <c r="L5452" s="55" t="s">
        <v>13</v>
      </c>
      <c r="M5452" s="43" t="s">
        <v>2</v>
      </c>
      <c r="N5452" s="43" t="s">
        <v>2</v>
      </c>
      <c r="O5452"/>
      <c r="P5452" s="43" t="s">
        <v>363</v>
      </c>
    </row>
    <row r="5453" spans="1:16" x14ac:dyDescent="0.25">
      <c r="A5453" s="43" t="s">
        <v>8570</v>
      </c>
      <c r="B5453" s="43" t="s">
        <v>66</v>
      </c>
      <c r="C5453" s="43" t="s">
        <v>8571</v>
      </c>
      <c r="D5453" s="43" t="s">
        <v>8572</v>
      </c>
      <c r="E5453" s="43" t="s">
        <v>46</v>
      </c>
      <c r="F5453" s="44">
        <v>45014</v>
      </c>
      <c r="G5453" s="43" t="s">
        <v>203</v>
      </c>
      <c r="H5453" s="43" t="s">
        <v>3960</v>
      </c>
      <c r="I5453" s="43" t="s">
        <v>364</v>
      </c>
      <c r="J5453" s="43">
        <v>12</v>
      </c>
      <c r="K5453" s="43" t="s">
        <v>7454</v>
      </c>
      <c r="L5453" s="55" t="s">
        <v>639</v>
      </c>
      <c r="M5453" s="43" t="s">
        <v>2</v>
      </c>
      <c r="N5453" s="43" t="s">
        <v>2</v>
      </c>
      <c r="O5453"/>
      <c r="P5453" s="43" t="s">
        <v>363</v>
      </c>
    </row>
    <row r="5454" spans="1:16" x14ac:dyDescent="0.25">
      <c r="A5454" s="43" t="s">
        <v>8570</v>
      </c>
      <c r="B5454" s="43" t="s">
        <v>66</v>
      </c>
      <c r="C5454" s="43" t="s">
        <v>8571</v>
      </c>
      <c r="D5454" s="43" t="s">
        <v>8572</v>
      </c>
      <c r="E5454" s="43" t="s">
        <v>46</v>
      </c>
      <c r="F5454" s="44">
        <v>45014</v>
      </c>
      <c r="G5454" s="43" t="s">
        <v>203</v>
      </c>
      <c r="H5454" s="43" t="s">
        <v>3960</v>
      </c>
      <c r="I5454" s="43" t="s">
        <v>364</v>
      </c>
      <c r="J5454" s="43">
        <v>13</v>
      </c>
      <c r="K5454" s="43" t="s">
        <v>8574</v>
      </c>
      <c r="L5454" s="55" t="s">
        <v>13</v>
      </c>
      <c r="M5454" s="43" t="s">
        <v>2</v>
      </c>
      <c r="N5454" s="43" t="s">
        <v>2</v>
      </c>
      <c r="O5454"/>
      <c r="P5454" s="43" t="s">
        <v>363</v>
      </c>
    </row>
    <row r="5455" spans="1:16" x14ac:dyDescent="0.25">
      <c r="A5455" s="43" t="s">
        <v>8570</v>
      </c>
      <c r="B5455" s="43" t="s">
        <v>66</v>
      </c>
      <c r="C5455" s="43" t="s">
        <v>8571</v>
      </c>
      <c r="D5455" s="43" t="s">
        <v>8572</v>
      </c>
      <c r="E5455" s="43" t="s">
        <v>46</v>
      </c>
      <c r="F5455" s="44">
        <v>45014</v>
      </c>
      <c r="G5455" s="43" t="s">
        <v>203</v>
      </c>
      <c r="H5455" s="43" t="s">
        <v>3960</v>
      </c>
      <c r="I5455" s="43" t="s">
        <v>364</v>
      </c>
      <c r="J5455" s="43">
        <v>14</v>
      </c>
      <c r="K5455" s="43" t="s">
        <v>3941</v>
      </c>
      <c r="L5455" s="55" t="s">
        <v>641</v>
      </c>
      <c r="M5455" s="43" t="s">
        <v>2</v>
      </c>
      <c r="N5455" s="43" t="s">
        <v>2</v>
      </c>
      <c r="O5455"/>
      <c r="P5455" s="43" t="s">
        <v>363</v>
      </c>
    </row>
    <row r="5456" spans="1:16" x14ac:dyDescent="0.25">
      <c r="A5456" s="43" t="s">
        <v>8570</v>
      </c>
      <c r="B5456" s="43" t="s">
        <v>66</v>
      </c>
      <c r="C5456" s="43" t="s">
        <v>8571</v>
      </c>
      <c r="D5456" s="43" t="s">
        <v>8572</v>
      </c>
      <c r="E5456" s="43" t="s">
        <v>46</v>
      </c>
      <c r="F5456" s="44">
        <v>45014</v>
      </c>
      <c r="G5456" s="43" t="s">
        <v>203</v>
      </c>
      <c r="H5456" s="43" t="s">
        <v>3960</v>
      </c>
      <c r="I5456" s="43" t="s">
        <v>364</v>
      </c>
      <c r="J5456" s="43">
        <v>15</v>
      </c>
      <c r="K5456" s="43" t="s">
        <v>71</v>
      </c>
      <c r="L5456" s="55" t="s">
        <v>641</v>
      </c>
      <c r="M5456" s="43" t="s">
        <v>2</v>
      </c>
      <c r="N5456" s="43" t="s">
        <v>2</v>
      </c>
      <c r="O5456"/>
      <c r="P5456" s="43" t="s">
        <v>363</v>
      </c>
    </row>
    <row r="5457" spans="1:16" x14ac:dyDescent="0.25">
      <c r="A5457" s="43" t="s">
        <v>8570</v>
      </c>
      <c r="B5457" s="43" t="s">
        <v>66</v>
      </c>
      <c r="C5457" s="43" t="s">
        <v>8571</v>
      </c>
      <c r="D5457" s="43" t="s">
        <v>8572</v>
      </c>
      <c r="E5457" s="43" t="s">
        <v>46</v>
      </c>
      <c r="F5457" s="44">
        <v>45014</v>
      </c>
      <c r="G5457" s="43" t="s">
        <v>203</v>
      </c>
      <c r="H5457" s="43" t="s">
        <v>3960</v>
      </c>
      <c r="I5457" s="43" t="s">
        <v>364</v>
      </c>
      <c r="J5457" s="43">
        <v>16</v>
      </c>
      <c r="K5457" s="43" t="s">
        <v>3460</v>
      </c>
      <c r="L5457" s="55" t="s">
        <v>13</v>
      </c>
      <c r="M5457" s="43" t="s">
        <v>2</v>
      </c>
      <c r="N5457" s="43" t="s">
        <v>2</v>
      </c>
      <c r="O5457"/>
      <c r="P5457" s="43" t="s">
        <v>363</v>
      </c>
    </row>
    <row r="5458" spans="1:16" x14ac:dyDescent="0.25">
      <c r="A5458" s="43" t="s">
        <v>8570</v>
      </c>
      <c r="B5458" s="43" t="s">
        <v>66</v>
      </c>
      <c r="C5458" s="43" t="s">
        <v>8571</v>
      </c>
      <c r="D5458" s="43" t="s">
        <v>8572</v>
      </c>
      <c r="E5458" s="43" t="s">
        <v>46</v>
      </c>
      <c r="F5458" s="44">
        <v>45014</v>
      </c>
      <c r="G5458" s="43" t="s">
        <v>203</v>
      </c>
      <c r="H5458" s="43" t="s">
        <v>3960</v>
      </c>
      <c r="I5458" s="43" t="s">
        <v>363</v>
      </c>
      <c r="J5458" s="43">
        <v>17</v>
      </c>
      <c r="K5458" s="43" t="s">
        <v>649</v>
      </c>
      <c r="L5458" s="55" t="s">
        <v>13</v>
      </c>
      <c r="M5458"/>
      <c r="N5458"/>
      <c r="O5458"/>
      <c r="P5458" s="43" t="s">
        <v>363</v>
      </c>
    </row>
    <row r="5459" spans="1:16" x14ac:dyDescent="0.25">
      <c r="A5459" s="43" t="s">
        <v>8570</v>
      </c>
      <c r="B5459" s="43" t="s">
        <v>66</v>
      </c>
      <c r="C5459" s="43" t="s">
        <v>8571</v>
      </c>
      <c r="D5459" s="43" t="s">
        <v>8572</v>
      </c>
      <c r="E5459" s="43" t="s">
        <v>46</v>
      </c>
      <c r="F5459" s="44">
        <v>45014</v>
      </c>
      <c r="G5459" s="43" t="s">
        <v>203</v>
      </c>
      <c r="H5459" s="43" t="s">
        <v>3960</v>
      </c>
      <c r="I5459" s="43" t="s">
        <v>363</v>
      </c>
      <c r="J5459" s="43">
        <v>18</v>
      </c>
      <c r="K5459" s="43" t="s">
        <v>86</v>
      </c>
      <c r="L5459" s="55" t="s">
        <v>13</v>
      </c>
      <c r="M5459"/>
      <c r="N5459"/>
      <c r="O5459"/>
      <c r="P5459" s="43" t="s">
        <v>363</v>
      </c>
    </row>
    <row r="5460" spans="1:16" ht="30" x14ac:dyDescent="0.25">
      <c r="A5460" s="43" t="s">
        <v>8570</v>
      </c>
      <c r="B5460" s="43" t="s">
        <v>66</v>
      </c>
      <c r="C5460" s="43" t="s">
        <v>8571</v>
      </c>
      <c r="D5460" s="43" t="s">
        <v>8572</v>
      </c>
      <c r="E5460" s="43" t="s">
        <v>46</v>
      </c>
      <c r="F5460" s="44">
        <v>45014</v>
      </c>
      <c r="G5460" s="43" t="s">
        <v>203</v>
      </c>
      <c r="H5460" s="43" t="s">
        <v>3960</v>
      </c>
      <c r="I5460" s="43" t="s">
        <v>364</v>
      </c>
      <c r="J5460" s="43" t="s">
        <v>8519</v>
      </c>
      <c r="K5460" s="43" t="s">
        <v>8575</v>
      </c>
      <c r="L5460" s="55" t="s">
        <v>640</v>
      </c>
      <c r="M5460" s="43" t="s">
        <v>2</v>
      </c>
      <c r="N5460" s="43" t="s">
        <v>2</v>
      </c>
      <c r="O5460"/>
      <c r="P5460" s="43" t="s">
        <v>363</v>
      </c>
    </row>
    <row r="5461" spans="1:16" x14ac:dyDescent="0.25">
      <c r="A5461" s="43" t="s">
        <v>8570</v>
      </c>
      <c r="B5461" s="43" t="s">
        <v>66</v>
      </c>
      <c r="C5461" s="43" t="s">
        <v>8571</v>
      </c>
      <c r="D5461" s="43" t="s">
        <v>8572</v>
      </c>
      <c r="E5461" s="43" t="s">
        <v>46</v>
      </c>
      <c r="F5461" s="44">
        <v>45014</v>
      </c>
      <c r="G5461" s="43" t="s">
        <v>203</v>
      </c>
      <c r="H5461" s="43" t="s">
        <v>3960</v>
      </c>
      <c r="I5461" s="43" t="s">
        <v>364</v>
      </c>
      <c r="J5461" s="43" t="s">
        <v>8521</v>
      </c>
      <c r="K5461" s="43" t="s">
        <v>5688</v>
      </c>
      <c r="L5461" s="55" t="s">
        <v>641</v>
      </c>
      <c r="M5461" s="43" t="s">
        <v>2</v>
      </c>
      <c r="N5461" s="43" t="s">
        <v>2</v>
      </c>
      <c r="O5461"/>
      <c r="P5461" s="43" t="s">
        <v>363</v>
      </c>
    </row>
    <row r="5462" spans="1:16" x14ac:dyDescent="0.25">
      <c r="A5462" s="43" t="s">
        <v>8570</v>
      </c>
      <c r="B5462" s="43" t="s">
        <v>66</v>
      </c>
      <c r="C5462" s="43" t="s">
        <v>8571</v>
      </c>
      <c r="D5462" s="43" t="s">
        <v>8572</v>
      </c>
      <c r="E5462" s="43" t="s">
        <v>46</v>
      </c>
      <c r="F5462" s="44">
        <v>45014</v>
      </c>
      <c r="G5462" s="43" t="s">
        <v>203</v>
      </c>
      <c r="H5462" s="43" t="s">
        <v>3960</v>
      </c>
      <c r="I5462" s="43" t="s">
        <v>364</v>
      </c>
      <c r="J5462" s="43" t="s">
        <v>8522</v>
      </c>
      <c r="K5462" s="43" t="s">
        <v>8576</v>
      </c>
      <c r="L5462" s="55" t="s">
        <v>640</v>
      </c>
      <c r="M5462" s="43" t="s">
        <v>2</v>
      </c>
      <c r="N5462" s="43" t="s">
        <v>2</v>
      </c>
      <c r="O5462"/>
      <c r="P5462" s="43" t="s">
        <v>363</v>
      </c>
    </row>
    <row r="5463" spans="1:16" ht="30" x14ac:dyDescent="0.25">
      <c r="A5463" s="43" t="s">
        <v>8570</v>
      </c>
      <c r="B5463" s="43" t="s">
        <v>66</v>
      </c>
      <c r="C5463" s="43" t="s">
        <v>8571</v>
      </c>
      <c r="D5463" s="43" t="s">
        <v>8572</v>
      </c>
      <c r="E5463" s="43" t="s">
        <v>46</v>
      </c>
      <c r="F5463" s="44">
        <v>45014</v>
      </c>
      <c r="G5463" s="43" t="s">
        <v>203</v>
      </c>
      <c r="H5463" s="43" t="s">
        <v>3960</v>
      </c>
      <c r="I5463" s="43" t="s">
        <v>364</v>
      </c>
      <c r="J5463" s="43" t="s">
        <v>8524</v>
      </c>
      <c r="K5463" s="43" t="s">
        <v>8577</v>
      </c>
      <c r="L5463" s="55" t="s">
        <v>640</v>
      </c>
      <c r="M5463" s="43" t="s">
        <v>2</v>
      </c>
      <c r="N5463" s="43" t="s">
        <v>3</v>
      </c>
      <c r="O5463" s="43" t="s">
        <v>9893</v>
      </c>
      <c r="P5463" s="43" t="s">
        <v>364</v>
      </c>
    </row>
    <row r="5464" spans="1:16" ht="60" x14ac:dyDescent="0.25">
      <c r="A5464" s="43" t="s">
        <v>8570</v>
      </c>
      <c r="B5464" s="43" t="s">
        <v>66</v>
      </c>
      <c r="C5464" s="43" t="s">
        <v>8571</v>
      </c>
      <c r="D5464" s="43" t="s">
        <v>8572</v>
      </c>
      <c r="E5464" s="43" t="s">
        <v>46</v>
      </c>
      <c r="F5464" s="44">
        <v>45014</v>
      </c>
      <c r="G5464" s="43" t="s">
        <v>203</v>
      </c>
      <c r="H5464" s="43" t="s">
        <v>3960</v>
      </c>
      <c r="I5464" s="43" t="s">
        <v>364</v>
      </c>
      <c r="J5464" s="43" t="s">
        <v>8525</v>
      </c>
      <c r="K5464" s="43" t="s">
        <v>8578</v>
      </c>
      <c r="L5464" s="55" t="s">
        <v>640</v>
      </c>
      <c r="M5464" s="43" t="s">
        <v>2</v>
      </c>
      <c r="N5464" s="43" t="s">
        <v>3</v>
      </c>
      <c r="O5464" s="43" t="s">
        <v>9900</v>
      </c>
      <c r="P5464" s="43" t="s">
        <v>364</v>
      </c>
    </row>
    <row r="5465" spans="1:16" x14ac:dyDescent="0.25">
      <c r="A5465" s="43" t="s">
        <v>8570</v>
      </c>
      <c r="B5465" s="43" t="s">
        <v>66</v>
      </c>
      <c r="C5465" s="43" t="s">
        <v>8571</v>
      </c>
      <c r="D5465" s="43" t="s">
        <v>8572</v>
      </c>
      <c r="E5465" s="43" t="s">
        <v>46</v>
      </c>
      <c r="F5465" s="44">
        <v>45014</v>
      </c>
      <c r="G5465" s="43" t="s">
        <v>203</v>
      </c>
      <c r="H5465" s="43" t="s">
        <v>3960</v>
      </c>
      <c r="I5465" s="43" t="s">
        <v>364</v>
      </c>
      <c r="J5465" s="43" t="s">
        <v>8527</v>
      </c>
      <c r="K5465" s="43" t="s">
        <v>8579</v>
      </c>
      <c r="L5465" s="55" t="s">
        <v>640</v>
      </c>
      <c r="M5465" s="43" t="s">
        <v>2</v>
      </c>
      <c r="N5465" s="43" t="s">
        <v>2</v>
      </c>
      <c r="O5465"/>
      <c r="P5465" s="43" t="s">
        <v>363</v>
      </c>
    </row>
    <row r="5466" spans="1:16" ht="30" x14ac:dyDescent="0.25">
      <c r="A5466" s="43" t="s">
        <v>8570</v>
      </c>
      <c r="B5466" s="43" t="s">
        <v>66</v>
      </c>
      <c r="C5466" s="43" t="s">
        <v>8571</v>
      </c>
      <c r="D5466" s="43" t="s">
        <v>8572</v>
      </c>
      <c r="E5466" s="43" t="s">
        <v>46</v>
      </c>
      <c r="F5466" s="44">
        <v>45014</v>
      </c>
      <c r="G5466" s="43" t="s">
        <v>203</v>
      </c>
      <c r="H5466" s="43" t="s">
        <v>3960</v>
      </c>
      <c r="I5466" s="43" t="s">
        <v>364</v>
      </c>
      <c r="J5466" s="43" t="s">
        <v>8529</v>
      </c>
      <c r="K5466" s="43" t="s">
        <v>8580</v>
      </c>
      <c r="L5466" s="55" t="s">
        <v>640</v>
      </c>
      <c r="M5466" s="43" t="s">
        <v>2</v>
      </c>
      <c r="N5466" s="43" t="s">
        <v>3</v>
      </c>
      <c r="O5466" s="43" t="s">
        <v>9892</v>
      </c>
      <c r="P5466" s="43" t="s">
        <v>364</v>
      </c>
    </row>
    <row r="5467" spans="1:16" x14ac:dyDescent="0.25">
      <c r="A5467" s="43" t="s">
        <v>8570</v>
      </c>
      <c r="B5467" s="43" t="s">
        <v>66</v>
      </c>
      <c r="C5467" s="43" t="s">
        <v>8571</v>
      </c>
      <c r="D5467" s="43" t="s">
        <v>8572</v>
      </c>
      <c r="E5467" s="43" t="s">
        <v>46</v>
      </c>
      <c r="F5467" s="44">
        <v>45014</v>
      </c>
      <c r="G5467" s="43" t="s">
        <v>203</v>
      </c>
      <c r="H5467" s="43" t="s">
        <v>3960</v>
      </c>
      <c r="I5467" s="43" t="s">
        <v>364</v>
      </c>
      <c r="J5467" s="43" t="s">
        <v>8531</v>
      </c>
      <c r="K5467" s="43" t="s">
        <v>8581</v>
      </c>
      <c r="L5467" s="55" t="s">
        <v>640</v>
      </c>
      <c r="M5467" s="43" t="s">
        <v>2</v>
      </c>
      <c r="N5467" s="43" t="s">
        <v>2</v>
      </c>
      <c r="O5467"/>
      <c r="P5467" s="43" t="s">
        <v>363</v>
      </c>
    </row>
    <row r="5468" spans="1:16" x14ac:dyDescent="0.25">
      <c r="A5468" s="43" t="s">
        <v>8570</v>
      </c>
      <c r="B5468" s="43" t="s">
        <v>66</v>
      </c>
      <c r="C5468" s="43" t="s">
        <v>8571</v>
      </c>
      <c r="D5468" s="43" t="s">
        <v>8572</v>
      </c>
      <c r="E5468" s="43" t="s">
        <v>46</v>
      </c>
      <c r="F5468" s="44">
        <v>45014</v>
      </c>
      <c r="G5468" s="43" t="s">
        <v>203</v>
      </c>
      <c r="H5468" s="43" t="s">
        <v>3960</v>
      </c>
      <c r="I5468" s="43" t="s">
        <v>364</v>
      </c>
      <c r="J5468" s="43" t="s">
        <v>8533</v>
      </c>
      <c r="K5468" s="43" t="s">
        <v>8582</v>
      </c>
      <c r="L5468" s="55" t="s">
        <v>640</v>
      </c>
      <c r="M5468" s="43" t="s">
        <v>2</v>
      </c>
      <c r="N5468" s="43" t="s">
        <v>2</v>
      </c>
      <c r="O5468"/>
      <c r="P5468" s="43" t="s">
        <v>363</v>
      </c>
    </row>
    <row r="5469" spans="1:16" ht="60" x14ac:dyDescent="0.25">
      <c r="A5469" s="43" t="s">
        <v>8570</v>
      </c>
      <c r="B5469" s="43" t="s">
        <v>66</v>
      </c>
      <c r="C5469" s="43" t="s">
        <v>8571</v>
      </c>
      <c r="D5469" s="43" t="s">
        <v>8572</v>
      </c>
      <c r="E5469" s="43" t="s">
        <v>46</v>
      </c>
      <c r="F5469" s="44">
        <v>45014</v>
      </c>
      <c r="G5469" s="43" t="s">
        <v>203</v>
      </c>
      <c r="H5469" s="43" t="s">
        <v>3960</v>
      </c>
      <c r="I5469" s="43" t="s">
        <v>364</v>
      </c>
      <c r="J5469" s="43" t="s">
        <v>8535</v>
      </c>
      <c r="K5469" s="43" t="s">
        <v>8583</v>
      </c>
      <c r="L5469" s="55" t="s">
        <v>13</v>
      </c>
      <c r="M5469" s="43" t="s">
        <v>2</v>
      </c>
      <c r="N5469" s="43" t="s">
        <v>3</v>
      </c>
      <c r="O5469" s="43" t="s">
        <v>9900</v>
      </c>
      <c r="P5469" s="43" t="s">
        <v>364</v>
      </c>
    </row>
    <row r="5470" spans="1:16" x14ac:dyDescent="0.25">
      <c r="A5470" s="43" t="s">
        <v>8570</v>
      </c>
      <c r="B5470" s="43" t="s">
        <v>66</v>
      </c>
      <c r="C5470" s="43" t="s">
        <v>8571</v>
      </c>
      <c r="D5470" s="43" t="s">
        <v>8572</v>
      </c>
      <c r="E5470" s="43" t="s">
        <v>46</v>
      </c>
      <c r="F5470" s="44">
        <v>45014</v>
      </c>
      <c r="G5470" s="43" t="s">
        <v>203</v>
      </c>
      <c r="H5470" s="43" t="s">
        <v>3960</v>
      </c>
      <c r="I5470" s="43" t="s">
        <v>364</v>
      </c>
      <c r="J5470" s="43" t="s">
        <v>7292</v>
      </c>
      <c r="K5470" s="43" t="s">
        <v>53</v>
      </c>
      <c r="L5470" s="55" t="s">
        <v>638</v>
      </c>
      <c r="M5470" s="43" t="s">
        <v>2</v>
      </c>
      <c r="N5470" s="43" t="s">
        <v>2</v>
      </c>
      <c r="O5470"/>
      <c r="P5470" s="43" t="s">
        <v>363</v>
      </c>
    </row>
    <row r="5471" spans="1:16" x14ac:dyDescent="0.25">
      <c r="A5471" s="43" t="s">
        <v>8570</v>
      </c>
      <c r="B5471" s="43" t="s">
        <v>66</v>
      </c>
      <c r="C5471" s="43" t="s">
        <v>8571</v>
      </c>
      <c r="D5471" s="43" t="s">
        <v>8572</v>
      </c>
      <c r="E5471" s="43" t="s">
        <v>46</v>
      </c>
      <c r="F5471" s="44">
        <v>45014</v>
      </c>
      <c r="G5471" s="43" t="s">
        <v>203</v>
      </c>
      <c r="H5471" s="43" t="s">
        <v>3960</v>
      </c>
      <c r="I5471" s="43" t="s">
        <v>364</v>
      </c>
      <c r="J5471" s="43" t="s">
        <v>7294</v>
      </c>
      <c r="K5471" s="43" t="s">
        <v>8584</v>
      </c>
      <c r="L5471" s="55" t="s">
        <v>13</v>
      </c>
      <c r="M5471" s="43" t="s">
        <v>2</v>
      </c>
      <c r="N5471" s="43" t="s">
        <v>2</v>
      </c>
      <c r="O5471"/>
      <c r="P5471" s="43" t="s">
        <v>363</v>
      </c>
    </row>
    <row r="5472" spans="1:16" x14ac:dyDescent="0.25">
      <c r="A5472" s="43" t="s">
        <v>8570</v>
      </c>
      <c r="B5472" s="43" t="s">
        <v>66</v>
      </c>
      <c r="C5472" s="43" t="s">
        <v>8571</v>
      </c>
      <c r="D5472" s="43" t="s">
        <v>8572</v>
      </c>
      <c r="E5472" s="43" t="s">
        <v>46</v>
      </c>
      <c r="F5472" s="44">
        <v>45014</v>
      </c>
      <c r="G5472" s="43" t="s">
        <v>203</v>
      </c>
      <c r="H5472" s="43" t="s">
        <v>3960</v>
      </c>
      <c r="I5472" s="43" t="s">
        <v>364</v>
      </c>
      <c r="J5472" s="43" t="s">
        <v>8585</v>
      </c>
      <c r="K5472" s="43" t="s">
        <v>8586</v>
      </c>
      <c r="L5472" s="55" t="s">
        <v>13</v>
      </c>
      <c r="M5472" s="43" t="s">
        <v>2</v>
      </c>
      <c r="N5472" s="43" t="s">
        <v>2</v>
      </c>
      <c r="O5472"/>
      <c r="P5472" s="43" t="s">
        <v>363</v>
      </c>
    </row>
    <row r="5473" spans="1:16" x14ac:dyDescent="0.25">
      <c r="A5473" s="43" t="s">
        <v>8570</v>
      </c>
      <c r="B5473" s="43" t="s">
        <v>66</v>
      </c>
      <c r="C5473" s="43" t="s">
        <v>8571</v>
      </c>
      <c r="D5473" s="43" t="s">
        <v>8572</v>
      </c>
      <c r="E5473" s="43" t="s">
        <v>46</v>
      </c>
      <c r="F5473" s="44">
        <v>45014</v>
      </c>
      <c r="G5473" s="43" t="s">
        <v>203</v>
      </c>
      <c r="H5473" s="43" t="s">
        <v>3960</v>
      </c>
      <c r="I5473" s="43" t="s">
        <v>364</v>
      </c>
      <c r="J5473" s="43" t="s">
        <v>8587</v>
      </c>
      <c r="K5473" s="43" t="s">
        <v>8588</v>
      </c>
      <c r="L5473" s="55" t="s">
        <v>13</v>
      </c>
      <c r="M5473" s="43" t="s">
        <v>2</v>
      </c>
      <c r="N5473" s="43" t="s">
        <v>2</v>
      </c>
      <c r="O5473"/>
      <c r="P5473" s="43" t="s">
        <v>363</v>
      </c>
    </row>
    <row r="5474" spans="1:16" x14ac:dyDescent="0.25">
      <c r="A5474" s="43" t="s">
        <v>8570</v>
      </c>
      <c r="B5474" s="43" t="s">
        <v>66</v>
      </c>
      <c r="C5474" s="43" t="s">
        <v>8571</v>
      </c>
      <c r="D5474" s="43" t="s">
        <v>8572</v>
      </c>
      <c r="E5474" s="43" t="s">
        <v>46</v>
      </c>
      <c r="F5474" s="44">
        <v>45014</v>
      </c>
      <c r="G5474" s="43" t="s">
        <v>203</v>
      </c>
      <c r="H5474" s="43" t="s">
        <v>3960</v>
      </c>
      <c r="I5474" s="43" t="s">
        <v>364</v>
      </c>
      <c r="J5474" s="43" t="s">
        <v>8589</v>
      </c>
      <c r="K5474" s="43" t="s">
        <v>8590</v>
      </c>
      <c r="L5474" s="55" t="s">
        <v>13</v>
      </c>
      <c r="M5474" s="43" t="s">
        <v>2</v>
      </c>
      <c r="N5474" s="43" t="s">
        <v>2</v>
      </c>
      <c r="O5474"/>
      <c r="P5474" s="43" t="s">
        <v>363</v>
      </c>
    </row>
    <row r="5475" spans="1:16" x14ac:dyDescent="0.25">
      <c r="A5475" s="43" t="s">
        <v>8570</v>
      </c>
      <c r="B5475" s="43" t="s">
        <v>66</v>
      </c>
      <c r="C5475" s="43" t="s">
        <v>8571</v>
      </c>
      <c r="D5475" s="43" t="s">
        <v>8572</v>
      </c>
      <c r="E5475" s="43" t="s">
        <v>46</v>
      </c>
      <c r="F5475" s="44">
        <v>45014</v>
      </c>
      <c r="G5475" s="43" t="s">
        <v>203</v>
      </c>
      <c r="H5475" s="43" t="s">
        <v>3960</v>
      </c>
      <c r="I5475" s="43" t="s">
        <v>364</v>
      </c>
      <c r="J5475" s="43" t="s">
        <v>8591</v>
      </c>
      <c r="K5475" s="43" t="s">
        <v>8592</v>
      </c>
      <c r="L5475" s="55" t="s">
        <v>13</v>
      </c>
      <c r="M5475" s="43" t="s">
        <v>2</v>
      </c>
      <c r="N5475" s="43" t="s">
        <v>2</v>
      </c>
      <c r="O5475"/>
      <c r="P5475" s="43" t="s">
        <v>363</v>
      </c>
    </row>
    <row r="5476" spans="1:16" x14ac:dyDescent="0.25">
      <c r="A5476" s="43" t="s">
        <v>8570</v>
      </c>
      <c r="B5476" s="43" t="s">
        <v>66</v>
      </c>
      <c r="C5476" s="43" t="s">
        <v>8571</v>
      </c>
      <c r="D5476" s="43" t="s">
        <v>8572</v>
      </c>
      <c r="E5476" s="43" t="s">
        <v>46</v>
      </c>
      <c r="F5476" s="44">
        <v>45014</v>
      </c>
      <c r="G5476" s="43" t="s">
        <v>203</v>
      </c>
      <c r="H5476" s="43" t="s">
        <v>3960</v>
      </c>
      <c r="I5476" s="43" t="s">
        <v>364</v>
      </c>
      <c r="J5476" s="43" t="s">
        <v>8593</v>
      </c>
      <c r="K5476" s="43" t="s">
        <v>8594</v>
      </c>
      <c r="L5476" s="55" t="s">
        <v>13</v>
      </c>
      <c r="M5476" s="43" t="s">
        <v>2</v>
      </c>
      <c r="N5476" s="43" t="s">
        <v>2</v>
      </c>
      <c r="O5476"/>
      <c r="P5476" s="43" t="s">
        <v>363</v>
      </c>
    </row>
    <row r="5477" spans="1:16" x14ac:dyDescent="0.25">
      <c r="A5477" s="43" t="s">
        <v>8570</v>
      </c>
      <c r="B5477" s="43" t="s">
        <v>66</v>
      </c>
      <c r="C5477" s="43" t="s">
        <v>8571</v>
      </c>
      <c r="D5477" s="43" t="s">
        <v>8572</v>
      </c>
      <c r="E5477" s="43" t="s">
        <v>46</v>
      </c>
      <c r="F5477" s="44">
        <v>45014</v>
      </c>
      <c r="G5477" s="43" t="s">
        <v>203</v>
      </c>
      <c r="H5477" s="43" t="s">
        <v>3960</v>
      </c>
      <c r="I5477" s="43" t="s">
        <v>364</v>
      </c>
      <c r="J5477" s="43" t="s">
        <v>8595</v>
      </c>
      <c r="K5477" s="43" t="s">
        <v>8596</v>
      </c>
      <c r="L5477" s="55" t="s">
        <v>13</v>
      </c>
      <c r="M5477" s="43" t="s">
        <v>2</v>
      </c>
      <c r="N5477" s="43" t="s">
        <v>2</v>
      </c>
      <c r="O5477"/>
      <c r="P5477" s="43" t="s">
        <v>363</v>
      </c>
    </row>
    <row r="5478" spans="1:16" x14ac:dyDescent="0.25">
      <c r="A5478" s="43" t="s">
        <v>8570</v>
      </c>
      <c r="B5478" s="43" t="s">
        <v>66</v>
      </c>
      <c r="C5478" s="43" t="s">
        <v>8571</v>
      </c>
      <c r="D5478" s="43" t="s">
        <v>8572</v>
      </c>
      <c r="E5478" s="43" t="s">
        <v>46</v>
      </c>
      <c r="F5478" s="44">
        <v>45014</v>
      </c>
      <c r="G5478" s="43" t="s">
        <v>203</v>
      </c>
      <c r="H5478" s="43" t="s">
        <v>3960</v>
      </c>
      <c r="I5478" s="43" t="s">
        <v>364</v>
      </c>
      <c r="J5478" s="43" t="s">
        <v>8597</v>
      </c>
      <c r="K5478" s="43" t="s">
        <v>8598</v>
      </c>
      <c r="L5478" s="55" t="s">
        <v>13</v>
      </c>
      <c r="M5478" s="43" t="s">
        <v>2</v>
      </c>
      <c r="N5478" s="43" t="s">
        <v>2</v>
      </c>
      <c r="O5478"/>
      <c r="P5478" s="43" t="s">
        <v>363</v>
      </c>
    </row>
    <row r="5479" spans="1:16" x14ac:dyDescent="0.25">
      <c r="A5479" s="43" t="s">
        <v>8570</v>
      </c>
      <c r="B5479" s="43" t="s">
        <v>66</v>
      </c>
      <c r="C5479" s="43" t="s">
        <v>8571</v>
      </c>
      <c r="D5479" s="43" t="s">
        <v>8572</v>
      </c>
      <c r="E5479" s="43" t="s">
        <v>46</v>
      </c>
      <c r="F5479" s="44">
        <v>45014</v>
      </c>
      <c r="G5479" s="43" t="s">
        <v>203</v>
      </c>
      <c r="H5479" s="43" t="s">
        <v>3960</v>
      </c>
      <c r="I5479" s="43" t="s">
        <v>364</v>
      </c>
      <c r="J5479" s="43" t="s">
        <v>8599</v>
      </c>
      <c r="K5479" s="43" t="s">
        <v>8600</v>
      </c>
      <c r="L5479" s="55" t="s">
        <v>13</v>
      </c>
      <c r="M5479" s="43" t="s">
        <v>2</v>
      </c>
      <c r="N5479" s="43" t="s">
        <v>2</v>
      </c>
      <c r="O5479"/>
      <c r="P5479" s="43" t="s">
        <v>363</v>
      </c>
    </row>
    <row r="5480" spans="1:16" x14ac:dyDescent="0.25">
      <c r="A5480" s="43" t="s">
        <v>8570</v>
      </c>
      <c r="B5480" s="43" t="s">
        <v>66</v>
      </c>
      <c r="C5480" s="43" t="s">
        <v>8571</v>
      </c>
      <c r="D5480" s="43" t="s">
        <v>8572</v>
      </c>
      <c r="E5480" s="43" t="s">
        <v>46</v>
      </c>
      <c r="F5480" s="44">
        <v>45014</v>
      </c>
      <c r="G5480" s="43" t="s">
        <v>203</v>
      </c>
      <c r="H5480" s="43" t="s">
        <v>3960</v>
      </c>
      <c r="I5480" s="43" t="s">
        <v>364</v>
      </c>
      <c r="J5480" s="43" t="s">
        <v>7298</v>
      </c>
      <c r="K5480" s="43" t="s">
        <v>8601</v>
      </c>
      <c r="L5480" s="55" t="s">
        <v>13</v>
      </c>
      <c r="M5480" s="43" t="s">
        <v>2</v>
      </c>
      <c r="N5480" s="43" t="s">
        <v>2</v>
      </c>
      <c r="O5480"/>
      <c r="P5480" s="43" t="s">
        <v>363</v>
      </c>
    </row>
    <row r="5481" spans="1:16" x14ac:dyDescent="0.25">
      <c r="A5481" s="43" t="s">
        <v>8602</v>
      </c>
      <c r="B5481" s="43" t="s">
        <v>699</v>
      </c>
      <c r="C5481" s="43" t="s">
        <v>8603</v>
      </c>
      <c r="D5481" s="43">
        <v>4595739</v>
      </c>
      <c r="E5481" s="43" t="s">
        <v>46</v>
      </c>
      <c r="F5481" s="44">
        <v>45014</v>
      </c>
      <c r="G5481" s="43" t="s">
        <v>203</v>
      </c>
      <c r="H5481" s="43" t="s">
        <v>3960</v>
      </c>
      <c r="I5481" s="43" t="s">
        <v>363</v>
      </c>
      <c r="J5481" s="43">
        <v>1</v>
      </c>
      <c r="K5481" s="43" t="s">
        <v>3442</v>
      </c>
      <c r="L5481" s="55" t="s">
        <v>638</v>
      </c>
      <c r="M5481"/>
      <c r="N5481"/>
      <c r="O5481"/>
      <c r="P5481" s="43" t="s">
        <v>363</v>
      </c>
    </row>
    <row r="5482" spans="1:16" x14ac:dyDescent="0.25">
      <c r="A5482" s="43" t="s">
        <v>8602</v>
      </c>
      <c r="B5482" s="43" t="s">
        <v>699</v>
      </c>
      <c r="C5482" s="43" t="s">
        <v>8603</v>
      </c>
      <c r="D5482" s="43">
        <v>4595739</v>
      </c>
      <c r="E5482" s="43" t="s">
        <v>46</v>
      </c>
      <c r="F5482" s="44">
        <v>45014</v>
      </c>
      <c r="G5482" s="43" t="s">
        <v>203</v>
      </c>
      <c r="H5482" s="43" t="s">
        <v>3960</v>
      </c>
      <c r="I5482" s="43" t="s">
        <v>364</v>
      </c>
      <c r="J5482" s="43">
        <v>2</v>
      </c>
      <c r="K5482" s="43" t="s">
        <v>6218</v>
      </c>
      <c r="L5482" s="55" t="s">
        <v>638</v>
      </c>
      <c r="M5482" s="43" t="s">
        <v>2</v>
      </c>
      <c r="N5482" s="43" t="s">
        <v>2</v>
      </c>
      <c r="O5482"/>
      <c r="P5482" s="43" t="s">
        <v>363</v>
      </c>
    </row>
    <row r="5483" spans="1:16" x14ac:dyDescent="0.25">
      <c r="A5483" s="43" t="s">
        <v>8602</v>
      </c>
      <c r="B5483" s="43" t="s">
        <v>699</v>
      </c>
      <c r="C5483" s="43" t="s">
        <v>8603</v>
      </c>
      <c r="D5483" s="43">
        <v>4595739</v>
      </c>
      <c r="E5483" s="43" t="s">
        <v>46</v>
      </c>
      <c r="F5483" s="44">
        <v>45014</v>
      </c>
      <c r="G5483" s="43" t="s">
        <v>203</v>
      </c>
      <c r="H5483" s="43" t="s">
        <v>3960</v>
      </c>
      <c r="I5483" s="43" t="s">
        <v>364</v>
      </c>
      <c r="J5483" s="43">
        <v>3</v>
      </c>
      <c r="K5483" s="43" t="s">
        <v>4861</v>
      </c>
      <c r="L5483" s="55" t="s">
        <v>13</v>
      </c>
      <c r="M5483" s="43" t="s">
        <v>2</v>
      </c>
      <c r="N5483" s="43" t="s">
        <v>2</v>
      </c>
      <c r="O5483"/>
      <c r="P5483" s="43" t="s">
        <v>363</v>
      </c>
    </row>
    <row r="5484" spans="1:16" x14ac:dyDescent="0.25">
      <c r="A5484" s="43" t="s">
        <v>8602</v>
      </c>
      <c r="B5484" s="43" t="s">
        <v>699</v>
      </c>
      <c r="C5484" s="43" t="s">
        <v>8603</v>
      </c>
      <c r="D5484" s="43">
        <v>4595739</v>
      </c>
      <c r="E5484" s="43" t="s">
        <v>46</v>
      </c>
      <c r="F5484" s="44">
        <v>45014</v>
      </c>
      <c r="G5484" s="43" t="s">
        <v>203</v>
      </c>
      <c r="H5484" s="43" t="s">
        <v>3960</v>
      </c>
      <c r="I5484" s="43" t="s">
        <v>364</v>
      </c>
      <c r="J5484" s="43">
        <v>4</v>
      </c>
      <c r="K5484" s="43" t="s">
        <v>3402</v>
      </c>
      <c r="L5484" s="55" t="s">
        <v>641</v>
      </c>
      <c r="M5484" s="43" t="s">
        <v>2</v>
      </c>
      <c r="N5484" s="43" t="s">
        <v>2</v>
      </c>
      <c r="O5484"/>
      <c r="P5484" s="43" t="s">
        <v>363</v>
      </c>
    </row>
    <row r="5485" spans="1:16" x14ac:dyDescent="0.25">
      <c r="A5485" s="43" t="s">
        <v>8602</v>
      </c>
      <c r="B5485" s="43" t="s">
        <v>699</v>
      </c>
      <c r="C5485" s="43" t="s">
        <v>8603</v>
      </c>
      <c r="D5485" s="43">
        <v>4595739</v>
      </c>
      <c r="E5485" s="43" t="s">
        <v>46</v>
      </c>
      <c r="F5485" s="44">
        <v>45014</v>
      </c>
      <c r="G5485" s="43" t="s">
        <v>203</v>
      </c>
      <c r="H5485" s="43" t="s">
        <v>3960</v>
      </c>
      <c r="I5485" s="43" t="s">
        <v>364</v>
      </c>
      <c r="J5485" s="43">
        <v>6</v>
      </c>
      <c r="K5485" s="43" t="s">
        <v>230</v>
      </c>
      <c r="L5485" s="55" t="s">
        <v>639</v>
      </c>
      <c r="M5485" s="43" t="s">
        <v>2</v>
      </c>
      <c r="N5485" s="43" t="s">
        <v>2</v>
      </c>
      <c r="O5485"/>
      <c r="P5485" s="43" t="s">
        <v>363</v>
      </c>
    </row>
    <row r="5486" spans="1:16" x14ac:dyDescent="0.25">
      <c r="A5486" s="43" t="s">
        <v>8602</v>
      </c>
      <c r="B5486" s="43" t="s">
        <v>699</v>
      </c>
      <c r="C5486" s="43" t="s">
        <v>8603</v>
      </c>
      <c r="D5486" s="43">
        <v>4595739</v>
      </c>
      <c r="E5486" s="43" t="s">
        <v>46</v>
      </c>
      <c r="F5486" s="44">
        <v>45014</v>
      </c>
      <c r="G5486" s="43" t="s">
        <v>203</v>
      </c>
      <c r="H5486" s="43" t="s">
        <v>3960</v>
      </c>
      <c r="I5486" s="43" t="s">
        <v>364</v>
      </c>
      <c r="J5486" s="43">
        <v>8</v>
      </c>
      <c r="K5486" s="43" t="s">
        <v>700</v>
      </c>
      <c r="L5486" s="55" t="s">
        <v>13</v>
      </c>
      <c r="M5486" s="43" t="s">
        <v>2</v>
      </c>
      <c r="N5486" s="43" t="s">
        <v>2</v>
      </c>
      <c r="O5486"/>
      <c r="P5486" s="43" t="s">
        <v>363</v>
      </c>
    </row>
    <row r="5487" spans="1:16" x14ac:dyDescent="0.25">
      <c r="A5487" s="43" t="s">
        <v>8602</v>
      </c>
      <c r="B5487" s="43" t="s">
        <v>699</v>
      </c>
      <c r="C5487" s="43" t="s">
        <v>8603</v>
      </c>
      <c r="D5487" s="43">
        <v>4595739</v>
      </c>
      <c r="E5487" s="43" t="s">
        <v>46</v>
      </c>
      <c r="F5487" s="44">
        <v>45014</v>
      </c>
      <c r="G5487" s="43" t="s">
        <v>203</v>
      </c>
      <c r="H5487" s="43" t="s">
        <v>3960</v>
      </c>
      <c r="I5487" s="43" t="s">
        <v>363</v>
      </c>
      <c r="J5487" s="43">
        <v>9</v>
      </c>
      <c r="K5487" s="43" t="s">
        <v>649</v>
      </c>
      <c r="L5487" s="55" t="s">
        <v>13</v>
      </c>
      <c r="M5487"/>
      <c r="N5487"/>
      <c r="O5487"/>
      <c r="P5487" s="43" t="s">
        <v>363</v>
      </c>
    </row>
    <row r="5488" spans="1:16" x14ac:dyDescent="0.25">
      <c r="A5488" s="43" t="s">
        <v>8602</v>
      </c>
      <c r="B5488" s="43" t="s">
        <v>699</v>
      </c>
      <c r="C5488" s="43" t="s">
        <v>8603</v>
      </c>
      <c r="D5488" s="43">
        <v>4595739</v>
      </c>
      <c r="E5488" s="43" t="s">
        <v>46</v>
      </c>
      <c r="F5488" s="44">
        <v>45014</v>
      </c>
      <c r="G5488" s="43" t="s">
        <v>203</v>
      </c>
      <c r="H5488" s="43" t="s">
        <v>3960</v>
      </c>
      <c r="I5488" s="43" t="s">
        <v>364</v>
      </c>
      <c r="J5488" s="43" t="s">
        <v>365</v>
      </c>
      <c r="K5488" s="43" t="s">
        <v>8604</v>
      </c>
      <c r="L5488" s="55" t="s">
        <v>640</v>
      </c>
      <c r="M5488" s="43" t="s">
        <v>2</v>
      </c>
      <c r="N5488" s="43" t="s">
        <v>2</v>
      </c>
      <c r="O5488"/>
      <c r="P5488" s="43" t="s">
        <v>363</v>
      </c>
    </row>
    <row r="5489" spans="1:16" x14ac:dyDescent="0.25">
      <c r="A5489" s="43" t="s">
        <v>8602</v>
      </c>
      <c r="B5489" s="43" t="s">
        <v>699</v>
      </c>
      <c r="C5489" s="43" t="s">
        <v>8603</v>
      </c>
      <c r="D5489" s="43">
        <v>4595739</v>
      </c>
      <c r="E5489" s="43" t="s">
        <v>46</v>
      </c>
      <c r="F5489" s="44">
        <v>45014</v>
      </c>
      <c r="G5489" s="43" t="s">
        <v>203</v>
      </c>
      <c r="H5489" s="43" t="s">
        <v>3960</v>
      </c>
      <c r="I5489" s="43" t="s">
        <v>364</v>
      </c>
      <c r="J5489" s="43" t="s">
        <v>366</v>
      </c>
      <c r="K5489" s="43" t="s">
        <v>8605</v>
      </c>
      <c r="L5489" s="55" t="s">
        <v>640</v>
      </c>
      <c r="M5489" s="43" t="s">
        <v>2</v>
      </c>
      <c r="N5489" s="43" t="s">
        <v>2</v>
      </c>
      <c r="O5489"/>
      <c r="P5489" s="43" t="s">
        <v>363</v>
      </c>
    </row>
    <row r="5490" spans="1:16" x14ac:dyDescent="0.25">
      <c r="A5490" s="43" t="s">
        <v>8602</v>
      </c>
      <c r="B5490" s="43" t="s">
        <v>699</v>
      </c>
      <c r="C5490" s="43" t="s">
        <v>8603</v>
      </c>
      <c r="D5490" s="43">
        <v>4595739</v>
      </c>
      <c r="E5490" s="43" t="s">
        <v>46</v>
      </c>
      <c r="F5490" s="44">
        <v>45014</v>
      </c>
      <c r="G5490" s="43" t="s">
        <v>203</v>
      </c>
      <c r="H5490" s="43" t="s">
        <v>3960</v>
      </c>
      <c r="I5490" s="43" t="s">
        <v>364</v>
      </c>
      <c r="J5490" s="43" t="s">
        <v>6486</v>
      </c>
      <c r="K5490" s="43" t="s">
        <v>8606</v>
      </c>
      <c r="L5490" s="55" t="s">
        <v>640</v>
      </c>
      <c r="M5490" s="43" t="s">
        <v>2</v>
      </c>
      <c r="N5490" s="43" t="s">
        <v>2</v>
      </c>
      <c r="O5490"/>
      <c r="P5490" s="43" t="s">
        <v>363</v>
      </c>
    </row>
    <row r="5491" spans="1:16" x14ac:dyDescent="0.25">
      <c r="A5491" s="43" t="s">
        <v>8602</v>
      </c>
      <c r="B5491" s="43" t="s">
        <v>699</v>
      </c>
      <c r="C5491" s="43" t="s">
        <v>8603</v>
      </c>
      <c r="D5491" s="43">
        <v>4595739</v>
      </c>
      <c r="E5491" s="43" t="s">
        <v>46</v>
      </c>
      <c r="F5491" s="44">
        <v>45014</v>
      </c>
      <c r="G5491" s="43" t="s">
        <v>203</v>
      </c>
      <c r="H5491" s="43" t="s">
        <v>3960</v>
      </c>
      <c r="I5491" s="43" t="s">
        <v>364</v>
      </c>
      <c r="J5491" s="43" t="s">
        <v>6488</v>
      </c>
      <c r="K5491" s="43" t="s">
        <v>8607</v>
      </c>
      <c r="L5491" s="55" t="s">
        <v>640</v>
      </c>
      <c r="M5491" s="43" t="s">
        <v>2</v>
      </c>
      <c r="N5491" s="43" t="s">
        <v>2</v>
      </c>
      <c r="O5491"/>
      <c r="P5491" s="43" t="s">
        <v>363</v>
      </c>
    </row>
    <row r="5492" spans="1:16" x14ac:dyDescent="0.25">
      <c r="A5492" s="43" t="s">
        <v>8602</v>
      </c>
      <c r="B5492" s="43" t="s">
        <v>699</v>
      </c>
      <c r="C5492" s="43" t="s">
        <v>8603</v>
      </c>
      <c r="D5492" s="43">
        <v>4595739</v>
      </c>
      <c r="E5492" s="43" t="s">
        <v>46</v>
      </c>
      <c r="F5492" s="44">
        <v>45014</v>
      </c>
      <c r="G5492" s="43" t="s">
        <v>203</v>
      </c>
      <c r="H5492" s="43" t="s">
        <v>3960</v>
      </c>
      <c r="I5492" s="43" t="s">
        <v>364</v>
      </c>
      <c r="J5492" s="43" t="s">
        <v>6490</v>
      </c>
      <c r="K5492" s="43" t="s">
        <v>8608</v>
      </c>
      <c r="L5492" s="55" t="s">
        <v>640</v>
      </c>
      <c r="M5492" s="43" t="s">
        <v>2</v>
      </c>
      <c r="N5492" s="43" t="s">
        <v>2</v>
      </c>
      <c r="O5492"/>
      <c r="P5492" s="43" t="s">
        <v>363</v>
      </c>
    </row>
    <row r="5493" spans="1:16" x14ac:dyDescent="0.25">
      <c r="A5493" s="43" t="s">
        <v>8602</v>
      </c>
      <c r="B5493" s="43" t="s">
        <v>699</v>
      </c>
      <c r="C5493" s="43" t="s">
        <v>8603</v>
      </c>
      <c r="D5493" s="43">
        <v>4595739</v>
      </c>
      <c r="E5493" s="43" t="s">
        <v>46</v>
      </c>
      <c r="F5493" s="44">
        <v>45014</v>
      </c>
      <c r="G5493" s="43" t="s">
        <v>203</v>
      </c>
      <c r="H5493" s="43" t="s">
        <v>3960</v>
      </c>
      <c r="I5493" s="43" t="s">
        <v>364</v>
      </c>
      <c r="J5493" s="43" t="s">
        <v>6492</v>
      </c>
      <c r="K5493" s="43" t="s">
        <v>8609</v>
      </c>
      <c r="L5493" s="55" t="s">
        <v>640</v>
      </c>
      <c r="M5493" s="43" t="s">
        <v>2</v>
      </c>
      <c r="N5493" s="43" t="s">
        <v>2</v>
      </c>
      <c r="O5493"/>
      <c r="P5493" s="43" t="s">
        <v>363</v>
      </c>
    </row>
    <row r="5494" spans="1:16" ht="30" x14ac:dyDescent="0.25">
      <c r="A5494" s="43" t="s">
        <v>8602</v>
      </c>
      <c r="B5494" s="43" t="s">
        <v>699</v>
      </c>
      <c r="C5494" s="43" t="s">
        <v>8603</v>
      </c>
      <c r="D5494" s="43">
        <v>4595739</v>
      </c>
      <c r="E5494" s="43" t="s">
        <v>46</v>
      </c>
      <c r="F5494" s="44">
        <v>45014</v>
      </c>
      <c r="G5494" s="43" t="s">
        <v>203</v>
      </c>
      <c r="H5494" s="43" t="s">
        <v>3960</v>
      </c>
      <c r="I5494" s="43" t="s">
        <v>364</v>
      </c>
      <c r="J5494" s="43" t="s">
        <v>6502</v>
      </c>
      <c r="K5494" s="43" t="s">
        <v>8610</v>
      </c>
      <c r="L5494" s="55" t="s">
        <v>640</v>
      </c>
      <c r="M5494" s="43" t="s">
        <v>2</v>
      </c>
      <c r="N5494" s="43" t="s">
        <v>2</v>
      </c>
      <c r="O5494"/>
      <c r="P5494" s="43" t="s">
        <v>363</v>
      </c>
    </row>
    <row r="5495" spans="1:16" x14ac:dyDescent="0.25">
      <c r="A5495" s="43" t="s">
        <v>8602</v>
      </c>
      <c r="B5495" s="43" t="s">
        <v>699</v>
      </c>
      <c r="C5495" s="43" t="s">
        <v>8603</v>
      </c>
      <c r="D5495" s="43">
        <v>4595739</v>
      </c>
      <c r="E5495" s="43" t="s">
        <v>46</v>
      </c>
      <c r="F5495" s="44">
        <v>45014</v>
      </c>
      <c r="G5495" s="43" t="s">
        <v>203</v>
      </c>
      <c r="H5495" s="43" t="s">
        <v>3960</v>
      </c>
      <c r="I5495" s="43" t="s">
        <v>364</v>
      </c>
      <c r="J5495" s="43" t="s">
        <v>6503</v>
      </c>
      <c r="K5495" s="43" t="s">
        <v>391</v>
      </c>
      <c r="L5495" s="55" t="s">
        <v>641</v>
      </c>
      <c r="M5495" s="43" t="s">
        <v>2</v>
      </c>
      <c r="N5495" s="43" t="s">
        <v>2</v>
      </c>
      <c r="O5495"/>
      <c r="P5495" s="43" t="s">
        <v>363</v>
      </c>
    </row>
    <row r="5496" spans="1:16" x14ac:dyDescent="0.25">
      <c r="A5496" s="43" t="s">
        <v>8602</v>
      </c>
      <c r="B5496" s="43" t="s">
        <v>699</v>
      </c>
      <c r="C5496" s="43" t="s">
        <v>8603</v>
      </c>
      <c r="D5496" s="43">
        <v>4595739</v>
      </c>
      <c r="E5496" s="43" t="s">
        <v>46</v>
      </c>
      <c r="F5496" s="44">
        <v>45014</v>
      </c>
      <c r="G5496" s="43" t="s">
        <v>203</v>
      </c>
      <c r="H5496" s="43" t="s">
        <v>3960</v>
      </c>
      <c r="I5496" s="43" t="s">
        <v>364</v>
      </c>
      <c r="J5496" s="43" t="s">
        <v>7288</v>
      </c>
      <c r="K5496" s="43" t="s">
        <v>6382</v>
      </c>
      <c r="L5496" s="55" t="s">
        <v>640</v>
      </c>
      <c r="M5496" s="43" t="s">
        <v>2</v>
      </c>
      <c r="N5496" s="43" t="s">
        <v>2</v>
      </c>
      <c r="O5496"/>
      <c r="P5496" s="43" t="s">
        <v>363</v>
      </c>
    </row>
    <row r="5497" spans="1:16" x14ac:dyDescent="0.25">
      <c r="A5497" s="43" t="s">
        <v>8602</v>
      </c>
      <c r="B5497" s="43" t="s">
        <v>699</v>
      </c>
      <c r="C5497" s="43" t="s">
        <v>8603</v>
      </c>
      <c r="D5497" s="43">
        <v>4595739</v>
      </c>
      <c r="E5497" s="43" t="s">
        <v>46</v>
      </c>
      <c r="F5497" s="44">
        <v>45014</v>
      </c>
      <c r="G5497" s="43" t="s">
        <v>203</v>
      </c>
      <c r="H5497" s="43" t="s">
        <v>3960</v>
      </c>
      <c r="I5497" s="43" t="s">
        <v>364</v>
      </c>
      <c r="J5497" s="43" t="s">
        <v>7290</v>
      </c>
      <c r="K5497" s="43" t="s">
        <v>112</v>
      </c>
      <c r="L5497" s="55" t="s">
        <v>13</v>
      </c>
      <c r="M5497" s="43" t="s">
        <v>2</v>
      </c>
      <c r="N5497" s="43" t="s">
        <v>2</v>
      </c>
      <c r="O5497"/>
      <c r="P5497" s="43" t="s">
        <v>363</v>
      </c>
    </row>
    <row r="5498" spans="1:16" ht="30" x14ac:dyDescent="0.25">
      <c r="A5498" s="43" t="s">
        <v>8611</v>
      </c>
      <c r="B5498" s="43" t="s">
        <v>205</v>
      </c>
      <c r="C5498" s="43" t="s">
        <v>8612</v>
      </c>
      <c r="D5498" s="43" t="s">
        <v>8613</v>
      </c>
      <c r="E5498" s="43" t="s">
        <v>46</v>
      </c>
      <c r="F5498" s="44">
        <v>45014</v>
      </c>
      <c r="G5498" s="43" t="s">
        <v>203</v>
      </c>
      <c r="H5498" s="43" t="s">
        <v>3960</v>
      </c>
      <c r="I5498" s="43" t="s">
        <v>364</v>
      </c>
      <c r="J5498" s="43">
        <v>1</v>
      </c>
      <c r="K5498" s="43" t="s">
        <v>3803</v>
      </c>
      <c r="L5498" s="55" t="s">
        <v>13</v>
      </c>
      <c r="M5498" s="43" t="s">
        <v>2</v>
      </c>
      <c r="N5498" s="43" t="s">
        <v>3</v>
      </c>
      <c r="O5498" s="43" t="s">
        <v>9905</v>
      </c>
      <c r="P5498" s="43" t="s">
        <v>364</v>
      </c>
    </row>
    <row r="5499" spans="1:16" x14ac:dyDescent="0.25">
      <c r="A5499" s="43" t="s">
        <v>8611</v>
      </c>
      <c r="B5499" s="43" t="s">
        <v>205</v>
      </c>
      <c r="C5499" s="43" t="s">
        <v>8612</v>
      </c>
      <c r="D5499" s="43" t="s">
        <v>8613</v>
      </c>
      <c r="E5499" s="43" t="s">
        <v>46</v>
      </c>
      <c r="F5499" s="44">
        <v>45014</v>
      </c>
      <c r="G5499" s="43" t="s">
        <v>203</v>
      </c>
      <c r="H5499" s="43" t="s">
        <v>3960</v>
      </c>
      <c r="I5499" s="43" t="s">
        <v>364</v>
      </c>
      <c r="J5499" s="43">
        <v>2</v>
      </c>
      <c r="K5499" s="43" t="s">
        <v>6699</v>
      </c>
      <c r="L5499" s="55" t="s">
        <v>13</v>
      </c>
      <c r="M5499" s="43" t="s">
        <v>2</v>
      </c>
      <c r="N5499" s="43" t="s">
        <v>2</v>
      </c>
      <c r="O5499"/>
      <c r="P5499" s="43" t="s">
        <v>363</v>
      </c>
    </row>
    <row r="5500" spans="1:16" x14ac:dyDescent="0.25">
      <c r="A5500" s="43" t="s">
        <v>8611</v>
      </c>
      <c r="B5500" s="43" t="s">
        <v>205</v>
      </c>
      <c r="C5500" s="43" t="s">
        <v>8612</v>
      </c>
      <c r="D5500" s="43" t="s">
        <v>8613</v>
      </c>
      <c r="E5500" s="43" t="s">
        <v>46</v>
      </c>
      <c r="F5500" s="44">
        <v>45014</v>
      </c>
      <c r="G5500" s="43" t="s">
        <v>203</v>
      </c>
      <c r="H5500" s="43" t="s">
        <v>3960</v>
      </c>
      <c r="I5500" s="43" t="s">
        <v>364</v>
      </c>
      <c r="J5500" s="43">
        <v>3.1</v>
      </c>
      <c r="K5500" s="43" t="s">
        <v>8614</v>
      </c>
      <c r="L5500" s="55" t="s">
        <v>640</v>
      </c>
      <c r="M5500" s="43" t="s">
        <v>2</v>
      </c>
      <c r="N5500" s="43" t="s">
        <v>2</v>
      </c>
      <c r="O5500"/>
      <c r="P5500" s="43" t="s">
        <v>363</v>
      </c>
    </row>
    <row r="5501" spans="1:16" x14ac:dyDescent="0.25">
      <c r="A5501" s="43" t="s">
        <v>8611</v>
      </c>
      <c r="B5501" s="43" t="s">
        <v>205</v>
      </c>
      <c r="C5501" s="43" t="s">
        <v>8612</v>
      </c>
      <c r="D5501" s="43" t="s">
        <v>8613</v>
      </c>
      <c r="E5501" s="43" t="s">
        <v>46</v>
      </c>
      <c r="F5501" s="44">
        <v>45014</v>
      </c>
      <c r="G5501" s="43" t="s">
        <v>203</v>
      </c>
      <c r="H5501" s="43" t="s">
        <v>3960</v>
      </c>
      <c r="I5501" s="43" t="s">
        <v>364</v>
      </c>
      <c r="J5501" s="43">
        <v>3.2</v>
      </c>
      <c r="K5501" s="43" t="s">
        <v>8615</v>
      </c>
      <c r="L5501" s="55" t="s">
        <v>640</v>
      </c>
      <c r="M5501" s="43" t="s">
        <v>2</v>
      </c>
      <c r="N5501" s="43" t="s">
        <v>2</v>
      </c>
      <c r="O5501"/>
      <c r="P5501" s="43" t="s">
        <v>363</v>
      </c>
    </row>
    <row r="5502" spans="1:16" x14ac:dyDescent="0.25">
      <c r="A5502" s="43" t="s">
        <v>8611</v>
      </c>
      <c r="B5502" s="43" t="s">
        <v>205</v>
      </c>
      <c r="C5502" s="43" t="s">
        <v>8612</v>
      </c>
      <c r="D5502" s="43" t="s">
        <v>8613</v>
      </c>
      <c r="E5502" s="43" t="s">
        <v>46</v>
      </c>
      <c r="F5502" s="44">
        <v>45014</v>
      </c>
      <c r="G5502" s="43" t="s">
        <v>203</v>
      </c>
      <c r="H5502" s="43" t="s">
        <v>3960</v>
      </c>
      <c r="I5502" s="43" t="s">
        <v>364</v>
      </c>
      <c r="J5502" s="43">
        <v>3.3</v>
      </c>
      <c r="K5502" s="43" t="s">
        <v>8616</v>
      </c>
      <c r="L5502" s="55" t="s">
        <v>640</v>
      </c>
      <c r="M5502" s="43" t="s">
        <v>2</v>
      </c>
      <c r="N5502" s="43" t="s">
        <v>2</v>
      </c>
      <c r="O5502"/>
      <c r="P5502" s="43" t="s">
        <v>363</v>
      </c>
    </row>
    <row r="5503" spans="1:16" x14ac:dyDescent="0.25">
      <c r="A5503" s="43" t="s">
        <v>8611</v>
      </c>
      <c r="B5503" s="43" t="s">
        <v>205</v>
      </c>
      <c r="C5503" s="43" t="s">
        <v>8612</v>
      </c>
      <c r="D5503" s="43" t="s">
        <v>8613</v>
      </c>
      <c r="E5503" s="43" t="s">
        <v>46</v>
      </c>
      <c r="F5503" s="44">
        <v>45014</v>
      </c>
      <c r="G5503" s="43" t="s">
        <v>203</v>
      </c>
      <c r="H5503" s="43" t="s">
        <v>3960</v>
      </c>
      <c r="I5503" s="43" t="s">
        <v>364</v>
      </c>
      <c r="J5503" s="43">
        <v>3.4</v>
      </c>
      <c r="K5503" s="43" t="s">
        <v>8617</v>
      </c>
      <c r="L5503" s="55" t="s">
        <v>640</v>
      </c>
      <c r="M5503" s="43" t="s">
        <v>2</v>
      </c>
      <c r="N5503" s="43" t="s">
        <v>2</v>
      </c>
      <c r="O5503"/>
      <c r="P5503" s="43" t="s">
        <v>363</v>
      </c>
    </row>
    <row r="5504" spans="1:16" x14ac:dyDescent="0.25">
      <c r="A5504" s="43" t="s">
        <v>8611</v>
      </c>
      <c r="B5504" s="43" t="s">
        <v>205</v>
      </c>
      <c r="C5504" s="43" t="s">
        <v>8612</v>
      </c>
      <c r="D5504" s="43" t="s">
        <v>8613</v>
      </c>
      <c r="E5504" s="43" t="s">
        <v>46</v>
      </c>
      <c r="F5504" s="44">
        <v>45014</v>
      </c>
      <c r="G5504" s="43" t="s">
        <v>203</v>
      </c>
      <c r="H5504" s="43" t="s">
        <v>3960</v>
      </c>
      <c r="I5504" s="43" t="s">
        <v>364</v>
      </c>
      <c r="J5504" s="43">
        <v>4</v>
      </c>
      <c r="K5504" s="43" t="s">
        <v>8618</v>
      </c>
      <c r="L5504" s="55" t="s">
        <v>13</v>
      </c>
      <c r="M5504" s="43" t="s">
        <v>2</v>
      </c>
      <c r="N5504" s="43" t="s">
        <v>2</v>
      </c>
      <c r="O5504"/>
      <c r="P5504" s="43" t="s">
        <v>363</v>
      </c>
    </row>
    <row r="5505" spans="1:16" ht="30" x14ac:dyDescent="0.25">
      <c r="A5505" s="43" t="s">
        <v>8611</v>
      </c>
      <c r="B5505" s="43" t="s">
        <v>205</v>
      </c>
      <c r="C5505" s="43" t="s">
        <v>8612</v>
      </c>
      <c r="D5505" s="43" t="s">
        <v>8613</v>
      </c>
      <c r="E5505" s="43" t="s">
        <v>46</v>
      </c>
      <c r="F5505" s="44">
        <v>45014</v>
      </c>
      <c r="G5505" s="43" t="s">
        <v>203</v>
      </c>
      <c r="H5505" s="43" t="s">
        <v>3960</v>
      </c>
      <c r="I5505" s="43" t="s">
        <v>364</v>
      </c>
      <c r="J5505" s="43">
        <v>5</v>
      </c>
      <c r="K5505" s="43" t="s">
        <v>3817</v>
      </c>
      <c r="L5505" s="55" t="s">
        <v>640</v>
      </c>
      <c r="M5505" s="43" t="s">
        <v>2</v>
      </c>
      <c r="N5505" s="43" t="s">
        <v>3</v>
      </c>
      <c r="O5505" s="43" t="s">
        <v>9958</v>
      </c>
      <c r="P5505" s="43" t="s">
        <v>364</v>
      </c>
    </row>
    <row r="5506" spans="1:16" ht="30" x14ac:dyDescent="0.25">
      <c r="A5506" s="43" t="s">
        <v>8619</v>
      </c>
      <c r="B5506" s="43" t="s">
        <v>205</v>
      </c>
      <c r="C5506" s="43" t="s">
        <v>8620</v>
      </c>
      <c r="D5506" s="43" t="s">
        <v>8621</v>
      </c>
      <c r="E5506" s="43" t="s">
        <v>46</v>
      </c>
      <c r="F5506" s="44">
        <v>45014</v>
      </c>
      <c r="G5506" s="43" t="s">
        <v>203</v>
      </c>
      <c r="H5506" s="43" t="s">
        <v>3960</v>
      </c>
      <c r="I5506" s="43" t="s">
        <v>364</v>
      </c>
      <c r="J5506" s="43">
        <v>1</v>
      </c>
      <c r="K5506" s="43" t="s">
        <v>3803</v>
      </c>
      <c r="L5506" s="55" t="s">
        <v>13</v>
      </c>
      <c r="M5506" s="43" t="s">
        <v>2</v>
      </c>
      <c r="N5506" s="43" t="s">
        <v>3</v>
      </c>
      <c r="O5506" s="43" t="s">
        <v>9905</v>
      </c>
      <c r="P5506" s="43" t="s">
        <v>364</v>
      </c>
    </row>
    <row r="5507" spans="1:16" x14ac:dyDescent="0.25">
      <c r="A5507" s="43" t="s">
        <v>8619</v>
      </c>
      <c r="B5507" s="43" t="s">
        <v>205</v>
      </c>
      <c r="C5507" s="43" t="s">
        <v>8620</v>
      </c>
      <c r="D5507" s="43" t="s">
        <v>8621</v>
      </c>
      <c r="E5507" s="43" t="s">
        <v>46</v>
      </c>
      <c r="F5507" s="44">
        <v>45014</v>
      </c>
      <c r="G5507" s="43" t="s">
        <v>203</v>
      </c>
      <c r="H5507" s="43" t="s">
        <v>3960</v>
      </c>
      <c r="I5507" s="43" t="s">
        <v>364</v>
      </c>
      <c r="J5507" s="43">
        <v>2</v>
      </c>
      <c r="K5507" s="43" t="s">
        <v>3817</v>
      </c>
      <c r="L5507" s="55" t="s">
        <v>640</v>
      </c>
      <c r="M5507" s="43" t="s">
        <v>2</v>
      </c>
      <c r="N5507" s="43" t="s">
        <v>2</v>
      </c>
      <c r="O5507"/>
      <c r="P5507" s="43" t="s">
        <v>363</v>
      </c>
    </row>
    <row r="5508" spans="1:16" ht="30" x14ac:dyDescent="0.25">
      <c r="A5508" s="43" t="s">
        <v>8622</v>
      </c>
      <c r="B5508" s="43" t="s">
        <v>205</v>
      </c>
      <c r="C5508" s="43" t="s">
        <v>8623</v>
      </c>
      <c r="D5508" s="43" t="s">
        <v>8624</v>
      </c>
      <c r="E5508" s="43" t="s">
        <v>46</v>
      </c>
      <c r="F5508" s="44">
        <v>45014</v>
      </c>
      <c r="G5508" s="43" t="s">
        <v>203</v>
      </c>
      <c r="H5508" s="43" t="s">
        <v>3960</v>
      </c>
      <c r="I5508" s="43" t="s">
        <v>364</v>
      </c>
      <c r="J5508" s="43">
        <v>1</v>
      </c>
      <c r="K5508" s="43" t="s">
        <v>3803</v>
      </c>
      <c r="L5508" s="55" t="s">
        <v>13</v>
      </c>
      <c r="M5508" s="43" t="s">
        <v>2</v>
      </c>
      <c r="N5508" s="43" t="s">
        <v>3</v>
      </c>
      <c r="O5508" s="43" t="s">
        <v>9905</v>
      </c>
      <c r="P5508" s="43" t="s">
        <v>364</v>
      </c>
    </row>
    <row r="5509" spans="1:16" x14ac:dyDescent="0.25">
      <c r="A5509" s="43" t="s">
        <v>8622</v>
      </c>
      <c r="B5509" s="43" t="s">
        <v>205</v>
      </c>
      <c r="C5509" s="43" t="s">
        <v>8623</v>
      </c>
      <c r="D5509" s="43" t="s">
        <v>8624</v>
      </c>
      <c r="E5509" s="43" t="s">
        <v>46</v>
      </c>
      <c r="F5509" s="44">
        <v>45014</v>
      </c>
      <c r="G5509" s="43" t="s">
        <v>203</v>
      </c>
      <c r="H5509" s="43" t="s">
        <v>3960</v>
      </c>
      <c r="I5509" s="43" t="s">
        <v>364</v>
      </c>
      <c r="J5509" s="43">
        <v>2</v>
      </c>
      <c r="K5509" s="43" t="s">
        <v>3226</v>
      </c>
      <c r="L5509" s="55" t="s">
        <v>13</v>
      </c>
      <c r="M5509" s="43" t="s">
        <v>2</v>
      </c>
      <c r="N5509" s="43" t="s">
        <v>2</v>
      </c>
      <c r="O5509"/>
      <c r="P5509" s="43" t="s">
        <v>363</v>
      </c>
    </row>
    <row r="5510" spans="1:16" x14ac:dyDescent="0.25">
      <c r="A5510" s="43" t="s">
        <v>8622</v>
      </c>
      <c r="B5510" s="43" t="s">
        <v>205</v>
      </c>
      <c r="C5510" s="43" t="s">
        <v>8623</v>
      </c>
      <c r="D5510" s="43" t="s">
        <v>8624</v>
      </c>
      <c r="E5510" s="43" t="s">
        <v>46</v>
      </c>
      <c r="F5510" s="44">
        <v>45014</v>
      </c>
      <c r="G5510" s="43" t="s">
        <v>203</v>
      </c>
      <c r="H5510" s="43" t="s">
        <v>3960</v>
      </c>
      <c r="I5510" s="43" t="s">
        <v>364</v>
      </c>
      <c r="J5510" s="43">
        <v>3.1</v>
      </c>
      <c r="K5510" s="43" t="s">
        <v>8625</v>
      </c>
      <c r="L5510" s="55" t="s">
        <v>640</v>
      </c>
      <c r="M5510" s="43" t="s">
        <v>2</v>
      </c>
      <c r="N5510" s="43" t="s">
        <v>2</v>
      </c>
      <c r="O5510"/>
      <c r="P5510" s="43" t="s">
        <v>363</v>
      </c>
    </row>
    <row r="5511" spans="1:16" x14ac:dyDescent="0.25">
      <c r="A5511" s="43" t="s">
        <v>8622</v>
      </c>
      <c r="B5511" s="43" t="s">
        <v>205</v>
      </c>
      <c r="C5511" s="43" t="s">
        <v>8623</v>
      </c>
      <c r="D5511" s="43" t="s">
        <v>8624</v>
      </c>
      <c r="E5511" s="43" t="s">
        <v>46</v>
      </c>
      <c r="F5511" s="44">
        <v>45014</v>
      </c>
      <c r="G5511" s="43" t="s">
        <v>203</v>
      </c>
      <c r="H5511" s="43" t="s">
        <v>3960</v>
      </c>
      <c r="I5511" s="43" t="s">
        <v>364</v>
      </c>
      <c r="J5511" s="43">
        <v>3.2</v>
      </c>
      <c r="K5511" s="43" t="s">
        <v>8626</v>
      </c>
      <c r="L5511" s="55" t="s">
        <v>640</v>
      </c>
      <c r="M5511" s="43" t="s">
        <v>2</v>
      </c>
      <c r="N5511" s="43" t="s">
        <v>2</v>
      </c>
      <c r="O5511"/>
      <c r="P5511" s="43" t="s">
        <v>363</v>
      </c>
    </row>
    <row r="5512" spans="1:16" x14ac:dyDescent="0.25">
      <c r="A5512" s="43" t="s">
        <v>8622</v>
      </c>
      <c r="B5512" s="43" t="s">
        <v>205</v>
      </c>
      <c r="C5512" s="43" t="s">
        <v>8623</v>
      </c>
      <c r="D5512" s="43" t="s">
        <v>8624</v>
      </c>
      <c r="E5512" s="43" t="s">
        <v>46</v>
      </c>
      <c r="F5512" s="44">
        <v>45014</v>
      </c>
      <c r="G5512" s="43" t="s">
        <v>203</v>
      </c>
      <c r="H5512" s="43" t="s">
        <v>3960</v>
      </c>
      <c r="I5512" s="43" t="s">
        <v>364</v>
      </c>
      <c r="J5512" s="43">
        <v>3.3</v>
      </c>
      <c r="K5512" s="43" t="s">
        <v>8627</v>
      </c>
      <c r="L5512" s="55" t="s">
        <v>640</v>
      </c>
      <c r="M5512" s="43" t="s">
        <v>2</v>
      </c>
      <c r="N5512" s="43" t="s">
        <v>2</v>
      </c>
      <c r="O5512"/>
      <c r="P5512" s="43" t="s">
        <v>363</v>
      </c>
    </row>
    <row r="5513" spans="1:16" x14ac:dyDescent="0.25">
      <c r="A5513" s="43" t="s">
        <v>8622</v>
      </c>
      <c r="B5513" s="43" t="s">
        <v>205</v>
      </c>
      <c r="C5513" s="43" t="s">
        <v>8623</v>
      </c>
      <c r="D5513" s="43" t="s">
        <v>8624</v>
      </c>
      <c r="E5513" s="43" t="s">
        <v>46</v>
      </c>
      <c r="F5513" s="44">
        <v>45014</v>
      </c>
      <c r="G5513" s="43" t="s">
        <v>203</v>
      </c>
      <c r="H5513" s="43" t="s">
        <v>3960</v>
      </c>
      <c r="I5513" s="43" t="s">
        <v>364</v>
      </c>
      <c r="J5513" s="43">
        <v>3.4</v>
      </c>
      <c r="K5513" s="43" t="s">
        <v>8628</v>
      </c>
      <c r="L5513" s="55" t="s">
        <v>640</v>
      </c>
      <c r="M5513" s="43" t="s">
        <v>2</v>
      </c>
      <c r="N5513" s="43" t="s">
        <v>2</v>
      </c>
      <c r="O5513"/>
      <c r="P5513" s="43" t="s">
        <v>363</v>
      </c>
    </row>
    <row r="5514" spans="1:16" x14ac:dyDescent="0.25">
      <c r="A5514" s="43" t="s">
        <v>8622</v>
      </c>
      <c r="B5514" s="43" t="s">
        <v>205</v>
      </c>
      <c r="C5514" s="43" t="s">
        <v>8623</v>
      </c>
      <c r="D5514" s="43" t="s">
        <v>8624</v>
      </c>
      <c r="E5514" s="43" t="s">
        <v>46</v>
      </c>
      <c r="F5514" s="44">
        <v>45014</v>
      </c>
      <c r="G5514" s="43" t="s">
        <v>203</v>
      </c>
      <c r="H5514" s="43" t="s">
        <v>3960</v>
      </c>
      <c r="I5514" s="43" t="s">
        <v>364</v>
      </c>
      <c r="J5514" s="43">
        <v>3.5</v>
      </c>
      <c r="K5514" s="43" t="s">
        <v>8629</v>
      </c>
      <c r="L5514" s="55" t="s">
        <v>640</v>
      </c>
      <c r="M5514" s="43" t="s">
        <v>2</v>
      </c>
      <c r="N5514" s="43" t="s">
        <v>2</v>
      </c>
      <c r="O5514"/>
      <c r="P5514" s="43" t="s">
        <v>363</v>
      </c>
    </row>
    <row r="5515" spans="1:16" x14ac:dyDescent="0.25">
      <c r="A5515" s="43" t="s">
        <v>8622</v>
      </c>
      <c r="B5515" s="43" t="s">
        <v>205</v>
      </c>
      <c r="C5515" s="43" t="s">
        <v>8623</v>
      </c>
      <c r="D5515" s="43" t="s">
        <v>8624</v>
      </c>
      <c r="E5515" s="43" t="s">
        <v>46</v>
      </c>
      <c r="F5515" s="44">
        <v>45014</v>
      </c>
      <c r="G5515" s="43" t="s">
        <v>203</v>
      </c>
      <c r="H5515" s="43" t="s">
        <v>3960</v>
      </c>
      <c r="I5515" s="43" t="s">
        <v>364</v>
      </c>
      <c r="J5515" s="43">
        <v>3.6</v>
      </c>
      <c r="K5515" s="43" t="s">
        <v>8630</v>
      </c>
      <c r="L5515" s="55" t="s">
        <v>640</v>
      </c>
      <c r="M5515" s="43" t="s">
        <v>2</v>
      </c>
      <c r="N5515" s="43" t="s">
        <v>2</v>
      </c>
      <c r="O5515"/>
      <c r="P5515" s="43" t="s">
        <v>363</v>
      </c>
    </row>
    <row r="5516" spans="1:16" x14ac:dyDescent="0.25">
      <c r="A5516" s="43" t="s">
        <v>8622</v>
      </c>
      <c r="B5516" s="43" t="s">
        <v>205</v>
      </c>
      <c r="C5516" s="43" t="s">
        <v>8623</v>
      </c>
      <c r="D5516" s="43" t="s">
        <v>8624</v>
      </c>
      <c r="E5516" s="43" t="s">
        <v>46</v>
      </c>
      <c r="F5516" s="44">
        <v>45014</v>
      </c>
      <c r="G5516" s="43" t="s">
        <v>203</v>
      </c>
      <c r="H5516" s="43" t="s">
        <v>3960</v>
      </c>
      <c r="I5516" s="43" t="s">
        <v>364</v>
      </c>
      <c r="J5516" s="43">
        <v>4.0999999999999996</v>
      </c>
      <c r="K5516" s="43" t="s">
        <v>8631</v>
      </c>
      <c r="L5516" s="55" t="s">
        <v>13</v>
      </c>
      <c r="M5516" s="43" t="s">
        <v>2</v>
      </c>
      <c r="N5516" s="43" t="s">
        <v>2</v>
      </c>
      <c r="O5516"/>
      <c r="P5516" s="43" t="s">
        <v>363</v>
      </c>
    </row>
    <row r="5517" spans="1:16" x14ac:dyDescent="0.25">
      <c r="A5517" s="43" t="s">
        <v>8622</v>
      </c>
      <c r="B5517" s="43" t="s">
        <v>205</v>
      </c>
      <c r="C5517" s="43" t="s">
        <v>8623</v>
      </c>
      <c r="D5517" s="43" t="s">
        <v>8624</v>
      </c>
      <c r="E5517" s="43" t="s">
        <v>46</v>
      </c>
      <c r="F5517" s="44">
        <v>45014</v>
      </c>
      <c r="G5517" s="43" t="s">
        <v>203</v>
      </c>
      <c r="H5517" s="43" t="s">
        <v>3960</v>
      </c>
      <c r="I5517" s="43" t="s">
        <v>364</v>
      </c>
      <c r="J5517" s="43">
        <v>4.2</v>
      </c>
      <c r="K5517" s="43" t="s">
        <v>8632</v>
      </c>
      <c r="L5517" s="55" t="s">
        <v>13</v>
      </c>
      <c r="M5517" s="43" t="s">
        <v>2</v>
      </c>
      <c r="N5517" s="43" t="s">
        <v>2</v>
      </c>
      <c r="O5517"/>
      <c r="P5517" s="43" t="s">
        <v>363</v>
      </c>
    </row>
    <row r="5518" spans="1:16" x14ac:dyDescent="0.25">
      <c r="A5518" s="43" t="s">
        <v>8622</v>
      </c>
      <c r="B5518" s="43" t="s">
        <v>205</v>
      </c>
      <c r="C5518" s="43" t="s">
        <v>8623</v>
      </c>
      <c r="D5518" s="43" t="s">
        <v>8624</v>
      </c>
      <c r="E5518" s="43" t="s">
        <v>46</v>
      </c>
      <c r="F5518" s="44">
        <v>45014</v>
      </c>
      <c r="G5518" s="43" t="s">
        <v>203</v>
      </c>
      <c r="H5518" s="43" t="s">
        <v>3960</v>
      </c>
      <c r="I5518" s="43" t="s">
        <v>364</v>
      </c>
      <c r="J5518" s="43">
        <v>5</v>
      </c>
      <c r="K5518" s="43" t="s">
        <v>3817</v>
      </c>
      <c r="L5518" s="55" t="s">
        <v>640</v>
      </c>
      <c r="M5518" s="43" t="s">
        <v>2</v>
      </c>
      <c r="N5518" s="43" t="s">
        <v>2</v>
      </c>
      <c r="O5518"/>
      <c r="P5518" s="43" t="s">
        <v>363</v>
      </c>
    </row>
    <row r="5519" spans="1:16" ht="30" x14ac:dyDescent="0.25">
      <c r="A5519" s="43" t="s">
        <v>8633</v>
      </c>
      <c r="B5519" s="43" t="s">
        <v>205</v>
      </c>
      <c r="C5519" s="43" t="s">
        <v>8634</v>
      </c>
      <c r="D5519" s="43">
        <v>6146083</v>
      </c>
      <c r="E5519" s="43" t="s">
        <v>46</v>
      </c>
      <c r="F5519" s="44">
        <v>45014</v>
      </c>
      <c r="G5519" s="43" t="s">
        <v>203</v>
      </c>
      <c r="H5519" s="43" t="s">
        <v>3960</v>
      </c>
      <c r="I5519" s="43" t="s">
        <v>364</v>
      </c>
      <c r="J5519" s="43">
        <v>1</v>
      </c>
      <c r="K5519" s="43" t="s">
        <v>3803</v>
      </c>
      <c r="L5519" s="55" t="s">
        <v>13</v>
      </c>
      <c r="M5519" s="43" t="s">
        <v>2</v>
      </c>
      <c r="N5519" s="43" t="s">
        <v>3</v>
      </c>
      <c r="O5519" s="43" t="s">
        <v>9905</v>
      </c>
      <c r="P5519" s="43" t="s">
        <v>364</v>
      </c>
    </row>
    <row r="5520" spans="1:16" x14ac:dyDescent="0.25">
      <c r="A5520" s="43" t="s">
        <v>8633</v>
      </c>
      <c r="B5520" s="43" t="s">
        <v>205</v>
      </c>
      <c r="C5520" s="43" t="s">
        <v>8634</v>
      </c>
      <c r="D5520" s="43">
        <v>6146083</v>
      </c>
      <c r="E5520" s="43" t="s">
        <v>46</v>
      </c>
      <c r="F5520" s="44">
        <v>45014</v>
      </c>
      <c r="G5520" s="43" t="s">
        <v>203</v>
      </c>
      <c r="H5520" s="43" t="s">
        <v>3960</v>
      </c>
      <c r="I5520" s="43" t="s">
        <v>364</v>
      </c>
      <c r="J5520" s="43">
        <v>2</v>
      </c>
      <c r="K5520" s="43" t="s">
        <v>3226</v>
      </c>
      <c r="L5520" s="55" t="s">
        <v>13</v>
      </c>
      <c r="M5520" s="43" t="s">
        <v>2</v>
      </c>
      <c r="N5520" s="43" t="s">
        <v>2</v>
      </c>
      <c r="O5520"/>
      <c r="P5520" s="43" t="s">
        <v>363</v>
      </c>
    </row>
    <row r="5521" spans="1:16" x14ac:dyDescent="0.25">
      <c r="A5521" s="43" t="s">
        <v>8633</v>
      </c>
      <c r="B5521" s="43" t="s">
        <v>205</v>
      </c>
      <c r="C5521" s="43" t="s">
        <v>8634</v>
      </c>
      <c r="D5521" s="43">
        <v>6146083</v>
      </c>
      <c r="E5521" s="43" t="s">
        <v>46</v>
      </c>
      <c r="F5521" s="44">
        <v>45014</v>
      </c>
      <c r="G5521" s="43" t="s">
        <v>203</v>
      </c>
      <c r="H5521" s="43" t="s">
        <v>3960</v>
      </c>
      <c r="I5521" s="43" t="s">
        <v>364</v>
      </c>
      <c r="J5521" s="43">
        <v>3.1</v>
      </c>
      <c r="K5521" s="43" t="s">
        <v>8635</v>
      </c>
      <c r="L5521" s="55" t="s">
        <v>640</v>
      </c>
      <c r="M5521" s="43" t="s">
        <v>2</v>
      </c>
      <c r="N5521" s="43" t="s">
        <v>3</v>
      </c>
      <c r="O5521" s="43" t="s">
        <v>9874</v>
      </c>
      <c r="P5521" s="43" t="s">
        <v>364</v>
      </c>
    </row>
    <row r="5522" spans="1:16" x14ac:dyDescent="0.25">
      <c r="A5522" s="43" t="s">
        <v>8633</v>
      </c>
      <c r="B5522" s="43" t="s">
        <v>205</v>
      </c>
      <c r="C5522" s="43" t="s">
        <v>8634</v>
      </c>
      <c r="D5522" s="43">
        <v>6146083</v>
      </c>
      <c r="E5522" s="43" t="s">
        <v>46</v>
      </c>
      <c r="F5522" s="44">
        <v>45014</v>
      </c>
      <c r="G5522" s="43" t="s">
        <v>203</v>
      </c>
      <c r="H5522" s="43" t="s">
        <v>3960</v>
      </c>
      <c r="I5522" s="43" t="s">
        <v>364</v>
      </c>
      <c r="J5522" s="43">
        <v>3.2</v>
      </c>
      <c r="K5522" s="43" t="s">
        <v>8636</v>
      </c>
      <c r="L5522" s="55" t="s">
        <v>640</v>
      </c>
      <c r="M5522" s="43" t="s">
        <v>2</v>
      </c>
      <c r="N5522" s="43" t="s">
        <v>2</v>
      </c>
      <c r="O5522"/>
      <c r="P5522" s="43" t="s">
        <v>363</v>
      </c>
    </row>
    <row r="5523" spans="1:16" x14ac:dyDescent="0.25">
      <c r="A5523" s="43" t="s">
        <v>8633</v>
      </c>
      <c r="B5523" s="43" t="s">
        <v>205</v>
      </c>
      <c r="C5523" s="43" t="s">
        <v>8634</v>
      </c>
      <c r="D5523" s="43">
        <v>6146083</v>
      </c>
      <c r="E5523" s="43" t="s">
        <v>46</v>
      </c>
      <c r="F5523" s="44">
        <v>45014</v>
      </c>
      <c r="G5523" s="43" t="s">
        <v>203</v>
      </c>
      <c r="H5523" s="43" t="s">
        <v>3960</v>
      </c>
      <c r="I5523" s="43" t="s">
        <v>364</v>
      </c>
      <c r="J5523" s="43">
        <v>4</v>
      </c>
      <c r="K5523" s="43" t="s">
        <v>3817</v>
      </c>
      <c r="L5523" s="55" t="s">
        <v>640</v>
      </c>
      <c r="M5523" s="43" t="s">
        <v>2</v>
      </c>
      <c r="N5523" s="43" t="s">
        <v>2</v>
      </c>
      <c r="O5523"/>
      <c r="P5523" s="43" t="s">
        <v>363</v>
      </c>
    </row>
    <row r="5524" spans="1:16" ht="30" x14ac:dyDescent="0.25">
      <c r="A5524" s="43" t="s">
        <v>8637</v>
      </c>
      <c r="B5524" s="43" t="s">
        <v>205</v>
      </c>
      <c r="C5524" s="43" t="s">
        <v>8638</v>
      </c>
      <c r="D5524" s="43" t="s">
        <v>8639</v>
      </c>
      <c r="E5524" s="43" t="s">
        <v>46</v>
      </c>
      <c r="F5524" s="44">
        <v>45014</v>
      </c>
      <c r="G5524" s="43" t="s">
        <v>203</v>
      </c>
      <c r="H5524" s="43" t="s">
        <v>3960</v>
      </c>
      <c r="I5524" s="43" t="s">
        <v>364</v>
      </c>
      <c r="J5524" s="43">
        <v>1</v>
      </c>
      <c r="K5524" s="43" t="s">
        <v>3803</v>
      </c>
      <c r="L5524" s="55" t="s">
        <v>13</v>
      </c>
      <c r="M5524" s="43" t="s">
        <v>2</v>
      </c>
      <c r="N5524" s="43" t="s">
        <v>3</v>
      </c>
      <c r="O5524" s="43" t="s">
        <v>9905</v>
      </c>
      <c r="P5524" s="43" t="s">
        <v>364</v>
      </c>
    </row>
    <row r="5525" spans="1:16" ht="75" x14ac:dyDescent="0.25">
      <c r="A5525" s="43" t="s">
        <v>8637</v>
      </c>
      <c r="B5525" s="43" t="s">
        <v>205</v>
      </c>
      <c r="C5525" s="43" t="s">
        <v>8638</v>
      </c>
      <c r="D5525" s="43" t="s">
        <v>8639</v>
      </c>
      <c r="E5525" s="43" t="s">
        <v>46</v>
      </c>
      <c r="F5525" s="44">
        <v>45014</v>
      </c>
      <c r="G5525" s="43" t="s">
        <v>203</v>
      </c>
      <c r="H5525" s="43" t="s">
        <v>3960</v>
      </c>
      <c r="I5525" s="43" t="s">
        <v>364</v>
      </c>
      <c r="J5525" s="43">
        <v>2</v>
      </c>
      <c r="K5525" s="43" t="s">
        <v>8640</v>
      </c>
      <c r="L5525" s="55" t="s">
        <v>640</v>
      </c>
      <c r="M5525" s="43" t="s">
        <v>2</v>
      </c>
      <c r="N5525" s="43" t="s">
        <v>3</v>
      </c>
      <c r="O5525" s="43" t="s">
        <v>10009</v>
      </c>
      <c r="P5525" s="43" t="s">
        <v>364</v>
      </c>
    </row>
    <row r="5526" spans="1:16" x14ac:dyDescent="0.25">
      <c r="A5526" s="43" t="s">
        <v>8637</v>
      </c>
      <c r="B5526" s="43" t="s">
        <v>205</v>
      </c>
      <c r="C5526" s="43" t="s">
        <v>8638</v>
      </c>
      <c r="D5526" s="43" t="s">
        <v>8639</v>
      </c>
      <c r="E5526" s="43" t="s">
        <v>46</v>
      </c>
      <c r="F5526" s="44">
        <v>45014</v>
      </c>
      <c r="G5526" s="43" t="s">
        <v>203</v>
      </c>
      <c r="H5526" s="43" t="s">
        <v>3960</v>
      </c>
      <c r="I5526" s="43" t="s">
        <v>364</v>
      </c>
      <c r="J5526" s="43">
        <v>3</v>
      </c>
      <c r="K5526" s="43" t="s">
        <v>8641</v>
      </c>
      <c r="L5526" s="55" t="s">
        <v>13</v>
      </c>
      <c r="M5526" s="43" t="s">
        <v>2</v>
      </c>
      <c r="N5526" s="43" t="s">
        <v>2</v>
      </c>
      <c r="O5526"/>
      <c r="P5526" s="43" t="s">
        <v>363</v>
      </c>
    </row>
    <row r="5527" spans="1:16" x14ac:dyDescent="0.25">
      <c r="A5527" s="43" t="s">
        <v>8637</v>
      </c>
      <c r="B5527" s="43" t="s">
        <v>205</v>
      </c>
      <c r="C5527" s="43" t="s">
        <v>8638</v>
      </c>
      <c r="D5527" s="43" t="s">
        <v>8639</v>
      </c>
      <c r="E5527" s="43" t="s">
        <v>46</v>
      </c>
      <c r="F5527" s="44">
        <v>45014</v>
      </c>
      <c r="G5527" s="43" t="s">
        <v>203</v>
      </c>
      <c r="H5527" s="43" t="s">
        <v>3960</v>
      </c>
      <c r="I5527" s="43" t="s">
        <v>364</v>
      </c>
      <c r="J5527" s="43">
        <v>4</v>
      </c>
      <c r="K5527" s="43" t="s">
        <v>3817</v>
      </c>
      <c r="L5527" s="55" t="s">
        <v>640</v>
      </c>
      <c r="M5527" s="43" t="s">
        <v>2</v>
      </c>
      <c r="N5527" s="43" t="s">
        <v>2</v>
      </c>
      <c r="O5527"/>
      <c r="P5527" s="43" t="s">
        <v>363</v>
      </c>
    </row>
    <row r="5528" spans="1:16" ht="30" x14ac:dyDescent="0.25">
      <c r="A5528" s="43" t="s">
        <v>8642</v>
      </c>
      <c r="B5528" s="43" t="s">
        <v>205</v>
      </c>
      <c r="C5528" s="43" t="s">
        <v>8643</v>
      </c>
      <c r="D5528" s="43">
        <v>6496755</v>
      </c>
      <c r="E5528" s="43" t="s">
        <v>46</v>
      </c>
      <c r="F5528" s="44">
        <v>45014</v>
      </c>
      <c r="G5528" s="43" t="s">
        <v>203</v>
      </c>
      <c r="H5528" s="43" t="s">
        <v>3960</v>
      </c>
      <c r="I5528" s="43" t="s">
        <v>364</v>
      </c>
      <c r="J5528" s="43">
        <v>1</v>
      </c>
      <c r="K5528" s="43" t="s">
        <v>3803</v>
      </c>
      <c r="L5528" s="55" t="s">
        <v>13</v>
      </c>
      <c r="M5528" s="43" t="s">
        <v>2</v>
      </c>
      <c r="N5528" s="43" t="s">
        <v>3</v>
      </c>
      <c r="O5528" s="43" t="s">
        <v>9905</v>
      </c>
      <c r="P5528" s="43" t="s">
        <v>364</v>
      </c>
    </row>
    <row r="5529" spans="1:16" x14ac:dyDescent="0.25">
      <c r="A5529" s="43" t="s">
        <v>8642</v>
      </c>
      <c r="B5529" s="43" t="s">
        <v>205</v>
      </c>
      <c r="C5529" s="43" t="s">
        <v>8643</v>
      </c>
      <c r="D5529" s="43">
        <v>6496755</v>
      </c>
      <c r="E5529" s="43" t="s">
        <v>46</v>
      </c>
      <c r="F5529" s="44">
        <v>45014</v>
      </c>
      <c r="G5529" s="43" t="s">
        <v>203</v>
      </c>
      <c r="H5529" s="43" t="s">
        <v>3960</v>
      </c>
      <c r="I5529" s="43" t="s">
        <v>364</v>
      </c>
      <c r="J5529" s="43">
        <v>2</v>
      </c>
      <c r="K5529" s="43" t="s">
        <v>3226</v>
      </c>
      <c r="L5529" s="55" t="s">
        <v>13</v>
      </c>
      <c r="M5529" s="43" t="s">
        <v>2</v>
      </c>
      <c r="N5529" s="43" t="s">
        <v>2</v>
      </c>
      <c r="O5529"/>
      <c r="P5529" s="43" t="s">
        <v>363</v>
      </c>
    </row>
    <row r="5530" spans="1:16" x14ac:dyDescent="0.25">
      <c r="A5530" s="43" t="s">
        <v>8642</v>
      </c>
      <c r="B5530" s="43" t="s">
        <v>205</v>
      </c>
      <c r="C5530" s="43" t="s">
        <v>8643</v>
      </c>
      <c r="D5530" s="43">
        <v>6496755</v>
      </c>
      <c r="E5530" s="43" t="s">
        <v>46</v>
      </c>
      <c r="F5530" s="44">
        <v>45014</v>
      </c>
      <c r="G5530" s="43" t="s">
        <v>203</v>
      </c>
      <c r="H5530" s="43" t="s">
        <v>3960</v>
      </c>
      <c r="I5530" s="43" t="s">
        <v>364</v>
      </c>
      <c r="J5530" s="43">
        <v>3.1</v>
      </c>
      <c r="K5530" s="43" t="s">
        <v>8644</v>
      </c>
      <c r="L5530" s="55" t="s">
        <v>640</v>
      </c>
      <c r="M5530" s="43" t="s">
        <v>2</v>
      </c>
      <c r="N5530" s="43" t="s">
        <v>2</v>
      </c>
      <c r="O5530"/>
      <c r="P5530" s="43" t="s">
        <v>363</v>
      </c>
    </row>
    <row r="5531" spans="1:16" x14ac:dyDescent="0.25">
      <c r="A5531" s="43" t="s">
        <v>8642</v>
      </c>
      <c r="B5531" s="43" t="s">
        <v>205</v>
      </c>
      <c r="C5531" s="43" t="s">
        <v>8643</v>
      </c>
      <c r="D5531" s="43">
        <v>6496755</v>
      </c>
      <c r="E5531" s="43" t="s">
        <v>46</v>
      </c>
      <c r="F5531" s="44">
        <v>45014</v>
      </c>
      <c r="G5531" s="43" t="s">
        <v>203</v>
      </c>
      <c r="H5531" s="43" t="s">
        <v>3960</v>
      </c>
      <c r="I5531" s="43" t="s">
        <v>364</v>
      </c>
      <c r="J5531" s="43">
        <v>3.2</v>
      </c>
      <c r="K5531" s="43" t="s">
        <v>8645</v>
      </c>
      <c r="L5531" s="55" t="s">
        <v>640</v>
      </c>
      <c r="M5531" s="43" t="s">
        <v>2</v>
      </c>
      <c r="N5531" s="43" t="s">
        <v>2</v>
      </c>
      <c r="O5531"/>
      <c r="P5531" s="43" t="s">
        <v>363</v>
      </c>
    </row>
    <row r="5532" spans="1:16" x14ac:dyDescent="0.25">
      <c r="A5532" s="43" t="s">
        <v>8642</v>
      </c>
      <c r="B5532" s="43" t="s">
        <v>205</v>
      </c>
      <c r="C5532" s="43" t="s">
        <v>8643</v>
      </c>
      <c r="D5532" s="43">
        <v>6496755</v>
      </c>
      <c r="E5532" s="43" t="s">
        <v>46</v>
      </c>
      <c r="F5532" s="44">
        <v>45014</v>
      </c>
      <c r="G5532" s="43" t="s">
        <v>203</v>
      </c>
      <c r="H5532" s="43" t="s">
        <v>3960</v>
      </c>
      <c r="I5532" s="43" t="s">
        <v>364</v>
      </c>
      <c r="J5532" s="43">
        <v>4</v>
      </c>
      <c r="K5532" s="43" t="s">
        <v>8646</v>
      </c>
      <c r="L5532" s="55" t="s">
        <v>640</v>
      </c>
      <c r="M5532" s="43" t="s">
        <v>2</v>
      </c>
      <c r="N5532" s="43" t="s">
        <v>2</v>
      </c>
      <c r="O5532"/>
      <c r="P5532" s="43" t="s">
        <v>363</v>
      </c>
    </row>
    <row r="5533" spans="1:16" x14ac:dyDescent="0.25">
      <c r="A5533" s="43" t="s">
        <v>8642</v>
      </c>
      <c r="B5533" s="43" t="s">
        <v>205</v>
      </c>
      <c r="C5533" s="43" t="s">
        <v>8643</v>
      </c>
      <c r="D5533" s="43">
        <v>6496755</v>
      </c>
      <c r="E5533" s="43" t="s">
        <v>46</v>
      </c>
      <c r="F5533" s="44">
        <v>45014</v>
      </c>
      <c r="G5533" s="43" t="s">
        <v>203</v>
      </c>
      <c r="H5533" s="43" t="s">
        <v>3960</v>
      </c>
      <c r="I5533" s="43" t="s">
        <v>364</v>
      </c>
      <c r="J5533" s="43">
        <v>5</v>
      </c>
      <c r="K5533" s="43" t="s">
        <v>8647</v>
      </c>
      <c r="L5533" s="55" t="s">
        <v>13</v>
      </c>
      <c r="M5533" s="43" t="s">
        <v>2</v>
      </c>
      <c r="N5533" s="43" t="s">
        <v>2</v>
      </c>
      <c r="O5533"/>
      <c r="P5533" s="43" t="s">
        <v>363</v>
      </c>
    </row>
    <row r="5534" spans="1:16" x14ac:dyDescent="0.25">
      <c r="A5534" s="43" t="s">
        <v>8642</v>
      </c>
      <c r="B5534" s="43" t="s">
        <v>205</v>
      </c>
      <c r="C5534" s="43" t="s">
        <v>8643</v>
      </c>
      <c r="D5534" s="43">
        <v>6496755</v>
      </c>
      <c r="E5534" s="43" t="s">
        <v>46</v>
      </c>
      <c r="F5534" s="44">
        <v>45014</v>
      </c>
      <c r="G5534" s="43" t="s">
        <v>203</v>
      </c>
      <c r="H5534" s="43" t="s">
        <v>3960</v>
      </c>
      <c r="I5534" s="43" t="s">
        <v>364</v>
      </c>
      <c r="J5534" s="43">
        <v>6</v>
      </c>
      <c r="K5534" s="43" t="s">
        <v>3817</v>
      </c>
      <c r="L5534" s="55" t="s">
        <v>640</v>
      </c>
      <c r="M5534" s="43" t="s">
        <v>2</v>
      </c>
      <c r="N5534" s="43" t="s">
        <v>2</v>
      </c>
      <c r="O5534"/>
      <c r="P5534" s="43" t="s">
        <v>363</v>
      </c>
    </row>
    <row r="5535" spans="1:16" x14ac:dyDescent="0.25">
      <c r="A5535" s="43" t="s">
        <v>8648</v>
      </c>
      <c r="B5535" s="43" t="s">
        <v>206</v>
      </c>
      <c r="C5535" s="43" t="s">
        <v>8649</v>
      </c>
      <c r="D5535" s="43">
        <v>6139726</v>
      </c>
      <c r="E5535" s="43" t="s">
        <v>220</v>
      </c>
      <c r="F5535" s="44">
        <v>45014</v>
      </c>
      <c r="G5535" s="43" t="s">
        <v>203</v>
      </c>
      <c r="H5535" s="43" t="s">
        <v>3960</v>
      </c>
      <c r="I5535" s="43" t="s">
        <v>364</v>
      </c>
      <c r="J5535" s="43">
        <v>1</v>
      </c>
      <c r="K5535" s="43" t="s">
        <v>221</v>
      </c>
      <c r="L5535" s="55" t="s">
        <v>13</v>
      </c>
      <c r="M5535" s="43" t="s">
        <v>2</v>
      </c>
      <c r="N5535" s="43" t="s">
        <v>2</v>
      </c>
      <c r="O5535"/>
      <c r="P5535" s="43" t="s">
        <v>363</v>
      </c>
    </row>
    <row r="5536" spans="1:16" x14ac:dyDescent="0.25">
      <c r="A5536" s="43" t="s">
        <v>8650</v>
      </c>
      <c r="B5536" s="43" t="s">
        <v>119</v>
      </c>
      <c r="C5536" s="43" t="s">
        <v>8651</v>
      </c>
      <c r="D5536" s="43" t="s">
        <v>8652</v>
      </c>
      <c r="E5536" s="43" t="s">
        <v>46</v>
      </c>
      <c r="F5536" s="44">
        <v>45014</v>
      </c>
      <c r="G5536" s="43" t="s">
        <v>203</v>
      </c>
      <c r="H5536" s="43" t="s">
        <v>3960</v>
      </c>
      <c r="I5536" s="43" t="s">
        <v>364</v>
      </c>
      <c r="J5536" s="43">
        <v>1.1000000000000001</v>
      </c>
      <c r="K5536" s="43" t="s">
        <v>8653</v>
      </c>
      <c r="L5536" s="55" t="s">
        <v>640</v>
      </c>
      <c r="M5536" s="43" t="s">
        <v>2</v>
      </c>
      <c r="N5536" s="43" t="s">
        <v>2</v>
      </c>
      <c r="O5536"/>
      <c r="P5536" s="43" t="s">
        <v>363</v>
      </c>
    </row>
    <row r="5537" spans="1:16" x14ac:dyDescent="0.25">
      <c r="A5537" s="43" t="s">
        <v>8650</v>
      </c>
      <c r="B5537" s="43" t="s">
        <v>119</v>
      </c>
      <c r="C5537" s="43" t="s">
        <v>8651</v>
      </c>
      <c r="D5537" s="43" t="s">
        <v>8652</v>
      </c>
      <c r="E5537" s="43" t="s">
        <v>46</v>
      </c>
      <c r="F5537" s="44">
        <v>45014</v>
      </c>
      <c r="G5537" s="43" t="s">
        <v>203</v>
      </c>
      <c r="H5537" s="43" t="s">
        <v>3960</v>
      </c>
      <c r="I5537" s="43" t="s">
        <v>364</v>
      </c>
      <c r="J5537" s="43">
        <v>1.2</v>
      </c>
      <c r="K5537" s="43" t="s">
        <v>8654</v>
      </c>
      <c r="L5537" s="55" t="s">
        <v>640</v>
      </c>
      <c r="M5537" s="43" t="s">
        <v>2</v>
      </c>
      <c r="N5537" s="43" t="s">
        <v>3</v>
      </c>
      <c r="O5537" s="43" t="s">
        <v>9885</v>
      </c>
      <c r="P5537" s="43" t="s">
        <v>364</v>
      </c>
    </row>
    <row r="5538" spans="1:16" x14ac:dyDescent="0.25">
      <c r="A5538" s="43" t="s">
        <v>8650</v>
      </c>
      <c r="B5538" s="43" t="s">
        <v>119</v>
      </c>
      <c r="C5538" s="43" t="s">
        <v>8651</v>
      </c>
      <c r="D5538" s="43" t="s">
        <v>8652</v>
      </c>
      <c r="E5538" s="43" t="s">
        <v>46</v>
      </c>
      <c r="F5538" s="44">
        <v>45014</v>
      </c>
      <c r="G5538" s="43" t="s">
        <v>203</v>
      </c>
      <c r="H5538" s="43" t="s">
        <v>3960</v>
      </c>
      <c r="I5538" s="43" t="s">
        <v>364</v>
      </c>
      <c r="J5538" s="43">
        <v>1.3</v>
      </c>
      <c r="K5538" s="43" t="s">
        <v>8655</v>
      </c>
      <c r="L5538" s="55" t="s">
        <v>640</v>
      </c>
      <c r="M5538" s="43" t="s">
        <v>2</v>
      </c>
      <c r="N5538" s="43" t="s">
        <v>2</v>
      </c>
      <c r="O5538"/>
      <c r="P5538" s="43" t="s">
        <v>363</v>
      </c>
    </row>
    <row r="5539" spans="1:16" x14ac:dyDescent="0.25">
      <c r="A5539" s="43" t="s">
        <v>8650</v>
      </c>
      <c r="B5539" s="43" t="s">
        <v>119</v>
      </c>
      <c r="C5539" s="43" t="s">
        <v>8651</v>
      </c>
      <c r="D5539" s="43" t="s">
        <v>8652</v>
      </c>
      <c r="E5539" s="43" t="s">
        <v>46</v>
      </c>
      <c r="F5539" s="44">
        <v>45014</v>
      </c>
      <c r="G5539" s="43" t="s">
        <v>203</v>
      </c>
      <c r="H5539" s="43" t="s">
        <v>3960</v>
      </c>
      <c r="I5539" s="43" t="s">
        <v>364</v>
      </c>
      <c r="J5539" s="43">
        <v>1.4</v>
      </c>
      <c r="K5539" s="43" t="s">
        <v>8656</v>
      </c>
      <c r="L5539" s="55" t="s">
        <v>640</v>
      </c>
      <c r="M5539" s="43" t="s">
        <v>2</v>
      </c>
      <c r="N5539" s="43" t="s">
        <v>2</v>
      </c>
      <c r="O5539"/>
      <c r="P5539" s="43" t="s">
        <v>363</v>
      </c>
    </row>
    <row r="5540" spans="1:16" x14ac:dyDescent="0.25">
      <c r="A5540" s="43" t="s">
        <v>8650</v>
      </c>
      <c r="B5540" s="43" t="s">
        <v>119</v>
      </c>
      <c r="C5540" s="43" t="s">
        <v>8651</v>
      </c>
      <c r="D5540" s="43" t="s">
        <v>8652</v>
      </c>
      <c r="E5540" s="43" t="s">
        <v>46</v>
      </c>
      <c r="F5540" s="44">
        <v>45014</v>
      </c>
      <c r="G5540" s="43" t="s">
        <v>203</v>
      </c>
      <c r="H5540" s="43" t="s">
        <v>3960</v>
      </c>
      <c r="I5540" s="43" t="s">
        <v>364</v>
      </c>
      <c r="J5540" s="43">
        <v>1.5</v>
      </c>
      <c r="K5540" s="43" t="s">
        <v>8657</v>
      </c>
      <c r="L5540" s="55" t="s">
        <v>640</v>
      </c>
      <c r="M5540" s="43" t="s">
        <v>2</v>
      </c>
      <c r="N5540" s="43" t="s">
        <v>2</v>
      </c>
      <c r="O5540"/>
      <c r="P5540" s="43" t="s">
        <v>363</v>
      </c>
    </row>
    <row r="5541" spans="1:16" x14ac:dyDescent="0.25">
      <c r="A5541" s="43" t="s">
        <v>8650</v>
      </c>
      <c r="B5541" s="43" t="s">
        <v>119</v>
      </c>
      <c r="C5541" s="43" t="s">
        <v>8651</v>
      </c>
      <c r="D5541" s="43" t="s">
        <v>8652</v>
      </c>
      <c r="E5541" s="43" t="s">
        <v>46</v>
      </c>
      <c r="F5541" s="44">
        <v>45014</v>
      </c>
      <c r="G5541" s="43" t="s">
        <v>203</v>
      </c>
      <c r="H5541" s="43" t="s">
        <v>3960</v>
      </c>
      <c r="I5541" s="43" t="s">
        <v>364</v>
      </c>
      <c r="J5541" s="43">
        <v>1.6</v>
      </c>
      <c r="K5541" s="43" t="s">
        <v>8658</v>
      </c>
      <c r="L5541" s="55" t="s">
        <v>640</v>
      </c>
      <c r="M5541" s="43" t="s">
        <v>2</v>
      </c>
      <c r="N5541" s="43" t="s">
        <v>2</v>
      </c>
      <c r="O5541"/>
      <c r="P5541" s="43" t="s">
        <v>363</v>
      </c>
    </row>
    <row r="5542" spans="1:16" x14ac:dyDescent="0.25">
      <c r="A5542" s="43" t="s">
        <v>8650</v>
      </c>
      <c r="B5542" s="43" t="s">
        <v>119</v>
      </c>
      <c r="C5542" s="43" t="s">
        <v>8651</v>
      </c>
      <c r="D5542" s="43" t="s">
        <v>8652</v>
      </c>
      <c r="E5542" s="43" t="s">
        <v>46</v>
      </c>
      <c r="F5542" s="44">
        <v>45014</v>
      </c>
      <c r="G5542" s="43" t="s">
        <v>203</v>
      </c>
      <c r="H5542" s="43" t="s">
        <v>3960</v>
      </c>
      <c r="I5542" s="43" t="s">
        <v>364</v>
      </c>
      <c r="J5542" s="43">
        <v>1.7</v>
      </c>
      <c r="K5542" s="43" t="s">
        <v>8659</v>
      </c>
      <c r="L5542" s="55" t="s">
        <v>640</v>
      </c>
      <c r="M5542" s="43" t="s">
        <v>2</v>
      </c>
      <c r="N5542" s="43" t="s">
        <v>2</v>
      </c>
      <c r="O5542"/>
      <c r="P5542" s="43" t="s">
        <v>363</v>
      </c>
    </row>
    <row r="5543" spans="1:16" x14ac:dyDescent="0.25">
      <c r="A5543" s="43" t="s">
        <v>8650</v>
      </c>
      <c r="B5543" s="43" t="s">
        <v>119</v>
      </c>
      <c r="C5543" s="43" t="s">
        <v>8651</v>
      </c>
      <c r="D5543" s="43" t="s">
        <v>8652</v>
      </c>
      <c r="E5543" s="43" t="s">
        <v>46</v>
      </c>
      <c r="F5543" s="44">
        <v>45014</v>
      </c>
      <c r="G5543" s="43" t="s">
        <v>203</v>
      </c>
      <c r="H5543" s="43" t="s">
        <v>3960</v>
      </c>
      <c r="I5543" s="43" t="s">
        <v>364</v>
      </c>
      <c r="J5543" s="43">
        <v>1.8</v>
      </c>
      <c r="K5543" s="43" t="s">
        <v>8660</v>
      </c>
      <c r="L5543" s="55" t="s">
        <v>640</v>
      </c>
      <c r="M5543" s="43" t="s">
        <v>2</v>
      </c>
      <c r="N5543" s="43" t="s">
        <v>2</v>
      </c>
      <c r="O5543"/>
      <c r="P5543" s="43" t="s">
        <v>363</v>
      </c>
    </row>
    <row r="5544" spans="1:16" x14ac:dyDescent="0.25">
      <c r="A5544" s="43" t="s">
        <v>8650</v>
      </c>
      <c r="B5544" s="43" t="s">
        <v>119</v>
      </c>
      <c r="C5544" s="43" t="s">
        <v>8651</v>
      </c>
      <c r="D5544" s="43" t="s">
        <v>8652</v>
      </c>
      <c r="E5544" s="43" t="s">
        <v>46</v>
      </c>
      <c r="F5544" s="44">
        <v>45014</v>
      </c>
      <c r="G5544" s="43" t="s">
        <v>203</v>
      </c>
      <c r="H5544" s="43" t="s">
        <v>3960</v>
      </c>
      <c r="I5544" s="43" t="s">
        <v>364</v>
      </c>
      <c r="J5544" s="43">
        <v>2</v>
      </c>
      <c r="K5544" s="43" t="s">
        <v>8661</v>
      </c>
      <c r="L5544" s="55" t="s">
        <v>640</v>
      </c>
      <c r="M5544" s="43" t="s">
        <v>2</v>
      </c>
      <c r="N5544" s="43" t="s">
        <v>2</v>
      </c>
      <c r="O5544"/>
      <c r="P5544" s="43" t="s">
        <v>363</v>
      </c>
    </row>
    <row r="5545" spans="1:16" ht="30" x14ac:dyDescent="0.25">
      <c r="A5545" s="43" t="s">
        <v>4459</v>
      </c>
      <c r="B5545" s="43" t="s">
        <v>205</v>
      </c>
      <c r="C5545" s="43" t="s">
        <v>4460</v>
      </c>
      <c r="D5545" s="43" t="s">
        <v>4461</v>
      </c>
      <c r="E5545" s="43" t="s">
        <v>46</v>
      </c>
      <c r="F5545" s="44">
        <v>45014</v>
      </c>
      <c r="G5545" s="43" t="s">
        <v>203</v>
      </c>
      <c r="H5545" s="43" t="s">
        <v>3960</v>
      </c>
      <c r="I5545" s="43" t="s">
        <v>364</v>
      </c>
      <c r="J5545" s="43">
        <v>1</v>
      </c>
      <c r="K5545" s="43" t="s">
        <v>4241</v>
      </c>
      <c r="L5545" s="55" t="s">
        <v>13</v>
      </c>
      <c r="M5545" s="43" t="s">
        <v>2</v>
      </c>
      <c r="N5545" s="43" t="s">
        <v>3</v>
      </c>
      <c r="O5545" s="43" t="s">
        <v>9905</v>
      </c>
      <c r="P5545" s="43" t="s">
        <v>364</v>
      </c>
    </row>
    <row r="5546" spans="1:16" x14ac:dyDescent="0.25">
      <c r="A5546" s="43" t="s">
        <v>4459</v>
      </c>
      <c r="B5546" s="43" t="s">
        <v>205</v>
      </c>
      <c r="C5546" s="43" t="s">
        <v>4460</v>
      </c>
      <c r="D5546" s="43" t="s">
        <v>4461</v>
      </c>
      <c r="E5546" s="43" t="s">
        <v>46</v>
      </c>
      <c r="F5546" s="44">
        <v>45014</v>
      </c>
      <c r="G5546" s="43" t="s">
        <v>203</v>
      </c>
      <c r="H5546" s="43" t="s">
        <v>3960</v>
      </c>
      <c r="I5546" s="43" t="s">
        <v>364</v>
      </c>
      <c r="J5546" s="43">
        <v>2.1</v>
      </c>
      <c r="K5546" s="43" t="s">
        <v>7382</v>
      </c>
      <c r="L5546" s="55" t="s">
        <v>13</v>
      </c>
      <c r="M5546" s="43" t="s">
        <v>2</v>
      </c>
      <c r="N5546" s="43" t="s">
        <v>2</v>
      </c>
      <c r="O5546"/>
      <c r="P5546" s="43" t="s">
        <v>363</v>
      </c>
    </row>
    <row r="5547" spans="1:16" x14ac:dyDescent="0.25">
      <c r="A5547" s="43" t="s">
        <v>4459</v>
      </c>
      <c r="B5547" s="43" t="s">
        <v>205</v>
      </c>
      <c r="C5547" s="43" t="s">
        <v>4460</v>
      </c>
      <c r="D5547" s="43" t="s">
        <v>4461</v>
      </c>
      <c r="E5547" s="43" t="s">
        <v>46</v>
      </c>
      <c r="F5547" s="44">
        <v>45014</v>
      </c>
      <c r="G5547" s="43" t="s">
        <v>203</v>
      </c>
      <c r="H5547" s="43" t="s">
        <v>3960</v>
      </c>
      <c r="I5547" s="43" t="s">
        <v>364</v>
      </c>
      <c r="J5547" s="43">
        <v>2.2000000000000002</v>
      </c>
      <c r="K5547" s="43" t="s">
        <v>7570</v>
      </c>
      <c r="L5547" s="55" t="s">
        <v>13</v>
      </c>
      <c r="M5547" s="43" t="s">
        <v>2</v>
      </c>
      <c r="N5547" s="43" t="s">
        <v>2</v>
      </c>
      <c r="O5547"/>
      <c r="P5547" s="43" t="s">
        <v>363</v>
      </c>
    </row>
    <row r="5548" spans="1:16" x14ac:dyDescent="0.25">
      <c r="A5548" s="43" t="s">
        <v>4459</v>
      </c>
      <c r="B5548" s="43" t="s">
        <v>205</v>
      </c>
      <c r="C5548" s="43" t="s">
        <v>4460</v>
      </c>
      <c r="D5548" s="43" t="s">
        <v>4461</v>
      </c>
      <c r="E5548" s="43" t="s">
        <v>46</v>
      </c>
      <c r="F5548" s="44">
        <v>45014</v>
      </c>
      <c r="G5548" s="43" t="s">
        <v>203</v>
      </c>
      <c r="H5548" s="43" t="s">
        <v>3960</v>
      </c>
      <c r="I5548" s="43" t="s">
        <v>364</v>
      </c>
      <c r="J5548" s="43">
        <v>3.1</v>
      </c>
      <c r="K5548" s="43" t="s">
        <v>8662</v>
      </c>
      <c r="L5548" s="55" t="s">
        <v>640</v>
      </c>
      <c r="M5548" s="43" t="s">
        <v>2</v>
      </c>
      <c r="N5548" s="43" t="s">
        <v>2</v>
      </c>
      <c r="O5548"/>
      <c r="P5548" s="43" t="s">
        <v>363</v>
      </c>
    </row>
    <row r="5549" spans="1:16" x14ac:dyDescent="0.25">
      <c r="A5549" s="43" t="s">
        <v>4459</v>
      </c>
      <c r="B5549" s="43" t="s">
        <v>205</v>
      </c>
      <c r="C5549" s="43" t="s">
        <v>4460</v>
      </c>
      <c r="D5549" s="43" t="s">
        <v>4461</v>
      </c>
      <c r="E5549" s="43" t="s">
        <v>46</v>
      </c>
      <c r="F5549" s="44">
        <v>45014</v>
      </c>
      <c r="G5549" s="43" t="s">
        <v>203</v>
      </c>
      <c r="H5549" s="43" t="s">
        <v>3960</v>
      </c>
      <c r="I5549" s="43" t="s">
        <v>364</v>
      </c>
      <c r="J5549" s="43">
        <v>3.2</v>
      </c>
      <c r="K5549" s="43" t="s">
        <v>8663</v>
      </c>
      <c r="L5549" s="55" t="s">
        <v>640</v>
      </c>
      <c r="M5549" s="43" t="s">
        <v>2</v>
      </c>
      <c r="N5549" s="43" t="s">
        <v>2</v>
      </c>
      <c r="O5549"/>
      <c r="P5549" s="43" t="s">
        <v>363</v>
      </c>
    </row>
    <row r="5550" spans="1:16" x14ac:dyDescent="0.25">
      <c r="A5550" s="43" t="s">
        <v>4459</v>
      </c>
      <c r="B5550" s="43" t="s">
        <v>205</v>
      </c>
      <c r="C5550" s="43" t="s">
        <v>4460</v>
      </c>
      <c r="D5550" s="43" t="s">
        <v>4461</v>
      </c>
      <c r="E5550" s="43" t="s">
        <v>46</v>
      </c>
      <c r="F5550" s="44">
        <v>45014</v>
      </c>
      <c r="G5550" s="43" t="s">
        <v>203</v>
      </c>
      <c r="H5550" s="43" t="s">
        <v>3960</v>
      </c>
      <c r="I5550" s="43" t="s">
        <v>364</v>
      </c>
      <c r="J5550" s="43">
        <v>4</v>
      </c>
      <c r="K5550" s="43" t="s">
        <v>8664</v>
      </c>
      <c r="L5550" s="55" t="s">
        <v>13</v>
      </c>
      <c r="M5550" s="43" t="s">
        <v>2</v>
      </c>
      <c r="N5550" s="43" t="s">
        <v>2</v>
      </c>
      <c r="O5550"/>
      <c r="P5550" s="43" t="s">
        <v>363</v>
      </c>
    </row>
    <row r="5551" spans="1:16" x14ac:dyDescent="0.25">
      <c r="A5551" s="43" t="s">
        <v>4459</v>
      </c>
      <c r="B5551" s="43" t="s">
        <v>205</v>
      </c>
      <c r="C5551" s="43" t="s">
        <v>4460</v>
      </c>
      <c r="D5551" s="43" t="s">
        <v>4461</v>
      </c>
      <c r="E5551" s="43" t="s">
        <v>46</v>
      </c>
      <c r="F5551" s="44">
        <v>45014</v>
      </c>
      <c r="G5551" s="43" t="s">
        <v>203</v>
      </c>
      <c r="H5551" s="43" t="s">
        <v>3960</v>
      </c>
      <c r="I5551" s="43" t="s">
        <v>364</v>
      </c>
      <c r="J5551" s="43">
        <v>5</v>
      </c>
      <c r="K5551" s="43" t="s">
        <v>3817</v>
      </c>
      <c r="L5551" s="55" t="s">
        <v>640</v>
      </c>
      <c r="M5551" s="43" t="s">
        <v>2</v>
      </c>
      <c r="N5551" s="43" t="s">
        <v>2</v>
      </c>
      <c r="O5551"/>
      <c r="P5551" s="43" t="s">
        <v>363</v>
      </c>
    </row>
    <row r="5552" spans="1:16" x14ac:dyDescent="0.25">
      <c r="A5552" s="43" t="s">
        <v>8665</v>
      </c>
      <c r="B5552" s="43" t="s">
        <v>66</v>
      </c>
      <c r="C5552" s="43" t="s">
        <v>8666</v>
      </c>
      <c r="D5552" s="43" t="s">
        <v>8667</v>
      </c>
      <c r="E5552" s="43" t="s">
        <v>46</v>
      </c>
      <c r="F5552" s="44">
        <v>45014</v>
      </c>
      <c r="G5552" s="43" t="s">
        <v>203</v>
      </c>
      <c r="H5552" s="43" t="s">
        <v>3960</v>
      </c>
      <c r="I5552" s="43" t="s">
        <v>363</v>
      </c>
      <c r="J5552" s="43">
        <v>1</v>
      </c>
      <c r="K5552" s="43" t="s">
        <v>85</v>
      </c>
      <c r="L5552" s="55" t="s">
        <v>13</v>
      </c>
      <c r="M5552"/>
      <c r="N5552"/>
      <c r="O5552"/>
      <c r="P5552" s="43" t="s">
        <v>363</v>
      </c>
    </row>
    <row r="5553" spans="1:16" x14ac:dyDescent="0.25">
      <c r="A5553" s="43" t="s">
        <v>8665</v>
      </c>
      <c r="B5553" s="43" t="s">
        <v>66</v>
      </c>
      <c r="C5553" s="43" t="s">
        <v>8666</v>
      </c>
      <c r="D5553" s="43" t="s">
        <v>8667</v>
      </c>
      <c r="E5553" s="43" t="s">
        <v>46</v>
      </c>
      <c r="F5553" s="44">
        <v>45014</v>
      </c>
      <c r="G5553" s="43" t="s">
        <v>203</v>
      </c>
      <c r="H5553" s="43" t="s">
        <v>3960</v>
      </c>
      <c r="I5553" s="43" t="s">
        <v>364</v>
      </c>
      <c r="J5553" s="43">
        <v>2</v>
      </c>
      <c r="K5553" s="43" t="s">
        <v>67</v>
      </c>
      <c r="L5553" s="55" t="s">
        <v>13</v>
      </c>
      <c r="M5553" s="43" t="s">
        <v>2</v>
      </c>
      <c r="N5553" s="43" t="s">
        <v>2</v>
      </c>
      <c r="O5553"/>
      <c r="P5553" s="43" t="s">
        <v>363</v>
      </c>
    </row>
    <row r="5554" spans="1:16" x14ac:dyDescent="0.25">
      <c r="A5554" s="43" t="s">
        <v>8665</v>
      </c>
      <c r="B5554" s="43" t="s">
        <v>66</v>
      </c>
      <c r="C5554" s="43" t="s">
        <v>8666</v>
      </c>
      <c r="D5554" s="43" t="s">
        <v>8667</v>
      </c>
      <c r="E5554" s="43" t="s">
        <v>46</v>
      </c>
      <c r="F5554" s="44">
        <v>45014</v>
      </c>
      <c r="G5554" s="43" t="s">
        <v>203</v>
      </c>
      <c r="H5554" s="43" t="s">
        <v>3960</v>
      </c>
      <c r="I5554" s="43" t="s">
        <v>364</v>
      </c>
      <c r="J5554" s="43">
        <v>3</v>
      </c>
      <c r="K5554" s="43" t="s">
        <v>68</v>
      </c>
      <c r="L5554" s="55" t="s">
        <v>13</v>
      </c>
      <c r="M5554" s="43" t="s">
        <v>2</v>
      </c>
      <c r="N5554" s="43" t="s">
        <v>2</v>
      </c>
      <c r="O5554"/>
      <c r="P5554" s="43" t="s">
        <v>363</v>
      </c>
    </row>
    <row r="5555" spans="1:16" x14ac:dyDescent="0.25">
      <c r="A5555" s="43" t="s">
        <v>8665</v>
      </c>
      <c r="B5555" s="43" t="s">
        <v>66</v>
      </c>
      <c r="C5555" s="43" t="s">
        <v>8666</v>
      </c>
      <c r="D5555" s="43" t="s">
        <v>8667</v>
      </c>
      <c r="E5555" s="43" t="s">
        <v>46</v>
      </c>
      <c r="F5555" s="44">
        <v>45014</v>
      </c>
      <c r="G5555" s="43" t="s">
        <v>203</v>
      </c>
      <c r="H5555" s="43" t="s">
        <v>3960</v>
      </c>
      <c r="I5555" s="43" t="s">
        <v>364</v>
      </c>
      <c r="J5555" s="43">
        <v>4</v>
      </c>
      <c r="K5555" s="43" t="s">
        <v>69</v>
      </c>
      <c r="L5555" s="55" t="s">
        <v>13</v>
      </c>
      <c r="M5555" s="43" t="s">
        <v>2</v>
      </c>
      <c r="N5555" s="43" t="s">
        <v>2</v>
      </c>
      <c r="O5555"/>
      <c r="P5555" s="43" t="s">
        <v>363</v>
      </c>
    </row>
    <row r="5556" spans="1:16" x14ac:dyDescent="0.25">
      <c r="A5556" s="43" t="s">
        <v>8665</v>
      </c>
      <c r="B5556" s="43" t="s">
        <v>66</v>
      </c>
      <c r="C5556" s="43" t="s">
        <v>8666</v>
      </c>
      <c r="D5556" s="43" t="s">
        <v>8667</v>
      </c>
      <c r="E5556" s="43" t="s">
        <v>46</v>
      </c>
      <c r="F5556" s="44">
        <v>45014</v>
      </c>
      <c r="G5556" s="43" t="s">
        <v>203</v>
      </c>
      <c r="H5556" s="43" t="s">
        <v>3960</v>
      </c>
      <c r="I5556" s="43" t="s">
        <v>363</v>
      </c>
      <c r="J5556" s="43">
        <v>5</v>
      </c>
      <c r="K5556" s="43" t="s">
        <v>3501</v>
      </c>
      <c r="L5556" s="55" t="s">
        <v>13</v>
      </c>
      <c r="M5556"/>
      <c r="N5556"/>
      <c r="O5556"/>
      <c r="P5556" s="43" t="s">
        <v>363</v>
      </c>
    </row>
    <row r="5557" spans="1:16" x14ac:dyDescent="0.25">
      <c r="A5557" s="43" t="s">
        <v>8665</v>
      </c>
      <c r="B5557" s="43" t="s">
        <v>66</v>
      </c>
      <c r="C5557" s="43" t="s">
        <v>8666</v>
      </c>
      <c r="D5557" s="43" t="s">
        <v>8667</v>
      </c>
      <c r="E5557" s="43" t="s">
        <v>46</v>
      </c>
      <c r="F5557" s="44">
        <v>45014</v>
      </c>
      <c r="G5557" s="43" t="s">
        <v>203</v>
      </c>
      <c r="H5557" s="43" t="s">
        <v>3960</v>
      </c>
      <c r="I5557" s="43" t="s">
        <v>364</v>
      </c>
      <c r="J5557" s="43">
        <v>6</v>
      </c>
      <c r="K5557" s="43" t="s">
        <v>70</v>
      </c>
      <c r="L5557" s="55" t="s">
        <v>13</v>
      </c>
      <c r="M5557" s="43" t="s">
        <v>2</v>
      </c>
      <c r="N5557" s="43" t="s">
        <v>2</v>
      </c>
      <c r="O5557"/>
      <c r="P5557" s="43" t="s">
        <v>363</v>
      </c>
    </row>
    <row r="5558" spans="1:16" x14ac:dyDescent="0.25">
      <c r="A5558" s="43" t="s">
        <v>8665</v>
      </c>
      <c r="B5558" s="43" t="s">
        <v>66</v>
      </c>
      <c r="C5558" s="43" t="s">
        <v>8666</v>
      </c>
      <c r="D5558" s="43" t="s">
        <v>8667</v>
      </c>
      <c r="E5558" s="43" t="s">
        <v>46</v>
      </c>
      <c r="F5558" s="44">
        <v>45014</v>
      </c>
      <c r="G5558" s="43" t="s">
        <v>203</v>
      </c>
      <c r="H5558" s="43" t="s">
        <v>3960</v>
      </c>
      <c r="I5558" s="43" t="s">
        <v>363</v>
      </c>
      <c r="J5558" s="43">
        <v>7</v>
      </c>
      <c r="K5558" s="43" t="s">
        <v>8668</v>
      </c>
      <c r="L5558" s="55" t="s">
        <v>638</v>
      </c>
      <c r="M5558"/>
      <c r="N5558"/>
      <c r="O5558"/>
      <c r="P5558" s="43" t="s">
        <v>363</v>
      </c>
    </row>
    <row r="5559" spans="1:16" x14ac:dyDescent="0.25">
      <c r="A5559" s="43" t="s">
        <v>8665</v>
      </c>
      <c r="B5559" s="43" t="s">
        <v>66</v>
      </c>
      <c r="C5559" s="43" t="s">
        <v>8666</v>
      </c>
      <c r="D5559" s="43" t="s">
        <v>8667</v>
      </c>
      <c r="E5559" s="43" t="s">
        <v>46</v>
      </c>
      <c r="F5559" s="44">
        <v>45014</v>
      </c>
      <c r="G5559" s="43" t="s">
        <v>203</v>
      </c>
      <c r="H5559" s="43" t="s">
        <v>3960</v>
      </c>
      <c r="I5559" s="43" t="s">
        <v>363</v>
      </c>
      <c r="J5559" s="43">
        <v>8</v>
      </c>
      <c r="K5559" s="43" t="s">
        <v>3875</v>
      </c>
      <c r="L5559" s="55" t="s">
        <v>638</v>
      </c>
      <c r="M5559"/>
      <c r="N5559"/>
      <c r="O5559"/>
      <c r="P5559" s="43" t="s">
        <v>363</v>
      </c>
    </row>
    <row r="5560" spans="1:16" x14ac:dyDescent="0.25">
      <c r="A5560" s="43" t="s">
        <v>8665</v>
      </c>
      <c r="B5560" s="43" t="s">
        <v>66</v>
      </c>
      <c r="C5560" s="43" t="s">
        <v>8666</v>
      </c>
      <c r="D5560" s="43" t="s">
        <v>8667</v>
      </c>
      <c r="E5560" s="43" t="s">
        <v>46</v>
      </c>
      <c r="F5560" s="44">
        <v>45014</v>
      </c>
      <c r="G5560" s="43" t="s">
        <v>203</v>
      </c>
      <c r="H5560" s="43" t="s">
        <v>3960</v>
      </c>
      <c r="I5560" s="43" t="s">
        <v>363</v>
      </c>
      <c r="J5560" s="43">
        <v>9</v>
      </c>
      <c r="K5560" s="43" t="s">
        <v>7244</v>
      </c>
      <c r="L5560" s="55" t="s">
        <v>641</v>
      </c>
      <c r="M5560"/>
      <c r="N5560"/>
      <c r="O5560"/>
      <c r="P5560" s="43" t="s">
        <v>363</v>
      </c>
    </row>
    <row r="5561" spans="1:16" x14ac:dyDescent="0.25">
      <c r="A5561" s="43" t="s">
        <v>8665</v>
      </c>
      <c r="B5561" s="43" t="s">
        <v>66</v>
      </c>
      <c r="C5561" s="43" t="s">
        <v>8666</v>
      </c>
      <c r="D5561" s="43" t="s">
        <v>8667</v>
      </c>
      <c r="E5561" s="43" t="s">
        <v>46</v>
      </c>
      <c r="F5561" s="44">
        <v>45014</v>
      </c>
      <c r="G5561" s="43" t="s">
        <v>203</v>
      </c>
      <c r="H5561" s="43" t="s">
        <v>3960</v>
      </c>
      <c r="I5561" s="43" t="s">
        <v>363</v>
      </c>
      <c r="J5561" s="43">
        <v>11</v>
      </c>
      <c r="K5561" s="43" t="s">
        <v>7223</v>
      </c>
      <c r="L5561" s="55" t="s">
        <v>638</v>
      </c>
      <c r="M5561"/>
      <c r="N5561"/>
      <c r="O5561"/>
      <c r="P5561" s="43" t="s">
        <v>363</v>
      </c>
    </row>
    <row r="5562" spans="1:16" x14ac:dyDescent="0.25">
      <c r="A5562" s="43" t="s">
        <v>8665</v>
      </c>
      <c r="B5562" s="43" t="s">
        <v>66</v>
      </c>
      <c r="C5562" s="43" t="s">
        <v>8666</v>
      </c>
      <c r="D5562" s="43" t="s">
        <v>8667</v>
      </c>
      <c r="E5562" s="43" t="s">
        <v>46</v>
      </c>
      <c r="F5562" s="44">
        <v>45014</v>
      </c>
      <c r="G5562" s="43" t="s">
        <v>203</v>
      </c>
      <c r="H5562" s="43" t="s">
        <v>3960</v>
      </c>
      <c r="I5562" s="43" t="s">
        <v>364</v>
      </c>
      <c r="J5562" s="43">
        <v>12.1</v>
      </c>
      <c r="K5562" s="43" t="s">
        <v>8488</v>
      </c>
      <c r="L5562" s="55" t="s">
        <v>13</v>
      </c>
      <c r="M5562" s="43" t="s">
        <v>2</v>
      </c>
      <c r="N5562" s="43" t="s">
        <v>2</v>
      </c>
      <c r="O5562"/>
      <c r="P5562" s="43" t="s">
        <v>363</v>
      </c>
    </row>
    <row r="5563" spans="1:16" x14ac:dyDescent="0.25">
      <c r="A5563" s="43" t="s">
        <v>8665</v>
      </c>
      <c r="B5563" s="43" t="s">
        <v>66</v>
      </c>
      <c r="C5563" s="43" t="s">
        <v>8666</v>
      </c>
      <c r="D5563" s="43" t="s">
        <v>8667</v>
      </c>
      <c r="E5563" s="43" t="s">
        <v>46</v>
      </c>
      <c r="F5563" s="44">
        <v>45014</v>
      </c>
      <c r="G5563" s="43" t="s">
        <v>203</v>
      </c>
      <c r="H5563" s="43" t="s">
        <v>3960</v>
      </c>
      <c r="I5563" s="43" t="s">
        <v>364</v>
      </c>
      <c r="J5563" s="43">
        <v>12.2</v>
      </c>
      <c r="K5563" s="43" t="s">
        <v>7224</v>
      </c>
      <c r="L5563" s="55" t="s">
        <v>639</v>
      </c>
      <c r="M5563" s="43" t="s">
        <v>2</v>
      </c>
      <c r="N5563" s="43" t="s">
        <v>2</v>
      </c>
      <c r="O5563"/>
      <c r="P5563" s="43" t="s">
        <v>363</v>
      </c>
    </row>
    <row r="5564" spans="1:16" ht="30" x14ac:dyDescent="0.25">
      <c r="A5564" s="43" t="s">
        <v>8665</v>
      </c>
      <c r="B5564" s="43" t="s">
        <v>66</v>
      </c>
      <c r="C5564" s="43" t="s">
        <v>8666</v>
      </c>
      <c r="D5564" s="43" t="s">
        <v>8667</v>
      </c>
      <c r="E5564" s="43" t="s">
        <v>46</v>
      </c>
      <c r="F5564" s="44">
        <v>45014</v>
      </c>
      <c r="G5564" s="43" t="s">
        <v>203</v>
      </c>
      <c r="H5564" s="43" t="s">
        <v>3960</v>
      </c>
      <c r="I5564" s="43" t="s">
        <v>364</v>
      </c>
      <c r="J5564" s="43">
        <v>13.1</v>
      </c>
      <c r="K5564" s="43" t="s">
        <v>8669</v>
      </c>
      <c r="L5564" s="55" t="s">
        <v>640</v>
      </c>
      <c r="M5564" s="43" t="s">
        <v>2</v>
      </c>
      <c r="N5564" s="43" t="s">
        <v>2</v>
      </c>
      <c r="O5564"/>
      <c r="P5564" s="43" t="s">
        <v>363</v>
      </c>
    </row>
    <row r="5565" spans="1:16" x14ac:dyDescent="0.25">
      <c r="A5565" s="43" t="s">
        <v>8665</v>
      </c>
      <c r="B5565" s="43" t="s">
        <v>66</v>
      </c>
      <c r="C5565" s="43" t="s">
        <v>8666</v>
      </c>
      <c r="D5565" s="43" t="s">
        <v>8667</v>
      </c>
      <c r="E5565" s="43" t="s">
        <v>46</v>
      </c>
      <c r="F5565" s="44">
        <v>45014</v>
      </c>
      <c r="G5565" s="43" t="s">
        <v>203</v>
      </c>
      <c r="H5565" s="43" t="s">
        <v>3960</v>
      </c>
      <c r="I5565" s="43" t="s">
        <v>364</v>
      </c>
      <c r="J5565" s="43">
        <v>13.2</v>
      </c>
      <c r="K5565" s="43" t="s">
        <v>5688</v>
      </c>
      <c r="L5565" s="55" t="s">
        <v>641</v>
      </c>
      <c r="M5565" s="43" t="s">
        <v>2</v>
      </c>
      <c r="N5565" s="43" t="s">
        <v>2</v>
      </c>
      <c r="O5565"/>
      <c r="P5565" s="43" t="s">
        <v>363</v>
      </c>
    </row>
    <row r="5566" spans="1:16" ht="105" x14ac:dyDescent="0.25">
      <c r="A5566" s="43" t="s">
        <v>8665</v>
      </c>
      <c r="B5566" s="43" t="s">
        <v>66</v>
      </c>
      <c r="C5566" s="43" t="s">
        <v>8666</v>
      </c>
      <c r="D5566" s="43" t="s">
        <v>8667</v>
      </c>
      <c r="E5566" s="43" t="s">
        <v>46</v>
      </c>
      <c r="F5566" s="44">
        <v>45014</v>
      </c>
      <c r="G5566" s="43" t="s">
        <v>203</v>
      </c>
      <c r="H5566" s="43" t="s">
        <v>3960</v>
      </c>
      <c r="I5566" s="43" t="s">
        <v>364</v>
      </c>
      <c r="J5566" s="43">
        <v>14.2</v>
      </c>
      <c r="K5566" s="43" t="s">
        <v>8670</v>
      </c>
      <c r="L5566" s="55" t="s">
        <v>13</v>
      </c>
      <c r="M5566" s="43" t="s">
        <v>2</v>
      </c>
      <c r="N5566" s="43" t="s">
        <v>3</v>
      </c>
      <c r="O5566" s="43" t="s">
        <v>10010</v>
      </c>
      <c r="P5566" s="43" t="s">
        <v>364</v>
      </c>
    </row>
    <row r="5567" spans="1:16" x14ac:dyDescent="0.25">
      <c r="A5567" s="43" t="s">
        <v>8665</v>
      </c>
      <c r="B5567" s="43" t="s">
        <v>66</v>
      </c>
      <c r="C5567" s="43" t="s">
        <v>8666</v>
      </c>
      <c r="D5567" s="43" t="s">
        <v>8667</v>
      </c>
      <c r="E5567" s="43" t="s">
        <v>46</v>
      </c>
      <c r="F5567" s="44">
        <v>45014</v>
      </c>
      <c r="G5567" s="43" t="s">
        <v>203</v>
      </c>
      <c r="H5567" s="43" t="s">
        <v>3960</v>
      </c>
      <c r="I5567" s="43" t="s">
        <v>364</v>
      </c>
      <c r="J5567" s="43">
        <v>15</v>
      </c>
      <c r="K5567" s="43" t="s">
        <v>230</v>
      </c>
      <c r="L5567" s="55" t="s">
        <v>639</v>
      </c>
      <c r="M5567" s="43" t="s">
        <v>2</v>
      </c>
      <c r="N5567" s="43" t="s">
        <v>2</v>
      </c>
      <c r="O5567"/>
      <c r="P5567" s="43" t="s">
        <v>363</v>
      </c>
    </row>
    <row r="5568" spans="1:16" x14ac:dyDescent="0.25">
      <c r="A5568" s="43" t="s">
        <v>8665</v>
      </c>
      <c r="B5568" s="43" t="s">
        <v>66</v>
      </c>
      <c r="C5568" s="43" t="s">
        <v>8666</v>
      </c>
      <c r="D5568" s="43" t="s">
        <v>8667</v>
      </c>
      <c r="E5568" s="43" t="s">
        <v>46</v>
      </c>
      <c r="F5568" s="44">
        <v>45014</v>
      </c>
      <c r="G5568" s="43" t="s">
        <v>203</v>
      </c>
      <c r="H5568" s="43" t="s">
        <v>3960</v>
      </c>
      <c r="I5568" s="43" t="s">
        <v>364</v>
      </c>
      <c r="J5568" s="43">
        <v>16</v>
      </c>
      <c r="K5568" s="43" t="s">
        <v>3941</v>
      </c>
      <c r="L5568" s="55" t="s">
        <v>641</v>
      </c>
      <c r="M5568" s="43" t="s">
        <v>2</v>
      </c>
      <c r="N5568" s="43" t="s">
        <v>2</v>
      </c>
      <c r="O5568"/>
      <c r="P5568" s="43" t="s">
        <v>363</v>
      </c>
    </row>
    <row r="5569" spans="1:16" x14ac:dyDescent="0.25">
      <c r="A5569" s="43" t="s">
        <v>8665</v>
      </c>
      <c r="B5569" s="43" t="s">
        <v>66</v>
      </c>
      <c r="C5569" s="43" t="s">
        <v>8666</v>
      </c>
      <c r="D5569" s="43" t="s">
        <v>8667</v>
      </c>
      <c r="E5569" s="43" t="s">
        <v>46</v>
      </c>
      <c r="F5569" s="44">
        <v>45014</v>
      </c>
      <c r="G5569" s="43" t="s">
        <v>203</v>
      </c>
      <c r="H5569" s="43" t="s">
        <v>3960</v>
      </c>
      <c r="I5569" s="43" t="s">
        <v>364</v>
      </c>
      <c r="J5569" s="43">
        <v>17</v>
      </c>
      <c r="K5569" s="43" t="s">
        <v>71</v>
      </c>
      <c r="L5569" s="55" t="s">
        <v>641</v>
      </c>
      <c r="M5569" s="43" t="s">
        <v>2</v>
      </c>
      <c r="N5569" s="43" t="s">
        <v>2</v>
      </c>
      <c r="O5569"/>
      <c r="P5569" s="43" t="s">
        <v>363</v>
      </c>
    </row>
    <row r="5570" spans="1:16" x14ac:dyDescent="0.25">
      <c r="A5570" s="43" t="s">
        <v>8665</v>
      </c>
      <c r="B5570" s="43" t="s">
        <v>66</v>
      </c>
      <c r="C5570" s="43" t="s">
        <v>8666</v>
      </c>
      <c r="D5570" s="43" t="s">
        <v>8667</v>
      </c>
      <c r="E5570" s="43" t="s">
        <v>46</v>
      </c>
      <c r="F5570" s="44">
        <v>45014</v>
      </c>
      <c r="G5570" s="43" t="s">
        <v>203</v>
      </c>
      <c r="H5570" s="43" t="s">
        <v>3960</v>
      </c>
      <c r="I5570" s="43" t="s">
        <v>363</v>
      </c>
      <c r="J5570" s="43">
        <v>19</v>
      </c>
      <c r="K5570" s="43" t="s">
        <v>86</v>
      </c>
      <c r="L5570" s="55" t="s">
        <v>13</v>
      </c>
      <c r="M5570"/>
      <c r="N5570"/>
      <c r="O5570"/>
      <c r="P5570" s="43" t="s">
        <v>363</v>
      </c>
    </row>
    <row r="5571" spans="1:16" x14ac:dyDescent="0.25">
      <c r="A5571" s="43" t="s">
        <v>8665</v>
      </c>
      <c r="B5571" s="43" t="s">
        <v>66</v>
      </c>
      <c r="C5571" s="43" t="s">
        <v>8666</v>
      </c>
      <c r="D5571" s="43" t="s">
        <v>8667</v>
      </c>
      <c r="E5571" s="43" t="s">
        <v>46</v>
      </c>
      <c r="F5571" s="44">
        <v>45014</v>
      </c>
      <c r="G5571" s="43" t="s">
        <v>203</v>
      </c>
      <c r="H5571" s="43" t="s">
        <v>3960</v>
      </c>
      <c r="I5571" s="43" t="s">
        <v>364</v>
      </c>
      <c r="J5571" s="43" t="s">
        <v>5775</v>
      </c>
      <c r="K5571" s="43" t="s">
        <v>53</v>
      </c>
      <c r="L5571" s="55" t="s">
        <v>638</v>
      </c>
      <c r="M5571" s="43" t="s">
        <v>2</v>
      </c>
      <c r="N5571" s="43" t="s">
        <v>2</v>
      </c>
      <c r="O5571"/>
      <c r="P5571" s="43" t="s">
        <v>363</v>
      </c>
    </row>
    <row r="5572" spans="1:16" x14ac:dyDescent="0.25">
      <c r="A5572" s="43" t="s">
        <v>8665</v>
      </c>
      <c r="B5572" s="43" t="s">
        <v>66</v>
      </c>
      <c r="C5572" s="43" t="s">
        <v>8666</v>
      </c>
      <c r="D5572" s="43" t="s">
        <v>8667</v>
      </c>
      <c r="E5572" s="43" t="s">
        <v>46</v>
      </c>
      <c r="F5572" s="44">
        <v>45014</v>
      </c>
      <c r="G5572" s="43" t="s">
        <v>203</v>
      </c>
      <c r="H5572" s="43" t="s">
        <v>3960</v>
      </c>
      <c r="I5572" s="43" t="s">
        <v>364</v>
      </c>
      <c r="J5572" s="43" t="s">
        <v>5776</v>
      </c>
      <c r="K5572" s="43" t="s">
        <v>8671</v>
      </c>
      <c r="L5572" s="55" t="s">
        <v>13</v>
      </c>
      <c r="M5572" s="43" t="s">
        <v>2</v>
      </c>
      <c r="N5572" s="43" t="s">
        <v>2</v>
      </c>
      <c r="O5572"/>
      <c r="P5572" s="43" t="s">
        <v>363</v>
      </c>
    </row>
    <row r="5573" spans="1:16" x14ac:dyDescent="0.25">
      <c r="A5573" s="43" t="s">
        <v>8665</v>
      </c>
      <c r="B5573" s="43" t="s">
        <v>66</v>
      </c>
      <c r="C5573" s="43" t="s">
        <v>8666</v>
      </c>
      <c r="D5573" s="43" t="s">
        <v>8667</v>
      </c>
      <c r="E5573" s="43" t="s">
        <v>46</v>
      </c>
      <c r="F5573" s="44">
        <v>45014</v>
      </c>
      <c r="G5573" s="43" t="s">
        <v>203</v>
      </c>
      <c r="H5573" s="43" t="s">
        <v>3960</v>
      </c>
      <c r="I5573" s="43" t="s">
        <v>364</v>
      </c>
      <c r="J5573" s="43" t="s">
        <v>5777</v>
      </c>
      <c r="K5573" s="43" t="s">
        <v>8672</v>
      </c>
      <c r="L5573" s="55" t="s">
        <v>13</v>
      </c>
      <c r="M5573" s="43" t="s">
        <v>2</v>
      </c>
      <c r="N5573" s="43" t="s">
        <v>2</v>
      </c>
      <c r="O5573"/>
      <c r="P5573" s="43" t="s">
        <v>363</v>
      </c>
    </row>
    <row r="5574" spans="1:16" x14ac:dyDescent="0.25">
      <c r="A5574" s="43" t="s">
        <v>8665</v>
      </c>
      <c r="B5574" s="43" t="s">
        <v>66</v>
      </c>
      <c r="C5574" s="43" t="s">
        <v>8666</v>
      </c>
      <c r="D5574" s="43" t="s">
        <v>8667</v>
      </c>
      <c r="E5574" s="43" t="s">
        <v>46</v>
      </c>
      <c r="F5574" s="44">
        <v>45014</v>
      </c>
      <c r="G5574" s="43" t="s">
        <v>203</v>
      </c>
      <c r="H5574" s="43" t="s">
        <v>3960</v>
      </c>
      <c r="I5574" s="43" t="s">
        <v>364</v>
      </c>
      <c r="J5574" s="43" t="s">
        <v>8673</v>
      </c>
      <c r="K5574" s="43" t="s">
        <v>8674</v>
      </c>
      <c r="L5574" s="55" t="s">
        <v>13</v>
      </c>
      <c r="M5574" s="43" t="s">
        <v>2</v>
      </c>
      <c r="N5574" s="43" t="s">
        <v>2</v>
      </c>
      <c r="O5574"/>
      <c r="P5574" s="43" t="s">
        <v>363</v>
      </c>
    </row>
    <row r="5575" spans="1:16" x14ac:dyDescent="0.25">
      <c r="A5575" s="43" t="s">
        <v>8665</v>
      </c>
      <c r="B5575" s="43" t="s">
        <v>66</v>
      </c>
      <c r="C5575" s="43" t="s">
        <v>8666</v>
      </c>
      <c r="D5575" s="43" t="s">
        <v>8667</v>
      </c>
      <c r="E5575" s="43" t="s">
        <v>46</v>
      </c>
      <c r="F5575" s="44">
        <v>45014</v>
      </c>
      <c r="G5575" s="43" t="s">
        <v>203</v>
      </c>
      <c r="H5575" s="43" t="s">
        <v>3960</v>
      </c>
      <c r="I5575" s="43" t="s">
        <v>364</v>
      </c>
      <c r="J5575" s="43" t="s">
        <v>8675</v>
      </c>
      <c r="K5575" s="43" t="s">
        <v>8676</v>
      </c>
      <c r="L5575" s="55" t="s">
        <v>13</v>
      </c>
      <c r="M5575" s="43" t="s">
        <v>2</v>
      </c>
      <c r="N5575" s="43" t="s">
        <v>2</v>
      </c>
      <c r="O5575"/>
      <c r="P5575" s="43" t="s">
        <v>363</v>
      </c>
    </row>
    <row r="5576" spans="1:16" x14ac:dyDescent="0.25">
      <c r="A5576" s="43" t="s">
        <v>8665</v>
      </c>
      <c r="B5576" s="43" t="s">
        <v>66</v>
      </c>
      <c r="C5576" s="43" t="s">
        <v>8666</v>
      </c>
      <c r="D5576" s="43" t="s">
        <v>8667</v>
      </c>
      <c r="E5576" s="43" t="s">
        <v>46</v>
      </c>
      <c r="F5576" s="44">
        <v>45014</v>
      </c>
      <c r="G5576" s="43" t="s">
        <v>203</v>
      </c>
      <c r="H5576" s="43" t="s">
        <v>3960</v>
      </c>
      <c r="I5576" s="43" t="s">
        <v>364</v>
      </c>
      <c r="J5576" s="43" t="s">
        <v>8677</v>
      </c>
      <c r="K5576" s="43" t="s">
        <v>8678</v>
      </c>
      <c r="L5576" s="55" t="s">
        <v>13</v>
      </c>
      <c r="M5576" s="43" t="s">
        <v>2</v>
      </c>
      <c r="N5576" s="43" t="s">
        <v>2</v>
      </c>
      <c r="O5576"/>
      <c r="P5576" s="43" t="s">
        <v>363</v>
      </c>
    </row>
    <row r="5577" spans="1:16" x14ac:dyDescent="0.25">
      <c r="A5577" s="43" t="s">
        <v>8665</v>
      </c>
      <c r="B5577" s="43" t="s">
        <v>66</v>
      </c>
      <c r="C5577" s="43" t="s">
        <v>8666</v>
      </c>
      <c r="D5577" s="43" t="s">
        <v>8667</v>
      </c>
      <c r="E5577" s="43" t="s">
        <v>46</v>
      </c>
      <c r="F5577" s="44">
        <v>45014</v>
      </c>
      <c r="G5577" s="43" t="s">
        <v>203</v>
      </c>
      <c r="H5577" s="43" t="s">
        <v>3960</v>
      </c>
      <c r="I5577" s="43" t="s">
        <v>364</v>
      </c>
      <c r="J5577" s="43" t="s">
        <v>8679</v>
      </c>
      <c r="K5577" s="43" t="s">
        <v>8680</v>
      </c>
      <c r="L5577" s="55" t="s">
        <v>13</v>
      </c>
      <c r="M5577" s="43" t="s">
        <v>2</v>
      </c>
      <c r="N5577" s="43" t="s">
        <v>2</v>
      </c>
      <c r="O5577"/>
      <c r="P5577" s="43" t="s">
        <v>363</v>
      </c>
    </row>
    <row r="5578" spans="1:16" x14ac:dyDescent="0.25">
      <c r="A5578" s="43" t="s">
        <v>8665</v>
      </c>
      <c r="B5578" s="43" t="s">
        <v>66</v>
      </c>
      <c r="C5578" s="43" t="s">
        <v>8666</v>
      </c>
      <c r="D5578" s="43" t="s">
        <v>8667</v>
      </c>
      <c r="E5578" s="43" t="s">
        <v>46</v>
      </c>
      <c r="F5578" s="44">
        <v>45014</v>
      </c>
      <c r="G5578" s="43" t="s">
        <v>203</v>
      </c>
      <c r="H5578" s="43" t="s">
        <v>3960</v>
      </c>
      <c r="I5578" s="43" t="s">
        <v>364</v>
      </c>
      <c r="J5578" s="43" t="s">
        <v>8681</v>
      </c>
      <c r="K5578" s="43" t="s">
        <v>8682</v>
      </c>
      <c r="L5578" s="55" t="s">
        <v>13</v>
      </c>
      <c r="M5578" s="43" t="s">
        <v>2</v>
      </c>
      <c r="N5578" s="43" t="s">
        <v>2</v>
      </c>
      <c r="O5578"/>
      <c r="P5578" s="43" t="s">
        <v>363</v>
      </c>
    </row>
    <row r="5579" spans="1:16" x14ac:dyDescent="0.25">
      <c r="A5579" s="43" t="s">
        <v>8665</v>
      </c>
      <c r="B5579" s="43" t="s">
        <v>66</v>
      </c>
      <c r="C5579" s="43" t="s">
        <v>8666</v>
      </c>
      <c r="D5579" s="43" t="s">
        <v>8667</v>
      </c>
      <c r="E5579" s="43" t="s">
        <v>46</v>
      </c>
      <c r="F5579" s="44">
        <v>45014</v>
      </c>
      <c r="G5579" s="43" t="s">
        <v>203</v>
      </c>
      <c r="H5579" s="43" t="s">
        <v>3960</v>
      </c>
      <c r="I5579" s="43" t="s">
        <v>364</v>
      </c>
      <c r="J5579" s="43" t="s">
        <v>8683</v>
      </c>
      <c r="K5579" s="43" t="s">
        <v>8684</v>
      </c>
      <c r="L5579" s="55" t="s">
        <v>13</v>
      </c>
      <c r="M5579" s="43" t="s">
        <v>2</v>
      </c>
      <c r="N5579" s="43" t="s">
        <v>2</v>
      </c>
      <c r="O5579"/>
      <c r="P5579" s="43" t="s">
        <v>363</v>
      </c>
    </row>
    <row r="5580" spans="1:16" x14ac:dyDescent="0.25">
      <c r="A5580" s="43" t="s">
        <v>8665</v>
      </c>
      <c r="B5580" s="43" t="s">
        <v>66</v>
      </c>
      <c r="C5580" s="43" t="s">
        <v>8666</v>
      </c>
      <c r="D5580" s="43" t="s">
        <v>8667</v>
      </c>
      <c r="E5580" s="43" t="s">
        <v>46</v>
      </c>
      <c r="F5580" s="44">
        <v>45014</v>
      </c>
      <c r="G5580" s="43" t="s">
        <v>203</v>
      </c>
      <c r="H5580" s="43" t="s">
        <v>3960</v>
      </c>
      <c r="I5580" s="43" t="s">
        <v>364</v>
      </c>
      <c r="J5580" s="43" t="s">
        <v>8685</v>
      </c>
      <c r="K5580" s="43" t="s">
        <v>8686</v>
      </c>
      <c r="L5580" s="55" t="s">
        <v>13</v>
      </c>
      <c r="M5580" s="43" t="s">
        <v>2</v>
      </c>
      <c r="N5580" s="43" t="s">
        <v>2</v>
      </c>
      <c r="O5580"/>
      <c r="P5580" s="43" t="s">
        <v>363</v>
      </c>
    </row>
    <row r="5581" spans="1:16" x14ac:dyDescent="0.25">
      <c r="A5581" s="43" t="s">
        <v>8665</v>
      </c>
      <c r="B5581" s="43" t="s">
        <v>66</v>
      </c>
      <c r="C5581" s="43" t="s">
        <v>8666</v>
      </c>
      <c r="D5581" s="43" t="s">
        <v>8667</v>
      </c>
      <c r="E5581" s="43" t="s">
        <v>46</v>
      </c>
      <c r="F5581" s="44">
        <v>45014</v>
      </c>
      <c r="G5581" s="43" t="s">
        <v>203</v>
      </c>
      <c r="H5581" s="43" t="s">
        <v>3960</v>
      </c>
      <c r="I5581" s="43" t="s">
        <v>364</v>
      </c>
      <c r="J5581" s="43" t="s">
        <v>8687</v>
      </c>
      <c r="K5581" s="43" t="s">
        <v>8688</v>
      </c>
      <c r="L5581" s="55" t="s">
        <v>13</v>
      </c>
      <c r="M5581" s="43" t="s">
        <v>2</v>
      </c>
      <c r="N5581" s="43" t="s">
        <v>2</v>
      </c>
      <c r="O5581"/>
      <c r="P5581" s="43" t="s">
        <v>363</v>
      </c>
    </row>
    <row r="5582" spans="1:16" x14ac:dyDescent="0.25">
      <c r="A5582" s="43" t="s">
        <v>8665</v>
      </c>
      <c r="B5582" s="43" t="s">
        <v>66</v>
      </c>
      <c r="C5582" s="43" t="s">
        <v>8666</v>
      </c>
      <c r="D5582" s="43" t="s">
        <v>8667</v>
      </c>
      <c r="E5582" s="43" t="s">
        <v>46</v>
      </c>
      <c r="F5582" s="44">
        <v>45014</v>
      </c>
      <c r="G5582" s="43" t="s">
        <v>203</v>
      </c>
      <c r="H5582" s="43" t="s">
        <v>3960</v>
      </c>
      <c r="I5582" s="43" t="s">
        <v>364</v>
      </c>
      <c r="J5582" s="43" t="s">
        <v>8689</v>
      </c>
      <c r="K5582" s="43" t="s">
        <v>8690</v>
      </c>
      <c r="L5582" s="55" t="s">
        <v>13</v>
      </c>
      <c r="M5582" s="43" t="s">
        <v>2</v>
      </c>
      <c r="N5582" s="43" t="s">
        <v>2</v>
      </c>
      <c r="O5582"/>
      <c r="P5582" s="43" t="s">
        <v>363</v>
      </c>
    </row>
    <row r="5583" spans="1:16" x14ac:dyDescent="0.25">
      <c r="A5583" s="43" t="s">
        <v>8665</v>
      </c>
      <c r="B5583" s="43" t="s">
        <v>66</v>
      </c>
      <c r="C5583" s="43" t="s">
        <v>8666</v>
      </c>
      <c r="D5583" s="43" t="s">
        <v>8667</v>
      </c>
      <c r="E5583" s="43" t="s">
        <v>46</v>
      </c>
      <c r="F5583" s="44">
        <v>45014</v>
      </c>
      <c r="G5583" s="43" t="s">
        <v>203</v>
      </c>
      <c r="H5583" s="43" t="s">
        <v>3960</v>
      </c>
      <c r="I5583" s="43" t="s">
        <v>364</v>
      </c>
      <c r="J5583" s="43" t="s">
        <v>8691</v>
      </c>
      <c r="K5583" s="43" t="s">
        <v>8692</v>
      </c>
      <c r="L5583" s="55" t="s">
        <v>640</v>
      </c>
      <c r="M5583" s="43" t="s">
        <v>2</v>
      </c>
      <c r="N5583" s="43" t="s">
        <v>2</v>
      </c>
      <c r="O5583"/>
      <c r="P5583" s="43" t="s">
        <v>363</v>
      </c>
    </row>
    <row r="5584" spans="1:16" x14ac:dyDescent="0.25">
      <c r="A5584" s="43" t="s">
        <v>8665</v>
      </c>
      <c r="B5584" s="43" t="s">
        <v>66</v>
      </c>
      <c r="C5584" s="43" t="s">
        <v>8666</v>
      </c>
      <c r="D5584" s="43" t="s">
        <v>8667</v>
      </c>
      <c r="E5584" s="43" t="s">
        <v>46</v>
      </c>
      <c r="F5584" s="44">
        <v>45014</v>
      </c>
      <c r="G5584" s="43" t="s">
        <v>203</v>
      </c>
      <c r="H5584" s="43" t="s">
        <v>3960</v>
      </c>
      <c r="I5584" s="43" t="s">
        <v>364</v>
      </c>
      <c r="J5584" s="43" t="s">
        <v>8693</v>
      </c>
      <c r="K5584" s="43" t="s">
        <v>8694</v>
      </c>
      <c r="L5584" s="55" t="s">
        <v>640</v>
      </c>
      <c r="M5584" s="43" t="s">
        <v>2</v>
      </c>
      <c r="N5584" s="43" t="s">
        <v>2</v>
      </c>
      <c r="O5584"/>
      <c r="P5584" s="43" t="s">
        <v>363</v>
      </c>
    </row>
    <row r="5585" spans="1:16" ht="45" x14ac:dyDescent="0.25">
      <c r="A5585" s="43" t="s">
        <v>8665</v>
      </c>
      <c r="B5585" s="43" t="s">
        <v>66</v>
      </c>
      <c r="C5585" s="43" t="s">
        <v>8666</v>
      </c>
      <c r="D5585" s="43" t="s">
        <v>8667</v>
      </c>
      <c r="E5585" s="43" t="s">
        <v>46</v>
      </c>
      <c r="F5585" s="44">
        <v>45014</v>
      </c>
      <c r="G5585" s="43" t="s">
        <v>203</v>
      </c>
      <c r="H5585" s="43" t="s">
        <v>3960</v>
      </c>
      <c r="I5585" s="43" t="s">
        <v>364</v>
      </c>
      <c r="J5585" s="43" t="s">
        <v>8695</v>
      </c>
      <c r="K5585" s="43" t="s">
        <v>8696</v>
      </c>
      <c r="L5585" s="55" t="s">
        <v>640</v>
      </c>
      <c r="M5585" s="43" t="s">
        <v>2</v>
      </c>
      <c r="N5585" s="43" t="s">
        <v>3</v>
      </c>
      <c r="O5585" s="43" t="s">
        <v>10000</v>
      </c>
      <c r="P5585" s="43" t="s">
        <v>364</v>
      </c>
    </row>
    <row r="5586" spans="1:16" x14ac:dyDescent="0.25">
      <c r="A5586" s="43" t="s">
        <v>8665</v>
      </c>
      <c r="B5586" s="43" t="s">
        <v>66</v>
      </c>
      <c r="C5586" s="43" t="s">
        <v>8666</v>
      </c>
      <c r="D5586" s="43" t="s">
        <v>8667</v>
      </c>
      <c r="E5586" s="43" t="s">
        <v>46</v>
      </c>
      <c r="F5586" s="44">
        <v>45014</v>
      </c>
      <c r="G5586" s="43" t="s">
        <v>203</v>
      </c>
      <c r="H5586" s="43" t="s">
        <v>3960</v>
      </c>
      <c r="I5586" s="43" t="s">
        <v>364</v>
      </c>
      <c r="J5586" s="43" t="s">
        <v>8697</v>
      </c>
      <c r="K5586" s="43" t="s">
        <v>8698</v>
      </c>
      <c r="L5586" s="55" t="s">
        <v>640</v>
      </c>
      <c r="M5586" s="43" t="s">
        <v>2</v>
      </c>
      <c r="N5586" s="43" t="s">
        <v>2</v>
      </c>
      <c r="O5586"/>
      <c r="P5586" s="43" t="s">
        <v>363</v>
      </c>
    </row>
    <row r="5587" spans="1:16" ht="90" x14ac:dyDescent="0.25">
      <c r="A5587" s="43" t="s">
        <v>8665</v>
      </c>
      <c r="B5587" s="43" t="s">
        <v>66</v>
      </c>
      <c r="C5587" s="43" t="s">
        <v>8666</v>
      </c>
      <c r="D5587" s="43" t="s">
        <v>8667</v>
      </c>
      <c r="E5587" s="43" t="s">
        <v>46</v>
      </c>
      <c r="F5587" s="44">
        <v>45014</v>
      </c>
      <c r="G5587" s="43" t="s">
        <v>203</v>
      </c>
      <c r="H5587" s="43" t="s">
        <v>3960</v>
      </c>
      <c r="I5587" s="43" t="s">
        <v>364</v>
      </c>
      <c r="J5587" s="43" t="s">
        <v>8699</v>
      </c>
      <c r="K5587" s="43" t="s">
        <v>8700</v>
      </c>
      <c r="L5587" s="55" t="s">
        <v>640</v>
      </c>
      <c r="M5587" s="43" t="s">
        <v>2</v>
      </c>
      <c r="N5587" s="43" t="s">
        <v>3</v>
      </c>
      <c r="O5587" s="43" t="s">
        <v>10011</v>
      </c>
      <c r="P5587" s="43" t="s">
        <v>364</v>
      </c>
    </row>
    <row r="5588" spans="1:16" ht="105" x14ac:dyDescent="0.25">
      <c r="A5588" s="43" t="s">
        <v>8665</v>
      </c>
      <c r="B5588" s="43" t="s">
        <v>66</v>
      </c>
      <c r="C5588" s="43" t="s">
        <v>8666</v>
      </c>
      <c r="D5588" s="43" t="s">
        <v>8667</v>
      </c>
      <c r="E5588" s="43" t="s">
        <v>46</v>
      </c>
      <c r="F5588" s="44">
        <v>45014</v>
      </c>
      <c r="G5588" s="43" t="s">
        <v>203</v>
      </c>
      <c r="H5588" s="43" t="s">
        <v>3960</v>
      </c>
      <c r="I5588" s="43" t="s">
        <v>364</v>
      </c>
      <c r="J5588" s="43" t="s">
        <v>8701</v>
      </c>
      <c r="K5588" s="43" t="s">
        <v>8702</v>
      </c>
      <c r="L5588" s="55" t="s">
        <v>640</v>
      </c>
      <c r="M5588" s="43" t="s">
        <v>2</v>
      </c>
      <c r="N5588" s="43" t="s">
        <v>3</v>
      </c>
      <c r="O5588" s="43" t="s">
        <v>10010</v>
      </c>
      <c r="P5588" s="43" t="s">
        <v>364</v>
      </c>
    </row>
    <row r="5589" spans="1:16" x14ac:dyDescent="0.25">
      <c r="A5589" s="43" t="s">
        <v>8665</v>
      </c>
      <c r="B5589" s="43" t="s">
        <v>66</v>
      </c>
      <c r="C5589" s="43" t="s">
        <v>8666</v>
      </c>
      <c r="D5589" s="43" t="s">
        <v>8667</v>
      </c>
      <c r="E5589" s="43" t="s">
        <v>46</v>
      </c>
      <c r="F5589" s="44">
        <v>45014</v>
      </c>
      <c r="G5589" s="43" t="s">
        <v>203</v>
      </c>
      <c r="H5589" s="43" t="s">
        <v>3960</v>
      </c>
      <c r="I5589" s="43" t="s">
        <v>364</v>
      </c>
      <c r="J5589" s="43" t="s">
        <v>8703</v>
      </c>
      <c r="K5589" s="43" t="s">
        <v>8704</v>
      </c>
      <c r="L5589" s="55" t="s">
        <v>640</v>
      </c>
      <c r="M5589" s="43" t="s">
        <v>2</v>
      </c>
      <c r="N5589" s="43" t="s">
        <v>2</v>
      </c>
      <c r="O5589"/>
      <c r="P5589" s="43" t="s">
        <v>363</v>
      </c>
    </row>
    <row r="5590" spans="1:16" ht="60" x14ac:dyDescent="0.25">
      <c r="A5590" s="43" t="s">
        <v>8665</v>
      </c>
      <c r="B5590" s="43" t="s">
        <v>66</v>
      </c>
      <c r="C5590" s="43" t="s">
        <v>8666</v>
      </c>
      <c r="D5590" s="43" t="s">
        <v>8667</v>
      </c>
      <c r="E5590" s="43" t="s">
        <v>46</v>
      </c>
      <c r="F5590" s="44">
        <v>45014</v>
      </c>
      <c r="G5590" s="43" t="s">
        <v>203</v>
      </c>
      <c r="H5590" s="43" t="s">
        <v>3960</v>
      </c>
      <c r="I5590" s="43" t="s">
        <v>364</v>
      </c>
      <c r="J5590" s="43" t="s">
        <v>8705</v>
      </c>
      <c r="K5590" s="43" t="s">
        <v>8706</v>
      </c>
      <c r="L5590" s="55" t="s">
        <v>640</v>
      </c>
      <c r="M5590" s="43" t="s">
        <v>2</v>
      </c>
      <c r="N5590" s="43" t="s">
        <v>3</v>
      </c>
      <c r="O5590" s="43" t="s">
        <v>9920</v>
      </c>
      <c r="P5590" s="43" t="s">
        <v>364</v>
      </c>
    </row>
    <row r="5591" spans="1:16" x14ac:dyDescent="0.25">
      <c r="A5591" s="43" t="s">
        <v>8665</v>
      </c>
      <c r="B5591" s="43" t="s">
        <v>66</v>
      </c>
      <c r="C5591" s="43" t="s">
        <v>8666</v>
      </c>
      <c r="D5591" s="43" t="s">
        <v>8667</v>
      </c>
      <c r="E5591" s="43" t="s">
        <v>46</v>
      </c>
      <c r="F5591" s="44">
        <v>45014</v>
      </c>
      <c r="G5591" s="43" t="s">
        <v>203</v>
      </c>
      <c r="H5591" s="43" t="s">
        <v>3960</v>
      </c>
      <c r="I5591" s="43" t="s">
        <v>364</v>
      </c>
      <c r="J5591" s="43" t="s">
        <v>8707</v>
      </c>
      <c r="K5591" s="43" t="s">
        <v>8708</v>
      </c>
      <c r="L5591" s="55" t="s">
        <v>13</v>
      </c>
      <c r="M5591" s="43" t="s">
        <v>2</v>
      </c>
      <c r="N5591" s="43" t="s">
        <v>2</v>
      </c>
      <c r="O5591"/>
      <c r="P5591" s="43" t="s">
        <v>363</v>
      </c>
    </row>
    <row r="5592" spans="1:16" x14ac:dyDescent="0.25">
      <c r="A5592" s="43" t="s">
        <v>8665</v>
      </c>
      <c r="B5592" s="43" t="s">
        <v>66</v>
      </c>
      <c r="C5592" s="43" t="s">
        <v>8666</v>
      </c>
      <c r="D5592" s="43" t="s">
        <v>8667</v>
      </c>
      <c r="E5592" s="43" t="s">
        <v>46</v>
      </c>
      <c r="F5592" s="44">
        <v>45014</v>
      </c>
      <c r="G5592" s="43" t="s">
        <v>203</v>
      </c>
      <c r="H5592" s="43" t="s">
        <v>3960</v>
      </c>
      <c r="I5592" s="43" t="s">
        <v>364</v>
      </c>
      <c r="J5592" s="43" t="s">
        <v>8709</v>
      </c>
      <c r="K5592" s="43" t="s">
        <v>3949</v>
      </c>
      <c r="L5592" s="55" t="s">
        <v>13</v>
      </c>
      <c r="M5592" s="43" t="s">
        <v>2</v>
      </c>
      <c r="N5592" s="43" t="s">
        <v>2</v>
      </c>
      <c r="O5592"/>
      <c r="P5592" s="43" t="s">
        <v>363</v>
      </c>
    </row>
    <row r="5593" spans="1:16" x14ac:dyDescent="0.25">
      <c r="A5593" s="43" t="s">
        <v>1843</v>
      </c>
      <c r="B5593" s="43" t="s">
        <v>3288</v>
      </c>
      <c r="C5593" s="43" t="s">
        <v>8710</v>
      </c>
      <c r="D5593" s="43">
        <v>2205706</v>
      </c>
      <c r="E5593" s="43" t="s">
        <v>46</v>
      </c>
      <c r="F5593" s="44">
        <v>45014</v>
      </c>
      <c r="G5593" s="43" t="s">
        <v>203</v>
      </c>
      <c r="H5593" s="43" t="s">
        <v>3960</v>
      </c>
      <c r="I5593" s="43" t="s">
        <v>364</v>
      </c>
      <c r="J5593" s="43">
        <v>1</v>
      </c>
      <c r="K5593" s="43" t="s">
        <v>67</v>
      </c>
      <c r="L5593" s="55" t="s">
        <v>13</v>
      </c>
      <c r="M5593" s="43" t="s">
        <v>2</v>
      </c>
      <c r="N5593" s="43" t="s">
        <v>2</v>
      </c>
      <c r="O5593"/>
      <c r="P5593" s="43" t="s">
        <v>363</v>
      </c>
    </row>
    <row r="5594" spans="1:16" x14ac:dyDescent="0.25">
      <c r="A5594" s="43" t="s">
        <v>1843</v>
      </c>
      <c r="B5594" s="43" t="s">
        <v>3288</v>
      </c>
      <c r="C5594" s="43" t="s">
        <v>8710</v>
      </c>
      <c r="D5594" s="43">
        <v>2205706</v>
      </c>
      <c r="E5594" s="43" t="s">
        <v>46</v>
      </c>
      <c r="F5594" s="44">
        <v>45014</v>
      </c>
      <c r="G5594" s="43" t="s">
        <v>203</v>
      </c>
      <c r="H5594" s="43" t="s">
        <v>3960</v>
      </c>
      <c r="I5594" s="43" t="s">
        <v>363</v>
      </c>
      <c r="J5594" s="43">
        <v>2</v>
      </c>
      <c r="K5594" s="43" t="s">
        <v>8711</v>
      </c>
      <c r="L5594" s="55" t="s">
        <v>638</v>
      </c>
      <c r="M5594"/>
      <c r="N5594"/>
      <c r="O5594"/>
      <c r="P5594" s="43" t="s">
        <v>363</v>
      </c>
    </row>
    <row r="5595" spans="1:16" x14ac:dyDescent="0.25">
      <c r="A5595" s="43" t="s">
        <v>1843</v>
      </c>
      <c r="B5595" s="43" t="s">
        <v>3288</v>
      </c>
      <c r="C5595" s="43" t="s">
        <v>8710</v>
      </c>
      <c r="D5595" s="43">
        <v>2205706</v>
      </c>
      <c r="E5595" s="43" t="s">
        <v>46</v>
      </c>
      <c r="F5595" s="44">
        <v>45014</v>
      </c>
      <c r="G5595" s="43" t="s">
        <v>203</v>
      </c>
      <c r="H5595" s="43" t="s">
        <v>3960</v>
      </c>
      <c r="I5595" s="43" t="s">
        <v>364</v>
      </c>
      <c r="J5595" s="43">
        <v>3</v>
      </c>
      <c r="K5595" s="43" t="s">
        <v>3296</v>
      </c>
      <c r="L5595" s="55" t="s">
        <v>13</v>
      </c>
      <c r="M5595" s="43" t="s">
        <v>2</v>
      </c>
      <c r="N5595" s="43" t="s">
        <v>2</v>
      </c>
      <c r="O5595"/>
      <c r="P5595" s="43" t="s">
        <v>363</v>
      </c>
    </row>
    <row r="5596" spans="1:16" x14ac:dyDescent="0.25">
      <c r="A5596" s="43" t="s">
        <v>1843</v>
      </c>
      <c r="B5596" s="43" t="s">
        <v>3288</v>
      </c>
      <c r="C5596" s="43" t="s">
        <v>8710</v>
      </c>
      <c r="D5596" s="43">
        <v>2205706</v>
      </c>
      <c r="E5596" s="43" t="s">
        <v>46</v>
      </c>
      <c r="F5596" s="44">
        <v>45014</v>
      </c>
      <c r="G5596" s="43" t="s">
        <v>203</v>
      </c>
      <c r="H5596" s="43" t="s">
        <v>3960</v>
      </c>
      <c r="I5596" s="43" t="s">
        <v>363</v>
      </c>
      <c r="J5596" s="43">
        <v>4</v>
      </c>
      <c r="K5596" s="43" t="s">
        <v>8712</v>
      </c>
      <c r="L5596" s="55" t="s">
        <v>638</v>
      </c>
      <c r="M5596"/>
      <c r="N5596"/>
      <c r="O5596"/>
      <c r="P5596" s="43" t="s">
        <v>363</v>
      </c>
    </row>
    <row r="5597" spans="1:16" x14ac:dyDescent="0.25">
      <c r="A5597" s="43" t="s">
        <v>1843</v>
      </c>
      <c r="B5597" s="43" t="s">
        <v>3288</v>
      </c>
      <c r="C5597" s="43" t="s">
        <v>8710</v>
      </c>
      <c r="D5597" s="43">
        <v>2205706</v>
      </c>
      <c r="E5597" s="43" t="s">
        <v>46</v>
      </c>
      <c r="F5597" s="44">
        <v>45014</v>
      </c>
      <c r="G5597" s="43" t="s">
        <v>203</v>
      </c>
      <c r="H5597" s="43" t="s">
        <v>3960</v>
      </c>
      <c r="I5597" s="43" t="s">
        <v>364</v>
      </c>
      <c r="J5597" s="43">
        <v>5</v>
      </c>
      <c r="K5597" s="43" t="s">
        <v>8713</v>
      </c>
      <c r="L5597" s="55" t="s">
        <v>638</v>
      </c>
      <c r="M5597" s="43" t="s">
        <v>2</v>
      </c>
      <c r="N5597" s="43" t="s">
        <v>2</v>
      </c>
      <c r="O5597"/>
      <c r="P5597" s="43" t="s">
        <v>363</v>
      </c>
    </row>
    <row r="5598" spans="1:16" x14ac:dyDescent="0.25">
      <c r="A5598" s="43" t="s">
        <v>1843</v>
      </c>
      <c r="B5598" s="43" t="s">
        <v>3288</v>
      </c>
      <c r="C5598" s="43" t="s">
        <v>8710</v>
      </c>
      <c r="D5598" s="43">
        <v>2205706</v>
      </c>
      <c r="E5598" s="43" t="s">
        <v>46</v>
      </c>
      <c r="F5598" s="44">
        <v>45014</v>
      </c>
      <c r="G5598" s="43" t="s">
        <v>203</v>
      </c>
      <c r="H5598" s="43" t="s">
        <v>3960</v>
      </c>
      <c r="I5598" s="43" t="s">
        <v>363</v>
      </c>
      <c r="J5598" s="43">
        <v>6</v>
      </c>
      <c r="K5598" s="43" t="s">
        <v>6658</v>
      </c>
      <c r="L5598" s="55" t="s">
        <v>13</v>
      </c>
      <c r="M5598"/>
      <c r="N5598"/>
      <c r="O5598"/>
      <c r="P5598" s="43" t="s">
        <v>363</v>
      </c>
    </row>
    <row r="5599" spans="1:16" x14ac:dyDescent="0.25">
      <c r="A5599" s="43" t="s">
        <v>1843</v>
      </c>
      <c r="B5599" s="43" t="s">
        <v>3288</v>
      </c>
      <c r="C5599" s="43" t="s">
        <v>8710</v>
      </c>
      <c r="D5599" s="43">
        <v>2205706</v>
      </c>
      <c r="E5599" s="43" t="s">
        <v>46</v>
      </c>
      <c r="F5599" s="44">
        <v>45014</v>
      </c>
      <c r="G5599" s="43" t="s">
        <v>203</v>
      </c>
      <c r="H5599" s="43" t="s">
        <v>3960</v>
      </c>
      <c r="I5599" s="43" t="s">
        <v>363</v>
      </c>
      <c r="J5599" s="43">
        <v>7</v>
      </c>
      <c r="K5599" s="43" t="s">
        <v>6659</v>
      </c>
      <c r="L5599" s="55" t="s">
        <v>639</v>
      </c>
      <c r="M5599"/>
      <c r="N5599"/>
      <c r="O5599"/>
      <c r="P5599" s="43" t="s">
        <v>363</v>
      </c>
    </row>
    <row r="5600" spans="1:16" x14ac:dyDescent="0.25">
      <c r="A5600" s="43" t="s">
        <v>1843</v>
      </c>
      <c r="B5600" s="43" t="s">
        <v>3288</v>
      </c>
      <c r="C5600" s="43" t="s">
        <v>8710</v>
      </c>
      <c r="D5600" s="43">
        <v>2205706</v>
      </c>
      <c r="E5600" s="43" t="s">
        <v>46</v>
      </c>
      <c r="F5600" s="44">
        <v>45014</v>
      </c>
      <c r="G5600" s="43" t="s">
        <v>203</v>
      </c>
      <c r="H5600" s="43" t="s">
        <v>3960</v>
      </c>
      <c r="I5600" s="43" t="s">
        <v>364</v>
      </c>
      <c r="J5600" s="43">
        <v>8</v>
      </c>
      <c r="K5600" s="43" t="s">
        <v>8714</v>
      </c>
      <c r="L5600" s="55" t="s">
        <v>13</v>
      </c>
      <c r="M5600" s="43" t="s">
        <v>2</v>
      </c>
      <c r="N5600" s="43" t="s">
        <v>2</v>
      </c>
      <c r="O5600"/>
      <c r="P5600" s="43" t="s">
        <v>363</v>
      </c>
    </row>
    <row r="5601" spans="1:16" x14ac:dyDescent="0.25">
      <c r="A5601" s="43" t="s">
        <v>1843</v>
      </c>
      <c r="B5601" s="43" t="s">
        <v>3288</v>
      </c>
      <c r="C5601" s="43" t="s">
        <v>8710</v>
      </c>
      <c r="D5601" s="43">
        <v>2205706</v>
      </c>
      <c r="E5601" s="43" t="s">
        <v>46</v>
      </c>
      <c r="F5601" s="44">
        <v>45014</v>
      </c>
      <c r="G5601" s="43" t="s">
        <v>203</v>
      </c>
      <c r="H5601" s="43" t="s">
        <v>3960</v>
      </c>
      <c r="I5601" s="43" t="s">
        <v>364</v>
      </c>
      <c r="J5601" s="43">
        <v>9</v>
      </c>
      <c r="K5601" s="43" t="s">
        <v>8715</v>
      </c>
      <c r="L5601" s="55" t="s">
        <v>13</v>
      </c>
      <c r="M5601" s="43" t="s">
        <v>2</v>
      </c>
      <c r="N5601" s="43" t="s">
        <v>2</v>
      </c>
      <c r="O5601"/>
      <c r="P5601" s="43" t="s">
        <v>363</v>
      </c>
    </row>
    <row r="5602" spans="1:16" x14ac:dyDescent="0.25">
      <c r="A5602" s="43" t="s">
        <v>1843</v>
      </c>
      <c r="B5602" s="43" t="s">
        <v>3288</v>
      </c>
      <c r="C5602" s="43" t="s">
        <v>8710</v>
      </c>
      <c r="D5602" s="43">
        <v>2205706</v>
      </c>
      <c r="E5602" s="43" t="s">
        <v>46</v>
      </c>
      <c r="F5602" s="44">
        <v>45014</v>
      </c>
      <c r="G5602" s="43" t="s">
        <v>203</v>
      </c>
      <c r="H5602" s="43" t="s">
        <v>3960</v>
      </c>
      <c r="I5602" s="43" t="s">
        <v>364</v>
      </c>
      <c r="J5602" s="43">
        <v>10</v>
      </c>
      <c r="K5602" s="43" t="s">
        <v>8716</v>
      </c>
      <c r="L5602" s="55" t="s">
        <v>13</v>
      </c>
      <c r="M5602" s="43" t="s">
        <v>2</v>
      </c>
      <c r="N5602" s="43" t="s">
        <v>2</v>
      </c>
      <c r="O5602"/>
      <c r="P5602" s="43" t="s">
        <v>363</v>
      </c>
    </row>
    <row r="5603" spans="1:16" x14ac:dyDescent="0.25">
      <c r="A5603" s="43" t="s">
        <v>1843</v>
      </c>
      <c r="B5603" s="43" t="s">
        <v>3288</v>
      </c>
      <c r="C5603" s="43" t="s">
        <v>8710</v>
      </c>
      <c r="D5603" s="43">
        <v>2205706</v>
      </c>
      <c r="E5603" s="43" t="s">
        <v>46</v>
      </c>
      <c r="F5603" s="44">
        <v>45014</v>
      </c>
      <c r="G5603" s="43" t="s">
        <v>203</v>
      </c>
      <c r="H5603" s="43" t="s">
        <v>3960</v>
      </c>
      <c r="I5603" s="43" t="s">
        <v>364</v>
      </c>
      <c r="J5603" s="43">
        <v>11</v>
      </c>
      <c r="K5603" s="43" t="s">
        <v>1053</v>
      </c>
      <c r="L5603" s="55" t="s">
        <v>641</v>
      </c>
      <c r="M5603" s="43" t="s">
        <v>2</v>
      </c>
      <c r="N5603" s="43" t="s">
        <v>2</v>
      </c>
      <c r="O5603"/>
      <c r="P5603" s="43" t="s">
        <v>363</v>
      </c>
    </row>
    <row r="5604" spans="1:16" ht="30" x14ac:dyDescent="0.25">
      <c r="A5604" s="43" t="s">
        <v>1843</v>
      </c>
      <c r="B5604" s="43" t="s">
        <v>3288</v>
      </c>
      <c r="C5604" s="43" t="s">
        <v>8710</v>
      </c>
      <c r="D5604" s="43">
        <v>2205706</v>
      </c>
      <c r="E5604" s="43" t="s">
        <v>46</v>
      </c>
      <c r="F5604" s="44">
        <v>45014</v>
      </c>
      <c r="G5604" s="43" t="s">
        <v>203</v>
      </c>
      <c r="H5604" s="43" t="s">
        <v>3960</v>
      </c>
      <c r="I5604" s="43" t="s">
        <v>364</v>
      </c>
      <c r="J5604" s="43">
        <v>12</v>
      </c>
      <c r="K5604" s="43" t="s">
        <v>118</v>
      </c>
      <c r="L5604" s="55" t="s">
        <v>640</v>
      </c>
      <c r="M5604" s="43" t="s">
        <v>2</v>
      </c>
      <c r="N5604" s="43" t="s">
        <v>3</v>
      </c>
      <c r="O5604" s="43" t="s">
        <v>10012</v>
      </c>
      <c r="P5604" s="43" t="s">
        <v>364</v>
      </c>
    </row>
    <row r="5605" spans="1:16" x14ac:dyDescent="0.25">
      <c r="A5605" s="43" t="s">
        <v>1843</v>
      </c>
      <c r="B5605" s="43" t="s">
        <v>3288</v>
      </c>
      <c r="C5605" s="43" t="s">
        <v>8710</v>
      </c>
      <c r="D5605" s="43">
        <v>2205706</v>
      </c>
      <c r="E5605" s="43" t="s">
        <v>46</v>
      </c>
      <c r="F5605" s="44">
        <v>45014</v>
      </c>
      <c r="G5605" s="43" t="s">
        <v>203</v>
      </c>
      <c r="H5605" s="43" t="s">
        <v>3960</v>
      </c>
      <c r="I5605" s="43" t="s">
        <v>364</v>
      </c>
      <c r="J5605" s="43">
        <v>13</v>
      </c>
      <c r="K5605" s="43" t="s">
        <v>122</v>
      </c>
      <c r="L5605" s="55" t="s">
        <v>641</v>
      </c>
      <c r="M5605" s="43" t="s">
        <v>2</v>
      </c>
      <c r="N5605" s="43" t="s">
        <v>2</v>
      </c>
      <c r="O5605"/>
      <c r="P5605" s="43" t="s">
        <v>363</v>
      </c>
    </row>
    <row r="5606" spans="1:16" x14ac:dyDescent="0.25">
      <c r="A5606" s="43" t="s">
        <v>1843</v>
      </c>
      <c r="B5606" s="43" t="s">
        <v>3288</v>
      </c>
      <c r="C5606" s="43" t="s">
        <v>8710</v>
      </c>
      <c r="D5606" s="43">
        <v>2205706</v>
      </c>
      <c r="E5606" s="43" t="s">
        <v>46</v>
      </c>
      <c r="F5606" s="44">
        <v>45014</v>
      </c>
      <c r="G5606" s="43" t="s">
        <v>203</v>
      </c>
      <c r="H5606" s="43" t="s">
        <v>3960</v>
      </c>
      <c r="I5606" s="43" t="s">
        <v>364</v>
      </c>
      <c r="J5606" s="43">
        <v>14</v>
      </c>
      <c r="K5606" s="43" t="s">
        <v>117</v>
      </c>
      <c r="L5606" s="55" t="s">
        <v>640</v>
      </c>
      <c r="M5606" s="43" t="s">
        <v>2</v>
      </c>
      <c r="N5606" s="43" t="s">
        <v>2</v>
      </c>
      <c r="O5606"/>
      <c r="P5606" s="43" t="s">
        <v>363</v>
      </c>
    </row>
    <row r="5607" spans="1:16" x14ac:dyDescent="0.25">
      <c r="A5607" s="43" t="s">
        <v>1843</v>
      </c>
      <c r="B5607" s="43" t="s">
        <v>3288</v>
      </c>
      <c r="C5607" s="43" t="s">
        <v>8710</v>
      </c>
      <c r="D5607" s="43">
        <v>2205706</v>
      </c>
      <c r="E5607" s="43" t="s">
        <v>46</v>
      </c>
      <c r="F5607" s="44">
        <v>45014</v>
      </c>
      <c r="G5607" s="43" t="s">
        <v>203</v>
      </c>
      <c r="H5607" s="43" t="s">
        <v>3960</v>
      </c>
      <c r="I5607" s="43" t="s">
        <v>363</v>
      </c>
      <c r="J5607" s="43">
        <v>15</v>
      </c>
      <c r="K5607" s="43" t="s">
        <v>8717</v>
      </c>
      <c r="L5607" s="55" t="s">
        <v>13</v>
      </c>
      <c r="M5607"/>
      <c r="N5607"/>
      <c r="O5607"/>
      <c r="P5607" s="43" t="s">
        <v>363</v>
      </c>
    </row>
    <row r="5608" spans="1:16" ht="30" x14ac:dyDescent="0.25">
      <c r="A5608" s="43" t="s">
        <v>8718</v>
      </c>
      <c r="B5608" s="43" t="s">
        <v>45</v>
      </c>
      <c r="C5608" s="43" t="s">
        <v>8719</v>
      </c>
      <c r="D5608" s="43" t="s">
        <v>8720</v>
      </c>
      <c r="E5608" s="43" t="s">
        <v>46</v>
      </c>
      <c r="F5608" s="44">
        <v>45014</v>
      </c>
      <c r="G5608" s="43" t="s">
        <v>203</v>
      </c>
      <c r="H5608" s="43" t="s">
        <v>3960</v>
      </c>
      <c r="I5608" s="43" t="s">
        <v>364</v>
      </c>
      <c r="J5608" s="43">
        <v>2</v>
      </c>
      <c r="K5608" s="43" t="s">
        <v>50</v>
      </c>
      <c r="L5608" s="55" t="s">
        <v>13</v>
      </c>
      <c r="M5608" s="43" t="s">
        <v>2</v>
      </c>
      <c r="N5608" s="43" t="s">
        <v>3</v>
      </c>
      <c r="O5608" s="43" t="s">
        <v>10013</v>
      </c>
      <c r="P5608" s="43" t="s">
        <v>364</v>
      </c>
    </row>
    <row r="5609" spans="1:16" x14ac:dyDescent="0.25">
      <c r="A5609" s="43" t="s">
        <v>8718</v>
      </c>
      <c r="B5609" s="43" t="s">
        <v>45</v>
      </c>
      <c r="C5609" s="43" t="s">
        <v>8719</v>
      </c>
      <c r="D5609" s="43" t="s">
        <v>8720</v>
      </c>
      <c r="E5609" s="43" t="s">
        <v>46</v>
      </c>
      <c r="F5609" s="44">
        <v>45014</v>
      </c>
      <c r="G5609" s="43" t="s">
        <v>203</v>
      </c>
      <c r="H5609" s="43" t="s">
        <v>3960</v>
      </c>
      <c r="I5609" s="43" t="s">
        <v>364</v>
      </c>
      <c r="J5609" s="43">
        <v>3</v>
      </c>
      <c r="K5609" s="43" t="s">
        <v>187</v>
      </c>
      <c r="L5609" s="55" t="s">
        <v>13</v>
      </c>
      <c r="M5609" s="43" t="s">
        <v>188</v>
      </c>
      <c r="N5609" s="43" t="s">
        <v>188</v>
      </c>
      <c r="O5609"/>
      <c r="P5609" s="43" t="s">
        <v>363</v>
      </c>
    </row>
    <row r="5610" spans="1:16" x14ac:dyDescent="0.25">
      <c r="A5610" s="43" t="s">
        <v>8718</v>
      </c>
      <c r="B5610" s="43" t="s">
        <v>45</v>
      </c>
      <c r="C5610" s="43" t="s">
        <v>8719</v>
      </c>
      <c r="D5610" s="43" t="s">
        <v>8720</v>
      </c>
      <c r="E5610" s="43" t="s">
        <v>46</v>
      </c>
      <c r="F5610" s="44">
        <v>45014</v>
      </c>
      <c r="G5610" s="43" t="s">
        <v>203</v>
      </c>
      <c r="H5610" s="43" t="s">
        <v>3960</v>
      </c>
      <c r="I5610" s="43" t="s">
        <v>364</v>
      </c>
      <c r="J5610" s="43">
        <v>4</v>
      </c>
      <c r="K5610" s="43" t="s">
        <v>91</v>
      </c>
      <c r="L5610" s="55" t="s">
        <v>639</v>
      </c>
      <c r="M5610" s="43" t="s">
        <v>2</v>
      </c>
      <c r="N5610" s="43" t="s">
        <v>2</v>
      </c>
      <c r="O5610"/>
      <c r="P5610" s="43" t="s">
        <v>363</v>
      </c>
    </row>
    <row r="5611" spans="1:16" x14ac:dyDescent="0.25">
      <c r="A5611" s="43" t="s">
        <v>8718</v>
      </c>
      <c r="B5611" s="43" t="s">
        <v>45</v>
      </c>
      <c r="C5611" s="43" t="s">
        <v>8719</v>
      </c>
      <c r="D5611" s="43" t="s">
        <v>8720</v>
      </c>
      <c r="E5611" s="43" t="s">
        <v>46</v>
      </c>
      <c r="F5611" s="44">
        <v>45014</v>
      </c>
      <c r="G5611" s="43" t="s">
        <v>203</v>
      </c>
      <c r="H5611" s="43" t="s">
        <v>3960</v>
      </c>
      <c r="I5611" s="43" t="s">
        <v>364</v>
      </c>
      <c r="J5611" s="43" t="s">
        <v>320</v>
      </c>
      <c r="K5611" s="43" t="s">
        <v>8721</v>
      </c>
      <c r="L5611" s="55" t="s">
        <v>640</v>
      </c>
      <c r="M5611" s="43" t="s">
        <v>2</v>
      </c>
      <c r="N5611" s="43" t="s">
        <v>2</v>
      </c>
      <c r="O5611"/>
      <c r="P5611" s="43" t="s">
        <v>363</v>
      </c>
    </row>
    <row r="5612" spans="1:16" x14ac:dyDescent="0.25">
      <c r="A5612" s="43" t="s">
        <v>8718</v>
      </c>
      <c r="B5612" s="43" t="s">
        <v>45</v>
      </c>
      <c r="C5612" s="43" t="s">
        <v>8719</v>
      </c>
      <c r="D5612" s="43" t="s">
        <v>8720</v>
      </c>
      <c r="E5612" s="43" t="s">
        <v>46</v>
      </c>
      <c r="F5612" s="44">
        <v>45014</v>
      </c>
      <c r="G5612" s="43" t="s">
        <v>203</v>
      </c>
      <c r="H5612" s="43" t="s">
        <v>3960</v>
      </c>
      <c r="I5612" s="43" t="s">
        <v>364</v>
      </c>
      <c r="J5612" s="43" t="s">
        <v>321</v>
      </c>
      <c r="K5612" s="43" t="s">
        <v>8722</v>
      </c>
      <c r="L5612" s="55" t="s">
        <v>640</v>
      </c>
      <c r="M5612" s="43" t="s">
        <v>2</v>
      </c>
      <c r="N5612" s="43" t="s">
        <v>2</v>
      </c>
      <c r="O5612"/>
      <c r="P5612" s="43" t="s">
        <v>363</v>
      </c>
    </row>
    <row r="5613" spans="1:16" x14ac:dyDescent="0.25">
      <c r="A5613" s="43" t="s">
        <v>8718</v>
      </c>
      <c r="B5613" s="43" t="s">
        <v>45</v>
      </c>
      <c r="C5613" s="43" t="s">
        <v>8719</v>
      </c>
      <c r="D5613" s="43" t="s">
        <v>8720</v>
      </c>
      <c r="E5613" s="43" t="s">
        <v>46</v>
      </c>
      <c r="F5613" s="44">
        <v>45014</v>
      </c>
      <c r="G5613" s="43" t="s">
        <v>203</v>
      </c>
      <c r="H5613" s="43" t="s">
        <v>3960</v>
      </c>
      <c r="I5613" s="43" t="s">
        <v>364</v>
      </c>
      <c r="J5613" s="43" t="s">
        <v>322</v>
      </c>
      <c r="K5613" s="43" t="s">
        <v>8723</v>
      </c>
      <c r="L5613" s="55" t="s">
        <v>640</v>
      </c>
      <c r="M5613" s="43" t="s">
        <v>2</v>
      </c>
      <c r="N5613" s="43" t="s">
        <v>3</v>
      </c>
      <c r="O5613" s="43" t="s">
        <v>10014</v>
      </c>
      <c r="P5613" s="43" t="s">
        <v>364</v>
      </c>
    </row>
    <row r="5614" spans="1:16" x14ac:dyDescent="0.25">
      <c r="A5614" s="43" t="s">
        <v>8718</v>
      </c>
      <c r="B5614" s="43" t="s">
        <v>45</v>
      </c>
      <c r="C5614" s="43" t="s">
        <v>8719</v>
      </c>
      <c r="D5614" s="43" t="s">
        <v>8720</v>
      </c>
      <c r="E5614" s="43" t="s">
        <v>46</v>
      </c>
      <c r="F5614" s="44">
        <v>45014</v>
      </c>
      <c r="G5614" s="43" t="s">
        <v>203</v>
      </c>
      <c r="H5614" s="43" t="s">
        <v>3960</v>
      </c>
      <c r="I5614" s="43" t="s">
        <v>364</v>
      </c>
      <c r="J5614" s="43" t="s">
        <v>323</v>
      </c>
      <c r="K5614" s="43" t="s">
        <v>8724</v>
      </c>
      <c r="L5614" s="55" t="s">
        <v>640</v>
      </c>
      <c r="M5614" s="43" t="s">
        <v>2</v>
      </c>
      <c r="N5614" s="43" t="s">
        <v>2</v>
      </c>
      <c r="O5614"/>
      <c r="P5614" s="43" t="s">
        <v>363</v>
      </c>
    </row>
    <row r="5615" spans="1:16" x14ac:dyDescent="0.25">
      <c r="A5615" s="43" t="s">
        <v>8718</v>
      </c>
      <c r="B5615" s="43" t="s">
        <v>45</v>
      </c>
      <c r="C5615" s="43" t="s">
        <v>8719</v>
      </c>
      <c r="D5615" s="43" t="s">
        <v>8720</v>
      </c>
      <c r="E5615" s="43" t="s">
        <v>46</v>
      </c>
      <c r="F5615" s="44">
        <v>45014</v>
      </c>
      <c r="G5615" s="43" t="s">
        <v>203</v>
      </c>
      <c r="H5615" s="43" t="s">
        <v>3960</v>
      </c>
      <c r="I5615" s="43" t="s">
        <v>364</v>
      </c>
      <c r="J5615" s="43" t="s">
        <v>324</v>
      </c>
      <c r="K5615" s="43" t="s">
        <v>8725</v>
      </c>
      <c r="L5615" s="55" t="s">
        <v>640</v>
      </c>
      <c r="M5615" s="43" t="s">
        <v>2</v>
      </c>
      <c r="N5615" s="43" t="s">
        <v>2</v>
      </c>
      <c r="O5615"/>
      <c r="P5615" s="43" t="s">
        <v>363</v>
      </c>
    </row>
    <row r="5616" spans="1:16" x14ac:dyDescent="0.25">
      <c r="A5616" s="43" t="s">
        <v>8718</v>
      </c>
      <c r="B5616" s="43" t="s">
        <v>45</v>
      </c>
      <c r="C5616" s="43" t="s">
        <v>8719</v>
      </c>
      <c r="D5616" s="43" t="s">
        <v>8720</v>
      </c>
      <c r="E5616" s="43" t="s">
        <v>46</v>
      </c>
      <c r="F5616" s="44">
        <v>45014</v>
      </c>
      <c r="G5616" s="43" t="s">
        <v>203</v>
      </c>
      <c r="H5616" s="43" t="s">
        <v>3960</v>
      </c>
      <c r="I5616" s="43" t="s">
        <v>364</v>
      </c>
      <c r="J5616" s="43" t="s">
        <v>325</v>
      </c>
      <c r="K5616" s="43" t="s">
        <v>8726</v>
      </c>
      <c r="L5616" s="55" t="s">
        <v>640</v>
      </c>
      <c r="M5616" s="43" t="s">
        <v>2</v>
      </c>
      <c r="N5616" s="43" t="s">
        <v>2</v>
      </c>
      <c r="O5616"/>
      <c r="P5616" s="43" t="s">
        <v>363</v>
      </c>
    </row>
    <row r="5617" spans="1:16" x14ac:dyDescent="0.25">
      <c r="A5617" s="43" t="s">
        <v>8718</v>
      </c>
      <c r="B5617" s="43" t="s">
        <v>45</v>
      </c>
      <c r="C5617" s="43" t="s">
        <v>8719</v>
      </c>
      <c r="D5617" s="43" t="s">
        <v>8720</v>
      </c>
      <c r="E5617" s="43" t="s">
        <v>46</v>
      </c>
      <c r="F5617" s="44">
        <v>45014</v>
      </c>
      <c r="G5617" s="43" t="s">
        <v>203</v>
      </c>
      <c r="H5617" s="43" t="s">
        <v>3960</v>
      </c>
      <c r="I5617" s="43" t="s">
        <v>364</v>
      </c>
      <c r="J5617" s="43" t="s">
        <v>326</v>
      </c>
      <c r="K5617" s="43" t="s">
        <v>8727</v>
      </c>
      <c r="L5617" s="55" t="s">
        <v>640</v>
      </c>
      <c r="M5617" s="43" t="s">
        <v>2</v>
      </c>
      <c r="N5617" s="43" t="s">
        <v>2</v>
      </c>
      <c r="O5617"/>
      <c r="P5617" s="43" t="s">
        <v>363</v>
      </c>
    </row>
    <row r="5618" spans="1:16" x14ac:dyDescent="0.25">
      <c r="A5618" s="43" t="s">
        <v>8718</v>
      </c>
      <c r="B5618" s="43" t="s">
        <v>45</v>
      </c>
      <c r="C5618" s="43" t="s">
        <v>8719</v>
      </c>
      <c r="D5618" s="43" t="s">
        <v>8720</v>
      </c>
      <c r="E5618" s="43" t="s">
        <v>46</v>
      </c>
      <c r="F5618" s="44">
        <v>45014</v>
      </c>
      <c r="G5618" s="43" t="s">
        <v>203</v>
      </c>
      <c r="H5618" s="43" t="s">
        <v>3960</v>
      </c>
      <c r="I5618" s="43" t="s">
        <v>364</v>
      </c>
      <c r="J5618" s="43" t="s">
        <v>327</v>
      </c>
      <c r="K5618" s="43" t="s">
        <v>8728</v>
      </c>
      <c r="L5618" s="55" t="s">
        <v>640</v>
      </c>
      <c r="M5618" s="43" t="s">
        <v>2</v>
      </c>
      <c r="N5618" s="43" t="s">
        <v>2</v>
      </c>
      <c r="O5618"/>
      <c r="P5618" s="43" t="s">
        <v>363</v>
      </c>
    </row>
    <row r="5619" spans="1:16" x14ac:dyDescent="0.25">
      <c r="A5619" s="43" t="s">
        <v>8718</v>
      </c>
      <c r="B5619" s="43" t="s">
        <v>45</v>
      </c>
      <c r="C5619" s="43" t="s">
        <v>8719</v>
      </c>
      <c r="D5619" s="43" t="s">
        <v>8720</v>
      </c>
      <c r="E5619" s="43" t="s">
        <v>46</v>
      </c>
      <c r="F5619" s="44">
        <v>45014</v>
      </c>
      <c r="G5619" s="43" t="s">
        <v>203</v>
      </c>
      <c r="H5619" s="43" t="s">
        <v>3960</v>
      </c>
      <c r="I5619" s="43" t="s">
        <v>364</v>
      </c>
      <c r="J5619" s="43" t="s">
        <v>328</v>
      </c>
      <c r="K5619" s="43" t="s">
        <v>8729</v>
      </c>
      <c r="L5619" s="55" t="s">
        <v>640</v>
      </c>
      <c r="M5619" s="43" t="s">
        <v>2</v>
      </c>
      <c r="N5619" s="43" t="s">
        <v>2</v>
      </c>
      <c r="O5619"/>
      <c r="P5619" s="43" t="s">
        <v>363</v>
      </c>
    </row>
    <row r="5620" spans="1:16" x14ac:dyDescent="0.25">
      <c r="A5620" s="43" t="s">
        <v>8718</v>
      </c>
      <c r="B5620" s="43" t="s">
        <v>45</v>
      </c>
      <c r="C5620" s="43" t="s">
        <v>8719</v>
      </c>
      <c r="D5620" s="43" t="s">
        <v>8720</v>
      </c>
      <c r="E5620" s="43" t="s">
        <v>46</v>
      </c>
      <c r="F5620" s="44">
        <v>45014</v>
      </c>
      <c r="G5620" s="43" t="s">
        <v>203</v>
      </c>
      <c r="H5620" s="43" t="s">
        <v>3960</v>
      </c>
      <c r="I5620" s="43" t="s">
        <v>364</v>
      </c>
      <c r="J5620" s="43" t="s">
        <v>329</v>
      </c>
      <c r="K5620" s="43" t="s">
        <v>8730</v>
      </c>
      <c r="L5620" s="55" t="s">
        <v>640</v>
      </c>
      <c r="M5620" s="43" t="s">
        <v>2</v>
      </c>
      <c r="N5620" s="43" t="s">
        <v>2</v>
      </c>
      <c r="O5620"/>
      <c r="P5620" s="43" t="s">
        <v>363</v>
      </c>
    </row>
    <row r="5621" spans="1:16" x14ac:dyDescent="0.25">
      <c r="A5621" s="43" t="s">
        <v>8718</v>
      </c>
      <c r="B5621" s="43" t="s">
        <v>45</v>
      </c>
      <c r="C5621" s="43" t="s">
        <v>8719</v>
      </c>
      <c r="D5621" s="43" t="s">
        <v>8720</v>
      </c>
      <c r="E5621" s="43" t="s">
        <v>46</v>
      </c>
      <c r="F5621" s="44">
        <v>45014</v>
      </c>
      <c r="G5621" s="43" t="s">
        <v>203</v>
      </c>
      <c r="H5621" s="43" t="s">
        <v>3960</v>
      </c>
      <c r="I5621" s="43" t="s">
        <v>364</v>
      </c>
      <c r="J5621" s="43" t="s">
        <v>330</v>
      </c>
      <c r="K5621" s="43" t="s">
        <v>8731</v>
      </c>
      <c r="L5621" s="55" t="s">
        <v>640</v>
      </c>
      <c r="M5621" s="43" t="s">
        <v>2</v>
      </c>
      <c r="N5621" s="43" t="s">
        <v>2</v>
      </c>
      <c r="O5621"/>
      <c r="P5621" s="43" t="s">
        <v>363</v>
      </c>
    </row>
    <row r="5622" spans="1:16" x14ac:dyDescent="0.25">
      <c r="A5622" s="43" t="s">
        <v>8718</v>
      </c>
      <c r="B5622" s="43" t="s">
        <v>45</v>
      </c>
      <c r="C5622" s="43" t="s">
        <v>8719</v>
      </c>
      <c r="D5622" s="43" t="s">
        <v>8720</v>
      </c>
      <c r="E5622" s="43" t="s">
        <v>46</v>
      </c>
      <c r="F5622" s="44">
        <v>45014</v>
      </c>
      <c r="G5622" s="43" t="s">
        <v>203</v>
      </c>
      <c r="H5622" s="43" t="s">
        <v>3960</v>
      </c>
      <c r="I5622" s="43" t="s">
        <v>364</v>
      </c>
      <c r="J5622" s="43" t="s">
        <v>331</v>
      </c>
      <c r="K5622" s="43" t="s">
        <v>8732</v>
      </c>
      <c r="L5622" s="55" t="s">
        <v>640</v>
      </c>
      <c r="M5622" s="43" t="s">
        <v>2</v>
      </c>
      <c r="N5622" s="43" t="s">
        <v>2</v>
      </c>
      <c r="O5622"/>
      <c r="P5622" s="43" t="s">
        <v>363</v>
      </c>
    </row>
    <row r="5623" spans="1:16" ht="30" x14ac:dyDescent="0.25">
      <c r="A5623" s="43" t="s">
        <v>3478</v>
      </c>
      <c r="B5623" s="43" t="s">
        <v>205</v>
      </c>
      <c r="C5623" s="43" t="s">
        <v>3479</v>
      </c>
      <c r="D5623" s="43">
        <v>6683449</v>
      </c>
      <c r="E5623" s="43" t="s">
        <v>46</v>
      </c>
      <c r="F5623" s="44">
        <v>45014</v>
      </c>
      <c r="G5623" s="43" t="s">
        <v>203</v>
      </c>
      <c r="H5623" s="43" t="s">
        <v>3960</v>
      </c>
      <c r="I5623" s="43" t="s">
        <v>364</v>
      </c>
      <c r="J5623" s="43">
        <v>1</v>
      </c>
      <c r="K5623" s="43" t="s">
        <v>3803</v>
      </c>
      <c r="L5623" s="55" t="s">
        <v>13</v>
      </c>
      <c r="M5623" s="43" t="s">
        <v>2</v>
      </c>
      <c r="N5623" s="43" t="s">
        <v>3</v>
      </c>
      <c r="O5623" s="43" t="s">
        <v>9905</v>
      </c>
      <c r="P5623" s="43" t="s">
        <v>364</v>
      </c>
    </row>
    <row r="5624" spans="1:16" ht="30" x14ac:dyDescent="0.25">
      <c r="A5624" s="43" t="s">
        <v>3478</v>
      </c>
      <c r="B5624" s="43" t="s">
        <v>205</v>
      </c>
      <c r="C5624" s="43" t="s">
        <v>3479</v>
      </c>
      <c r="D5624" s="43">
        <v>6683449</v>
      </c>
      <c r="E5624" s="43" t="s">
        <v>46</v>
      </c>
      <c r="F5624" s="44">
        <v>45014</v>
      </c>
      <c r="G5624" s="43" t="s">
        <v>203</v>
      </c>
      <c r="H5624" s="43" t="s">
        <v>3960</v>
      </c>
      <c r="I5624" s="43" t="s">
        <v>364</v>
      </c>
      <c r="J5624" s="43">
        <v>2</v>
      </c>
      <c r="K5624" s="43" t="s">
        <v>3817</v>
      </c>
      <c r="L5624" s="55" t="s">
        <v>640</v>
      </c>
      <c r="M5624" s="43" t="s">
        <v>2</v>
      </c>
      <c r="N5624" s="43" t="s">
        <v>3</v>
      </c>
      <c r="O5624" s="43" t="s">
        <v>9958</v>
      </c>
      <c r="P5624" s="43" t="s">
        <v>364</v>
      </c>
    </row>
    <row r="5625" spans="1:16" x14ac:dyDescent="0.25">
      <c r="A5625" s="43" t="s">
        <v>2648</v>
      </c>
      <c r="B5625" s="43" t="s">
        <v>3406</v>
      </c>
      <c r="C5625" s="43" t="s">
        <v>8733</v>
      </c>
      <c r="D5625" s="43" t="s">
        <v>8734</v>
      </c>
      <c r="E5625" s="43" t="s">
        <v>46</v>
      </c>
      <c r="F5625" s="44">
        <v>45014</v>
      </c>
      <c r="G5625" s="43" t="s">
        <v>203</v>
      </c>
      <c r="H5625" s="43" t="s">
        <v>3960</v>
      </c>
      <c r="I5625" s="43" t="s">
        <v>363</v>
      </c>
      <c r="J5625" s="43">
        <v>1</v>
      </c>
      <c r="K5625" s="43" t="s">
        <v>85</v>
      </c>
      <c r="L5625" s="55" t="s">
        <v>13</v>
      </c>
      <c r="M5625"/>
      <c r="N5625"/>
      <c r="O5625"/>
      <c r="P5625" s="43" t="s">
        <v>363</v>
      </c>
    </row>
    <row r="5626" spans="1:16" x14ac:dyDescent="0.25">
      <c r="A5626" s="43" t="s">
        <v>2648</v>
      </c>
      <c r="B5626" s="43" t="s">
        <v>3406</v>
      </c>
      <c r="C5626" s="43" t="s">
        <v>8733</v>
      </c>
      <c r="D5626" s="43" t="s">
        <v>8734</v>
      </c>
      <c r="E5626" s="43" t="s">
        <v>46</v>
      </c>
      <c r="F5626" s="44">
        <v>45014</v>
      </c>
      <c r="G5626" s="43" t="s">
        <v>203</v>
      </c>
      <c r="H5626" s="43" t="s">
        <v>3960</v>
      </c>
      <c r="I5626" s="43" t="s">
        <v>363</v>
      </c>
      <c r="J5626" s="43">
        <v>2</v>
      </c>
      <c r="K5626" s="43" t="s">
        <v>3407</v>
      </c>
      <c r="L5626" s="55" t="s">
        <v>13</v>
      </c>
      <c r="M5626"/>
      <c r="N5626"/>
      <c r="O5626"/>
      <c r="P5626" s="43" t="s">
        <v>363</v>
      </c>
    </row>
    <row r="5627" spans="1:16" x14ac:dyDescent="0.25">
      <c r="A5627" s="43" t="s">
        <v>2648</v>
      </c>
      <c r="B5627" s="43" t="s">
        <v>3406</v>
      </c>
      <c r="C5627" s="43" t="s">
        <v>8733</v>
      </c>
      <c r="D5627" s="43" t="s">
        <v>8734</v>
      </c>
      <c r="E5627" s="43" t="s">
        <v>46</v>
      </c>
      <c r="F5627" s="44">
        <v>45014</v>
      </c>
      <c r="G5627" s="43" t="s">
        <v>203</v>
      </c>
      <c r="H5627" s="43" t="s">
        <v>3960</v>
      </c>
      <c r="I5627" s="43" t="s">
        <v>363</v>
      </c>
      <c r="J5627" s="43">
        <v>3</v>
      </c>
      <c r="K5627" s="43" t="s">
        <v>3408</v>
      </c>
      <c r="L5627" s="55" t="s">
        <v>13</v>
      </c>
      <c r="M5627"/>
      <c r="N5627"/>
      <c r="O5627"/>
      <c r="P5627" s="43" t="s">
        <v>363</v>
      </c>
    </row>
    <row r="5628" spans="1:16" x14ac:dyDescent="0.25">
      <c r="A5628" s="43" t="s">
        <v>2648</v>
      </c>
      <c r="B5628" s="43" t="s">
        <v>3406</v>
      </c>
      <c r="C5628" s="43" t="s">
        <v>8733</v>
      </c>
      <c r="D5628" s="43" t="s">
        <v>8734</v>
      </c>
      <c r="E5628" s="43" t="s">
        <v>46</v>
      </c>
      <c r="F5628" s="44">
        <v>45014</v>
      </c>
      <c r="G5628" s="43" t="s">
        <v>203</v>
      </c>
      <c r="H5628" s="43" t="s">
        <v>3960</v>
      </c>
      <c r="I5628" s="43" t="s">
        <v>363</v>
      </c>
      <c r="J5628" s="43">
        <v>4</v>
      </c>
      <c r="K5628" s="43" t="s">
        <v>70</v>
      </c>
      <c r="L5628" s="55" t="s">
        <v>13</v>
      </c>
      <c r="M5628"/>
      <c r="N5628"/>
      <c r="O5628"/>
      <c r="P5628" s="43" t="s">
        <v>363</v>
      </c>
    </row>
    <row r="5629" spans="1:16" x14ac:dyDescent="0.25">
      <c r="A5629" s="43" t="s">
        <v>2648</v>
      </c>
      <c r="B5629" s="43" t="s">
        <v>3406</v>
      </c>
      <c r="C5629" s="43" t="s">
        <v>8733</v>
      </c>
      <c r="D5629" s="43" t="s">
        <v>8734</v>
      </c>
      <c r="E5629" s="43" t="s">
        <v>46</v>
      </c>
      <c r="F5629" s="44">
        <v>45014</v>
      </c>
      <c r="G5629" s="43" t="s">
        <v>203</v>
      </c>
      <c r="H5629" s="43" t="s">
        <v>3960</v>
      </c>
      <c r="I5629" s="43" t="s">
        <v>363</v>
      </c>
      <c r="J5629" s="43">
        <v>5</v>
      </c>
      <c r="K5629" s="43" t="s">
        <v>68</v>
      </c>
      <c r="L5629" s="55" t="s">
        <v>13</v>
      </c>
      <c r="M5629"/>
      <c r="N5629"/>
      <c r="O5629"/>
      <c r="P5629" s="43" t="s">
        <v>363</v>
      </c>
    </row>
    <row r="5630" spans="1:16" x14ac:dyDescent="0.25">
      <c r="A5630" s="43" t="s">
        <v>2648</v>
      </c>
      <c r="B5630" s="43" t="s">
        <v>3406</v>
      </c>
      <c r="C5630" s="43" t="s">
        <v>8733</v>
      </c>
      <c r="D5630" s="43" t="s">
        <v>8734</v>
      </c>
      <c r="E5630" s="43" t="s">
        <v>46</v>
      </c>
      <c r="F5630" s="44">
        <v>45014</v>
      </c>
      <c r="G5630" s="43" t="s">
        <v>203</v>
      </c>
      <c r="H5630" s="43" t="s">
        <v>3960</v>
      </c>
      <c r="I5630" s="43" t="s">
        <v>363</v>
      </c>
      <c r="J5630" s="43">
        <v>6</v>
      </c>
      <c r="K5630" s="43" t="s">
        <v>3875</v>
      </c>
      <c r="L5630" s="55" t="s">
        <v>638</v>
      </c>
      <c r="M5630"/>
      <c r="N5630"/>
      <c r="O5630"/>
      <c r="P5630" s="43" t="s">
        <v>363</v>
      </c>
    </row>
    <row r="5631" spans="1:16" x14ac:dyDescent="0.25">
      <c r="A5631" s="43" t="s">
        <v>2648</v>
      </c>
      <c r="B5631" s="43" t="s">
        <v>3406</v>
      </c>
      <c r="C5631" s="43" t="s">
        <v>8733</v>
      </c>
      <c r="D5631" s="43" t="s">
        <v>8734</v>
      </c>
      <c r="E5631" s="43" t="s">
        <v>46</v>
      </c>
      <c r="F5631" s="44">
        <v>45014</v>
      </c>
      <c r="G5631" s="43" t="s">
        <v>203</v>
      </c>
      <c r="H5631" s="43" t="s">
        <v>3960</v>
      </c>
      <c r="I5631" s="43" t="s">
        <v>364</v>
      </c>
      <c r="J5631" s="43">
        <v>7</v>
      </c>
      <c r="K5631" s="43" t="s">
        <v>53</v>
      </c>
      <c r="L5631" s="55" t="s">
        <v>638</v>
      </c>
      <c r="M5631" s="43" t="s">
        <v>2</v>
      </c>
      <c r="N5631" s="43" t="s">
        <v>2</v>
      </c>
      <c r="O5631"/>
      <c r="P5631" s="43" t="s">
        <v>363</v>
      </c>
    </row>
    <row r="5632" spans="1:16" x14ac:dyDescent="0.25">
      <c r="A5632" s="43" t="s">
        <v>2648</v>
      </c>
      <c r="B5632" s="43" t="s">
        <v>3406</v>
      </c>
      <c r="C5632" s="43" t="s">
        <v>8733</v>
      </c>
      <c r="D5632" s="43" t="s">
        <v>8734</v>
      </c>
      <c r="E5632" s="43" t="s">
        <v>46</v>
      </c>
      <c r="F5632" s="44">
        <v>45014</v>
      </c>
      <c r="G5632" s="43" t="s">
        <v>203</v>
      </c>
      <c r="H5632" s="43" t="s">
        <v>3960</v>
      </c>
      <c r="I5632" s="43" t="s">
        <v>364</v>
      </c>
      <c r="J5632" s="43">
        <v>8</v>
      </c>
      <c r="K5632" s="43" t="s">
        <v>8735</v>
      </c>
      <c r="L5632" s="55" t="s">
        <v>13</v>
      </c>
      <c r="M5632" s="43" t="s">
        <v>2</v>
      </c>
      <c r="N5632" s="43" t="s">
        <v>2</v>
      </c>
      <c r="O5632"/>
      <c r="P5632" s="43" t="s">
        <v>363</v>
      </c>
    </row>
    <row r="5633" spans="1:16" x14ac:dyDescent="0.25">
      <c r="A5633" s="43" t="s">
        <v>2648</v>
      </c>
      <c r="B5633" s="43" t="s">
        <v>3406</v>
      </c>
      <c r="C5633" s="43" t="s">
        <v>8733</v>
      </c>
      <c r="D5633" s="43" t="s">
        <v>8734</v>
      </c>
      <c r="E5633" s="43" t="s">
        <v>46</v>
      </c>
      <c r="F5633" s="44">
        <v>45014</v>
      </c>
      <c r="G5633" s="43" t="s">
        <v>203</v>
      </c>
      <c r="H5633" s="43" t="s">
        <v>3960</v>
      </c>
      <c r="I5633" s="43" t="s">
        <v>364</v>
      </c>
      <c r="J5633" s="43">
        <v>9</v>
      </c>
      <c r="K5633" s="43" t="s">
        <v>5686</v>
      </c>
      <c r="L5633" s="55" t="s">
        <v>13</v>
      </c>
      <c r="M5633" s="43" t="s">
        <v>2</v>
      </c>
      <c r="N5633" s="43" t="s">
        <v>2</v>
      </c>
      <c r="O5633"/>
      <c r="P5633" s="43" t="s">
        <v>363</v>
      </c>
    </row>
    <row r="5634" spans="1:16" ht="30" x14ac:dyDescent="0.25">
      <c r="A5634" s="43" t="s">
        <v>2648</v>
      </c>
      <c r="B5634" s="43" t="s">
        <v>3406</v>
      </c>
      <c r="C5634" s="43" t="s">
        <v>8733</v>
      </c>
      <c r="D5634" s="43" t="s">
        <v>8734</v>
      </c>
      <c r="E5634" s="43" t="s">
        <v>46</v>
      </c>
      <c r="F5634" s="44">
        <v>45014</v>
      </c>
      <c r="G5634" s="43" t="s">
        <v>203</v>
      </c>
      <c r="H5634" s="43" t="s">
        <v>3960</v>
      </c>
      <c r="I5634" s="43" t="s">
        <v>364</v>
      </c>
      <c r="J5634" s="43">
        <v>10</v>
      </c>
      <c r="K5634" s="43" t="s">
        <v>3402</v>
      </c>
      <c r="L5634" s="55" t="s">
        <v>641</v>
      </c>
      <c r="M5634" s="43" t="s">
        <v>2</v>
      </c>
      <c r="N5634" s="43" t="s">
        <v>3</v>
      </c>
      <c r="O5634" s="43" t="s">
        <v>10015</v>
      </c>
      <c r="P5634" s="43" t="s">
        <v>364</v>
      </c>
    </row>
    <row r="5635" spans="1:16" ht="30" x14ac:dyDescent="0.25">
      <c r="A5635" s="43" t="s">
        <v>2648</v>
      </c>
      <c r="B5635" s="43" t="s">
        <v>3406</v>
      </c>
      <c r="C5635" s="43" t="s">
        <v>8733</v>
      </c>
      <c r="D5635" s="43" t="s">
        <v>8734</v>
      </c>
      <c r="E5635" s="43" t="s">
        <v>46</v>
      </c>
      <c r="F5635" s="44">
        <v>45014</v>
      </c>
      <c r="G5635" s="43" t="s">
        <v>203</v>
      </c>
      <c r="H5635" s="43" t="s">
        <v>3960</v>
      </c>
      <c r="I5635" s="43" t="s">
        <v>364</v>
      </c>
      <c r="J5635" s="43">
        <v>11</v>
      </c>
      <c r="K5635" s="43" t="s">
        <v>8736</v>
      </c>
      <c r="L5635" s="55" t="s">
        <v>640</v>
      </c>
      <c r="M5635" s="43" t="s">
        <v>2</v>
      </c>
      <c r="N5635" s="43" t="s">
        <v>2</v>
      </c>
      <c r="O5635"/>
      <c r="P5635" s="43" t="s">
        <v>363</v>
      </c>
    </row>
    <row r="5636" spans="1:16" x14ac:dyDescent="0.25">
      <c r="A5636" s="43" t="s">
        <v>2648</v>
      </c>
      <c r="B5636" s="43" t="s">
        <v>3406</v>
      </c>
      <c r="C5636" s="43" t="s">
        <v>8733</v>
      </c>
      <c r="D5636" s="43" t="s">
        <v>8734</v>
      </c>
      <c r="E5636" s="43" t="s">
        <v>46</v>
      </c>
      <c r="F5636" s="44">
        <v>45014</v>
      </c>
      <c r="G5636" s="43" t="s">
        <v>203</v>
      </c>
      <c r="H5636" s="43" t="s">
        <v>3960</v>
      </c>
      <c r="I5636" s="43" t="s">
        <v>364</v>
      </c>
      <c r="J5636" s="43">
        <v>12</v>
      </c>
      <c r="K5636" s="43" t="s">
        <v>3314</v>
      </c>
      <c r="L5636" s="55" t="s">
        <v>640</v>
      </c>
      <c r="M5636" s="43" t="s">
        <v>2</v>
      </c>
      <c r="N5636" s="43" t="s">
        <v>2</v>
      </c>
      <c r="O5636"/>
      <c r="P5636" s="43" t="s">
        <v>363</v>
      </c>
    </row>
    <row r="5637" spans="1:16" ht="30" x14ac:dyDescent="0.25">
      <c r="A5637" s="43" t="s">
        <v>2648</v>
      </c>
      <c r="B5637" s="43" t="s">
        <v>3406</v>
      </c>
      <c r="C5637" s="43" t="s">
        <v>8733</v>
      </c>
      <c r="D5637" s="43" t="s">
        <v>8734</v>
      </c>
      <c r="E5637" s="43" t="s">
        <v>46</v>
      </c>
      <c r="F5637" s="44">
        <v>45014</v>
      </c>
      <c r="G5637" s="43" t="s">
        <v>203</v>
      </c>
      <c r="H5637" s="43" t="s">
        <v>3960</v>
      </c>
      <c r="I5637" s="43" t="s">
        <v>364</v>
      </c>
      <c r="J5637" s="43">
        <v>13</v>
      </c>
      <c r="K5637" s="43" t="s">
        <v>8737</v>
      </c>
      <c r="L5637" s="55" t="s">
        <v>640</v>
      </c>
      <c r="M5637" s="43" t="s">
        <v>2</v>
      </c>
      <c r="N5637" s="43" t="s">
        <v>3</v>
      </c>
      <c r="O5637" s="43" t="s">
        <v>9965</v>
      </c>
      <c r="P5637" s="43" t="s">
        <v>364</v>
      </c>
    </row>
    <row r="5638" spans="1:16" x14ac:dyDescent="0.25">
      <c r="A5638" s="43" t="s">
        <v>2648</v>
      </c>
      <c r="B5638" s="43" t="s">
        <v>3406</v>
      </c>
      <c r="C5638" s="43" t="s">
        <v>8733</v>
      </c>
      <c r="D5638" s="43" t="s">
        <v>8734</v>
      </c>
      <c r="E5638" s="43" t="s">
        <v>46</v>
      </c>
      <c r="F5638" s="44">
        <v>45014</v>
      </c>
      <c r="G5638" s="43" t="s">
        <v>203</v>
      </c>
      <c r="H5638" s="43" t="s">
        <v>3960</v>
      </c>
      <c r="I5638" s="43" t="s">
        <v>364</v>
      </c>
      <c r="J5638" s="43">
        <v>14</v>
      </c>
      <c r="K5638" s="43" t="s">
        <v>5688</v>
      </c>
      <c r="L5638" s="55" t="s">
        <v>641</v>
      </c>
      <c r="M5638" s="43" t="s">
        <v>2</v>
      </c>
      <c r="N5638" s="43" t="s">
        <v>2</v>
      </c>
      <c r="O5638"/>
      <c r="P5638" s="43" t="s">
        <v>363</v>
      </c>
    </row>
    <row r="5639" spans="1:16" x14ac:dyDescent="0.25">
      <c r="A5639" s="43" t="s">
        <v>2648</v>
      </c>
      <c r="B5639" s="43" t="s">
        <v>3406</v>
      </c>
      <c r="C5639" s="43" t="s">
        <v>8733</v>
      </c>
      <c r="D5639" s="43" t="s">
        <v>8734</v>
      </c>
      <c r="E5639" s="43" t="s">
        <v>46</v>
      </c>
      <c r="F5639" s="44">
        <v>45014</v>
      </c>
      <c r="G5639" s="43" t="s">
        <v>203</v>
      </c>
      <c r="H5639" s="43" t="s">
        <v>3960</v>
      </c>
      <c r="I5639" s="43" t="s">
        <v>364</v>
      </c>
      <c r="J5639" s="43">
        <v>15</v>
      </c>
      <c r="K5639" s="43" t="s">
        <v>6033</v>
      </c>
      <c r="L5639" s="55" t="s">
        <v>639</v>
      </c>
      <c r="M5639" s="43" t="s">
        <v>2</v>
      </c>
      <c r="N5639" s="43" t="s">
        <v>2</v>
      </c>
      <c r="O5639"/>
      <c r="P5639" s="43" t="s">
        <v>363</v>
      </c>
    </row>
    <row r="5640" spans="1:16" x14ac:dyDescent="0.25">
      <c r="A5640" s="43" t="s">
        <v>2648</v>
      </c>
      <c r="B5640" s="43" t="s">
        <v>3406</v>
      </c>
      <c r="C5640" s="43" t="s">
        <v>8733</v>
      </c>
      <c r="D5640" s="43" t="s">
        <v>8734</v>
      </c>
      <c r="E5640" s="43" t="s">
        <v>46</v>
      </c>
      <c r="F5640" s="44">
        <v>45014</v>
      </c>
      <c r="G5640" s="43" t="s">
        <v>203</v>
      </c>
      <c r="H5640" s="43" t="s">
        <v>3960</v>
      </c>
      <c r="I5640" s="43" t="s">
        <v>364</v>
      </c>
      <c r="J5640" s="43">
        <v>16</v>
      </c>
      <c r="K5640" s="43" t="s">
        <v>112</v>
      </c>
      <c r="L5640" s="55" t="s">
        <v>13</v>
      </c>
      <c r="M5640" s="43" t="s">
        <v>2</v>
      </c>
      <c r="N5640" s="43" t="s">
        <v>2</v>
      </c>
      <c r="O5640"/>
      <c r="P5640" s="43" t="s">
        <v>363</v>
      </c>
    </row>
    <row r="5641" spans="1:16" x14ac:dyDescent="0.25">
      <c r="A5641" s="43" t="s">
        <v>2648</v>
      </c>
      <c r="B5641" s="43" t="s">
        <v>3406</v>
      </c>
      <c r="C5641" s="43" t="s">
        <v>8733</v>
      </c>
      <c r="D5641" s="43" t="s">
        <v>8734</v>
      </c>
      <c r="E5641" s="43" t="s">
        <v>46</v>
      </c>
      <c r="F5641" s="44">
        <v>45014</v>
      </c>
      <c r="G5641" s="43" t="s">
        <v>203</v>
      </c>
      <c r="H5641" s="43" t="s">
        <v>3960</v>
      </c>
      <c r="I5641" s="43" t="s">
        <v>364</v>
      </c>
      <c r="J5641" s="43">
        <v>17</v>
      </c>
      <c r="K5641" s="43" t="s">
        <v>8738</v>
      </c>
      <c r="L5641" s="55" t="s">
        <v>13</v>
      </c>
      <c r="M5641" s="43" t="s">
        <v>2</v>
      </c>
      <c r="N5641" s="43" t="s">
        <v>2</v>
      </c>
      <c r="O5641"/>
      <c r="P5641" s="43" t="s">
        <v>363</v>
      </c>
    </row>
    <row r="5642" spans="1:16" x14ac:dyDescent="0.25">
      <c r="A5642" s="43" t="s">
        <v>2648</v>
      </c>
      <c r="B5642" s="43" t="s">
        <v>3406</v>
      </c>
      <c r="C5642" s="43" t="s">
        <v>8733</v>
      </c>
      <c r="D5642" s="43" t="s">
        <v>8734</v>
      </c>
      <c r="E5642" s="43" t="s">
        <v>46</v>
      </c>
      <c r="F5642" s="44">
        <v>45014</v>
      </c>
      <c r="G5642" s="43" t="s">
        <v>203</v>
      </c>
      <c r="H5642" s="43" t="s">
        <v>3960</v>
      </c>
      <c r="I5642" s="43" t="s">
        <v>364</v>
      </c>
      <c r="J5642" s="43">
        <v>18</v>
      </c>
      <c r="K5642" s="43" t="s">
        <v>166</v>
      </c>
      <c r="L5642" s="55" t="s">
        <v>13</v>
      </c>
      <c r="M5642" s="43" t="s">
        <v>2</v>
      </c>
      <c r="N5642" s="43" t="s">
        <v>2</v>
      </c>
      <c r="O5642"/>
      <c r="P5642" s="43" t="s">
        <v>363</v>
      </c>
    </row>
    <row r="5643" spans="1:16" x14ac:dyDescent="0.25">
      <c r="A5643" s="43" t="s">
        <v>2648</v>
      </c>
      <c r="B5643" s="43" t="s">
        <v>3406</v>
      </c>
      <c r="C5643" s="43" t="s">
        <v>8733</v>
      </c>
      <c r="D5643" s="43" t="s">
        <v>8734</v>
      </c>
      <c r="E5643" s="43" t="s">
        <v>46</v>
      </c>
      <c r="F5643" s="44">
        <v>45014</v>
      </c>
      <c r="G5643" s="43" t="s">
        <v>203</v>
      </c>
      <c r="H5643" s="43" t="s">
        <v>3960</v>
      </c>
      <c r="I5643" s="43" t="s">
        <v>364</v>
      </c>
      <c r="J5643" s="43">
        <v>19</v>
      </c>
      <c r="K5643" s="43" t="s">
        <v>3949</v>
      </c>
      <c r="L5643" s="55" t="s">
        <v>13</v>
      </c>
      <c r="M5643" s="43" t="s">
        <v>2</v>
      </c>
      <c r="N5643" s="43" t="s">
        <v>2</v>
      </c>
      <c r="O5643"/>
      <c r="P5643" s="43" t="s">
        <v>363</v>
      </c>
    </row>
    <row r="5644" spans="1:16" x14ac:dyDescent="0.25">
      <c r="A5644" s="43" t="s">
        <v>2648</v>
      </c>
      <c r="B5644" s="43" t="s">
        <v>3406</v>
      </c>
      <c r="C5644" s="43" t="s">
        <v>8733</v>
      </c>
      <c r="D5644" s="43" t="s">
        <v>8734</v>
      </c>
      <c r="E5644" s="43" t="s">
        <v>46</v>
      </c>
      <c r="F5644" s="44">
        <v>45014</v>
      </c>
      <c r="G5644" s="43" t="s">
        <v>203</v>
      </c>
      <c r="H5644" s="43" t="s">
        <v>4197</v>
      </c>
      <c r="I5644" s="43" t="s">
        <v>364</v>
      </c>
      <c r="J5644" s="43">
        <v>20</v>
      </c>
      <c r="K5644" s="43" t="s">
        <v>8739</v>
      </c>
      <c r="L5644" s="55" t="s">
        <v>13</v>
      </c>
      <c r="M5644" s="43" t="s">
        <v>2</v>
      </c>
      <c r="N5644" s="43" t="s">
        <v>2</v>
      </c>
      <c r="O5644"/>
      <c r="P5644" s="43" t="s">
        <v>363</v>
      </c>
    </row>
    <row r="5645" spans="1:16" x14ac:dyDescent="0.25">
      <c r="A5645" s="43" t="s">
        <v>2648</v>
      </c>
      <c r="B5645" s="43" t="s">
        <v>3406</v>
      </c>
      <c r="C5645" s="43" t="s">
        <v>8733</v>
      </c>
      <c r="D5645" s="43" t="s">
        <v>8734</v>
      </c>
      <c r="E5645" s="43" t="s">
        <v>46</v>
      </c>
      <c r="F5645" s="44">
        <v>45014</v>
      </c>
      <c r="G5645" s="43" t="s">
        <v>203</v>
      </c>
      <c r="H5645" s="43" t="s">
        <v>3960</v>
      </c>
      <c r="I5645" s="43" t="s">
        <v>363</v>
      </c>
      <c r="J5645" s="43">
        <v>21</v>
      </c>
      <c r="K5645" s="43" t="s">
        <v>86</v>
      </c>
      <c r="L5645" s="55" t="s">
        <v>13</v>
      </c>
      <c r="M5645"/>
      <c r="N5645"/>
      <c r="O5645"/>
      <c r="P5645" s="43" t="s">
        <v>363</v>
      </c>
    </row>
    <row r="5646" spans="1:16" ht="30" x14ac:dyDescent="0.25">
      <c r="A5646" s="43" t="s">
        <v>8740</v>
      </c>
      <c r="B5646" s="43" t="s">
        <v>205</v>
      </c>
      <c r="C5646" s="43" t="s">
        <v>8741</v>
      </c>
      <c r="D5646" s="43" t="s">
        <v>8742</v>
      </c>
      <c r="E5646" s="43" t="s">
        <v>46</v>
      </c>
      <c r="F5646" s="44">
        <v>45014</v>
      </c>
      <c r="G5646" s="43" t="s">
        <v>203</v>
      </c>
      <c r="H5646" s="43" t="s">
        <v>3960</v>
      </c>
      <c r="I5646" s="43" t="s">
        <v>364</v>
      </c>
      <c r="J5646" s="43">
        <v>1</v>
      </c>
      <c r="K5646" s="43" t="s">
        <v>3803</v>
      </c>
      <c r="L5646" s="55" t="s">
        <v>13</v>
      </c>
      <c r="M5646" s="43" t="s">
        <v>2</v>
      </c>
      <c r="N5646" s="43" t="s">
        <v>3</v>
      </c>
      <c r="O5646" s="43" t="s">
        <v>9905</v>
      </c>
      <c r="P5646" s="43" t="s">
        <v>364</v>
      </c>
    </row>
    <row r="5647" spans="1:16" x14ac:dyDescent="0.25">
      <c r="A5647" s="43" t="s">
        <v>8740</v>
      </c>
      <c r="B5647" s="43" t="s">
        <v>205</v>
      </c>
      <c r="C5647" s="43" t="s">
        <v>8741</v>
      </c>
      <c r="D5647" s="43" t="s">
        <v>8742</v>
      </c>
      <c r="E5647" s="43" t="s">
        <v>46</v>
      </c>
      <c r="F5647" s="44">
        <v>45014</v>
      </c>
      <c r="G5647" s="43" t="s">
        <v>203</v>
      </c>
      <c r="H5647" s="43" t="s">
        <v>3960</v>
      </c>
      <c r="I5647" s="43" t="s">
        <v>364</v>
      </c>
      <c r="J5647" s="43">
        <v>2.1</v>
      </c>
      <c r="K5647" s="43" t="s">
        <v>8743</v>
      </c>
      <c r="L5647" s="55" t="s">
        <v>640</v>
      </c>
      <c r="M5647" s="43" t="s">
        <v>2</v>
      </c>
      <c r="N5647" s="43" t="s">
        <v>2</v>
      </c>
      <c r="O5647"/>
      <c r="P5647" s="43" t="s">
        <v>363</v>
      </c>
    </row>
    <row r="5648" spans="1:16" x14ac:dyDescent="0.25">
      <c r="A5648" s="43" t="s">
        <v>8740</v>
      </c>
      <c r="B5648" s="43" t="s">
        <v>205</v>
      </c>
      <c r="C5648" s="43" t="s">
        <v>8741</v>
      </c>
      <c r="D5648" s="43" t="s">
        <v>8742</v>
      </c>
      <c r="E5648" s="43" t="s">
        <v>46</v>
      </c>
      <c r="F5648" s="44">
        <v>45014</v>
      </c>
      <c r="G5648" s="43" t="s">
        <v>203</v>
      </c>
      <c r="H5648" s="43" t="s">
        <v>3960</v>
      </c>
      <c r="I5648" s="43" t="s">
        <v>364</v>
      </c>
      <c r="J5648" s="43">
        <v>2.2000000000000002</v>
      </c>
      <c r="K5648" s="43" t="s">
        <v>8744</v>
      </c>
      <c r="L5648" s="55" t="s">
        <v>640</v>
      </c>
      <c r="M5648" s="43" t="s">
        <v>2</v>
      </c>
      <c r="N5648" s="43" t="s">
        <v>2</v>
      </c>
      <c r="O5648"/>
      <c r="P5648" s="43" t="s">
        <v>363</v>
      </c>
    </row>
    <row r="5649" spans="1:16" x14ac:dyDescent="0.25">
      <c r="A5649" s="43" t="s">
        <v>8740</v>
      </c>
      <c r="B5649" s="43" t="s">
        <v>205</v>
      </c>
      <c r="C5649" s="43" t="s">
        <v>8741</v>
      </c>
      <c r="D5649" s="43" t="s">
        <v>8742</v>
      </c>
      <c r="E5649" s="43" t="s">
        <v>46</v>
      </c>
      <c r="F5649" s="44">
        <v>45014</v>
      </c>
      <c r="G5649" s="43" t="s">
        <v>203</v>
      </c>
      <c r="H5649" s="43" t="s">
        <v>3960</v>
      </c>
      <c r="I5649" s="43" t="s">
        <v>364</v>
      </c>
      <c r="J5649" s="43">
        <v>3.1</v>
      </c>
      <c r="K5649" s="43" t="s">
        <v>8745</v>
      </c>
      <c r="L5649" s="55" t="s">
        <v>13</v>
      </c>
      <c r="M5649" s="43" t="s">
        <v>2</v>
      </c>
      <c r="N5649" s="43" t="s">
        <v>2</v>
      </c>
      <c r="O5649"/>
      <c r="P5649" s="43" t="s">
        <v>363</v>
      </c>
    </row>
    <row r="5650" spans="1:16" x14ac:dyDescent="0.25">
      <c r="A5650" s="43" t="s">
        <v>8740</v>
      </c>
      <c r="B5650" s="43" t="s">
        <v>205</v>
      </c>
      <c r="C5650" s="43" t="s">
        <v>8741</v>
      </c>
      <c r="D5650" s="43" t="s">
        <v>8742</v>
      </c>
      <c r="E5650" s="43" t="s">
        <v>46</v>
      </c>
      <c r="F5650" s="44">
        <v>45014</v>
      </c>
      <c r="G5650" s="43" t="s">
        <v>203</v>
      </c>
      <c r="H5650" s="43" t="s">
        <v>3960</v>
      </c>
      <c r="I5650" s="43" t="s">
        <v>364</v>
      </c>
      <c r="J5650" s="43">
        <v>3.2</v>
      </c>
      <c r="K5650" s="43" t="s">
        <v>8746</v>
      </c>
      <c r="L5650" s="55" t="s">
        <v>13</v>
      </c>
      <c r="M5650" s="43" t="s">
        <v>2</v>
      </c>
      <c r="N5650" s="43" t="s">
        <v>2</v>
      </c>
      <c r="O5650"/>
      <c r="P5650" s="43" t="s">
        <v>363</v>
      </c>
    </row>
    <row r="5651" spans="1:16" x14ac:dyDescent="0.25">
      <c r="A5651" s="43" t="s">
        <v>8740</v>
      </c>
      <c r="B5651" s="43" t="s">
        <v>205</v>
      </c>
      <c r="C5651" s="43" t="s">
        <v>8741</v>
      </c>
      <c r="D5651" s="43" t="s">
        <v>8742</v>
      </c>
      <c r="E5651" s="43" t="s">
        <v>46</v>
      </c>
      <c r="F5651" s="44">
        <v>45014</v>
      </c>
      <c r="G5651" s="43" t="s">
        <v>203</v>
      </c>
      <c r="H5651" s="43" t="s">
        <v>3960</v>
      </c>
      <c r="I5651" s="43" t="s">
        <v>364</v>
      </c>
      <c r="J5651" s="43">
        <v>4</v>
      </c>
      <c r="K5651" s="43" t="s">
        <v>3817</v>
      </c>
      <c r="L5651" s="55" t="s">
        <v>640</v>
      </c>
      <c r="M5651" s="43" t="s">
        <v>2</v>
      </c>
      <c r="N5651" s="43" t="s">
        <v>2</v>
      </c>
      <c r="O5651"/>
      <c r="P5651" s="43" t="s">
        <v>363</v>
      </c>
    </row>
    <row r="5652" spans="1:16" x14ac:dyDescent="0.25">
      <c r="A5652" s="43" t="s">
        <v>8740</v>
      </c>
      <c r="B5652" s="43" t="s">
        <v>205</v>
      </c>
      <c r="C5652" s="43" t="s">
        <v>8741</v>
      </c>
      <c r="D5652" s="43" t="s">
        <v>8742</v>
      </c>
      <c r="E5652" s="43" t="s">
        <v>46</v>
      </c>
      <c r="F5652" s="44">
        <v>45014</v>
      </c>
      <c r="G5652" s="43" t="s">
        <v>203</v>
      </c>
      <c r="H5652" s="43" t="s">
        <v>3960</v>
      </c>
      <c r="I5652" s="43" t="s">
        <v>364</v>
      </c>
      <c r="J5652" s="43">
        <v>5</v>
      </c>
      <c r="K5652" s="43" t="s">
        <v>6699</v>
      </c>
      <c r="L5652" s="55" t="s">
        <v>13</v>
      </c>
      <c r="M5652" s="43" t="s">
        <v>2</v>
      </c>
      <c r="N5652" s="43" t="s">
        <v>2</v>
      </c>
      <c r="O5652"/>
      <c r="P5652" s="43" t="s">
        <v>363</v>
      </c>
    </row>
    <row r="5653" spans="1:16" ht="30" x14ac:dyDescent="0.25">
      <c r="A5653" s="43" t="s">
        <v>3458</v>
      </c>
      <c r="B5653" s="43" t="s">
        <v>205</v>
      </c>
      <c r="C5653" s="43" t="s">
        <v>3459</v>
      </c>
      <c r="D5653" s="43">
        <v>6182076</v>
      </c>
      <c r="E5653" s="43" t="s">
        <v>46</v>
      </c>
      <c r="F5653" s="44">
        <v>45014</v>
      </c>
      <c r="G5653" s="43" t="s">
        <v>203</v>
      </c>
      <c r="H5653" s="43" t="s">
        <v>3960</v>
      </c>
      <c r="I5653" s="43" t="s">
        <v>364</v>
      </c>
      <c r="J5653" s="43">
        <v>1</v>
      </c>
      <c r="K5653" s="43" t="s">
        <v>3803</v>
      </c>
      <c r="L5653" s="55" t="s">
        <v>13</v>
      </c>
      <c r="M5653" s="43" t="s">
        <v>2</v>
      </c>
      <c r="N5653" s="43" t="s">
        <v>3</v>
      </c>
      <c r="O5653" s="43" t="s">
        <v>9905</v>
      </c>
      <c r="P5653" s="43" t="s">
        <v>364</v>
      </c>
    </row>
    <row r="5654" spans="1:16" x14ac:dyDescent="0.25">
      <c r="A5654" s="43" t="s">
        <v>3458</v>
      </c>
      <c r="B5654" s="43" t="s">
        <v>205</v>
      </c>
      <c r="C5654" s="43" t="s">
        <v>3459</v>
      </c>
      <c r="D5654" s="43">
        <v>6182076</v>
      </c>
      <c r="E5654" s="43" t="s">
        <v>46</v>
      </c>
      <c r="F5654" s="44">
        <v>45014</v>
      </c>
      <c r="G5654" s="43" t="s">
        <v>203</v>
      </c>
      <c r="H5654" s="43" t="s">
        <v>3960</v>
      </c>
      <c r="I5654" s="43" t="s">
        <v>364</v>
      </c>
      <c r="J5654" s="43">
        <v>2</v>
      </c>
      <c r="K5654" s="43" t="s">
        <v>8747</v>
      </c>
      <c r="L5654" s="55" t="s">
        <v>640</v>
      </c>
      <c r="M5654" s="43" t="s">
        <v>2</v>
      </c>
      <c r="N5654" s="43" t="s">
        <v>2</v>
      </c>
      <c r="O5654"/>
      <c r="P5654" s="43" t="s">
        <v>363</v>
      </c>
    </row>
    <row r="5655" spans="1:16" x14ac:dyDescent="0.25">
      <c r="A5655" s="43" t="s">
        <v>8748</v>
      </c>
      <c r="B5655" s="43" t="s">
        <v>119</v>
      </c>
      <c r="C5655" s="43" t="s">
        <v>8749</v>
      </c>
      <c r="D5655" s="43">
        <v>6497662</v>
      </c>
      <c r="E5655" s="43" t="s">
        <v>46</v>
      </c>
      <c r="F5655" s="44">
        <v>45014</v>
      </c>
      <c r="G5655" s="43" t="s">
        <v>203</v>
      </c>
      <c r="H5655" s="43" t="s">
        <v>3960</v>
      </c>
      <c r="I5655" s="43" t="s">
        <v>364</v>
      </c>
      <c r="J5655" s="43">
        <v>1</v>
      </c>
      <c r="K5655" s="43" t="s">
        <v>8750</v>
      </c>
      <c r="L5655" s="55" t="s">
        <v>13</v>
      </c>
      <c r="M5655" s="43" t="s">
        <v>2</v>
      </c>
      <c r="N5655" s="43" t="s">
        <v>2</v>
      </c>
      <c r="O5655"/>
      <c r="P5655" s="43" t="s">
        <v>363</v>
      </c>
    </row>
    <row r="5656" spans="1:16" x14ac:dyDescent="0.25">
      <c r="A5656" s="43" t="s">
        <v>8748</v>
      </c>
      <c r="B5656" s="43" t="s">
        <v>119</v>
      </c>
      <c r="C5656" s="43" t="s">
        <v>8749</v>
      </c>
      <c r="D5656" s="43">
        <v>6497662</v>
      </c>
      <c r="E5656" s="43" t="s">
        <v>46</v>
      </c>
      <c r="F5656" s="44">
        <v>45014</v>
      </c>
      <c r="G5656" s="43" t="s">
        <v>203</v>
      </c>
      <c r="H5656" s="43" t="s">
        <v>3960</v>
      </c>
      <c r="I5656" s="43" t="s">
        <v>364</v>
      </c>
      <c r="J5656" s="43">
        <v>2.1</v>
      </c>
      <c r="K5656" s="43" t="s">
        <v>8751</v>
      </c>
      <c r="L5656" s="55" t="s">
        <v>640</v>
      </c>
      <c r="M5656" s="43" t="s">
        <v>2</v>
      </c>
      <c r="N5656" s="43" t="s">
        <v>2</v>
      </c>
      <c r="O5656"/>
      <c r="P5656" s="43" t="s">
        <v>363</v>
      </c>
    </row>
    <row r="5657" spans="1:16" x14ac:dyDescent="0.25">
      <c r="A5657" s="43" t="s">
        <v>8748</v>
      </c>
      <c r="B5657" s="43" t="s">
        <v>119</v>
      </c>
      <c r="C5657" s="43" t="s">
        <v>8749</v>
      </c>
      <c r="D5657" s="43">
        <v>6497662</v>
      </c>
      <c r="E5657" s="43" t="s">
        <v>46</v>
      </c>
      <c r="F5657" s="44">
        <v>45014</v>
      </c>
      <c r="G5657" s="43" t="s">
        <v>203</v>
      </c>
      <c r="H5657" s="43" t="s">
        <v>3960</v>
      </c>
      <c r="I5657" s="43" t="s">
        <v>364</v>
      </c>
      <c r="J5657" s="43">
        <v>2.1</v>
      </c>
      <c r="K5657" s="43" t="s">
        <v>8752</v>
      </c>
      <c r="L5657" s="55" t="s">
        <v>640</v>
      </c>
      <c r="M5657" s="43" t="s">
        <v>2</v>
      </c>
      <c r="N5657" s="43" t="s">
        <v>2</v>
      </c>
      <c r="O5657"/>
      <c r="P5657" s="43" t="s">
        <v>363</v>
      </c>
    </row>
    <row r="5658" spans="1:16" x14ac:dyDescent="0.25">
      <c r="A5658" s="43" t="s">
        <v>8748</v>
      </c>
      <c r="B5658" s="43" t="s">
        <v>119</v>
      </c>
      <c r="C5658" s="43" t="s">
        <v>8749</v>
      </c>
      <c r="D5658" s="43">
        <v>6497662</v>
      </c>
      <c r="E5658" s="43" t="s">
        <v>46</v>
      </c>
      <c r="F5658" s="44">
        <v>45014</v>
      </c>
      <c r="G5658" s="43" t="s">
        <v>203</v>
      </c>
      <c r="H5658" s="43" t="s">
        <v>3960</v>
      </c>
      <c r="I5658" s="43" t="s">
        <v>364</v>
      </c>
      <c r="J5658" s="43">
        <v>2.11</v>
      </c>
      <c r="K5658" s="43" t="s">
        <v>8753</v>
      </c>
      <c r="L5658" s="55" t="s">
        <v>640</v>
      </c>
      <c r="M5658" s="43" t="s">
        <v>2</v>
      </c>
      <c r="N5658" s="43" t="s">
        <v>2</v>
      </c>
      <c r="O5658"/>
      <c r="P5658" s="43" t="s">
        <v>363</v>
      </c>
    </row>
    <row r="5659" spans="1:16" x14ac:dyDescent="0.25">
      <c r="A5659" s="43" t="s">
        <v>8748</v>
      </c>
      <c r="B5659" s="43" t="s">
        <v>119</v>
      </c>
      <c r="C5659" s="43" t="s">
        <v>8749</v>
      </c>
      <c r="D5659" s="43">
        <v>6497662</v>
      </c>
      <c r="E5659" s="43" t="s">
        <v>46</v>
      </c>
      <c r="F5659" s="44">
        <v>45014</v>
      </c>
      <c r="G5659" s="43" t="s">
        <v>203</v>
      </c>
      <c r="H5659" s="43" t="s">
        <v>3960</v>
      </c>
      <c r="I5659" s="43" t="s">
        <v>364</v>
      </c>
      <c r="J5659" s="43">
        <v>2.2000000000000002</v>
      </c>
      <c r="K5659" s="43" t="s">
        <v>8754</v>
      </c>
      <c r="L5659" s="55" t="s">
        <v>640</v>
      </c>
      <c r="M5659" s="43" t="s">
        <v>2</v>
      </c>
      <c r="N5659" s="43" t="s">
        <v>2</v>
      </c>
      <c r="O5659"/>
      <c r="P5659" s="43" t="s">
        <v>363</v>
      </c>
    </row>
    <row r="5660" spans="1:16" x14ac:dyDescent="0.25">
      <c r="A5660" s="43" t="s">
        <v>8748</v>
      </c>
      <c r="B5660" s="43" t="s">
        <v>119</v>
      </c>
      <c r="C5660" s="43" t="s">
        <v>8749</v>
      </c>
      <c r="D5660" s="43">
        <v>6497662</v>
      </c>
      <c r="E5660" s="43" t="s">
        <v>46</v>
      </c>
      <c r="F5660" s="44">
        <v>45014</v>
      </c>
      <c r="G5660" s="43" t="s">
        <v>203</v>
      </c>
      <c r="H5660" s="43" t="s">
        <v>3960</v>
      </c>
      <c r="I5660" s="43" t="s">
        <v>364</v>
      </c>
      <c r="J5660" s="43">
        <v>2.2999999999999998</v>
      </c>
      <c r="K5660" s="43" t="s">
        <v>8755</v>
      </c>
      <c r="L5660" s="55" t="s">
        <v>640</v>
      </c>
      <c r="M5660" s="43" t="s">
        <v>2</v>
      </c>
      <c r="N5660" s="43" t="s">
        <v>3</v>
      </c>
      <c r="O5660" s="43" t="s">
        <v>9885</v>
      </c>
      <c r="P5660" s="43" t="s">
        <v>364</v>
      </c>
    </row>
    <row r="5661" spans="1:16" x14ac:dyDescent="0.25">
      <c r="A5661" s="43" t="s">
        <v>8748</v>
      </c>
      <c r="B5661" s="43" t="s">
        <v>119</v>
      </c>
      <c r="C5661" s="43" t="s">
        <v>8749</v>
      </c>
      <c r="D5661" s="43">
        <v>6497662</v>
      </c>
      <c r="E5661" s="43" t="s">
        <v>46</v>
      </c>
      <c r="F5661" s="44">
        <v>45014</v>
      </c>
      <c r="G5661" s="43" t="s">
        <v>203</v>
      </c>
      <c r="H5661" s="43" t="s">
        <v>3960</v>
      </c>
      <c r="I5661" s="43" t="s">
        <v>364</v>
      </c>
      <c r="J5661" s="43">
        <v>2.4</v>
      </c>
      <c r="K5661" s="43" t="s">
        <v>8756</v>
      </c>
      <c r="L5661" s="55" t="s">
        <v>640</v>
      </c>
      <c r="M5661" s="43" t="s">
        <v>2</v>
      </c>
      <c r="N5661" s="43" t="s">
        <v>2</v>
      </c>
      <c r="O5661"/>
      <c r="P5661" s="43" t="s">
        <v>363</v>
      </c>
    </row>
    <row r="5662" spans="1:16" x14ac:dyDescent="0.25">
      <c r="A5662" s="43" t="s">
        <v>8748</v>
      </c>
      <c r="B5662" s="43" t="s">
        <v>119</v>
      </c>
      <c r="C5662" s="43" t="s">
        <v>8749</v>
      </c>
      <c r="D5662" s="43">
        <v>6497662</v>
      </c>
      <c r="E5662" s="43" t="s">
        <v>46</v>
      </c>
      <c r="F5662" s="44">
        <v>45014</v>
      </c>
      <c r="G5662" s="43" t="s">
        <v>203</v>
      </c>
      <c r="H5662" s="43" t="s">
        <v>3960</v>
      </c>
      <c r="I5662" s="43" t="s">
        <v>364</v>
      </c>
      <c r="J5662" s="43">
        <v>2.5</v>
      </c>
      <c r="K5662" s="43" t="s">
        <v>8757</v>
      </c>
      <c r="L5662" s="55" t="s">
        <v>640</v>
      </c>
      <c r="M5662" s="43" t="s">
        <v>2</v>
      </c>
      <c r="N5662" s="43" t="s">
        <v>2</v>
      </c>
      <c r="O5662"/>
      <c r="P5662" s="43" t="s">
        <v>363</v>
      </c>
    </row>
    <row r="5663" spans="1:16" x14ac:dyDescent="0.25">
      <c r="A5663" s="43" t="s">
        <v>8748</v>
      </c>
      <c r="B5663" s="43" t="s">
        <v>119</v>
      </c>
      <c r="C5663" s="43" t="s">
        <v>8749</v>
      </c>
      <c r="D5663" s="43">
        <v>6497662</v>
      </c>
      <c r="E5663" s="43" t="s">
        <v>46</v>
      </c>
      <c r="F5663" s="44">
        <v>45014</v>
      </c>
      <c r="G5663" s="43" t="s">
        <v>203</v>
      </c>
      <c r="H5663" s="43" t="s">
        <v>3960</v>
      </c>
      <c r="I5663" s="43" t="s">
        <v>364</v>
      </c>
      <c r="J5663" s="43">
        <v>2.6</v>
      </c>
      <c r="K5663" s="43" t="s">
        <v>8758</v>
      </c>
      <c r="L5663" s="55" t="s">
        <v>640</v>
      </c>
      <c r="M5663" s="43" t="s">
        <v>2</v>
      </c>
      <c r="N5663" s="43" t="s">
        <v>2</v>
      </c>
      <c r="O5663"/>
      <c r="P5663" s="43" t="s">
        <v>363</v>
      </c>
    </row>
    <row r="5664" spans="1:16" x14ac:dyDescent="0.25">
      <c r="A5664" s="43" t="s">
        <v>8748</v>
      </c>
      <c r="B5664" s="43" t="s">
        <v>119</v>
      </c>
      <c r="C5664" s="43" t="s">
        <v>8749</v>
      </c>
      <c r="D5664" s="43">
        <v>6497662</v>
      </c>
      <c r="E5664" s="43" t="s">
        <v>46</v>
      </c>
      <c r="F5664" s="44">
        <v>45014</v>
      </c>
      <c r="G5664" s="43" t="s">
        <v>203</v>
      </c>
      <c r="H5664" s="43" t="s">
        <v>3960</v>
      </c>
      <c r="I5664" s="43" t="s">
        <v>364</v>
      </c>
      <c r="J5664" s="43">
        <v>2.7</v>
      </c>
      <c r="K5664" s="43" t="s">
        <v>8759</v>
      </c>
      <c r="L5664" s="55" t="s">
        <v>640</v>
      </c>
      <c r="M5664" s="43" t="s">
        <v>2</v>
      </c>
      <c r="N5664" s="43" t="s">
        <v>2</v>
      </c>
      <c r="O5664"/>
      <c r="P5664" s="43" t="s">
        <v>363</v>
      </c>
    </row>
    <row r="5665" spans="1:16" x14ac:dyDescent="0.25">
      <c r="A5665" s="43" t="s">
        <v>8748</v>
      </c>
      <c r="B5665" s="43" t="s">
        <v>119</v>
      </c>
      <c r="C5665" s="43" t="s">
        <v>8749</v>
      </c>
      <c r="D5665" s="43">
        <v>6497662</v>
      </c>
      <c r="E5665" s="43" t="s">
        <v>46</v>
      </c>
      <c r="F5665" s="44">
        <v>45014</v>
      </c>
      <c r="G5665" s="43" t="s">
        <v>203</v>
      </c>
      <c r="H5665" s="43" t="s">
        <v>3960</v>
      </c>
      <c r="I5665" s="43" t="s">
        <v>364</v>
      </c>
      <c r="J5665" s="43">
        <v>2.8</v>
      </c>
      <c r="K5665" s="43" t="s">
        <v>8760</v>
      </c>
      <c r="L5665" s="55" t="s">
        <v>640</v>
      </c>
      <c r="M5665" s="43" t="s">
        <v>2</v>
      </c>
      <c r="N5665" s="43" t="s">
        <v>2</v>
      </c>
      <c r="O5665"/>
      <c r="P5665" s="43" t="s">
        <v>363</v>
      </c>
    </row>
    <row r="5666" spans="1:16" x14ac:dyDescent="0.25">
      <c r="A5666" s="43" t="s">
        <v>8748</v>
      </c>
      <c r="B5666" s="43" t="s">
        <v>119</v>
      </c>
      <c r="C5666" s="43" t="s">
        <v>8749</v>
      </c>
      <c r="D5666" s="43">
        <v>6497662</v>
      </c>
      <c r="E5666" s="43" t="s">
        <v>46</v>
      </c>
      <c r="F5666" s="44">
        <v>45014</v>
      </c>
      <c r="G5666" s="43" t="s">
        <v>203</v>
      </c>
      <c r="H5666" s="43" t="s">
        <v>3960</v>
      </c>
      <c r="I5666" s="43" t="s">
        <v>364</v>
      </c>
      <c r="J5666" s="43">
        <v>2.9</v>
      </c>
      <c r="K5666" s="43" t="s">
        <v>8761</v>
      </c>
      <c r="L5666" s="55" t="s">
        <v>640</v>
      </c>
      <c r="M5666" s="43" t="s">
        <v>2</v>
      </c>
      <c r="N5666" s="43" t="s">
        <v>2</v>
      </c>
      <c r="O5666"/>
      <c r="P5666" s="43" t="s">
        <v>363</v>
      </c>
    </row>
    <row r="5667" spans="1:16" x14ac:dyDescent="0.25">
      <c r="A5667" s="43" t="s">
        <v>8748</v>
      </c>
      <c r="B5667" s="43" t="s">
        <v>119</v>
      </c>
      <c r="C5667" s="43" t="s">
        <v>8749</v>
      </c>
      <c r="D5667" s="43">
        <v>6497662</v>
      </c>
      <c r="E5667" s="43" t="s">
        <v>46</v>
      </c>
      <c r="F5667" s="44">
        <v>45014</v>
      </c>
      <c r="G5667" s="43" t="s">
        <v>203</v>
      </c>
      <c r="H5667" s="43" t="s">
        <v>3960</v>
      </c>
      <c r="I5667" s="43" t="s">
        <v>364</v>
      </c>
      <c r="J5667" s="43">
        <v>3.1</v>
      </c>
      <c r="K5667" s="43" t="s">
        <v>8762</v>
      </c>
      <c r="L5667" s="55" t="s">
        <v>639</v>
      </c>
      <c r="M5667" s="43" t="s">
        <v>2</v>
      </c>
      <c r="N5667" s="43" t="s">
        <v>2</v>
      </c>
      <c r="O5667"/>
      <c r="P5667" s="43" t="s">
        <v>363</v>
      </c>
    </row>
    <row r="5668" spans="1:16" x14ac:dyDescent="0.25">
      <c r="A5668" s="43" t="s">
        <v>8748</v>
      </c>
      <c r="B5668" s="43" t="s">
        <v>119</v>
      </c>
      <c r="C5668" s="43" t="s">
        <v>8749</v>
      </c>
      <c r="D5668" s="43">
        <v>6497662</v>
      </c>
      <c r="E5668" s="43" t="s">
        <v>46</v>
      </c>
      <c r="F5668" s="44">
        <v>45014</v>
      </c>
      <c r="G5668" s="43" t="s">
        <v>203</v>
      </c>
      <c r="H5668" s="43" t="s">
        <v>3960</v>
      </c>
      <c r="I5668" s="43" t="s">
        <v>364</v>
      </c>
      <c r="J5668" s="43">
        <v>3.2</v>
      </c>
      <c r="K5668" s="43" t="s">
        <v>8763</v>
      </c>
      <c r="L5668" s="55" t="s">
        <v>639</v>
      </c>
      <c r="M5668" s="43" t="s">
        <v>2</v>
      </c>
      <c r="N5668" s="43" t="s">
        <v>2</v>
      </c>
      <c r="O5668"/>
      <c r="P5668" s="43" t="s">
        <v>363</v>
      </c>
    </row>
    <row r="5669" spans="1:16" ht="30" x14ac:dyDescent="0.25">
      <c r="A5669" s="43" t="s">
        <v>8764</v>
      </c>
      <c r="B5669" s="43" t="s">
        <v>205</v>
      </c>
      <c r="C5669" s="43" t="s">
        <v>8765</v>
      </c>
      <c r="D5669" s="43">
        <v>6537030</v>
      </c>
      <c r="E5669" s="43" t="s">
        <v>46</v>
      </c>
      <c r="F5669" s="44">
        <v>45014</v>
      </c>
      <c r="G5669" s="43" t="s">
        <v>203</v>
      </c>
      <c r="H5669" s="43" t="s">
        <v>3960</v>
      </c>
      <c r="I5669" s="43" t="s">
        <v>364</v>
      </c>
      <c r="J5669" s="43">
        <v>1</v>
      </c>
      <c r="K5669" s="43" t="s">
        <v>3803</v>
      </c>
      <c r="L5669" s="55" t="s">
        <v>13</v>
      </c>
      <c r="M5669" s="43" t="s">
        <v>2</v>
      </c>
      <c r="N5669" s="43" t="s">
        <v>3</v>
      </c>
      <c r="O5669" s="43" t="s">
        <v>9905</v>
      </c>
      <c r="P5669" s="43" t="s">
        <v>364</v>
      </c>
    </row>
    <row r="5670" spans="1:16" x14ac:dyDescent="0.25">
      <c r="A5670" s="43" t="s">
        <v>8764</v>
      </c>
      <c r="B5670" s="43" t="s">
        <v>205</v>
      </c>
      <c r="C5670" s="43" t="s">
        <v>8765</v>
      </c>
      <c r="D5670" s="43">
        <v>6537030</v>
      </c>
      <c r="E5670" s="43" t="s">
        <v>46</v>
      </c>
      <c r="F5670" s="44">
        <v>45014</v>
      </c>
      <c r="G5670" s="43" t="s">
        <v>203</v>
      </c>
      <c r="H5670" s="43" t="s">
        <v>3960</v>
      </c>
      <c r="I5670" s="43" t="s">
        <v>364</v>
      </c>
      <c r="J5670" s="43">
        <v>2.1</v>
      </c>
      <c r="K5670" s="43" t="s">
        <v>8766</v>
      </c>
      <c r="L5670" s="55" t="s">
        <v>640</v>
      </c>
      <c r="M5670" s="43" t="s">
        <v>2</v>
      </c>
      <c r="N5670" s="43" t="s">
        <v>2</v>
      </c>
      <c r="O5670"/>
      <c r="P5670" s="43" t="s">
        <v>363</v>
      </c>
    </row>
    <row r="5671" spans="1:16" x14ac:dyDescent="0.25">
      <c r="A5671" s="43" t="s">
        <v>8764</v>
      </c>
      <c r="B5671" s="43" t="s">
        <v>205</v>
      </c>
      <c r="C5671" s="43" t="s">
        <v>8765</v>
      </c>
      <c r="D5671" s="43">
        <v>6537030</v>
      </c>
      <c r="E5671" s="43" t="s">
        <v>46</v>
      </c>
      <c r="F5671" s="44">
        <v>45014</v>
      </c>
      <c r="G5671" s="43" t="s">
        <v>203</v>
      </c>
      <c r="H5671" s="43" t="s">
        <v>3960</v>
      </c>
      <c r="I5671" s="43" t="s">
        <v>364</v>
      </c>
      <c r="J5671" s="43">
        <v>2.2000000000000002</v>
      </c>
      <c r="K5671" s="43" t="s">
        <v>8767</v>
      </c>
      <c r="L5671" s="55" t="s">
        <v>640</v>
      </c>
      <c r="M5671" s="43" t="s">
        <v>2</v>
      </c>
      <c r="N5671" s="43" t="s">
        <v>2</v>
      </c>
      <c r="O5671"/>
      <c r="P5671" s="43" t="s">
        <v>363</v>
      </c>
    </row>
    <row r="5672" spans="1:16" x14ac:dyDescent="0.25">
      <c r="A5672" s="43" t="s">
        <v>8764</v>
      </c>
      <c r="B5672" s="43" t="s">
        <v>205</v>
      </c>
      <c r="C5672" s="43" t="s">
        <v>8765</v>
      </c>
      <c r="D5672" s="43">
        <v>6537030</v>
      </c>
      <c r="E5672" s="43" t="s">
        <v>46</v>
      </c>
      <c r="F5672" s="44">
        <v>45014</v>
      </c>
      <c r="G5672" s="43" t="s">
        <v>203</v>
      </c>
      <c r="H5672" s="43" t="s">
        <v>3960</v>
      </c>
      <c r="I5672" s="43" t="s">
        <v>364</v>
      </c>
      <c r="J5672" s="43">
        <v>3.1</v>
      </c>
      <c r="K5672" s="43" t="s">
        <v>8768</v>
      </c>
      <c r="L5672" s="55" t="s">
        <v>13</v>
      </c>
      <c r="M5672" s="43" t="s">
        <v>2</v>
      </c>
      <c r="N5672" s="43" t="s">
        <v>2</v>
      </c>
      <c r="O5672"/>
      <c r="P5672" s="43" t="s">
        <v>363</v>
      </c>
    </row>
    <row r="5673" spans="1:16" x14ac:dyDescent="0.25">
      <c r="A5673" s="43" t="s">
        <v>8764</v>
      </c>
      <c r="B5673" s="43" t="s">
        <v>205</v>
      </c>
      <c r="C5673" s="43" t="s">
        <v>8765</v>
      </c>
      <c r="D5673" s="43">
        <v>6537030</v>
      </c>
      <c r="E5673" s="43" t="s">
        <v>46</v>
      </c>
      <c r="F5673" s="44">
        <v>45014</v>
      </c>
      <c r="G5673" s="43" t="s">
        <v>203</v>
      </c>
      <c r="H5673" s="43" t="s">
        <v>3960</v>
      </c>
      <c r="I5673" s="43" t="s">
        <v>364</v>
      </c>
      <c r="J5673" s="43">
        <v>3.2</v>
      </c>
      <c r="K5673" s="43" t="s">
        <v>8769</v>
      </c>
      <c r="L5673" s="55" t="s">
        <v>13</v>
      </c>
      <c r="M5673" s="43" t="s">
        <v>2</v>
      </c>
      <c r="N5673" s="43" t="s">
        <v>2</v>
      </c>
      <c r="O5673"/>
      <c r="P5673" s="43" t="s">
        <v>363</v>
      </c>
    </row>
    <row r="5674" spans="1:16" ht="30" x14ac:dyDescent="0.25">
      <c r="A5674" s="43" t="s">
        <v>8764</v>
      </c>
      <c r="B5674" s="43" t="s">
        <v>205</v>
      </c>
      <c r="C5674" s="43" t="s">
        <v>8765</v>
      </c>
      <c r="D5674" s="43">
        <v>6537030</v>
      </c>
      <c r="E5674" s="43" t="s">
        <v>46</v>
      </c>
      <c r="F5674" s="44">
        <v>45014</v>
      </c>
      <c r="G5674" s="43" t="s">
        <v>203</v>
      </c>
      <c r="H5674" s="43" t="s">
        <v>3960</v>
      </c>
      <c r="I5674" s="43" t="s">
        <v>364</v>
      </c>
      <c r="J5674" s="43">
        <v>4</v>
      </c>
      <c r="K5674" s="43" t="s">
        <v>3817</v>
      </c>
      <c r="L5674" s="55" t="s">
        <v>640</v>
      </c>
      <c r="M5674" s="43" t="s">
        <v>2</v>
      </c>
      <c r="N5674" s="43" t="s">
        <v>3</v>
      </c>
      <c r="O5674" s="43" t="s">
        <v>9958</v>
      </c>
      <c r="P5674" s="43" t="s">
        <v>364</v>
      </c>
    </row>
    <row r="5675" spans="1:16" ht="30" x14ac:dyDescent="0.25">
      <c r="A5675" s="43" t="s">
        <v>8770</v>
      </c>
      <c r="B5675" s="43" t="s">
        <v>205</v>
      </c>
      <c r="C5675" s="43" t="s">
        <v>8771</v>
      </c>
      <c r="D5675" s="43">
        <v>6440020</v>
      </c>
      <c r="E5675" s="43" t="s">
        <v>46</v>
      </c>
      <c r="F5675" s="44">
        <v>45014</v>
      </c>
      <c r="G5675" s="43" t="s">
        <v>203</v>
      </c>
      <c r="H5675" s="43" t="s">
        <v>3960</v>
      </c>
      <c r="I5675" s="43" t="s">
        <v>364</v>
      </c>
      <c r="J5675" s="43">
        <v>1</v>
      </c>
      <c r="K5675" s="43" t="s">
        <v>3803</v>
      </c>
      <c r="L5675" s="55" t="s">
        <v>13</v>
      </c>
      <c r="M5675" s="43" t="s">
        <v>2</v>
      </c>
      <c r="N5675" s="43" t="s">
        <v>3</v>
      </c>
      <c r="O5675" s="43" t="s">
        <v>9905</v>
      </c>
      <c r="P5675" s="43" t="s">
        <v>364</v>
      </c>
    </row>
    <row r="5676" spans="1:16" ht="60" x14ac:dyDescent="0.25">
      <c r="A5676" s="43" t="s">
        <v>8770</v>
      </c>
      <c r="B5676" s="43" t="s">
        <v>205</v>
      </c>
      <c r="C5676" s="43" t="s">
        <v>8771</v>
      </c>
      <c r="D5676" s="43">
        <v>6440020</v>
      </c>
      <c r="E5676" s="43" t="s">
        <v>46</v>
      </c>
      <c r="F5676" s="44">
        <v>45014</v>
      </c>
      <c r="G5676" s="43" t="s">
        <v>203</v>
      </c>
      <c r="H5676" s="43" t="s">
        <v>3960</v>
      </c>
      <c r="I5676" s="43" t="s">
        <v>364</v>
      </c>
      <c r="J5676" s="43">
        <v>2.1</v>
      </c>
      <c r="K5676" s="43" t="s">
        <v>8772</v>
      </c>
      <c r="L5676" s="55" t="s">
        <v>640</v>
      </c>
      <c r="M5676" s="43" t="s">
        <v>2</v>
      </c>
      <c r="N5676" s="43" t="s">
        <v>3</v>
      </c>
      <c r="O5676" s="43" t="s">
        <v>10016</v>
      </c>
      <c r="P5676" s="43" t="s">
        <v>364</v>
      </c>
    </row>
    <row r="5677" spans="1:16" x14ac:dyDescent="0.25">
      <c r="A5677" s="43" t="s">
        <v>8770</v>
      </c>
      <c r="B5677" s="43" t="s">
        <v>205</v>
      </c>
      <c r="C5677" s="43" t="s">
        <v>8771</v>
      </c>
      <c r="D5677" s="43">
        <v>6440020</v>
      </c>
      <c r="E5677" s="43" t="s">
        <v>46</v>
      </c>
      <c r="F5677" s="44">
        <v>45014</v>
      </c>
      <c r="G5677" s="43" t="s">
        <v>203</v>
      </c>
      <c r="H5677" s="43" t="s">
        <v>3960</v>
      </c>
      <c r="I5677" s="43" t="s">
        <v>364</v>
      </c>
      <c r="J5677" s="43">
        <v>2.2000000000000002</v>
      </c>
      <c r="K5677" s="43" t="s">
        <v>8773</v>
      </c>
      <c r="L5677" s="55" t="s">
        <v>640</v>
      </c>
      <c r="M5677" s="43" t="s">
        <v>2</v>
      </c>
      <c r="N5677" s="43" t="s">
        <v>3</v>
      </c>
      <c r="O5677" s="43" t="s">
        <v>9874</v>
      </c>
      <c r="P5677" s="43" t="s">
        <v>364</v>
      </c>
    </row>
    <row r="5678" spans="1:16" x14ac:dyDescent="0.25">
      <c r="A5678" s="43" t="s">
        <v>8770</v>
      </c>
      <c r="B5678" s="43" t="s">
        <v>205</v>
      </c>
      <c r="C5678" s="43" t="s">
        <v>8771</v>
      </c>
      <c r="D5678" s="43">
        <v>6440020</v>
      </c>
      <c r="E5678" s="43" t="s">
        <v>46</v>
      </c>
      <c r="F5678" s="44">
        <v>45014</v>
      </c>
      <c r="G5678" s="43" t="s">
        <v>203</v>
      </c>
      <c r="H5678" s="43" t="s">
        <v>3960</v>
      </c>
      <c r="I5678" s="43" t="s">
        <v>364</v>
      </c>
      <c r="J5678" s="43">
        <v>2.2999999999999998</v>
      </c>
      <c r="K5678" s="43" t="s">
        <v>8774</v>
      </c>
      <c r="L5678" s="55" t="s">
        <v>640</v>
      </c>
      <c r="M5678" s="43" t="s">
        <v>2</v>
      </c>
      <c r="N5678" s="43" t="s">
        <v>2</v>
      </c>
      <c r="O5678"/>
      <c r="P5678" s="43" t="s">
        <v>363</v>
      </c>
    </row>
    <row r="5679" spans="1:16" x14ac:dyDescent="0.25">
      <c r="A5679" s="43" t="s">
        <v>8770</v>
      </c>
      <c r="B5679" s="43" t="s">
        <v>205</v>
      </c>
      <c r="C5679" s="43" t="s">
        <v>8771</v>
      </c>
      <c r="D5679" s="43">
        <v>6440020</v>
      </c>
      <c r="E5679" s="43" t="s">
        <v>46</v>
      </c>
      <c r="F5679" s="44">
        <v>45014</v>
      </c>
      <c r="G5679" s="43" t="s">
        <v>203</v>
      </c>
      <c r="H5679" s="43" t="s">
        <v>3960</v>
      </c>
      <c r="I5679" s="43" t="s">
        <v>364</v>
      </c>
      <c r="J5679" s="43">
        <v>2.4</v>
      </c>
      <c r="K5679" s="43" t="s">
        <v>8775</v>
      </c>
      <c r="L5679" s="55" t="s">
        <v>640</v>
      </c>
      <c r="M5679" s="43" t="s">
        <v>2</v>
      </c>
      <c r="N5679" s="43" t="s">
        <v>2</v>
      </c>
      <c r="O5679"/>
      <c r="P5679" s="43" t="s">
        <v>363</v>
      </c>
    </row>
    <row r="5680" spans="1:16" x14ac:dyDescent="0.25">
      <c r="A5680" s="43" t="s">
        <v>8770</v>
      </c>
      <c r="B5680" s="43" t="s">
        <v>205</v>
      </c>
      <c r="C5680" s="43" t="s">
        <v>8771</v>
      </c>
      <c r="D5680" s="43">
        <v>6440020</v>
      </c>
      <c r="E5680" s="43" t="s">
        <v>46</v>
      </c>
      <c r="F5680" s="44">
        <v>45014</v>
      </c>
      <c r="G5680" s="43" t="s">
        <v>203</v>
      </c>
      <c r="H5680" s="43" t="s">
        <v>3960</v>
      </c>
      <c r="I5680" s="43" t="s">
        <v>364</v>
      </c>
      <c r="J5680" s="43">
        <v>2.5</v>
      </c>
      <c r="K5680" s="43" t="s">
        <v>8776</v>
      </c>
      <c r="L5680" s="55" t="s">
        <v>640</v>
      </c>
      <c r="M5680" s="43" t="s">
        <v>2</v>
      </c>
      <c r="N5680" s="43" t="s">
        <v>2</v>
      </c>
      <c r="O5680"/>
      <c r="P5680" s="43" t="s">
        <v>363</v>
      </c>
    </row>
    <row r="5681" spans="1:16" x14ac:dyDescent="0.25">
      <c r="A5681" s="43" t="s">
        <v>8770</v>
      </c>
      <c r="B5681" s="43" t="s">
        <v>205</v>
      </c>
      <c r="C5681" s="43" t="s">
        <v>8771</v>
      </c>
      <c r="D5681" s="43">
        <v>6440020</v>
      </c>
      <c r="E5681" s="43" t="s">
        <v>46</v>
      </c>
      <c r="F5681" s="44">
        <v>45014</v>
      </c>
      <c r="G5681" s="43" t="s">
        <v>203</v>
      </c>
      <c r="H5681" s="43" t="s">
        <v>3960</v>
      </c>
      <c r="I5681" s="43" t="s">
        <v>364</v>
      </c>
      <c r="J5681" s="43">
        <v>3</v>
      </c>
      <c r="K5681" s="43" t="s">
        <v>8777</v>
      </c>
      <c r="L5681" s="55" t="s">
        <v>640</v>
      </c>
      <c r="M5681" s="43" t="s">
        <v>2</v>
      </c>
      <c r="N5681" s="43" t="s">
        <v>2</v>
      </c>
      <c r="O5681"/>
      <c r="P5681" s="43" t="s">
        <v>363</v>
      </c>
    </row>
    <row r="5682" spans="1:16" x14ac:dyDescent="0.25">
      <c r="A5682" s="43" t="s">
        <v>8770</v>
      </c>
      <c r="B5682" s="43" t="s">
        <v>205</v>
      </c>
      <c r="C5682" s="43" t="s">
        <v>8771</v>
      </c>
      <c r="D5682" s="43">
        <v>6440020</v>
      </c>
      <c r="E5682" s="43" t="s">
        <v>46</v>
      </c>
      <c r="F5682" s="44">
        <v>45014</v>
      </c>
      <c r="G5682" s="43" t="s">
        <v>203</v>
      </c>
      <c r="H5682" s="43" t="s">
        <v>3960</v>
      </c>
      <c r="I5682" s="43" t="s">
        <v>364</v>
      </c>
      <c r="J5682" s="43">
        <v>4</v>
      </c>
      <c r="K5682" s="43" t="s">
        <v>3817</v>
      </c>
      <c r="L5682" s="55" t="s">
        <v>640</v>
      </c>
      <c r="M5682" s="43" t="s">
        <v>2</v>
      </c>
      <c r="N5682" s="43" t="s">
        <v>2</v>
      </c>
      <c r="O5682"/>
      <c r="P5682" s="43" t="s">
        <v>363</v>
      </c>
    </row>
    <row r="5683" spans="1:16" x14ac:dyDescent="0.25">
      <c r="A5683" s="43" t="s">
        <v>2884</v>
      </c>
      <c r="B5683" s="43" t="s">
        <v>204</v>
      </c>
      <c r="C5683" s="43" t="s">
        <v>3443</v>
      </c>
      <c r="D5683" s="43">
        <v>6600879</v>
      </c>
      <c r="E5683" s="43" t="s">
        <v>132</v>
      </c>
      <c r="F5683" s="44">
        <v>45014</v>
      </c>
      <c r="G5683" s="43" t="s">
        <v>203</v>
      </c>
      <c r="H5683" s="43" t="s">
        <v>3960</v>
      </c>
      <c r="I5683" s="43" t="s">
        <v>364</v>
      </c>
      <c r="J5683" s="43">
        <v>1</v>
      </c>
      <c r="K5683" s="43" t="s">
        <v>3529</v>
      </c>
      <c r="L5683" s="55" t="s">
        <v>13</v>
      </c>
      <c r="M5683" s="43" t="s">
        <v>2</v>
      </c>
      <c r="N5683" s="43" t="s">
        <v>2</v>
      </c>
      <c r="O5683"/>
      <c r="P5683" s="43" t="s">
        <v>363</v>
      </c>
    </row>
    <row r="5684" spans="1:16" x14ac:dyDescent="0.25">
      <c r="A5684" s="43" t="s">
        <v>2884</v>
      </c>
      <c r="B5684" s="43" t="s">
        <v>204</v>
      </c>
      <c r="C5684" s="43" t="s">
        <v>3443</v>
      </c>
      <c r="D5684" s="43">
        <v>6600879</v>
      </c>
      <c r="E5684" s="43" t="s">
        <v>186</v>
      </c>
      <c r="F5684" s="44">
        <v>45014</v>
      </c>
      <c r="G5684" s="43" t="s">
        <v>203</v>
      </c>
      <c r="H5684" s="43" t="s">
        <v>3960</v>
      </c>
      <c r="I5684" s="43" t="s">
        <v>364</v>
      </c>
      <c r="J5684" s="43">
        <v>1</v>
      </c>
      <c r="K5684" s="43" t="s">
        <v>3529</v>
      </c>
      <c r="L5684" s="55" t="s">
        <v>13</v>
      </c>
      <c r="M5684" s="43" t="s">
        <v>2</v>
      </c>
      <c r="N5684" s="43" t="s">
        <v>2</v>
      </c>
      <c r="O5684"/>
      <c r="P5684" s="43" t="s">
        <v>363</v>
      </c>
    </row>
    <row r="5685" spans="1:16" x14ac:dyDescent="0.25">
      <c r="A5685" s="43" t="s">
        <v>8778</v>
      </c>
      <c r="B5685" s="43" t="s">
        <v>119</v>
      </c>
      <c r="C5685" s="43" t="s">
        <v>8779</v>
      </c>
      <c r="D5685" s="43" t="s">
        <v>8780</v>
      </c>
      <c r="E5685" s="43" t="s">
        <v>46</v>
      </c>
      <c r="F5685" s="44">
        <v>45014</v>
      </c>
      <c r="G5685" s="43" t="s">
        <v>203</v>
      </c>
      <c r="H5685" s="43" t="s">
        <v>3960</v>
      </c>
      <c r="I5685" s="43" t="s">
        <v>364</v>
      </c>
      <c r="J5685" s="43">
        <v>1</v>
      </c>
      <c r="K5685" s="43" t="s">
        <v>8781</v>
      </c>
      <c r="L5685" s="55" t="s">
        <v>13</v>
      </c>
      <c r="M5685" s="43" t="s">
        <v>2</v>
      </c>
      <c r="N5685" s="43" t="s">
        <v>2</v>
      </c>
      <c r="O5685"/>
      <c r="P5685" s="43" t="s">
        <v>363</v>
      </c>
    </row>
    <row r="5686" spans="1:16" x14ac:dyDescent="0.25">
      <c r="A5686" s="43" t="s">
        <v>8778</v>
      </c>
      <c r="B5686" s="43" t="s">
        <v>119</v>
      </c>
      <c r="C5686" s="43" t="s">
        <v>8779</v>
      </c>
      <c r="D5686" s="43" t="s">
        <v>8780</v>
      </c>
      <c r="E5686" s="43" t="s">
        <v>46</v>
      </c>
      <c r="F5686" s="44">
        <v>45014</v>
      </c>
      <c r="G5686" s="43" t="s">
        <v>203</v>
      </c>
      <c r="H5686" s="43" t="s">
        <v>3960</v>
      </c>
      <c r="I5686" s="43" t="s">
        <v>364</v>
      </c>
      <c r="J5686" s="43">
        <v>2</v>
      </c>
      <c r="K5686" s="43" t="s">
        <v>8416</v>
      </c>
      <c r="L5686" s="55" t="s">
        <v>13</v>
      </c>
      <c r="M5686" s="43" t="s">
        <v>2</v>
      </c>
      <c r="N5686" s="43" t="s">
        <v>2</v>
      </c>
      <c r="O5686"/>
      <c r="P5686" s="43" t="s">
        <v>363</v>
      </c>
    </row>
    <row r="5687" spans="1:16" x14ac:dyDescent="0.25">
      <c r="A5687" s="43" t="s">
        <v>8778</v>
      </c>
      <c r="B5687" s="43" t="s">
        <v>119</v>
      </c>
      <c r="C5687" s="43" t="s">
        <v>8779</v>
      </c>
      <c r="D5687" s="43" t="s">
        <v>8780</v>
      </c>
      <c r="E5687" s="43" t="s">
        <v>46</v>
      </c>
      <c r="F5687" s="44">
        <v>45014</v>
      </c>
      <c r="G5687" s="43" t="s">
        <v>203</v>
      </c>
      <c r="H5687" s="43" t="s">
        <v>3960</v>
      </c>
      <c r="I5687" s="43" t="s">
        <v>364</v>
      </c>
      <c r="J5687" s="43">
        <v>3.1</v>
      </c>
      <c r="K5687" s="43" t="s">
        <v>8782</v>
      </c>
      <c r="L5687" s="55" t="s">
        <v>640</v>
      </c>
      <c r="M5687" s="43" t="s">
        <v>2</v>
      </c>
      <c r="N5687" s="43" t="s">
        <v>2</v>
      </c>
      <c r="O5687"/>
      <c r="P5687" s="43" t="s">
        <v>363</v>
      </c>
    </row>
    <row r="5688" spans="1:16" x14ac:dyDescent="0.25">
      <c r="A5688" s="43" t="s">
        <v>8778</v>
      </c>
      <c r="B5688" s="43" t="s">
        <v>119</v>
      </c>
      <c r="C5688" s="43" t="s">
        <v>8779</v>
      </c>
      <c r="D5688" s="43" t="s">
        <v>8780</v>
      </c>
      <c r="E5688" s="43" t="s">
        <v>46</v>
      </c>
      <c r="F5688" s="44">
        <v>45014</v>
      </c>
      <c r="G5688" s="43" t="s">
        <v>203</v>
      </c>
      <c r="H5688" s="43" t="s">
        <v>3960</v>
      </c>
      <c r="I5688" s="43" t="s">
        <v>364</v>
      </c>
      <c r="J5688" s="43">
        <v>3.2</v>
      </c>
      <c r="K5688" s="43" t="s">
        <v>8783</v>
      </c>
      <c r="L5688" s="55" t="s">
        <v>640</v>
      </c>
      <c r="M5688" s="43" t="s">
        <v>2</v>
      </c>
      <c r="N5688" s="43" t="s">
        <v>2</v>
      </c>
      <c r="O5688"/>
      <c r="P5688" s="43" t="s">
        <v>363</v>
      </c>
    </row>
    <row r="5689" spans="1:16" x14ac:dyDescent="0.25">
      <c r="A5689" s="43" t="s">
        <v>8778</v>
      </c>
      <c r="B5689" s="43" t="s">
        <v>119</v>
      </c>
      <c r="C5689" s="43" t="s">
        <v>8779</v>
      </c>
      <c r="D5689" s="43" t="s">
        <v>8780</v>
      </c>
      <c r="E5689" s="43" t="s">
        <v>46</v>
      </c>
      <c r="F5689" s="44">
        <v>45014</v>
      </c>
      <c r="G5689" s="43" t="s">
        <v>203</v>
      </c>
      <c r="H5689" s="43" t="s">
        <v>3960</v>
      </c>
      <c r="I5689" s="43" t="s">
        <v>364</v>
      </c>
      <c r="J5689" s="43">
        <v>3.3</v>
      </c>
      <c r="K5689" s="43" t="s">
        <v>8784</v>
      </c>
      <c r="L5689" s="55" t="s">
        <v>640</v>
      </c>
      <c r="M5689" s="43" t="s">
        <v>2</v>
      </c>
      <c r="N5689" s="43" t="s">
        <v>2</v>
      </c>
      <c r="O5689"/>
      <c r="P5689" s="43" t="s">
        <v>363</v>
      </c>
    </row>
    <row r="5690" spans="1:16" x14ac:dyDescent="0.25">
      <c r="A5690" s="43" t="s">
        <v>8778</v>
      </c>
      <c r="B5690" s="43" t="s">
        <v>119</v>
      </c>
      <c r="C5690" s="43" t="s">
        <v>8779</v>
      </c>
      <c r="D5690" s="43" t="s">
        <v>8780</v>
      </c>
      <c r="E5690" s="43" t="s">
        <v>46</v>
      </c>
      <c r="F5690" s="44">
        <v>45014</v>
      </c>
      <c r="G5690" s="43" t="s">
        <v>203</v>
      </c>
      <c r="H5690" s="43" t="s">
        <v>3960</v>
      </c>
      <c r="I5690" s="43" t="s">
        <v>364</v>
      </c>
      <c r="J5690" s="43">
        <v>3.4</v>
      </c>
      <c r="K5690" s="43" t="s">
        <v>8785</v>
      </c>
      <c r="L5690" s="55" t="s">
        <v>640</v>
      </c>
      <c r="M5690" s="43" t="s">
        <v>2</v>
      </c>
      <c r="N5690" s="43" t="s">
        <v>2</v>
      </c>
      <c r="O5690"/>
      <c r="P5690" s="43" t="s">
        <v>363</v>
      </c>
    </row>
    <row r="5691" spans="1:16" x14ac:dyDescent="0.25">
      <c r="A5691" s="43" t="s">
        <v>8778</v>
      </c>
      <c r="B5691" s="43" t="s">
        <v>119</v>
      </c>
      <c r="C5691" s="43" t="s">
        <v>8779</v>
      </c>
      <c r="D5691" s="43" t="s">
        <v>8780</v>
      </c>
      <c r="E5691" s="43" t="s">
        <v>46</v>
      </c>
      <c r="F5691" s="44">
        <v>45014</v>
      </c>
      <c r="G5691" s="43" t="s">
        <v>203</v>
      </c>
      <c r="H5691" s="43" t="s">
        <v>3960</v>
      </c>
      <c r="I5691" s="43" t="s">
        <v>364</v>
      </c>
      <c r="J5691" s="43">
        <v>3.5</v>
      </c>
      <c r="K5691" s="43" t="s">
        <v>8786</v>
      </c>
      <c r="L5691" s="55" t="s">
        <v>640</v>
      </c>
      <c r="M5691" s="43" t="s">
        <v>2</v>
      </c>
      <c r="N5691" s="43" t="s">
        <v>2</v>
      </c>
      <c r="O5691"/>
      <c r="P5691" s="43" t="s">
        <v>363</v>
      </c>
    </row>
    <row r="5692" spans="1:16" x14ac:dyDescent="0.25">
      <c r="A5692" s="43" t="s">
        <v>8778</v>
      </c>
      <c r="B5692" s="43" t="s">
        <v>119</v>
      </c>
      <c r="C5692" s="43" t="s">
        <v>8779</v>
      </c>
      <c r="D5692" s="43" t="s">
        <v>8780</v>
      </c>
      <c r="E5692" s="43" t="s">
        <v>46</v>
      </c>
      <c r="F5692" s="44">
        <v>45014</v>
      </c>
      <c r="G5692" s="43" t="s">
        <v>203</v>
      </c>
      <c r="H5692" s="43" t="s">
        <v>3960</v>
      </c>
      <c r="I5692" s="43" t="s">
        <v>364</v>
      </c>
      <c r="J5692" s="43">
        <v>3.6</v>
      </c>
      <c r="K5692" s="43" t="s">
        <v>8787</v>
      </c>
      <c r="L5692" s="55" t="s">
        <v>640</v>
      </c>
      <c r="M5692" s="43" t="s">
        <v>2</v>
      </c>
      <c r="N5692" s="43" t="s">
        <v>2</v>
      </c>
      <c r="O5692"/>
      <c r="P5692" s="43" t="s">
        <v>363</v>
      </c>
    </row>
    <row r="5693" spans="1:16" x14ac:dyDescent="0.25">
      <c r="A5693" s="43" t="s">
        <v>8778</v>
      </c>
      <c r="B5693" s="43" t="s">
        <v>119</v>
      </c>
      <c r="C5693" s="43" t="s">
        <v>8779</v>
      </c>
      <c r="D5693" s="43" t="s">
        <v>8780</v>
      </c>
      <c r="E5693" s="43" t="s">
        <v>46</v>
      </c>
      <c r="F5693" s="44">
        <v>45014</v>
      </c>
      <c r="G5693" s="43" t="s">
        <v>203</v>
      </c>
      <c r="H5693" s="43" t="s">
        <v>3960</v>
      </c>
      <c r="I5693" s="43" t="s">
        <v>364</v>
      </c>
      <c r="J5693" s="43">
        <v>3.7</v>
      </c>
      <c r="K5693" s="43" t="s">
        <v>8788</v>
      </c>
      <c r="L5693" s="55" t="s">
        <v>640</v>
      </c>
      <c r="M5693" s="43" t="s">
        <v>2</v>
      </c>
      <c r="N5693" s="43" t="s">
        <v>2</v>
      </c>
      <c r="O5693"/>
      <c r="P5693" s="43" t="s">
        <v>363</v>
      </c>
    </row>
    <row r="5694" spans="1:16" x14ac:dyDescent="0.25">
      <c r="A5694" s="43" t="s">
        <v>1927</v>
      </c>
      <c r="B5694" s="43" t="s">
        <v>204</v>
      </c>
      <c r="C5694" s="43" t="s">
        <v>8789</v>
      </c>
      <c r="D5694" s="43" t="s">
        <v>8790</v>
      </c>
      <c r="E5694" s="43" t="s">
        <v>186</v>
      </c>
      <c r="F5694" s="44">
        <v>45014</v>
      </c>
      <c r="G5694" s="43" t="s">
        <v>203</v>
      </c>
      <c r="H5694" s="43" t="s">
        <v>3960</v>
      </c>
      <c r="I5694" s="43" t="s">
        <v>364</v>
      </c>
      <c r="J5694" s="43">
        <v>1.1000000000000001</v>
      </c>
      <c r="K5694" s="43" t="s">
        <v>8791</v>
      </c>
      <c r="L5694" s="55" t="s">
        <v>640</v>
      </c>
      <c r="M5694" s="43" t="s">
        <v>2</v>
      </c>
      <c r="N5694" s="43" t="s">
        <v>2</v>
      </c>
      <c r="O5694"/>
      <c r="P5694" s="43" t="s">
        <v>363</v>
      </c>
    </row>
    <row r="5695" spans="1:16" x14ac:dyDescent="0.25">
      <c r="A5695" s="43" t="s">
        <v>1927</v>
      </c>
      <c r="B5695" s="43" t="s">
        <v>204</v>
      </c>
      <c r="C5695" s="43" t="s">
        <v>8789</v>
      </c>
      <c r="D5695" s="43" t="s">
        <v>8790</v>
      </c>
      <c r="E5695" s="43" t="s">
        <v>186</v>
      </c>
      <c r="F5695" s="44">
        <v>45014</v>
      </c>
      <c r="G5695" s="43" t="s">
        <v>203</v>
      </c>
      <c r="H5695" s="43" t="s">
        <v>3960</v>
      </c>
      <c r="I5695" s="43" t="s">
        <v>364</v>
      </c>
      <c r="J5695" s="43">
        <v>1.2</v>
      </c>
      <c r="K5695" s="43" t="s">
        <v>8792</v>
      </c>
      <c r="L5695" s="55" t="s">
        <v>640</v>
      </c>
      <c r="M5695" s="43" t="s">
        <v>2</v>
      </c>
      <c r="N5695" s="43" t="s">
        <v>2</v>
      </c>
      <c r="O5695"/>
      <c r="P5695" s="43" t="s">
        <v>363</v>
      </c>
    </row>
    <row r="5696" spans="1:16" x14ac:dyDescent="0.25">
      <c r="A5696" s="43" t="s">
        <v>1927</v>
      </c>
      <c r="B5696" s="43" t="s">
        <v>204</v>
      </c>
      <c r="C5696" s="43" t="s">
        <v>8789</v>
      </c>
      <c r="D5696" s="43" t="s">
        <v>8790</v>
      </c>
      <c r="E5696" s="43" t="s">
        <v>186</v>
      </c>
      <c r="F5696" s="44">
        <v>45014</v>
      </c>
      <c r="G5696" s="43" t="s">
        <v>203</v>
      </c>
      <c r="H5696" s="43" t="s">
        <v>3960</v>
      </c>
      <c r="I5696" s="43" t="s">
        <v>364</v>
      </c>
      <c r="J5696" s="43">
        <v>1.3</v>
      </c>
      <c r="K5696" s="43" t="s">
        <v>8793</v>
      </c>
      <c r="L5696" s="55" t="s">
        <v>640</v>
      </c>
      <c r="M5696" s="43" t="s">
        <v>2</v>
      </c>
      <c r="N5696" s="43" t="s">
        <v>2</v>
      </c>
      <c r="O5696"/>
      <c r="P5696" s="43" t="s">
        <v>363</v>
      </c>
    </row>
    <row r="5697" spans="1:16" ht="30" x14ac:dyDescent="0.25">
      <c r="A5697" s="43" t="s">
        <v>1927</v>
      </c>
      <c r="B5697" s="43" t="s">
        <v>204</v>
      </c>
      <c r="C5697" s="43" t="s">
        <v>8789</v>
      </c>
      <c r="D5697" s="43" t="s">
        <v>8790</v>
      </c>
      <c r="E5697" s="43" t="s">
        <v>186</v>
      </c>
      <c r="F5697" s="44">
        <v>45014</v>
      </c>
      <c r="G5697" s="43" t="s">
        <v>203</v>
      </c>
      <c r="H5697" s="43" t="s">
        <v>3960</v>
      </c>
      <c r="I5697" s="43" t="s">
        <v>364</v>
      </c>
      <c r="J5697" s="43">
        <v>1.4</v>
      </c>
      <c r="K5697" s="43" t="s">
        <v>8794</v>
      </c>
      <c r="L5697" s="55" t="s">
        <v>640</v>
      </c>
      <c r="M5697" s="43" t="s">
        <v>2</v>
      </c>
      <c r="N5697" s="43" t="s">
        <v>3</v>
      </c>
      <c r="O5697" s="43" t="s">
        <v>9893</v>
      </c>
      <c r="P5697" s="43" t="s">
        <v>364</v>
      </c>
    </row>
    <row r="5698" spans="1:16" x14ac:dyDescent="0.25">
      <c r="A5698" s="43" t="s">
        <v>1927</v>
      </c>
      <c r="B5698" s="43" t="s">
        <v>204</v>
      </c>
      <c r="C5698" s="43" t="s">
        <v>8789</v>
      </c>
      <c r="D5698" s="43" t="s">
        <v>8790</v>
      </c>
      <c r="E5698" s="43" t="s">
        <v>186</v>
      </c>
      <c r="F5698" s="44">
        <v>45014</v>
      </c>
      <c r="G5698" s="43" t="s">
        <v>203</v>
      </c>
      <c r="H5698" s="43" t="s">
        <v>3960</v>
      </c>
      <c r="I5698" s="43" t="s">
        <v>364</v>
      </c>
      <c r="J5698" s="43">
        <v>1.5</v>
      </c>
      <c r="K5698" s="43" t="s">
        <v>8795</v>
      </c>
      <c r="L5698" s="55" t="s">
        <v>640</v>
      </c>
      <c r="M5698" s="43" t="s">
        <v>2</v>
      </c>
      <c r="N5698" s="43" t="s">
        <v>2</v>
      </c>
      <c r="O5698"/>
      <c r="P5698" s="43" t="s">
        <v>363</v>
      </c>
    </row>
    <row r="5699" spans="1:16" x14ac:dyDescent="0.25">
      <c r="A5699" s="43" t="s">
        <v>1927</v>
      </c>
      <c r="B5699" s="43" t="s">
        <v>204</v>
      </c>
      <c r="C5699" s="43" t="s">
        <v>8789</v>
      </c>
      <c r="D5699" s="43" t="s">
        <v>8790</v>
      </c>
      <c r="E5699" s="43" t="s">
        <v>186</v>
      </c>
      <c r="F5699" s="44">
        <v>45014</v>
      </c>
      <c r="G5699" s="43" t="s">
        <v>203</v>
      </c>
      <c r="H5699" s="43" t="s">
        <v>3960</v>
      </c>
      <c r="I5699" s="43" t="s">
        <v>364</v>
      </c>
      <c r="J5699" s="43">
        <v>1.6</v>
      </c>
      <c r="K5699" s="43" t="s">
        <v>8796</v>
      </c>
      <c r="L5699" s="55" t="s">
        <v>640</v>
      </c>
      <c r="M5699" s="43" t="s">
        <v>2</v>
      </c>
      <c r="N5699" s="43" t="s">
        <v>2</v>
      </c>
      <c r="O5699"/>
      <c r="P5699" s="43" t="s">
        <v>363</v>
      </c>
    </row>
    <row r="5700" spans="1:16" ht="30" x14ac:dyDescent="0.25">
      <c r="A5700" s="43" t="s">
        <v>1927</v>
      </c>
      <c r="B5700" s="43" t="s">
        <v>204</v>
      </c>
      <c r="C5700" s="43" t="s">
        <v>8789</v>
      </c>
      <c r="D5700" s="43" t="s">
        <v>8790</v>
      </c>
      <c r="E5700" s="43" t="s">
        <v>186</v>
      </c>
      <c r="F5700" s="44">
        <v>45014</v>
      </c>
      <c r="G5700" s="43" t="s">
        <v>203</v>
      </c>
      <c r="H5700" s="43" t="s">
        <v>3960</v>
      </c>
      <c r="I5700" s="43" t="s">
        <v>364</v>
      </c>
      <c r="J5700" s="43">
        <v>1.7</v>
      </c>
      <c r="K5700" s="43" t="s">
        <v>8797</v>
      </c>
      <c r="L5700" s="55" t="s">
        <v>640</v>
      </c>
      <c r="M5700" s="43" t="s">
        <v>2</v>
      </c>
      <c r="N5700" s="43" t="s">
        <v>3</v>
      </c>
      <c r="O5700" s="43" t="s">
        <v>9893</v>
      </c>
      <c r="P5700" s="43" t="s">
        <v>364</v>
      </c>
    </row>
    <row r="5701" spans="1:16" x14ac:dyDescent="0.25">
      <c r="A5701" s="43" t="s">
        <v>1927</v>
      </c>
      <c r="B5701" s="43" t="s">
        <v>204</v>
      </c>
      <c r="C5701" s="43" t="s">
        <v>8789</v>
      </c>
      <c r="D5701" s="43" t="s">
        <v>8790</v>
      </c>
      <c r="E5701" s="43" t="s">
        <v>186</v>
      </c>
      <c r="F5701" s="44">
        <v>45014</v>
      </c>
      <c r="G5701" s="43" t="s">
        <v>203</v>
      </c>
      <c r="H5701" s="43" t="s">
        <v>3960</v>
      </c>
      <c r="I5701" s="43" t="s">
        <v>364</v>
      </c>
      <c r="J5701" s="43">
        <v>2.1</v>
      </c>
      <c r="K5701" s="43" t="s">
        <v>8798</v>
      </c>
      <c r="L5701" s="55" t="s">
        <v>640</v>
      </c>
      <c r="M5701" s="43" t="s">
        <v>2</v>
      </c>
      <c r="N5701" s="43" t="s">
        <v>2</v>
      </c>
      <c r="O5701"/>
      <c r="P5701" s="43" t="s">
        <v>363</v>
      </c>
    </row>
    <row r="5702" spans="1:16" x14ac:dyDescent="0.25">
      <c r="A5702" s="43" t="s">
        <v>1927</v>
      </c>
      <c r="B5702" s="43" t="s">
        <v>204</v>
      </c>
      <c r="C5702" s="43" t="s">
        <v>8789</v>
      </c>
      <c r="D5702" s="43" t="s">
        <v>8790</v>
      </c>
      <c r="E5702" s="43" t="s">
        <v>186</v>
      </c>
      <c r="F5702" s="44">
        <v>45014</v>
      </c>
      <c r="G5702" s="43" t="s">
        <v>203</v>
      </c>
      <c r="H5702" s="43" t="s">
        <v>3960</v>
      </c>
      <c r="I5702" s="43" t="s">
        <v>364</v>
      </c>
      <c r="J5702" s="43">
        <v>2.2000000000000002</v>
      </c>
      <c r="K5702" s="43" t="s">
        <v>8799</v>
      </c>
      <c r="L5702" s="55" t="s">
        <v>640</v>
      </c>
      <c r="M5702" s="43" t="s">
        <v>2</v>
      </c>
      <c r="N5702" s="43" t="s">
        <v>2</v>
      </c>
      <c r="O5702"/>
      <c r="P5702" s="43" t="s">
        <v>363</v>
      </c>
    </row>
    <row r="5703" spans="1:16" x14ac:dyDescent="0.25">
      <c r="A5703" s="43" t="s">
        <v>1927</v>
      </c>
      <c r="B5703" s="43" t="s">
        <v>204</v>
      </c>
      <c r="C5703" s="43" t="s">
        <v>8789</v>
      </c>
      <c r="D5703" s="43" t="s">
        <v>8790</v>
      </c>
      <c r="E5703" s="43" t="s">
        <v>186</v>
      </c>
      <c r="F5703" s="44">
        <v>45014</v>
      </c>
      <c r="G5703" s="43" t="s">
        <v>203</v>
      </c>
      <c r="H5703" s="43" t="s">
        <v>3960</v>
      </c>
      <c r="I5703" s="43" t="s">
        <v>364</v>
      </c>
      <c r="J5703" s="43">
        <v>2.2999999999999998</v>
      </c>
      <c r="K5703" s="43" t="s">
        <v>8800</v>
      </c>
      <c r="L5703" s="55" t="s">
        <v>640</v>
      </c>
      <c r="M5703" s="43" t="s">
        <v>2</v>
      </c>
      <c r="N5703" s="43" t="s">
        <v>2</v>
      </c>
      <c r="O5703"/>
      <c r="P5703" s="43" t="s">
        <v>363</v>
      </c>
    </row>
    <row r="5704" spans="1:16" x14ac:dyDescent="0.25">
      <c r="A5704" s="43" t="s">
        <v>1927</v>
      </c>
      <c r="B5704" s="43" t="s">
        <v>204</v>
      </c>
      <c r="C5704" s="43" t="s">
        <v>8789</v>
      </c>
      <c r="D5704" s="43" t="s">
        <v>8790</v>
      </c>
      <c r="E5704" s="43" t="s">
        <v>186</v>
      </c>
      <c r="F5704" s="44">
        <v>45014</v>
      </c>
      <c r="G5704" s="43" t="s">
        <v>203</v>
      </c>
      <c r="H5704" s="43" t="s">
        <v>3960</v>
      </c>
      <c r="I5704" s="43" t="s">
        <v>364</v>
      </c>
      <c r="J5704" s="43">
        <v>2.4</v>
      </c>
      <c r="K5704" s="43" t="s">
        <v>8801</v>
      </c>
      <c r="L5704" s="55" t="s">
        <v>640</v>
      </c>
      <c r="M5704" s="43" t="s">
        <v>2</v>
      </c>
      <c r="N5704" s="43" t="s">
        <v>2</v>
      </c>
      <c r="O5704"/>
      <c r="P5704" s="43" t="s">
        <v>363</v>
      </c>
    </row>
    <row r="5705" spans="1:16" x14ac:dyDescent="0.25">
      <c r="A5705" s="43" t="s">
        <v>1927</v>
      </c>
      <c r="B5705" s="43" t="s">
        <v>204</v>
      </c>
      <c r="C5705" s="43" t="s">
        <v>8789</v>
      </c>
      <c r="D5705" s="43" t="s">
        <v>8790</v>
      </c>
      <c r="E5705" s="43" t="s">
        <v>186</v>
      </c>
      <c r="F5705" s="44">
        <v>45014</v>
      </c>
      <c r="G5705" s="43" t="s">
        <v>3194</v>
      </c>
      <c r="H5705" s="43" t="s">
        <v>3960</v>
      </c>
      <c r="I5705" s="43" t="s">
        <v>364</v>
      </c>
      <c r="J5705" s="43">
        <v>3.1</v>
      </c>
      <c r="K5705" s="43" t="s">
        <v>8802</v>
      </c>
      <c r="L5705" s="55" t="s">
        <v>13</v>
      </c>
      <c r="M5705" s="43" t="s">
        <v>2</v>
      </c>
      <c r="N5705" s="43" t="s">
        <v>2</v>
      </c>
      <c r="O5705"/>
      <c r="P5705" s="43" t="s">
        <v>363</v>
      </c>
    </row>
    <row r="5706" spans="1:16" x14ac:dyDescent="0.25">
      <c r="A5706" s="43" t="s">
        <v>1927</v>
      </c>
      <c r="B5706" s="43" t="s">
        <v>204</v>
      </c>
      <c r="C5706" s="43" t="s">
        <v>8789</v>
      </c>
      <c r="D5706" s="43" t="s">
        <v>8790</v>
      </c>
      <c r="E5706" s="43" t="s">
        <v>186</v>
      </c>
      <c r="F5706" s="44">
        <v>45014</v>
      </c>
      <c r="G5706" s="43" t="s">
        <v>3194</v>
      </c>
      <c r="H5706" s="43" t="s">
        <v>3960</v>
      </c>
      <c r="I5706" s="43" t="s">
        <v>364</v>
      </c>
      <c r="J5706" s="43">
        <v>3.2</v>
      </c>
      <c r="K5706" s="43" t="s">
        <v>8803</v>
      </c>
      <c r="L5706" s="55" t="s">
        <v>13</v>
      </c>
      <c r="M5706" s="43" t="s">
        <v>2</v>
      </c>
      <c r="N5706" s="43" t="s">
        <v>2</v>
      </c>
      <c r="O5706"/>
      <c r="P5706" s="43" t="s">
        <v>363</v>
      </c>
    </row>
    <row r="5707" spans="1:16" x14ac:dyDescent="0.25">
      <c r="A5707" s="43" t="s">
        <v>1927</v>
      </c>
      <c r="B5707" s="43" t="s">
        <v>204</v>
      </c>
      <c r="C5707" s="43" t="s">
        <v>8789</v>
      </c>
      <c r="D5707" s="43" t="s">
        <v>8790</v>
      </c>
      <c r="E5707" s="43" t="s">
        <v>186</v>
      </c>
      <c r="F5707" s="44">
        <v>45014</v>
      </c>
      <c r="G5707" s="43" t="s">
        <v>203</v>
      </c>
      <c r="H5707" s="43" t="s">
        <v>3960</v>
      </c>
      <c r="I5707" s="43" t="s">
        <v>364</v>
      </c>
      <c r="J5707" s="43">
        <v>4</v>
      </c>
      <c r="K5707" s="43" t="s">
        <v>8804</v>
      </c>
      <c r="L5707" s="55" t="s">
        <v>640</v>
      </c>
      <c r="M5707" s="43" t="s">
        <v>2</v>
      </c>
      <c r="N5707" s="43" t="s">
        <v>2</v>
      </c>
      <c r="O5707"/>
      <c r="P5707" s="43" t="s">
        <v>363</v>
      </c>
    </row>
    <row r="5708" spans="1:16" x14ac:dyDescent="0.25">
      <c r="A5708" s="43" t="s">
        <v>1927</v>
      </c>
      <c r="B5708" s="43" t="s">
        <v>204</v>
      </c>
      <c r="C5708" s="43" t="s">
        <v>8789</v>
      </c>
      <c r="D5708" s="43" t="s">
        <v>8790</v>
      </c>
      <c r="E5708" s="43" t="s">
        <v>186</v>
      </c>
      <c r="F5708" s="44">
        <v>45014</v>
      </c>
      <c r="G5708" s="43" t="s">
        <v>203</v>
      </c>
      <c r="H5708" s="43" t="s">
        <v>3960</v>
      </c>
      <c r="I5708" s="43" t="s">
        <v>364</v>
      </c>
      <c r="J5708" s="43">
        <v>5</v>
      </c>
      <c r="K5708" s="43" t="s">
        <v>8805</v>
      </c>
      <c r="L5708" s="55" t="s">
        <v>13</v>
      </c>
      <c r="M5708" s="43" t="s">
        <v>2</v>
      </c>
      <c r="N5708" s="43" t="s">
        <v>2</v>
      </c>
      <c r="O5708"/>
      <c r="P5708" s="43" t="s">
        <v>363</v>
      </c>
    </row>
    <row r="5709" spans="1:16" ht="60" x14ac:dyDescent="0.25">
      <c r="A5709" s="43" t="s">
        <v>8806</v>
      </c>
      <c r="B5709" s="43" t="s">
        <v>205</v>
      </c>
      <c r="C5709" s="43" t="s">
        <v>8807</v>
      </c>
      <c r="D5709" s="43">
        <v>6264189</v>
      </c>
      <c r="E5709" s="43" t="s">
        <v>46</v>
      </c>
      <c r="F5709" s="44">
        <v>45014</v>
      </c>
      <c r="G5709" s="43" t="s">
        <v>203</v>
      </c>
      <c r="H5709" s="43" t="s">
        <v>3960</v>
      </c>
      <c r="I5709" s="43" t="s">
        <v>364</v>
      </c>
      <c r="J5709" s="43">
        <v>1</v>
      </c>
      <c r="K5709" s="43" t="s">
        <v>3803</v>
      </c>
      <c r="L5709" s="55" t="s">
        <v>13</v>
      </c>
      <c r="M5709" s="43" t="s">
        <v>2</v>
      </c>
      <c r="N5709" s="43" t="s">
        <v>3</v>
      </c>
      <c r="O5709" s="43" t="s">
        <v>10017</v>
      </c>
      <c r="P5709" s="43" t="s">
        <v>364</v>
      </c>
    </row>
    <row r="5710" spans="1:16" x14ac:dyDescent="0.25">
      <c r="A5710" s="43" t="s">
        <v>8806</v>
      </c>
      <c r="B5710" s="43" t="s">
        <v>205</v>
      </c>
      <c r="C5710" s="43" t="s">
        <v>8807</v>
      </c>
      <c r="D5710" s="43">
        <v>6264189</v>
      </c>
      <c r="E5710" s="43" t="s">
        <v>46</v>
      </c>
      <c r="F5710" s="44">
        <v>45014</v>
      </c>
      <c r="G5710" s="43" t="s">
        <v>203</v>
      </c>
      <c r="H5710" s="43" t="s">
        <v>3960</v>
      </c>
      <c r="I5710" s="43" t="s">
        <v>364</v>
      </c>
      <c r="J5710" s="43">
        <v>2.1</v>
      </c>
      <c r="K5710" s="43" t="s">
        <v>8808</v>
      </c>
      <c r="L5710" s="55" t="s">
        <v>640</v>
      </c>
      <c r="M5710" s="43" t="s">
        <v>2</v>
      </c>
      <c r="N5710" s="43" t="s">
        <v>2</v>
      </c>
      <c r="O5710"/>
      <c r="P5710" s="43" t="s">
        <v>363</v>
      </c>
    </row>
    <row r="5711" spans="1:16" x14ac:dyDescent="0.25">
      <c r="A5711" s="43" t="s">
        <v>8806</v>
      </c>
      <c r="B5711" s="43" t="s">
        <v>205</v>
      </c>
      <c r="C5711" s="43" t="s">
        <v>8807</v>
      </c>
      <c r="D5711" s="43">
        <v>6264189</v>
      </c>
      <c r="E5711" s="43" t="s">
        <v>46</v>
      </c>
      <c r="F5711" s="44">
        <v>45014</v>
      </c>
      <c r="G5711" s="43" t="s">
        <v>203</v>
      </c>
      <c r="H5711" s="43" t="s">
        <v>3960</v>
      </c>
      <c r="I5711" s="43" t="s">
        <v>364</v>
      </c>
      <c r="J5711" s="43">
        <v>2.2000000000000002</v>
      </c>
      <c r="K5711" s="43" t="s">
        <v>8809</v>
      </c>
      <c r="L5711" s="55" t="s">
        <v>640</v>
      </c>
      <c r="M5711" s="43" t="s">
        <v>2</v>
      </c>
      <c r="N5711" s="43" t="s">
        <v>2</v>
      </c>
      <c r="O5711"/>
      <c r="P5711" s="43" t="s">
        <v>363</v>
      </c>
    </row>
    <row r="5712" spans="1:16" x14ac:dyDescent="0.25">
      <c r="A5712" s="43" t="s">
        <v>8806</v>
      </c>
      <c r="B5712" s="43" t="s">
        <v>205</v>
      </c>
      <c r="C5712" s="43" t="s">
        <v>8807</v>
      </c>
      <c r="D5712" s="43">
        <v>6264189</v>
      </c>
      <c r="E5712" s="43" t="s">
        <v>46</v>
      </c>
      <c r="F5712" s="44">
        <v>45014</v>
      </c>
      <c r="G5712" s="43" t="s">
        <v>203</v>
      </c>
      <c r="H5712" s="43" t="s">
        <v>3960</v>
      </c>
      <c r="I5712" s="43" t="s">
        <v>364</v>
      </c>
      <c r="J5712" s="43">
        <v>3</v>
      </c>
      <c r="K5712" s="43" t="s">
        <v>8810</v>
      </c>
      <c r="L5712" s="55" t="s">
        <v>13</v>
      </c>
      <c r="M5712" s="43" t="s">
        <v>2</v>
      </c>
      <c r="N5712" s="43" t="s">
        <v>2</v>
      </c>
      <c r="O5712"/>
      <c r="P5712" s="43" t="s">
        <v>363</v>
      </c>
    </row>
    <row r="5713" spans="1:16" x14ac:dyDescent="0.25">
      <c r="A5713" s="43" t="s">
        <v>8806</v>
      </c>
      <c r="B5713" s="43" t="s">
        <v>205</v>
      </c>
      <c r="C5713" s="43" t="s">
        <v>8807</v>
      </c>
      <c r="D5713" s="43">
        <v>6264189</v>
      </c>
      <c r="E5713" s="43" t="s">
        <v>46</v>
      </c>
      <c r="F5713" s="44">
        <v>45014</v>
      </c>
      <c r="G5713" s="43" t="s">
        <v>203</v>
      </c>
      <c r="H5713" s="43" t="s">
        <v>3960</v>
      </c>
      <c r="I5713" s="43" t="s">
        <v>364</v>
      </c>
      <c r="J5713" s="43">
        <v>4</v>
      </c>
      <c r="K5713" s="43" t="s">
        <v>3817</v>
      </c>
      <c r="L5713" s="55" t="s">
        <v>640</v>
      </c>
      <c r="M5713" s="43" t="s">
        <v>2</v>
      </c>
      <c r="N5713" s="43" t="s">
        <v>2</v>
      </c>
      <c r="O5713"/>
      <c r="P5713" s="43" t="s">
        <v>363</v>
      </c>
    </row>
    <row r="5714" spans="1:16" x14ac:dyDescent="0.25">
      <c r="A5714" s="43" t="s">
        <v>8811</v>
      </c>
      <c r="B5714" s="43" t="s">
        <v>119</v>
      </c>
      <c r="C5714" s="43" t="s">
        <v>8812</v>
      </c>
      <c r="D5714" s="43">
        <v>6267058</v>
      </c>
      <c r="E5714" s="43" t="s">
        <v>46</v>
      </c>
      <c r="F5714" s="44">
        <v>45014</v>
      </c>
      <c r="G5714" s="43" t="s">
        <v>203</v>
      </c>
      <c r="H5714" s="43" t="s">
        <v>3960</v>
      </c>
      <c r="I5714" s="43" t="s">
        <v>364</v>
      </c>
      <c r="J5714" s="43">
        <v>1</v>
      </c>
      <c r="K5714" s="43" t="s">
        <v>8813</v>
      </c>
      <c r="L5714" s="55" t="s">
        <v>13</v>
      </c>
      <c r="M5714" s="43" t="s">
        <v>2</v>
      </c>
      <c r="N5714" s="43" t="s">
        <v>2</v>
      </c>
      <c r="O5714"/>
      <c r="P5714" s="43" t="s">
        <v>363</v>
      </c>
    </row>
    <row r="5715" spans="1:16" x14ac:dyDescent="0.25">
      <c r="A5715" s="43" t="s">
        <v>8811</v>
      </c>
      <c r="B5715" s="43" t="s">
        <v>119</v>
      </c>
      <c r="C5715" s="43" t="s">
        <v>8812</v>
      </c>
      <c r="D5715" s="43">
        <v>6267058</v>
      </c>
      <c r="E5715" s="43" t="s">
        <v>46</v>
      </c>
      <c r="F5715" s="44">
        <v>45014</v>
      </c>
      <c r="G5715" s="43" t="s">
        <v>203</v>
      </c>
      <c r="H5715" s="43" t="s">
        <v>3960</v>
      </c>
      <c r="I5715" s="43" t="s">
        <v>364</v>
      </c>
      <c r="J5715" s="43">
        <v>2.1</v>
      </c>
      <c r="K5715" s="43" t="s">
        <v>8814</v>
      </c>
      <c r="L5715" s="55" t="s">
        <v>640</v>
      </c>
      <c r="M5715" s="43" t="s">
        <v>2</v>
      </c>
      <c r="N5715" s="43" t="s">
        <v>2</v>
      </c>
      <c r="O5715"/>
      <c r="P5715" s="43" t="s">
        <v>363</v>
      </c>
    </row>
    <row r="5716" spans="1:16" x14ac:dyDescent="0.25">
      <c r="A5716" s="43" t="s">
        <v>8811</v>
      </c>
      <c r="B5716" s="43" t="s">
        <v>119</v>
      </c>
      <c r="C5716" s="43" t="s">
        <v>8812</v>
      </c>
      <c r="D5716" s="43">
        <v>6267058</v>
      </c>
      <c r="E5716" s="43" t="s">
        <v>46</v>
      </c>
      <c r="F5716" s="44">
        <v>45014</v>
      </c>
      <c r="G5716" s="43" t="s">
        <v>203</v>
      </c>
      <c r="H5716" s="43" t="s">
        <v>3960</v>
      </c>
      <c r="I5716" s="43" t="s">
        <v>364</v>
      </c>
      <c r="J5716" s="43">
        <v>2.2000000000000002</v>
      </c>
      <c r="K5716" s="43" t="s">
        <v>8815</v>
      </c>
      <c r="L5716" s="55" t="s">
        <v>640</v>
      </c>
      <c r="M5716" s="43" t="s">
        <v>2</v>
      </c>
      <c r="N5716" s="43" t="s">
        <v>2</v>
      </c>
      <c r="O5716"/>
      <c r="P5716" s="43" t="s">
        <v>363</v>
      </c>
    </row>
    <row r="5717" spans="1:16" x14ac:dyDescent="0.25">
      <c r="A5717" s="43" t="s">
        <v>8811</v>
      </c>
      <c r="B5717" s="43" t="s">
        <v>119</v>
      </c>
      <c r="C5717" s="43" t="s">
        <v>8812</v>
      </c>
      <c r="D5717" s="43">
        <v>6267058</v>
      </c>
      <c r="E5717" s="43" t="s">
        <v>46</v>
      </c>
      <c r="F5717" s="44">
        <v>45014</v>
      </c>
      <c r="G5717" s="43" t="s">
        <v>203</v>
      </c>
      <c r="H5717" s="43" t="s">
        <v>3960</v>
      </c>
      <c r="I5717" s="43" t="s">
        <v>364</v>
      </c>
      <c r="J5717" s="43">
        <v>2.2999999999999998</v>
      </c>
      <c r="K5717" s="43" t="s">
        <v>8816</v>
      </c>
      <c r="L5717" s="55" t="s">
        <v>640</v>
      </c>
      <c r="M5717" s="43" t="s">
        <v>2</v>
      </c>
      <c r="N5717" s="43" t="s">
        <v>2</v>
      </c>
      <c r="O5717"/>
      <c r="P5717" s="43" t="s">
        <v>363</v>
      </c>
    </row>
    <row r="5718" spans="1:16" x14ac:dyDescent="0.25">
      <c r="A5718" s="43" t="s">
        <v>8811</v>
      </c>
      <c r="B5718" s="43" t="s">
        <v>119</v>
      </c>
      <c r="C5718" s="43" t="s">
        <v>8812</v>
      </c>
      <c r="D5718" s="43">
        <v>6267058</v>
      </c>
      <c r="E5718" s="43" t="s">
        <v>46</v>
      </c>
      <c r="F5718" s="44">
        <v>45014</v>
      </c>
      <c r="G5718" s="43" t="s">
        <v>203</v>
      </c>
      <c r="H5718" s="43" t="s">
        <v>3960</v>
      </c>
      <c r="I5718" s="43" t="s">
        <v>364</v>
      </c>
      <c r="J5718" s="43">
        <v>2.4</v>
      </c>
      <c r="K5718" s="43" t="s">
        <v>8817</v>
      </c>
      <c r="L5718" s="55" t="s">
        <v>640</v>
      </c>
      <c r="M5718" s="43" t="s">
        <v>2</v>
      </c>
      <c r="N5718" s="43" t="s">
        <v>2</v>
      </c>
      <c r="O5718"/>
      <c r="P5718" s="43" t="s">
        <v>363</v>
      </c>
    </row>
    <row r="5719" spans="1:16" x14ac:dyDescent="0.25">
      <c r="A5719" s="43" t="s">
        <v>8811</v>
      </c>
      <c r="B5719" s="43" t="s">
        <v>119</v>
      </c>
      <c r="C5719" s="43" t="s">
        <v>8812</v>
      </c>
      <c r="D5719" s="43">
        <v>6267058</v>
      </c>
      <c r="E5719" s="43" t="s">
        <v>46</v>
      </c>
      <c r="F5719" s="44">
        <v>45014</v>
      </c>
      <c r="G5719" s="43" t="s">
        <v>203</v>
      </c>
      <c r="H5719" s="43" t="s">
        <v>3960</v>
      </c>
      <c r="I5719" s="43" t="s">
        <v>364</v>
      </c>
      <c r="J5719" s="43">
        <v>2.5</v>
      </c>
      <c r="K5719" s="43" t="s">
        <v>8818</v>
      </c>
      <c r="L5719" s="55" t="s">
        <v>640</v>
      </c>
      <c r="M5719" s="43" t="s">
        <v>2</v>
      </c>
      <c r="N5719" s="43" t="s">
        <v>2</v>
      </c>
      <c r="O5719"/>
      <c r="P5719" s="43" t="s">
        <v>363</v>
      </c>
    </row>
    <row r="5720" spans="1:16" x14ac:dyDescent="0.25">
      <c r="A5720" s="43" t="s">
        <v>8811</v>
      </c>
      <c r="B5720" s="43" t="s">
        <v>119</v>
      </c>
      <c r="C5720" s="43" t="s">
        <v>8812</v>
      </c>
      <c r="D5720" s="43">
        <v>6267058</v>
      </c>
      <c r="E5720" s="43" t="s">
        <v>46</v>
      </c>
      <c r="F5720" s="44">
        <v>45014</v>
      </c>
      <c r="G5720" s="43" t="s">
        <v>203</v>
      </c>
      <c r="H5720" s="43" t="s">
        <v>3960</v>
      </c>
      <c r="I5720" s="43" t="s">
        <v>364</v>
      </c>
      <c r="J5720" s="43">
        <v>2.6</v>
      </c>
      <c r="K5720" s="43" t="s">
        <v>8819</v>
      </c>
      <c r="L5720" s="55" t="s">
        <v>640</v>
      </c>
      <c r="M5720" s="43" t="s">
        <v>2</v>
      </c>
      <c r="N5720" s="43" t="s">
        <v>2</v>
      </c>
      <c r="O5720"/>
      <c r="P5720" s="43" t="s">
        <v>363</v>
      </c>
    </row>
    <row r="5721" spans="1:16" x14ac:dyDescent="0.25">
      <c r="A5721" s="43" t="s">
        <v>8811</v>
      </c>
      <c r="B5721" s="43" t="s">
        <v>119</v>
      </c>
      <c r="C5721" s="43" t="s">
        <v>8812</v>
      </c>
      <c r="D5721" s="43">
        <v>6267058</v>
      </c>
      <c r="E5721" s="43" t="s">
        <v>46</v>
      </c>
      <c r="F5721" s="44">
        <v>45014</v>
      </c>
      <c r="G5721" s="43" t="s">
        <v>203</v>
      </c>
      <c r="H5721" s="43" t="s">
        <v>3960</v>
      </c>
      <c r="I5721" s="43" t="s">
        <v>364</v>
      </c>
      <c r="J5721" s="43">
        <v>2.7</v>
      </c>
      <c r="K5721" s="43" t="s">
        <v>8820</v>
      </c>
      <c r="L5721" s="55" t="s">
        <v>640</v>
      </c>
      <c r="M5721" s="43" t="s">
        <v>2</v>
      </c>
      <c r="N5721" s="43" t="s">
        <v>2</v>
      </c>
      <c r="O5721"/>
      <c r="P5721" s="43" t="s">
        <v>363</v>
      </c>
    </row>
    <row r="5722" spans="1:16" x14ac:dyDescent="0.25">
      <c r="A5722" s="43" t="s">
        <v>8811</v>
      </c>
      <c r="B5722" s="43" t="s">
        <v>119</v>
      </c>
      <c r="C5722" s="43" t="s">
        <v>8812</v>
      </c>
      <c r="D5722" s="43">
        <v>6267058</v>
      </c>
      <c r="E5722" s="43" t="s">
        <v>46</v>
      </c>
      <c r="F5722" s="44">
        <v>45014</v>
      </c>
      <c r="G5722" s="43" t="s">
        <v>203</v>
      </c>
      <c r="H5722" s="43" t="s">
        <v>3960</v>
      </c>
      <c r="I5722" s="43" t="s">
        <v>364</v>
      </c>
      <c r="J5722" s="43">
        <v>2.8</v>
      </c>
      <c r="K5722" s="43" t="s">
        <v>8821</v>
      </c>
      <c r="L5722" s="55" t="s">
        <v>640</v>
      </c>
      <c r="M5722" s="43" t="s">
        <v>2</v>
      </c>
      <c r="N5722" s="43" t="s">
        <v>2</v>
      </c>
      <c r="O5722"/>
      <c r="P5722" s="43" t="s">
        <v>363</v>
      </c>
    </row>
    <row r="5723" spans="1:16" x14ac:dyDescent="0.25">
      <c r="A5723" s="43" t="s">
        <v>8811</v>
      </c>
      <c r="B5723" s="43" t="s">
        <v>119</v>
      </c>
      <c r="C5723" s="43" t="s">
        <v>8812</v>
      </c>
      <c r="D5723" s="43">
        <v>6267058</v>
      </c>
      <c r="E5723" s="43" t="s">
        <v>46</v>
      </c>
      <c r="F5723" s="44">
        <v>45014</v>
      </c>
      <c r="G5723" s="43" t="s">
        <v>203</v>
      </c>
      <c r="H5723" s="43" t="s">
        <v>3960</v>
      </c>
      <c r="I5723" s="43" t="s">
        <v>364</v>
      </c>
      <c r="J5723" s="43">
        <v>3</v>
      </c>
      <c r="K5723" s="43" t="s">
        <v>8822</v>
      </c>
      <c r="L5723" s="55" t="s">
        <v>639</v>
      </c>
      <c r="M5723" s="43" t="s">
        <v>2</v>
      </c>
      <c r="N5723" s="43" t="s">
        <v>2</v>
      </c>
      <c r="O5723"/>
      <c r="P5723" s="43" t="s">
        <v>363</v>
      </c>
    </row>
    <row r="5724" spans="1:16" x14ac:dyDescent="0.25">
      <c r="A5724" s="43" t="s">
        <v>8811</v>
      </c>
      <c r="B5724" s="43" t="s">
        <v>119</v>
      </c>
      <c r="C5724" s="43" t="s">
        <v>8812</v>
      </c>
      <c r="D5724" s="43">
        <v>6267058</v>
      </c>
      <c r="E5724" s="43" t="s">
        <v>46</v>
      </c>
      <c r="F5724" s="44">
        <v>45014</v>
      </c>
      <c r="G5724" s="43" t="s">
        <v>203</v>
      </c>
      <c r="H5724" s="43" t="s">
        <v>3960</v>
      </c>
      <c r="I5724" s="43" t="s">
        <v>364</v>
      </c>
      <c r="J5724" s="43">
        <v>4</v>
      </c>
      <c r="K5724" s="43" t="s">
        <v>8823</v>
      </c>
      <c r="L5724" s="55" t="s">
        <v>640</v>
      </c>
      <c r="M5724" s="43" t="s">
        <v>2</v>
      </c>
      <c r="N5724" s="43" t="s">
        <v>2</v>
      </c>
      <c r="O5724"/>
      <c r="P5724" s="43" t="s">
        <v>363</v>
      </c>
    </row>
    <row r="5725" spans="1:16" x14ac:dyDescent="0.25">
      <c r="A5725" s="43" t="s">
        <v>8824</v>
      </c>
      <c r="B5725" s="43" t="s">
        <v>699</v>
      </c>
      <c r="C5725" s="43" t="s">
        <v>8825</v>
      </c>
      <c r="D5725" s="43">
        <v>4713490</v>
      </c>
      <c r="E5725" s="43" t="s">
        <v>46</v>
      </c>
      <c r="F5725" s="44">
        <v>45014</v>
      </c>
      <c r="G5725" s="43" t="s">
        <v>203</v>
      </c>
      <c r="H5725" s="43" t="s">
        <v>3960</v>
      </c>
      <c r="I5725" s="43" t="s">
        <v>363</v>
      </c>
      <c r="J5725" s="43">
        <v>1</v>
      </c>
      <c r="K5725" s="43" t="s">
        <v>3442</v>
      </c>
      <c r="L5725" s="55" t="s">
        <v>638</v>
      </c>
      <c r="M5725"/>
      <c r="N5725"/>
      <c r="O5725"/>
      <c r="P5725" s="43" t="s">
        <v>363</v>
      </c>
    </row>
    <row r="5726" spans="1:16" x14ac:dyDescent="0.25">
      <c r="A5726" s="43" t="s">
        <v>8824</v>
      </c>
      <c r="B5726" s="43" t="s">
        <v>699</v>
      </c>
      <c r="C5726" s="43" t="s">
        <v>8825</v>
      </c>
      <c r="D5726" s="43">
        <v>4713490</v>
      </c>
      <c r="E5726" s="43" t="s">
        <v>46</v>
      </c>
      <c r="F5726" s="44">
        <v>45014</v>
      </c>
      <c r="G5726" s="43" t="s">
        <v>203</v>
      </c>
      <c r="H5726" s="43" t="s">
        <v>3960</v>
      </c>
      <c r="I5726" s="43" t="s">
        <v>363</v>
      </c>
      <c r="J5726" s="43">
        <v>2</v>
      </c>
      <c r="K5726" s="43" t="s">
        <v>8826</v>
      </c>
      <c r="L5726" s="55" t="s">
        <v>639</v>
      </c>
      <c r="M5726"/>
      <c r="N5726"/>
      <c r="O5726"/>
      <c r="P5726" s="43" t="s">
        <v>363</v>
      </c>
    </row>
    <row r="5727" spans="1:16" x14ac:dyDescent="0.25">
      <c r="A5727" s="43" t="s">
        <v>8824</v>
      </c>
      <c r="B5727" s="43" t="s">
        <v>699</v>
      </c>
      <c r="C5727" s="43" t="s">
        <v>8825</v>
      </c>
      <c r="D5727" s="43">
        <v>4713490</v>
      </c>
      <c r="E5727" s="43" t="s">
        <v>46</v>
      </c>
      <c r="F5727" s="44">
        <v>45014</v>
      </c>
      <c r="G5727" s="43" t="s">
        <v>203</v>
      </c>
      <c r="H5727" s="43" t="s">
        <v>3960</v>
      </c>
      <c r="I5727" s="43" t="s">
        <v>364</v>
      </c>
      <c r="J5727" s="43">
        <v>3</v>
      </c>
      <c r="K5727" s="43" t="s">
        <v>6218</v>
      </c>
      <c r="L5727" s="55" t="s">
        <v>638</v>
      </c>
      <c r="M5727" s="43" t="s">
        <v>2</v>
      </c>
      <c r="N5727" s="43" t="s">
        <v>2</v>
      </c>
      <c r="O5727"/>
      <c r="P5727" s="43" t="s">
        <v>363</v>
      </c>
    </row>
    <row r="5728" spans="1:16" ht="45" x14ac:dyDescent="0.25">
      <c r="A5728" s="43" t="s">
        <v>8824</v>
      </c>
      <c r="B5728" s="43" t="s">
        <v>699</v>
      </c>
      <c r="C5728" s="43" t="s">
        <v>8825</v>
      </c>
      <c r="D5728" s="43">
        <v>4713490</v>
      </c>
      <c r="E5728" s="43" t="s">
        <v>46</v>
      </c>
      <c r="F5728" s="44">
        <v>45014</v>
      </c>
      <c r="G5728" s="43" t="s">
        <v>203</v>
      </c>
      <c r="H5728" s="43" t="s">
        <v>3960</v>
      </c>
      <c r="I5728" s="43" t="s">
        <v>364</v>
      </c>
      <c r="J5728" s="43">
        <v>4</v>
      </c>
      <c r="K5728" s="43" t="s">
        <v>3402</v>
      </c>
      <c r="L5728" s="55" t="s">
        <v>641</v>
      </c>
      <c r="M5728" s="43" t="s">
        <v>2</v>
      </c>
      <c r="N5728" s="43" t="s">
        <v>3</v>
      </c>
      <c r="O5728" s="43" t="s">
        <v>10018</v>
      </c>
      <c r="P5728" s="43" t="s">
        <v>364</v>
      </c>
    </row>
    <row r="5729" spans="1:16" x14ac:dyDescent="0.25">
      <c r="A5729" s="43" t="s">
        <v>8824</v>
      </c>
      <c r="B5729" s="43" t="s">
        <v>699</v>
      </c>
      <c r="C5729" s="43" t="s">
        <v>8825</v>
      </c>
      <c r="D5729" s="43">
        <v>4713490</v>
      </c>
      <c r="E5729" s="43" t="s">
        <v>46</v>
      </c>
      <c r="F5729" s="44">
        <v>45014</v>
      </c>
      <c r="G5729" s="43" t="s">
        <v>203</v>
      </c>
      <c r="H5729" s="43" t="s">
        <v>3960</v>
      </c>
      <c r="I5729" s="43" t="s">
        <v>364</v>
      </c>
      <c r="J5729" s="43">
        <v>5</v>
      </c>
      <c r="K5729" s="43" t="s">
        <v>8827</v>
      </c>
      <c r="L5729" s="55" t="s">
        <v>640</v>
      </c>
      <c r="M5729" s="43" t="s">
        <v>2</v>
      </c>
      <c r="N5729" s="43" t="s">
        <v>2</v>
      </c>
      <c r="O5729"/>
      <c r="P5729" s="43" t="s">
        <v>363</v>
      </c>
    </row>
    <row r="5730" spans="1:16" x14ac:dyDescent="0.25">
      <c r="A5730" s="43" t="s">
        <v>8824</v>
      </c>
      <c r="B5730" s="43" t="s">
        <v>699</v>
      </c>
      <c r="C5730" s="43" t="s">
        <v>8825</v>
      </c>
      <c r="D5730" s="43">
        <v>4713490</v>
      </c>
      <c r="E5730" s="43" t="s">
        <v>46</v>
      </c>
      <c r="F5730" s="44">
        <v>45014</v>
      </c>
      <c r="G5730" s="43" t="s">
        <v>203</v>
      </c>
      <c r="H5730" s="43" t="s">
        <v>3960</v>
      </c>
      <c r="I5730" s="43" t="s">
        <v>364</v>
      </c>
      <c r="J5730" s="43">
        <v>6</v>
      </c>
      <c r="K5730" s="43" t="s">
        <v>8828</v>
      </c>
      <c r="L5730" s="55" t="s">
        <v>13</v>
      </c>
      <c r="M5730" s="43" t="s">
        <v>2</v>
      </c>
      <c r="N5730" s="43" t="s">
        <v>2</v>
      </c>
      <c r="O5730"/>
      <c r="P5730" s="43" t="s">
        <v>363</v>
      </c>
    </row>
    <row r="5731" spans="1:16" x14ac:dyDescent="0.25">
      <c r="A5731" s="43" t="s">
        <v>8824</v>
      </c>
      <c r="B5731" s="43" t="s">
        <v>699</v>
      </c>
      <c r="C5731" s="43" t="s">
        <v>8825</v>
      </c>
      <c r="D5731" s="43">
        <v>4713490</v>
      </c>
      <c r="E5731" s="43" t="s">
        <v>46</v>
      </c>
      <c r="F5731" s="44">
        <v>45014</v>
      </c>
      <c r="G5731" s="43" t="s">
        <v>203</v>
      </c>
      <c r="H5731" s="43" t="s">
        <v>3960</v>
      </c>
      <c r="I5731" s="43" t="s">
        <v>364</v>
      </c>
      <c r="J5731" s="43">
        <v>7.1</v>
      </c>
      <c r="K5731" s="43" t="s">
        <v>8829</v>
      </c>
      <c r="L5731" s="55" t="s">
        <v>640</v>
      </c>
      <c r="M5731" s="43" t="s">
        <v>2</v>
      </c>
      <c r="N5731" s="43" t="s">
        <v>2</v>
      </c>
      <c r="O5731"/>
      <c r="P5731" s="43" t="s">
        <v>363</v>
      </c>
    </row>
    <row r="5732" spans="1:16" x14ac:dyDescent="0.25">
      <c r="A5732" s="43" t="s">
        <v>8824</v>
      </c>
      <c r="B5732" s="43" t="s">
        <v>699</v>
      </c>
      <c r="C5732" s="43" t="s">
        <v>8825</v>
      </c>
      <c r="D5732" s="43">
        <v>4713490</v>
      </c>
      <c r="E5732" s="43" t="s">
        <v>46</v>
      </c>
      <c r="F5732" s="44">
        <v>45014</v>
      </c>
      <c r="G5732" s="43" t="s">
        <v>203</v>
      </c>
      <c r="H5732" s="43" t="s">
        <v>3960</v>
      </c>
      <c r="I5732" s="43" t="s">
        <v>364</v>
      </c>
      <c r="J5732" s="43">
        <v>7.2</v>
      </c>
      <c r="K5732" s="43" t="s">
        <v>8830</v>
      </c>
      <c r="L5732" s="55" t="s">
        <v>640</v>
      </c>
      <c r="M5732" s="43" t="s">
        <v>2</v>
      </c>
      <c r="N5732" s="43" t="s">
        <v>2</v>
      </c>
      <c r="O5732"/>
      <c r="P5732" s="43" t="s">
        <v>363</v>
      </c>
    </row>
    <row r="5733" spans="1:16" x14ac:dyDescent="0.25">
      <c r="A5733" s="43" t="s">
        <v>8824</v>
      </c>
      <c r="B5733" s="43" t="s">
        <v>699</v>
      </c>
      <c r="C5733" s="43" t="s">
        <v>8825</v>
      </c>
      <c r="D5733" s="43">
        <v>4713490</v>
      </c>
      <c r="E5733" s="43" t="s">
        <v>46</v>
      </c>
      <c r="F5733" s="44">
        <v>45014</v>
      </c>
      <c r="G5733" s="43" t="s">
        <v>203</v>
      </c>
      <c r="H5733" s="43" t="s">
        <v>3960</v>
      </c>
      <c r="I5733" s="43" t="s">
        <v>364</v>
      </c>
      <c r="J5733" s="43">
        <v>7.3</v>
      </c>
      <c r="K5733" s="43" t="s">
        <v>8831</v>
      </c>
      <c r="L5733" s="55" t="s">
        <v>640</v>
      </c>
      <c r="M5733" s="43" t="s">
        <v>2</v>
      </c>
      <c r="N5733" s="43" t="s">
        <v>2</v>
      </c>
      <c r="O5733"/>
      <c r="P5733" s="43" t="s">
        <v>363</v>
      </c>
    </row>
    <row r="5734" spans="1:16" x14ac:dyDescent="0.25">
      <c r="A5734" s="43" t="s">
        <v>8824</v>
      </c>
      <c r="B5734" s="43" t="s">
        <v>699</v>
      </c>
      <c r="C5734" s="43" t="s">
        <v>8825</v>
      </c>
      <c r="D5734" s="43">
        <v>4713490</v>
      </c>
      <c r="E5734" s="43" t="s">
        <v>46</v>
      </c>
      <c r="F5734" s="44">
        <v>45014</v>
      </c>
      <c r="G5734" s="43" t="s">
        <v>203</v>
      </c>
      <c r="H5734" s="43" t="s">
        <v>3960</v>
      </c>
      <c r="I5734" s="43" t="s">
        <v>364</v>
      </c>
      <c r="J5734" s="43">
        <v>7.4</v>
      </c>
      <c r="K5734" s="43" t="s">
        <v>8832</v>
      </c>
      <c r="L5734" s="55" t="s">
        <v>640</v>
      </c>
      <c r="M5734" s="43" t="s">
        <v>2</v>
      </c>
      <c r="N5734" s="43" t="s">
        <v>2</v>
      </c>
      <c r="O5734"/>
      <c r="P5734" s="43" t="s">
        <v>363</v>
      </c>
    </row>
    <row r="5735" spans="1:16" ht="60" x14ac:dyDescent="0.25">
      <c r="A5735" s="43" t="s">
        <v>8824</v>
      </c>
      <c r="B5735" s="43" t="s">
        <v>699</v>
      </c>
      <c r="C5735" s="43" t="s">
        <v>8825</v>
      </c>
      <c r="D5735" s="43">
        <v>4713490</v>
      </c>
      <c r="E5735" s="43" t="s">
        <v>46</v>
      </c>
      <c r="F5735" s="44">
        <v>45014</v>
      </c>
      <c r="G5735" s="43" t="s">
        <v>203</v>
      </c>
      <c r="H5735" s="43" t="s">
        <v>3960</v>
      </c>
      <c r="I5735" s="43" t="s">
        <v>364</v>
      </c>
      <c r="J5735" s="43">
        <v>7.5</v>
      </c>
      <c r="K5735" s="43" t="s">
        <v>8833</v>
      </c>
      <c r="L5735" s="55" t="s">
        <v>640</v>
      </c>
      <c r="M5735" s="43" t="s">
        <v>2</v>
      </c>
      <c r="N5735" s="43" t="s">
        <v>4</v>
      </c>
      <c r="O5735" s="43" t="s">
        <v>9902</v>
      </c>
      <c r="P5735" s="43" t="s">
        <v>364</v>
      </c>
    </row>
    <row r="5736" spans="1:16" x14ac:dyDescent="0.25">
      <c r="A5736" s="43" t="s">
        <v>8824</v>
      </c>
      <c r="B5736" s="43" t="s">
        <v>699</v>
      </c>
      <c r="C5736" s="43" t="s">
        <v>8825</v>
      </c>
      <c r="D5736" s="43">
        <v>4713490</v>
      </c>
      <c r="E5736" s="43" t="s">
        <v>46</v>
      </c>
      <c r="F5736" s="44">
        <v>45014</v>
      </c>
      <c r="G5736" s="43" t="s">
        <v>203</v>
      </c>
      <c r="H5736" s="43" t="s">
        <v>3960</v>
      </c>
      <c r="I5736" s="43" t="s">
        <v>364</v>
      </c>
      <c r="J5736" s="43">
        <v>7.6</v>
      </c>
      <c r="K5736" s="43" t="s">
        <v>8834</v>
      </c>
      <c r="L5736" s="55" t="s">
        <v>640</v>
      </c>
      <c r="M5736" s="43" t="s">
        <v>2</v>
      </c>
      <c r="N5736" s="43" t="s">
        <v>2</v>
      </c>
      <c r="O5736"/>
      <c r="P5736" s="43" t="s">
        <v>363</v>
      </c>
    </row>
    <row r="5737" spans="1:16" x14ac:dyDescent="0.25">
      <c r="A5737" s="43" t="s">
        <v>8824</v>
      </c>
      <c r="B5737" s="43" t="s">
        <v>699</v>
      </c>
      <c r="C5737" s="43" t="s">
        <v>8825</v>
      </c>
      <c r="D5737" s="43">
        <v>4713490</v>
      </c>
      <c r="E5737" s="43" t="s">
        <v>46</v>
      </c>
      <c r="F5737" s="44">
        <v>45014</v>
      </c>
      <c r="G5737" s="43" t="s">
        <v>203</v>
      </c>
      <c r="H5737" s="43" t="s">
        <v>3960</v>
      </c>
      <c r="I5737" s="43" t="s">
        <v>364</v>
      </c>
      <c r="J5737" s="43">
        <v>8</v>
      </c>
      <c r="K5737" s="43" t="s">
        <v>230</v>
      </c>
      <c r="L5737" s="55" t="s">
        <v>639</v>
      </c>
      <c r="M5737" s="43" t="s">
        <v>2</v>
      </c>
      <c r="N5737" s="43" t="s">
        <v>2</v>
      </c>
      <c r="O5737"/>
      <c r="P5737" s="43" t="s">
        <v>363</v>
      </c>
    </row>
    <row r="5738" spans="1:16" x14ac:dyDescent="0.25">
      <c r="A5738" s="43" t="s">
        <v>8824</v>
      </c>
      <c r="B5738" s="43" t="s">
        <v>699</v>
      </c>
      <c r="C5738" s="43" t="s">
        <v>8825</v>
      </c>
      <c r="D5738" s="43">
        <v>4713490</v>
      </c>
      <c r="E5738" s="43" t="s">
        <v>46</v>
      </c>
      <c r="F5738" s="44">
        <v>45014</v>
      </c>
      <c r="G5738" s="43" t="s">
        <v>203</v>
      </c>
      <c r="H5738" s="43" t="s">
        <v>3960</v>
      </c>
      <c r="I5738" s="43" t="s">
        <v>363</v>
      </c>
      <c r="J5738" s="43">
        <v>10</v>
      </c>
      <c r="K5738" s="43" t="s">
        <v>649</v>
      </c>
      <c r="L5738" s="55" t="s">
        <v>13</v>
      </c>
      <c r="M5738"/>
      <c r="N5738"/>
      <c r="O5738"/>
      <c r="P5738" s="43" t="s">
        <v>363</v>
      </c>
    </row>
    <row r="5739" spans="1:16" x14ac:dyDescent="0.25">
      <c r="A5739" s="43" t="s">
        <v>8824</v>
      </c>
      <c r="B5739" s="43" t="s">
        <v>699</v>
      </c>
      <c r="C5739" s="43" t="s">
        <v>8825</v>
      </c>
      <c r="D5739" s="43">
        <v>4713490</v>
      </c>
      <c r="E5739" s="43" t="s">
        <v>46</v>
      </c>
      <c r="F5739" s="44">
        <v>45014</v>
      </c>
      <c r="G5739" s="43" t="s">
        <v>203</v>
      </c>
      <c r="H5739" s="43" t="s">
        <v>3960</v>
      </c>
      <c r="I5739" s="43" t="s">
        <v>364</v>
      </c>
      <c r="J5739" s="43" t="s">
        <v>6374</v>
      </c>
      <c r="K5739" s="43" t="s">
        <v>112</v>
      </c>
      <c r="L5739" s="55" t="s">
        <v>13</v>
      </c>
      <c r="M5739" s="43" t="s">
        <v>2</v>
      </c>
      <c r="N5739" s="43" t="s">
        <v>2</v>
      </c>
      <c r="O5739"/>
      <c r="P5739" s="43" t="s">
        <v>363</v>
      </c>
    </row>
    <row r="5740" spans="1:16" x14ac:dyDescent="0.25">
      <c r="A5740" s="43" t="s">
        <v>8824</v>
      </c>
      <c r="B5740" s="43" t="s">
        <v>699</v>
      </c>
      <c r="C5740" s="43" t="s">
        <v>8825</v>
      </c>
      <c r="D5740" s="43">
        <v>4713490</v>
      </c>
      <c r="E5740" s="43" t="s">
        <v>46</v>
      </c>
      <c r="F5740" s="44">
        <v>45014</v>
      </c>
      <c r="G5740" s="43" t="s">
        <v>203</v>
      </c>
      <c r="H5740" s="43" t="s">
        <v>4197</v>
      </c>
      <c r="I5740" s="43" t="s">
        <v>364</v>
      </c>
      <c r="J5740" s="43" t="s">
        <v>6376</v>
      </c>
      <c r="K5740" s="43" t="s">
        <v>8835</v>
      </c>
      <c r="L5740" s="55" t="s">
        <v>13</v>
      </c>
      <c r="M5740" s="43" t="s">
        <v>2</v>
      </c>
      <c r="N5740" s="43" t="s">
        <v>2</v>
      </c>
      <c r="O5740"/>
      <c r="P5740" s="43" t="s">
        <v>363</v>
      </c>
    </row>
    <row r="5741" spans="1:16" ht="30" x14ac:dyDescent="0.25">
      <c r="A5741" s="43" t="s">
        <v>2129</v>
      </c>
      <c r="B5741" s="43" t="s">
        <v>204</v>
      </c>
      <c r="C5741" s="43" t="s">
        <v>5856</v>
      </c>
      <c r="D5741" s="43" t="s">
        <v>5857</v>
      </c>
      <c r="E5741" s="43" t="s">
        <v>186</v>
      </c>
      <c r="F5741" s="44">
        <v>45014</v>
      </c>
      <c r="G5741" s="43" t="s">
        <v>203</v>
      </c>
      <c r="H5741" s="43" t="s">
        <v>3960</v>
      </c>
      <c r="I5741" s="43" t="s">
        <v>364</v>
      </c>
      <c r="J5741" s="43">
        <v>1</v>
      </c>
      <c r="K5741" s="43" t="s">
        <v>6920</v>
      </c>
      <c r="L5741" s="55" t="s">
        <v>13</v>
      </c>
      <c r="M5741" s="43" t="s">
        <v>2</v>
      </c>
      <c r="N5741" s="43" t="s">
        <v>3</v>
      </c>
      <c r="O5741" s="43" t="s">
        <v>9875</v>
      </c>
      <c r="P5741" s="43" t="s">
        <v>364</v>
      </c>
    </row>
    <row r="5742" spans="1:16" ht="30" x14ac:dyDescent="0.25">
      <c r="A5742" s="43" t="s">
        <v>2129</v>
      </c>
      <c r="B5742" s="43" t="s">
        <v>204</v>
      </c>
      <c r="C5742" s="43" t="s">
        <v>5856</v>
      </c>
      <c r="D5742" s="43" t="s">
        <v>5857</v>
      </c>
      <c r="E5742" s="43" t="s">
        <v>186</v>
      </c>
      <c r="F5742" s="44">
        <v>45014</v>
      </c>
      <c r="G5742" s="43" t="s">
        <v>203</v>
      </c>
      <c r="H5742" s="43" t="s">
        <v>3960</v>
      </c>
      <c r="I5742" s="43" t="s">
        <v>364</v>
      </c>
      <c r="J5742" s="43">
        <v>2.1</v>
      </c>
      <c r="K5742" s="43" t="s">
        <v>1815</v>
      </c>
      <c r="L5742" s="55" t="s">
        <v>13</v>
      </c>
      <c r="M5742" s="43" t="s">
        <v>2</v>
      </c>
      <c r="N5742" s="43" t="s">
        <v>3</v>
      </c>
      <c r="O5742" s="43" t="s">
        <v>9875</v>
      </c>
      <c r="P5742" s="43" t="s">
        <v>364</v>
      </c>
    </row>
    <row r="5743" spans="1:16" ht="30" x14ac:dyDescent="0.25">
      <c r="A5743" s="43" t="s">
        <v>2129</v>
      </c>
      <c r="B5743" s="43" t="s">
        <v>204</v>
      </c>
      <c r="C5743" s="43" t="s">
        <v>5856</v>
      </c>
      <c r="D5743" s="43" t="s">
        <v>5857</v>
      </c>
      <c r="E5743" s="43" t="s">
        <v>186</v>
      </c>
      <c r="F5743" s="44">
        <v>45014</v>
      </c>
      <c r="G5743" s="43" t="s">
        <v>203</v>
      </c>
      <c r="H5743" s="43" t="s">
        <v>3960</v>
      </c>
      <c r="I5743" s="43" t="s">
        <v>364</v>
      </c>
      <c r="J5743" s="43">
        <v>2.1</v>
      </c>
      <c r="K5743" s="43" t="s">
        <v>880</v>
      </c>
      <c r="L5743" s="55" t="s">
        <v>13</v>
      </c>
      <c r="M5743" s="43" t="s">
        <v>2</v>
      </c>
      <c r="N5743" s="43" t="s">
        <v>3</v>
      </c>
      <c r="O5743" s="43" t="s">
        <v>9875</v>
      </c>
      <c r="P5743" s="43" t="s">
        <v>364</v>
      </c>
    </row>
    <row r="5744" spans="1:16" ht="30" x14ac:dyDescent="0.25">
      <c r="A5744" s="43" t="s">
        <v>2129</v>
      </c>
      <c r="B5744" s="43" t="s">
        <v>204</v>
      </c>
      <c r="C5744" s="43" t="s">
        <v>5856</v>
      </c>
      <c r="D5744" s="43" t="s">
        <v>5857</v>
      </c>
      <c r="E5744" s="43" t="s">
        <v>186</v>
      </c>
      <c r="F5744" s="44">
        <v>45014</v>
      </c>
      <c r="G5744" s="43" t="s">
        <v>203</v>
      </c>
      <c r="H5744" s="43" t="s">
        <v>3960</v>
      </c>
      <c r="I5744" s="43" t="s">
        <v>364</v>
      </c>
      <c r="J5744" s="43">
        <v>2.2000000000000002</v>
      </c>
      <c r="K5744" s="43" t="s">
        <v>932</v>
      </c>
      <c r="L5744" s="55" t="s">
        <v>13</v>
      </c>
      <c r="M5744" s="43" t="s">
        <v>2</v>
      </c>
      <c r="N5744" s="43" t="s">
        <v>3</v>
      </c>
      <c r="O5744" s="43" t="s">
        <v>9875</v>
      </c>
      <c r="P5744" s="43" t="s">
        <v>364</v>
      </c>
    </row>
    <row r="5745" spans="1:16" ht="30" x14ac:dyDescent="0.25">
      <c r="A5745" s="43" t="s">
        <v>2129</v>
      </c>
      <c r="B5745" s="43" t="s">
        <v>204</v>
      </c>
      <c r="C5745" s="43" t="s">
        <v>5856</v>
      </c>
      <c r="D5745" s="43" t="s">
        <v>5857</v>
      </c>
      <c r="E5745" s="43" t="s">
        <v>186</v>
      </c>
      <c r="F5745" s="44">
        <v>45014</v>
      </c>
      <c r="G5745" s="43" t="s">
        <v>203</v>
      </c>
      <c r="H5745" s="43" t="s">
        <v>3960</v>
      </c>
      <c r="I5745" s="43" t="s">
        <v>364</v>
      </c>
      <c r="J5745" s="43">
        <v>2.2999999999999998</v>
      </c>
      <c r="K5745" s="43" t="s">
        <v>2895</v>
      </c>
      <c r="L5745" s="55" t="s">
        <v>13</v>
      </c>
      <c r="M5745" s="43" t="s">
        <v>2</v>
      </c>
      <c r="N5745" s="43" t="s">
        <v>3</v>
      </c>
      <c r="O5745" s="43" t="s">
        <v>9875</v>
      </c>
      <c r="P5745" s="43" t="s">
        <v>364</v>
      </c>
    </row>
    <row r="5746" spans="1:16" ht="30" x14ac:dyDescent="0.25">
      <c r="A5746" s="43" t="s">
        <v>2129</v>
      </c>
      <c r="B5746" s="43" t="s">
        <v>204</v>
      </c>
      <c r="C5746" s="43" t="s">
        <v>5856</v>
      </c>
      <c r="D5746" s="43" t="s">
        <v>5857</v>
      </c>
      <c r="E5746" s="43" t="s">
        <v>186</v>
      </c>
      <c r="F5746" s="44">
        <v>45014</v>
      </c>
      <c r="G5746" s="43" t="s">
        <v>203</v>
      </c>
      <c r="H5746" s="43" t="s">
        <v>3960</v>
      </c>
      <c r="I5746" s="43" t="s">
        <v>364</v>
      </c>
      <c r="J5746" s="43">
        <v>2.4</v>
      </c>
      <c r="K5746" s="43" t="s">
        <v>3342</v>
      </c>
      <c r="L5746" s="55" t="s">
        <v>13</v>
      </c>
      <c r="M5746" s="43" t="s">
        <v>2</v>
      </c>
      <c r="N5746" s="43" t="s">
        <v>3</v>
      </c>
      <c r="O5746" s="43" t="s">
        <v>9875</v>
      </c>
      <c r="P5746" s="43" t="s">
        <v>364</v>
      </c>
    </row>
    <row r="5747" spans="1:16" ht="30" x14ac:dyDescent="0.25">
      <c r="A5747" s="43" t="s">
        <v>2129</v>
      </c>
      <c r="B5747" s="43" t="s">
        <v>204</v>
      </c>
      <c r="C5747" s="43" t="s">
        <v>5856</v>
      </c>
      <c r="D5747" s="43" t="s">
        <v>5857</v>
      </c>
      <c r="E5747" s="43" t="s">
        <v>186</v>
      </c>
      <c r="F5747" s="44">
        <v>45014</v>
      </c>
      <c r="G5747" s="43" t="s">
        <v>203</v>
      </c>
      <c r="H5747" s="43" t="s">
        <v>3960</v>
      </c>
      <c r="I5747" s="43" t="s">
        <v>364</v>
      </c>
      <c r="J5747" s="43">
        <v>2.5</v>
      </c>
      <c r="K5747" s="43" t="s">
        <v>878</v>
      </c>
      <c r="L5747" s="55" t="s">
        <v>13</v>
      </c>
      <c r="M5747" s="43" t="s">
        <v>2</v>
      </c>
      <c r="N5747" s="43" t="s">
        <v>3</v>
      </c>
      <c r="O5747" s="43" t="s">
        <v>9875</v>
      </c>
      <c r="P5747" s="43" t="s">
        <v>364</v>
      </c>
    </row>
    <row r="5748" spans="1:16" ht="30" x14ac:dyDescent="0.25">
      <c r="A5748" s="43" t="s">
        <v>2129</v>
      </c>
      <c r="B5748" s="43" t="s">
        <v>204</v>
      </c>
      <c r="C5748" s="43" t="s">
        <v>5856</v>
      </c>
      <c r="D5748" s="43" t="s">
        <v>5857</v>
      </c>
      <c r="E5748" s="43" t="s">
        <v>186</v>
      </c>
      <c r="F5748" s="44">
        <v>45014</v>
      </c>
      <c r="G5748" s="43" t="s">
        <v>203</v>
      </c>
      <c r="H5748" s="43" t="s">
        <v>3960</v>
      </c>
      <c r="I5748" s="43" t="s">
        <v>364</v>
      </c>
      <c r="J5748" s="43">
        <v>2.6</v>
      </c>
      <c r="K5748" s="43" t="s">
        <v>717</v>
      </c>
      <c r="L5748" s="55" t="s">
        <v>13</v>
      </c>
      <c r="M5748" s="43" t="s">
        <v>2</v>
      </c>
      <c r="N5748" s="43" t="s">
        <v>3</v>
      </c>
      <c r="O5748" s="43" t="s">
        <v>9875</v>
      </c>
      <c r="P5748" s="43" t="s">
        <v>364</v>
      </c>
    </row>
    <row r="5749" spans="1:16" ht="30" x14ac:dyDescent="0.25">
      <c r="A5749" s="43" t="s">
        <v>2129</v>
      </c>
      <c r="B5749" s="43" t="s">
        <v>204</v>
      </c>
      <c r="C5749" s="43" t="s">
        <v>5856</v>
      </c>
      <c r="D5749" s="43" t="s">
        <v>5857</v>
      </c>
      <c r="E5749" s="43" t="s">
        <v>186</v>
      </c>
      <c r="F5749" s="44">
        <v>45014</v>
      </c>
      <c r="G5749" s="43" t="s">
        <v>203</v>
      </c>
      <c r="H5749" s="43" t="s">
        <v>3960</v>
      </c>
      <c r="I5749" s="43" t="s">
        <v>364</v>
      </c>
      <c r="J5749" s="43">
        <v>2.7</v>
      </c>
      <c r="K5749" s="43" t="s">
        <v>2896</v>
      </c>
      <c r="L5749" s="55" t="s">
        <v>13</v>
      </c>
      <c r="M5749" s="43" t="s">
        <v>2</v>
      </c>
      <c r="N5749" s="43" t="s">
        <v>3</v>
      </c>
      <c r="O5749" s="43" t="s">
        <v>9875</v>
      </c>
      <c r="P5749" s="43" t="s">
        <v>364</v>
      </c>
    </row>
    <row r="5750" spans="1:16" ht="30" x14ac:dyDescent="0.25">
      <c r="A5750" s="43" t="s">
        <v>2129</v>
      </c>
      <c r="B5750" s="43" t="s">
        <v>204</v>
      </c>
      <c r="C5750" s="43" t="s">
        <v>5856</v>
      </c>
      <c r="D5750" s="43" t="s">
        <v>5857</v>
      </c>
      <c r="E5750" s="43" t="s">
        <v>186</v>
      </c>
      <c r="F5750" s="44">
        <v>45014</v>
      </c>
      <c r="G5750" s="43" t="s">
        <v>203</v>
      </c>
      <c r="H5750" s="43" t="s">
        <v>3960</v>
      </c>
      <c r="I5750" s="43" t="s">
        <v>364</v>
      </c>
      <c r="J5750" s="43">
        <v>2.8</v>
      </c>
      <c r="K5750" s="43" t="s">
        <v>934</v>
      </c>
      <c r="L5750" s="55" t="s">
        <v>13</v>
      </c>
      <c r="M5750" s="43" t="s">
        <v>2</v>
      </c>
      <c r="N5750" s="43" t="s">
        <v>3</v>
      </c>
      <c r="O5750" s="43" t="s">
        <v>9875</v>
      </c>
      <c r="P5750" s="43" t="s">
        <v>364</v>
      </c>
    </row>
    <row r="5751" spans="1:16" ht="30" x14ac:dyDescent="0.25">
      <c r="A5751" s="43" t="s">
        <v>2129</v>
      </c>
      <c r="B5751" s="43" t="s">
        <v>204</v>
      </c>
      <c r="C5751" s="43" t="s">
        <v>5856</v>
      </c>
      <c r="D5751" s="43" t="s">
        <v>5857</v>
      </c>
      <c r="E5751" s="43" t="s">
        <v>186</v>
      </c>
      <c r="F5751" s="44">
        <v>45014</v>
      </c>
      <c r="G5751" s="43" t="s">
        <v>203</v>
      </c>
      <c r="H5751" s="43" t="s">
        <v>3960</v>
      </c>
      <c r="I5751" s="43" t="s">
        <v>364</v>
      </c>
      <c r="J5751" s="43">
        <v>2.9</v>
      </c>
      <c r="K5751" s="43" t="s">
        <v>4000</v>
      </c>
      <c r="L5751" s="55" t="s">
        <v>13</v>
      </c>
      <c r="M5751" s="43" t="s">
        <v>2</v>
      </c>
      <c r="N5751" s="43" t="s">
        <v>3</v>
      </c>
      <c r="O5751" s="43" t="s">
        <v>9875</v>
      </c>
      <c r="P5751" s="43" t="s">
        <v>364</v>
      </c>
    </row>
    <row r="5752" spans="1:16" ht="30" x14ac:dyDescent="0.25">
      <c r="A5752" s="43" t="s">
        <v>2129</v>
      </c>
      <c r="B5752" s="43" t="s">
        <v>204</v>
      </c>
      <c r="C5752" s="43" t="s">
        <v>5856</v>
      </c>
      <c r="D5752" s="43" t="s">
        <v>5857</v>
      </c>
      <c r="E5752" s="43" t="s">
        <v>186</v>
      </c>
      <c r="F5752" s="44">
        <v>45014</v>
      </c>
      <c r="G5752" s="43" t="s">
        <v>203</v>
      </c>
      <c r="H5752" s="43" t="s">
        <v>3960</v>
      </c>
      <c r="I5752" s="43" t="s">
        <v>364</v>
      </c>
      <c r="J5752" s="43">
        <v>3</v>
      </c>
      <c r="K5752" s="43" t="s">
        <v>6922</v>
      </c>
      <c r="L5752" s="55" t="s">
        <v>13</v>
      </c>
      <c r="M5752" s="43" t="s">
        <v>2</v>
      </c>
      <c r="N5752" s="43" t="s">
        <v>3</v>
      </c>
      <c r="O5752" s="43" t="s">
        <v>9875</v>
      </c>
      <c r="P5752" s="43" t="s">
        <v>364</v>
      </c>
    </row>
    <row r="5753" spans="1:16" ht="30" x14ac:dyDescent="0.25">
      <c r="A5753" s="43" t="s">
        <v>2129</v>
      </c>
      <c r="B5753" s="43" t="s">
        <v>204</v>
      </c>
      <c r="C5753" s="43" t="s">
        <v>5856</v>
      </c>
      <c r="D5753" s="43" t="s">
        <v>5857</v>
      </c>
      <c r="E5753" s="43" t="s">
        <v>186</v>
      </c>
      <c r="F5753" s="44">
        <v>45014</v>
      </c>
      <c r="G5753" s="43" t="s">
        <v>203</v>
      </c>
      <c r="H5753" s="43" t="s">
        <v>3960</v>
      </c>
      <c r="I5753" s="43" t="s">
        <v>364</v>
      </c>
      <c r="J5753" s="43">
        <v>4</v>
      </c>
      <c r="K5753" s="43" t="s">
        <v>886</v>
      </c>
      <c r="L5753" s="55" t="s">
        <v>638</v>
      </c>
      <c r="M5753" s="43" t="s">
        <v>2</v>
      </c>
      <c r="N5753" s="43" t="s">
        <v>3</v>
      </c>
      <c r="O5753" s="43" t="s">
        <v>9875</v>
      </c>
      <c r="P5753" s="43" t="s">
        <v>364</v>
      </c>
    </row>
    <row r="5754" spans="1:16" ht="30" x14ac:dyDescent="0.25">
      <c r="A5754" s="43" t="s">
        <v>2129</v>
      </c>
      <c r="B5754" s="43" t="s">
        <v>204</v>
      </c>
      <c r="C5754" s="43" t="s">
        <v>5856</v>
      </c>
      <c r="D5754" s="43" t="s">
        <v>5857</v>
      </c>
      <c r="E5754" s="43" t="s">
        <v>186</v>
      </c>
      <c r="F5754" s="44">
        <v>45014</v>
      </c>
      <c r="G5754" s="43" t="s">
        <v>203</v>
      </c>
      <c r="H5754" s="43" t="s">
        <v>3960</v>
      </c>
      <c r="I5754" s="43" t="s">
        <v>364</v>
      </c>
      <c r="J5754" s="43">
        <v>5</v>
      </c>
      <c r="K5754" s="43" t="s">
        <v>5826</v>
      </c>
      <c r="L5754" s="55" t="s">
        <v>638</v>
      </c>
      <c r="M5754" s="43" t="s">
        <v>2</v>
      </c>
      <c r="N5754" s="43" t="s">
        <v>3</v>
      </c>
      <c r="O5754" s="43" t="s">
        <v>9875</v>
      </c>
      <c r="P5754" s="43" t="s">
        <v>364</v>
      </c>
    </row>
    <row r="5755" spans="1:16" ht="30" x14ac:dyDescent="0.25">
      <c r="A5755" s="43" t="s">
        <v>2129</v>
      </c>
      <c r="B5755" s="43" t="s">
        <v>204</v>
      </c>
      <c r="C5755" s="43" t="s">
        <v>5856</v>
      </c>
      <c r="D5755" s="43" t="s">
        <v>5857</v>
      </c>
      <c r="E5755" s="43" t="s">
        <v>186</v>
      </c>
      <c r="F5755" s="44">
        <v>45014</v>
      </c>
      <c r="G5755" s="43" t="s">
        <v>203</v>
      </c>
      <c r="H5755" s="43" t="s">
        <v>3960</v>
      </c>
      <c r="I5755" s="43" t="s">
        <v>364</v>
      </c>
      <c r="J5755" s="43">
        <v>6</v>
      </c>
      <c r="K5755" s="43" t="s">
        <v>5612</v>
      </c>
      <c r="L5755" s="55" t="s">
        <v>638</v>
      </c>
      <c r="M5755" s="43" t="s">
        <v>2</v>
      </c>
      <c r="N5755" s="43" t="s">
        <v>3</v>
      </c>
      <c r="O5755" s="43" t="s">
        <v>9875</v>
      </c>
      <c r="P5755" s="43" t="s">
        <v>364</v>
      </c>
    </row>
    <row r="5756" spans="1:16" ht="30" x14ac:dyDescent="0.25">
      <c r="A5756" s="43" t="s">
        <v>2129</v>
      </c>
      <c r="B5756" s="43" t="s">
        <v>204</v>
      </c>
      <c r="C5756" s="43" t="s">
        <v>5856</v>
      </c>
      <c r="D5756" s="43" t="s">
        <v>5857</v>
      </c>
      <c r="E5756" s="43" t="s">
        <v>186</v>
      </c>
      <c r="F5756" s="44">
        <v>45014</v>
      </c>
      <c r="G5756" s="43" t="s">
        <v>203</v>
      </c>
      <c r="H5756" s="43" t="s">
        <v>3960</v>
      </c>
      <c r="I5756" s="43" t="s">
        <v>364</v>
      </c>
      <c r="J5756" s="43">
        <v>7</v>
      </c>
      <c r="K5756" s="43" t="s">
        <v>935</v>
      </c>
      <c r="L5756" s="55" t="s">
        <v>13</v>
      </c>
      <c r="M5756" s="43" t="s">
        <v>2</v>
      </c>
      <c r="N5756" s="43" t="s">
        <v>3</v>
      </c>
      <c r="O5756" s="43" t="s">
        <v>9875</v>
      </c>
      <c r="P5756" s="43" t="s">
        <v>364</v>
      </c>
    </row>
    <row r="5757" spans="1:16" ht="30" x14ac:dyDescent="0.25">
      <c r="A5757" s="43" t="s">
        <v>2129</v>
      </c>
      <c r="B5757" s="43" t="s">
        <v>204</v>
      </c>
      <c r="C5757" s="43" t="s">
        <v>5856</v>
      </c>
      <c r="D5757" s="43" t="s">
        <v>5857</v>
      </c>
      <c r="E5757" s="43" t="s">
        <v>186</v>
      </c>
      <c r="F5757" s="44">
        <v>45014</v>
      </c>
      <c r="G5757" s="43" t="s">
        <v>203</v>
      </c>
      <c r="H5757" s="43" t="s">
        <v>3960</v>
      </c>
      <c r="I5757" s="43" t="s">
        <v>364</v>
      </c>
      <c r="J5757" s="43">
        <v>8</v>
      </c>
      <c r="K5757" s="43" t="s">
        <v>8836</v>
      </c>
      <c r="L5757" s="55" t="s">
        <v>640</v>
      </c>
      <c r="M5757" s="43" t="s">
        <v>2</v>
      </c>
      <c r="N5757" s="43" t="s">
        <v>3</v>
      </c>
      <c r="O5757" s="43" t="s">
        <v>9875</v>
      </c>
      <c r="P5757" s="43" t="s">
        <v>364</v>
      </c>
    </row>
    <row r="5758" spans="1:16" ht="30" x14ac:dyDescent="0.25">
      <c r="A5758" s="43" t="s">
        <v>2129</v>
      </c>
      <c r="B5758" s="43" t="s">
        <v>204</v>
      </c>
      <c r="C5758" s="43" t="s">
        <v>5856</v>
      </c>
      <c r="D5758" s="43" t="s">
        <v>5857</v>
      </c>
      <c r="E5758" s="43" t="s">
        <v>186</v>
      </c>
      <c r="F5758" s="44">
        <v>45014</v>
      </c>
      <c r="G5758" s="43" t="s">
        <v>203</v>
      </c>
      <c r="H5758" s="43" t="s">
        <v>3960</v>
      </c>
      <c r="I5758" s="43" t="s">
        <v>364</v>
      </c>
      <c r="J5758" s="43">
        <v>9</v>
      </c>
      <c r="K5758" s="43" t="s">
        <v>849</v>
      </c>
      <c r="L5758" s="55" t="s">
        <v>13</v>
      </c>
      <c r="M5758" s="43" t="s">
        <v>2</v>
      </c>
      <c r="N5758" s="43" t="s">
        <v>3</v>
      </c>
      <c r="O5758" s="43" t="s">
        <v>9875</v>
      </c>
      <c r="P5758" s="43" t="s">
        <v>364</v>
      </c>
    </row>
    <row r="5759" spans="1:16" x14ac:dyDescent="0.25">
      <c r="A5759" s="43" t="s">
        <v>2129</v>
      </c>
      <c r="B5759" s="43" t="s">
        <v>204</v>
      </c>
      <c r="C5759" s="43" t="s">
        <v>5856</v>
      </c>
      <c r="D5759" s="43" t="s">
        <v>5857</v>
      </c>
      <c r="E5759" s="43" t="s">
        <v>186</v>
      </c>
      <c r="F5759" s="44">
        <v>45014</v>
      </c>
      <c r="G5759" s="43" t="s">
        <v>203</v>
      </c>
      <c r="H5759" s="43" t="s">
        <v>3960</v>
      </c>
      <c r="I5759" s="43" t="s">
        <v>364</v>
      </c>
      <c r="J5759" s="43">
        <v>10</v>
      </c>
      <c r="K5759" s="43" t="s">
        <v>4003</v>
      </c>
      <c r="L5759" s="55" t="s">
        <v>13</v>
      </c>
      <c r="M5759" s="43" t="s">
        <v>2</v>
      </c>
      <c r="N5759" s="43" t="s">
        <v>2</v>
      </c>
      <c r="O5759"/>
      <c r="P5759" s="43" t="s">
        <v>363</v>
      </c>
    </row>
    <row r="5760" spans="1:16" x14ac:dyDescent="0.25">
      <c r="A5760" s="43" t="s">
        <v>2129</v>
      </c>
      <c r="B5760" s="43" t="s">
        <v>204</v>
      </c>
      <c r="C5760" s="43" t="s">
        <v>5856</v>
      </c>
      <c r="D5760" s="43" t="s">
        <v>5857</v>
      </c>
      <c r="E5760" s="43" t="s">
        <v>186</v>
      </c>
      <c r="F5760" s="44">
        <v>45014</v>
      </c>
      <c r="G5760" s="43" t="s">
        <v>203</v>
      </c>
      <c r="H5760" s="43" t="s">
        <v>3960</v>
      </c>
      <c r="I5760" s="43" t="s">
        <v>364</v>
      </c>
      <c r="J5760" s="43">
        <v>11</v>
      </c>
      <c r="K5760" s="43" t="s">
        <v>974</v>
      </c>
      <c r="L5760" s="55" t="s">
        <v>13</v>
      </c>
      <c r="M5760" s="43" t="s">
        <v>2</v>
      </c>
      <c r="N5760" s="43" t="s">
        <v>3</v>
      </c>
      <c r="O5760" s="43" t="s">
        <v>9876</v>
      </c>
      <c r="P5760" s="43" t="s">
        <v>364</v>
      </c>
    </row>
    <row r="5761" spans="1:16" x14ac:dyDescent="0.25">
      <c r="A5761" s="43" t="s">
        <v>8837</v>
      </c>
      <c r="B5761" s="43" t="s">
        <v>119</v>
      </c>
      <c r="C5761" s="43" t="s">
        <v>8838</v>
      </c>
      <c r="D5761" s="43">
        <v>6804820</v>
      </c>
      <c r="E5761" s="43" t="s">
        <v>46</v>
      </c>
      <c r="F5761" s="44">
        <v>45014</v>
      </c>
      <c r="G5761" s="43" t="s">
        <v>203</v>
      </c>
      <c r="H5761" s="43" t="s">
        <v>3960</v>
      </c>
      <c r="I5761" s="43" t="s">
        <v>364</v>
      </c>
      <c r="J5761" s="43">
        <v>1</v>
      </c>
      <c r="K5761" s="43" t="s">
        <v>8839</v>
      </c>
      <c r="L5761" s="55" t="s">
        <v>13</v>
      </c>
      <c r="M5761" s="43" t="s">
        <v>2</v>
      </c>
      <c r="N5761" s="43" t="s">
        <v>2</v>
      </c>
      <c r="O5761"/>
      <c r="P5761" s="43" t="s">
        <v>363</v>
      </c>
    </row>
    <row r="5762" spans="1:16" x14ac:dyDescent="0.25">
      <c r="A5762" s="43" t="s">
        <v>8837</v>
      </c>
      <c r="B5762" s="43" t="s">
        <v>119</v>
      </c>
      <c r="C5762" s="43" t="s">
        <v>8838</v>
      </c>
      <c r="D5762" s="43">
        <v>6804820</v>
      </c>
      <c r="E5762" s="43" t="s">
        <v>46</v>
      </c>
      <c r="F5762" s="44">
        <v>45014</v>
      </c>
      <c r="G5762" s="43" t="s">
        <v>203</v>
      </c>
      <c r="H5762" s="43" t="s">
        <v>3960</v>
      </c>
      <c r="I5762" s="43" t="s">
        <v>364</v>
      </c>
      <c r="J5762" s="43">
        <v>2</v>
      </c>
      <c r="K5762" s="43" t="s">
        <v>130</v>
      </c>
      <c r="L5762" s="55" t="s">
        <v>13</v>
      </c>
      <c r="M5762" s="43" t="s">
        <v>2</v>
      </c>
      <c r="N5762" s="43" t="s">
        <v>2</v>
      </c>
      <c r="O5762"/>
      <c r="P5762" s="43" t="s">
        <v>363</v>
      </c>
    </row>
    <row r="5763" spans="1:16" x14ac:dyDescent="0.25">
      <c r="A5763" s="43" t="s">
        <v>8837</v>
      </c>
      <c r="B5763" s="43" t="s">
        <v>119</v>
      </c>
      <c r="C5763" s="43" t="s">
        <v>8838</v>
      </c>
      <c r="D5763" s="43">
        <v>6804820</v>
      </c>
      <c r="E5763" s="43" t="s">
        <v>46</v>
      </c>
      <c r="F5763" s="44">
        <v>45014</v>
      </c>
      <c r="G5763" s="43" t="s">
        <v>203</v>
      </c>
      <c r="H5763" s="43" t="s">
        <v>3960</v>
      </c>
      <c r="I5763" s="43" t="s">
        <v>364</v>
      </c>
      <c r="J5763" s="43">
        <v>3.1</v>
      </c>
      <c r="K5763" s="43" t="s">
        <v>8840</v>
      </c>
      <c r="L5763" s="55" t="s">
        <v>640</v>
      </c>
      <c r="M5763" s="43" t="s">
        <v>2</v>
      </c>
      <c r="N5763" s="43" t="s">
        <v>2</v>
      </c>
      <c r="O5763"/>
      <c r="P5763" s="43" t="s">
        <v>363</v>
      </c>
    </row>
    <row r="5764" spans="1:16" x14ac:dyDescent="0.25">
      <c r="A5764" s="43" t="s">
        <v>8837</v>
      </c>
      <c r="B5764" s="43" t="s">
        <v>119</v>
      </c>
      <c r="C5764" s="43" t="s">
        <v>8838</v>
      </c>
      <c r="D5764" s="43">
        <v>6804820</v>
      </c>
      <c r="E5764" s="43" t="s">
        <v>46</v>
      </c>
      <c r="F5764" s="44">
        <v>45014</v>
      </c>
      <c r="G5764" s="43" t="s">
        <v>203</v>
      </c>
      <c r="H5764" s="43" t="s">
        <v>3960</v>
      </c>
      <c r="I5764" s="43" t="s">
        <v>364</v>
      </c>
      <c r="J5764" s="43">
        <v>3.2</v>
      </c>
      <c r="K5764" s="43" t="s">
        <v>8841</v>
      </c>
      <c r="L5764" s="55" t="s">
        <v>640</v>
      </c>
      <c r="M5764" s="43" t="s">
        <v>2</v>
      </c>
      <c r="N5764" s="43" t="s">
        <v>2</v>
      </c>
      <c r="O5764"/>
      <c r="P5764" s="43" t="s">
        <v>363</v>
      </c>
    </row>
    <row r="5765" spans="1:16" x14ac:dyDescent="0.25">
      <c r="A5765" s="43" t="s">
        <v>8837</v>
      </c>
      <c r="B5765" s="43" t="s">
        <v>119</v>
      </c>
      <c r="C5765" s="43" t="s">
        <v>8838</v>
      </c>
      <c r="D5765" s="43">
        <v>6804820</v>
      </c>
      <c r="E5765" s="43" t="s">
        <v>46</v>
      </c>
      <c r="F5765" s="44">
        <v>45014</v>
      </c>
      <c r="G5765" s="43" t="s">
        <v>203</v>
      </c>
      <c r="H5765" s="43" t="s">
        <v>3960</v>
      </c>
      <c r="I5765" s="43" t="s">
        <v>364</v>
      </c>
      <c r="J5765" s="43">
        <v>3.3</v>
      </c>
      <c r="K5765" s="43" t="s">
        <v>8842</v>
      </c>
      <c r="L5765" s="55" t="s">
        <v>640</v>
      </c>
      <c r="M5765" s="43" t="s">
        <v>2</v>
      </c>
      <c r="N5765" s="43" t="s">
        <v>2</v>
      </c>
      <c r="O5765"/>
      <c r="P5765" s="43" t="s">
        <v>363</v>
      </c>
    </row>
    <row r="5766" spans="1:16" x14ac:dyDescent="0.25">
      <c r="A5766" s="43" t="s">
        <v>8837</v>
      </c>
      <c r="B5766" s="43" t="s">
        <v>119</v>
      </c>
      <c r="C5766" s="43" t="s">
        <v>8838</v>
      </c>
      <c r="D5766" s="43">
        <v>6804820</v>
      </c>
      <c r="E5766" s="43" t="s">
        <v>46</v>
      </c>
      <c r="F5766" s="44">
        <v>45014</v>
      </c>
      <c r="G5766" s="43" t="s">
        <v>203</v>
      </c>
      <c r="H5766" s="43" t="s">
        <v>3960</v>
      </c>
      <c r="I5766" s="43" t="s">
        <v>364</v>
      </c>
      <c r="J5766" s="43">
        <v>3.4</v>
      </c>
      <c r="K5766" s="43" t="s">
        <v>8843</v>
      </c>
      <c r="L5766" s="55" t="s">
        <v>640</v>
      </c>
      <c r="M5766" s="43" t="s">
        <v>2</v>
      </c>
      <c r="N5766" s="43" t="s">
        <v>2</v>
      </c>
      <c r="O5766"/>
      <c r="P5766" s="43" t="s">
        <v>363</v>
      </c>
    </row>
    <row r="5767" spans="1:16" x14ac:dyDescent="0.25">
      <c r="A5767" s="43" t="s">
        <v>8837</v>
      </c>
      <c r="B5767" s="43" t="s">
        <v>119</v>
      </c>
      <c r="C5767" s="43" t="s">
        <v>8838</v>
      </c>
      <c r="D5767" s="43">
        <v>6804820</v>
      </c>
      <c r="E5767" s="43" t="s">
        <v>46</v>
      </c>
      <c r="F5767" s="44">
        <v>45014</v>
      </c>
      <c r="G5767" s="43" t="s">
        <v>203</v>
      </c>
      <c r="H5767" s="43" t="s">
        <v>3960</v>
      </c>
      <c r="I5767" s="43" t="s">
        <v>364</v>
      </c>
      <c r="J5767" s="43">
        <v>3.5</v>
      </c>
      <c r="K5767" s="43" t="s">
        <v>8844</v>
      </c>
      <c r="L5767" s="55" t="s">
        <v>640</v>
      </c>
      <c r="M5767" s="43" t="s">
        <v>2</v>
      </c>
      <c r="N5767" s="43" t="s">
        <v>2</v>
      </c>
      <c r="O5767"/>
      <c r="P5767" s="43" t="s">
        <v>363</v>
      </c>
    </row>
    <row r="5768" spans="1:16" x14ac:dyDescent="0.25">
      <c r="A5768" s="43" t="s">
        <v>8837</v>
      </c>
      <c r="B5768" s="43" t="s">
        <v>119</v>
      </c>
      <c r="C5768" s="43" t="s">
        <v>8838</v>
      </c>
      <c r="D5768" s="43">
        <v>6804820</v>
      </c>
      <c r="E5768" s="43" t="s">
        <v>46</v>
      </c>
      <c r="F5768" s="44">
        <v>45014</v>
      </c>
      <c r="G5768" s="43" t="s">
        <v>203</v>
      </c>
      <c r="H5768" s="43" t="s">
        <v>3960</v>
      </c>
      <c r="I5768" s="43" t="s">
        <v>364</v>
      </c>
      <c r="J5768" s="43">
        <v>4</v>
      </c>
      <c r="K5768" s="43" t="s">
        <v>7114</v>
      </c>
      <c r="L5768" s="55" t="s">
        <v>13</v>
      </c>
      <c r="M5768" s="43" t="s">
        <v>2</v>
      </c>
      <c r="N5768" s="43" t="s">
        <v>3</v>
      </c>
      <c r="O5768" s="43" t="s">
        <v>10019</v>
      </c>
      <c r="P5768" s="43" t="s">
        <v>364</v>
      </c>
    </row>
    <row r="5769" spans="1:16" x14ac:dyDescent="0.25">
      <c r="A5769" s="43" t="s">
        <v>8845</v>
      </c>
      <c r="B5769" s="43" t="s">
        <v>205</v>
      </c>
      <c r="C5769" s="43" t="s">
        <v>8846</v>
      </c>
      <c r="D5769" s="43">
        <v>6450267</v>
      </c>
      <c r="E5769" s="43" t="s">
        <v>46</v>
      </c>
      <c r="F5769" s="44">
        <v>45014</v>
      </c>
      <c r="G5769" s="43" t="s">
        <v>203</v>
      </c>
      <c r="H5769" s="43" t="s">
        <v>3960</v>
      </c>
      <c r="I5769" s="43" t="s">
        <v>364</v>
      </c>
      <c r="J5769" s="43">
        <v>1</v>
      </c>
      <c r="K5769" s="43" t="s">
        <v>3803</v>
      </c>
      <c r="L5769" s="55" t="s">
        <v>13</v>
      </c>
      <c r="M5769" s="43" t="s">
        <v>2</v>
      </c>
      <c r="N5769" s="43" t="s">
        <v>2</v>
      </c>
      <c r="O5769"/>
      <c r="P5769" s="43" t="s">
        <v>363</v>
      </c>
    </row>
    <row r="5770" spans="1:16" x14ac:dyDescent="0.25">
      <c r="A5770" s="43" t="s">
        <v>8845</v>
      </c>
      <c r="B5770" s="43" t="s">
        <v>205</v>
      </c>
      <c r="C5770" s="43" t="s">
        <v>8846</v>
      </c>
      <c r="D5770" s="43">
        <v>6450267</v>
      </c>
      <c r="E5770" s="43" t="s">
        <v>46</v>
      </c>
      <c r="F5770" s="44">
        <v>45014</v>
      </c>
      <c r="G5770" s="43" t="s">
        <v>203</v>
      </c>
      <c r="H5770" s="43" t="s">
        <v>3960</v>
      </c>
      <c r="I5770" s="43" t="s">
        <v>364</v>
      </c>
      <c r="J5770" s="43">
        <v>2.1</v>
      </c>
      <c r="K5770" s="43" t="s">
        <v>8847</v>
      </c>
      <c r="L5770" s="55" t="s">
        <v>640</v>
      </c>
      <c r="M5770" s="43" t="s">
        <v>2</v>
      </c>
      <c r="N5770" s="43" t="s">
        <v>2</v>
      </c>
      <c r="O5770"/>
      <c r="P5770" s="43" t="s">
        <v>363</v>
      </c>
    </row>
    <row r="5771" spans="1:16" x14ac:dyDescent="0.25">
      <c r="A5771" s="43" t="s">
        <v>8845</v>
      </c>
      <c r="B5771" s="43" t="s">
        <v>205</v>
      </c>
      <c r="C5771" s="43" t="s">
        <v>8846</v>
      </c>
      <c r="D5771" s="43">
        <v>6450267</v>
      </c>
      <c r="E5771" s="43" t="s">
        <v>46</v>
      </c>
      <c r="F5771" s="44">
        <v>45014</v>
      </c>
      <c r="G5771" s="43" t="s">
        <v>203</v>
      </c>
      <c r="H5771" s="43" t="s">
        <v>3960</v>
      </c>
      <c r="I5771" s="43" t="s">
        <v>364</v>
      </c>
      <c r="J5771" s="43">
        <v>2.2000000000000002</v>
      </c>
      <c r="K5771" s="43" t="s">
        <v>8848</v>
      </c>
      <c r="L5771" s="55" t="s">
        <v>640</v>
      </c>
      <c r="M5771" s="43" t="s">
        <v>2</v>
      </c>
      <c r="N5771" s="43" t="s">
        <v>2</v>
      </c>
      <c r="O5771"/>
      <c r="P5771" s="43" t="s">
        <v>363</v>
      </c>
    </row>
    <row r="5772" spans="1:16" x14ac:dyDescent="0.25">
      <c r="A5772" s="43" t="s">
        <v>8845</v>
      </c>
      <c r="B5772" s="43" t="s">
        <v>205</v>
      </c>
      <c r="C5772" s="43" t="s">
        <v>8846</v>
      </c>
      <c r="D5772" s="43">
        <v>6450267</v>
      </c>
      <c r="E5772" s="43" t="s">
        <v>46</v>
      </c>
      <c r="F5772" s="44">
        <v>45014</v>
      </c>
      <c r="G5772" s="43" t="s">
        <v>203</v>
      </c>
      <c r="H5772" s="43" t="s">
        <v>3960</v>
      </c>
      <c r="I5772" s="43" t="s">
        <v>364</v>
      </c>
      <c r="J5772" s="43">
        <v>2.2999999999999998</v>
      </c>
      <c r="K5772" s="43" t="s">
        <v>8849</v>
      </c>
      <c r="L5772" s="55" t="s">
        <v>640</v>
      </c>
      <c r="M5772" s="43" t="s">
        <v>2</v>
      </c>
      <c r="N5772" s="43" t="s">
        <v>2</v>
      </c>
      <c r="O5772"/>
      <c r="P5772" s="43" t="s">
        <v>363</v>
      </c>
    </row>
    <row r="5773" spans="1:16" x14ac:dyDescent="0.25">
      <c r="A5773" s="43" t="s">
        <v>8845</v>
      </c>
      <c r="B5773" s="43" t="s">
        <v>205</v>
      </c>
      <c r="C5773" s="43" t="s">
        <v>8846</v>
      </c>
      <c r="D5773" s="43">
        <v>6450267</v>
      </c>
      <c r="E5773" s="43" t="s">
        <v>46</v>
      </c>
      <c r="F5773" s="44">
        <v>45014</v>
      </c>
      <c r="G5773" s="43" t="s">
        <v>203</v>
      </c>
      <c r="H5773" s="43" t="s">
        <v>3960</v>
      </c>
      <c r="I5773" s="43" t="s">
        <v>364</v>
      </c>
      <c r="J5773" s="43">
        <v>3.1</v>
      </c>
      <c r="K5773" s="43" t="s">
        <v>8850</v>
      </c>
      <c r="L5773" s="55" t="s">
        <v>13</v>
      </c>
      <c r="M5773" s="43" t="s">
        <v>2</v>
      </c>
      <c r="N5773" s="43" t="s">
        <v>2</v>
      </c>
      <c r="O5773"/>
      <c r="P5773" s="43" t="s">
        <v>363</v>
      </c>
    </row>
    <row r="5774" spans="1:16" x14ac:dyDescent="0.25">
      <c r="A5774" s="43" t="s">
        <v>8845</v>
      </c>
      <c r="B5774" s="43" t="s">
        <v>205</v>
      </c>
      <c r="C5774" s="43" t="s">
        <v>8846</v>
      </c>
      <c r="D5774" s="43">
        <v>6450267</v>
      </c>
      <c r="E5774" s="43" t="s">
        <v>46</v>
      </c>
      <c r="F5774" s="44">
        <v>45014</v>
      </c>
      <c r="G5774" s="43" t="s">
        <v>203</v>
      </c>
      <c r="H5774" s="43" t="s">
        <v>3960</v>
      </c>
      <c r="I5774" s="43" t="s">
        <v>364</v>
      </c>
      <c r="J5774" s="43">
        <v>3.2</v>
      </c>
      <c r="K5774" s="43" t="s">
        <v>8851</v>
      </c>
      <c r="L5774" s="55" t="s">
        <v>13</v>
      </c>
      <c r="M5774" s="43" t="s">
        <v>2</v>
      </c>
      <c r="N5774" s="43" t="s">
        <v>2</v>
      </c>
      <c r="O5774"/>
      <c r="P5774" s="43" t="s">
        <v>363</v>
      </c>
    </row>
    <row r="5775" spans="1:16" x14ac:dyDescent="0.25">
      <c r="A5775" s="43" t="s">
        <v>8845</v>
      </c>
      <c r="B5775" s="43" t="s">
        <v>205</v>
      </c>
      <c r="C5775" s="43" t="s">
        <v>8846</v>
      </c>
      <c r="D5775" s="43">
        <v>6450267</v>
      </c>
      <c r="E5775" s="43" t="s">
        <v>46</v>
      </c>
      <c r="F5775" s="44">
        <v>45014</v>
      </c>
      <c r="G5775" s="43" t="s">
        <v>203</v>
      </c>
      <c r="H5775" s="43" t="s">
        <v>3960</v>
      </c>
      <c r="I5775" s="43" t="s">
        <v>364</v>
      </c>
      <c r="J5775" s="43">
        <v>4</v>
      </c>
      <c r="K5775" s="43" t="s">
        <v>8852</v>
      </c>
      <c r="L5775" s="55" t="s">
        <v>640</v>
      </c>
      <c r="M5775" s="43" t="s">
        <v>2</v>
      </c>
      <c r="N5775" s="43" t="s">
        <v>2</v>
      </c>
      <c r="O5775"/>
      <c r="P5775" s="43" t="s">
        <v>363</v>
      </c>
    </row>
    <row r="5776" spans="1:16" x14ac:dyDescent="0.25">
      <c r="A5776" s="43" t="s">
        <v>8845</v>
      </c>
      <c r="B5776" s="43" t="s">
        <v>205</v>
      </c>
      <c r="C5776" s="43" t="s">
        <v>8846</v>
      </c>
      <c r="D5776" s="43">
        <v>6450267</v>
      </c>
      <c r="E5776" s="43" t="s">
        <v>46</v>
      </c>
      <c r="F5776" s="44">
        <v>45014</v>
      </c>
      <c r="G5776" s="43" t="s">
        <v>203</v>
      </c>
      <c r="H5776" s="43" t="s">
        <v>3960</v>
      </c>
      <c r="I5776" s="43" t="s">
        <v>364</v>
      </c>
      <c r="J5776" s="43">
        <v>5</v>
      </c>
      <c r="K5776" s="43" t="s">
        <v>3817</v>
      </c>
      <c r="L5776" s="55" t="s">
        <v>640</v>
      </c>
      <c r="M5776" s="43" t="s">
        <v>2</v>
      </c>
      <c r="N5776" s="43" t="s">
        <v>2</v>
      </c>
      <c r="O5776"/>
      <c r="P5776" s="43" t="s">
        <v>363</v>
      </c>
    </row>
    <row r="5777" spans="1:16" x14ac:dyDescent="0.25">
      <c r="A5777" s="43" t="s">
        <v>8853</v>
      </c>
      <c r="B5777" s="43" t="s">
        <v>205</v>
      </c>
      <c r="C5777" s="43" t="s">
        <v>8854</v>
      </c>
      <c r="D5777" s="43" t="s">
        <v>8855</v>
      </c>
      <c r="E5777" s="43" t="s">
        <v>46</v>
      </c>
      <c r="F5777" s="44">
        <v>45014</v>
      </c>
      <c r="G5777" s="43" t="s">
        <v>203</v>
      </c>
      <c r="H5777" s="43" t="s">
        <v>3960</v>
      </c>
      <c r="I5777" s="43" t="s">
        <v>364</v>
      </c>
      <c r="J5777" s="43">
        <v>1</v>
      </c>
      <c r="K5777" s="43" t="s">
        <v>3803</v>
      </c>
      <c r="L5777" s="55" t="s">
        <v>13</v>
      </c>
      <c r="M5777" s="43" t="s">
        <v>2</v>
      </c>
      <c r="N5777" s="43" t="s">
        <v>2</v>
      </c>
      <c r="O5777"/>
      <c r="P5777" s="43" t="s">
        <v>363</v>
      </c>
    </row>
    <row r="5778" spans="1:16" x14ac:dyDescent="0.25">
      <c r="A5778" s="43" t="s">
        <v>8853</v>
      </c>
      <c r="B5778" s="43" t="s">
        <v>205</v>
      </c>
      <c r="C5778" s="43" t="s">
        <v>8854</v>
      </c>
      <c r="D5778" s="43" t="s">
        <v>8855</v>
      </c>
      <c r="E5778" s="43" t="s">
        <v>46</v>
      </c>
      <c r="F5778" s="44">
        <v>45014</v>
      </c>
      <c r="G5778" s="43" t="s">
        <v>203</v>
      </c>
      <c r="H5778" s="43" t="s">
        <v>3960</v>
      </c>
      <c r="I5778" s="43" t="s">
        <v>364</v>
      </c>
      <c r="J5778" s="43">
        <v>2</v>
      </c>
      <c r="K5778" s="43" t="s">
        <v>3226</v>
      </c>
      <c r="L5778" s="55" t="s">
        <v>13</v>
      </c>
      <c r="M5778" s="43" t="s">
        <v>2</v>
      </c>
      <c r="N5778" s="43" t="s">
        <v>2</v>
      </c>
      <c r="O5778"/>
      <c r="P5778" s="43" t="s">
        <v>363</v>
      </c>
    </row>
    <row r="5779" spans="1:16" x14ac:dyDescent="0.25">
      <c r="A5779" s="43" t="s">
        <v>8853</v>
      </c>
      <c r="B5779" s="43" t="s">
        <v>205</v>
      </c>
      <c r="C5779" s="43" t="s">
        <v>8854</v>
      </c>
      <c r="D5779" s="43" t="s">
        <v>8855</v>
      </c>
      <c r="E5779" s="43" t="s">
        <v>46</v>
      </c>
      <c r="F5779" s="44">
        <v>45014</v>
      </c>
      <c r="G5779" s="43" t="s">
        <v>203</v>
      </c>
      <c r="H5779" s="43" t="s">
        <v>3960</v>
      </c>
      <c r="I5779" s="43" t="s">
        <v>364</v>
      </c>
      <c r="J5779" s="43">
        <v>3.1</v>
      </c>
      <c r="K5779" s="43" t="s">
        <v>8856</v>
      </c>
      <c r="L5779" s="55" t="s">
        <v>640</v>
      </c>
      <c r="M5779" s="43" t="s">
        <v>2</v>
      </c>
      <c r="N5779" s="43" t="s">
        <v>2</v>
      </c>
      <c r="O5779"/>
      <c r="P5779" s="43" t="s">
        <v>363</v>
      </c>
    </row>
    <row r="5780" spans="1:16" x14ac:dyDescent="0.25">
      <c r="A5780" s="43" t="s">
        <v>8853</v>
      </c>
      <c r="B5780" s="43" t="s">
        <v>205</v>
      </c>
      <c r="C5780" s="43" t="s">
        <v>8854</v>
      </c>
      <c r="D5780" s="43" t="s">
        <v>8855</v>
      </c>
      <c r="E5780" s="43" t="s">
        <v>46</v>
      </c>
      <c r="F5780" s="44">
        <v>45014</v>
      </c>
      <c r="G5780" s="43" t="s">
        <v>203</v>
      </c>
      <c r="H5780" s="43" t="s">
        <v>3960</v>
      </c>
      <c r="I5780" s="43" t="s">
        <v>364</v>
      </c>
      <c r="J5780" s="43">
        <v>3.2</v>
      </c>
      <c r="K5780" s="43" t="s">
        <v>8857</v>
      </c>
      <c r="L5780" s="55" t="s">
        <v>640</v>
      </c>
      <c r="M5780" s="43" t="s">
        <v>2</v>
      </c>
      <c r="N5780" s="43" t="s">
        <v>2</v>
      </c>
      <c r="O5780"/>
      <c r="P5780" s="43" t="s">
        <v>363</v>
      </c>
    </row>
    <row r="5781" spans="1:16" x14ac:dyDescent="0.25">
      <c r="A5781" s="43" t="s">
        <v>8853</v>
      </c>
      <c r="B5781" s="43" t="s">
        <v>205</v>
      </c>
      <c r="C5781" s="43" t="s">
        <v>8854</v>
      </c>
      <c r="D5781" s="43" t="s">
        <v>8855</v>
      </c>
      <c r="E5781" s="43" t="s">
        <v>46</v>
      </c>
      <c r="F5781" s="44">
        <v>45014</v>
      </c>
      <c r="G5781" s="43" t="s">
        <v>203</v>
      </c>
      <c r="H5781" s="43" t="s">
        <v>3960</v>
      </c>
      <c r="I5781" s="43" t="s">
        <v>364</v>
      </c>
      <c r="J5781" s="43">
        <v>3.3</v>
      </c>
      <c r="K5781" s="43" t="s">
        <v>7087</v>
      </c>
      <c r="L5781" s="55" t="s">
        <v>640</v>
      </c>
      <c r="M5781" s="43" t="s">
        <v>2</v>
      </c>
      <c r="N5781" s="43" t="s">
        <v>2</v>
      </c>
      <c r="O5781"/>
      <c r="P5781" s="43" t="s">
        <v>363</v>
      </c>
    </row>
    <row r="5782" spans="1:16" x14ac:dyDescent="0.25">
      <c r="A5782" s="43" t="s">
        <v>8853</v>
      </c>
      <c r="B5782" s="43" t="s">
        <v>205</v>
      </c>
      <c r="C5782" s="43" t="s">
        <v>8854</v>
      </c>
      <c r="D5782" s="43" t="s">
        <v>8855</v>
      </c>
      <c r="E5782" s="43" t="s">
        <v>46</v>
      </c>
      <c r="F5782" s="44">
        <v>45014</v>
      </c>
      <c r="G5782" s="43" t="s">
        <v>203</v>
      </c>
      <c r="H5782" s="43" t="s">
        <v>3960</v>
      </c>
      <c r="I5782" s="43" t="s">
        <v>364</v>
      </c>
      <c r="J5782" s="43">
        <v>4</v>
      </c>
      <c r="K5782" s="43" t="s">
        <v>7088</v>
      </c>
      <c r="L5782" s="55" t="s">
        <v>13</v>
      </c>
      <c r="M5782" s="43" t="s">
        <v>2</v>
      </c>
      <c r="N5782" s="43" t="s">
        <v>2</v>
      </c>
      <c r="O5782"/>
      <c r="P5782" s="43" t="s">
        <v>363</v>
      </c>
    </row>
    <row r="5783" spans="1:16" ht="30" x14ac:dyDescent="0.25">
      <c r="A5783" s="43" t="s">
        <v>8853</v>
      </c>
      <c r="B5783" s="43" t="s">
        <v>205</v>
      </c>
      <c r="C5783" s="43" t="s">
        <v>8854</v>
      </c>
      <c r="D5783" s="43" t="s">
        <v>8855</v>
      </c>
      <c r="E5783" s="43" t="s">
        <v>46</v>
      </c>
      <c r="F5783" s="44">
        <v>45014</v>
      </c>
      <c r="G5783" s="43" t="s">
        <v>203</v>
      </c>
      <c r="H5783" s="43" t="s">
        <v>3960</v>
      </c>
      <c r="I5783" s="43" t="s">
        <v>364</v>
      </c>
      <c r="J5783" s="43">
        <v>5</v>
      </c>
      <c r="K5783" s="43" t="s">
        <v>3817</v>
      </c>
      <c r="L5783" s="55" t="s">
        <v>640</v>
      </c>
      <c r="M5783" s="43" t="s">
        <v>2</v>
      </c>
      <c r="N5783" s="43" t="s">
        <v>3</v>
      </c>
      <c r="O5783" s="43" t="s">
        <v>9958</v>
      </c>
      <c r="P5783" s="43" t="s">
        <v>364</v>
      </c>
    </row>
    <row r="5784" spans="1:16" ht="30" x14ac:dyDescent="0.25">
      <c r="A5784" s="43" t="s">
        <v>8858</v>
      </c>
      <c r="B5784" s="43" t="s">
        <v>205</v>
      </c>
      <c r="C5784" s="43" t="s">
        <v>8859</v>
      </c>
      <c r="D5784" s="43" t="s">
        <v>8860</v>
      </c>
      <c r="E5784" s="43" t="s">
        <v>46</v>
      </c>
      <c r="F5784" s="44">
        <v>45014</v>
      </c>
      <c r="G5784" s="43" t="s">
        <v>203</v>
      </c>
      <c r="H5784" s="43" t="s">
        <v>3960</v>
      </c>
      <c r="I5784" s="43" t="s">
        <v>364</v>
      </c>
      <c r="J5784" s="43">
        <v>1</v>
      </c>
      <c r="K5784" s="43" t="s">
        <v>3803</v>
      </c>
      <c r="L5784" s="55" t="s">
        <v>13</v>
      </c>
      <c r="M5784" s="43" t="s">
        <v>2</v>
      </c>
      <c r="N5784" s="43" t="s">
        <v>3</v>
      </c>
      <c r="O5784" s="43" t="s">
        <v>9905</v>
      </c>
      <c r="P5784" s="43" t="s">
        <v>364</v>
      </c>
    </row>
    <row r="5785" spans="1:16" x14ac:dyDescent="0.25">
      <c r="A5785" s="43" t="s">
        <v>8858</v>
      </c>
      <c r="B5785" s="43" t="s">
        <v>205</v>
      </c>
      <c r="C5785" s="43" t="s">
        <v>8859</v>
      </c>
      <c r="D5785" s="43" t="s">
        <v>8860</v>
      </c>
      <c r="E5785" s="43" t="s">
        <v>46</v>
      </c>
      <c r="F5785" s="44">
        <v>45014</v>
      </c>
      <c r="G5785" s="43" t="s">
        <v>203</v>
      </c>
      <c r="H5785" s="43" t="s">
        <v>3960</v>
      </c>
      <c r="I5785" s="43" t="s">
        <v>364</v>
      </c>
      <c r="J5785" s="43">
        <v>2</v>
      </c>
      <c r="K5785" s="43" t="s">
        <v>3226</v>
      </c>
      <c r="L5785" s="55" t="s">
        <v>13</v>
      </c>
      <c r="M5785" s="43" t="s">
        <v>2</v>
      </c>
      <c r="N5785" s="43" t="s">
        <v>2</v>
      </c>
      <c r="O5785"/>
      <c r="P5785" s="43" t="s">
        <v>363</v>
      </c>
    </row>
    <row r="5786" spans="1:16" x14ac:dyDescent="0.25">
      <c r="A5786" s="43" t="s">
        <v>8858</v>
      </c>
      <c r="B5786" s="43" t="s">
        <v>205</v>
      </c>
      <c r="C5786" s="43" t="s">
        <v>8859</v>
      </c>
      <c r="D5786" s="43" t="s">
        <v>8860</v>
      </c>
      <c r="E5786" s="43" t="s">
        <v>46</v>
      </c>
      <c r="F5786" s="44">
        <v>45014</v>
      </c>
      <c r="G5786" s="43" t="s">
        <v>203</v>
      </c>
      <c r="H5786" s="43" t="s">
        <v>3960</v>
      </c>
      <c r="I5786" s="43" t="s">
        <v>364</v>
      </c>
      <c r="J5786" s="43">
        <v>3.1</v>
      </c>
      <c r="K5786" s="43" t="s">
        <v>8861</v>
      </c>
      <c r="L5786" s="55" t="s">
        <v>640</v>
      </c>
      <c r="M5786" s="43" t="s">
        <v>2</v>
      </c>
      <c r="N5786" s="43" t="s">
        <v>2</v>
      </c>
      <c r="O5786"/>
      <c r="P5786" s="43" t="s">
        <v>363</v>
      </c>
    </row>
    <row r="5787" spans="1:16" x14ac:dyDescent="0.25">
      <c r="A5787" s="43" t="s">
        <v>8858</v>
      </c>
      <c r="B5787" s="43" t="s">
        <v>205</v>
      </c>
      <c r="C5787" s="43" t="s">
        <v>8859</v>
      </c>
      <c r="D5787" s="43" t="s">
        <v>8860</v>
      </c>
      <c r="E5787" s="43" t="s">
        <v>46</v>
      </c>
      <c r="F5787" s="44">
        <v>45014</v>
      </c>
      <c r="G5787" s="43" t="s">
        <v>203</v>
      </c>
      <c r="H5787" s="43" t="s">
        <v>3960</v>
      </c>
      <c r="I5787" s="43" t="s">
        <v>364</v>
      </c>
      <c r="J5787" s="43">
        <v>3.2</v>
      </c>
      <c r="K5787" s="43" t="s">
        <v>8862</v>
      </c>
      <c r="L5787" s="55" t="s">
        <v>640</v>
      </c>
      <c r="M5787" s="43" t="s">
        <v>2</v>
      </c>
      <c r="N5787" s="43" t="s">
        <v>2</v>
      </c>
      <c r="O5787"/>
      <c r="P5787" s="43" t="s">
        <v>363</v>
      </c>
    </row>
    <row r="5788" spans="1:16" x14ac:dyDescent="0.25">
      <c r="A5788" s="43" t="s">
        <v>8858</v>
      </c>
      <c r="B5788" s="43" t="s">
        <v>205</v>
      </c>
      <c r="C5788" s="43" t="s">
        <v>8859</v>
      </c>
      <c r="D5788" s="43" t="s">
        <v>8860</v>
      </c>
      <c r="E5788" s="43" t="s">
        <v>46</v>
      </c>
      <c r="F5788" s="44">
        <v>45014</v>
      </c>
      <c r="G5788" s="43" t="s">
        <v>203</v>
      </c>
      <c r="H5788" s="43" t="s">
        <v>3960</v>
      </c>
      <c r="I5788" s="43" t="s">
        <v>364</v>
      </c>
      <c r="J5788" s="43">
        <v>3.3</v>
      </c>
      <c r="K5788" s="43" t="s">
        <v>8863</v>
      </c>
      <c r="L5788" s="55" t="s">
        <v>640</v>
      </c>
      <c r="M5788" s="43" t="s">
        <v>2</v>
      </c>
      <c r="N5788" s="43" t="s">
        <v>2</v>
      </c>
      <c r="O5788"/>
      <c r="P5788" s="43" t="s">
        <v>363</v>
      </c>
    </row>
    <row r="5789" spans="1:16" x14ac:dyDescent="0.25">
      <c r="A5789" s="43" t="s">
        <v>8858</v>
      </c>
      <c r="B5789" s="43" t="s">
        <v>205</v>
      </c>
      <c r="C5789" s="43" t="s">
        <v>8859</v>
      </c>
      <c r="D5789" s="43" t="s">
        <v>8860</v>
      </c>
      <c r="E5789" s="43" t="s">
        <v>46</v>
      </c>
      <c r="F5789" s="44">
        <v>45014</v>
      </c>
      <c r="G5789" s="43" t="s">
        <v>203</v>
      </c>
      <c r="H5789" s="43" t="s">
        <v>3960</v>
      </c>
      <c r="I5789" s="43" t="s">
        <v>364</v>
      </c>
      <c r="J5789" s="43">
        <v>4</v>
      </c>
      <c r="K5789" s="43" t="s">
        <v>8864</v>
      </c>
      <c r="L5789" s="55" t="s">
        <v>13</v>
      </c>
      <c r="M5789" s="43" t="s">
        <v>2</v>
      </c>
      <c r="N5789" s="43" t="s">
        <v>2</v>
      </c>
      <c r="O5789"/>
      <c r="P5789" s="43" t="s">
        <v>363</v>
      </c>
    </row>
    <row r="5790" spans="1:16" x14ac:dyDescent="0.25">
      <c r="A5790" s="43" t="s">
        <v>8858</v>
      </c>
      <c r="B5790" s="43" t="s">
        <v>205</v>
      </c>
      <c r="C5790" s="43" t="s">
        <v>8859</v>
      </c>
      <c r="D5790" s="43" t="s">
        <v>8860</v>
      </c>
      <c r="E5790" s="43" t="s">
        <v>46</v>
      </c>
      <c r="F5790" s="44">
        <v>45014</v>
      </c>
      <c r="G5790" s="43" t="s">
        <v>203</v>
      </c>
      <c r="H5790" s="43" t="s">
        <v>3960</v>
      </c>
      <c r="I5790" s="43" t="s">
        <v>364</v>
      </c>
      <c r="J5790" s="43">
        <v>5</v>
      </c>
      <c r="K5790" s="43" t="s">
        <v>3817</v>
      </c>
      <c r="L5790" s="55" t="s">
        <v>640</v>
      </c>
      <c r="M5790" s="43" t="s">
        <v>2</v>
      </c>
      <c r="N5790" s="43" t="s">
        <v>2</v>
      </c>
      <c r="O5790"/>
      <c r="P5790" s="43" t="s">
        <v>363</v>
      </c>
    </row>
    <row r="5791" spans="1:16" x14ac:dyDescent="0.25">
      <c r="A5791" s="43" t="s">
        <v>8858</v>
      </c>
      <c r="B5791" s="43" t="s">
        <v>205</v>
      </c>
      <c r="C5791" s="43" t="s">
        <v>8859</v>
      </c>
      <c r="D5791" s="43" t="s">
        <v>8860</v>
      </c>
      <c r="E5791" s="43" t="s">
        <v>46</v>
      </c>
      <c r="F5791" s="44">
        <v>45014</v>
      </c>
      <c r="G5791" s="43" t="s">
        <v>203</v>
      </c>
      <c r="H5791" s="43" t="s">
        <v>3960</v>
      </c>
      <c r="I5791" s="43" t="s">
        <v>364</v>
      </c>
      <c r="J5791" s="43">
        <v>6</v>
      </c>
      <c r="K5791" s="43" t="s">
        <v>6699</v>
      </c>
      <c r="L5791" s="55" t="s">
        <v>13</v>
      </c>
      <c r="M5791" s="43" t="s">
        <v>2</v>
      </c>
      <c r="N5791" s="43" t="s">
        <v>2</v>
      </c>
      <c r="O5791"/>
      <c r="P5791" s="43" t="s">
        <v>363</v>
      </c>
    </row>
    <row r="5792" spans="1:16" x14ac:dyDescent="0.25">
      <c r="A5792" s="43" t="s">
        <v>8865</v>
      </c>
      <c r="B5792" s="43" t="s">
        <v>66</v>
      </c>
      <c r="C5792" s="43" t="s">
        <v>8866</v>
      </c>
      <c r="D5792" s="43">
        <v>7142091</v>
      </c>
      <c r="E5792" s="43" t="s">
        <v>46</v>
      </c>
      <c r="F5792" s="44">
        <v>45014</v>
      </c>
      <c r="G5792" s="43" t="s">
        <v>203</v>
      </c>
      <c r="H5792" s="43" t="s">
        <v>3960</v>
      </c>
      <c r="I5792" s="43" t="s">
        <v>363</v>
      </c>
      <c r="J5792" s="43">
        <v>1</v>
      </c>
      <c r="K5792" s="43" t="s">
        <v>85</v>
      </c>
      <c r="L5792" s="55" t="s">
        <v>13</v>
      </c>
      <c r="M5792"/>
      <c r="N5792"/>
      <c r="O5792"/>
      <c r="P5792" s="43" t="s">
        <v>363</v>
      </c>
    </row>
    <row r="5793" spans="1:16" x14ac:dyDescent="0.25">
      <c r="A5793" s="43" t="s">
        <v>8865</v>
      </c>
      <c r="B5793" s="43" t="s">
        <v>66</v>
      </c>
      <c r="C5793" s="43" t="s">
        <v>8866</v>
      </c>
      <c r="D5793" s="43">
        <v>7142091</v>
      </c>
      <c r="E5793" s="43" t="s">
        <v>46</v>
      </c>
      <c r="F5793" s="44">
        <v>45014</v>
      </c>
      <c r="G5793" s="43" t="s">
        <v>203</v>
      </c>
      <c r="H5793" s="43" t="s">
        <v>3960</v>
      </c>
      <c r="I5793" s="43" t="s">
        <v>364</v>
      </c>
      <c r="J5793" s="43">
        <v>2</v>
      </c>
      <c r="K5793" s="43" t="s">
        <v>67</v>
      </c>
      <c r="L5793" s="55" t="s">
        <v>13</v>
      </c>
      <c r="M5793" s="43" t="s">
        <v>2</v>
      </c>
      <c r="N5793" s="43" t="s">
        <v>2</v>
      </c>
      <c r="O5793"/>
      <c r="P5793" s="43" t="s">
        <v>363</v>
      </c>
    </row>
    <row r="5794" spans="1:16" x14ac:dyDescent="0.25">
      <c r="A5794" s="43" t="s">
        <v>8865</v>
      </c>
      <c r="B5794" s="43" t="s">
        <v>66</v>
      </c>
      <c r="C5794" s="43" t="s">
        <v>8866</v>
      </c>
      <c r="D5794" s="43">
        <v>7142091</v>
      </c>
      <c r="E5794" s="43" t="s">
        <v>46</v>
      </c>
      <c r="F5794" s="44">
        <v>45014</v>
      </c>
      <c r="G5794" s="43" t="s">
        <v>203</v>
      </c>
      <c r="H5794" s="43" t="s">
        <v>3960</v>
      </c>
      <c r="I5794" s="43" t="s">
        <v>364</v>
      </c>
      <c r="J5794" s="43">
        <v>3</v>
      </c>
      <c r="K5794" s="43" t="s">
        <v>68</v>
      </c>
      <c r="L5794" s="55" t="s">
        <v>13</v>
      </c>
      <c r="M5794" s="43" t="s">
        <v>2</v>
      </c>
      <c r="N5794" s="43" t="s">
        <v>2</v>
      </c>
      <c r="O5794"/>
      <c r="P5794" s="43" t="s">
        <v>363</v>
      </c>
    </row>
    <row r="5795" spans="1:16" x14ac:dyDescent="0.25">
      <c r="A5795" s="43" t="s">
        <v>8865</v>
      </c>
      <c r="B5795" s="43" t="s">
        <v>66</v>
      </c>
      <c r="C5795" s="43" t="s">
        <v>8866</v>
      </c>
      <c r="D5795" s="43">
        <v>7142091</v>
      </c>
      <c r="E5795" s="43" t="s">
        <v>46</v>
      </c>
      <c r="F5795" s="44">
        <v>45014</v>
      </c>
      <c r="G5795" s="43" t="s">
        <v>203</v>
      </c>
      <c r="H5795" s="43" t="s">
        <v>3960</v>
      </c>
      <c r="I5795" s="43" t="s">
        <v>364</v>
      </c>
      <c r="J5795" s="43">
        <v>4</v>
      </c>
      <c r="K5795" s="43" t="s">
        <v>69</v>
      </c>
      <c r="L5795" s="55" t="s">
        <v>13</v>
      </c>
      <c r="M5795" s="43" t="s">
        <v>2</v>
      </c>
      <c r="N5795" s="43" t="s">
        <v>2</v>
      </c>
      <c r="O5795"/>
      <c r="P5795" s="43" t="s">
        <v>363</v>
      </c>
    </row>
    <row r="5796" spans="1:16" x14ac:dyDescent="0.25">
      <c r="A5796" s="43" t="s">
        <v>8865</v>
      </c>
      <c r="B5796" s="43" t="s">
        <v>66</v>
      </c>
      <c r="C5796" s="43" t="s">
        <v>8866</v>
      </c>
      <c r="D5796" s="43">
        <v>7142091</v>
      </c>
      <c r="E5796" s="43" t="s">
        <v>46</v>
      </c>
      <c r="F5796" s="44">
        <v>45014</v>
      </c>
      <c r="G5796" s="43" t="s">
        <v>203</v>
      </c>
      <c r="H5796" s="43" t="s">
        <v>3960</v>
      </c>
      <c r="I5796" s="43" t="s">
        <v>363</v>
      </c>
      <c r="J5796" s="43">
        <v>5</v>
      </c>
      <c r="K5796" s="43" t="s">
        <v>3501</v>
      </c>
      <c r="L5796" s="55" t="s">
        <v>13</v>
      </c>
      <c r="M5796"/>
      <c r="N5796"/>
      <c r="O5796"/>
      <c r="P5796" s="43" t="s">
        <v>363</v>
      </c>
    </row>
    <row r="5797" spans="1:16" x14ac:dyDescent="0.25">
      <c r="A5797" s="43" t="s">
        <v>8865</v>
      </c>
      <c r="B5797" s="43" t="s">
        <v>66</v>
      </c>
      <c r="C5797" s="43" t="s">
        <v>8866</v>
      </c>
      <c r="D5797" s="43">
        <v>7142091</v>
      </c>
      <c r="E5797" s="43" t="s">
        <v>46</v>
      </c>
      <c r="F5797" s="44">
        <v>45014</v>
      </c>
      <c r="G5797" s="43" t="s">
        <v>203</v>
      </c>
      <c r="H5797" s="43" t="s">
        <v>3960</v>
      </c>
      <c r="I5797" s="43" t="s">
        <v>364</v>
      </c>
      <c r="J5797" s="43">
        <v>6</v>
      </c>
      <c r="K5797" s="43" t="s">
        <v>70</v>
      </c>
      <c r="L5797" s="55" t="s">
        <v>13</v>
      </c>
      <c r="M5797" s="43" t="s">
        <v>2</v>
      </c>
      <c r="N5797" s="43" t="s">
        <v>2</v>
      </c>
      <c r="O5797"/>
      <c r="P5797" s="43" t="s">
        <v>363</v>
      </c>
    </row>
    <row r="5798" spans="1:16" x14ac:dyDescent="0.25">
      <c r="A5798" s="43" t="s">
        <v>8865</v>
      </c>
      <c r="B5798" s="43" t="s">
        <v>66</v>
      </c>
      <c r="C5798" s="43" t="s">
        <v>8866</v>
      </c>
      <c r="D5798" s="43">
        <v>7142091</v>
      </c>
      <c r="E5798" s="43" t="s">
        <v>46</v>
      </c>
      <c r="F5798" s="44">
        <v>45014</v>
      </c>
      <c r="G5798" s="43" t="s">
        <v>203</v>
      </c>
      <c r="H5798" s="43" t="s">
        <v>3960</v>
      </c>
      <c r="I5798" s="43" t="s">
        <v>363</v>
      </c>
      <c r="J5798" s="43">
        <v>7</v>
      </c>
      <c r="K5798" s="43" t="s">
        <v>6996</v>
      </c>
      <c r="L5798" s="55" t="s">
        <v>638</v>
      </c>
      <c r="M5798"/>
      <c r="N5798"/>
      <c r="O5798"/>
      <c r="P5798" s="43" t="s">
        <v>363</v>
      </c>
    </row>
    <row r="5799" spans="1:16" x14ac:dyDescent="0.25">
      <c r="A5799" s="43" t="s">
        <v>8865</v>
      </c>
      <c r="B5799" s="43" t="s">
        <v>66</v>
      </c>
      <c r="C5799" s="43" t="s">
        <v>8866</v>
      </c>
      <c r="D5799" s="43">
        <v>7142091</v>
      </c>
      <c r="E5799" s="43" t="s">
        <v>46</v>
      </c>
      <c r="F5799" s="44">
        <v>45014</v>
      </c>
      <c r="G5799" s="43" t="s">
        <v>203</v>
      </c>
      <c r="H5799" s="43" t="s">
        <v>3960</v>
      </c>
      <c r="I5799" s="43" t="s">
        <v>363</v>
      </c>
      <c r="J5799" s="43">
        <v>8</v>
      </c>
      <c r="K5799" s="43" t="s">
        <v>3875</v>
      </c>
      <c r="L5799" s="55" t="s">
        <v>638</v>
      </c>
      <c r="M5799"/>
      <c r="N5799"/>
      <c r="O5799"/>
      <c r="P5799" s="43" t="s">
        <v>363</v>
      </c>
    </row>
    <row r="5800" spans="1:16" x14ac:dyDescent="0.25">
      <c r="A5800" s="43" t="s">
        <v>8865</v>
      </c>
      <c r="B5800" s="43" t="s">
        <v>66</v>
      </c>
      <c r="C5800" s="43" t="s">
        <v>8866</v>
      </c>
      <c r="D5800" s="43">
        <v>7142091</v>
      </c>
      <c r="E5800" s="43" t="s">
        <v>46</v>
      </c>
      <c r="F5800" s="44">
        <v>45014</v>
      </c>
      <c r="G5800" s="43" t="s">
        <v>203</v>
      </c>
      <c r="H5800" s="43" t="s">
        <v>3960</v>
      </c>
      <c r="I5800" s="43" t="s">
        <v>364</v>
      </c>
      <c r="J5800" s="43">
        <v>9</v>
      </c>
      <c r="K5800" s="43" t="s">
        <v>53</v>
      </c>
      <c r="L5800" s="55" t="s">
        <v>638</v>
      </c>
      <c r="M5800" s="43" t="s">
        <v>2</v>
      </c>
      <c r="N5800" s="43" t="s">
        <v>2</v>
      </c>
      <c r="O5800"/>
      <c r="P5800" s="43" t="s">
        <v>363</v>
      </c>
    </row>
    <row r="5801" spans="1:16" x14ac:dyDescent="0.25">
      <c r="A5801" s="43" t="s">
        <v>8865</v>
      </c>
      <c r="B5801" s="43" t="s">
        <v>66</v>
      </c>
      <c r="C5801" s="43" t="s">
        <v>8866</v>
      </c>
      <c r="D5801" s="43">
        <v>7142091</v>
      </c>
      <c r="E5801" s="43" t="s">
        <v>46</v>
      </c>
      <c r="F5801" s="44">
        <v>45014</v>
      </c>
      <c r="G5801" s="43" t="s">
        <v>203</v>
      </c>
      <c r="H5801" s="43" t="s">
        <v>3960</v>
      </c>
      <c r="I5801" s="43" t="s">
        <v>364</v>
      </c>
      <c r="J5801" s="43">
        <v>10</v>
      </c>
      <c r="K5801" s="43" t="s">
        <v>8867</v>
      </c>
      <c r="L5801" s="55" t="s">
        <v>13</v>
      </c>
      <c r="M5801" s="43" t="s">
        <v>2</v>
      </c>
      <c r="N5801" s="43" t="s">
        <v>2</v>
      </c>
      <c r="O5801"/>
      <c r="P5801" s="43" t="s">
        <v>363</v>
      </c>
    </row>
    <row r="5802" spans="1:16" x14ac:dyDescent="0.25">
      <c r="A5802" s="43" t="s">
        <v>8865</v>
      </c>
      <c r="B5802" s="43" t="s">
        <v>66</v>
      </c>
      <c r="C5802" s="43" t="s">
        <v>8866</v>
      </c>
      <c r="D5802" s="43">
        <v>7142091</v>
      </c>
      <c r="E5802" s="43" t="s">
        <v>46</v>
      </c>
      <c r="F5802" s="44">
        <v>45014</v>
      </c>
      <c r="G5802" s="43" t="s">
        <v>203</v>
      </c>
      <c r="H5802" s="43" t="s">
        <v>3960</v>
      </c>
      <c r="I5802" s="43" t="s">
        <v>364</v>
      </c>
      <c r="J5802" s="43">
        <v>15</v>
      </c>
      <c r="K5802" s="43" t="s">
        <v>6033</v>
      </c>
      <c r="L5802" s="55" t="s">
        <v>639</v>
      </c>
      <c r="M5802" s="43" t="s">
        <v>2</v>
      </c>
      <c r="N5802" s="43" t="s">
        <v>2</v>
      </c>
      <c r="O5802"/>
      <c r="P5802" s="43" t="s">
        <v>363</v>
      </c>
    </row>
    <row r="5803" spans="1:16" x14ac:dyDescent="0.25">
      <c r="A5803" s="43" t="s">
        <v>8865</v>
      </c>
      <c r="B5803" s="43" t="s">
        <v>66</v>
      </c>
      <c r="C5803" s="43" t="s">
        <v>8866</v>
      </c>
      <c r="D5803" s="43">
        <v>7142091</v>
      </c>
      <c r="E5803" s="43" t="s">
        <v>46</v>
      </c>
      <c r="F5803" s="44">
        <v>45014</v>
      </c>
      <c r="G5803" s="43" t="s">
        <v>203</v>
      </c>
      <c r="H5803" s="43" t="s">
        <v>3960</v>
      </c>
      <c r="I5803" s="43" t="s">
        <v>364</v>
      </c>
      <c r="J5803" s="43">
        <v>16</v>
      </c>
      <c r="K5803" s="43" t="s">
        <v>71</v>
      </c>
      <c r="L5803" s="55" t="s">
        <v>641</v>
      </c>
      <c r="M5803" s="43" t="s">
        <v>2</v>
      </c>
      <c r="N5803" s="43" t="s">
        <v>2</v>
      </c>
      <c r="O5803"/>
      <c r="P5803" s="43" t="s">
        <v>363</v>
      </c>
    </row>
    <row r="5804" spans="1:16" x14ac:dyDescent="0.25">
      <c r="A5804" s="43" t="s">
        <v>8865</v>
      </c>
      <c r="B5804" s="43" t="s">
        <v>66</v>
      </c>
      <c r="C5804" s="43" t="s">
        <v>8866</v>
      </c>
      <c r="D5804" s="43">
        <v>7142091</v>
      </c>
      <c r="E5804" s="43" t="s">
        <v>46</v>
      </c>
      <c r="F5804" s="44">
        <v>45014</v>
      </c>
      <c r="G5804" s="43" t="s">
        <v>203</v>
      </c>
      <c r="H5804" s="43" t="s">
        <v>3960</v>
      </c>
      <c r="I5804" s="43" t="s">
        <v>364</v>
      </c>
      <c r="J5804" s="43">
        <v>17</v>
      </c>
      <c r="K5804" s="43" t="s">
        <v>3941</v>
      </c>
      <c r="L5804" s="55" t="s">
        <v>641</v>
      </c>
      <c r="M5804" s="43" t="s">
        <v>2</v>
      </c>
      <c r="N5804" s="43" t="s">
        <v>2</v>
      </c>
      <c r="O5804"/>
      <c r="P5804" s="43" t="s">
        <v>363</v>
      </c>
    </row>
    <row r="5805" spans="1:16" x14ac:dyDescent="0.25">
      <c r="A5805" s="43" t="s">
        <v>8865</v>
      </c>
      <c r="B5805" s="43" t="s">
        <v>66</v>
      </c>
      <c r="C5805" s="43" t="s">
        <v>8866</v>
      </c>
      <c r="D5805" s="43">
        <v>7142091</v>
      </c>
      <c r="E5805" s="43" t="s">
        <v>46</v>
      </c>
      <c r="F5805" s="44">
        <v>45014</v>
      </c>
      <c r="G5805" s="43" t="s">
        <v>203</v>
      </c>
      <c r="H5805" s="43" t="s">
        <v>3960</v>
      </c>
      <c r="I5805" s="43" t="s">
        <v>364</v>
      </c>
      <c r="J5805" s="43">
        <v>18</v>
      </c>
      <c r="K5805" s="43" t="s">
        <v>3949</v>
      </c>
      <c r="L5805" s="55" t="s">
        <v>13</v>
      </c>
      <c r="M5805" s="43" t="s">
        <v>2</v>
      </c>
      <c r="N5805" s="43" t="s">
        <v>2</v>
      </c>
      <c r="O5805"/>
      <c r="P5805" s="43" t="s">
        <v>363</v>
      </c>
    </row>
    <row r="5806" spans="1:16" x14ac:dyDescent="0.25">
      <c r="A5806" s="43" t="s">
        <v>8865</v>
      </c>
      <c r="B5806" s="43" t="s">
        <v>66</v>
      </c>
      <c r="C5806" s="43" t="s">
        <v>8866</v>
      </c>
      <c r="D5806" s="43">
        <v>7142091</v>
      </c>
      <c r="E5806" s="43" t="s">
        <v>46</v>
      </c>
      <c r="F5806" s="44">
        <v>45014</v>
      </c>
      <c r="G5806" s="43" t="s">
        <v>203</v>
      </c>
      <c r="H5806" s="43" t="s">
        <v>3960</v>
      </c>
      <c r="I5806" s="43" t="s">
        <v>364</v>
      </c>
      <c r="J5806" s="43">
        <v>19</v>
      </c>
      <c r="K5806" s="43" t="s">
        <v>8868</v>
      </c>
      <c r="L5806" s="55" t="s">
        <v>13</v>
      </c>
      <c r="M5806" s="43" t="s">
        <v>2</v>
      </c>
      <c r="N5806" s="43" t="s">
        <v>2</v>
      </c>
      <c r="O5806"/>
      <c r="P5806" s="43" t="s">
        <v>363</v>
      </c>
    </row>
    <row r="5807" spans="1:16" x14ac:dyDescent="0.25">
      <c r="A5807" s="43" t="s">
        <v>8865</v>
      </c>
      <c r="B5807" s="43" t="s">
        <v>66</v>
      </c>
      <c r="C5807" s="43" t="s">
        <v>8866</v>
      </c>
      <c r="D5807" s="43">
        <v>7142091</v>
      </c>
      <c r="E5807" s="43" t="s">
        <v>46</v>
      </c>
      <c r="F5807" s="44">
        <v>45014</v>
      </c>
      <c r="G5807" s="43" t="s">
        <v>203</v>
      </c>
      <c r="H5807" s="43" t="s">
        <v>3960</v>
      </c>
      <c r="I5807" s="43" t="s">
        <v>363</v>
      </c>
      <c r="J5807" s="43">
        <v>20</v>
      </c>
      <c r="K5807" s="43" t="s">
        <v>86</v>
      </c>
      <c r="L5807" s="55" t="s">
        <v>13</v>
      </c>
      <c r="M5807"/>
      <c r="N5807"/>
      <c r="O5807"/>
      <c r="P5807" s="43" t="s">
        <v>363</v>
      </c>
    </row>
    <row r="5808" spans="1:16" x14ac:dyDescent="0.25">
      <c r="A5808" s="43" t="s">
        <v>8865</v>
      </c>
      <c r="B5808" s="43" t="s">
        <v>66</v>
      </c>
      <c r="C5808" s="43" t="s">
        <v>8866</v>
      </c>
      <c r="D5808" s="43">
        <v>7142091</v>
      </c>
      <c r="E5808" s="43" t="s">
        <v>46</v>
      </c>
      <c r="F5808" s="44">
        <v>45014</v>
      </c>
      <c r="G5808" s="43" t="s">
        <v>203</v>
      </c>
      <c r="H5808" s="43" t="s">
        <v>3960</v>
      </c>
      <c r="I5808" s="43" t="s">
        <v>364</v>
      </c>
      <c r="J5808" s="43" t="s">
        <v>8869</v>
      </c>
      <c r="K5808" s="43" t="s">
        <v>8870</v>
      </c>
      <c r="L5808" s="55" t="s">
        <v>13</v>
      </c>
      <c r="M5808" s="43" t="s">
        <v>2</v>
      </c>
      <c r="N5808" s="43" t="s">
        <v>2</v>
      </c>
      <c r="O5808"/>
      <c r="P5808" s="43" t="s">
        <v>363</v>
      </c>
    </row>
    <row r="5809" spans="1:16" x14ac:dyDescent="0.25">
      <c r="A5809" s="43" t="s">
        <v>8865</v>
      </c>
      <c r="B5809" s="43" t="s">
        <v>66</v>
      </c>
      <c r="C5809" s="43" t="s">
        <v>8866</v>
      </c>
      <c r="D5809" s="43">
        <v>7142091</v>
      </c>
      <c r="E5809" s="43" t="s">
        <v>46</v>
      </c>
      <c r="F5809" s="44">
        <v>45014</v>
      </c>
      <c r="G5809" s="43" t="s">
        <v>203</v>
      </c>
      <c r="H5809" s="43" t="s">
        <v>3960</v>
      </c>
      <c r="I5809" s="43" t="s">
        <v>364</v>
      </c>
      <c r="J5809" s="43" t="s">
        <v>8871</v>
      </c>
      <c r="K5809" s="43" t="s">
        <v>8553</v>
      </c>
      <c r="L5809" s="55" t="s">
        <v>13</v>
      </c>
      <c r="M5809" s="43" t="s">
        <v>2</v>
      </c>
      <c r="N5809" s="43" t="s">
        <v>2</v>
      </c>
      <c r="O5809"/>
      <c r="P5809" s="43" t="s">
        <v>363</v>
      </c>
    </row>
    <row r="5810" spans="1:16" x14ac:dyDescent="0.25">
      <c r="A5810" s="43" t="s">
        <v>8865</v>
      </c>
      <c r="B5810" s="43" t="s">
        <v>66</v>
      </c>
      <c r="C5810" s="43" t="s">
        <v>8866</v>
      </c>
      <c r="D5810" s="43">
        <v>7142091</v>
      </c>
      <c r="E5810" s="43" t="s">
        <v>46</v>
      </c>
      <c r="F5810" s="44">
        <v>45014</v>
      </c>
      <c r="G5810" s="43" t="s">
        <v>203</v>
      </c>
      <c r="H5810" s="43" t="s">
        <v>3960</v>
      </c>
      <c r="I5810" s="43" t="s">
        <v>364</v>
      </c>
      <c r="J5810" s="43" t="s">
        <v>8872</v>
      </c>
      <c r="K5810" s="43" t="s">
        <v>8873</v>
      </c>
      <c r="L5810" s="55" t="s">
        <v>13</v>
      </c>
      <c r="M5810" s="43" t="s">
        <v>2</v>
      </c>
      <c r="N5810" s="43" t="s">
        <v>2</v>
      </c>
      <c r="O5810"/>
      <c r="P5810" s="43" t="s">
        <v>363</v>
      </c>
    </row>
    <row r="5811" spans="1:16" x14ac:dyDescent="0.25">
      <c r="A5811" s="43" t="s">
        <v>8865</v>
      </c>
      <c r="B5811" s="43" t="s">
        <v>66</v>
      </c>
      <c r="C5811" s="43" t="s">
        <v>8866</v>
      </c>
      <c r="D5811" s="43">
        <v>7142091</v>
      </c>
      <c r="E5811" s="43" t="s">
        <v>46</v>
      </c>
      <c r="F5811" s="44">
        <v>45014</v>
      </c>
      <c r="G5811" s="43" t="s">
        <v>203</v>
      </c>
      <c r="H5811" s="43" t="s">
        <v>3960</v>
      </c>
      <c r="I5811" s="43" t="s">
        <v>364</v>
      </c>
      <c r="J5811" s="43" t="s">
        <v>8874</v>
      </c>
      <c r="K5811" s="43" t="s">
        <v>8875</v>
      </c>
      <c r="L5811" s="55" t="s">
        <v>13</v>
      </c>
      <c r="M5811" s="43" t="s">
        <v>2</v>
      </c>
      <c r="N5811" s="43" t="s">
        <v>2</v>
      </c>
      <c r="O5811"/>
      <c r="P5811" s="43" t="s">
        <v>363</v>
      </c>
    </row>
    <row r="5812" spans="1:16" x14ac:dyDescent="0.25">
      <c r="A5812" s="43" t="s">
        <v>8865</v>
      </c>
      <c r="B5812" s="43" t="s">
        <v>66</v>
      </c>
      <c r="C5812" s="43" t="s">
        <v>8866</v>
      </c>
      <c r="D5812" s="43">
        <v>7142091</v>
      </c>
      <c r="E5812" s="43" t="s">
        <v>46</v>
      </c>
      <c r="F5812" s="44">
        <v>45014</v>
      </c>
      <c r="G5812" s="43" t="s">
        <v>203</v>
      </c>
      <c r="H5812" s="43" t="s">
        <v>3960</v>
      </c>
      <c r="I5812" s="43" t="s">
        <v>364</v>
      </c>
      <c r="J5812" s="43" t="s">
        <v>8876</v>
      </c>
      <c r="K5812" s="43" t="s">
        <v>8877</v>
      </c>
      <c r="L5812" s="55" t="s">
        <v>13</v>
      </c>
      <c r="M5812" s="43" t="s">
        <v>2</v>
      </c>
      <c r="N5812" s="43" t="s">
        <v>2</v>
      </c>
      <c r="O5812"/>
      <c r="P5812" s="43" t="s">
        <v>363</v>
      </c>
    </row>
    <row r="5813" spans="1:16" x14ac:dyDescent="0.25">
      <c r="A5813" s="43" t="s">
        <v>8865</v>
      </c>
      <c r="B5813" s="43" t="s">
        <v>66</v>
      </c>
      <c r="C5813" s="43" t="s">
        <v>8866</v>
      </c>
      <c r="D5813" s="43">
        <v>7142091</v>
      </c>
      <c r="E5813" s="43" t="s">
        <v>46</v>
      </c>
      <c r="F5813" s="44">
        <v>45014</v>
      </c>
      <c r="G5813" s="43" t="s">
        <v>203</v>
      </c>
      <c r="H5813" s="43" t="s">
        <v>3960</v>
      </c>
      <c r="I5813" s="43" t="s">
        <v>364</v>
      </c>
      <c r="J5813" s="43" t="s">
        <v>8878</v>
      </c>
      <c r="K5813" s="43" t="s">
        <v>8879</v>
      </c>
      <c r="L5813" s="55" t="s">
        <v>13</v>
      </c>
      <c r="M5813" s="43" t="s">
        <v>2</v>
      </c>
      <c r="N5813" s="43" t="s">
        <v>2</v>
      </c>
      <c r="O5813"/>
      <c r="P5813" s="43" t="s">
        <v>363</v>
      </c>
    </row>
    <row r="5814" spans="1:16" x14ac:dyDescent="0.25">
      <c r="A5814" s="43" t="s">
        <v>8865</v>
      </c>
      <c r="B5814" s="43" t="s">
        <v>66</v>
      </c>
      <c r="C5814" s="43" t="s">
        <v>8866</v>
      </c>
      <c r="D5814" s="43">
        <v>7142091</v>
      </c>
      <c r="E5814" s="43" t="s">
        <v>46</v>
      </c>
      <c r="F5814" s="44">
        <v>45014</v>
      </c>
      <c r="G5814" s="43" t="s">
        <v>203</v>
      </c>
      <c r="H5814" s="43" t="s">
        <v>3960</v>
      </c>
      <c r="I5814" s="43" t="s">
        <v>364</v>
      </c>
      <c r="J5814" s="43" t="s">
        <v>8880</v>
      </c>
      <c r="K5814" s="43" t="s">
        <v>8881</v>
      </c>
      <c r="L5814" s="55" t="s">
        <v>13</v>
      </c>
      <c r="M5814" s="43" t="s">
        <v>2</v>
      </c>
      <c r="N5814" s="43" t="s">
        <v>2</v>
      </c>
      <c r="O5814"/>
      <c r="P5814" s="43" t="s">
        <v>363</v>
      </c>
    </row>
    <row r="5815" spans="1:16" x14ac:dyDescent="0.25">
      <c r="A5815" s="43" t="s">
        <v>8865</v>
      </c>
      <c r="B5815" s="43" t="s">
        <v>66</v>
      </c>
      <c r="C5815" s="43" t="s">
        <v>8866</v>
      </c>
      <c r="D5815" s="43">
        <v>7142091</v>
      </c>
      <c r="E5815" s="43" t="s">
        <v>46</v>
      </c>
      <c r="F5815" s="44">
        <v>45014</v>
      </c>
      <c r="G5815" s="43" t="s">
        <v>203</v>
      </c>
      <c r="H5815" s="43" t="s">
        <v>3960</v>
      </c>
      <c r="I5815" s="43" t="s">
        <v>364</v>
      </c>
      <c r="J5815" s="43" t="s">
        <v>8882</v>
      </c>
      <c r="K5815" s="43" t="s">
        <v>8883</v>
      </c>
      <c r="L5815" s="55" t="s">
        <v>13</v>
      </c>
      <c r="M5815" s="43" t="s">
        <v>2</v>
      </c>
      <c r="N5815" s="43" t="s">
        <v>2</v>
      </c>
      <c r="O5815"/>
      <c r="P5815" s="43" t="s">
        <v>363</v>
      </c>
    </row>
    <row r="5816" spans="1:16" x14ac:dyDescent="0.25">
      <c r="A5816" s="43" t="s">
        <v>8865</v>
      </c>
      <c r="B5816" s="43" t="s">
        <v>66</v>
      </c>
      <c r="C5816" s="43" t="s">
        <v>8866</v>
      </c>
      <c r="D5816" s="43">
        <v>7142091</v>
      </c>
      <c r="E5816" s="43" t="s">
        <v>46</v>
      </c>
      <c r="F5816" s="44">
        <v>45014</v>
      </c>
      <c r="G5816" s="43" t="s">
        <v>203</v>
      </c>
      <c r="H5816" s="43" t="s">
        <v>3960</v>
      </c>
      <c r="I5816" s="43" t="s">
        <v>364</v>
      </c>
      <c r="J5816" s="43" t="s">
        <v>8884</v>
      </c>
      <c r="K5816" s="43" t="s">
        <v>8885</v>
      </c>
      <c r="L5816" s="55" t="s">
        <v>13</v>
      </c>
      <c r="M5816" s="43" t="s">
        <v>2</v>
      </c>
      <c r="N5816" s="43" t="s">
        <v>2</v>
      </c>
      <c r="O5816"/>
      <c r="P5816" s="43" t="s">
        <v>363</v>
      </c>
    </row>
    <row r="5817" spans="1:16" x14ac:dyDescent="0.25">
      <c r="A5817" s="43" t="s">
        <v>8865</v>
      </c>
      <c r="B5817" s="43" t="s">
        <v>66</v>
      </c>
      <c r="C5817" s="43" t="s">
        <v>8866</v>
      </c>
      <c r="D5817" s="43">
        <v>7142091</v>
      </c>
      <c r="E5817" s="43" t="s">
        <v>46</v>
      </c>
      <c r="F5817" s="44">
        <v>45014</v>
      </c>
      <c r="G5817" s="43" t="s">
        <v>203</v>
      </c>
      <c r="H5817" s="43" t="s">
        <v>3960</v>
      </c>
      <c r="I5817" s="43" t="s">
        <v>364</v>
      </c>
      <c r="J5817" s="43" t="s">
        <v>8886</v>
      </c>
      <c r="K5817" s="43" t="s">
        <v>8887</v>
      </c>
      <c r="L5817" s="55" t="s">
        <v>13</v>
      </c>
      <c r="M5817" s="43" t="s">
        <v>2</v>
      </c>
      <c r="N5817" s="43" t="s">
        <v>2</v>
      </c>
      <c r="O5817"/>
      <c r="P5817" s="43" t="s">
        <v>363</v>
      </c>
    </row>
    <row r="5818" spans="1:16" x14ac:dyDescent="0.25">
      <c r="A5818" s="43" t="s">
        <v>8865</v>
      </c>
      <c r="B5818" s="43" t="s">
        <v>66</v>
      </c>
      <c r="C5818" s="43" t="s">
        <v>8866</v>
      </c>
      <c r="D5818" s="43">
        <v>7142091</v>
      </c>
      <c r="E5818" s="43" t="s">
        <v>46</v>
      </c>
      <c r="F5818" s="44">
        <v>45014</v>
      </c>
      <c r="G5818" s="43" t="s">
        <v>203</v>
      </c>
      <c r="H5818" s="43" t="s">
        <v>3960</v>
      </c>
      <c r="I5818" s="43" t="s">
        <v>364</v>
      </c>
      <c r="J5818" s="43" t="s">
        <v>8888</v>
      </c>
      <c r="K5818" s="43" t="s">
        <v>8889</v>
      </c>
      <c r="L5818" s="55" t="s">
        <v>13</v>
      </c>
      <c r="M5818" s="43" t="s">
        <v>2</v>
      </c>
      <c r="N5818" s="43" t="s">
        <v>2</v>
      </c>
      <c r="O5818"/>
      <c r="P5818" s="43" t="s">
        <v>363</v>
      </c>
    </row>
    <row r="5819" spans="1:16" x14ac:dyDescent="0.25">
      <c r="A5819" s="43" t="s">
        <v>8865</v>
      </c>
      <c r="B5819" s="43" t="s">
        <v>66</v>
      </c>
      <c r="C5819" s="43" t="s">
        <v>8866</v>
      </c>
      <c r="D5819" s="43">
        <v>7142091</v>
      </c>
      <c r="E5819" s="43" t="s">
        <v>46</v>
      </c>
      <c r="F5819" s="44">
        <v>45014</v>
      </c>
      <c r="G5819" s="43" t="s">
        <v>203</v>
      </c>
      <c r="H5819" s="43" t="s">
        <v>3960</v>
      </c>
      <c r="I5819" s="43" t="s">
        <v>364</v>
      </c>
      <c r="J5819" s="43" t="s">
        <v>8890</v>
      </c>
      <c r="K5819" s="43" t="s">
        <v>8891</v>
      </c>
      <c r="L5819" s="55" t="s">
        <v>13</v>
      </c>
      <c r="M5819" s="43" t="s">
        <v>2</v>
      </c>
      <c r="N5819" s="43" t="s">
        <v>2</v>
      </c>
      <c r="O5819"/>
      <c r="P5819" s="43" t="s">
        <v>363</v>
      </c>
    </row>
    <row r="5820" spans="1:16" x14ac:dyDescent="0.25">
      <c r="A5820" s="43" t="s">
        <v>8865</v>
      </c>
      <c r="B5820" s="43" t="s">
        <v>66</v>
      </c>
      <c r="C5820" s="43" t="s">
        <v>8866</v>
      </c>
      <c r="D5820" s="43">
        <v>7142091</v>
      </c>
      <c r="E5820" s="43" t="s">
        <v>46</v>
      </c>
      <c r="F5820" s="44">
        <v>45014</v>
      </c>
      <c r="G5820" s="43" t="s">
        <v>203</v>
      </c>
      <c r="H5820" s="43" t="s">
        <v>3960</v>
      </c>
      <c r="I5820" s="43" t="s">
        <v>364</v>
      </c>
      <c r="J5820" s="43" t="s">
        <v>8892</v>
      </c>
      <c r="K5820" s="43" t="s">
        <v>8893</v>
      </c>
      <c r="L5820" s="55" t="s">
        <v>13</v>
      </c>
      <c r="M5820" s="43" t="s">
        <v>2</v>
      </c>
      <c r="N5820" s="43" t="s">
        <v>2</v>
      </c>
      <c r="O5820"/>
      <c r="P5820" s="43" t="s">
        <v>363</v>
      </c>
    </row>
    <row r="5821" spans="1:16" x14ac:dyDescent="0.25">
      <c r="A5821" s="43" t="s">
        <v>8865</v>
      </c>
      <c r="B5821" s="43" t="s">
        <v>66</v>
      </c>
      <c r="C5821" s="43" t="s">
        <v>8866</v>
      </c>
      <c r="D5821" s="43">
        <v>7142091</v>
      </c>
      <c r="E5821" s="43" t="s">
        <v>46</v>
      </c>
      <c r="F5821" s="44">
        <v>45014</v>
      </c>
      <c r="G5821" s="43" t="s">
        <v>203</v>
      </c>
      <c r="H5821" s="43" t="s">
        <v>3960</v>
      </c>
      <c r="I5821" s="43" t="s">
        <v>364</v>
      </c>
      <c r="J5821" s="43" t="s">
        <v>8894</v>
      </c>
      <c r="K5821" s="43" t="s">
        <v>8895</v>
      </c>
      <c r="L5821" s="55" t="s">
        <v>13</v>
      </c>
      <c r="M5821" s="43" t="s">
        <v>2</v>
      </c>
      <c r="N5821" s="43" t="s">
        <v>2</v>
      </c>
      <c r="O5821"/>
      <c r="P5821" s="43" t="s">
        <v>363</v>
      </c>
    </row>
    <row r="5822" spans="1:16" x14ac:dyDescent="0.25">
      <c r="A5822" s="43" t="s">
        <v>8865</v>
      </c>
      <c r="B5822" s="43" t="s">
        <v>66</v>
      </c>
      <c r="C5822" s="43" t="s">
        <v>8866</v>
      </c>
      <c r="D5822" s="43">
        <v>7142091</v>
      </c>
      <c r="E5822" s="43" t="s">
        <v>46</v>
      </c>
      <c r="F5822" s="44">
        <v>45014</v>
      </c>
      <c r="G5822" s="43" t="s">
        <v>203</v>
      </c>
      <c r="H5822" s="43" t="s">
        <v>3960</v>
      </c>
      <c r="I5822" s="43" t="s">
        <v>364</v>
      </c>
      <c r="J5822" s="43" t="s">
        <v>8896</v>
      </c>
      <c r="K5822" s="43" t="s">
        <v>8897</v>
      </c>
      <c r="L5822" s="55" t="s">
        <v>13</v>
      </c>
      <c r="M5822" s="43" t="s">
        <v>2</v>
      </c>
      <c r="N5822" s="43" t="s">
        <v>2</v>
      </c>
      <c r="O5822"/>
      <c r="P5822" s="43" t="s">
        <v>363</v>
      </c>
    </row>
    <row r="5823" spans="1:16" x14ac:dyDescent="0.25">
      <c r="A5823" s="43" t="s">
        <v>8865</v>
      </c>
      <c r="B5823" s="43" t="s">
        <v>66</v>
      </c>
      <c r="C5823" s="43" t="s">
        <v>8866</v>
      </c>
      <c r="D5823" s="43">
        <v>7142091</v>
      </c>
      <c r="E5823" s="43" t="s">
        <v>46</v>
      </c>
      <c r="F5823" s="44">
        <v>45014</v>
      </c>
      <c r="G5823" s="43" t="s">
        <v>203</v>
      </c>
      <c r="H5823" s="43" t="s">
        <v>3960</v>
      </c>
      <c r="I5823" s="43" t="s">
        <v>364</v>
      </c>
      <c r="J5823" s="43" t="s">
        <v>8898</v>
      </c>
      <c r="K5823" s="43" t="s">
        <v>8488</v>
      </c>
      <c r="L5823" s="55" t="s">
        <v>13</v>
      </c>
      <c r="M5823" s="43" t="s">
        <v>2</v>
      </c>
      <c r="N5823" s="43" t="s">
        <v>2</v>
      </c>
      <c r="O5823"/>
      <c r="P5823" s="43" t="s">
        <v>363</v>
      </c>
    </row>
    <row r="5824" spans="1:16" x14ac:dyDescent="0.25">
      <c r="A5824" s="43" t="s">
        <v>8865</v>
      </c>
      <c r="B5824" s="43" t="s">
        <v>66</v>
      </c>
      <c r="C5824" s="43" t="s">
        <v>8866</v>
      </c>
      <c r="D5824" s="43">
        <v>7142091</v>
      </c>
      <c r="E5824" s="43" t="s">
        <v>46</v>
      </c>
      <c r="F5824" s="44">
        <v>45014</v>
      </c>
      <c r="G5824" s="43" t="s">
        <v>203</v>
      </c>
      <c r="H5824" s="43" t="s">
        <v>3960</v>
      </c>
      <c r="I5824" s="43" t="s">
        <v>364</v>
      </c>
      <c r="J5824" s="43" t="s">
        <v>8899</v>
      </c>
      <c r="K5824" s="43" t="s">
        <v>7224</v>
      </c>
      <c r="L5824" s="55" t="s">
        <v>639</v>
      </c>
      <c r="M5824" s="43" t="s">
        <v>2</v>
      </c>
      <c r="N5824" s="43" t="s">
        <v>2</v>
      </c>
      <c r="O5824"/>
      <c r="P5824" s="43" t="s">
        <v>363</v>
      </c>
    </row>
    <row r="5825" spans="1:16" ht="30" x14ac:dyDescent="0.25">
      <c r="A5825" s="43" t="s">
        <v>8865</v>
      </c>
      <c r="B5825" s="43" t="s">
        <v>66</v>
      </c>
      <c r="C5825" s="43" t="s">
        <v>8866</v>
      </c>
      <c r="D5825" s="43">
        <v>7142091</v>
      </c>
      <c r="E5825" s="43" t="s">
        <v>46</v>
      </c>
      <c r="F5825" s="44">
        <v>45014</v>
      </c>
      <c r="G5825" s="43" t="s">
        <v>203</v>
      </c>
      <c r="H5825" s="43" t="s">
        <v>3960</v>
      </c>
      <c r="I5825" s="43" t="s">
        <v>364</v>
      </c>
      <c r="J5825" s="43" t="s">
        <v>8900</v>
      </c>
      <c r="K5825" s="43" t="s">
        <v>8901</v>
      </c>
      <c r="L5825" s="55" t="s">
        <v>640</v>
      </c>
      <c r="M5825" s="43" t="s">
        <v>2</v>
      </c>
      <c r="N5825" s="43" t="s">
        <v>2</v>
      </c>
      <c r="O5825"/>
      <c r="P5825" s="43" t="s">
        <v>363</v>
      </c>
    </row>
    <row r="5826" spans="1:16" x14ac:dyDescent="0.25">
      <c r="A5826" s="43" t="s">
        <v>8865</v>
      </c>
      <c r="B5826" s="43" t="s">
        <v>66</v>
      </c>
      <c r="C5826" s="43" t="s">
        <v>8866</v>
      </c>
      <c r="D5826" s="43">
        <v>7142091</v>
      </c>
      <c r="E5826" s="43" t="s">
        <v>46</v>
      </c>
      <c r="F5826" s="44">
        <v>45014</v>
      </c>
      <c r="G5826" s="43" t="s">
        <v>203</v>
      </c>
      <c r="H5826" s="43" t="s">
        <v>3960</v>
      </c>
      <c r="I5826" s="43" t="s">
        <v>364</v>
      </c>
      <c r="J5826" s="43" t="s">
        <v>8902</v>
      </c>
      <c r="K5826" s="43" t="s">
        <v>5688</v>
      </c>
      <c r="L5826" s="55" t="s">
        <v>641</v>
      </c>
      <c r="M5826" s="43" t="s">
        <v>2</v>
      </c>
      <c r="N5826" s="43" t="s">
        <v>2</v>
      </c>
      <c r="O5826"/>
      <c r="P5826" s="43" t="s">
        <v>363</v>
      </c>
    </row>
    <row r="5827" spans="1:16" x14ac:dyDescent="0.25">
      <c r="A5827" s="43" t="s">
        <v>8865</v>
      </c>
      <c r="B5827" s="43" t="s">
        <v>66</v>
      </c>
      <c r="C5827" s="43" t="s">
        <v>8866</v>
      </c>
      <c r="D5827" s="43">
        <v>7142091</v>
      </c>
      <c r="E5827" s="43" t="s">
        <v>46</v>
      </c>
      <c r="F5827" s="44">
        <v>45014</v>
      </c>
      <c r="G5827" s="43" t="s">
        <v>203</v>
      </c>
      <c r="H5827" s="43" t="s">
        <v>3960</v>
      </c>
      <c r="I5827" s="43" t="s">
        <v>364</v>
      </c>
      <c r="J5827" s="43" t="s">
        <v>8903</v>
      </c>
      <c r="K5827" s="43" t="s">
        <v>7145</v>
      </c>
      <c r="L5827" s="55" t="s">
        <v>640</v>
      </c>
      <c r="M5827" s="43" t="s">
        <v>2</v>
      </c>
      <c r="N5827" s="43" t="s">
        <v>2</v>
      </c>
      <c r="O5827"/>
      <c r="P5827" s="43" t="s">
        <v>363</v>
      </c>
    </row>
    <row r="5828" spans="1:16" ht="30" x14ac:dyDescent="0.25">
      <c r="A5828" s="43" t="s">
        <v>8865</v>
      </c>
      <c r="B5828" s="43" t="s">
        <v>66</v>
      </c>
      <c r="C5828" s="43" t="s">
        <v>8866</v>
      </c>
      <c r="D5828" s="43">
        <v>7142091</v>
      </c>
      <c r="E5828" s="43" t="s">
        <v>46</v>
      </c>
      <c r="F5828" s="44">
        <v>45014</v>
      </c>
      <c r="G5828" s="43" t="s">
        <v>203</v>
      </c>
      <c r="H5828" s="43" t="s">
        <v>3960</v>
      </c>
      <c r="I5828" s="43" t="s">
        <v>364</v>
      </c>
      <c r="J5828" s="43" t="s">
        <v>8904</v>
      </c>
      <c r="K5828" s="43" t="s">
        <v>7146</v>
      </c>
      <c r="L5828" s="55" t="s">
        <v>640</v>
      </c>
      <c r="M5828" s="43" t="s">
        <v>2</v>
      </c>
      <c r="N5828" s="43" t="s">
        <v>3</v>
      </c>
      <c r="O5828" s="43" t="s">
        <v>10020</v>
      </c>
      <c r="P5828" s="43" t="s">
        <v>364</v>
      </c>
    </row>
    <row r="5829" spans="1:16" x14ac:dyDescent="0.25">
      <c r="A5829" s="43" t="s">
        <v>8865</v>
      </c>
      <c r="B5829" s="43" t="s">
        <v>66</v>
      </c>
      <c r="C5829" s="43" t="s">
        <v>8866</v>
      </c>
      <c r="D5829" s="43">
        <v>7142091</v>
      </c>
      <c r="E5829" s="43" t="s">
        <v>46</v>
      </c>
      <c r="F5829" s="44">
        <v>45014</v>
      </c>
      <c r="G5829" s="43" t="s">
        <v>203</v>
      </c>
      <c r="H5829" s="43" t="s">
        <v>3960</v>
      </c>
      <c r="I5829" s="43" t="s">
        <v>364</v>
      </c>
      <c r="J5829" s="43" t="s">
        <v>8905</v>
      </c>
      <c r="K5829" s="43" t="s">
        <v>8906</v>
      </c>
      <c r="L5829" s="55" t="s">
        <v>640</v>
      </c>
      <c r="M5829" s="43" t="s">
        <v>2</v>
      </c>
      <c r="N5829" s="43" t="s">
        <v>2</v>
      </c>
      <c r="O5829"/>
      <c r="P5829" s="43" t="s">
        <v>363</v>
      </c>
    </row>
    <row r="5830" spans="1:16" x14ac:dyDescent="0.25">
      <c r="A5830" s="43" t="s">
        <v>8865</v>
      </c>
      <c r="B5830" s="43" t="s">
        <v>66</v>
      </c>
      <c r="C5830" s="43" t="s">
        <v>8866</v>
      </c>
      <c r="D5830" s="43">
        <v>7142091</v>
      </c>
      <c r="E5830" s="43" t="s">
        <v>46</v>
      </c>
      <c r="F5830" s="44">
        <v>45014</v>
      </c>
      <c r="G5830" s="43" t="s">
        <v>203</v>
      </c>
      <c r="H5830" s="43" t="s">
        <v>3960</v>
      </c>
      <c r="I5830" s="43" t="s">
        <v>364</v>
      </c>
      <c r="J5830" s="43" t="s">
        <v>8907</v>
      </c>
      <c r="K5830" s="43" t="s">
        <v>8908</v>
      </c>
      <c r="L5830" s="55" t="s">
        <v>640</v>
      </c>
      <c r="M5830" s="43" t="s">
        <v>2</v>
      </c>
      <c r="N5830" s="43" t="s">
        <v>2</v>
      </c>
      <c r="O5830"/>
      <c r="P5830" s="43" t="s">
        <v>363</v>
      </c>
    </row>
    <row r="5831" spans="1:16" x14ac:dyDescent="0.25">
      <c r="A5831" s="43" t="s">
        <v>8865</v>
      </c>
      <c r="B5831" s="43" t="s">
        <v>66</v>
      </c>
      <c r="C5831" s="43" t="s">
        <v>8866</v>
      </c>
      <c r="D5831" s="43">
        <v>7142091</v>
      </c>
      <c r="E5831" s="43" t="s">
        <v>46</v>
      </c>
      <c r="F5831" s="44">
        <v>45014</v>
      </c>
      <c r="G5831" s="43" t="s">
        <v>203</v>
      </c>
      <c r="H5831" s="43" t="s">
        <v>3960</v>
      </c>
      <c r="I5831" s="43" t="s">
        <v>364</v>
      </c>
      <c r="J5831" s="43" t="s">
        <v>8909</v>
      </c>
      <c r="K5831" s="43" t="s">
        <v>7148</v>
      </c>
      <c r="L5831" s="55" t="s">
        <v>640</v>
      </c>
      <c r="M5831" s="43" t="s">
        <v>2</v>
      </c>
      <c r="N5831" s="43" t="s">
        <v>3</v>
      </c>
      <c r="O5831" s="43" t="s">
        <v>9946</v>
      </c>
      <c r="P5831" s="43" t="s">
        <v>364</v>
      </c>
    </row>
    <row r="5832" spans="1:16" x14ac:dyDescent="0.25">
      <c r="A5832" s="43" t="s">
        <v>8865</v>
      </c>
      <c r="B5832" s="43" t="s">
        <v>66</v>
      </c>
      <c r="C5832" s="43" t="s">
        <v>8866</v>
      </c>
      <c r="D5832" s="43">
        <v>7142091</v>
      </c>
      <c r="E5832" s="43" t="s">
        <v>46</v>
      </c>
      <c r="F5832" s="44">
        <v>45014</v>
      </c>
      <c r="G5832" s="43" t="s">
        <v>203</v>
      </c>
      <c r="H5832" s="43" t="s">
        <v>3960</v>
      </c>
      <c r="I5832" s="43" t="s">
        <v>364</v>
      </c>
      <c r="J5832" s="43" t="s">
        <v>8910</v>
      </c>
      <c r="K5832" s="43" t="s">
        <v>8911</v>
      </c>
      <c r="L5832" s="55" t="s">
        <v>640</v>
      </c>
      <c r="M5832" s="43" t="s">
        <v>2</v>
      </c>
      <c r="N5832" s="43" t="s">
        <v>2</v>
      </c>
      <c r="O5832"/>
      <c r="P5832" s="43" t="s">
        <v>363</v>
      </c>
    </row>
    <row r="5833" spans="1:16" x14ac:dyDescent="0.25">
      <c r="A5833" s="43" t="s">
        <v>8865</v>
      </c>
      <c r="B5833" s="43" t="s">
        <v>66</v>
      </c>
      <c r="C5833" s="43" t="s">
        <v>8866</v>
      </c>
      <c r="D5833" s="43">
        <v>7142091</v>
      </c>
      <c r="E5833" s="43" t="s">
        <v>46</v>
      </c>
      <c r="F5833" s="44">
        <v>45014</v>
      </c>
      <c r="G5833" s="43" t="s">
        <v>203</v>
      </c>
      <c r="H5833" s="43" t="s">
        <v>3960</v>
      </c>
      <c r="I5833" s="43" t="s">
        <v>364</v>
      </c>
      <c r="J5833" s="43" t="s">
        <v>8912</v>
      </c>
      <c r="K5833" s="43" t="s">
        <v>8913</v>
      </c>
      <c r="L5833" s="55" t="s">
        <v>640</v>
      </c>
      <c r="M5833" s="43" t="s">
        <v>2</v>
      </c>
      <c r="N5833" s="43" t="s">
        <v>2</v>
      </c>
      <c r="O5833"/>
      <c r="P5833" s="43" t="s">
        <v>363</v>
      </c>
    </row>
    <row r="5834" spans="1:16" x14ac:dyDescent="0.25">
      <c r="A5834" s="43" t="s">
        <v>8865</v>
      </c>
      <c r="B5834" s="43" t="s">
        <v>66</v>
      </c>
      <c r="C5834" s="43" t="s">
        <v>8866</v>
      </c>
      <c r="D5834" s="43">
        <v>7142091</v>
      </c>
      <c r="E5834" s="43" t="s">
        <v>46</v>
      </c>
      <c r="F5834" s="44">
        <v>45014</v>
      </c>
      <c r="G5834" s="43" t="s">
        <v>203</v>
      </c>
      <c r="H5834" s="43" t="s">
        <v>3960</v>
      </c>
      <c r="I5834" s="43" t="s">
        <v>364</v>
      </c>
      <c r="J5834" s="43" t="s">
        <v>8914</v>
      </c>
      <c r="K5834" s="43" t="s">
        <v>8915</v>
      </c>
      <c r="L5834" s="55" t="s">
        <v>640</v>
      </c>
      <c r="M5834" s="43" t="s">
        <v>2</v>
      </c>
      <c r="N5834" s="43" t="s">
        <v>2</v>
      </c>
      <c r="O5834"/>
      <c r="P5834" s="43" t="s">
        <v>363</v>
      </c>
    </row>
    <row r="5835" spans="1:16" x14ac:dyDescent="0.25">
      <c r="A5835" s="43" t="s">
        <v>8865</v>
      </c>
      <c r="B5835" s="43" t="s">
        <v>66</v>
      </c>
      <c r="C5835" s="43" t="s">
        <v>8866</v>
      </c>
      <c r="D5835" s="43">
        <v>7142091</v>
      </c>
      <c r="E5835" s="43" t="s">
        <v>46</v>
      </c>
      <c r="F5835" s="44">
        <v>45014</v>
      </c>
      <c r="G5835" s="43" t="s">
        <v>203</v>
      </c>
      <c r="H5835" s="43" t="s">
        <v>3960</v>
      </c>
      <c r="I5835" s="43" t="s">
        <v>364</v>
      </c>
      <c r="J5835" s="43" t="s">
        <v>8916</v>
      </c>
      <c r="K5835" s="43" t="s">
        <v>8917</v>
      </c>
      <c r="L5835" s="55" t="s">
        <v>13</v>
      </c>
      <c r="M5835" s="43" t="s">
        <v>2</v>
      </c>
      <c r="N5835" s="43" t="s">
        <v>2</v>
      </c>
      <c r="O5835"/>
      <c r="P5835" s="43" t="s">
        <v>363</v>
      </c>
    </row>
    <row r="5836" spans="1:16" x14ac:dyDescent="0.25">
      <c r="A5836" s="43" t="s">
        <v>981</v>
      </c>
      <c r="B5836" s="43" t="s">
        <v>131</v>
      </c>
      <c r="C5836" s="43" t="s">
        <v>8918</v>
      </c>
      <c r="D5836" s="43" t="s">
        <v>8919</v>
      </c>
      <c r="E5836" s="43" t="s">
        <v>134</v>
      </c>
      <c r="F5836" s="44">
        <v>45014</v>
      </c>
      <c r="G5836" s="43" t="s">
        <v>203</v>
      </c>
      <c r="H5836" s="43" t="s">
        <v>3960</v>
      </c>
      <c r="I5836" s="43" t="s">
        <v>364</v>
      </c>
      <c r="J5836" s="43">
        <v>1</v>
      </c>
      <c r="K5836" s="43" t="s">
        <v>147</v>
      </c>
      <c r="L5836" s="55" t="s">
        <v>638</v>
      </c>
      <c r="M5836" s="43" t="s">
        <v>2</v>
      </c>
      <c r="N5836" s="43" t="s">
        <v>2</v>
      </c>
      <c r="O5836"/>
      <c r="P5836" s="43" t="s">
        <v>363</v>
      </c>
    </row>
    <row r="5837" spans="1:16" x14ac:dyDescent="0.25">
      <c r="A5837" s="43" t="s">
        <v>981</v>
      </c>
      <c r="B5837" s="43" t="s">
        <v>131</v>
      </c>
      <c r="C5837" s="43" t="s">
        <v>8918</v>
      </c>
      <c r="D5837" s="43" t="s">
        <v>8919</v>
      </c>
      <c r="E5837" s="43" t="s">
        <v>134</v>
      </c>
      <c r="F5837" s="44">
        <v>45014</v>
      </c>
      <c r="G5837" s="43" t="s">
        <v>203</v>
      </c>
      <c r="H5837" s="43" t="s">
        <v>3960</v>
      </c>
      <c r="I5837" s="43" t="s">
        <v>364</v>
      </c>
      <c r="J5837" s="43">
        <v>2</v>
      </c>
      <c r="K5837" s="43" t="s">
        <v>111</v>
      </c>
      <c r="L5837" s="55" t="s">
        <v>13</v>
      </c>
      <c r="M5837" s="43" t="s">
        <v>2</v>
      </c>
      <c r="N5837" s="43" t="s">
        <v>2</v>
      </c>
      <c r="O5837"/>
      <c r="P5837" s="43" t="s">
        <v>363</v>
      </c>
    </row>
    <row r="5838" spans="1:16" x14ac:dyDescent="0.25">
      <c r="A5838" s="43" t="s">
        <v>981</v>
      </c>
      <c r="B5838" s="43" t="s">
        <v>131</v>
      </c>
      <c r="C5838" s="43" t="s">
        <v>8918</v>
      </c>
      <c r="D5838" s="43" t="s">
        <v>8919</v>
      </c>
      <c r="E5838" s="43" t="s">
        <v>134</v>
      </c>
      <c r="F5838" s="44">
        <v>45014</v>
      </c>
      <c r="G5838" s="43" t="s">
        <v>203</v>
      </c>
      <c r="H5838" s="43" t="s">
        <v>3960</v>
      </c>
      <c r="I5838" s="43" t="s">
        <v>364</v>
      </c>
      <c r="J5838" s="43">
        <v>3</v>
      </c>
      <c r="K5838" s="43" t="s">
        <v>5938</v>
      </c>
      <c r="L5838" s="55" t="s">
        <v>640</v>
      </c>
      <c r="M5838" s="43" t="s">
        <v>2</v>
      </c>
      <c r="N5838" s="43" t="s">
        <v>2</v>
      </c>
      <c r="O5838"/>
      <c r="P5838" s="43" t="s">
        <v>363</v>
      </c>
    </row>
    <row r="5839" spans="1:16" x14ac:dyDescent="0.25">
      <c r="A5839" s="43" t="s">
        <v>981</v>
      </c>
      <c r="B5839" s="43" t="s">
        <v>131</v>
      </c>
      <c r="C5839" s="43" t="s">
        <v>8918</v>
      </c>
      <c r="D5839" s="43" t="s">
        <v>8919</v>
      </c>
      <c r="E5839" s="43" t="s">
        <v>134</v>
      </c>
      <c r="F5839" s="44">
        <v>45014</v>
      </c>
      <c r="G5839" s="43" t="s">
        <v>203</v>
      </c>
      <c r="H5839" s="43" t="s">
        <v>3960</v>
      </c>
      <c r="I5839" s="43" t="s">
        <v>364</v>
      </c>
      <c r="J5839" s="43">
        <v>5</v>
      </c>
      <c r="K5839" s="43" t="s">
        <v>8920</v>
      </c>
      <c r="L5839" s="55" t="s">
        <v>639</v>
      </c>
      <c r="M5839" s="43" t="s">
        <v>2</v>
      </c>
      <c r="N5839" s="43" t="s">
        <v>2</v>
      </c>
      <c r="O5839"/>
      <c r="P5839" s="43" t="s">
        <v>363</v>
      </c>
    </row>
    <row r="5840" spans="1:16" ht="30" x14ac:dyDescent="0.25">
      <c r="A5840" s="43" t="s">
        <v>981</v>
      </c>
      <c r="B5840" s="43" t="s">
        <v>131</v>
      </c>
      <c r="C5840" s="43" t="s">
        <v>8918</v>
      </c>
      <c r="D5840" s="43" t="s">
        <v>8919</v>
      </c>
      <c r="E5840" s="43" t="s">
        <v>134</v>
      </c>
      <c r="F5840" s="44">
        <v>45014</v>
      </c>
      <c r="G5840" s="43" t="s">
        <v>203</v>
      </c>
      <c r="H5840" s="43" t="s">
        <v>3960</v>
      </c>
      <c r="I5840" s="43" t="s">
        <v>364</v>
      </c>
      <c r="J5840" s="43">
        <v>6</v>
      </c>
      <c r="K5840" s="43" t="s">
        <v>117</v>
      </c>
      <c r="L5840" s="55" t="s">
        <v>640</v>
      </c>
      <c r="M5840" s="43" t="s">
        <v>2</v>
      </c>
      <c r="N5840" s="43" t="s">
        <v>3</v>
      </c>
      <c r="O5840" s="43" t="s">
        <v>10007</v>
      </c>
      <c r="P5840" s="43" t="s">
        <v>364</v>
      </c>
    </row>
    <row r="5841" spans="1:16" ht="30" x14ac:dyDescent="0.25">
      <c r="A5841" s="43" t="s">
        <v>981</v>
      </c>
      <c r="B5841" s="43" t="s">
        <v>131</v>
      </c>
      <c r="C5841" s="43" t="s">
        <v>8918</v>
      </c>
      <c r="D5841" s="43" t="s">
        <v>8919</v>
      </c>
      <c r="E5841" s="43" t="s">
        <v>134</v>
      </c>
      <c r="F5841" s="44">
        <v>45014</v>
      </c>
      <c r="G5841" s="43" t="s">
        <v>203</v>
      </c>
      <c r="H5841" s="43" t="s">
        <v>3960</v>
      </c>
      <c r="I5841" s="43" t="s">
        <v>364</v>
      </c>
      <c r="J5841" s="43">
        <v>7</v>
      </c>
      <c r="K5841" s="43" t="s">
        <v>8921</v>
      </c>
      <c r="L5841" s="55" t="s">
        <v>13</v>
      </c>
      <c r="M5841" s="43" t="s">
        <v>2</v>
      </c>
      <c r="N5841" s="43" t="s">
        <v>2</v>
      </c>
      <c r="O5841"/>
      <c r="P5841" s="43" t="s">
        <v>363</v>
      </c>
    </row>
    <row r="5842" spans="1:16" x14ac:dyDescent="0.25">
      <c r="A5842" s="43" t="s">
        <v>981</v>
      </c>
      <c r="B5842" s="43" t="s">
        <v>131</v>
      </c>
      <c r="C5842" s="43" t="s">
        <v>8918</v>
      </c>
      <c r="D5842" s="43" t="s">
        <v>8919</v>
      </c>
      <c r="E5842" s="43" t="s">
        <v>134</v>
      </c>
      <c r="F5842" s="44">
        <v>45014</v>
      </c>
      <c r="G5842" s="43" t="s">
        <v>203</v>
      </c>
      <c r="H5842" s="43" t="s">
        <v>3960</v>
      </c>
      <c r="I5842" s="43" t="s">
        <v>364</v>
      </c>
      <c r="J5842" s="43" t="s">
        <v>369</v>
      </c>
      <c r="K5842" s="43" t="s">
        <v>8922</v>
      </c>
      <c r="L5842" s="55" t="s">
        <v>640</v>
      </c>
      <c r="M5842" s="43" t="s">
        <v>2</v>
      </c>
      <c r="N5842" s="43" t="s">
        <v>2</v>
      </c>
      <c r="O5842"/>
      <c r="P5842" s="43" t="s">
        <v>363</v>
      </c>
    </row>
    <row r="5843" spans="1:16" x14ac:dyDescent="0.25">
      <c r="A5843" s="43" t="s">
        <v>981</v>
      </c>
      <c r="B5843" s="43" t="s">
        <v>131</v>
      </c>
      <c r="C5843" s="43" t="s">
        <v>8918</v>
      </c>
      <c r="D5843" s="43" t="s">
        <v>8919</v>
      </c>
      <c r="E5843" s="43" t="s">
        <v>134</v>
      </c>
      <c r="F5843" s="44">
        <v>45014</v>
      </c>
      <c r="G5843" s="43" t="s">
        <v>203</v>
      </c>
      <c r="H5843" s="43" t="s">
        <v>3960</v>
      </c>
      <c r="I5843" s="43" t="s">
        <v>364</v>
      </c>
      <c r="J5843" s="43" t="s">
        <v>370</v>
      </c>
      <c r="K5843" s="43" t="s">
        <v>8923</v>
      </c>
      <c r="L5843" s="55" t="s">
        <v>640</v>
      </c>
      <c r="M5843" s="43" t="s">
        <v>2</v>
      </c>
      <c r="N5843" s="43" t="s">
        <v>2</v>
      </c>
      <c r="O5843"/>
      <c r="P5843" s="43" t="s">
        <v>363</v>
      </c>
    </row>
    <row r="5844" spans="1:16" x14ac:dyDescent="0.25">
      <c r="A5844" s="43" t="s">
        <v>981</v>
      </c>
      <c r="B5844" s="43" t="s">
        <v>131</v>
      </c>
      <c r="C5844" s="43" t="s">
        <v>8918</v>
      </c>
      <c r="D5844" s="43" t="s">
        <v>8919</v>
      </c>
      <c r="E5844" s="43" t="s">
        <v>134</v>
      </c>
      <c r="F5844" s="44">
        <v>45014</v>
      </c>
      <c r="G5844" s="43" t="s">
        <v>203</v>
      </c>
      <c r="H5844" s="43" t="s">
        <v>3960</v>
      </c>
      <c r="I5844" s="43" t="s">
        <v>364</v>
      </c>
      <c r="J5844" s="43" t="s">
        <v>3366</v>
      </c>
      <c r="K5844" s="43" t="s">
        <v>8924</v>
      </c>
      <c r="L5844" s="55" t="s">
        <v>640</v>
      </c>
      <c r="M5844" s="43" t="s">
        <v>2</v>
      </c>
      <c r="N5844" s="43" t="s">
        <v>2</v>
      </c>
      <c r="O5844"/>
      <c r="P5844" s="43" t="s">
        <v>363</v>
      </c>
    </row>
    <row r="5845" spans="1:16" x14ac:dyDescent="0.25">
      <c r="A5845" s="43" t="s">
        <v>981</v>
      </c>
      <c r="B5845" s="43" t="s">
        <v>131</v>
      </c>
      <c r="C5845" s="43" t="s">
        <v>8918</v>
      </c>
      <c r="D5845" s="43" t="s">
        <v>8919</v>
      </c>
      <c r="E5845" s="43" t="s">
        <v>134</v>
      </c>
      <c r="F5845" s="44">
        <v>45014</v>
      </c>
      <c r="G5845" s="43" t="s">
        <v>203</v>
      </c>
      <c r="H5845" s="43" t="s">
        <v>3960</v>
      </c>
      <c r="I5845" s="43" t="s">
        <v>364</v>
      </c>
      <c r="J5845" s="43" t="s">
        <v>3367</v>
      </c>
      <c r="K5845" s="43" t="s">
        <v>8925</v>
      </c>
      <c r="L5845" s="55" t="s">
        <v>640</v>
      </c>
      <c r="M5845" s="43" t="s">
        <v>2</v>
      </c>
      <c r="N5845" s="43" t="s">
        <v>2</v>
      </c>
      <c r="O5845"/>
      <c r="P5845" s="43" t="s">
        <v>363</v>
      </c>
    </row>
    <row r="5846" spans="1:16" x14ac:dyDescent="0.25">
      <c r="A5846" s="43" t="s">
        <v>981</v>
      </c>
      <c r="B5846" s="43" t="s">
        <v>131</v>
      </c>
      <c r="C5846" s="43" t="s">
        <v>8918</v>
      </c>
      <c r="D5846" s="43" t="s">
        <v>8919</v>
      </c>
      <c r="E5846" s="43" t="s">
        <v>134</v>
      </c>
      <c r="F5846" s="44">
        <v>45014</v>
      </c>
      <c r="G5846" s="43" t="s">
        <v>203</v>
      </c>
      <c r="H5846" s="43" t="s">
        <v>3960</v>
      </c>
      <c r="I5846" s="43" t="s">
        <v>364</v>
      </c>
      <c r="J5846" s="43" t="s">
        <v>8926</v>
      </c>
      <c r="K5846" s="43" t="s">
        <v>8927</v>
      </c>
      <c r="L5846" s="55" t="s">
        <v>640</v>
      </c>
      <c r="M5846" s="43" t="s">
        <v>2</v>
      </c>
      <c r="N5846" s="43" t="s">
        <v>2</v>
      </c>
      <c r="O5846"/>
      <c r="P5846" s="43" t="s">
        <v>363</v>
      </c>
    </row>
    <row r="5847" spans="1:16" x14ac:dyDescent="0.25">
      <c r="A5847" s="43" t="s">
        <v>981</v>
      </c>
      <c r="B5847" s="43" t="s">
        <v>131</v>
      </c>
      <c r="C5847" s="43" t="s">
        <v>8918</v>
      </c>
      <c r="D5847" s="43" t="s">
        <v>8919</v>
      </c>
      <c r="E5847" s="43" t="s">
        <v>134</v>
      </c>
      <c r="F5847" s="44">
        <v>45014</v>
      </c>
      <c r="G5847" s="43" t="s">
        <v>203</v>
      </c>
      <c r="H5847" s="43" t="s">
        <v>3960</v>
      </c>
      <c r="I5847" s="43" t="s">
        <v>364</v>
      </c>
      <c r="J5847" s="43" t="s">
        <v>8928</v>
      </c>
      <c r="K5847" s="43" t="s">
        <v>8929</v>
      </c>
      <c r="L5847" s="55" t="s">
        <v>640</v>
      </c>
      <c r="M5847" s="43" t="s">
        <v>2</v>
      </c>
      <c r="N5847" s="43" t="s">
        <v>2</v>
      </c>
      <c r="O5847"/>
      <c r="P5847" s="43" t="s">
        <v>363</v>
      </c>
    </row>
    <row r="5848" spans="1:16" x14ac:dyDescent="0.25">
      <c r="A5848" s="43" t="s">
        <v>981</v>
      </c>
      <c r="B5848" s="43" t="s">
        <v>131</v>
      </c>
      <c r="C5848" s="43" t="s">
        <v>8918</v>
      </c>
      <c r="D5848" s="43" t="s">
        <v>8919</v>
      </c>
      <c r="E5848" s="43" t="s">
        <v>134</v>
      </c>
      <c r="F5848" s="44">
        <v>45014</v>
      </c>
      <c r="G5848" s="43" t="s">
        <v>203</v>
      </c>
      <c r="H5848" s="43" t="s">
        <v>3960</v>
      </c>
      <c r="I5848" s="43" t="s">
        <v>364</v>
      </c>
      <c r="J5848" s="43" t="s">
        <v>8930</v>
      </c>
      <c r="K5848" s="43" t="s">
        <v>8931</v>
      </c>
      <c r="L5848" s="55" t="s">
        <v>640</v>
      </c>
      <c r="M5848" s="43" t="s">
        <v>2</v>
      </c>
      <c r="N5848" s="43" t="s">
        <v>2</v>
      </c>
      <c r="O5848"/>
      <c r="P5848" s="43" t="s">
        <v>363</v>
      </c>
    </row>
    <row r="5849" spans="1:16" x14ac:dyDescent="0.25">
      <c r="A5849" s="43" t="s">
        <v>981</v>
      </c>
      <c r="B5849" s="43" t="s">
        <v>131</v>
      </c>
      <c r="C5849" s="43" t="s">
        <v>8918</v>
      </c>
      <c r="D5849" s="43" t="s">
        <v>8919</v>
      </c>
      <c r="E5849" s="43" t="s">
        <v>134</v>
      </c>
      <c r="F5849" s="44">
        <v>45014</v>
      </c>
      <c r="G5849" s="43" t="s">
        <v>203</v>
      </c>
      <c r="H5849" s="43" t="s">
        <v>3960</v>
      </c>
      <c r="I5849" s="43" t="s">
        <v>364</v>
      </c>
      <c r="J5849" s="43" t="s">
        <v>8932</v>
      </c>
      <c r="K5849" s="43" t="s">
        <v>8933</v>
      </c>
      <c r="L5849" s="55" t="s">
        <v>640</v>
      </c>
      <c r="M5849" s="43" t="s">
        <v>2</v>
      </c>
      <c r="N5849" s="43" t="s">
        <v>2</v>
      </c>
      <c r="O5849"/>
      <c r="P5849" s="43" t="s">
        <v>363</v>
      </c>
    </row>
    <row r="5850" spans="1:16" x14ac:dyDescent="0.25">
      <c r="A5850" s="43" t="s">
        <v>981</v>
      </c>
      <c r="B5850" s="43" t="s">
        <v>131</v>
      </c>
      <c r="C5850" s="43" t="s">
        <v>8918</v>
      </c>
      <c r="D5850" s="43" t="s">
        <v>8919</v>
      </c>
      <c r="E5850" s="43" t="s">
        <v>134</v>
      </c>
      <c r="F5850" s="44">
        <v>45014</v>
      </c>
      <c r="G5850" s="43" t="s">
        <v>203</v>
      </c>
      <c r="H5850" s="43" t="s">
        <v>3960</v>
      </c>
      <c r="I5850" s="43" t="s">
        <v>364</v>
      </c>
      <c r="J5850" s="43" t="s">
        <v>8934</v>
      </c>
      <c r="K5850" s="43" t="s">
        <v>8935</v>
      </c>
      <c r="L5850" s="55" t="s">
        <v>640</v>
      </c>
      <c r="M5850" s="43" t="s">
        <v>2</v>
      </c>
      <c r="N5850" s="43" t="s">
        <v>2</v>
      </c>
      <c r="O5850"/>
      <c r="P5850" s="43" t="s">
        <v>363</v>
      </c>
    </row>
    <row r="5851" spans="1:16" x14ac:dyDescent="0.25">
      <c r="A5851" s="43" t="s">
        <v>981</v>
      </c>
      <c r="B5851" s="43" t="s">
        <v>131</v>
      </c>
      <c r="C5851" s="43" t="s">
        <v>8918</v>
      </c>
      <c r="D5851" s="43" t="s">
        <v>8919</v>
      </c>
      <c r="E5851" s="43" t="s">
        <v>134</v>
      </c>
      <c r="F5851" s="44">
        <v>45014</v>
      </c>
      <c r="G5851" s="43" t="s">
        <v>203</v>
      </c>
      <c r="H5851" s="43" t="s">
        <v>3960</v>
      </c>
      <c r="I5851" s="43" t="s">
        <v>364</v>
      </c>
      <c r="J5851" s="43" t="s">
        <v>8936</v>
      </c>
      <c r="K5851" s="43" t="s">
        <v>8937</v>
      </c>
      <c r="L5851" s="55" t="s">
        <v>640</v>
      </c>
      <c r="M5851" s="43" t="s">
        <v>2</v>
      </c>
      <c r="N5851" s="43" t="s">
        <v>2</v>
      </c>
      <c r="O5851"/>
      <c r="P5851" s="43" t="s">
        <v>363</v>
      </c>
    </row>
    <row r="5852" spans="1:16" ht="45" x14ac:dyDescent="0.25">
      <c r="A5852" s="43" t="s">
        <v>981</v>
      </c>
      <c r="B5852" s="43" t="s">
        <v>131</v>
      </c>
      <c r="C5852" s="43" t="s">
        <v>8918</v>
      </c>
      <c r="D5852" s="43" t="s">
        <v>8919</v>
      </c>
      <c r="E5852" s="43" t="s">
        <v>134</v>
      </c>
      <c r="F5852" s="44">
        <v>45014</v>
      </c>
      <c r="G5852" s="43" t="s">
        <v>203</v>
      </c>
      <c r="H5852" s="43" t="s">
        <v>3960</v>
      </c>
      <c r="I5852" s="43" t="s">
        <v>364</v>
      </c>
      <c r="J5852" s="43" t="s">
        <v>8938</v>
      </c>
      <c r="K5852" s="43" t="s">
        <v>8939</v>
      </c>
      <c r="L5852" s="55" t="s">
        <v>13</v>
      </c>
      <c r="M5852" s="43" t="s">
        <v>2</v>
      </c>
      <c r="N5852" s="43" t="s">
        <v>3</v>
      </c>
      <c r="O5852" s="43" t="s">
        <v>9861</v>
      </c>
      <c r="P5852" s="43" t="s">
        <v>364</v>
      </c>
    </row>
    <row r="5853" spans="1:16" x14ac:dyDescent="0.25">
      <c r="A5853" s="43" t="s">
        <v>8940</v>
      </c>
      <c r="B5853" s="43" t="s">
        <v>119</v>
      </c>
      <c r="C5853" s="43" t="s">
        <v>8941</v>
      </c>
      <c r="D5853" s="43" t="s">
        <v>8942</v>
      </c>
      <c r="E5853" s="43" t="s">
        <v>46</v>
      </c>
      <c r="F5853" s="44">
        <v>45014</v>
      </c>
      <c r="G5853" s="43" t="s">
        <v>203</v>
      </c>
      <c r="H5853" s="43" t="s">
        <v>3960</v>
      </c>
      <c r="I5853" s="43" t="s">
        <v>364</v>
      </c>
      <c r="J5853" s="43">
        <v>1.1000000000000001</v>
      </c>
      <c r="K5853" s="43" t="s">
        <v>8943</v>
      </c>
      <c r="L5853" s="55" t="s">
        <v>640</v>
      </c>
      <c r="M5853" s="43" t="s">
        <v>2</v>
      </c>
      <c r="N5853" s="43" t="s">
        <v>3</v>
      </c>
      <c r="O5853" s="43" t="s">
        <v>9885</v>
      </c>
      <c r="P5853" s="43" t="s">
        <v>364</v>
      </c>
    </row>
    <row r="5854" spans="1:16" x14ac:dyDescent="0.25">
      <c r="A5854" s="43" t="s">
        <v>8940</v>
      </c>
      <c r="B5854" s="43" t="s">
        <v>119</v>
      </c>
      <c r="C5854" s="43" t="s">
        <v>8941</v>
      </c>
      <c r="D5854" s="43" t="s">
        <v>8942</v>
      </c>
      <c r="E5854" s="43" t="s">
        <v>46</v>
      </c>
      <c r="F5854" s="44">
        <v>45014</v>
      </c>
      <c r="G5854" s="43" t="s">
        <v>203</v>
      </c>
      <c r="H5854" s="43" t="s">
        <v>3960</v>
      </c>
      <c r="I5854" s="43" t="s">
        <v>364</v>
      </c>
      <c r="J5854" s="43">
        <v>1.2</v>
      </c>
      <c r="K5854" s="43" t="s">
        <v>8944</v>
      </c>
      <c r="L5854" s="55" t="s">
        <v>640</v>
      </c>
      <c r="M5854" s="43" t="s">
        <v>2</v>
      </c>
      <c r="N5854" s="43" t="s">
        <v>2</v>
      </c>
      <c r="O5854"/>
      <c r="P5854" s="43" t="s">
        <v>363</v>
      </c>
    </row>
    <row r="5855" spans="1:16" x14ac:dyDescent="0.25">
      <c r="A5855" s="43" t="s">
        <v>8940</v>
      </c>
      <c r="B5855" s="43" t="s">
        <v>119</v>
      </c>
      <c r="C5855" s="43" t="s">
        <v>8941</v>
      </c>
      <c r="D5855" s="43" t="s">
        <v>8942</v>
      </c>
      <c r="E5855" s="43" t="s">
        <v>46</v>
      </c>
      <c r="F5855" s="44">
        <v>45014</v>
      </c>
      <c r="G5855" s="43" t="s">
        <v>203</v>
      </c>
      <c r="H5855" s="43" t="s">
        <v>3960</v>
      </c>
      <c r="I5855" s="43" t="s">
        <v>364</v>
      </c>
      <c r="J5855" s="43">
        <v>1.3</v>
      </c>
      <c r="K5855" s="43" t="s">
        <v>8945</v>
      </c>
      <c r="L5855" s="55" t="s">
        <v>640</v>
      </c>
      <c r="M5855" s="43" t="s">
        <v>2</v>
      </c>
      <c r="N5855" s="43" t="s">
        <v>2</v>
      </c>
      <c r="O5855"/>
      <c r="P5855" s="43" t="s">
        <v>363</v>
      </c>
    </row>
    <row r="5856" spans="1:16" x14ac:dyDescent="0.25">
      <c r="A5856" s="43" t="s">
        <v>8940</v>
      </c>
      <c r="B5856" s="43" t="s">
        <v>119</v>
      </c>
      <c r="C5856" s="43" t="s">
        <v>8941</v>
      </c>
      <c r="D5856" s="43" t="s">
        <v>8942</v>
      </c>
      <c r="E5856" s="43" t="s">
        <v>46</v>
      </c>
      <c r="F5856" s="44">
        <v>45014</v>
      </c>
      <c r="G5856" s="43" t="s">
        <v>203</v>
      </c>
      <c r="H5856" s="43" t="s">
        <v>3960</v>
      </c>
      <c r="I5856" s="43" t="s">
        <v>364</v>
      </c>
      <c r="J5856" s="43">
        <v>1.4</v>
      </c>
      <c r="K5856" s="43" t="s">
        <v>8946</v>
      </c>
      <c r="L5856" s="55" t="s">
        <v>640</v>
      </c>
      <c r="M5856" s="43" t="s">
        <v>2</v>
      </c>
      <c r="N5856" s="43" t="s">
        <v>2</v>
      </c>
      <c r="O5856"/>
      <c r="P5856" s="43" t="s">
        <v>363</v>
      </c>
    </row>
    <row r="5857" spans="1:16" x14ac:dyDescent="0.25">
      <c r="A5857" s="43" t="s">
        <v>8940</v>
      </c>
      <c r="B5857" s="43" t="s">
        <v>119</v>
      </c>
      <c r="C5857" s="43" t="s">
        <v>8941</v>
      </c>
      <c r="D5857" s="43" t="s">
        <v>8942</v>
      </c>
      <c r="E5857" s="43" t="s">
        <v>46</v>
      </c>
      <c r="F5857" s="44">
        <v>45014</v>
      </c>
      <c r="G5857" s="43" t="s">
        <v>203</v>
      </c>
      <c r="H5857" s="43" t="s">
        <v>3960</v>
      </c>
      <c r="I5857" s="43" t="s">
        <v>364</v>
      </c>
      <c r="J5857" s="43">
        <v>1.5</v>
      </c>
      <c r="K5857" s="43" t="s">
        <v>8947</v>
      </c>
      <c r="L5857" s="55" t="s">
        <v>640</v>
      </c>
      <c r="M5857" s="43" t="s">
        <v>2</v>
      </c>
      <c r="N5857" s="43" t="s">
        <v>2</v>
      </c>
      <c r="O5857"/>
      <c r="P5857" s="43" t="s">
        <v>363</v>
      </c>
    </row>
    <row r="5858" spans="1:16" x14ac:dyDescent="0.25">
      <c r="A5858" s="43" t="s">
        <v>8940</v>
      </c>
      <c r="B5858" s="43" t="s">
        <v>119</v>
      </c>
      <c r="C5858" s="43" t="s">
        <v>8941</v>
      </c>
      <c r="D5858" s="43" t="s">
        <v>8942</v>
      </c>
      <c r="E5858" s="43" t="s">
        <v>46</v>
      </c>
      <c r="F5858" s="44">
        <v>45014</v>
      </c>
      <c r="G5858" s="43" t="s">
        <v>203</v>
      </c>
      <c r="H5858" s="43" t="s">
        <v>3960</v>
      </c>
      <c r="I5858" s="43" t="s">
        <v>364</v>
      </c>
      <c r="J5858" s="43">
        <v>2</v>
      </c>
      <c r="K5858" s="43" t="s">
        <v>8093</v>
      </c>
      <c r="L5858" s="55" t="s">
        <v>13</v>
      </c>
      <c r="M5858" s="43" t="s">
        <v>2</v>
      </c>
      <c r="N5858" s="43" t="s">
        <v>2</v>
      </c>
      <c r="O5858"/>
      <c r="P5858" s="43" t="s">
        <v>363</v>
      </c>
    </row>
    <row r="5859" spans="1:16" x14ac:dyDescent="0.25">
      <c r="A5859" s="43" t="s">
        <v>751</v>
      </c>
      <c r="B5859" s="43" t="s">
        <v>204</v>
      </c>
      <c r="C5859" s="43" t="s">
        <v>752</v>
      </c>
      <c r="D5859" s="43" t="s">
        <v>753</v>
      </c>
      <c r="E5859" s="43" t="s">
        <v>186</v>
      </c>
      <c r="F5859" s="44">
        <v>45014</v>
      </c>
      <c r="G5859" s="43" t="s">
        <v>203</v>
      </c>
      <c r="H5859" s="43" t="s">
        <v>3960</v>
      </c>
      <c r="I5859" s="43" t="s">
        <v>364</v>
      </c>
      <c r="J5859" s="43">
        <v>1</v>
      </c>
      <c r="K5859" s="43" t="s">
        <v>4579</v>
      </c>
      <c r="L5859" s="55" t="s">
        <v>13</v>
      </c>
      <c r="M5859" s="43" t="s">
        <v>2</v>
      </c>
      <c r="N5859" s="43" t="s">
        <v>2</v>
      </c>
      <c r="O5859"/>
      <c r="P5859" s="43" t="s">
        <v>363</v>
      </c>
    </row>
    <row r="5860" spans="1:16" x14ac:dyDescent="0.25">
      <c r="A5860" s="43" t="s">
        <v>751</v>
      </c>
      <c r="B5860" s="43" t="s">
        <v>204</v>
      </c>
      <c r="C5860" s="43" t="s">
        <v>752</v>
      </c>
      <c r="D5860" s="43" t="s">
        <v>753</v>
      </c>
      <c r="E5860" s="43" t="s">
        <v>186</v>
      </c>
      <c r="F5860" s="44">
        <v>45014</v>
      </c>
      <c r="G5860" s="43" t="s">
        <v>203</v>
      </c>
      <c r="H5860" s="43" t="s">
        <v>3960</v>
      </c>
      <c r="I5860" s="43" t="s">
        <v>364</v>
      </c>
      <c r="J5860" s="43">
        <v>2</v>
      </c>
      <c r="K5860" s="43" t="s">
        <v>810</v>
      </c>
      <c r="L5860" s="55" t="s">
        <v>13</v>
      </c>
      <c r="M5860" s="43" t="s">
        <v>2</v>
      </c>
      <c r="N5860" s="43" t="s">
        <v>2</v>
      </c>
      <c r="O5860"/>
      <c r="P5860" s="43" t="s">
        <v>363</v>
      </c>
    </row>
    <row r="5861" spans="1:16" x14ac:dyDescent="0.25">
      <c r="A5861" s="43" t="s">
        <v>751</v>
      </c>
      <c r="B5861" s="43" t="s">
        <v>204</v>
      </c>
      <c r="C5861" s="43" t="s">
        <v>752</v>
      </c>
      <c r="D5861" s="43" t="s">
        <v>753</v>
      </c>
      <c r="E5861" s="43" t="s">
        <v>186</v>
      </c>
      <c r="F5861" s="44">
        <v>45014</v>
      </c>
      <c r="G5861" s="43" t="s">
        <v>203</v>
      </c>
      <c r="H5861" s="43" t="s">
        <v>3960</v>
      </c>
      <c r="I5861" s="43" t="s">
        <v>364</v>
      </c>
      <c r="J5861" s="43">
        <v>3</v>
      </c>
      <c r="K5861" s="43" t="s">
        <v>8948</v>
      </c>
      <c r="L5861" s="55" t="s">
        <v>13</v>
      </c>
      <c r="M5861" s="43" t="s">
        <v>2</v>
      </c>
      <c r="N5861" s="43" t="s">
        <v>2</v>
      </c>
      <c r="O5861"/>
      <c r="P5861" s="43" t="s">
        <v>363</v>
      </c>
    </row>
    <row r="5862" spans="1:16" ht="30" x14ac:dyDescent="0.25">
      <c r="A5862" s="43" t="s">
        <v>751</v>
      </c>
      <c r="B5862" s="43" t="s">
        <v>204</v>
      </c>
      <c r="C5862" s="43" t="s">
        <v>752</v>
      </c>
      <c r="D5862" s="43" t="s">
        <v>753</v>
      </c>
      <c r="E5862" s="43" t="s">
        <v>186</v>
      </c>
      <c r="F5862" s="44">
        <v>45014</v>
      </c>
      <c r="G5862" s="43" t="s">
        <v>203</v>
      </c>
      <c r="H5862" s="43" t="s">
        <v>3960</v>
      </c>
      <c r="I5862" s="43" t="s">
        <v>364</v>
      </c>
      <c r="J5862" s="43">
        <v>4</v>
      </c>
      <c r="K5862" s="43" t="s">
        <v>1756</v>
      </c>
      <c r="L5862" s="55" t="s">
        <v>13</v>
      </c>
      <c r="M5862" s="43" t="s">
        <v>2</v>
      </c>
      <c r="N5862" s="43" t="s">
        <v>3</v>
      </c>
      <c r="O5862" s="43" t="s">
        <v>9875</v>
      </c>
      <c r="P5862" s="43" t="s">
        <v>364</v>
      </c>
    </row>
    <row r="5863" spans="1:16" ht="30" x14ac:dyDescent="0.25">
      <c r="A5863" s="43" t="s">
        <v>751</v>
      </c>
      <c r="B5863" s="43" t="s">
        <v>204</v>
      </c>
      <c r="C5863" s="43" t="s">
        <v>752</v>
      </c>
      <c r="D5863" s="43" t="s">
        <v>753</v>
      </c>
      <c r="E5863" s="43" t="s">
        <v>186</v>
      </c>
      <c r="F5863" s="44">
        <v>45014</v>
      </c>
      <c r="G5863" s="43" t="s">
        <v>203</v>
      </c>
      <c r="H5863" s="43" t="s">
        <v>3960</v>
      </c>
      <c r="I5863" s="43" t="s">
        <v>364</v>
      </c>
      <c r="J5863" s="43">
        <v>5.0999999999999996</v>
      </c>
      <c r="K5863" s="43" t="s">
        <v>1815</v>
      </c>
      <c r="L5863" s="55" t="s">
        <v>13</v>
      </c>
      <c r="M5863" s="43" t="s">
        <v>2</v>
      </c>
      <c r="N5863" s="43" t="s">
        <v>3</v>
      </c>
      <c r="O5863" s="43" t="s">
        <v>9875</v>
      </c>
      <c r="P5863" s="43" t="s">
        <v>364</v>
      </c>
    </row>
    <row r="5864" spans="1:16" ht="30" x14ac:dyDescent="0.25">
      <c r="A5864" s="43" t="s">
        <v>751</v>
      </c>
      <c r="B5864" s="43" t="s">
        <v>204</v>
      </c>
      <c r="C5864" s="43" t="s">
        <v>752</v>
      </c>
      <c r="D5864" s="43" t="s">
        <v>753</v>
      </c>
      <c r="E5864" s="43" t="s">
        <v>186</v>
      </c>
      <c r="F5864" s="44">
        <v>45014</v>
      </c>
      <c r="G5864" s="43" t="s">
        <v>203</v>
      </c>
      <c r="H5864" s="43" t="s">
        <v>3960</v>
      </c>
      <c r="I5864" s="43" t="s">
        <v>364</v>
      </c>
      <c r="J5864" s="43">
        <v>5.0999999999999996</v>
      </c>
      <c r="K5864" s="43" t="s">
        <v>880</v>
      </c>
      <c r="L5864" s="55" t="s">
        <v>13</v>
      </c>
      <c r="M5864" s="43" t="s">
        <v>2</v>
      </c>
      <c r="N5864" s="43" t="s">
        <v>3</v>
      </c>
      <c r="O5864" s="43" t="s">
        <v>9875</v>
      </c>
      <c r="P5864" s="43" t="s">
        <v>364</v>
      </c>
    </row>
    <row r="5865" spans="1:16" ht="30" x14ac:dyDescent="0.25">
      <c r="A5865" s="43" t="s">
        <v>751</v>
      </c>
      <c r="B5865" s="43" t="s">
        <v>204</v>
      </c>
      <c r="C5865" s="43" t="s">
        <v>752</v>
      </c>
      <c r="D5865" s="43" t="s">
        <v>753</v>
      </c>
      <c r="E5865" s="43" t="s">
        <v>186</v>
      </c>
      <c r="F5865" s="44">
        <v>45014</v>
      </c>
      <c r="G5865" s="43" t="s">
        <v>203</v>
      </c>
      <c r="H5865" s="43" t="s">
        <v>3960</v>
      </c>
      <c r="I5865" s="43" t="s">
        <v>364</v>
      </c>
      <c r="J5865" s="43">
        <v>5.2</v>
      </c>
      <c r="K5865" s="43" t="s">
        <v>932</v>
      </c>
      <c r="L5865" s="55" t="s">
        <v>13</v>
      </c>
      <c r="M5865" s="43" t="s">
        <v>2</v>
      </c>
      <c r="N5865" s="43" t="s">
        <v>3</v>
      </c>
      <c r="O5865" s="43" t="s">
        <v>9875</v>
      </c>
      <c r="P5865" s="43" t="s">
        <v>364</v>
      </c>
    </row>
    <row r="5866" spans="1:16" ht="30" x14ac:dyDescent="0.25">
      <c r="A5866" s="43" t="s">
        <v>751</v>
      </c>
      <c r="B5866" s="43" t="s">
        <v>204</v>
      </c>
      <c r="C5866" s="43" t="s">
        <v>752</v>
      </c>
      <c r="D5866" s="43" t="s">
        <v>753</v>
      </c>
      <c r="E5866" s="43" t="s">
        <v>186</v>
      </c>
      <c r="F5866" s="44">
        <v>45014</v>
      </c>
      <c r="G5866" s="43" t="s">
        <v>203</v>
      </c>
      <c r="H5866" s="43" t="s">
        <v>3960</v>
      </c>
      <c r="I5866" s="43" t="s">
        <v>364</v>
      </c>
      <c r="J5866" s="43">
        <v>5.3</v>
      </c>
      <c r="K5866" s="43" t="s">
        <v>8949</v>
      </c>
      <c r="L5866" s="55" t="s">
        <v>13</v>
      </c>
      <c r="M5866" s="43" t="s">
        <v>2</v>
      </c>
      <c r="N5866" s="43" t="s">
        <v>3</v>
      </c>
      <c r="O5866" s="43" t="s">
        <v>9875</v>
      </c>
      <c r="P5866" s="43" t="s">
        <v>364</v>
      </c>
    </row>
    <row r="5867" spans="1:16" ht="30" x14ac:dyDescent="0.25">
      <c r="A5867" s="43" t="s">
        <v>751</v>
      </c>
      <c r="B5867" s="43" t="s">
        <v>204</v>
      </c>
      <c r="C5867" s="43" t="s">
        <v>752</v>
      </c>
      <c r="D5867" s="43" t="s">
        <v>753</v>
      </c>
      <c r="E5867" s="43" t="s">
        <v>186</v>
      </c>
      <c r="F5867" s="44">
        <v>45014</v>
      </c>
      <c r="G5867" s="43" t="s">
        <v>203</v>
      </c>
      <c r="H5867" s="43" t="s">
        <v>3960</v>
      </c>
      <c r="I5867" s="43" t="s">
        <v>364</v>
      </c>
      <c r="J5867" s="43">
        <v>5.4</v>
      </c>
      <c r="K5867" s="43" t="s">
        <v>2895</v>
      </c>
      <c r="L5867" s="55" t="s">
        <v>13</v>
      </c>
      <c r="M5867" s="43" t="s">
        <v>2</v>
      </c>
      <c r="N5867" s="43" t="s">
        <v>3</v>
      </c>
      <c r="O5867" s="43" t="s">
        <v>9875</v>
      </c>
      <c r="P5867" s="43" t="s">
        <v>364</v>
      </c>
    </row>
    <row r="5868" spans="1:16" ht="30" x14ac:dyDescent="0.25">
      <c r="A5868" s="43" t="s">
        <v>751</v>
      </c>
      <c r="B5868" s="43" t="s">
        <v>204</v>
      </c>
      <c r="C5868" s="43" t="s">
        <v>752</v>
      </c>
      <c r="D5868" s="43" t="s">
        <v>753</v>
      </c>
      <c r="E5868" s="43" t="s">
        <v>186</v>
      </c>
      <c r="F5868" s="44">
        <v>45014</v>
      </c>
      <c r="G5868" s="43" t="s">
        <v>203</v>
      </c>
      <c r="H5868" s="43" t="s">
        <v>3960</v>
      </c>
      <c r="I5868" s="43" t="s">
        <v>364</v>
      </c>
      <c r="J5868" s="43">
        <v>5.5</v>
      </c>
      <c r="K5868" s="43" t="s">
        <v>1849</v>
      </c>
      <c r="L5868" s="55" t="s">
        <v>13</v>
      </c>
      <c r="M5868" s="43" t="s">
        <v>2</v>
      </c>
      <c r="N5868" s="43" t="s">
        <v>3</v>
      </c>
      <c r="O5868" s="43" t="s">
        <v>9875</v>
      </c>
      <c r="P5868" s="43" t="s">
        <v>364</v>
      </c>
    </row>
    <row r="5869" spans="1:16" ht="30" x14ac:dyDescent="0.25">
      <c r="A5869" s="43" t="s">
        <v>751</v>
      </c>
      <c r="B5869" s="43" t="s">
        <v>204</v>
      </c>
      <c r="C5869" s="43" t="s">
        <v>752</v>
      </c>
      <c r="D5869" s="43" t="s">
        <v>753</v>
      </c>
      <c r="E5869" s="43" t="s">
        <v>186</v>
      </c>
      <c r="F5869" s="44">
        <v>45014</v>
      </c>
      <c r="G5869" s="43" t="s">
        <v>203</v>
      </c>
      <c r="H5869" s="43" t="s">
        <v>3960</v>
      </c>
      <c r="I5869" s="43" t="s">
        <v>364</v>
      </c>
      <c r="J5869" s="43">
        <v>5.6</v>
      </c>
      <c r="K5869" s="43" t="s">
        <v>717</v>
      </c>
      <c r="L5869" s="55" t="s">
        <v>13</v>
      </c>
      <c r="M5869" s="43" t="s">
        <v>2</v>
      </c>
      <c r="N5869" s="43" t="s">
        <v>3</v>
      </c>
      <c r="O5869" s="43" t="s">
        <v>9875</v>
      </c>
      <c r="P5869" s="43" t="s">
        <v>364</v>
      </c>
    </row>
    <row r="5870" spans="1:16" ht="30" x14ac:dyDescent="0.25">
      <c r="A5870" s="43" t="s">
        <v>751</v>
      </c>
      <c r="B5870" s="43" t="s">
        <v>204</v>
      </c>
      <c r="C5870" s="43" t="s">
        <v>752</v>
      </c>
      <c r="D5870" s="43" t="s">
        <v>753</v>
      </c>
      <c r="E5870" s="43" t="s">
        <v>186</v>
      </c>
      <c r="F5870" s="44">
        <v>45014</v>
      </c>
      <c r="G5870" s="43" t="s">
        <v>203</v>
      </c>
      <c r="H5870" s="43" t="s">
        <v>3960</v>
      </c>
      <c r="I5870" s="43" t="s">
        <v>364</v>
      </c>
      <c r="J5870" s="43">
        <v>5.7</v>
      </c>
      <c r="K5870" s="43" t="s">
        <v>2896</v>
      </c>
      <c r="L5870" s="55" t="s">
        <v>13</v>
      </c>
      <c r="M5870" s="43" t="s">
        <v>2</v>
      </c>
      <c r="N5870" s="43" t="s">
        <v>3</v>
      </c>
      <c r="O5870" s="43" t="s">
        <v>9875</v>
      </c>
      <c r="P5870" s="43" t="s">
        <v>364</v>
      </c>
    </row>
    <row r="5871" spans="1:16" ht="30" x14ac:dyDescent="0.25">
      <c r="A5871" s="43" t="s">
        <v>751</v>
      </c>
      <c r="B5871" s="43" t="s">
        <v>204</v>
      </c>
      <c r="C5871" s="43" t="s">
        <v>752</v>
      </c>
      <c r="D5871" s="43" t="s">
        <v>753</v>
      </c>
      <c r="E5871" s="43" t="s">
        <v>186</v>
      </c>
      <c r="F5871" s="44">
        <v>45014</v>
      </c>
      <c r="G5871" s="43" t="s">
        <v>203</v>
      </c>
      <c r="H5871" s="43" t="s">
        <v>3960</v>
      </c>
      <c r="I5871" s="43" t="s">
        <v>364</v>
      </c>
      <c r="J5871" s="43">
        <v>5.8</v>
      </c>
      <c r="K5871" s="43" t="s">
        <v>934</v>
      </c>
      <c r="L5871" s="55" t="s">
        <v>13</v>
      </c>
      <c r="M5871" s="43" t="s">
        <v>2</v>
      </c>
      <c r="N5871" s="43" t="s">
        <v>3</v>
      </c>
      <c r="O5871" s="43" t="s">
        <v>9875</v>
      </c>
      <c r="P5871" s="43" t="s">
        <v>364</v>
      </c>
    </row>
    <row r="5872" spans="1:16" ht="30" x14ac:dyDescent="0.25">
      <c r="A5872" s="43" t="s">
        <v>751</v>
      </c>
      <c r="B5872" s="43" t="s">
        <v>204</v>
      </c>
      <c r="C5872" s="43" t="s">
        <v>752</v>
      </c>
      <c r="D5872" s="43" t="s">
        <v>753</v>
      </c>
      <c r="E5872" s="43" t="s">
        <v>186</v>
      </c>
      <c r="F5872" s="44">
        <v>45014</v>
      </c>
      <c r="G5872" s="43" t="s">
        <v>203</v>
      </c>
      <c r="H5872" s="43" t="s">
        <v>3960</v>
      </c>
      <c r="I5872" s="43" t="s">
        <v>364</v>
      </c>
      <c r="J5872" s="43">
        <v>5.9</v>
      </c>
      <c r="K5872" s="43" t="s">
        <v>875</v>
      </c>
      <c r="L5872" s="55" t="s">
        <v>13</v>
      </c>
      <c r="M5872" s="43" t="s">
        <v>2</v>
      </c>
      <c r="N5872" s="43" t="s">
        <v>3</v>
      </c>
      <c r="O5872" s="43" t="s">
        <v>9875</v>
      </c>
      <c r="P5872" s="43" t="s">
        <v>364</v>
      </c>
    </row>
    <row r="5873" spans="1:16" ht="30" x14ac:dyDescent="0.25">
      <c r="A5873" s="43" t="s">
        <v>751</v>
      </c>
      <c r="B5873" s="43" t="s">
        <v>204</v>
      </c>
      <c r="C5873" s="43" t="s">
        <v>752</v>
      </c>
      <c r="D5873" s="43" t="s">
        <v>753</v>
      </c>
      <c r="E5873" s="43" t="s">
        <v>186</v>
      </c>
      <c r="F5873" s="44">
        <v>45014</v>
      </c>
      <c r="G5873" s="43" t="s">
        <v>203</v>
      </c>
      <c r="H5873" s="43" t="s">
        <v>3960</v>
      </c>
      <c r="I5873" s="43" t="s">
        <v>364</v>
      </c>
      <c r="J5873" s="43">
        <v>6</v>
      </c>
      <c r="K5873" s="43" t="s">
        <v>1757</v>
      </c>
      <c r="L5873" s="55" t="s">
        <v>13</v>
      </c>
      <c r="M5873" s="43" t="s">
        <v>2</v>
      </c>
      <c r="N5873" s="43" t="s">
        <v>3</v>
      </c>
      <c r="O5873" s="43" t="s">
        <v>9875</v>
      </c>
      <c r="P5873" s="43" t="s">
        <v>364</v>
      </c>
    </row>
    <row r="5874" spans="1:16" ht="30" x14ac:dyDescent="0.25">
      <c r="A5874" s="43" t="s">
        <v>751</v>
      </c>
      <c r="B5874" s="43" t="s">
        <v>204</v>
      </c>
      <c r="C5874" s="43" t="s">
        <v>752</v>
      </c>
      <c r="D5874" s="43" t="s">
        <v>753</v>
      </c>
      <c r="E5874" s="43" t="s">
        <v>186</v>
      </c>
      <c r="F5874" s="44">
        <v>45014</v>
      </c>
      <c r="G5874" s="43" t="s">
        <v>203</v>
      </c>
      <c r="H5874" s="43" t="s">
        <v>3960</v>
      </c>
      <c r="I5874" s="43" t="s">
        <v>364</v>
      </c>
      <c r="J5874" s="43">
        <v>7</v>
      </c>
      <c r="K5874" s="43" t="s">
        <v>6266</v>
      </c>
      <c r="L5874" s="55" t="s">
        <v>638</v>
      </c>
      <c r="M5874" s="43" t="s">
        <v>2</v>
      </c>
      <c r="N5874" s="43" t="s">
        <v>3</v>
      </c>
      <c r="O5874" s="43" t="s">
        <v>9875</v>
      </c>
      <c r="P5874" s="43" t="s">
        <v>364</v>
      </c>
    </row>
    <row r="5875" spans="1:16" ht="30" x14ac:dyDescent="0.25">
      <c r="A5875" s="43" t="s">
        <v>751</v>
      </c>
      <c r="B5875" s="43" t="s">
        <v>204</v>
      </c>
      <c r="C5875" s="43" t="s">
        <v>752</v>
      </c>
      <c r="D5875" s="43" t="s">
        <v>753</v>
      </c>
      <c r="E5875" s="43" t="s">
        <v>186</v>
      </c>
      <c r="F5875" s="44">
        <v>45014</v>
      </c>
      <c r="G5875" s="43" t="s">
        <v>203</v>
      </c>
      <c r="H5875" s="43" t="s">
        <v>3960</v>
      </c>
      <c r="I5875" s="43" t="s">
        <v>364</v>
      </c>
      <c r="J5875" s="43">
        <v>8</v>
      </c>
      <c r="K5875" s="43" t="s">
        <v>886</v>
      </c>
      <c r="L5875" s="55" t="s">
        <v>638</v>
      </c>
      <c r="M5875" s="43" t="s">
        <v>2</v>
      </c>
      <c r="N5875" s="43" t="s">
        <v>3</v>
      </c>
      <c r="O5875" s="43" t="s">
        <v>9875</v>
      </c>
      <c r="P5875" s="43" t="s">
        <v>364</v>
      </c>
    </row>
    <row r="5876" spans="1:16" ht="30" x14ac:dyDescent="0.25">
      <c r="A5876" s="43" t="s">
        <v>751</v>
      </c>
      <c r="B5876" s="43" t="s">
        <v>204</v>
      </c>
      <c r="C5876" s="43" t="s">
        <v>752</v>
      </c>
      <c r="D5876" s="43" t="s">
        <v>753</v>
      </c>
      <c r="E5876" s="43" t="s">
        <v>186</v>
      </c>
      <c r="F5876" s="44">
        <v>45014</v>
      </c>
      <c r="G5876" s="43" t="s">
        <v>203</v>
      </c>
      <c r="H5876" s="43" t="s">
        <v>3960</v>
      </c>
      <c r="I5876" s="43" t="s">
        <v>364</v>
      </c>
      <c r="J5876" s="43">
        <v>9</v>
      </c>
      <c r="K5876" s="43" t="s">
        <v>887</v>
      </c>
      <c r="L5876" s="55" t="s">
        <v>638</v>
      </c>
      <c r="M5876" s="43" t="s">
        <v>2</v>
      </c>
      <c r="N5876" s="43" t="s">
        <v>3</v>
      </c>
      <c r="O5876" s="43" t="s">
        <v>9875</v>
      </c>
      <c r="P5876" s="43" t="s">
        <v>364</v>
      </c>
    </row>
    <row r="5877" spans="1:16" ht="30" x14ac:dyDescent="0.25">
      <c r="A5877" s="43" t="s">
        <v>751</v>
      </c>
      <c r="B5877" s="43" t="s">
        <v>204</v>
      </c>
      <c r="C5877" s="43" t="s">
        <v>752</v>
      </c>
      <c r="D5877" s="43" t="s">
        <v>753</v>
      </c>
      <c r="E5877" s="43" t="s">
        <v>186</v>
      </c>
      <c r="F5877" s="44">
        <v>45014</v>
      </c>
      <c r="G5877" s="43" t="s">
        <v>203</v>
      </c>
      <c r="H5877" s="43" t="s">
        <v>3960</v>
      </c>
      <c r="I5877" s="43" t="s">
        <v>364</v>
      </c>
      <c r="J5877" s="43">
        <v>10</v>
      </c>
      <c r="K5877" s="43" t="s">
        <v>849</v>
      </c>
      <c r="L5877" s="55" t="s">
        <v>13</v>
      </c>
      <c r="M5877" s="43" t="s">
        <v>2</v>
      </c>
      <c r="N5877" s="43" t="s">
        <v>3</v>
      </c>
      <c r="O5877" s="43" t="s">
        <v>9875</v>
      </c>
      <c r="P5877" s="43" t="s">
        <v>364</v>
      </c>
    </row>
    <row r="5878" spans="1:16" ht="30" x14ac:dyDescent="0.25">
      <c r="A5878" s="43" t="s">
        <v>751</v>
      </c>
      <c r="B5878" s="43" t="s">
        <v>204</v>
      </c>
      <c r="C5878" s="43" t="s">
        <v>752</v>
      </c>
      <c r="D5878" s="43" t="s">
        <v>753</v>
      </c>
      <c r="E5878" s="43" t="s">
        <v>186</v>
      </c>
      <c r="F5878" s="44">
        <v>45014</v>
      </c>
      <c r="G5878" s="43" t="s">
        <v>203</v>
      </c>
      <c r="H5878" s="43" t="s">
        <v>3960</v>
      </c>
      <c r="I5878" s="43" t="s">
        <v>364</v>
      </c>
      <c r="J5878" s="43">
        <v>11</v>
      </c>
      <c r="K5878" s="43" t="s">
        <v>4003</v>
      </c>
      <c r="L5878" s="55" t="s">
        <v>13</v>
      </c>
      <c r="M5878" s="43" t="s">
        <v>2</v>
      </c>
      <c r="N5878" s="43" t="s">
        <v>3</v>
      </c>
      <c r="O5878" s="43" t="s">
        <v>9875</v>
      </c>
      <c r="P5878" s="43" t="s">
        <v>364</v>
      </c>
    </row>
    <row r="5879" spans="1:16" ht="30" x14ac:dyDescent="0.25">
      <c r="A5879" s="43" t="s">
        <v>751</v>
      </c>
      <c r="B5879" s="43" t="s">
        <v>204</v>
      </c>
      <c r="C5879" s="43" t="s">
        <v>752</v>
      </c>
      <c r="D5879" s="43" t="s">
        <v>753</v>
      </c>
      <c r="E5879" s="43" t="s">
        <v>186</v>
      </c>
      <c r="F5879" s="44">
        <v>45014</v>
      </c>
      <c r="G5879" s="43" t="s">
        <v>203</v>
      </c>
      <c r="H5879" s="43" t="s">
        <v>3960</v>
      </c>
      <c r="I5879" s="43" t="s">
        <v>364</v>
      </c>
      <c r="J5879" s="43">
        <v>12</v>
      </c>
      <c r="K5879" s="43" t="s">
        <v>888</v>
      </c>
      <c r="L5879" s="55" t="s">
        <v>13</v>
      </c>
      <c r="M5879" s="43" t="s">
        <v>2</v>
      </c>
      <c r="N5879" s="43" t="s">
        <v>3</v>
      </c>
      <c r="O5879" s="43" t="s">
        <v>9875</v>
      </c>
      <c r="P5879" s="43" t="s">
        <v>364</v>
      </c>
    </row>
    <row r="5880" spans="1:16" x14ac:dyDescent="0.25">
      <c r="A5880" s="43" t="s">
        <v>8950</v>
      </c>
      <c r="B5880" s="43" t="s">
        <v>66</v>
      </c>
      <c r="C5880" s="43" t="s">
        <v>8951</v>
      </c>
      <c r="D5880" s="43">
        <v>5959378</v>
      </c>
      <c r="E5880" s="43" t="s">
        <v>46</v>
      </c>
      <c r="F5880" s="44">
        <v>45014</v>
      </c>
      <c r="G5880" s="43" t="s">
        <v>203</v>
      </c>
      <c r="H5880" s="43" t="s">
        <v>3960</v>
      </c>
      <c r="I5880" s="43" t="s">
        <v>364</v>
      </c>
      <c r="J5880" s="43">
        <v>1</v>
      </c>
      <c r="K5880" s="43" t="s">
        <v>67</v>
      </c>
      <c r="L5880" s="55" t="s">
        <v>13</v>
      </c>
      <c r="M5880" s="43" t="s">
        <v>2</v>
      </c>
      <c r="N5880" s="43" t="s">
        <v>2</v>
      </c>
      <c r="O5880"/>
      <c r="P5880" s="43" t="s">
        <v>363</v>
      </c>
    </row>
    <row r="5881" spans="1:16" x14ac:dyDescent="0.25">
      <c r="A5881" s="43" t="s">
        <v>8950</v>
      </c>
      <c r="B5881" s="43" t="s">
        <v>66</v>
      </c>
      <c r="C5881" s="43" t="s">
        <v>8951</v>
      </c>
      <c r="D5881" s="43">
        <v>5959378</v>
      </c>
      <c r="E5881" s="43" t="s">
        <v>46</v>
      </c>
      <c r="F5881" s="44">
        <v>45014</v>
      </c>
      <c r="G5881" s="43" t="s">
        <v>203</v>
      </c>
      <c r="H5881" s="43" t="s">
        <v>3960</v>
      </c>
      <c r="I5881" s="43" t="s">
        <v>364</v>
      </c>
      <c r="J5881" s="43">
        <v>2</v>
      </c>
      <c r="K5881" s="43" t="s">
        <v>68</v>
      </c>
      <c r="L5881" s="55" t="s">
        <v>13</v>
      </c>
      <c r="M5881" s="43" t="s">
        <v>2</v>
      </c>
      <c r="N5881" s="43" t="s">
        <v>2</v>
      </c>
      <c r="O5881"/>
      <c r="P5881" s="43" t="s">
        <v>363</v>
      </c>
    </row>
    <row r="5882" spans="1:16" x14ac:dyDescent="0.25">
      <c r="A5882" s="43" t="s">
        <v>8950</v>
      </c>
      <c r="B5882" s="43" t="s">
        <v>66</v>
      </c>
      <c r="C5882" s="43" t="s">
        <v>8951</v>
      </c>
      <c r="D5882" s="43">
        <v>5959378</v>
      </c>
      <c r="E5882" s="43" t="s">
        <v>46</v>
      </c>
      <c r="F5882" s="44">
        <v>45014</v>
      </c>
      <c r="G5882" s="43" t="s">
        <v>203</v>
      </c>
      <c r="H5882" s="43" t="s">
        <v>3960</v>
      </c>
      <c r="I5882" s="43" t="s">
        <v>364</v>
      </c>
      <c r="J5882" s="43">
        <v>3</v>
      </c>
      <c r="K5882" s="43" t="s">
        <v>69</v>
      </c>
      <c r="L5882" s="55" t="s">
        <v>13</v>
      </c>
      <c r="M5882" s="43" t="s">
        <v>2</v>
      </c>
      <c r="N5882" s="43" t="s">
        <v>2</v>
      </c>
      <c r="O5882"/>
      <c r="P5882" s="43" t="s">
        <v>363</v>
      </c>
    </row>
    <row r="5883" spans="1:16" x14ac:dyDescent="0.25">
      <c r="A5883" s="43" t="s">
        <v>8950</v>
      </c>
      <c r="B5883" s="43" t="s">
        <v>66</v>
      </c>
      <c r="C5883" s="43" t="s">
        <v>8951</v>
      </c>
      <c r="D5883" s="43">
        <v>5959378</v>
      </c>
      <c r="E5883" s="43" t="s">
        <v>46</v>
      </c>
      <c r="F5883" s="44">
        <v>45014</v>
      </c>
      <c r="G5883" s="43" t="s">
        <v>203</v>
      </c>
      <c r="H5883" s="43" t="s">
        <v>3960</v>
      </c>
      <c r="I5883" s="43" t="s">
        <v>364</v>
      </c>
      <c r="J5883" s="43">
        <v>4</v>
      </c>
      <c r="K5883" s="43" t="s">
        <v>70</v>
      </c>
      <c r="L5883" s="55" t="s">
        <v>13</v>
      </c>
      <c r="M5883" s="43" t="s">
        <v>2</v>
      </c>
      <c r="N5883" s="43" t="s">
        <v>2</v>
      </c>
      <c r="O5883"/>
      <c r="P5883" s="43" t="s">
        <v>363</v>
      </c>
    </row>
    <row r="5884" spans="1:16" x14ac:dyDescent="0.25">
      <c r="A5884" s="43" t="s">
        <v>8950</v>
      </c>
      <c r="B5884" s="43" t="s">
        <v>66</v>
      </c>
      <c r="C5884" s="43" t="s">
        <v>8951</v>
      </c>
      <c r="D5884" s="43">
        <v>5959378</v>
      </c>
      <c r="E5884" s="43" t="s">
        <v>46</v>
      </c>
      <c r="F5884" s="44">
        <v>45014</v>
      </c>
      <c r="G5884" s="43" t="s">
        <v>203</v>
      </c>
      <c r="H5884" s="43" t="s">
        <v>3960</v>
      </c>
      <c r="I5884" s="43" t="s">
        <v>363</v>
      </c>
      <c r="J5884" s="43">
        <v>5</v>
      </c>
      <c r="K5884" s="43" t="s">
        <v>3501</v>
      </c>
      <c r="L5884" s="55" t="s">
        <v>13</v>
      </c>
      <c r="M5884"/>
      <c r="N5884"/>
      <c r="O5884"/>
      <c r="P5884" s="43" t="s">
        <v>363</v>
      </c>
    </row>
    <row r="5885" spans="1:16" x14ac:dyDescent="0.25">
      <c r="A5885" s="43" t="s">
        <v>8950</v>
      </c>
      <c r="B5885" s="43" t="s">
        <v>66</v>
      </c>
      <c r="C5885" s="43" t="s">
        <v>8951</v>
      </c>
      <c r="D5885" s="43">
        <v>5959378</v>
      </c>
      <c r="E5885" s="43" t="s">
        <v>46</v>
      </c>
      <c r="F5885" s="44">
        <v>45014</v>
      </c>
      <c r="G5885" s="43" t="s">
        <v>203</v>
      </c>
      <c r="H5885" s="43" t="s">
        <v>3960</v>
      </c>
      <c r="I5885" s="43" t="s">
        <v>363</v>
      </c>
      <c r="J5885" s="43">
        <v>6</v>
      </c>
      <c r="K5885" s="43" t="s">
        <v>3875</v>
      </c>
      <c r="L5885" s="55" t="s">
        <v>638</v>
      </c>
      <c r="M5885"/>
      <c r="N5885"/>
      <c r="O5885"/>
      <c r="P5885" s="43" t="s">
        <v>363</v>
      </c>
    </row>
    <row r="5886" spans="1:16" x14ac:dyDescent="0.25">
      <c r="A5886" s="43" t="s">
        <v>8950</v>
      </c>
      <c r="B5886" s="43" t="s">
        <v>66</v>
      </c>
      <c r="C5886" s="43" t="s">
        <v>8951</v>
      </c>
      <c r="D5886" s="43">
        <v>5959378</v>
      </c>
      <c r="E5886" s="43" t="s">
        <v>46</v>
      </c>
      <c r="F5886" s="44">
        <v>45014</v>
      </c>
      <c r="G5886" s="43" t="s">
        <v>203</v>
      </c>
      <c r="H5886" s="43" t="s">
        <v>3960</v>
      </c>
      <c r="I5886" s="43" t="s">
        <v>363</v>
      </c>
      <c r="J5886" s="43">
        <v>7</v>
      </c>
      <c r="K5886" s="43" t="s">
        <v>6996</v>
      </c>
      <c r="L5886" s="55" t="s">
        <v>638</v>
      </c>
      <c r="M5886"/>
      <c r="N5886"/>
      <c r="O5886"/>
      <c r="P5886" s="43" t="s">
        <v>363</v>
      </c>
    </row>
    <row r="5887" spans="1:16" x14ac:dyDescent="0.25">
      <c r="A5887" s="43" t="s">
        <v>8950</v>
      </c>
      <c r="B5887" s="43" t="s">
        <v>66</v>
      </c>
      <c r="C5887" s="43" t="s">
        <v>8951</v>
      </c>
      <c r="D5887" s="43">
        <v>5959378</v>
      </c>
      <c r="E5887" s="43" t="s">
        <v>46</v>
      </c>
      <c r="F5887" s="44">
        <v>45014</v>
      </c>
      <c r="G5887" s="43" t="s">
        <v>203</v>
      </c>
      <c r="H5887" s="43" t="s">
        <v>3960</v>
      </c>
      <c r="I5887" s="43" t="s">
        <v>364</v>
      </c>
      <c r="J5887" s="43">
        <v>8.1</v>
      </c>
      <c r="K5887" s="43" t="s">
        <v>53</v>
      </c>
      <c r="L5887" s="55" t="s">
        <v>638</v>
      </c>
      <c r="M5887" s="43" t="s">
        <v>2</v>
      </c>
      <c r="N5887" s="43" t="s">
        <v>2</v>
      </c>
      <c r="O5887"/>
      <c r="P5887" s="43" t="s">
        <v>363</v>
      </c>
    </row>
    <row r="5888" spans="1:16" x14ac:dyDescent="0.25">
      <c r="A5888" s="43" t="s">
        <v>8950</v>
      </c>
      <c r="B5888" s="43" t="s">
        <v>66</v>
      </c>
      <c r="C5888" s="43" t="s">
        <v>8951</v>
      </c>
      <c r="D5888" s="43">
        <v>5959378</v>
      </c>
      <c r="E5888" s="43" t="s">
        <v>46</v>
      </c>
      <c r="F5888" s="44">
        <v>45014</v>
      </c>
      <c r="G5888" s="43" t="s">
        <v>203</v>
      </c>
      <c r="H5888" s="43" t="s">
        <v>3960</v>
      </c>
      <c r="I5888" s="43" t="s">
        <v>364</v>
      </c>
      <c r="J5888" s="43">
        <v>8.1999999999999993</v>
      </c>
      <c r="K5888" s="43" t="s">
        <v>71</v>
      </c>
      <c r="L5888" s="55" t="s">
        <v>641</v>
      </c>
      <c r="M5888" s="43" t="s">
        <v>2</v>
      </c>
      <c r="N5888" s="43" t="s">
        <v>2</v>
      </c>
      <c r="O5888"/>
      <c r="P5888" s="43" t="s">
        <v>363</v>
      </c>
    </row>
    <row r="5889" spans="1:16" x14ac:dyDescent="0.25">
      <c r="A5889" s="43" t="s">
        <v>8950</v>
      </c>
      <c r="B5889" s="43" t="s">
        <v>66</v>
      </c>
      <c r="C5889" s="43" t="s">
        <v>8951</v>
      </c>
      <c r="D5889" s="43">
        <v>5959378</v>
      </c>
      <c r="E5889" s="43" t="s">
        <v>46</v>
      </c>
      <c r="F5889" s="44">
        <v>45014</v>
      </c>
      <c r="G5889" s="43" t="s">
        <v>203</v>
      </c>
      <c r="H5889" s="43" t="s">
        <v>3960</v>
      </c>
      <c r="I5889" s="43" t="s">
        <v>364</v>
      </c>
      <c r="J5889" s="43">
        <v>8.4</v>
      </c>
      <c r="K5889" s="43" t="s">
        <v>8952</v>
      </c>
      <c r="L5889" s="55" t="s">
        <v>13</v>
      </c>
      <c r="M5889" s="43" t="s">
        <v>2</v>
      </c>
      <c r="N5889" s="43" t="s">
        <v>2</v>
      </c>
      <c r="O5889"/>
      <c r="P5889" s="43" t="s">
        <v>363</v>
      </c>
    </row>
    <row r="5890" spans="1:16" x14ac:dyDescent="0.25">
      <c r="A5890" s="43" t="s">
        <v>8950</v>
      </c>
      <c r="B5890" s="43" t="s">
        <v>66</v>
      </c>
      <c r="C5890" s="43" t="s">
        <v>8951</v>
      </c>
      <c r="D5890" s="43">
        <v>5959378</v>
      </c>
      <c r="E5890" s="43" t="s">
        <v>46</v>
      </c>
      <c r="F5890" s="44">
        <v>45014</v>
      </c>
      <c r="G5890" s="43" t="s">
        <v>203</v>
      </c>
      <c r="H5890" s="43" t="s">
        <v>3960</v>
      </c>
      <c r="I5890" s="43" t="s">
        <v>364</v>
      </c>
      <c r="J5890" s="43">
        <v>9</v>
      </c>
      <c r="K5890" s="43" t="s">
        <v>8953</v>
      </c>
      <c r="L5890" s="55" t="s">
        <v>640</v>
      </c>
      <c r="M5890" s="43" t="s">
        <v>2</v>
      </c>
      <c r="N5890" s="43" t="s">
        <v>2</v>
      </c>
      <c r="O5890"/>
      <c r="P5890" s="43" t="s">
        <v>363</v>
      </c>
    </row>
    <row r="5891" spans="1:16" ht="30" x14ac:dyDescent="0.25">
      <c r="A5891" s="43" t="s">
        <v>8950</v>
      </c>
      <c r="B5891" s="43" t="s">
        <v>66</v>
      </c>
      <c r="C5891" s="43" t="s">
        <v>8951</v>
      </c>
      <c r="D5891" s="43">
        <v>5959378</v>
      </c>
      <c r="E5891" s="43" t="s">
        <v>46</v>
      </c>
      <c r="F5891" s="44">
        <v>45014</v>
      </c>
      <c r="G5891" s="43" t="s">
        <v>203</v>
      </c>
      <c r="H5891" s="43" t="s">
        <v>3960</v>
      </c>
      <c r="I5891" s="43" t="s">
        <v>364</v>
      </c>
      <c r="J5891" s="43">
        <v>10</v>
      </c>
      <c r="K5891" s="43" t="s">
        <v>8954</v>
      </c>
      <c r="L5891" s="55" t="s">
        <v>640</v>
      </c>
      <c r="M5891" s="43" t="s">
        <v>2</v>
      </c>
      <c r="N5891" s="43" t="s">
        <v>2</v>
      </c>
      <c r="O5891"/>
      <c r="P5891" s="43" t="s">
        <v>363</v>
      </c>
    </row>
    <row r="5892" spans="1:16" x14ac:dyDescent="0.25">
      <c r="A5892" s="43" t="s">
        <v>8950</v>
      </c>
      <c r="B5892" s="43" t="s">
        <v>66</v>
      </c>
      <c r="C5892" s="43" t="s">
        <v>8951</v>
      </c>
      <c r="D5892" s="43">
        <v>5959378</v>
      </c>
      <c r="E5892" s="43" t="s">
        <v>46</v>
      </c>
      <c r="F5892" s="44">
        <v>45014</v>
      </c>
      <c r="G5892" s="43" t="s">
        <v>203</v>
      </c>
      <c r="H5892" s="43" t="s">
        <v>3960</v>
      </c>
      <c r="I5892" s="43" t="s">
        <v>364</v>
      </c>
      <c r="J5892" s="43">
        <v>11.1</v>
      </c>
      <c r="K5892" s="43" t="s">
        <v>7142</v>
      </c>
      <c r="L5892" s="55" t="s">
        <v>640</v>
      </c>
      <c r="M5892" s="43" t="s">
        <v>2</v>
      </c>
      <c r="N5892" s="43" t="s">
        <v>2</v>
      </c>
      <c r="O5892"/>
      <c r="P5892" s="43" t="s">
        <v>363</v>
      </c>
    </row>
    <row r="5893" spans="1:16" x14ac:dyDescent="0.25">
      <c r="A5893" s="43" t="s">
        <v>8950</v>
      </c>
      <c r="B5893" s="43" t="s">
        <v>66</v>
      </c>
      <c r="C5893" s="43" t="s">
        <v>8951</v>
      </c>
      <c r="D5893" s="43">
        <v>5959378</v>
      </c>
      <c r="E5893" s="43" t="s">
        <v>46</v>
      </c>
      <c r="F5893" s="44">
        <v>45014</v>
      </c>
      <c r="G5893" s="43" t="s">
        <v>203</v>
      </c>
      <c r="H5893" s="43" t="s">
        <v>3960</v>
      </c>
      <c r="I5893" s="43" t="s">
        <v>364</v>
      </c>
      <c r="J5893" s="43">
        <v>11.1</v>
      </c>
      <c r="K5893" s="43" t="s">
        <v>8955</v>
      </c>
      <c r="L5893" s="55" t="s">
        <v>640</v>
      </c>
      <c r="M5893" s="43" t="s">
        <v>2</v>
      </c>
      <c r="N5893" s="43" t="s">
        <v>2</v>
      </c>
      <c r="O5893"/>
      <c r="P5893" s="43" t="s">
        <v>363</v>
      </c>
    </row>
    <row r="5894" spans="1:16" x14ac:dyDescent="0.25">
      <c r="A5894" s="43" t="s">
        <v>8950</v>
      </c>
      <c r="B5894" s="43" t="s">
        <v>66</v>
      </c>
      <c r="C5894" s="43" t="s">
        <v>8951</v>
      </c>
      <c r="D5894" s="43">
        <v>5959378</v>
      </c>
      <c r="E5894" s="43" t="s">
        <v>46</v>
      </c>
      <c r="F5894" s="44">
        <v>45014</v>
      </c>
      <c r="G5894" s="43" t="s">
        <v>203</v>
      </c>
      <c r="H5894" s="43" t="s">
        <v>3960</v>
      </c>
      <c r="I5894" s="43" t="s">
        <v>364</v>
      </c>
      <c r="J5894" s="43">
        <v>11.2</v>
      </c>
      <c r="K5894" s="43" t="s">
        <v>8956</v>
      </c>
      <c r="L5894" s="55" t="s">
        <v>640</v>
      </c>
      <c r="M5894" s="43" t="s">
        <v>2</v>
      </c>
      <c r="N5894" s="43" t="s">
        <v>2</v>
      </c>
      <c r="O5894"/>
      <c r="P5894" s="43" t="s">
        <v>363</v>
      </c>
    </row>
    <row r="5895" spans="1:16" x14ac:dyDescent="0.25">
      <c r="A5895" s="43" t="s">
        <v>8950</v>
      </c>
      <c r="B5895" s="43" t="s">
        <v>66</v>
      </c>
      <c r="C5895" s="43" t="s">
        <v>8951</v>
      </c>
      <c r="D5895" s="43">
        <v>5959378</v>
      </c>
      <c r="E5895" s="43" t="s">
        <v>46</v>
      </c>
      <c r="F5895" s="44">
        <v>45014</v>
      </c>
      <c r="G5895" s="43" t="s">
        <v>203</v>
      </c>
      <c r="H5895" s="43" t="s">
        <v>3960</v>
      </c>
      <c r="I5895" s="43" t="s">
        <v>364</v>
      </c>
      <c r="J5895" s="43">
        <v>11.3</v>
      </c>
      <c r="K5895" s="43" t="s">
        <v>8957</v>
      </c>
      <c r="L5895" s="55" t="s">
        <v>640</v>
      </c>
      <c r="M5895" s="43" t="s">
        <v>2</v>
      </c>
      <c r="N5895" s="43" t="s">
        <v>2</v>
      </c>
      <c r="O5895"/>
      <c r="P5895" s="43" t="s">
        <v>363</v>
      </c>
    </row>
    <row r="5896" spans="1:16" x14ac:dyDescent="0.25">
      <c r="A5896" s="43" t="s">
        <v>8950</v>
      </c>
      <c r="B5896" s="43" t="s">
        <v>66</v>
      </c>
      <c r="C5896" s="43" t="s">
        <v>8951</v>
      </c>
      <c r="D5896" s="43">
        <v>5959378</v>
      </c>
      <c r="E5896" s="43" t="s">
        <v>46</v>
      </c>
      <c r="F5896" s="44">
        <v>45014</v>
      </c>
      <c r="G5896" s="43" t="s">
        <v>203</v>
      </c>
      <c r="H5896" s="43" t="s">
        <v>3960</v>
      </c>
      <c r="I5896" s="43" t="s">
        <v>364</v>
      </c>
      <c r="J5896" s="43">
        <v>11.4</v>
      </c>
      <c r="K5896" s="43" t="s">
        <v>8958</v>
      </c>
      <c r="L5896" s="55" t="s">
        <v>640</v>
      </c>
      <c r="M5896" s="43" t="s">
        <v>2</v>
      </c>
      <c r="N5896" s="43" t="s">
        <v>2</v>
      </c>
      <c r="O5896"/>
      <c r="P5896" s="43" t="s">
        <v>363</v>
      </c>
    </row>
    <row r="5897" spans="1:16" x14ac:dyDescent="0.25">
      <c r="A5897" s="43" t="s">
        <v>8950</v>
      </c>
      <c r="B5897" s="43" t="s">
        <v>66</v>
      </c>
      <c r="C5897" s="43" t="s">
        <v>8951</v>
      </c>
      <c r="D5897" s="43">
        <v>5959378</v>
      </c>
      <c r="E5897" s="43" t="s">
        <v>46</v>
      </c>
      <c r="F5897" s="44">
        <v>45014</v>
      </c>
      <c r="G5897" s="43" t="s">
        <v>203</v>
      </c>
      <c r="H5897" s="43" t="s">
        <v>3960</v>
      </c>
      <c r="I5897" s="43" t="s">
        <v>364</v>
      </c>
      <c r="J5897" s="43">
        <v>11.5</v>
      </c>
      <c r="K5897" s="43" t="s">
        <v>8959</v>
      </c>
      <c r="L5897" s="55" t="s">
        <v>640</v>
      </c>
      <c r="M5897" s="43" t="s">
        <v>2</v>
      </c>
      <c r="N5897" s="43" t="s">
        <v>2</v>
      </c>
      <c r="O5897"/>
      <c r="P5897" s="43" t="s">
        <v>363</v>
      </c>
    </row>
    <row r="5898" spans="1:16" x14ac:dyDescent="0.25">
      <c r="A5898" s="43" t="s">
        <v>8950</v>
      </c>
      <c r="B5898" s="43" t="s">
        <v>66</v>
      </c>
      <c r="C5898" s="43" t="s">
        <v>8951</v>
      </c>
      <c r="D5898" s="43">
        <v>5959378</v>
      </c>
      <c r="E5898" s="43" t="s">
        <v>46</v>
      </c>
      <c r="F5898" s="44">
        <v>45014</v>
      </c>
      <c r="G5898" s="43" t="s">
        <v>203</v>
      </c>
      <c r="H5898" s="43" t="s">
        <v>3960</v>
      </c>
      <c r="I5898" s="43" t="s">
        <v>364</v>
      </c>
      <c r="J5898" s="43">
        <v>11.6</v>
      </c>
      <c r="K5898" s="43" t="s">
        <v>8960</v>
      </c>
      <c r="L5898" s="55" t="s">
        <v>640</v>
      </c>
      <c r="M5898" s="43" t="s">
        <v>2</v>
      </c>
      <c r="N5898" s="43" t="s">
        <v>2</v>
      </c>
      <c r="O5898"/>
      <c r="P5898" s="43" t="s">
        <v>363</v>
      </c>
    </row>
    <row r="5899" spans="1:16" x14ac:dyDescent="0.25">
      <c r="A5899" s="43" t="s">
        <v>8950</v>
      </c>
      <c r="B5899" s="43" t="s">
        <v>66</v>
      </c>
      <c r="C5899" s="43" t="s">
        <v>8951</v>
      </c>
      <c r="D5899" s="43">
        <v>5959378</v>
      </c>
      <c r="E5899" s="43" t="s">
        <v>46</v>
      </c>
      <c r="F5899" s="44">
        <v>45014</v>
      </c>
      <c r="G5899" s="43" t="s">
        <v>203</v>
      </c>
      <c r="H5899" s="43" t="s">
        <v>3960</v>
      </c>
      <c r="I5899" s="43" t="s">
        <v>364</v>
      </c>
      <c r="J5899" s="43">
        <v>11.7</v>
      </c>
      <c r="K5899" s="43" t="s">
        <v>8961</v>
      </c>
      <c r="L5899" s="55" t="s">
        <v>640</v>
      </c>
      <c r="M5899" s="43" t="s">
        <v>2</v>
      </c>
      <c r="N5899" s="43" t="s">
        <v>2</v>
      </c>
      <c r="O5899"/>
      <c r="P5899" s="43" t="s">
        <v>363</v>
      </c>
    </row>
    <row r="5900" spans="1:16" x14ac:dyDescent="0.25">
      <c r="A5900" s="43" t="s">
        <v>8950</v>
      </c>
      <c r="B5900" s="43" t="s">
        <v>66</v>
      </c>
      <c r="C5900" s="43" t="s">
        <v>8951</v>
      </c>
      <c r="D5900" s="43">
        <v>5959378</v>
      </c>
      <c r="E5900" s="43" t="s">
        <v>46</v>
      </c>
      <c r="F5900" s="44">
        <v>45014</v>
      </c>
      <c r="G5900" s="43" t="s">
        <v>203</v>
      </c>
      <c r="H5900" s="43" t="s">
        <v>3960</v>
      </c>
      <c r="I5900" s="43" t="s">
        <v>364</v>
      </c>
      <c r="J5900" s="43">
        <v>11.8</v>
      </c>
      <c r="K5900" s="43" t="s">
        <v>8962</v>
      </c>
      <c r="L5900" s="55" t="s">
        <v>640</v>
      </c>
      <c r="M5900" s="43" t="s">
        <v>2</v>
      </c>
      <c r="N5900" s="43" t="s">
        <v>2</v>
      </c>
      <c r="O5900"/>
      <c r="P5900" s="43" t="s">
        <v>363</v>
      </c>
    </row>
    <row r="5901" spans="1:16" x14ac:dyDescent="0.25">
      <c r="A5901" s="43" t="s">
        <v>8950</v>
      </c>
      <c r="B5901" s="43" t="s">
        <v>66</v>
      </c>
      <c r="C5901" s="43" t="s">
        <v>8951</v>
      </c>
      <c r="D5901" s="43">
        <v>5959378</v>
      </c>
      <c r="E5901" s="43" t="s">
        <v>46</v>
      </c>
      <c r="F5901" s="44">
        <v>45014</v>
      </c>
      <c r="G5901" s="43" t="s">
        <v>203</v>
      </c>
      <c r="H5901" s="43" t="s">
        <v>3960</v>
      </c>
      <c r="I5901" s="43" t="s">
        <v>364</v>
      </c>
      <c r="J5901" s="43">
        <v>11.9</v>
      </c>
      <c r="K5901" s="43" t="s">
        <v>8963</v>
      </c>
      <c r="L5901" s="55" t="s">
        <v>640</v>
      </c>
      <c r="M5901" s="43" t="s">
        <v>2</v>
      </c>
      <c r="N5901" s="43" t="s">
        <v>2</v>
      </c>
      <c r="O5901"/>
      <c r="P5901" s="43" t="s">
        <v>363</v>
      </c>
    </row>
    <row r="5902" spans="1:16" x14ac:dyDescent="0.25">
      <c r="A5902" s="43" t="s">
        <v>8950</v>
      </c>
      <c r="B5902" s="43" t="s">
        <v>66</v>
      </c>
      <c r="C5902" s="43" t="s">
        <v>8951</v>
      </c>
      <c r="D5902" s="43">
        <v>5959378</v>
      </c>
      <c r="E5902" s="43" t="s">
        <v>46</v>
      </c>
      <c r="F5902" s="44">
        <v>45014</v>
      </c>
      <c r="G5902" s="43" t="s">
        <v>203</v>
      </c>
      <c r="H5902" s="43" t="s">
        <v>3960</v>
      </c>
      <c r="I5902" s="43" t="s">
        <v>364</v>
      </c>
      <c r="J5902" s="43">
        <v>12</v>
      </c>
      <c r="K5902" s="43" t="s">
        <v>8964</v>
      </c>
      <c r="L5902" s="55" t="s">
        <v>13</v>
      </c>
      <c r="M5902" s="43" t="s">
        <v>2</v>
      </c>
      <c r="N5902" s="43" t="s">
        <v>2</v>
      </c>
      <c r="O5902"/>
      <c r="P5902" s="43" t="s">
        <v>363</v>
      </c>
    </row>
    <row r="5903" spans="1:16" x14ac:dyDescent="0.25">
      <c r="A5903" s="43" t="s">
        <v>8950</v>
      </c>
      <c r="B5903" s="43" t="s">
        <v>66</v>
      </c>
      <c r="C5903" s="43" t="s">
        <v>8951</v>
      </c>
      <c r="D5903" s="43">
        <v>5959378</v>
      </c>
      <c r="E5903" s="43" t="s">
        <v>46</v>
      </c>
      <c r="F5903" s="44">
        <v>45014</v>
      </c>
      <c r="G5903" s="43" t="s">
        <v>203</v>
      </c>
      <c r="H5903" s="43" t="s">
        <v>3960</v>
      </c>
      <c r="I5903" s="43" t="s">
        <v>364</v>
      </c>
      <c r="J5903" s="43">
        <v>13</v>
      </c>
      <c r="K5903" s="43" t="s">
        <v>8965</v>
      </c>
      <c r="L5903" s="55" t="s">
        <v>639</v>
      </c>
      <c r="M5903" s="43" t="s">
        <v>2</v>
      </c>
      <c r="N5903" s="43" t="s">
        <v>2</v>
      </c>
      <c r="O5903"/>
      <c r="P5903" s="43" t="s">
        <v>363</v>
      </c>
    </row>
    <row r="5904" spans="1:16" x14ac:dyDescent="0.25">
      <c r="A5904" s="43" t="s">
        <v>8950</v>
      </c>
      <c r="B5904" s="43" t="s">
        <v>66</v>
      </c>
      <c r="C5904" s="43" t="s">
        <v>8951</v>
      </c>
      <c r="D5904" s="43">
        <v>5959378</v>
      </c>
      <c r="E5904" s="43" t="s">
        <v>46</v>
      </c>
      <c r="F5904" s="44">
        <v>45014</v>
      </c>
      <c r="G5904" s="43" t="s">
        <v>203</v>
      </c>
      <c r="H5904" s="43" t="s">
        <v>3960</v>
      </c>
      <c r="I5904" s="43" t="s">
        <v>364</v>
      </c>
      <c r="J5904" s="43">
        <v>14</v>
      </c>
      <c r="K5904" s="43" t="s">
        <v>5688</v>
      </c>
      <c r="L5904" s="55" t="s">
        <v>641</v>
      </c>
      <c r="M5904" s="43" t="s">
        <v>2</v>
      </c>
      <c r="N5904" s="43" t="s">
        <v>2</v>
      </c>
      <c r="O5904"/>
      <c r="P5904" s="43" t="s">
        <v>363</v>
      </c>
    </row>
    <row r="5905" spans="1:16" x14ac:dyDescent="0.25">
      <c r="A5905" s="43" t="s">
        <v>8950</v>
      </c>
      <c r="B5905" s="43" t="s">
        <v>66</v>
      </c>
      <c r="C5905" s="43" t="s">
        <v>8951</v>
      </c>
      <c r="D5905" s="43">
        <v>5959378</v>
      </c>
      <c r="E5905" s="43" t="s">
        <v>46</v>
      </c>
      <c r="F5905" s="44">
        <v>45014</v>
      </c>
      <c r="G5905" s="43" t="s">
        <v>203</v>
      </c>
      <c r="H5905" s="43" t="s">
        <v>3960</v>
      </c>
      <c r="I5905" s="43" t="s">
        <v>364</v>
      </c>
      <c r="J5905" s="43">
        <v>15</v>
      </c>
      <c r="K5905" s="43" t="s">
        <v>8966</v>
      </c>
      <c r="L5905" s="55" t="s">
        <v>639</v>
      </c>
      <c r="M5905" s="43" t="s">
        <v>2</v>
      </c>
      <c r="N5905" s="43" t="s">
        <v>2</v>
      </c>
      <c r="O5905"/>
      <c r="P5905" s="43" t="s">
        <v>363</v>
      </c>
    </row>
    <row r="5906" spans="1:16" ht="30" x14ac:dyDescent="0.25">
      <c r="A5906" s="43" t="s">
        <v>8950</v>
      </c>
      <c r="B5906" s="43" t="s">
        <v>66</v>
      </c>
      <c r="C5906" s="43" t="s">
        <v>8951</v>
      </c>
      <c r="D5906" s="43">
        <v>5959378</v>
      </c>
      <c r="E5906" s="43" t="s">
        <v>46</v>
      </c>
      <c r="F5906" s="44">
        <v>45014</v>
      </c>
      <c r="G5906" s="43" t="s">
        <v>203</v>
      </c>
      <c r="H5906" s="43" t="s">
        <v>3960</v>
      </c>
      <c r="I5906" s="43" t="s">
        <v>364</v>
      </c>
      <c r="J5906" s="43">
        <v>16.100000000000001</v>
      </c>
      <c r="K5906" s="43" t="s">
        <v>8967</v>
      </c>
      <c r="L5906" s="55" t="s">
        <v>13</v>
      </c>
      <c r="M5906" s="43" t="s">
        <v>2</v>
      </c>
      <c r="N5906" s="43" t="s">
        <v>3</v>
      </c>
      <c r="O5906" s="43" t="s">
        <v>10021</v>
      </c>
      <c r="P5906" s="43" t="s">
        <v>364</v>
      </c>
    </row>
    <row r="5907" spans="1:16" x14ac:dyDescent="0.25">
      <c r="A5907" s="43" t="s">
        <v>8950</v>
      </c>
      <c r="B5907" s="43" t="s">
        <v>66</v>
      </c>
      <c r="C5907" s="43" t="s">
        <v>8951</v>
      </c>
      <c r="D5907" s="43">
        <v>5959378</v>
      </c>
      <c r="E5907" s="43" t="s">
        <v>46</v>
      </c>
      <c r="F5907" s="44">
        <v>45014</v>
      </c>
      <c r="G5907" s="43" t="s">
        <v>203</v>
      </c>
      <c r="H5907" s="43" t="s">
        <v>3960</v>
      </c>
      <c r="I5907" s="43" t="s">
        <v>364</v>
      </c>
      <c r="J5907" s="43">
        <v>16.2</v>
      </c>
      <c r="K5907" s="43" t="s">
        <v>8968</v>
      </c>
      <c r="L5907" s="55" t="s">
        <v>13</v>
      </c>
      <c r="M5907" s="43" t="s">
        <v>2</v>
      </c>
      <c r="N5907" s="43" t="s">
        <v>3</v>
      </c>
      <c r="O5907" s="43" t="s">
        <v>10022</v>
      </c>
      <c r="P5907" s="43" t="s">
        <v>364</v>
      </c>
    </row>
    <row r="5908" spans="1:16" x14ac:dyDescent="0.25">
      <c r="A5908" s="43" t="s">
        <v>8950</v>
      </c>
      <c r="B5908" s="43" t="s">
        <v>66</v>
      </c>
      <c r="C5908" s="43" t="s">
        <v>8951</v>
      </c>
      <c r="D5908" s="43">
        <v>5959378</v>
      </c>
      <c r="E5908" s="43" t="s">
        <v>46</v>
      </c>
      <c r="F5908" s="44">
        <v>45014</v>
      </c>
      <c r="G5908" s="43" t="s">
        <v>203</v>
      </c>
      <c r="H5908" s="43" t="s">
        <v>3960</v>
      </c>
      <c r="I5908" s="43" t="s">
        <v>364</v>
      </c>
      <c r="J5908" s="43">
        <v>16.3</v>
      </c>
      <c r="K5908" s="43" t="s">
        <v>8969</v>
      </c>
      <c r="L5908" s="55" t="s">
        <v>13</v>
      </c>
      <c r="M5908" s="43" t="s">
        <v>2</v>
      </c>
      <c r="N5908" s="43" t="s">
        <v>3</v>
      </c>
      <c r="O5908" s="43" t="s">
        <v>10022</v>
      </c>
      <c r="P5908" s="43" t="s">
        <v>364</v>
      </c>
    </row>
    <row r="5909" spans="1:16" ht="30" x14ac:dyDescent="0.25">
      <c r="A5909" s="43" t="s">
        <v>8950</v>
      </c>
      <c r="B5909" s="43" t="s">
        <v>66</v>
      </c>
      <c r="C5909" s="43" t="s">
        <v>8951</v>
      </c>
      <c r="D5909" s="43">
        <v>5959378</v>
      </c>
      <c r="E5909" s="43" t="s">
        <v>46</v>
      </c>
      <c r="F5909" s="44">
        <v>45014</v>
      </c>
      <c r="G5909" s="43" t="s">
        <v>203</v>
      </c>
      <c r="H5909" s="43" t="s">
        <v>3960</v>
      </c>
      <c r="I5909" s="43" t="s">
        <v>364</v>
      </c>
      <c r="J5909" s="43">
        <v>17.100000000000001</v>
      </c>
      <c r="K5909" s="43" t="s">
        <v>8970</v>
      </c>
      <c r="L5909" s="55" t="s">
        <v>13</v>
      </c>
      <c r="M5909" s="43" t="s">
        <v>2</v>
      </c>
      <c r="N5909" s="43" t="s">
        <v>3</v>
      </c>
      <c r="O5909" s="43" t="s">
        <v>10021</v>
      </c>
      <c r="P5909" s="43" t="s">
        <v>364</v>
      </c>
    </row>
    <row r="5910" spans="1:16" x14ac:dyDescent="0.25">
      <c r="A5910" s="43" t="s">
        <v>8950</v>
      </c>
      <c r="B5910" s="43" t="s">
        <v>66</v>
      </c>
      <c r="C5910" s="43" t="s">
        <v>8951</v>
      </c>
      <c r="D5910" s="43">
        <v>5959378</v>
      </c>
      <c r="E5910" s="43" t="s">
        <v>46</v>
      </c>
      <c r="F5910" s="44">
        <v>45014</v>
      </c>
      <c r="G5910" s="43" t="s">
        <v>203</v>
      </c>
      <c r="H5910" s="43" t="s">
        <v>3960</v>
      </c>
      <c r="I5910" s="43" t="s">
        <v>364</v>
      </c>
      <c r="J5910" s="43">
        <v>17.2</v>
      </c>
      <c r="K5910" s="43" t="s">
        <v>8971</v>
      </c>
      <c r="L5910" s="55" t="s">
        <v>13</v>
      </c>
      <c r="M5910" s="43" t="s">
        <v>2</v>
      </c>
      <c r="N5910" s="43" t="s">
        <v>3</v>
      </c>
      <c r="O5910" s="43" t="s">
        <v>10022</v>
      </c>
      <c r="P5910" s="43" t="s">
        <v>364</v>
      </c>
    </row>
    <row r="5911" spans="1:16" x14ac:dyDescent="0.25">
      <c r="A5911" s="43" t="s">
        <v>8950</v>
      </c>
      <c r="B5911" s="43" t="s">
        <v>66</v>
      </c>
      <c r="C5911" s="43" t="s">
        <v>8951</v>
      </c>
      <c r="D5911" s="43">
        <v>5959378</v>
      </c>
      <c r="E5911" s="43" t="s">
        <v>46</v>
      </c>
      <c r="F5911" s="44">
        <v>45014</v>
      </c>
      <c r="G5911" s="43" t="s">
        <v>203</v>
      </c>
      <c r="H5911" s="43" t="s">
        <v>3960</v>
      </c>
      <c r="I5911" s="43" t="s">
        <v>364</v>
      </c>
      <c r="J5911" s="43">
        <v>17.3</v>
      </c>
      <c r="K5911" s="43" t="s">
        <v>8972</v>
      </c>
      <c r="L5911" s="55" t="s">
        <v>13</v>
      </c>
      <c r="M5911" s="43" t="s">
        <v>2</v>
      </c>
      <c r="N5911" s="43" t="s">
        <v>3</v>
      </c>
      <c r="O5911" s="43" t="s">
        <v>10022</v>
      </c>
      <c r="P5911" s="43" t="s">
        <v>364</v>
      </c>
    </row>
    <row r="5912" spans="1:16" x14ac:dyDescent="0.25">
      <c r="A5912" s="43" t="s">
        <v>8950</v>
      </c>
      <c r="B5912" s="43" t="s">
        <v>66</v>
      </c>
      <c r="C5912" s="43" t="s">
        <v>8951</v>
      </c>
      <c r="D5912" s="43">
        <v>5959378</v>
      </c>
      <c r="E5912" s="43" t="s">
        <v>46</v>
      </c>
      <c r="F5912" s="44">
        <v>45014</v>
      </c>
      <c r="G5912" s="43" t="s">
        <v>203</v>
      </c>
      <c r="H5912" s="43" t="s">
        <v>3960</v>
      </c>
      <c r="I5912" s="43" t="s">
        <v>364</v>
      </c>
      <c r="J5912" s="43">
        <v>18</v>
      </c>
      <c r="K5912" s="43" t="s">
        <v>8973</v>
      </c>
      <c r="L5912" s="55" t="s">
        <v>13</v>
      </c>
      <c r="M5912" s="43" t="s">
        <v>2</v>
      </c>
      <c r="N5912" s="43" t="s">
        <v>2</v>
      </c>
      <c r="O5912"/>
      <c r="P5912" s="43" t="s">
        <v>363</v>
      </c>
    </row>
    <row r="5913" spans="1:16" x14ac:dyDescent="0.25">
      <c r="A5913" s="43" t="s">
        <v>8950</v>
      </c>
      <c r="B5913" s="43" t="s">
        <v>66</v>
      </c>
      <c r="C5913" s="43" t="s">
        <v>8951</v>
      </c>
      <c r="D5913" s="43">
        <v>5959378</v>
      </c>
      <c r="E5913" s="43" t="s">
        <v>46</v>
      </c>
      <c r="F5913" s="44">
        <v>45014</v>
      </c>
      <c r="G5913" s="43" t="s">
        <v>203</v>
      </c>
      <c r="H5913" s="43" t="s">
        <v>3960</v>
      </c>
      <c r="I5913" s="43" t="s">
        <v>364</v>
      </c>
      <c r="J5913" s="43">
        <v>19</v>
      </c>
      <c r="K5913" s="43" t="s">
        <v>8974</v>
      </c>
      <c r="L5913" s="55" t="s">
        <v>13</v>
      </c>
      <c r="M5913" s="43" t="s">
        <v>2</v>
      </c>
      <c r="N5913" s="43" t="s">
        <v>2</v>
      </c>
      <c r="O5913"/>
      <c r="P5913" s="43" t="s">
        <v>363</v>
      </c>
    </row>
    <row r="5914" spans="1:16" x14ac:dyDescent="0.25">
      <c r="A5914" s="43" t="s">
        <v>8950</v>
      </c>
      <c r="B5914" s="43" t="s">
        <v>66</v>
      </c>
      <c r="C5914" s="43" t="s">
        <v>8951</v>
      </c>
      <c r="D5914" s="43">
        <v>5959378</v>
      </c>
      <c r="E5914" s="43" t="s">
        <v>46</v>
      </c>
      <c r="F5914" s="44">
        <v>45014</v>
      </c>
      <c r="G5914" s="43" t="s">
        <v>203</v>
      </c>
      <c r="H5914" s="43" t="s">
        <v>3960</v>
      </c>
      <c r="I5914" s="43" t="s">
        <v>364</v>
      </c>
      <c r="J5914" s="43">
        <v>20.100000000000001</v>
      </c>
      <c r="K5914" s="43" t="s">
        <v>8975</v>
      </c>
      <c r="L5914" s="55" t="s">
        <v>13</v>
      </c>
      <c r="M5914" s="43" t="s">
        <v>2</v>
      </c>
      <c r="N5914" s="43" t="s">
        <v>2</v>
      </c>
      <c r="O5914"/>
      <c r="P5914" s="43" t="s">
        <v>363</v>
      </c>
    </row>
    <row r="5915" spans="1:16" x14ac:dyDescent="0.25">
      <c r="A5915" s="43" t="s">
        <v>8950</v>
      </c>
      <c r="B5915" s="43" t="s">
        <v>66</v>
      </c>
      <c r="C5915" s="43" t="s">
        <v>8951</v>
      </c>
      <c r="D5915" s="43">
        <v>5959378</v>
      </c>
      <c r="E5915" s="43" t="s">
        <v>46</v>
      </c>
      <c r="F5915" s="44">
        <v>45014</v>
      </c>
      <c r="G5915" s="43" t="s">
        <v>203</v>
      </c>
      <c r="H5915" s="43" t="s">
        <v>3960</v>
      </c>
      <c r="I5915" s="43" t="s">
        <v>364</v>
      </c>
      <c r="J5915" s="43">
        <v>20.2</v>
      </c>
      <c r="K5915" s="43" t="s">
        <v>8975</v>
      </c>
      <c r="L5915" s="55" t="s">
        <v>13</v>
      </c>
      <c r="M5915" s="43" t="s">
        <v>2</v>
      </c>
      <c r="N5915" s="43" t="s">
        <v>2</v>
      </c>
      <c r="O5915"/>
      <c r="P5915" s="43" t="s">
        <v>363</v>
      </c>
    </row>
    <row r="5916" spans="1:16" x14ac:dyDescent="0.25">
      <c r="A5916" s="43" t="s">
        <v>8950</v>
      </c>
      <c r="B5916" s="43" t="s">
        <v>66</v>
      </c>
      <c r="C5916" s="43" t="s">
        <v>8951</v>
      </c>
      <c r="D5916" s="43">
        <v>5959378</v>
      </c>
      <c r="E5916" s="43" t="s">
        <v>46</v>
      </c>
      <c r="F5916" s="44">
        <v>45014</v>
      </c>
      <c r="G5916" s="43" t="s">
        <v>203</v>
      </c>
      <c r="H5916" s="43" t="s">
        <v>3960</v>
      </c>
      <c r="I5916" s="43" t="s">
        <v>364</v>
      </c>
      <c r="J5916" s="43">
        <v>21</v>
      </c>
      <c r="K5916" s="43" t="s">
        <v>3941</v>
      </c>
      <c r="L5916" s="55" t="s">
        <v>641</v>
      </c>
      <c r="M5916" s="43" t="s">
        <v>2</v>
      </c>
      <c r="N5916" s="43" t="s">
        <v>2</v>
      </c>
      <c r="O5916"/>
      <c r="P5916" s="43" t="s">
        <v>363</v>
      </c>
    </row>
    <row r="5917" spans="1:16" x14ac:dyDescent="0.25">
      <c r="A5917" s="43" t="s">
        <v>8950</v>
      </c>
      <c r="B5917" s="43" t="s">
        <v>66</v>
      </c>
      <c r="C5917" s="43" t="s">
        <v>8951</v>
      </c>
      <c r="D5917" s="43">
        <v>5959378</v>
      </c>
      <c r="E5917" s="43" t="s">
        <v>46</v>
      </c>
      <c r="F5917" s="44">
        <v>45014</v>
      </c>
      <c r="G5917" s="43" t="s">
        <v>203</v>
      </c>
      <c r="H5917" s="43" t="s">
        <v>3960</v>
      </c>
      <c r="I5917" s="43" t="s">
        <v>363</v>
      </c>
      <c r="J5917" s="43">
        <v>22</v>
      </c>
      <c r="K5917" s="43" t="s">
        <v>86</v>
      </c>
      <c r="L5917" s="55" t="s">
        <v>13</v>
      </c>
      <c r="M5917"/>
      <c r="N5917"/>
      <c r="O5917"/>
      <c r="P5917" s="43" t="s">
        <v>363</v>
      </c>
    </row>
    <row r="5918" spans="1:16" ht="30" x14ac:dyDescent="0.25">
      <c r="A5918" s="43" t="s">
        <v>8950</v>
      </c>
      <c r="B5918" s="43" t="s">
        <v>66</v>
      </c>
      <c r="C5918" s="43" t="s">
        <v>8951</v>
      </c>
      <c r="D5918" s="43">
        <v>5959378</v>
      </c>
      <c r="E5918" s="43" t="s">
        <v>46</v>
      </c>
      <c r="F5918" s="44">
        <v>45014</v>
      </c>
      <c r="G5918" s="43" t="s">
        <v>203</v>
      </c>
      <c r="H5918" s="43" t="s">
        <v>3960</v>
      </c>
      <c r="I5918" s="43" t="s">
        <v>364</v>
      </c>
      <c r="J5918" s="43" t="s">
        <v>8976</v>
      </c>
      <c r="K5918" s="43" t="s">
        <v>8977</v>
      </c>
      <c r="L5918" s="55" t="s">
        <v>13</v>
      </c>
      <c r="M5918" s="43" t="s">
        <v>2</v>
      </c>
      <c r="N5918" s="43" t="s">
        <v>3</v>
      </c>
      <c r="O5918" s="43" t="s">
        <v>10023</v>
      </c>
      <c r="P5918" s="43" t="s">
        <v>364</v>
      </c>
    </row>
    <row r="5919" spans="1:16" ht="30" x14ac:dyDescent="0.25">
      <c r="A5919" s="43" t="s">
        <v>8950</v>
      </c>
      <c r="B5919" s="43" t="s">
        <v>66</v>
      </c>
      <c r="C5919" s="43" t="s">
        <v>8951</v>
      </c>
      <c r="D5919" s="43">
        <v>5959378</v>
      </c>
      <c r="E5919" s="43" t="s">
        <v>46</v>
      </c>
      <c r="F5919" s="44">
        <v>45014</v>
      </c>
      <c r="G5919" s="43" t="s">
        <v>203</v>
      </c>
      <c r="H5919" s="43" t="s">
        <v>3960</v>
      </c>
      <c r="I5919" s="43" t="s">
        <v>364</v>
      </c>
      <c r="J5919" s="43" t="s">
        <v>8978</v>
      </c>
      <c r="K5919" s="43" t="s">
        <v>8979</v>
      </c>
      <c r="L5919" s="55" t="s">
        <v>13</v>
      </c>
      <c r="M5919" s="43" t="s">
        <v>2</v>
      </c>
      <c r="N5919" s="43" t="s">
        <v>3</v>
      </c>
      <c r="O5919" s="43" t="s">
        <v>10023</v>
      </c>
      <c r="P5919" s="43" t="s">
        <v>364</v>
      </c>
    </row>
    <row r="5920" spans="1:16" ht="30" x14ac:dyDescent="0.25">
      <c r="A5920" s="43" t="s">
        <v>8950</v>
      </c>
      <c r="B5920" s="43" t="s">
        <v>66</v>
      </c>
      <c r="C5920" s="43" t="s">
        <v>8951</v>
      </c>
      <c r="D5920" s="43">
        <v>5959378</v>
      </c>
      <c r="E5920" s="43" t="s">
        <v>46</v>
      </c>
      <c r="F5920" s="44">
        <v>45014</v>
      </c>
      <c r="G5920" s="43" t="s">
        <v>203</v>
      </c>
      <c r="H5920" s="43" t="s">
        <v>3960</v>
      </c>
      <c r="I5920" s="43" t="s">
        <v>364</v>
      </c>
      <c r="J5920" s="43" t="s">
        <v>8980</v>
      </c>
      <c r="K5920" s="43" t="s">
        <v>8981</v>
      </c>
      <c r="L5920" s="55" t="s">
        <v>13</v>
      </c>
      <c r="M5920" s="43" t="s">
        <v>2</v>
      </c>
      <c r="N5920" s="43" t="s">
        <v>3</v>
      </c>
      <c r="O5920" s="43" t="s">
        <v>10023</v>
      </c>
      <c r="P5920" s="43" t="s">
        <v>364</v>
      </c>
    </row>
    <row r="5921" spans="1:16" ht="30" x14ac:dyDescent="0.25">
      <c r="A5921" s="43" t="s">
        <v>8950</v>
      </c>
      <c r="B5921" s="43" t="s">
        <v>66</v>
      </c>
      <c r="C5921" s="43" t="s">
        <v>8951</v>
      </c>
      <c r="D5921" s="43">
        <v>5959378</v>
      </c>
      <c r="E5921" s="43" t="s">
        <v>46</v>
      </c>
      <c r="F5921" s="44">
        <v>45014</v>
      </c>
      <c r="G5921" s="43" t="s">
        <v>203</v>
      </c>
      <c r="H5921" s="43" t="s">
        <v>3960</v>
      </c>
      <c r="I5921" s="43" t="s">
        <v>364</v>
      </c>
      <c r="J5921" s="43" t="s">
        <v>8982</v>
      </c>
      <c r="K5921" s="43" t="s">
        <v>8983</v>
      </c>
      <c r="L5921" s="55" t="s">
        <v>13</v>
      </c>
      <c r="M5921" s="43" t="s">
        <v>2</v>
      </c>
      <c r="N5921" s="43" t="s">
        <v>3</v>
      </c>
      <c r="O5921" s="43" t="s">
        <v>10023</v>
      </c>
      <c r="P5921" s="43" t="s">
        <v>364</v>
      </c>
    </row>
    <row r="5922" spans="1:16" ht="30" x14ac:dyDescent="0.25">
      <c r="A5922" s="43" t="s">
        <v>8950</v>
      </c>
      <c r="B5922" s="43" t="s">
        <v>66</v>
      </c>
      <c r="C5922" s="43" t="s">
        <v>8951</v>
      </c>
      <c r="D5922" s="43">
        <v>5959378</v>
      </c>
      <c r="E5922" s="43" t="s">
        <v>46</v>
      </c>
      <c r="F5922" s="44">
        <v>45014</v>
      </c>
      <c r="G5922" s="43" t="s">
        <v>203</v>
      </c>
      <c r="H5922" s="43" t="s">
        <v>3960</v>
      </c>
      <c r="I5922" s="43" t="s">
        <v>364</v>
      </c>
      <c r="J5922" s="43" t="s">
        <v>8984</v>
      </c>
      <c r="K5922" s="43" t="s">
        <v>8985</v>
      </c>
      <c r="L5922" s="55" t="s">
        <v>13</v>
      </c>
      <c r="M5922" s="43" t="s">
        <v>2</v>
      </c>
      <c r="N5922" s="43" t="s">
        <v>3</v>
      </c>
      <c r="O5922" s="43" t="s">
        <v>10023</v>
      </c>
      <c r="P5922" s="43" t="s">
        <v>364</v>
      </c>
    </row>
    <row r="5923" spans="1:16" ht="30" x14ac:dyDescent="0.25">
      <c r="A5923" s="43" t="s">
        <v>8950</v>
      </c>
      <c r="B5923" s="43" t="s">
        <v>66</v>
      </c>
      <c r="C5923" s="43" t="s">
        <v>8951</v>
      </c>
      <c r="D5923" s="43">
        <v>5959378</v>
      </c>
      <c r="E5923" s="43" t="s">
        <v>46</v>
      </c>
      <c r="F5923" s="44">
        <v>45014</v>
      </c>
      <c r="G5923" s="43" t="s">
        <v>203</v>
      </c>
      <c r="H5923" s="43" t="s">
        <v>3960</v>
      </c>
      <c r="I5923" s="43" t="s">
        <v>364</v>
      </c>
      <c r="J5923" s="43" t="s">
        <v>8986</v>
      </c>
      <c r="K5923" s="43" t="s">
        <v>8987</v>
      </c>
      <c r="L5923" s="55" t="s">
        <v>13</v>
      </c>
      <c r="M5923" s="43" t="s">
        <v>2</v>
      </c>
      <c r="N5923" s="43" t="s">
        <v>3</v>
      </c>
      <c r="O5923" s="43" t="s">
        <v>10023</v>
      </c>
      <c r="P5923" s="43" t="s">
        <v>364</v>
      </c>
    </row>
    <row r="5924" spans="1:16" x14ac:dyDescent="0.25">
      <c r="A5924" s="43" t="s">
        <v>8950</v>
      </c>
      <c r="B5924" s="43" t="s">
        <v>66</v>
      </c>
      <c r="C5924" s="43" t="s">
        <v>8951</v>
      </c>
      <c r="D5924" s="43">
        <v>5959378</v>
      </c>
      <c r="E5924" s="43" t="s">
        <v>46</v>
      </c>
      <c r="F5924" s="44">
        <v>45014</v>
      </c>
      <c r="G5924" s="43" t="s">
        <v>203</v>
      </c>
      <c r="H5924" s="43" t="s">
        <v>3960</v>
      </c>
      <c r="I5924" s="43" t="s">
        <v>364</v>
      </c>
      <c r="J5924" s="43" t="s">
        <v>8988</v>
      </c>
      <c r="K5924" s="43" t="s">
        <v>8989</v>
      </c>
      <c r="L5924" s="55" t="s">
        <v>13</v>
      </c>
      <c r="M5924" s="43" t="s">
        <v>2</v>
      </c>
      <c r="N5924" s="43" t="s">
        <v>2</v>
      </c>
      <c r="O5924"/>
      <c r="P5924" s="43" t="s">
        <v>363</v>
      </c>
    </row>
    <row r="5925" spans="1:16" ht="30" x14ac:dyDescent="0.25">
      <c r="A5925" s="43" t="s">
        <v>8950</v>
      </c>
      <c r="B5925" s="43" t="s">
        <v>66</v>
      </c>
      <c r="C5925" s="43" t="s">
        <v>8951</v>
      </c>
      <c r="D5925" s="43">
        <v>5959378</v>
      </c>
      <c r="E5925" s="43" t="s">
        <v>46</v>
      </c>
      <c r="F5925" s="44">
        <v>45014</v>
      </c>
      <c r="G5925" s="43" t="s">
        <v>203</v>
      </c>
      <c r="H5925" s="43" t="s">
        <v>3960</v>
      </c>
      <c r="I5925" s="43" t="s">
        <v>364</v>
      </c>
      <c r="J5925" s="43" t="s">
        <v>8990</v>
      </c>
      <c r="K5925" s="43" t="s">
        <v>8991</v>
      </c>
      <c r="L5925" s="55" t="s">
        <v>13</v>
      </c>
      <c r="M5925" s="43" t="s">
        <v>2</v>
      </c>
      <c r="N5925" s="43" t="s">
        <v>3</v>
      </c>
      <c r="O5925" s="43" t="s">
        <v>10023</v>
      </c>
      <c r="P5925" s="43" t="s">
        <v>364</v>
      </c>
    </row>
    <row r="5926" spans="1:16" ht="30" x14ac:dyDescent="0.25">
      <c r="A5926" s="43" t="s">
        <v>8950</v>
      </c>
      <c r="B5926" s="43" t="s">
        <v>66</v>
      </c>
      <c r="C5926" s="43" t="s">
        <v>8951</v>
      </c>
      <c r="D5926" s="43">
        <v>5959378</v>
      </c>
      <c r="E5926" s="43" t="s">
        <v>46</v>
      </c>
      <c r="F5926" s="44">
        <v>45014</v>
      </c>
      <c r="G5926" s="43" t="s">
        <v>203</v>
      </c>
      <c r="H5926" s="43" t="s">
        <v>3960</v>
      </c>
      <c r="I5926" s="43" t="s">
        <v>364</v>
      </c>
      <c r="J5926" s="43" t="s">
        <v>8992</v>
      </c>
      <c r="K5926" s="43" t="s">
        <v>8993</v>
      </c>
      <c r="L5926" s="55" t="s">
        <v>13</v>
      </c>
      <c r="M5926" s="43" t="s">
        <v>2</v>
      </c>
      <c r="N5926" s="43" t="s">
        <v>3</v>
      </c>
      <c r="O5926" s="43" t="s">
        <v>10023</v>
      </c>
      <c r="P5926" s="43" t="s">
        <v>364</v>
      </c>
    </row>
    <row r="5927" spans="1:16" ht="30" x14ac:dyDescent="0.25">
      <c r="A5927" s="43" t="s">
        <v>8950</v>
      </c>
      <c r="B5927" s="43" t="s">
        <v>66</v>
      </c>
      <c r="C5927" s="43" t="s">
        <v>8951</v>
      </c>
      <c r="D5927" s="43">
        <v>5959378</v>
      </c>
      <c r="E5927" s="43" t="s">
        <v>46</v>
      </c>
      <c r="F5927" s="44">
        <v>45014</v>
      </c>
      <c r="G5927" s="43" t="s">
        <v>203</v>
      </c>
      <c r="H5927" s="43" t="s">
        <v>3960</v>
      </c>
      <c r="I5927" s="43" t="s">
        <v>364</v>
      </c>
      <c r="J5927" s="43" t="s">
        <v>8994</v>
      </c>
      <c r="K5927" s="43" t="s">
        <v>8995</v>
      </c>
      <c r="L5927" s="55" t="s">
        <v>13</v>
      </c>
      <c r="M5927" s="43" t="s">
        <v>2</v>
      </c>
      <c r="N5927" s="43" t="s">
        <v>3</v>
      </c>
      <c r="O5927" s="43" t="s">
        <v>10023</v>
      </c>
      <c r="P5927" s="43" t="s">
        <v>364</v>
      </c>
    </row>
    <row r="5928" spans="1:16" ht="30" x14ac:dyDescent="0.25">
      <c r="A5928" s="43" t="s">
        <v>8950</v>
      </c>
      <c r="B5928" s="43" t="s">
        <v>66</v>
      </c>
      <c r="C5928" s="43" t="s">
        <v>8951</v>
      </c>
      <c r="D5928" s="43">
        <v>5959378</v>
      </c>
      <c r="E5928" s="43" t="s">
        <v>46</v>
      </c>
      <c r="F5928" s="44">
        <v>45014</v>
      </c>
      <c r="G5928" s="43" t="s">
        <v>203</v>
      </c>
      <c r="H5928" s="43" t="s">
        <v>3960</v>
      </c>
      <c r="I5928" s="43" t="s">
        <v>364</v>
      </c>
      <c r="J5928" s="43" t="s">
        <v>8996</v>
      </c>
      <c r="K5928" s="43" t="s">
        <v>8997</v>
      </c>
      <c r="L5928" s="55" t="s">
        <v>13</v>
      </c>
      <c r="M5928" s="43" t="s">
        <v>2</v>
      </c>
      <c r="N5928" s="43" t="s">
        <v>3</v>
      </c>
      <c r="O5928" s="43" t="s">
        <v>10023</v>
      </c>
      <c r="P5928" s="43" t="s">
        <v>364</v>
      </c>
    </row>
    <row r="5929" spans="1:16" ht="30" x14ac:dyDescent="0.25">
      <c r="A5929" s="43" t="s">
        <v>8950</v>
      </c>
      <c r="B5929" s="43" t="s">
        <v>66</v>
      </c>
      <c r="C5929" s="43" t="s">
        <v>8951</v>
      </c>
      <c r="D5929" s="43">
        <v>5959378</v>
      </c>
      <c r="E5929" s="43" t="s">
        <v>46</v>
      </c>
      <c r="F5929" s="44">
        <v>45014</v>
      </c>
      <c r="G5929" s="43" t="s">
        <v>203</v>
      </c>
      <c r="H5929" s="43" t="s">
        <v>3960</v>
      </c>
      <c r="I5929" s="43" t="s">
        <v>364</v>
      </c>
      <c r="J5929" s="43" t="s">
        <v>8998</v>
      </c>
      <c r="K5929" s="43" t="s">
        <v>8999</v>
      </c>
      <c r="L5929" s="55" t="s">
        <v>13</v>
      </c>
      <c r="M5929" s="43" t="s">
        <v>2</v>
      </c>
      <c r="N5929" s="43" t="s">
        <v>3</v>
      </c>
      <c r="O5929" s="43" t="s">
        <v>10023</v>
      </c>
      <c r="P5929" s="43" t="s">
        <v>364</v>
      </c>
    </row>
    <row r="5930" spans="1:16" ht="30" x14ac:dyDescent="0.25">
      <c r="A5930" s="43" t="s">
        <v>8950</v>
      </c>
      <c r="B5930" s="43" t="s">
        <v>66</v>
      </c>
      <c r="C5930" s="43" t="s">
        <v>8951</v>
      </c>
      <c r="D5930" s="43">
        <v>5959378</v>
      </c>
      <c r="E5930" s="43" t="s">
        <v>46</v>
      </c>
      <c r="F5930" s="44">
        <v>45014</v>
      </c>
      <c r="G5930" s="43" t="s">
        <v>203</v>
      </c>
      <c r="H5930" s="43" t="s">
        <v>3960</v>
      </c>
      <c r="I5930" s="43" t="s">
        <v>364</v>
      </c>
      <c r="J5930" s="43" t="s">
        <v>9000</v>
      </c>
      <c r="K5930" s="43" t="s">
        <v>9001</v>
      </c>
      <c r="L5930" s="55" t="s">
        <v>13</v>
      </c>
      <c r="M5930" s="43" t="s">
        <v>2</v>
      </c>
      <c r="N5930" s="43" t="s">
        <v>3</v>
      </c>
      <c r="O5930" s="43" t="s">
        <v>10023</v>
      </c>
      <c r="P5930" s="43" t="s">
        <v>364</v>
      </c>
    </row>
    <row r="5931" spans="1:16" ht="30" x14ac:dyDescent="0.25">
      <c r="A5931" s="43" t="s">
        <v>8950</v>
      </c>
      <c r="B5931" s="43" t="s">
        <v>66</v>
      </c>
      <c r="C5931" s="43" t="s">
        <v>8951</v>
      </c>
      <c r="D5931" s="43">
        <v>5959378</v>
      </c>
      <c r="E5931" s="43" t="s">
        <v>46</v>
      </c>
      <c r="F5931" s="44">
        <v>45014</v>
      </c>
      <c r="G5931" s="43" t="s">
        <v>203</v>
      </c>
      <c r="H5931" s="43" t="s">
        <v>3960</v>
      </c>
      <c r="I5931" s="43" t="s">
        <v>364</v>
      </c>
      <c r="J5931" s="43" t="s">
        <v>9002</v>
      </c>
      <c r="K5931" s="43" t="s">
        <v>9003</v>
      </c>
      <c r="L5931" s="55" t="s">
        <v>13</v>
      </c>
      <c r="M5931" s="43" t="s">
        <v>2</v>
      </c>
      <c r="N5931" s="43" t="s">
        <v>3</v>
      </c>
      <c r="O5931" s="43" t="s">
        <v>10023</v>
      </c>
      <c r="P5931" s="43" t="s">
        <v>364</v>
      </c>
    </row>
    <row r="5932" spans="1:16" ht="30" x14ac:dyDescent="0.25">
      <c r="A5932" s="43" t="s">
        <v>8950</v>
      </c>
      <c r="B5932" s="43" t="s">
        <v>66</v>
      </c>
      <c r="C5932" s="43" t="s">
        <v>8951</v>
      </c>
      <c r="D5932" s="43">
        <v>5959378</v>
      </c>
      <c r="E5932" s="43" t="s">
        <v>46</v>
      </c>
      <c r="F5932" s="44">
        <v>45014</v>
      </c>
      <c r="G5932" s="43" t="s">
        <v>203</v>
      </c>
      <c r="H5932" s="43" t="s">
        <v>3960</v>
      </c>
      <c r="I5932" s="43" t="s">
        <v>364</v>
      </c>
      <c r="J5932" s="43" t="s">
        <v>9004</v>
      </c>
      <c r="K5932" s="43" t="s">
        <v>9005</v>
      </c>
      <c r="L5932" s="55" t="s">
        <v>13</v>
      </c>
      <c r="M5932" s="43" t="s">
        <v>2</v>
      </c>
      <c r="N5932" s="43" t="s">
        <v>3</v>
      </c>
      <c r="O5932" s="43" t="s">
        <v>10023</v>
      </c>
      <c r="P5932" s="43" t="s">
        <v>364</v>
      </c>
    </row>
    <row r="5933" spans="1:16" ht="30" x14ac:dyDescent="0.25">
      <c r="A5933" s="43" t="s">
        <v>8950</v>
      </c>
      <c r="B5933" s="43" t="s">
        <v>66</v>
      </c>
      <c r="C5933" s="43" t="s">
        <v>8951</v>
      </c>
      <c r="D5933" s="43">
        <v>5959378</v>
      </c>
      <c r="E5933" s="43" t="s">
        <v>46</v>
      </c>
      <c r="F5933" s="44">
        <v>45014</v>
      </c>
      <c r="G5933" s="43" t="s">
        <v>203</v>
      </c>
      <c r="H5933" s="43" t="s">
        <v>3960</v>
      </c>
      <c r="I5933" s="43" t="s">
        <v>364</v>
      </c>
      <c r="J5933" s="43" t="s">
        <v>9006</v>
      </c>
      <c r="K5933" s="43" t="s">
        <v>9007</v>
      </c>
      <c r="L5933" s="55" t="s">
        <v>13</v>
      </c>
      <c r="M5933" s="43" t="s">
        <v>2</v>
      </c>
      <c r="N5933" s="43" t="s">
        <v>3</v>
      </c>
      <c r="O5933" s="43" t="s">
        <v>10023</v>
      </c>
      <c r="P5933" s="43" t="s">
        <v>364</v>
      </c>
    </row>
    <row r="5934" spans="1:16" x14ac:dyDescent="0.25">
      <c r="A5934" s="43" t="s">
        <v>8950</v>
      </c>
      <c r="B5934" s="43" t="s">
        <v>66</v>
      </c>
      <c r="C5934" s="43" t="s">
        <v>8951</v>
      </c>
      <c r="D5934" s="43">
        <v>5959378</v>
      </c>
      <c r="E5934" s="43" t="s">
        <v>46</v>
      </c>
      <c r="F5934" s="44">
        <v>45014</v>
      </c>
      <c r="G5934" s="43" t="s">
        <v>203</v>
      </c>
      <c r="H5934" s="43" t="s">
        <v>3960</v>
      </c>
      <c r="I5934" s="43" t="s">
        <v>364</v>
      </c>
      <c r="J5934" s="43" t="s">
        <v>9008</v>
      </c>
      <c r="K5934" s="43" t="s">
        <v>9009</v>
      </c>
      <c r="L5934" s="55" t="s">
        <v>13</v>
      </c>
      <c r="M5934" s="43" t="s">
        <v>2</v>
      </c>
      <c r="N5934" s="43" t="s">
        <v>2</v>
      </c>
      <c r="O5934"/>
      <c r="P5934" s="43" t="s">
        <v>363</v>
      </c>
    </row>
    <row r="5935" spans="1:16" ht="30" x14ac:dyDescent="0.25">
      <c r="A5935" s="43" t="s">
        <v>8950</v>
      </c>
      <c r="B5935" s="43" t="s">
        <v>66</v>
      </c>
      <c r="C5935" s="43" t="s">
        <v>8951</v>
      </c>
      <c r="D5935" s="43">
        <v>5959378</v>
      </c>
      <c r="E5935" s="43" t="s">
        <v>46</v>
      </c>
      <c r="F5935" s="44">
        <v>45014</v>
      </c>
      <c r="G5935" s="43" t="s">
        <v>203</v>
      </c>
      <c r="H5935" s="43" t="s">
        <v>3960</v>
      </c>
      <c r="I5935" s="43" t="s">
        <v>364</v>
      </c>
      <c r="J5935" s="43" t="s">
        <v>9010</v>
      </c>
      <c r="K5935" s="43" t="s">
        <v>9011</v>
      </c>
      <c r="L5935" s="55" t="s">
        <v>13</v>
      </c>
      <c r="M5935" s="43" t="s">
        <v>2</v>
      </c>
      <c r="N5935" s="43" t="s">
        <v>3</v>
      </c>
      <c r="O5935" s="43" t="s">
        <v>10023</v>
      </c>
      <c r="P5935" s="43" t="s">
        <v>364</v>
      </c>
    </row>
    <row r="5936" spans="1:16" x14ac:dyDescent="0.25">
      <c r="A5936" s="43" t="s">
        <v>9012</v>
      </c>
      <c r="B5936" s="43" t="s">
        <v>648</v>
      </c>
      <c r="C5936" s="43" t="s">
        <v>9013</v>
      </c>
      <c r="D5936" s="43">
        <v>6609917</v>
      </c>
      <c r="E5936" s="43" t="s">
        <v>46</v>
      </c>
      <c r="F5936" s="44">
        <v>45014</v>
      </c>
      <c r="G5936" s="43" t="s">
        <v>203</v>
      </c>
      <c r="H5936" s="43" t="s">
        <v>3960</v>
      </c>
      <c r="I5936" s="43" t="s">
        <v>364</v>
      </c>
      <c r="J5936" s="43">
        <v>1</v>
      </c>
      <c r="K5936" s="43" t="s">
        <v>8288</v>
      </c>
      <c r="L5936" s="55" t="s">
        <v>638</v>
      </c>
      <c r="M5936" s="43" t="s">
        <v>2</v>
      </c>
      <c r="N5936" s="43" t="s">
        <v>2</v>
      </c>
      <c r="O5936"/>
      <c r="P5936" s="43" t="s">
        <v>363</v>
      </c>
    </row>
    <row r="5937" spans="1:16" x14ac:dyDescent="0.25">
      <c r="A5937" s="43" t="s">
        <v>9012</v>
      </c>
      <c r="B5937" s="43" t="s">
        <v>648</v>
      </c>
      <c r="C5937" s="43" t="s">
        <v>9013</v>
      </c>
      <c r="D5937" s="43">
        <v>6609917</v>
      </c>
      <c r="E5937" s="43" t="s">
        <v>46</v>
      </c>
      <c r="F5937" s="44">
        <v>45014</v>
      </c>
      <c r="G5937" s="43" t="s">
        <v>203</v>
      </c>
      <c r="H5937" s="43" t="s">
        <v>3960</v>
      </c>
      <c r="I5937" s="43" t="s">
        <v>364</v>
      </c>
      <c r="J5937" s="43">
        <v>2</v>
      </c>
      <c r="K5937" s="43" t="s">
        <v>4241</v>
      </c>
      <c r="L5937" s="55" t="s">
        <v>13</v>
      </c>
      <c r="M5937" s="43" t="s">
        <v>2</v>
      </c>
      <c r="N5937" s="43" t="s">
        <v>2</v>
      </c>
      <c r="O5937"/>
      <c r="P5937" s="43" t="s">
        <v>363</v>
      </c>
    </row>
    <row r="5938" spans="1:16" x14ac:dyDescent="0.25">
      <c r="A5938" s="43" t="s">
        <v>9012</v>
      </c>
      <c r="B5938" s="43" t="s">
        <v>648</v>
      </c>
      <c r="C5938" s="43" t="s">
        <v>9013</v>
      </c>
      <c r="D5938" s="43">
        <v>6609917</v>
      </c>
      <c r="E5938" s="43" t="s">
        <v>46</v>
      </c>
      <c r="F5938" s="44">
        <v>45014</v>
      </c>
      <c r="G5938" s="43" t="s">
        <v>203</v>
      </c>
      <c r="H5938" s="43" t="s">
        <v>3960</v>
      </c>
      <c r="I5938" s="43" t="s">
        <v>364</v>
      </c>
      <c r="J5938" s="43">
        <v>3</v>
      </c>
      <c r="K5938" s="43" t="s">
        <v>111</v>
      </c>
      <c r="L5938" s="55" t="s">
        <v>13</v>
      </c>
      <c r="M5938" s="43" t="s">
        <v>2</v>
      </c>
      <c r="N5938" s="43" t="s">
        <v>2</v>
      </c>
      <c r="O5938"/>
      <c r="P5938" s="43" t="s">
        <v>363</v>
      </c>
    </row>
    <row r="5939" spans="1:16" x14ac:dyDescent="0.25">
      <c r="A5939" s="43" t="s">
        <v>9012</v>
      </c>
      <c r="B5939" s="43" t="s">
        <v>648</v>
      </c>
      <c r="C5939" s="43" t="s">
        <v>9013</v>
      </c>
      <c r="D5939" s="43">
        <v>6609917</v>
      </c>
      <c r="E5939" s="43" t="s">
        <v>46</v>
      </c>
      <c r="F5939" s="44">
        <v>45014</v>
      </c>
      <c r="G5939" s="43" t="s">
        <v>203</v>
      </c>
      <c r="H5939" s="43" t="s">
        <v>3960</v>
      </c>
      <c r="I5939" s="43" t="s">
        <v>364</v>
      </c>
      <c r="J5939" s="43">
        <v>4.0999999999999996</v>
      </c>
      <c r="K5939" s="43" t="s">
        <v>9014</v>
      </c>
      <c r="L5939" s="55" t="s">
        <v>640</v>
      </c>
      <c r="M5939" s="43" t="s">
        <v>2</v>
      </c>
      <c r="N5939" s="43" t="s">
        <v>3</v>
      </c>
      <c r="O5939" s="43" t="s">
        <v>9946</v>
      </c>
      <c r="P5939" s="43" t="s">
        <v>364</v>
      </c>
    </row>
    <row r="5940" spans="1:16" x14ac:dyDescent="0.25">
      <c r="A5940" s="43" t="s">
        <v>9012</v>
      </c>
      <c r="B5940" s="43" t="s">
        <v>648</v>
      </c>
      <c r="C5940" s="43" t="s">
        <v>9013</v>
      </c>
      <c r="D5940" s="43">
        <v>6609917</v>
      </c>
      <c r="E5940" s="43" t="s">
        <v>46</v>
      </c>
      <c r="F5940" s="44">
        <v>45014</v>
      </c>
      <c r="G5940" s="43" t="s">
        <v>203</v>
      </c>
      <c r="H5940" s="43" t="s">
        <v>3960</v>
      </c>
      <c r="I5940" s="43" t="s">
        <v>364</v>
      </c>
      <c r="J5940" s="43">
        <v>4.2</v>
      </c>
      <c r="K5940" s="43" t="s">
        <v>9015</v>
      </c>
      <c r="L5940" s="55" t="s">
        <v>640</v>
      </c>
      <c r="M5940" s="43" t="s">
        <v>2</v>
      </c>
      <c r="N5940" s="43" t="s">
        <v>2</v>
      </c>
      <c r="O5940"/>
      <c r="P5940" s="43" t="s">
        <v>363</v>
      </c>
    </row>
    <row r="5941" spans="1:16" x14ac:dyDescent="0.25">
      <c r="A5941" s="43" t="s">
        <v>9012</v>
      </c>
      <c r="B5941" s="43" t="s">
        <v>648</v>
      </c>
      <c r="C5941" s="43" t="s">
        <v>9013</v>
      </c>
      <c r="D5941" s="43">
        <v>6609917</v>
      </c>
      <c r="E5941" s="43" t="s">
        <v>46</v>
      </c>
      <c r="F5941" s="44">
        <v>45014</v>
      </c>
      <c r="G5941" s="43" t="s">
        <v>203</v>
      </c>
      <c r="H5941" s="43" t="s">
        <v>3960</v>
      </c>
      <c r="I5941" s="43" t="s">
        <v>364</v>
      </c>
      <c r="J5941" s="43">
        <v>4.3</v>
      </c>
      <c r="K5941" s="43" t="s">
        <v>9016</v>
      </c>
      <c r="L5941" s="55" t="s">
        <v>640</v>
      </c>
      <c r="M5941" s="43" t="s">
        <v>2</v>
      </c>
      <c r="N5941" s="43" t="s">
        <v>3</v>
      </c>
      <c r="O5941" s="43" t="s">
        <v>9946</v>
      </c>
      <c r="P5941" s="43" t="s">
        <v>364</v>
      </c>
    </row>
    <row r="5942" spans="1:16" x14ac:dyDescent="0.25">
      <c r="A5942" s="43" t="s">
        <v>9012</v>
      </c>
      <c r="B5942" s="43" t="s">
        <v>648</v>
      </c>
      <c r="C5942" s="43" t="s">
        <v>9013</v>
      </c>
      <c r="D5942" s="43">
        <v>6609917</v>
      </c>
      <c r="E5942" s="43" t="s">
        <v>46</v>
      </c>
      <c r="F5942" s="44">
        <v>45014</v>
      </c>
      <c r="G5942" s="43" t="s">
        <v>203</v>
      </c>
      <c r="H5942" s="43" t="s">
        <v>3960</v>
      </c>
      <c r="I5942" s="43" t="s">
        <v>364</v>
      </c>
      <c r="J5942" s="43">
        <v>4.4000000000000004</v>
      </c>
      <c r="K5942" s="43" t="s">
        <v>9017</v>
      </c>
      <c r="L5942" s="55" t="s">
        <v>640</v>
      </c>
      <c r="M5942" s="43" t="s">
        <v>2</v>
      </c>
      <c r="N5942" s="43" t="s">
        <v>2</v>
      </c>
      <c r="O5942"/>
      <c r="P5942" s="43" t="s">
        <v>363</v>
      </c>
    </row>
    <row r="5943" spans="1:16" x14ac:dyDescent="0.25">
      <c r="A5943" s="43" t="s">
        <v>9012</v>
      </c>
      <c r="B5943" s="43" t="s">
        <v>648</v>
      </c>
      <c r="C5943" s="43" t="s">
        <v>9013</v>
      </c>
      <c r="D5943" s="43">
        <v>6609917</v>
      </c>
      <c r="E5943" s="43" t="s">
        <v>46</v>
      </c>
      <c r="F5943" s="44">
        <v>45014</v>
      </c>
      <c r="G5943" s="43" t="s">
        <v>203</v>
      </c>
      <c r="H5943" s="43" t="s">
        <v>3960</v>
      </c>
      <c r="I5943" s="43" t="s">
        <v>364</v>
      </c>
      <c r="J5943" s="43">
        <v>4.5</v>
      </c>
      <c r="K5943" s="43" t="s">
        <v>9018</v>
      </c>
      <c r="L5943" s="55" t="s">
        <v>640</v>
      </c>
      <c r="M5943" s="43" t="s">
        <v>2</v>
      </c>
      <c r="N5943" s="43" t="s">
        <v>2</v>
      </c>
      <c r="O5943"/>
      <c r="P5943" s="43" t="s">
        <v>363</v>
      </c>
    </row>
    <row r="5944" spans="1:16" x14ac:dyDescent="0.25">
      <c r="A5944" s="43" t="s">
        <v>9012</v>
      </c>
      <c r="B5944" s="43" t="s">
        <v>648</v>
      </c>
      <c r="C5944" s="43" t="s">
        <v>9013</v>
      </c>
      <c r="D5944" s="43">
        <v>6609917</v>
      </c>
      <c r="E5944" s="43" t="s">
        <v>46</v>
      </c>
      <c r="F5944" s="44">
        <v>45014</v>
      </c>
      <c r="G5944" s="43" t="s">
        <v>203</v>
      </c>
      <c r="H5944" s="43" t="s">
        <v>3960</v>
      </c>
      <c r="I5944" s="43" t="s">
        <v>364</v>
      </c>
      <c r="J5944" s="43">
        <v>5</v>
      </c>
      <c r="K5944" s="43" t="s">
        <v>8294</v>
      </c>
      <c r="L5944" s="55" t="s">
        <v>640</v>
      </c>
      <c r="M5944" s="43" t="s">
        <v>2</v>
      </c>
      <c r="N5944" s="43" t="s">
        <v>2</v>
      </c>
      <c r="O5944"/>
      <c r="P5944" s="43" t="s">
        <v>363</v>
      </c>
    </row>
    <row r="5945" spans="1:16" x14ac:dyDescent="0.25">
      <c r="A5945" s="43" t="s">
        <v>9012</v>
      </c>
      <c r="B5945" s="43" t="s">
        <v>648</v>
      </c>
      <c r="C5945" s="43" t="s">
        <v>9013</v>
      </c>
      <c r="D5945" s="43">
        <v>6609917</v>
      </c>
      <c r="E5945" s="43" t="s">
        <v>46</v>
      </c>
      <c r="F5945" s="44">
        <v>45014</v>
      </c>
      <c r="G5945" s="43" t="s">
        <v>203</v>
      </c>
      <c r="H5945" s="43" t="s">
        <v>3960</v>
      </c>
      <c r="I5945" s="43" t="s">
        <v>364</v>
      </c>
      <c r="J5945" s="43">
        <v>6</v>
      </c>
      <c r="K5945" s="43" t="s">
        <v>8293</v>
      </c>
      <c r="L5945" s="55" t="s">
        <v>641</v>
      </c>
      <c r="M5945" s="43" t="s">
        <v>2</v>
      </c>
      <c r="N5945" s="43" t="s">
        <v>2</v>
      </c>
      <c r="O5945"/>
      <c r="P5945" s="43" t="s">
        <v>363</v>
      </c>
    </row>
    <row r="5946" spans="1:16" x14ac:dyDescent="0.25">
      <c r="A5946" s="43" t="s">
        <v>9012</v>
      </c>
      <c r="B5946" s="43" t="s">
        <v>648</v>
      </c>
      <c r="C5946" s="43" t="s">
        <v>9013</v>
      </c>
      <c r="D5946" s="43">
        <v>6609917</v>
      </c>
      <c r="E5946" s="43" t="s">
        <v>46</v>
      </c>
      <c r="F5946" s="44">
        <v>45014</v>
      </c>
      <c r="G5946" s="43" t="s">
        <v>203</v>
      </c>
      <c r="H5946" s="43" t="s">
        <v>3960</v>
      </c>
      <c r="I5946" s="43" t="s">
        <v>364</v>
      </c>
      <c r="J5946" s="43">
        <v>7</v>
      </c>
      <c r="K5946" s="43" t="s">
        <v>87</v>
      </c>
      <c r="L5946" s="55" t="s">
        <v>13</v>
      </c>
      <c r="M5946" s="43" t="s">
        <v>2</v>
      </c>
      <c r="N5946" s="43" t="s">
        <v>2</v>
      </c>
      <c r="O5946"/>
      <c r="P5946" s="43" t="s">
        <v>363</v>
      </c>
    </row>
    <row r="5947" spans="1:16" x14ac:dyDescent="0.25">
      <c r="A5947" s="43" t="s">
        <v>9019</v>
      </c>
      <c r="B5947" s="43" t="s">
        <v>119</v>
      </c>
      <c r="C5947" s="43" t="s">
        <v>9020</v>
      </c>
      <c r="D5947" s="43">
        <v>6895426</v>
      </c>
      <c r="E5947" s="43" t="s">
        <v>46</v>
      </c>
      <c r="F5947" s="44">
        <v>45014</v>
      </c>
      <c r="G5947" s="43" t="s">
        <v>203</v>
      </c>
      <c r="H5947" s="43" t="s">
        <v>3960</v>
      </c>
      <c r="I5947" s="43" t="s">
        <v>364</v>
      </c>
      <c r="J5947" s="43">
        <v>1</v>
      </c>
      <c r="K5947" s="43" t="s">
        <v>9021</v>
      </c>
      <c r="L5947" s="55" t="s">
        <v>13</v>
      </c>
      <c r="M5947" s="43" t="s">
        <v>2</v>
      </c>
      <c r="N5947" s="43" t="s">
        <v>2</v>
      </c>
      <c r="O5947"/>
      <c r="P5947" s="43" t="s">
        <v>363</v>
      </c>
    </row>
    <row r="5948" spans="1:16" x14ac:dyDescent="0.25">
      <c r="A5948" s="43" t="s">
        <v>9019</v>
      </c>
      <c r="B5948" s="43" t="s">
        <v>119</v>
      </c>
      <c r="C5948" s="43" t="s">
        <v>9020</v>
      </c>
      <c r="D5948" s="43">
        <v>6895426</v>
      </c>
      <c r="E5948" s="43" t="s">
        <v>46</v>
      </c>
      <c r="F5948" s="44">
        <v>45014</v>
      </c>
      <c r="G5948" s="43" t="s">
        <v>203</v>
      </c>
      <c r="H5948" s="43" t="s">
        <v>3960</v>
      </c>
      <c r="I5948" s="43" t="s">
        <v>364</v>
      </c>
      <c r="J5948" s="43">
        <v>2.1</v>
      </c>
      <c r="K5948" s="43" t="s">
        <v>9022</v>
      </c>
      <c r="L5948" s="55" t="s">
        <v>640</v>
      </c>
      <c r="M5948" s="43" t="s">
        <v>2</v>
      </c>
      <c r="N5948" s="43" t="s">
        <v>3</v>
      </c>
      <c r="O5948" s="43" t="s">
        <v>9885</v>
      </c>
      <c r="P5948" s="43" t="s">
        <v>364</v>
      </c>
    </row>
    <row r="5949" spans="1:16" x14ac:dyDescent="0.25">
      <c r="A5949" s="43" t="s">
        <v>9019</v>
      </c>
      <c r="B5949" s="43" t="s">
        <v>119</v>
      </c>
      <c r="C5949" s="43" t="s">
        <v>9020</v>
      </c>
      <c r="D5949" s="43">
        <v>6895426</v>
      </c>
      <c r="E5949" s="43" t="s">
        <v>46</v>
      </c>
      <c r="F5949" s="44">
        <v>45014</v>
      </c>
      <c r="G5949" s="43" t="s">
        <v>203</v>
      </c>
      <c r="H5949" s="43" t="s">
        <v>3960</v>
      </c>
      <c r="I5949" s="43" t="s">
        <v>364</v>
      </c>
      <c r="J5949" s="43">
        <v>2.1</v>
      </c>
      <c r="K5949" s="43" t="s">
        <v>9023</v>
      </c>
      <c r="L5949" s="55" t="s">
        <v>640</v>
      </c>
      <c r="M5949" s="43" t="s">
        <v>2</v>
      </c>
      <c r="N5949" s="43" t="s">
        <v>2</v>
      </c>
      <c r="O5949"/>
      <c r="P5949" s="43" t="s">
        <v>363</v>
      </c>
    </row>
    <row r="5950" spans="1:16" x14ac:dyDescent="0.25">
      <c r="A5950" s="43" t="s">
        <v>9019</v>
      </c>
      <c r="B5950" s="43" t="s">
        <v>119</v>
      </c>
      <c r="C5950" s="43" t="s">
        <v>9020</v>
      </c>
      <c r="D5950" s="43">
        <v>6895426</v>
      </c>
      <c r="E5950" s="43" t="s">
        <v>46</v>
      </c>
      <c r="F5950" s="44">
        <v>45014</v>
      </c>
      <c r="G5950" s="43" t="s">
        <v>203</v>
      </c>
      <c r="H5950" s="43" t="s">
        <v>3960</v>
      </c>
      <c r="I5950" s="43" t="s">
        <v>364</v>
      </c>
      <c r="J5950" s="43">
        <v>2.11</v>
      </c>
      <c r="K5950" s="43" t="s">
        <v>9024</v>
      </c>
      <c r="L5950" s="55" t="s">
        <v>640</v>
      </c>
      <c r="M5950" s="43" t="s">
        <v>2</v>
      </c>
      <c r="N5950" s="43" t="s">
        <v>2</v>
      </c>
      <c r="O5950"/>
      <c r="P5950" s="43" t="s">
        <v>363</v>
      </c>
    </row>
    <row r="5951" spans="1:16" x14ac:dyDescent="0.25">
      <c r="A5951" s="43" t="s">
        <v>9019</v>
      </c>
      <c r="B5951" s="43" t="s">
        <v>119</v>
      </c>
      <c r="C5951" s="43" t="s">
        <v>9020</v>
      </c>
      <c r="D5951" s="43">
        <v>6895426</v>
      </c>
      <c r="E5951" s="43" t="s">
        <v>46</v>
      </c>
      <c r="F5951" s="44">
        <v>45014</v>
      </c>
      <c r="G5951" s="43" t="s">
        <v>203</v>
      </c>
      <c r="H5951" s="43" t="s">
        <v>3960</v>
      </c>
      <c r="I5951" s="43" t="s">
        <v>364</v>
      </c>
      <c r="J5951" s="43">
        <v>2.12</v>
      </c>
      <c r="K5951" s="43" t="s">
        <v>9025</v>
      </c>
      <c r="L5951" s="55" t="s">
        <v>640</v>
      </c>
      <c r="M5951" s="43" t="s">
        <v>2</v>
      </c>
      <c r="N5951" s="43" t="s">
        <v>2</v>
      </c>
      <c r="O5951"/>
      <c r="P5951" s="43" t="s">
        <v>363</v>
      </c>
    </row>
    <row r="5952" spans="1:16" x14ac:dyDescent="0.25">
      <c r="A5952" s="43" t="s">
        <v>9019</v>
      </c>
      <c r="B5952" s="43" t="s">
        <v>119</v>
      </c>
      <c r="C5952" s="43" t="s">
        <v>9020</v>
      </c>
      <c r="D5952" s="43">
        <v>6895426</v>
      </c>
      <c r="E5952" s="43" t="s">
        <v>46</v>
      </c>
      <c r="F5952" s="44">
        <v>45014</v>
      </c>
      <c r="G5952" s="43" t="s">
        <v>203</v>
      </c>
      <c r="H5952" s="43" t="s">
        <v>3960</v>
      </c>
      <c r="I5952" s="43" t="s">
        <v>364</v>
      </c>
      <c r="J5952" s="43">
        <v>2.2000000000000002</v>
      </c>
      <c r="K5952" s="43" t="s">
        <v>9026</v>
      </c>
      <c r="L5952" s="55" t="s">
        <v>640</v>
      </c>
      <c r="M5952" s="43" t="s">
        <v>2</v>
      </c>
      <c r="N5952" s="43" t="s">
        <v>2</v>
      </c>
      <c r="O5952"/>
      <c r="P5952" s="43" t="s">
        <v>363</v>
      </c>
    </row>
    <row r="5953" spans="1:16" x14ac:dyDescent="0.25">
      <c r="A5953" s="43" t="s">
        <v>9019</v>
      </c>
      <c r="B5953" s="43" t="s">
        <v>119</v>
      </c>
      <c r="C5953" s="43" t="s">
        <v>9020</v>
      </c>
      <c r="D5953" s="43">
        <v>6895426</v>
      </c>
      <c r="E5953" s="43" t="s">
        <v>46</v>
      </c>
      <c r="F5953" s="44">
        <v>45014</v>
      </c>
      <c r="G5953" s="43" t="s">
        <v>203</v>
      </c>
      <c r="H5953" s="43" t="s">
        <v>3960</v>
      </c>
      <c r="I5953" s="43" t="s">
        <v>364</v>
      </c>
      <c r="J5953" s="43">
        <v>2.2999999999999998</v>
      </c>
      <c r="K5953" s="43" t="s">
        <v>9027</v>
      </c>
      <c r="L5953" s="55" t="s">
        <v>640</v>
      </c>
      <c r="M5953" s="43" t="s">
        <v>2</v>
      </c>
      <c r="N5953" s="43" t="s">
        <v>2</v>
      </c>
      <c r="O5953"/>
      <c r="P5953" s="43" t="s">
        <v>363</v>
      </c>
    </row>
    <row r="5954" spans="1:16" x14ac:dyDescent="0.25">
      <c r="A5954" s="43" t="s">
        <v>9019</v>
      </c>
      <c r="B5954" s="43" t="s">
        <v>119</v>
      </c>
      <c r="C5954" s="43" t="s">
        <v>9020</v>
      </c>
      <c r="D5954" s="43">
        <v>6895426</v>
      </c>
      <c r="E5954" s="43" t="s">
        <v>46</v>
      </c>
      <c r="F5954" s="44">
        <v>45014</v>
      </c>
      <c r="G5954" s="43" t="s">
        <v>203</v>
      </c>
      <c r="H5954" s="43" t="s">
        <v>3960</v>
      </c>
      <c r="I5954" s="43" t="s">
        <v>364</v>
      </c>
      <c r="J5954" s="43">
        <v>2.4</v>
      </c>
      <c r="K5954" s="43" t="s">
        <v>9028</v>
      </c>
      <c r="L5954" s="55" t="s">
        <v>640</v>
      </c>
      <c r="M5954" s="43" t="s">
        <v>2</v>
      </c>
      <c r="N5954" s="43" t="s">
        <v>2</v>
      </c>
      <c r="O5954"/>
      <c r="P5954" s="43" t="s">
        <v>363</v>
      </c>
    </row>
    <row r="5955" spans="1:16" x14ac:dyDescent="0.25">
      <c r="A5955" s="43" t="s">
        <v>9019</v>
      </c>
      <c r="B5955" s="43" t="s">
        <v>119</v>
      </c>
      <c r="C5955" s="43" t="s">
        <v>9020</v>
      </c>
      <c r="D5955" s="43">
        <v>6895426</v>
      </c>
      <c r="E5955" s="43" t="s">
        <v>46</v>
      </c>
      <c r="F5955" s="44">
        <v>45014</v>
      </c>
      <c r="G5955" s="43" t="s">
        <v>203</v>
      </c>
      <c r="H5955" s="43" t="s">
        <v>3960</v>
      </c>
      <c r="I5955" s="43" t="s">
        <v>364</v>
      </c>
      <c r="J5955" s="43">
        <v>2.5</v>
      </c>
      <c r="K5955" s="43" t="s">
        <v>9029</v>
      </c>
      <c r="L5955" s="55" t="s">
        <v>640</v>
      </c>
      <c r="M5955" s="43" t="s">
        <v>2</v>
      </c>
      <c r="N5955" s="43" t="s">
        <v>2</v>
      </c>
      <c r="O5955"/>
      <c r="P5955" s="43" t="s">
        <v>363</v>
      </c>
    </row>
    <row r="5956" spans="1:16" x14ac:dyDescent="0.25">
      <c r="A5956" s="43" t="s">
        <v>9019</v>
      </c>
      <c r="B5956" s="43" t="s">
        <v>119</v>
      </c>
      <c r="C5956" s="43" t="s">
        <v>9020</v>
      </c>
      <c r="D5956" s="43">
        <v>6895426</v>
      </c>
      <c r="E5956" s="43" t="s">
        <v>46</v>
      </c>
      <c r="F5956" s="44">
        <v>45014</v>
      </c>
      <c r="G5956" s="43" t="s">
        <v>203</v>
      </c>
      <c r="H5956" s="43" t="s">
        <v>3960</v>
      </c>
      <c r="I5956" s="43" t="s">
        <v>364</v>
      </c>
      <c r="J5956" s="43">
        <v>2.6</v>
      </c>
      <c r="K5956" s="43" t="s">
        <v>9030</v>
      </c>
      <c r="L5956" s="55" t="s">
        <v>640</v>
      </c>
      <c r="M5956" s="43" t="s">
        <v>2</v>
      </c>
      <c r="N5956" s="43" t="s">
        <v>2</v>
      </c>
      <c r="O5956"/>
      <c r="P5956" s="43" t="s">
        <v>363</v>
      </c>
    </row>
    <row r="5957" spans="1:16" x14ac:dyDescent="0.25">
      <c r="A5957" s="43" t="s">
        <v>9019</v>
      </c>
      <c r="B5957" s="43" t="s">
        <v>119</v>
      </c>
      <c r="C5957" s="43" t="s">
        <v>9020</v>
      </c>
      <c r="D5957" s="43">
        <v>6895426</v>
      </c>
      <c r="E5957" s="43" t="s">
        <v>46</v>
      </c>
      <c r="F5957" s="44">
        <v>45014</v>
      </c>
      <c r="G5957" s="43" t="s">
        <v>203</v>
      </c>
      <c r="H5957" s="43" t="s">
        <v>3960</v>
      </c>
      <c r="I5957" s="43" t="s">
        <v>364</v>
      </c>
      <c r="J5957" s="43">
        <v>2.7</v>
      </c>
      <c r="K5957" s="43" t="s">
        <v>9031</v>
      </c>
      <c r="L5957" s="55" t="s">
        <v>640</v>
      </c>
      <c r="M5957" s="43" t="s">
        <v>2</v>
      </c>
      <c r="N5957" s="43" t="s">
        <v>2</v>
      </c>
      <c r="O5957"/>
      <c r="P5957" s="43" t="s">
        <v>363</v>
      </c>
    </row>
    <row r="5958" spans="1:16" x14ac:dyDescent="0.25">
      <c r="A5958" s="43" t="s">
        <v>9019</v>
      </c>
      <c r="B5958" s="43" t="s">
        <v>119</v>
      </c>
      <c r="C5958" s="43" t="s">
        <v>9020</v>
      </c>
      <c r="D5958" s="43">
        <v>6895426</v>
      </c>
      <c r="E5958" s="43" t="s">
        <v>46</v>
      </c>
      <c r="F5958" s="44">
        <v>45014</v>
      </c>
      <c r="G5958" s="43" t="s">
        <v>203</v>
      </c>
      <c r="H5958" s="43" t="s">
        <v>3960</v>
      </c>
      <c r="I5958" s="43" t="s">
        <v>364</v>
      </c>
      <c r="J5958" s="43">
        <v>2.8</v>
      </c>
      <c r="K5958" s="43" t="s">
        <v>9032</v>
      </c>
      <c r="L5958" s="55" t="s">
        <v>640</v>
      </c>
      <c r="M5958" s="43" t="s">
        <v>2</v>
      </c>
      <c r="N5958" s="43" t="s">
        <v>2</v>
      </c>
      <c r="O5958"/>
      <c r="P5958" s="43" t="s">
        <v>363</v>
      </c>
    </row>
    <row r="5959" spans="1:16" x14ac:dyDescent="0.25">
      <c r="A5959" s="43" t="s">
        <v>9019</v>
      </c>
      <c r="B5959" s="43" t="s">
        <v>119</v>
      </c>
      <c r="C5959" s="43" t="s">
        <v>9020</v>
      </c>
      <c r="D5959" s="43">
        <v>6895426</v>
      </c>
      <c r="E5959" s="43" t="s">
        <v>46</v>
      </c>
      <c r="F5959" s="44">
        <v>45014</v>
      </c>
      <c r="G5959" s="43" t="s">
        <v>203</v>
      </c>
      <c r="H5959" s="43" t="s">
        <v>3960</v>
      </c>
      <c r="I5959" s="43" t="s">
        <v>364</v>
      </c>
      <c r="J5959" s="43">
        <v>2.9</v>
      </c>
      <c r="K5959" s="43" t="s">
        <v>9033</v>
      </c>
      <c r="L5959" s="55" t="s">
        <v>640</v>
      </c>
      <c r="M5959" s="43" t="s">
        <v>2</v>
      </c>
      <c r="N5959" s="43" t="s">
        <v>2</v>
      </c>
      <c r="O5959"/>
      <c r="P5959" s="43" t="s">
        <v>363</v>
      </c>
    </row>
    <row r="5960" spans="1:16" x14ac:dyDescent="0.25">
      <c r="A5960" s="43" t="s">
        <v>9019</v>
      </c>
      <c r="B5960" s="43" t="s">
        <v>119</v>
      </c>
      <c r="C5960" s="43" t="s">
        <v>9020</v>
      </c>
      <c r="D5960" s="43">
        <v>6895426</v>
      </c>
      <c r="E5960" s="43" t="s">
        <v>46</v>
      </c>
      <c r="F5960" s="44">
        <v>45014</v>
      </c>
      <c r="G5960" s="43" t="s">
        <v>203</v>
      </c>
      <c r="H5960" s="43" t="s">
        <v>3960</v>
      </c>
      <c r="I5960" s="43" t="s">
        <v>364</v>
      </c>
      <c r="J5960" s="43">
        <v>3.1</v>
      </c>
      <c r="K5960" s="43" t="s">
        <v>9034</v>
      </c>
      <c r="L5960" s="55" t="s">
        <v>639</v>
      </c>
      <c r="M5960" s="43" t="s">
        <v>2</v>
      </c>
      <c r="N5960" s="43" t="s">
        <v>2</v>
      </c>
      <c r="O5960"/>
      <c r="P5960" s="43" t="s">
        <v>363</v>
      </c>
    </row>
    <row r="5961" spans="1:16" x14ac:dyDescent="0.25">
      <c r="A5961" s="43" t="s">
        <v>9019</v>
      </c>
      <c r="B5961" s="43" t="s">
        <v>119</v>
      </c>
      <c r="C5961" s="43" t="s">
        <v>9020</v>
      </c>
      <c r="D5961" s="43">
        <v>6895426</v>
      </c>
      <c r="E5961" s="43" t="s">
        <v>46</v>
      </c>
      <c r="F5961" s="44">
        <v>45014</v>
      </c>
      <c r="G5961" s="43" t="s">
        <v>203</v>
      </c>
      <c r="H5961" s="43" t="s">
        <v>3960</v>
      </c>
      <c r="I5961" s="43" t="s">
        <v>364</v>
      </c>
      <c r="J5961" s="43">
        <v>3.2</v>
      </c>
      <c r="K5961" s="43" t="s">
        <v>9035</v>
      </c>
      <c r="L5961" s="55" t="s">
        <v>639</v>
      </c>
      <c r="M5961" s="43" t="s">
        <v>2</v>
      </c>
      <c r="N5961" s="43" t="s">
        <v>2</v>
      </c>
      <c r="O5961"/>
      <c r="P5961" s="43" t="s">
        <v>363</v>
      </c>
    </row>
    <row r="5962" spans="1:16" x14ac:dyDescent="0.25">
      <c r="A5962" s="43" t="s">
        <v>9036</v>
      </c>
      <c r="B5962" s="43" t="s">
        <v>119</v>
      </c>
      <c r="C5962" s="43" t="s">
        <v>9037</v>
      </c>
      <c r="D5962" s="43">
        <v>6900182</v>
      </c>
      <c r="E5962" s="43" t="s">
        <v>46</v>
      </c>
      <c r="F5962" s="44">
        <v>45014</v>
      </c>
      <c r="G5962" s="43" t="s">
        <v>203</v>
      </c>
      <c r="H5962" s="43" t="s">
        <v>3960</v>
      </c>
      <c r="I5962" s="43" t="s">
        <v>364</v>
      </c>
      <c r="J5962" s="43">
        <v>1</v>
      </c>
      <c r="K5962" s="43" t="s">
        <v>6779</v>
      </c>
      <c r="L5962" s="55" t="s">
        <v>13</v>
      </c>
      <c r="M5962" s="43" t="s">
        <v>2</v>
      </c>
      <c r="N5962" s="43" t="s">
        <v>2</v>
      </c>
      <c r="O5962"/>
      <c r="P5962" s="43" t="s">
        <v>363</v>
      </c>
    </row>
    <row r="5963" spans="1:16" x14ac:dyDescent="0.25">
      <c r="A5963" s="43" t="s">
        <v>9036</v>
      </c>
      <c r="B5963" s="43" t="s">
        <v>119</v>
      </c>
      <c r="C5963" s="43" t="s">
        <v>9037</v>
      </c>
      <c r="D5963" s="43">
        <v>6900182</v>
      </c>
      <c r="E5963" s="43" t="s">
        <v>46</v>
      </c>
      <c r="F5963" s="44">
        <v>45014</v>
      </c>
      <c r="G5963" s="43" t="s">
        <v>203</v>
      </c>
      <c r="H5963" s="43" t="s">
        <v>3960</v>
      </c>
      <c r="I5963" s="43" t="s">
        <v>364</v>
      </c>
      <c r="J5963" s="43">
        <v>2</v>
      </c>
      <c r="K5963" s="43" t="s">
        <v>9038</v>
      </c>
      <c r="L5963" s="55" t="s">
        <v>639</v>
      </c>
      <c r="M5963" s="43" t="s">
        <v>2</v>
      </c>
      <c r="N5963" s="43" t="s">
        <v>2</v>
      </c>
      <c r="O5963"/>
      <c r="P5963" s="43" t="s">
        <v>363</v>
      </c>
    </row>
    <row r="5964" spans="1:16" x14ac:dyDescent="0.25">
      <c r="A5964" s="43" t="s">
        <v>9036</v>
      </c>
      <c r="B5964" s="43" t="s">
        <v>119</v>
      </c>
      <c r="C5964" s="43" t="s">
        <v>9037</v>
      </c>
      <c r="D5964" s="43">
        <v>6900182</v>
      </c>
      <c r="E5964" s="43" t="s">
        <v>46</v>
      </c>
      <c r="F5964" s="44">
        <v>45014</v>
      </c>
      <c r="G5964" s="43" t="s">
        <v>203</v>
      </c>
      <c r="H5964" s="43" t="s">
        <v>3960</v>
      </c>
      <c r="I5964" s="43" t="s">
        <v>364</v>
      </c>
      <c r="J5964" s="43">
        <v>3.1</v>
      </c>
      <c r="K5964" s="43" t="s">
        <v>9039</v>
      </c>
      <c r="L5964" s="55" t="s">
        <v>640</v>
      </c>
      <c r="M5964" s="43" t="s">
        <v>2</v>
      </c>
      <c r="N5964" s="43" t="s">
        <v>2</v>
      </c>
      <c r="O5964"/>
      <c r="P5964" s="43" t="s">
        <v>363</v>
      </c>
    </row>
    <row r="5965" spans="1:16" x14ac:dyDescent="0.25">
      <c r="A5965" s="43" t="s">
        <v>9036</v>
      </c>
      <c r="B5965" s="43" t="s">
        <v>119</v>
      </c>
      <c r="C5965" s="43" t="s">
        <v>9037</v>
      </c>
      <c r="D5965" s="43">
        <v>6900182</v>
      </c>
      <c r="E5965" s="43" t="s">
        <v>46</v>
      </c>
      <c r="F5965" s="44">
        <v>45014</v>
      </c>
      <c r="G5965" s="43" t="s">
        <v>203</v>
      </c>
      <c r="H5965" s="43" t="s">
        <v>3960</v>
      </c>
      <c r="I5965" s="43" t="s">
        <v>364</v>
      </c>
      <c r="J5965" s="43">
        <v>3.2</v>
      </c>
      <c r="K5965" s="43" t="s">
        <v>9040</v>
      </c>
      <c r="L5965" s="55" t="s">
        <v>640</v>
      </c>
      <c r="M5965" s="43" t="s">
        <v>2</v>
      </c>
      <c r="N5965" s="43" t="s">
        <v>2</v>
      </c>
      <c r="O5965"/>
      <c r="P5965" s="43" t="s">
        <v>363</v>
      </c>
    </row>
    <row r="5966" spans="1:16" x14ac:dyDescent="0.25">
      <c r="A5966" s="43" t="s">
        <v>9036</v>
      </c>
      <c r="B5966" s="43" t="s">
        <v>119</v>
      </c>
      <c r="C5966" s="43" t="s">
        <v>9037</v>
      </c>
      <c r="D5966" s="43">
        <v>6900182</v>
      </c>
      <c r="E5966" s="43" t="s">
        <v>46</v>
      </c>
      <c r="F5966" s="44">
        <v>45014</v>
      </c>
      <c r="G5966" s="43" t="s">
        <v>203</v>
      </c>
      <c r="H5966" s="43" t="s">
        <v>3960</v>
      </c>
      <c r="I5966" s="43" t="s">
        <v>364</v>
      </c>
      <c r="J5966" s="43">
        <v>3.3</v>
      </c>
      <c r="K5966" s="43" t="s">
        <v>9041</v>
      </c>
      <c r="L5966" s="55" t="s">
        <v>640</v>
      </c>
      <c r="M5966" s="43" t="s">
        <v>2</v>
      </c>
      <c r="N5966" s="43" t="s">
        <v>2</v>
      </c>
      <c r="O5966"/>
      <c r="P5966" s="43" t="s">
        <v>363</v>
      </c>
    </row>
    <row r="5967" spans="1:16" x14ac:dyDescent="0.25">
      <c r="A5967" s="43" t="s">
        <v>9036</v>
      </c>
      <c r="B5967" s="43" t="s">
        <v>119</v>
      </c>
      <c r="C5967" s="43" t="s">
        <v>9037</v>
      </c>
      <c r="D5967" s="43">
        <v>6900182</v>
      </c>
      <c r="E5967" s="43" t="s">
        <v>46</v>
      </c>
      <c r="F5967" s="44">
        <v>45014</v>
      </c>
      <c r="G5967" s="43" t="s">
        <v>203</v>
      </c>
      <c r="H5967" s="43" t="s">
        <v>3960</v>
      </c>
      <c r="I5967" s="43" t="s">
        <v>364</v>
      </c>
      <c r="J5967" s="43">
        <v>3.4</v>
      </c>
      <c r="K5967" s="43" t="s">
        <v>9042</v>
      </c>
      <c r="L5967" s="55" t="s">
        <v>640</v>
      </c>
      <c r="M5967" s="43" t="s">
        <v>2</v>
      </c>
      <c r="N5967" s="43" t="s">
        <v>2</v>
      </c>
      <c r="O5967"/>
      <c r="P5967" s="43" t="s">
        <v>363</v>
      </c>
    </row>
    <row r="5968" spans="1:16" x14ac:dyDescent="0.25">
      <c r="A5968" s="43" t="s">
        <v>9036</v>
      </c>
      <c r="B5968" s="43" t="s">
        <v>119</v>
      </c>
      <c r="C5968" s="43" t="s">
        <v>9037</v>
      </c>
      <c r="D5968" s="43">
        <v>6900182</v>
      </c>
      <c r="E5968" s="43" t="s">
        <v>46</v>
      </c>
      <c r="F5968" s="44">
        <v>45014</v>
      </c>
      <c r="G5968" s="43" t="s">
        <v>203</v>
      </c>
      <c r="H5968" s="43" t="s">
        <v>3960</v>
      </c>
      <c r="I5968" s="43" t="s">
        <v>364</v>
      </c>
      <c r="J5968" s="43">
        <v>3.5</v>
      </c>
      <c r="K5968" s="43" t="s">
        <v>9043</v>
      </c>
      <c r="L5968" s="55" t="s">
        <v>640</v>
      </c>
      <c r="M5968" s="43" t="s">
        <v>2</v>
      </c>
      <c r="N5968" s="43" t="s">
        <v>2</v>
      </c>
      <c r="O5968"/>
      <c r="P5968" s="43" t="s">
        <v>363</v>
      </c>
    </row>
    <row r="5969" spans="1:16" x14ac:dyDescent="0.25">
      <c r="A5969" s="43" t="s">
        <v>9036</v>
      </c>
      <c r="B5969" s="43" t="s">
        <v>119</v>
      </c>
      <c r="C5969" s="43" t="s">
        <v>9037</v>
      </c>
      <c r="D5969" s="43">
        <v>6900182</v>
      </c>
      <c r="E5969" s="43" t="s">
        <v>46</v>
      </c>
      <c r="F5969" s="44">
        <v>45014</v>
      </c>
      <c r="G5969" s="43" t="s">
        <v>203</v>
      </c>
      <c r="H5969" s="43" t="s">
        <v>3960</v>
      </c>
      <c r="I5969" s="43" t="s">
        <v>364</v>
      </c>
      <c r="J5969" s="43">
        <v>3.6</v>
      </c>
      <c r="K5969" s="43" t="s">
        <v>9044</v>
      </c>
      <c r="L5969" s="55" t="s">
        <v>640</v>
      </c>
      <c r="M5969" s="43" t="s">
        <v>2</v>
      </c>
      <c r="N5969" s="43" t="s">
        <v>2</v>
      </c>
      <c r="O5969"/>
      <c r="P5969" s="43" t="s">
        <v>363</v>
      </c>
    </row>
    <row r="5970" spans="1:16" x14ac:dyDescent="0.25">
      <c r="A5970" s="43" t="s">
        <v>9036</v>
      </c>
      <c r="B5970" s="43" t="s">
        <v>119</v>
      </c>
      <c r="C5970" s="43" t="s">
        <v>9037</v>
      </c>
      <c r="D5970" s="43">
        <v>6900182</v>
      </c>
      <c r="E5970" s="43" t="s">
        <v>46</v>
      </c>
      <c r="F5970" s="44">
        <v>45014</v>
      </c>
      <c r="G5970" s="43" t="s">
        <v>203</v>
      </c>
      <c r="H5970" s="43" t="s">
        <v>3960</v>
      </c>
      <c r="I5970" s="43" t="s">
        <v>364</v>
      </c>
      <c r="J5970" s="43">
        <v>3.7</v>
      </c>
      <c r="K5970" s="43" t="s">
        <v>9045</v>
      </c>
      <c r="L5970" s="55" t="s">
        <v>640</v>
      </c>
      <c r="M5970" s="43" t="s">
        <v>2</v>
      </c>
      <c r="N5970" s="43" t="s">
        <v>2</v>
      </c>
      <c r="O5970"/>
      <c r="P5970" s="43" t="s">
        <v>363</v>
      </c>
    </row>
    <row r="5971" spans="1:16" x14ac:dyDescent="0.25">
      <c r="A5971" s="43" t="s">
        <v>9036</v>
      </c>
      <c r="B5971" s="43" t="s">
        <v>119</v>
      </c>
      <c r="C5971" s="43" t="s">
        <v>9037</v>
      </c>
      <c r="D5971" s="43">
        <v>6900182</v>
      </c>
      <c r="E5971" s="43" t="s">
        <v>46</v>
      </c>
      <c r="F5971" s="44">
        <v>45014</v>
      </c>
      <c r="G5971" s="43" t="s">
        <v>203</v>
      </c>
      <c r="H5971" s="43" t="s">
        <v>3960</v>
      </c>
      <c r="I5971" s="43" t="s">
        <v>364</v>
      </c>
      <c r="J5971" s="43">
        <v>3.8</v>
      </c>
      <c r="K5971" s="43" t="s">
        <v>9046</v>
      </c>
      <c r="L5971" s="55" t="s">
        <v>640</v>
      </c>
      <c r="M5971" s="43" t="s">
        <v>2</v>
      </c>
      <c r="N5971" s="43" t="s">
        <v>2</v>
      </c>
      <c r="O5971"/>
      <c r="P5971" s="43" t="s">
        <v>363</v>
      </c>
    </row>
    <row r="5972" spans="1:16" x14ac:dyDescent="0.25">
      <c r="A5972" s="43" t="s">
        <v>9036</v>
      </c>
      <c r="B5972" s="43" t="s">
        <v>119</v>
      </c>
      <c r="C5972" s="43" t="s">
        <v>9037</v>
      </c>
      <c r="D5972" s="43">
        <v>6900182</v>
      </c>
      <c r="E5972" s="43" t="s">
        <v>46</v>
      </c>
      <c r="F5972" s="44">
        <v>45014</v>
      </c>
      <c r="G5972" s="43" t="s">
        <v>203</v>
      </c>
      <c r="H5972" s="43" t="s">
        <v>3960</v>
      </c>
      <c r="I5972" s="43" t="s">
        <v>364</v>
      </c>
      <c r="J5972" s="43">
        <v>4.0999999999999996</v>
      </c>
      <c r="K5972" s="43" t="s">
        <v>9047</v>
      </c>
      <c r="L5972" s="55" t="s">
        <v>639</v>
      </c>
      <c r="M5972" s="43" t="s">
        <v>2</v>
      </c>
      <c r="N5972" s="43" t="s">
        <v>2</v>
      </c>
      <c r="O5972"/>
      <c r="P5972" s="43" t="s">
        <v>363</v>
      </c>
    </row>
    <row r="5973" spans="1:16" x14ac:dyDescent="0.25">
      <c r="A5973" s="43" t="s">
        <v>9036</v>
      </c>
      <c r="B5973" s="43" t="s">
        <v>119</v>
      </c>
      <c r="C5973" s="43" t="s">
        <v>9037</v>
      </c>
      <c r="D5973" s="43">
        <v>6900182</v>
      </c>
      <c r="E5973" s="43" t="s">
        <v>46</v>
      </c>
      <c r="F5973" s="44">
        <v>45014</v>
      </c>
      <c r="G5973" s="43" t="s">
        <v>203</v>
      </c>
      <c r="H5973" s="43" t="s">
        <v>3960</v>
      </c>
      <c r="I5973" s="43" t="s">
        <v>364</v>
      </c>
      <c r="J5973" s="43">
        <v>4.2</v>
      </c>
      <c r="K5973" s="43" t="s">
        <v>9048</v>
      </c>
      <c r="L5973" s="55" t="s">
        <v>639</v>
      </c>
      <c r="M5973" s="43" t="s">
        <v>2</v>
      </c>
      <c r="N5973" s="43" t="s">
        <v>2</v>
      </c>
      <c r="O5973"/>
      <c r="P5973" s="43" t="s">
        <v>363</v>
      </c>
    </row>
    <row r="5974" spans="1:16" x14ac:dyDescent="0.25">
      <c r="A5974" s="43" t="s">
        <v>9049</v>
      </c>
      <c r="B5974" s="43" t="s">
        <v>403</v>
      </c>
      <c r="C5974" s="43" t="s">
        <v>9050</v>
      </c>
      <c r="D5974" s="43" t="s">
        <v>9051</v>
      </c>
      <c r="E5974" s="43" t="s">
        <v>46</v>
      </c>
      <c r="F5974" s="44">
        <v>45014</v>
      </c>
      <c r="G5974" s="43" t="s">
        <v>203</v>
      </c>
      <c r="H5974" s="43" t="s">
        <v>3960</v>
      </c>
      <c r="I5974" s="43" t="s">
        <v>364</v>
      </c>
      <c r="J5974" s="43">
        <v>1</v>
      </c>
      <c r="K5974" s="43" t="s">
        <v>404</v>
      </c>
      <c r="L5974" s="55" t="s">
        <v>13</v>
      </c>
      <c r="M5974" s="43" t="s">
        <v>2</v>
      </c>
      <c r="N5974" s="43" t="s">
        <v>2</v>
      </c>
      <c r="O5974"/>
      <c r="P5974" s="43" t="s">
        <v>363</v>
      </c>
    </row>
    <row r="5975" spans="1:16" x14ac:dyDescent="0.25">
      <c r="A5975" s="43" t="s">
        <v>9049</v>
      </c>
      <c r="B5975" s="43" t="s">
        <v>403</v>
      </c>
      <c r="C5975" s="43" t="s">
        <v>9050</v>
      </c>
      <c r="D5975" s="43" t="s">
        <v>9051</v>
      </c>
      <c r="E5975" s="43" t="s">
        <v>46</v>
      </c>
      <c r="F5975" s="44">
        <v>45014</v>
      </c>
      <c r="G5975" s="43" t="s">
        <v>203</v>
      </c>
      <c r="H5975" s="43" t="s">
        <v>3960</v>
      </c>
      <c r="I5975" s="43" t="s">
        <v>364</v>
      </c>
      <c r="J5975" s="43">
        <v>2</v>
      </c>
      <c r="K5975" s="43" t="s">
        <v>9052</v>
      </c>
      <c r="L5975" s="55" t="s">
        <v>638</v>
      </c>
      <c r="M5975" s="43" t="s">
        <v>2</v>
      </c>
      <c r="N5975" s="43" t="s">
        <v>2</v>
      </c>
      <c r="O5975"/>
      <c r="P5975" s="43" t="s">
        <v>363</v>
      </c>
    </row>
    <row r="5976" spans="1:16" x14ac:dyDescent="0.25">
      <c r="A5976" s="43" t="s">
        <v>9049</v>
      </c>
      <c r="B5976" s="43" t="s">
        <v>403</v>
      </c>
      <c r="C5976" s="43" t="s">
        <v>9050</v>
      </c>
      <c r="D5976" s="43" t="s">
        <v>9051</v>
      </c>
      <c r="E5976" s="43" t="s">
        <v>46</v>
      </c>
      <c r="F5976" s="44">
        <v>45014</v>
      </c>
      <c r="G5976" s="43" t="s">
        <v>203</v>
      </c>
      <c r="H5976" s="43" t="s">
        <v>3960</v>
      </c>
      <c r="I5976" s="43" t="s">
        <v>364</v>
      </c>
      <c r="J5976" s="43">
        <v>3</v>
      </c>
      <c r="K5976" s="43" t="s">
        <v>407</v>
      </c>
      <c r="L5976" s="55" t="s">
        <v>13</v>
      </c>
      <c r="M5976" s="43" t="s">
        <v>2</v>
      </c>
      <c r="N5976" s="43" t="s">
        <v>2</v>
      </c>
      <c r="O5976"/>
      <c r="P5976" s="43" t="s">
        <v>363</v>
      </c>
    </row>
    <row r="5977" spans="1:16" x14ac:dyDescent="0.25">
      <c r="A5977" s="43" t="s">
        <v>9049</v>
      </c>
      <c r="B5977" s="43" t="s">
        <v>403</v>
      </c>
      <c r="C5977" s="43" t="s">
        <v>9050</v>
      </c>
      <c r="D5977" s="43" t="s">
        <v>9051</v>
      </c>
      <c r="E5977" s="43" t="s">
        <v>46</v>
      </c>
      <c r="F5977" s="44">
        <v>45014</v>
      </c>
      <c r="G5977" s="43" t="s">
        <v>203</v>
      </c>
      <c r="H5977" s="43" t="s">
        <v>3960</v>
      </c>
      <c r="I5977" s="43" t="s">
        <v>364</v>
      </c>
      <c r="J5977" s="43">
        <v>4</v>
      </c>
      <c r="K5977" s="43" t="s">
        <v>3414</v>
      </c>
      <c r="L5977" s="55" t="s">
        <v>640</v>
      </c>
      <c r="M5977" s="43" t="s">
        <v>2</v>
      </c>
      <c r="N5977" s="43" t="s">
        <v>2</v>
      </c>
      <c r="O5977"/>
      <c r="P5977" s="43" t="s">
        <v>363</v>
      </c>
    </row>
    <row r="5978" spans="1:16" x14ac:dyDescent="0.25">
      <c r="A5978" s="43" t="s">
        <v>9049</v>
      </c>
      <c r="B5978" s="43" t="s">
        <v>403</v>
      </c>
      <c r="C5978" s="43" t="s">
        <v>9050</v>
      </c>
      <c r="D5978" s="43" t="s">
        <v>9051</v>
      </c>
      <c r="E5978" s="43" t="s">
        <v>46</v>
      </c>
      <c r="F5978" s="44">
        <v>45014</v>
      </c>
      <c r="G5978" s="43" t="s">
        <v>203</v>
      </c>
      <c r="H5978" s="43" t="s">
        <v>3960</v>
      </c>
      <c r="I5978" s="43" t="s">
        <v>364</v>
      </c>
      <c r="J5978" s="43">
        <v>5</v>
      </c>
      <c r="K5978" s="43" t="s">
        <v>196</v>
      </c>
      <c r="L5978" s="55" t="s">
        <v>13</v>
      </c>
      <c r="M5978" s="43" t="s">
        <v>2</v>
      </c>
      <c r="N5978" s="43" t="s">
        <v>2</v>
      </c>
      <c r="O5978"/>
      <c r="P5978" s="43" t="s">
        <v>363</v>
      </c>
    </row>
    <row r="5979" spans="1:16" x14ac:dyDescent="0.25">
      <c r="A5979" s="43" t="s">
        <v>9049</v>
      </c>
      <c r="B5979" s="43" t="s">
        <v>403</v>
      </c>
      <c r="C5979" s="43" t="s">
        <v>9050</v>
      </c>
      <c r="D5979" s="43" t="s">
        <v>9051</v>
      </c>
      <c r="E5979" s="43" t="s">
        <v>46</v>
      </c>
      <c r="F5979" s="44">
        <v>45014</v>
      </c>
      <c r="G5979" s="43" t="s">
        <v>203</v>
      </c>
      <c r="H5979" s="43" t="s">
        <v>3960</v>
      </c>
      <c r="I5979" s="43" t="s">
        <v>364</v>
      </c>
      <c r="J5979" s="43">
        <v>6</v>
      </c>
      <c r="K5979" s="43" t="s">
        <v>118</v>
      </c>
      <c r="L5979" s="55" t="s">
        <v>640</v>
      </c>
      <c r="M5979" s="43" t="s">
        <v>2</v>
      </c>
      <c r="N5979" s="43" t="s">
        <v>3</v>
      </c>
      <c r="O5979" s="43" t="s">
        <v>9943</v>
      </c>
      <c r="P5979" s="43" t="s">
        <v>364</v>
      </c>
    </row>
    <row r="5980" spans="1:16" x14ac:dyDescent="0.25">
      <c r="A5980" s="43" t="s">
        <v>9049</v>
      </c>
      <c r="B5980" s="43" t="s">
        <v>403</v>
      </c>
      <c r="C5980" s="43" t="s">
        <v>9050</v>
      </c>
      <c r="D5980" s="43" t="s">
        <v>9051</v>
      </c>
      <c r="E5980" s="43" t="s">
        <v>46</v>
      </c>
      <c r="F5980" s="44">
        <v>45014</v>
      </c>
      <c r="G5980" s="43" t="s">
        <v>203</v>
      </c>
      <c r="H5980" s="43" t="s">
        <v>3960</v>
      </c>
      <c r="I5980" s="43" t="s">
        <v>364</v>
      </c>
      <c r="J5980" s="43">
        <v>7</v>
      </c>
      <c r="K5980" s="43" t="s">
        <v>656</v>
      </c>
      <c r="L5980" s="55" t="s">
        <v>640</v>
      </c>
      <c r="M5980" s="43" t="s">
        <v>2</v>
      </c>
      <c r="N5980" s="43" t="s">
        <v>3</v>
      </c>
      <c r="O5980" s="43" t="s">
        <v>9904</v>
      </c>
      <c r="P5980" s="43" t="s">
        <v>364</v>
      </c>
    </row>
    <row r="5981" spans="1:16" x14ac:dyDescent="0.25">
      <c r="A5981" s="43" t="s">
        <v>9049</v>
      </c>
      <c r="B5981" s="43" t="s">
        <v>403</v>
      </c>
      <c r="C5981" s="43" t="s">
        <v>9050</v>
      </c>
      <c r="D5981" s="43" t="s">
        <v>9051</v>
      </c>
      <c r="E5981" s="43" t="s">
        <v>46</v>
      </c>
      <c r="F5981" s="44">
        <v>45014</v>
      </c>
      <c r="G5981" s="43" t="s">
        <v>203</v>
      </c>
      <c r="H5981" s="43" t="s">
        <v>3960</v>
      </c>
      <c r="I5981" s="43" t="s">
        <v>364</v>
      </c>
      <c r="J5981" s="43">
        <v>8</v>
      </c>
      <c r="K5981" s="43" t="s">
        <v>9053</v>
      </c>
      <c r="L5981" s="55" t="s">
        <v>13</v>
      </c>
      <c r="M5981" s="43" t="s">
        <v>2</v>
      </c>
      <c r="N5981" s="43" t="s">
        <v>2</v>
      </c>
      <c r="O5981"/>
      <c r="P5981" s="43" t="s">
        <v>363</v>
      </c>
    </row>
    <row r="5982" spans="1:16" ht="30" x14ac:dyDescent="0.25">
      <c r="A5982" s="43" t="s">
        <v>9049</v>
      </c>
      <c r="B5982" s="43" t="s">
        <v>403</v>
      </c>
      <c r="C5982" s="43" t="s">
        <v>9050</v>
      </c>
      <c r="D5982" s="43" t="s">
        <v>9051</v>
      </c>
      <c r="E5982" s="43" t="s">
        <v>46</v>
      </c>
      <c r="F5982" s="44">
        <v>45014</v>
      </c>
      <c r="G5982" s="43" t="s">
        <v>203</v>
      </c>
      <c r="H5982" s="43" t="s">
        <v>3960</v>
      </c>
      <c r="I5982" s="43" t="s">
        <v>364</v>
      </c>
      <c r="J5982" s="43">
        <v>9</v>
      </c>
      <c r="K5982" s="43" t="s">
        <v>5505</v>
      </c>
      <c r="L5982" s="55" t="s">
        <v>13</v>
      </c>
      <c r="M5982" s="43" t="s">
        <v>2</v>
      </c>
      <c r="N5982" s="43" t="s">
        <v>2</v>
      </c>
      <c r="O5982"/>
      <c r="P5982" s="43" t="s">
        <v>363</v>
      </c>
    </row>
    <row r="5983" spans="1:16" x14ac:dyDescent="0.25">
      <c r="A5983" s="43" t="s">
        <v>9049</v>
      </c>
      <c r="B5983" s="43" t="s">
        <v>403</v>
      </c>
      <c r="C5983" s="43" t="s">
        <v>9050</v>
      </c>
      <c r="D5983" s="43" t="s">
        <v>9051</v>
      </c>
      <c r="E5983" s="43" t="s">
        <v>46</v>
      </c>
      <c r="F5983" s="44">
        <v>45014</v>
      </c>
      <c r="G5983" s="43" t="s">
        <v>203</v>
      </c>
      <c r="H5983" s="43" t="s">
        <v>3960</v>
      </c>
      <c r="I5983" s="43" t="s">
        <v>363</v>
      </c>
      <c r="J5983" s="43">
        <v>10</v>
      </c>
      <c r="K5983" s="43" t="s">
        <v>9054</v>
      </c>
      <c r="L5983" s="55" t="s">
        <v>13</v>
      </c>
      <c r="M5983"/>
      <c r="N5983"/>
      <c r="O5983"/>
      <c r="P5983" s="43" t="s">
        <v>363</v>
      </c>
    </row>
    <row r="5984" spans="1:16" x14ac:dyDescent="0.25">
      <c r="A5984" s="43" t="s">
        <v>9049</v>
      </c>
      <c r="B5984" s="43" t="s">
        <v>403</v>
      </c>
      <c r="C5984" s="43" t="s">
        <v>9050</v>
      </c>
      <c r="D5984" s="43" t="s">
        <v>9051</v>
      </c>
      <c r="E5984" s="43" t="s">
        <v>46</v>
      </c>
      <c r="F5984" s="44">
        <v>45014</v>
      </c>
      <c r="G5984" s="43" t="s">
        <v>203</v>
      </c>
      <c r="H5984" s="43" t="s">
        <v>3960</v>
      </c>
      <c r="I5984" s="43" t="s">
        <v>364</v>
      </c>
      <c r="J5984" s="43">
        <v>11</v>
      </c>
      <c r="K5984" s="43" t="s">
        <v>111</v>
      </c>
      <c r="L5984" s="55" t="s">
        <v>13</v>
      </c>
      <c r="M5984" s="43" t="s">
        <v>2</v>
      </c>
      <c r="N5984" s="43" t="s">
        <v>2</v>
      </c>
      <c r="O5984"/>
      <c r="P5984" s="43" t="s">
        <v>363</v>
      </c>
    </row>
    <row r="5985" spans="1:16" x14ac:dyDescent="0.25">
      <c r="A5985" s="43" t="s">
        <v>9049</v>
      </c>
      <c r="B5985" s="43" t="s">
        <v>403</v>
      </c>
      <c r="C5985" s="43" t="s">
        <v>9050</v>
      </c>
      <c r="D5985" s="43" t="s">
        <v>9051</v>
      </c>
      <c r="E5985" s="43" t="s">
        <v>46</v>
      </c>
      <c r="F5985" s="44">
        <v>45014</v>
      </c>
      <c r="G5985" s="43" t="s">
        <v>203</v>
      </c>
      <c r="H5985" s="43" t="s">
        <v>3960</v>
      </c>
      <c r="I5985" s="43" t="s">
        <v>364</v>
      </c>
      <c r="J5985" s="43">
        <v>12</v>
      </c>
      <c r="K5985" s="43" t="s">
        <v>3415</v>
      </c>
      <c r="L5985" s="55" t="s">
        <v>13</v>
      </c>
      <c r="M5985" s="43" t="s">
        <v>2</v>
      </c>
      <c r="N5985" s="43" t="s">
        <v>2</v>
      </c>
      <c r="O5985"/>
      <c r="P5985" s="43" t="s">
        <v>363</v>
      </c>
    </row>
    <row r="5986" spans="1:16" x14ac:dyDescent="0.25">
      <c r="A5986" s="43" t="s">
        <v>9049</v>
      </c>
      <c r="B5986" s="43" t="s">
        <v>403</v>
      </c>
      <c r="C5986" s="43" t="s">
        <v>9050</v>
      </c>
      <c r="D5986" s="43" t="s">
        <v>9051</v>
      </c>
      <c r="E5986" s="43" t="s">
        <v>46</v>
      </c>
      <c r="F5986" s="44">
        <v>45014</v>
      </c>
      <c r="G5986" s="43" t="s">
        <v>203</v>
      </c>
      <c r="H5986" s="43" t="s">
        <v>3960</v>
      </c>
      <c r="I5986" s="43" t="s">
        <v>364</v>
      </c>
      <c r="J5986" s="43">
        <v>13</v>
      </c>
      <c r="K5986" s="43" t="s">
        <v>3370</v>
      </c>
      <c r="L5986" s="55" t="s">
        <v>13</v>
      </c>
      <c r="M5986" s="43" t="s">
        <v>2</v>
      </c>
      <c r="N5986" s="43" t="s">
        <v>2</v>
      </c>
      <c r="O5986"/>
      <c r="P5986" s="43" t="s">
        <v>363</v>
      </c>
    </row>
    <row r="5987" spans="1:16" x14ac:dyDescent="0.25">
      <c r="A5987" s="43" t="s">
        <v>9049</v>
      </c>
      <c r="B5987" s="43" t="s">
        <v>403</v>
      </c>
      <c r="C5987" s="43" t="s">
        <v>9050</v>
      </c>
      <c r="D5987" s="43" t="s">
        <v>9051</v>
      </c>
      <c r="E5987" s="43" t="s">
        <v>46</v>
      </c>
      <c r="F5987" s="44">
        <v>45014</v>
      </c>
      <c r="G5987" s="43" t="s">
        <v>203</v>
      </c>
      <c r="H5987" s="43" t="s">
        <v>3960</v>
      </c>
      <c r="I5987" s="43" t="s">
        <v>364</v>
      </c>
      <c r="J5987" s="43">
        <v>14</v>
      </c>
      <c r="K5987" s="43" t="s">
        <v>408</v>
      </c>
      <c r="L5987" s="55" t="s">
        <v>639</v>
      </c>
      <c r="M5987" s="43" t="s">
        <v>2</v>
      </c>
      <c r="N5987" s="43" t="s">
        <v>2</v>
      </c>
      <c r="O5987"/>
      <c r="P5987" s="43" t="s">
        <v>363</v>
      </c>
    </row>
    <row r="5988" spans="1:16" x14ac:dyDescent="0.25">
      <c r="A5988" s="43" t="s">
        <v>9049</v>
      </c>
      <c r="B5988" s="43" t="s">
        <v>403</v>
      </c>
      <c r="C5988" s="43" t="s">
        <v>9050</v>
      </c>
      <c r="D5988" s="43" t="s">
        <v>9051</v>
      </c>
      <c r="E5988" s="43" t="s">
        <v>46</v>
      </c>
      <c r="F5988" s="44">
        <v>45014</v>
      </c>
      <c r="G5988" s="43" t="s">
        <v>203</v>
      </c>
      <c r="H5988" s="43" t="s">
        <v>4197</v>
      </c>
      <c r="I5988" s="43" t="s">
        <v>364</v>
      </c>
      <c r="J5988" s="43">
        <v>15</v>
      </c>
      <c r="K5988" s="43" t="s">
        <v>9055</v>
      </c>
      <c r="L5988" s="55" t="s">
        <v>13</v>
      </c>
      <c r="M5988" s="43" t="s">
        <v>2</v>
      </c>
      <c r="N5988" s="43" t="s">
        <v>2</v>
      </c>
      <c r="O5988"/>
      <c r="P5988" s="43" t="s">
        <v>363</v>
      </c>
    </row>
    <row r="5989" spans="1:16" x14ac:dyDescent="0.25">
      <c r="A5989" s="43" t="s">
        <v>9049</v>
      </c>
      <c r="B5989" s="43" t="s">
        <v>403</v>
      </c>
      <c r="C5989" s="43" t="s">
        <v>9050</v>
      </c>
      <c r="D5989" s="43" t="s">
        <v>9051</v>
      </c>
      <c r="E5989" s="43" t="s">
        <v>46</v>
      </c>
      <c r="F5989" s="44">
        <v>45014</v>
      </c>
      <c r="G5989" s="43" t="s">
        <v>203</v>
      </c>
      <c r="H5989" s="43" t="s">
        <v>3960</v>
      </c>
      <c r="I5989" s="43" t="s">
        <v>363</v>
      </c>
      <c r="J5989" s="43">
        <v>16</v>
      </c>
      <c r="K5989" s="43" t="s">
        <v>409</v>
      </c>
      <c r="L5989" s="55" t="s">
        <v>13</v>
      </c>
      <c r="M5989"/>
      <c r="N5989"/>
      <c r="O5989"/>
      <c r="P5989" s="43" t="s">
        <v>363</v>
      </c>
    </row>
    <row r="5990" spans="1:16" x14ac:dyDescent="0.25">
      <c r="A5990" s="43" t="s">
        <v>9049</v>
      </c>
      <c r="B5990" s="43" t="s">
        <v>403</v>
      </c>
      <c r="C5990" s="43" t="s">
        <v>9050</v>
      </c>
      <c r="D5990" s="43" t="s">
        <v>9051</v>
      </c>
      <c r="E5990" s="43" t="s">
        <v>46</v>
      </c>
      <c r="F5990" s="44">
        <v>45014</v>
      </c>
      <c r="G5990" s="43" t="s">
        <v>203</v>
      </c>
      <c r="H5990" s="43" t="s">
        <v>3960</v>
      </c>
      <c r="I5990" s="43" t="s">
        <v>363</v>
      </c>
      <c r="J5990" s="43">
        <v>17</v>
      </c>
      <c r="K5990" s="43" t="s">
        <v>658</v>
      </c>
      <c r="L5990" s="55" t="s">
        <v>13</v>
      </c>
      <c r="M5990"/>
      <c r="N5990"/>
      <c r="O5990"/>
      <c r="P5990" s="43" t="s">
        <v>363</v>
      </c>
    </row>
    <row r="5991" spans="1:16" x14ac:dyDescent="0.25">
      <c r="A5991" s="43" t="s">
        <v>1136</v>
      </c>
      <c r="B5991" s="43" t="s">
        <v>204</v>
      </c>
      <c r="C5991" s="43" t="s">
        <v>9056</v>
      </c>
      <c r="D5991" s="43" t="s">
        <v>9057</v>
      </c>
      <c r="E5991" s="43" t="s">
        <v>186</v>
      </c>
      <c r="F5991" s="44">
        <v>45015</v>
      </c>
      <c r="G5991" s="43" t="s">
        <v>203</v>
      </c>
      <c r="H5991" s="43" t="s">
        <v>3960</v>
      </c>
      <c r="I5991" s="43" t="s">
        <v>364</v>
      </c>
      <c r="J5991" s="43">
        <v>1</v>
      </c>
      <c r="K5991" s="43" t="s">
        <v>9058</v>
      </c>
      <c r="L5991" s="55" t="s">
        <v>640</v>
      </c>
      <c r="M5991" s="43" t="s">
        <v>2</v>
      </c>
      <c r="N5991" s="43" t="s">
        <v>2</v>
      </c>
      <c r="O5991"/>
      <c r="P5991" s="43" t="s">
        <v>363</v>
      </c>
    </row>
    <row r="5992" spans="1:16" x14ac:dyDescent="0.25">
      <c r="A5992" s="43" t="s">
        <v>1136</v>
      </c>
      <c r="B5992" s="43" t="s">
        <v>204</v>
      </c>
      <c r="C5992" s="43" t="s">
        <v>9056</v>
      </c>
      <c r="D5992" s="43" t="s">
        <v>9057</v>
      </c>
      <c r="E5992" s="43" t="s">
        <v>186</v>
      </c>
      <c r="F5992" s="44">
        <v>45015</v>
      </c>
      <c r="G5992" s="43" t="s">
        <v>203</v>
      </c>
      <c r="H5992" s="43" t="s">
        <v>3960</v>
      </c>
      <c r="I5992" s="43" t="s">
        <v>364</v>
      </c>
      <c r="J5992" s="43">
        <v>2.1</v>
      </c>
      <c r="K5992" s="43" t="s">
        <v>8797</v>
      </c>
      <c r="L5992" s="55" t="s">
        <v>640</v>
      </c>
      <c r="M5992" s="43" t="s">
        <v>2</v>
      </c>
      <c r="N5992" s="43" t="s">
        <v>2</v>
      </c>
      <c r="O5992"/>
      <c r="P5992" s="43" t="s">
        <v>363</v>
      </c>
    </row>
    <row r="5993" spans="1:16" x14ac:dyDescent="0.25">
      <c r="A5993" s="43" t="s">
        <v>1136</v>
      </c>
      <c r="B5993" s="43" t="s">
        <v>204</v>
      </c>
      <c r="C5993" s="43" t="s">
        <v>9056</v>
      </c>
      <c r="D5993" s="43" t="s">
        <v>9057</v>
      </c>
      <c r="E5993" s="43" t="s">
        <v>186</v>
      </c>
      <c r="F5993" s="44">
        <v>45015</v>
      </c>
      <c r="G5993" s="43" t="s">
        <v>203</v>
      </c>
      <c r="H5993" s="43" t="s">
        <v>3960</v>
      </c>
      <c r="I5993" s="43" t="s">
        <v>364</v>
      </c>
      <c r="J5993" s="43">
        <v>2.2000000000000002</v>
      </c>
      <c r="K5993" s="43" t="s">
        <v>9059</v>
      </c>
      <c r="L5993" s="55" t="s">
        <v>640</v>
      </c>
      <c r="M5993" s="43" t="s">
        <v>2</v>
      </c>
      <c r="N5993" s="43" t="s">
        <v>2</v>
      </c>
      <c r="O5993"/>
      <c r="P5993" s="43" t="s">
        <v>363</v>
      </c>
    </row>
    <row r="5994" spans="1:16" x14ac:dyDescent="0.25">
      <c r="A5994" s="43" t="s">
        <v>1136</v>
      </c>
      <c r="B5994" s="43" t="s">
        <v>204</v>
      </c>
      <c r="C5994" s="43" t="s">
        <v>9056</v>
      </c>
      <c r="D5994" s="43" t="s">
        <v>9057</v>
      </c>
      <c r="E5994" s="43" t="s">
        <v>186</v>
      </c>
      <c r="F5994" s="44">
        <v>45015</v>
      </c>
      <c r="G5994" s="43" t="s">
        <v>203</v>
      </c>
      <c r="H5994" s="43" t="s">
        <v>3960</v>
      </c>
      <c r="I5994" s="43" t="s">
        <v>364</v>
      </c>
      <c r="J5994" s="43">
        <v>2.2999999999999998</v>
      </c>
      <c r="K5994" s="43" t="s">
        <v>9060</v>
      </c>
      <c r="L5994" s="55" t="s">
        <v>640</v>
      </c>
      <c r="M5994" s="43" t="s">
        <v>2</v>
      </c>
      <c r="N5994" s="43" t="s">
        <v>2</v>
      </c>
      <c r="O5994"/>
      <c r="P5994" s="43" t="s">
        <v>363</v>
      </c>
    </row>
    <row r="5995" spans="1:16" x14ac:dyDescent="0.25">
      <c r="A5995" s="43" t="s">
        <v>9061</v>
      </c>
      <c r="B5995" s="43" t="s">
        <v>119</v>
      </c>
      <c r="C5995" s="43" t="s">
        <v>9062</v>
      </c>
      <c r="D5995" s="43">
        <v>6055208</v>
      </c>
      <c r="E5995" s="43" t="s">
        <v>46</v>
      </c>
      <c r="F5995" s="44">
        <v>45015</v>
      </c>
      <c r="G5995" s="43" t="s">
        <v>203</v>
      </c>
      <c r="H5995" s="43" t="s">
        <v>3960</v>
      </c>
      <c r="I5995" s="43" t="s">
        <v>364</v>
      </c>
      <c r="J5995" s="43">
        <v>1</v>
      </c>
      <c r="K5995" s="43" t="s">
        <v>9063</v>
      </c>
      <c r="L5995" s="55" t="s">
        <v>13</v>
      </c>
      <c r="M5995" s="43" t="s">
        <v>2</v>
      </c>
      <c r="N5995" s="43" t="s">
        <v>2</v>
      </c>
      <c r="O5995"/>
      <c r="P5995" s="43" t="s">
        <v>363</v>
      </c>
    </row>
    <row r="5996" spans="1:16" x14ac:dyDescent="0.25">
      <c r="A5996" s="43" t="s">
        <v>9061</v>
      </c>
      <c r="B5996" s="43" t="s">
        <v>119</v>
      </c>
      <c r="C5996" s="43" t="s">
        <v>9062</v>
      </c>
      <c r="D5996" s="43">
        <v>6055208</v>
      </c>
      <c r="E5996" s="43" t="s">
        <v>46</v>
      </c>
      <c r="F5996" s="44">
        <v>45015</v>
      </c>
      <c r="G5996" s="43" t="s">
        <v>203</v>
      </c>
      <c r="H5996" s="43" t="s">
        <v>3960</v>
      </c>
      <c r="I5996" s="43" t="s">
        <v>364</v>
      </c>
      <c r="J5996" s="43">
        <v>2.1</v>
      </c>
      <c r="K5996" s="43" t="s">
        <v>3856</v>
      </c>
      <c r="L5996" s="55" t="s">
        <v>640</v>
      </c>
      <c r="M5996" s="43" t="s">
        <v>2</v>
      </c>
      <c r="N5996" s="43" t="s">
        <v>2</v>
      </c>
      <c r="O5996"/>
      <c r="P5996" s="43" t="s">
        <v>363</v>
      </c>
    </row>
    <row r="5997" spans="1:16" x14ac:dyDescent="0.25">
      <c r="A5997" s="43" t="s">
        <v>9061</v>
      </c>
      <c r="B5997" s="43" t="s">
        <v>119</v>
      </c>
      <c r="C5997" s="43" t="s">
        <v>9062</v>
      </c>
      <c r="D5997" s="43">
        <v>6055208</v>
      </c>
      <c r="E5997" s="43" t="s">
        <v>46</v>
      </c>
      <c r="F5997" s="44">
        <v>45015</v>
      </c>
      <c r="G5997" s="43" t="s">
        <v>203</v>
      </c>
      <c r="H5997" s="43" t="s">
        <v>3960</v>
      </c>
      <c r="I5997" s="43" t="s">
        <v>364</v>
      </c>
      <c r="J5997" s="43">
        <v>2.2000000000000002</v>
      </c>
      <c r="K5997" s="43" t="s">
        <v>9064</v>
      </c>
      <c r="L5997" s="55" t="s">
        <v>640</v>
      </c>
      <c r="M5997" s="43" t="s">
        <v>2</v>
      </c>
      <c r="N5997" s="43" t="s">
        <v>2</v>
      </c>
      <c r="O5997"/>
      <c r="P5997" s="43" t="s">
        <v>363</v>
      </c>
    </row>
    <row r="5998" spans="1:16" x14ac:dyDescent="0.25">
      <c r="A5998" s="43" t="s">
        <v>9061</v>
      </c>
      <c r="B5998" s="43" t="s">
        <v>119</v>
      </c>
      <c r="C5998" s="43" t="s">
        <v>9062</v>
      </c>
      <c r="D5998" s="43">
        <v>6055208</v>
      </c>
      <c r="E5998" s="43" t="s">
        <v>46</v>
      </c>
      <c r="F5998" s="44">
        <v>45015</v>
      </c>
      <c r="G5998" s="43" t="s">
        <v>203</v>
      </c>
      <c r="H5998" s="43" t="s">
        <v>3960</v>
      </c>
      <c r="I5998" s="43" t="s">
        <v>364</v>
      </c>
      <c r="J5998" s="43">
        <v>2.2999999999999998</v>
      </c>
      <c r="K5998" s="43" t="s">
        <v>9065</v>
      </c>
      <c r="L5998" s="55" t="s">
        <v>640</v>
      </c>
      <c r="M5998" s="43" t="s">
        <v>2</v>
      </c>
      <c r="N5998" s="43" t="s">
        <v>2</v>
      </c>
      <c r="O5998"/>
      <c r="P5998" s="43" t="s">
        <v>363</v>
      </c>
    </row>
    <row r="5999" spans="1:16" x14ac:dyDescent="0.25">
      <c r="A5999" s="43" t="s">
        <v>9061</v>
      </c>
      <c r="B5999" s="43" t="s">
        <v>119</v>
      </c>
      <c r="C5999" s="43" t="s">
        <v>9062</v>
      </c>
      <c r="D5999" s="43">
        <v>6055208</v>
      </c>
      <c r="E5999" s="43" t="s">
        <v>46</v>
      </c>
      <c r="F5999" s="44">
        <v>45015</v>
      </c>
      <c r="G5999" s="43" t="s">
        <v>203</v>
      </c>
      <c r="H5999" s="43" t="s">
        <v>3960</v>
      </c>
      <c r="I5999" s="43" t="s">
        <v>364</v>
      </c>
      <c r="J5999" s="43">
        <v>2.4</v>
      </c>
      <c r="K5999" s="43" t="s">
        <v>9066</v>
      </c>
      <c r="L5999" s="55" t="s">
        <v>640</v>
      </c>
      <c r="M5999" s="43" t="s">
        <v>2</v>
      </c>
      <c r="N5999" s="43" t="s">
        <v>2</v>
      </c>
      <c r="O5999"/>
      <c r="P5999" s="43" t="s">
        <v>363</v>
      </c>
    </row>
    <row r="6000" spans="1:16" x14ac:dyDescent="0.25">
      <c r="A6000" s="43" t="s">
        <v>9061</v>
      </c>
      <c r="B6000" s="43" t="s">
        <v>119</v>
      </c>
      <c r="C6000" s="43" t="s">
        <v>9062</v>
      </c>
      <c r="D6000" s="43">
        <v>6055208</v>
      </c>
      <c r="E6000" s="43" t="s">
        <v>46</v>
      </c>
      <c r="F6000" s="44">
        <v>45015</v>
      </c>
      <c r="G6000" s="43" t="s">
        <v>203</v>
      </c>
      <c r="H6000" s="43" t="s">
        <v>3960</v>
      </c>
      <c r="I6000" s="43" t="s">
        <v>364</v>
      </c>
      <c r="J6000" s="43">
        <v>2.5</v>
      </c>
      <c r="K6000" s="43" t="s">
        <v>9067</v>
      </c>
      <c r="L6000" s="55" t="s">
        <v>640</v>
      </c>
      <c r="M6000" s="43" t="s">
        <v>2</v>
      </c>
      <c r="N6000" s="43" t="s">
        <v>2</v>
      </c>
      <c r="O6000"/>
      <c r="P6000" s="43" t="s">
        <v>363</v>
      </c>
    </row>
    <row r="6001" spans="1:16" x14ac:dyDescent="0.25">
      <c r="A6001" s="43" t="s">
        <v>9061</v>
      </c>
      <c r="B6001" s="43" t="s">
        <v>119</v>
      </c>
      <c r="C6001" s="43" t="s">
        <v>9062</v>
      </c>
      <c r="D6001" s="43">
        <v>6055208</v>
      </c>
      <c r="E6001" s="43" t="s">
        <v>46</v>
      </c>
      <c r="F6001" s="44">
        <v>45015</v>
      </c>
      <c r="G6001" s="43" t="s">
        <v>203</v>
      </c>
      <c r="H6001" s="43" t="s">
        <v>3960</v>
      </c>
      <c r="I6001" s="43" t="s">
        <v>364</v>
      </c>
      <c r="J6001" s="43">
        <v>2.6</v>
      </c>
      <c r="K6001" s="43" t="s">
        <v>9068</v>
      </c>
      <c r="L6001" s="55" t="s">
        <v>640</v>
      </c>
      <c r="M6001" s="43" t="s">
        <v>2</v>
      </c>
      <c r="N6001" s="43" t="s">
        <v>2</v>
      </c>
      <c r="O6001"/>
      <c r="P6001" s="43" t="s">
        <v>363</v>
      </c>
    </row>
    <row r="6002" spans="1:16" x14ac:dyDescent="0.25">
      <c r="A6002" s="43" t="s">
        <v>9061</v>
      </c>
      <c r="B6002" s="43" t="s">
        <v>119</v>
      </c>
      <c r="C6002" s="43" t="s">
        <v>9062</v>
      </c>
      <c r="D6002" s="43">
        <v>6055208</v>
      </c>
      <c r="E6002" s="43" t="s">
        <v>46</v>
      </c>
      <c r="F6002" s="44">
        <v>45015</v>
      </c>
      <c r="G6002" s="43" t="s">
        <v>203</v>
      </c>
      <c r="H6002" s="43" t="s">
        <v>3960</v>
      </c>
      <c r="I6002" s="43" t="s">
        <v>364</v>
      </c>
      <c r="J6002" s="43">
        <v>2.7</v>
      </c>
      <c r="K6002" s="43" t="s">
        <v>9069</v>
      </c>
      <c r="L6002" s="55" t="s">
        <v>640</v>
      </c>
      <c r="M6002" s="43" t="s">
        <v>2</v>
      </c>
      <c r="N6002" s="43" t="s">
        <v>2</v>
      </c>
      <c r="O6002"/>
      <c r="P6002" s="43" t="s">
        <v>363</v>
      </c>
    </row>
    <row r="6003" spans="1:16" x14ac:dyDescent="0.25">
      <c r="A6003" s="43" t="s">
        <v>9061</v>
      </c>
      <c r="B6003" s="43" t="s">
        <v>119</v>
      </c>
      <c r="C6003" s="43" t="s">
        <v>9062</v>
      </c>
      <c r="D6003" s="43">
        <v>6055208</v>
      </c>
      <c r="E6003" s="43" t="s">
        <v>46</v>
      </c>
      <c r="F6003" s="44">
        <v>45015</v>
      </c>
      <c r="G6003" s="43" t="s">
        <v>203</v>
      </c>
      <c r="H6003" s="43" t="s">
        <v>3960</v>
      </c>
      <c r="I6003" s="43" t="s">
        <v>364</v>
      </c>
      <c r="J6003" s="43">
        <v>3.1</v>
      </c>
      <c r="K6003" s="43" t="s">
        <v>9070</v>
      </c>
      <c r="L6003" s="55" t="s">
        <v>639</v>
      </c>
      <c r="M6003" s="43" t="s">
        <v>2</v>
      </c>
      <c r="N6003" s="43" t="s">
        <v>2</v>
      </c>
      <c r="O6003"/>
      <c r="P6003" s="43" t="s">
        <v>363</v>
      </c>
    </row>
    <row r="6004" spans="1:16" x14ac:dyDescent="0.25">
      <c r="A6004" s="43" t="s">
        <v>9061</v>
      </c>
      <c r="B6004" s="43" t="s">
        <v>119</v>
      </c>
      <c r="C6004" s="43" t="s">
        <v>9062</v>
      </c>
      <c r="D6004" s="43">
        <v>6055208</v>
      </c>
      <c r="E6004" s="43" t="s">
        <v>46</v>
      </c>
      <c r="F6004" s="44">
        <v>45015</v>
      </c>
      <c r="G6004" s="43" t="s">
        <v>203</v>
      </c>
      <c r="H6004" s="43" t="s">
        <v>3960</v>
      </c>
      <c r="I6004" s="43" t="s">
        <v>364</v>
      </c>
      <c r="J6004" s="43">
        <v>3.2</v>
      </c>
      <c r="K6004" s="43" t="s">
        <v>9071</v>
      </c>
      <c r="L6004" s="55" t="s">
        <v>639</v>
      </c>
      <c r="M6004" s="43" t="s">
        <v>2</v>
      </c>
      <c r="N6004" s="43" t="s">
        <v>2</v>
      </c>
      <c r="O6004"/>
      <c r="P6004" s="43" t="s">
        <v>363</v>
      </c>
    </row>
    <row r="6005" spans="1:16" x14ac:dyDescent="0.25">
      <c r="A6005" s="43" t="s">
        <v>2175</v>
      </c>
      <c r="B6005" s="43" t="s">
        <v>204</v>
      </c>
      <c r="C6005" s="43" t="s">
        <v>2176</v>
      </c>
      <c r="D6005" s="43" t="s">
        <v>2177</v>
      </c>
      <c r="E6005" s="43" t="s">
        <v>132</v>
      </c>
      <c r="F6005" s="44">
        <v>45015</v>
      </c>
      <c r="G6005" s="43" t="s">
        <v>203</v>
      </c>
      <c r="H6005" s="43" t="s">
        <v>3960</v>
      </c>
      <c r="I6005" s="43" t="s">
        <v>364</v>
      </c>
      <c r="J6005" s="43">
        <v>1</v>
      </c>
      <c r="K6005" s="43" t="s">
        <v>9072</v>
      </c>
      <c r="L6005" s="55" t="s">
        <v>640</v>
      </c>
      <c r="M6005" s="43" t="s">
        <v>2</v>
      </c>
      <c r="N6005" s="43" t="s">
        <v>2</v>
      </c>
      <c r="O6005"/>
      <c r="P6005" s="43" t="s">
        <v>363</v>
      </c>
    </row>
    <row r="6006" spans="1:16" ht="30" x14ac:dyDescent="0.25">
      <c r="A6006" s="43" t="s">
        <v>645</v>
      </c>
      <c r="B6006" s="43" t="s">
        <v>264</v>
      </c>
      <c r="C6006" s="43" t="s">
        <v>9073</v>
      </c>
      <c r="D6006" s="43">
        <v>2823885</v>
      </c>
      <c r="E6006" s="43" t="s">
        <v>46</v>
      </c>
      <c r="F6006" s="44">
        <v>45015</v>
      </c>
      <c r="G6006" s="43" t="s">
        <v>203</v>
      </c>
      <c r="H6006" s="43" t="s">
        <v>3960</v>
      </c>
      <c r="I6006" s="43" t="s">
        <v>364</v>
      </c>
      <c r="J6006" s="43">
        <v>1</v>
      </c>
      <c r="K6006" s="43" t="s">
        <v>9074</v>
      </c>
      <c r="L6006" s="55" t="s">
        <v>639</v>
      </c>
      <c r="M6006" s="43" t="s">
        <v>2</v>
      </c>
      <c r="N6006" s="43" t="s">
        <v>3</v>
      </c>
      <c r="O6006" s="43" t="s">
        <v>9905</v>
      </c>
      <c r="P6006" s="43" t="s">
        <v>364</v>
      </c>
    </row>
    <row r="6007" spans="1:16" x14ac:dyDescent="0.25">
      <c r="A6007" s="43" t="s">
        <v>645</v>
      </c>
      <c r="B6007" s="43" t="s">
        <v>264</v>
      </c>
      <c r="C6007" s="43" t="s">
        <v>9073</v>
      </c>
      <c r="D6007" s="43">
        <v>2823885</v>
      </c>
      <c r="E6007" s="43" t="s">
        <v>46</v>
      </c>
      <c r="F6007" s="44">
        <v>45015</v>
      </c>
      <c r="G6007" s="43" t="s">
        <v>203</v>
      </c>
      <c r="H6007" s="43" t="s">
        <v>3960</v>
      </c>
      <c r="I6007" s="43" t="s">
        <v>364</v>
      </c>
      <c r="J6007" s="43">
        <v>2</v>
      </c>
      <c r="K6007" s="43" t="s">
        <v>9075</v>
      </c>
      <c r="L6007" s="55" t="s">
        <v>13</v>
      </c>
      <c r="M6007" s="43" t="s">
        <v>2</v>
      </c>
      <c r="N6007" s="43" t="s">
        <v>2</v>
      </c>
      <c r="O6007"/>
      <c r="P6007" s="43" t="s">
        <v>363</v>
      </c>
    </row>
    <row r="6008" spans="1:16" x14ac:dyDescent="0.25">
      <c r="A6008" s="43" t="s">
        <v>645</v>
      </c>
      <c r="B6008" s="43" t="s">
        <v>264</v>
      </c>
      <c r="C6008" s="43" t="s">
        <v>9073</v>
      </c>
      <c r="D6008" s="43">
        <v>2823885</v>
      </c>
      <c r="E6008" s="43" t="s">
        <v>46</v>
      </c>
      <c r="F6008" s="44">
        <v>45015</v>
      </c>
      <c r="G6008" s="43" t="s">
        <v>203</v>
      </c>
      <c r="H6008" s="43" t="s">
        <v>3960</v>
      </c>
      <c r="I6008" s="43" t="s">
        <v>364</v>
      </c>
      <c r="J6008" s="43">
        <v>3</v>
      </c>
      <c r="K6008" s="43" t="s">
        <v>7263</v>
      </c>
      <c r="L6008" s="55" t="s">
        <v>13</v>
      </c>
      <c r="M6008" s="43" t="s">
        <v>2</v>
      </c>
      <c r="N6008" s="43" t="s">
        <v>2</v>
      </c>
      <c r="O6008"/>
      <c r="P6008" s="43" t="s">
        <v>363</v>
      </c>
    </row>
    <row r="6009" spans="1:16" x14ac:dyDescent="0.25">
      <c r="A6009" s="43" t="s">
        <v>645</v>
      </c>
      <c r="B6009" s="43" t="s">
        <v>264</v>
      </c>
      <c r="C6009" s="43" t="s">
        <v>9073</v>
      </c>
      <c r="D6009" s="43">
        <v>2823885</v>
      </c>
      <c r="E6009" s="43" t="s">
        <v>46</v>
      </c>
      <c r="F6009" s="44">
        <v>45015</v>
      </c>
      <c r="G6009" s="43" t="s">
        <v>203</v>
      </c>
      <c r="H6009" s="43" t="s">
        <v>3960</v>
      </c>
      <c r="I6009" s="43" t="s">
        <v>364</v>
      </c>
      <c r="J6009" s="43">
        <v>4</v>
      </c>
      <c r="K6009" s="43" t="s">
        <v>7264</v>
      </c>
      <c r="L6009" s="55" t="s">
        <v>13</v>
      </c>
      <c r="M6009" s="43" t="s">
        <v>2</v>
      </c>
      <c r="N6009" s="43" t="s">
        <v>2</v>
      </c>
      <c r="O6009"/>
      <c r="P6009" s="43" t="s">
        <v>363</v>
      </c>
    </row>
    <row r="6010" spans="1:16" ht="30" x14ac:dyDescent="0.25">
      <c r="A6010" s="43" t="s">
        <v>645</v>
      </c>
      <c r="B6010" s="43" t="s">
        <v>264</v>
      </c>
      <c r="C6010" s="43" t="s">
        <v>9073</v>
      </c>
      <c r="D6010" s="43">
        <v>2823885</v>
      </c>
      <c r="E6010" s="43" t="s">
        <v>46</v>
      </c>
      <c r="F6010" s="44">
        <v>45015</v>
      </c>
      <c r="G6010" s="43" t="s">
        <v>203</v>
      </c>
      <c r="H6010" s="43" t="s">
        <v>3960</v>
      </c>
      <c r="I6010" s="43" t="s">
        <v>364</v>
      </c>
      <c r="J6010" s="43">
        <v>5</v>
      </c>
      <c r="K6010" s="43" t="s">
        <v>9076</v>
      </c>
      <c r="L6010" s="55" t="s">
        <v>640</v>
      </c>
      <c r="M6010" s="43" t="s">
        <v>2</v>
      </c>
      <c r="N6010" s="43" t="s">
        <v>3</v>
      </c>
      <c r="O6010" s="43" t="s">
        <v>9906</v>
      </c>
      <c r="P6010" s="43" t="s">
        <v>364</v>
      </c>
    </row>
    <row r="6011" spans="1:16" x14ac:dyDescent="0.25">
      <c r="A6011" s="43" t="s">
        <v>645</v>
      </c>
      <c r="B6011" s="43" t="s">
        <v>264</v>
      </c>
      <c r="C6011" s="43" t="s">
        <v>9073</v>
      </c>
      <c r="D6011" s="43">
        <v>2823885</v>
      </c>
      <c r="E6011" s="43" t="s">
        <v>46</v>
      </c>
      <c r="F6011" s="44">
        <v>45015</v>
      </c>
      <c r="G6011" s="43" t="s">
        <v>203</v>
      </c>
      <c r="H6011" s="43" t="s">
        <v>3960</v>
      </c>
      <c r="I6011" s="43" t="s">
        <v>364</v>
      </c>
      <c r="J6011" s="43">
        <v>6</v>
      </c>
      <c r="K6011" s="43" t="s">
        <v>9077</v>
      </c>
      <c r="L6011" s="55" t="s">
        <v>641</v>
      </c>
      <c r="M6011" s="43" t="s">
        <v>2</v>
      </c>
      <c r="N6011" s="43" t="s">
        <v>3</v>
      </c>
      <c r="O6011" s="43" t="s">
        <v>9943</v>
      </c>
      <c r="P6011" s="43" t="s">
        <v>364</v>
      </c>
    </row>
    <row r="6012" spans="1:16" x14ac:dyDescent="0.25">
      <c r="A6012" s="43" t="s">
        <v>645</v>
      </c>
      <c r="B6012" s="43" t="s">
        <v>264</v>
      </c>
      <c r="C6012" s="43" t="s">
        <v>9073</v>
      </c>
      <c r="D6012" s="43">
        <v>2823885</v>
      </c>
      <c r="E6012" s="43" t="s">
        <v>46</v>
      </c>
      <c r="F6012" s="44">
        <v>45015</v>
      </c>
      <c r="G6012" s="43" t="s">
        <v>203</v>
      </c>
      <c r="H6012" s="43" t="s">
        <v>3960</v>
      </c>
      <c r="I6012" s="43" t="s">
        <v>364</v>
      </c>
      <c r="J6012" s="43">
        <v>7</v>
      </c>
      <c r="K6012" s="43" t="s">
        <v>5148</v>
      </c>
      <c r="L6012" s="55" t="s">
        <v>13</v>
      </c>
      <c r="M6012" s="43" t="s">
        <v>2</v>
      </c>
      <c r="N6012" s="43" t="s">
        <v>2</v>
      </c>
      <c r="O6012"/>
      <c r="P6012" s="43" t="s">
        <v>363</v>
      </c>
    </row>
    <row r="6013" spans="1:16" x14ac:dyDescent="0.25">
      <c r="A6013" s="43" t="s">
        <v>645</v>
      </c>
      <c r="B6013" s="43" t="s">
        <v>264</v>
      </c>
      <c r="C6013" s="43" t="s">
        <v>9073</v>
      </c>
      <c r="D6013" s="43">
        <v>2823885</v>
      </c>
      <c r="E6013" s="43" t="s">
        <v>46</v>
      </c>
      <c r="F6013" s="44">
        <v>45015</v>
      </c>
      <c r="G6013" s="43" t="s">
        <v>203</v>
      </c>
      <c r="H6013" s="43" t="s">
        <v>3960</v>
      </c>
      <c r="I6013" s="43" t="s">
        <v>364</v>
      </c>
      <c r="J6013" s="43">
        <v>8</v>
      </c>
      <c r="K6013" s="43" t="s">
        <v>6052</v>
      </c>
      <c r="L6013" s="55" t="s">
        <v>13</v>
      </c>
      <c r="M6013" s="43" t="s">
        <v>2</v>
      </c>
      <c r="N6013" s="43" t="s">
        <v>2</v>
      </c>
      <c r="O6013"/>
      <c r="P6013" s="43" t="s">
        <v>363</v>
      </c>
    </row>
    <row r="6014" spans="1:16" x14ac:dyDescent="0.25">
      <c r="A6014" s="43" t="s">
        <v>9078</v>
      </c>
      <c r="B6014" s="43" t="s">
        <v>195</v>
      </c>
      <c r="C6014" s="43" t="s">
        <v>9079</v>
      </c>
      <c r="D6014" s="43">
        <v>5705946</v>
      </c>
      <c r="E6014" s="43" t="s">
        <v>46</v>
      </c>
      <c r="F6014" s="44">
        <v>45015</v>
      </c>
      <c r="G6014" s="43" t="s">
        <v>203</v>
      </c>
      <c r="H6014" s="43" t="s">
        <v>3960</v>
      </c>
      <c r="I6014" s="43" t="s">
        <v>364</v>
      </c>
      <c r="J6014" s="43">
        <v>2</v>
      </c>
      <c r="K6014" s="43" t="s">
        <v>6194</v>
      </c>
      <c r="L6014" s="55" t="s">
        <v>13</v>
      </c>
      <c r="M6014" s="43" t="s">
        <v>2</v>
      </c>
      <c r="N6014" s="43" t="s">
        <v>2</v>
      </c>
      <c r="O6014"/>
      <c r="P6014" s="43" t="s">
        <v>363</v>
      </c>
    </row>
    <row r="6015" spans="1:16" x14ac:dyDescent="0.25">
      <c r="A6015" s="43" t="s">
        <v>9078</v>
      </c>
      <c r="B6015" s="43" t="s">
        <v>195</v>
      </c>
      <c r="C6015" s="43" t="s">
        <v>9079</v>
      </c>
      <c r="D6015" s="43">
        <v>5705946</v>
      </c>
      <c r="E6015" s="43" t="s">
        <v>46</v>
      </c>
      <c r="F6015" s="44">
        <v>45015</v>
      </c>
      <c r="G6015" s="43" t="s">
        <v>203</v>
      </c>
      <c r="H6015" s="43" t="s">
        <v>3960</v>
      </c>
      <c r="I6015" s="43" t="s">
        <v>364</v>
      </c>
      <c r="J6015" s="43">
        <v>4</v>
      </c>
      <c r="K6015" s="43" t="s">
        <v>9080</v>
      </c>
      <c r="L6015" s="55" t="s">
        <v>639</v>
      </c>
      <c r="M6015" s="43" t="s">
        <v>2</v>
      </c>
      <c r="N6015" s="43" t="s">
        <v>2</v>
      </c>
      <c r="O6015"/>
      <c r="P6015" s="43" t="s">
        <v>363</v>
      </c>
    </row>
    <row r="6016" spans="1:16" x14ac:dyDescent="0.25">
      <c r="A6016" s="43" t="s">
        <v>9078</v>
      </c>
      <c r="B6016" s="43" t="s">
        <v>195</v>
      </c>
      <c r="C6016" s="43" t="s">
        <v>9079</v>
      </c>
      <c r="D6016" s="43">
        <v>5705946</v>
      </c>
      <c r="E6016" s="43" t="s">
        <v>46</v>
      </c>
      <c r="F6016" s="44">
        <v>45015</v>
      </c>
      <c r="G6016" s="43" t="s">
        <v>203</v>
      </c>
      <c r="H6016" s="43" t="s">
        <v>3960</v>
      </c>
      <c r="I6016" s="43" t="s">
        <v>364</v>
      </c>
      <c r="J6016" s="43">
        <v>7</v>
      </c>
      <c r="K6016" s="43" t="s">
        <v>197</v>
      </c>
      <c r="L6016" s="55" t="s">
        <v>13</v>
      </c>
      <c r="M6016" s="43" t="s">
        <v>2</v>
      </c>
      <c r="N6016" s="43" t="s">
        <v>2</v>
      </c>
      <c r="O6016"/>
      <c r="P6016" s="43" t="s">
        <v>363</v>
      </c>
    </row>
    <row r="6017" spans="1:16" x14ac:dyDescent="0.25">
      <c r="A6017" s="43" t="s">
        <v>9078</v>
      </c>
      <c r="B6017" s="43" t="s">
        <v>195</v>
      </c>
      <c r="C6017" s="43" t="s">
        <v>9079</v>
      </c>
      <c r="D6017" s="43">
        <v>5705946</v>
      </c>
      <c r="E6017" s="43" t="s">
        <v>46</v>
      </c>
      <c r="F6017" s="44">
        <v>45015</v>
      </c>
      <c r="G6017" s="43" t="s">
        <v>203</v>
      </c>
      <c r="H6017" s="43" t="s">
        <v>3960</v>
      </c>
      <c r="I6017" s="43" t="s">
        <v>364</v>
      </c>
      <c r="J6017" s="43" t="s">
        <v>9081</v>
      </c>
      <c r="K6017" s="43" t="s">
        <v>6191</v>
      </c>
      <c r="L6017" s="55" t="s">
        <v>13</v>
      </c>
      <c r="M6017" s="43" t="s">
        <v>2</v>
      </c>
      <c r="N6017" s="43" t="s">
        <v>2</v>
      </c>
      <c r="O6017"/>
      <c r="P6017" s="43" t="s">
        <v>363</v>
      </c>
    </row>
    <row r="6018" spans="1:16" x14ac:dyDescent="0.25">
      <c r="A6018" s="43" t="s">
        <v>9078</v>
      </c>
      <c r="B6018" s="43" t="s">
        <v>195</v>
      </c>
      <c r="C6018" s="43" t="s">
        <v>9079</v>
      </c>
      <c r="D6018" s="43">
        <v>5705946</v>
      </c>
      <c r="E6018" s="43" t="s">
        <v>46</v>
      </c>
      <c r="F6018" s="44">
        <v>45015</v>
      </c>
      <c r="G6018" s="43" t="s">
        <v>203</v>
      </c>
      <c r="H6018" s="43" t="s">
        <v>4603</v>
      </c>
      <c r="I6018" s="43" t="s">
        <v>364</v>
      </c>
      <c r="J6018" s="43" t="s">
        <v>9082</v>
      </c>
      <c r="K6018" s="43" t="s">
        <v>6193</v>
      </c>
      <c r="L6018" s="55" t="s">
        <v>13</v>
      </c>
      <c r="M6018" s="43" t="s">
        <v>2</v>
      </c>
      <c r="N6018" s="43" t="s">
        <v>2</v>
      </c>
      <c r="O6018"/>
      <c r="P6018" s="43" t="s">
        <v>363</v>
      </c>
    </row>
    <row r="6019" spans="1:16" x14ac:dyDescent="0.25">
      <c r="A6019" s="43" t="s">
        <v>9078</v>
      </c>
      <c r="B6019" s="43" t="s">
        <v>195</v>
      </c>
      <c r="C6019" s="43" t="s">
        <v>9079</v>
      </c>
      <c r="D6019" s="43">
        <v>5705946</v>
      </c>
      <c r="E6019" s="43" t="s">
        <v>46</v>
      </c>
      <c r="F6019" s="44">
        <v>45015</v>
      </c>
      <c r="G6019" s="43" t="s">
        <v>203</v>
      </c>
      <c r="H6019" s="43" t="s">
        <v>3960</v>
      </c>
      <c r="I6019" s="43" t="s">
        <v>364</v>
      </c>
      <c r="J6019" s="43" t="s">
        <v>9083</v>
      </c>
      <c r="K6019" s="43" t="s">
        <v>196</v>
      </c>
      <c r="L6019" s="55" t="s">
        <v>13</v>
      </c>
      <c r="M6019" s="43" t="s">
        <v>2</v>
      </c>
      <c r="N6019" s="43" t="s">
        <v>2</v>
      </c>
      <c r="O6019"/>
      <c r="P6019" s="43" t="s">
        <v>363</v>
      </c>
    </row>
    <row r="6020" spans="1:16" x14ac:dyDescent="0.25">
      <c r="A6020" s="43" t="s">
        <v>9078</v>
      </c>
      <c r="B6020" s="43" t="s">
        <v>195</v>
      </c>
      <c r="C6020" s="43" t="s">
        <v>9079</v>
      </c>
      <c r="D6020" s="43">
        <v>5705946</v>
      </c>
      <c r="E6020" s="43" t="s">
        <v>46</v>
      </c>
      <c r="F6020" s="44">
        <v>45015</v>
      </c>
      <c r="G6020" s="43" t="s">
        <v>203</v>
      </c>
      <c r="H6020" s="43" t="s">
        <v>3960</v>
      </c>
      <c r="I6020" s="43" t="s">
        <v>364</v>
      </c>
      <c r="J6020" s="43" t="s">
        <v>9084</v>
      </c>
      <c r="K6020" s="43" t="s">
        <v>8508</v>
      </c>
      <c r="L6020" s="55" t="s">
        <v>640</v>
      </c>
      <c r="M6020" s="43" t="s">
        <v>2</v>
      </c>
      <c r="N6020" s="43" t="s">
        <v>2</v>
      </c>
      <c r="O6020"/>
      <c r="P6020" s="43" t="s">
        <v>363</v>
      </c>
    </row>
    <row r="6021" spans="1:16" x14ac:dyDescent="0.25">
      <c r="A6021" s="43" t="s">
        <v>9078</v>
      </c>
      <c r="B6021" s="43" t="s">
        <v>195</v>
      </c>
      <c r="C6021" s="43" t="s">
        <v>9079</v>
      </c>
      <c r="D6021" s="43">
        <v>5705946</v>
      </c>
      <c r="E6021" s="43" t="s">
        <v>46</v>
      </c>
      <c r="F6021" s="44">
        <v>45015</v>
      </c>
      <c r="G6021" s="43" t="s">
        <v>203</v>
      </c>
      <c r="H6021" s="43" t="s">
        <v>3960</v>
      </c>
      <c r="I6021" s="43" t="s">
        <v>364</v>
      </c>
      <c r="J6021" s="43" t="s">
        <v>9085</v>
      </c>
      <c r="K6021" s="43" t="s">
        <v>9086</v>
      </c>
      <c r="L6021" s="55" t="s">
        <v>640</v>
      </c>
      <c r="M6021" s="43" t="s">
        <v>2</v>
      </c>
      <c r="N6021" s="43" t="s">
        <v>2</v>
      </c>
      <c r="O6021"/>
      <c r="P6021" s="43" t="s">
        <v>363</v>
      </c>
    </row>
    <row r="6022" spans="1:16" x14ac:dyDescent="0.25">
      <c r="A6022" s="43" t="s">
        <v>9078</v>
      </c>
      <c r="B6022" s="43" t="s">
        <v>195</v>
      </c>
      <c r="C6022" s="43" t="s">
        <v>9079</v>
      </c>
      <c r="D6022" s="43">
        <v>5705946</v>
      </c>
      <c r="E6022" s="43" t="s">
        <v>46</v>
      </c>
      <c r="F6022" s="44">
        <v>45015</v>
      </c>
      <c r="G6022" s="43" t="s">
        <v>203</v>
      </c>
      <c r="H6022" s="43" t="s">
        <v>3960</v>
      </c>
      <c r="I6022" s="43" t="s">
        <v>364</v>
      </c>
      <c r="J6022" s="43" t="s">
        <v>9087</v>
      </c>
      <c r="K6022" s="43" t="s">
        <v>9088</v>
      </c>
      <c r="L6022" s="55" t="s">
        <v>640</v>
      </c>
      <c r="M6022" s="43" t="s">
        <v>2</v>
      </c>
      <c r="N6022" s="43" t="s">
        <v>2</v>
      </c>
      <c r="O6022"/>
      <c r="P6022" s="43" t="s">
        <v>363</v>
      </c>
    </row>
    <row r="6023" spans="1:16" x14ac:dyDescent="0.25">
      <c r="A6023" s="43" t="s">
        <v>9078</v>
      </c>
      <c r="B6023" s="43" t="s">
        <v>195</v>
      </c>
      <c r="C6023" s="43" t="s">
        <v>9079</v>
      </c>
      <c r="D6023" s="43">
        <v>5705946</v>
      </c>
      <c r="E6023" s="43" t="s">
        <v>46</v>
      </c>
      <c r="F6023" s="44">
        <v>45015</v>
      </c>
      <c r="G6023" s="43" t="s">
        <v>203</v>
      </c>
      <c r="H6023" s="43" t="s">
        <v>3960</v>
      </c>
      <c r="I6023" s="43" t="s">
        <v>364</v>
      </c>
      <c r="J6023" s="43" t="s">
        <v>9089</v>
      </c>
      <c r="K6023" s="43" t="s">
        <v>9090</v>
      </c>
      <c r="L6023" s="55" t="s">
        <v>640</v>
      </c>
      <c r="M6023" s="43" t="s">
        <v>2</v>
      </c>
      <c r="N6023" s="43" t="s">
        <v>2</v>
      </c>
      <c r="O6023"/>
      <c r="P6023" s="43" t="s">
        <v>363</v>
      </c>
    </row>
    <row r="6024" spans="1:16" x14ac:dyDescent="0.25">
      <c r="A6024" s="43" t="s">
        <v>9078</v>
      </c>
      <c r="B6024" s="43" t="s">
        <v>195</v>
      </c>
      <c r="C6024" s="43" t="s">
        <v>9079</v>
      </c>
      <c r="D6024" s="43">
        <v>5705946</v>
      </c>
      <c r="E6024" s="43" t="s">
        <v>46</v>
      </c>
      <c r="F6024" s="44">
        <v>45015</v>
      </c>
      <c r="G6024" s="43" t="s">
        <v>203</v>
      </c>
      <c r="H6024" s="43" t="s">
        <v>3960</v>
      </c>
      <c r="I6024" s="43" t="s">
        <v>364</v>
      </c>
      <c r="J6024" s="43" t="s">
        <v>9091</v>
      </c>
      <c r="K6024" s="43" t="s">
        <v>9092</v>
      </c>
      <c r="L6024" s="55" t="s">
        <v>640</v>
      </c>
      <c r="M6024" s="43" t="s">
        <v>2</v>
      </c>
      <c r="N6024" s="43" t="s">
        <v>2</v>
      </c>
      <c r="O6024"/>
      <c r="P6024" s="43" t="s">
        <v>363</v>
      </c>
    </row>
    <row r="6025" spans="1:16" x14ac:dyDescent="0.25">
      <c r="A6025" s="43" t="s">
        <v>9078</v>
      </c>
      <c r="B6025" s="43" t="s">
        <v>195</v>
      </c>
      <c r="C6025" s="43" t="s">
        <v>9079</v>
      </c>
      <c r="D6025" s="43">
        <v>5705946</v>
      </c>
      <c r="E6025" s="43" t="s">
        <v>46</v>
      </c>
      <c r="F6025" s="44">
        <v>45015</v>
      </c>
      <c r="G6025" s="43" t="s">
        <v>203</v>
      </c>
      <c r="H6025" s="43" t="s">
        <v>3960</v>
      </c>
      <c r="I6025" s="43" t="s">
        <v>364</v>
      </c>
      <c r="J6025" s="43" t="s">
        <v>9093</v>
      </c>
      <c r="K6025" s="43" t="s">
        <v>9094</v>
      </c>
      <c r="L6025" s="55" t="s">
        <v>640</v>
      </c>
      <c r="M6025" s="43" t="s">
        <v>2</v>
      </c>
      <c r="N6025" s="43" t="s">
        <v>2</v>
      </c>
      <c r="O6025"/>
      <c r="P6025" s="43" t="s">
        <v>363</v>
      </c>
    </row>
    <row r="6026" spans="1:16" x14ac:dyDescent="0.25">
      <c r="A6026" s="43" t="s">
        <v>9078</v>
      </c>
      <c r="B6026" s="43" t="s">
        <v>195</v>
      </c>
      <c r="C6026" s="43" t="s">
        <v>9079</v>
      </c>
      <c r="D6026" s="43">
        <v>5705946</v>
      </c>
      <c r="E6026" s="43" t="s">
        <v>46</v>
      </c>
      <c r="F6026" s="44">
        <v>45015</v>
      </c>
      <c r="G6026" s="43" t="s">
        <v>203</v>
      </c>
      <c r="H6026" s="43" t="s">
        <v>3960</v>
      </c>
      <c r="I6026" s="43" t="s">
        <v>364</v>
      </c>
      <c r="J6026" s="43" t="s">
        <v>9095</v>
      </c>
      <c r="K6026" s="43" t="s">
        <v>9096</v>
      </c>
      <c r="L6026" s="55" t="s">
        <v>640</v>
      </c>
      <c r="M6026" s="43" t="s">
        <v>2</v>
      </c>
      <c r="N6026" s="43" t="s">
        <v>2</v>
      </c>
      <c r="O6026"/>
      <c r="P6026" s="43" t="s">
        <v>363</v>
      </c>
    </row>
    <row r="6027" spans="1:16" x14ac:dyDescent="0.25">
      <c r="A6027" s="43" t="s">
        <v>9078</v>
      </c>
      <c r="B6027" s="43" t="s">
        <v>195</v>
      </c>
      <c r="C6027" s="43" t="s">
        <v>9079</v>
      </c>
      <c r="D6027" s="43">
        <v>5705946</v>
      </c>
      <c r="E6027" s="43" t="s">
        <v>46</v>
      </c>
      <c r="F6027" s="44">
        <v>45015</v>
      </c>
      <c r="G6027" s="43" t="s">
        <v>203</v>
      </c>
      <c r="H6027" s="43" t="s">
        <v>3960</v>
      </c>
      <c r="I6027" s="43" t="s">
        <v>364</v>
      </c>
      <c r="J6027" s="43" t="s">
        <v>9097</v>
      </c>
      <c r="K6027" s="43" t="s">
        <v>9098</v>
      </c>
      <c r="L6027" s="55" t="s">
        <v>640</v>
      </c>
      <c r="M6027" s="43" t="s">
        <v>2</v>
      </c>
      <c r="N6027" s="43" t="s">
        <v>2</v>
      </c>
      <c r="O6027"/>
      <c r="P6027" s="43" t="s">
        <v>363</v>
      </c>
    </row>
    <row r="6028" spans="1:16" x14ac:dyDescent="0.25">
      <c r="A6028" s="43" t="s">
        <v>9078</v>
      </c>
      <c r="B6028" s="43" t="s">
        <v>195</v>
      </c>
      <c r="C6028" s="43" t="s">
        <v>9079</v>
      </c>
      <c r="D6028" s="43">
        <v>5705946</v>
      </c>
      <c r="E6028" s="43" t="s">
        <v>46</v>
      </c>
      <c r="F6028" s="44">
        <v>45015</v>
      </c>
      <c r="G6028" s="43" t="s">
        <v>203</v>
      </c>
      <c r="H6028" s="43" t="s">
        <v>3960</v>
      </c>
      <c r="I6028" s="43" t="s">
        <v>364</v>
      </c>
      <c r="J6028" s="43" t="s">
        <v>6220</v>
      </c>
      <c r="K6028" s="43" t="s">
        <v>6459</v>
      </c>
      <c r="L6028" s="55" t="s">
        <v>13</v>
      </c>
      <c r="M6028" s="43" t="s">
        <v>2</v>
      </c>
      <c r="N6028" s="43" t="s">
        <v>2</v>
      </c>
      <c r="O6028"/>
      <c r="P6028" s="43" t="s">
        <v>363</v>
      </c>
    </row>
    <row r="6029" spans="1:16" x14ac:dyDescent="0.25">
      <c r="A6029" s="43" t="s">
        <v>9078</v>
      </c>
      <c r="B6029" s="43" t="s">
        <v>195</v>
      </c>
      <c r="C6029" s="43" t="s">
        <v>9079</v>
      </c>
      <c r="D6029" s="43">
        <v>5705946</v>
      </c>
      <c r="E6029" s="43" t="s">
        <v>46</v>
      </c>
      <c r="F6029" s="44">
        <v>45015</v>
      </c>
      <c r="G6029" s="43" t="s">
        <v>203</v>
      </c>
      <c r="H6029" s="43" t="s">
        <v>3960</v>
      </c>
      <c r="I6029" s="43" t="s">
        <v>364</v>
      </c>
      <c r="J6029" s="43" t="s">
        <v>6221</v>
      </c>
      <c r="K6029" s="43" t="s">
        <v>6459</v>
      </c>
      <c r="L6029" s="55" t="s">
        <v>13</v>
      </c>
      <c r="M6029" s="43" t="s">
        <v>2</v>
      </c>
      <c r="N6029" s="43" t="s">
        <v>2</v>
      </c>
      <c r="O6029"/>
      <c r="P6029" s="43" t="s">
        <v>363</v>
      </c>
    </row>
    <row r="6030" spans="1:16" x14ac:dyDescent="0.25">
      <c r="A6030" s="43" t="s">
        <v>9078</v>
      </c>
      <c r="B6030" s="43" t="s">
        <v>195</v>
      </c>
      <c r="C6030" s="43" t="s">
        <v>9079</v>
      </c>
      <c r="D6030" s="43">
        <v>5705946</v>
      </c>
      <c r="E6030" s="43" t="s">
        <v>46</v>
      </c>
      <c r="F6030" s="44">
        <v>45015</v>
      </c>
      <c r="G6030" s="43" t="s">
        <v>203</v>
      </c>
      <c r="H6030" s="43" t="s">
        <v>3960</v>
      </c>
      <c r="I6030" s="43" t="s">
        <v>364</v>
      </c>
      <c r="J6030" s="43" t="s">
        <v>6223</v>
      </c>
      <c r="K6030" s="43" t="s">
        <v>112</v>
      </c>
      <c r="L6030" s="55" t="s">
        <v>13</v>
      </c>
      <c r="M6030" s="43" t="s">
        <v>2</v>
      </c>
      <c r="N6030" s="43" t="s">
        <v>2</v>
      </c>
      <c r="O6030"/>
      <c r="P6030" s="43" t="s">
        <v>363</v>
      </c>
    </row>
    <row r="6031" spans="1:16" ht="45" x14ac:dyDescent="0.25">
      <c r="A6031" s="43" t="s">
        <v>9078</v>
      </c>
      <c r="B6031" s="43" t="s">
        <v>195</v>
      </c>
      <c r="C6031" s="43" t="s">
        <v>9079</v>
      </c>
      <c r="D6031" s="43">
        <v>5705946</v>
      </c>
      <c r="E6031" s="43" t="s">
        <v>46</v>
      </c>
      <c r="F6031" s="44">
        <v>45015</v>
      </c>
      <c r="G6031" s="43" t="s">
        <v>203</v>
      </c>
      <c r="H6031" s="43" t="s">
        <v>3960</v>
      </c>
      <c r="I6031" s="43" t="s">
        <v>364</v>
      </c>
      <c r="J6031" s="43" t="s">
        <v>6225</v>
      </c>
      <c r="K6031" s="43" t="s">
        <v>9099</v>
      </c>
      <c r="L6031" s="55" t="s">
        <v>13</v>
      </c>
      <c r="M6031" s="43" t="s">
        <v>2</v>
      </c>
      <c r="N6031" s="43" t="s">
        <v>3</v>
      </c>
      <c r="O6031" s="43" t="s">
        <v>9860</v>
      </c>
      <c r="P6031" s="43" t="s">
        <v>364</v>
      </c>
    </row>
    <row r="6032" spans="1:16" x14ac:dyDescent="0.25">
      <c r="A6032" s="43" t="s">
        <v>9078</v>
      </c>
      <c r="B6032" s="43" t="s">
        <v>195</v>
      </c>
      <c r="C6032" s="43" t="s">
        <v>9079</v>
      </c>
      <c r="D6032" s="43">
        <v>5705946</v>
      </c>
      <c r="E6032" s="43" t="s">
        <v>46</v>
      </c>
      <c r="F6032" s="44">
        <v>45015</v>
      </c>
      <c r="G6032" s="43" t="s">
        <v>203</v>
      </c>
      <c r="H6032" s="43" t="s">
        <v>3960</v>
      </c>
      <c r="I6032" s="43" t="s">
        <v>364</v>
      </c>
      <c r="J6032" s="43" t="s">
        <v>9100</v>
      </c>
      <c r="K6032" s="43" t="s">
        <v>122</v>
      </c>
      <c r="L6032" s="55" t="s">
        <v>641</v>
      </c>
      <c r="M6032" s="43" t="s">
        <v>2</v>
      </c>
      <c r="N6032" s="43" t="s">
        <v>2</v>
      </c>
      <c r="O6032"/>
      <c r="P6032" s="43" t="s">
        <v>363</v>
      </c>
    </row>
    <row r="6033" spans="1:16" x14ac:dyDescent="0.25">
      <c r="A6033" s="43" t="s">
        <v>9078</v>
      </c>
      <c r="B6033" s="43" t="s">
        <v>195</v>
      </c>
      <c r="C6033" s="43" t="s">
        <v>9079</v>
      </c>
      <c r="D6033" s="43">
        <v>5705946</v>
      </c>
      <c r="E6033" s="43" t="s">
        <v>46</v>
      </c>
      <c r="F6033" s="44">
        <v>45015</v>
      </c>
      <c r="G6033" s="43" t="s">
        <v>203</v>
      </c>
      <c r="H6033" s="43" t="s">
        <v>3960</v>
      </c>
      <c r="I6033" s="43" t="s">
        <v>364</v>
      </c>
      <c r="J6033" s="43" t="s">
        <v>9101</v>
      </c>
      <c r="K6033" s="43" t="s">
        <v>117</v>
      </c>
      <c r="L6033" s="55" t="s">
        <v>640</v>
      </c>
      <c r="M6033" s="43" t="s">
        <v>2</v>
      </c>
      <c r="N6033" s="43" t="s">
        <v>2</v>
      </c>
      <c r="O6033"/>
      <c r="P6033" s="43" t="s">
        <v>363</v>
      </c>
    </row>
    <row r="6034" spans="1:16" x14ac:dyDescent="0.25">
      <c r="A6034" s="43" t="s">
        <v>9078</v>
      </c>
      <c r="B6034" s="43" t="s">
        <v>195</v>
      </c>
      <c r="C6034" s="43" t="s">
        <v>9079</v>
      </c>
      <c r="D6034" s="43">
        <v>5705946</v>
      </c>
      <c r="E6034" s="43" t="s">
        <v>46</v>
      </c>
      <c r="F6034" s="44">
        <v>45015</v>
      </c>
      <c r="G6034" s="43" t="s">
        <v>203</v>
      </c>
      <c r="H6034" s="43" t="s">
        <v>3960</v>
      </c>
      <c r="I6034" s="43" t="s">
        <v>364</v>
      </c>
      <c r="J6034" s="43" t="s">
        <v>9102</v>
      </c>
      <c r="K6034" s="43" t="s">
        <v>6460</v>
      </c>
      <c r="L6034" s="55" t="s">
        <v>13</v>
      </c>
      <c r="M6034" s="43" t="s">
        <v>2</v>
      </c>
      <c r="N6034" s="43" t="s">
        <v>2</v>
      </c>
      <c r="O6034"/>
      <c r="P6034" s="43" t="s">
        <v>363</v>
      </c>
    </row>
    <row r="6035" spans="1:16" x14ac:dyDescent="0.25">
      <c r="A6035" s="43" t="s">
        <v>9078</v>
      </c>
      <c r="B6035" s="43" t="s">
        <v>195</v>
      </c>
      <c r="C6035" s="43" t="s">
        <v>9079</v>
      </c>
      <c r="D6035" s="43">
        <v>5705946</v>
      </c>
      <c r="E6035" s="43" t="s">
        <v>46</v>
      </c>
      <c r="F6035" s="44">
        <v>45015</v>
      </c>
      <c r="G6035" s="43" t="s">
        <v>203</v>
      </c>
      <c r="H6035" s="43" t="s">
        <v>3960</v>
      </c>
      <c r="I6035" s="43" t="s">
        <v>364</v>
      </c>
      <c r="J6035" s="43" t="s">
        <v>9103</v>
      </c>
      <c r="K6035" s="43" t="s">
        <v>9104</v>
      </c>
      <c r="L6035" s="55" t="s">
        <v>641</v>
      </c>
      <c r="M6035" s="43" t="s">
        <v>2</v>
      </c>
      <c r="N6035" s="43" t="s">
        <v>2</v>
      </c>
      <c r="O6035"/>
      <c r="P6035" s="43" t="s">
        <v>363</v>
      </c>
    </row>
    <row r="6036" spans="1:16" x14ac:dyDescent="0.25">
      <c r="A6036" s="43" t="s">
        <v>9078</v>
      </c>
      <c r="B6036" s="43" t="s">
        <v>195</v>
      </c>
      <c r="C6036" s="43" t="s">
        <v>9079</v>
      </c>
      <c r="D6036" s="43">
        <v>5705946</v>
      </c>
      <c r="E6036" s="43" t="s">
        <v>46</v>
      </c>
      <c r="F6036" s="44">
        <v>45015</v>
      </c>
      <c r="G6036" s="43" t="s">
        <v>203</v>
      </c>
      <c r="H6036" s="43" t="s">
        <v>3960</v>
      </c>
      <c r="I6036" s="43" t="s">
        <v>364</v>
      </c>
      <c r="J6036" s="43" t="s">
        <v>9105</v>
      </c>
      <c r="K6036" s="43" t="s">
        <v>9106</v>
      </c>
      <c r="L6036" s="55" t="s">
        <v>13</v>
      </c>
      <c r="M6036" s="43" t="s">
        <v>2</v>
      </c>
      <c r="N6036" s="43" t="s">
        <v>2</v>
      </c>
      <c r="O6036"/>
      <c r="P6036" s="43" t="s">
        <v>363</v>
      </c>
    </row>
    <row r="6037" spans="1:16" x14ac:dyDescent="0.25">
      <c r="A6037" s="43" t="s">
        <v>9078</v>
      </c>
      <c r="B6037" s="43" t="s">
        <v>195</v>
      </c>
      <c r="C6037" s="43" t="s">
        <v>9079</v>
      </c>
      <c r="D6037" s="43">
        <v>5705946</v>
      </c>
      <c r="E6037" s="43" t="s">
        <v>46</v>
      </c>
      <c r="F6037" s="44">
        <v>45015</v>
      </c>
      <c r="G6037" s="43" t="s">
        <v>203</v>
      </c>
      <c r="H6037" s="43" t="s">
        <v>3960</v>
      </c>
      <c r="I6037" s="43" t="s">
        <v>364</v>
      </c>
      <c r="J6037" s="43" t="s">
        <v>9107</v>
      </c>
      <c r="K6037" s="43" t="s">
        <v>6204</v>
      </c>
      <c r="L6037" s="55" t="s">
        <v>641</v>
      </c>
      <c r="M6037" s="43" t="s">
        <v>2</v>
      </c>
      <c r="N6037" s="43" t="s">
        <v>2</v>
      </c>
      <c r="O6037"/>
      <c r="P6037" s="43" t="s">
        <v>363</v>
      </c>
    </row>
    <row r="6038" spans="1:16" x14ac:dyDescent="0.25">
      <c r="A6038" s="43" t="s">
        <v>394</v>
      </c>
      <c r="B6038" s="43" t="s">
        <v>195</v>
      </c>
      <c r="C6038" s="43" t="s">
        <v>9108</v>
      </c>
      <c r="D6038" s="43" t="s">
        <v>9109</v>
      </c>
      <c r="E6038" s="43" t="s">
        <v>46</v>
      </c>
      <c r="F6038" s="44">
        <v>45015</v>
      </c>
      <c r="G6038" s="43" t="s">
        <v>203</v>
      </c>
      <c r="H6038" s="43" t="s">
        <v>3960</v>
      </c>
      <c r="I6038" s="43" t="s">
        <v>364</v>
      </c>
      <c r="J6038" s="43">
        <v>1</v>
      </c>
      <c r="K6038" s="43" t="s">
        <v>6191</v>
      </c>
      <c r="L6038" s="55" t="s">
        <v>13</v>
      </c>
      <c r="M6038" s="43" t="s">
        <v>2</v>
      </c>
      <c r="N6038" s="43" t="s">
        <v>2</v>
      </c>
      <c r="O6038"/>
      <c r="P6038" s="43" t="s">
        <v>363</v>
      </c>
    </row>
    <row r="6039" spans="1:16" x14ac:dyDescent="0.25">
      <c r="A6039" s="43" t="s">
        <v>394</v>
      </c>
      <c r="B6039" s="43" t="s">
        <v>195</v>
      </c>
      <c r="C6039" s="43" t="s">
        <v>9108</v>
      </c>
      <c r="D6039" s="43" t="s">
        <v>9109</v>
      </c>
      <c r="E6039" s="43" t="s">
        <v>46</v>
      </c>
      <c r="F6039" s="44">
        <v>45015</v>
      </c>
      <c r="G6039" s="43" t="s">
        <v>203</v>
      </c>
      <c r="H6039" s="43" t="s">
        <v>4603</v>
      </c>
      <c r="I6039" s="43" t="s">
        <v>364</v>
      </c>
      <c r="J6039" s="43">
        <v>2</v>
      </c>
      <c r="K6039" s="43" t="s">
        <v>6193</v>
      </c>
      <c r="L6039" s="55" t="s">
        <v>13</v>
      </c>
      <c r="M6039" s="43" t="s">
        <v>2</v>
      </c>
      <c r="N6039" s="43" t="s">
        <v>2</v>
      </c>
      <c r="O6039"/>
      <c r="P6039" s="43" t="s">
        <v>363</v>
      </c>
    </row>
    <row r="6040" spans="1:16" x14ac:dyDescent="0.25">
      <c r="A6040" s="43" t="s">
        <v>394</v>
      </c>
      <c r="B6040" s="43" t="s">
        <v>195</v>
      </c>
      <c r="C6040" s="43" t="s">
        <v>9108</v>
      </c>
      <c r="D6040" s="43" t="s">
        <v>9109</v>
      </c>
      <c r="E6040" s="43" t="s">
        <v>46</v>
      </c>
      <c r="F6040" s="44">
        <v>45015</v>
      </c>
      <c r="G6040" s="43" t="s">
        <v>203</v>
      </c>
      <c r="H6040" s="43" t="s">
        <v>3960</v>
      </c>
      <c r="I6040" s="43" t="s">
        <v>364</v>
      </c>
      <c r="J6040" s="43">
        <v>3</v>
      </c>
      <c r="K6040" s="43" t="s">
        <v>196</v>
      </c>
      <c r="L6040" s="55" t="s">
        <v>13</v>
      </c>
      <c r="M6040" s="43" t="s">
        <v>2</v>
      </c>
      <c r="N6040" s="43" t="s">
        <v>2</v>
      </c>
      <c r="O6040"/>
      <c r="P6040" s="43" t="s">
        <v>363</v>
      </c>
    </row>
    <row r="6041" spans="1:16" x14ac:dyDescent="0.25">
      <c r="A6041" s="43" t="s">
        <v>394</v>
      </c>
      <c r="B6041" s="43" t="s">
        <v>195</v>
      </c>
      <c r="C6041" s="43" t="s">
        <v>9108</v>
      </c>
      <c r="D6041" s="43" t="s">
        <v>9109</v>
      </c>
      <c r="E6041" s="43" t="s">
        <v>46</v>
      </c>
      <c r="F6041" s="44">
        <v>45015</v>
      </c>
      <c r="G6041" s="43" t="s">
        <v>203</v>
      </c>
      <c r="H6041" s="43" t="s">
        <v>3960</v>
      </c>
      <c r="I6041" s="43" t="s">
        <v>364</v>
      </c>
      <c r="J6041" s="43">
        <v>4</v>
      </c>
      <c r="K6041" s="43" t="s">
        <v>6194</v>
      </c>
      <c r="L6041" s="55" t="s">
        <v>13</v>
      </c>
      <c r="M6041" s="43" t="s">
        <v>2</v>
      </c>
      <c r="N6041" s="43" t="s">
        <v>2</v>
      </c>
      <c r="O6041"/>
      <c r="P6041" s="43" t="s">
        <v>363</v>
      </c>
    </row>
    <row r="6042" spans="1:16" x14ac:dyDescent="0.25">
      <c r="A6042" s="43" t="s">
        <v>394</v>
      </c>
      <c r="B6042" s="43" t="s">
        <v>195</v>
      </c>
      <c r="C6042" s="43" t="s">
        <v>9108</v>
      </c>
      <c r="D6042" s="43" t="s">
        <v>9109</v>
      </c>
      <c r="E6042" s="43" t="s">
        <v>46</v>
      </c>
      <c r="F6042" s="44">
        <v>45015</v>
      </c>
      <c r="G6042" s="43" t="s">
        <v>203</v>
      </c>
      <c r="H6042" s="43" t="s">
        <v>3960</v>
      </c>
      <c r="I6042" s="43" t="s">
        <v>364</v>
      </c>
      <c r="J6042" s="43">
        <v>5</v>
      </c>
      <c r="K6042" s="43" t="s">
        <v>7202</v>
      </c>
      <c r="L6042" s="55" t="s">
        <v>639</v>
      </c>
      <c r="M6042" s="43" t="s">
        <v>2</v>
      </c>
      <c r="N6042" s="43" t="s">
        <v>2</v>
      </c>
      <c r="O6042"/>
      <c r="P6042" s="43" t="s">
        <v>363</v>
      </c>
    </row>
    <row r="6043" spans="1:16" x14ac:dyDescent="0.25">
      <c r="A6043" s="43" t="s">
        <v>394</v>
      </c>
      <c r="B6043" s="43" t="s">
        <v>195</v>
      </c>
      <c r="C6043" s="43" t="s">
        <v>9108</v>
      </c>
      <c r="D6043" s="43" t="s">
        <v>9109</v>
      </c>
      <c r="E6043" s="43" t="s">
        <v>46</v>
      </c>
      <c r="F6043" s="44">
        <v>45015</v>
      </c>
      <c r="G6043" s="43" t="s">
        <v>203</v>
      </c>
      <c r="H6043" s="43" t="s">
        <v>3960</v>
      </c>
      <c r="I6043" s="43" t="s">
        <v>364</v>
      </c>
      <c r="J6043" s="43">
        <v>6.1</v>
      </c>
      <c r="K6043" s="43" t="s">
        <v>9110</v>
      </c>
      <c r="L6043" s="55" t="s">
        <v>640</v>
      </c>
      <c r="M6043" s="43" t="s">
        <v>2</v>
      </c>
      <c r="N6043" s="43" t="s">
        <v>2</v>
      </c>
      <c r="O6043"/>
      <c r="P6043" s="43" t="s">
        <v>363</v>
      </c>
    </row>
    <row r="6044" spans="1:16" x14ac:dyDescent="0.25">
      <c r="A6044" s="43" t="s">
        <v>394</v>
      </c>
      <c r="B6044" s="43" t="s">
        <v>195</v>
      </c>
      <c r="C6044" s="43" t="s">
        <v>9108</v>
      </c>
      <c r="D6044" s="43" t="s">
        <v>9109</v>
      </c>
      <c r="E6044" s="43" t="s">
        <v>46</v>
      </c>
      <c r="F6044" s="44">
        <v>45015</v>
      </c>
      <c r="G6044" s="43" t="s">
        <v>203</v>
      </c>
      <c r="H6044" s="43" t="s">
        <v>3960</v>
      </c>
      <c r="I6044" s="43" t="s">
        <v>364</v>
      </c>
      <c r="J6044" s="43">
        <v>6.2</v>
      </c>
      <c r="K6044" s="43" t="s">
        <v>9111</v>
      </c>
      <c r="L6044" s="55" t="s">
        <v>640</v>
      </c>
      <c r="M6044" s="43" t="s">
        <v>2</v>
      </c>
      <c r="N6044" s="43" t="s">
        <v>2</v>
      </c>
      <c r="O6044"/>
      <c r="P6044" s="43" t="s">
        <v>363</v>
      </c>
    </row>
    <row r="6045" spans="1:16" x14ac:dyDescent="0.25">
      <c r="A6045" s="43" t="s">
        <v>394</v>
      </c>
      <c r="B6045" s="43" t="s">
        <v>195</v>
      </c>
      <c r="C6045" s="43" t="s">
        <v>9108</v>
      </c>
      <c r="D6045" s="43" t="s">
        <v>9109</v>
      </c>
      <c r="E6045" s="43" t="s">
        <v>46</v>
      </c>
      <c r="F6045" s="44">
        <v>45015</v>
      </c>
      <c r="G6045" s="43" t="s">
        <v>203</v>
      </c>
      <c r="H6045" s="43" t="s">
        <v>3960</v>
      </c>
      <c r="I6045" s="43" t="s">
        <v>364</v>
      </c>
      <c r="J6045" s="43">
        <v>6.3</v>
      </c>
      <c r="K6045" s="43" t="s">
        <v>9112</v>
      </c>
      <c r="L6045" s="55" t="s">
        <v>640</v>
      </c>
      <c r="M6045" s="43" t="s">
        <v>2</v>
      </c>
      <c r="N6045" s="43" t="s">
        <v>2</v>
      </c>
      <c r="O6045"/>
      <c r="P6045" s="43" t="s">
        <v>363</v>
      </c>
    </row>
    <row r="6046" spans="1:16" x14ac:dyDescent="0.25">
      <c r="A6046" s="43" t="s">
        <v>394</v>
      </c>
      <c r="B6046" s="43" t="s">
        <v>195</v>
      </c>
      <c r="C6046" s="43" t="s">
        <v>9108</v>
      </c>
      <c r="D6046" s="43" t="s">
        <v>9109</v>
      </c>
      <c r="E6046" s="43" t="s">
        <v>46</v>
      </c>
      <c r="F6046" s="44">
        <v>45015</v>
      </c>
      <c r="G6046" s="43" t="s">
        <v>203</v>
      </c>
      <c r="H6046" s="43" t="s">
        <v>3960</v>
      </c>
      <c r="I6046" s="43" t="s">
        <v>364</v>
      </c>
      <c r="J6046" s="43">
        <v>6.4</v>
      </c>
      <c r="K6046" s="43" t="s">
        <v>9113</v>
      </c>
      <c r="L6046" s="55" t="s">
        <v>640</v>
      </c>
      <c r="M6046" s="43" t="s">
        <v>2</v>
      </c>
      <c r="N6046" s="43" t="s">
        <v>2</v>
      </c>
      <c r="O6046"/>
      <c r="P6046" s="43" t="s">
        <v>363</v>
      </c>
    </row>
    <row r="6047" spans="1:16" x14ac:dyDescent="0.25">
      <c r="A6047" s="43" t="s">
        <v>394</v>
      </c>
      <c r="B6047" s="43" t="s">
        <v>195</v>
      </c>
      <c r="C6047" s="43" t="s">
        <v>9108</v>
      </c>
      <c r="D6047" s="43" t="s">
        <v>9109</v>
      </c>
      <c r="E6047" s="43" t="s">
        <v>46</v>
      </c>
      <c r="F6047" s="44">
        <v>45015</v>
      </c>
      <c r="G6047" s="43" t="s">
        <v>203</v>
      </c>
      <c r="H6047" s="43" t="s">
        <v>3960</v>
      </c>
      <c r="I6047" s="43" t="s">
        <v>364</v>
      </c>
      <c r="J6047" s="43">
        <v>7</v>
      </c>
      <c r="K6047" s="43" t="s">
        <v>391</v>
      </c>
      <c r="L6047" s="55" t="s">
        <v>641</v>
      </c>
      <c r="M6047" s="43" t="s">
        <v>2</v>
      </c>
      <c r="N6047" s="43" t="s">
        <v>2</v>
      </c>
      <c r="O6047"/>
      <c r="P6047" s="43" t="s">
        <v>363</v>
      </c>
    </row>
    <row r="6048" spans="1:16" x14ac:dyDescent="0.25">
      <c r="A6048" s="43" t="s">
        <v>394</v>
      </c>
      <c r="B6048" s="43" t="s">
        <v>195</v>
      </c>
      <c r="C6048" s="43" t="s">
        <v>9108</v>
      </c>
      <c r="D6048" s="43" t="s">
        <v>9109</v>
      </c>
      <c r="E6048" s="43" t="s">
        <v>46</v>
      </c>
      <c r="F6048" s="44">
        <v>45015</v>
      </c>
      <c r="G6048" s="43" t="s">
        <v>203</v>
      </c>
      <c r="H6048" s="43" t="s">
        <v>3960</v>
      </c>
      <c r="I6048" s="43" t="s">
        <v>364</v>
      </c>
      <c r="J6048" s="43">
        <v>8</v>
      </c>
      <c r="K6048" s="43" t="s">
        <v>117</v>
      </c>
      <c r="L6048" s="55" t="s">
        <v>640</v>
      </c>
      <c r="M6048" s="43" t="s">
        <v>2</v>
      </c>
      <c r="N6048" s="43" t="s">
        <v>2</v>
      </c>
      <c r="O6048"/>
      <c r="P6048" s="43" t="s">
        <v>363</v>
      </c>
    </row>
    <row r="6049" spans="1:16" x14ac:dyDescent="0.25">
      <c r="A6049" s="43" t="s">
        <v>394</v>
      </c>
      <c r="B6049" s="43" t="s">
        <v>195</v>
      </c>
      <c r="C6049" s="43" t="s">
        <v>9108</v>
      </c>
      <c r="D6049" s="43" t="s">
        <v>9109</v>
      </c>
      <c r="E6049" s="43" t="s">
        <v>46</v>
      </c>
      <c r="F6049" s="44">
        <v>45015</v>
      </c>
      <c r="G6049" s="43" t="s">
        <v>203</v>
      </c>
      <c r="H6049" s="43" t="s">
        <v>3960</v>
      </c>
      <c r="I6049" s="43" t="s">
        <v>364</v>
      </c>
      <c r="J6049" s="43">
        <v>9</v>
      </c>
      <c r="K6049" s="43" t="s">
        <v>9114</v>
      </c>
      <c r="L6049" s="55" t="s">
        <v>641</v>
      </c>
      <c r="M6049" s="43" t="s">
        <v>2</v>
      </c>
      <c r="N6049" s="43" t="s">
        <v>2</v>
      </c>
      <c r="O6049"/>
      <c r="P6049" s="43" t="s">
        <v>363</v>
      </c>
    </row>
    <row r="6050" spans="1:16" x14ac:dyDescent="0.25">
      <c r="A6050" s="43" t="s">
        <v>394</v>
      </c>
      <c r="B6050" s="43" t="s">
        <v>195</v>
      </c>
      <c r="C6050" s="43" t="s">
        <v>9108</v>
      </c>
      <c r="D6050" s="43" t="s">
        <v>9109</v>
      </c>
      <c r="E6050" s="43" t="s">
        <v>46</v>
      </c>
      <c r="F6050" s="44">
        <v>45015</v>
      </c>
      <c r="G6050" s="43" t="s">
        <v>203</v>
      </c>
      <c r="H6050" s="43" t="s">
        <v>3960</v>
      </c>
      <c r="I6050" s="43" t="s">
        <v>364</v>
      </c>
      <c r="J6050" s="43">
        <v>10</v>
      </c>
      <c r="K6050" s="43" t="s">
        <v>6460</v>
      </c>
      <c r="L6050" s="55" t="s">
        <v>13</v>
      </c>
      <c r="M6050" s="43" t="s">
        <v>2</v>
      </c>
      <c r="N6050" s="43" t="s">
        <v>2</v>
      </c>
      <c r="O6050"/>
      <c r="P6050" s="43" t="s">
        <v>363</v>
      </c>
    </row>
    <row r="6051" spans="1:16" x14ac:dyDescent="0.25">
      <c r="A6051" s="43" t="s">
        <v>394</v>
      </c>
      <c r="B6051" s="43" t="s">
        <v>195</v>
      </c>
      <c r="C6051" s="43" t="s">
        <v>9108</v>
      </c>
      <c r="D6051" s="43" t="s">
        <v>9109</v>
      </c>
      <c r="E6051" s="43" t="s">
        <v>46</v>
      </c>
      <c r="F6051" s="44">
        <v>45015</v>
      </c>
      <c r="G6051" s="43" t="s">
        <v>203</v>
      </c>
      <c r="H6051" s="43" t="s">
        <v>3960</v>
      </c>
      <c r="I6051" s="43" t="s">
        <v>364</v>
      </c>
      <c r="J6051" s="43">
        <v>11</v>
      </c>
      <c r="K6051" s="43" t="s">
        <v>197</v>
      </c>
      <c r="L6051" s="55" t="s">
        <v>13</v>
      </c>
      <c r="M6051" s="43" t="s">
        <v>2</v>
      </c>
      <c r="N6051" s="43" t="s">
        <v>2</v>
      </c>
      <c r="O6051"/>
      <c r="P6051" s="43" t="s">
        <v>363</v>
      </c>
    </row>
    <row r="6052" spans="1:16" x14ac:dyDescent="0.25">
      <c r="A6052" s="43" t="s">
        <v>394</v>
      </c>
      <c r="B6052" s="43" t="s">
        <v>195</v>
      </c>
      <c r="C6052" s="43" t="s">
        <v>9108</v>
      </c>
      <c r="D6052" s="43" t="s">
        <v>9109</v>
      </c>
      <c r="E6052" s="43" t="s">
        <v>46</v>
      </c>
      <c r="F6052" s="44">
        <v>45015</v>
      </c>
      <c r="G6052" s="43" t="s">
        <v>203</v>
      </c>
      <c r="H6052" s="43" t="s">
        <v>3960</v>
      </c>
      <c r="I6052" s="43" t="s">
        <v>364</v>
      </c>
      <c r="J6052" s="43">
        <v>12</v>
      </c>
      <c r="K6052" s="43" t="s">
        <v>6204</v>
      </c>
      <c r="L6052" s="55" t="s">
        <v>641</v>
      </c>
      <c r="M6052" s="43" t="s">
        <v>2</v>
      </c>
      <c r="N6052" s="43" t="s">
        <v>2</v>
      </c>
      <c r="O6052"/>
      <c r="P6052" s="43" t="s">
        <v>363</v>
      </c>
    </row>
    <row r="6053" spans="1:16" x14ac:dyDescent="0.25">
      <c r="A6053" s="43" t="s">
        <v>9115</v>
      </c>
      <c r="B6053" s="43" t="s">
        <v>119</v>
      </c>
      <c r="C6053" s="43" t="s">
        <v>9116</v>
      </c>
      <c r="D6053" s="43">
        <v>6172323</v>
      </c>
      <c r="E6053" s="43" t="s">
        <v>46</v>
      </c>
      <c r="F6053" s="44">
        <v>45015</v>
      </c>
      <c r="G6053" s="43" t="s">
        <v>203</v>
      </c>
      <c r="H6053" s="43" t="s">
        <v>3960</v>
      </c>
      <c r="I6053" s="43" t="s">
        <v>364</v>
      </c>
      <c r="J6053" s="43">
        <v>1</v>
      </c>
      <c r="K6053" s="43" t="s">
        <v>9117</v>
      </c>
      <c r="L6053" s="55" t="s">
        <v>13</v>
      </c>
      <c r="M6053" s="43" t="s">
        <v>2</v>
      </c>
      <c r="N6053" s="43" t="s">
        <v>2</v>
      </c>
      <c r="O6053"/>
      <c r="P6053" s="43" t="s">
        <v>363</v>
      </c>
    </row>
    <row r="6054" spans="1:16" x14ac:dyDescent="0.25">
      <c r="A6054" s="43" t="s">
        <v>9115</v>
      </c>
      <c r="B6054" s="43" t="s">
        <v>119</v>
      </c>
      <c r="C6054" s="43" t="s">
        <v>9116</v>
      </c>
      <c r="D6054" s="43">
        <v>6172323</v>
      </c>
      <c r="E6054" s="43" t="s">
        <v>46</v>
      </c>
      <c r="F6054" s="44">
        <v>45015</v>
      </c>
      <c r="G6054" s="43" t="s">
        <v>203</v>
      </c>
      <c r="H6054" s="43" t="s">
        <v>3960</v>
      </c>
      <c r="I6054" s="43" t="s">
        <v>364</v>
      </c>
      <c r="J6054" s="43">
        <v>2.1</v>
      </c>
      <c r="K6054" s="43" t="s">
        <v>9118</v>
      </c>
      <c r="L6054" s="55" t="s">
        <v>640</v>
      </c>
      <c r="M6054" s="43" t="s">
        <v>2</v>
      </c>
      <c r="N6054" s="43" t="s">
        <v>3</v>
      </c>
      <c r="O6054" s="43" t="s">
        <v>9885</v>
      </c>
      <c r="P6054" s="43" t="s">
        <v>364</v>
      </c>
    </row>
    <row r="6055" spans="1:16" x14ac:dyDescent="0.25">
      <c r="A6055" s="43" t="s">
        <v>9115</v>
      </c>
      <c r="B6055" s="43" t="s">
        <v>119</v>
      </c>
      <c r="C6055" s="43" t="s">
        <v>9116</v>
      </c>
      <c r="D6055" s="43">
        <v>6172323</v>
      </c>
      <c r="E6055" s="43" t="s">
        <v>46</v>
      </c>
      <c r="F6055" s="44">
        <v>45015</v>
      </c>
      <c r="G6055" s="43" t="s">
        <v>203</v>
      </c>
      <c r="H6055" s="43" t="s">
        <v>3960</v>
      </c>
      <c r="I6055" s="43" t="s">
        <v>364</v>
      </c>
      <c r="J6055" s="43">
        <v>2.2000000000000002</v>
      </c>
      <c r="K6055" s="43" t="s">
        <v>9119</v>
      </c>
      <c r="L6055" s="55" t="s">
        <v>640</v>
      </c>
      <c r="M6055" s="43" t="s">
        <v>2</v>
      </c>
      <c r="N6055" s="43" t="s">
        <v>2</v>
      </c>
      <c r="O6055"/>
      <c r="P6055" s="43" t="s">
        <v>363</v>
      </c>
    </row>
    <row r="6056" spans="1:16" x14ac:dyDescent="0.25">
      <c r="A6056" s="43" t="s">
        <v>9115</v>
      </c>
      <c r="B6056" s="43" t="s">
        <v>119</v>
      </c>
      <c r="C6056" s="43" t="s">
        <v>9116</v>
      </c>
      <c r="D6056" s="43">
        <v>6172323</v>
      </c>
      <c r="E6056" s="43" t="s">
        <v>46</v>
      </c>
      <c r="F6056" s="44">
        <v>45015</v>
      </c>
      <c r="G6056" s="43" t="s">
        <v>203</v>
      </c>
      <c r="H6056" s="43" t="s">
        <v>3960</v>
      </c>
      <c r="I6056" s="43" t="s">
        <v>364</v>
      </c>
      <c r="J6056" s="43">
        <v>2.2999999999999998</v>
      </c>
      <c r="K6056" s="43" t="s">
        <v>9120</v>
      </c>
      <c r="L6056" s="55" t="s">
        <v>640</v>
      </c>
      <c r="M6056" s="43" t="s">
        <v>2</v>
      </c>
      <c r="N6056" s="43" t="s">
        <v>2</v>
      </c>
      <c r="O6056"/>
      <c r="P6056" s="43" t="s">
        <v>363</v>
      </c>
    </row>
    <row r="6057" spans="1:16" x14ac:dyDescent="0.25">
      <c r="A6057" s="43" t="s">
        <v>9115</v>
      </c>
      <c r="B6057" s="43" t="s">
        <v>119</v>
      </c>
      <c r="C6057" s="43" t="s">
        <v>9116</v>
      </c>
      <c r="D6057" s="43">
        <v>6172323</v>
      </c>
      <c r="E6057" s="43" t="s">
        <v>46</v>
      </c>
      <c r="F6057" s="44">
        <v>45015</v>
      </c>
      <c r="G6057" s="43" t="s">
        <v>203</v>
      </c>
      <c r="H6057" s="43" t="s">
        <v>3960</v>
      </c>
      <c r="I6057" s="43" t="s">
        <v>364</v>
      </c>
      <c r="J6057" s="43">
        <v>2.4</v>
      </c>
      <c r="K6057" s="43" t="s">
        <v>9121</v>
      </c>
      <c r="L6057" s="55" t="s">
        <v>640</v>
      </c>
      <c r="M6057" s="43" t="s">
        <v>2</v>
      </c>
      <c r="N6057" s="43" t="s">
        <v>3</v>
      </c>
      <c r="O6057" s="43" t="s">
        <v>10006</v>
      </c>
      <c r="P6057" s="43" t="s">
        <v>364</v>
      </c>
    </row>
    <row r="6058" spans="1:16" x14ac:dyDescent="0.25">
      <c r="A6058" s="43" t="s">
        <v>9115</v>
      </c>
      <c r="B6058" s="43" t="s">
        <v>119</v>
      </c>
      <c r="C6058" s="43" t="s">
        <v>9116</v>
      </c>
      <c r="D6058" s="43">
        <v>6172323</v>
      </c>
      <c r="E6058" s="43" t="s">
        <v>46</v>
      </c>
      <c r="F6058" s="44">
        <v>45015</v>
      </c>
      <c r="G6058" s="43" t="s">
        <v>203</v>
      </c>
      <c r="H6058" s="43" t="s">
        <v>3960</v>
      </c>
      <c r="I6058" s="43" t="s">
        <v>364</v>
      </c>
      <c r="J6058" s="43">
        <v>2.5</v>
      </c>
      <c r="K6058" s="43" t="s">
        <v>9122</v>
      </c>
      <c r="L6058" s="55" t="s">
        <v>640</v>
      </c>
      <c r="M6058" s="43" t="s">
        <v>2</v>
      </c>
      <c r="N6058" s="43" t="s">
        <v>2</v>
      </c>
      <c r="O6058"/>
      <c r="P6058" s="43" t="s">
        <v>363</v>
      </c>
    </row>
    <row r="6059" spans="1:16" x14ac:dyDescent="0.25">
      <c r="A6059" s="43" t="s">
        <v>9115</v>
      </c>
      <c r="B6059" s="43" t="s">
        <v>119</v>
      </c>
      <c r="C6059" s="43" t="s">
        <v>9116</v>
      </c>
      <c r="D6059" s="43">
        <v>6172323</v>
      </c>
      <c r="E6059" s="43" t="s">
        <v>46</v>
      </c>
      <c r="F6059" s="44">
        <v>45015</v>
      </c>
      <c r="G6059" s="43" t="s">
        <v>203</v>
      </c>
      <c r="H6059" s="43" t="s">
        <v>3960</v>
      </c>
      <c r="I6059" s="43" t="s">
        <v>364</v>
      </c>
      <c r="J6059" s="43">
        <v>3.1</v>
      </c>
      <c r="K6059" s="43" t="s">
        <v>9123</v>
      </c>
      <c r="L6059" s="55" t="s">
        <v>639</v>
      </c>
      <c r="M6059" s="43" t="s">
        <v>2</v>
      </c>
      <c r="N6059" s="43" t="s">
        <v>2</v>
      </c>
      <c r="O6059"/>
      <c r="P6059" s="43" t="s">
        <v>363</v>
      </c>
    </row>
    <row r="6060" spans="1:16" x14ac:dyDescent="0.25">
      <c r="A6060" s="43" t="s">
        <v>9115</v>
      </c>
      <c r="B6060" s="43" t="s">
        <v>119</v>
      </c>
      <c r="C6060" s="43" t="s">
        <v>9116</v>
      </c>
      <c r="D6060" s="43">
        <v>6172323</v>
      </c>
      <c r="E6060" s="43" t="s">
        <v>46</v>
      </c>
      <c r="F6060" s="44">
        <v>45015</v>
      </c>
      <c r="G6060" s="43" t="s">
        <v>203</v>
      </c>
      <c r="H6060" s="43" t="s">
        <v>3960</v>
      </c>
      <c r="I6060" s="43" t="s">
        <v>364</v>
      </c>
      <c r="J6060" s="43">
        <v>3.2</v>
      </c>
      <c r="K6060" s="43" t="s">
        <v>9124</v>
      </c>
      <c r="L6060" s="55" t="s">
        <v>639</v>
      </c>
      <c r="M6060" s="43" t="s">
        <v>2</v>
      </c>
      <c r="N6060" s="43" t="s">
        <v>2</v>
      </c>
      <c r="O6060"/>
      <c r="P6060" s="43" t="s">
        <v>363</v>
      </c>
    </row>
    <row r="6061" spans="1:16" x14ac:dyDescent="0.25">
      <c r="A6061" s="43" t="s">
        <v>9115</v>
      </c>
      <c r="B6061" s="43" t="s">
        <v>119</v>
      </c>
      <c r="C6061" s="43" t="s">
        <v>9116</v>
      </c>
      <c r="D6061" s="43">
        <v>6172323</v>
      </c>
      <c r="E6061" s="43" t="s">
        <v>46</v>
      </c>
      <c r="F6061" s="44">
        <v>45015</v>
      </c>
      <c r="G6061" s="43" t="s">
        <v>203</v>
      </c>
      <c r="H6061" s="43" t="s">
        <v>3960</v>
      </c>
      <c r="I6061" s="43" t="s">
        <v>364</v>
      </c>
      <c r="J6061" s="43">
        <v>4</v>
      </c>
      <c r="K6061" s="43" t="s">
        <v>9125</v>
      </c>
      <c r="L6061" s="55" t="s">
        <v>13</v>
      </c>
      <c r="M6061" s="43" t="s">
        <v>2</v>
      </c>
      <c r="N6061" s="43" t="s">
        <v>2</v>
      </c>
      <c r="O6061"/>
      <c r="P6061" s="43" t="s">
        <v>363</v>
      </c>
    </row>
    <row r="6062" spans="1:16" ht="30" x14ac:dyDescent="0.25">
      <c r="A6062" s="43" t="s">
        <v>9126</v>
      </c>
      <c r="B6062" s="43" t="s">
        <v>204</v>
      </c>
      <c r="C6062" s="43" t="s">
        <v>9127</v>
      </c>
      <c r="D6062" s="43" t="s">
        <v>9128</v>
      </c>
      <c r="E6062" s="43" t="s">
        <v>132</v>
      </c>
      <c r="F6062" s="44">
        <v>45015</v>
      </c>
      <c r="G6062" s="43" t="s">
        <v>203</v>
      </c>
      <c r="H6062" s="43" t="s">
        <v>3960</v>
      </c>
      <c r="I6062" s="43" t="s">
        <v>364</v>
      </c>
      <c r="J6062" s="43">
        <v>1</v>
      </c>
      <c r="K6062" s="43" t="s">
        <v>9129</v>
      </c>
      <c r="L6062" s="55" t="s">
        <v>13</v>
      </c>
      <c r="M6062" s="43" t="s">
        <v>2</v>
      </c>
      <c r="N6062" s="43" t="s">
        <v>3</v>
      </c>
      <c r="O6062" s="43" t="s">
        <v>9875</v>
      </c>
      <c r="P6062" s="43" t="s">
        <v>364</v>
      </c>
    </row>
    <row r="6063" spans="1:16" ht="30" x14ac:dyDescent="0.25">
      <c r="A6063" s="43" t="s">
        <v>9126</v>
      </c>
      <c r="B6063" s="43" t="s">
        <v>204</v>
      </c>
      <c r="C6063" s="43" t="s">
        <v>9127</v>
      </c>
      <c r="D6063" s="43" t="s">
        <v>9128</v>
      </c>
      <c r="E6063" s="43" t="s">
        <v>132</v>
      </c>
      <c r="F6063" s="44">
        <v>45015</v>
      </c>
      <c r="G6063" s="43" t="s">
        <v>203</v>
      </c>
      <c r="H6063" s="43" t="s">
        <v>3960</v>
      </c>
      <c r="I6063" s="43" t="s">
        <v>364</v>
      </c>
      <c r="J6063" s="43">
        <v>2.0099999999999998</v>
      </c>
      <c r="K6063" s="43" t="s">
        <v>9130</v>
      </c>
      <c r="L6063" s="55" t="s">
        <v>13</v>
      </c>
      <c r="M6063" s="43" t="s">
        <v>2</v>
      </c>
      <c r="N6063" s="43" t="s">
        <v>3</v>
      </c>
      <c r="O6063" s="43" t="s">
        <v>9875</v>
      </c>
      <c r="P6063" s="43" t="s">
        <v>364</v>
      </c>
    </row>
    <row r="6064" spans="1:16" ht="30" x14ac:dyDescent="0.25">
      <c r="A6064" s="43" t="s">
        <v>9126</v>
      </c>
      <c r="B6064" s="43" t="s">
        <v>204</v>
      </c>
      <c r="C6064" s="43" t="s">
        <v>9127</v>
      </c>
      <c r="D6064" s="43" t="s">
        <v>9128</v>
      </c>
      <c r="E6064" s="43" t="s">
        <v>132</v>
      </c>
      <c r="F6064" s="44">
        <v>45015</v>
      </c>
      <c r="G6064" s="43" t="s">
        <v>203</v>
      </c>
      <c r="H6064" s="43" t="s">
        <v>3960</v>
      </c>
      <c r="I6064" s="43" t="s">
        <v>364</v>
      </c>
      <c r="J6064" s="43">
        <v>2.02</v>
      </c>
      <c r="K6064" s="43" t="s">
        <v>714</v>
      </c>
      <c r="L6064" s="55" t="s">
        <v>13</v>
      </c>
      <c r="M6064" s="43" t="s">
        <v>2</v>
      </c>
      <c r="N6064" s="43" t="s">
        <v>3</v>
      </c>
      <c r="O6064" s="43" t="s">
        <v>9875</v>
      </c>
      <c r="P6064" s="43" t="s">
        <v>364</v>
      </c>
    </row>
    <row r="6065" spans="1:16" ht="30" x14ac:dyDescent="0.25">
      <c r="A6065" s="43" t="s">
        <v>9126</v>
      </c>
      <c r="B6065" s="43" t="s">
        <v>204</v>
      </c>
      <c r="C6065" s="43" t="s">
        <v>9127</v>
      </c>
      <c r="D6065" s="43" t="s">
        <v>9128</v>
      </c>
      <c r="E6065" s="43" t="s">
        <v>132</v>
      </c>
      <c r="F6065" s="44">
        <v>45015</v>
      </c>
      <c r="G6065" s="43" t="s">
        <v>203</v>
      </c>
      <c r="H6065" s="43" t="s">
        <v>3960</v>
      </c>
      <c r="I6065" s="43" t="s">
        <v>364</v>
      </c>
      <c r="J6065" s="43">
        <v>2.0299999999999998</v>
      </c>
      <c r="K6065" s="43" t="s">
        <v>715</v>
      </c>
      <c r="L6065" s="55" t="s">
        <v>13</v>
      </c>
      <c r="M6065" s="43" t="s">
        <v>2</v>
      </c>
      <c r="N6065" s="43" t="s">
        <v>3</v>
      </c>
      <c r="O6065" s="43" t="s">
        <v>9875</v>
      </c>
      <c r="P6065" s="43" t="s">
        <v>364</v>
      </c>
    </row>
    <row r="6066" spans="1:16" ht="30" x14ac:dyDescent="0.25">
      <c r="A6066" s="43" t="s">
        <v>9126</v>
      </c>
      <c r="B6066" s="43" t="s">
        <v>204</v>
      </c>
      <c r="C6066" s="43" t="s">
        <v>9127</v>
      </c>
      <c r="D6066" s="43" t="s">
        <v>9128</v>
      </c>
      <c r="E6066" s="43" t="s">
        <v>132</v>
      </c>
      <c r="F6066" s="44">
        <v>45015</v>
      </c>
      <c r="G6066" s="43" t="s">
        <v>203</v>
      </c>
      <c r="H6066" s="43" t="s">
        <v>3960</v>
      </c>
      <c r="I6066" s="43" t="s">
        <v>364</v>
      </c>
      <c r="J6066" s="43">
        <v>2.04</v>
      </c>
      <c r="K6066" s="43" t="s">
        <v>9131</v>
      </c>
      <c r="L6066" s="55" t="s">
        <v>13</v>
      </c>
      <c r="M6066" s="43" t="s">
        <v>2</v>
      </c>
      <c r="N6066" s="43" t="s">
        <v>3</v>
      </c>
      <c r="O6066" s="43" t="s">
        <v>9875</v>
      </c>
      <c r="P6066" s="43" t="s">
        <v>364</v>
      </c>
    </row>
    <row r="6067" spans="1:16" ht="30" x14ac:dyDescent="0.25">
      <c r="A6067" s="43" t="s">
        <v>9126</v>
      </c>
      <c r="B6067" s="43" t="s">
        <v>204</v>
      </c>
      <c r="C6067" s="43" t="s">
        <v>9127</v>
      </c>
      <c r="D6067" s="43" t="s">
        <v>9128</v>
      </c>
      <c r="E6067" s="43" t="s">
        <v>132</v>
      </c>
      <c r="F6067" s="44">
        <v>45015</v>
      </c>
      <c r="G6067" s="43" t="s">
        <v>203</v>
      </c>
      <c r="H6067" s="43" t="s">
        <v>3960</v>
      </c>
      <c r="I6067" s="43" t="s">
        <v>364</v>
      </c>
      <c r="J6067" s="43">
        <v>2.0499999999999998</v>
      </c>
      <c r="K6067" s="43" t="s">
        <v>878</v>
      </c>
      <c r="L6067" s="55" t="s">
        <v>13</v>
      </c>
      <c r="M6067" s="43" t="s">
        <v>2</v>
      </c>
      <c r="N6067" s="43" t="s">
        <v>3</v>
      </c>
      <c r="O6067" s="43" t="s">
        <v>9875</v>
      </c>
      <c r="P6067" s="43" t="s">
        <v>364</v>
      </c>
    </row>
    <row r="6068" spans="1:16" ht="30" x14ac:dyDescent="0.25">
      <c r="A6068" s="43" t="s">
        <v>9126</v>
      </c>
      <c r="B6068" s="43" t="s">
        <v>204</v>
      </c>
      <c r="C6068" s="43" t="s">
        <v>9127</v>
      </c>
      <c r="D6068" s="43" t="s">
        <v>9128</v>
      </c>
      <c r="E6068" s="43" t="s">
        <v>132</v>
      </c>
      <c r="F6068" s="44">
        <v>45015</v>
      </c>
      <c r="G6068" s="43" t="s">
        <v>203</v>
      </c>
      <c r="H6068" s="43" t="s">
        <v>3960</v>
      </c>
      <c r="I6068" s="43" t="s">
        <v>364</v>
      </c>
      <c r="J6068" s="43">
        <v>2.06</v>
      </c>
      <c r="K6068" s="43" t="s">
        <v>717</v>
      </c>
      <c r="L6068" s="55" t="s">
        <v>13</v>
      </c>
      <c r="M6068" s="43" t="s">
        <v>2</v>
      </c>
      <c r="N6068" s="43" t="s">
        <v>3</v>
      </c>
      <c r="O6068" s="43" t="s">
        <v>9875</v>
      </c>
      <c r="P6068" s="43" t="s">
        <v>364</v>
      </c>
    </row>
    <row r="6069" spans="1:16" ht="30" x14ac:dyDescent="0.25">
      <c r="A6069" s="43" t="s">
        <v>9126</v>
      </c>
      <c r="B6069" s="43" t="s">
        <v>204</v>
      </c>
      <c r="C6069" s="43" t="s">
        <v>9127</v>
      </c>
      <c r="D6069" s="43" t="s">
        <v>9128</v>
      </c>
      <c r="E6069" s="43" t="s">
        <v>132</v>
      </c>
      <c r="F6069" s="44">
        <v>45015</v>
      </c>
      <c r="G6069" s="43" t="s">
        <v>203</v>
      </c>
      <c r="H6069" s="43" t="s">
        <v>3960</v>
      </c>
      <c r="I6069" s="43" t="s">
        <v>364</v>
      </c>
      <c r="J6069" s="43">
        <v>2.0699999999999998</v>
      </c>
      <c r="K6069" s="43" t="s">
        <v>3227</v>
      </c>
      <c r="L6069" s="55" t="s">
        <v>13</v>
      </c>
      <c r="M6069" s="43" t="s">
        <v>2</v>
      </c>
      <c r="N6069" s="43" t="s">
        <v>3</v>
      </c>
      <c r="O6069" s="43" t="s">
        <v>9875</v>
      </c>
      <c r="P6069" s="43" t="s">
        <v>364</v>
      </c>
    </row>
    <row r="6070" spans="1:16" ht="30" x14ac:dyDescent="0.25">
      <c r="A6070" s="43" t="s">
        <v>9126</v>
      </c>
      <c r="B6070" s="43" t="s">
        <v>204</v>
      </c>
      <c r="C6070" s="43" t="s">
        <v>9127</v>
      </c>
      <c r="D6070" s="43" t="s">
        <v>9128</v>
      </c>
      <c r="E6070" s="43" t="s">
        <v>132</v>
      </c>
      <c r="F6070" s="44">
        <v>45015</v>
      </c>
      <c r="G6070" s="43" t="s">
        <v>203</v>
      </c>
      <c r="H6070" s="43" t="s">
        <v>3960</v>
      </c>
      <c r="I6070" s="43" t="s">
        <v>364</v>
      </c>
      <c r="J6070" s="43">
        <v>2.08</v>
      </c>
      <c r="K6070" s="43" t="s">
        <v>9132</v>
      </c>
      <c r="L6070" s="55" t="s">
        <v>13</v>
      </c>
      <c r="M6070" s="43" t="s">
        <v>2</v>
      </c>
      <c r="N6070" s="43" t="s">
        <v>3</v>
      </c>
      <c r="O6070" s="43" t="s">
        <v>9875</v>
      </c>
      <c r="P6070" s="43" t="s">
        <v>364</v>
      </c>
    </row>
    <row r="6071" spans="1:16" ht="30" x14ac:dyDescent="0.25">
      <c r="A6071" s="43" t="s">
        <v>9126</v>
      </c>
      <c r="B6071" s="43" t="s">
        <v>204</v>
      </c>
      <c r="C6071" s="43" t="s">
        <v>9127</v>
      </c>
      <c r="D6071" s="43" t="s">
        <v>9128</v>
      </c>
      <c r="E6071" s="43" t="s">
        <v>132</v>
      </c>
      <c r="F6071" s="44">
        <v>45015</v>
      </c>
      <c r="G6071" s="43" t="s">
        <v>203</v>
      </c>
      <c r="H6071" s="43" t="s">
        <v>3960</v>
      </c>
      <c r="I6071" s="43" t="s">
        <v>364</v>
      </c>
      <c r="J6071" s="43">
        <v>2.09</v>
      </c>
      <c r="K6071" s="43" t="s">
        <v>9133</v>
      </c>
      <c r="L6071" s="55" t="s">
        <v>13</v>
      </c>
      <c r="M6071" s="43" t="s">
        <v>2</v>
      </c>
      <c r="N6071" s="43" t="s">
        <v>3</v>
      </c>
      <c r="O6071" s="43" t="s">
        <v>9875</v>
      </c>
      <c r="P6071" s="43" t="s">
        <v>364</v>
      </c>
    </row>
    <row r="6072" spans="1:16" ht="30" x14ac:dyDescent="0.25">
      <c r="A6072" s="43" t="s">
        <v>9126</v>
      </c>
      <c r="B6072" s="43" t="s">
        <v>204</v>
      </c>
      <c r="C6072" s="43" t="s">
        <v>9127</v>
      </c>
      <c r="D6072" s="43" t="s">
        <v>9128</v>
      </c>
      <c r="E6072" s="43" t="s">
        <v>132</v>
      </c>
      <c r="F6072" s="44">
        <v>45015</v>
      </c>
      <c r="G6072" s="43" t="s">
        <v>203</v>
      </c>
      <c r="H6072" s="43" t="s">
        <v>3960</v>
      </c>
      <c r="I6072" s="43" t="s">
        <v>364</v>
      </c>
      <c r="J6072" s="43">
        <v>2.1</v>
      </c>
      <c r="K6072" s="43" t="s">
        <v>9134</v>
      </c>
      <c r="L6072" s="55" t="s">
        <v>13</v>
      </c>
      <c r="M6072" s="43" t="s">
        <v>2</v>
      </c>
      <c r="N6072" s="43" t="s">
        <v>3</v>
      </c>
      <c r="O6072" s="43" t="s">
        <v>9875</v>
      </c>
      <c r="P6072" s="43" t="s">
        <v>364</v>
      </c>
    </row>
    <row r="6073" spans="1:16" ht="30" x14ac:dyDescent="0.25">
      <c r="A6073" s="43" t="s">
        <v>9126</v>
      </c>
      <c r="B6073" s="43" t="s">
        <v>204</v>
      </c>
      <c r="C6073" s="43" t="s">
        <v>9127</v>
      </c>
      <c r="D6073" s="43" t="s">
        <v>9128</v>
      </c>
      <c r="E6073" s="43" t="s">
        <v>132</v>
      </c>
      <c r="F6073" s="44">
        <v>45015</v>
      </c>
      <c r="G6073" s="43" t="s">
        <v>203</v>
      </c>
      <c r="H6073" s="43" t="s">
        <v>3960</v>
      </c>
      <c r="I6073" s="43" t="s">
        <v>364</v>
      </c>
      <c r="J6073" s="43">
        <v>3</v>
      </c>
      <c r="K6073" s="43" t="s">
        <v>9135</v>
      </c>
      <c r="L6073" s="55" t="s">
        <v>13</v>
      </c>
      <c r="M6073" s="43" t="s">
        <v>2</v>
      </c>
      <c r="N6073" s="43" t="s">
        <v>3</v>
      </c>
      <c r="O6073" s="43" t="s">
        <v>9875</v>
      </c>
      <c r="P6073" s="43" t="s">
        <v>364</v>
      </c>
    </row>
    <row r="6074" spans="1:16" ht="30" x14ac:dyDescent="0.25">
      <c r="A6074" s="43" t="s">
        <v>9126</v>
      </c>
      <c r="B6074" s="43" t="s">
        <v>204</v>
      </c>
      <c r="C6074" s="43" t="s">
        <v>9127</v>
      </c>
      <c r="D6074" s="43" t="s">
        <v>9128</v>
      </c>
      <c r="E6074" s="43" t="s">
        <v>132</v>
      </c>
      <c r="F6074" s="44">
        <v>45015</v>
      </c>
      <c r="G6074" s="43" t="s">
        <v>203</v>
      </c>
      <c r="H6074" s="43" t="s">
        <v>3960</v>
      </c>
      <c r="I6074" s="43" t="s">
        <v>364</v>
      </c>
      <c r="J6074" s="43">
        <v>4</v>
      </c>
      <c r="K6074" s="43" t="s">
        <v>9136</v>
      </c>
      <c r="L6074" s="55" t="s">
        <v>638</v>
      </c>
      <c r="M6074" s="43" t="s">
        <v>2</v>
      </c>
      <c r="N6074" s="43" t="s">
        <v>3</v>
      </c>
      <c r="O6074" s="43" t="s">
        <v>9875</v>
      </c>
      <c r="P6074" s="43" t="s">
        <v>364</v>
      </c>
    </row>
    <row r="6075" spans="1:16" ht="30" x14ac:dyDescent="0.25">
      <c r="A6075" s="43" t="s">
        <v>9126</v>
      </c>
      <c r="B6075" s="43" t="s">
        <v>204</v>
      </c>
      <c r="C6075" s="43" t="s">
        <v>9127</v>
      </c>
      <c r="D6075" s="43" t="s">
        <v>9128</v>
      </c>
      <c r="E6075" s="43" t="s">
        <v>132</v>
      </c>
      <c r="F6075" s="44">
        <v>45015</v>
      </c>
      <c r="G6075" s="43" t="s">
        <v>203</v>
      </c>
      <c r="H6075" s="43" t="s">
        <v>3960</v>
      </c>
      <c r="I6075" s="43" t="s">
        <v>364</v>
      </c>
      <c r="J6075" s="43">
        <v>5</v>
      </c>
      <c r="K6075" s="43" t="s">
        <v>9137</v>
      </c>
      <c r="L6075" s="55" t="s">
        <v>638</v>
      </c>
      <c r="M6075" s="43" t="s">
        <v>2</v>
      </c>
      <c r="N6075" s="43" t="s">
        <v>3</v>
      </c>
      <c r="O6075" s="43" t="s">
        <v>9875</v>
      </c>
      <c r="P6075" s="43" t="s">
        <v>364</v>
      </c>
    </row>
    <row r="6076" spans="1:16" ht="30" x14ac:dyDescent="0.25">
      <c r="A6076" s="43" t="s">
        <v>9126</v>
      </c>
      <c r="B6076" s="43" t="s">
        <v>204</v>
      </c>
      <c r="C6076" s="43" t="s">
        <v>9127</v>
      </c>
      <c r="D6076" s="43" t="s">
        <v>9128</v>
      </c>
      <c r="E6076" s="43" t="s">
        <v>132</v>
      </c>
      <c r="F6076" s="44">
        <v>45015</v>
      </c>
      <c r="G6076" s="43" t="s">
        <v>203</v>
      </c>
      <c r="H6076" s="43" t="s">
        <v>3960</v>
      </c>
      <c r="I6076" s="43" t="s">
        <v>364</v>
      </c>
      <c r="J6076" s="43">
        <v>6</v>
      </c>
      <c r="K6076" s="43" t="s">
        <v>9138</v>
      </c>
      <c r="L6076" s="55" t="s">
        <v>638</v>
      </c>
      <c r="M6076" s="43" t="s">
        <v>2</v>
      </c>
      <c r="N6076" s="43" t="s">
        <v>3</v>
      </c>
      <c r="O6076" s="43" t="s">
        <v>9875</v>
      </c>
      <c r="P6076" s="43" t="s">
        <v>364</v>
      </c>
    </row>
    <row r="6077" spans="1:16" ht="30" x14ac:dyDescent="0.25">
      <c r="A6077" s="43" t="s">
        <v>9126</v>
      </c>
      <c r="B6077" s="43" t="s">
        <v>204</v>
      </c>
      <c r="C6077" s="43" t="s">
        <v>9127</v>
      </c>
      <c r="D6077" s="43" t="s">
        <v>9128</v>
      </c>
      <c r="E6077" s="43" t="s">
        <v>132</v>
      </c>
      <c r="F6077" s="44">
        <v>45015</v>
      </c>
      <c r="G6077" s="43" t="s">
        <v>203</v>
      </c>
      <c r="H6077" s="43" t="s">
        <v>3960</v>
      </c>
      <c r="I6077" s="43" t="s">
        <v>364</v>
      </c>
      <c r="J6077" s="43">
        <v>7</v>
      </c>
      <c r="K6077" s="43" t="s">
        <v>9139</v>
      </c>
      <c r="L6077" s="55" t="s">
        <v>13</v>
      </c>
      <c r="M6077" s="43" t="s">
        <v>2</v>
      </c>
      <c r="N6077" s="43" t="s">
        <v>3</v>
      </c>
      <c r="O6077" s="43" t="s">
        <v>9875</v>
      </c>
      <c r="P6077" s="43" t="s">
        <v>364</v>
      </c>
    </row>
    <row r="6078" spans="1:16" ht="30" x14ac:dyDescent="0.25">
      <c r="A6078" s="43" t="s">
        <v>9126</v>
      </c>
      <c r="B6078" s="43" t="s">
        <v>204</v>
      </c>
      <c r="C6078" s="43" t="s">
        <v>9127</v>
      </c>
      <c r="D6078" s="43" t="s">
        <v>9128</v>
      </c>
      <c r="E6078" s="43" t="s">
        <v>132</v>
      </c>
      <c r="F6078" s="44">
        <v>45015</v>
      </c>
      <c r="G6078" s="43" t="s">
        <v>203</v>
      </c>
      <c r="H6078" s="43" t="s">
        <v>3960</v>
      </c>
      <c r="I6078" s="43" t="s">
        <v>364</v>
      </c>
      <c r="J6078" s="43">
        <v>8</v>
      </c>
      <c r="K6078" s="43" t="s">
        <v>9140</v>
      </c>
      <c r="L6078" s="55" t="s">
        <v>13</v>
      </c>
      <c r="M6078" s="43" t="s">
        <v>2</v>
      </c>
      <c r="N6078" s="43" t="s">
        <v>3</v>
      </c>
      <c r="O6078" s="43" t="s">
        <v>9875</v>
      </c>
      <c r="P6078" s="43" t="s">
        <v>364</v>
      </c>
    </row>
    <row r="6079" spans="1:16" ht="30" x14ac:dyDescent="0.25">
      <c r="A6079" s="43" t="s">
        <v>9126</v>
      </c>
      <c r="B6079" s="43" t="s">
        <v>204</v>
      </c>
      <c r="C6079" s="43" t="s">
        <v>9127</v>
      </c>
      <c r="D6079" s="43" t="s">
        <v>9128</v>
      </c>
      <c r="E6079" s="43" t="s">
        <v>132</v>
      </c>
      <c r="F6079" s="44">
        <v>45015</v>
      </c>
      <c r="G6079" s="43" t="s">
        <v>203</v>
      </c>
      <c r="H6079" s="43" t="s">
        <v>3960</v>
      </c>
      <c r="I6079" s="43" t="s">
        <v>364</v>
      </c>
      <c r="J6079" s="43">
        <v>9</v>
      </c>
      <c r="K6079" s="43" t="s">
        <v>9141</v>
      </c>
      <c r="L6079" s="55" t="s">
        <v>13</v>
      </c>
      <c r="M6079" s="43" t="s">
        <v>2</v>
      </c>
      <c r="N6079" s="43" t="s">
        <v>3</v>
      </c>
      <c r="O6079" s="43" t="s">
        <v>9875</v>
      </c>
      <c r="P6079" s="43" t="s">
        <v>364</v>
      </c>
    </row>
    <row r="6080" spans="1:16" ht="30" x14ac:dyDescent="0.25">
      <c r="A6080" s="43" t="s">
        <v>9126</v>
      </c>
      <c r="B6080" s="43" t="s">
        <v>204</v>
      </c>
      <c r="C6080" s="43" t="s">
        <v>9127</v>
      </c>
      <c r="D6080" s="43" t="s">
        <v>9128</v>
      </c>
      <c r="E6080" s="43" t="s">
        <v>186</v>
      </c>
      <c r="F6080" s="44">
        <v>45015</v>
      </c>
      <c r="G6080" s="43" t="s">
        <v>203</v>
      </c>
      <c r="H6080" s="43" t="s">
        <v>3960</v>
      </c>
      <c r="I6080" s="43" t="s">
        <v>364</v>
      </c>
      <c r="J6080" s="43">
        <v>1.01</v>
      </c>
      <c r="K6080" s="43" t="s">
        <v>9130</v>
      </c>
      <c r="L6080" s="55" t="s">
        <v>13</v>
      </c>
      <c r="M6080" s="43" t="s">
        <v>2</v>
      </c>
      <c r="N6080" s="43" t="s">
        <v>3</v>
      </c>
      <c r="O6080" s="43" t="s">
        <v>9875</v>
      </c>
      <c r="P6080" s="43" t="s">
        <v>364</v>
      </c>
    </row>
    <row r="6081" spans="1:16" ht="30" x14ac:dyDescent="0.25">
      <c r="A6081" s="43" t="s">
        <v>9126</v>
      </c>
      <c r="B6081" s="43" t="s">
        <v>204</v>
      </c>
      <c r="C6081" s="43" t="s">
        <v>9127</v>
      </c>
      <c r="D6081" s="43" t="s">
        <v>9128</v>
      </c>
      <c r="E6081" s="43" t="s">
        <v>186</v>
      </c>
      <c r="F6081" s="44">
        <v>45015</v>
      </c>
      <c r="G6081" s="43" t="s">
        <v>203</v>
      </c>
      <c r="H6081" s="43" t="s">
        <v>3960</v>
      </c>
      <c r="I6081" s="43" t="s">
        <v>364</v>
      </c>
      <c r="J6081" s="43">
        <v>1.02</v>
      </c>
      <c r="K6081" s="43" t="s">
        <v>714</v>
      </c>
      <c r="L6081" s="55" t="s">
        <v>13</v>
      </c>
      <c r="M6081" s="43" t="s">
        <v>2</v>
      </c>
      <c r="N6081" s="43" t="s">
        <v>3</v>
      </c>
      <c r="O6081" s="43" t="s">
        <v>9875</v>
      </c>
      <c r="P6081" s="43" t="s">
        <v>364</v>
      </c>
    </row>
    <row r="6082" spans="1:16" ht="30" x14ac:dyDescent="0.25">
      <c r="A6082" s="43" t="s">
        <v>9126</v>
      </c>
      <c r="B6082" s="43" t="s">
        <v>204</v>
      </c>
      <c r="C6082" s="43" t="s">
        <v>9127</v>
      </c>
      <c r="D6082" s="43" t="s">
        <v>9128</v>
      </c>
      <c r="E6082" s="43" t="s">
        <v>186</v>
      </c>
      <c r="F6082" s="44">
        <v>45015</v>
      </c>
      <c r="G6082" s="43" t="s">
        <v>203</v>
      </c>
      <c r="H6082" s="43" t="s">
        <v>3960</v>
      </c>
      <c r="I6082" s="43" t="s">
        <v>364</v>
      </c>
      <c r="J6082" s="43">
        <v>1.03</v>
      </c>
      <c r="K6082" s="43" t="s">
        <v>715</v>
      </c>
      <c r="L6082" s="55" t="s">
        <v>13</v>
      </c>
      <c r="M6082" s="43" t="s">
        <v>2</v>
      </c>
      <c r="N6082" s="43" t="s">
        <v>3</v>
      </c>
      <c r="O6082" s="43" t="s">
        <v>9875</v>
      </c>
      <c r="P6082" s="43" t="s">
        <v>364</v>
      </c>
    </row>
    <row r="6083" spans="1:16" ht="30" x14ac:dyDescent="0.25">
      <c r="A6083" s="43" t="s">
        <v>9126</v>
      </c>
      <c r="B6083" s="43" t="s">
        <v>204</v>
      </c>
      <c r="C6083" s="43" t="s">
        <v>9127</v>
      </c>
      <c r="D6083" s="43" t="s">
        <v>9128</v>
      </c>
      <c r="E6083" s="43" t="s">
        <v>186</v>
      </c>
      <c r="F6083" s="44">
        <v>45015</v>
      </c>
      <c r="G6083" s="43" t="s">
        <v>203</v>
      </c>
      <c r="H6083" s="43" t="s">
        <v>3960</v>
      </c>
      <c r="I6083" s="43" t="s">
        <v>364</v>
      </c>
      <c r="J6083" s="43">
        <v>1.04</v>
      </c>
      <c r="K6083" s="43" t="s">
        <v>9131</v>
      </c>
      <c r="L6083" s="55" t="s">
        <v>13</v>
      </c>
      <c r="M6083" s="43" t="s">
        <v>2</v>
      </c>
      <c r="N6083" s="43" t="s">
        <v>3</v>
      </c>
      <c r="O6083" s="43" t="s">
        <v>9875</v>
      </c>
      <c r="P6083" s="43" t="s">
        <v>364</v>
      </c>
    </row>
    <row r="6084" spans="1:16" ht="30" x14ac:dyDescent="0.25">
      <c r="A6084" s="43" t="s">
        <v>9126</v>
      </c>
      <c r="B6084" s="43" t="s">
        <v>204</v>
      </c>
      <c r="C6084" s="43" t="s">
        <v>9127</v>
      </c>
      <c r="D6084" s="43" t="s">
        <v>9128</v>
      </c>
      <c r="E6084" s="43" t="s">
        <v>186</v>
      </c>
      <c r="F6084" s="44">
        <v>45015</v>
      </c>
      <c r="G6084" s="43" t="s">
        <v>203</v>
      </c>
      <c r="H6084" s="43" t="s">
        <v>3960</v>
      </c>
      <c r="I6084" s="43" t="s">
        <v>364</v>
      </c>
      <c r="J6084" s="43">
        <v>1.05</v>
      </c>
      <c r="K6084" s="43" t="s">
        <v>878</v>
      </c>
      <c r="L6084" s="55" t="s">
        <v>13</v>
      </c>
      <c r="M6084" s="43" t="s">
        <v>2</v>
      </c>
      <c r="N6084" s="43" t="s">
        <v>3</v>
      </c>
      <c r="O6084" s="43" t="s">
        <v>9875</v>
      </c>
      <c r="P6084" s="43" t="s">
        <v>364</v>
      </c>
    </row>
    <row r="6085" spans="1:16" ht="30" x14ac:dyDescent="0.25">
      <c r="A6085" s="43" t="s">
        <v>9126</v>
      </c>
      <c r="B6085" s="43" t="s">
        <v>204</v>
      </c>
      <c r="C6085" s="43" t="s">
        <v>9127</v>
      </c>
      <c r="D6085" s="43" t="s">
        <v>9128</v>
      </c>
      <c r="E6085" s="43" t="s">
        <v>186</v>
      </c>
      <c r="F6085" s="44">
        <v>45015</v>
      </c>
      <c r="G6085" s="43" t="s">
        <v>203</v>
      </c>
      <c r="H6085" s="43" t="s">
        <v>3960</v>
      </c>
      <c r="I6085" s="43" t="s">
        <v>364</v>
      </c>
      <c r="J6085" s="43">
        <v>1.06</v>
      </c>
      <c r="K6085" s="43" t="s">
        <v>717</v>
      </c>
      <c r="L6085" s="55" t="s">
        <v>13</v>
      </c>
      <c r="M6085" s="43" t="s">
        <v>2</v>
      </c>
      <c r="N6085" s="43" t="s">
        <v>3</v>
      </c>
      <c r="O6085" s="43" t="s">
        <v>9875</v>
      </c>
      <c r="P6085" s="43" t="s">
        <v>364</v>
      </c>
    </row>
    <row r="6086" spans="1:16" ht="30" x14ac:dyDescent="0.25">
      <c r="A6086" s="43" t="s">
        <v>9126</v>
      </c>
      <c r="B6086" s="43" t="s">
        <v>204</v>
      </c>
      <c r="C6086" s="43" t="s">
        <v>9127</v>
      </c>
      <c r="D6086" s="43" t="s">
        <v>9128</v>
      </c>
      <c r="E6086" s="43" t="s">
        <v>186</v>
      </c>
      <c r="F6086" s="44">
        <v>45015</v>
      </c>
      <c r="G6086" s="43" t="s">
        <v>203</v>
      </c>
      <c r="H6086" s="43" t="s">
        <v>3960</v>
      </c>
      <c r="I6086" s="43" t="s">
        <v>364</v>
      </c>
      <c r="J6086" s="43">
        <v>1.07</v>
      </c>
      <c r="K6086" s="43" t="s">
        <v>3227</v>
      </c>
      <c r="L6086" s="55" t="s">
        <v>13</v>
      </c>
      <c r="M6086" s="43" t="s">
        <v>2</v>
      </c>
      <c r="N6086" s="43" t="s">
        <v>3</v>
      </c>
      <c r="O6086" s="43" t="s">
        <v>9875</v>
      </c>
      <c r="P6086" s="43" t="s">
        <v>364</v>
      </c>
    </row>
    <row r="6087" spans="1:16" ht="30" x14ac:dyDescent="0.25">
      <c r="A6087" s="43" t="s">
        <v>9126</v>
      </c>
      <c r="B6087" s="43" t="s">
        <v>204</v>
      </c>
      <c r="C6087" s="43" t="s">
        <v>9127</v>
      </c>
      <c r="D6087" s="43" t="s">
        <v>9128</v>
      </c>
      <c r="E6087" s="43" t="s">
        <v>186</v>
      </c>
      <c r="F6087" s="44">
        <v>45015</v>
      </c>
      <c r="G6087" s="43" t="s">
        <v>203</v>
      </c>
      <c r="H6087" s="43" t="s">
        <v>3960</v>
      </c>
      <c r="I6087" s="43" t="s">
        <v>364</v>
      </c>
      <c r="J6087" s="43">
        <v>1.08</v>
      </c>
      <c r="K6087" s="43" t="s">
        <v>9132</v>
      </c>
      <c r="L6087" s="55" t="s">
        <v>13</v>
      </c>
      <c r="M6087" s="43" t="s">
        <v>2</v>
      </c>
      <c r="N6087" s="43" t="s">
        <v>3</v>
      </c>
      <c r="O6087" s="43" t="s">
        <v>9875</v>
      </c>
      <c r="P6087" s="43" t="s">
        <v>364</v>
      </c>
    </row>
    <row r="6088" spans="1:16" ht="30" x14ac:dyDescent="0.25">
      <c r="A6088" s="43" t="s">
        <v>9126</v>
      </c>
      <c r="B6088" s="43" t="s">
        <v>204</v>
      </c>
      <c r="C6088" s="43" t="s">
        <v>9127</v>
      </c>
      <c r="D6088" s="43" t="s">
        <v>9128</v>
      </c>
      <c r="E6088" s="43" t="s">
        <v>186</v>
      </c>
      <c r="F6088" s="44">
        <v>45015</v>
      </c>
      <c r="G6088" s="43" t="s">
        <v>203</v>
      </c>
      <c r="H6088" s="43" t="s">
        <v>3960</v>
      </c>
      <c r="I6088" s="43" t="s">
        <v>364</v>
      </c>
      <c r="J6088" s="43">
        <v>1.0900000000000001</v>
      </c>
      <c r="K6088" s="43" t="s">
        <v>9133</v>
      </c>
      <c r="L6088" s="55" t="s">
        <v>13</v>
      </c>
      <c r="M6088" s="43" t="s">
        <v>2</v>
      </c>
      <c r="N6088" s="43" t="s">
        <v>3</v>
      </c>
      <c r="O6088" s="43" t="s">
        <v>9875</v>
      </c>
      <c r="P6088" s="43" t="s">
        <v>364</v>
      </c>
    </row>
    <row r="6089" spans="1:16" ht="30" x14ac:dyDescent="0.25">
      <c r="A6089" s="43" t="s">
        <v>9126</v>
      </c>
      <c r="B6089" s="43" t="s">
        <v>204</v>
      </c>
      <c r="C6089" s="43" t="s">
        <v>9127</v>
      </c>
      <c r="D6089" s="43" t="s">
        <v>9128</v>
      </c>
      <c r="E6089" s="43" t="s">
        <v>186</v>
      </c>
      <c r="F6089" s="44">
        <v>45015</v>
      </c>
      <c r="G6089" s="43" t="s">
        <v>203</v>
      </c>
      <c r="H6089" s="43" t="s">
        <v>3960</v>
      </c>
      <c r="I6089" s="43" t="s">
        <v>364</v>
      </c>
      <c r="J6089" s="43">
        <v>1.1000000000000001</v>
      </c>
      <c r="K6089" s="43" t="s">
        <v>9134</v>
      </c>
      <c r="L6089" s="55" t="s">
        <v>13</v>
      </c>
      <c r="M6089" s="43" t="s">
        <v>2</v>
      </c>
      <c r="N6089" s="43" t="s">
        <v>3</v>
      </c>
      <c r="O6089" s="43" t="s">
        <v>9875</v>
      </c>
      <c r="P6089" s="43" t="s">
        <v>364</v>
      </c>
    </row>
    <row r="6090" spans="1:16" ht="30" x14ac:dyDescent="0.25">
      <c r="A6090" s="43" t="s">
        <v>9126</v>
      </c>
      <c r="B6090" s="43" t="s">
        <v>204</v>
      </c>
      <c r="C6090" s="43" t="s">
        <v>9127</v>
      </c>
      <c r="D6090" s="43" t="s">
        <v>9128</v>
      </c>
      <c r="E6090" s="43" t="s">
        <v>186</v>
      </c>
      <c r="F6090" s="44">
        <v>45015</v>
      </c>
      <c r="G6090" s="43" t="s">
        <v>203</v>
      </c>
      <c r="H6090" s="43" t="s">
        <v>3960</v>
      </c>
      <c r="I6090" s="43" t="s">
        <v>364</v>
      </c>
      <c r="J6090" s="43">
        <v>2</v>
      </c>
      <c r="K6090" s="43" t="s">
        <v>9135</v>
      </c>
      <c r="L6090" s="55" t="s">
        <v>13</v>
      </c>
      <c r="M6090" s="43" t="s">
        <v>2</v>
      </c>
      <c r="N6090" s="43" t="s">
        <v>3</v>
      </c>
      <c r="O6090" s="43" t="s">
        <v>9875</v>
      </c>
      <c r="P6090" s="43" t="s">
        <v>364</v>
      </c>
    </row>
    <row r="6091" spans="1:16" ht="30" x14ac:dyDescent="0.25">
      <c r="A6091" s="43" t="s">
        <v>9126</v>
      </c>
      <c r="B6091" s="43" t="s">
        <v>204</v>
      </c>
      <c r="C6091" s="43" t="s">
        <v>9127</v>
      </c>
      <c r="D6091" s="43" t="s">
        <v>9128</v>
      </c>
      <c r="E6091" s="43" t="s">
        <v>186</v>
      </c>
      <c r="F6091" s="44">
        <v>45015</v>
      </c>
      <c r="G6091" s="43" t="s">
        <v>203</v>
      </c>
      <c r="H6091" s="43" t="s">
        <v>3960</v>
      </c>
      <c r="I6091" s="43" t="s">
        <v>364</v>
      </c>
      <c r="J6091" s="43">
        <v>3</v>
      </c>
      <c r="K6091" s="43" t="s">
        <v>9136</v>
      </c>
      <c r="L6091" s="55" t="s">
        <v>638</v>
      </c>
      <c r="M6091" s="43" t="s">
        <v>2</v>
      </c>
      <c r="N6091" s="43" t="s">
        <v>3</v>
      </c>
      <c r="O6091" s="43" t="s">
        <v>9875</v>
      </c>
      <c r="P6091" s="43" t="s">
        <v>364</v>
      </c>
    </row>
    <row r="6092" spans="1:16" ht="30" x14ac:dyDescent="0.25">
      <c r="A6092" s="43" t="s">
        <v>9126</v>
      </c>
      <c r="B6092" s="43" t="s">
        <v>204</v>
      </c>
      <c r="C6092" s="43" t="s">
        <v>9127</v>
      </c>
      <c r="D6092" s="43" t="s">
        <v>9128</v>
      </c>
      <c r="E6092" s="43" t="s">
        <v>186</v>
      </c>
      <c r="F6092" s="44">
        <v>45015</v>
      </c>
      <c r="G6092" s="43" t="s">
        <v>203</v>
      </c>
      <c r="H6092" s="43" t="s">
        <v>3960</v>
      </c>
      <c r="I6092" s="43" t="s">
        <v>364</v>
      </c>
      <c r="J6092" s="43">
        <v>4</v>
      </c>
      <c r="K6092" s="43" t="s">
        <v>9137</v>
      </c>
      <c r="L6092" s="55" t="s">
        <v>638</v>
      </c>
      <c r="M6092" s="43" t="s">
        <v>2</v>
      </c>
      <c r="N6092" s="43" t="s">
        <v>3</v>
      </c>
      <c r="O6092" s="43" t="s">
        <v>9875</v>
      </c>
      <c r="P6092" s="43" t="s">
        <v>364</v>
      </c>
    </row>
    <row r="6093" spans="1:16" ht="30" x14ac:dyDescent="0.25">
      <c r="A6093" s="43" t="s">
        <v>9126</v>
      </c>
      <c r="B6093" s="43" t="s">
        <v>204</v>
      </c>
      <c r="C6093" s="43" t="s">
        <v>9127</v>
      </c>
      <c r="D6093" s="43" t="s">
        <v>9128</v>
      </c>
      <c r="E6093" s="43" t="s">
        <v>186</v>
      </c>
      <c r="F6093" s="44">
        <v>45015</v>
      </c>
      <c r="G6093" s="43" t="s">
        <v>203</v>
      </c>
      <c r="H6093" s="43" t="s">
        <v>3960</v>
      </c>
      <c r="I6093" s="43" t="s">
        <v>364</v>
      </c>
      <c r="J6093" s="43">
        <v>5</v>
      </c>
      <c r="K6093" s="43" t="s">
        <v>9141</v>
      </c>
      <c r="L6093" s="55" t="s">
        <v>13</v>
      </c>
      <c r="M6093" s="43" t="s">
        <v>2</v>
      </c>
      <c r="N6093" s="43" t="s">
        <v>3</v>
      </c>
      <c r="O6093" s="43" t="s">
        <v>9875</v>
      </c>
      <c r="P6093" s="43" t="s">
        <v>364</v>
      </c>
    </row>
    <row r="6094" spans="1:16" x14ac:dyDescent="0.25">
      <c r="A6094" s="43" t="s">
        <v>1503</v>
      </c>
      <c r="B6094" s="43" t="s">
        <v>204</v>
      </c>
      <c r="C6094" s="43" t="s">
        <v>1504</v>
      </c>
      <c r="D6094" s="43">
        <v>6042017</v>
      </c>
      <c r="E6094" s="43" t="s">
        <v>186</v>
      </c>
      <c r="F6094" s="44">
        <v>45015</v>
      </c>
      <c r="G6094" s="43" t="s">
        <v>203</v>
      </c>
      <c r="H6094" s="43" t="s">
        <v>3960</v>
      </c>
      <c r="I6094" s="43" t="s">
        <v>364</v>
      </c>
      <c r="J6094" s="43">
        <v>1</v>
      </c>
      <c r="K6094" s="43" t="s">
        <v>9142</v>
      </c>
      <c r="L6094" s="55" t="s">
        <v>13</v>
      </c>
      <c r="M6094" s="43" t="s">
        <v>2</v>
      </c>
      <c r="N6094" s="43" t="s">
        <v>3</v>
      </c>
      <c r="O6094" s="43" t="s">
        <v>9886</v>
      </c>
      <c r="P6094" s="43" t="s">
        <v>364</v>
      </c>
    </row>
    <row r="6095" spans="1:16" x14ac:dyDescent="0.25">
      <c r="A6095" s="43" t="s">
        <v>1503</v>
      </c>
      <c r="B6095" s="43" t="s">
        <v>204</v>
      </c>
      <c r="C6095" s="43" t="s">
        <v>1504</v>
      </c>
      <c r="D6095" s="43">
        <v>6042017</v>
      </c>
      <c r="E6095" s="43" t="s">
        <v>186</v>
      </c>
      <c r="F6095" s="44">
        <v>45015</v>
      </c>
      <c r="G6095" s="43" t="s">
        <v>203</v>
      </c>
      <c r="H6095" s="43" t="s">
        <v>3960</v>
      </c>
      <c r="I6095" s="43" t="s">
        <v>364</v>
      </c>
      <c r="J6095" s="43">
        <v>2</v>
      </c>
      <c r="K6095" s="43" t="s">
        <v>9143</v>
      </c>
      <c r="L6095" s="55" t="s">
        <v>640</v>
      </c>
      <c r="M6095" s="43" t="s">
        <v>2</v>
      </c>
      <c r="N6095" s="43" t="s">
        <v>2</v>
      </c>
      <c r="O6095"/>
      <c r="P6095" s="43" t="s">
        <v>363</v>
      </c>
    </row>
    <row r="6096" spans="1:16" x14ac:dyDescent="0.25">
      <c r="A6096" s="43" t="s">
        <v>1503</v>
      </c>
      <c r="B6096" s="43" t="s">
        <v>204</v>
      </c>
      <c r="C6096" s="43" t="s">
        <v>1504</v>
      </c>
      <c r="D6096" s="43">
        <v>6042017</v>
      </c>
      <c r="E6096" s="43" t="s">
        <v>186</v>
      </c>
      <c r="F6096" s="44">
        <v>45015</v>
      </c>
      <c r="G6096" s="43" t="s">
        <v>3194</v>
      </c>
      <c r="H6096" s="43" t="s">
        <v>3960</v>
      </c>
      <c r="I6096" s="43" t="s">
        <v>364</v>
      </c>
      <c r="J6096" s="43">
        <v>3</v>
      </c>
      <c r="K6096" s="43" t="s">
        <v>9144</v>
      </c>
      <c r="L6096" s="55" t="s">
        <v>13</v>
      </c>
      <c r="M6096" s="43" t="s">
        <v>2</v>
      </c>
      <c r="N6096" s="43" t="s">
        <v>2</v>
      </c>
      <c r="O6096"/>
      <c r="P6096" s="43" t="s">
        <v>363</v>
      </c>
    </row>
    <row r="6097" spans="1:16" x14ac:dyDescent="0.25">
      <c r="A6097" s="43" t="s">
        <v>1503</v>
      </c>
      <c r="B6097" s="43" t="s">
        <v>204</v>
      </c>
      <c r="C6097" s="43" t="s">
        <v>1504</v>
      </c>
      <c r="D6097" s="43">
        <v>6042017</v>
      </c>
      <c r="E6097" s="43" t="s">
        <v>186</v>
      </c>
      <c r="F6097" s="44">
        <v>45015</v>
      </c>
      <c r="G6097" s="43" t="s">
        <v>203</v>
      </c>
      <c r="H6097" s="43" t="s">
        <v>3960</v>
      </c>
      <c r="I6097" s="43" t="s">
        <v>364</v>
      </c>
      <c r="J6097" s="43">
        <v>4</v>
      </c>
      <c r="K6097" s="43" t="s">
        <v>9145</v>
      </c>
      <c r="L6097" s="55" t="s">
        <v>13</v>
      </c>
      <c r="M6097" s="43" t="s">
        <v>2</v>
      </c>
      <c r="N6097" s="43" t="s">
        <v>3</v>
      </c>
      <c r="O6097" s="43" t="s">
        <v>9876</v>
      </c>
      <c r="P6097" s="43" t="s">
        <v>364</v>
      </c>
    </row>
    <row r="6098" spans="1:16" x14ac:dyDescent="0.25">
      <c r="A6098" s="43" t="s">
        <v>1503</v>
      </c>
      <c r="B6098" s="43" t="s">
        <v>204</v>
      </c>
      <c r="C6098" s="43" t="s">
        <v>1504</v>
      </c>
      <c r="D6098" s="43">
        <v>6042017</v>
      </c>
      <c r="E6098" s="43" t="s">
        <v>186</v>
      </c>
      <c r="F6098" s="44">
        <v>45015</v>
      </c>
      <c r="G6098" s="43" t="s">
        <v>203</v>
      </c>
      <c r="H6098" s="43" t="s">
        <v>3960</v>
      </c>
      <c r="I6098" s="43" t="s">
        <v>364</v>
      </c>
      <c r="J6098" s="43">
        <v>5</v>
      </c>
      <c r="K6098" s="43" t="s">
        <v>9146</v>
      </c>
      <c r="L6098" s="55" t="s">
        <v>13</v>
      </c>
      <c r="M6098" s="43" t="s">
        <v>2</v>
      </c>
      <c r="N6098" s="43" t="s">
        <v>2</v>
      </c>
      <c r="O6098"/>
      <c r="P6098" s="43" t="s">
        <v>363</v>
      </c>
    </row>
    <row r="6099" spans="1:16" x14ac:dyDescent="0.25">
      <c r="A6099" s="43" t="s">
        <v>1503</v>
      </c>
      <c r="B6099" s="43" t="s">
        <v>204</v>
      </c>
      <c r="C6099" s="43" t="s">
        <v>1504</v>
      </c>
      <c r="D6099" s="43">
        <v>6042017</v>
      </c>
      <c r="E6099" s="43" t="s">
        <v>186</v>
      </c>
      <c r="F6099" s="44">
        <v>45015</v>
      </c>
      <c r="G6099" s="43" t="s">
        <v>203</v>
      </c>
      <c r="H6099" s="43" t="s">
        <v>3960</v>
      </c>
      <c r="I6099" s="43" t="s">
        <v>364</v>
      </c>
      <c r="J6099" s="43">
        <v>6</v>
      </c>
      <c r="K6099" s="43" t="s">
        <v>9147</v>
      </c>
      <c r="L6099" s="55" t="s">
        <v>13</v>
      </c>
      <c r="M6099" s="43" t="s">
        <v>2</v>
      </c>
      <c r="N6099" s="43" t="s">
        <v>2</v>
      </c>
      <c r="O6099"/>
      <c r="P6099" s="43" t="s">
        <v>363</v>
      </c>
    </row>
    <row r="6100" spans="1:16" x14ac:dyDescent="0.25">
      <c r="A6100" s="43" t="s">
        <v>3399</v>
      </c>
      <c r="B6100" s="43" t="s">
        <v>699</v>
      </c>
      <c r="C6100" s="43" t="s">
        <v>3400</v>
      </c>
      <c r="D6100" s="43" t="s">
        <v>3401</v>
      </c>
      <c r="E6100" s="43" t="s">
        <v>132</v>
      </c>
      <c r="F6100" s="44">
        <v>45015</v>
      </c>
      <c r="G6100" s="43" t="s">
        <v>203</v>
      </c>
      <c r="H6100" s="43" t="s">
        <v>3960</v>
      </c>
      <c r="I6100" s="43" t="s">
        <v>364</v>
      </c>
      <c r="J6100" s="43">
        <v>1</v>
      </c>
      <c r="K6100" s="43" t="s">
        <v>9148</v>
      </c>
      <c r="L6100" s="55" t="s">
        <v>13</v>
      </c>
      <c r="M6100" s="43" t="s">
        <v>2</v>
      </c>
      <c r="N6100" s="43" t="s">
        <v>2</v>
      </c>
      <c r="O6100"/>
      <c r="P6100" s="43" t="s">
        <v>363</v>
      </c>
    </row>
    <row r="6101" spans="1:16" x14ac:dyDescent="0.25">
      <c r="A6101" s="43" t="s">
        <v>3399</v>
      </c>
      <c r="B6101" s="43" t="s">
        <v>699</v>
      </c>
      <c r="C6101" s="43" t="s">
        <v>3400</v>
      </c>
      <c r="D6101" s="43" t="s">
        <v>3401</v>
      </c>
      <c r="E6101" s="43" t="s">
        <v>132</v>
      </c>
      <c r="F6101" s="44">
        <v>45015</v>
      </c>
      <c r="G6101" s="43" t="s">
        <v>203</v>
      </c>
      <c r="H6101" s="43" t="s">
        <v>3960</v>
      </c>
      <c r="I6101" s="43" t="s">
        <v>364</v>
      </c>
      <c r="J6101" s="43">
        <v>2</v>
      </c>
      <c r="K6101" s="43" t="s">
        <v>3755</v>
      </c>
      <c r="L6101" s="55" t="s">
        <v>640</v>
      </c>
      <c r="M6101" s="43" t="s">
        <v>2</v>
      </c>
      <c r="N6101" s="43" t="s">
        <v>2</v>
      </c>
      <c r="O6101"/>
      <c r="P6101" s="43" t="s">
        <v>363</v>
      </c>
    </row>
    <row r="6102" spans="1:16" x14ac:dyDescent="0.25">
      <c r="A6102" s="43" t="s">
        <v>3399</v>
      </c>
      <c r="B6102" s="43" t="s">
        <v>699</v>
      </c>
      <c r="C6102" s="43" t="s">
        <v>3400</v>
      </c>
      <c r="D6102" s="43" t="s">
        <v>3401</v>
      </c>
      <c r="E6102" s="43" t="s">
        <v>132</v>
      </c>
      <c r="F6102" s="44">
        <v>45015</v>
      </c>
      <c r="G6102" s="43" t="s">
        <v>203</v>
      </c>
      <c r="H6102" s="43" t="s">
        <v>3960</v>
      </c>
      <c r="I6102" s="43" t="s">
        <v>364</v>
      </c>
      <c r="J6102" s="43">
        <v>3</v>
      </c>
      <c r="K6102" s="43" t="s">
        <v>9149</v>
      </c>
      <c r="L6102" s="55" t="s">
        <v>13</v>
      </c>
      <c r="M6102" s="43" t="s">
        <v>2</v>
      </c>
      <c r="N6102" s="43" t="s">
        <v>2</v>
      </c>
      <c r="O6102"/>
      <c r="P6102" s="43" t="s">
        <v>363</v>
      </c>
    </row>
    <row r="6103" spans="1:16" x14ac:dyDescent="0.25">
      <c r="A6103" s="43" t="s">
        <v>3399</v>
      </c>
      <c r="B6103" s="43" t="s">
        <v>699</v>
      </c>
      <c r="C6103" s="43" t="s">
        <v>3400</v>
      </c>
      <c r="D6103" s="43" t="s">
        <v>3401</v>
      </c>
      <c r="E6103" s="43" t="s">
        <v>132</v>
      </c>
      <c r="F6103" s="44">
        <v>45015</v>
      </c>
      <c r="G6103" s="43" t="s">
        <v>203</v>
      </c>
      <c r="H6103" s="43" t="s">
        <v>3960</v>
      </c>
      <c r="I6103" s="43" t="s">
        <v>364</v>
      </c>
      <c r="J6103" s="43">
        <v>4</v>
      </c>
      <c r="K6103" s="43" t="s">
        <v>9150</v>
      </c>
      <c r="L6103" s="55" t="s">
        <v>640</v>
      </c>
      <c r="M6103" s="43" t="s">
        <v>2</v>
      </c>
      <c r="N6103" s="43" t="s">
        <v>2</v>
      </c>
      <c r="O6103"/>
      <c r="P6103" s="43" t="s">
        <v>363</v>
      </c>
    </row>
    <row r="6104" spans="1:16" x14ac:dyDescent="0.25">
      <c r="A6104" s="43" t="s">
        <v>3399</v>
      </c>
      <c r="B6104" s="43" t="s">
        <v>699</v>
      </c>
      <c r="C6104" s="43" t="s">
        <v>3400</v>
      </c>
      <c r="D6104" s="43" t="s">
        <v>3401</v>
      </c>
      <c r="E6104" s="43" t="s">
        <v>132</v>
      </c>
      <c r="F6104" s="44">
        <v>45015</v>
      </c>
      <c r="G6104" s="43" t="s">
        <v>203</v>
      </c>
      <c r="H6104" s="43" t="s">
        <v>3960</v>
      </c>
      <c r="I6104" s="43" t="s">
        <v>364</v>
      </c>
      <c r="J6104" s="43">
        <v>5</v>
      </c>
      <c r="K6104" s="43" t="s">
        <v>700</v>
      </c>
      <c r="L6104" s="55" t="s">
        <v>13</v>
      </c>
      <c r="M6104" s="43" t="s">
        <v>2</v>
      </c>
      <c r="N6104" s="43" t="s">
        <v>2</v>
      </c>
      <c r="O6104"/>
      <c r="P6104" s="43" t="s">
        <v>363</v>
      </c>
    </row>
    <row r="6105" spans="1:16" x14ac:dyDescent="0.25">
      <c r="A6105" s="43" t="s">
        <v>9151</v>
      </c>
      <c r="B6105" s="43" t="s">
        <v>119</v>
      </c>
      <c r="C6105" s="43" t="s">
        <v>9152</v>
      </c>
      <c r="D6105" s="43">
        <v>6196408</v>
      </c>
      <c r="E6105" s="43" t="s">
        <v>46</v>
      </c>
      <c r="F6105" s="44">
        <v>45015</v>
      </c>
      <c r="G6105" s="43" t="s">
        <v>203</v>
      </c>
      <c r="H6105" s="43" t="s">
        <v>3960</v>
      </c>
      <c r="I6105" s="43" t="s">
        <v>364</v>
      </c>
      <c r="J6105" s="43">
        <v>1</v>
      </c>
      <c r="K6105" s="43" t="s">
        <v>200</v>
      </c>
      <c r="L6105" s="55" t="s">
        <v>13</v>
      </c>
      <c r="M6105" s="43" t="s">
        <v>2</v>
      </c>
      <c r="N6105" s="43" t="s">
        <v>2</v>
      </c>
      <c r="O6105"/>
      <c r="P6105" s="43" t="s">
        <v>363</v>
      </c>
    </row>
    <row r="6106" spans="1:16" x14ac:dyDescent="0.25">
      <c r="A6106" s="43" t="s">
        <v>9151</v>
      </c>
      <c r="B6106" s="43" t="s">
        <v>119</v>
      </c>
      <c r="C6106" s="43" t="s">
        <v>9152</v>
      </c>
      <c r="D6106" s="43">
        <v>6196408</v>
      </c>
      <c r="E6106" s="43" t="s">
        <v>46</v>
      </c>
      <c r="F6106" s="44">
        <v>45015</v>
      </c>
      <c r="G6106" s="43" t="s">
        <v>203</v>
      </c>
      <c r="H6106" s="43" t="s">
        <v>3960</v>
      </c>
      <c r="I6106" s="43" t="s">
        <v>364</v>
      </c>
      <c r="J6106" s="43">
        <v>2.1</v>
      </c>
      <c r="K6106" s="43" t="s">
        <v>9153</v>
      </c>
      <c r="L6106" s="55" t="s">
        <v>640</v>
      </c>
      <c r="M6106" s="43" t="s">
        <v>2</v>
      </c>
      <c r="N6106" s="43" t="s">
        <v>2</v>
      </c>
      <c r="O6106"/>
      <c r="P6106" s="43" t="s">
        <v>363</v>
      </c>
    </row>
    <row r="6107" spans="1:16" x14ac:dyDescent="0.25">
      <c r="A6107" s="43" t="s">
        <v>9151</v>
      </c>
      <c r="B6107" s="43" t="s">
        <v>119</v>
      </c>
      <c r="C6107" s="43" t="s">
        <v>9152</v>
      </c>
      <c r="D6107" s="43">
        <v>6196408</v>
      </c>
      <c r="E6107" s="43" t="s">
        <v>46</v>
      </c>
      <c r="F6107" s="44">
        <v>45015</v>
      </c>
      <c r="G6107" s="43" t="s">
        <v>203</v>
      </c>
      <c r="H6107" s="43" t="s">
        <v>3960</v>
      </c>
      <c r="I6107" s="43" t="s">
        <v>364</v>
      </c>
      <c r="J6107" s="43">
        <v>2.2000000000000002</v>
      </c>
      <c r="K6107" s="43" t="s">
        <v>9154</v>
      </c>
      <c r="L6107" s="55" t="s">
        <v>640</v>
      </c>
      <c r="M6107" s="43" t="s">
        <v>2</v>
      </c>
      <c r="N6107" s="43" t="s">
        <v>2</v>
      </c>
      <c r="O6107"/>
      <c r="P6107" s="43" t="s">
        <v>363</v>
      </c>
    </row>
    <row r="6108" spans="1:16" x14ac:dyDescent="0.25">
      <c r="A6108" s="43" t="s">
        <v>9151</v>
      </c>
      <c r="B6108" s="43" t="s">
        <v>119</v>
      </c>
      <c r="C6108" s="43" t="s">
        <v>9152</v>
      </c>
      <c r="D6108" s="43">
        <v>6196408</v>
      </c>
      <c r="E6108" s="43" t="s">
        <v>46</v>
      </c>
      <c r="F6108" s="44">
        <v>45015</v>
      </c>
      <c r="G6108" s="43" t="s">
        <v>203</v>
      </c>
      <c r="H6108" s="43" t="s">
        <v>3960</v>
      </c>
      <c r="I6108" s="43" t="s">
        <v>364</v>
      </c>
      <c r="J6108" s="43">
        <v>2.2999999999999998</v>
      </c>
      <c r="K6108" s="43" t="s">
        <v>9155</v>
      </c>
      <c r="L6108" s="55" t="s">
        <v>640</v>
      </c>
      <c r="M6108" s="43" t="s">
        <v>2</v>
      </c>
      <c r="N6108" s="43" t="s">
        <v>2</v>
      </c>
      <c r="O6108"/>
      <c r="P6108" s="43" t="s">
        <v>363</v>
      </c>
    </row>
    <row r="6109" spans="1:16" x14ac:dyDescent="0.25">
      <c r="A6109" s="43" t="s">
        <v>9151</v>
      </c>
      <c r="B6109" s="43" t="s">
        <v>119</v>
      </c>
      <c r="C6109" s="43" t="s">
        <v>9152</v>
      </c>
      <c r="D6109" s="43">
        <v>6196408</v>
      </c>
      <c r="E6109" s="43" t="s">
        <v>46</v>
      </c>
      <c r="F6109" s="44">
        <v>45015</v>
      </c>
      <c r="G6109" s="43" t="s">
        <v>203</v>
      </c>
      <c r="H6109" s="43" t="s">
        <v>3960</v>
      </c>
      <c r="I6109" s="43" t="s">
        <v>364</v>
      </c>
      <c r="J6109" s="43">
        <v>2.4</v>
      </c>
      <c r="K6109" s="43" t="s">
        <v>9156</v>
      </c>
      <c r="L6109" s="55" t="s">
        <v>640</v>
      </c>
      <c r="M6109" s="43" t="s">
        <v>2</v>
      </c>
      <c r="N6109" s="43" t="s">
        <v>2</v>
      </c>
      <c r="O6109"/>
      <c r="P6109" s="43" t="s">
        <v>363</v>
      </c>
    </row>
    <row r="6110" spans="1:16" x14ac:dyDescent="0.25">
      <c r="A6110" s="43" t="s">
        <v>9151</v>
      </c>
      <c r="B6110" s="43" t="s">
        <v>119</v>
      </c>
      <c r="C6110" s="43" t="s">
        <v>9152</v>
      </c>
      <c r="D6110" s="43">
        <v>6196408</v>
      </c>
      <c r="E6110" s="43" t="s">
        <v>46</v>
      </c>
      <c r="F6110" s="44">
        <v>45015</v>
      </c>
      <c r="G6110" s="43" t="s">
        <v>203</v>
      </c>
      <c r="H6110" s="43" t="s">
        <v>3960</v>
      </c>
      <c r="I6110" s="43" t="s">
        <v>364</v>
      </c>
      <c r="J6110" s="43">
        <v>2.5</v>
      </c>
      <c r="K6110" s="43" t="s">
        <v>9157</v>
      </c>
      <c r="L6110" s="55" t="s">
        <v>640</v>
      </c>
      <c r="M6110" s="43" t="s">
        <v>2</v>
      </c>
      <c r="N6110" s="43" t="s">
        <v>2</v>
      </c>
      <c r="O6110"/>
      <c r="P6110" s="43" t="s">
        <v>363</v>
      </c>
    </row>
    <row r="6111" spans="1:16" x14ac:dyDescent="0.25">
      <c r="A6111" s="43" t="s">
        <v>9151</v>
      </c>
      <c r="B6111" s="43" t="s">
        <v>119</v>
      </c>
      <c r="C6111" s="43" t="s">
        <v>9152</v>
      </c>
      <c r="D6111" s="43">
        <v>6196408</v>
      </c>
      <c r="E6111" s="43" t="s">
        <v>46</v>
      </c>
      <c r="F6111" s="44">
        <v>45015</v>
      </c>
      <c r="G6111" s="43" t="s">
        <v>203</v>
      </c>
      <c r="H6111" s="43" t="s">
        <v>3960</v>
      </c>
      <c r="I6111" s="43" t="s">
        <v>364</v>
      </c>
      <c r="J6111" s="43">
        <v>3.1</v>
      </c>
      <c r="K6111" s="43" t="s">
        <v>9158</v>
      </c>
      <c r="L6111" s="55" t="s">
        <v>639</v>
      </c>
      <c r="M6111" s="43" t="s">
        <v>2</v>
      </c>
      <c r="N6111" s="43" t="s">
        <v>2</v>
      </c>
      <c r="O6111"/>
      <c r="P6111" s="43" t="s">
        <v>363</v>
      </c>
    </row>
    <row r="6112" spans="1:16" x14ac:dyDescent="0.25">
      <c r="A6112" s="43" t="s">
        <v>9151</v>
      </c>
      <c r="B6112" s="43" t="s">
        <v>119</v>
      </c>
      <c r="C6112" s="43" t="s">
        <v>9152</v>
      </c>
      <c r="D6112" s="43">
        <v>6196408</v>
      </c>
      <c r="E6112" s="43" t="s">
        <v>46</v>
      </c>
      <c r="F6112" s="44">
        <v>45015</v>
      </c>
      <c r="G6112" s="43" t="s">
        <v>203</v>
      </c>
      <c r="H6112" s="43" t="s">
        <v>3960</v>
      </c>
      <c r="I6112" s="43" t="s">
        <v>364</v>
      </c>
      <c r="J6112" s="43">
        <v>3.2</v>
      </c>
      <c r="K6112" s="43" t="s">
        <v>9159</v>
      </c>
      <c r="L6112" s="55" t="s">
        <v>639</v>
      </c>
      <c r="M6112" s="43" t="s">
        <v>2</v>
      </c>
      <c r="N6112" s="43" t="s">
        <v>2</v>
      </c>
      <c r="O6112"/>
      <c r="P6112" s="43" t="s">
        <v>363</v>
      </c>
    </row>
    <row r="6113" spans="1:16" x14ac:dyDescent="0.25">
      <c r="A6113" s="43" t="s">
        <v>9160</v>
      </c>
      <c r="B6113" s="43" t="s">
        <v>45</v>
      </c>
      <c r="C6113" s="43" t="s">
        <v>9161</v>
      </c>
      <c r="D6113" s="43" t="s">
        <v>9162</v>
      </c>
      <c r="E6113" s="43" t="s">
        <v>46</v>
      </c>
      <c r="F6113" s="44">
        <v>45015</v>
      </c>
      <c r="G6113" s="43" t="s">
        <v>203</v>
      </c>
      <c r="H6113" s="43" t="s">
        <v>3960</v>
      </c>
      <c r="I6113" s="43" t="s">
        <v>364</v>
      </c>
      <c r="J6113" s="43">
        <v>2</v>
      </c>
      <c r="K6113" s="43" t="s">
        <v>48</v>
      </c>
      <c r="L6113" s="55" t="s">
        <v>639</v>
      </c>
      <c r="M6113" s="43" t="s">
        <v>2</v>
      </c>
      <c r="N6113" s="43" t="s">
        <v>2</v>
      </c>
      <c r="O6113"/>
      <c r="P6113" s="43" t="s">
        <v>363</v>
      </c>
    </row>
    <row r="6114" spans="1:16" ht="60" x14ac:dyDescent="0.25">
      <c r="A6114" s="43" t="s">
        <v>9160</v>
      </c>
      <c r="B6114" s="43" t="s">
        <v>45</v>
      </c>
      <c r="C6114" s="43" t="s">
        <v>9161</v>
      </c>
      <c r="D6114" s="43" t="s">
        <v>9162</v>
      </c>
      <c r="E6114" s="43" t="s">
        <v>46</v>
      </c>
      <c r="F6114" s="44">
        <v>45015</v>
      </c>
      <c r="G6114" s="43" t="s">
        <v>203</v>
      </c>
      <c r="H6114" s="43" t="s">
        <v>3960</v>
      </c>
      <c r="I6114" s="43" t="s">
        <v>364</v>
      </c>
      <c r="J6114" s="43">
        <v>3</v>
      </c>
      <c r="K6114" s="43" t="s">
        <v>50</v>
      </c>
      <c r="L6114" s="55" t="s">
        <v>13</v>
      </c>
      <c r="M6114" s="43" t="s">
        <v>2</v>
      </c>
      <c r="N6114" s="43" t="s">
        <v>3</v>
      </c>
      <c r="O6114" s="43" t="s">
        <v>10024</v>
      </c>
      <c r="P6114" s="43" t="s">
        <v>364</v>
      </c>
    </row>
    <row r="6115" spans="1:16" x14ac:dyDescent="0.25">
      <c r="A6115" s="43" t="s">
        <v>9160</v>
      </c>
      <c r="B6115" s="43" t="s">
        <v>45</v>
      </c>
      <c r="C6115" s="43" t="s">
        <v>9161</v>
      </c>
      <c r="D6115" s="43" t="s">
        <v>9162</v>
      </c>
      <c r="E6115" s="43" t="s">
        <v>46</v>
      </c>
      <c r="F6115" s="44">
        <v>45015</v>
      </c>
      <c r="G6115" s="43" t="s">
        <v>203</v>
      </c>
      <c r="H6115" s="43" t="s">
        <v>3960</v>
      </c>
      <c r="I6115" s="43" t="s">
        <v>364</v>
      </c>
      <c r="J6115" s="43">
        <v>4</v>
      </c>
      <c r="K6115" s="43" t="s">
        <v>187</v>
      </c>
      <c r="L6115" s="55" t="s">
        <v>13</v>
      </c>
      <c r="M6115" s="43" t="s">
        <v>188</v>
      </c>
      <c r="N6115" s="43" t="s">
        <v>188</v>
      </c>
      <c r="O6115"/>
      <c r="P6115" s="43" t="s">
        <v>363</v>
      </c>
    </row>
    <row r="6116" spans="1:16" x14ac:dyDescent="0.25">
      <c r="A6116" s="43" t="s">
        <v>9160</v>
      </c>
      <c r="B6116" s="43" t="s">
        <v>45</v>
      </c>
      <c r="C6116" s="43" t="s">
        <v>9161</v>
      </c>
      <c r="D6116" s="43" t="s">
        <v>9162</v>
      </c>
      <c r="E6116" s="43" t="s">
        <v>46</v>
      </c>
      <c r="F6116" s="44">
        <v>45015</v>
      </c>
      <c r="G6116" s="43" t="s">
        <v>203</v>
      </c>
      <c r="H6116" s="43" t="s">
        <v>3960</v>
      </c>
      <c r="I6116" s="43" t="s">
        <v>364</v>
      </c>
      <c r="J6116" s="43" t="s">
        <v>320</v>
      </c>
      <c r="K6116" s="43" t="s">
        <v>9163</v>
      </c>
      <c r="L6116" s="55" t="s">
        <v>640</v>
      </c>
      <c r="M6116" s="43" t="s">
        <v>2</v>
      </c>
      <c r="N6116" s="43" t="s">
        <v>2</v>
      </c>
      <c r="O6116"/>
      <c r="P6116" s="43" t="s">
        <v>363</v>
      </c>
    </row>
    <row r="6117" spans="1:16" x14ac:dyDescent="0.25">
      <c r="A6117" s="43" t="s">
        <v>9160</v>
      </c>
      <c r="B6117" s="43" t="s">
        <v>45</v>
      </c>
      <c r="C6117" s="43" t="s">
        <v>9161</v>
      </c>
      <c r="D6117" s="43" t="s">
        <v>9162</v>
      </c>
      <c r="E6117" s="43" t="s">
        <v>46</v>
      </c>
      <c r="F6117" s="44">
        <v>45015</v>
      </c>
      <c r="G6117" s="43" t="s">
        <v>203</v>
      </c>
      <c r="H6117" s="43" t="s">
        <v>3960</v>
      </c>
      <c r="I6117" s="43" t="s">
        <v>364</v>
      </c>
      <c r="J6117" s="43" t="s">
        <v>321</v>
      </c>
      <c r="K6117" s="43" t="s">
        <v>9164</v>
      </c>
      <c r="L6117" s="55" t="s">
        <v>640</v>
      </c>
      <c r="M6117" s="43" t="s">
        <v>2</v>
      </c>
      <c r="N6117" s="43" t="s">
        <v>2</v>
      </c>
      <c r="O6117"/>
      <c r="P6117" s="43" t="s">
        <v>363</v>
      </c>
    </row>
    <row r="6118" spans="1:16" ht="30" x14ac:dyDescent="0.25">
      <c r="A6118" s="43" t="s">
        <v>9165</v>
      </c>
      <c r="B6118" s="43" t="s">
        <v>119</v>
      </c>
      <c r="C6118" s="43" t="s">
        <v>9166</v>
      </c>
      <c r="D6118" s="43">
        <v>6416281</v>
      </c>
      <c r="E6118" s="43" t="s">
        <v>46</v>
      </c>
      <c r="F6118" s="44">
        <v>45015</v>
      </c>
      <c r="G6118" s="43" t="s">
        <v>203</v>
      </c>
      <c r="H6118" s="43" t="s">
        <v>3960</v>
      </c>
      <c r="I6118" s="43" t="s">
        <v>364</v>
      </c>
      <c r="J6118" s="43">
        <v>1</v>
      </c>
      <c r="K6118" s="43" t="s">
        <v>9167</v>
      </c>
      <c r="L6118" s="55" t="s">
        <v>640</v>
      </c>
      <c r="M6118" s="43" t="s">
        <v>2</v>
      </c>
      <c r="N6118" s="43" t="s">
        <v>2</v>
      </c>
      <c r="O6118"/>
      <c r="P6118" s="43" t="s">
        <v>363</v>
      </c>
    </row>
    <row r="6119" spans="1:16" ht="30" x14ac:dyDescent="0.25">
      <c r="A6119" s="43" t="s">
        <v>9165</v>
      </c>
      <c r="B6119" s="43" t="s">
        <v>119</v>
      </c>
      <c r="C6119" s="43" t="s">
        <v>9166</v>
      </c>
      <c r="D6119" s="43">
        <v>6416281</v>
      </c>
      <c r="E6119" s="43" t="s">
        <v>46</v>
      </c>
      <c r="F6119" s="44">
        <v>45015</v>
      </c>
      <c r="G6119" s="43" t="s">
        <v>203</v>
      </c>
      <c r="H6119" s="43" t="s">
        <v>3960</v>
      </c>
      <c r="I6119" s="43" t="s">
        <v>364</v>
      </c>
      <c r="J6119" s="43">
        <v>2.1</v>
      </c>
      <c r="K6119" s="43" t="s">
        <v>9168</v>
      </c>
      <c r="L6119" s="55" t="s">
        <v>640</v>
      </c>
      <c r="M6119" s="43" t="s">
        <v>2</v>
      </c>
      <c r="N6119" s="43" t="s">
        <v>3</v>
      </c>
      <c r="O6119" s="43" t="s">
        <v>10025</v>
      </c>
      <c r="P6119" s="43" t="s">
        <v>364</v>
      </c>
    </row>
    <row r="6120" spans="1:16" x14ac:dyDescent="0.25">
      <c r="A6120" s="43" t="s">
        <v>9165</v>
      </c>
      <c r="B6120" s="43" t="s">
        <v>119</v>
      </c>
      <c r="C6120" s="43" t="s">
        <v>9166</v>
      </c>
      <c r="D6120" s="43">
        <v>6416281</v>
      </c>
      <c r="E6120" s="43" t="s">
        <v>46</v>
      </c>
      <c r="F6120" s="44">
        <v>45015</v>
      </c>
      <c r="G6120" s="43" t="s">
        <v>203</v>
      </c>
      <c r="H6120" s="43" t="s">
        <v>3960</v>
      </c>
      <c r="I6120" s="43" t="s">
        <v>364</v>
      </c>
      <c r="J6120" s="43">
        <v>2.1</v>
      </c>
      <c r="K6120" s="43" t="s">
        <v>9169</v>
      </c>
      <c r="L6120" s="55" t="s">
        <v>640</v>
      </c>
      <c r="M6120" s="43" t="s">
        <v>2</v>
      </c>
      <c r="N6120" s="43" t="s">
        <v>2</v>
      </c>
      <c r="O6120"/>
      <c r="P6120" s="43" t="s">
        <v>363</v>
      </c>
    </row>
    <row r="6121" spans="1:16" ht="30" x14ac:dyDescent="0.25">
      <c r="A6121" s="43" t="s">
        <v>9165</v>
      </c>
      <c r="B6121" s="43" t="s">
        <v>119</v>
      </c>
      <c r="C6121" s="43" t="s">
        <v>9166</v>
      </c>
      <c r="D6121" s="43">
        <v>6416281</v>
      </c>
      <c r="E6121" s="43" t="s">
        <v>46</v>
      </c>
      <c r="F6121" s="44">
        <v>45015</v>
      </c>
      <c r="G6121" s="43" t="s">
        <v>203</v>
      </c>
      <c r="H6121" s="43" t="s">
        <v>3960</v>
      </c>
      <c r="I6121" s="43" t="s">
        <v>364</v>
      </c>
      <c r="J6121" s="43">
        <v>2.2000000000000002</v>
      </c>
      <c r="K6121" s="43" t="s">
        <v>9170</v>
      </c>
      <c r="L6121" s="55" t="s">
        <v>640</v>
      </c>
      <c r="M6121" s="43" t="s">
        <v>2</v>
      </c>
      <c r="N6121" s="43" t="s">
        <v>3</v>
      </c>
      <c r="O6121" s="43" t="s">
        <v>10025</v>
      </c>
      <c r="P6121" s="43" t="s">
        <v>364</v>
      </c>
    </row>
    <row r="6122" spans="1:16" ht="30" x14ac:dyDescent="0.25">
      <c r="A6122" s="43" t="s">
        <v>9165</v>
      </c>
      <c r="B6122" s="43" t="s">
        <v>119</v>
      </c>
      <c r="C6122" s="43" t="s">
        <v>9166</v>
      </c>
      <c r="D6122" s="43">
        <v>6416281</v>
      </c>
      <c r="E6122" s="43" t="s">
        <v>46</v>
      </c>
      <c r="F6122" s="44">
        <v>45015</v>
      </c>
      <c r="G6122" s="43" t="s">
        <v>203</v>
      </c>
      <c r="H6122" s="43" t="s">
        <v>3960</v>
      </c>
      <c r="I6122" s="43" t="s">
        <v>364</v>
      </c>
      <c r="J6122" s="43">
        <v>2.2999999999999998</v>
      </c>
      <c r="K6122" s="43" t="s">
        <v>9171</v>
      </c>
      <c r="L6122" s="55" t="s">
        <v>640</v>
      </c>
      <c r="M6122" s="43" t="s">
        <v>2</v>
      </c>
      <c r="N6122" s="43" t="s">
        <v>3</v>
      </c>
      <c r="O6122" s="43" t="s">
        <v>10025</v>
      </c>
      <c r="P6122" s="43" t="s">
        <v>364</v>
      </c>
    </row>
    <row r="6123" spans="1:16" x14ac:dyDescent="0.25">
      <c r="A6123" s="43" t="s">
        <v>9165</v>
      </c>
      <c r="B6123" s="43" t="s">
        <v>119</v>
      </c>
      <c r="C6123" s="43" t="s">
        <v>9166</v>
      </c>
      <c r="D6123" s="43">
        <v>6416281</v>
      </c>
      <c r="E6123" s="43" t="s">
        <v>46</v>
      </c>
      <c r="F6123" s="44">
        <v>45015</v>
      </c>
      <c r="G6123" s="43" t="s">
        <v>203</v>
      </c>
      <c r="H6123" s="43" t="s">
        <v>3960</v>
      </c>
      <c r="I6123" s="43" t="s">
        <v>364</v>
      </c>
      <c r="J6123" s="43">
        <v>2.4</v>
      </c>
      <c r="K6123" s="43" t="s">
        <v>9172</v>
      </c>
      <c r="L6123" s="55" t="s">
        <v>640</v>
      </c>
      <c r="M6123" s="43" t="s">
        <v>2</v>
      </c>
      <c r="N6123" s="43" t="s">
        <v>2</v>
      </c>
      <c r="O6123"/>
      <c r="P6123" s="43" t="s">
        <v>363</v>
      </c>
    </row>
    <row r="6124" spans="1:16" x14ac:dyDescent="0.25">
      <c r="A6124" s="43" t="s">
        <v>9165</v>
      </c>
      <c r="B6124" s="43" t="s">
        <v>119</v>
      </c>
      <c r="C6124" s="43" t="s">
        <v>9166</v>
      </c>
      <c r="D6124" s="43">
        <v>6416281</v>
      </c>
      <c r="E6124" s="43" t="s">
        <v>46</v>
      </c>
      <c r="F6124" s="44">
        <v>45015</v>
      </c>
      <c r="G6124" s="43" t="s">
        <v>203</v>
      </c>
      <c r="H6124" s="43" t="s">
        <v>3960</v>
      </c>
      <c r="I6124" s="43" t="s">
        <v>364</v>
      </c>
      <c r="J6124" s="43">
        <v>2.5</v>
      </c>
      <c r="K6124" s="43" t="s">
        <v>9173</v>
      </c>
      <c r="L6124" s="55" t="s">
        <v>640</v>
      </c>
      <c r="M6124" s="43" t="s">
        <v>2</v>
      </c>
      <c r="N6124" s="43" t="s">
        <v>2</v>
      </c>
      <c r="O6124"/>
      <c r="P6124" s="43" t="s">
        <v>363</v>
      </c>
    </row>
    <row r="6125" spans="1:16" x14ac:dyDescent="0.25">
      <c r="A6125" s="43" t="s">
        <v>9165</v>
      </c>
      <c r="B6125" s="43" t="s">
        <v>119</v>
      </c>
      <c r="C6125" s="43" t="s">
        <v>9166</v>
      </c>
      <c r="D6125" s="43">
        <v>6416281</v>
      </c>
      <c r="E6125" s="43" t="s">
        <v>46</v>
      </c>
      <c r="F6125" s="44">
        <v>45015</v>
      </c>
      <c r="G6125" s="43" t="s">
        <v>203</v>
      </c>
      <c r="H6125" s="43" t="s">
        <v>3960</v>
      </c>
      <c r="I6125" s="43" t="s">
        <v>364</v>
      </c>
      <c r="J6125" s="43">
        <v>2.6</v>
      </c>
      <c r="K6125" s="43" t="s">
        <v>9174</v>
      </c>
      <c r="L6125" s="55" t="s">
        <v>640</v>
      </c>
      <c r="M6125" s="43" t="s">
        <v>2</v>
      </c>
      <c r="N6125" s="43" t="s">
        <v>2</v>
      </c>
      <c r="O6125"/>
      <c r="P6125" s="43" t="s">
        <v>363</v>
      </c>
    </row>
    <row r="6126" spans="1:16" x14ac:dyDescent="0.25">
      <c r="A6126" s="43" t="s">
        <v>9165</v>
      </c>
      <c r="B6126" s="43" t="s">
        <v>119</v>
      </c>
      <c r="C6126" s="43" t="s">
        <v>9166</v>
      </c>
      <c r="D6126" s="43">
        <v>6416281</v>
      </c>
      <c r="E6126" s="43" t="s">
        <v>46</v>
      </c>
      <c r="F6126" s="44">
        <v>45015</v>
      </c>
      <c r="G6126" s="43" t="s">
        <v>203</v>
      </c>
      <c r="H6126" s="43" t="s">
        <v>3960</v>
      </c>
      <c r="I6126" s="43" t="s">
        <v>364</v>
      </c>
      <c r="J6126" s="43">
        <v>2.7</v>
      </c>
      <c r="K6126" s="43" t="s">
        <v>9175</v>
      </c>
      <c r="L6126" s="55" t="s">
        <v>640</v>
      </c>
      <c r="M6126" s="43" t="s">
        <v>2</v>
      </c>
      <c r="N6126" s="43" t="s">
        <v>2</v>
      </c>
      <c r="O6126"/>
      <c r="P6126" s="43" t="s">
        <v>363</v>
      </c>
    </row>
    <row r="6127" spans="1:16" x14ac:dyDescent="0.25">
      <c r="A6127" s="43" t="s">
        <v>9165</v>
      </c>
      <c r="B6127" s="43" t="s">
        <v>119</v>
      </c>
      <c r="C6127" s="43" t="s">
        <v>9166</v>
      </c>
      <c r="D6127" s="43">
        <v>6416281</v>
      </c>
      <c r="E6127" s="43" t="s">
        <v>46</v>
      </c>
      <c r="F6127" s="44">
        <v>45015</v>
      </c>
      <c r="G6127" s="43" t="s">
        <v>203</v>
      </c>
      <c r="H6127" s="43" t="s">
        <v>3960</v>
      </c>
      <c r="I6127" s="43" t="s">
        <v>364</v>
      </c>
      <c r="J6127" s="43">
        <v>2.8</v>
      </c>
      <c r="K6127" s="43" t="s">
        <v>9176</v>
      </c>
      <c r="L6127" s="55" t="s">
        <v>640</v>
      </c>
      <c r="M6127" s="43" t="s">
        <v>2</v>
      </c>
      <c r="N6127" s="43" t="s">
        <v>3</v>
      </c>
      <c r="O6127" s="43" t="s">
        <v>9885</v>
      </c>
      <c r="P6127" s="43" t="s">
        <v>364</v>
      </c>
    </row>
    <row r="6128" spans="1:16" x14ac:dyDescent="0.25">
      <c r="A6128" s="43" t="s">
        <v>9165</v>
      </c>
      <c r="B6128" s="43" t="s">
        <v>119</v>
      </c>
      <c r="C6128" s="43" t="s">
        <v>9166</v>
      </c>
      <c r="D6128" s="43">
        <v>6416281</v>
      </c>
      <c r="E6128" s="43" t="s">
        <v>46</v>
      </c>
      <c r="F6128" s="44">
        <v>45015</v>
      </c>
      <c r="G6128" s="43" t="s">
        <v>203</v>
      </c>
      <c r="H6128" s="43" t="s">
        <v>3960</v>
      </c>
      <c r="I6128" s="43" t="s">
        <v>364</v>
      </c>
      <c r="J6128" s="43">
        <v>2.9</v>
      </c>
      <c r="K6128" s="43" t="s">
        <v>9177</v>
      </c>
      <c r="L6128" s="55" t="s">
        <v>640</v>
      </c>
      <c r="M6128" s="43" t="s">
        <v>2</v>
      </c>
      <c r="N6128" s="43" t="s">
        <v>2</v>
      </c>
      <c r="O6128"/>
      <c r="P6128" s="43" t="s">
        <v>363</v>
      </c>
    </row>
    <row r="6129" spans="1:16" x14ac:dyDescent="0.25">
      <c r="A6129" s="43" t="s">
        <v>9178</v>
      </c>
      <c r="B6129" s="43" t="s">
        <v>205</v>
      </c>
      <c r="C6129" s="43" t="s">
        <v>9179</v>
      </c>
      <c r="D6129" s="43" t="s">
        <v>9180</v>
      </c>
      <c r="E6129" s="43" t="s">
        <v>46</v>
      </c>
      <c r="F6129" s="44">
        <v>45015</v>
      </c>
      <c r="G6129" s="43" t="s">
        <v>203</v>
      </c>
      <c r="H6129" s="43" t="s">
        <v>3960</v>
      </c>
      <c r="I6129" s="43" t="s">
        <v>364</v>
      </c>
      <c r="J6129" s="43">
        <v>1</v>
      </c>
      <c r="K6129" s="43" t="s">
        <v>3803</v>
      </c>
      <c r="L6129" s="55" t="s">
        <v>13</v>
      </c>
      <c r="M6129" s="43" t="s">
        <v>2</v>
      </c>
      <c r="N6129" s="43" t="s">
        <v>2</v>
      </c>
      <c r="O6129"/>
      <c r="P6129" s="43" t="s">
        <v>363</v>
      </c>
    </row>
    <row r="6130" spans="1:16" x14ac:dyDescent="0.25">
      <c r="A6130" s="43" t="s">
        <v>9178</v>
      </c>
      <c r="B6130" s="43" t="s">
        <v>205</v>
      </c>
      <c r="C6130" s="43" t="s">
        <v>9179</v>
      </c>
      <c r="D6130" s="43" t="s">
        <v>9180</v>
      </c>
      <c r="E6130" s="43" t="s">
        <v>46</v>
      </c>
      <c r="F6130" s="44">
        <v>45015</v>
      </c>
      <c r="G6130" s="43" t="s">
        <v>203</v>
      </c>
      <c r="H6130" s="43" t="s">
        <v>3960</v>
      </c>
      <c r="I6130" s="43" t="s">
        <v>364</v>
      </c>
      <c r="J6130" s="43">
        <v>2</v>
      </c>
      <c r="K6130" s="43" t="s">
        <v>3226</v>
      </c>
      <c r="L6130" s="55" t="s">
        <v>13</v>
      </c>
      <c r="M6130" s="43" t="s">
        <v>2</v>
      </c>
      <c r="N6130" s="43" t="s">
        <v>2</v>
      </c>
      <c r="O6130"/>
      <c r="P6130" s="43" t="s">
        <v>363</v>
      </c>
    </row>
    <row r="6131" spans="1:16" x14ac:dyDescent="0.25">
      <c r="A6131" s="43" t="s">
        <v>9178</v>
      </c>
      <c r="B6131" s="43" t="s">
        <v>205</v>
      </c>
      <c r="C6131" s="43" t="s">
        <v>9179</v>
      </c>
      <c r="D6131" s="43" t="s">
        <v>9180</v>
      </c>
      <c r="E6131" s="43" t="s">
        <v>46</v>
      </c>
      <c r="F6131" s="44">
        <v>45015</v>
      </c>
      <c r="G6131" s="43" t="s">
        <v>203</v>
      </c>
      <c r="H6131" s="43" t="s">
        <v>3960</v>
      </c>
      <c r="I6131" s="43" t="s">
        <v>364</v>
      </c>
      <c r="J6131" s="43">
        <v>3.1</v>
      </c>
      <c r="K6131" s="43" t="s">
        <v>9181</v>
      </c>
      <c r="L6131" s="55" t="s">
        <v>640</v>
      </c>
      <c r="M6131" s="43" t="s">
        <v>2</v>
      </c>
      <c r="N6131" s="43" t="s">
        <v>2</v>
      </c>
      <c r="O6131"/>
      <c r="P6131" s="43" t="s">
        <v>363</v>
      </c>
    </row>
    <row r="6132" spans="1:16" x14ac:dyDescent="0.25">
      <c r="A6132" s="43" t="s">
        <v>9178</v>
      </c>
      <c r="B6132" s="43" t="s">
        <v>205</v>
      </c>
      <c r="C6132" s="43" t="s">
        <v>9179</v>
      </c>
      <c r="D6132" s="43" t="s">
        <v>9180</v>
      </c>
      <c r="E6132" s="43" t="s">
        <v>46</v>
      </c>
      <c r="F6132" s="44">
        <v>45015</v>
      </c>
      <c r="G6132" s="43" t="s">
        <v>203</v>
      </c>
      <c r="H6132" s="43" t="s">
        <v>3960</v>
      </c>
      <c r="I6132" s="43" t="s">
        <v>364</v>
      </c>
      <c r="J6132" s="43">
        <v>3.2</v>
      </c>
      <c r="K6132" s="43" t="s">
        <v>9182</v>
      </c>
      <c r="L6132" s="55" t="s">
        <v>640</v>
      </c>
      <c r="M6132" s="43" t="s">
        <v>2</v>
      </c>
      <c r="N6132" s="43" t="s">
        <v>2</v>
      </c>
      <c r="O6132"/>
      <c r="P6132" s="43" t="s">
        <v>363</v>
      </c>
    </row>
    <row r="6133" spans="1:16" x14ac:dyDescent="0.25">
      <c r="A6133" s="43" t="s">
        <v>9178</v>
      </c>
      <c r="B6133" s="43" t="s">
        <v>205</v>
      </c>
      <c r="C6133" s="43" t="s">
        <v>9179</v>
      </c>
      <c r="D6133" s="43" t="s">
        <v>9180</v>
      </c>
      <c r="E6133" s="43" t="s">
        <v>46</v>
      </c>
      <c r="F6133" s="44">
        <v>45015</v>
      </c>
      <c r="G6133" s="43" t="s">
        <v>203</v>
      </c>
      <c r="H6133" s="43" t="s">
        <v>3960</v>
      </c>
      <c r="I6133" s="43" t="s">
        <v>364</v>
      </c>
      <c r="J6133" s="43">
        <v>3.3</v>
      </c>
      <c r="K6133" s="43" t="s">
        <v>9183</v>
      </c>
      <c r="L6133" s="55" t="s">
        <v>640</v>
      </c>
      <c r="M6133" s="43" t="s">
        <v>2</v>
      </c>
      <c r="N6133" s="43" t="s">
        <v>2</v>
      </c>
      <c r="O6133"/>
      <c r="P6133" s="43" t="s">
        <v>363</v>
      </c>
    </row>
    <row r="6134" spans="1:16" x14ac:dyDescent="0.25">
      <c r="A6134" s="43" t="s">
        <v>9178</v>
      </c>
      <c r="B6134" s="43" t="s">
        <v>205</v>
      </c>
      <c r="C6134" s="43" t="s">
        <v>9179</v>
      </c>
      <c r="D6134" s="43" t="s">
        <v>9180</v>
      </c>
      <c r="E6134" s="43" t="s">
        <v>46</v>
      </c>
      <c r="F6134" s="44">
        <v>45015</v>
      </c>
      <c r="G6134" s="43" t="s">
        <v>203</v>
      </c>
      <c r="H6134" s="43" t="s">
        <v>3960</v>
      </c>
      <c r="I6134" s="43" t="s">
        <v>364</v>
      </c>
      <c r="J6134" s="43">
        <v>4</v>
      </c>
      <c r="K6134" s="43" t="s">
        <v>9184</v>
      </c>
      <c r="L6134" s="55" t="s">
        <v>640</v>
      </c>
      <c r="M6134" s="43" t="s">
        <v>2</v>
      </c>
      <c r="N6134" s="43" t="s">
        <v>2</v>
      </c>
      <c r="O6134"/>
      <c r="P6134" s="43" t="s">
        <v>363</v>
      </c>
    </row>
    <row r="6135" spans="1:16" x14ac:dyDescent="0.25">
      <c r="A6135" s="43" t="s">
        <v>9178</v>
      </c>
      <c r="B6135" s="43" t="s">
        <v>205</v>
      </c>
      <c r="C6135" s="43" t="s">
        <v>9179</v>
      </c>
      <c r="D6135" s="43" t="s">
        <v>9180</v>
      </c>
      <c r="E6135" s="43" t="s">
        <v>46</v>
      </c>
      <c r="F6135" s="44">
        <v>45015</v>
      </c>
      <c r="G6135" s="43" t="s">
        <v>203</v>
      </c>
      <c r="H6135" s="43" t="s">
        <v>3960</v>
      </c>
      <c r="I6135" s="43" t="s">
        <v>364</v>
      </c>
      <c r="J6135" s="43">
        <v>5</v>
      </c>
      <c r="K6135" s="43" t="s">
        <v>9185</v>
      </c>
      <c r="L6135" s="55" t="s">
        <v>13</v>
      </c>
      <c r="M6135" s="43" t="s">
        <v>2</v>
      </c>
      <c r="N6135" s="43" t="s">
        <v>2</v>
      </c>
      <c r="O6135"/>
      <c r="P6135" s="43" t="s">
        <v>363</v>
      </c>
    </row>
    <row r="6136" spans="1:16" x14ac:dyDescent="0.25">
      <c r="A6136" s="43" t="s">
        <v>9178</v>
      </c>
      <c r="B6136" s="43" t="s">
        <v>205</v>
      </c>
      <c r="C6136" s="43" t="s">
        <v>9179</v>
      </c>
      <c r="D6136" s="43" t="s">
        <v>9180</v>
      </c>
      <c r="E6136" s="43" t="s">
        <v>46</v>
      </c>
      <c r="F6136" s="44">
        <v>45015</v>
      </c>
      <c r="G6136" s="43" t="s">
        <v>203</v>
      </c>
      <c r="H6136" s="43" t="s">
        <v>3960</v>
      </c>
      <c r="I6136" s="43" t="s">
        <v>364</v>
      </c>
      <c r="J6136" s="43">
        <v>6</v>
      </c>
      <c r="K6136" s="43" t="s">
        <v>6699</v>
      </c>
      <c r="L6136" s="55" t="s">
        <v>13</v>
      </c>
      <c r="M6136" s="43" t="s">
        <v>2</v>
      </c>
      <c r="N6136" s="43" t="s">
        <v>2</v>
      </c>
      <c r="O6136"/>
      <c r="P6136" s="43" t="s">
        <v>363</v>
      </c>
    </row>
    <row r="6137" spans="1:16" x14ac:dyDescent="0.25">
      <c r="A6137" s="43" t="s">
        <v>9178</v>
      </c>
      <c r="B6137" s="43" t="s">
        <v>205</v>
      </c>
      <c r="C6137" s="43" t="s">
        <v>9179</v>
      </c>
      <c r="D6137" s="43" t="s">
        <v>9180</v>
      </c>
      <c r="E6137" s="43" t="s">
        <v>46</v>
      </c>
      <c r="F6137" s="44">
        <v>45015</v>
      </c>
      <c r="G6137" s="43" t="s">
        <v>203</v>
      </c>
      <c r="H6137" s="43" t="s">
        <v>3960</v>
      </c>
      <c r="I6137" s="43" t="s">
        <v>364</v>
      </c>
      <c r="J6137" s="43">
        <v>7</v>
      </c>
      <c r="K6137" s="43" t="s">
        <v>3817</v>
      </c>
      <c r="L6137" s="55" t="s">
        <v>640</v>
      </c>
      <c r="M6137" s="43" t="s">
        <v>2</v>
      </c>
      <c r="N6137" s="43" t="s">
        <v>2</v>
      </c>
      <c r="O6137"/>
      <c r="P6137" s="43" t="s">
        <v>363</v>
      </c>
    </row>
    <row r="6138" spans="1:16" x14ac:dyDescent="0.25">
      <c r="A6138" s="43" t="s">
        <v>5583</v>
      </c>
      <c r="B6138" s="43" t="s">
        <v>204</v>
      </c>
      <c r="C6138" s="43" t="s">
        <v>5584</v>
      </c>
      <c r="D6138" s="43">
        <v>6278566</v>
      </c>
      <c r="E6138" s="43" t="s">
        <v>132</v>
      </c>
      <c r="F6138" s="44">
        <v>45015</v>
      </c>
      <c r="G6138" s="43" t="s">
        <v>3194</v>
      </c>
      <c r="H6138" s="43" t="s">
        <v>3960</v>
      </c>
      <c r="I6138" s="43" t="s">
        <v>364</v>
      </c>
      <c r="J6138" s="43">
        <v>1.01</v>
      </c>
      <c r="K6138" s="43" t="s">
        <v>9186</v>
      </c>
      <c r="L6138" s="55" t="s">
        <v>13</v>
      </c>
      <c r="M6138" s="43" t="s">
        <v>2</v>
      </c>
      <c r="N6138" s="43" t="s">
        <v>2</v>
      </c>
      <c r="O6138"/>
      <c r="P6138" s="43" t="s">
        <v>363</v>
      </c>
    </row>
    <row r="6139" spans="1:16" x14ac:dyDescent="0.25">
      <c r="A6139" s="43" t="s">
        <v>2718</v>
      </c>
      <c r="B6139" s="43" t="s">
        <v>3288</v>
      </c>
      <c r="C6139" s="43" t="s">
        <v>3289</v>
      </c>
      <c r="D6139" s="43" t="s">
        <v>3290</v>
      </c>
      <c r="E6139" s="43" t="s">
        <v>46</v>
      </c>
      <c r="F6139" s="44">
        <v>45015</v>
      </c>
      <c r="G6139" s="43" t="s">
        <v>203</v>
      </c>
      <c r="H6139" s="43" t="s">
        <v>3960</v>
      </c>
      <c r="I6139" s="43" t="s">
        <v>363</v>
      </c>
      <c r="J6139" s="43">
        <v>1</v>
      </c>
      <c r="K6139" s="43" t="s">
        <v>3291</v>
      </c>
      <c r="L6139" s="55" t="s">
        <v>13</v>
      </c>
      <c r="M6139"/>
      <c r="N6139"/>
      <c r="O6139"/>
      <c r="P6139" s="43" t="s">
        <v>363</v>
      </c>
    </row>
    <row r="6140" spans="1:16" x14ac:dyDescent="0.25">
      <c r="A6140" s="43" t="s">
        <v>2718</v>
      </c>
      <c r="B6140" s="43" t="s">
        <v>3288</v>
      </c>
      <c r="C6140" s="43" t="s">
        <v>3289</v>
      </c>
      <c r="D6140" s="43" t="s">
        <v>3290</v>
      </c>
      <c r="E6140" s="43" t="s">
        <v>46</v>
      </c>
      <c r="F6140" s="44">
        <v>45015</v>
      </c>
      <c r="G6140" s="43" t="s">
        <v>203</v>
      </c>
      <c r="H6140" s="43" t="s">
        <v>3960</v>
      </c>
      <c r="I6140" s="43" t="s">
        <v>363</v>
      </c>
      <c r="J6140" s="43">
        <v>2</v>
      </c>
      <c r="K6140" s="43" t="s">
        <v>3292</v>
      </c>
      <c r="L6140" s="55" t="s">
        <v>13</v>
      </c>
      <c r="M6140"/>
      <c r="N6140"/>
      <c r="O6140"/>
      <c r="P6140" s="43" t="s">
        <v>363</v>
      </c>
    </row>
    <row r="6141" spans="1:16" x14ac:dyDescent="0.25">
      <c r="A6141" s="43" t="s">
        <v>2718</v>
      </c>
      <c r="B6141" s="43" t="s">
        <v>3288</v>
      </c>
      <c r="C6141" s="43" t="s">
        <v>3289</v>
      </c>
      <c r="D6141" s="43" t="s">
        <v>3290</v>
      </c>
      <c r="E6141" s="43" t="s">
        <v>46</v>
      </c>
      <c r="F6141" s="44">
        <v>45015</v>
      </c>
      <c r="G6141" s="43" t="s">
        <v>203</v>
      </c>
      <c r="H6141" s="43" t="s">
        <v>3960</v>
      </c>
      <c r="I6141" s="43" t="s">
        <v>363</v>
      </c>
      <c r="J6141" s="43">
        <v>3</v>
      </c>
      <c r="K6141" s="43" t="s">
        <v>3293</v>
      </c>
      <c r="L6141" s="55" t="s">
        <v>13</v>
      </c>
      <c r="M6141"/>
      <c r="N6141"/>
      <c r="O6141"/>
      <c r="P6141" s="43" t="s">
        <v>363</v>
      </c>
    </row>
    <row r="6142" spans="1:16" x14ac:dyDescent="0.25">
      <c r="A6142" s="43" t="s">
        <v>2718</v>
      </c>
      <c r="B6142" s="43" t="s">
        <v>3288</v>
      </c>
      <c r="C6142" s="43" t="s">
        <v>3289</v>
      </c>
      <c r="D6142" s="43" t="s">
        <v>3290</v>
      </c>
      <c r="E6142" s="43" t="s">
        <v>46</v>
      </c>
      <c r="F6142" s="44">
        <v>45015</v>
      </c>
      <c r="G6142" s="43" t="s">
        <v>203</v>
      </c>
      <c r="H6142" s="43" t="s">
        <v>3960</v>
      </c>
      <c r="I6142" s="43" t="s">
        <v>364</v>
      </c>
      <c r="J6142" s="43">
        <v>4</v>
      </c>
      <c r="K6142" s="43" t="s">
        <v>3294</v>
      </c>
      <c r="L6142" s="55" t="s">
        <v>13</v>
      </c>
      <c r="M6142" s="43" t="s">
        <v>2</v>
      </c>
      <c r="N6142" s="43" t="s">
        <v>2</v>
      </c>
      <c r="O6142"/>
      <c r="P6142" s="43" t="s">
        <v>363</v>
      </c>
    </row>
    <row r="6143" spans="1:16" x14ac:dyDescent="0.25">
      <c r="A6143" s="43" t="s">
        <v>2718</v>
      </c>
      <c r="B6143" s="43" t="s">
        <v>3288</v>
      </c>
      <c r="C6143" s="43" t="s">
        <v>3289</v>
      </c>
      <c r="D6143" s="43" t="s">
        <v>3290</v>
      </c>
      <c r="E6143" s="43" t="s">
        <v>46</v>
      </c>
      <c r="F6143" s="44">
        <v>45015</v>
      </c>
      <c r="G6143" s="43" t="s">
        <v>203</v>
      </c>
      <c r="H6143" s="43" t="s">
        <v>3960</v>
      </c>
      <c r="I6143" s="43" t="s">
        <v>364</v>
      </c>
      <c r="J6143" s="43">
        <v>5</v>
      </c>
      <c r="K6143" s="43" t="s">
        <v>67</v>
      </c>
      <c r="L6143" s="55" t="s">
        <v>13</v>
      </c>
      <c r="M6143" s="43" t="s">
        <v>2</v>
      </c>
      <c r="N6143" s="43" t="s">
        <v>2</v>
      </c>
      <c r="O6143"/>
      <c r="P6143" s="43" t="s">
        <v>363</v>
      </c>
    </row>
    <row r="6144" spans="1:16" x14ac:dyDescent="0.25">
      <c r="A6144" s="43" t="s">
        <v>2718</v>
      </c>
      <c r="B6144" s="43" t="s">
        <v>3288</v>
      </c>
      <c r="C6144" s="43" t="s">
        <v>3289</v>
      </c>
      <c r="D6144" s="43" t="s">
        <v>3290</v>
      </c>
      <c r="E6144" s="43" t="s">
        <v>46</v>
      </c>
      <c r="F6144" s="44">
        <v>45015</v>
      </c>
      <c r="G6144" s="43" t="s">
        <v>203</v>
      </c>
      <c r="H6144" s="43" t="s">
        <v>3960</v>
      </c>
      <c r="I6144" s="43" t="s">
        <v>364</v>
      </c>
      <c r="J6144" s="43">
        <v>6</v>
      </c>
      <c r="K6144" s="43" t="s">
        <v>3295</v>
      </c>
      <c r="L6144" s="55" t="s">
        <v>13</v>
      </c>
      <c r="M6144" s="43" t="s">
        <v>2</v>
      </c>
      <c r="N6144" s="43" t="s">
        <v>2</v>
      </c>
      <c r="O6144"/>
      <c r="P6144" s="43" t="s">
        <v>363</v>
      </c>
    </row>
    <row r="6145" spans="1:16" x14ac:dyDescent="0.25">
      <c r="A6145" s="43" t="s">
        <v>2718</v>
      </c>
      <c r="B6145" s="43" t="s">
        <v>3288</v>
      </c>
      <c r="C6145" s="43" t="s">
        <v>3289</v>
      </c>
      <c r="D6145" s="43" t="s">
        <v>3290</v>
      </c>
      <c r="E6145" s="43" t="s">
        <v>46</v>
      </c>
      <c r="F6145" s="44">
        <v>45015</v>
      </c>
      <c r="G6145" s="43" t="s">
        <v>203</v>
      </c>
      <c r="H6145" s="43" t="s">
        <v>3960</v>
      </c>
      <c r="I6145" s="43" t="s">
        <v>364</v>
      </c>
      <c r="J6145" s="43">
        <v>7</v>
      </c>
      <c r="K6145" s="43" t="s">
        <v>3296</v>
      </c>
      <c r="L6145" s="55" t="s">
        <v>13</v>
      </c>
      <c r="M6145" s="43" t="s">
        <v>2</v>
      </c>
      <c r="N6145" s="43" t="s">
        <v>2</v>
      </c>
      <c r="O6145"/>
      <c r="P6145" s="43" t="s">
        <v>363</v>
      </c>
    </row>
    <row r="6146" spans="1:16" x14ac:dyDescent="0.25">
      <c r="A6146" s="43" t="s">
        <v>2718</v>
      </c>
      <c r="B6146" s="43" t="s">
        <v>3288</v>
      </c>
      <c r="C6146" s="43" t="s">
        <v>3289</v>
      </c>
      <c r="D6146" s="43" t="s">
        <v>3290</v>
      </c>
      <c r="E6146" s="43" t="s">
        <v>46</v>
      </c>
      <c r="F6146" s="44">
        <v>45015</v>
      </c>
      <c r="G6146" s="43" t="s">
        <v>203</v>
      </c>
      <c r="H6146" s="43" t="s">
        <v>3960</v>
      </c>
      <c r="I6146" s="43" t="s">
        <v>363</v>
      </c>
      <c r="J6146" s="43">
        <v>8</v>
      </c>
      <c r="K6146" s="43" t="s">
        <v>9187</v>
      </c>
      <c r="L6146" s="55" t="s">
        <v>640</v>
      </c>
      <c r="M6146"/>
      <c r="N6146"/>
      <c r="O6146"/>
      <c r="P6146" s="43" t="s">
        <v>363</v>
      </c>
    </row>
    <row r="6147" spans="1:16" x14ac:dyDescent="0.25">
      <c r="A6147" s="43" t="s">
        <v>2718</v>
      </c>
      <c r="B6147" s="43" t="s">
        <v>3288</v>
      </c>
      <c r="C6147" s="43" t="s">
        <v>3289</v>
      </c>
      <c r="D6147" s="43" t="s">
        <v>3290</v>
      </c>
      <c r="E6147" s="43" t="s">
        <v>46</v>
      </c>
      <c r="F6147" s="44">
        <v>45015</v>
      </c>
      <c r="G6147" s="43" t="s">
        <v>203</v>
      </c>
      <c r="H6147" s="43" t="s">
        <v>3960</v>
      </c>
      <c r="I6147" s="43" t="s">
        <v>363</v>
      </c>
      <c r="J6147" s="43">
        <v>9</v>
      </c>
      <c r="K6147" s="43" t="s">
        <v>9188</v>
      </c>
      <c r="L6147" s="55" t="s">
        <v>638</v>
      </c>
      <c r="M6147"/>
      <c r="N6147"/>
      <c r="O6147"/>
      <c r="P6147" s="43" t="s">
        <v>363</v>
      </c>
    </row>
    <row r="6148" spans="1:16" x14ac:dyDescent="0.25">
      <c r="A6148" s="43" t="s">
        <v>2718</v>
      </c>
      <c r="B6148" s="43" t="s">
        <v>3288</v>
      </c>
      <c r="C6148" s="43" t="s">
        <v>3289</v>
      </c>
      <c r="D6148" s="43" t="s">
        <v>3290</v>
      </c>
      <c r="E6148" s="43" t="s">
        <v>46</v>
      </c>
      <c r="F6148" s="44">
        <v>45015</v>
      </c>
      <c r="G6148" s="43" t="s">
        <v>203</v>
      </c>
      <c r="H6148" s="43" t="s">
        <v>3960</v>
      </c>
      <c r="I6148" s="43" t="s">
        <v>363</v>
      </c>
      <c r="J6148" s="43">
        <v>10</v>
      </c>
      <c r="K6148" s="43" t="s">
        <v>6658</v>
      </c>
      <c r="L6148" s="55" t="s">
        <v>13</v>
      </c>
      <c r="M6148"/>
      <c r="N6148"/>
      <c r="O6148"/>
      <c r="P6148" s="43" t="s">
        <v>363</v>
      </c>
    </row>
    <row r="6149" spans="1:16" x14ac:dyDescent="0.25">
      <c r="A6149" s="43" t="s">
        <v>2718</v>
      </c>
      <c r="B6149" s="43" t="s">
        <v>3288</v>
      </c>
      <c r="C6149" s="43" t="s">
        <v>3289</v>
      </c>
      <c r="D6149" s="43" t="s">
        <v>3290</v>
      </c>
      <c r="E6149" s="43" t="s">
        <v>46</v>
      </c>
      <c r="F6149" s="44">
        <v>45015</v>
      </c>
      <c r="G6149" s="43" t="s">
        <v>203</v>
      </c>
      <c r="H6149" s="43" t="s">
        <v>3960</v>
      </c>
      <c r="I6149" s="43" t="s">
        <v>363</v>
      </c>
      <c r="J6149" s="43">
        <v>11</v>
      </c>
      <c r="K6149" s="43" t="s">
        <v>6659</v>
      </c>
      <c r="L6149" s="55" t="s">
        <v>639</v>
      </c>
      <c r="M6149"/>
      <c r="N6149"/>
      <c r="O6149"/>
      <c r="P6149" s="43" t="s">
        <v>363</v>
      </c>
    </row>
    <row r="6150" spans="1:16" x14ac:dyDescent="0.25">
      <c r="A6150" s="43" t="s">
        <v>2718</v>
      </c>
      <c r="B6150" s="43" t="s">
        <v>3288</v>
      </c>
      <c r="C6150" s="43" t="s">
        <v>3289</v>
      </c>
      <c r="D6150" s="43" t="s">
        <v>3290</v>
      </c>
      <c r="E6150" s="43" t="s">
        <v>46</v>
      </c>
      <c r="F6150" s="44">
        <v>45015</v>
      </c>
      <c r="G6150" s="43" t="s">
        <v>203</v>
      </c>
      <c r="H6150" s="43" t="s">
        <v>3960</v>
      </c>
      <c r="I6150" s="43" t="s">
        <v>364</v>
      </c>
      <c r="J6150" s="43">
        <v>12</v>
      </c>
      <c r="K6150" s="43" t="s">
        <v>9189</v>
      </c>
      <c r="L6150" s="55" t="s">
        <v>640</v>
      </c>
      <c r="M6150" s="43" t="s">
        <v>2</v>
      </c>
      <c r="N6150" s="43" t="s">
        <v>2</v>
      </c>
      <c r="O6150"/>
      <c r="P6150" s="43" t="s">
        <v>363</v>
      </c>
    </row>
    <row r="6151" spans="1:16" x14ac:dyDescent="0.25">
      <c r="A6151" s="43" t="s">
        <v>2718</v>
      </c>
      <c r="B6151" s="43" t="s">
        <v>3288</v>
      </c>
      <c r="C6151" s="43" t="s">
        <v>3289</v>
      </c>
      <c r="D6151" s="43" t="s">
        <v>3290</v>
      </c>
      <c r="E6151" s="43" t="s">
        <v>46</v>
      </c>
      <c r="F6151" s="44">
        <v>45015</v>
      </c>
      <c r="G6151" s="43" t="s">
        <v>203</v>
      </c>
      <c r="H6151" s="43" t="s">
        <v>3960</v>
      </c>
      <c r="I6151" s="43" t="s">
        <v>364</v>
      </c>
      <c r="J6151" s="43">
        <v>13</v>
      </c>
      <c r="K6151" s="43" t="s">
        <v>9190</v>
      </c>
      <c r="L6151" s="55" t="s">
        <v>638</v>
      </c>
      <c r="M6151" s="43" t="s">
        <v>2</v>
      </c>
      <c r="N6151" s="43" t="s">
        <v>2</v>
      </c>
      <c r="O6151"/>
      <c r="P6151" s="43" t="s">
        <v>363</v>
      </c>
    </row>
    <row r="6152" spans="1:16" x14ac:dyDescent="0.25">
      <c r="A6152" s="43" t="s">
        <v>2718</v>
      </c>
      <c r="B6152" s="43" t="s">
        <v>3288</v>
      </c>
      <c r="C6152" s="43" t="s">
        <v>3289</v>
      </c>
      <c r="D6152" s="43" t="s">
        <v>3290</v>
      </c>
      <c r="E6152" s="43" t="s">
        <v>46</v>
      </c>
      <c r="F6152" s="44">
        <v>45015</v>
      </c>
      <c r="G6152" s="43" t="s">
        <v>203</v>
      </c>
      <c r="H6152" s="43" t="s">
        <v>3960</v>
      </c>
      <c r="I6152" s="43" t="s">
        <v>364</v>
      </c>
      <c r="J6152" s="43">
        <v>14</v>
      </c>
      <c r="K6152" s="43" t="s">
        <v>8714</v>
      </c>
      <c r="L6152" s="55" t="s">
        <v>13</v>
      </c>
      <c r="M6152" s="43" t="s">
        <v>2</v>
      </c>
      <c r="N6152" s="43" t="s">
        <v>2</v>
      </c>
      <c r="O6152"/>
      <c r="P6152" s="43" t="s">
        <v>363</v>
      </c>
    </row>
    <row r="6153" spans="1:16" x14ac:dyDescent="0.25">
      <c r="A6153" s="43" t="s">
        <v>2718</v>
      </c>
      <c r="B6153" s="43" t="s">
        <v>3288</v>
      </c>
      <c r="C6153" s="43" t="s">
        <v>3289</v>
      </c>
      <c r="D6153" s="43" t="s">
        <v>3290</v>
      </c>
      <c r="E6153" s="43" t="s">
        <v>46</v>
      </c>
      <c r="F6153" s="44">
        <v>45015</v>
      </c>
      <c r="G6153" s="43" t="s">
        <v>203</v>
      </c>
      <c r="H6153" s="43" t="s">
        <v>3960</v>
      </c>
      <c r="I6153" s="43" t="s">
        <v>364</v>
      </c>
      <c r="J6153" s="43">
        <v>15</v>
      </c>
      <c r="K6153" s="43" t="s">
        <v>111</v>
      </c>
      <c r="L6153" s="55" t="s">
        <v>13</v>
      </c>
      <c r="M6153" s="43" t="s">
        <v>2</v>
      </c>
      <c r="N6153" s="43" t="s">
        <v>2</v>
      </c>
      <c r="O6153"/>
      <c r="P6153" s="43" t="s">
        <v>363</v>
      </c>
    </row>
    <row r="6154" spans="1:16" x14ac:dyDescent="0.25">
      <c r="A6154" s="43" t="s">
        <v>2718</v>
      </c>
      <c r="B6154" s="43" t="s">
        <v>3288</v>
      </c>
      <c r="C6154" s="43" t="s">
        <v>3289</v>
      </c>
      <c r="D6154" s="43" t="s">
        <v>3290</v>
      </c>
      <c r="E6154" s="43" t="s">
        <v>46</v>
      </c>
      <c r="F6154" s="44">
        <v>45015</v>
      </c>
      <c r="G6154" s="43" t="s">
        <v>203</v>
      </c>
      <c r="H6154" s="43" t="s">
        <v>3960</v>
      </c>
      <c r="I6154" s="43" t="s">
        <v>364</v>
      </c>
      <c r="J6154" s="43">
        <v>16</v>
      </c>
      <c r="K6154" s="43" t="s">
        <v>1053</v>
      </c>
      <c r="L6154" s="55" t="s">
        <v>641</v>
      </c>
      <c r="M6154" s="43" t="s">
        <v>2</v>
      </c>
      <c r="N6154" s="43" t="s">
        <v>2</v>
      </c>
      <c r="O6154"/>
      <c r="P6154" s="43" t="s">
        <v>363</v>
      </c>
    </row>
    <row r="6155" spans="1:16" x14ac:dyDescent="0.25">
      <c r="A6155" s="43" t="s">
        <v>2718</v>
      </c>
      <c r="B6155" s="43" t="s">
        <v>3288</v>
      </c>
      <c r="C6155" s="43" t="s">
        <v>3289</v>
      </c>
      <c r="D6155" s="43" t="s">
        <v>3290</v>
      </c>
      <c r="E6155" s="43" t="s">
        <v>46</v>
      </c>
      <c r="F6155" s="44">
        <v>45015</v>
      </c>
      <c r="G6155" s="43" t="s">
        <v>203</v>
      </c>
      <c r="H6155" s="43" t="s">
        <v>3960</v>
      </c>
      <c r="I6155" s="43" t="s">
        <v>364</v>
      </c>
      <c r="J6155" s="43">
        <v>17</v>
      </c>
      <c r="K6155" s="43" t="s">
        <v>118</v>
      </c>
      <c r="L6155" s="55" t="s">
        <v>640</v>
      </c>
      <c r="M6155" s="43" t="s">
        <v>2</v>
      </c>
      <c r="N6155" s="43" t="s">
        <v>2</v>
      </c>
      <c r="O6155"/>
      <c r="P6155" s="43" t="s">
        <v>363</v>
      </c>
    </row>
    <row r="6156" spans="1:16" x14ac:dyDescent="0.25">
      <c r="A6156" s="43" t="s">
        <v>2718</v>
      </c>
      <c r="B6156" s="43" t="s">
        <v>3288</v>
      </c>
      <c r="C6156" s="43" t="s">
        <v>3289</v>
      </c>
      <c r="D6156" s="43" t="s">
        <v>3290</v>
      </c>
      <c r="E6156" s="43" t="s">
        <v>46</v>
      </c>
      <c r="F6156" s="44">
        <v>45015</v>
      </c>
      <c r="G6156" s="43" t="s">
        <v>203</v>
      </c>
      <c r="H6156" s="43" t="s">
        <v>3960</v>
      </c>
      <c r="I6156" s="43" t="s">
        <v>363</v>
      </c>
      <c r="J6156" s="43">
        <v>18</v>
      </c>
      <c r="K6156" s="43" t="s">
        <v>8717</v>
      </c>
      <c r="L6156" s="55" t="s">
        <v>13</v>
      </c>
      <c r="M6156"/>
      <c r="N6156"/>
      <c r="O6156"/>
      <c r="P6156" s="43" t="s">
        <v>363</v>
      </c>
    </row>
    <row r="6157" spans="1:16" x14ac:dyDescent="0.25">
      <c r="A6157" s="43" t="s">
        <v>9191</v>
      </c>
      <c r="B6157" s="43" t="s">
        <v>403</v>
      </c>
      <c r="C6157" s="43" t="s">
        <v>9192</v>
      </c>
      <c r="D6157" s="43" t="s">
        <v>9193</v>
      </c>
      <c r="E6157" s="43" t="s">
        <v>46</v>
      </c>
      <c r="F6157" s="44">
        <v>45015</v>
      </c>
      <c r="G6157" s="43" t="s">
        <v>203</v>
      </c>
      <c r="H6157" s="43" t="s">
        <v>3960</v>
      </c>
      <c r="I6157" s="43" t="s">
        <v>364</v>
      </c>
      <c r="J6157" s="43">
        <v>1</v>
      </c>
      <c r="K6157" s="43" t="s">
        <v>404</v>
      </c>
      <c r="L6157" s="55" t="s">
        <v>13</v>
      </c>
      <c r="M6157" s="43" t="s">
        <v>2</v>
      </c>
      <c r="N6157" s="43" t="s">
        <v>2</v>
      </c>
      <c r="O6157"/>
      <c r="P6157" s="43" t="s">
        <v>363</v>
      </c>
    </row>
    <row r="6158" spans="1:16" x14ac:dyDescent="0.25">
      <c r="A6158" s="43" t="s">
        <v>9191</v>
      </c>
      <c r="B6158" s="43" t="s">
        <v>403</v>
      </c>
      <c r="C6158" s="43" t="s">
        <v>9192</v>
      </c>
      <c r="D6158" s="43" t="s">
        <v>9193</v>
      </c>
      <c r="E6158" s="43" t="s">
        <v>46</v>
      </c>
      <c r="F6158" s="44">
        <v>45015</v>
      </c>
      <c r="G6158" s="43" t="s">
        <v>203</v>
      </c>
      <c r="H6158" s="43" t="s">
        <v>3960</v>
      </c>
      <c r="I6158" s="43" t="s">
        <v>364</v>
      </c>
      <c r="J6158" s="43">
        <v>2</v>
      </c>
      <c r="K6158" s="43" t="s">
        <v>405</v>
      </c>
      <c r="L6158" s="55" t="s">
        <v>638</v>
      </c>
      <c r="M6158" s="43" t="s">
        <v>2</v>
      </c>
      <c r="N6158" s="43" t="s">
        <v>2</v>
      </c>
      <c r="O6158"/>
      <c r="P6158" s="43" t="s">
        <v>363</v>
      </c>
    </row>
    <row r="6159" spans="1:16" x14ac:dyDescent="0.25">
      <c r="A6159" s="43" t="s">
        <v>9191</v>
      </c>
      <c r="B6159" s="43" t="s">
        <v>403</v>
      </c>
      <c r="C6159" s="43" t="s">
        <v>9192</v>
      </c>
      <c r="D6159" s="43" t="s">
        <v>9193</v>
      </c>
      <c r="E6159" s="43" t="s">
        <v>46</v>
      </c>
      <c r="F6159" s="44">
        <v>45015</v>
      </c>
      <c r="G6159" s="43" t="s">
        <v>203</v>
      </c>
      <c r="H6159" s="43" t="s">
        <v>3960</v>
      </c>
      <c r="I6159" s="43" t="s">
        <v>364</v>
      </c>
      <c r="J6159" s="43">
        <v>3</v>
      </c>
      <c r="K6159" s="43" t="s">
        <v>406</v>
      </c>
      <c r="L6159" s="55" t="s">
        <v>638</v>
      </c>
      <c r="M6159" s="43" t="s">
        <v>2</v>
      </c>
      <c r="N6159" s="43" t="s">
        <v>2</v>
      </c>
      <c r="O6159"/>
      <c r="P6159" s="43" t="s">
        <v>363</v>
      </c>
    </row>
    <row r="6160" spans="1:16" x14ac:dyDescent="0.25">
      <c r="A6160" s="43" t="s">
        <v>9191</v>
      </c>
      <c r="B6160" s="43" t="s">
        <v>403</v>
      </c>
      <c r="C6160" s="43" t="s">
        <v>9192</v>
      </c>
      <c r="D6160" s="43" t="s">
        <v>9193</v>
      </c>
      <c r="E6160" s="43" t="s">
        <v>46</v>
      </c>
      <c r="F6160" s="44">
        <v>45015</v>
      </c>
      <c r="G6160" s="43" t="s">
        <v>203</v>
      </c>
      <c r="H6160" s="43" t="s">
        <v>3960</v>
      </c>
      <c r="I6160" s="43" t="s">
        <v>364</v>
      </c>
      <c r="J6160" s="43">
        <v>4</v>
      </c>
      <c r="K6160" s="43" t="s">
        <v>407</v>
      </c>
      <c r="L6160" s="55" t="s">
        <v>13</v>
      </c>
      <c r="M6160" s="43" t="s">
        <v>2</v>
      </c>
      <c r="N6160" s="43" t="s">
        <v>2</v>
      </c>
      <c r="O6160"/>
      <c r="P6160" s="43" t="s">
        <v>363</v>
      </c>
    </row>
    <row r="6161" spans="1:16" x14ac:dyDescent="0.25">
      <c r="A6161" s="43" t="s">
        <v>9191</v>
      </c>
      <c r="B6161" s="43" t="s">
        <v>403</v>
      </c>
      <c r="C6161" s="43" t="s">
        <v>9192</v>
      </c>
      <c r="D6161" s="43" t="s">
        <v>9193</v>
      </c>
      <c r="E6161" s="43" t="s">
        <v>46</v>
      </c>
      <c r="F6161" s="44">
        <v>45015</v>
      </c>
      <c r="G6161" s="43" t="s">
        <v>203</v>
      </c>
      <c r="H6161" s="43" t="s">
        <v>3960</v>
      </c>
      <c r="I6161" s="43" t="s">
        <v>364</v>
      </c>
      <c r="J6161" s="43">
        <v>5</v>
      </c>
      <c r="K6161" s="43" t="s">
        <v>196</v>
      </c>
      <c r="L6161" s="55" t="s">
        <v>13</v>
      </c>
      <c r="M6161" s="43" t="s">
        <v>2</v>
      </c>
      <c r="N6161" s="43" t="s">
        <v>2</v>
      </c>
      <c r="O6161"/>
      <c r="P6161" s="43" t="s">
        <v>363</v>
      </c>
    </row>
    <row r="6162" spans="1:16" x14ac:dyDescent="0.25">
      <c r="A6162" s="43" t="s">
        <v>9191</v>
      </c>
      <c r="B6162" s="43" t="s">
        <v>403</v>
      </c>
      <c r="C6162" s="43" t="s">
        <v>9192</v>
      </c>
      <c r="D6162" s="43" t="s">
        <v>9193</v>
      </c>
      <c r="E6162" s="43" t="s">
        <v>46</v>
      </c>
      <c r="F6162" s="44">
        <v>45015</v>
      </c>
      <c r="G6162" s="43" t="s">
        <v>203</v>
      </c>
      <c r="H6162" s="43" t="s">
        <v>3960</v>
      </c>
      <c r="I6162" s="43" t="s">
        <v>364</v>
      </c>
      <c r="J6162" s="43">
        <v>6</v>
      </c>
      <c r="K6162" s="43" t="s">
        <v>111</v>
      </c>
      <c r="L6162" s="55" t="s">
        <v>13</v>
      </c>
      <c r="M6162" s="43" t="s">
        <v>2</v>
      </c>
      <c r="N6162" s="43" t="s">
        <v>2</v>
      </c>
      <c r="O6162"/>
      <c r="P6162" s="43" t="s">
        <v>363</v>
      </c>
    </row>
    <row r="6163" spans="1:16" ht="30" x14ac:dyDescent="0.25">
      <c r="A6163" s="43" t="s">
        <v>9191</v>
      </c>
      <c r="B6163" s="43" t="s">
        <v>403</v>
      </c>
      <c r="C6163" s="43" t="s">
        <v>9192</v>
      </c>
      <c r="D6163" s="43" t="s">
        <v>9193</v>
      </c>
      <c r="E6163" s="43" t="s">
        <v>46</v>
      </c>
      <c r="F6163" s="44">
        <v>45015</v>
      </c>
      <c r="G6163" s="43" t="s">
        <v>203</v>
      </c>
      <c r="H6163" s="43" t="s">
        <v>3960</v>
      </c>
      <c r="I6163" s="43" t="s">
        <v>364</v>
      </c>
      <c r="J6163" s="43">
        <v>7</v>
      </c>
      <c r="K6163" s="43" t="s">
        <v>118</v>
      </c>
      <c r="L6163" s="55" t="s">
        <v>640</v>
      </c>
      <c r="M6163" s="43" t="s">
        <v>2</v>
      </c>
      <c r="N6163" s="43" t="s">
        <v>3</v>
      </c>
      <c r="O6163" s="43" t="s">
        <v>9906</v>
      </c>
      <c r="P6163" s="43" t="s">
        <v>364</v>
      </c>
    </row>
    <row r="6164" spans="1:16" x14ac:dyDescent="0.25">
      <c r="A6164" s="43" t="s">
        <v>9191</v>
      </c>
      <c r="B6164" s="43" t="s">
        <v>403</v>
      </c>
      <c r="C6164" s="43" t="s">
        <v>9192</v>
      </c>
      <c r="D6164" s="43" t="s">
        <v>9193</v>
      </c>
      <c r="E6164" s="43" t="s">
        <v>46</v>
      </c>
      <c r="F6164" s="44">
        <v>45015</v>
      </c>
      <c r="G6164" s="43" t="s">
        <v>203</v>
      </c>
      <c r="H6164" s="43" t="s">
        <v>3960</v>
      </c>
      <c r="I6164" s="43" t="s">
        <v>364</v>
      </c>
      <c r="J6164" s="43">
        <v>8</v>
      </c>
      <c r="K6164" s="43" t="s">
        <v>656</v>
      </c>
      <c r="L6164" s="55" t="s">
        <v>640</v>
      </c>
      <c r="M6164" s="43" t="s">
        <v>2</v>
      </c>
      <c r="N6164" s="43" t="s">
        <v>2</v>
      </c>
      <c r="O6164"/>
      <c r="P6164" s="43" t="s">
        <v>363</v>
      </c>
    </row>
    <row r="6165" spans="1:16" x14ac:dyDescent="0.25">
      <c r="A6165" s="43" t="s">
        <v>9191</v>
      </c>
      <c r="B6165" s="43" t="s">
        <v>403</v>
      </c>
      <c r="C6165" s="43" t="s">
        <v>9192</v>
      </c>
      <c r="D6165" s="43" t="s">
        <v>9193</v>
      </c>
      <c r="E6165" s="43" t="s">
        <v>46</v>
      </c>
      <c r="F6165" s="44">
        <v>45015</v>
      </c>
      <c r="G6165" s="43" t="s">
        <v>203</v>
      </c>
      <c r="H6165" s="43" t="s">
        <v>3960</v>
      </c>
      <c r="I6165" s="43" t="s">
        <v>364</v>
      </c>
      <c r="J6165" s="43">
        <v>9</v>
      </c>
      <c r="K6165" s="43" t="s">
        <v>408</v>
      </c>
      <c r="L6165" s="55" t="s">
        <v>639</v>
      </c>
      <c r="M6165" s="43" t="s">
        <v>2</v>
      </c>
      <c r="N6165" s="43" t="s">
        <v>2</v>
      </c>
      <c r="O6165"/>
      <c r="P6165" s="43" t="s">
        <v>363</v>
      </c>
    </row>
    <row r="6166" spans="1:16" x14ac:dyDescent="0.25">
      <c r="A6166" s="43" t="s">
        <v>9191</v>
      </c>
      <c r="B6166" s="43" t="s">
        <v>403</v>
      </c>
      <c r="C6166" s="43" t="s">
        <v>9192</v>
      </c>
      <c r="D6166" s="43" t="s">
        <v>9193</v>
      </c>
      <c r="E6166" s="43" t="s">
        <v>46</v>
      </c>
      <c r="F6166" s="44">
        <v>45015</v>
      </c>
      <c r="G6166" s="43" t="s">
        <v>203</v>
      </c>
      <c r="H6166" s="43" t="s">
        <v>4197</v>
      </c>
      <c r="I6166" s="43" t="s">
        <v>363</v>
      </c>
      <c r="J6166" s="43">
        <v>10</v>
      </c>
      <c r="K6166" s="43" t="s">
        <v>5502</v>
      </c>
      <c r="L6166" s="55" t="s">
        <v>13</v>
      </c>
      <c r="M6166"/>
      <c r="N6166"/>
      <c r="O6166"/>
      <c r="P6166" s="43" t="s">
        <v>363</v>
      </c>
    </row>
    <row r="6167" spans="1:16" x14ac:dyDescent="0.25">
      <c r="A6167" s="43" t="s">
        <v>9191</v>
      </c>
      <c r="B6167" s="43" t="s">
        <v>403</v>
      </c>
      <c r="C6167" s="43" t="s">
        <v>9192</v>
      </c>
      <c r="D6167" s="43" t="s">
        <v>9193</v>
      </c>
      <c r="E6167" s="43" t="s">
        <v>46</v>
      </c>
      <c r="F6167" s="44">
        <v>45015</v>
      </c>
      <c r="G6167" s="43" t="s">
        <v>203</v>
      </c>
      <c r="H6167" s="43" t="s">
        <v>4197</v>
      </c>
      <c r="I6167" s="43" t="s">
        <v>364</v>
      </c>
      <c r="J6167" s="43">
        <v>11</v>
      </c>
      <c r="K6167" s="43" t="s">
        <v>5503</v>
      </c>
      <c r="L6167" s="55" t="s">
        <v>13</v>
      </c>
      <c r="M6167" s="43" t="s">
        <v>2</v>
      </c>
      <c r="N6167" s="43" t="s">
        <v>3</v>
      </c>
      <c r="O6167" s="43" t="s">
        <v>9886</v>
      </c>
      <c r="P6167" s="43" t="s">
        <v>364</v>
      </c>
    </row>
    <row r="6168" spans="1:16" x14ac:dyDescent="0.25">
      <c r="A6168" s="43" t="s">
        <v>9191</v>
      </c>
      <c r="B6168" s="43" t="s">
        <v>403</v>
      </c>
      <c r="C6168" s="43" t="s">
        <v>9192</v>
      </c>
      <c r="D6168" s="43" t="s">
        <v>9193</v>
      </c>
      <c r="E6168" s="43" t="s">
        <v>46</v>
      </c>
      <c r="F6168" s="44">
        <v>45015</v>
      </c>
      <c r="G6168" s="43" t="s">
        <v>203</v>
      </c>
      <c r="H6168" s="43" t="s">
        <v>3960</v>
      </c>
      <c r="I6168" s="43" t="s">
        <v>364</v>
      </c>
      <c r="J6168" s="43">
        <v>12</v>
      </c>
      <c r="K6168" s="43" t="s">
        <v>3370</v>
      </c>
      <c r="L6168" s="55" t="s">
        <v>13</v>
      </c>
      <c r="M6168" s="43" t="s">
        <v>2</v>
      </c>
      <c r="N6168" s="43" t="s">
        <v>2</v>
      </c>
      <c r="O6168"/>
      <c r="P6168" s="43" t="s">
        <v>363</v>
      </c>
    </row>
    <row r="6169" spans="1:16" ht="30" x14ac:dyDescent="0.25">
      <c r="A6169" s="43" t="s">
        <v>9191</v>
      </c>
      <c r="B6169" s="43" t="s">
        <v>403</v>
      </c>
      <c r="C6169" s="43" t="s">
        <v>9192</v>
      </c>
      <c r="D6169" s="43" t="s">
        <v>9193</v>
      </c>
      <c r="E6169" s="43" t="s">
        <v>46</v>
      </c>
      <c r="F6169" s="44">
        <v>45015</v>
      </c>
      <c r="G6169" s="43" t="s">
        <v>203</v>
      </c>
      <c r="H6169" s="43" t="s">
        <v>3960</v>
      </c>
      <c r="I6169" s="43" t="s">
        <v>364</v>
      </c>
      <c r="J6169" s="43">
        <v>13</v>
      </c>
      <c r="K6169" s="43" t="s">
        <v>5505</v>
      </c>
      <c r="L6169" s="55" t="s">
        <v>13</v>
      </c>
      <c r="M6169" s="43" t="s">
        <v>2</v>
      </c>
      <c r="N6169" s="43" t="s">
        <v>2</v>
      </c>
      <c r="O6169"/>
      <c r="P6169" s="43" t="s">
        <v>363</v>
      </c>
    </row>
    <row r="6170" spans="1:16" x14ac:dyDescent="0.25">
      <c r="A6170" s="43" t="s">
        <v>9194</v>
      </c>
      <c r="B6170" s="43" t="s">
        <v>403</v>
      </c>
      <c r="C6170" s="43" t="s">
        <v>9195</v>
      </c>
      <c r="D6170" s="43" t="s">
        <v>9196</v>
      </c>
      <c r="E6170" s="43" t="s">
        <v>46</v>
      </c>
      <c r="F6170" s="44">
        <v>45015</v>
      </c>
      <c r="G6170" s="43" t="s">
        <v>203</v>
      </c>
      <c r="H6170" s="43" t="s">
        <v>3960</v>
      </c>
      <c r="I6170" s="43" t="s">
        <v>364</v>
      </c>
      <c r="J6170" s="43">
        <v>1</v>
      </c>
      <c r="K6170" s="43" t="s">
        <v>404</v>
      </c>
      <c r="L6170" s="55" t="s">
        <v>13</v>
      </c>
      <c r="M6170" s="43" t="s">
        <v>2</v>
      </c>
      <c r="N6170" s="43" t="s">
        <v>2</v>
      </c>
      <c r="O6170"/>
      <c r="P6170" s="43" t="s">
        <v>363</v>
      </c>
    </row>
    <row r="6171" spans="1:16" x14ac:dyDescent="0.25">
      <c r="A6171" s="43" t="s">
        <v>9194</v>
      </c>
      <c r="B6171" s="43" t="s">
        <v>403</v>
      </c>
      <c r="C6171" s="43" t="s">
        <v>9195</v>
      </c>
      <c r="D6171" s="43" t="s">
        <v>9196</v>
      </c>
      <c r="E6171" s="43" t="s">
        <v>46</v>
      </c>
      <c r="F6171" s="44">
        <v>45015</v>
      </c>
      <c r="G6171" s="43" t="s">
        <v>203</v>
      </c>
      <c r="H6171" s="43" t="s">
        <v>3960</v>
      </c>
      <c r="I6171" s="43" t="s">
        <v>364</v>
      </c>
      <c r="J6171" s="43">
        <v>2</v>
      </c>
      <c r="K6171" s="43" t="s">
        <v>3488</v>
      </c>
      <c r="L6171" s="55" t="s">
        <v>13</v>
      </c>
      <c r="M6171" s="43" t="s">
        <v>2</v>
      </c>
      <c r="N6171" s="43" t="s">
        <v>2</v>
      </c>
      <c r="O6171"/>
      <c r="P6171" s="43" t="s">
        <v>363</v>
      </c>
    </row>
    <row r="6172" spans="1:16" x14ac:dyDescent="0.25">
      <c r="A6172" s="43" t="s">
        <v>9194</v>
      </c>
      <c r="B6172" s="43" t="s">
        <v>403</v>
      </c>
      <c r="C6172" s="43" t="s">
        <v>9195</v>
      </c>
      <c r="D6172" s="43" t="s">
        <v>9196</v>
      </c>
      <c r="E6172" s="43" t="s">
        <v>46</v>
      </c>
      <c r="F6172" s="44">
        <v>45015</v>
      </c>
      <c r="G6172" s="43" t="s">
        <v>203</v>
      </c>
      <c r="H6172" s="43" t="s">
        <v>3960</v>
      </c>
      <c r="I6172" s="43" t="s">
        <v>364</v>
      </c>
      <c r="J6172" s="43">
        <v>3</v>
      </c>
      <c r="K6172" s="43" t="s">
        <v>405</v>
      </c>
      <c r="L6172" s="55" t="s">
        <v>638</v>
      </c>
      <c r="M6172" s="43" t="s">
        <v>2</v>
      </c>
      <c r="N6172" s="43" t="s">
        <v>2</v>
      </c>
      <c r="O6172"/>
      <c r="P6172" s="43" t="s">
        <v>363</v>
      </c>
    </row>
    <row r="6173" spans="1:16" x14ac:dyDescent="0.25">
      <c r="A6173" s="43" t="s">
        <v>9194</v>
      </c>
      <c r="B6173" s="43" t="s">
        <v>403</v>
      </c>
      <c r="C6173" s="43" t="s">
        <v>9195</v>
      </c>
      <c r="D6173" s="43" t="s">
        <v>9196</v>
      </c>
      <c r="E6173" s="43" t="s">
        <v>46</v>
      </c>
      <c r="F6173" s="44">
        <v>45015</v>
      </c>
      <c r="G6173" s="43" t="s">
        <v>203</v>
      </c>
      <c r="H6173" s="43" t="s">
        <v>3960</v>
      </c>
      <c r="I6173" s="43" t="s">
        <v>364</v>
      </c>
      <c r="J6173" s="43">
        <v>4</v>
      </c>
      <c r="K6173" s="43" t="s">
        <v>9197</v>
      </c>
      <c r="L6173" s="55" t="s">
        <v>638</v>
      </c>
      <c r="M6173" s="43" t="s">
        <v>2</v>
      </c>
      <c r="N6173" s="43" t="s">
        <v>2</v>
      </c>
      <c r="O6173"/>
      <c r="P6173" s="43" t="s">
        <v>363</v>
      </c>
    </row>
    <row r="6174" spans="1:16" x14ac:dyDescent="0.25">
      <c r="A6174" s="43" t="s">
        <v>9194</v>
      </c>
      <c r="B6174" s="43" t="s">
        <v>403</v>
      </c>
      <c r="C6174" s="43" t="s">
        <v>9195</v>
      </c>
      <c r="D6174" s="43" t="s">
        <v>9196</v>
      </c>
      <c r="E6174" s="43" t="s">
        <v>46</v>
      </c>
      <c r="F6174" s="44">
        <v>45015</v>
      </c>
      <c r="G6174" s="43" t="s">
        <v>203</v>
      </c>
      <c r="H6174" s="43" t="s">
        <v>3960</v>
      </c>
      <c r="I6174" s="43" t="s">
        <v>364</v>
      </c>
      <c r="J6174" s="43">
        <v>5</v>
      </c>
      <c r="K6174" s="43" t="s">
        <v>407</v>
      </c>
      <c r="L6174" s="55" t="s">
        <v>13</v>
      </c>
      <c r="M6174" s="43" t="s">
        <v>2</v>
      </c>
      <c r="N6174" s="43" t="s">
        <v>2</v>
      </c>
      <c r="O6174"/>
      <c r="P6174" s="43" t="s">
        <v>363</v>
      </c>
    </row>
    <row r="6175" spans="1:16" x14ac:dyDescent="0.25">
      <c r="A6175" s="43" t="s">
        <v>9194</v>
      </c>
      <c r="B6175" s="43" t="s">
        <v>403</v>
      </c>
      <c r="C6175" s="43" t="s">
        <v>9195</v>
      </c>
      <c r="D6175" s="43" t="s">
        <v>9196</v>
      </c>
      <c r="E6175" s="43" t="s">
        <v>46</v>
      </c>
      <c r="F6175" s="44">
        <v>45015</v>
      </c>
      <c r="G6175" s="43" t="s">
        <v>203</v>
      </c>
      <c r="H6175" s="43" t="s">
        <v>3960</v>
      </c>
      <c r="I6175" s="43" t="s">
        <v>364</v>
      </c>
      <c r="J6175" s="43">
        <v>6</v>
      </c>
      <c r="K6175" s="43" t="s">
        <v>196</v>
      </c>
      <c r="L6175" s="55" t="s">
        <v>13</v>
      </c>
      <c r="M6175" s="43" t="s">
        <v>2</v>
      </c>
      <c r="N6175" s="43" t="s">
        <v>2</v>
      </c>
      <c r="O6175"/>
      <c r="P6175" s="43" t="s">
        <v>363</v>
      </c>
    </row>
    <row r="6176" spans="1:16" x14ac:dyDescent="0.25">
      <c r="A6176" s="43" t="s">
        <v>9194</v>
      </c>
      <c r="B6176" s="43" t="s">
        <v>403</v>
      </c>
      <c r="C6176" s="43" t="s">
        <v>9195</v>
      </c>
      <c r="D6176" s="43" t="s">
        <v>9196</v>
      </c>
      <c r="E6176" s="43" t="s">
        <v>46</v>
      </c>
      <c r="F6176" s="44">
        <v>45015</v>
      </c>
      <c r="G6176" s="43" t="s">
        <v>203</v>
      </c>
      <c r="H6176" s="43" t="s">
        <v>3960</v>
      </c>
      <c r="I6176" s="43" t="s">
        <v>364</v>
      </c>
      <c r="J6176" s="43">
        <v>7</v>
      </c>
      <c r="K6176" s="43" t="s">
        <v>111</v>
      </c>
      <c r="L6176" s="55" t="s">
        <v>13</v>
      </c>
      <c r="M6176" s="43" t="s">
        <v>2</v>
      </c>
      <c r="N6176" s="43" t="s">
        <v>2</v>
      </c>
      <c r="O6176"/>
      <c r="P6176" s="43" t="s">
        <v>363</v>
      </c>
    </row>
    <row r="6177" spans="1:16" x14ac:dyDescent="0.25">
      <c r="A6177" s="43" t="s">
        <v>9194</v>
      </c>
      <c r="B6177" s="43" t="s">
        <v>403</v>
      </c>
      <c r="C6177" s="43" t="s">
        <v>9195</v>
      </c>
      <c r="D6177" s="43" t="s">
        <v>9196</v>
      </c>
      <c r="E6177" s="43" t="s">
        <v>46</v>
      </c>
      <c r="F6177" s="44">
        <v>45015</v>
      </c>
      <c r="G6177" s="43" t="s">
        <v>203</v>
      </c>
      <c r="H6177" s="43" t="s">
        <v>3960</v>
      </c>
      <c r="I6177" s="43" t="s">
        <v>364</v>
      </c>
      <c r="J6177" s="43">
        <v>8</v>
      </c>
      <c r="K6177" s="43" t="s">
        <v>118</v>
      </c>
      <c r="L6177" s="55" t="s">
        <v>640</v>
      </c>
      <c r="M6177" s="43" t="s">
        <v>2</v>
      </c>
      <c r="N6177" s="43" t="s">
        <v>2</v>
      </c>
      <c r="O6177"/>
      <c r="P6177" s="43" t="s">
        <v>363</v>
      </c>
    </row>
    <row r="6178" spans="1:16" x14ac:dyDescent="0.25">
      <c r="A6178" s="43" t="s">
        <v>9194</v>
      </c>
      <c r="B6178" s="43" t="s">
        <v>403</v>
      </c>
      <c r="C6178" s="43" t="s">
        <v>9195</v>
      </c>
      <c r="D6178" s="43" t="s">
        <v>9196</v>
      </c>
      <c r="E6178" s="43" t="s">
        <v>46</v>
      </c>
      <c r="F6178" s="44">
        <v>45015</v>
      </c>
      <c r="G6178" s="43" t="s">
        <v>203</v>
      </c>
      <c r="H6178" s="43" t="s">
        <v>3960</v>
      </c>
      <c r="I6178" s="43" t="s">
        <v>364</v>
      </c>
      <c r="J6178" s="43">
        <v>9</v>
      </c>
      <c r="K6178" s="43" t="s">
        <v>656</v>
      </c>
      <c r="L6178" s="55" t="s">
        <v>640</v>
      </c>
      <c r="M6178" s="43" t="s">
        <v>2</v>
      </c>
      <c r="N6178" s="43" t="s">
        <v>3</v>
      </c>
      <c r="O6178" s="43" t="s">
        <v>9904</v>
      </c>
      <c r="P6178" s="43" t="s">
        <v>364</v>
      </c>
    </row>
    <row r="6179" spans="1:16" ht="30" x14ac:dyDescent="0.25">
      <c r="A6179" s="43" t="s">
        <v>9194</v>
      </c>
      <c r="B6179" s="43" t="s">
        <v>403</v>
      </c>
      <c r="C6179" s="43" t="s">
        <v>9195</v>
      </c>
      <c r="D6179" s="43" t="s">
        <v>9196</v>
      </c>
      <c r="E6179" s="43" t="s">
        <v>46</v>
      </c>
      <c r="F6179" s="44">
        <v>45015</v>
      </c>
      <c r="G6179" s="43" t="s">
        <v>203</v>
      </c>
      <c r="H6179" s="43" t="s">
        <v>3960</v>
      </c>
      <c r="I6179" s="43" t="s">
        <v>364</v>
      </c>
      <c r="J6179" s="43">
        <v>10</v>
      </c>
      <c r="K6179" s="43" t="s">
        <v>5505</v>
      </c>
      <c r="L6179" s="55" t="s">
        <v>13</v>
      </c>
      <c r="M6179" s="43" t="s">
        <v>2</v>
      </c>
      <c r="N6179" s="43" t="s">
        <v>2</v>
      </c>
      <c r="O6179"/>
      <c r="P6179" s="43" t="s">
        <v>363</v>
      </c>
    </row>
    <row r="6180" spans="1:16" x14ac:dyDescent="0.25">
      <c r="A6180" s="43" t="s">
        <v>9194</v>
      </c>
      <c r="B6180" s="43" t="s">
        <v>403</v>
      </c>
      <c r="C6180" s="43" t="s">
        <v>9195</v>
      </c>
      <c r="D6180" s="43" t="s">
        <v>9196</v>
      </c>
      <c r="E6180" s="43" t="s">
        <v>46</v>
      </c>
      <c r="F6180" s="44">
        <v>45015</v>
      </c>
      <c r="G6180" s="43" t="s">
        <v>203</v>
      </c>
      <c r="H6180" s="43" t="s">
        <v>3960</v>
      </c>
      <c r="I6180" s="43" t="s">
        <v>364</v>
      </c>
      <c r="J6180" s="43">
        <v>11</v>
      </c>
      <c r="K6180" s="43" t="s">
        <v>408</v>
      </c>
      <c r="L6180" s="55" t="s">
        <v>639</v>
      </c>
      <c r="M6180" s="43" t="s">
        <v>2</v>
      </c>
      <c r="N6180" s="43" t="s">
        <v>3</v>
      </c>
      <c r="O6180" s="43" t="s">
        <v>9886</v>
      </c>
      <c r="P6180" s="43" t="s">
        <v>364</v>
      </c>
    </row>
    <row r="6181" spans="1:16" x14ac:dyDescent="0.25">
      <c r="A6181" s="43" t="s">
        <v>9194</v>
      </c>
      <c r="B6181" s="43" t="s">
        <v>403</v>
      </c>
      <c r="C6181" s="43" t="s">
        <v>9195</v>
      </c>
      <c r="D6181" s="43" t="s">
        <v>9196</v>
      </c>
      <c r="E6181" s="43" t="s">
        <v>46</v>
      </c>
      <c r="F6181" s="44">
        <v>45015</v>
      </c>
      <c r="G6181" s="43" t="s">
        <v>203</v>
      </c>
      <c r="H6181" s="43" t="s">
        <v>3960</v>
      </c>
      <c r="I6181" s="43" t="s">
        <v>363</v>
      </c>
      <c r="J6181" s="43">
        <v>12</v>
      </c>
      <c r="K6181" s="43" t="s">
        <v>409</v>
      </c>
      <c r="L6181" s="55" t="s">
        <v>13</v>
      </c>
      <c r="M6181"/>
      <c r="N6181"/>
      <c r="O6181"/>
      <c r="P6181" s="43" t="s">
        <v>363</v>
      </c>
    </row>
    <row r="6182" spans="1:16" x14ac:dyDescent="0.25">
      <c r="A6182" s="43" t="s">
        <v>9194</v>
      </c>
      <c r="B6182" s="43" t="s">
        <v>403</v>
      </c>
      <c r="C6182" s="43" t="s">
        <v>9195</v>
      </c>
      <c r="D6182" s="43" t="s">
        <v>9196</v>
      </c>
      <c r="E6182" s="43" t="s">
        <v>46</v>
      </c>
      <c r="F6182" s="44">
        <v>45015</v>
      </c>
      <c r="G6182" s="43" t="s">
        <v>203</v>
      </c>
      <c r="H6182" s="43" t="s">
        <v>4197</v>
      </c>
      <c r="I6182" s="43" t="s">
        <v>364</v>
      </c>
      <c r="J6182" s="43">
        <v>13</v>
      </c>
      <c r="K6182" s="43" t="s">
        <v>9198</v>
      </c>
      <c r="L6182" s="55" t="s">
        <v>13</v>
      </c>
      <c r="M6182" s="43" t="s">
        <v>2</v>
      </c>
      <c r="N6182" s="43" t="s">
        <v>3</v>
      </c>
      <c r="O6182" s="43" t="s">
        <v>9886</v>
      </c>
      <c r="P6182" s="43" t="s">
        <v>364</v>
      </c>
    </row>
    <row r="6183" spans="1:16" ht="45" x14ac:dyDescent="0.25">
      <c r="A6183" s="43" t="s">
        <v>9194</v>
      </c>
      <c r="B6183" s="43" t="s">
        <v>403</v>
      </c>
      <c r="C6183" s="43" t="s">
        <v>9195</v>
      </c>
      <c r="D6183" s="43" t="s">
        <v>9196</v>
      </c>
      <c r="E6183" s="43" t="s">
        <v>46</v>
      </c>
      <c r="F6183" s="44">
        <v>45015</v>
      </c>
      <c r="G6183" s="43" t="s">
        <v>203</v>
      </c>
      <c r="H6183" s="43" t="s">
        <v>3960</v>
      </c>
      <c r="I6183" s="43" t="s">
        <v>364</v>
      </c>
      <c r="J6183" s="43">
        <v>14</v>
      </c>
      <c r="K6183" s="43" t="s">
        <v>9199</v>
      </c>
      <c r="L6183" s="55" t="s">
        <v>13</v>
      </c>
      <c r="M6183" s="43" t="s">
        <v>2</v>
      </c>
      <c r="N6183" s="43" t="s">
        <v>3</v>
      </c>
      <c r="O6183" s="43" t="s">
        <v>9861</v>
      </c>
      <c r="P6183" s="43" t="s">
        <v>364</v>
      </c>
    </row>
    <row r="6184" spans="1:16" x14ac:dyDescent="0.25">
      <c r="A6184" s="43" t="s">
        <v>9194</v>
      </c>
      <c r="B6184" s="43" t="s">
        <v>403</v>
      </c>
      <c r="C6184" s="43" t="s">
        <v>9195</v>
      </c>
      <c r="D6184" s="43" t="s">
        <v>9196</v>
      </c>
      <c r="E6184" s="43" t="s">
        <v>46</v>
      </c>
      <c r="F6184" s="44">
        <v>45015</v>
      </c>
      <c r="G6184" s="43" t="s">
        <v>203</v>
      </c>
      <c r="H6184" s="43" t="s">
        <v>3960</v>
      </c>
      <c r="I6184" s="43" t="s">
        <v>363</v>
      </c>
      <c r="J6184" s="43">
        <v>15</v>
      </c>
      <c r="K6184" s="43" t="s">
        <v>658</v>
      </c>
      <c r="L6184" s="55" t="s">
        <v>13</v>
      </c>
      <c r="M6184"/>
      <c r="N6184"/>
      <c r="O6184"/>
      <c r="P6184" s="43" t="s">
        <v>363</v>
      </c>
    </row>
    <row r="6185" spans="1:16" x14ac:dyDescent="0.25">
      <c r="A6185" s="43" t="s">
        <v>9194</v>
      </c>
      <c r="B6185" s="43" t="s">
        <v>403</v>
      </c>
      <c r="C6185" s="43" t="s">
        <v>9195</v>
      </c>
      <c r="D6185" s="43" t="s">
        <v>9196</v>
      </c>
      <c r="E6185" s="43" t="s">
        <v>46</v>
      </c>
      <c r="F6185" s="44">
        <v>45015</v>
      </c>
      <c r="G6185" s="43" t="s">
        <v>203</v>
      </c>
      <c r="H6185" s="43" t="s">
        <v>3960</v>
      </c>
      <c r="I6185" s="43" t="s">
        <v>363</v>
      </c>
      <c r="J6185" s="43">
        <v>16</v>
      </c>
      <c r="K6185" s="43" t="s">
        <v>86</v>
      </c>
      <c r="L6185" s="55" t="s">
        <v>13</v>
      </c>
      <c r="M6185"/>
      <c r="N6185"/>
      <c r="O6185"/>
      <c r="P6185" s="43" t="s">
        <v>363</v>
      </c>
    </row>
    <row r="6186" spans="1:16" x14ac:dyDescent="0.25">
      <c r="A6186" s="43" t="s">
        <v>9200</v>
      </c>
      <c r="B6186" s="43" t="s">
        <v>205</v>
      </c>
      <c r="C6186" s="43" t="s">
        <v>9201</v>
      </c>
      <c r="D6186" s="43">
        <v>6517407</v>
      </c>
      <c r="E6186" s="43" t="s">
        <v>46</v>
      </c>
      <c r="F6186" s="44">
        <v>45015</v>
      </c>
      <c r="G6186" s="43" t="s">
        <v>203</v>
      </c>
      <c r="H6186" s="43" t="s">
        <v>3960</v>
      </c>
      <c r="I6186" s="43" t="s">
        <v>364</v>
      </c>
      <c r="J6186" s="43">
        <v>1</v>
      </c>
      <c r="K6186" s="43" t="s">
        <v>3448</v>
      </c>
      <c r="L6186" s="55" t="s">
        <v>13</v>
      </c>
      <c r="M6186" s="43" t="s">
        <v>2</v>
      </c>
      <c r="N6186" s="43" t="s">
        <v>2</v>
      </c>
      <c r="O6186"/>
      <c r="P6186" s="43" t="s">
        <v>363</v>
      </c>
    </row>
    <row r="6187" spans="1:16" ht="30" x14ac:dyDescent="0.25">
      <c r="A6187" s="43" t="s">
        <v>9200</v>
      </c>
      <c r="B6187" s="43" t="s">
        <v>205</v>
      </c>
      <c r="C6187" s="43" t="s">
        <v>9201</v>
      </c>
      <c r="D6187" s="43">
        <v>6517407</v>
      </c>
      <c r="E6187" s="43" t="s">
        <v>46</v>
      </c>
      <c r="F6187" s="44">
        <v>45015</v>
      </c>
      <c r="G6187" s="43" t="s">
        <v>203</v>
      </c>
      <c r="H6187" s="43" t="s">
        <v>3960</v>
      </c>
      <c r="I6187" s="43" t="s">
        <v>364</v>
      </c>
      <c r="J6187" s="43">
        <v>2</v>
      </c>
      <c r="K6187" s="43" t="s">
        <v>3803</v>
      </c>
      <c r="L6187" s="55" t="s">
        <v>13</v>
      </c>
      <c r="M6187" s="43" t="s">
        <v>2</v>
      </c>
      <c r="N6187" s="43" t="s">
        <v>3</v>
      </c>
      <c r="O6187" s="43" t="s">
        <v>9905</v>
      </c>
      <c r="P6187" s="43" t="s">
        <v>364</v>
      </c>
    </row>
    <row r="6188" spans="1:16" x14ac:dyDescent="0.25">
      <c r="A6188" s="43" t="s">
        <v>9200</v>
      </c>
      <c r="B6188" s="43" t="s">
        <v>205</v>
      </c>
      <c r="C6188" s="43" t="s">
        <v>9201</v>
      </c>
      <c r="D6188" s="43">
        <v>6517407</v>
      </c>
      <c r="E6188" s="43" t="s">
        <v>46</v>
      </c>
      <c r="F6188" s="44">
        <v>45015</v>
      </c>
      <c r="G6188" s="43" t="s">
        <v>203</v>
      </c>
      <c r="H6188" s="43" t="s">
        <v>3960</v>
      </c>
      <c r="I6188" s="43" t="s">
        <v>364</v>
      </c>
      <c r="J6188" s="43">
        <v>3.1</v>
      </c>
      <c r="K6188" s="43" t="s">
        <v>7382</v>
      </c>
      <c r="L6188" s="55" t="s">
        <v>13</v>
      </c>
      <c r="M6188" s="43" t="s">
        <v>2</v>
      </c>
      <c r="N6188" s="43" t="s">
        <v>2</v>
      </c>
      <c r="O6188"/>
      <c r="P6188" s="43" t="s">
        <v>363</v>
      </c>
    </row>
    <row r="6189" spans="1:16" ht="30" x14ac:dyDescent="0.25">
      <c r="A6189" s="43" t="s">
        <v>9200</v>
      </c>
      <c r="B6189" s="43" t="s">
        <v>205</v>
      </c>
      <c r="C6189" s="43" t="s">
        <v>9201</v>
      </c>
      <c r="D6189" s="43">
        <v>6517407</v>
      </c>
      <c r="E6189" s="43" t="s">
        <v>46</v>
      </c>
      <c r="F6189" s="44">
        <v>45015</v>
      </c>
      <c r="G6189" s="43" t="s">
        <v>203</v>
      </c>
      <c r="H6189" s="43" t="s">
        <v>3960</v>
      </c>
      <c r="I6189" s="43" t="s">
        <v>364</v>
      </c>
      <c r="J6189" s="43">
        <v>3.2</v>
      </c>
      <c r="K6189" s="43" t="s">
        <v>9202</v>
      </c>
      <c r="L6189" s="55" t="s">
        <v>13</v>
      </c>
      <c r="M6189" s="43" t="s">
        <v>2</v>
      </c>
      <c r="N6189" s="43" t="s">
        <v>3</v>
      </c>
      <c r="O6189" s="43" t="s">
        <v>10026</v>
      </c>
      <c r="P6189" s="43" t="s">
        <v>364</v>
      </c>
    </row>
    <row r="6190" spans="1:16" ht="30" x14ac:dyDescent="0.25">
      <c r="A6190" s="43" t="s">
        <v>9200</v>
      </c>
      <c r="B6190" s="43" t="s">
        <v>205</v>
      </c>
      <c r="C6190" s="43" t="s">
        <v>9201</v>
      </c>
      <c r="D6190" s="43">
        <v>6517407</v>
      </c>
      <c r="E6190" s="43" t="s">
        <v>46</v>
      </c>
      <c r="F6190" s="44">
        <v>45015</v>
      </c>
      <c r="G6190" s="43" t="s">
        <v>203</v>
      </c>
      <c r="H6190" s="43" t="s">
        <v>3960</v>
      </c>
      <c r="I6190" s="43" t="s">
        <v>364</v>
      </c>
      <c r="J6190" s="43">
        <v>3.3</v>
      </c>
      <c r="K6190" s="43" t="s">
        <v>9203</v>
      </c>
      <c r="L6190" s="55" t="s">
        <v>13</v>
      </c>
      <c r="M6190" s="43" t="s">
        <v>2</v>
      </c>
      <c r="N6190" s="43" t="s">
        <v>3</v>
      </c>
      <c r="O6190" s="43" t="s">
        <v>10026</v>
      </c>
      <c r="P6190" s="43" t="s">
        <v>364</v>
      </c>
    </row>
    <row r="6191" spans="1:16" x14ac:dyDescent="0.25">
      <c r="A6191" s="43" t="s">
        <v>9200</v>
      </c>
      <c r="B6191" s="43" t="s">
        <v>205</v>
      </c>
      <c r="C6191" s="43" t="s">
        <v>9201</v>
      </c>
      <c r="D6191" s="43">
        <v>6517407</v>
      </c>
      <c r="E6191" s="43" t="s">
        <v>46</v>
      </c>
      <c r="F6191" s="44">
        <v>45015</v>
      </c>
      <c r="G6191" s="43" t="s">
        <v>203</v>
      </c>
      <c r="H6191" s="43" t="s">
        <v>3960</v>
      </c>
      <c r="I6191" s="43" t="s">
        <v>364</v>
      </c>
      <c r="J6191" s="43">
        <v>3.4</v>
      </c>
      <c r="K6191" s="43" t="s">
        <v>9204</v>
      </c>
      <c r="L6191" s="55" t="s">
        <v>13</v>
      </c>
      <c r="M6191" s="43" t="s">
        <v>2</v>
      </c>
      <c r="N6191" s="43" t="s">
        <v>2</v>
      </c>
      <c r="O6191"/>
      <c r="P6191" s="43" t="s">
        <v>363</v>
      </c>
    </row>
    <row r="6192" spans="1:16" ht="30" x14ac:dyDescent="0.25">
      <c r="A6192" s="43" t="s">
        <v>9200</v>
      </c>
      <c r="B6192" s="43" t="s">
        <v>205</v>
      </c>
      <c r="C6192" s="43" t="s">
        <v>9201</v>
      </c>
      <c r="D6192" s="43">
        <v>6517407</v>
      </c>
      <c r="E6192" s="43" t="s">
        <v>46</v>
      </c>
      <c r="F6192" s="44">
        <v>45015</v>
      </c>
      <c r="G6192" s="43" t="s">
        <v>203</v>
      </c>
      <c r="H6192" s="43" t="s">
        <v>3960</v>
      </c>
      <c r="I6192" s="43" t="s">
        <v>364</v>
      </c>
      <c r="J6192" s="43">
        <v>3.5</v>
      </c>
      <c r="K6192" s="43" t="s">
        <v>9205</v>
      </c>
      <c r="L6192" s="55" t="s">
        <v>13</v>
      </c>
      <c r="M6192" s="43" t="s">
        <v>2</v>
      </c>
      <c r="N6192" s="43" t="s">
        <v>3</v>
      </c>
      <c r="O6192" s="43" t="s">
        <v>10026</v>
      </c>
      <c r="P6192" s="43" t="s">
        <v>364</v>
      </c>
    </row>
    <row r="6193" spans="1:16" x14ac:dyDescent="0.25">
      <c r="A6193" s="43" t="s">
        <v>9200</v>
      </c>
      <c r="B6193" s="43" t="s">
        <v>205</v>
      </c>
      <c r="C6193" s="43" t="s">
        <v>9201</v>
      </c>
      <c r="D6193" s="43">
        <v>6517407</v>
      </c>
      <c r="E6193" s="43" t="s">
        <v>46</v>
      </c>
      <c r="F6193" s="44">
        <v>45015</v>
      </c>
      <c r="G6193" s="43" t="s">
        <v>203</v>
      </c>
      <c r="H6193" s="43" t="s">
        <v>3960</v>
      </c>
      <c r="I6193" s="43" t="s">
        <v>364</v>
      </c>
      <c r="J6193" s="43">
        <v>4</v>
      </c>
      <c r="K6193" s="43" t="s">
        <v>3324</v>
      </c>
      <c r="L6193" s="55" t="s">
        <v>13</v>
      </c>
      <c r="M6193" s="43" t="s">
        <v>2</v>
      </c>
      <c r="N6193" s="43" t="s">
        <v>2</v>
      </c>
      <c r="O6193"/>
      <c r="P6193" s="43" t="s">
        <v>363</v>
      </c>
    </row>
    <row r="6194" spans="1:16" ht="30" x14ac:dyDescent="0.25">
      <c r="A6194" s="43" t="s">
        <v>9200</v>
      </c>
      <c r="B6194" s="43" t="s">
        <v>205</v>
      </c>
      <c r="C6194" s="43" t="s">
        <v>9201</v>
      </c>
      <c r="D6194" s="43">
        <v>6517407</v>
      </c>
      <c r="E6194" s="43" t="s">
        <v>46</v>
      </c>
      <c r="F6194" s="44">
        <v>45015</v>
      </c>
      <c r="G6194" s="43" t="s">
        <v>203</v>
      </c>
      <c r="H6194" s="43" t="s">
        <v>3960</v>
      </c>
      <c r="I6194" s="43" t="s">
        <v>364</v>
      </c>
      <c r="J6194" s="43">
        <v>5.0999999999999996</v>
      </c>
      <c r="K6194" s="43" t="s">
        <v>9206</v>
      </c>
      <c r="L6194" s="55" t="s">
        <v>640</v>
      </c>
      <c r="M6194" s="43" t="s">
        <v>2</v>
      </c>
      <c r="N6194" s="43" t="s">
        <v>3</v>
      </c>
      <c r="O6194" s="43" t="s">
        <v>9979</v>
      </c>
      <c r="P6194" s="43" t="s">
        <v>364</v>
      </c>
    </row>
    <row r="6195" spans="1:16" x14ac:dyDescent="0.25">
      <c r="A6195" s="43" t="s">
        <v>9200</v>
      </c>
      <c r="B6195" s="43" t="s">
        <v>205</v>
      </c>
      <c r="C6195" s="43" t="s">
        <v>9201</v>
      </c>
      <c r="D6195" s="43">
        <v>6517407</v>
      </c>
      <c r="E6195" s="43" t="s">
        <v>46</v>
      </c>
      <c r="F6195" s="44">
        <v>45015</v>
      </c>
      <c r="G6195" s="43" t="s">
        <v>203</v>
      </c>
      <c r="H6195" s="43" t="s">
        <v>3960</v>
      </c>
      <c r="I6195" s="43" t="s">
        <v>364</v>
      </c>
      <c r="J6195" s="43">
        <v>5.2</v>
      </c>
      <c r="K6195" s="43" t="s">
        <v>9207</v>
      </c>
      <c r="L6195" s="55" t="s">
        <v>640</v>
      </c>
      <c r="M6195" s="43" t="s">
        <v>2</v>
      </c>
      <c r="N6195" s="43" t="s">
        <v>2</v>
      </c>
      <c r="O6195"/>
      <c r="P6195" s="43" t="s">
        <v>363</v>
      </c>
    </row>
    <row r="6196" spans="1:16" x14ac:dyDescent="0.25">
      <c r="A6196" s="43" t="s">
        <v>9200</v>
      </c>
      <c r="B6196" s="43" t="s">
        <v>205</v>
      </c>
      <c r="C6196" s="43" t="s">
        <v>9201</v>
      </c>
      <c r="D6196" s="43">
        <v>6517407</v>
      </c>
      <c r="E6196" s="43" t="s">
        <v>46</v>
      </c>
      <c r="F6196" s="44">
        <v>45015</v>
      </c>
      <c r="G6196" s="43" t="s">
        <v>203</v>
      </c>
      <c r="H6196" s="43" t="s">
        <v>3960</v>
      </c>
      <c r="I6196" s="43" t="s">
        <v>364</v>
      </c>
      <c r="J6196" s="43">
        <v>5.3</v>
      </c>
      <c r="K6196" s="43" t="s">
        <v>9208</v>
      </c>
      <c r="L6196" s="55" t="s">
        <v>640</v>
      </c>
      <c r="M6196" s="43" t="s">
        <v>2</v>
      </c>
      <c r="N6196" s="43" t="s">
        <v>2</v>
      </c>
      <c r="O6196"/>
      <c r="P6196" s="43" t="s">
        <v>363</v>
      </c>
    </row>
    <row r="6197" spans="1:16" x14ac:dyDescent="0.25">
      <c r="A6197" s="43" t="s">
        <v>9200</v>
      </c>
      <c r="B6197" s="43" t="s">
        <v>205</v>
      </c>
      <c r="C6197" s="43" t="s">
        <v>9201</v>
      </c>
      <c r="D6197" s="43">
        <v>6517407</v>
      </c>
      <c r="E6197" s="43" t="s">
        <v>46</v>
      </c>
      <c r="F6197" s="44">
        <v>45015</v>
      </c>
      <c r="G6197" s="43" t="s">
        <v>203</v>
      </c>
      <c r="H6197" s="43" t="s">
        <v>3960</v>
      </c>
      <c r="I6197" s="43" t="s">
        <v>364</v>
      </c>
      <c r="J6197" s="43">
        <v>5.4</v>
      </c>
      <c r="K6197" s="43" t="s">
        <v>9209</v>
      </c>
      <c r="L6197" s="55" t="s">
        <v>640</v>
      </c>
      <c r="M6197" s="43" t="s">
        <v>2</v>
      </c>
      <c r="N6197" s="43" t="s">
        <v>2</v>
      </c>
      <c r="O6197"/>
      <c r="P6197" s="43" t="s">
        <v>363</v>
      </c>
    </row>
    <row r="6198" spans="1:16" x14ac:dyDescent="0.25">
      <c r="A6198" s="43" t="s">
        <v>9200</v>
      </c>
      <c r="B6198" s="43" t="s">
        <v>205</v>
      </c>
      <c r="C6198" s="43" t="s">
        <v>9201</v>
      </c>
      <c r="D6198" s="43">
        <v>6517407</v>
      </c>
      <c r="E6198" s="43" t="s">
        <v>46</v>
      </c>
      <c r="F6198" s="44">
        <v>45015</v>
      </c>
      <c r="G6198" s="43" t="s">
        <v>203</v>
      </c>
      <c r="H6198" s="43" t="s">
        <v>3960</v>
      </c>
      <c r="I6198" s="43" t="s">
        <v>364</v>
      </c>
      <c r="J6198" s="43">
        <v>5.5</v>
      </c>
      <c r="K6198" s="43" t="s">
        <v>9210</v>
      </c>
      <c r="L6198" s="55" t="s">
        <v>640</v>
      </c>
      <c r="M6198" s="43" t="s">
        <v>2</v>
      </c>
      <c r="N6198" s="43" t="s">
        <v>2</v>
      </c>
      <c r="O6198"/>
      <c r="P6198" s="43" t="s">
        <v>363</v>
      </c>
    </row>
    <row r="6199" spans="1:16" x14ac:dyDescent="0.25">
      <c r="A6199" s="43" t="s">
        <v>9200</v>
      </c>
      <c r="B6199" s="43" t="s">
        <v>205</v>
      </c>
      <c r="C6199" s="43" t="s">
        <v>9201</v>
      </c>
      <c r="D6199" s="43">
        <v>6517407</v>
      </c>
      <c r="E6199" s="43" t="s">
        <v>46</v>
      </c>
      <c r="F6199" s="44">
        <v>45015</v>
      </c>
      <c r="G6199" s="43" t="s">
        <v>203</v>
      </c>
      <c r="H6199" s="43" t="s">
        <v>3960</v>
      </c>
      <c r="I6199" s="43" t="s">
        <v>364</v>
      </c>
      <c r="J6199" s="43">
        <v>6</v>
      </c>
      <c r="K6199" s="43" t="s">
        <v>9211</v>
      </c>
      <c r="L6199" s="55" t="s">
        <v>640</v>
      </c>
      <c r="M6199" s="43" t="s">
        <v>2</v>
      </c>
      <c r="N6199" s="43" t="s">
        <v>2</v>
      </c>
      <c r="O6199"/>
      <c r="P6199" s="43" t="s">
        <v>363</v>
      </c>
    </row>
    <row r="6200" spans="1:16" x14ac:dyDescent="0.25">
      <c r="A6200" s="43" t="s">
        <v>9200</v>
      </c>
      <c r="B6200" s="43" t="s">
        <v>205</v>
      </c>
      <c r="C6200" s="43" t="s">
        <v>9201</v>
      </c>
      <c r="D6200" s="43">
        <v>6517407</v>
      </c>
      <c r="E6200" s="43" t="s">
        <v>46</v>
      </c>
      <c r="F6200" s="44">
        <v>45015</v>
      </c>
      <c r="G6200" s="43" t="s">
        <v>203</v>
      </c>
      <c r="H6200" s="43" t="s">
        <v>3960</v>
      </c>
      <c r="I6200" s="43" t="s">
        <v>364</v>
      </c>
      <c r="J6200" s="43">
        <v>7.1</v>
      </c>
      <c r="K6200" s="43" t="s">
        <v>9212</v>
      </c>
      <c r="L6200" s="55" t="s">
        <v>13</v>
      </c>
      <c r="M6200" s="43" t="s">
        <v>2</v>
      </c>
      <c r="N6200" s="43" t="s">
        <v>2</v>
      </c>
      <c r="O6200"/>
      <c r="P6200" s="43" t="s">
        <v>363</v>
      </c>
    </row>
    <row r="6201" spans="1:16" x14ac:dyDescent="0.25">
      <c r="A6201" s="43" t="s">
        <v>9200</v>
      </c>
      <c r="B6201" s="43" t="s">
        <v>205</v>
      </c>
      <c r="C6201" s="43" t="s">
        <v>9201</v>
      </c>
      <c r="D6201" s="43">
        <v>6517407</v>
      </c>
      <c r="E6201" s="43" t="s">
        <v>46</v>
      </c>
      <c r="F6201" s="44">
        <v>45015</v>
      </c>
      <c r="G6201" s="43" t="s">
        <v>203</v>
      </c>
      <c r="H6201" s="43" t="s">
        <v>3960</v>
      </c>
      <c r="I6201" s="43" t="s">
        <v>364</v>
      </c>
      <c r="J6201" s="43">
        <v>7.2</v>
      </c>
      <c r="K6201" s="43" t="s">
        <v>9213</v>
      </c>
      <c r="L6201" s="55" t="s">
        <v>13</v>
      </c>
      <c r="M6201" s="43" t="s">
        <v>2</v>
      </c>
      <c r="N6201" s="43" t="s">
        <v>2</v>
      </c>
      <c r="O6201"/>
      <c r="P6201" s="43" t="s">
        <v>363</v>
      </c>
    </row>
    <row r="6202" spans="1:16" ht="30" x14ac:dyDescent="0.25">
      <c r="A6202" s="43" t="s">
        <v>9200</v>
      </c>
      <c r="B6202" s="43" t="s">
        <v>205</v>
      </c>
      <c r="C6202" s="43" t="s">
        <v>9201</v>
      </c>
      <c r="D6202" s="43">
        <v>6517407</v>
      </c>
      <c r="E6202" s="43" t="s">
        <v>46</v>
      </c>
      <c r="F6202" s="44">
        <v>45015</v>
      </c>
      <c r="G6202" s="43" t="s">
        <v>203</v>
      </c>
      <c r="H6202" s="43" t="s">
        <v>3960</v>
      </c>
      <c r="I6202" s="43" t="s">
        <v>364</v>
      </c>
      <c r="J6202" s="43">
        <v>8</v>
      </c>
      <c r="K6202" s="43" t="s">
        <v>3817</v>
      </c>
      <c r="L6202" s="55" t="s">
        <v>640</v>
      </c>
      <c r="M6202" s="43" t="s">
        <v>2</v>
      </c>
      <c r="N6202" s="43" t="s">
        <v>3</v>
      </c>
      <c r="O6202" s="43" t="s">
        <v>9958</v>
      </c>
      <c r="P6202" s="43" t="s">
        <v>364</v>
      </c>
    </row>
    <row r="6203" spans="1:16" x14ac:dyDescent="0.25">
      <c r="A6203" s="43" t="s">
        <v>9214</v>
      </c>
      <c r="B6203" s="43" t="s">
        <v>204</v>
      </c>
      <c r="C6203" s="43" t="s">
        <v>3380</v>
      </c>
      <c r="D6203" s="43" t="s">
        <v>3381</v>
      </c>
      <c r="E6203" s="43" t="s">
        <v>46</v>
      </c>
      <c r="F6203" s="44">
        <v>45015</v>
      </c>
      <c r="G6203" s="43" t="s">
        <v>203</v>
      </c>
      <c r="H6203" s="43" t="s">
        <v>3960</v>
      </c>
      <c r="I6203" s="43" t="s">
        <v>364</v>
      </c>
      <c r="J6203" s="43">
        <v>1</v>
      </c>
      <c r="K6203" s="43" t="s">
        <v>6797</v>
      </c>
      <c r="L6203" s="55" t="s">
        <v>640</v>
      </c>
      <c r="M6203" s="43" t="s">
        <v>2</v>
      </c>
      <c r="N6203" s="43" t="s">
        <v>2</v>
      </c>
      <c r="O6203"/>
      <c r="P6203" s="43" t="s">
        <v>363</v>
      </c>
    </row>
    <row r="6204" spans="1:16" x14ac:dyDescent="0.25">
      <c r="A6204" s="43" t="s">
        <v>9214</v>
      </c>
      <c r="B6204" s="43" t="s">
        <v>204</v>
      </c>
      <c r="C6204" s="43" t="s">
        <v>3380</v>
      </c>
      <c r="D6204" s="43" t="s">
        <v>3381</v>
      </c>
      <c r="E6204" s="43" t="s">
        <v>46</v>
      </c>
      <c r="F6204" s="44">
        <v>45015</v>
      </c>
      <c r="G6204" s="43" t="s">
        <v>203</v>
      </c>
      <c r="H6204" s="43" t="s">
        <v>3960</v>
      </c>
      <c r="I6204" s="43" t="s">
        <v>364</v>
      </c>
      <c r="J6204" s="43">
        <v>2</v>
      </c>
      <c r="K6204" s="43" t="s">
        <v>6798</v>
      </c>
      <c r="L6204" s="55" t="s">
        <v>638</v>
      </c>
      <c r="M6204" s="43" t="s">
        <v>2</v>
      </c>
      <c r="N6204" s="43" t="s">
        <v>2</v>
      </c>
      <c r="O6204"/>
      <c r="P6204" s="43" t="s">
        <v>363</v>
      </c>
    </row>
    <row r="6205" spans="1:16" x14ac:dyDescent="0.25">
      <c r="A6205" s="43" t="s">
        <v>9214</v>
      </c>
      <c r="B6205" s="43" t="s">
        <v>204</v>
      </c>
      <c r="C6205" s="43" t="s">
        <v>3380</v>
      </c>
      <c r="D6205" s="43" t="s">
        <v>3381</v>
      </c>
      <c r="E6205" s="43" t="s">
        <v>46</v>
      </c>
      <c r="F6205" s="44">
        <v>45015</v>
      </c>
      <c r="G6205" s="43" t="s">
        <v>203</v>
      </c>
      <c r="H6205" s="43" t="s">
        <v>3960</v>
      </c>
      <c r="I6205" s="43" t="s">
        <v>364</v>
      </c>
      <c r="J6205" s="43">
        <v>3</v>
      </c>
      <c r="K6205" s="43" t="s">
        <v>6799</v>
      </c>
      <c r="L6205" s="55" t="s">
        <v>638</v>
      </c>
      <c r="M6205" s="43" t="s">
        <v>2</v>
      </c>
      <c r="N6205" s="43" t="s">
        <v>2</v>
      </c>
      <c r="O6205"/>
      <c r="P6205" s="43" t="s">
        <v>363</v>
      </c>
    </row>
    <row r="6206" spans="1:16" x14ac:dyDescent="0.25">
      <c r="A6206" s="43" t="s">
        <v>9214</v>
      </c>
      <c r="B6206" s="43" t="s">
        <v>204</v>
      </c>
      <c r="C6206" s="43" t="s">
        <v>3380</v>
      </c>
      <c r="D6206" s="43" t="s">
        <v>3381</v>
      </c>
      <c r="E6206" s="43" t="s">
        <v>46</v>
      </c>
      <c r="F6206" s="44">
        <v>45015</v>
      </c>
      <c r="G6206" s="43" t="s">
        <v>203</v>
      </c>
      <c r="H6206" s="43" t="s">
        <v>3960</v>
      </c>
      <c r="I6206" s="43" t="s">
        <v>364</v>
      </c>
      <c r="J6206" s="43">
        <v>4</v>
      </c>
      <c r="K6206" s="43" t="s">
        <v>4241</v>
      </c>
      <c r="L6206" s="55" t="s">
        <v>13</v>
      </c>
      <c r="M6206" s="43" t="s">
        <v>2</v>
      </c>
      <c r="N6206" s="43" t="s">
        <v>2</v>
      </c>
      <c r="O6206"/>
      <c r="P6206" s="43" t="s">
        <v>363</v>
      </c>
    </row>
    <row r="6207" spans="1:16" x14ac:dyDescent="0.25">
      <c r="A6207" s="43" t="s">
        <v>9214</v>
      </c>
      <c r="B6207" s="43" t="s">
        <v>204</v>
      </c>
      <c r="C6207" s="43" t="s">
        <v>3380</v>
      </c>
      <c r="D6207" s="43" t="s">
        <v>3381</v>
      </c>
      <c r="E6207" s="43" t="s">
        <v>46</v>
      </c>
      <c r="F6207" s="44">
        <v>45015</v>
      </c>
      <c r="G6207" s="43" t="s">
        <v>203</v>
      </c>
      <c r="H6207" s="43" t="s">
        <v>3960</v>
      </c>
      <c r="I6207" s="43" t="s">
        <v>364</v>
      </c>
      <c r="J6207" s="43">
        <v>5</v>
      </c>
      <c r="K6207" s="43" t="s">
        <v>7776</v>
      </c>
      <c r="L6207" s="55" t="s">
        <v>13</v>
      </c>
      <c r="M6207" s="43" t="s">
        <v>2</v>
      </c>
      <c r="N6207" s="43" t="s">
        <v>2</v>
      </c>
      <c r="O6207"/>
      <c r="P6207" s="43" t="s">
        <v>363</v>
      </c>
    </row>
    <row r="6208" spans="1:16" x14ac:dyDescent="0.25">
      <c r="A6208" s="43" t="s">
        <v>9214</v>
      </c>
      <c r="B6208" s="43" t="s">
        <v>204</v>
      </c>
      <c r="C6208" s="43" t="s">
        <v>3380</v>
      </c>
      <c r="D6208" s="43" t="s">
        <v>3381</v>
      </c>
      <c r="E6208" s="43" t="s">
        <v>46</v>
      </c>
      <c r="F6208" s="44">
        <v>45015</v>
      </c>
      <c r="G6208" s="43" t="s">
        <v>203</v>
      </c>
      <c r="H6208" s="43" t="s">
        <v>3960</v>
      </c>
      <c r="I6208" s="43" t="s">
        <v>364</v>
      </c>
      <c r="J6208" s="43">
        <v>6</v>
      </c>
      <c r="K6208" s="43" t="s">
        <v>3474</v>
      </c>
      <c r="L6208" s="55" t="s">
        <v>640</v>
      </c>
      <c r="M6208" s="43" t="s">
        <v>2</v>
      </c>
      <c r="N6208" s="43" t="s">
        <v>2</v>
      </c>
      <c r="O6208"/>
      <c r="P6208" s="43" t="s">
        <v>363</v>
      </c>
    </row>
    <row r="6209" spans="1:16" x14ac:dyDescent="0.25">
      <c r="A6209" s="43" t="s">
        <v>9214</v>
      </c>
      <c r="B6209" s="43" t="s">
        <v>204</v>
      </c>
      <c r="C6209" s="43" t="s">
        <v>3380</v>
      </c>
      <c r="D6209" s="43" t="s">
        <v>3381</v>
      </c>
      <c r="E6209" s="43" t="s">
        <v>46</v>
      </c>
      <c r="F6209" s="44">
        <v>45015</v>
      </c>
      <c r="G6209" s="43" t="s">
        <v>203</v>
      </c>
      <c r="H6209" s="43" t="s">
        <v>3960</v>
      </c>
      <c r="I6209" s="43" t="s">
        <v>364</v>
      </c>
      <c r="J6209" s="43">
        <v>7</v>
      </c>
      <c r="K6209" s="43" t="s">
        <v>3475</v>
      </c>
      <c r="L6209" s="55" t="s">
        <v>641</v>
      </c>
      <c r="M6209" s="43" t="s">
        <v>2</v>
      </c>
      <c r="N6209" s="43" t="s">
        <v>2</v>
      </c>
      <c r="O6209"/>
      <c r="P6209" s="43" t="s">
        <v>363</v>
      </c>
    </row>
    <row r="6210" spans="1:16" x14ac:dyDescent="0.25">
      <c r="A6210" s="43" t="s">
        <v>9214</v>
      </c>
      <c r="B6210" s="43" t="s">
        <v>204</v>
      </c>
      <c r="C6210" s="43" t="s">
        <v>3380</v>
      </c>
      <c r="D6210" s="43" t="s">
        <v>3381</v>
      </c>
      <c r="E6210" s="43" t="s">
        <v>46</v>
      </c>
      <c r="F6210" s="44">
        <v>45015</v>
      </c>
      <c r="G6210" s="43" t="s">
        <v>203</v>
      </c>
      <c r="H6210" s="43" t="s">
        <v>3960</v>
      </c>
      <c r="I6210" s="43" t="s">
        <v>364</v>
      </c>
      <c r="J6210" s="43">
        <v>8</v>
      </c>
      <c r="K6210" s="43" t="s">
        <v>667</v>
      </c>
      <c r="L6210" s="55" t="s">
        <v>639</v>
      </c>
      <c r="M6210" s="43" t="s">
        <v>2</v>
      </c>
      <c r="N6210" s="43" t="s">
        <v>2</v>
      </c>
      <c r="O6210"/>
      <c r="P6210" s="43" t="s">
        <v>363</v>
      </c>
    </row>
    <row r="6211" spans="1:16" x14ac:dyDescent="0.25">
      <c r="A6211" s="43" t="s">
        <v>9214</v>
      </c>
      <c r="B6211" s="43" t="s">
        <v>204</v>
      </c>
      <c r="C6211" s="43" t="s">
        <v>3380</v>
      </c>
      <c r="D6211" s="43" t="s">
        <v>3381</v>
      </c>
      <c r="E6211" s="43" t="s">
        <v>46</v>
      </c>
      <c r="F6211" s="44">
        <v>45015</v>
      </c>
      <c r="G6211" s="43" t="s">
        <v>203</v>
      </c>
      <c r="H6211" s="43" t="s">
        <v>3960</v>
      </c>
      <c r="I6211" s="43" t="s">
        <v>364</v>
      </c>
      <c r="J6211" s="43">
        <v>9</v>
      </c>
      <c r="K6211" s="43" t="s">
        <v>9215</v>
      </c>
      <c r="L6211" s="55" t="s">
        <v>13</v>
      </c>
      <c r="M6211" s="43" t="s">
        <v>2</v>
      </c>
      <c r="N6211" s="43" t="s">
        <v>3</v>
      </c>
      <c r="O6211" s="43" t="s">
        <v>9895</v>
      </c>
      <c r="P6211" s="43" t="s">
        <v>364</v>
      </c>
    </row>
    <row r="6212" spans="1:16" ht="30" x14ac:dyDescent="0.25">
      <c r="A6212" s="43" t="s">
        <v>9214</v>
      </c>
      <c r="B6212" s="43" t="s">
        <v>204</v>
      </c>
      <c r="C6212" s="43" t="s">
        <v>3380</v>
      </c>
      <c r="D6212" s="43" t="s">
        <v>3381</v>
      </c>
      <c r="E6212" s="43" t="s">
        <v>46</v>
      </c>
      <c r="F6212" s="44">
        <v>45015</v>
      </c>
      <c r="G6212" s="43" t="s">
        <v>203</v>
      </c>
      <c r="H6212" s="43" t="s">
        <v>3960</v>
      </c>
      <c r="I6212" s="43" t="s">
        <v>364</v>
      </c>
      <c r="J6212" s="43">
        <v>10</v>
      </c>
      <c r="K6212" s="43" t="s">
        <v>87</v>
      </c>
      <c r="L6212" s="55" t="s">
        <v>13</v>
      </c>
      <c r="M6212" s="43" t="s">
        <v>2</v>
      </c>
      <c r="N6212" s="43" t="s">
        <v>3</v>
      </c>
      <c r="O6212" s="43" t="s">
        <v>10026</v>
      </c>
      <c r="P6212" s="43" t="s">
        <v>364</v>
      </c>
    </row>
    <row r="6213" spans="1:16" x14ac:dyDescent="0.25">
      <c r="A6213" s="43" t="s">
        <v>9214</v>
      </c>
      <c r="B6213" s="43" t="s">
        <v>204</v>
      </c>
      <c r="C6213" s="43" t="s">
        <v>3380</v>
      </c>
      <c r="D6213" s="43" t="s">
        <v>3381</v>
      </c>
      <c r="E6213" s="43" t="s">
        <v>46</v>
      </c>
      <c r="F6213" s="44">
        <v>45015</v>
      </c>
      <c r="G6213" s="43" t="s">
        <v>203</v>
      </c>
      <c r="H6213" s="43" t="s">
        <v>3960</v>
      </c>
      <c r="I6213" s="43" t="s">
        <v>364</v>
      </c>
      <c r="J6213" s="43">
        <v>11.1</v>
      </c>
      <c r="K6213" s="43" t="s">
        <v>792</v>
      </c>
      <c r="L6213" s="55" t="s">
        <v>640</v>
      </c>
      <c r="M6213" s="43" t="s">
        <v>2</v>
      </c>
      <c r="N6213" s="43" t="s">
        <v>3</v>
      </c>
      <c r="O6213" s="43" t="s">
        <v>9876</v>
      </c>
      <c r="P6213" s="43" t="s">
        <v>364</v>
      </c>
    </row>
    <row r="6214" spans="1:16" x14ac:dyDescent="0.25">
      <c r="A6214" s="43" t="s">
        <v>9214</v>
      </c>
      <c r="B6214" s="43" t="s">
        <v>204</v>
      </c>
      <c r="C6214" s="43" t="s">
        <v>3380</v>
      </c>
      <c r="D6214" s="43" t="s">
        <v>3381</v>
      </c>
      <c r="E6214" s="43" t="s">
        <v>46</v>
      </c>
      <c r="F6214" s="44">
        <v>45015</v>
      </c>
      <c r="G6214" s="43" t="s">
        <v>203</v>
      </c>
      <c r="H6214" s="43" t="s">
        <v>3960</v>
      </c>
      <c r="I6214" s="43" t="s">
        <v>364</v>
      </c>
      <c r="J6214" s="43">
        <v>11.2</v>
      </c>
      <c r="K6214" s="43" t="s">
        <v>768</v>
      </c>
      <c r="L6214" s="55" t="s">
        <v>13</v>
      </c>
      <c r="M6214" s="43" t="s">
        <v>2</v>
      </c>
      <c r="N6214" s="43" t="s">
        <v>3</v>
      </c>
      <c r="O6214" s="43" t="s">
        <v>9876</v>
      </c>
      <c r="P6214" s="43" t="s">
        <v>364</v>
      </c>
    </row>
    <row r="6215" spans="1:16" x14ac:dyDescent="0.25">
      <c r="A6215" s="43" t="s">
        <v>9214</v>
      </c>
      <c r="B6215" s="43" t="s">
        <v>204</v>
      </c>
      <c r="C6215" s="43" t="s">
        <v>3380</v>
      </c>
      <c r="D6215" s="43" t="s">
        <v>3381</v>
      </c>
      <c r="E6215" s="43" t="s">
        <v>46</v>
      </c>
      <c r="F6215" s="44">
        <v>45015</v>
      </c>
      <c r="G6215" s="43" t="s">
        <v>203</v>
      </c>
      <c r="H6215" s="43" t="s">
        <v>3960</v>
      </c>
      <c r="I6215" s="43" t="s">
        <v>364</v>
      </c>
      <c r="J6215" s="43">
        <v>11.3</v>
      </c>
      <c r="K6215" s="43" t="s">
        <v>767</v>
      </c>
      <c r="L6215" s="55" t="s">
        <v>640</v>
      </c>
      <c r="M6215" s="43" t="s">
        <v>2</v>
      </c>
      <c r="N6215" s="43" t="s">
        <v>3</v>
      </c>
      <c r="O6215" s="43" t="s">
        <v>9876</v>
      </c>
      <c r="P6215" s="43" t="s">
        <v>364</v>
      </c>
    </row>
    <row r="6216" spans="1:16" x14ac:dyDescent="0.25">
      <c r="A6216" s="43" t="s">
        <v>9214</v>
      </c>
      <c r="B6216" s="43" t="s">
        <v>204</v>
      </c>
      <c r="C6216" s="43" t="s">
        <v>3380</v>
      </c>
      <c r="D6216" s="43" t="s">
        <v>3381</v>
      </c>
      <c r="E6216" s="43" t="s">
        <v>46</v>
      </c>
      <c r="F6216" s="44">
        <v>45015</v>
      </c>
      <c r="G6216" s="43" t="s">
        <v>203</v>
      </c>
      <c r="H6216" s="43" t="s">
        <v>3960</v>
      </c>
      <c r="I6216" s="43" t="s">
        <v>364</v>
      </c>
      <c r="J6216" s="43">
        <v>11.4</v>
      </c>
      <c r="K6216" s="43" t="s">
        <v>975</v>
      </c>
      <c r="L6216" s="55" t="s">
        <v>13</v>
      </c>
      <c r="M6216" s="43" t="s">
        <v>2</v>
      </c>
      <c r="N6216" s="43" t="s">
        <v>3</v>
      </c>
      <c r="O6216" s="43" t="s">
        <v>9876</v>
      </c>
      <c r="P6216" s="43" t="s">
        <v>364</v>
      </c>
    </row>
    <row r="6217" spans="1:16" x14ac:dyDescent="0.25">
      <c r="A6217" s="43" t="s">
        <v>9214</v>
      </c>
      <c r="B6217" s="43" t="s">
        <v>204</v>
      </c>
      <c r="C6217" s="43" t="s">
        <v>3380</v>
      </c>
      <c r="D6217" s="43" t="s">
        <v>3381</v>
      </c>
      <c r="E6217" s="43" t="s">
        <v>46</v>
      </c>
      <c r="F6217" s="44">
        <v>45015</v>
      </c>
      <c r="G6217" s="43" t="s">
        <v>203</v>
      </c>
      <c r="H6217" s="43" t="s">
        <v>3960</v>
      </c>
      <c r="I6217" s="43" t="s">
        <v>364</v>
      </c>
      <c r="J6217" s="43">
        <v>11.5</v>
      </c>
      <c r="K6217" s="43" t="s">
        <v>974</v>
      </c>
      <c r="L6217" s="55" t="s">
        <v>13</v>
      </c>
      <c r="M6217" s="43" t="s">
        <v>2</v>
      </c>
      <c r="N6217" s="43" t="s">
        <v>3</v>
      </c>
      <c r="O6217" s="43" t="s">
        <v>9876</v>
      </c>
      <c r="P6217" s="43" t="s">
        <v>364</v>
      </c>
    </row>
    <row r="6218" spans="1:16" x14ac:dyDescent="0.25">
      <c r="A6218" s="43" t="s">
        <v>9214</v>
      </c>
      <c r="B6218" s="43" t="s">
        <v>204</v>
      </c>
      <c r="C6218" s="43" t="s">
        <v>3380</v>
      </c>
      <c r="D6218" s="43" t="s">
        <v>3381</v>
      </c>
      <c r="E6218" s="43" t="s">
        <v>46</v>
      </c>
      <c r="F6218" s="44">
        <v>45015</v>
      </c>
      <c r="G6218" s="43" t="s">
        <v>203</v>
      </c>
      <c r="H6218" s="43" t="s">
        <v>3960</v>
      </c>
      <c r="I6218" s="43" t="s">
        <v>364</v>
      </c>
      <c r="J6218" s="43">
        <v>12</v>
      </c>
      <c r="K6218" s="43" t="s">
        <v>847</v>
      </c>
      <c r="L6218" s="55" t="s">
        <v>13</v>
      </c>
      <c r="M6218" s="43" t="s">
        <v>2</v>
      </c>
      <c r="N6218" s="43" t="s">
        <v>2</v>
      </c>
      <c r="O6218"/>
      <c r="P6218" s="43" t="s">
        <v>363</v>
      </c>
    </row>
    <row r="6219" spans="1:16" x14ac:dyDescent="0.25">
      <c r="A6219" s="43" t="s">
        <v>9214</v>
      </c>
      <c r="B6219" s="43" t="s">
        <v>204</v>
      </c>
      <c r="C6219" s="43" t="s">
        <v>3380</v>
      </c>
      <c r="D6219" s="43" t="s">
        <v>3381</v>
      </c>
      <c r="E6219" s="43" t="s">
        <v>46</v>
      </c>
      <c r="F6219" s="44">
        <v>45015</v>
      </c>
      <c r="G6219" s="43" t="s">
        <v>203</v>
      </c>
      <c r="H6219" s="43" t="s">
        <v>3960</v>
      </c>
      <c r="I6219" s="43" t="s">
        <v>364</v>
      </c>
      <c r="J6219" s="43">
        <v>13</v>
      </c>
      <c r="K6219" s="43" t="s">
        <v>4796</v>
      </c>
      <c r="L6219" s="55" t="s">
        <v>13</v>
      </c>
      <c r="M6219" s="43" t="s">
        <v>2</v>
      </c>
      <c r="N6219" s="43" t="s">
        <v>2</v>
      </c>
      <c r="O6219"/>
      <c r="P6219" s="43" t="s">
        <v>363</v>
      </c>
    </row>
    <row r="6220" spans="1:16" x14ac:dyDescent="0.25">
      <c r="A6220" s="43" t="s">
        <v>9214</v>
      </c>
      <c r="B6220" s="43" t="s">
        <v>204</v>
      </c>
      <c r="C6220" s="43" t="s">
        <v>3380</v>
      </c>
      <c r="D6220" s="43" t="s">
        <v>3381</v>
      </c>
      <c r="E6220" s="43" t="s">
        <v>46</v>
      </c>
      <c r="F6220" s="44">
        <v>45015</v>
      </c>
      <c r="G6220" s="43" t="s">
        <v>203</v>
      </c>
      <c r="H6220" s="43" t="s">
        <v>3960</v>
      </c>
      <c r="I6220" s="43" t="s">
        <v>364</v>
      </c>
      <c r="J6220" s="43">
        <v>14</v>
      </c>
      <c r="K6220" s="43" t="s">
        <v>936</v>
      </c>
      <c r="L6220" s="55" t="s">
        <v>13</v>
      </c>
      <c r="M6220" s="43" t="s">
        <v>2</v>
      </c>
      <c r="N6220" s="43" t="s">
        <v>2</v>
      </c>
      <c r="O6220"/>
      <c r="P6220" s="43" t="s">
        <v>363</v>
      </c>
    </row>
    <row r="6221" spans="1:16" x14ac:dyDescent="0.25">
      <c r="A6221" s="43" t="s">
        <v>2109</v>
      </c>
      <c r="B6221" s="43" t="s">
        <v>206</v>
      </c>
      <c r="C6221" s="43" t="s">
        <v>9216</v>
      </c>
      <c r="D6221" s="43" t="s">
        <v>9217</v>
      </c>
      <c r="E6221" s="43" t="s">
        <v>186</v>
      </c>
      <c r="F6221" s="44">
        <v>45015</v>
      </c>
      <c r="G6221" s="43" t="s">
        <v>203</v>
      </c>
      <c r="H6221" s="43" t="s">
        <v>3960</v>
      </c>
      <c r="I6221" s="43" t="s">
        <v>364</v>
      </c>
      <c r="J6221" s="43">
        <v>1</v>
      </c>
      <c r="K6221" s="43" t="s">
        <v>158</v>
      </c>
      <c r="L6221" s="55" t="s">
        <v>13</v>
      </c>
      <c r="M6221" s="43" t="s">
        <v>2</v>
      </c>
      <c r="N6221" s="43" t="s">
        <v>2</v>
      </c>
      <c r="O6221"/>
      <c r="P6221" s="43" t="s">
        <v>363</v>
      </c>
    </row>
    <row r="6222" spans="1:16" x14ac:dyDescent="0.25">
      <c r="A6222" s="43" t="s">
        <v>2109</v>
      </c>
      <c r="B6222" s="43" t="s">
        <v>206</v>
      </c>
      <c r="C6222" s="43" t="s">
        <v>9216</v>
      </c>
      <c r="D6222" s="43" t="s">
        <v>9217</v>
      </c>
      <c r="E6222" s="43" t="s">
        <v>186</v>
      </c>
      <c r="F6222" s="44">
        <v>45015</v>
      </c>
      <c r="G6222" s="43" t="s">
        <v>203</v>
      </c>
      <c r="H6222" s="43" t="s">
        <v>3960</v>
      </c>
      <c r="I6222" s="43" t="s">
        <v>364</v>
      </c>
      <c r="J6222" s="43">
        <v>2</v>
      </c>
      <c r="K6222" s="43" t="s">
        <v>9218</v>
      </c>
      <c r="L6222" s="55" t="s">
        <v>640</v>
      </c>
      <c r="M6222" s="43" t="s">
        <v>2</v>
      </c>
      <c r="N6222" s="43" t="s">
        <v>2</v>
      </c>
      <c r="O6222"/>
      <c r="P6222" s="43" t="s">
        <v>363</v>
      </c>
    </row>
    <row r="6223" spans="1:16" x14ac:dyDescent="0.25">
      <c r="A6223" s="43" t="s">
        <v>2109</v>
      </c>
      <c r="B6223" s="43" t="s">
        <v>206</v>
      </c>
      <c r="C6223" s="43" t="s">
        <v>9216</v>
      </c>
      <c r="D6223" s="43" t="s">
        <v>9217</v>
      </c>
      <c r="E6223" s="43" t="s">
        <v>186</v>
      </c>
      <c r="F6223" s="44">
        <v>45015</v>
      </c>
      <c r="G6223" s="43" t="s">
        <v>203</v>
      </c>
      <c r="H6223" s="43" t="s">
        <v>3960</v>
      </c>
      <c r="I6223" s="43" t="s">
        <v>364</v>
      </c>
      <c r="J6223" s="43">
        <v>3</v>
      </c>
      <c r="K6223" s="43" t="s">
        <v>9219</v>
      </c>
      <c r="L6223" s="55" t="s">
        <v>640</v>
      </c>
      <c r="M6223" s="43" t="s">
        <v>2</v>
      </c>
      <c r="N6223" s="43" t="s">
        <v>2</v>
      </c>
      <c r="O6223"/>
      <c r="P6223" s="43" t="s">
        <v>363</v>
      </c>
    </row>
    <row r="6224" spans="1:16" x14ac:dyDescent="0.25">
      <c r="A6224" s="43" t="s">
        <v>2109</v>
      </c>
      <c r="B6224" s="43" t="s">
        <v>206</v>
      </c>
      <c r="C6224" s="43" t="s">
        <v>9216</v>
      </c>
      <c r="D6224" s="43" t="s">
        <v>9217</v>
      </c>
      <c r="E6224" s="43" t="s">
        <v>186</v>
      </c>
      <c r="F6224" s="44">
        <v>45015</v>
      </c>
      <c r="G6224" s="43" t="s">
        <v>203</v>
      </c>
      <c r="H6224" s="43" t="s">
        <v>3960</v>
      </c>
      <c r="I6224" s="43" t="s">
        <v>364</v>
      </c>
      <c r="J6224" s="43">
        <v>4</v>
      </c>
      <c r="K6224" s="43" t="s">
        <v>9220</v>
      </c>
      <c r="L6224" s="55" t="s">
        <v>640</v>
      </c>
      <c r="M6224" s="43" t="s">
        <v>2</v>
      </c>
      <c r="N6224" s="43" t="s">
        <v>3</v>
      </c>
      <c r="O6224" s="43" t="s">
        <v>9904</v>
      </c>
      <c r="P6224" s="43" t="s">
        <v>364</v>
      </c>
    </row>
    <row r="6225" spans="1:16" x14ac:dyDescent="0.25">
      <c r="A6225" s="43" t="s">
        <v>2109</v>
      </c>
      <c r="B6225" s="43" t="s">
        <v>206</v>
      </c>
      <c r="C6225" s="43" t="s">
        <v>9216</v>
      </c>
      <c r="D6225" s="43" t="s">
        <v>9217</v>
      </c>
      <c r="E6225" s="43" t="s">
        <v>186</v>
      </c>
      <c r="F6225" s="44">
        <v>45015</v>
      </c>
      <c r="G6225" s="43" t="s">
        <v>203</v>
      </c>
      <c r="H6225" s="43" t="s">
        <v>3960</v>
      </c>
      <c r="I6225" s="43" t="s">
        <v>364</v>
      </c>
      <c r="J6225" s="43">
        <v>5</v>
      </c>
      <c r="K6225" s="43" t="s">
        <v>9221</v>
      </c>
      <c r="L6225" s="55" t="s">
        <v>640</v>
      </c>
      <c r="M6225" s="43" t="s">
        <v>2</v>
      </c>
      <c r="N6225" s="43" t="s">
        <v>2</v>
      </c>
      <c r="O6225"/>
      <c r="P6225" s="43" t="s">
        <v>363</v>
      </c>
    </row>
    <row r="6226" spans="1:16" ht="75" x14ac:dyDescent="0.25">
      <c r="A6226" s="43" t="s">
        <v>2109</v>
      </c>
      <c r="B6226" s="43" t="s">
        <v>206</v>
      </c>
      <c r="C6226" s="43" t="s">
        <v>9216</v>
      </c>
      <c r="D6226" s="43" t="s">
        <v>9217</v>
      </c>
      <c r="E6226" s="43" t="s">
        <v>186</v>
      </c>
      <c r="F6226" s="44">
        <v>45015</v>
      </c>
      <c r="G6226" s="43" t="s">
        <v>203</v>
      </c>
      <c r="H6226" s="43" t="s">
        <v>3960</v>
      </c>
      <c r="I6226" s="43" t="s">
        <v>364</v>
      </c>
      <c r="J6226" s="43">
        <v>6</v>
      </c>
      <c r="K6226" s="43" t="s">
        <v>9222</v>
      </c>
      <c r="L6226" s="55" t="s">
        <v>640</v>
      </c>
      <c r="M6226" s="43" t="s">
        <v>2</v>
      </c>
      <c r="N6226" s="43" t="s">
        <v>3</v>
      </c>
      <c r="O6226" s="43" t="s">
        <v>10027</v>
      </c>
      <c r="P6226" s="43" t="s">
        <v>364</v>
      </c>
    </row>
    <row r="6227" spans="1:16" ht="30" x14ac:dyDescent="0.25">
      <c r="A6227" s="43" t="s">
        <v>2109</v>
      </c>
      <c r="B6227" s="43" t="s">
        <v>206</v>
      </c>
      <c r="C6227" s="43" t="s">
        <v>9216</v>
      </c>
      <c r="D6227" s="43" t="s">
        <v>9217</v>
      </c>
      <c r="E6227" s="43" t="s">
        <v>186</v>
      </c>
      <c r="F6227" s="44">
        <v>45015</v>
      </c>
      <c r="G6227" s="43" t="s">
        <v>203</v>
      </c>
      <c r="H6227" s="43" t="s">
        <v>3960</v>
      </c>
      <c r="I6227" s="43" t="s">
        <v>364</v>
      </c>
      <c r="J6227" s="43">
        <v>7</v>
      </c>
      <c r="K6227" s="43" t="s">
        <v>9223</v>
      </c>
      <c r="L6227" s="55" t="s">
        <v>640</v>
      </c>
      <c r="M6227" s="43" t="s">
        <v>2</v>
      </c>
      <c r="N6227" s="43" t="s">
        <v>3</v>
      </c>
      <c r="O6227" s="43" t="s">
        <v>9893</v>
      </c>
      <c r="P6227" s="43" t="s">
        <v>364</v>
      </c>
    </row>
    <row r="6228" spans="1:16" x14ac:dyDescent="0.25">
      <c r="A6228" s="43" t="s">
        <v>3211</v>
      </c>
      <c r="B6228" s="43" t="s">
        <v>206</v>
      </c>
      <c r="C6228" s="43" t="s">
        <v>3212</v>
      </c>
      <c r="D6228" s="43" t="s">
        <v>3213</v>
      </c>
      <c r="E6228" s="43" t="s">
        <v>186</v>
      </c>
      <c r="F6228" s="44">
        <v>45015</v>
      </c>
      <c r="G6228" s="43" t="s">
        <v>203</v>
      </c>
      <c r="H6228" s="43" t="s">
        <v>3960</v>
      </c>
      <c r="I6228" s="43" t="s">
        <v>364</v>
      </c>
      <c r="J6228" s="43">
        <v>1</v>
      </c>
      <c r="K6228" s="43" t="s">
        <v>9224</v>
      </c>
      <c r="L6228" s="55" t="s">
        <v>640</v>
      </c>
      <c r="M6228" s="43" t="s">
        <v>2</v>
      </c>
      <c r="N6228" s="43" t="s">
        <v>3</v>
      </c>
      <c r="O6228" s="43" t="s">
        <v>9874</v>
      </c>
      <c r="P6228" s="43" t="s">
        <v>364</v>
      </c>
    </row>
    <row r="6229" spans="1:16" x14ac:dyDescent="0.25">
      <c r="A6229" s="43" t="s">
        <v>3211</v>
      </c>
      <c r="B6229" s="43" t="s">
        <v>206</v>
      </c>
      <c r="C6229" s="43" t="s">
        <v>3212</v>
      </c>
      <c r="D6229" s="43" t="s">
        <v>3213</v>
      </c>
      <c r="E6229" s="43" t="s">
        <v>186</v>
      </c>
      <c r="F6229" s="44">
        <v>45015</v>
      </c>
      <c r="G6229" s="43" t="s">
        <v>203</v>
      </c>
      <c r="H6229" s="43" t="s">
        <v>3960</v>
      </c>
      <c r="I6229" s="43" t="s">
        <v>364</v>
      </c>
      <c r="J6229" s="43">
        <v>2</v>
      </c>
      <c r="K6229" s="43" t="s">
        <v>9225</v>
      </c>
      <c r="L6229" s="55" t="s">
        <v>640</v>
      </c>
      <c r="M6229" s="43" t="s">
        <v>2</v>
      </c>
      <c r="N6229" s="43" t="s">
        <v>2</v>
      </c>
      <c r="O6229"/>
      <c r="P6229" s="43" t="s">
        <v>363</v>
      </c>
    </row>
    <row r="6230" spans="1:16" x14ac:dyDescent="0.25">
      <c r="A6230" s="43" t="s">
        <v>3211</v>
      </c>
      <c r="B6230" s="43" t="s">
        <v>206</v>
      </c>
      <c r="C6230" s="43" t="s">
        <v>3212</v>
      </c>
      <c r="D6230" s="43" t="s">
        <v>3213</v>
      </c>
      <c r="E6230" s="43" t="s">
        <v>186</v>
      </c>
      <c r="F6230" s="44">
        <v>45015</v>
      </c>
      <c r="G6230" s="43" t="s">
        <v>203</v>
      </c>
      <c r="H6230" s="43" t="s">
        <v>3960</v>
      </c>
      <c r="I6230" s="43" t="s">
        <v>364</v>
      </c>
      <c r="J6230" s="43">
        <v>3</v>
      </c>
      <c r="K6230" s="43" t="s">
        <v>9226</v>
      </c>
      <c r="L6230" s="55" t="s">
        <v>640</v>
      </c>
      <c r="M6230" s="43" t="s">
        <v>2</v>
      </c>
      <c r="N6230" s="43" t="s">
        <v>2</v>
      </c>
      <c r="O6230"/>
      <c r="P6230" s="43" t="s">
        <v>363</v>
      </c>
    </row>
    <row r="6231" spans="1:16" x14ac:dyDescent="0.25">
      <c r="A6231" s="43" t="s">
        <v>1013</v>
      </c>
      <c r="B6231" s="43" t="s">
        <v>699</v>
      </c>
      <c r="C6231" s="43" t="s">
        <v>9227</v>
      </c>
      <c r="D6231" s="43" t="s">
        <v>9228</v>
      </c>
      <c r="E6231" s="43" t="s">
        <v>46</v>
      </c>
      <c r="F6231" s="44">
        <v>45015</v>
      </c>
      <c r="G6231" s="43" t="s">
        <v>203</v>
      </c>
      <c r="H6231" s="43" t="s">
        <v>3960</v>
      </c>
      <c r="I6231" s="43" t="s">
        <v>363</v>
      </c>
      <c r="J6231" s="43" t="s">
        <v>9229</v>
      </c>
      <c r="K6231" s="43" t="s">
        <v>3442</v>
      </c>
      <c r="L6231" s="55" t="s">
        <v>638</v>
      </c>
      <c r="M6231"/>
      <c r="N6231"/>
      <c r="O6231"/>
      <c r="P6231" s="43" t="s">
        <v>363</v>
      </c>
    </row>
    <row r="6232" spans="1:16" x14ac:dyDescent="0.25">
      <c r="A6232" s="43" t="s">
        <v>1013</v>
      </c>
      <c r="B6232" s="43" t="s">
        <v>699</v>
      </c>
      <c r="C6232" s="43" t="s">
        <v>9227</v>
      </c>
      <c r="D6232" s="43" t="s">
        <v>9228</v>
      </c>
      <c r="E6232" s="43" t="s">
        <v>46</v>
      </c>
      <c r="F6232" s="44">
        <v>45015</v>
      </c>
      <c r="G6232" s="43" t="s">
        <v>203</v>
      </c>
      <c r="H6232" s="43" t="s">
        <v>3960</v>
      </c>
      <c r="I6232" s="43" t="s">
        <v>364</v>
      </c>
      <c r="J6232" s="43" t="s">
        <v>9230</v>
      </c>
      <c r="K6232" s="43" t="s">
        <v>9231</v>
      </c>
      <c r="L6232" s="55" t="s">
        <v>638</v>
      </c>
      <c r="M6232" s="43" t="s">
        <v>2</v>
      </c>
      <c r="N6232" s="43" t="s">
        <v>2</v>
      </c>
      <c r="O6232"/>
      <c r="P6232" s="43" t="s">
        <v>363</v>
      </c>
    </row>
    <row r="6233" spans="1:16" x14ac:dyDescent="0.25">
      <c r="A6233" s="43" t="s">
        <v>1013</v>
      </c>
      <c r="B6233" s="43" t="s">
        <v>699</v>
      </c>
      <c r="C6233" s="43" t="s">
        <v>9227</v>
      </c>
      <c r="D6233" s="43" t="s">
        <v>9228</v>
      </c>
      <c r="E6233" s="43" t="s">
        <v>46</v>
      </c>
      <c r="F6233" s="44">
        <v>45015</v>
      </c>
      <c r="G6233" s="43" t="s">
        <v>203</v>
      </c>
      <c r="H6233" s="43" t="s">
        <v>3960</v>
      </c>
      <c r="I6233" s="43" t="s">
        <v>364</v>
      </c>
      <c r="J6233" s="43" t="s">
        <v>9232</v>
      </c>
      <c r="K6233" s="43" t="s">
        <v>3402</v>
      </c>
      <c r="L6233" s="55" t="s">
        <v>641</v>
      </c>
      <c r="M6233" s="43" t="s">
        <v>2</v>
      </c>
      <c r="N6233" s="43" t="s">
        <v>2</v>
      </c>
      <c r="O6233"/>
      <c r="P6233" s="43" t="s">
        <v>363</v>
      </c>
    </row>
    <row r="6234" spans="1:16" x14ac:dyDescent="0.25">
      <c r="A6234" s="43" t="s">
        <v>1013</v>
      </c>
      <c r="B6234" s="43" t="s">
        <v>699</v>
      </c>
      <c r="C6234" s="43" t="s">
        <v>9227</v>
      </c>
      <c r="D6234" s="43" t="s">
        <v>9228</v>
      </c>
      <c r="E6234" s="43" t="s">
        <v>46</v>
      </c>
      <c r="F6234" s="44">
        <v>45015</v>
      </c>
      <c r="G6234" s="43" t="s">
        <v>203</v>
      </c>
      <c r="H6234" s="43" t="s">
        <v>3960</v>
      </c>
      <c r="I6234" s="43" t="s">
        <v>364</v>
      </c>
      <c r="J6234" s="43" t="s">
        <v>9233</v>
      </c>
      <c r="K6234" s="43" t="s">
        <v>9234</v>
      </c>
      <c r="L6234" s="55" t="s">
        <v>641</v>
      </c>
      <c r="M6234" s="43" t="s">
        <v>2</v>
      </c>
      <c r="N6234" s="43" t="s">
        <v>2</v>
      </c>
      <c r="O6234"/>
      <c r="P6234" s="43" t="s">
        <v>363</v>
      </c>
    </row>
    <row r="6235" spans="1:16" x14ac:dyDescent="0.25">
      <c r="A6235" s="43" t="s">
        <v>1013</v>
      </c>
      <c r="B6235" s="43" t="s">
        <v>699</v>
      </c>
      <c r="C6235" s="43" t="s">
        <v>9227</v>
      </c>
      <c r="D6235" s="43" t="s">
        <v>9228</v>
      </c>
      <c r="E6235" s="43" t="s">
        <v>46</v>
      </c>
      <c r="F6235" s="44">
        <v>45015</v>
      </c>
      <c r="G6235" s="43" t="s">
        <v>203</v>
      </c>
      <c r="H6235" s="43" t="s">
        <v>3960</v>
      </c>
      <c r="I6235" s="43" t="s">
        <v>364</v>
      </c>
      <c r="J6235" s="43" t="s">
        <v>9235</v>
      </c>
      <c r="K6235" s="43" t="s">
        <v>117</v>
      </c>
      <c r="L6235" s="55" t="s">
        <v>640</v>
      </c>
      <c r="M6235" s="43" t="s">
        <v>2</v>
      </c>
      <c r="N6235" s="43" t="s">
        <v>2</v>
      </c>
      <c r="O6235"/>
      <c r="P6235" s="43" t="s">
        <v>363</v>
      </c>
    </row>
    <row r="6236" spans="1:16" x14ac:dyDescent="0.25">
      <c r="A6236" s="43" t="s">
        <v>1013</v>
      </c>
      <c r="B6236" s="43" t="s">
        <v>699</v>
      </c>
      <c r="C6236" s="43" t="s">
        <v>9227</v>
      </c>
      <c r="D6236" s="43" t="s">
        <v>9228</v>
      </c>
      <c r="E6236" s="43" t="s">
        <v>46</v>
      </c>
      <c r="F6236" s="44">
        <v>45015</v>
      </c>
      <c r="G6236" s="43" t="s">
        <v>203</v>
      </c>
      <c r="H6236" s="43" t="s">
        <v>3960</v>
      </c>
      <c r="I6236" s="43" t="s">
        <v>364</v>
      </c>
      <c r="J6236" s="43" t="s">
        <v>9236</v>
      </c>
      <c r="K6236" s="43" t="s">
        <v>112</v>
      </c>
      <c r="L6236" s="55" t="s">
        <v>13</v>
      </c>
      <c r="M6236" s="43" t="s">
        <v>2</v>
      </c>
      <c r="N6236" s="43" t="s">
        <v>2</v>
      </c>
      <c r="O6236"/>
      <c r="P6236" s="43" t="s">
        <v>363</v>
      </c>
    </row>
    <row r="6237" spans="1:16" x14ac:dyDescent="0.25">
      <c r="A6237" s="43" t="s">
        <v>1013</v>
      </c>
      <c r="B6237" s="43" t="s">
        <v>699</v>
      </c>
      <c r="C6237" s="43" t="s">
        <v>9227</v>
      </c>
      <c r="D6237" s="43" t="s">
        <v>9228</v>
      </c>
      <c r="E6237" s="43" t="s">
        <v>46</v>
      </c>
      <c r="F6237" s="44">
        <v>45015</v>
      </c>
      <c r="G6237" s="43" t="s">
        <v>203</v>
      </c>
      <c r="H6237" s="43" t="s">
        <v>3960</v>
      </c>
      <c r="I6237" s="43" t="s">
        <v>364</v>
      </c>
      <c r="J6237" s="43" t="s">
        <v>9237</v>
      </c>
      <c r="K6237" s="43" t="s">
        <v>6477</v>
      </c>
      <c r="L6237" s="55" t="s">
        <v>13</v>
      </c>
      <c r="M6237" s="43" t="s">
        <v>2</v>
      </c>
      <c r="N6237" s="43" t="s">
        <v>2</v>
      </c>
      <c r="O6237"/>
      <c r="P6237" s="43" t="s">
        <v>363</v>
      </c>
    </row>
    <row r="6238" spans="1:16" x14ac:dyDescent="0.25">
      <c r="A6238" s="43" t="s">
        <v>1013</v>
      </c>
      <c r="B6238" s="43" t="s">
        <v>699</v>
      </c>
      <c r="C6238" s="43" t="s">
        <v>9227</v>
      </c>
      <c r="D6238" s="43" t="s">
        <v>9228</v>
      </c>
      <c r="E6238" s="43" t="s">
        <v>46</v>
      </c>
      <c r="F6238" s="44">
        <v>45015</v>
      </c>
      <c r="G6238" s="43" t="s">
        <v>203</v>
      </c>
      <c r="H6238" s="43" t="s">
        <v>3960</v>
      </c>
      <c r="I6238" s="43" t="s">
        <v>364</v>
      </c>
      <c r="J6238" s="43" t="s">
        <v>9238</v>
      </c>
      <c r="K6238" s="43" t="s">
        <v>9239</v>
      </c>
      <c r="L6238" s="55" t="s">
        <v>13</v>
      </c>
      <c r="M6238" s="43" t="s">
        <v>2</v>
      </c>
      <c r="N6238" s="43" t="s">
        <v>2</v>
      </c>
      <c r="O6238"/>
      <c r="P6238" s="43" t="s">
        <v>363</v>
      </c>
    </row>
    <row r="6239" spans="1:16" x14ac:dyDescent="0.25">
      <c r="A6239" s="43" t="s">
        <v>1013</v>
      </c>
      <c r="B6239" s="43" t="s">
        <v>699</v>
      </c>
      <c r="C6239" s="43" t="s">
        <v>9227</v>
      </c>
      <c r="D6239" s="43" t="s">
        <v>9228</v>
      </c>
      <c r="E6239" s="43" t="s">
        <v>46</v>
      </c>
      <c r="F6239" s="44">
        <v>45015</v>
      </c>
      <c r="G6239" s="43" t="s">
        <v>203</v>
      </c>
      <c r="H6239" s="43" t="s">
        <v>3960</v>
      </c>
      <c r="I6239" s="43" t="s">
        <v>364</v>
      </c>
      <c r="J6239" s="43" t="s">
        <v>9240</v>
      </c>
      <c r="K6239" s="43" t="s">
        <v>9241</v>
      </c>
      <c r="L6239" s="55" t="s">
        <v>13</v>
      </c>
      <c r="M6239" s="43" t="s">
        <v>2</v>
      </c>
      <c r="N6239" s="43" t="s">
        <v>2</v>
      </c>
      <c r="O6239"/>
      <c r="P6239" s="43" t="s">
        <v>363</v>
      </c>
    </row>
    <row r="6240" spans="1:16" x14ac:dyDescent="0.25">
      <c r="A6240" s="43" t="s">
        <v>1013</v>
      </c>
      <c r="B6240" s="43" t="s">
        <v>699</v>
      </c>
      <c r="C6240" s="43" t="s">
        <v>9227</v>
      </c>
      <c r="D6240" s="43" t="s">
        <v>9228</v>
      </c>
      <c r="E6240" s="43" t="s">
        <v>46</v>
      </c>
      <c r="F6240" s="44">
        <v>45015</v>
      </c>
      <c r="G6240" s="43" t="s">
        <v>203</v>
      </c>
      <c r="H6240" s="43" t="s">
        <v>3960</v>
      </c>
      <c r="I6240" s="43" t="s">
        <v>364</v>
      </c>
      <c r="J6240" s="43" t="s">
        <v>9242</v>
      </c>
      <c r="K6240" s="43" t="s">
        <v>6033</v>
      </c>
      <c r="L6240" s="55" t="s">
        <v>639</v>
      </c>
      <c r="M6240" s="43" t="s">
        <v>2</v>
      </c>
      <c r="N6240" s="43" t="s">
        <v>2</v>
      </c>
      <c r="O6240"/>
      <c r="P6240" s="43" t="s">
        <v>363</v>
      </c>
    </row>
    <row r="6241" spans="1:16" ht="30" x14ac:dyDescent="0.25">
      <c r="A6241" s="43" t="s">
        <v>1013</v>
      </c>
      <c r="B6241" s="43" t="s">
        <v>699</v>
      </c>
      <c r="C6241" s="43" t="s">
        <v>9227</v>
      </c>
      <c r="D6241" s="43" t="s">
        <v>9228</v>
      </c>
      <c r="E6241" s="43" t="s">
        <v>46</v>
      </c>
      <c r="F6241" s="44">
        <v>45015</v>
      </c>
      <c r="G6241" s="43" t="s">
        <v>203</v>
      </c>
      <c r="H6241" s="43" t="s">
        <v>3960</v>
      </c>
      <c r="I6241" s="43" t="s">
        <v>364</v>
      </c>
      <c r="J6241" s="43" t="s">
        <v>9243</v>
      </c>
      <c r="K6241" s="43" t="s">
        <v>649</v>
      </c>
      <c r="L6241" s="55" t="s">
        <v>13</v>
      </c>
      <c r="M6241" s="43" t="s">
        <v>2</v>
      </c>
      <c r="N6241" s="43" t="s">
        <v>4</v>
      </c>
      <c r="O6241" s="43" t="s">
        <v>654</v>
      </c>
      <c r="P6241" s="43" t="s">
        <v>364</v>
      </c>
    </row>
    <row r="6242" spans="1:16" x14ac:dyDescent="0.25">
      <c r="A6242" s="43" t="s">
        <v>742</v>
      </c>
      <c r="B6242" s="43" t="s">
        <v>3406</v>
      </c>
      <c r="C6242" s="43" t="s">
        <v>9244</v>
      </c>
      <c r="D6242" s="43">
        <v>4490005</v>
      </c>
      <c r="E6242" s="43" t="s">
        <v>46</v>
      </c>
      <c r="F6242" s="44">
        <v>45015</v>
      </c>
      <c r="G6242" s="43" t="s">
        <v>203</v>
      </c>
      <c r="H6242" s="43" t="s">
        <v>3960</v>
      </c>
      <c r="I6242" s="43" t="s">
        <v>363</v>
      </c>
      <c r="J6242" s="43">
        <v>1</v>
      </c>
      <c r="K6242" s="43" t="s">
        <v>85</v>
      </c>
      <c r="L6242" s="55" t="s">
        <v>13</v>
      </c>
      <c r="M6242"/>
      <c r="N6242"/>
      <c r="O6242"/>
      <c r="P6242" s="43" t="s">
        <v>363</v>
      </c>
    </row>
    <row r="6243" spans="1:16" x14ac:dyDescent="0.25">
      <c r="A6243" s="43" t="s">
        <v>742</v>
      </c>
      <c r="B6243" s="43" t="s">
        <v>3406</v>
      </c>
      <c r="C6243" s="43" t="s">
        <v>9244</v>
      </c>
      <c r="D6243" s="43">
        <v>4490005</v>
      </c>
      <c r="E6243" s="43" t="s">
        <v>46</v>
      </c>
      <c r="F6243" s="44">
        <v>45015</v>
      </c>
      <c r="G6243" s="43" t="s">
        <v>203</v>
      </c>
      <c r="H6243" s="43" t="s">
        <v>3960</v>
      </c>
      <c r="I6243" s="43" t="s">
        <v>363</v>
      </c>
      <c r="J6243" s="43">
        <v>2</v>
      </c>
      <c r="K6243" s="43" t="s">
        <v>3407</v>
      </c>
      <c r="L6243" s="55" t="s">
        <v>13</v>
      </c>
      <c r="M6243"/>
      <c r="N6243"/>
      <c r="O6243"/>
      <c r="P6243" s="43" t="s">
        <v>363</v>
      </c>
    </row>
    <row r="6244" spans="1:16" x14ac:dyDescent="0.25">
      <c r="A6244" s="43" t="s">
        <v>742</v>
      </c>
      <c r="B6244" s="43" t="s">
        <v>3406</v>
      </c>
      <c r="C6244" s="43" t="s">
        <v>9244</v>
      </c>
      <c r="D6244" s="43">
        <v>4490005</v>
      </c>
      <c r="E6244" s="43" t="s">
        <v>46</v>
      </c>
      <c r="F6244" s="44">
        <v>45015</v>
      </c>
      <c r="G6244" s="43" t="s">
        <v>203</v>
      </c>
      <c r="H6244" s="43" t="s">
        <v>3960</v>
      </c>
      <c r="I6244" s="43" t="s">
        <v>363</v>
      </c>
      <c r="J6244" s="43">
        <v>3</v>
      </c>
      <c r="K6244" s="43" t="s">
        <v>3408</v>
      </c>
      <c r="L6244" s="55" t="s">
        <v>13</v>
      </c>
      <c r="M6244"/>
      <c r="N6244"/>
      <c r="O6244"/>
      <c r="P6244" s="43" t="s">
        <v>363</v>
      </c>
    </row>
    <row r="6245" spans="1:16" x14ac:dyDescent="0.25">
      <c r="A6245" s="43" t="s">
        <v>742</v>
      </c>
      <c r="B6245" s="43" t="s">
        <v>3406</v>
      </c>
      <c r="C6245" s="43" t="s">
        <v>9244</v>
      </c>
      <c r="D6245" s="43">
        <v>4490005</v>
      </c>
      <c r="E6245" s="43" t="s">
        <v>46</v>
      </c>
      <c r="F6245" s="44">
        <v>45015</v>
      </c>
      <c r="G6245" s="43" t="s">
        <v>203</v>
      </c>
      <c r="H6245" s="43" t="s">
        <v>3960</v>
      </c>
      <c r="I6245" s="43" t="s">
        <v>363</v>
      </c>
      <c r="J6245" s="43">
        <v>4</v>
      </c>
      <c r="K6245" s="43" t="s">
        <v>70</v>
      </c>
      <c r="L6245" s="55" t="s">
        <v>13</v>
      </c>
      <c r="M6245"/>
      <c r="N6245"/>
      <c r="O6245"/>
      <c r="P6245" s="43" t="s">
        <v>363</v>
      </c>
    </row>
    <row r="6246" spans="1:16" x14ac:dyDescent="0.25">
      <c r="A6246" s="43" t="s">
        <v>742</v>
      </c>
      <c r="B6246" s="43" t="s">
        <v>3406</v>
      </c>
      <c r="C6246" s="43" t="s">
        <v>9244</v>
      </c>
      <c r="D6246" s="43">
        <v>4490005</v>
      </c>
      <c r="E6246" s="43" t="s">
        <v>46</v>
      </c>
      <c r="F6246" s="44">
        <v>45015</v>
      </c>
      <c r="G6246" s="43" t="s">
        <v>203</v>
      </c>
      <c r="H6246" s="43" t="s">
        <v>3960</v>
      </c>
      <c r="I6246" s="43" t="s">
        <v>363</v>
      </c>
      <c r="J6246" s="43">
        <v>5</v>
      </c>
      <c r="K6246" s="43" t="s">
        <v>68</v>
      </c>
      <c r="L6246" s="55" t="s">
        <v>13</v>
      </c>
      <c r="M6246"/>
      <c r="N6246"/>
      <c r="O6246"/>
      <c r="P6246" s="43" t="s">
        <v>363</v>
      </c>
    </row>
    <row r="6247" spans="1:16" x14ac:dyDescent="0.25">
      <c r="A6247" s="43" t="s">
        <v>742</v>
      </c>
      <c r="B6247" s="43" t="s">
        <v>3406</v>
      </c>
      <c r="C6247" s="43" t="s">
        <v>9244</v>
      </c>
      <c r="D6247" s="43">
        <v>4490005</v>
      </c>
      <c r="E6247" s="43" t="s">
        <v>46</v>
      </c>
      <c r="F6247" s="44">
        <v>45015</v>
      </c>
      <c r="G6247" s="43" t="s">
        <v>203</v>
      </c>
      <c r="H6247" s="43" t="s">
        <v>3960</v>
      </c>
      <c r="I6247" s="43" t="s">
        <v>363</v>
      </c>
      <c r="J6247" s="43">
        <v>6</v>
      </c>
      <c r="K6247" s="43" t="s">
        <v>9245</v>
      </c>
      <c r="L6247" s="55" t="s">
        <v>13</v>
      </c>
      <c r="M6247"/>
      <c r="N6247"/>
      <c r="O6247"/>
      <c r="P6247" s="43" t="s">
        <v>363</v>
      </c>
    </row>
    <row r="6248" spans="1:16" x14ac:dyDescent="0.25">
      <c r="A6248" s="43" t="s">
        <v>742</v>
      </c>
      <c r="B6248" s="43" t="s">
        <v>3406</v>
      </c>
      <c r="C6248" s="43" t="s">
        <v>9244</v>
      </c>
      <c r="D6248" s="43">
        <v>4490005</v>
      </c>
      <c r="E6248" s="43" t="s">
        <v>46</v>
      </c>
      <c r="F6248" s="44">
        <v>45015</v>
      </c>
      <c r="G6248" s="43" t="s">
        <v>203</v>
      </c>
      <c r="H6248" s="43" t="s">
        <v>3960</v>
      </c>
      <c r="I6248" s="43" t="s">
        <v>363</v>
      </c>
      <c r="J6248" s="43">
        <v>7</v>
      </c>
      <c r="K6248" s="43" t="s">
        <v>3875</v>
      </c>
      <c r="L6248" s="55" t="s">
        <v>638</v>
      </c>
      <c r="M6248"/>
      <c r="N6248"/>
      <c r="O6248"/>
      <c r="P6248" s="43" t="s">
        <v>363</v>
      </c>
    </row>
    <row r="6249" spans="1:16" x14ac:dyDescent="0.25">
      <c r="A6249" s="43" t="s">
        <v>742</v>
      </c>
      <c r="B6249" s="43" t="s">
        <v>3406</v>
      </c>
      <c r="C6249" s="43" t="s">
        <v>9244</v>
      </c>
      <c r="D6249" s="43">
        <v>4490005</v>
      </c>
      <c r="E6249" s="43" t="s">
        <v>46</v>
      </c>
      <c r="F6249" s="44">
        <v>45015</v>
      </c>
      <c r="G6249" s="43" t="s">
        <v>203</v>
      </c>
      <c r="H6249" s="43" t="s">
        <v>3960</v>
      </c>
      <c r="I6249" s="43" t="s">
        <v>364</v>
      </c>
      <c r="J6249" s="43">
        <v>8</v>
      </c>
      <c r="K6249" s="43" t="s">
        <v>53</v>
      </c>
      <c r="L6249" s="55" t="s">
        <v>638</v>
      </c>
      <c r="M6249" s="43" t="s">
        <v>2</v>
      </c>
      <c r="N6249" s="43" t="s">
        <v>2</v>
      </c>
      <c r="O6249"/>
      <c r="P6249" s="43" t="s">
        <v>363</v>
      </c>
    </row>
    <row r="6250" spans="1:16" x14ac:dyDescent="0.25">
      <c r="A6250" s="43" t="s">
        <v>742</v>
      </c>
      <c r="B6250" s="43" t="s">
        <v>3406</v>
      </c>
      <c r="C6250" s="43" t="s">
        <v>9244</v>
      </c>
      <c r="D6250" s="43">
        <v>4490005</v>
      </c>
      <c r="E6250" s="43" t="s">
        <v>46</v>
      </c>
      <c r="F6250" s="44">
        <v>45015</v>
      </c>
      <c r="G6250" s="43" t="s">
        <v>203</v>
      </c>
      <c r="H6250" s="43" t="s">
        <v>3960</v>
      </c>
      <c r="I6250" s="43" t="s">
        <v>364</v>
      </c>
      <c r="J6250" s="43">
        <v>9</v>
      </c>
      <c r="K6250" s="43" t="s">
        <v>9246</v>
      </c>
      <c r="L6250" s="55" t="s">
        <v>13</v>
      </c>
      <c r="M6250" s="43" t="s">
        <v>2</v>
      </c>
      <c r="N6250" s="43" t="s">
        <v>2</v>
      </c>
      <c r="O6250"/>
      <c r="P6250" s="43" t="s">
        <v>363</v>
      </c>
    </row>
    <row r="6251" spans="1:16" x14ac:dyDescent="0.25">
      <c r="A6251" s="43" t="s">
        <v>742</v>
      </c>
      <c r="B6251" s="43" t="s">
        <v>3406</v>
      </c>
      <c r="C6251" s="43" t="s">
        <v>9244</v>
      </c>
      <c r="D6251" s="43">
        <v>4490005</v>
      </c>
      <c r="E6251" s="43" t="s">
        <v>46</v>
      </c>
      <c r="F6251" s="44">
        <v>45015</v>
      </c>
      <c r="G6251" s="43" t="s">
        <v>203</v>
      </c>
      <c r="H6251" s="43" t="s">
        <v>3960</v>
      </c>
      <c r="I6251" s="43" t="s">
        <v>364</v>
      </c>
      <c r="J6251" s="43">
        <v>10</v>
      </c>
      <c r="K6251" s="43" t="s">
        <v>5686</v>
      </c>
      <c r="L6251" s="55" t="s">
        <v>13</v>
      </c>
      <c r="M6251" s="43" t="s">
        <v>2</v>
      </c>
      <c r="N6251" s="43" t="s">
        <v>2</v>
      </c>
      <c r="O6251"/>
      <c r="P6251" s="43" t="s">
        <v>363</v>
      </c>
    </row>
    <row r="6252" spans="1:16" ht="45" x14ac:dyDescent="0.25">
      <c r="A6252" s="43" t="s">
        <v>742</v>
      </c>
      <c r="B6252" s="43" t="s">
        <v>3406</v>
      </c>
      <c r="C6252" s="43" t="s">
        <v>9244</v>
      </c>
      <c r="D6252" s="43">
        <v>4490005</v>
      </c>
      <c r="E6252" s="43" t="s">
        <v>46</v>
      </c>
      <c r="F6252" s="44">
        <v>45015</v>
      </c>
      <c r="G6252" s="43" t="s">
        <v>203</v>
      </c>
      <c r="H6252" s="43" t="s">
        <v>3960</v>
      </c>
      <c r="I6252" s="43" t="s">
        <v>364</v>
      </c>
      <c r="J6252" s="43">
        <v>11</v>
      </c>
      <c r="K6252" s="43" t="s">
        <v>3402</v>
      </c>
      <c r="L6252" s="55" t="s">
        <v>641</v>
      </c>
      <c r="M6252" s="43" t="s">
        <v>2</v>
      </c>
      <c r="N6252" s="43" t="s">
        <v>3</v>
      </c>
      <c r="O6252" s="43" t="s">
        <v>10028</v>
      </c>
      <c r="P6252" s="43" t="s">
        <v>364</v>
      </c>
    </row>
    <row r="6253" spans="1:16" ht="30" x14ac:dyDescent="0.25">
      <c r="A6253" s="43" t="s">
        <v>742</v>
      </c>
      <c r="B6253" s="43" t="s">
        <v>3406</v>
      </c>
      <c r="C6253" s="43" t="s">
        <v>9244</v>
      </c>
      <c r="D6253" s="43">
        <v>4490005</v>
      </c>
      <c r="E6253" s="43" t="s">
        <v>46</v>
      </c>
      <c r="F6253" s="44">
        <v>45015</v>
      </c>
      <c r="G6253" s="43" t="s">
        <v>203</v>
      </c>
      <c r="H6253" s="43" t="s">
        <v>3960</v>
      </c>
      <c r="I6253" s="43" t="s">
        <v>364</v>
      </c>
      <c r="J6253" s="43">
        <v>12</v>
      </c>
      <c r="K6253" s="43" t="s">
        <v>9247</v>
      </c>
      <c r="L6253" s="55" t="s">
        <v>640</v>
      </c>
      <c r="M6253" s="43" t="s">
        <v>2</v>
      </c>
      <c r="N6253" s="43" t="s">
        <v>2</v>
      </c>
      <c r="O6253"/>
      <c r="P6253" s="43" t="s">
        <v>363</v>
      </c>
    </row>
    <row r="6254" spans="1:16" x14ac:dyDescent="0.25">
      <c r="A6254" s="43" t="s">
        <v>742</v>
      </c>
      <c r="B6254" s="43" t="s">
        <v>3406</v>
      </c>
      <c r="C6254" s="43" t="s">
        <v>9244</v>
      </c>
      <c r="D6254" s="43">
        <v>4490005</v>
      </c>
      <c r="E6254" s="43" t="s">
        <v>46</v>
      </c>
      <c r="F6254" s="44">
        <v>45015</v>
      </c>
      <c r="G6254" s="43" t="s">
        <v>203</v>
      </c>
      <c r="H6254" s="43" t="s">
        <v>3960</v>
      </c>
      <c r="I6254" s="43" t="s">
        <v>364</v>
      </c>
      <c r="J6254" s="43">
        <v>13</v>
      </c>
      <c r="K6254" s="43" t="s">
        <v>5688</v>
      </c>
      <c r="L6254" s="55" t="s">
        <v>641</v>
      </c>
      <c r="M6254" s="43" t="s">
        <v>2</v>
      </c>
      <c r="N6254" s="43" t="s">
        <v>2</v>
      </c>
      <c r="O6254"/>
      <c r="P6254" s="43" t="s">
        <v>363</v>
      </c>
    </row>
    <row r="6255" spans="1:16" x14ac:dyDescent="0.25">
      <c r="A6255" s="43" t="s">
        <v>742</v>
      </c>
      <c r="B6255" s="43" t="s">
        <v>3406</v>
      </c>
      <c r="C6255" s="43" t="s">
        <v>9244</v>
      </c>
      <c r="D6255" s="43">
        <v>4490005</v>
      </c>
      <c r="E6255" s="43" t="s">
        <v>46</v>
      </c>
      <c r="F6255" s="44">
        <v>45015</v>
      </c>
      <c r="G6255" s="43" t="s">
        <v>203</v>
      </c>
      <c r="H6255" s="43" t="s">
        <v>3960</v>
      </c>
      <c r="I6255" s="43" t="s">
        <v>364</v>
      </c>
      <c r="J6255" s="43">
        <v>14</v>
      </c>
      <c r="K6255" s="43" t="s">
        <v>6356</v>
      </c>
      <c r="L6255" s="55" t="s">
        <v>639</v>
      </c>
      <c r="M6255" s="43" t="s">
        <v>2</v>
      </c>
      <c r="N6255" s="43" t="s">
        <v>2</v>
      </c>
      <c r="O6255"/>
      <c r="P6255" s="43" t="s">
        <v>363</v>
      </c>
    </row>
    <row r="6256" spans="1:16" x14ac:dyDescent="0.25">
      <c r="A6256" s="43" t="s">
        <v>742</v>
      </c>
      <c r="B6256" s="43" t="s">
        <v>3406</v>
      </c>
      <c r="C6256" s="43" t="s">
        <v>9244</v>
      </c>
      <c r="D6256" s="43">
        <v>4490005</v>
      </c>
      <c r="E6256" s="43" t="s">
        <v>46</v>
      </c>
      <c r="F6256" s="44">
        <v>45015</v>
      </c>
      <c r="G6256" s="43" t="s">
        <v>203</v>
      </c>
      <c r="H6256" s="43" t="s">
        <v>3960</v>
      </c>
      <c r="I6256" s="43" t="s">
        <v>364</v>
      </c>
      <c r="J6256" s="43">
        <v>15</v>
      </c>
      <c r="K6256" s="43" t="s">
        <v>9248</v>
      </c>
      <c r="L6256" s="55" t="s">
        <v>640</v>
      </c>
      <c r="M6256" s="43" t="s">
        <v>2</v>
      </c>
      <c r="N6256" s="43" t="s">
        <v>2</v>
      </c>
      <c r="O6256"/>
      <c r="P6256" s="43" t="s">
        <v>363</v>
      </c>
    </row>
    <row r="6257" spans="1:16" x14ac:dyDescent="0.25">
      <c r="A6257" s="43" t="s">
        <v>742</v>
      </c>
      <c r="B6257" s="43" t="s">
        <v>3406</v>
      </c>
      <c r="C6257" s="43" t="s">
        <v>9244</v>
      </c>
      <c r="D6257" s="43">
        <v>4490005</v>
      </c>
      <c r="E6257" s="43" t="s">
        <v>46</v>
      </c>
      <c r="F6257" s="44">
        <v>45015</v>
      </c>
      <c r="G6257" s="43" t="s">
        <v>203</v>
      </c>
      <c r="H6257" s="43" t="s">
        <v>3960</v>
      </c>
      <c r="I6257" s="43" t="s">
        <v>364</v>
      </c>
      <c r="J6257" s="43">
        <v>16</v>
      </c>
      <c r="K6257" s="43" t="s">
        <v>112</v>
      </c>
      <c r="L6257" s="55" t="s">
        <v>13</v>
      </c>
      <c r="M6257" s="43" t="s">
        <v>2</v>
      </c>
      <c r="N6257" s="43" t="s">
        <v>2</v>
      </c>
      <c r="O6257"/>
      <c r="P6257" s="43" t="s">
        <v>363</v>
      </c>
    </row>
    <row r="6258" spans="1:16" x14ac:dyDescent="0.25">
      <c r="A6258" s="43" t="s">
        <v>742</v>
      </c>
      <c r="B6258" s="43" t="s">
        <v>3406</v>
      </c>
      <c r="C6258" s="43" t="s">
        <v>9244</v>
      </c>
      <c r="D6258" s="43">
        <v>4490005</v>
      </c>
      <c r="E6258" s="43" t="s">
        <v>46</v>
      </c>
      <c r="F6258" s="44">
        <v>45015</v>
      </c>
      <c r="G6258" s="43" t="s">
        <v>203</v>
      </c>
      <c r="H6258" s="43" t="s">
        <v>3960</v>
      </c>
      <c r="I6258" s="43" t="s">
        <v>364</v>
      </c>
      <c r="J6258" s="43">
        <v>17</v>
      </c>
      <c r="K6258" s="43" t="s">
        <v>9249</v>
      </c>
      <c r="L6258" s="55" t="s">
        <v>13</v>
      </c>
      <c r="M6258" s="43" t="s">
        <v>2</v>
      </c>
      <c r="N6258" s="43" t="s">
        <v>2</v>
      </c>
      <c r="O6258"/>
      <c r="P6258" s="43" t="s">
        <v>363</v>
      </c>
    </row>
    <row r="6259" spans="1:16" x14ac:dyDescent="0.25">
      <c r="A6259" s="43" t="s">
        <v>742</v>
      </c>
      <c r="B6259" s="43" t="s">
        <v>3406</v>
      </c>
      <c r="C6259" s="43" t="s">
        <v>9244</v>
      </c>
      <c r="D6259" s="43">
        <v>4490005</v>
      </c>
      <c r="E6259" s="43" t="s">
        <v>46</v>
      </c>
      <c r="F6259" s="44">
        <v>45015</v>
      </c>
      <c r="G6259" s="43" t="s">
        <v>203</v>
      </c>
      <c r="H6259" s="43" t="s">
        <v>4197</v>
      </c>
      <c r="I6259" s="43" t="s">
        <v>364</v>
      </c>
      <c r="J6259" s="43">
        <v>18</v>
      </c>
      <c r="K6259" s="43" t="s">
        <v>9250</v>
      </c>
      <c r="L6259" s="55" t="s">
        <v>13</v>
      </c>
      <c r="M6259" s="43" t="s">
        <v>2</v>
      </c>
      <c r="N6259" s="43" t="s">
        <v>2</v>
      </c>
      <c r="O6259"/>
      <c r="P6259" s="43" t="s">
        <v>363</v>
      </c>
    </row>
    <row r="6260" spans="1:16" x14ac:dyDescent="0.25">
      <c r="A6260" s="43" t="s">
        <v>742</v>
      </c>
      <c r="B6260" s="43" t="s">
        <v>3406</v>
      </c>
      <c r="C6260" s="43" t="s">
        <v>9244</v>
      </c>
      <c r="D6260" s="43">
        <v>4490005</v>
      </c>
      <c r="E6260" s="43" t="s">
        <v>46</v>
      </c>
      <c r="F6260" s="44">
        <v>45015</v>
      </c>
      <c r="G6260" s="43" t="s">
        <v>203</v>
      </c>
      <c r="H6260" s="43" t="s">
        <v>3960</v>
      </c>
      <c r="I6260" s="43" t="s">
        <v>363</v>
      </c>
      <c r="J6260" s="43">
        <v>19</v>
      </c>
      <c r="K6260" s="43" t="s">
        <v>86</v>
      </c>
      <c r="L6260" s="55" t="s">
        <v>13</v>
      </c>
      <c r="M6260"/>
      <c r="N6260"/>
      <c r="O6260"/>
      <c r="P6260" s="43" t="s">
        <v>363</v>
      </c>
    </row>
    <row r="6261" spans="1:16" x14ac:dyDescent="0.25">
      <c r="A6261" s="43" t="s">
        <v>9251</v>
      </c>
      <c r="B6261" s="43" t="s">
        <v>119</v>
      </c>
      <c r="C6261" s="43" t="s">
        <v>9252</v>
      </c>
      <c r="D6261" s="43">
        <v>6493745</v>
      </c>
      <c r="E6261" s="43" t="s">
        <v>46</v>
      </c>
      <c r="F6261" s="44">
        <v>45015</v>
      </c>
      <c r="G6261" s="43" t="s">
        <v>203</v>
      </c>
      <c r="H6261" s="43" t="s">
        <v>3960</v>
      </c>
      <c r="I6261" s="43" t="s">
        <v>364</v>
      </c>
      <c r="J6261" s="43">
        <v>1</v>
      </c>
      <c r="K6261" s="43" t="s">
        <v>9253</v>
      </c>
      <c r="L6261" s="55" t="s">
        <v>13</v>
      </c>
      <c r="M6261" s="43" t="s">
        <v>2</v>
      </c>
      <c r="N6261" s="43" t="s">
        <v>2</v>
      </c>
      <c r="O6261"/>
      <c r="P6261" s="43" t="s">
        <v>363</v>
      </c>
    </row>
    <row r="6262" spans="1:16" x14ac:dyDescent="0.25">
      <c r="A6262" s="43" t="s">
        <v>9251</v>
      </c>
      <c r="B6262" s="43" t="s">
        <v>119</v>
      </c>
      <c r="C6262" s="43" t="s">
        <v>9252</v>
      </c>
      <c r="D6262" s="43">
        <v>6493745</v>
      </c>
      <c r="E6262" s="43" t="s">
        <v>46</v>
      </c>
      <c r="F6262" s="44">
        <v>45015</v>
      </c>
      <c r="G6262" s="43" t="s">
        <v>203</v>
      </c>
      <c r="H6262" s="43" t="s">
        <v>3960</v>
      </c>
      <c r="I6262" s="43" t="s">
        <v>364</v>
      </c>
      <c r="J6262" s="43">
        <v>2</v>
      </c>
      <c r="K6262" s="43" t="s">
        <v>8083</v>
      </c>
      <c r="L6262" s="55" t="s">
        <v>13</v>
      </c>
      <c r="M6262" s="43" t="s">
        <v>2</v>
      </c>
      <c r="N6262" s="43" t="s">
        <v>3</v>
      </c>
      <c r="O6262" s="43" t="s">
        <v>9949</v>
      </c>
      <c r="P6262" s="43" t="s">
        <v>364</v>
      </c>
    </row>
    <row r="6263" spans="1:16" x14ac:dyDescent="0.25">
      <c r="A6263" s="43" t="s">
        <v>9251</v>
      </c>
      <c r="B6263" s="43" t="s">
        <v>119</v>
      </c>
      <c r="C6263" s="43" t="s">
        <v>9252</v>
      </c>
      <c r="D6263" s="43">
        <v>6493745</v>
      </c>
      <c r="E6263" s="43" t="s">
        <v>46</v>
      </c>
      <c r="F6263" s="44">
        <v>45015</v>
      </c>
      <c r="G6263" s="43" t="s">
        <v>203</v>
      </c>
      <c r="H6263" s="43" t="s">
        <v>3960</v>
      </c>
      <c r="I6263" s="43" t="s">
        <v>364</v>
      </c>
      <c r="J6263" s="43">
        <v>3.1</v>
      </c>
      <c r="K6263" s="43" t="s">
        <v>9254</v>
      </c>
      <c r="L6263" s="55" t="s">
        <v>640</v>
      </c>
      <c r="M6263" s="43" t="s">
        <v>2</v>
      </c>
      <c r="N6263" s="43" t="s">
        <v>2</v>
      </c>
      <c r="O6263"/>
      <c r="P6263" s="43" t="s">
        <v>363</v>
      </c>
    </row>
    <row r="6264" spans="1:16" x14ac:dyDescent="0.25">
      <c r="A6264" s="43" t="s">
        <v>9251</v>
      </c>
      <c r="B6264" s="43" t="s">
        <v>119</v>
      </c>
      <c r="C6264" s="43" t="s">
        <v>9252</v>
      </c>
      <c r="D6264" s="43">
        <v>6493745</v>
      </c>
      <c r="E6264" s="43" t="s">
        <v>46</v>
      </c>
      <c r="F6264" s="44">
        <v>45015</v>
      </c>
      <c r="G6264" s="43" t="s">
        <v>203</v>
      </c>
      <c r="H6264" s="43" t="s">
        <v>3960</v>
      </c>
      <c r="I6264" s="43" t="s">
        <v>364</v>
      </c>
      <c r="J6264" s="43">
        <v>3.1</v>
      </c>
      <c r="K6264" s="43" t="s">
        <v>9255</v>
      </c>
      <c r="L6264" s="55" t="s">
        <v>640</v>
      </c>
      <c r="M6264" s="43" t="s">
        <v>2</v>
      </c>
      <c r="N6264" s="43" t="s">
        <v>2</v>
      </c>
      <c r="O6264"/>
      <c r="P6264" s="43" t="s">
        <v>363</v>
      </c>
    </row>
    <row r="6265" spans="1:16" x14ac:dyDescent="0.25">
      <c r="A6265" s="43" t="s">
        <v>9251</v>
      </c>
      <c r="B6265" s="43" t="s">
        <v>119</v>
      </c>
      <c r="C6265" s="43" t="s">
        <v>9252</v>
      </c>
      <c r="D6265" s="43">
        <v>6493745</v>
      </c>
      <c r="E6265" s="43" t="s">
        <v>46</v>
      </c>
      <c r="F6265" s="44">
        <v>45015</v>
      </c>
      <c r="G6265" s="43" t="s">
        <v>203</v>
      </c>
      <c r="H6265" s="43" t="s">
        <v>3960</v>
      </c>
      <c r="I6265" s="43" t="s">
        <v>364</v>
      </c>
      <c r="J6265" s="43">
        <v>3.11</v>
      </c>
      <c r="K6265" s="43" t="s">
        <v>9256</v>
      </c>
      <c r="L6265" s="55" t="s">
        <v>640</v>
      </c>
      <c r="M6265" s="43" t="s">
        <v>2</v>
      </c>
      <c r="N6265" s="43" t="s">
        <v>2</v>
      </c>
      <c r="O6265"/>
      <c r="P6265" s="43" t="s">
        <v>363</v>
      </c>
    </row>
    <row r="6266" spans="1:16" x14ac:dyDescent="0.25">
      <c r="A6266" s="43" t="s">
        <v>9251</v>
      </c>
      <c r="B6266" s="43" t="s">
        <v>119</v>
      </c>
      <c r="C6266" s="43" t="s">
        <v>9252</v>
      </c>
      <c r="D6266" s="43">
        <v>6493745</v>
      </c>
      <c r="E6266" s="43" t="s">
        <v>46</v>
      </c>
      <c r="F6266" s="44">
        <v>45015</v>
      </c>
      <c r="G6266" s="43" t="s">
        <v>203</v>
      </c>
      <c r="H6266" s="43" t="s">
        <v>3960</v>
      </c>
      <c r="I6266" s="43" t="s">
        <v>364</v>
      </c>
      <c r="J6266" s="43">
        <v>3.12</v>
      </c>
      <c r="K6266" s="43" t="s">
        <v>9257</v>
      </c>
      <c r="L6266" s="55" t="s">
        <v>640</v>
      </c>
      <c r="M6266" s="43" t="s">
        <v>2</v>
      </c>
      <c r="N6266" s="43" t="s">
        <v>2</v>
      </c>
      <c r="O6266"/>
      <c r="P6266" s="43" t="s">
        <v>363</v>
      </c>
    </row>
    <row r="6267" spans="1:16" x14ac:dyDescent="0.25">
      <c r="A6267" s="43" t="s">
        <v>9251</v>
      </c>
      <c r="B6267" s="43" t="s">
        <v>119</v>
      </c>
      <c r="C6267" s="43" t="s">
        <v>9252</v>
      </c>
      <c r="D6267" s="43">
        <v>6493745</v>
      </c>
      <c r="E6267" s="43" t="s">
        <v>46</v>
      </c>
      <c r="F6267" s="44">
        <v>45015</v>
      </c>
      <c r="G6267" s="43" t="s">
        <v>203</v>
      </c>
      <c r="H6267" s="43" t="s">
        <v>3960</v>
      </c>
      <c r="I6267" s="43" t="s">
        <v>364</v>
      </c>
      <c r="J6267" s="43">
        <v>3.2</v>
      </c>
      <c r="K6267" s="43" t="s">
        <v>9258</v>
      </c>
      <c r="L6267" s="55" t="s">
        <v>640</v>
      </c>
      <c r="M6267" s="43" t="s">
        <v>2</v>
      </c>
      <c r="N6267" s="43" t="s">
        <v>2</v>
      </c>
      <c r="O6267"/>
      <c r="P6267" s="43" t="s">
        <v>363</v>
      </c>
    </row>
    <row r="6268" spans="1:16" x14ac:dyDescent="0.25">
      <c r="A6268" s="43" t="s">
        <v>9251</v>
      </c>
      <c r="B6268" s="43" t="s">
        <v>119</v>
      </c>
      <c r="C6268" s="43" t="s">
        <v>9252</v>
      </c>
      <c r="D6268" s="43">
        <v>6493745</v>
      </c>
      <c r="E6268" s="43" t="s">
        <v>46</v>
      </c>
      <c r="F6268" s="44">
        <v>45015</v>
      </c>
      <c r="G6268" s="43" t="s">
        <v>203</v>
      </c>
      <c r="H6268" s="43" t="s">
        <v>3960</v>
      </c>
      <c r="I6268" s="43" t="s">
        <v>364</v>
      </c>
      <c r="J6268" s="43">
        <v>3.3</v>
      </c>
      <c r="K6268" s="43" t="s">
        <v>9259</v>
      </c>
      <c r="L6268" s="55" t="s">
        <v>640</v>
      </c>
      <c r="M6268" s="43" t="s">
        <v>2</v>
      </c>
      <c r="N6268" s="43" t="s">
        <v>2</v>
      </c>
      <c r="O6268"/>
      <c r="P6268" s="43" t="s">
        <v>363</v>
      </c>
    </row>
    <row r="6269" spans="1:16" x14ac:dyDescent="0.25">
      <c r="A6269" s="43" t="s">
        <v>9251</v>
      </c>
      <c r="B6269" s="43" t="s">
        <v>119</v>
      </c>
      <c r="C6269" s="43" t="s">
        <v>9252</v>
      </c>
      <c r="D6269" s="43">
        <v>6493745</v>
      </c>
      <c r="E6269" s="43" t="s">
        <v>46</v>
      </c>
      <c r="F6269" s="44">
        <v>45015</v>
      </c>
      <c r="G6269" s="43" t="s">
        <v>203</v>
      </c>
      <c r="H6269" s="43" t="s">
        <v>3960</v>
      </c>
      <c r="I6269" s="43" t="s">
        <v>364</v>
      </c>
      <c r="J6269" s="43">
        <v>3.4</v>
      </c>
      <c r="K6269" s="43" t="s">
        <v>7695</v>
      </c>
      <c r="L6269" s="55" t="s">
        <v>640</v>
      </c>
      <c r="M6269" s="43" t="s">
        <v>2</v>
      </c>
      <c r="N6269" s="43" t="s">
        <v>2</v>
      </c>
      <c r="O6269"/>
      <c r="P6269" s="43" t="s">
        <v>363</v>
      </c>
    </row>
    <row r="6270" spans="1:16" x14ac:dyDescent="0.25">
      <c r="A6270" s="43" t="s">
        <v>9251</v>
      </c>
      <c r="B6270" s="43" t="s">
        <v>119</v>
      </c>
      <c r="C6270" s="43" t="s">
        <v>9252</v>
      </c>
      <c r="D6270" s="43">
        <v>6493745</v>
      </c>
      <c r="E6270" s="43" t="s">
        <v>46</v>
      </c>
      <c r="F6270" s="44">
        <v>45015</v>
      </c>
      <c r="G6270" s="43" t="s">
        <v>203</v>
      </c>
      <c r="H6270" s="43" t="s">
        <v>3960</v>
      </c>
      <c r="I6270" s="43" t="s">
        <v>364</v>
      </c>
      <c r="J6270" s="43">
        <v>3.5</v>
      </c>
      <c r="K6270" s="43" t="s">
        <v>9260</v>
      </c>
      <c r="L6270" s="55" t="s">
        <v>640</v>
      </c>
      <c r="M6270" s="43" t="s">
        <v>2</v>
      </c>
      <c r="N6270" s="43" t="s">
        <v>2</v>
      </c>
      <c r="O6270"/>
      <c r="P6270" s="43" t="s">
        <v>363</v>
      </c>
    </row>
    <row r="6271" spans="1:16" x14ac:dyDescent="0.25">
      <c r="A6271" s="43" t="s">
        <v>9251</v>
      </c>
      <c r="B6271" s="43" t="s">
        <v>119</v>
      </c>
      <c r="C6271" s="43" t="s">
        <v>9252</v>
      </c>
      <c r="D6271" s="43">
        <v>6493745</v>
      </c>
      <c r="E6271" s="43" t="s">
        <v>46</v>
      </c>
      <c r="F6271" s="44">
        <v>45015</v>
      </c>
      <c r="G6271" s="43" t="s">
        <v>203</v>
      </c>
      <c r="H6271" s="43" t="s">
        <v>3960</v>
      </c>
      <c r="I6271" s="43" t="s">
        <v>364</v>
      </c>
      <c r="J6271" s="43">
        <v>3.6</v>
      </c>
      <c r="K6271" s="43" t="s">
        <v>9261</v>
      </c>
      <c r="L6271" s="55" t="s">
        <v>640</v>
      </c>
      <c r="M6271" s="43" t="s">
        <v>2</v>
      </c>
      <c r="N6271" s="43" t="s">
        <v>3</v>
      </c>
      <c r="O6271" s="43" t="s">
        <v>9885</v>
      </c>
      <c r="P6271" s="43" t="s">
        <v>364</v>
      </c>
    </row>
    <row r="6272" spans="1:16" x14ac:dyDescent="0.25">
      <c r="A6272" s="43" t="s">
        <v>9251</v>
      </c>
      <c r="B6272" s="43" t="s">
        <v>119</v>
      </c>
      <c r="C6272" s="43" t="s">
        <v>9252</v>
      </c>
      <c r="D6272" s="43">
        <v>6493745</v>
      </c>
      <c r="E6272" s="43" t="s">
        <v>46</v>
      </c>
      <c r="F6272" s="44">
        <v>45015</v>
      </c>
      <c r="G6272" s="43" t="s">
        <v>203</v>
      </c>
      <c r="H6272" s="43" t="s">
        <v>3960</v>
      </c>
      <c r="I6272" s="43" t="s">
        <v>364</v>
      </c>
      <c r="J6272" s="43">
        <v>3.7</v>
      </c>
      <c r="K6272" s="43" t="s">
        <v>9067</v>
      </c>
      <c r="L6272" s="55" t="s">
        <v>640</v>
      </c>
      <c r="M6272" s="43" t="s">
        <v>2</v>
      </c>
      <c r="N6272" s="43" t="s">
        <v>2</v>
      </c>
      <c r="O6272"/>
      <c r="P6272" s="43" t="s">
        <v>363</v>
      </c>
    </row>
    <row r="6273" spans="1:16" x14ac:dyDescent="0.25">
      <c r="A6273" s="43" t="s">
        <v>9251</v>
      </c>
      <c r="B6273" s="43" t="s">
        <v>119</v>
      </c>
      <c r="C6273" s="43" t="s">
        <v>9252</v>
      </c>
      <c r="D6273" s="43">
        <v>6493745</v>
      </c>
      <c r="E6273" s="43" t="s">
        <v>46</v>
      </c>
      <c r="F6273" s="44">
        <v>45015</v>
      </c>
      <c r="G6273" s="43" t="s">
        <v>203</v>
      </c>
      <c r="H6273" s="43" t="s">
        <v>3960</v>
      </c>
      <c r="I6273" s="43" t="s">
        <v>364</v>
      </c>
      <c r="J6273" s="43">
        <v>3.8</v>
      </c>
      <c r="K6273" s="43" t="s">
        <v>9262</v>
      </c>
      <c r="L6273" s="55" t="s">
        <v>640</v>
      </c>
      <c r="M6273" s="43" t="s">
        <v>2</v>
      </c>
      <c r="N6273" s="43" t="s">
        <v>2</v>
      </c>
      <c r="O6273"/>
      <c r="P6273" s="43" t="s">
        <v>363</v>
      </c>
    </row>
    <row r="6274" spans="1:16" x14ac:dyDescent="0.25">
      <c r="A6274" s="43" t="s">
        <v>9251</v>
      </c>
      <c r="B6274" s="43" t="s">
        <v>119</v>
      </c>
      <c r="C6274" s="43" t="s">
        <v>9252</v>
      </c>
      <c r="D6274" s="43">
        <v>6493745</v>
      </c>
      <c r="E6274" s="43" t="s">
        <v>46</v>
      </c>
      <c r="F6274" s="44">
        <v>45015</v>
      </c>
      <c r="G6274" s="43" t="s">
        <v>203</v>
      </c>
      <c r="H6274" s="43" t="s">
        <v>3960</v>
      </c>
      <c r="I6274" s="43" t="s">
        <v>364</v>
      </c>
      <c r="J6274" s="43">
        <v>3.9</v>
      </c>
      <c r="K6274" s="43" t="s">
        <v>9263</v>
      </c>
      <c r="L6274" s="55" t="s">
        <v>640</v>
      </c>
      <c r="M6274" s="43" t="s">
        <v>2</v>
      </c>
      <c r="N6274" s="43" t="s">
        <v>2</v>
      </c>
      <c r="O6274"/>
      <c r="P6274" s="43" t="s">
        <v>363</v>
      </c>
    </row>
    <row r="6275" spans="1:16" x14ac:dyDescent="0.25">
      <c r="A6275" s="43" t="s">
        <v>9251</v>
      </c>
      <c r="B6275" s="43" t="s">
        <v>119</v>
      </c>
      <c r="C6275" s="43" t="s">
        <v>9252</v>
      </c>
      <c r="D6275" s="43">
        <v>6493745</v>
      </c>
      <c r="E6275" s="43" t="s">
        <v>46</v>
      </c>
      <c r="F6275" s="44">
        <v>45015</v>
      </c>
      <c r="G6275" s="43" t="s">
        <v>203</v>
      </c>
      <c r="H6275" s="43" t="s">
        <v>3960</v>
      </c>
      <c r="I6275" s="43" t="s">
        <v>364</v>
      </c>
      <c r="J6275" s="43">
        <v>4.0999999999999996</v>
      </c>
      <c r="K6275" s="43" t="s">
        <v>7701</v>
      </c>
      <c r="L6275" s="55" t="s">
        <v>639</v>
      </c>
      <c r="M6275" s="43" t="s">
        <v>2</v>
      </c>
      <c r="N6275" s="43" t="s">
        <v>2</v>
      </c>
      <c r="O6275"/>
      <c r="P6275" s="43" t="s">
        <v>363</v>
      </c>
    </row>
    <row r="6276" spans="1:16" x14ac:dyDescent="0.25">
      <c r="A6276" s="43" t="s">
        <v>9251</v>
      </c>
      <c r="B6276" s="43" t="s">
        <v>119</v>
      </c>
      <c r="C6276" s="43" t="s">
        <v>9252</v>
      </c>
      <c r="D6276" s="43">
        <v>6493745</v>
      </c>
      <c r="E6276" s="43" t="s">
        <v>46</v>
      </c>
      <c r="F6276" s="44">
        <v>45015</v>
      </c>
      <c r="G6276" s="43" t="s">
        <v>203</v>
      </c>
      <c r="H6276" s="43" t="s">
        <v>3960</v>
      </c>
      <c r="I6276" s="43" t="s">
        <v>364</v>
      </c>
      <c r="J6276" s="43">
        <v>4.2</v>
      </c>
      <c r="K6276" s="43" t="s">
        <v>9264</v>
      </c>
      <c r="L6276" s="55" t="s">
        <v>639</v>
      </c>
      <c r="M6276" s="43" t="s">
        <v>2</v>
      </c>
      <c r="N6276" s="43" t="s">
        <v>2</v>
      </c>
      <c r="O6276"/>
      <c r="P6276" s="43" t="s">
        <v>363</v>
      </c>
    </row>
    <row r="6277" spans="1:16" x14ac:dyDescent="0.25">
      <c r="A6277" s="43" t="s">
        <v>9265</v>
      </c>
      <c r="B6277" s="43" t="s">
        <v>119</v>
      </c>
      <c r="C6277" s="43" t="s">
        <v>9266</v>
      </c>
      <c r="D6277" s="43">
        <v>6194468</v>
      </c>
      <c r="E6277" s="43" t="s">
        <v>46</v>
      </c>
      <c r="F6277" s="44">
        <v>45015</v>
      </c>
      <c r="G6277" s="43" t="s">
        <v>203</v>
      </c>
      <c r="H6277" s="43" t="s">
        <v>3960</v>
      </c>
      <c r="I6277" s="43" t="s">
        <v>364</v>
      </c>
      <c r="J6277" s="43">
        <v>1</v>
      </c>
      <c r="K6277" s="43" t="s">
        <v>9267</v>
      </c>
      <c r="L6277" s="55" t="s">
        <v>13</v>
      </c>
      <c r="M6277" s="43" t="s">
        <v>2</v>
      </c>
      <c r="N6277" s="43" t="s">
        <v>2</v>
      </c>
      <c r="O6277"/>
      <c r="P6277" s="43" t="s">
        <v>363</v>
      </c>
    </row>
    <row r="6278" spans="1:16" x14ac:dyDescent="0.25">
      <c r="A6278" s="43" t="s">
        <v>9265</v>
      </c>
      <c r="B6278" s="43" t="s">
        <v>119</v>
      </c>
      <c r="C6278" s="43" t="s">
        <v>9266</v>
      </c>
      <c r="D6278" s="43">
        <v>6194468</v>
      </c>
      <c r="E6278" s="43" t="s">
        <v>46</v>
      </c>
      <c r="F6278" s="44">
        <v>45015</v>
      </c>
      <c r="G6278" s="43" t="s">
        <v>203</v>
      </c>
      <c r="H6278" s="43" t="s">
        <v>3960</v>
      </c>
      <c r="I6278" s="43" t="s">
        <v>364</v>
      </c>
      <c r="J6278" s="43">
        <v>2.1</v>
      </c>
      <c r="K6278" s="43" t="s">
        <v>9268</v>
      </c>
      <c r="L6278" s="55" t="s">
        <v>640</v>
      </c>
      <c r="M6278" s="43" t="s">
        <v>2</v>
      </c>
      <c r="N6278" s="43" t="s">
        <v>2</v>
      </c>
      <c r="O6278"/>
      <c r="P6278" s="43" t="s">
        <v>363</v>
      </c>
    </row>
    <row r="6279" spans="1:16" x14ac:dyDescent="0.25">
      <c r="A6279" s="43" t="s">
        <v>9265</v>
      </c>
      <c r="B6279" s="43" t="s">
        <v>119</v>
      </c>
      <c r="C6279" s="43" t="s">
        <v>9266</v>
      </c>
      <c r="D6279" s="43">
        <v>6194468</v>
      </c>
      <c r="E6279" s="43" t="s">
        <v>46</v>
      </c>
      <c r="F6279" s="44">
        <v>45015</v>
      </c>
      <c r="G6279" s="43" t="s">
        <v>203</v>
      </c>
      <c r="H6279" s="43" t="s">
        <v>3960</v>
      </c>
      <c r="I6279" s="43" t="s">
        <v>364</v>
      </c>
      <c r="J6279" s="43">
        <v>2.1</v>
      </c>
      <c r="K6279" s="43" t="s">
        <v>9269</v>
      </c>
      <c r="L6279" s="55" t="s">
        <v>640</v>
      </c>
      <c r="M6279" s="43" t="s">
        <v>2</v>
      </c>
      <c r="N6279" s="43" t="s">
        <v>2</v>
      </c>
      <c r="O6279"/>
      <c r="P6279" s="43" t="s">
        <v>363</v>
      </c>
    </row>
    <row r="6280" spans="1:16" x14ac:dyDescent="0.25">
      <c r="A6280" s="43" t="s">
        <v>9265</v>
      </c>
      <c r="B6280" s="43" t="s">
        <v>119</v>
      </c>
      <c r="C6280" s="43" t="s">
        <v>9266</v>
      </c>
      <c r="D6280" s="43">
        <v>6194468</v>
      </c>
      <c r="E6280" s="43" t="s">
        <v>46</v>
      </c>
      <c r="F6280" s="44">
        <v>45015</v>
      </c>
      <c r="G6280" s="43" t="s">
        <v>203</v>
      </c>
      <c r="H6280" s="43" t="s">
        <v>3960</v>
      </c>
      <c r="I6280" s="43" t="s">
        <v>364</v>
      </c>
      <c r="J6280" s="43">
        <v>2.11</v>
      </c>
      <c r="K6280" s="43" t="s">
        <v>9270</v>
      </c>
      <c r="L6280" s="55" t="s">
        <v>640</v>
      </c>
      <c r="M6280" s="43" t="s">
        <v>2</v>
      </c>
      <c r="N6280" s="43" t="s">
        <v>2</v>
      </c>
      <c r="O6280"/>
      <c r="P6280" s="43" t="s">
        <v>363</v>
      </c>
    </row>
    <row r="6281" spans="1:16" x14ac:dyDescent="0.25">
      <c r="A6281" s="43" t="s">
        <v>9265</v>
      </c>
      <c r="B6281" s="43" t="s">
        <v>119</v>
      </c>
      <c r="C6281" s="43" t="s">
        <v>9266</v>
      </c>
      <c r="D6281" s="43">
        <v>6194468</v>
      </c>
      <c r="E6281" s="43" t="s">
        <v>46</v>
      </c>
      <c r="F6281" s="44">
        <v>45015</v>
      </c>
      <c r="G6281" s="43" t="s">
        <v>203</v>
      </c>
      <c r="H6281" s="43" t="s">
        <v>3960</v>
      </c>
      <c r="I6281" s="43" t="s">
        <v>364</v>
      </c>
      <c r="J6281" s="43">
        <v>2.12</v>
      </c>
      <c r="K6281" s="43" t="s">
        <v>9271</v>
      </c>
      <c r="L6281" s="55" t="s">
        <v>640</v>
      </c>
      <c r="M6281" s="43" t="s">
        <v>2</v>
      </c>
      <c r="N6281" s="43" t="s">
        <v>2</v>
      </c>
      <c r="O6281"/>
      <c r="P6281" s="43" t="s">
        <v>363</v>
      </c>
    </row>
    <row r="6282" spans="1:16" x14ac:dyDescent="0.25">
      <c r="A6282" s="43" t="s">
        <v>9265</v>
      </c>
      <c r="B6282" s="43" t="s">
        <v>119</v>
      </c>
      <c r="C6282" s="43" t="s">
        <v>9266</v>
      </c>
      <c r="D6282" s="43">
        <v>6194468</v>
      </c>
      <c r="E6282" s="43" t="s">
        <v>46</v>
      </c>
      <c r="F6282" s="44">
        <v>45015</v>
      </c>
      <c r="G6282" s="43" t="s">
        <v>203</v>
      </c>
      <c r="H6282" s="43" t="s">
        <v>3960</v>
      </c>
      <c r="I6282" s="43" t="s">
        <v>364</v>
      </c>
      <c r="J6282" s="43">
        <v>2.2000000000000002</v>
      </c>
      <c r="K6282" s="43" t="s">
        <v>9272</v>
      </c>
      <c r="L6282" s="55" t="s">
        <v>640</v>
      </c>
      <c r="M6282" s="43" t="s">
        <v>2</v>
      </c>
      <c r="N6282" s="43" t="s">
        <v>2</v>
      </c>
      <c r="O6282"/>
      <c r="P6282" s="43" t="s">
        <v>363</v>
      </c>
    </row>
    <row r="6283" spans="1:16" x14ac:dyDescent="0.25">
      <c r="A6283" s="43" t="s">
        <v>9265</v>
      </c>
      <c r="B6283" s="43" t="s">
        <v>119</v>
      </c>
      <c r="C6283" s="43" t="s">
        <v>9266</v>
      </c>
      <c r="D6283" s="43">
        <v>6194468</v>
      </c>
      <c r="E6283" s="43" t="s">
        <v>46</v>
      </c>
      <c r="F6283" s="44">
        <v>45015</v>
      </c>
      <c r="G6283" s="43" t="s">
        <v>203</v>
      </c>
      <c r="H6283" s="43" t="s">
        <v>3960</v>
      </c>
      <c r="I6283" s="43" t="s">
        <v>364</v>
      </c>
      <c r="J6283" s="43">
        <v>2.2999999999999998</v>
      </c>
      <c r="K6283" s="43" t="s">
        <v>9273</v>
      </c>
      <c r="L6283" s="55" t="s">
        <v>640</v>
      </c>
      <c r="M6283" s="43" t="s">
        <v>2</v>
      </c>
      <c r="N6283" s="43" t="s">
        <v>2</v>
      </c>
      <c r="O6283"/>
      <c r="P6283" s="43" t="s">
        <v>363</v>
      </c>
    </row>
    <row r="6284" spans="1:16" x14ac:dyDescent="0.25">
      <c r="A6284" s="43" t="s">
        <v>9265</v>
      </c>
      <c r="B6284" s="43" t="s">
        <v>119</v>
      </c>
      <c r="C6284" s="43" t="s">
        <v>9266</v>
      </c>
      <c r="D6284" s="43">
        <v>6194468</v>
      </c>
      <c r="E6284" s="43" t="s">
        <v>46</v>
      </c>
      <c r="F6284" s="44">
        <v>45015</v>
      </c>
      <c r="G6284" s="43" t="s">
        <v>203</v>
      </c>
      <c r="H6284" s="43" t="s">
        <v>3960</v>
      </c>
      <c r="I6284" s="43" t="s">
        <v>364</v>
      </c>
      <c r="J6284" s="43">
        <v>2.4</v>
      </c>
      <c r="K6284" s="43" t="s">
        <v>9274</v>
      </c>
      <c r="L6284" s="55" t="s">
        <v>640</v>
      </c>
      <c r="M6284" s="43" t="s">
        <v>2</v>
      </c>
      <c r="N6284" s="43" t="s">
        <v>2</v>
      </c>
      <c r="O6284"/>
      <c r="P6284" s="43" t="s">
        <v>363</v>
      </c>
    </row>
    <row r="6285" spans="1:16" x14ac:dyDescent="0.25">
      <c r="A6285" s="43" t="s">
        <v>9265</v>
      </c>
      <c r="B6285" s="43" t="s">
        <v>119</v>
      </c>
      <c r="C6285" s="43" t="s">
        <v>9266</v>
      </c>
      <c r="D6285" s="43">
        <v>6194468</v>
      </c>
      <c r="E6285" s="43" t="s">
        <v>46</v>
      </c>
      <c r="F6285" s="44">
        <v>45015</v>
      </c>
      <c r="G6285" s="43" t="s">
        <v>203</v>
      </c>
      <c r="H6285" s="43" t="s">
        <v>3960</v>
      </c>
      <c r="I6285" s="43" t="s">
        <v>364</v>
      </c>
      <c r="J6285" s="43">
        <v>2.5</v>
      </c>
      <c r="K6285" s="43" t="s">
        <v>9275</v>
      </c>
      <c r="L6285" s="55" t="s">
        <v>640</v>
      </c>
      <c r="M6285" s="43" t="s">
        <v>2</v>
      </c>
      <c r="N6285" s="43" t="s">
        <v>2</v>
      </c>
      <c r="O6285"/>
      <c r="P6285" s="43" t="s">
        <v>363</v>
      </c>
    </row>
    <row r="6286" spans="1:16" x14ac:dyDescent="0.25">
      <c r="A6286" s="43" t="s">
        <v>9265</v>
      </c>
      <c r="B6286" s="43" t="s">
        <v>119</v>
      </c>
      <c r="C6286" s="43" t="s">
        <v>9266</v>
      </c>
      <c r="D6286" s="43">
        <v>6194468</v>
      </c>
      <c r="E6286" s="43" t="s">
        <v>46</v>
      </c>
      <c r="F6286" s="44">
        <v>45015</v>
      </c>
      <c r="G6286" s="43" t="s">
        <v>203</v>
      </c>
      <c r="H6286" s="43" t="s">
        <v>3960</v>
      </c>
      <c r="I6286" s="43" t="s">
        <v>364</v>
      </c>
      <c r="J6286" s="43">
        <v>2.6</v>
      </c>
      <c r="K6286" s="43" t="s">
        <v>9276</v>
      </c>
      <c r="L6286" s="55" t="s">
        <v>640</v>
      </c>
      <c r="M6286" s="43" t="s">
        <v>2</v>
      </c>
      <c r="N6286" s="43" t="s">
        <v>2</v>
      </c>
      <c r="O6286"/>
      <c r="P6286" s="43" t="s">
        <v>363</v>
      </c>
    </row>
    <row r="6287" spans="1:16" x14ac:dyDescent="0.25">
      <c r="A6287" s="43" t="s">
        <v>9265</v>
      </c>
      <c r="B6287" s="43" t="s">
        <v>119</v>
      </c>
      <c r="C6287" s="43" t="s">
        <v>9266</v>
      </c>
      <c r="D6287" s="43">
        <v>6194468</v>
      </c>
      <c r="E6287" s="43" t="s">
        <v>46</v>
      </c>
      <c r="F6287" s="44">
        <v>45015</v>
      </c>
      <c r="G6287" s="43" t="s">
        <v>203</v>
      </c>
      <c r="H6287" s="43" t="s">
        <v>3960</v>
      </c>
      <c r="I6287" s="43" t="s">
        <v>364</v>
      </c>
      <c r="J6287" s="43">
        <v>2.7</v>
      </c>
      <c r="K6287" s="43" t="s">
        <v>9277</v>
      </c>
      <c r="L6287" s="55" t="s">
        <v>640</v>
      </c>
      <c r="M6287" s="43" t="s">
        <v>2</v>
      </c>
      <c r="N6287" s="43" t="s">
        <v>2</v>
      </c>
      <c r="O6287"/>
      <c r="P6287" s="43" t="s">
        <v>363</v>
      </c>
    </row>
    <row r="6288" spans="1:16" x14ac:dyDescent="0.25">
      <c r="A6288" s="43" t="s">
        <v>9265</v>
      </c>
      <c r="B6288" s="43" t="s">
        <v>119</v>
      </c>
      <c r="C6288" s="43" t="s">
        <v>9266</v>
      </c>
      <c r="D6288" s="43">
        <v>6194468</v>
      </c>
      <c r="E6288" s="43" t="s">
        <v>46</v>
      </c>
      <c r="F6288" s="44">
        <v>45015</v>
      </c>
      <c r="G6288" s="43" t="s">
        <v>203</v>
      </c>
      <c r="H6288" s="43" t="s">
        <v>3960</v>
      </c>
      <c r="I6288" s="43" t="s">
        <v>364</v>
      </c>
      <c r="J6288" s="43">
        <v>2.8</v>
      </c>
      <c r="K6288" s="43" t="s">
        <v>9278</v>
      </c>
      <c r="L6288" s="55" t="s">
        <v>640</v>
      </c>
      <c r="M6288" s="43" t="s">
        <v>2</v>
      </c>
      <c r="N6288" s="43" t="s">
        <v>2</v>
      </c>
      <c r="O6288"/>
      <c r="P6288" s="43" t="s">
        <v>363</v>
      </c>
    </row>
    <row r="6289" spans="1:16" x14ac:dyDescent="0.25">
      <c r="A6289" s="43" t="s">
        <v>9265</v>
      </c>
      <c r="B6289" s="43" t="s">
        <v>119</v>
      </c>
      <c r="C6289" s="43" t="s">
        <v>9266</v>
      </c>
      <c r="D6289" s="43">
        <v>6194468</v>
      </c>
      <c r="E6289" s="43" t="s">
        <v>46</v>
      </c>
      <c r="F6289" s="44">
        <v>45015</v>
      </c>
      <c r="G6289" s="43" t="s">
        <v>203</v>
      </c>
      <c r="H6289" s="43" t="s">
        <v>3960</v>
      </c>
      <c r="I6289" s="43" t="s">
        <v>364</v>
      </c>
      <c r="J6289" s="43">
        <v>2.9</v>
      </c>
      <c r="K6289" s="43" t="s">
        <v>9279</v>
      </c>
      <c r="L6289" s="55" t="s">
        <v>640</v>
      </c>
      <c r="M6289" s="43" t="s">
        <v>2</v>
      </c>
      <c r="N6289" s="43" t="s">
        <v>2</v>
      </c>
      <c r="O6289"/>
      <c r="P6289" s="43" t="s">
        <v>363</v>
      </c>
    </row>
    <row r="6290" spans="1:16" x14ac:dyDescent="0.25">
      <c r="A6290" s="43" t="s">
        <v>9265</v>
      </c>
      <c r="B6290" s="43" t="s">
        <v>119</v>
      </c>
      <c r="C6290" s="43" t="s">
        <v>9266</v>
      </c>
      <c r="D6290" s="43">
        <v>6194468</v>
      </c>
      <c r="E6290" s="43" t="s">
        <v>46</v>
      </c>
      <c r="F6290" s="44">
        <v>45015</v>
      </c>
      <c r="G6290" s="43" t="s">
        <v>203</v>
      </c>
      <c r="H6290" s="43" t="s">
        <v>3960</v>
      </c>
      <c r="I6290" s="43" t="s">
        <v>364</v>
      </c>
      <c r="J6290" s="43">
        <v>3.1</v>
      </c>
      <c r="K6290" s="43" t="s">
        <v>9280</v>
      </c>
      <c r="L6290" s="55" t="s">
        <v>639</v>
      </c>
      <c r="M6290" s="43" t="s">
        <v>2</v>
      </c>
      <c r="N6290" s="43" t="s">
        <v>2</v>
      </c>
      <c r="O6290"/>
      <c r="P6290" s="43" t="s">
        <v>363</v>
      </c>
    </row>
    <row r="6291" spans="1:16" x14ac:dyDescent="0.25">
      <c r="A6291" s="43" t="s">
        <v>9265</v>
      </c>
      <c r="B6291" s="43" t="s">
        <v>119</v>
      </c>
      <c r="C6291" s="43" t="s">
        <v>9266</v>
      </c>
      <c r="D6291" s="43">
        <v>6194468</v>
      </c>
      <c r="E6291" s="43" t="s">
        <v>46</v>
      </c>
      <c r="F6291" s="44">
        <v>45015</v>
      </c>
      <c r="G6291" s="43" t="s">
        <v>203</v>
      </c>
      <c r="H6291" s="43" t="s">
        <v>3960</v>
      </c>
      <c r="I6291" s="43" t="s">
        <v>364</v>
      </c>
      <c r="J6291" s="43">
        <v>3.2</v>
      </c>
      <c r="K6291" s="43" t="s">
        <v>9281</v>
      </c>
      <c r="L6291" s="55" t="s">
        <v>639</v>
      </c>
      <c r="M6291" s="43" t="s">
        <v>2</v>
      </c>
      <c r="N6291" s="43" t="s">
        <v>2</v>
      </c>
      <c r="O6291"/>
      <c r="P6291" s="43" t="s">
        <v>363</v>
      </c>
    </row>
    <row r="6292" spans="1:16" x14ac:dyDescent="0.25">
      <c r="A6292" s="43" t="s">
        <v>9282</v>
      </c>
      <c r="B6292" s="43" t="s">
        <v>6029</v>
      </c>
      <c r="C6292" s="43" t="s">
        <v>9283</v>
      </c>
      <c r="D6292" s="43" t="s">
        <v>9284</v>
      </c>
      <c r="E6292" s="43" t="s">
        <v>46</v>
      </c>
      <c r="F6292" s="44">
        <v>45015</v>
      </c>
      <c r="G6292" s="43" t="s">
        <v>203</v>
      </c>
      <c r="H6292" s="43" t="s">
        <v>3960</v>
      </c>
      <c r="I6292" s="43" t="s">
        <v>363</v>
      </c>
      <c r="J6292" s="43">
        <v>1</v>
      </c>
      <c r="K6292" s="43" t="s">
        <v>3442</v>
      </c>
      <c r="L6292" s="55" t="s">
        <v>638</v>
      </c>
      <c r="M6292"/>
      <c r="N6292"/>
      <c r="O6292"/>
      <c r="P6292" s="43" t="s">
        <v>363</v>
      </c>
    </row>
    <row r="6293" spans="1:16" x14ac:dyDescent="0.25">
      <c r="A6293" s="43" t="s">
        <v>9282</v>
      </c>
      <c r="B6293" s="43" t="s">
        <v>6029</v>
      </c>
      <c r="C6293" s="43" t="s">
        <v>9283</v>
      </c>
      <c r="D6293" s="43" t="s">
        <v>9284</v>
      </c>
      <c r="E6293" s="43" t="s">
        <v>46</v>
      </c>
      <c r="F6293" s="44">
        <v>45015</v>
      </c>
      <c r="G6293" s="43" t="s">
        <v>203</v>
      </c>
      <c r="H6293" s="43" t="s">
        <v>3960</v>
      </c>
      <c r="I6293" s="43" t="s">
        <v>364</v>
      </c>
      <c r="J6293" s="43">
        <v>2</v>
      </c>
      <c r="K6293" s="43" t="s">
        <v>9285</v>
      </c>
      <c r="L6293" s="55" t="s">
        <v>13</v>
      </c>
      <c r="M6293" s="43" t="s">
        <v>2</v>
      </c>
      <c r="N6293" s="43" t="s">
        <v>2</v>
      </c>
      <c r="O6293"/>
      <c r="P6293" s="43" t="s">
        <v>363</v>
      </c>
    </row>
    <row r="6294" spans="1:16" x14ac:dyDescent="0.25">
      <c r="A6294" s="43" t="s">
        <v>9282</v>
      </c>
      <c r="B6294" s="43" t="s">
        <v>6029</v>
      </c>
      <c r="C6294" s="43" t="s">
        <v>9283</v>
      </c>
      <c r="D6294" s="43" t="s">
        <v>9284</v>
      </c>
      <c r="E6294" s="43" t="s">
        <v>46</v>
      </c>
      <c r="F6294" s="44">
        <v>45015</v>
      </c>
      <c r="G6294" s="43" t="s">
        <v>203</v>
      </c>
      <c r="H6294" s="43" t="s">
        <v>3960</v>
      </c>
      <c r="I6294" s="43" t="s">
        <v>364</v>
      </c>
      <c r="J6294" s="43">
        <v>3</v>
      </c>
      <c r="K6294" s="43" t="s">
        <v>7111</v>
      </c>
      <c r="L6294" s="55" t="s">
        <v>13</v>
      </c>
      <c r="M6294" s="43" t="s">
        <v>2</v>
      </c>
      <c r="N6294" s="43" t="s">
        <v>2</v>
      </c>
      <c r="O6294"/>
      <c r="P6294" s="43" t="s">
        <v>363</v>
      </c>
    </row>
    <row r="6295" spans="1:16" x14ac:dyDescent="0.25">
      <c r="A6295" s="43" t="s">
        <v>9282</v>
      </c>
      <c r="B6295" s="43" t="s">
        <v>6029</v>
      </c>
      <c r="C6295" s="43" t="s">
        <v>9283</v>
      </c>
      <c r="D6295" s="43" t="s">
        <v>9284</v>
      </c>
      <c r="E6295" s="43" t="s">
        <v>46</v>
      </c>
      <c r="F6295" s="44">
        <v>45015</v>
      </c>
      <c r="G6295" s="43" t="s">
        <v>203</v>
      </c>
      <c r="H6295" s="43" t="s">
        <v>3960</v>
      </c>
      <c r="I6295" s="43" t="s">
        <v>364</v>
      </c>
      <c r="J6295" s="43">
        <v>4</v>
      </c>
      <c r="K6295" s="43" t="s">
        <v>9286</v>
      </c>
      <c r="L6295" s="55" t="s">
        <v>13</v>
      </c>
      <c r="M6295" s="43" t="s">
        <v>2</v>
      </c>
      <c r="N6295" s="43" t="s">
        <v>2</v>
      </c>
      <c r="O6295"/>
      <c r="P6295" s="43" t="s">
        <v>363</v>
      </c>
    </row>
    <row r="6296" spans="1:16" ht="45" x14ac:dyDescent="0.25">
      <c r="A6296" s="43" t="s">
        <v>9282</v>
      </c>
      <c r="B6296" s="43" t="s">
        <v>6029</v>
      </c>
      <c r="C6296" s="43" t="s">
        <v>9283</v>
      </c>
      <c r="D6296" s="43" t="s">
        <v>9284</v>
      </c>
      <c r="E6296" s="43" t="s">
        <v>46</v>
      </c>
      <c r="F6296" s="44">
        <v>45015</v>
      </c>
      <c r="G6296" s="43" t="s">
        <v>203</v>
      </c>
      <c r="H6296" s="43" t="s">
        <v>3960</v>
      </c>
      <c r="I6296" s="43" t="s">
        <v>364</v>
      </c>
      <c r="J6296" s="43">
        <v>5</v>
      </c>
      <c r="K6296" s="43" t="s">
        <v>3941</v>
      </c>
      <c r="L6296" s="55" t="s">
        <v>641</v>
      </c>
      <c r="M6296" s="43" t="s">
        <v>2</v>
      </c>
      <c r="N6296" s="43" t="s">
        <v>3</v>
      </c>
      <c r="O6296" s="43" t="s">
        <v>10029</v>
      </c>
      <c r="P6296" s="43" t="s">
        <v>364</v>
      </c>
    </row>
    <row r="6297" spans="1:16" x14ac:dyDescent="0.25">
      <c r="A6297" s="43" t="s">
        <v>9282</v>
      </c>
      <c r="B6297" s="43" t="s">
        <v>6029</v>
      </c>
      <c r="C6297" s="43" t="s">
        <v>9283</v>
      </c>
      <c r="D6297" s="43" t="s">
        <v>9284</v>
      </c>
      <c r="E6297" s="43" t="s">
        <v>46</v>
      </c>
      <c r="F6297" s="44">
        <v>45015</v>
      </c>
      <c r="G6297" s="43" t="s">
        <v>203</v>
      </c>
      <c r="H6297" s="43" t="s">
        <v>3960</v>
      </c>
      <c r="I6297" s="43" t="s">
        <v>364</v>
      </c>
      <c r="J6297" s="43">
        <v>6</v>
      </c>
      <c r="K6297" s="43" t="s">
        <v>3533</v>
      </c>
      <c r="L6297" s="55" t="s">
        <v>13</v>
      </c>
      <c r="M6297" s="43" t="s">
        <v>2</v>
      </c>
      <c r="N6297" s="43" t="s">
        <v>2</v>
      </c>
      <c r="O6297"/>
      <c r="P6297" s="43" t="s">
        <v>363</v>
      </c>
    </row>
    <row r="6298" spans="1:16" ht="30" x14ac:dyDescent="0.25">
      <c r="A6298" s="43" t="s">
        <v>9282</v>
      </c>
      <c r="B6298" s="43" t="s">
        <v>6029</v>
      </c>
      <c r="C6298" s="43" t="s">
        <v>9283</v>
      </c>
      <c r="D6298" s="43" t="s">
        <v>9284</v>
      </c>
      <c r="E6298" s="43" t="s">
        <v>46</v>
      </c>
      <c r="F6298" s="44">
        <v>45015</v>
      </c>
      <c r="G6298" s="43" t="s">
        <v>203</v>
      </c>
      <c r="H6298" s="43" t="s">
        <v>3960</v>
      </c>
      <c r="I6298" s="43" t="s">
        <v>364</v>
      </c>
      <c r="J6298" s="43">
        <v>7</v>
      </c>
      <c r="K6298" s="43" t="s">
        <v>9287</v>
      </c>
      <c r="L6298" s="55" t="s">
        <v>640</v>
      </c>
      <c r="M6298" s="43" t="s">
        <v>2</v>
      </c>
      <c r="N6298" s="43" t="s">
        <v>3</v>
      </c>
      <c r="O6298" s="43" t="s">
        <v>9906</v>
      </c>
      <c r="P6298" s="43" t="s">
        <v>364</v>
      </c>
    </row>
    <row r="6299" spans="1:16" x14ac:dyDescent="0.25">
      <c r="A6299" s="43" t="s">
        <v>9282</v>
      </c>
      <c r="B6299" s="43" t="s">
        <v>6029</v>
      </c>
      <c r="C6299" s="43" t="s">
        <v>9283</v>
      </c>
      <c r="D6299" s="43" t="s">
        <v>9284</v>
      </c>
      <c r="E6299" s="43" t="s">
        <v>46</v>
      </c>
      <c r="F6299" s="44">
        <v>45015</v>
      </c>
      <c r="G6299" s="43" t="s">
        <v>203</v>
      </c>
      <c r="H6299" s="43" t="s">
        <v>3960</v>
      </c>
      <c r="I6299" s="43" t="s">
        <v>364</v>
      </c>
      <c r="J6299" s="43">
        <v>8</v>
      </c>
      <c r="K6299" s="43" t="s">
        <v>9288</v>
      </c>
      <c r="L6299" s="55" t="s">
        <v>639</v>
      </c>
      <c r="M6299" s="43" t="s">
        <v>2</v>
      </c>
      <c r="N6299" s="43" t="s">
        <v>2</v>
      </c>
      <c r="O6299"/>
      <c r="P6299" s="43" t="s">
        <v>363</v>
      </c>
    </row>
    <row r="6300" spans="1:16" x14ac:dyDescent="0.25">
      <c r="A6300" s="43" t="s">
        <v>9282</v>
      </c>
      <c r="B6300" s="43" t="s">
        <v>6029</v>
      </c>
      <c r="C6300" s="43" t="s">
        <v>9283</v>
      </c>
      <c r="D6300" s="43" t="s">
        <v>9284</v>
      </c>
      <c r="E6300" s="43" t="s">
        <v>46</v>
      </c>
      <c r="F6300" s="44">
        <v>45015</v>
      </c>
      <c r="G6300" s="43" t="s">
        <v>203</v>
      </c>
      <c r="H6300" s="43" t="s">
        <v>3960</v>
      </c>
      <c r="I6300" s="43" t="s">
        <v>364</v>
      </c>
      <c r="J6300" s="43">
        <v>9</v>
      </c>
      <c r="K6300" s="43" t="s">
        <v>9289</v>
      </c>
      <c r="L6300" s="55" t="s">
        <v>640</v>
      </c>
      <c r="M6300" s="43" t="s">
        <v>2</v>
      </c>
      <c r="N6300" s="43" t="s">
        <v>2</v>
      </c>
      <c r="O6300"/>
      <c r="P6300" s="43" t="s">
        <v>363</v>
      </c>
    </row>
    <row r="6301" spans="1:16" ht="30" x14ac:dyDescent="0.25">
      <c r="A6301" s="43" t="s">
        <v>9282</v>
      </c>
      <c r="B6301" s="43" t="s">
        <v>6029</v>
      </c>
      <c r="C6301" s="43" t="s">
        <v>9283</v>
      </c>
      <c r="D6301" s="43" t="s">
        <v>9284</v>
      </c>
      <c r="E6301" s="43" t="s">
        <v>46</v>
      </c>
      <c r="F6301" s="44">
        <v>45015</v>
      </c>
      <c r="G6301" s="43" t="s">
        <v>203</v>
      </c>
      <c r="H6301" s="43" t="s">
        <v>3960</v>
      </c>
      <c r="I6301" s="43" t="s">
        <v>364</v>
      </c>
      <c r="J6301" s="43">
        <v>10</v>
      </c>
      <c r="K6301" s="43" t="s">
        <v>6034</v>
      </c>
      <c r="L6301" s="55" t="s">
        <v>13</v>
      </c>
      <c r="M6301" s="43" t="s">
        <v>2</v>
      </c>
      <c r="N6301" s="43" t="s">
        <v>4</v>
      </c>
      <c r="O6301" s="43" t="s">
        <v>654</v>
      </c>
      <c r="P6301" s="43" t="s">
        <v>364</v>
      </c>
    </row>
    <row r="6302" spans="1:16" x14ac:dyDescent="0.25">
      <c r="A6302" s="43" t="s">
        <v>9290</v>
      </c>
      <c r="B6302" s="43" t="s">
        <v>119</v>
      </c>
      <c r="C6302" s="43" t="s">
        <v>9291</v>
      </c>
      <c r="D6302" s="43">
        <v>6518808</v>
      </c>
      <c r="E6302" s="43" t="s">
        <v>46</v>
      </c>
      <c r="F6302" s="44">
        <v>45015</v>
      </c>
      <c r="G6302" s="43" t="s">
        <v>203</v>
      </c>
      <c r="H6302" s="43" t="s">
        <v>3960</v>
      </c>
      <c r="I6302" s="43" t="s">
        <v>364</v>
      </c>
      <c r="J6302" s="43">
        <v>1.1000000000000001</v>
      </c>
      <c r="K6302" s="43" t="s">
        <v>9292</v>
      </c>
      <c r="L6302" s="55" t="s">
        <v>640</v>
      </c>
      <c r="M6302" s="43" t="s">
        <v>2</v>
      </c>
      <c r="N6302" s="43" t="s">
        <v>3</v>
      </c>
      <c r="O6302" s="43" t="s">
        <v>9885</v>
      </c>
      <c r="P6302" s="43" t="s">
        <v>364</v>
      </c>
    </row>
    <row r="6303" spans="1:16" x14ac:dyDescent="0.25">
      <c r="A6303" s="43" t="s">
        <v>9290</v>
      </c>
      <c r="B6303" s="43" t="s">
        <v>119</v>
      </c>
      <c r="C6303" s="43" t="s">
        <v>9291</v>
      </c>
      <c r="D6303" s="43">
        <v>6518808</v>
      </c>
      <c r="E6303" s="43" t="s">
        <v>46</v>
      </c>
      <c r="F6303" s="44">
        <v>45015</v>
      </c>
      <c r="G6303" s="43" t="s">
        <v>203</v>
      </c>
      <c r="H6303" s="43" t="s">
        <v>3960</v>
      </c>
      <c r="I6303" s="43" t="s">
        <v>364</v>
      </c>
      <c r="J6303" s="43">
        <v>1.1000000000000001</v>
      </c>
      <c r="K6303" s="43" t="s">
        <v>9293</v>
      </c>
      <c r="L6303" s="55" t="s">
        <v>640</v>
      </c>
      <c r="M6303" s="43" t="s">
        <v>2</v>
      </c>
      <c r="N6303" s="43" t="s">
        <v>2</v>
      </c>
      <c r="O6303"/>
      <c r="P6303" s="43" t="s">
        <v>363</v>
      </c>
    </row>
    <row r="6304" spans="1:16" x14ac:dyDescent="0.25">
      <c r="A6304" s="43" t="s">
        <v>9290</v>
      </c>
      <c r="B6304" s="43" t="s">
        <v>119</v>
      </c>
      <c r="C6304" s="43" t="s">
        <v>9291</v>
      </c>
      <c r="D6304" s="43">
        <v>6518808</v>
      </c>
      <c r="E6304" s="43" t="s">
        <v>46</v>
      </c>
      <c r="F6304" s="44">
        <v>45015</v>
      </c>
      <c r="G6304" s="43" t="s">
        <v>203</v>
      </c>
      <c r="H6304" s="43" t="s">
        <v>3960</v>
      </c>
      <c r="I6304" s="43" t="s">
        <v>364</v>
      </c>
      <c r="J6304" s="43">
        <v>1.1100000000000001</v>
      </c>
      <c r="K6304" s="43" t="s">
        <v>9294</v>
      </c>
      <c r="L6304" s="55" t="s">
        <v>640</v>
      </c>
      <c r="M6304" s="43" t="s">
        <v>2</v>
      </c>
      <c r="N6304" s="43" t="s">
        <v>2</v>
      </c>
      <c r="O6304"/>
      <c r="P6304" s="43" t="s">
        <v>363</v>
      </c>
    </row>
    <row r="6305" spans="1:16" x14ac:dyDescent="0.25">
      <c r="A6305" s="43" t="s">
        <v>9290</v>
      </c>
      <c r="B6305" s="43" t="s">
        <v>119</v>
      </c>
      <c r="C6305" s="43" t="s">
        <v>9291</v>
      </c>
      <c r="D6305" s="43">
        <v>6518808</v>
      </c>
      <c r="E6305" s="43" t="s">
        <v>46</v>
      </c>
      <c r="F6305" s="44">
        <v>45015</v>
      </c>
      <c r="G6305" s="43" t="s">
        <v>203</v>
      </c>
      <c r="H6305" s="43" t="s">
        <v>3960</v>
      </c>
      <c r="I6305" s="43" t="s">
        <v>364</v>
      </c>
      <c r="J6305" s="43">
        <v>1.2</v>
      </c>
      <c r="K6305" s="43" t="s">
        <v>9295</v>
      </c>
      <c r="L6305" s="55" t="s">
        <v>640</v>
      </c>
      <c r="M6305" s="43" t="s">
        <v>2</v>
      </c>
      <c r="N6305" s="43" t="s">
        <v>2</v>
      </c>
      <c r="O6305"/>
      <c r="P6305" s="43" t="s">
        <v>363</v>
      </c>
    </row>
    <row r="6306" spans="1:16" x14ac:dyDescent="0.25">
      <c r="A6306" s="43" t="s">
        <v>9290</v>
      </c>
      <c r="B6306" s="43" t="s">
        <v>119</v>
      </c>
      <c r="C6306" s="43" t="s">
        <v>9291</v>
      </c>
      <c r="D6306" s="43">
        <v>6518808</v>
      </c>
      <c r="E6306" s="43" t="s">
        <v>46</v>
      </c>
      <c r="F6306" s="44">
        <v>45015</v>
      </c>
      <c r="G6306" s="43" t="s">
        <v>203</v>
      </c>
      <c r="H6306" s="43" t="s">
        <v>3960</v>
      </c>
      <c r="I6306" s="43" t="s">
        <v>364</v>
      </c>
      <c r="J6306" s="43">
        <v>1.3</v>
      </c>
      <c r="K6306" s="43" t="s">
        <v>9296</v>
      </c>
      <c r="L6306" s="55" t="s">
        <v>640</v>
      </c>
      <c r="M6306" s="43" t="s">
        <v>2</v>
      </c>
      <c r="N6306" s="43" t="s">
        <v>2</v>
      </c>
      <c r="O6306"/>
      <c r="P6306" s="43" t="s">
        <v>363</v>
      </c>
    </row>
    <row r="6307" spans="1:16" x14ac:dyDescent="0.25">
      <c r="A6307" s="43" t="s">
        <v>9290</v>
      </c>
      <c r="B6307" s="43" t="s">
        <v>119</v>
      </c>
      <c r="C6307" s="43" t="s">
        <v>9291</v>
      </c>
      <c r="D6307" s="43">
        <v>6518808</v>
      </c>
      <c r="E6307" s="43" t="s">
        <v>46</v>
      </c>
      <c r="F6307" s="44">
        <v>45015</v>
      </c>
      <c r="G6307" s="43" t="s">
        <v>203</v>
      </c>
      <c r="H6307" s="43" t="s">
        <v>3960</v>
      </c>
      <c r="I6307" s="43" t="s">
        <v>364</v>
      </c>
      <c r="J6307" s="43">
        <v>1.4</v>
      </c>
      <c r="K6307" s="43" t="s">
        <v>9297</v>
      </c>
      <c r="L6307" s="55" t="s">
        <v>640</v>
      </c>
      <c r="M6307" s="43" t="s">
        <v>2</v>
      </c>
      <c r="N6307" s="43" t="s">
        <v>2</v>
      </c>
      <c r="O6307"/>
      <c r="P6307" s="43" t="s">
        <v>363</v>
      </c>
    </row>
    <row r="6308" spans="1:16" x14ac:dyDescent="0.25">
      <c r="A6308" s="43" t="s">
        <v>9290</v>
      </c>
      <c r="B6308" s="43" t="s">
        <v>119</v>
      </c>
      <c r="C6308" s="43" t="s">
        <v>9291</v>
      </c>
      <c r="D6308" s="43">
        <v>6518808</v>
      </c>
      <c r="E6308" s="43" t="s">
        <v>46</v>
      </c>
      <c r="F6308" s="44">
        <v>45015</v>
      </c>
      <c r="G6308" s="43" t="s">
        <v>203</v>
      </c>
      <c r="H6308" s="43" t="s">
        <v>3960</v>
      </c>
      <c r="I6308" s="43" t="s">
        <v>364</v>
      </c>
      <c r="J6308" s="43">
        <v>1.5</v>
      </c>
      <c r="K6308" s="43" t="s">
        <v>9298</v>
      </c>
      <c r="L6308" s="55" t="s">
        <v>640</v>
      </c>
      <c r="M6308" s="43" t="s">
        <v>2</v>
      </c>
      <c r="N6308" s="43" t="s">
        <v>2</v>
      </c>
      <c r="O6308"/>
      <c r="P6308" s="43" t="s">
        <v>363</v>
      </c>
    </row>
    <row r="6309" spans="1:16" x14ac:dyDescent="0.25">
      <c r="A6309" s="43" t="s">
        <v>9290</v>
      </c>
      <c r="B6309" s="43" t="s">
        <v>119</v>
      </c>
      <c r="C6309" s="43" t="s">
        <v>9291</v>
      </c>
      <c r="D6309" s="43">
        <v>6518808</v>
      </c>
      <c r="E6309" s="43" t="s">
        <v>46</v>
      </c>
      <c r="F6309" s="44">
        <v>45015</v>
      </c>
      <c r="G6309" s="43" t="s">
        <v>203</v>
      </c>
      <c r="H6309" s="43" t="s">
        <v>3960</v>
      </c>
      <c r="I6309" s="43" t="s">
        <v>364</v>
      </c>
      <c r="J6309" s="43">
        <v>1.6</v>
      </c>
      <c r="K6309" s="43" t="s">
        <v>9299</v>
      </c>
      <c r="L6309" s="55" t="s">
        <v>640</v>
      </c>
      <c r="M6309" s="43" t="s">
        <v>2</v>
      </c>
      <c r="N6309" s="43" t="s">
        <v>2</v>
      </c>
      <c r="O6309"/>
      <c r="P6309" s="43" t="s">
        <v>363</v>
      </c>
    </row>
    <row r="6310" spans="1:16" x14ac:dyDescent="0.25">
      <c r="A6310" s="43" t="s">
        <v>9290</v>
      </c>
      <c r="B6310" s="43" t="s">
        <v>119</v>
      </c>
      <c r="C6310" s="43" t="s">
        <v>9291</v>
      </c>
      <c r="D6310" s="43">
        <v>6518808</v>
      </c>
      <c r="E6310" s="43" t="s">
        <v>46</v>
      </c>
      <c r="F6310" s="44">
        <v>45015</v>
      </c>
      <c r="G6310" s="43" t="s">
        <v>203</v>
      </c>
      <c r="H6310" s="43" t="s">
        <v>3960</v>
      </c>
      <c r="I6310" s="43" t="s">
        <v>364</v>
      </c>
      <c r="J6310" s="43">
        <v>1.7</v>
      </c>
      <c r="K6310" s="43" t="s">
        <v>9300</v>
      </c>
      <c r="L6310" s="55" t="s">
        <v>640</v>
      </c>
      <c r="M6310" s="43" t="s">
        <v>2</v>
      </c>
      <c r="N6310" s="43" t="s">
        <v>2</v>
      </c>
      <c r="O6310"/>
      <c r="P6310" s="43" t="s">
        <v>363</v>
      </c>
    </row>
    <row r="6311" spans="1:16" x14ac:dyDescent="0.25">
      <c r="A6311" s="43" t="s">
        <v>9290</v>
      </c>
      <c r="B6311" s="43" t="s">
        <v>119</v>
      </c>
      <c r="C6311" s="43" t="s">
        <v>9291</v>
      </c>
      <c r="D6311" s="43">
        <v>6518808</v>
      </c>
      <c r="E6311" s="43" t="s">
        <v>46</v>
      </c>
      <c r="F6311" s="44">
        <v>45015</v>
      </c>
      <c r="G6311" s="43" t="s">
        <v>203</v>
      </c>
      <c r="H6311" s="43" t="s">
        <v>3960</v>
      </c>
      <c r="I6311" s="43" t="s">
        <v>364</v>
      </c>
      <c r="J6311" s="43">
        <v>1.8</v>
      </c>
      <c r="K6311" s="43" t="s">
        <v>9301</v>
      </c>
      <c r="L6311" s="55" t="s">
        <v>640</v>
      </c>
      <c r="M6311" s="43" t="s">
        <v>2</v>
      </c>
      <c r="N6311" s="43" t="s">
        <v>2</v>
      </c>
      <c r="O6311"/>
      <c r="P6311" s="43" t="s">
        <v>363</v>
      </c>
    </row>
    <row r="6312" spans="1:16" x14ac:dyDescent="0.25">
      <c r="A6312" s="43" t="s">
        <v>9290</v>
      </c>
      <c r="B6312" s="43" t="s">
        <v>119</v>
      </c>
      <c r="C6312" s="43" t="s">
        <v>9291</v>
      </c>
      <c r="D6312" s="43">
        <v>6518808</v>
      </c>
      <c r="E6312" s="43" t="s">
        <v>46</v>
      </c>
      <c r="F6312" s="44">
        <v>45015</v>
      </c>
      <c r="G6312" s="43" t="s">
        <v>203</v>
      </c>
      <c r="H6312" s="43" t="s">
        <v>3960</v>
      </c>
      <c r="I6312" s="43" t="s">
        <v>364</v>
      </c>
      <c r="J6312" s="43">
        <v>1.9</v>
      </c>
      <c r="K6312" s="43" t="s">
        <v>9302</v>
      </c>
      <c r="L6312" s="55" t="s">
        <v>640</v>
      </c>
      <c r="M6312" s="43" t="s">
        <v>2</v>
      </c>
      <c r="N6312" s="43" t="s">
        <v>2</v>
      </c>
      <c r="O6312"/>
      <c r="P6312" s="43" t="s">
        <v>363</v>
      </c>
    </row>
    <row r="6313" spans="1:16" x14ac:dyDescent="0.25">
      <c r="A6313" s="43" t="s">
        <v>9290</v>
      </c>
      <c r="B6313" s="43" t="s">
        <v>119</v>
      </c>
      <c r="C6313" s="43" t="s">
        <v>9291</v>
      </c>
      <c r="D6313" s="43">
        <v>6518808</v>
      </c>
      <c r="E6313" s="43" t="s">
        <v>46</v>
      </c>
      <c r="F6313" s="44">
        <v>45015</v>
      </c>
      <c r="G6313" s="43" t="s">
        <v>203</v>
      </c>
      <c r="H6313" s="43" t="s">
        <v>3960</v>
      </c>
      <c r="I6313" s="43" t="s">
        <v>364</v>
      </c>
      <c r="J6313" s="43">
        <v>2.1</v>
      </c>
      <c r="K6313" s="43" t="s">
        <v>9303</v>
      </c>
      <c r="L6313" s="55" t="s">
        <v>639</v>
      </c>
      <c r="M6313" s="43" t="s">
        <v>2</v>
      </c>
      <c r="N6313" s="43" t="s">
        <v>2</v>
      </c>
      <c r="O6313"/>
      <c r="P6313" s="43" t="s">
        <v>363</v>
      </c>
    </row>
    <row r="6314" spans="1:16" x14ac:dyDescent="0.25">
      <c r="A6314" s="43" t="s">
        <v>9290</v>
      </c>
      <c r="B6314" s="43" t="s">
        <v>119</v>
      </c>
      <c r="C6314" s="43" t="s">
        <v>9291</v>
      </c>
      <c r="D6314" s="43">
        <v>6518808</v>
      </c>
      <c r="E6314" s="43" t="s">
        <v>46</v>
      </c>
      <c r="F6314" s="44">
        <v>45015</v>
      </c>
      <c r="G6314" s="43" t="s">
        <v>203</v>
      </c>
      <c r="H6314" s="43" t="s">
        <v>3960</v>
      </c>
      <c r="I6314" s="43" t="s">
        <v>364</v>
      </c>
      <c r="J6314" s="43">
        <v>2.2000000000000002</v>
      </c>
      <c r="K6314" s="43" t="s">
        <v>9304</v>
      </c>
      <c r="L6314" s="55" t="s">
        <v>639</v>
      </c>
      <c r="M6314" s="43" t="s">
        <v>2</v>
      </c>
      <c r="N6314" s="43" t="s">
        <v>2</v>
      </c>
      <c r="O6314"/>
      <c r="P6314" s="43" t="s">
        <v>363</v>
      </c>
    </row>
    <row r="6315" spans="1:16" x14ac:dyDescent="0.25">
      <c r="A6315" s="43" t="s">
        <v>9290</v>
      </c>
      <c r="B6315" s="43" t="s">
        <v>119</v>
      </c>
      <c r="C6315" s="43" t="s">
        <v>9291</v>
      </c>
      <c r="D6315" s="43">
        <v>6518808</v>
      </c>
      <c r="E6315" s="43" t="s">
        <v>46</v>
      </c>
      <c r="F6315" s="44">
        <v>45015</v>
      </c>
      <c r="G6315" s="43" t="s">
        <v>203</v>
      </c>
      <c r="H6315" s="43" t="s">
        <v>3960</v>
      </c>
      <c r="I6315" s="43" t="s">
        <v>364</v>
      </c>
      <c r="J6315" s="43">
        <v>2.2999999999999998</v>
      </c>
      <c r="K6315" s="43" t="s">
        <v>9305</v>
      </c>
      <c r="L6315" s="55" t="s">
        <v>639</v>
      </c>
      <c r="M6315" s="43" t="s">
        <v>2</v>
      </c>
      <c r="N6315" s="43" t="s">
        <v>2</v>
      </c>
      <c r="O6315"/>
      <c r="P6315" s="43" t="s">
        <v>363</v>
      </c>
    </row>
    <row r="6316" spans="1:16" x14ac:dyDescent="0.25">
      <c r="A6316" s="43" t="s">
        <v>9290</v>
      </c>
      <c r="B6316" s="43" t="s">
        <v>119</v>
      </c>
      <c r="C6316" s="43" t="s">
        <v>9291</v>
      </c>
      <c r="D6316" s="43">
        <v>6518808</v>
      </c>
      <c r="E6316" s="43" t="s">
        <v>46</v>
      </c>
      <c r="F6316" s="44">
        <v>45015</v>
      </c>
      <c r="G6316" s="43" t="s">
        <v>203</v>
      </c>
      <c r="H6316" s="43" t="s">
        <v>3960</v>
      </c>
      <c r="I6316" s="43" t="s">
        <v>364</v>
      </c>
      <c r="J6316" s="43">
        <v>2.4</v>
      </c>
      <c r="K6316" s="43" t="s">
        <v>9306</v>
      </c>
      <c r="L6316" s="55" t="s">
        <v>639</v>
      </c>
      <c r="M6316" s="43" t="s">
        <v>2</v>
      </c>
      <c r="N6316" s="43" t="s">
        <v>2</v>
      </c>
      <c r="O6316"/>
      <c r="P6316" s="43" t="s">
        <v>363</v>
      </c>
    </row>
    <row r="6317" spans="1:16" x14ac:dyDescent="0.25">
      <c r="A6317" s="43" t="s">
        <v>9307</v>
      </c>
      <c r="B6317" s="43" t="s">
        <v>119</v>
      </c>
      <c r="C6317" s="43" t="s">
        <v>9308</v>
      </c>
      <c r="D6317" s="43">
        <v>6551030</v>
      </c>
      <c r="E6317" s="43" t="s">
        <v>46</v>
      </c>
      <c r="F6317" s="44">
        <v>45015</v>
      </c>
      <c r="G6317" s="43" t="s">
        <v>203</v>
      </c>
      <c r="H6317" s="43" t="s">
        <v>3960</v>
      </c>
      <c r="I6317" s="43" t="s">
        <v>364</v>
      </c>
      <c r="J6317" s="43">
        <v>1</v>
      </c>
      <c r="K6317" s="43" t="s">
        <v>9309</v>
      </c>
      <c r="L6317" s="55" t="s">
        <v>13</v>
      </c>
      <c r="M6317" s="43" t="s">
        <v>2</v>
      </c>
      <c r="N6317" s="43" t="s">
        <v>2</v>
      </c>
      <c r="O6317"/>
      <c r="P6317" s="43" t="s">
        <v>363</v>
      </c>
    </row>
    <row r="6318" spans="1:16" x14ac:dyDescent="0.25">
      <c r="A6318" s="43" t="s">
        <v>9307</v>
      </c>
      <c r="B6318" s="43" t="s">
        <v>119</v>
      </c>
      <c r="C6318" s="43" t="s">
        <v>9308</v>
      </c>
      <c r="D6318" s="43">
        <v>6551030</v>
      </c>
      <c r="E6318" s="43" t="s">
        <v>46</v>
      </c>
      <c r="F6318" s="44">
        <v>45015</v>
      </c>
      <c r="G6318" s="43" t="s">
        <v>203</v>
      </c>
      <c r="H6318" s="43" t="s">
        <v>3960</v>
      </c>
      <c r="I6318" s="43" t="s">
        <v>364</v>
      </c>
      <c r="J6318" s="43">
        <v>2</v>
      </c>
      <c r="K6318" s="43" t="s">
        <v>9310</v>
      </c>
      <c r="L6318" s="55" t="s">
        <v>640</v>
      </c>
      <c r="M6318" s="43" t="s">
        <v>2</v>
      </c>
      <c r="N6318" s="43" t="s">
        <v>2</v>
      </c>
      <c r="O6318"/>
      <c r="P6318" s="43" t="s">
        <v>363</v>
      </c>
    </row>
    <row r="6319" spans="1:16" x14ac:dyDescent="0.25">
      <c r="A6319" s="43" t="s">
        <v>9307</v>
      </c>
      <c r="B6319" s="43" t="s">
        <v>119</v>
      </c>
      <c r="C6319" s="43" t="s">
        <v>9308</v>
      </c>
      <c r="D6319" s="43">
        <v>6551030</v>
      </c>
      <c r="E6319" s="43" t="s">
        <v>46</v>
      </c>
      <c r="F6319" s="44">
        <v>45015</v>
      </c>
      <c r="G6319" s="43" t="s">
        <v>203</v>
      </c>
      <c r="H6319" s="43" t="s">
        <v>3960</v>
      </c>
      <c r="I6319" s="43" t="s">
        <v>364</v>
      </c>
      <c r="J6319" s="43">
        <v>3.1</v>
      </c>
      <c r="K6319" s="43" t="s">
        <v>9311</v>
      </c>
      <c r="L6319" s="55" t="s">
        <v>640</v>
      </c>
      <c r="M6319" s="43" t="s">
        <v>2</v>
      </c>
      <c r="N6319" s="43" t="s">
        <v>2</v>
      </c>
      <c r="O6319"/>
      <c r="P6319" s="43" t="s">
        <v>363</v>
      </c>
    </row>
    <row r="6320" spans="1:16" x14ac:dyDescent="0.25">
      <c r="A6320" s="43" t="s">
        <v>9307</v>
      </c>
      <c r="B6320" s="43" t="s">
        <v>119</v>
      </c>
      <c r="C6320" s="43" t="s">
        <v>9308</v>
      </c>
      <c r="D6320" s="43">
        <v>6551030</v>
      </c>
      <c r="E6320" s="43" t="s">
        <v>46</v>
      </c>
      <c r="F6320" s="44">
        <v>45015</v>
      </c>
      <c r="G6320" s="43" t="s">
        <v>203</v>
      </c>
      <c r="H6320" s="43" t="s">
        <v>3960</v>
      </c>
      <c r="I6320" s="43" t="s">
        <v>364</v>
      </c>
      <c r="J6320" s="43">
        <v>3.2</v>
      </c>
      <c r="K6320" s="43" t="s">
        <v>9312</v>
      </c>
      <c r="L6320" s="55" t="s">
        <v>640</v>
      </c>
      <c r="M6320" s="43" t="s">
        <v>2</v>
      </c>
      <c r="N6320" s="43" t="s">
        <v>3</v>
      </c>
      <c r="O6320" s="43" t="s">
        <v>9885</v>
      </c>
      <c r="P6320" s="43" t="s">
        <v>364</v>
      </c>
    </row>
    <row r="6321" spans="1:16" x14ac:dyDescent="0.25">
      <c r="A6321" s="43" t="s">
        <v>9307</v>
      </c>
      <c r="B6321" s="43" t="s">
        <v>119</v>
      </c>
      <c r="C6321" s="43" t="s">
        <v>9308</v>
      </c>
      <c r="D6321" s="43">
        <v>6551030</v>
      </c>
      <c r="E6321" s="43" t="s">
        <v>46</v>
      </c>
      <c r="F6321" s="44">
        <v>45015</v>
      </c>
      <c r="G6321" s="43" t="s">
        <v>203</v>
      </c>
      <c r="H6321" s="43" t="s">
        <v>3960</v>
      </c>
      <c r="I6321" s="43" t="s">
        <v>364</v>
      </c>
      <c r="J6321" s="43">
        <v>3.3</v>
      </c>
      <c r="K6321" s="43" t="s">
        <v>9313</v>
      </c>
      <c r="L6321" s="55" t="s">
        <v>640</v>
      </c>
      <c r="M6321" s="43" t="s">
        <v>2</v>
      </c>
      <c r="N6321" s="43" t="s">
        <v>2</v>
      </c>
      <c r="O6321"/>
      <c r="P6321" s="43" t="s">
        <v>363</v>
      </c>
    </row>
    <row r="6322" spans="1:16" x14ac:dyDescent="0.25">
      <c r="A6322" s="43" t="s">
        <v>9307</v>
      </c>
      <c r="B6322" s="43" t="s">
        <v>119</v>
      </c>
      <c r="C6322" s="43" t="s">
        <v>9308</v>
      </c>
      <c r="D6322" s="43">
        <v>6551030</v>
      </c>
      <c r="E6322" s="43" t="s">
        <v>46</v>
      </c>
      <c r="F6322" s="44">
        <v>45015</v>
      </c>
      <c r="G6322" s="43" t="s">
        <v>203</v>
      </c>
      <c r="H6322" s="43" t="s">
        <v>3960</v>
      </c>
      <c r="I6322" s="43" t="s">
        <v>364</v>
      </c>
      <c r="J6322" s="43">
        <v>3.4</v>
      </c>
      <c r="K6322" s="43" t="s">
        <v>9314</v>
      </c>
      <c r="L6322" s="55" t="s">
        <v>640</v>
      </c>
      <c r="M6322" s="43" t="s">
        <v>2</v>
      </c>
      <c r="N6322" s="43" t="s">
        <v>2</v>
      </c>
      <c r="O6322"/>
      <c r="P6322" s="43" t="s">
        <v>363</v>
      </c>
    </row>
    <row r="6323" spans="1:16" x14ac:dyDescent="0.25">
      <c r="A6323" s="43" t="s">
        <v>9307</v>
      </c>
      <c r="B6323" s="43" t="s">
        <v>119</v>
      </c>
      <c r="C6323" s="43" t="s">
        <v>9308</v>
      </c>
      <c r="D6323" s="43">
        <v>6551030</v>
      </c>
      <c r="E6323" s="43" t="s">
        <v>46</v>
      </c>
      <c r="F6323" s="44">
        <v>45015</v>
      </c>
      <c r="G6323" s="43" t="s">
        <v>203</v>
      </c>
      <c r="H6323" s="43" t="s">
        <v>3960</v>
      </c>
      <c r="I6323" s="43" t="s">
        <v>364</v>
      </c>
      <c r="J6323" s="43">
        <v>3.5</v>
      </c>
      <c r="K6323" s="43" t="s">
        <v>9315</v>
      </c>
      <c r="L6323" s="55" t="s">
        <v>640</v>
      </c>
      <c r="M6323" s="43" t="s">
        <v>2</v>
      </c>
      <c r="N6323" s="43" t="s">
        <v>2</v>
      </c>
      <c r="O6323"/>
      <c r="P6323" s="43" t="s">
        <v>363</v>
      </c>
    </row>
    <row r="6324" spans="1:16" x14ac:dyDescent="0.25">
      <c r="A6324" s="43" t="s">
        <v>9307</v>
      </c>
      <c r="B6324" s="43" t="s">
        <v>119</v>
      </c>
      <c r="C6324" s="43" t="s">
        <v>9308</v>
      </c>
      <c r="D6324" s="43">
        <v>6551030</v>
      </c>
      <c r="E6324" s="43" t="s">
        <v>46</v>
      </c>
      <c r="F6324" s="44">
        <v>45015</v>
      </c>
      <c r="G6324" s="43" t="s">
        <v>203</v>
      </c>
      <c r="H6324" s="43" t="s">
        <v>3960</v>
      </c>
      <c r="I6324" s="43" t="s">
        <v>364</v>
      </c>
      <c r="J6324" s="43">
        <v>3.6</v>
      </c>
      <c r="K6324" s="43" t="s">
        <v>9316</v>
      </c>
      <c r="L6324" s="55" t="s">
        <v>640</v>
      </c>
      <c r="M6324" s="43" t="s">
        <v>2</v>
      </c>
      <c r="N6324" s="43" t="s">
        <v>2</v>
      </c>
      <c r="O6324"/>
      <c r="P6324" s="43" t="s">
        <v>363</v>
      </c>
    </row>
    <row r="6325" spans="1:16" x14ac:dyDescent="0.25">
      <c r="A6325" s="43" t="s">
        <v>9307</v>
      </c>
      <c r="B6325" s="43" t="s">
        <v>119</v>
      </c>
      <c r="C6325" s="43" t="s">
        <v>9308</v>
      </c>
      <c r="D6325" s="43">
        <v>6551030</v>
      </c>
      <c r="E6325" s="43" t="s">
        <v>46</v>
      </c>
      <c r="F6325" s="44">
        <v>45015</v>
      </c>
      <c r="G6325" s="43" t="s">
        <v>203</v>
      </c>
      <c r="H6325" s="43" t="s">
        <v>3960</v>
      </c>
      <c r="I6325" s="43" t="s">
        <v>364</v>
      </c>
      <c r="J6325" s="43">
        <v>3.7</v>
      </c>
      <c r="K6325" s="43" t="s">
        <v>9317</v>
      </c>
      <c r="L6325" s="55" t="s">
        <v>640</v>
      </c>
      <c r="M6325" s="43" t="s">
        <v>2</v>
      </c>
      <c r="N6325" s="43" t="s">
        <v>2</v>
      </c>
      <c r="O6325"/>
      <c r="P6325" s="43" t="s">
        <v>363</v>
      </c>
    </row>
    <row r="6326" spans="1:16" x14ac:dyDescent="0.25">
      <c r="A6326" s="43" t="s">
        <v>9307</v>
      </c>
      <c r="B6326" s="43" t="s">
        <v>119</v>
      </c>
      <c r="C6326" s="43" t="s">
        <v>9308</v>
      </c>
      <c r="D6326" s="43">
        <v>6551030</v>
      </c>
      <c r="E6326" s="43" t="s">
        <v>46</v>
      </c>
      <c r="F6326" s="44">
        <v>45015</v>
      </c>
      <c r="G6326" s="43" t="s">
        <v>203</v>
      </c>
      <c r="H6326" s="43" t="s">
        <v>3960</v>
      </c>
      <c r="I6326" s="43" t="s">
        <v>364</v>
      </c>
      <c r="J6326" s="43">
        <v>3.8</v>
      </c>
      <c r="K6326" s="43" t="s">
        <v>9318</v>
      </c>
      <c r="L6326" s="55" t="s">
        <v>640</v>
      </c>
      <c r="M6326" s="43" t="s">
        <v>2</v>
      </c>
      <c r="N6326" s="43" t="s">
        <v>2</v>
      </c>
      <c r="O6326"/>
      <c r="P6326" s="43" t="s">
        <v>363</v>
      </c>
    </row>
    <row r="6327" spans="1:16" x14ac:dyDescent="0.25">
      <c r="A6327" s="43" t="s">
        <v>9307</v>
      </c>
      <c r="B6327" s="43" t="s">
        <v>119</v>
      </c>
      <c r="C6327" s="43" t="s">
        <v>9308</v>
      </c>
      <c r="D6327" s="43">
        <v>6551030</v>
      </c>
      <c r="E6327" s="43" t="s">
        <v>46</v>
      </c>
      <c r="F6327" s="44">
        <v>45015</v>
      </c>
      <c r="G6327" s="43" t="s">
        <v>203</v>
      </c>
      <c r="H6327" s="43" t="s">
        <v>3960</v>
      </c>
      <c r="I6327" s="43" t="s">
        <v>364</v>
      </c>
      <c r="J6327" s="43">
        <v>3.9</v>
      </c>
      <c r="K6327" s="43" t="s">
        <v>9319</v>
      </c>
      <c r="L6327" s="55" t="s">
        <v>640</v>
      </c>
      <c r="M6327" s="43" t="s">
        <v>2</v>
      </c>
      <c r="N6327" s="43" t="s">
        <v>2</v>
      </c>
      <c r="O6327"/>
      <c r="P6327" s="43" t="s">
        <v>363</v>
      </c>
    </row>
    <row r="6328" spans="1:16" x14ac:dyDescent="0.25">
      <c r="A6328" s="43" t="s">
        <v>9307</v>
      </c>
      <c r="B6328" s="43" t="s">
        <v>119</v>
      </c>
      <c r="C6328" s="43" t="s">
        <v>9308</v>
      </c>
      <c r="D6328" s="43">
        <v>6551030</v>
      </c>
      <c r="E6328" s="43" t="s">
        <v>46</v>
      </c>
      <c r="F6328" s="44">
        <v>45015</v>
      </c>
      <c r="G6328" s="43" t="s">
        <v>203</v>
      </c>
      <c r="H6328" s="43" t="s">
        <v>3960</v>
      </c>
      <c r="I6328" s="43" t="s">
        <v>364</v>
      </c>
      <c r="J6328" s="43">
        <v>4.0999999999999996</v>
      </c>
      <c r="K6328" s="43" t="s">
        <v>9320</v>
      </c>
      <c r="L6328" s="55" t="s">
        <v>640</v>
      </c>
      <c r="M6328" s="43" t="s">
        <v>2</v>
      </c>
      <c r="N6328" s="43" t="s">
        <v>2</v>
      </c>
      <c r="O6328"/>
      <c r="P6328" s="43" t="s">
        <v>363</v>
      </c>
    </row>
    <row r="6329" spans="1:16" x14ac:dyDescent="0.25">
      <c r="A6329" s="43" t="s">
        <v>9307</v>
      </c>
      <c r="B6329" s="43" t="s">
        <v>119</v>
      </c>
      <c r="C6329" s="43" t="s">
        <v>9308</v>
      </c>
      <c r="D6329" s="43">
        <v>6551030</v>
      </c>
      <c r="E6329" s="43" t="s">
        <v>46</v>
      </c>
      <c r="F6329" s="44">
        <v>45015</v>
      </c>
      <c r="G6329" s="43" t="s">
        <v>203</v>
      </c>
      <c r="H6329" s="43" t="s">
        <v>3960</v>
      </c>
      <c r="I6329" s="43" t="s">
        <v>364</v>
      </c>
      <c r="J6329" s="43">
        <v>4.2</v>
      </c>
      <c r="K6329" s="43" t="s">
        <v>9321</v>
      </c>
      <c r="L6329" s="55" t="s">
        <v>640</v>
      </c>
      <c r="M6329" s="43" t="s">
        <v>2</v>
      </c>
      <c r="N6329" s="43" t="s">
        <v>2</v>
      </c>
      <c r="O6329"/>
      <c r="P6329" s="43" t="s">
        <v>363</v>
      </c>
    </row>
    <row r="6330" spans="1:16" x14ac:dyDescent="0.25">
      <c r="A6330" s="43" t="s">
        <v>9307</v>
      </c>
      <c r="B6330" s="43" t="s">
        <v>119</v>
      </c>
      <c r="C6330" s="43" t="s">
        <v>9308</v>
      </c>
      <c r="D6330" s="43">
        <v>6551030</v>
      </c>
      <c r="E6330" s="43" t="s">
        <v>46</v>
      </c>
      <c r="F6330" s="44">
        <v>45015</v>
      </c>
      <c r="G6330" s="43" t="s">
        <v>203</v>
      </c>
      <c r="H6330" s="43" t="s">
        <v>3960</v>
      </c>
      <c r="I6330" s="43" t="s">
        <v>364</v>
      </c>
      <c r="J6330" s="43">
        <v>4.3</v>
      </c>
      <c r="K6330" s="43" t="s">
        <v>9322</v>
      </c>
      <c r="L6330" s="55" t="s">
        <v>640</v>
      </c>
      <c r="M6330" s="43" t="s">
        <v>2</v>
      </c>
      <c r="N6330" s="43" t="s">
        <v>2</v>
      </c>
      <c r="O6330"/>
      <c r="P6330" s="43" t="s">
        <v>363</v>
      </c>
    </row>
    <row r="6331" spans="1:16" x14ac:dyDescent="0.25">
      <c r="A6331" s="43" t="s">
        <v>9307</v>
      </c>
      <c r="B6331" s="43" t="s">
        <v>119</v>
      </c>
      <c r="C6331" s="43" t="s">
        <v>9308</v>
      </c>
      <c r="D6331" s="43">
        <v>6551030</v>
      </c>
      <c r="E6331" s="43" t="s">
        <v>46</v>
      </c>
      <c r="F6331" s="44">
        <v>45015</v>
      </c>
      <c r="G6331" s="43" t="s">
        <v>203</v>
      </c>
      <c r="H6331" s="43" t="s">
        <v>3960</v>
      </c>
      <c r="I6331" s="43" t="s">
        <v>364</v>
      </c>
      <c r="J6331" s="43">
        <v>4.4000000000000004</v>
      </c>
      <c r="K6331" s="43" t="s">
        <v>9323</v>
      </c>
      <c r="L6331" s="55" t="s">
        <v>640</v>
      </c>
      <c r="M6331" s="43" t="s">
        <v>2</v>
      </c>
      <c r="N6331" s="43" t="s">
        <v>2</v>
      </c>
      <c r="O6331"/>
      <c r="P6331" s="43" t="s">
        <v>363</v>
      </c>
    </row>
    <row r="6332" spans="1:16" x14ac:dyDescent="0.25">
      <c r="A6332" s="43" t="s">
        <v>9324</v>
      </c>
      <c r="B6332" s="43" t="s">
        <v>119</v>
      </c>
      <c r="C6332" s="43" t="s">
        <v>9325</v>
      </c>
      <c r="D6332" s="43">
        <v>6642666</v>
      </c>
      <c r="E6332" s="43" t="s">
        <v>46</v>
      </c>
      <c r="F6332" s="44">
        <v>45015</v>
      </c>
      <c r="G6332" s="43" t="s">
        <v>203</v>
      </c>
      <c r="H6332" s="43" t="s">
        <v>3960</v>
      </c>
      <c r="I6332" s="43" t="s">
        <v>364</v>
      </c>
      <c r="J6332" s="43">
        <v>1</v>
      </c>
      <c r="K6332" s="43" t="s">
        <v>9117</v>
      </c>
      <c r="L6332" s="55" t="s">
        <v>13</v>
      </c>
      <c r="M6332" s="43" t="s">
        <v>2</v>
      </c>
      <c r="N6332" s="43" t="s">
        <v>2</v>
      </c>
      <c r="O6332"/>
      <c r="P6332" s="43" t="s">
        <v>363</v>
      </c>
    </row>
    <row r="6333" spans="1:16" x14ac:dyDescent="0.25">
      <c r="A6333" s="43" t="s">
        <v>9324</v>
      </c>
      <c r="B6333" s="43" t="s">
        <v>119</v>
      </c>
      <c r="C6333" s="43" t="s">
        <v>9325</v>
      </c>
      <c r="D6333" s="43">
        <v>6642666</v>
      </c>
      <c r="E6333" s="43" t="s">
        <v>46</v>
      </c>
      <c r="F6333" s="44">
        <v>45015</v>
      </c>
      <c r="G6333" s="43" t="s">
        <v>203</v>
      </c>
      <c r="H6333" s="43" t="s">
        <v>3960</v>
      </c>
      <c r="I6333" s="43" t="s">
        <v>364</v>
      </c>
      <c r="J6333" s="43">
        <v>2</v>
      </c>
      <c r="K6333" s="43" t="s">
        <v>9326</v>
      </c>
      <c r="L6333" s="55" t="s">
        <v>640</v>
      </c>
      <c r="M6333" s="43" t="s">
        <v>2</v>
      </c>
      <c r="N6333" s="43" t="s">
        <v>2</v>
      </c>
      <c r="O6333"/>
      <c r="P6333" s="43" t="s">
        <v>363</v>
      </c>
    </row>
    <row r="6334" spans="1:16" x14ac:dyDescent="0.25">
      <c r="A6334" s="43" t="s">
        <v>9324</v>
      </c>
      <c r="B6334" s="43" t="s">
        <v>119</v>
      </c>
      <c r="C6334" s="43" t="s">
        <v>9325</v>
      </c>
      <c r="D6334" s="43">
        <v>6642666</v>
      </c>
      <c r="E6334" s="43" t="s">
        <v>46</v>
      </c>
      <c r="F6334" s="44">
        <v>45015</v>
      </c>
      <c r="G6334" s="43" t="s">
        <v>203</v>
      </c>
      <c r="H6334" s="43" t="s">
        <v>3960</v>
      </c>
      <c r="I6334" s="43" t="s">
        <v>364</v>
      </c>
      <c r="J6334" s="43">
        <v>3.1</v>
      </c>
      <c r="K6334" s="43" t="s">
        <v>9327</v>
      </c>
      <c r="L6334" s="55" t="s">
        <v>640</v>
      </c>
      <c r="M6334" s="43" t="s">
        <v>2</v>
      </c>
      <c r="N6334" s="43" t="s">
        <v>2</v>
      </c>
      <c r="O6334"/>
      <c r="P6334" s="43" t="s">
        <v>363</v>
      </c>
    </row>
    <row r="6335" spans="1:16" x14ac:dyDescent="0.25">
      <c r="A6335" s="43" t="s">
        <v>9324</v>
      </c>
      <c r="B6335" s="43" t="s">
        <v>119</v>
      </c>
      <c r="C6335" s="43" t="s">
        <v>9325</v>
      </c>
      <c r="D6335" s="43">
        <v>6642666</v>
      </c>
      <c r="E6335" s="43" t="s">
        <v>46</v>
      </c>
      <c r="F6335" s="44">
        <v>45015</v>
      </c>
      <c r="G6335" s="43" t="s">
        <v>203</v>
      </c>
      <c r="H6335" s="43" t="s">
        <v>3960</v>
      </c>
      <c r="I6335" s="43" t="s">
        <v>364</v>
      </c>
      <c r="J6335" s="43">
        <v>3.2</v>
      </c>
      <c r="K6335" s="43" t="s">
        <v>9328</v>
      </c>
      <c r="L6335" s="55" t="s">
        <v>640</v>
      </c>
      <c r="M6335" s="43" t="s">
        <v>2</v>
      </c>
      <c r="N6335" s="43" t="s">
        <v>2</v>
      </c>
      <c r="O6335"/>
      <c r="P6335" s="43" t="s">
        <v>363</v>
      </c>
    </row>
    <row r="6336" spans="1:16" x14ac:dyDescent="0.25">
      <c r="A6336" s="43" t="s">
        <v>9324</v>
      </c>
      <c r="B6336" s="43" t="s">
        <v>119</v>
      </c>
      <c r="C6336" s="43" t="s">
        <v>9325</v>
      </c>
      <c r="D6336" s="43">
        <v>6642666</v>
      </c>
      <c r="E6336" s="43" t="s">
        <v>46</v>
      </c>
      <c r="F6336" s="44">
        <v>45015</v>
      </c>
      <c r="G6336" s="43" t="s">
        <v>203</v>
      </c>
      <c r="H6336" s="43" t="s">
        <v>3960</v>
      </c>
      <c r="I6336" s="43" t="s">
        <v>364</v>
      </c>
      <c r="J6336" s="43">
        <v>3.3</v>
      </c>
      <c r="K6336" s="43" t="s">
        <v>9329</v>
      </c>
      <c r="L6336" s="55" t="s">
        <v>640</v>
      </c>
      <c r="M6336" s="43" t="s">
        <v>2</v>
      </c>
      <c r="N6336" s="43" t="s">
        <v>2</v>
      </c>
      <c r="O6336"/>
      <c r="P6336" s="43" t="s">
        <v>363</v>
      </c>
    </row>
    <row r="6337" spans="1:16" x14ac:dyDescent="0.25">
      <c r="A6337" s="43" t="s">
        <v>9324</v>
      </c>
      <c r="B6337" s="43" t="s">
        <v>119</v>
      </c>
      <c r="C6337" s="43" t="s">
        <v>9325</v>
      </c>
      <c r="D6337" s="43">
        <v>6642666</v>
      </c>
      <c r="E6337" s="43" t="s">
        <v>46</v>
      </c>
      <c r="F6337" s="44">
        <v>45015</v>
      </c>
      <c r="G6337" s="43" t="s">
        <v>203</v>
      </c>
      <c r="H6337" s="43" t="s">
        <v>3960</v>
      </c>
      <c r="I6337" s="43" t="s">
        <v>364</v>
      </c>
      <c r="J6337" s="43">
        <v>3.4</v>
      </c>
      <c r="K6337" s="43" t="s">
        <v>9330</v>
      </c>
      <c r="L6337" s="55" t="s">
        <v>640</v>
      </c>
      <c r="M6337" s="43" t="s">
        <v>2</v>
      </c>
      <c r="N6337" s="43" t="s">
        <v>2</v>
      </c>
      <c r="O6337"/>
      <c r="P6337" s="43" t="s">
        <v>363</v>
      </c>
    </row>
    <row r="6338" spans="1:16" x14ac:dyDescent="0.25">
      <c r="A6338" s="43" t="s">
        <v>9324</v>
      </c>
      <c r="B6338" s="43" t="s">
        <v>119</v>
      </c>
      <c r="C6338" s="43" t="s">
        <v>9325</v>
      </c>
      <c r="D6338" s="43">
        <v>6642666</v>
      </c>
      <c r="E6338" s="43" t="s">
        <v>46</v>
      </c>
      <c r="F6338" s="44">
        <v>45015</v>
      </c>
      <c r="G6338" s="43" t="s">
        <v>203</v>
      </c>
      <c r="H6338" s="43" t="s">
        <v>3960</v>
      </c>
      <c r="I6338" s="43" t="s">
        <v>364</v>
      </c>
      <c r="J6338" s="43">
        <v>3.5</v>
      </c>
      <c r="K6338" s="43" t="s">
        <v>9331</v>
      </c>
      <c r="L6338" s="55" t="s">
        <v>640</v>
      </c>
      <c r="M6338" s="43" t="s">
        <v>2</v>
      </c>
      <c r="N6338" s="43" t="s">
        <v>2</v>
      </c>
      <c r="O6338"/>
      <c r="P6338" s="43" t="s">
        <v>363</v>
      </c>
    </row>
    <row r="6339" spans="1:16" x14ac:dyDescent="0.25">
      <c r="A6339" s="43" t="s">
        <v>9324</v>
      </c>
      <c r="B6339" s="43" t="s">
        <v>119</v>
      </c>
      <c r="C6339" s="43" t="s">
        <v>9325</v>
      </c>
      <c r="D6339" s="43">
        <v>6642666</v>
      </c>
      <c r="E6339" s="43" t="s">
        <v>46</v>
      </c>
      <c r="F6339" s="44">
        <v>45015</v>
      </c>
      <c r="G6339" s="43" t="s">
        <v>203</v>
      </c>
      <c r="H6339" s="43" t="s">
        <v>3960</v>
      </c>
      <c r="I6339" s="43" t="s">
        <v>364</v>
      </c>
      <c r="J6339" s="43">
        <v>3.6</v>
      </c>
      <c r="K6339" s="43" t="s">
        <v>9332</v>
      </c>
      <c r="L6339" s="55" t="s">
        <v>640</v>
      </c>
      <c r="M6339" s="43" t="s">
        <v>2</v>
      </c>
      <c r="N6339" s="43" t="s">
        <v>2</v>
      </c>
      <c r="O6339"/>
      <c r="P6339" s="43" t="s">
        <v>363</v>
      </c>
    </row>
    <row r="6340" spans="1:16" x14ac:dyDescent="0.25">
      <c r="A6340" s="43" t="s">
        <v>9324</v>
      </c>
      <c r="B6340" s="43" t="s">
        <v>119</v>
      </c>
      <c r="C6340" s="43" t="s">
        <v>9325</v>
      </c>
      <c r="D6340" s="43">
        <v>6642666</v>
      </c>
      <c r="E6340" s="43" t="s">
        <v>46</v>
      </c>
      <c r="F6340" s="44">
        <v>45015</v>
      </c>
      <c r="G6340" s="43" t="s">
        <v>203</v>
      </c>
      <c r="H6340" s="43" t="s">
        <v>3960</v>
      </c>
      <c r="I6340" s="43" t="s">
        <v>364</v>
      </c>
      <c r="J6340" s="43">
        <v>3.7</v>
      </c>
      <c r="K6340" s="43" t="s">
        <v>9333</v>
      </c>
      <c r="L6340" s="55" t="s">
        <v>640</v>
      </c>
      <c r="M6340" s="43" t="s">
        <v>2</v>
      </c>
      <c r="N6340" s="43" t="s">
        <v>2</v>
      </c>
      <c r="O6340"/>
      <c r="P6340" s="43" t="s">
        <v>363</v>
      </c>
    </row>
    <row r="6341" spans="1:16" x14ac:dyDescent="0.25">
      <c r="A6341" s="43" t="s">
        <v>9324</v>
      </c>
      <c r="B6341" s="43" t="s">
        <v>119</v>
      </c>
      <c r="C6341" s="43" t="s">
        <v>9325</v>
      </c>
      <c r="D6341" s="43">
        <v>6642666</v>
      </c>
      <c r="E6341" s="43" t="s">
        <v>46</v>
      </c>
      <c r="F6341" s="44">
        <v>45015</v>
      </c>
      <c r="G6341" s="43" t="s">
        <v>203</v>
      </c>
      <c r="H6341" s="43" t="s">
        <v>3960</v>
      </c>
      <c r="I6341" s="43" t="s">
        <v>364</v>
      </c>
      <c r="J6341" s="43">
        <v>3.8</v>
      </c>
      <c r="K6341" s="43" t="s">
        <v>9334</v>
      </c>
      <c r="L6341" s="55" t="s">
        <v>640</v>
      </c>
      <c r="M6341" s="43" t="s">
        <v>2</v>
      </c>
      <c r="N6341" s="43" t="s">
        <v>2</v>
      </c>
      <c r="O6341"/>
      <c r="P6341" s="43" t="s">
        <v>363</v>
      </c>
    </row>
    <row r="6342" spans="1:16" x14ac:dyDescent="0.25">
      <c r="A6342" s="43" t="s">
        <v>9324</v>
      </c>
      <c r="B6342" s="43" t="s">
        <v>119</v>
      </c>
      <c r="C6342" s="43" t="s">
        <v>9325</v>
      </c>
      <c r="D6342" s="43">
        <v>6642666</v>
      </c>
      <c r="E6342" s="43" t="s">
        <v>46</v>
      </c>
      <c r="F6342" s="44">
        <v>45015</v>
      </c>
      <c r="G6342" s="43" t="s">
        <v>203</v>
      </c>
      <c r="H6342" s="43" t="s">
        <v>3960</v>
      </c>
      <c r="I6342" s="43" t="s">
        <v>364</v>
      </c>
      <c r="J6342" s="43">
        <v>4.0999999999999996</v>
      </c>
      <c r="K6342" s="43" t="s">
        <v>9335</v>
      </c>
      <c r="L6342" s="55" t="s">
        <v>639</v>
      </c>
      <c r="M6342" s="43" t="s">
        <v>2</v>
      </c>
      <c r="N6342" s="43" t="s">
        <v>2</v>
      </c>
      <c r="O6342"/>
      <c r="P6342" s="43" t="s">
        <v>363</v>
      </c>
    </row>
    <row r="6343" spans="1:16" x14ac:dyDescent="0.25">
      <c r="A6343" s="43" t="s">
        <v>9324</v>
      </c>
      <c r="B6343" s="43" t="s">
        <v>119</v>
      </c>
      <c r="C6343" s="43" t="s">
        <v>9325</v>
      </c>
      <c r="D6343" s="43">
        <v>6642666</v>
      </c>
      <c r="E6343" s="43" t="s">
        <v>46</v>
      </c>
      <c r="F6343" s="44">
        <v>45015</v>
      </c>
      <c r="G6343" s="43" t="s">
        <v>203</v>
      </c>
      <c r="H6343" s="43" t="s">
        <v>3960</v>
      </c>
      <c r="I6343" s="43" t="s">
        <v>364</v>
      </c>
      <c r="J6343" s="43">
        <v>4.2</v>
      </c>
      <c r="K6343" s="43" t="s">
        <v>9336</v>
      </c>
      <c r="L6343" s="55" t="s">
        <v>639</v>
      </c>
      <c r="M6343" s="43" t="s">
        <v>2</v>
      </c>
      <c r="N6343" s="43" t="s">
        <v>2</v>
      </c>
      <c r="O6343"/>
      <c r="P6343" s="43" t="s">
        <v>363</v>
      </c>
    </row>
    <row r="6344" spans="1:16" x14ac:dyDescent="0.25">
      <c r="A6344" s="43" t="s">
        <v>9324</v>
      </c>
      <c r="B6344" s="43" t="s">
        <v>119</v>
      </c>
      <c r="C6344" s="43" t="s">
        <v>9325</v>
      </c>
      <c r="D6344" s="43">
        <v>6642666</v>
      </c>
      <c r="E6344" s="43" t="s">
        <v>46</v>
      </c>
      <c r="F6344" s="44">
        <v>45015</v>
      </c>
      <c r="G6344" s="43" t="s">
        <v>203</v>
      </c>
      <c r="H6344" s="43" t="s">
        <v>3960</v>
      </c>
      <c r="I6344" s="43" t="s">
        <v>364</v>
      </c>
      <c r="J6344" s="43">
        <v>4.3</v>
      </c>
      <c r="K6344" s="43" t="s">
        <v>9337</v>
      </c>
      <c r="L6344" s="55" t="s">
        <v>639</v>
      </c>
      <c r="M6344" s="43" t="s">
        <v>2</v>
      </c>
      <c r="N6344" s="43" t="s">
        <v>2</v>
      </c>
      <c r="O6344"/>
      <c r="P6344" s="43" t="s">
        <v>363</v>
      </c>
    </row>
    <row r="6345" spans="1:16" x14ac:dyDescent="0.25">
      <c r="A6345" s="43" t="s">
        <v>9324</v>
      </c>
      <c r="B6345" s="43" t="s">
        <v>119</v>
      </c>
      <c r="C6345" s="43" t="s">
        <v>9325</v>
      </c>
      <c r="D6345" s="43">
        <v>6642666</v>
      </c>
      <c r="E6345" s="43" t="s">
        <v>46</v>
      </c>
      <c r="F6345" s="44">
        <v>45015</v>
      </c>
      <c r="G6345" s="43" t="s">
        <v>203</v>
      </c>
      <c r="H6345" s="43" t="s">
        <v>3960</v>
      </c>
      <c r="I6345" s="43" t="s">
        <v>364</v>
      </c>
      <c r="J6345" s="43">
        <v>5</v>
      </c>
      <c r="K6345" s="43" t="s">
        <v>9338</v>
      </c>
      <c r="L6345" s="55" t="s">
        <v>639</v>
      </c>
      <c r="M6345" s="43" t="s">
        <v>2</v>
      </c>
      <c r="N6345" s="43" t="s">
        <v>2</v>
      </c>
      <c r="O6345"/>
      <c r="P6345" s="43" t="s">
        <v>363</v>
      </c>
    </row>
    <row r="6346" spans="1:16" x14ac:dyDescent="0.25">
      <c r="A6346" s="43" t="s">
        <v>9324</v>
      </c>
      <c r="B6346" s="43" t="s">
        <v>119</v>
      </c>
      <c r="C6346" s="43" t="s">
        <v>9325</v>
      </c>
      <c r="D6346" s="43">
        <v>6642666</v>
      </c>
      <c r="E6346" s="43" t="s">
        <v>46</v>
      </c>
      <c r="F6346" s="44">
        <v>45015</v>
      </c>
      <c r="G6346" s="43" t="s">
        <v>203</v>
      </c>
      <c r="H6346" s="43" t="s">
        <v>3960</v>
      </c>
      <c r="I6346" s="43" t="s">
        <v>364</v>
      </c>
      <c r="J6346" s="43">
        <v>6</v>
      </c>
      <c r="K6346" s="43" t="s">
        <v>9125</v>
      </c>
      <c r="L6346" s="55" t="s">
        <v>13</v>
      </c>
      <c r="M6346" s="43" t="s">
        <v>2</v>
      </c>
      <c r="N6346" s="43" t="s">
        <v>2</v>
      </c>
      <c r="O6346"/>
      <c r="P6346" s="43" t="s">
        <v>363</v>
      </c>
    </row>
    <row r="6347" spans="1:16" x14ac:dyDescent="0.25">
      <c r="A6347" s="43" t="s">
        <v>9339</v>
      </c>
      <c r="B6347" s="43" t="s">
        <v>119</v>
      </c>
      <c r="C6347" s="43" t="s">
        <v>9340</v>
      </c>
      <c r="D6347" s="43" t="s">
        <v>9341</v>
      </c>
      <c r="E6347" s="43" t="s">
        <v>46</v>
      </c>
      <c r="F6347" s="44">
        <v>45015</v>
      </c>
      <c r="G6347" s="43" t="s">
        <v>203</v>
      </c>
      <c r="H6347" s="43" t="s">
        <v>3960</v>
      </c>
      <c r="I6347" s="43" t="s">
        <v>364</v>
      </c>
      <c r="J6347" s="43">
        <v>1.1000000000000001</v>
      </c>
      <c r="K6347" s="43" t="s">
        <v>9342</v>
      </c>
      <c r="L6347" s="55" t="s">
        <v>640</v>
      </c>
      <c r="M6347" s="43" t="s">
        <v>2</v>
      </c>
      <c r="N6347" s="43" t="s">
        <v>2</v>
      </c>
      <c r="O6347"/>
      <c r="P6347" s="43" t="s">
        <v>363</v>
      </c>
    </row>
    <row r="6348" spans="1:16" x14ac:dyDescent="0.25">
      <c r="A6348" s="43" t="s">
        <v>9339</v>
      </c>
      <c r="B6348" s="43" t="s">
        <v>119</v>
      </c>
      <c r="C6348" s="43" t="s">
        <v>9340</v>
      </c>
      <c r="D6348" s="43" t="s">
        <v>9341</v>
      </c>
      <c r="E6348" s="43" t="s">
        <v>46</v>
      </c>
      <c r="F6348" s="44">
        <v>45015</v>
      </c>
      <c r="G6348" s="43" t="s">
        <v>203</v>
      </c>
      <c r="H6348" s="43" t="s">
        <v>3960</v>
      </c>
      <c r="I6348" s="43" t="s">
        <v>364</v>
      </c>
      <c r="J6348" s="43">
        <v>1.2</v>
      </c>
      <c r="K6348" s="43" t="s">
        <v>9343</v>
      </c>
      <c r="L6348" s="55" t="s">
        <v>640</v>
      </c>
      <c r="M6348" s="43" t="s">
        <v>2</v>
      </c>
      <c r="N6348" s="43" t="s">
        <v>2</v>
      </c>
      <c r="O6348"/>
      <c r="P6348" s="43" t="s">
        <v>363</v>
      </c>
    </row>
    <row r="6349" spans="1:16" x14ac:dyDescent="0.25">
      <c r="A6349" s="43" t="s">
        <v>9339</v>
      </c>
      <c r="B6349" s="43" t="s">
        <v>119</v>
      </c>
      <c r="C6349" s="43" t="s">
        <v>9340</v>
      </c>
      <c r="D6349" s="43" t="s">
        <v>9341</v>
      </c>
      <c r="E6349" s="43" t="s">
        <v>46</v>
      </c>
      <c r="F6349" s="44">
        <v>45015</v>
      </c>
      <c r="G6349" s="43" t="s">
        <v>203</v>
      </c>
      <c r="H6349" s="43" t="s">
        <v>3960</v>
      </c>
      <c r="I6349" s="43" t="s">
        <v>364</v>
      </c>
      <c r="J6349" s="43">
        <v>1.3</v>
      </c>
      <c r="K6349" s="43" t="s">
        <v>9344</v>
      </c>
      <c r="L6349" s="55" t="s">
        <v>640</v>
      </c>
      <c r="M6349" s="43" t="s">
        <v>2</v>
      </c>
      <c r="N6349" s="43" t="s">
        <v>2</v>
      </c>
      <c r="O6349"/>
      <c r="P6349" s="43" t="s">
        <v>363</v>
      </c>
    </row>
    <row r="6350" spans="1:16" x14ac:dyDescent="0.25">
      <c r="A6350" s="43" t="s">
        <v>9339</v>
      </c>
      <c r="B6350" s="43" t="s">
        <v>119</v>
      </c>
      <c r="C6350" s="43" t="s">
        <v>9340</v>
      </c>
      <c r="D6350" s="43" t="s">
        <v>9341</v>
      </c>
      <c r="E6350" s="43" t="s">
        <v>46</v>
      </c>
      <c r="F6350" s="44">
        <v>45015</v>
      </c>
      <c r="G6350" s="43" t="s">
        <v>203</v>
      </c>
      <c r="H6350" s="43" t="s">
        <v>3960</v>
      </c>
      <c r="I6350" s="43" t="s">
        <v>364</v>
      </c>
      <c r="J6350" s="43">
        <v>1.4</v>
      </c>
      <c r="K6350" s="43" t="s">
        <v>9345</v>
      </c>
      <c r="L6350" s="55" t="s">
        <v>640</v>
      </c>
      <c r="M6350" s="43" t="s">
        <v>2</v>
      </c>
      <c r="N6350" s="43" t="s">
        <v>2</v>
      </c>
      <c r="O6350"/>
      <c r="P6350" s="43" t="s">
        <v>363</v>
      </c>
    </row>
    <row r="6351" spans="1:16" x14ac:dyDescent="0.25">
      <c r="A6351" s="43" t="s">
        <v>9339</v>
      </c>
      <c r="B6351" s="43" t="s">
        <v>119</v>
      </c>
      <c r="C6351" s="43" t="s">
        <v>9340</v>
      </c>
      <c r="D6351" s="43" t="s">
        <v>9341</v>
      </c>
      <c r="E6351" s="43" t="s">
        <v>46</v>
      </c>
      <c r="F6351" s="44">
        <v>45015</v>
      </c>
      <c r="G6351" s="43" t="s">
        <v>203</v>
      </c>
      <c r="H6351" s="43" t="s">
        <v>3960</v>
      </c>
      <c r="I6351" s="43" t="s">
        <v>364</v>
      </c>
      <c r="J6351" s="43">
        <v>1.5</v>
      </c>
      <c r="K6351" s="43" t="s">
        <v>8035</v>
      </c>
      <c r="L6351" s="55" t="s">
        <v>640</v>
      </c>
      <c r="M6351" s="43" t="s">
        <v>2</v>
      </c>
      <c r="N6351" s="43" t="s">
        <v>2</v>
      </c>
      <c r="O6351"/>
      <c r="P6351" s="43" t="s">
        <v>363</v>
      </c>
    </row>
    <row r="6352" spans="1:16" x14ac:dyDescent="0.25">
      <c r="A6352" s="43" t="s">
        <v>9339</v>
      </c>
      <c r="B6352" s="43" t="s">
        <v>119</v>
      </c>
      <c r="C6352" s="43" t="s">
        <v>9340</v>
      </c>
      <c r="D6352" s="43" t="s">
        <v>9341</v>
      </c>
      <c r="E6352" s="43" t="s">
        <v>46</v>
      </c>
      <c r="F6352" s="44">
        <v>45015</v>
      </c>
      <c r="G6352" s="43" t="s">
        <v>203</v>
      </c>
      <c r="H6352" s="43" t="s">
        <v>3960</v>
      </c>
      <c r="I6352" s="43" t="s">
        <v>364</v>
      </c>
      <c r="J6352" s="43">
        <v>1.6</v>
      </c>
      <c r="K6352" s="43" t="s">
        <v>9346</v>
      </c>
      <c r="L6352" s="55" t="s">
        <v>640</v>
      </c>
      <c r="M6352" s="43" t="s">
        <v>2</v>
      </c>
      <c r="N6352" s="43" t="s">
        <v>2</v>
      </c>
      <c r="O6352"/>
      <c r="P6352" s="43" t="s">
        <v>363</v>
      </c>
    </row>
    <row r="6353" spans="1:16" x14ac:dyDescent="0.25">
      <c r="A6353" s="43" t="s">
        <v>3733</v>
      </c>
      <c r="B6353" s="43" t="s">
        <v>699</v>
      </c>
      <c r="C6353" s="43" t="s">
        <v>5773</v>
      </c>
      <c r="D6353" s="43" t="s">
        <v>5774</v>
      </c>
      <c r="E6353" s="43" t="s">
        <v>132</v>
      </c>
      <c r="F6353" s="44">
        <v>45015</v>
      </c>
      <c r="G6353" s="43" t="s">
        <v>203</v>
      </c>
      <c r="H6353" s="43" t="s">
        <v>3960</v>
      </c>
      <c r="I6353" s="43" t="s">
        <v>364</v>
      </c>
      <c r="J6353" s="43">
        <v>1</v>
      </c>
      <c r="K6353" s="43" t="s">
        <v>3864</v>
      </c>
      <c r="L6353" s="55" t="s">
        <v>13</v>
      </c>
      <c r="M6353" s="43" t="s">
        <v>2</v>
      </c>
      <c r="N6353" s="43" t="s">
        <v>2</v>
      </c>
      <c r="O6353"/>
      <c r="P6353" s="43" t="s">
        <v>363</v>
      </c>
    </row>
    <row r="6354" spans="1:16" x14ac:dyDescent="0.25">
      <c r="A6354" s="43" t="s">
        <v>3733</v>
      </c>
      <c r="B6354" s="43" t="s">
        <v>699</v>
      </c>
      <c r="C6354" s="43" t="s">
        <v>5773</v>
      </c>
      <c r="D6354" s="43" t="s">
        <v>5774</v>
      </c>
      <c r="E6354" s="43" t="s">
        <v>132</v>
      </c>
      <c r="F6354" s="44">
        <v>45015</v>
      </c>
      <c r="G6354" s="43" t="s">
        <v>203</v>
      </c>
      <c r="H6354" s="43" t="s">
        <v>3960</v>
      </c>
      <c r="I6354" s="43" t="s">
        <v>364</v>
      </c>
      <c r="J6354" s="43">
        <v>2</v>
      </c>
      <c r="K6354" s="43" t="s">
        <v>3865</v>
      </c>
      <c r="L6354" s="55" t="s">
        <v>640</v>
      </c>
      <c r="M6354" s="43" t="s">
        <v>2</v>
      </c>
      <c r="N6354" s="43" t="s">
        <v>2</v>
      </c>
      <c r="O6354"/>
      <c r="P6354" s="43" t="s">
        <v>363</v>
      </c>
    </row>
    <row r="6355" spans="1:16" x14ac:dyDescent="0.25">
      <c r="A6355" s="43" t="s">
        <v>3733</v>
      </c>
      <c r="B6355" s="43" t="s">
        <v>699</v>
      </c>
      <c r="C6355" s="43" t="s">
        <v>5773</v>
      </c>
      <c r="D6355" s="43" t="s">
        <v>5774</v>
      </c>
      <c r="E6355" s="43" t="s">
        <v>132</v>
      </c>
      <c r="F6355" s="44">
        <v>45015</v>
      </c>
      <c r="G6355" s="43" t="s">
        <v>203</v>
      </c>
      <c r="H6355" s="43" t="s">
        <v>3960</v>
      </c>
      <c r="I6355" s="43" t="s">
        <v>364</v>
      </c>
      <c r="J6355" s="43">
        <v>4</v>
      </c>
      <c r="K6355" s="43" t="s">
        <v>700</v>
      </c>
      <c r="L6355" s="55" t="s">
        <v>13</v>
      </c>
      <c r="M6355" s="43" t="s">
        <v>2</v>
      </c>
      <c r="N6355" s="43" t="s">
        <v>2</v>
      </c>
      <c r="O6355"/>
      <c r="P6355" s="43" t="s">
        <v>363</v>
      </c>
    </row>
    <row r="6356" spans="1:16" x14ac:dyDescent="0.25">
      <c r="A6356" s="43" t="s">
        <v>3733</v>
      </c>
      <c r="B6356" s="43" t="s">
        <v>699</v>
      </c>
      <c r="C6356" s="43" t="s">
        <v>5773</v>
      </c>
      <c r="D6356" s="43" t="s">
        <v>5774</v>
      </c>
      <c r="E6356" s="43" t="s">
        <v>132</v>
      </c>
      <c r="F6356" s="44">
        <v>45015</v>
      </c>
      <c r="G6356" s="43" t="s">
        <v>203</v>
      </c>
      <c r="H6356" s="43" t="s">
        <v>3960</v>
      </c>
      <c r="I6356" s="43" t="s">
        <v>364</v>
      </c>
      <c r="J6356" s="43" t="s">
        <v>6902</v>
      </c>
      <c r="K6356" s="43" t="s">
        <v>3755</v>
      </c>
      <c r="L6356" s="55" t="s">
        <v>640</v>
      </c>
      <c r="M6356" s="43" t="s">
        <v>2</v>
      </c>
      <c r="N6356" s="43" t="s">
        <v>2</v>
      </c>
      <c r="O6356"/>
      <c r="P6356" s="43" t="s">
        <v>363</v>
      </c>
    </row>
    <row r="6357" spans="1:16" x14ac:dyDescent="0.25">
      <c r="A6357" s="43" t="s">
        <v>3733</v>
      </c>
      <c r="B6357" s="43" t="s">
        <v>699</v>
      </c>
      <c r="C6357" s="43" t="s">
        <v>5773</v>
      </c>
      <c r="D6357" s="43" t="s">
        <v>5774</v>
      </c>
      <c r="E6357" s="43" t="s">
        <v>132</v>
      </c>
      <c r="F6357" s="44">
        <v>45015</v>
      </c>
      <c r="G6357" s="43" t="s">
        <v>203</v>
      </c>
      <c r="H6357" s="43" t="s">
        <v>3960</v>
      </c>
      <c r="I6357" s="43" t="s">
        <v>364</v>
      </c>
      <c r="J6357" s="43" t="s">
        <v>6904</v>
      </c>
      <c r="K6357" s="43" t="s">
        <v>3868</v>
      </c>
      <c r="L6357" s="55" t="s">
        <v>13</v>
      </c>
      <c r="M6357" s="43" t="s">
        <v>2</v>
      </c>
      <c r="N6357" s="43" t="s">
        <v>2</v>
      </c>
      <c r="O6357"/>
      <c r="P6357" s="43" t="s">
        <v>363</v>
      </c>
    </row>
    <row r="6358" spans="1:16" x14ac:dyDescent="0.25">
      <c r="A6358" s="43" t="s">
        <v>3733</v>
      </c>
      <c r="B6358" s="43" t="s">
        <v>699</v>
      </c>
      <c r="C6358" s="43" t="s">
        <v>5773</v>
      </c>
      <c r="D6358" s="43" t="s">
        <v>5774</v>
      </c>
      <c r="E6358" s="43" t="s">
        <v>132</v>
      </c>
      <c r="F6358" s="44">
        <v>45015</v>
      </c>
      <c r="G6358" s="43" t="s">
        <v>203</v>
      </c>
      <c r="H6358" s="43" t="s">
        <v>3960</v>
      </c>
      <c r="I6358" s="43" t="s">
        <v>364</v>
      </c>
      <c r="J6358" s="43" t="s">
        <v>6906</v>
      </c>
      <c r="K6358" s="43" t="s">
        <v>391</v>
      </c>
      <c r="L6358" s="55" t="s">
        <v>641</v>
      </c>
      <c r="M6358" s="43" t="s">
        <v>2</v>
      </c>
      <c r="N6358" s="43" t="s">
        <v>2</v>
      </c>
      <c r="O6358"/>
      <c r="P6358" s="43" t="s">
        <v>363</v>
      </c>
    </row>
    <row r="6359" spans="1:16" x14ac:dyDescent="0.25">
      <c r="A6359" s="43" t="s">
        <v>661</v>
      </c>
      <c r="B6359" s="43" t="s">
        <v>264</v>
      </c>
      <c r="C6359" s="43" t="s">
        <v>9347</v>
      </c>
      <c r="D6359" s="43" t="s">
        <v>9348</v>
      </c>
      <c r="E6359" s="43" t="s">
        <v>46</v>
      </c>
      <c r="F6359" s="44">
        <v>45015</v>
      </c>
      <c r="G6359" s="43" t="s">
        <v>203</v>
      </c>
      <c r="H6359" s="43" t="s">
        <v>3960</v>
      </c>
      <c r="I6359" s="43" t="s">
        <v>364</v>
      </c>
      <c r="J6359" s="43">
        <v>1.1000000000000001</v>
      </c>
      <c r="K6359" s="43" t="s">
        <v>9349</v>
      </c>
      <c r="L6359" s="55" t="s">
        <v>638</v>
      </c>
      <c r="M6359" s="43" t="s">
        <v>2</v>
      </c>
      <c r="N6359" s="43" t="s">
        <v>2</v>
      </c>
      <c r="O6359"/>
      <c r="P6359" s="43" t="s">
        <v>363</v>
      </c>
    </row>
    <row r="6360" spans="1:16" x14ac:dyDescent="0.25">
      <c r="A6360" s="43" t="s">
        <v>661</v>
      </c>
      <c r="B6360" s="43" t="s">
        <v>264</v>
      </c>
      <c r="C6360" s="43" t="s">
        <v>9347</v>
      </c>
      <c r="D6360" s="43" t="s">
        <v>9348</v>
      </c>
      <c r="E6360" s="43" t="s">
        <v>46</v>
      </c>
      <c r="F6360" s="44">
        <v>45015</v>
      </c>
      <c r="G6360" s="43" t="s">
        <v>203</v>
      </c>
      <c r="H6360" s="43" t="s">
        <v>3960</v>
      </c>
      <c r="I6360" s="43" t="s">
        <v>364</v>
      </c>
      <c r="J6360" s="43">
        <v>1.2</v>
      </c>
      <c r="K6360" s="43" t="s">
        <v>9350</v>
      </c>
      <c r="L6360" s="55" t="s">
        <v>13</v>
      </c>
      <c r="M6360" s="43" t="s">
        <v>2</v>
      </c>
      <c r="N6360" s="43" t="s">
        <v>2</v>
      </c>
      <c r="O6360"/>
      <c r="P6360" s="43" t="s">
        <v>363</v>
      </c>
    </row>
    <row r="6361" spans="1:16" x14ac:dyDescent="0.25">
      <c r="A6361" s="43" t="s">
        <v>661</v>
      </c>
      <c r="B6361" s="43" t="s">
        <v>264</v>
      </c>
      <c r="C6361" s="43" t="s">
        <v>9347</v>
      </c>
      <c r="D6361" s="43" t="s">
        <v>9348</v>
      </c>
      <c r="E6361" s="43" t="s">
        <v>46</v>
      </c>
      <c r="F6361" s="44">
        <v>45015</v>
      </c>
      <c r="G6361" s="43" t="s">
        <v>203</v>
      </c>
      <c r="H6361" s="43" t="s">
        <v>3960</v>
      </c>
      <c r="I6361" s="43" t="s">
        <v>364</v>
      </c>
      <c r="J6361" s="43">
        <v>1.3</v>
      </c>
      <c r="K6361" s="43" t="s">
        <v>9351</v>
      </c>
      <c r="L6361" s="55" t="s">
        <v>638</v>
      </c>
      <c r="M6361" s="43" t="s">
        <v>2</v>
      </c>
      <c r="N6361" s="43" t="s">
        <v>2</v>
      </c>
      <c r="O6361"/>
      <c r="P6361" s="43" t="s">
        <v>363</v>
      </c>
    </row>
    <row r="6362" spans="1:16" x14ac:dyDescent="0.25">
      <c r="A6362" s="43" t="s">
        <v>661</v>
      </c>
      <c r="B6362" s="43" t="s">
        <v>264</v>
      </c>
      <c r="C6362" s="43" t="s">
        <v>9347</v>
      </c>
      <c r="D6362" s="43" t="s">
        <v>9348</v>
      </c>
      <c r="E6362" s="43" t="s">
        <v>46</v>
      </c>
      <c r="F6362" s="44">
        <v>45015</v>
      </c>
      <c r="G6362" s="43" t="s">
        <v>203</v>
      </c>
      <c r="H6362" s="43" t="s">
        <v>3960</v>
      </c>
      <c r="I6362" s="43" t="s">
        <v>364</v>
      </c>
      <c r="J6362" s="43">
        <v>2.1</v>
      </c>
      <c r="K6362" s="43" t="s">
        <v>9352</v>
      </c>
      <c r="L6362" s="55" t="s">
        <v>638</v>
      </c>
      <c r="M6362" s="43" t="s">
        <v>2</v>
      </c>
      <c r="N6362" s="43" t="s">
        <v>2</v>
      </c>
      <c r="O6362"/>
      <c r="P6362" s="43" t="s">
        <v>363</v>
      </c>
    </row>
    <row r="6363" spans="1:16" x14ac:dyDescent="0.25">
      <c r="A6363" s="43" t="s">
        <v>661</v>
      </c>
      <c r="B6363" s="43" t="s">
        <v>264</v>
      </c>
      <c r="C6363" s="43" t="s">
        <v>9347</v>
      </c>
      <c r="D6363" s="43" t="s">
        <v>9348</v>
      </c>
      <c r="E6363" s="43" t="s">
        <v>46</v>
      </c>
      <c r="F6363" s="44">
        <v>45015</v>
      </c>
      <c r="G6363" s="43" t="s">
        <v>203</v>
      </c>
      <c r="H6363" s="43" t="s">
        <v>3960</v>
      </c>
      <c r="I6363" s="43" t="s">
        <v>364</v>
      </c>
      <c r="J6363" s="43">
        <v>2.2000000000000002</v>
      </c>
      <c r="K6363" s="43" t="s">
        <v>9353</v>
      </c>
      <c r="L6363" s="55" t="s">
        <v>638</v>
      </c>
      <c r="M6363" s="43" t="s">
        <v>2</v>
      </c>
      <c r="N6363" s="43" t="s">
        <v>2</v>
      </c>
      <c r="O6363"/>
      <c r="P6363" s="43" t="s">
        <v>363</v>
      </c>
    </row>
    <row r="6364" spans="1:16" x14ac:dyDescent="0.25">
      <c r="A6364" s="43" t="s">
        <v>661</v>
      </c>
      <c r="B6364" s="43" t="s">
        <v>264</v>
      </c>
      <c r="C6364" s="43" t="s">
        <v>9347</v>
      </c>
      <c r="D6364" s="43" t="s">
        <v>9348</v>
      </c>
      <c r="E6364" s="43" t="s">
        <v>46</v>
      </c>
      <c r="F6364" s="44">
        <v>45015</v>
      </c>
      <c r="G6364" s="43" t="s">
        <v>203</v>
      </c>
      <c r="H6364" s="43" t="s">
        <v>3960</v>
      </c>
      <c r="I6364" s="43" t="s">
        <v>364</v>
      </c>
      <c r="J6364" s="43">
        <v>2.2999999999999998</v>
      </c>
      <c r="K6364" s="43" t="s">
        <v>9354</v>
      </c>
      <c r="L6364" s="55" t="s">
        <v>638</v>
      </c>
      <c r="M6364" s="43" t="s">
        <v>2</v>
      </c>
      <c r="N6364" s="43" t="s">
        <v>2</v>
      </c>
      <c r="O6364"/>
      <c r="P6364" s="43" t="s">
        <v>363</v>
      </c>
    </row>
    <row r="6365" spans="1:16" x14ac:dyDescent="0.25">
      <c r="A6365" s="43" t="s">
        <v>661</v>
      </c>
      <c r="B6365" s="43" t="s">
        <v>264</v>
      </c>
      <c r="C6365" s="43" t="s">
        <v>9347</v>
      </c>
      <c r="D6365" s="43" t="s">
        <v>9348</v>
      </c>
      <c r="E6365" s="43" t="s">
        <v>46</v>
      </c>
      <c r="F6365" s="44">
        <v>45015</v>
      </c>
      <c r="G6365" s="43" t="s">
        <v>203</v>
      </c>
      <c r="H6365" s="43" t="s">
        <v>3960</v>
      </c>
      <c r="I6365" s="43" t="s">
        <v>364</v>
      </c>
      <c r="J6365" s="43">
        <v>3.1</v>
      </c>
      <c r="K6365" s="43" t="s">
        <v>9355</v>
      </c>
      <c r="L6365" s="55" t="s">
        <v>13</v>
      </c>
      <c r="M6365" s="43" t="s">
        <v>2</v>
      </c>
      <c r="N6365" s="43" t="s">
        <v>2</v>
      </c>
      <c r="O6365"/>
      <c r="P6365" s="43" t="s">
        <v>363</v>
      </c>
    </row>
    <row r="6366" spans="1:16" x14ac:dyDescent="0.25">
      <c r="A6366" s="43" t="s">
        <v>661</v>
      </c>
      <c r="B6366" s="43" t="s">
        <v>264</v>
      </c>
      <c r="C6366" s="43" t="s">
        <v>9347</v>
      </c>
      <c r="D6366" s="43" t="s">
        <v>9348</v>
      </c>
      <c r="E6366" s="43" t="s">
        <v>46</v>
      </c>
      <c r="F6366" s="44">
        <v>45015</v>
      </c>
      <c r="G6366" s="43" t="s">
        <v>203</v>
      </c>
      <c r="H6366" s="43" t="s">
        <v>3960</v>
      </c>
      <c r="I6366" s="43" t="s">
        <v>364</v>
      </c>
      <c r="J6366" s="43">
        <v>3.2</v>
      </c>
      <c r="K6366" s="43" t="s">
        <v>9356</v>
      </c>
      <c r="L6366" s="55" t="s">
        <v>13</v>
      </c>
      <c r="M6366" s="43" t="s">
        <v>2</v>
      </c>
      <c r="N6366" s="43" t="s">
        <v>2</v>
      </c>
      <c r="O6366"/>
      <c r="P6366" s="43" t="s">
        <v>363</v>
      </c>
    </row>
    <row r="6367" spans="1:16" x14ac:dyDescent="0.25">
      <c r="A6367" s="43" t="s">
        <v>661</v>
      </c>
      <c r="B6367" s="43" t="s">
        <v>264</v>
      </c>
      <c r="C6367" s="43" t="s">
        <v>9347</v>
      </c>
      <c r="D6367" s="43" t="s">
        <v>9348</v>
      </c>
      <c r="E6367" s="43" t="s">
        <v>46</v>
      </c>
      <c r="F6367" s="44">
        <v>45015</v>
      </c>
      <c r="G6367" s="43" t="s">
        <v>203</v>
      </c>
      <c r="H6367" s="43" t="s">
        <v>3960</v>
      </c>
      <c r="I6367" s="43" t="s">
        <v>364</v>
      </c>
      <c r="J6367" s="43">
        <v>3.3</v>
      </c>
      <c r="K6367" s="43" t="s">
        <v>9357</v>
      </c>
      <c r="L6367" s="55" t="s">
        <v>13</v>
      </c>
      <c r="M6367" s="43" t="s">
        <v>2</v>
      </c>
      <c r="N6367" s="43" t="s">
        <v>2</v>
      </c>
      <c r="O6367"/>
      <c r="P6367" s="43" t="s">
        <v>363</v>
      </c>
    </row>
    <row r="6368" spans="1:16" x14ac:dyDescent="0.25">
      <c r="A6368" s="43" t="s">
        <v>661</v>
      </c>
      <c r="B6368" s="43" t="s">
        <v>264</v>
      </c>
      <c r="C6368" s="43" t="s">
        <v>9347</v>
      </c>
      <c r="D6368" s="43" t="s">
        <v>9348</v>
      </c>
      <c r="E6368" s="43" t="s">
        <v>46</v>
      </c>
      <c r="F6368" s="44">
        <v>45015</v>
      </c>
      <c r="G6368" s="43" t="s">
        <v>203</v>
      </c>
      <c r="H6368" s="43" t="s">
        <v>3960</v>
      </c>
      <c r="I6368" s="43" t="s">
        <v>364</v>
      </c>
      <c r="J6368" s="43">
        <v>4.0999999999999996</v>
      </c>
      <c r="K6368" s="43" t="s">
        <v>9358</v>
      </c>
      <c r="L6368" s="55" t="s">
        <v>13</v>
      </c>
      <c r="M6368" s="43" t="s">
        <v>2</v>
      </c>
      <c r="N6368" s="43" t="s">
        <v>2</v>
      </c>
      <c r="O6368"/>
      <c r="P6368" s="43" t="s">
        <v>363</v>
      </c>
    </row>
    <row r="6369" spans="1:16" ht="30" x14ac:dyDescent="0.25">
      <c r="A6369" s="43" t="s">
        <v>661</v>
      </c>
      <c r="B6369" s="43" t="s">
        <v>264</v>
      </c>
      <c r="C6369" s="43" t="s">
        <v>9347</v>
      </c>
      <c r="D6369" s="43" t="s">
        <v>9348</v>
      </c>
      <c r="E6369" s="43" t="s">
        <v>46</v>
      </c>
      <c r="F6369" s="44">
        <v>45015</v>
      </c>
      <c r="G6369" s="43" t="s">
        <v>203</v>
      </c>
      <c r="H6369" s="43" t="s">
        <v>3960</v>
      </c>
      <c r="I6369" s="43" t="s">
        <v>364</v>
      </c>
      <c r="J6369" s="43">
        <v>5</v>
      </c>
      <c r="K6369" s="43" t="s">
        <v>9359</v>
      </c>
      <c r="L6369" s="55" t="s">
        <v>641</v>
      </c>
      <c r="M6369" s="43" t="s">
        <v>2</v>
      </c>
      <c r="N6369" s="43" t="s">
        <v>3</v>
      </c>
      <c r="O6369" s="43" t="s">
        <v>9958</v>
      </c>
      <c r="P6369" s="43" t="s">
        <v>364</v>
      </c>
    </row>
    <row r="6370" spans="1:16" x14ac:dyDescent="0.25">
      <c r="A6370" s="43" t="s">
        <v>661</v>
      </c>
      <c r="B6370" s="43" t="s">
        <v>264</v>
      </c>
      <c r="C6370" s="43" t="s">
        <v>9347</v>
      </c>
      <c r="D6370" s="43" t="s">
        <v>9348</v>
      </c>
      <c r="E6370" s="43" t="s">
        <v>46</v>
      </c>
      <c r="F6370" s="44">
        <v>45015</v>
      </c>
      <c r="G6370" s="43" t="s">
        <v>203</v>
      </c>
      <c r="H6370" s="43" t="s">
        <v>3960</v>
      </c>
      <c r="I6370" s="43" t="s">
        <v>364</v>
      </c>
      <c r="J6370" s="43">
        <v>6.1</v>
      </c>
      <c r="K6370" s="43" t="s">
        <v>9360</v>
      </c>
      <c r="L6370" s="55" t="s">
        <v>13</v>
      </c>
      <c r="M6370" s="43" t="s">
        <v>2</v>
      </c>
      <c r="N6370" s="43" t="s">
        <v>2</v>
      </c>
      <c r="O6370"/>
      <c r="P6370" s="43" t="s">
        <v>363</v>
      </c>
    </row>
    <row r="6371" spans="1:16" x14ac:dyDescent="0.25">
      <c r="A6371" s="43" t="s">
        <v>661</v>
      </c>
      <c r="B6371" s="43" t="s">
        <v>264</v>
      </c>
      <c r="C6371" s="43" t="s">
        <v>9347</v>
      </c>
      <c r="D6371" s="43" t="s">
        <v>9348</v>
      </c>
      <c r="E6371" s="43" t="s">
        <v>46</v>
      </c>
      <c r="F6371" s="44">
        <v>45015</v>
      </c>
      <c r="G6371" s="43" t="s">
        <v>203</v>
      </c>
      <c r="H6371" s="43" t="s">
        <v>3960</v>
      </c>
      <c r="I6371" s="43" t="s">
        <v>364</v>
      </c>
      <c r="J6371" s="43">
        <v>6.2</v>
      </c>
      <c r="K6371" s="43" t="s">
        <v>3418</v>
      </c>
      <c r="L6371" s="55" t="s">
        <v>13</v>
      </c>
      <c r="M6371" s="43" t="s">
        <v>2</v>
      </c>
      <c r="N6371" s="43" t="s">
        <v>3</v>
      </c>
      <c r="O6371" s="43" t="s">
        <v>9886</v>
      </c>
      <c r="P6371" s="43" t="s">
        <v>364</v>
      </c>
    </row>
    <row r="6372" spans="1:16" x14ac:dyDescent="0.25">
      <c r="A6372" s="43" t="s">
        <v>661</v>
      </c>
      <c r="B6372" s="43" t="s">
        <v>264</v>
      </c>
      <c r="C6372" s="43" t="s">
        <v>9347</v>
      </c>
      <c r="D6372" s="43" t="s">
        <v>9348</v>
      </c>
      <c r="E6372" s="43" t="s">
        <v>46</v>
      </c>
      <c r="F6372" s="44">
        <v>45015</v>
      </c>
      <c r="G6372" s="43" t="s">
        <v>203</v>
      </c>
      <c r="H6372" s="43" t="s">
        <v>3960</v>
      </c>
      <c r="I6372" s="43" t="s">
        <v>364</v>
      </c>
      <c r="J6372" s="43">
        <v>7</v>
      </c>
      <c r="K6372" s="43" t="s">
        <v>9361</v>
      </c>
      <c r="L6372" s="55" t="s">
        <v>638</v>
      </c>
      <c r="M6372" s="43" t="s">
        <v>2</v>
      </c>
      <c r="N6372" s="43" t="s">
        <v>2</v>
      </c>
      <c r="O6372"/>
      <c r="P6372" s="43" t="s">
        <v>363</v>
      </c>
    </row>
    <row r="6373" spans="1:16" x14ac:dyDescent="0.25">
      <c r="A6373" s="43" t="s">
        <v>661</v>
      </c>
      <c r="B6373" s="43" t="s">
        <v>264</v>
      </c>
      <c r="C6373" s="43" t="s">
        <v>9347</v>
      </c>
      <c r="D6373" s="43" t="s">
        <v>9348</v>
      </c>
      <c r="E6373" s="43" t="s">
        <v>46</v>
      </c>
      <c r="F6373" s="44">
        <v>45015</v>
      </c>
      <c r="G6373" s="43" t="s">
        <v>203</v>
      </c>
      <c r="H6373" s="43" t="s">
        <v>3960</v>
      </c>
      <c r="I6373" s="43" t="s">
        <v>364</v>
      </c>
      <c r="J6373" s="43">
        <v>8</v>
      </c>
      <c r="K6373" s="43" t="s">
        <v>3453</v>
      </c>
      <c r="L6373" s="55" t="s">
        <v>13</v>
      </c>
      <c r="M6373" s="43" t="s">
        <v>2</v>
      </c>
      <c r="N6373" s="43" t="s">
        <v>2</v>
      </c>
      <c r="O6373"/>
      <c r="P6373" s="43" t="s">
        <v>363</v>
      </c>
    </row>
    <row r="6374" spans="1:16" x14ac:dyDescent="0.25">
      <c r="A6374" s="43" t="s">
        <v>661</v>
      </c>
      <c r="B6374" s="43" t="s">
        <v>264</v>
      </c>
      <c r="C6374" s="43" t="s">
        <v>9347</v>
      </c>
      <c r="D6374" s="43" t="s">
        <v>9348</v>
      </c>
      <c r="E6374" s="43" t="s">
        <v>46</v>
      </c>
      <c r="F6374" s="44">
        <v>45015</v>
      </c>
      <c r="G6374" s="43" t="s">
        <v>203</v>
      </c>
      <c r="H6374" s="43" t="s">
        <v>3960</v>
      </c>
      <c r="I6374" s="43" t="s">
        <v>364</v>
      </c>
      <c r="J6374" s="43">
        <v>9</v>
      </c>
      <c r="K6374" s="43" t="s">
        <v>197</v>
      </c>
      <c r="L6374" s="55" t="s">
        <v>13</v>
      </c>
      <c r="M6374" s="43" t="s">
        <v>2</v>
      </c>
      <c r="N6374" s="43" t="s">
        <v>2</v>
      </c>
      <c r="O6374"/>
      <c r="P6374" s="43" t="s">
        <v>363</v>
      </c>
    </row>
    <row r="6375" spans="1:16" ht="30" x14ac:dyDescent="0.25">
      <c r="A6375" s="43" t="s">
        <v>661</v>
      </c>
      <c r="B6375" s="43" t="s">
        <v>264</v>
      </c>
      <c r="C6375" s="43" t="s">
        <v>9347</v>
      </c>
      <c r="D6375" s="43" t="s">
        <v>9348</v>
      </c>
      <c r="E6375" s="43" t="s">
        <v>46</v>
      </c>
      <c r="F6375" s="44">
        <v>45015</v>
      </c>
      <c r="G6375" s="43" t="s">
        <v>203</v>
      </c>
      <c r="H6375" s="43" t="s">
        <v>3960</v>
      </c>
      <c r="I6375" s="43" t="s">
        <v>364</v>
      </c>
      <c r="J6375" s="43" t="s">
        <v>9362</v>
      </c>
      <c r="K6375" s="43" t="s">
        <v>9363</v>
      </c>
      <c r="L6375" s="55" t="s">
        <v>13</v>
      </c>
      <c r="M6375" s="43" t="s">
        <v>2</v>
      </c>
      <c r="N6375" s="43" t="s">
        <v>3</v>
      </c>
      <c r="O6375" s="43" t="s">
        <v>9953</v>
      </c>
      <c r="P6375" s="43" t="s">
        <v>364</v>
      </c>
    </row>
    <row r="6376" spans="1:16" x14ac:dyDescent="0.25">
      <c r="A6376" s="43" t="s">
        <v>661</v>
      </c>
      <c r="B6376" s="43" t="s">
        <v>264</v>
      </c>
      <c r="C6376" s="43" t="s">
        <v>9347</v>
      </c>
      <c r="D6376" s="43" t="s">
        <v>9348</v>
      </c>
      <c r="E6376" s="43" t="s">
        <v>46</v>
      </c>
      <c r="F6376" s="44">
        <v>45015</v>
      </c>
      <c r="G6376" s="43" t="s">
        <v>203</v>
      </c>
      <c r="H6376" s="43" t="s">
        <v>3960</v>
      </c>
      <c r="I6376" s="43" t="s">
        <v>364</v>
      </c>
      <c r="J6376" s="43" t="s">
        <v>9364</v>
      </c>
      <c r="K6376" s="43" t="s">
        <v>9365</v>
      </c>
      <c r="L6376" s="55" t="s">
        <v>13</v>
      </c>
      <c r="M6376" s="43" t="s">
        <v>2</v>
      </c>
      <c r="N6376" s="43" t="s">
        <v>2</v>
      </c>
      <c r="O6376"/>
      <c r="P6376" s="43" t="s">
        <v>363</v>
      </c>
    </row>
    <row r="6377" spans="1:16" x14ac:dyDescent="0.25">
      <c r="A6377" s="43" t="s">
        <v>661</v>
      </c>
      <c r="B6377" s="43" t="s">
        <v>264</v>
      </c>
      <c r="C6377" s="43" t="s">
        <v>9347</v>
      </c>
      <c r="D6377" s="43" t="s">
        <v>9348</v>
      </c>
      <c r="E6377" s="43" t="s">
        <v>46</v>
      </c>
      <c r="F6377" s="44">
        <v>45015</v>
      </c>
      <c r="G6377" s="43" t="s">
        <v>203</v>
      </c>
      <c r="H6377" s="43" t="s">
        <v>3960</v>
      </c>
      <c r="I6377" s="43" t="s">
        <v>364</v>
      </c>
      <c r="J6377" s="43" t="s">
        <v>9366</v>
      </c>
      <c r="K6377" s="43" t="s">
        <v>9367</v>
      </c>
      <c r="L6377" s="55" t="s">
        <v>13</v>
      </c>
      <c r="M6377" s="43" t="s">
        <v>2</v>
      </c>
      <c r="N6377" s="43" t="s">
        <v>2</v>
      </c>
      <c r="O6377"/>
      <c r="P6377" s="43" t="s">
        <v>363</v>
      </c>
    </row>
    <row r="6378" spans="1:16" x14ac:dyDescent="0.25">
      <c r="A6378" s="43" t="s">
        <v>661</v>
      </c>
      <c r="B6378" s="43" t="s">
        <v>264</v>
      </c>
      <c r="C6378" s="43" t="s">
        <v>9347</v>
      </c>
      <c r="D6378" s="43" t="s">
        <v>9348</v>
      </c>
      <c r="E6378" s="43" t="s">
        <v>46</v>
      </c>
      <c r="F6378" s="44">
        <v>45015</v>
      </c>
      <c r="G6378" s="43" t="s">
        <v>203</v>
      </c>
      <c r="H6378" s="43" t="s">
        <v>3960</v>
      </c>
      <c r="I6378" s="43" t="s">
        <v>364</v>
      </c>
      <c r="J6378" s="43" t="s">
        <v>9368</v>
      </c>
      <c r="K6378" s="43" t="s">
        <v>9369</v>
      </c>
      <c r="L6378" s="55" t="s">
        <v>13</v>
      </c>
      <c r="M6378" s="43" t="s">
        <v>2</v>
      </c>
      <c r="N6378" s="43" t="s">
        <v>2</v>
      </c>
      <c r="O6378"/>
      <c r="P6378" s="43" t="s">
        <v>363</v>
      </c>
    </row>
    <row r="6379" spans="1:16" x14ac:dyDescent="0.25">
      <c r="A6379" s="43" t="s">
        <v>661</v>
      </c>
      <c r="B6379" s="43" t="s">
        <v>264</v>
      </c>
      <c r="C6379" s="43" t="s">
        <v>9347</v>
      </c>
      <c r="D6379" s="43" t="s">
        <v>9348</v>
      </c>
      <c r="E6379" s="43" t="s">
        <v>46</v>
      </c>
      <c r="F6379" s="44">
        <v>45015</v>
      </c>
      <c r="G6379" s="43" t="s">
        <v>203</v>
      </c>
      <c r="H6379" s="43" t="s">
        <v>3960</v>
      </c>
      <c r="I6379" s="43" t="s">
        <v>364</v>
      </c>
      <c r="J6379" s="43" t="s">
        <v>9370</v>
      </c>
      <c r="K6379" s="43" t="s">
        <v>9371</v>
      </c>
      <c r="L6379" s="55" t="s">
        <v>13</v>
      </c>
      <c r="M6379" s="43" t="s">
        <v>2</v>
      </c>
      <c r="N6379" s="43" t="s">
        <v>3</v>
      </c>
      <c r="O6379" s="43" t="s">
        <v>9946</v>
      </c>
      <c r="P6379" s="43" t="s">
        <v>364</v>
      </c>
    </row>
    <row r="6380" spans="1:16" x14ac:dyDescent="0.25">
      <c r="A6380" s="43" t="s">
        <v>661</v>
      </c>
      <c r="B6380" s="43" t="s">
        <v>264</v>
      </c>
      <c r="C6380" s="43" t="s">
        <v>9347</v>
      </c>
      <c r="D6380" s="43" t="s">
        <v>9348</v>
      </c>
      <c r="E6380" s="43" t="s">
        <v>46</v>
      </c>
      <c r="F6380" s="44">
        <v>45015</v>
      </c>
      <c r="G6380" s="43" t="s">
        <v>203</v>
      </c>
      <c r="H6380" s="43" t="s">
        <v>3960</v>
      </c>
      <c r="I6380" s="43" t="s">
        <v>364</v>
      </c>
      <c r="J6380" s="43" t="s">
        <v>9372</v>
      </c>
      <c r="K6380" s="43" t="s">
        <v>9373</v>
      </c>
      <c r="L6380" s="55" t="s">
        <v>13</v>
      </c>
      <c r="M6380" s="43" t="s">
        <v>2</v>
      </c>
      <c r="N6380" s="43" t="s">
        <v>2</v>
      </c>
      <c r="O6380"/>
      <c r="P6380" s="43" t="s">
        <v>363</v>
      </c>
    </row>
    <row r="6381" spans="1:16" x14ac:dyDescent="0.25">
      <c r="A6381" s="43" t="s">
        <v>661</v>
      </c>
      <c r="B6381" s="43" t="s">
        <v>264</v>
      </c>
      <c r="C6381" s="43" t="s">
        <v>9347</v>
      </c>
      <c r="D6381" s="43" t="s">
        <v>9348</v>
      </c>
      <c r="E6381" s="43" t="s">
        <v>46</v>
      </c>
      <c r="F6381" s="44">
        <v>45015</v>
      </c>
      <c r="G6381" s="43" t="s">
        <v>203</v>
      </c>
      <c r="H6381" s="43" t="s">
        <v>3960</v>
      </c>
      <c r="I6381" s="43" t="s">
        <v>364</v>
      </c>
      <c r="J6381" s="43" t="s">
        <v>9374</v>
      </c>
      <c r="K6381" s="43" t="s">
        <v>9375</v>
      </c>
      <c r="L6381" s="55" t="s">
        <v>13</v>
      </c>
      <c r="M6381" s="43" t="s">
        <v>2</v>
      </c>
      <c r="N6381" s="43" t="s">
        <v>2</v>
      </c>
      <c r="O6381"/>
      <c r="P6381" s="43" t="s">
        <v>363</v>
      </c>
    </row>
    <row r="6382" spans="1:16" x14ac:dyDescent="0.25">
      <c r="A6382" s="43" t="s">
        <v>661</v>
      </c>
      <c r="B6382" s="43" t="s">
        <v>264</v>
      </c>
      <c r="C6382" s="43" t="s">
        <v>9347</v>
      </c>
      <c r="D6382" s="43" t="s">
        <v>9348</v>
      </c>
      <c r="E6382" s="43" t="s">
        <v>46</v>
      </c>
      <c r="F6382" s="44">
        <v>45015</v>
      </c>
      <c r="G6382" s="43" t="s">
        <v>203</v>
      </c>
      <c r="H6382" s="43" t="s">
        <v>3960</v>
      </c>
      <c r="I6382" s="43" t="s">
        <v>364</v>
      </c>
      <c r="J6382" s="43" t="s">
        <v>9376</v>
      </c>
      <c r="K6382" s="43" t="s">
        <v>9377</v>
      </c>
      <c r="L6382" s="55" t="s">
        <v>13</v>
      </c>
      <c r="M6382" s="43" t="s">
        <v>2</v>
      </c>
      <c r="N6382" s="43" t="s">
        <v>2</v>
      </c>
      <c r="O6382"/>
      <c r="P6382" s="43" t="s">
        <v>363</v>
      </c>
    </row>
    <row r="6383" spans="1:16" x14ac:dyDescent="0.25">
      <c r="A6383" s="43" t="s">
        <v>661</v>
      </c>
      <c r="B6383" s="43" t="s">
        <v>264</v>
      </c>
      <c r="C6383" s="43" t="s">
        <v>9347</v>
      </c>
      <c r="D6383" s="43" t="s">
        <v>9348</v>
      </c>
      <c r="E6383" s="43" t="s">
        <v>46</v>
      </c>
      <c r="F6383" s="44">
        <v>45015</v>
      </c>
      <c r="G6383" s="43" t="s">
        <v>203</v>
      </c>
      <c r="H6383" s="43" t="s">
        <v>3960</v>
      </c>
      <c r="I6383" s="43" t="s">
        <v>364</v>
      </c>
      <c r="J6383" s="43" t="s">
        <v>9378</v>
      </c>
      <c r="K6383" s="43" t="s">
        <v>9379</v>
      </c>
      <c r="L6383" s="55" t="s">
        <v>13</v>
      </c>
      <c r="M6383" s="43" t="s">
        <v>2</v>
      </c>
      <c r="N6383" s="43" t="s">
        <v>2</v>
      </c>
      <c r="O6383"/>
      <c r="P6383" s="43" t="s">
        <v>363</v>
      </c>
    </row>
    <row r="6384" spans="1:16" x14ac:dyDescent="0.25">
      <c r="A6384" s="43" t="s">
        <v>661</v>
      </c>
      <c r="B6384" s="43" t="s">
        <v>264</v>
      </c>
      <c r="C6384" s="43" t="s">
        <v>9347</v>
      </c>
      <c r="D6384" s="43" t="s">
        <v>9348</v>
      </c>
      <c r="E6384" s="43" t="s">
        <v>46</v>
      </c>
      <c r="F6384" s="44">
        <v>45015</v>
      </c>
      <c r="G6384" s="43" t="s">
        <v>203</v>
      </c>
      <c r="H6384" s="43" t="s">
        <v>3960</v>
      </c>
      <c r="I6384" s="43" t="s">
        <v>364</v>
      </c>
      <c r="J6384" s="43" t="s">
        <v>9380</v>
      </c>
      <c r="K6384" s="43" t="s">
        <v>9381</v>
      </c>
      <c r="L6384" s="55" t="s">
        <v>13</v>
      </c>
      <c r="M6384" s="43" t="s">
        <v>2</v>
      </c>
      <c r="N6384" s="43" t="s">
        <v>2</v>
      </c>
      <c r="O6384"/>
      <c r="P6384" s="43" t="s">
        <v>363</v>
      </c>
    </row>
    <row r="6385" spans="1:16" x14ac:dyDescent="0.25">
      <c r="A6385" s="43" t="s">
        <v>661</v>
      </c>
      <c r="B6385" s="43" t="s">
        <v>264</v>
      </c>
      <c r="C6385" s="43" t="s">
        <v>9347</v>
      </c>
      <c r="D6385" s="43" t="s">
        <v>9348</v>
      </c>
      <c r="E6385" s="43" t="s">
        <v>46</v>
      </c>
      <c r="F6385" s="44">
        <v>45015</v>
      </c>
      <c r="G6385" s="43" t="s">
        <v>203</v>
      </c>
      <c r="H6385" s="43" t="s">
        <v>3960</v>
      </c>
      <c r="I6385" s="43" t="s">
        <v>364</v>
      </c>
      <c r="J6385" s="43" t="s">
        <v>9382</v>
      </c>
      <c r="K6385" s="43" t="s">
        <v>9383</v>
      </c>
      <c r="L6385" s="55" t="s">
        <v>13</v>
      </c>
      <c r="M6385" s="43" t="s">
        <v>2</v>
      </c>
      <c r="N6385" s="43" t="s">
        <v>2</v>
      </c>
      <c r="O6385"/>
      <c r="P6385" s="43" t="s">
        <v>363</v>
      </c>
    </row>
    <row r="6386" spans="1:16" ht="30" x14ac:dyDescent="0.25">
      <c r="A6386" s="43" t="s">
        <v>661</v>
      </c>
      <c r="B6386" s="43" t="s">
        <v>264</v>
      </c>
      <c r="C6386" s="43" t="s">
        <v>9347</v>
      </c>
      <c r="D6386" s="43" t="s">
        <v>9348</v>
      </c>
      <c r="E6386" s="43" t="s">
        <v>46</v>
      </c>
      <c r="F6386" s="44">
        <v>45015</v>
      </c>
      <c r="G6386" s="43" t="s">
        <v>203</v>
      </c>
      <c r="H6386" s="43" t="s">
        <v>3960</v>
      </c>
      <c r="I6386" s="43" t="s">
        <v>364</v>
      </c>
      <c r="J6386" s="43" t="s">
        <v>9384</v>
      </c>
      <c r="K6386" s="43" t="s">
        <v>9385</v>
      </c>
      <c r="L6386" s="55" t="s">
        <v>640</v>
      </c>
      <c r="M6386" s="43" t="s">
        <v>2</v>
      </c>
      <c r="N6386" s="43" t="s">
        <v>3</v>
      </c>
      <c r="O6386" s="43" t="s">
        <v>9953</v>
      </c>
      <c r="P6386" s="43" t="s">
        <v>364</v>
      </c>
    </row>
    <row r="6387" spans="1:16" x14ac:dyDescent="0.25">
      <c r="A6387" s="43" t="s">
        <v>661</v>
      </c>
      <c r="B6387" s="43" t="s">
        <v>264</v>
      </c>
      <c r="C6387" s="43" t="s">
        <v>9347</v>
      </c>
      <c r="D6387" s="43" t="s">
        <v>9348</v>
      </c>
      <c r="E6387" s="43" t="s">
        <v>46</v>
      </c>
      <c r="F6387" s="44">
        <v>45015</v>
      </c>
      <c r="G6387" s="43" t="s">
        <v>203</v>
      </c>
      <c r="H6387" s="43" t="s">
        <v>3960</v>
      </c>
      <c r="I6387" s="43" t="s">
        <v>364</v>
      </c>
      <c r="J6387" s="43" t="s">
        <v>9386</v>
      </c>
      <c r="K6387" s="43" t="s">
        <v>9387</v>
      </c>
      <c r="L6387" s="55" t="s">
        <v>13</v>
      </c>
      <c r="M6387" s="43" t="s">
        <v>2</v>
      </c>
      <c r="N6387" s="43" t="s">
        <v>2</v>
      </c>
      <c r="O6387"/>
      <c r="P6387" s="43" t="s">
        <v>363</v>
      </c>
    </row>
    <row r="6388" spans="1:16" x14ac:dyDescent="0.25">
      <c r="A6388" s="43" t="s">
        <v>661</v>
      </c>
      <c r="B6388" s="43" t="s">
        <v>264</v>
      </c>
      <c r="C6388" s="43" t="s">
        <v>9347</v>
      </c>
      <c r="D6388" s="43" t="s">
        <v>9348</v>
      </c>
      <c r="E6388" s="43" t="s">
        <v>46</v>
      </c>
      <c r="F6388" s="44">
        <v>45015</v>
      </c>
      <c r="G6388" s="43" t="s">
        <v>203</v>
      </c>
      <c r="H6388" s="43" t="s">
        <v>3960</v>
      </c>
      <c r="I6388" s="43" t="s">
        <v>364</v>
      </c>
      <c r="J6388" s="43" t="s">
        <v>9388</v>
      </c>
      <c r="K6388" s="43" t="s">
        <v>9389</v>
      </c>
      <c r="L6388" s="55" t="s">
        <v>13</v>
      </c>
      <c r="M6388" s="43" t="s">
        <v>2</v>
      </c>
      <c r="N6388" s="43" t="s">
        <v>2</v>
      </c>
      <c r="O6388"/>
      <c r="P6388" s="43" t="s">
        <v>363</v>
      </c>
    </row>
    <row r="6389" spans="1:16" x14ac:dyDescent="0.25">
      <c r="A6389" s="43" t="s">
        <v>661</v>
      </c>
      <c r="B6389" s="43" t="s">
        <v>264</v>
      </c>
      <c r="C6389" s="43" t="s">
        <v>9347</v>
      </c>
      <c r="D6389" s="43" t="s">
        <v>9348</v>
      </c>
      <c r="E6389" s="43" t="s">
        <v>46</v>
      </c>
      <c r="F6389" s="44">
        <v>45015</v>
      </c>
      <c r="G6389" s="43" t="s">
        <v>203</v>
      </c>
      <c r="H6389" s="43" t="s">
        <v>3960</v>
      </c>
      <c r="I6389" s="43" t="s">
        <v>364</v>
      </c>
      <c r="J6389" s="43" t="s">
        <v>9390</v>
      </c>
      <c r="K6389" s="43" t="s">
        <v>9391</v>
      </c>
      <c r="L6389" s="55" t="s">
        <v>13</v>
      </c>
      <c r="M6389" s="43" t="s">
        <v>2</v>
      </c>
      <c r="N6389" s="43" t="s">
        <v>2</v>
      </c>
      <c r="O6389"/>
      <c r="P6389" s="43" t="s">
        <v>363</v>
      </c>
    </row>
    <row r="6390" spans="1:16" ht="30" x14ac:dyDescent="0.25">
      <c r="A6390" s="43" t="s">
        <v>661</v>
      </c>
      <c r="B6390" s="43" t="s">
        <v>264</v>
      </c>
      <c r="C6390" s="43" t="s">
        <v>9347</v>
      </c>
      <c r="D6390" s="43" t="s">
        <v>9348</v>
      </c>
      <c r="E6390" s="43" t="s">
        <v>46</v>
      </c>
      <c r="F6390" s="44">
        <v>45015</v>
      </c>
      <c r="G6390" s="43" t="s">
        <v>203</v>
      </c>
      <c r="H6390" s="43" t="s">
        <v>3960</v>
      </c>
      <c r="I6390" s="43" t="s">
        <v>364</v>
      </c>
      <c r="J6390" s="43" t="s">
        <v>9392</v>
      </c>
      <c r="K6390" s="43" t="s">
        <v>9393</v>
      </c>
      <c r="L6390" s="55" t="s">
        <v>13</v>
      </c>
      <c r="M6390" s="43" t="s">
        <v>2</v>
      </c>
      <c r="N6390" s="43" t="s">
        <v>2</v>
      </c>
      <c r="O6390"/>
      <c r="P6390" s="43" t="s">
        <v>363</v>
      </c>
    </row>
    <row r="6391" spans="1:16" x14ac:dyDescent="0.25">
      <c r="A6391" s="43" t="s">
        <v>9394</v>
      </c>
      <c r="B6391" s="43" t="s">
        <v>119</v>
      </c>
      <c r="C6391" s="43" t="s">
        <v>9395</v>
      </c>
      <c r="D6391" s="43" t="s">
        <v>9396</v>
      </c>
      <c r="E6391" s="43" t="s">
        <v>46</v>
      </c>
      <c r="F6391" s="44">
        <v>45015</v>
      </c>
      <c r="G6391" s="43" t="s">
        <v>203</v>
      </c>
      <c r="H6391" s="43" t="s">
        <v>3960</v>
      </c>
      <c r="I6391" s="43" t="s">
        <v>364</v>
      </c>
      <c r="J6391" s="43">
        <v>1.1000000000000001</v>
      </c>
      <c r="K6391" s="43" t="s">
        <v>9397</v>
      </c>
      <c r="L6391" s="55" t="s">
        <v>640</v>
      </c>
      <c r="M6391" s="43" t="s">
        <v>2</v>
      </c>
      <c r="N6391" s="43" t="s">
        <v>2</v>
      </c>
      <c r="O6391"/>
      <c r="P6391" s="43" t="s">
        <v>363</v>
      </c>
    </row>
    <row r="6392" spans="1:16" x14ac:dyDescent="0.25">
      <c r="A6392" s="43" t="s">
        <v>9394</v>
      </c>
      <c r="B6392" s="43" t="s">
        <v>119</v>
      </c>
      <c r="C6392" s="43" t="s">
        <v>9395</v>
      </c>
      <c r="D6392" s="43" t="s">
        <v>9396</v>
      </c>
      <c r="E6392" s="43" t="s">
        <v>46</v>
      </c>
      <c r="F6392" s="44">
        <v>45015</v>
      </c>
      <c r="G6392" s="43" t="s">
        <v>203</v>
      </c>
      <c r="H6392" s="43" t="s">
        <v>3960</v>
      </c>
      <c r="I6392" s="43" t="s">
        <v>364</v>
      </c>
      <c r="J6392" s="43">
        <v>1.1000000000000001</v>
      </c>
      <c r="K6392" s="43" t="s">
        <v>9398</v>
      </c>
      <c r="L6392" s="55" t="s">
        <v>640</v>
      </c>
      <c r="M6392" s="43" t="s">
        <v>2</v>
      </c>
      <c r="N6392" s="43" t="s">
        <v>2</v>
      </c>
      <c r="O6392"/>
      <c r="P6392" s="43" t="s">
        <v>363</v>
      </c>
    </row>
    <row r="6393" spans="1:16" x14ac:dyDescent="0.25">
      <c r="A6393" s="43" t="s">
        <v>9394</v>
      </c>
      <c r="B6393" s="43" t="s">
        <v>119</v>
      </c>
      <c r="C6393" s="43" t="s">
        <v>9395</v>
      </c>
      <c r="D6393" s="43" t="s">
        <v>9396</v>
      </c>
      <c r="E6393" s="43" t="s">
        <v>46</v>
      </c>
      <c r="F6393" s="44">
        <v>45015</v>
      </c>
      <c r="G6393" s="43" t="s">
        <v>203</v>
      </c>
      <c r="H6393" s="43" t="s">
        <v>3960</v>
      </c>
      <c r="I6393" s="43" t="s">
        <v>364</v>
      </c>
      <c r="J6393" s="43">
        <v>1.1100000000000001</v>
      </c>
      <c r="K6393" s="43" t="s">
        <v>9399</v>
      </c>
      <c r="L6393" s="55" t="s">
        <v>640</v>
      </c>
      <c r="M6393" s="43" t="s">
        <v>2</v>
      </c>
      <c r="N6393" s="43" t="s">
        <v>2</v>
      </c>
      <c r="O6393"/>
      <c r="P6393" s="43" t="s">
        <v>363</v>
      </c>
    </row>
    <row r="6394" spans="1:16" x14ac:dyDescent="0.25">
      <c r="A6394" s="43" t="s">
        <v>9394</v>
      </c>
      <c r="B6394" s="43" t="s">
        <v>119</v>
      </c>
      <c r="C6394" s="43" t="s">
        <v>9395</v>
      </c>
      <c r="D6394" s="43" t="s">
        <v>9396</v>
      </c>
      <c r="E6394" s="43" t="s">
        <v>46</v>
      </c>
      <c r="F6394" s="44">
        <v>45015</v>
      </c>
      <c r="G6394" s="43" t="s">
        <v>203</v>
      </c>
      <c r="H6394" s="43" t="s">
        <v>3960</v>
      </c>
      <c r="I6394" s="43" t="s">
        <v>364</v>
      </c>
      <c r="J6394" s="43">
        <v>1.1200000000000001</v>
      </c>
      <c r="K6394" s="43" t="s">
        <v>9400</v>
      </c>
      <c r="L6394" s="55" t="s">
        <v>640</v>
      </c>
      <c r="M6394" s="43" t="s">
        <v>2</v>
      </c>
      <c r="N6394" s="43" t="s">
        <v>2</v>
      </c>
      <c r="O6394"/>
      <c r="P6394" s="43" t="s">
        <v>363</v>
      </c>
    </row>
    <row r="6395" spans="1:16" x14ac:dyDescent="0.25">
      <c r="A6395" s="43" t="s">
        <v>9394</v>
      </c>
      <c r="B6395" s="43" t="s">
        <v>119</v>
      </c>
      <c r="C6395" s="43" t="s">
        <v>9395</v>
      </c>
      <c r="D6395" s="43" t="s">
        <v>9396</v>
      </c>
      <c r="E6395" s="43" t="s">
        <v>46</v>
      </c>
      <c r="F6395" s="44">
        <v>45015</v>
      </c>
      <c r="G6395" s="43" t="s">
        <v>203</v>
      </c>
      <c r="H6395" s="43" t="s">
        <v>3960</v>
      </c>
      <c r="I6395" s="43" t="s">
        <v>364</v>
      </c>
      <c r="J6395" s="43">
        <v>1.1299999999999999</v>
      </c>
      <c r="K6395" s="43" t="s">
        <v>9401</v>
      </c>
      <c r="L6395" s="55" t="s">
        <v>640</v>
      </c>
      <c r="M6395" s="43" t="s">
        <v>2</v>
      </c>
      <c r="N6395" s="43" t="s">
        <v>2</v>
      </c>
      <c r="O6395"/>
      <c r="P6395" s="43" t="s">
        <v>363</v>
      </c>
    </row>
    <row r="6396" spans="1:16" x14ac:dyDescent="0.25">
      <c r="A6396" s="43" t="s">
        <v>9394</v>
      </c>
      <c r="B6396" s="43" t="s">
        <v>119</v>
      </c>
      <c r="C6396" s="43" t="s">
        <v>9395</v>
      </c>
      <c r="D6396" s="43" t="s">
        <v>9396</v>
      </c>
      <c r="E6396" s="43" t="s">
        <v>46</v>
      </c>
      <c r="F6396" s="44">
        <v>45015</v>
      </c>
      <c r="G6396" s="43" t="s">
        <v>203</v>
      </c>
      <c r="H6396" s="43" t="s">
        <v>3960</v>
      </c>
      <c r="I6396" s="43" t="s">
        <v>364</v>
      </c>
      <c r="J6396" s="43">
        <v>1.2</v>
      </c>
      <c r="K6396" s="43" t="s">
        <v>9402</v>
      </c>
      <c r="L6396" s="55" t="s">
        <v>640</v>
      </c>
      <c r="M6396" s="43" t="s">
        <v>2</v>
      </c>
      <c r="N6396" s="43" t="s">
        <v>3</v>
      </c>
      <c r="O6396" s="43" t="s">
        <v>9885</v>
      </c>
      <c r="P6396" s="43" t="s">
        <v>364</v>
      </c>
    </row>
    <row r="6397" spans="1:16" x14ac:dyDescent="0.25">
      <c r="A6397" s="43" t="s">
        <v>9394</v>
      </c>
      <c r="B6397" s="43" t="s">
        <v>119</v>
      </c>
      <c r="C6397" s="43" t="s">
        <v>9395</v>
      </c>
      <c r="D6397" s="43" t="s">
        <v>9396</v>
      </c>
      <c r="E6397" s="43" t="s">
        <v>46</v>
      </c>
      <c r="F6397" s="44">
        <v>45015</v>
      </c>
      <c r="G6397" s="43" t="s">
        <v>203</v>
      </c>
      <c r="H6397" s="43" t="s">
        <v>3960</v>
      </c>
      <c r="I6397" s="43" t="s">
        <v>364</v>
      </c>
      <c r="J6397" s="43">
        <v>1.3</v>
      </c>
      <c r="K6397" s="43" t="s">
        <v>9403</v>
      </c>
      <c r="L6397" s="55" t="s">
        <v>640</v>
      </c>
      <c r="M6397" s="43" t="s">
        <v>2</v>
      </c>
      <c r="N6397" s="43" t="s">
        <v>2</v>
      </c>
      <c r="O6397"/>
      <c r="P6397" s="43" t="s">
        <v>363</v>
      </c>
    </row>
    <row r="6398" spans="1:16" x14ac:dyDescent="0.25">
      <c r="A6398" s="43" t="s">
        <v>9394</v>
      </c>
      <c r="B6398" s="43" t="s">
        <v>119</v>
      </c>
      <c r="C6398" s="43" t="s">
        <v>9395</v>
      </c>
      <c r="D6398" s="43" t="s">
        <v>9396</v>
      </c>
      <c r="E6398" s="43" t="s">
        <v>46</v>
      </c>
      <c r="F6398" s="44">
        <v>45015</v>
      </c>
      <c r="G6398" s="43" t="s">
        <v>203</v>
      </c>
      <c r="H6398" s="43" t="s">
        <v>3960</v>
      </c>
      <c r="I6398" s="43" t="s">
        <v>364</v>
      </c>
      <c r="J6398" s="43">
        <v>1.4</v>
      </c>
      <c r="K6398" s="43" t="s">
        <v>9404</v>
      </c>
      <c r="L6398" s="55" t="s">
        <v>640</v>
      </c>
      <c r="M6398" s="43" t="s">
        <v>2</v>
      </c>
      <c r="N6398" s="43" t="s">
        <v>2</v>
      </c>
      <c r="O6398"/>
      <c r="P6398" s="43" t="s">
        <v>363</v>
      </c>
    </row>
    <row r="6399" spans="1:16" x14ac:dyDescent="0.25">
      <c r="A6399" s="43" t="s">
        <v>9394</v>
      </c>
      <c r="B6399" s="43" t="s">
        <v>119</v>
      </c>
      <c r="C6399" s="43" t="s">
        <v>9395</v>
      </c>
      <c r="D6399" s="43" t="s">
        <v>9396</v>
      </c>
      <c r="E6399" s="43" t="s">
        <v>46</v>
      </c>
      <c r="F6399" s="44">
        <v>45015</v>
      </c>
      <c r="G6399" s="43" t="s">
        <v>203</v>
      </c>
      <c r="H6399" s="43" t="s">
        <v>3960</v>
      </c>
      <c r="I6399" s="43" t="s">
        <v>364</v>
      </c>
      <c r="J6399" s="43">
        <v>1.5</v>
      </c>
      <c r="K6399" s="43" t="s">
        <v>9405</v>
      </c>
      <c r="L6399" s="55" t="s">
        <v>640</v>
      </c>
      <c r="M6399" s="43" t="s">
        <v>2</v>
      </c>
      <c r="N6399" s="43" t="s">
        <v>2</v>
      </c>
      <c r="O6399"/>
      <c r="P6399" s="43" t="s">
        <v>363</v>
      </c>
    </row>
    <row r="6400" spans="1:16" x14ac:dyDescent="0.25">
      <c r="A6400" s="43" t="s">
        <v>9394</v>
      </c>
      <c r="B6400" s="43" t="s">
        <v>119</v>
      </c>
      <c r="C6400" s="43" t="s">
        <v>9395</v>
      </c>
      <c r="D6400" s="43" t="s">
        <v>9396</v>
      </c>
      <c r="E6400" s="43" t="s">
        <v>46</v>
      </c>
      <c r="F6400" s="44">
        <v>45015</v>
      </c>
      <c r="G6400" s="43" t="s">
        <v>203</v>
      </c>
      <c r="H6400" s="43" t="s">
        <v>3960</v>
      </c>
      <c r="I6400" s="43" t="s">
        <v>364</v>
      </c>
      <c r="J6400" s="43">
        <v>1.6</v>
      </c>
      <c r="K6400" s="43" t="s">
        <v>9406</v>
      </c>
      <c r="L6400" s="55" t="s">
        <v>640</v>
      </c>
      <c r="M6400" s="43" t="s">
        <v>2</v>
      </c>
      <c r="N6400" s="43" t="s">
        <v>2</v>
      </c>
      <c r="O6400"/>
      <c r="P6400" s="43" t="s">
        <v>363</v>
      </c>
    </row>
    <row r="6401" spans="1:16" x14ac:dyDescent="0.25">
      <c r="A6401" s="43" t="s">
        <v>9394</v>
      </c>
      <c r="B6401" s="43" t="s">
        <v>119</v>
      </c>
      <c r="C6401" s="43" t="s">
        <v>9395</v>
      </c>
      <c r="D6401" s="43" t="s">
        <v>9396</v>
      </c>
      <c r="E6401" s="43" t="s">
        <v>46</v>
      </c>
      <c r="F6401" s="44">
        <v>45015</v>
      </c>
      <c r="G6401" s="43" t="s">
        <v>203</v>
      </c>
      <c r="H6401" s="43" t="s">
        <v>3960</v>
      </c>
      <c r="I6401" s="43" t="s">
        <v>364</v>
      </c>
      <c r="J6401" s="43">
        <v>1.7</v>
      </c>
      <c r="K6401" s="43" t="s">
        <v>9407</v>
      </c>
      <c r="L6401" s="55" t="s">
        <v>640</v>
      </c>
      <c r="M6401" s="43" t="s">
        <v>2</v>
      </c>
      <c r="N6401" s="43" t="s">
        <v>2</v>
      </c>
      <c r="O6401"/>
      <c r="P6401" s="43" t="s">
        <v>363</v>
      </c>
    </row>
    <row r="6402" spans="1:16" x14ac:dyDescent="0.25">
      <c r="A6402" s="43" t="s">
        <v>9394</v>
      </c>
      <c r="B6402" s="43" t="s">
        <v>119</v>
      </c>
      <c r="C6402" s="43" t="s">
        <v>9395</v>
      </c>
      <c r="D6402" s="43" t="s">
        <v>9396</v>
      </c>
      <c r="E6402" s="43" t="s">
        <v>46</v>
      </c>
      <c r="F6402" s="44">
        <v>45015</v>
      </c>
      <c r="G6402" s="43" t="s">
        <v>203</v>
      </c>
      <c r="H6402" s="43" t="s">
        <v>3960</v>
      </c>
      <c r="I6402" s="43" t="s">
        <v>364</v>
      </c>
      <c r="J6402" s="43">
        <v>1.8</v>
      </c>
      <c r="K6402" s="43" t="s">
        <v>9408</v>
      </c>
      <c r="L6402" s="55" t="s">
        <v>640</v>
      </c>
      <c r="M6402" s="43" t="s">
        <v>2</v>
      </c>
      <c r="N6402" s="43" t="s">
        <v>2</v>
      </c>
      <c r="O6402"/>
      <c r="P6402" s="43" t="s">
        <v>363</v>
      </c>
    </row>
    <row r="6403" spans="1:16" x14ac:dyDescent="0.25">
      <c r="A6403" s="43" t="s">
        <v>9394</v>
      </c>
      <c r="B6403" s="43" t="s">
        <v>119</v>
      </c>
      <c r="C6403" s="43" t="s">
        <v>9395</v>
      </c>
      <c r="D6403" s="43" t="s">
        <v>9396</v>
      </c>
      <c r="E6403" s="43" t="s">
        <v>46</v>
      </c>
      <c r="F6403" s="44">
        <v>45015</v>
      </c>
      <c r="G6403" s="43" t="s">
        <v>203</v>
      </c>
      <c r="H6403" s="43" t="s">
        <v>3960</v>
      </c>
      <c r="I6403" s="43" t="s">
        <v>364</v>
      </c>
      <c r="J6403" s="43">
        <v>1.9</v>
      </c>
      <c r="K6403" s="43" t="s">
        <v>9409</v>
      </c>
      <c r="L6403" s="55" t="s">
        <v>640</v>
      </c>
      <c r="M6403" s="43" t="s">
        <v>2</v>
      </c>
      <c r="N6403" s="43" t="s">
        <v>2</v>
      </c>
      <c r="O6403"/>
      <c r="P6403" s="43" t="s">
        <v>363</v>
      </c>
    </row>
    <row r="6404" spans="1:16" x14ac:dyDescent="0.25">
      <c r="A6404" s="43" t="s">
        <v>9410</v>
      </c>
      <c r="B6404" s="43" t="s">
        <v>3406</v>
      </c>
      <c r="C6404" s="43" t="s">
        <v>9411</v>
      </c>
      <c r="D6404" s="43">
        <v>4665148</v>
      </c>
      <c r="E6404" s="43" t="s">
        <v>46</v>
      </c>
      <c r="F6404" s="44">
        <v>45015</v>
      </c>
      <c r="G6404" s="43" t="s">
        <v>203</v>
      </c>
      <c r="H6404" s="43" t="s">
        <v>3960</v>
      </c>
      <c r="I6404" s="43" t="s">
        <v>363</v>
      </c>
      <c r="J6404" s="43">
        <v>1</v>
      </c>
      <c r="K6404" s="43" t="s">
        <v>85</v>
      </c>
      <c r="L6404" s="55" t="s">
        <v>13</v>
      </c>
      <c r="M6404"/>
      <c r="N6404"/>
      <c r="O6404"/>
      <c r="P6404" s="43" t="s">
        <v>363</v>
      </c>
    </row>
    <row r="6405" spans="1:16" x14ac:dyDescent="0.25">
      <c r="A6405" s="43" t="s">
        <v>9410</v>
      </c>
      <c r="B6405" s="43" t="s">
        <v>3406</v>
      </c>
      <c r="C6405" s="43" t="s">
        <v>9411</v>
      </c>
      <c r="D6405" s="43">
        <v>4665148</v>
      </c>
      <c r="E6405" s="43" t="s">
        <v>46</v>
      </c>
      <c r="F6405" s="44">
        <v>45015</v>
      </c>
      <c r="G6405" s="43" t="s">
        <v>203</v>
      </c>
      <c r="H6405" s="43" t="s">
        <v>3960</v>
      </c>
      <c r="I6405" s="43" t="s">
        <v>363</v>
      </c>
      <c r="J6405" s="43">
        <v>2</v>
      </c>
      <c r="K6405" s="43" t="s">
        <v>3407</v>
      </c>
      <c r="L6405" s="55" t="s">
        <v>13</v>
      </c>
      <c r="M6405"/>
      <c r="N6405"/>
      <c r="O6405"/>
      <c r="P6405" s="43" t="s">
        <v>363</v>
      </c>
    </row>
    <row r="6406" spans="1:16" x14ac:dyDescent="0.25">
      <c r="A6406" s="43" t="s">
        <v>9410</v>
      </c>
      <c r="B6406" s="43" t="s">
        <v>3406</v>
      </c>
      <c r="C6406" s="43" t="s">
        <v>9411</v>
      </c>
      <c r="D6406" s="43">
        <v>4665148</v>
      </c>
      <c r="E6406" s="43" t="s">
        <v>46</v>
      </c>
      <c r="F6406" s="44">
        <v>45015</v>
      </c>
      <c r="G6406" s="43" t="s">
        <v>203</v>
      </c>
      <c r="H6406" s="43" t="s">
        <v>3960</v>
      </c>
      <c r="I6406" s="43" t="s">
        <v>363</v>
      </c>
      <c r="J6406" s="43">
        <v>3</v>
      </c>
      <c r="K6406" s="43" t="s">
        <v>3408</v>
      </c>
      <c r="L6406" s="55" t="s">
        <v>13</v>
      </c>
      <c r="M6406"/>
      <c r="N6406"/>
      <c r="O6406"/>
      <c r="P6406" s="43" t="s">
        <v>363</v>
      </c>
    </row>
    <row r="6407" spans="1:16" x14ac:dyDescent="0.25">
      <c r="A6407" s="43" t="s">
        <v>9410</v>
      </c>
      <c r="B6407" s="43" t="s">
        <v>3406</v>
      </c>
      <c r="C6407" s="43" t="s">
        <v>9411</v>
      </c>
      <c r="D6407" s="43">
        <v>4665148</v>
      </c>
      <c r="E6407" s="43" t="s">
        <v>46</v>
      </c>
      <c r="F6407" s="44">
        <v>45015</v>
      </c>
      <c r="G6407" s="43" t="s">
        <v>203</v>
      </c>
      <c r="H6407" s="43" t="s">
        <v>3960</v>
      </c>
      <c r="I6407" s="43" t="s">
        <v>363</v>
      </c>
      <c r="J6407" s="43">
        <v>4</v>
      </c>
      <c r="K6407" s="43" t="s">
        <v>70</v>
      </c>
      <c r="L6407" s="55" t="s">
        <v>13</v>
      </c>
      <c r="M6407"/>
      <c r="N6407"/>
      <c r="O6407"/>
      <c r="P6407" s="43" t="s">
        <v>363</v>
      </c>
    </row>
    <row r="6408" spans="1:16" x14ac:dyDescent="0.25">
      <c r="A6408" s="43" t="s">
        <v>9410</v>
      </c>
      <c r="B6408" s="43" t="s">
        <v>3406</v>
      </c>
      <c r="C6408" s="43" t="s">
        <v>9411</v>
      </c>
      <c r="D6408" s="43">
        <v>4665148</v>
      </c>
      <c r="E6408" s="43" t="s">
        <v>46</v>
      </c>
      <c r="F6408" s="44">
        <v>45015</v>
      </c>
      <c r="G6408" s="43" t="s">
        <v>203</v>
      </c>
      <c r="H6408" s="43" t="s">
        <v>3960</v>
      </c>
      <c r="I6408" s="43" t="s">
        <v>363</v>
      </c>
      <c r="J6408" s="43">
        <v>5</v>
      </c>
      <c r="K6408" s="43" t="s">
        <v>68</v>
      </c>
      <c r="L6408" s="55" t="s">
        <v>13</v>
      </c>
      <c r="M6408"/>
      <c r="N6408"/>
      <c r="O6408"/>
      <c r="P6408" s="43" t="s">
        <v>363</v>
      </c>
    </row>
    <row r="6409" spans="1:16" x14ac:dyDescent="0.25">
      <c r="A6409" s="43" t="s">
        <v>9410</v>
      </c>
      <c r="B6409" s="43" t="s">
        <v>3406</v>
      </c>
      <c r="C6409" s="43" t="s">
        <v>9411</v>
      </c>
      <c r="D6409" s="43">
        <v>4665148</v>
      </c>
      <c r="E6409" s="43" t="s">
        <v>46</v>
      </c>
      <c r="F6409" s="44">
        <v>45015</v>
      </c>
      <c r="G6409" s="43" t="s">
        <v>203</v>
      </c>
      <c r="H6409" s="43" t="s">
        <v>3960</v>
      </c>
      <c r="I6409" s="43" t="s">
        <v>363</v>
      </c>
      <c r="J6409" s="43">
        <v>6</v>
      </c>
      <c r="K6409" s="43" t="s">
        <v>3875</v>
      </c>
      <c r="L6409" s="55" t="s">
        <v>638</v>
      </c>
      <c r="M6409"/>
      <c r="N6409"/>
      <c r="O6409"/>
      <c r="P6409" s="43" t="s">
        <v>363</v>
      </c>
    </row>
    <row r="6410" spans="1:16" x14ac:dyDescent="0.25">
      <c r="A6410" s="43" t="s">
        <v>9410</v>
      </c>
      <c r="B6410" s="43" t="s">
        <v>3406</v>
      </c>
      <c r="C6410" s="43" t="s">
        <v>9411</v>
      </c>
      <c r="D6410" s="43">
        <v>4665148</v>
      </c>
      <c r="E6410" s="43" t="s">
        <v>46</v>
      </c>
      <c r="F6410" s="44">
        <v>45015</v>
      </c>
      <c r="G6410" s="43" t="s">
        <v>203</v>
      </c>
      <c r="H6410" s="43" t="s">
        <v>3960</v>
      </c>
      <c r="I6410" s="43" t="s">
        <v>364</v>
      </c>
      <c r="J6410" s="43">
        <v>7</v>
      </c>
      <c r="K6410" s="43" t="s">
        <v>53</v>
      </c>
      <c r="L6410" s="55" t="s">
        <v>638</v>
      </c>
      <c r="M6410" s="43" t="s">
        <v>2</v>
      </c>
      <c r="N6410" s="43" t="s">
        <v>2</v>
      </c>
      <c r="O6410"/>
      <c r="P6410" s="43" t="s">
        <v>363</v>
      </c>
    </row>
    <row r="6411" spans="1:16" x14ac:dyDescent="0.25">
      <c r="A6411" s="43" t="s">
        <v>9410</v>
      </c>
      <c r="B6411" s="43" t="s">
        <v>3406</v>
      </c>
      <c r="C6411" s="43" t="s">
        <v>9411</v>
      </c>
      <c r="D6411" s="43">
        <v>4665148</v>
      </c>
      <c r="E6411" s="43" t="s">
        <v>46</v>
      </c>
      <c r="F6411" s="44">
        <v>45015</v>
      </c>
      <c r="G6411" s="43" t="s">
        <v>203</v>
      </c>
      <c r="H6411" s="43" t="s">
        <v>3960</v>
      </c>
      <c r="I6411" s="43" t="s">
        <v>364</v>
      </c>
      <c r="J6411" s="43">
        <v>8</v>
      </c>
      <c r="K6411" s="43" t="s">
        <v>9412</v>
      </c>
      <c r="L6411" s="55" t="s">
        <v>13</v>
      </c>
      <c r="M6411" s="43" t="s">
        <v>2</v>
      </c>
      <c r="N6411" s="43" t="s">
        <v>2</v>
      </c>
      <c r="O6411"/>
      <c r="P6411" s="43" t="s">
        <v>363</v>
      </c>
    </row>
    <row r="6412" spans="1:16" x14ac:dyDescent="0.25">
      <c r="A6412" s="43" t="s">
        <v>9410</v>
      </c>
      <c r="B6412" s="43" t="s">
        <v>3406</v>
      </c>
      <c r="C6412" s="43" t="s">
        <v>9411</v>
      </c>
      <c r="D6412" s="43">
        <v>4665148</v>
      </c>
      <c r="E6412" s="43" t="s">
        <v>46</v>
      </c>
      <c r="F6412" s="44">
        <v>45015</v>
      </c>
      <c r="G6412" s="43" t="s">
        <v>203</v>
      </c>
      <c r="H6412" s="43" t="s">
        <v>3960</v>
      </c>
      <c r="I6412" s="43" t="s">
        <v>364</v>
      </c>
      <c r="J6412" s="43">
        <v>9</v>
      </c>
      <c r="K6412" s="43" t="s">
        <v>5686</v>
      </c>
      <c r="L6412" s="55" t="s">
        <v>13</v>
      </c>
      <c r="M6412" s="43" t="s">
        <v>2</v>
      </c>
      <c r="N6412" s="43" t="s">
        <v>2</v>
      </c>
      <c r="O6412"/>
      <c r="P6412" s="43" t="s">
        <v>363</v>
      </c>
    </row>
    <row r="6413" spans="1:16" x14ac:dyDescent="0.25">
      <c r="A6413" s="43" t="s">
        <v>9410</v>
      </c>
      <c r="B6413" s="43" t="s">
        <v>3406</v>
      </c>
      <c r="C6413" s="43" t="s">
        <v>9411</v>
      </c>
      <c r="D6413" s="43">
        <v>4665148</v>
      </c>
      <c r="E6413" s="43" t="s">
        <v>46</v>
      </c>
      <c r="F6413" s="44">
        <v>45015</v>
      </c>
      <c r="G6413" s="43" t="s">
        <v>203</v>
      </c>
      <c r="H6413" s="43" t="s">
        <v>3960</v>
      </c>
      <c r="I6413" s="43" t="s">
        <v>364</v>
      </c>
      <c r="J6413" s="43">
        <v>10</v>
      </c>
      <c r="K6413" s="43" t="s">
        <v>3402</v>
      </c>
      <c r="L6413" s="55" t="s">
        <v>641</v>
      </c>
      <c r="M6413" s="43" t="s">
        <v>2</v>
      </c>
      <c r="N6413" s="43" t="s">
        <v>2</v>
      </c>
      <c r="O6413"/>
      <c r="P6413" s="43" t="s">
        <v>363</v>
      </c>
    </row>
    <row r="6414" spans="1:16" ht="30" x14ac:dyDescent="0.25">
      <c r="A6414" s="43" t="s">
        <v>9410</v>
      </c>
      <c r="B6414" s="43" t="s">
        <v>3406</v>
      </c>
      <c r="C6414" s="43" t="s">
        <v>9411</v>
      </c>
      <c r="D6414" s="43">
        <v>4665148</v>
      </c>
      <c r="E6414" s="43" t="s">
        <v>46</v>
      </c>
      <c r="F6414" s="44">
        <v>45015</v>
      </c>
      <c r="G6414" s="43" t="s">
        <v>203</v>
      </c>
      <c r="H6414" s="43" t="s">
        <v>3960</v>
      </c>
      <c r="I6414" s="43" t="s">
        <v>364</v>
      </c>
      <c r="J6414" s="43">
        <v>11</v>
      </c>
      <c r="K6414" s="43" t="s">
        <v>9413</v>
      </c>
      <c r="L6414" s="55" t="s">
        <v>640</v>
      </c>
      <c r="M6414" s="43" t="s">
        <v>2</v>
      </c>
      <c r="N6414" s="43" t="s">
        <v>2</v>
      </c>
      <c r="O6414"/>
      <c r="P6414" s="43" t="s">
        <v>363</v>
      </c>
    </row>
    <row r="6415" spans="1:16" x14ac:dyDescent="0.25">
      <c r="A6415" s="43" t="s">
        <v>9410</v>
      </c>
      <c r="B6415" s="43" t="s">
        <v>3406</v>
      </c>
      <c r="C6415" s="43" t="s">
        <v>9411</v>
      </c>
      <c r="D6415" s="43">
        <v>4665148</v>
      </c>
      <c r="E6415" s="43" t="s">
        <v>46</v>
      </c>
      <c r="F6415" s="44">
        <v>45015</v>
      </c>
      <c r="G6415" s="43" t="s">
        <v>203</v>
      </c>
      <c r="H6415" s="43" t="s">
        <v>3960</v>
      </c>
      <c r="I6415" s="43" t="s">
        <v>364</v>
      </c>
      <c r="J6415" s="43">
        <v>12</v>
      </c>
      <c r="K6415" s="43" t="s">
        <v>5901</v>
      </c>
      <c r="L6415" s="55" t="s">
        <v>640</v>
      </c>
      <c r="M6415" s="43" t="s">
        <v>2</v>
      </c>
      <c r="N6415" s="43" t="s">
        <v>2</v>
      </c>
      <c r="O6415"/>
      <c r="P6415" s="43" t="s">
        <v>363</v>
      </c>
    </row>
    <row r="6416" spans="1:16" ht="30" x14ac:dyDescent="0.25">
      <c r="A6416" s="43" t="s">
        <v>9410</v>
      </c>
      <c r="B6416" s="43" t="s">
        <v>3406</v>
      </c>
      <c r="C6416" s="43" t="s">
        <v>9411</v>
      </c>
      <c r="D6416" s="43">
        <v>4665148</v>
      </c>
      <c r="E6416" s="43" t="s">
        <v>46</v>
      </c>
      <c r="F6416" s="44">
        <v>45015</v>
      </c>
      <c r="G6416" s="43" t="s">
        <v>203</v>
      </c>
      <c r="H6416" s="43" t="s">
        <v>3960</v>
      </c>
      <c r="I6416" s="43" t="s">
        <v>364</v>
      </c>
      <c r="J6416" s="43">
        <v>13</v>
      </c>
      <c r="K6416" s="43" t="s">
        <v>9414</v>
      </c>
      <c r="L6416" s="55" t="s">
        <v>640</v>
      </c>
      <c r="M6416" s="43" t="s">
        <v>2</v>
      </c>
      <c r="N6416" s="43" t="s">
        <v>2</v>
      </c>
      <c r="O6416"/>
      <c r="P6416" s="43" t="s">
        <v>363</v>
      </c>
    </row>
    <row r="6417" spans="1:16" x14ac:dyDescent="0.25">
      <c r="A6417" s="43" t="s">
        <v>9410</v>
      </c>
      <c r="B6417" s="43" t="s">
        <v>3406</v>
      </c>
      <c r="C6417" s="43" t="s">
        <v>9411</v>
      </c>
      <c r="D6417" s="43">
        <v>4665148</v>
      </c>
      <c r="E6417" s="43" t="s">
        <v>46</v>
      </c>
      <c r="F6417" s="44">
        <v>45015</v>
      </c>
      <c r="G6417" s="43" t="s">
        <v>203</v>
      </c>
      <c r="H6417" s="43" t="s">
        <v>3960</v>
      </c>
      <c r="I6417" s="43" t="s">
        <v>364</v>
      </c>
      <c r="J6417" s="43">
        <v>14</v>
      </c>
      <c r="K6417" s="43" t="s">
        <v>5688</v>
      </c>
      <c r="L6417" s="55" t="s">
        <v>641</v>
      </c>
      <c r="M6417" s="43" t="s">
        <v>2</v>
      </c>
      <c r="N6417" s="43" t="s">
        <v>2</v>
      </c>
      <c r="O6417"/>
      <c r="P6417" s="43" t="s">
        <v>363</v>
      </c>
    </row>
    <row r="6418" spans="1:16" x14ac:dyDescent="0.25">
      <c r="A6418" s="43" t="s">
        <v>9410</v>
      </c>
      <c r="B6418" s="43" t="s">
        <v>3406</v>
      </c>
      <c r="C6418" s="43" t="s">
        <v>9411</v>
      </c>
      <c r="D6418" s="43">
        <v>4665148</v>
      </c>
      <c r="E6418" s="43" t="s">
        <v>46</v>
      </c>
      <c r="F6418" s="44">
        <v>45015</v>
      </c>
      <c r="G6418" s="43" t="s">
        <v>203</v>
      </c>
      <c r="H6418" s="43" t="s">
        <v>3960</v>
      </c>
      <c r="I6418" s="43" t="s">
        <v>364</v>
      </c>
      <c r="J6418" s="43">
        <v>15</v>
      </c>
      <c r="K6418" s="43" t="s">
        <v>230</v>
      </c>
      <c r="L6418" s="55" t="s">
        <v>639</v>
      </c>
      <c r="M6418" s="43" t="s">
        <v>2</v>
      </c>
      <c r="N6418" s="43" t="s">
        <v>2</v>
      </c>
      <c r="O6418"/>
      <c r="P6418" s="43" t="s">
        <v>363</v>
      </c>
    </row>
    <row r="6419" spans="1:16" x14ac:dyDescent="0.25">
      <c r="A6419" s="43" t="s">
        <v>9410</v>
      </c>
      <c r="B6419" s="43" t="s">
        <v>3406</v>
      </c>
      <c r="C6419" s="43" t="s">
        <v>9411</v>
      </c>
      <c r="D6419" s="43">
        <v>4665148</v>
      </c>
      <c r="E6419" s="43" t="s">
        <v>46</v>
      </c>
      <c r="F6419" s="44">
        <v>45015</v>
      </c>
      <c r="G6419" s="43" t="s">
        <v>203</v>
      </c>
      <c r="H6419" s="43" t="s">
        <v>3960</v>
      </c>
      <c r="I6419" s="43" t="s">
        <v>364</v>
      </c>
      <c r="J6419" s="43">
        <v>16</v>
      </c>
      <c r="K6419" s="43" t="s">
        <v>112</v>
      </c>
      <c r="L6419" s="55" t="s">
        <v>13</v>
      </c>
      <c r="M6419" s="43" t="s">
        <v>2</v>
      </c>
      <c r="N6419" s="43" t="s">
        <v>2</v>
      </c>
      <c r="O6419"/>
      <c r="P6419" s="43" t="s">
        <v>363</v>
      </c>
    </row>
    <row r="6420" spans="1:16" x14ac:dyDescent="0.25">
      <c r="A6420" s="43" t="s">
        <v>9410</v>
      </c>
      <c r="B6420" s="43" t="s">
        <v>3406</v>
      </c>
      <c r="C6420" s="43" t="s">
        <v>9411</v>
      </c>
      <c r="D6420" s="43">
        <v>4665148</v>
      </c>
      <c r="E6420" s="43" t="s">
        <v>46</v>
      </c>
      <c r="F6420" s="44">
        <v>45015</v>
      </c>
      <c r="G6420" s="43" t="s">
        <v>203</v>
      </c>
      <c r="H6420" s="43" t="s">
        <v>3960</v>
      </c>
      <c r="I6420" s="43" t="s">
        <v>364</v>
      </c>
      <c r="J6420" s="43">
        <v>17</v>
      </c>
      <c r="K6420" s="43" t="s">
        <v>9415</v>
      </c>
      <c r="L6420" s="55" t="s">
        <v>13</v>
      </c>
      <c r="M6420" s="43" t="s">
        <v>2</v>
      </c>
      <c r="N6420" s="43" t="s">
        <v>2</v>
      </c>
      <c r="O6420"/>
      <c r="P6420" s="43" t="s">
        <v>363</v>
      </c>
    </row>
    <row r="6421" spans="1:16" x14ac:dyDescent="0.25">
      <c r="A6421" s="43" t="s">
        <v>9410</v>
      </c>
      <c r="B6421" s="43" t="s">
        <v>3406</v>
      </c>
      <c r="C6421" s="43" t="s">
        <v>9411</v>
      </c>
      <c r="D6421" s="43">
        <v>4665148</v>
      </c>
      <c r="E6421" s="43" t="s">
        <v>46</v>
      </c>
      <c r="F6421" s="44">
        <v>45015</v>
      </c>
      <c r="G6421" s="43" t="s">
        <v>203</v>
      </c>
      <c r="H6421" s="43" t="s">
        <v>4197</v>
      </c>
      <c r="I6421" s="43" t="s">
        <v>364</v>
      </c>
      <c r="J6421" s="43">
        <v>18</v>
      </c>
      <c r="K6421" s="43" t="s">
        <v>9416</v>
      </c>
      <c r="L6421" s="55" t="s">
        <v>13</v>
      </c>
      <c r="M6421" s="43" t="s">
        <v>2</v>
      </c>
      <c r="N6421" s="43" t="s">
        <v>2</v>
      </c>
      <c r="O6421"/>
      <c r="P6421" s="43" t="s">
        <v>363</v>
      </c>
    </row>
    <row r="6422" spans="1:16" x14ac:dyDescent="0.25">
      <c r="A6422" s="43" t="s">
        <v>9410</v>
      </c>
      <c r="B6422" s="43" t="s">
        <v>3406</v>
      </c>
      <c r="C6422" s="43" t="s">
        <v>9411</v>
      </c>
      <c r="D6422" s="43">
        <v>4665148</v>
      </c>
      <c r="E6422" s="43" t="s">
        <v>46</v>
      </c>
      <c r="F6422" s="44">
        <v>45015</v>
      </c>
      <c r="G6422" s="43" t="s">
        <v>203</v>
      </c>
      <c r="H6422" s="43" t="s">
        <v>3960</v>
      </c>
      <c r="I6422" s="43" t="s">
        <v>363</v>
      </c>
      <c r="J6422" s="43">
        <v>19</v>
      </c>
      <c r="K6422" s="43" t="s">
        <v>86</v>
      </c>
      <c r="L6422" s="55" t="s">
        <v>13</v>
      </c>
      <c r="M6422"/>
      <c r="N6422"/>
      <c r="O6422"/>
      <c r="P6422" s="43" t="s">
        <v>363</v>
      </c>
    </row>
    <row r="6423" spans="1:16" ht="30" x14ac:dyDescent="0.25">
      <c r="A6423" s="43" t="s">
        <v>898</v>
      </c>
      <c r="B6423" s="43" t="s">
        <v>133</v>
      </c>
      <c r="C6423" s="43" t="s">
        <v>6600</v>
      </c>
      <c r="D6423" s="43" t="s">
        <v>6601</v>
      </c>
      <c r="E6423" s="43" t="s">
        <v>186</v>
      </c>
      <c r="F6423" s="44">
        <v>45015</v>
      </c>
      <c r="G6423" s="43" t="s">
        <v>203</v>
      </c>
      <c r="H6423" s="43" t="s">
        <v>3960</v>
      </c>
      <c r="I6423" s="43" t="s">
        <v>364</v>
      </c>
      <c r="J6423" s="43">
        <v>1</v>
      </c>
      <c r="K6423" s="43" t="s">
        <v>4909</v>
      </c>
      <c r="L6423" s="55" t="s">
        <v>640</v>
      </c>
      <c r="M6423" s="43" t="s">
        <v>2</v>
      </c>
      <c r="N6423" s="43" t="s">
        <v>3</v>
      </c>
      <c r="O6423" s="43" t="s">
        <v>9898</v>
      </c>
      <c r="P6423" s="43" t="s">
        <v>364</v>
      </c>
    </row>
    <row r="6424" spans="1:16" x14ac:dyDescent="0.25">
      <c r="A6424" s="43" t="s">
        <v>898</v>
      </c>
      <c r="B6424" s="43" t="s">
        <v>133</v>
      </c>
      <c r="C6424" s="43" t="s">
        <v>6600</v>
      </c>
      <c r="D6424" s="43" t="s">
        <v>6601</v>
      </c>
      <c r="E6424" s="43" t="s">
        <v>186</v>
      </c>
      <c r="F6424" s="44">
        <v>45015</v>
      </c>
      <c r="G6424" s="43" t="s">
        <v>203</v>
      </c>
      <c r="H6424" s="43" t="s">
        <v>3960</v>
      </c>
      <c r="I6424" s="43" t="s">
        <v>364</v>
      </c>
      <c r="J6424" s="43">
        <v>2</v>
      </c>
      <c r="K6424" s="43" t="s">
        <v>9417</v>
      </c>
      <c r="L6424" s="55" t="s">
        <v>13</v>
      </c>
      <c r="M6424" s="43" t="s">
        <v>2</v>
      </c>
      <c r="N6424" s="43" t="s">
        <v>2</v>
      </c>
      <c r="O6424"/>
      <c r="P6424" s="43" t="s">
        <v>363</v>
      </c>
    </row>
    <row r="6425" spans="1:16" ht="30" x14ac:dyDescent="0.25">
      <c r="A6425" s="43" t="s">
        <v>898</v>
      </c>
      <c r="B6425" s="43" t="s">
        <v>133</v>
      </c>
      <c r="C6425" s="43" t="s">
        <v>6600</v>
      </c>
      <c r="D6425" s="43" t="s">
        <v>6601</v>
      </c>
      <c r="E6425" s="43" t="s">
        <v>186</v>
      </c>
      <c r="F6425" s="44">
        <v>45015</v>
      </c>
      <c r="G6425" s="43" t="s">
        <v>203</v>
      </c>
      <c r="H6425" s="43" t="s">
        <v>3960</v>
      </c>
      <c r="I6425" s="43" t="s">
        <v>364</v>
      </c>
      <c r="J6425" s="43" t="s">
        <v>448</v>
      </c>
      <c r="K6425" s="43" t="s">
        <v>135</v>
      </c>
      <c r="L6425" s="55" t="s">
        <v>13</v>
      </c>
      <c r="M6425" s="43" t="s">
        <v>72</v>
      </c>
      <c r="N6425" s="43" t="s">
        <v>3</v>
      </c>
      <c r="O6425"/>
      <c r="P6425" s="43" t="s">
        <v>363</v>
      </c>
    </row>
    <row r="6426" spans="1:16" x14ac:dyDescent="0.25">
      <c r="A6426" s="43" t="s">
        <v>898</v>
      </c>
      <c r="B6426" s="43" t="s">
        <v>133</v>
      </c>
      <c r="C6426" s="43" t="s">
        <v>6600</v>
      </c>
      <c r="D6426" s="43" t="s">
        <v>6601</v>
      </c>
      <c r="E6426" s="43" t="s">
        <v>186</v>
      </c>
      <c r="F6426" s="44">
        <v>45015</v>
      </c>
      <c r="G6426" s="43" t="s">
        <v>203</v>
      </c>
      <c r="H6426" s="43" t="s">
        <v>3960</v>
      </c>
      <c r="I6426" s="43" t="s">
        <v>364</v>
      </c>
      <c r="J6426" s="43" t="s">
        <v>679</v>
      </c>
      <c r="K6426" s="43" t="s">
        <v>680</v>
      </c>
      <c r="L6426" s="55" t="s">
        <v>13</v>
      </c>
      <c r="M6426" s="43" t="s">
        <v>72</v>
      </c>
      <c r="N6426" s="43" t="s">
        <v>3</v>
      </c>
      <c r="O6426"/>
      <c r="P6426" s="43" t="s">
        <v>363</v>
      </c>
    </row>
    <row r="6427" spans="1:16" x14ac:dyDescent="0.25">
      <c r="A6427" s="43" t="s">
        <v>898</v>
      </c>
      <c r="B6427" s="43" t="s">
        <v>133</v>
      </c>
      <c r="C6427" s="43" t="s">
        <v>6600</v>
      </c>
      <c r="D6427" s="43" t="s">
        <v>6601</v>
      </c>
      <c r="E6427" s="43" t="s">
        <v>186</v>
      </c>
      <c r="F6427" s="44">
        <v>45015</v>
      </c>
      <c r="G6427" s="43" t="s">
        <v>203</v>
      </c>
      <c r="H6427" s="43" t="s">
        <v>3960</v>
      </c>
      <c r="I6427" s="43" t="s">
        <v>364</v>
      </c>
      <c r="J6427" s="43" t="s">
        <v>681</v>
      </c>
      <c r="K6427" s="43" t="s">
        <v>682</v>
      </c>
      <c r="L6427" s="55" t="s">
        <v>13</v>
      </c>
      <c r="M6427" s="43" t="s">
        <v>72</v>
      </c>
      <c r="N6427" s="43" t="s">
        <v>3</v>
      </c>
      <c r="O6427"/>
      <c r="P6427" s="43" t="s">
        <v>363</v>
      </c>
    </row>
    <row r="6428" spans="1:16" ht="30" x14ac:dyDescent="0.25">
      <c r="A6428" s="43" t="s">
        <v>898</v>
      </c>
      <c r="B6428" s="43" t="s">
        <v>133</v>
      </c>
      <c r="C6428" s="43" t="s">
        <v>6600</v>
      </c>
      <c r="D6428" s="43" t="s">
        <v>6601</v>
      </c>
      <c r="E6428" s="43" t="s">
        <v>186</v>
      </c>
      <c r="F6428" s="44">
        <v>45015</v>
      </c>
      <c r="G6428" s="43" t="s">
        <v>203</v>
      </c>
      <c r="H6428" s="43" t="s">
        <v>3960</v>
      </c>
      <c r="I6428" s="43" t="s">
        <v>364</v>
      </c>
      <c r="J6428" s="43" t="s">
        <v>683</v>
      </c>
      <c r="K6428" s="43" t="s">
        <v>684</v>
      </c>
      <c r="L6428" s="55" t="s">
        <v>13</v>
      </c>
      <c r="M6428" s="43" t="s">
        <v>72</v>
      </c>
      <c r="N6428" s="43" t="s">
        <v>2</v>
      </c>
      <c r="O6428"/>
      <c r="P6428" s="43" t="s">
        <v>363</v>
      </c>
    </row>
    <row r="6429" spans="1:16" ht="30" x14ac:dyDescent="0.25">
      <c r="A6429" s="43" t="s">
        <v>9418</v>
      </c>
      <c r="B6429" s="43" t="s">
        <v>205</v>
      </c>
      <c r="C6429" s="43" t="s">
        <v>9419</v>
      </c>
      <c r="D6429" s="43" t="s">
        <v>9420</v>
      </c>
      <c r="E6429" s="43" t="s">
        <v>46</v>
      </c>
      <c r="F6429" s="44">
        <v>45015</v>
      </c>
      <c r="G6429" s="43" t="s">
        <v>203</v>
      </c>
      <c r="H6429" s="43" t="s">
        <v>3960</v>
      </c>
      <c r="I6429" s="43" t="s">
        <v>364</v>
      </c>
      <c r="J6429" s="43">
        <v>1</v>
      </c>
      <c r="K6429" s="43" t="s">
        <v>3803</v>
      </c>
      <c r="L6429" s="55" t="s">
        <v>13</v>
      </c>
      <c r="M6429" s="43" t="s">
        <v>2</v>
      </c>
      <c r="N6429" s="43" t="s">
        <v>3</v>
      </c>
      <c r="O6429" s="43" t="s">
        <v>9960</v>
      </c>
      <c r="P6429" s="43" t="s">
        <v>364</v>
      </c>
    </row>
    <row r="6430" spans="1:16" x14ac:dyDescent="0.25">
      <c r="A6430" s="43" t="s">
        <v>9418</v>
      </c>
      <c r="B6430" s="43" t="s">
        <v>205</v>
      </c>
      <c r="C6430" s="43" t="s">
        <v>9419</v>
      </c>
      <c r="D6430" s="43" t="s">
        <v>9420</v>
      </c>
      <c r="E6430" s="43" t="s">
        <v>46</v>
      </c>
      <c r="F6430" s="44">
        <v>45015</v>
      </c>
      <c r="G6430" s="43" t="s">
        <v>203</v>
      </c>
      <c r="H6430" s="43" t="s">
        <v>3960</v>
      </c>
      <c r="I6430" s="43" t="s">
        <v>364</v>
      </c>
      <c r="J6430" s="43">
        <v>2</v>
      </c>
      <c r="K6430" s="43" t="s">
        <v>9421</v>
      </c>
      <c r="L6430" s="55" t="s">
        <v>640</v>
      </c>
      <c r="M6430" s="43" t="s">
        <v>2</v>
      </c>
      <c r="N6430" s="43" t="s">
        <v>2</v>
      </c>
      <c r="O6430"/>
      <c r="P6430" s="43" t="s">
        <v>363</v>
      </c>
    </row>
    <row r="6431" spans="1:16" x14ac:dyDescent="0.25">
      <c r="A6431" s="43" t="s">
        <v>9418</v>
      </c>
      <c r="B6431" s="43" t="s">
        <v>205</v>
      </c>
      <c r="C6431" s="43" t="s">
        <v>9419</v>
      </c>
      <c r="D6431" s="43" t="s">
        <v>9420</v>
      </c>
      <c r="E6431" s="43" t="s">
        <v>46</v>
      </c>
      <c r="F6431" s="44">
        <v>45015</v>
      </c>
      <c r="G6431" s="43" t="s">
        <v>203</v>
      </c>
      <c r="H6431" s="43" t="s">
        <v>3960</v>
      </c>
      <c r="I6431" s="43" t="s">
        <v>364</v>
      </c>
      <c r="J6431" s="43">
        <v>3</v>
      </c>
      <c r="K6431" s="43" t="s">
        <v>3817</v>
      </c>
      <c r="L6431" s="55" t="s">
        <v>640</v>
      </c>
      <c r="M6431" s="43" t="s">
        <v>2</v>
      </c>
      <c r="N6431" s="43" t="s">
        <v>2</v>
      </c>
      <c r="O6431"/>
      <c r="P6431" s="43" t="s">
        <v>363</v>
      </c>
    </row>
    <row r="6432" spans="1:16" x14ac:dyDescent="0.25">
      <c r="A6432" s="43" t="s">
        <v>9418</v>
      </c>
      <c r="B6432" s="43" t="s">
        <v>205</v>
      </c>
      <c r="C6432" s="43" t="s">
        <v>9419</v>
      </c>
      <c r="D6432" s="43" t="s">
        <v>9420</v>
      </c>
      <c r="E6432" s="43" t="s">
        <v>46</v>
      </c>
      <c r="F6432" s="44">
        <v>45015</v>
      </c>
      <c r="G6432" s="43" t="s">
        <v>203</v>
      </c>
      <c r="H6432" s="43" t="s">
        <v>3960</v>
      </c>
      <c r="I6432" s="43" t="s">
        <v>364</v>
      </c>
      <c r="J6432" s="43">
        <v>4</v>
      </c>
      <c r="K6432" s="43" t="s">
        <v>6617</v>
      </c>
      <c r="L6432" s="55" t="s">
        <v>641</v>
      </c>
      <c r="M6432" s="43" t="s">
        <v>2</v>
      </c>
      <c r="N6432" s="43" t="s">
        <v>2</v>
      </c>
      <c r="O6432"/>
      <c r="P6432" s="43" t="s">
        <v>363</v>
      </c>
    </row>
    <row r="6433" spans="1:16" x14ac:dyDescent="0.25">
      <c r="A6433" s="43" t="s">
        <v>9422</v>
      </c>
      <c r="B6433" s="43" t="s">
        <v>403</v>
      </c>
      <c r="C6433" s="43" t="s">
        <v>9423</v>
      </c>
      <c r="D6433" s="43" t="s">
        <v>9424</v>
      </c>
      <c r="E6433" s="43" t="s">
        <v>46</v>
      </c>
      <c r="F6433" s="44">
        <v>45015</v>
      </c>
      <c r="G6433" s="43" t="s">
        <v>203</v>
      </c>
      <c r="H6433" s="43" t="s">
        <v>3960</v>
      </c>
      <c r="I6433" s="43" t="s">
        <v>364</v>
      </c>
      <c r="J6433" s="43">
        <v>1</v>
      </c>
      <c r="K6433" s="43" t="s">
        <v>404</v>
      </c>
      <c r="L6433" s="55" t="s">
        <v>13</v>
      </c>
      <c r="M6433" s="43" t="s">
        <v>2</v>
      </c>
      <c r="N6433" s="43" t="s">
        <v>2</v>
      </c>
      <c r="O6433"/>
      <c r="P6433" s="43" t="s">
        <v>363</v>
      </c>
    </row>
    <row r="6434" spans="1:16" x14ac:dyDescent="0.25">
      <c r="A6434" s="43" t="s">
        <v>9422</v>
      </c>
      <c r="B6434" s="43" t="s">
        <v>403</v>
      </c>
      <c r="C6434" s="43" t="s">
        <v>9423</v>
      </c>
      <c r="D6434" s="43" t="s">
        <v>9424</v>
      </c>
      <c r="E6434" s="43" t="s">
        <v>46</v>
      </c>
      <c r="F6434" s="44">
        <v>45015</v>
      </c>
      <c r="G6434" s="43" t="s">
        <v>203</v>
      </c>
      <c r="H6434" s="43" t="s">
        <v>3960</v>
      </c>
      <c r="I6434" s="43" t="s">
        <v>364</v>
      </c>
      <c r="J6434" s="43">
        <v>2</v>
      </c>
      <c r="K6434" s="43" t="s">
        <v>3414</v>
      </c>
      <c r="L6434" s="55" t="s">
        <v>640</v>
      </c>
      <c r="M6434" s="43" t="s">
        <v>2</v>
      </c>
      <c r="N6434" s="43" t="s">
        <v>2</v>
      </c>
      <c r="O6434"/>
      <c r="P6434" s="43" t="s">
        <v>363</v>
      </c>
    </row>
    <row r="6435" spans="1:16" x14ac:dyDescent="0.25">
      <c r="A6435" s="43" t="s">
        <v>9422</v>
      </c>
      <c r="B6435" s="43" t="s">
        <v>403</v>
      </c>
      <c r="C6435" s="43" t="s">
        <v>9423</v>
      </c>
      <c r="D6435" s="43" t="s">
        <v>9424</v>
      </c>
      <c r="E6435" s="43" t="s">
        <v>46</v>
      </c>
      <c r="F6435" s="44">
        <v>45015</v>
      </c>
      <c r="G6435" s="43" t="s">
        <v>203</v>
      </c>
      <c r="H6435" s="43" t="s">
        <v>3960</v>
      </c>
      <c r="I6435" s="43" t="s">
        <v>364</v>
      </c>
      <c r="J6435" s="43">
        <v>3</v>
      </c>
      <c r="K6435" s="43" t="s">
        <v>53</v>
      </c>
      <c r="L6435" s="55" t="s">
        <v>638</v>
      </c>
      <c r="M6435" s="43" t="s">
        <v>2</v>
      </c>
      <c r="N6435" s="43" t="s">
        <v>2</v>
      </c>
      <c r="O6435"/>
      <c r="P6435" s="43" t="s">
        <v>363</v>
      </c>
    </row>
    <row r="6436" spans="1:16" x14ac:dyDescent="0.25">
      <c r="A6436" s="43" t="s">
        <v>9422</v>
      </c>
      <c r="B6436" s="43" t="s">
        <v>403</v>
      </c>
      <c r="C6436" s="43" t="s">
        <v>9423</v>
      </c>
      <c r="D6436" s="43" t="s">
        <v>9424</v>
      </c>
      <c r="E6436" s="43" t="s">
        <v>46</v>
      </c>
      <c r="F6436" s="44">
        <v>45015</v>
      </c>
      <c r="G6436" s="43" t="s">
        <v>203</v>
      </c>
      <c r="H6436" s="43" t="s">
        <v>3960</v>
      </c>
      <c r="I6436" s="43" t="s">
        <v>364</v>
      </c>
      <c r="J6436" s="43">
        <v>4</v>
      </c>
      <c r="K6436" s="43" t="s">
        <v>196</v>
      </c>
      <c r="L6436" s="55" t="s">
        <v>13</v>
      </c>
      <c r="M6436" s="43" t="s">
        <v>2</v>
      </c>
      <c r="N6436" s="43" t="s">
        <v>2</v>
      </c>
      <c r="O6436"/>
      <c r="P6436" s="43" t="s">
        <v>363</v>
      </c>
    </row>
    <row r="6437" spans="1:16" x14ac:dyDescent="0.25">
      <c r="A6437" s="43" t="s">
        <v>9422</v>
      </c>
      <c r="B6437" s="43" t="s">
        <v>403</v>
      </c>
      <c r="C6437" s="43" t="s">
        <v>9423</v>
      </c>
      <c r="D6437" s="43" t="s">
        <v>9424</v>
      </c>
      <c r="E6437" s="43" t="s">
        <v>46</v>
      </c>
      <c r="F6437" s="44">
        <v>45015</v>
      </c>
      <c r="G6437" s="43" t="s">
        <v>203</v>
      </c>
      <c r="H6437" s="43" t="s">
        <v>3960</v>
      </c>
      <c r="I6437" s="43" t="s">
        <v>364</v>
      </c>
      <c r="J6437" s="43">
        <v>5</v>
      </c>
      <c r="K6437" s="43" t="s">
        <v>111</v>
      </c>
      <c r="L6437" s="55" t="s">
        <v>13</v>
      </c>
      <c r="M6437" s="43" t="s">
        <v>2</v>
      </c>
      <c r="N6437" s="43" t="s">
        <v>2</v>
      </c>
      <c r="O6437"/>
      <c r="P6437" s="43" t="s">
        <v>363</v>
      </c>
    </row>
    <row r="6438" spans="1:16" ht="30" x14ac:dyDescent="0.25">
      <c r="A6438" s="43" t="s">
        <v>9422</v>
      </c>
      <c r="B6438" s="43" t="s">
        <v>403</v>
      </c>
      <c r="C6438" s="43" t="s">
        <v>9423</v>
      </c>
      <c r="D6438" s="43" t="s">
        <v>9424</v>
      </c>
      <c r="E6438" s="43" t="s">
        <v>46</v>
      </c>
      <c r="F6438" s="44">
        <v>45015</v>
      </c>
      <c r="G6438" s="43" t="s">
        <v>203</v>
      </c>
      <c r="H6438" s="43" t="s">
        <v>3960</v>
      </c>
      <c r="I6438" s="43" t="s">
        <v>364</v>
      </c>
      <c r="J6438" s="43">
        <v>6</v>
      </c>
      <c r="K6438" s="43" t="s">
        <v>9425</v>
      </c>
      <c r="L6438" s="55" t="s">
        <v>13</v>
      </c>
      <c r="M6438" s="43" t="s">
        <v>2</v>
      </c>
      <c r="N6438" s="43" t="s">
        <v>3</v>
      </c>
      <c r="O6438" s="43" t="s">
        <v>9863</v>
      </c>
      <c r="P6438" s="43" t="s">
        <v>364</v>
      </c>
    </row>
    <row r="6439" spans="1:16" ht="75" x14ac:dyDescent="0.25">
      <c r="A6439" s="43" t="s">
        <v>9422</v>
      </c>
      <c r="B6439" s="43" t="s">
        <v>403</v>
      </c>
      <c r="C6439" s="43" t="s">
        <v>9423</v>
      </c>
      <c r="D6439" s="43" t="s">
        <v>9424</v>
      </c>
      <c r="E6439" s="43" t="s">
        <v>46</v>
      </c>
      <c r="F6439" s="44">
        <v>45015</v>
      </c>
      <c r="G6439" s="43" t="s">
        <v>203</v>
      </c>
      <c r="H6439" s="43" t="s">
        <v>3960</v>
      </c>
      <c r="I6439" s="43" t="s">
        <v>364</v>
      </c>
      <c r="J6439" s="43">
        <v>7</v>
      </c>
      <c r="K6439" s="43" t="s">
        <v>118</v>
      </c>
      <c r="L6439" s="55" t="s">
        <v>640</v>
      </c>
      <c r="M6439" s="43" t="s">
        <v>2</v>
      </c>
      <c r="N6439" s="43" t="s">
        <v>3</v>
      </c>
      <c r="O6439" s="43" t="s">
        <v>10030</v>
      </c>
      <c r="P6439" s="43" t="s">
        <v>364</v>
      </c>
    </row>
    <row r="6440" spans="1:16" x14ac:dyDescent="0.25">
      <c r="A6440" s="43" t="s">
        <v>9422</v>
      </c>
      <c r="B6440" s="43" t="s">
        <v>403</v>
      </c>
      <c r="C6440" s="43" t="s">
        <v>9423</v>
      </c>
      <c r="D6440" s="43" t="s">
        <v>9424</v>
      </c>
      <c r="E6440" s="43" t="s">
        <v>46</v>
      </c>
      <c r="F6440" s="44">
        <v>45015</v>
      </c>
      <c r="G6440" s="43" t="s">
        <v>203</v>
      </c>
      <c r="H6440" s="43" t="s">
        <v>3960</v>
      </c>
      <c r="I6440" s="43" t="s">
        <v>364</v>
      </c>
      <c r="J6440" s="43">
        <v>8</v>
      </c>
      <c r="K6440" s="43" t="s">
        <v>656</v>
      </c>
      <c r="L6440" s="55" t="s">
        <v>640</v>
      </c>
      <c r="M6440" s="43" t="s">
        <v>2</v>
      </c>
      <c r="N6440" s="43" t="s">
        <v>2</v>
      </c>
      <c r="O6440"/>
      <c r="P6440" s="43" t="s">
        <v>363</v>
      </c>
    </row>
    <row r="6441" spans="1:16" ht="30" x14ac:dyDescent="0.25">
      <c r="A6441" s="43" t="s">
        <v>9422</v>
      </c>
      <c r="B6441" s="43" t="s">
        <v>403</v>
      </c>
      <c r="C6441" s="43" t="s">
        <v>9423</v>
      </c>
      <c r="D6441" s="43" t="s">
        <v>9424</v>
      </c>
      <c r="E6441" s="43" t="s">
        <v>46</v>
      </c>
      <c r="F6441" s="44">
        <v>45015</v>
      </c>
      <c r="G6441" s="43" t="s">
        <v>203</v>
      </c>
      <c r="H6441" s="43" t="s">
        <v>3960</v>
      </c>
      <c r="I6441" s="43" t="s">
        <v>364</v>
      </c>
      <c r="J6441" s="43">
        <v>9</v>
      </c>
      <c r="K6441" s="43" t="s">
        <v>5505</v>
      </c>
      <c r="L6441" s="55" t="s">
        <v>13</v>
      </c>
      <c r="M6441" s="43" t="s">
        <v>2</v>
      </c>
      <c r="N6441" s="43" t="s">
        <v>2</v>
      </c>
      <c r="O6441"/>
      <c r="P6441" s="43" t="s">
        <v>363</v>
      </c>
    </row>
    <row r="6442" spans="1:16" x14ac:dyDescent="0.25">
      <c r="A6442" s="43" t="s">
        <v>9422</v>
      </c>
      <c r="B6442" s="43" t="s">
        <v>403</v>
      </c>
      <c r="C6442" s="43" t="s">
        <v>9423</v>
      </c>
      <c r="D6442" s="43" t="s">
        <v>9424</v>
      </c>
      <c r="E6442" s="43" t="s">
        <v>46</v>
      </c>
      <c r="F6442" s="44">
        <v>45015</v>
      </c>
      <c r="G6442" s="43" t="s">
        <v>203</v>
      </c>
      <c r="H6442" s="43" t="s">
        <v>3960</v>
      </c>
      <c r="I6442" s="43" t="s">
        <v>364</v>
      </c>
      <c r="J6442" s="43">
        <v>10</v>
      </c>
      <c r="K6442" s="43" t="s">
        <v>408</v>
      </c>
      <c r="L6442" s="55" t="s">
        <v>639</v>
      </c>
      <c r="M6442" s="43" t="s">
        <v>2</v>
      </c>
      <c r="N6442" s="43" t="s">
        <v>2</v>
      </c>
      <c r="O6442"/>
      <c r="P6442" s="43" t="s">
        <v>363</v>
      </c>
    </row>
    <row r="6443" spans="1:16" x14ac:dyDescent="0.25">
      <c r="A6443" s="43" t="s">
        <v>9422</v>
      </c>
      <c r="B6443" s="43" t="s">
        <v>403</v>
      </c>
      <c r="C6443" s="43" t="s">
        <v>9423</v>
      </c>
      <c r="D6443" s="43" t="s">
        <v>9424</v>
      </c>
      <c r="E6443" s="43" t="s">
        <v>46</v>
      </c>
      <c r="F6443" s="44">
        <v>45015</v>
      </c>
      <c r="G6443" s="43" t="s">
        <v>203</v>
      </c>
      <c r="H6443" s="43" t="s">
        <v>4197</v>
      </c>
      <c r="I6443" s="43" t="s">
        <v>364</v>
      </c>
      <c r="J6443" s="43">
        <v>11</v>
      </c>
      <c r="K6443" s="43" t="s">
        <v>9426</v>
      </c>
      <c r="L6443" s="55" t="s">
        <v>13</v>
      </c>
      <c r="M6443" s="43" t="s">
        <v>2</v>
      </c>
      <c r="N6443" s="43" t="s">
        <v>2</v>
      </c>
      <c r="O6443"/>
      <c r="P6443" s="43" t="s">
        <v>363</v>
      </c>
    </row>
    <row r="6444" spans="1:16" x14ac:dyDescent="0.25">
      <c r="A6444" s="43" t="s">
        <v>9422</v>
      </c>
      <c r="B6444" s="43" t="s">
        <v>403</v>
      </c>
      <c r="C6444" s="43" t="s">
        <v>9423</v>
      </c>
      <c r="D6444" s="43" t="s">
        <v>9424</v>
      </c>
      <c r="E6444" s="43" t="s">
        <v>46</v>
      </c>
      <c r="F6444" s="44">
        <v>45015</v>
      </c>
      <c r="G6444" s="43" t="s">
        <v>203</v>
      </c>
      <c r="H6444" s="43" t="s">
        <v>4197</v>
      </c>
      <c r="I6444" s="43" t="s">
        <v>364</v>
      </c>
      <c r="J6444" s="43">
        <v>12</v>
      </c>
      <c r="K6444" s="43" t="s">
        <v>9427</v>
      </c>
      <c r="L6444" s="55" t="s">
        <v>13</v>
      </c>
      <c r="M6444" s="43" t="s">
        <v>2</v>
      </c>
      <c r="N6444" s="43" t="s">
        <v>2</v>
      </c>
      <c r="O6444"/>
      <c r="P6444" s="43" t="s">
        <v>363</v>
      </c>
    </row>
    <row r="6445" spans="1:16" x14ac:dyDescent="0.25">
      <c r="A6445" s="43" t="s">
        <v>9422</v>
      </c>
      <c r="B6445" s="43" t="s">
        <v>403</v>
      </c>
      <c r="C6445" s="43" t="s">
        <v>9423</v>
      </c>
      <c r="D6445" s="43" t="s">
        <v>9424</v>
      </c>
      <c r="E6445" s="43" t="s">
        <v>46</v>
      </c>
      <c r="F6445" s="44">
        <v>45015</v>
      </c>
      <c r="G6445" s="43" t="s">
        <v>203</v>
      </c>
      <c r="H6445" s="43" t="s">
        <v>3960</v>
      </c>
      <c r="I6445" s="43" t="s">
        <v>363</v>
      </c>
      <c r="J6445" s="43">
        <v>13</v>
      </c>
      <c r="K6445" s="43" t="s">
        <v>9428</v>
      </c>
      <c r="L6445" s="55" t="s">
        <v>641</v>
      </c>
      <c r="M6445"/>
      <c r="N6445"/>
      <c r="O6445"/>
      <c r="P6445" s="43" t="s">
        <v>363</v>
      </c>
    </row>
    <row r="6446" spans="1:16" x14ac:dyDescent="0.25">
      <c r="A6446" s="43" t="s">
        <v>9422</v>
      </c>
      <c r="B6446" s="43" t="s">
        <v>403</v>
      </c>
      <c r="C6446" s="43" t="s">
        <v>9423</v>
      </c>
      <c r="D6446" s="43" t="s">
        <v>9424</v>
      </c>
      <c r="E6446" s="43" t="s">
        <v>46</v>
      </c>
      <c r="F6446" s="44">
        <v>45015</v>
      </c>
      <c r="G6446" s="43" t="s">
        <v>203</v>
      </c>
      <c r="H6446" s="43" t="s">
        <v>3960</v>
      </c>
      <c r="I6446" s="43" t="s">
        <v>363</v>
      </c>
      <c r="J6446" s="43">
        <v>14</v>
      </c>
      <c r="K6446" s="43" t="s">
        <v>5504</v>
      </c>
      <c r="L6446" s="55" t="s">
        <v>13</v>
      </c>
      <c r="M6446"/>
      <c r="N6446"/>
      <c r="O6446"/>
      <c r="P6446" s="43" t="s">
        <v>363</v>
      </c>
    </row>
    <row r="6447" spans="1:16" x14ac:dyDescent="0.25">
      <c r="A6447" s="43" t="s">
        <v>9422</v>
      </c>
      <c r="B6447" s="43" t="s">
        <v>403</v>
      </c>
      <c r="C6447" s="43" t="s">
        <v>9423</v>
      </c>
      <c r="D6447" s="43" t="s">
        <v>9424</v>
      </c>
      <c r="E6447" s="43" t="s">
        <v>46</v>
      </c>
      <c r="F6447" s="44">
        <v>45015</v>
      </c>
      <c r="G6447" s="43" t="s">
        <v>203</v>
      </c>
      <c r="H6447" s="43" t="s">
        <v>3960</v>
      </c>
      <c r="I6447" s="43" t="s">
        <v>363</v>
      </c>
      <c r="J6447" s="43">
        <v>15</v>
      </c>
      <c r="K6447" s="43" t="s">
        <v>409</v>
      </c>
      <c r="L6447" s="55" t="s">
        <v>13</v>
      </c>
      <c r="M6447"/>
      <c r="N6447"/>
      <c r="O6447"/>
      <c r="P6447" s="43" t="s">
        <v>363</v>
      </c>
    </row>
    <row r="6448" spans="1:16" x14ac:dyDescent="0.25">
      <c r="A6448" s="43" t="s">
        <v>9422</v>
      </c>
      <c r="B6448" s="43" t="s">
        <v>403</v>
      </c>
      <c r="C6448" s="43" t="s">
        <v>9423</v>
      </c>
      <c r="D6448" s="43" t="s">
        <v>9424</v>
      </c>
      <c r="E6448" s="43" t="s">
        <v>46</v>
      </c>
      <c r="F6448" s="44">
        <v>45015</v>
      </c>
      <c r="G6448" s="43" t="s">
        <v>203</v>
      </c>
      <c r="H6448" s="43" t="s">
        <v>3960</v>
      </c>
      <c r="I6448" s="43" t="s">
        <v>363</v>
      </c>
      <c r="J6448" s="43">
        <v>16</v>
      </c>
      <c r="K6448" s="43" t="s">
        <v>86</v>
      </c>
      <c r="L6448" s="55" t="s">
        <v>13</v>
      </c>
      <c r="M6448"/>
      <c r="N6448"/>
      <c r="O6448"/>
      <c r="P6448" s="43" t="s">
        <v>363</v>
      </c>
    </row>
    <row r="6449" spans="1:16" x14ac:dyDescent="0.25">
      <c r="A6449" s="43" t="s">
        <v>1484</v>
      </c>
      <c r="B6449" s="43" t="s">
        <v>1467</v>
      </c>
      <c r="C6449" s="43" t="s">
        <v>1485</v>
      </c>
      <c r="D6449" s="43">
        <v>7268298</v>
      </c>
      <c r="E6449" s="43" t="s">
        <v>132</v>
      </c>
      <c r="F6449" s="44">
        <v>45015</v>
      </c>
      <c r="G6449" s="43" t="s">
        <v>203</v>
      </c>
      <c r="H6449" s="43" t="s">
        <v>3960</v>
      </c>
      <c r="I6449" s="43" t="s">
        <v>364</v>
      </c>
      <c r="J6449" s="43">
        <v>1</v>
      </c>
      <c r="K6449" s="43" t="s">
        <v>3222</v>
      </c>
      <c r="L6449" s="55" t="s">
        <v>13</v>
      </c>
      <c r="M6449" s="43" t="s">
        <v>2</v>
      </c>
      <c r="N6449" s="43" t="s">
        <v>2</v>
      </c>
      <c r="O6449"/>
      <c r="P6449" s="43" t="s">
        <v>363</v>
      </c>
    </row>
    <row r="6450" spans="1:16" x14ac:dyDescent="0.25">
      <c r="A6450" s="43" t="s">
        <v>1484</v>
      </c>
      <c r="B6450" s="43" t="s">
        <v>1467</v>
      </c>
      <c r="C6450" s="43" t="s">
        <v>1485</v>
      </c>
      <c r="D6450" s="43">
        <v>7268298</v>
      </c>
      <c r="E6450" s="43" t="s">
        <v>132</v>
      </c>
      <c r="F6450" s="44">
        <v>45015</v>
      </c>
      <c r="G6450" s="43" t="s">
        <v>203</v>
      </c>
      <c r="H6450" s="43" t="s">
        <v>3960</v>
      </c>
      <c r="I6450" s="43" t="s">
        <v>363</v>
      </c>
      <c r="J6450" s="43">
        <v>2</v>
      </c>
      <c r="K6450" s="43" t="s">
        <v>1486</v>
      </c>
      <c r="L6450" s="55" t="s">
        <v>13</v>
      </c>
      <c r="M6450"/>
      <c r="N6450"/>
      <c r="O6450"/>
      <c r="P6450" s="43" t="s">
        <v>363</v>
      </c>
    </row>
    <row r="6451" spans="1:16" x14ac:dyDescent="0.25">
      <c r="A6451" s="43" t="s">
        <v>9429</v>
      </c>
      <c r="B6451" s="43" t="s">
        <v>8423</v>
      </c>
      <c r="C6451" s="43" t="s">
        <v>9430</v>
      </c>
      <c r="D6451" s="43" t="s">
        <v>9431</v>
      </c>
      <c r="E6451" s="43" t="s">
        <v>46</v>
      </c>
      <c r="F6451" s="44">
        <v>45015</v>
      </c>
      <c r="G6451" s="43" t="s">
        <v>203</v>
      </c>
      <c r="H6451" s="43" t="s">
        <v>3960</v>
      </c>
      <c r="I6451" s="43" t="s">
        <v>363</v>
      </c>
      <c r="J6451" s="43">
        <v>1</v>
      </c>
      <c r="K6451" s="43" t="s">
        <v>5282</v>
      </c>
      <c r="L6451" s="55" t="s">
        <v>638</v>
      </c>
      <c r="M6451"/>
      <c r="N6451"/>
      <c r="O6451"/>
      <c r="P6451" s="43" t="s">
        <v>363</v>
      </c>
    </row>
    <row r="6452" spans="1:16" x14ac:dyDescent="0.25">
      <c r="A6452" s="43" t="s">
        <v>9429</v>
      </c>
      <c r="B6452" s="43" t="s">
        <v>8423</v>
      </c>
      <c r="C6452" s="43" t="s">
        <v>9430</v>
      </c>
      <c r="D6452" s="43" t="s">
        <v>9431</v>
      </c>
      <c r="E6452" s="43" t="s">
        <v>46</v>
      </c>
      <c r="F6452" s="44">
        <v>45015</v>
      </c>
      <c r="G6452" s="43" t="s">
        <v>203</v>
      </c>
      <c r="H6452" s="43" t="s">
        <v>3960</v>
      </c>
      <c r="I6452" s="43" t="s">
        <v>364</v>
      </c>
      <c r="J6452" s="43">
        <v>2</v>
      </c>
      <c r="K6452" s="43" t="s">
        <v>4861</v>
      </c>
      <c r="L6452" s="55" t="s">
        <v>13</v>
      </c>
      <c r="M6452" s="43" t="s">
        <v>2</v>
      </c>
      <c r="N6452" s="43" t="s">
        <v>2</v>
      </c>
      <c r="O6452"/>
      <c r="P6452" s="43" t="s">
        <v>363</v>
      </c>
    </row>
    <row r="6453" spans="1:16" x14ac:dyDescent="0.25">
      <c r="A6453" s="43" t="s">
        <v>9429</v>
      </c>
      <c r="B6453" s="43" t="s">
        <v>8423</v>
      </c>
      <c r="C6453" s="43" t="s">
        <v>9430</v>
      </c>
      <c r="D6453" s="43" t="s">
        <v>9431</v>
      </c>
      <c r="E6453" s="43" t="s">
        <v>46</v>
      </c>
      <c r="F6453" s="44">
        <v>45015</v>
      </c>
      <c r="G6453" s="43" t="s">
        <v>203</v>
      </c>
      <c r="H6453" s="43" t="s">
        <v>3960</v>
      </c>
      <c r="I6453" s="43" t="s">
        <v>364</v>
      </c>
      <c r="J6453" s="43">
        <v>3</v>
      </c>
      <c r="K6453" s="43" t="s">
        <v>71</v>
      </c>
      <c r="L6453" s="55" t="s">
        <v>641</v>
      </c>
      <c r="M6453" s="43" t="s">
        <v>2</v>
      </c>
      <c r="N6453" s="43" t="s">
        <v>2</v>
      </c>
      <c r="O6453"/>
      <c r="P6453" s="43" t="s">
        <v>363</v>
      </c>
    </row>
    <row r="6454" spans="1:16" x14ac:dyDescent="0.25">
      <c r="A6454" s="43" t="s">
        <v>9429</v>
      </c>
      <c r="B6454" s="43" t="s">
        <v>8423</v>
      </c>
      <c r="C6454" s="43" t="s">
        <v>9430</v>
      </c>
      <c r="D6454" s="43" t="s">
        <v>9431</v>
      </c>
      <c r="E6454" s="43" t="s">
        <v>46</v>
      </c>
      <c r="F6454" s="44">
        <v>45015</v>
      </c>
      <c r="G6454" s="43" t="s">
        <v>203</v>
      </c>
      <c r="H6454" s="43" t="s">
        <v>3960</v>
      </c>
      <c r="I6454" s="43" t="s">
        <v>364</v>
      </c>
      <c r="J6454" s="43">
        <v>4</v>
      </c>
      <c r="K6454" s="43" t="s">
        <v>8427</v>
      </c>
      <c r="L6454" s="55" t="s">
        <v>13</v>
      </c>
      <c r="M6454" s="43" t="s">
        <v>2</v>
      </c>
      <c r="N6454" s="43" t="s">
        <v>2</v>
      </c>
      <c r="O6454"/>
      <c r="P6454" s="43" t="s">
        <v>363</v>
      </c>
    </row>
    <row r="6455" spans="1:16" x14ac:dyDescent="0.25">
      <c r="A6455" s="43" t="s">
        <v>9429</v>
      </c>
      <c r="B6455" s="43" t="s">
        <v>8423</v>
      </c>
      <c r="C6455" s="43" t="s">
        <v>9430</v>
      </c>
      <c r="D6455" s="43" t="s">
        <v>9431</v>
      </c>
      <c r="E6455" s="43" t="s">
        <v>46</v>
      </c>
      <c r="F6455" s="44">
        <v>45015</v>
      </c>
      <c r="G6455" s="43" t="s">
        <v>203</v>
      </c>
      <c r="H6455" s="43" t="s">
        <v>3960</v>
      </c>
      <c r="I6455" s="43" t="s">
        <v>364</v>
      </c>
      <c r="J6455" s="43">
        <v>5</v>
      </c>
      <c r="K6455" s="43" t="s">
        <v>8428</v>
      </c>
      <c r="L6455" s="55" t="s">
        <v>13</v>
      </c>
      <c r="M6455" s="43" t="s">
        <v>2</v>
      </c>
      <c r="N6455" s="43" t="s">
        <v>2</v>
      </c>
      <c r="O6455"/>
      <c r="P6455" s="43" t="s">
        <v>363</v>
      </c>
    </row>
    <row r="6456" spans="1:16" x14ac:dyDescent="0.25">
      <c r="A6456" s="43" t="s">
        <v>9429</v>
      </c>
      <c r="B6456" s="43" t="s">
        <v>8423</v>
      </c>
      <c r="C6456" s="43" t="s">
        <v>9430</v>
      </c>
      <c r="D6456" s="43" t="s">
        <v>9431</v>
      </c>
      <c r="E6456" s="43" t="s">
        <v>46</v>
      </c>
      <c r="F6456" s="44">
        <v>45015</v>
      </c>
      <c r="G6456" s="43" t="s">
        <v>203</v>
      </c>
      <c r="H6456" s="43" t="s">
        <v>3960</v>
      </c>
      <c r="I6456" s="43" t="s">
        <v>364</v>
      </c>
      <c r="J6456" s="43">
        <v>6</v>
      </c>
      <c r="K6456" s="43" t="s">
        <v>9432</v>
      </c>
      <c r="L6456" s="55" t="s">
        <v>639</v>
      </c>
      <c r="M6456" s="43" t="s">
        <v>2</v>
      </c>
      <c r="N6456" s="43" t="s">
        <v>2</v>
      </c>
      <c r="O6456"/>
      <c r="P6456" s="43" t="s">
        <v>363</v>
      </c>
    </row>
    <row r="6457" spans="1:16" x14ac:dyDescent="0.25">
      <c r="A6457" s="43" t="s">
        <v>9429</v>
      </c>
      <c r="B6457" s="43" t="s">
        <v>8423</v>
      </c>
      <c r="C6457" s="43" t="s">
        <v>9430</v>
      </c>
      <c r="D6457" s="43" t="s">
        <v>9431</v>
      </c>
      <c r="E6457" s="43" t="s">
        <v>46</v>
      </c>
      <c r="F6457" s="44">
        <v>45015</v>
      </c>
      <c r="G6457" s="43" t="s">
        <v>203</v>
      </c>
      <c r="H6457" s="43" t="s">
        <v>3960</v>
      </c>
      <c r="I6457" s="43" t="s">
        <v>364</v>
      </c>
      <c r="J6457" s="43">
        <v>7</v>
      </c>
      <c r="K6457" s="43" t="s">
        <v>9433</v>
      </c>
      <c r="L6457" s="55" t="s">
        <v>13</v>
      </c>
      <c r="M6457" s="43" t="s">
        <v>2</v>
      </c>
      <c r="N6457" s="43" t="s">
        <v>3</v>
      </c>
      <c r="O6457" s="43" t="s">
        <v>10031</v>
      </c>
      <c r="P6457" s="43" t="s">
        <v>364</v>
      </c>
    </row>
    <row r="6458" spans="1:16" x14ac:dyDescent="0.25">
      <c r="A6458" s="43" t="s">
        <v>9434</v>
      </c>
      <c r="B6458" s="43" t="s">
        <v>119</v>
      </c>
      <c r="C6458" s="43" t="s">
        <v>9435</v>
      </c>
      <c r="D6458" s="43">
        <v>6229597</v>
      </c>
      <c r="E6458" s="43" t="s">
        <v>46</v>
      </c>
      <c r="F6458" s="44">
        <v>45015</v>
      </c>
      <c r="G6458" s="43" t="s">
        <v>203</v>
      </c>
      <c r="H6458" s="43" t="s">
        <v>3960</v>
      </c>
      <c r="I6458" s="43" t="s">
        <v>364</v>
      </c>
      <c r="J6458" s="43">
        <v>1</v>
      </c>
      <c r="K6458" s="43" t="s">
        <v>4385</v>
      </c>
      <c r="L6458" s="55" t="s">
        <v>13</v>
      </c>
      <c r="M6458" s="43" t="s">
        <v>2</v>
      </c>
      <c r="N6458" s="43" t="s">
        <v>2</v>
      </c>
      <c r="O6458"/>
      <c r="P6458" s="43" t="s">
        <v>363</v>
      </c>
    </row>
    <row r="6459" spans="1:16" x14ac:dyDescent="0.25">
      <c r="A6459" s="43" t="s">
        <v>9434</v>
      </c>
      <c r="B6459" s="43" t="s">
        <v>119</v>
      </c>
      <c r="C6459" s="43" t="s">
        <v>9435</v>
      </c>
      <c r="D6459" s="43">
        <v>6229597</v>
      </c>
      <c r="E6459" s="43" t="s">
        <v>46</v>
      </c>
      <c r="F6459" s="44">
        <v>45015</v>
      </c>
      <c r="G6459" s="43" t="s">
        <v>203</v>
      </c>
      <c r="H6459" s="43" t="s">
        <v>3960</v>
      </c>
      <c r="I6459" s="43" t="s">
        <v>364</v>
      </c>
      <c r="J6459" s="43">
        <v>2.1</v>
      </c>
      <c r="K6459" s="43" t="s">
        <v>9436</v>
      </c>
      <c r="L6459" s="55" t="s">
        <v>640</v>
      </c>
      <c r="M6459" s="43" t="s">
        <v>2</v>
      </c>
      <c r="N6459" s="43" t="s">
        <v>3</v>
      </c>
      <c r="O6459" s="43" t="s">
        <v>9885</v>
      </c>
      <c r="P6459" s="43" t="s">
        <v>364</v>
      </c>
    </row>
    <row r="6460" spans="1:16" x14ac:dyDescent="0.25">
      <c r="A6460" s="43" t="s">
        <v>9434</v>
      </c>
      <c r="B6460" s="43" t="s">
        <v>119</v>
      </c>
      <c r="C6460" s="43" t="s">
        <v>9435</v>
      </c>
      <c r="D6460" s="43">
        <v>6229597</v>
      </c>
      <c r="E6460" s="43" t="s">
        <v>46</v>
      </c>
      <c r="F6460" s="44">
        <v>45015</v>
      </c>
      <c r="G6460" s="43" t="s">
        <v>203</v>
      </c>
      <c r="H6460" s="43" t="s">
        <v>3960</v>
      </c>
      <c r="I6460" s="43" t="s">
        <v>364</v>
      </c>
      <c r="J6460" s="43">
        <v>2.1</v>
      </c>
      <c r="K6460" s="43" t="s">
        <v>9437</v>
      </c>
      <c r="L6460" s="55" t="s">
        <v>640</v>
      </c>
      <c r="M6460" s="43" t="s">
        <v>2</v>
      </c>
      <c r="N6460" s="43" t="s">
        <v>2</v>
      </c>
      <c r="O6460"/>
      <c r="P6460" s="43" t="s">
        <v>363</v>
      </c>
    </row>
    <row r="6461" spans="1:16" x14ac:dyDescent="0.25">
      <c r="A6461" s="43" t="s">
        <v>9434</v>
      </c>
      <c r="B6461" s="43" t="s">
        <v>119</v>
      </c>
      <c r="C6461" s="43" t="s">
        <v>9435</v>
      </c>
      <c r="D6461" s="43">
        <v>6229597</v>
      </c>
      <c r="E6461" s="43" t="s">
        <v>46</v>
      </c>
      <c r="F6461" s="44">
        <v>45015</v>
      </c>
      <c r="G6461" s="43" t="s">
        <v>203</v>
      </c>
      <c r="H6461" s="43" t="s">
        <v>3960</v>
      </c>
      <c r="I6461" s="43" t="s">
        <v>364</v>
      </c>
      <c r="J6461" s="43">
        <v>2.11</v>
      </c>
      <c r="K6461" s="43" t="s">
        <v>9438</v>
      </c>
      <c r="L6461" s="55" t="s">
        <v>640</v>
      </c>
      <c r="M6461" s="43" t="s">
        <v>2</v>
      </c>
      <c r="N6461" s="43" t="s">
        <v>2</v>
      </c>
      <c r="O6461"/>
      <c r="P6461" s="43" t="s">
        <v>363</v>
      </c>
    </row>
    <row r="6462" spans="1:16" x14ac:dyDescent="0.25">
      <c r="A6462" s="43" t="s">
        <v>9434</v>
      </c>
      <c r="B6462" s="43" t="s">
        <v>119</v>
      </c>
      <c r="C6462" s="43" t="s">
        <v>9435</v>
      </c>
      <c r="D6462" s="43">
        <v>6229597</v>
      </c>
      <c r="E6462" s="43" t="s">
        <v>46</v>
      </c>
      <c r="F6462" s="44">
        <v>45015</v>
      </c>
      <c r="G6462" s="43" t="s">
        <v>203</v>
      </c>
      <c r="H6462" s="43" t="s">
        <v>3960</v>
      </c>
      <c r="I6462" s="43" t="s">
        <v>364</v>
      </c>
      <c r="J6462" s="43">
        <v>2.12</v>
      </c>
      <c r="K6462" s="43" t="s">
        <v>9439</v>
      </c>
      <c r="L6462" s="55" t="s">
        <v>640</v>
      </c>
      <c r="M6462" s="43" t="s">
        <v>2</v>
      </c>
      <c r="N6462" s="43" t="s">
        <v>2</v>
      </c>
      <c r="O6462"/>
      <c r="P6462" s="43" t="s">
        <v>363</v>
      </c>
    </row>
    <row r="6463" spans="1:16" x14ac:dyDescent="0.25">
      <c r="A6463" s="43" t="s">
        <v>9434</v>
      </c>
      <c r="B6463" s="43" t="s">
        <v>119</v>
      </c>
      <c r="C6463" s="43" t="s">
        <v>9435</v>
      </c>
      <c r="D6463" s="43">
        <v>6229597</v>
      </c>
      <c r="E6463" s="43" t="s">
        <v>46</v>
      </c>
      <c r="F6463" s="44">
        <v>45015</v>
      </c>
      <c r="G6463" s="43" t="s">
        <v>203</v>
      </c>
      <c r="H6463" s="43" t="s">
        <v>3960</v>
      </c>
      <c r="I6463" s="43" t="s">
        <v>364</v>
      </c>
      <c r="J6463" s="43">
        <v>2.2000000000000002</v>
      </c>
      <c r="K6463" s="43" t="s">
        <v>9440</v>
      </c>
      <c r="L6463" s="55" t="s">
        <v>640</v>
      </c>
      <c r="M6463" s="43" t="s">
        <v>2</v>
      </c>
      <c r="N6463" s="43" t="s">
        <v>2</v>
      </c>
      <c r="O6463"/>
      <c r="P6463" s="43" t="s">
        <v>363</v>
      </c>
    </row>
    <row r="6464" spans="1:16" x14ac:dyDescent="0.25">
      <c r="A6464" s="43" t="s">
        <v>9434</v>
      </c>
      <c r="B6464" s="43" t="s">
        <v>119</v>
      </c>
      <c r="C6464" s="43" t="s">
        <v>9435</v>
      </c>
      <c r="D6464" s="43">
        <v>6229597</v>
      </c>
      <c r="E6464" s="43" t="s">
        <v>46</v>
      </c>
      <c r="F6464" s="44">
        <v>45015</v>
      </c>
      <c r="G6464" s="43" t="s">
        <v>203</v>
      </c>
      <c r="H6464" s="43" t="s">
        <v>3960</v>
      </c>
      <c r="I6464" s="43" t="s">
        <v>364</v>
      </c>
      <c r="J6464" s="43">
        <v>2.2999999999999998</v>
      </c>
      <c r="K6464" s="43" t="s">
        <v>9441</v>
      </c>
      <c r="L6464" s="55" t="s">
        <v>640</v>
      </c>
      <c r="M6464" s="43" t="s">
        <v>2</v>
      </c>
      <c r="N6464" s="43" t="s">
        <v>2</v>
      </c>
      <c r="O6464"/>
      <c r="P6464" s="43" t="s">
        <v>363</v>
      </c>
    </row>
    <row r="6465" spans="1:16" x14ac:dyDescent="0.25">
      <c r="A6465" s="43" t="s">
        <v>9434</v>
      </c>
      <c r="B6465" s="43" t="s">
        <v>119</v>
      </c>
      <c r="C6465" s="43" t="s">
        <v>9435</v>
      </c>
      <c r="D6465" s="43">
        <v>6229597</v>
      </c>
      <c r="E6465" s="43" t="s">
        <v>46</v>
      </c>
      <c r="F6465" s="44">
        <v>45015</v>
      </c>
      <c r="G6465" s="43" t="s">
        <v>203</v>
      </c>
      <c r="H6465" s="43" t="s">
        <v>3960</v>
      </c>
      <c r="I6465" s="43" t="s">
        <v>364</v>
      </c>
      <c r="J6465" s="43">
        <v>2.4</v>
      </c>
      <c r="K6465" s="43" t="s">
        <v>9442</v>
      </c>
      <c r="L6465" s="55" t="s">
        <v>640</v>
      </c>
      <c r="M6465" s="43" t="s">
        <v>2</v>
      </c>
      <c r="N6465" s="43" t="s">
        <v>2</v>
      </c>
      <c r="O6465"/>
      <c r="P6465" s="43" t="s">
        <v>363</v>
      </c>
    </row>
    <row r="6466" spans="1:16" x14ac:dyDescent="0.25">
      <c r="A6466" s="43" t="s">
        <v>9434</v>
      </c>
      <c r="B6466" s="43" t="s">
        <v>119</v>
      </c>
      <c r="C6466" s="43" t="s">
        <v>9435</v>
      </c>
      <c r="D6466" s="43">
        <v>6229597</v>
      </c>
      <c r="E6466" s="43" t="s">
        <v>46</v>
      </c>
      <c r="F6466" s="44">
        <v>45015</v>
      </c>
      <c r="G6466" s="43" t="s">
        <v>203</v>
      </c>
      <c r="H6466" s="43" t="s">
        <v>3960</v>
      </c>
      <c r="I6466" s="43" t="s">
        <v>364</v>
      </c>
      <c r="J6466" s="43">
        <v>2.5</v>
      </c>
      <c r="K6466" s="43" t="s">
        <v>9443</v>
      </c>
      <c r="L6466" s="55" t="s">
        <v>640</v>
      </c>
      <c r="M6466" s="43" t="s">
        <v>2</v>
      </c>
      <c r="N6466" s="43" t="s">
        <v>2</v>
      </c>
      <c r="O6466"/>
      <c r="P6466" s="43" t="s">
        <v>363</v>
      </c>
    </row>
    <row r="6467" spans="1:16" x14ac:dyDescent="0.25">
      <c r="A6467" s="43" t="s">
        <v>9434</v>
      </c>
      <c r="B6467" s="43" t="s">
        <v>119</v>
      </c>
      <c r="C6467" s="43" t="s">
        <v>9435</v>
      </c>
      <c r="D6467" s="43">
        <v>6229597</v>
      </c>
      <c r="E6467" s="43" t="s">
        <v>46</v>
      </c>
      <c r="F6467" s="44">
        <v>45015</v>
      </c>
      <c r="G6467" s="43" t="s">
        <v>203</v>
      </c>
      <c r="H6467" s="43" t="s">
        <v>3960</v>
      </c>
      <c r="I6467" s="43" t="s">
        <v>364</v>
      </c>
      <c r="J6467" s="43">
        <v>2.6</v>
      </c>
      <c r="K6467" s="43" t="s">
        <v>9444</v>
      </c>
      <c r="L6467" s="55" t="s">
        <v>640</v>
      </c>
      <c r="M6467" s="43" t="s">
        <v>2</v>
      </c>
      <c r="N6467" s="43" t="s">
        <v>2</v>
      </c>
      <c r="O6467"/>
      <c r="P6467" s="43" t="s">
        <v>363</v>
      </c>
    </row>
    <row r="6468" spans="1:16" x14ac:dyDescent="0.25">
      <c r="A6468" s="43" t="s">
        <v>9434</v>
      </c>
      <c r="B6468" s="43" t="s">
        <v>119</v>
      </c>
      <c r="C6468" s="43" t="s">
        <v>9435</v>
      </c>
      <c r="D6468" s="43">
        <v>6229597</v>
      </c>
      <c r="E6468" s="43" t="s">
        <v>46</v>
      </c>
      <c r="F6468" s="44">
        <v>45015</v>
      </c>
      <c r="G6468" s="43" t="s">
        <v>203</v>
      </c>
      <c r="H6468" s="43" t="s">
        <v>3960</v>
      </c>
      <c r="I6468" s="43" t="s">
        <v>364</v>
      </c>
      <c r="J6468" s="43">
        <v>2.7</v>
      </c>
      <c r="K6468" s="43" t="s">
        <v>9445</v>
      </c>
      <c r="L6468" s="55" t="s">
        <v>640</v>
      </c>
      <c r="M6468" s="43" t="s">
        <v>2</v>
      </c>
      <c r="N6468" s="43" t="s">
        <v>2</v>
      </c>
      <c r="O6468"/>
      <c r="P6468" s="43" t="s">
        <v>363</v>
      </c>
    </row>
    <row r="6469" spans="1:16" x14ac:dyDescent="0.25">
      <c r="A6469" s="43" t="s">
        <v>9434</v>
      </c>
      <c r="B6469" s="43" t="s">
        <v>119</v>
      </c>
      <c r="C6469" s="43" t="s">
        <v>9435</v>
      </c>
      <c r="D6469" s="43">
        <v>6229597</v>
      </c>
      <c r="E6469" s="43" t="s">
        <v>46</v>
      </c>
      <c r="F6469" s="44">
        <v>45015</v>
      </c>
      <c r="G6469" s="43" t="s">
        <v>203</v>
      </c>
      <c r="H6469" s="43" t="s">
        <v>3960</v>
      </c>
      <c r="I6469" s="43" t="s">
        <v>364</v>
      </c>
      <c r="J6469" s="43">
        <v>2.8</v>
      </c>
      <c r="K6469" s="43" t="s">
        <v>9446</v>
      </c>
      <c r="L6469" s="55" t="s">
        <v>640</v>
      </c>
      <c r="M6469" s="43" t="s">
        <v>2</v>
      </c>
      <c r="N6469" s="43" t="s">
        <v>2</v>
      </c>
      <c r="O6469"/>
      <c r="P6469" s="43" t="s">
        <v>363</v>
      </c>
    </row>
    <row r="6470" spans="1:16" x14ac:dyDescent="0.25">
      <c r="A6470" s="43" t="s">
        <v>9434</v>
      </c>
      <c r="B6470" s="43" t="s">
        <v>119</v>
      </c>
      <c r="C6470" s="43" t="s">
        <v>9435</v>
      </c>
      <c r="D6470" s="43">
        <v>6229597</v>
      </c>
      <c r="E6470" s="43" t="s">
        <v>46</v>
      </c>
      <c r="F6470" s="44">
        <v>45015</v>
      </c>
      <c r="G6470" s="43" t="s">
        <v>203</v>
      </c>
      <c r="H6470" s="43" t="s">
        <v>3960</v>
      </c>
      <c r="I6470" s="43" t="s">
        <v>364</v>
      </c>
      <c r="J6470" s="43">
        <v>2.9</v>
      </c>
      <c r="K6470" s="43" t="s">
        <v>9447</v>
      </c>
      <c r="L6470" s="55" t="s">
        <v>640</v>
      </c>
      <c r="M6470" s="43" t="s">
        <v>2</v>
      </c>
      <c r="N6470" s="43" t="s">
        <v>2</v>
      </c>
      <c r="O6470"/>
      <c r="P6470" s="43" t="s">
        <v>363</v>
      </c>
    </row>
    <row r="6471" spans="1:16" x14ac:dyDescent="0.25">
      <c r="A6471" s="43" t="s">
        <v>9434</v>
      </c>
      <c r="B6471" s="43" t="s">
        <v>119</v>
      </c>
      <c r="C6471" s="43" t="s">
        <v>9435</v>
      </c>
      <c r="D6471" s="43">
        <v>6229597</v>
      </c>
      <c r="E6471" s="43" t="s">
        <v>46</v>
      </c>
      <c r="F6471" s="44">
        <v>45015</v>
      </c>
      <c r="G6471" s="43" t="s">
        <v>203</v>
      </c>
      <c r="H6471" s="43" t="s">
        <v>3960</v>
      </c>
      <c r="I6471" s="43" t="s">
        <v>364</v>
      </c>
      <c r="J6471" s="43">
        <v>3.1</v>
      </c>
      <c r="K6471" s="43" t="s">
        <v>9448</v>
      </c>
      <c r="L6471" s="55" t="s">
        <v>639</v>
      </c>
      <c r="M6471" s="43" t="s">
        <v>2</v>
      </c>
      <c r="N6471" s="43" t="s">
        <v>2</v>
      </c>
      <c r="O6471"/>
      <c r="P6471" s="43" t="s">
        <v>363</v>
      </c>
    </row>
    <row r="6472" spans="1:16" x14ac:dyDescent="0.25">
      <c r="A6472" s="43" t="s">
        <v>9434</v>
      </c>
      <c r="B6472" s="43" t="s">
        <v>119</v>
      </c>
      <c r="C6472" s="43" t="s">
        <v>9435</v>
      </c>
      <c r="D6472" s="43">
        <v>6229597</v>
      </c>
      <c r="E6472" s="43" t="s">
        <v>46</v>
      </c>
      <c r="F6472" s="44">
        <v>45015</v>
      </c>
      <c r="G6472" s="43" t="s">
        <v>203</v>
      </c>
      <c r="H6472" s="43" t="s">
        <v>3960</v>
      </c>
      <c r="I6472" s="43" t="s">
        <v>364</v>
      </c>
      <c r="J6472" s="43">
        <v>3.2</v>
      </c>
      <c r="K6472" s="43" t="s">
        <v>9449</v>
      </c>
      <c r="L6472" s="55" t="s">
        <v>639</v>
      </c>
      <c r="M6472" s="43" t="s">
        <v>2</v>
      </c>
      <c r="N6472" s="43" t="s">
        <v>2</v>
      </c>
      <c r="O6472"/>
      <c r="P6472" s="43" t="s">
        <v>363</v>
      </c>
    </row>
    <row r="6473" spans="1:16" x14ac:dyDescent="0.25">
      <c r="A6473" s="43" t="s">
        <v>9434</v>
      </c>
      <c r="B6473" s="43" t="s">
        <v>119</v>
      </c>
      <c r="C6473" s="43" t="s">
        <v>9435</v>
      </c>
      <c r="D6473" s="43">
        <v>6229597</v>
      </c>
      <c r="E6473" s="43" t="s">
        <v>46</v>
      </c>
      <c r="F6473" s="44">
        <v>45015</v>
      </c>
      <c r="G6473" s="43" t="s">
        <v>203</v>
      </c>
      <c r="H6473" s="43" t="s">
        <v>3960</v>
      </c>
      <c r="I6473" s="43" t="s">
        <v>364</v>
      </c>
      <c r="J6473" s="43">
        <v>4</v>
      </c>
      <c r="K6473" s="43" t="s">
        <v>9450</v>
      </c>
      <c r="L6473" s="55" t="s">
        <v>640</v>
      </c>
      <c r="M6473" s="43" t="s">
        <v>2</v>
      </c>
      <c r="N6473" s="43" t="s">
        <v>2</v>
      </c>
      <c r="O6473"/>
      <c r="P6473" s="43" t="s">
        <v>363</v>
      </c>
    </row>
    <row r="6474" spans="1:16" x14ac:dyDescent="0.25">
      <c r="A6474" s="43" t="s">
        <v>9451</v>
      </c>
      <c r="B6474" s="43" t="s">
        <v>119</v>
      </c>
      <c r="C6474" s="43" t="s">
        <v>9452</v>
      </c>
      <c r="D6474" s="43">
        <v>6635677</v>
      </c>
      <c r="E6474" s="43" t="s">
        <v>46</v>
      </c>
      <c r="F6474" s="44">
        <v>45015</v>
      </c>
      <c r="G6474" s="43" t="s">
        <v>203</v>
      </c>
      <c r="H6474" s="43" t="s">
        <v>3960</v>
      </c>
      <c r="I6474" s="43" t="s">
        <v>364</v>
      </c>
      <c r="J6474" s="43">
        <v>1.1000000000000001</v>
      </c>
      <c r="K6474" s="43" t="s">
        <v>9453</v>
      </c>
      <c r="L6474" s="55" t="s">
        <v>640</v>
      </c>
      <c r="M6474" s="43" t="s">
        <v>2</v>
      </c>
      <c r="N6474" s="43" t="s">
        <v>3</v>
      </c>
      <c r="O6474" s="43" t="s">
        <v>9885</v>
      </c>
      <c r="P6474" s="43" t="s">
        <v>364</v>
      </c>
    </row>
    <row r="6475" spans="1:16" x14ac:dyDescent="0.25">
      <c r="A6475" s="43" t="s">
        <v>9451</v>
      </c>
      <c r="B6475" s="43" t="s">
        <v>119</v>
      </c>
      <c r="C6475" s="43" t="s">
        <v>9452</v>
      </c>
      <c r="D6475" s="43">
        <v>6635677</v>
      </c>
      <c r="E6475" s="43" t="s">
        <v>46</v>
      </c>
      <c r="F6475" s="44">
        <v>45015</v>
      </c>
      <c r="G6475" s="43" t="s">
        <v>203</v>
      </c>
      <c r="H6475" s="43" t="s">
        <v>3960</v>
      </c>
      <c r="I6475" s="43" t="s">
        <v>364</v>
      </c>
      <c r="J6475" s="43">
        <v>1.2</v>
      </c>
      <c r="K6475" s="43" t="s">
        <v>9454</v>
      </c>
      <c r="L6475" s="55" t="s">
        <v>640</v>
      </c>
      <c r="M6475" s="43" t="s">
        <v>2</v>
      </c>
      <c r="N6475" s="43" t="s">
        <v>2</v>
      </c>
      <c r="O6475"/>
      <c r="P6475" s="43" t="s">
        <v>363</v>
      </c>
    </row>
    <row r="6476" spans="1:16" x14ac:dyDescent="0.25">
      <c r="A6476" s="43" t="s">
        <v>9451</v>
      </c>
      <c r="B6476" s="43" t="s">
        <v>119</v>
      </c>
      <c r="C6476" s="43" t="s">
        <v>9452</v>
      </c>
      <c r="D6476" s="43">
        <v>6635677</v>
      </c>
      <c r="E6476" s="43" t="s">
        <v>46</v>
      </c>
      <c r="F6476" s="44">
        <v>45015</v>
      </c>
      <c r="G6476" s="43" t="s">
        <v>203</v>
      </c>
      <c r="H6476" s="43" t="s">
        <v>3960</v>
      </c>
      <c r="I6476" s="43" t="s">
        <v>364</v>
      </c>
      <c r="J6476" s="43">
        <v>1.3</v>
      </c>
      <c r="K6476" s="43" t="s">
        <v>9455</v>
      </c>
      <c r="L6476" s="55" t="s">
        <v>640</v>
      </c>
      <c r="M6476" s="43" t="s">
        <v>2</v>
      </c>
      <c r="N6476" s="43" t="s">
        <v>2</v>
      </c>
      <c r="O6476"/>
      <c r="P6476" s="43" t="s">
        <v>363</v>
      </c>
    </row>
    <row r="6477" spans="1:16" x14ac:dyDescent="0.25">
      <c r="A6477" s="43" t="s">
        <v>9451</v>
      </c>
      <c r="B6477" s="43" t="s">
        <v>119</v>
      </c>
      <c r="C6477" s="43" t="s">
        <v>9452</v>
      </c>
      <c r="D6477" s="43">
        <v>6635677</v>
      </c>
      <c r="E6477" s="43" t="s">
        <v>46</v>
      </c>
      <c r="F6477" s="44">
        <v>45015</v>
      </c>
      <c r="G6477" s="43" t="s">
        <v>203</v>
      </c>
      <c r="H6477" s="43" t="s">
        <v>3960</v>
      </c>
      <c r="I6477" s="43" t="s">
        <v>364</v>
      </c>
      <c r="J6477" s="43">
        <v>1.4</v>
      </c>
      <c r="K6477" s="43" t="s">
        <v>9456</v>
      </c>
      <c r="L6477" s="55" t="s">
        <v>640</v>
      </c>
      <c r="M6477" s="43" t="s">
        <v>2</v>
      </c>
      <c r="N6477" s="43" t="s">
        <v>2</v>
      </c>
      <c r="O6477"/>
      <c r="P6477" s="43" t="s">
        <v>363</v>
      </c>
    </row>
    <row r="6478" spans="1:16" x14ac:dyDescent="0.25">
      <c r="A6478" s="43" t="s">
        <v>9451</v>
      </c>
      <c r="B6478" s="43" t="s">
        <v>119</v>
      </c>
      <c r="C6478" s="43" t="s">
        <v>9452</v>
      </c>
      <c r="D6478" s="43">
        <v>6635677</v>
      </c>
      <c r="E6478" s="43" t="s">
        <v>46</v>
      </c>
      <c r="F6478" s="44">
        <v>45015</v>
      </c>
      <c r="G6478" s="43" t="s">
        <v>203</v>
      </c>
      <c r="H6478" s="43" t="s">
        <v>3960</v>
      </c>
      <c r="I6478" s="43" t="s">
        <v>364</v>
      </c>
      <c r="J6478" s="43">
        <v>1.5</v>
      </c>
      <c r="K6478" s="43" t="s">
        <v>9457</v>
      </c>
      <c r="L6478" s="55" t="s">
        <v>640</v>
      </c>
      <c r="M6478" s="43" t="s">
        <v>2</v>
      </c>
      <c r="N6478" s="43" t="s">
        <v>2</v>
      </c>
      <c r="O6478"/>
      <c r="P6478" s="43" t="s">
        <v>363</v>
      </c>
    </row>
    <row r="6479" spans="1:16" x14ac:dyDescent="0.25">
      <c r="A6479" s="43" t="s">
        <v>9451</v>
      </c>
      <c r="B6479" s="43" t="s">
        <v>119</v>
      </c>
      <c r="C6479" s="43" t="s">
        <v>9452</v>
      </c>
      <c r="D6479" s="43">
        <v>6635677</v>
      </c>
      <c r="E6479" s="43" t="s">
        <v>46</v>
      </c>
      <c r="F6479" s="44">
        <v>45015</v>
      </c>
      <c r="G6479" s="43" t="s">
        <v>203</v>
      </c>
      <c r="H6479" s="43" t="s">
        <v>3960</v>
      </c>
      <c r="I6479" s="43" t="s">
        <v>364</v>
      </c>
      <c r="J6479" s="43">
        <v>2</v>
      </c>
      <c r="K6479" s="43" t="s">
        <v>4537</v>
      </c>
      <c r="L6479" s="55" t="s">
        <v>13</v>
      </c>
      <c r="M6479" s="43" t="s">
        <v>2</v>
      </c>
      <c r="N6479" s="43" t="s">
        <v>2</v>
      </c>
      <c r="O6479"/>
      <c r="P6479" s="43" t="s">
        <v>363</v>
      </c>
    </row>
    <row r="6480" spans="1:16" x14ac:dyDescent="0.25">
      <c r="A6480" s="43" t="s">
        <v>9458</v>
      </c>
      <c r="B6480" s="43" t="s">
        <v>119</v>
      </c>
      <c r="C6480" s="43" t="s">
        <v>9459</v>
      </c>
      <c r="D6480" s="43">
        <v>6805469</v>
      </c>
      <c r="E6480" s="43" t="s">
        <v>46</v>
      </c>
      <c r="F6480" s="44">
        <v>45015</v>
      </c>
      <c r="G6480" s="43" t="s">
        <v>203</v>
      </c>
      <c r="H6480" s="43" t="s">
        <v>3960</v>
      </c>
      <c r="I6480" s="43" t="s">
        <v>364</v>
      </c>
      <c r="J6480" s="43">
        <v>1</v>
      </c>
      <c r="K6480" s="43" t="s">
        <v>9460</v>
      </c>
      <c r="L6480" s="55" t="s">
        <v>13</v>
      </c>
      <c r="M6480" s="43" t="s">
        <v>2</v>
      </c>
      <c r="N6480" s="43" t="s">
        <v>2</v>
      </c>
      <c r="O6480"/>
      <c r="P6480" s="43" t="s">
        <v>363</v>
      </c>
    </row>
    <row r="6481" spans="1:16" x14ac:dyDescent="0.25">
      <c r="A6481" s="43" t="s">
        <v>9458</v>
      </c>
      <c r="B6481" s="43" t="s">
        <v>119</v>
      </c>
      <c r="C6481" s="43" t="s">
        <v>9459</v>
      </c>
      <c r="D6481" s="43">
        <v>6805469</v>
      </c>
      <c r="E6481" s="43" t="s">
        <v>46</v>
      </c>
      <c r="F6481" s="44">
        <v>45015</v>
      </c>
      <c r="G6481" s="43" t="s">
        <v>203</v>
      </c>
      <c r="H6481" s="43" t="s">
        <v>3960</v>
      </c>
      <c r="I6481" s="43" t="s">
        <v>364</v>
      </c>
      <c r="J6481" s="43">
        <v>2.1</v>
      </c>
      <c r="K6481" s="43" t="s">
        <v>9461</v>
      </c>
      <c r="L6481" s="55" t="s">
        <v>640</v>
      </c>
      <c r="M6481" s="43" t="s">
        <v>2</v>
      </c>
      <c r="N6481" s="43" t="s">
        <v>2</v>
      </c>
      <c r="O6481"/>
      <c r="P6481" s="43" t="s">
        <v>363</v>
      </c>
    </row>
    <row r="6482" spans="1:16" x14ac:dyDescent="0.25">
      <c r="A6482" s="43" t="s">
        <v>9458</v>
      </c>
      <c r="B6482" s="43" t="s">
        <v>119</v>
      </c>
      <c r="C6482" s="43" t="s">
        <v>9459</v>
      </c>
      <c r="D6482" s="43">
        <v>6805469</v>
      </c>
      <c r="E6482" s="43" t="s">
        <v>46</v>
      </c>
      <c r="F6482" s="44">
        <v>45015</v>
      </c>
      <c r="G6482" s="43" t="s">
        <v>203</v>
      </c>
      <c r="H6482" s="43" t="s">
        <v>3960</v>
      </c>
      <c r="I6482" s="43" t="s">
        <v>364</v>
      </c>
      <c r="J6482" s="43">
        <v>2.2000000000000002</v>
      </c>
      <c r="K6482" s="43" t="s">
        <v>9462</v>
      </c>
      <c r="L6482" s="55" t="s">
        <v>640</v>
      </c>
      <c r="M6482" s="43" t="s">
        <v>2</v>
      </c>
      <c r="N6482" s="43" t="s">
        <v>2</v>
      </c>
      <c r="O6482"/>
      <c r="P6482" s="43" t="s">
        <v>363</v>
      </c>
    </row>
    <row r="6483" spans="1:16" x14ac:dyDescent="0.25">
      <c r="A6483" s="43" t="s">
        <v>9458</v>
      </c>
      <c r="B6483" s="43" t="s">
        <v>119</v>
      </c>
      <c r="C6483" s="43" t="s">
        <v>9459</v>
      </c>
      <c r="D6483" s="43">
        <v>6805469</v>
      </c>
      <c r="E6483" s="43" t="s">
        <v>46</v>
      </c>
      <c r="F6483" s="44">
        <v>45015</v>
      </c>
      <c r="G6483" s="43" t="s">
        <v>203</v>
      </c>
      <c r="H6483" s="43" t="s">
        <v>3960</v>
      </c>
      <c r="I6483" s="43" t="s">
        <v>364</v>
      </c>
      <c r="J6483" s="43">
        <v>2.2999999999999998</v>
      </c>
      <c r="K6483" s="43" t="s">
        <v>9463</v>
      </c>
      <c r="L6483" s="55" t="s">
        <v>640</v>
      </c>
      <c r="M6483" s="43" t="s">
        <v>2</v>
      </c>
      <c r="N6483" s="43" t="s">
        <v>2</v>
      </c>
      <c r="O6483"/>
      <c r="P6483" s="43" t="s">
        <v>363</v>
      </c>
    </row>
    <row r="6484" spans="1:16" x14ac:dyDescent="0.25">
      <c r="A6484" s="43" t="s">
        <v>9458</v>
      </c>
      <c r="B6484" s="43" t="s">
        <v>119</v>
      </c>
      <c r="C6484" s="43" t="s">
        <v>9459</v>
      </c>
      <c r="D6484" s="43">
        <v>6805469</v>
      </c>
      <c r="E6484" s="43" t="s">
        <v>46</v>
      </c>
      <c r="F6484" s="44">
        <v>45015</v>
      </c>
      <c r="G6484" s="43" t="s">
        <v>203</v>
      </c>
      <c r="H6484" s="43" t="s">
        <v>3960</v>
      </c>
      <c r="I6484" s="43" t="s">
        <v>364</v>
      </c>
      <c r="J6484" s="43">
        <v>2.4</v>
      </c>
      <c r="K6484" s="43" t="s">
        <v>9464</v>
      </c>
      <c r="L6484" s="55" t="s">
        <v>640</v>
      </c>
      <c r="M6484" s="43" t="s">
        <v>2</v>
      </c>
      <c r="N6484" s="43" t="s">
        <v>2</v>
      </c>
      <c r="O6484"/>
      <c r="P6484" s="43" t="s">
        <v>363</v>
      </c>
    </row>
    <row r="6485" spans="1:16" x14ac:dyDescent="0.25">
      <c r="A6485" s="43" t="s">
        <v>9458</v>
      </c>
      <c r="B6485" s="43" t="s">
        <v>119</v>
      </c>
      <c r="C6485" s="43" t="s">
        <v>9459</v>
      </c>
      <c r="D6485" s="43">
        <v>6805469</v>
      </c>
      <c r="E6485" s="43" t="s">
        <v>46</v>
      </c>
      <c r="F6485" s="44">
        <v>45015</v>
      </c>
      <c r="G6485" s="43" t="s">
        <v>203</v>
      </c>
      <c r="H6485" s="43" t="s">
        <v>3960</v>
      </c>
      <c r="I6485" s="43" t="s">
        <v>364</v>
      </c>
      <c r="J6485" s="43">
        <v>2.5</v>
      </c>
      <c r="K6485" s="43" t="s">
        <v>9465</v>
      </c>
      <c r="L6485" s="55" t="s">
        <v>640</v>
      </c>
      <c r="M6485" s="43" t="s">
        <v>2</v>
      </c>
      <c r="N6485" s="43" t="s">
        <v>2</v>
      </c>
      <c r="O6485"/>
      <c r="P6485" s="43" t="s">
        <v>363</v>
      </c>
    </row>
    <row r="6486" spans="1:16" x14ac:dyDescent="0.25">
      <c r="A6486" s="43" t="s">
        <v>9458</v>
      </c>
      <c r="B6486" s="43" t="s">
        <v>119</v>
      </c>
      <c r="C6486" s="43" t="s">
        <v>9459</v>
      </c>
      <c r="D6486" s="43">
        <v>6805469</v>
      </c>
      <c r="E6486" s="43" t="s">
        <v>46</v>
      </c>
      <c r="F6486" s="44">
        <v>45015</v>
      </c>
      <c r="G6486" s="43" t="s">
        <v>203</v>
      </c>
      <c r="H6486" s="43" t="s">
        <v>3960</v>
      </c>
      <c r="I6486" s="43" t="s">
        <v>364</v>
      </c>
      <c r="J6486" s="43">
        <v>2.6</v>
      </c>
      <c r="K6486" s="43" t="s">
        <v>9466</v>
      </c>
      <c r="L6486" s="55" t="s">
        <v>640</v>
      </c>
      <c r="M6486" s="43" t="s">
        <v>2</v>
      </c>
      <c r="N6486" s="43" t="s">
        <v>2</v>
      </c>
      <c r="O6486"/>
      <c r="P6486" s="43" t="s">
        <v>363</v>
      </c>
    </row>
    <row r="6487" spans="1:16" x14ac:dyDescent="0.25">
      <c r="A6487" s="43" t="s">
        <v>9458</v>
      </c>
      <c r="B6487" s="43" t="s">
        <v>119</v>
      </c>
      <c r="C6487" s="43" t="s">
        <v>9459</v>
      </c>
      <c r="D6487" s="43">
        <v>6805469</v>
      </c>
      <c r="E6487" s="43" t="s">
        <v>46</v>
      </c>
      <c r="F6487" s="44">
        <v>45015</v>
      </c>
      <c r="G6487" s="43" t="s">
        <v>203</v>
      </c>
      <c r="H6487" s="43" t="s">
        <v>3960</v>
      </c>
      <c r="I6487" s="43" t="s">
        <v>364</v>
      </c>
      <c r="J6487" s="43">
        <v>2.7</v>
      </c>
      <c r="K6487" s="43" t="s">
        <v>9467</v>
      </c>
      <c r="L6487" s="55" t="s">
        <v>640</v>
      </c>
      <c r="M6487" s="43" t="s">
        <v>2</v>
      </c>
      <c r="N6487" s="43" t="s">
        <v>2</v>
      </c>
      <c r="O6487"/>
      <c r="P6487" s="43" t="s">
        <v>363</v>
      </c>
    </row>
    <row r="6488" spans="1:16" x14ac:dyDescent="0.25">
      <c r="A6488" s="43" t="s">
        <v>9458</v>
      </c>
      <c r="B6488" s="43" t="s">
        <v>119</v>
      </c>
      <c r="C6488" s="43" t="s">
        <v>9459</v>
      </c>
      <c r="D6488" s="43">
        <v>6805469</v>
      </c>
      <c r="E6488" s="43" t="s">
        <v>46</v>
      </c>
      <c r="F6488" s="44">
        <v>45015</v>
      </c>
      <c r="G6488" s="43" t="s">
        <v>203</v>
      </c>
      <c r="H6488" s="43" t="s">
        <v>3960</v>
      </c>
      <c r="I6488" s="43" t="s">
        <v>364</v>
      </c>
      <c r="J6488" s="43">
        <v>2.8</v>
      </c>
      <c r="K6488" s="43" t="s">
        <v>9468</v>
      </c>
      <c r="L6488" s="55" t="s">
        <v>640</v>
      </c>
      <c r="M6488" s="43" t="s">
        <v>2</v>
      </c>
      <c r="N6488" s="43" t="s">
        <v>2</v>
      </c>
      <c r="O6488"/>
      <c r="P6488" s="43" t="s">
        <v>363</v>
      </c>
    </row>
    <row r="6489" spans="1:16" x14ac:dyDescent="0.25">
      <c r="A6489" s="43" t="s">
        <v>9458</v>
      </c>
      <c r="B6489" s="43" t="s">
        <v>119</v>
      </c>
      <c r="C6489" s="43" t="s">
        <v>9459</v>
      </c>
      <c r="D6489" s="43">
        <v>6805469</v>
      </c>
      <c r="E6489" s="43" t="s">
        <v>46</v>
      </c>
      <c r="F6489" s="44">
        <v>45015</v>
      </c>
      <c r="G6489" s="43" t="s">
        <v>203</v>
      </c>
      <c r="H6489" s="43" t="s">
        <v>3960</v>
      </c>
      <c r="I6489" s="43" t="s">
        <v>364</v>
      </c>
      <c r="J6489" s="43">
        <v>2.9</v>
      </c>
      <c r="K6489" s="43" t="s">
        <v>9469</v>
      </c>
      <c r="L6489" s="55" t="s">
        <v>640</v>
      </c>
      <c r="M6489" s="43" t="s">
        <v>2</v>
      </c>
      <c r="N6489" s="43" t="s">
        <v>2</v>
      </c>
      <c r="O6489"/>
      <c r="P6489" s="43" t="s">
        <v>363</v>
      </c>
    </row>
    <row r="6490" spans="1:16" x14ac:dyDescent="0.25">
      <c r="A6490" s="43" t="s">
        <v>9458</v>
      </c>
      <c r="B6490" s="43" t="s">
        <v>119</v>
      </c>
      <c r="C6490" s="43" t="s">
        <v>9459</v>
      </c>
      <c r="D6490" s="43">
        <v>6805469</v>
      </c>
      <c r="E6490" s="43" t="s">
        <v>46</v>
      </c>
      <c r="F6490" s="44">
        <v>45015</v>
      </c>
      <c r="G6490" s="43" t="s">
        <v>203</v>
      </c>
      <c r="H6490" s="43" t="s">
        <v>3960</v>
      </c>
      <c r="I6490" s="43" t="s">
        <v>364</v>
      </c>
      <c r="J6490" s="43">
        <v>3</v>
      </c>
      <c r="K6490" s="43" t="s">
        <v>9470</v>
      </c>
      <c r="L6490" s="55" t="s">
        <v>639</v>
      </c>
      <c r="M6490" s="43" t="s">
        <v>2</v>
      </c>
      <c r="N6490" s="43" t="s">
        <v>2</v>
      </c>
      <c r="O6490"/>
      <c r="P6490" s="43" t="s">
        <v>363</v>
      </c>
    </row>
    <row r="6491" spans="1:16" x14ac:dyDescent="0.25">
      <c r="A6491" s="43" t="s">
        <v>9471</v>
      </c>
      <c r="B6491" s="43" t="s">
        <v>206</v>
      </c>
      <c r="C6491" s="43" t="s">
        <v>9472</v>
      </c>
      <c r="D6491" s="43" t="s">
        <v>9473</v>
      </c>
      <c r="E6491" s="43" t="s">
        <v>186</v>
      </c>
      <c r="F6491" s="44">
        <v>45015</v>
      </c>
      <c r="G6491" s="43" t="s">
        <v>203</v>
      </c>
      <c r="H6491" s="43" t="s">
        <v>3960</v>
      </c>
      <c r="I6491" s="43" t="s">
        <v>364</v>
      </c>
      <c r="J6491" s="43">
        <v>1</v>
      </c>
      <c r="K6491" s="43" t="s">
        <v>9474</v>
      </c>
      <c r="L6491" s="55" t="s">
        <v>13</v>
      </c>
      <c r="M6491" s="43" t="s">
        <v>2</v>
      </c>
      <c r="N6491" s="43" t="s">
        <v>2</v>
      </c>
      <c r="O6491"/>
      <c r="P6491" s="43" t="s">
        <v>363</v>
      </c>
    </row>
    <row r="6492" spans="1:16" x14ac:dyDescent="0.25">
      <c r="A6492" s="43" t="s">
        <v>9471</v>
      </c>
      <c r="B6492" s="43" t="s">
        <v>206</v>
      </c>
      <c r="C6492" s="43" t="s">
        <v>9472</v>
      </c>
      <c r="D6492" s="43" t="s">
        <v>9473</v>
      </c>
      <c r="E6492" s="43" t="s">
        <v>186</v>
      </c>
      <c r="F6492" s="44">
        <v>45015</v>
      </c>
      <c r="G6492" s="43" t="s">
        <v>203</v>
      </c>
      <c r="H6492" s="43" t="s">
        <v>3960</v>
      </c>
      <c r="I6492" s="43" t="s">
        <v>364</v>
      </c>
      <c r="J6492" s="43">
        <v>2</v>
      </c>
      <c r="K6492" s="43" t="s">
        <v>9475</v>
      </c>
      <c r="L6492" s="55" t="s">
        <v>13</v>
      </c>
      <c r="M6492" s="43" t="s">
        <v>2</v>
      </c>
      <c r="N6492" s="43" t="s">
        <v>2</v>
      </c>
      <c r="O6492"/>
      <c r="P6492" s="43" t="s">
        <v>363</v>
      </c>
    </row>
    <row r="6493" spans="1:16" ht="30" x14ac:dyDescent="0.25">
      <c r="A6493" s="43" t="s">
        <v>1865</v>
      </c>
      <c r="B6493" s="43" t="s">
        <v>204</v>
      </c>
      <c r="C6493" s="43" t="s">
        <v>9476</v>
      </c>
      <c r="D6493" s="43" t="s">
        <v>9477</v>
      </c>
      <c r="E6493" s="43" t="s">
        <v>186</v>
      </c>
      <c r="F6493" s="44">
        <v>45015</v>
      </c>
      <c r="G6493" s="43" t="s">
        <v>203</v>
      </c>
      <c r="H6493" s="43" t="s">
        <v>3960</v>
      </c>
      <c r="I6493" s="43" t="s">
        <v>364</v>
      </c>
      <c r="J6493" s="43">
        <v>1</v>
      </c>
      <c r="K6493" s="43" t="s">
        <v>1756</v>
      </c>
      <c r="L6493" s="55" t="s">
        <v>13</v>
      </c>
      <c r="M6493" s="43" t="s">
        <v>2</v>
      </c>
      <c r="N6493" s="43" t="s">
        <v>3</v>
      </c>
      <c r="O6493" s="43" t="s">
        <v>9875</v>
      </c>
      <c r="P6493" s="43" t="s">
        <v>364</v>
      </c>
    </row>
    <row r="6494" spans="1:16" ht="30" x14ac:dyDescent="0.25">
      <c r="A6494" s="43" t="s">
        <v>1865</v>
      </c>
      <c r="B6494" s="43" t="s">
        <v>204</v>
      </c>
      <c r="C6494" s="43" t="s">
        <v>9476</v>
      </c>
      <c r="D6494" s="43" t="s">
        <v>9477</v>
      </c>
      <c r="E6494" s="43" t="s">
        <v>186</v>
      </c>
      <c r="F6494" s="44">
        <v>45015</v>
      </c>
      <c r="G6494" s="43" t="s">
        <v>203</v>
      </c>
      <c r="H6494" s="43" t="s">
        <v>3960</v>
      </c>
      <c r="I6494" s="43" t="s">
        <v>364</v>
      </c>
      <c r="J6494" s="43">
        <v>2.1</v>
      </c>
      <c r="K6494" s="43" t="s">
        <v>1815</v>
      </c>
      <c r="L6494" s="55" t="s">
        <v>13</v>
      </c>
      <c r="M6494" s="43" t="s">
        <v>2</v>
      </c>
      <c r="N6494" s="43" t="s">
        <v>3</v>
      </c>
      <c r="O6494" s="43" t="s">
        <v>9875</v>
      </c>
      <c r="P6494" s="43" t="s">
        <v>364</v>
      </c>
    </row>
    <row r="6495" spans="1:16" ht="30" x14ac:dyDescent="0.25">
      <c r="A6495" s="43" t="s">
        <v>1865</v>
      </c>
      <c r="B6495" s="43" t="s">
        <v>204</v>
      </c>
      <c r="C6495" s="43" t="s">
        <v>9476</v>
      </c>
      <c r="D6495" s="43" t="s">
        <v>9477</v>
      </c>
      <c r="E6495" s="43" t="s">
        <v>186</v>
      </c>
      <c r="F6495" s="44">
        <v>45015</v>
      </c>
      <c r="G6495" s="43" t="s">
        <v>203</v>
      </c>
      <c r="H6495" s="43" t="s">
        <v>3960</v>
      </c>
      <c r="I6495" s="43" t="s">
        <v>364</v>
      </c>
      <c r="J6495" s="43">
        <v>2.1</v>
      </c>
      <c r="K6495" s="43" t="s">
        <v>880</v>
      </c>
      <c r="L6495" s="55" t="s">
        <v>13</v>
      </c>
      <c r="M6495" s="43" t="s">
        <v>2</v>
      </c>
      <c r="N6495" s="43" t="s">
        <v>3</v>
      </c>
      <c r="O6495" s="43" t="s">
        <v>9875</v>
      </c>
      <c r="P6495" s="43" t="s">
        <v>364</v>
      </c>
    </row>
    <row r="6496" spans="1:16" ht="30" x14ac:dyDescent="0.25">
      <c r="A6496" s="43" t="s">
        <v>1865</v>
      </c>
      <c r="B6496" s="43" t="s">
        <v>204</v>
      </c>
      <c r="C6496" s="43" t="s">
        <v>9476</v>
      </c>
      <c r="D6496" s="43" t="s">
        <v>9477</v>
      </c>
      <c r="E6496" s="43" t="s">
        <v>186</v>
      </c>
      <c r="F6496" s="44">
        <v>45015</v>
      </c>
      <c r="G6496" s="43" t="s">
        <v>203</v>
      </c>
      <c r="H6496" s="43" t="s">
        <v>3960</v>
      </c>
      <c r="I6496" s="43" t="s">
        <v>364</v>
      </c>
      <c r="J6496" s="43">
        <v>2.2000000000000002</v>
      </c>
      <c r="K6496" s="43" t="s">
        <v>2894</v>
      </c>
      <c r="L6496" s="55" t="s">
        <v>13</v>
      </c>
      <c r="M6496" s="43" t="s">
        <v>2</v>
      </c>
      <c r="N6496" s="43" t="s">
        <v>3</v>
      </c>
      <c r="O6496" s="43" t="s">
        <v>9875</v>
      </c>
      <c r="P6496" s="43" t="s">
        <v>364</v>
      </c>
    </row>
    <row r="6497" spans="1:16" ht="30" x14ac:dyDescent="0.25">
      <c r="A6497" s="43" t="s">
        <v>1865</v>
      </c>
      <c r="B6497" s="43" t="s">
        <v>204</v>
      </c>
      <c r="C6497" s="43" t="s">
        <v>9476</v>
      </c>
      <c r="D6497" s="43" t="s">
        <v>9477</v>
      </c>
      <c r="E6497" s="43" t="s">
        <v>186</v>
      </c>
      <c r="F6497" s="44">
        <v>45015</v>
      </c>
      <c r="G6497" s="43" t="s">
        <v>203</v>
      </c>
      <c r="H6497" s="43" t="s">
        <v>3960</v>
      </c>
      <c r="I6497" s="43" t="s">
        <v>364</v>
      </c>
      <c r="J6497" s="43">
        <v>2.2999999999999998</v>
      </c>
      <c r="K6497" s="43" t="s">
        <v>2895</v>
      </c>
      <c r="L6497" s="55" t="s">
        <v>13</v>
      </c>
      <c r="M6497" s="43" t="s">
        <v>2</v>
      </c>
      <c r="N6497" s="43" t="s">
        <v>3</v>
      </c>
      <c r="O6497" s="43" t="s">
        <v>9875</v>
      </c>
      <c r="P6497" s="43" t="s">
        <v>364</v>
      </c>
    </row>
    <row r="6498" spans="1:16" ht="30" x14ac:dyDescent="0.25">
      <c r="A6498" s="43" t="s">
        <v>1865</v>
      </c>
      <c r="B6498" s="43" t="s">
        <v>204</v>
      </c>
      <c r="C6498" s="43" t="s">
        <v>9476</v>
      </c>
      <c r="D6498" s="43" t="s">
        <v>9477</v>
      </c>
      <c r="E6498" s="43" t="s">
        <v>186</v>
      </c>
      <c r="F6498" s="44">
        <v>45015</v>
      </c>
      <c r="G6498" s="43" t="s">
        <v>203</v>
      </c>
      <c r="H6498" s="43" t="s">
        <v>3960</v>
      </c>
      <c r="I6498" s="43" t="s">
        <v>364</v>
      </c>
      <c r="J6498" s="43">
        <v>2.4</v>
      </c>
      <c r="K6498" s="43" t="s">
        <v>8949</v>
      </c>
      <c r="L6498" s="55" t="s">
        <v>13</v>
      </c>
      <c r="M6498" s="43" t="s">
        <v>2</v>
      </c>
      <c r="N6498" s="43" t="s">
        <v>3</v>
      </c>
      <c r="O6498" s="43" t="s">
        <v>9875</v>
      </c>
      <c r="P6498" s="43" t="s">
        <v>364</v>
      </c>
    </row>
    <row r="6499" spans="1:16" ht="30" x14ac:dyDescent="0.25">
      <c r="A6499" s="43" t="s">
        <v>1865</v>
      </c>
      <c r="B6499" s="43" t="s">
        <v>204</v>
      </c>
      <c r="C6499" s="43" t="s">
        <v>9476</v>
      </c>
      <c r="D6499" s="43" t="s">
        <v>9477</v>
      </c>
      <c r="E6499" s="43" t="s">
        <v>186</v>
      </c>
      <c r="F6499" s="44">
        <v>45015</v>
      </c>
      <c r="G6499" s="43" t="s">
        <v>203</v>
      </c>
      <c r="H6499" s="43" t="s">
        <v>3960</v>
      </c>
      <c r="I6499" s="43" t="s">
        <v>364</v>
      </c>
      <c r="J6499" s="43">
        <v>2.5</v>
      </c>
      <c r="K6499" s="43" t="s">
        <v>1849</v>
      </c>
      <c r="L6499" s="55" t="s">
        <v>13</v>
      </c>
      <c r="M6499" s="43" t="s">
        <v>2</v>
      </c>
      <c r="N6499" s="43" t="s">
        <v>3</v>
      </c>
      <c r="O6499" s="43" t="s">
        <v>9875</v>
      </c>
      <c r="P6499" s="43" t="s">
        <v>364</v>
      </c>
    </row>
    <row r="6500" spans="1:16" ht="30" x14ac:dyDescent="0.25">
      <c r="A6500" s="43" t="s">
        <v>1865</v>
      </c>
      <c r="B6500" s="43" t="s">
        <v>204</v>
      </c>
      <c r="C6500" s="43" t="s">
        <v>9476</v>
      </c>
      <c r="D6500" s="43" t="s">
        <v>9477</v>
      </c>
      <c r="E6500" s="43" t="s">
        <v>186</v>
      </c>
      <c r="F6500" s="44">
        <v>45015</v>
      </c>
      <c r="G6500" s="43" t="s">
        <v>203</v>
      </c>
      <c r="H6500" s="43" t="s">
        <v>3960</v>
      </c>
      <c r="I6500" s="43" t="s">
        <v>364</v>
      </c>
      <c r="J6500" s="43">
        <v>2.6</v>
      </c>
      <c r="K6500" s="43" t="s">
        <v>3343</v>
      </c>
      <c r="L6500" s="55" t="s">
        <v>13</v>
      </c>
      <c r="M6500" s="43" t="s">
        <v>2</v>
      </c>
      <c r="N6500" s="43" t="s">
        <v>3</v>
      </c>
      <c r="O6500" s="43" t="s">
        <v>9875</v>
      </c>
      <c r="P6500" s="43" t="s">
        <v>364</v>
      </c>
    </row>
    <row r="6501" spans="1:16" ht="30" x14ac:dyDescent="0.25">
      <c r="A6501" s="43" t="s">
        <v>1865</v>
      </c>
      <c r="B6501" s="43" t="s">
        <v>204</v>
      </c>
      <c r="C6501" s="43" t="s">
        <v>9476</v>
      </c>
      <c r="D6501" s="43" t="s">
        <v>9477</v>
      </c>
      <c r="E6501" s="43" t="s">
        <v>186</v>
      </c>
      <c r="F6501" s="44">
        <v>45015</v>
      </c>
      <c r="G6501" s="43" t="s">
        <v>203</v>
      </c>
      <c r="H6501" s="43" t="s">
        <v>3960</v>
      </c>
      <c r="I6501" s="43" t="s">
        <v>364</v>
      </c>
      <c r="J6501" s="43">
        <v>2.7</v>
      </c>
      <c r="K6501" s="43" t="s">
        <v>2896</v>
      </c>
      <c r="L6501" s="55" t="s">
        <v>13</v>
      </c>
      <c r="M6501" s="43" t="s">
        <v>2</v>
      </c>
      <c r="N6501" s="43" t="s">
        <v>3</v>
      </c>
      <c r="O6501" s="43" t="s">
        <v>9875</v>
      </c>
      <c r="P6501" s="43" t="s">
        <v>364</v>
      </c>
    </row>
    <row r="6502" spans="1:16" ht="30" x14ac:dyDescent="0.25">
      <c r="A6502" s="43" t="s">
        <v>1865</v>
      </c>
      <c r="B6502" s="43" t="s">
        <v>204</v>
      </c>
      <c r="C6502" s="43" t="s">
        <v>9476</v>
      </c>
      <c r="D6502" s="43" t="s">
        <v>9477</v>
      </c>
      <c r="E6502" s="43" t="s">
        <v>186</v>
      </c>
      <c r="F6502" s="44">
        <v>45015</v>
      </c>
      <c r="G6502" s="43" t="s">
        <v>203</v>
      </c>
      <c r="H6502" s="43" t="s">
        <v>3960</v>
      </c>
      <c r="I6502" s="43" t="s">
        <v>364</v>
      </c>
      <c r="J6502" s="43">
        <v>2.8</v>
      </c>
      <c r="K6502" s="43" t="s">
        <v>9478</v>
      </c>
      <c r="L6502" s="55" t="s">
        <v>13</v>
      </c>
      <c r="M6502" s="43" t="s">
        <v>2</v>
      </c>
      <c r="N6502" s="43" t="s">
        <v>3</v>
      </c>
      <c r="O6502" s="43" t="s">
        <v>9875</v>
      </c>
      <c r="P6502" s="43" t="s">
        <v>364</v>
      </c>
    </row>
    <row r="6503" spans="1:16" ht="30" x14ac:dyDescent="0.25">
      <c r="A6503" s="43" t="s">
        <v>1865</v>
      </c>
      <c r="B6503" s="43" t="s">
        <v>204</v>
      </c>
      <c r="C6503" s="43" t="s">
        <v>9476</v>
      </c>
      <c r="D6503" s="43" t="s">
        <v>9477</v>
      </c>
      <c r="E6503" s="43" t="s">
        <v>186</v>
      </c>
      <c r="F6503" s="44">
        <v>45015</v>
      </c>
      <c r="G6503" s="43" t="s">
        <v>203</v>
      </c>
      <c r="H6503" s="43" t="s">
        <v>3960</v>
      </c>
      <c r="I6503" s="43" t="s">
        <v>364</v>
      </c>
      <c r="J6503" s="43">
        <v>2.9</v>
      </c>
      <c r="K6503" s="43" t="s">
        <v>934</v>
      </c>
      <c r="L6503" s="55" t="s">
        <v>13</v>
      </c>
      <c r="M6503" s="43" t="s">
        <v>2</v>
      </c>
      <c r="N6503" s="43" t="s">
        <v>3</v>
      </c>
      <c r="O6503" s="43" t="s">
        <v>9875</v>
      </c>
      <c r="P6503" s="43" t="s">
        <v>364</v>
      </c>
    </row>
    <row r="6504" spans="1:16" ht="30" x14ac:dyDescent="0.25">
      <c r="A6504" s="43" t="s">
        <v>1865</v>
      </c>
      <c r="B6504" s="43" t="s">
        <v>204</v>
      </c>
      <c r="C6504" s="43" t="s">
        <v>9476</v>
      </c>
      <c r="D6504" s="43" t="s">
        <v>9477</v>
      </c>
      <c r="E6504" s="43" t="s">
        <v>186</v>
      </c>
      <c r="F6504" s="44">
        <v>45015</v>
      </c>
      <c r="G6504" s="43" t="s">
        <v>203</v>
      </c>
      <c r="H6504" s="43" t="s">
        <v>3960</v>
      </c>
      <c r="I6504" s="43" t="s">
        <v>364</v>
      </c>
      <c r="J6504" s="43">
        <v>3</v>
      </c>
      <c r="K6504" s="43" t="s">
        <v>1757</v>
      </c>
      <c r="L6504" s="55" t="s">
        <v>13</v>
      </c>
      <c r="M6504" s="43" t="s">
        <v>2</v>
      </c>
      <c r="N6504" s="43" t="s">
        <v>3</v>
      </c>
      <c r="O6504" s="43" t="s">
        <v>9875</v>
      </c>
      <c r="P6504" s="43" t="s">
        <v>364</v>
      </c>
    </row>
    <row r="6505" spans="1:16" ht="30" x14ac:dyDescent="0.25">
      <c r="A6505" s="43" t="s">
        <v>1865</v>
      </c>
      <c r="B6505" s="43" t="s">
        <v>204</v>
      </c>
      <c r="C6505" s="43" t="s">
        <v>9476</v>
      </c>
      <c r="D6505" s="43" t="s">
        <v>9477</v>
      </c>
      <c r="E6505" s="43" t="s">
        <v>186</v>
      </c>
      <c r="F6505" s="44">
        <v>45015</v>
      </c>
      <c r="G6505" s="43" t="s">
        <v>203</v>
      </c>
      <c r="H6505" s="43" t="s">
        <v>3960</v>
      </c>
      <c r="I6505" s="43" t="s">
        <v>364</v>
      </c>
      <c r="J6505" s="43">
        <v>4</v>
      </c>
      <c r="K6505" s="43" t="s">
        <v>6266</v>
      </c>
      <c r="L6505" s="55" t="s">
        <v>638</v>
      </c>
      <c r="M6505" s="43" t="s">
        <v>2</v>
      </c>
      <c r="N6505" s="43" t="s">
        <v>3</v>
      </c>
      <c r="O6505" s="43" t="s">
        <v>9875</v>
      </c>
      <c r="P6505" s="43" t="s">
        <v>364</v>
      </c>
    </row>
    <row r="6506" spans="1:16" ht="30" x14ac:dyDescent="0.25">
      <c r="A6506" s="43" t="s">
        <v>1865</v>
      </c>
      <c r="B6506" s="43" t="s">
        <v>204</v>
      </c>
      <c r="C6506" s="43" t="s">
        <v>9476</v>
      </c>
      <c r="D6506" s="43" t="s">
        <v>9477</v>
      </c>
      <c r="E6506" s="43" t="s">
        <v>186</v>
      </c>
      <c r="F6506" s="44">
        <v>45015</v>
      </c>
      <c r="G6506" s="43" t="s">
        <v>203</v>
      </c>
      <c r="H6506" s="43" t="s">
        <v>3960</v>
      </c>
      <c r="I6506" s="43" t="s">
        <v>364</v>
      </c>
      <c r="J6506" s="43">
        <v>5</v>
      </c>
      <c r="K6506" s="43" t="s">
        <v>886</v>
      </c>
      <c r="L6506" s="55" t="s">
        <v>638</v>
      </c>
      <c r="M6506" s="43" t="s">
        <v>2</v>
      </c>
      <c r="N6506" s="43" t="s">
        <v>3</v>
      </c>
      <c r="O6506" s="43" t="s">
        <v>9875</v>
      </c>
      <c r="P6506" s="43" t="s">
        <v>364</v>
      </c>
    </row>
    <row r="6507" spans="1:16" ht="30" x14ac:dyDescent="0.25">
      <c r="A6507" s="43" t="s">
        <v>1865</v>
      </c>
      <c r="B6507" s="43" t="s">
        <v>204</v>
      </c>
      <c r="C6507" s="43" t="s">
        <v>9476</v>
      </c>
      <c r="D6507" s="43" t="s">
        <v>9477</v>
      </c>
      <c r="E6507" s="43" t="s">
        <v>186</v>
      </c>
      <c r="F6507" s="44">
        <v>45015</v>
      </c>
      <c r="G6507" s="43" t="s">
        <v>203</v>
      </c>
      <c r="H6507" s="43" t="s">
        <v>3960</v>
      </c>
      <c r="I6507" s="43" t="s">
        <v>364</v>
      </c>
      <c r="J6507" s="43">
        <v>6</v>
      </c>
      <c r="K6507" s="43" t="s">
        <v>935</v>
      </c>
      <c r="L6507" s="55" t="s">
        <v>13</v>
      </c>
      <c r="M6507" s="43" t="s">
        <v>2</v>
      </c>
      <c r="N6507" s="43" t="s">
        <v>3</v>
      </c>
      <c r="O6507" s="43" t="s">
        <v>9875</v>
      </c>
      <c r="P6507" s="43" t="s">
        <v>364</v>
      </c>
    </row>
    <row r="6508" spans="1:16" ht="30" x14ac:dyDescent="0.25">
      <c r="A6508" s="43" t="s">
        <v>1865</v>
      </c>
      <c r="B6508" s="43" t="s">
        <v>204</v>
      </c>
      <c r="C6508" s="43" t="s">
        <v>9476</v>
      </c>
      <c r="D6508" s="43" t="s">
        <v>9477</v>
      </c>
      <c r="E6508" s="43" t="s">
        <v>186</v>
      </c>
      <c r="F6508" s="44">
        <v>45015</v>
      </c>
      <c r="G6508" s="43" t="s">
        <v>203</v>
      </c>
      <c r="H6508" s="43" t="s">
        <v>3960</v>
      </c>
      <c r="I6508" s="43" t="s">
        <v>364</v>
      </c>
      <c r="J6508" s="43">
        <v>7</v>
      </c>
      <c r="K6508" s="43" t="s">
        <v>887</v>
      </c>
      <c r="L6508" s="55" t="s">
        <v>638</v>
      </c>
      <c r="M6508" s="43" t="s">
        <v>2</v>
      </c>
      <c r="N6508" s="43" t="s">
        <v>3</v>
      </c>
      <c r="O6508" s="43" t="s">
        <v>9875</v>
      </c>
      <c r="P6508" s="43" t="s">
        <v>364</v>
      </c>
    </row>
    <row r="6509" spans="1:16" ht="30" x14ac:dyDescent="0.25">
      <c r="A6509" s="43" t="s">
        <v>1865</v>
      </c>
      <c r="B6509" s="43" t="s">
        <v>204</v>
      </c>
      <c r="C6509" s="43" t="s">
        <v>9476</v>
      </c>
      <c r="D6509" s="43" t="s">
        <v>9477</v>
      </c>
      <c r="E6509" s="43" t="s">
        <v>186</v>
      </c>
      <c r="F6509" s="44">
        <v>45015</v>
      </c>
      <c r="G6509" s="43" t="s">
        <v>203</v>
      </c>
      <c r="H6509" s="43" t="s">
        <v>3960</v>
      </c>
      <c r="I6509" s="43" t="s">
        <v>364</v>
      </c>
      <c r="J6509" s="43">
        <v>8</v>
      </c>
      <c r="K6509" s="43" t="s">
        <v>569</v>
      </c>
      <c r="L6509" s="55" t="s">
        <v>13</v>
      </c>
      <c r="M6509" s="43" t="s">
        <v>2</v>
      </c>
      <c r="N6509" s="43" t="s">
        <v>3</v>
      </c>
      <c r="O6509" s="43" t="s">
        <v>9875</v>
      </c>
      <c r="P6509" s="43" t="s">
        <v>364</v>
      </c>
    </row>
    <row r="6510" spans="1:16" ht="30" x14ac:dyDescent="0.25">
      <c r="A6510" s="43" t="s">
        <v>1865</v>
      </c>
      <c r="B6510" s="43" t="s">
        <v>204</v>
      </c>
      <c r="C6510" s="43" t="s">
        <v>9476</v>
      </c>
      <c r="D6510" s="43" t="s">
        <v>9477</v>
      </c>
      <c r="E6510" s="43" t="s">
        <v>186</v>
      </c>
      <c r="F6510" s="44">
        <v>45015</v>
      </c>
      <c r="G6510" s="43" t="s">
        <v>203</v>
      </c>
      <c r="H6510" s="43" t="s">
        <v>3960</v>
      </c>
      <c r="I6510" s="43" t="s">
        <v>364</v>
      </c>
      <c r="J6510" s="43">
        <v>9</v>
      </c>
      <c r="K6510" s="43" t="s">
        <v>849</v>
      </c>
      <c r="L6510" s="55" t="s">
        <v>13</v>
      </c>
      <c r="M6510" s="43" t="s">
        <v>2</v>
      </c>
      <c r="N6510" s="43" t="s">
        <v>3</v>
      </c>
      <c r="O6510" s="43" t="s">
        <v>9875</v>
      </c>
      <c r="P6510" s="43" t="s">
        <v>364</v>
      </c>
    </row>
    <row r="6511" spans="1:16" ht="30" x14ac:dyDescent="0.25">
      <c r="A6511" s="43" t="s">
        <v>9479</v>
      </c>
      <c r="B6511" s="43" t="s">
        <v>205</v>
      </c>
      <c r="C6511" s="43" t="s">
        <v>9480</v>
      </c>
      <c r="D6511" s="43" t="s">
        <v>9481</v>
      </c>
      <c r="E6511" s="43" t="s">
        <v>46</v>
      </c>
      <c r="F6511" s="44">
        <v>45015</v>
      </c>
      <c r="G6511" s="43" t="s">
        <v>203</v>
      </c>
      <c r="H6511" s="43" t="s">
        <v>3960</v>
      </c>
      <c r="I6511" s="43" t="s">
        <v>364</v>
      </c>
      <c r="J6511" s="43">
        <v>1</v>
      </c>
      <c r="K6511" s="43" t="s">
        <v>3803</v>
      </c>
      <c r="L6511" s="55" t="s">
        <v>13</v>
      </c>
      <c r="M6511" s="43" t="s">
        <v>2</v>
      </c>
      <c r="N6511" s="43" t="s">
        <v>3</v>
      </c>
      <c r="O6511" s="43" t="s">
        <v>9905</v>
      </c>
      <c r="P6511" s="43" t="s">
        <v>364</v>
      </c>
    </row>
    <row r="6512" spans="1:16" x14ac:dyDescent="0.25">
      <c r="A6512" s="43" t="s">
        <v>9479</v>
      </c>
      <c r="B6512" s="43" t="s">
        <v>205</v>
      </c>
      <c r="C6512" s="43" t="s">
        <v>9480</v>
      </c>
      <c r="D6512" s="43" t="s">
        <v>9481</v>
      </c>
      <c r="E6512" s="43" t="s">
        <v>46</v>
      </c>
      <c r="F6512" s="44">
        <v>45015</v>
      </c>
      <c r="G6512" s="43" t="s">
        <v>203</v>
      </c>
      <c r="H6512" s="43" t="s">
        <v>3960</v>
      </c>
      <c r="I6512" s="43" t="s">
        <v>364</v>
      </c>
      <c r="J6512" s="43">
        <v>2.1</v>
      </c>
      <c r="K6512" s="43" t="s">
        <v>9482</v>
      </c>
      <c r="L6512" s="55" t="s">
        <v>640</v>
      </c>
      <c r="M6512" s="43" t="s">
        <v>2</v>
      </c>
      <c r="N6512" s="43" t="s">
        <v>2</v>
      </c>
      <c r="O6512"/>
      <c r="P6512" s="43" t="s">
        <v>363</v>
      </c>
    </row>
    <row r="6513" spans="1:16" x14ac:dyDescent="0.25">
      <c r="A6513" s="43" t="s">
        <v>9479</v>
      </c>
      <c r="B6513" s="43" t="s">
        <v>205</v>
      </c>
      <c r="C6513" s="43" t="s">
        <v>9480</v>
      </c>
      <c r="D6513" s="43" t="s">
        <v>9481</v>
      </c>
      <c r="E6513" s="43" t="s">
        <v>46</v>
      </c>
      <c r="F6513" s="44">
        <v>45015</v>
      </c>
      <c r="G6513" s="43" t="s">
        <v>203</v>
      </c>
      <c r="H6513" s="43" t="s">
        <v>3960</v>
      </c>
      <c r="I6513" s="43" t="s">
        <v>364</v>
      </c>
      <c r="J6513" s="43">
        <v>2.2000000000000002</v>
      </c>
      <c r="K6513" s="43" t="s">
        <v>9483</v>
      </c>
      <c r="L6513" s="55" t="s">
        <v>640</v>
      </c>
      <c r="M6513" s="43" t="s">
        <v>2</v>
      </c>
      <c r="N6513" s="43" t="s">
        <v>2</v>
      </c>
      <c r="O6513"/>
      <c r="P6513" s="43" t="s">
        <v>363</v>
      </c>
    </row>
    <row r="6514" spans="1:16" x14ac:dyDescent="0.25">
      <c r="A6514" s="43" t="s">
        <v>9479</v>
      </c>
      <c r="B6514" s="43" t="s">
        <v>205</v>
      </c>
      <c r="C6514" s="43" t="s">
        <v>9480</v>
      </c>
      <c r="D6514" s="43" t="s">
        <v>9481</v>
      </c>
      <c r="E6514" s="43" t="s">
        <v>46</v>
      </c>
      <c r="F6514" s="44">
        <v>45015</v>
      </c>
      <c r="G6514" s="43" t="s">
        <v>203</v>
      </c>
      <c r="H6514" s="43" t="s">
        <v>3960</v>
      </c>
      <c r="I6514" s="43" t="s">
        <v>364</v>
      </c>
      <c r="J6514" s="43">
        <v>2.2999999999999998</v>
      </c>
      <c r="K6514" s="43" t="s">
        <v>9484</v>
      </c>
      <c r="L6514" s="55" t="s">
        <v>640</v>
      </c>
      <c r="M6514" s="43" t="s">
        <v>2</v>
      </c>
      <c r="N6514" s="43" t="s">
        <v>2</v>
      </c>
      <c r="O6514"/>
      <c r="P6514" s="43" t="s">
        <v>363</v>
      </c>
    </row>
    <row r="6515" spans="1:16" x14ac:dyDescent="0.25">
      <c r="A6515" s="43" t="s">
        <v>9479</v>
      </c>
      <c r="B6515" s="43" t="s">
        <v>205</v>
      </c>
      <c r="C6515" s="43" t="s">
        <v>9480</v>
      </c>
      <c r="D6515" s="43" t="s">
        <v>9481</v>
      </c>
      <c r="E6515" s="43" t="s">
        <v>46</v>
      </c>
      <c r="F6515" s="44">
        <v>45015</v>
      </c>
      <c r="G6515" s="43" t="s">
        <v>203</v>
      </c>
      <c r="H6515" s="43" t="s">
        <v>3960</v>
      </c>
      <c r="I6515" s="43" t="s">
        <v>364</v>
      </c>
      <c r="J6515" s="43">
        <v>3</v>
      </c>
      <c r="K6515" s="43" t="s">
        <v>9485</v>
      </c>
      <c r="L6515" s="55" t="s">
        <v>13</v>
      </c>
      <c r="M6515" s="43" t="s">
        <v>2</v>
      </c>
      <c r="N6515" s="43" t="s">
        <v>2</v>
      </c>
      <c r="O6515"/>
      <c r="P6515" s="43" t="s">
        <v>363</v>
      </c>
    </row>
    <row r="6516" spans="1:16" ht="30" x14ac:dyDescent="0.25">
      <c r="A6516" s="43" t="s">
        <v>9479</v>
      </c>
      <c r="B6516" s="43" t="s">
        <v>205</v>
      </c>
      <c r="C6516" s="43" t="s">
        <v>9480</v>
      </c>
      <c r="D6516" s="43" t="s">
        <v>9481</v>
      </c>
      <c r="E6516" s="43" t="s">
        <v>46</v>
      </c>
      <c r="F6516" s="44">
        <v>45015</v>
      </c>
      <c r="G6516" s="43" t="s">
        <v>203</v>
      </c>
      <c r="H6516" s="43" t="s">
        <v>3960</v>
      </c>
      <c r="I6516" s="43" t="s">
        <v>364</v>
      </c>
      <c r="J6516" s="43">
        <v>4</v>
      </c>
      <c r="K6516" s="43" t="s">
        <v>3817</v>
      </c>
      <c r="L6516" s="55" t="s">
        <v>640</v>
      </c>
      <c r="M6516" s="43" t="s">
        <v>2</v>
      </c>
      <c r="N6516" s="43" t="s">
        <v>3</v>
      </c>
      <c r="O6516" s="43" t="s">
        <v>9958</v>
      </c>
      <c r="P6516" s="43" t="s">
        <v>364</v>
      </c>
    </row>
    <row r="6517" spans="1:16" x14ac:dyDescent="0.25">
      <c r="A6517" s="43" t="s">
        <v>9486</v>
      </c>
      <c r="B6517" s="43" t="s">
        <v>205</v>
      </c>
      <c r="C6517" s="43" t="s">
        <v>9487</v>
      </c>
      <c r="D6517" s="43" t="s">
        <v>9488</v>
      </c>
      <c r="E6517" s="43" t="s">
        <v>46</v>
      </c>
      <c r="F6517" s="44">
        <v>45015</v>
      </c>
      <c r="G6517" s="43" t="s">
        <v>203</v>
      </c>
      <c r="H6517" s="43" t="s">
        <v>3960</v>
      </c>
      <c r="I6517" s="43" t="s">
        <v>364</v>
      </c>
      <c r="J6517" s="43">
        <v>1</v>
      </c>
      <c r="K6517" s="43" t="s">
        <v>3803</v>
      </c>
      <c r="L6517" s="55" t="s">
        <v>13</v>
      </c>
      <c r="M6517" s="43" t="s">
        <v>2</v>
      </c>
      <c r="N6517" s="43" t="s">
        <v>2</v>
      </c>
      <c r="O6517"/>
      <c r="P6517" s="43" t="s">
        <v>363</v>
      </c>
    </row>
    <row r="6518" spans="1:16" ht="30" x14ac:dyDescent="0.25">
      <c r="A6518" s="43" t="s">
        <v>9486</v>
      </c>
      <c r="B6518" s="43" t="s">
        <v>205</v>
      </c>
      <c r="C6518" s="43" t="s">
        <v>9487</v>
      </c>
      <c r="D6518" s="43" t="s">
        <v>9488</v>
      </c>
      <c r="E6518" s="43" t="s">
        <v>46</v>
      </c>
      <c r="F6518" s="44">
        <v>45015</v>
      </c>
      <c r="G6518" s="43" t="s">
        <v>203</v>
      </c>
      <c r="H6518" s="43" t="s">
        <v>3960</v>
      </c>
      <c r="I6518" s="43" t="s">
        <v>364</v>
      </c>
      <c r="J6518" s="43">
        <v>2.1</v>
      </c>
      <c r="K6518" s="43" t="s">
        <v>9489</v>
      </c>
      <c r="L6518" s="55" t="s">
        <v>640</v>
      </c>
      <c r="M6518" s="43" t="s">
        <v>2</v>
      </c>
      <c r="N6518" s="43" t="s">
        <v>3</v>
      </c>
      <c r="O6518" s="43" t="s">
        <v>9953</v>
      </c>
      <c r="P6518" s="43" t="s">
        <v>364</v>
      </c>
    </row>
    <row r="6519" spans="1:16" x14ac:dyDescent="0.25">
      <c r="A6519" s="43" t="s">
        <v>9486</v>
      </c>
      <c r="B6519" s="43" t="s">
        <v>205</v>
      </c>
      <c r="C6519" s="43" t="s">
        <v>9487</v>
      </c>
      <c r="D6519" s="43" t="s">
        <v>9488</v>
      </c>
      <c r="E6519" s="43" t="s">
        <v>46</v>
      </c>
      <c r="F6519" s="44">
        <v>45015</v>
      </c>
      <c r="G6519" s="43" t="s">
        <v>203</v>
      </c>
      <c r="H6519" s="43" t="s">
        <v>3960</v>
      </c>
      <c r="I6519" s="43" t="s">
        <v>364</v>
      </c>
      <c r="J6519" s="43">
        <v>2.2000000000000002</v>
      </c>
      <c r="K6519" s="43" t="s">
        <v>8863</v>
      </c>
      <c r="L6519" s="55" t="s">
        <v>640</v>
      </c>
      <c r="M6519" s="43" t="s">
        <v>2</v>
      </c>
      <c r="N6519" s="43" t="s">
        <v>2</v>
      </c>
      <c r="O6519"/>
      <c r="P6519" s="43" t="s">
        <v>363</v>
      </c>
    </row>
    <row r="6520" spans="1:16" x14ac:dyDescent="0.25">
      <c r="A6520" s="43" t="s">
        <v>9486</v>
      </c>
      <c r="B6520" s="43" t="s">
        <v>205</v>
      </c>
      <c r="C6520" s="43" t="s">
        <v>9487</v>
      </c>
      <c r="D6520" s="43" t="s">
        <v>9488</v>
      </c>
      <c r="E6520" s="43" t="s">
        <v>46</v>
      </c>
      <c r="F6520" s="44">
        <v>45015</v>
      </c>
      <c r="G6520" s="43" t="s">
        <v>203</v>
      </c>
      <c r="H6520" s="43" t="s">
        <v>3960</v>
      </c>
      <c r="I6520" s="43" t="s">
        <v>364</v>
      </c>
      <c r="J6520" s="43">
        <v>3</v>
      </c>
      <c r="K6520" s="43" t="s">
        <v>3817</v>
      </c>
      <c r="L6520" s="55" t="s">
        <v>640</v>
      </c>
      <c r="M6520" s="43" t="s">
        <v>2</v>
      </c>
      <c r="N6520" s="43" t="s">
        <v>2</v>
      </c>
      <c r="O6520"/>
      <c r="P6520" s="43" t="s">
        <v>363</v>
      </c>
    </row>
    <row r="6521" spans="1:16" x14ac:dyDescent="0.25">
      <c r="A6521" s="43" t="s">
        <v>9486</v>
      </c>
      <c r="B6521" s="43" t="s">
        <v>205</v>
      </c>
      <c r="C6521" s="43" t="s">
        <v>9487</v>
      </c>
      <c r="D6521" s="43" t="s">
        <v>9488</v>
      </c>
      <c r="E6521" s="43" t="s">
        <v>46</v>
      </c>
      <c r="F6521" s="44">
        <v>45015</v>
      </c>
      <c r="G6521" s="43" t="s">
        <v>203</v>
      </c>
      <c r="H6521" s="43" t="s">
        <v>3960</v>
      </c>
      <c r="I6521" s="43" t="s">
        <v>364</v>
      </c>
      <c r="J6521" s="43">
        <v>4</v>
      </c>
      <c r="K6521" s="43" t="s">
        <v>3448</v>
      </c>
      <c r="L6521" s="55" t="s">
        <v>13</v>
      </c>
      <c r="M6521" s="43" t="s">
        <v>2</v>
      </c>
      <c r="N6521" s="43" t="s">
        <v>2</v>
      </c>
      <c r="O6521"/>
      <c r="P6521" s="43" t="s">
        <v>363</v>
      </c>
    </row>
    <row r="6522" spans="1:16" ht="30" x14ac:dyDescent="0.25">
      <c r="A6522" s="43" t="s">
        <v>9490</v>
      </c>
      <c r="B6522" s="43" t="s">
        <v>119</v>
      </c>
      <c r="C6522" s="43" t="s">
        <v>9491</v>
      </c>
      <c r="D6522" s="43" t="s">
        <v>9492</v>
      </c>
      <c r="E6522" s="43" t="s">
        <v>46</v>
      </c>
      <c r="F6522" s="44">
        <v>45015</v>
      </c>
      <c r="G6522" s="43" t="s">
        <v>203</v>
      </c>
      <c r="H6522" s="43" t="s">
        <v>3960</v>
      </c>
      <c r="I6522" s="43" t="s">
        <v>364</v>
      </c>
      <c r="J6522" s="43">
        <v>1</v>
      </c>
      <c r="K6522" s="43" t="s">
        <v>9493</v>
      </c>
      <c r="L6522" s="55" t="s">
        <v>640</v>
      </c>
      <c r="M6522" s="43" t="s">
        <v>2</v>
      </c>
      <c r="N6522" s="43" t="s">
        <v>2</v>
      </c>
      <c r="O6522"/>
      <c r="P6522" s="43" t="s">
        <v>363</v>
      </c>
    </row>
    <row r="6523" spans="1:16" x14ac:dyDescent="0.25">
      <c r="A6523" s="43" t="s">
        <v>9490</v>
      </c>
      <c r="B6523" s="43" t="s">
        <v>119</v>
      </c>
      <c r="C6523" s="43" t="s">
        <v>9491</v>
      </c>
      <c r="D6523" s="43" t="s">
        <v>9492</v>
      </c>
      <c r="E6523" s="43" t="s">
        <v>46</v>
      </c>
      <c r="F6523" s="44">
        <v>45015</v>
      </c>
      <c r="G6523" s="43" t="s">
        <v>203</v>
      </c>
      <c r="H6523" s="43" t="s">
        <v>3960</v>
      </c>
      <c r="I6523" s="43" t="s">
        <v>364</v>
      </c>
      <c r="J6523" s="43">
        <v>2.1</v>
      </c>
      <c r="K6523" s="43" t="s">
        <v>9494</v>
      </c>
      <c r="L6523" s="55" t="s">
        <v>640</v>
      </c>
      <c r="M6523" s="43" t="s">
        <v>2</v>
      </c>
      <c r="N6523" s="43" t="s">
        <v>2</v>
      </c>
      <c r="O6523"/>
      <c r="P6523" s="43" t="s">
        <v>363</v>
      </c>
    </row>
    <row r="6524" spans="1:16" x14ac:dyDescent="0.25">
      <c r="A6524" s="43" t="s">
        <v>9490</v>
      </c>
      <c r="B6524" s="43" t="s">
        <v>119</v>
      </c>
      <c r="C6524" s="43" t="s">
        <v>9491</v>
      </c>
      <c r="D6524" s="43" t="s">
        <v>9492</v>
      </c>
      <c r="E6524" s="43" t="s">
        <v>46</v>
      </c>
      <c r="F6524" s="44">
        <v>45015</v>
      </c>
      <c r="G6524" s="43" t="s">
        <v>203</v>
      </c>
      <c r="H6524" s="43" t="s">
        <v>3960</v>
      </c>
      <c r="I6524" s="43" t="s">
        <v>364</v>
      </c>
      <c r="J6524" s="43">
        <v>2.2000000000000002</v>
      </c>
      <c r="K6524" s="43" t="s">
        <v>9495</v>
      </c>
      <c r="L6524" s="55" t="s">
        <v>640</v>
      </c>
      <c r="M6524" s="43" t="s">
        <v>2</v>
      </c>
      <c r="N6524" s="43" t="s">
        <v>2</v>
      </c>
      <c r="O6524"/>
      <c r="P6524" s="43" t="s">
        <v>363</v>
      </c>
    </row>
    <row r="6525" spans="1:16" x14ac:dyDescent="0.25">
      <c r="A6525" s="43" t="s">
        <v>9490</v>
      </c>
      <c r="B6525" s="43" t="s">
        <v>119</v>
      </c>
      <c r="C6525" s="43" t="s">
        <v>9491</v>
      </c>
      <c r="D6525" s="43" t="s">
        <v>9492</v>
      </c>
      <c r="E6525" s="43" t="s">
        <v>46</v>
      </c>
      <c r="F6525" s="44">
        <v>45015</v>
      </c>
      <c r="G6525" s="43" t="s">
        <v>203</v>
      </c>
      <c r="H6525" s="43" t="s">
        <v>3960</v>
      </c>
      <c r="I6525" s="43" t="s">
        <v>364</v>
      </c>
      <c r="J6525" s="43">
        <v>2.2999999999999998</v>
      </c>
      <c r="K6525" s="43" t="s">
        <v>9496</v>
      </c>
      <c r="L6525" s="55" t="s">
        <v>640</v>
      </c>
      <c r="M6525" s="43" t="s">
        <v>2</v>
      </c>
      <c r="N6525" s="43" t="s">
        <v>2</v>
      </c>
      <c r="O6525"/>
      <c r="P6525" s="43" t="s">
        <v>363</v>
      </c>
    </row>
    <row r="6526" spans="1:16" x14ac:dyDescent="0.25">
      <c r="A6526" s="43" t="s">
        <v>9490</v>
      </c>
      <c r="B6526" s="43" t="s">
        <v>119</v>
      </c>
      <c r="C6526" s="43" t="s">
        <v>9491</v>
      </c>
      <c r="D6526" s="43" t="s">
        <v>9492</v>
      </c>
      <c r="E6526" s="43" t="s">
        <v>46</v>
      </c>
      <c r="F6526" s="44">
        <v>45015</v>
      </c>
      <c r="G6526" s="43" t="s">
        <v>203</v>
      </c>
      <c r="H6526" s="43" t="s">
        <v>3960</v>
      </c>
      <c r="I6526" s="43" t="s">
        <v>364</v>
      </c>
      <c r="J6526" s="43">
        <v>2.4</v>
      </c>
      <c r="K6526" s="43" t="s">
        <v>9497</v>
      </c>
      <c r="L6526" s="55" t="s">
        <v>640</v>
      </c>
      <c r="M6526" s="43" t="s">
        <v>2</v>
      </c>
      <c r="N6526" s="43" t="s">
        <v>2</v>
      </c>
      <c r="O6526"/>
      <c r="P6526" s="43" t="s">
        <v>363</v>
      </c>
    </row>
    <row r="6527" spans="1:16" x14ac:dyDescent="0.25">
      <c r="A6527" s="43" t="s">
        <v>9490</v>
      </c>
      <c r="B6527" s="43" t="s">
        <v>119</v>
      </c>
      <c r="C6527" s="43" t="s">
        <v>9491</v>
      </c>
      <c r="D6527" s="43" t="s">
        <v>9492</v>
      </c>
      <c r="E6527" s="43" t="s">
        <v>46</v>
      </c>
      <c r="F6527" s="44">
        <v>45015</v>
      </c>
      <c r="G6527" s="43" t="s">
        <v>203</v>
      </c>
      <c r="H6527" s="43" t="s">
        <v>3960</v>
      </c>
      <c r="I6527" s="43" t="s">
        <v>364</v>
      </c>
      <c r="J6527" s="43">
        <v>2.5</v>
      </c>
      <c r="K6527" s="43" t="s">
        <v>9498</v>
      </c>
      <c r="L6527" s="55" t="s">
        <v>640</v>
      </c>
      <c r="M6527" s="43" t="s">
        <v>2</v>
      </c>
      <c r="N6527" s="43" t="s">
        <v>2</v>
      </c>
      <c r="O6527"/>
      <c r="P6527" s="43" t="s">
        <v>363</v>
      </c>
    </row>
    <row r="6528" spans="1:16" x14ac:dyDescent="0.25">
      <c r="A6528" s="43" t="s">
        <v>9490</v>
      </c>
      <c r="B6528" s="43" t="s">
        <v>119</v>
      </c>
      <c r="C6528" s="43" t="s">
        <v>9491</v>
      </c>
      <c r="D6528" s="43" t="s">
        <v>9492</v>
      </c>
      <c r="E6528" s="43" t="s">
        <v>46</v>
      </c>
      <c r="F6528" s="44">
        <v>45015</v>
      </c>
      <c r="G6528" s="43" t="s">
        <v>203</v>
      </c>
      <c r="H6528" s="43" t="s">
        <v>3960</v>
      </c>
      <c r="I6528" s="43" t="s">
        <v>364</v>
      </c>
      <c r="J6528" s="43">
        <v>3.1</v>
      </c>
      <c r="K6528" s="43" t="s">
        <v>9499</v>
      </c>
      <c r="L6528" s="55" t="s">
        <v>640</v>
      </c>
      <c r="M6528" s="43" t="s">
        <v>2</v>
      </c>
      <c r="N6528" s="43" t="s">
        <v>2</v>
      </c>
      <c r="O6528"/>
      <c r="P6528" s="43" t="s">
        <v>363</v>
      </c>
    </row>
    <row r="6529" spans="1:16" x14ac:dyDescent="0.25">
      <c r="A6529" s="43" t="s">
        <v>9490</v>
      </c>
      <c r="B6529" s="43" t="s">
        <v>119</v>
      </c>
      <c r="C6529" s="43" t="s">
        <v>9491</v>
      </c>
      <c r="D6529" s="43" t="s">
        <v>9492</v>
      </c>
      <c r="E6529" s="43" t="s">
        <v>46</v>
      </c>
      <c r="F6529" s="44">
        <v>45015</v>
      </c>
      <c r="G6529" s="43" t="s">
        <v>203</v>
      </c>
      <c r="H6529" s="43" t="s">
        <v>3960</v>
      </c>
      <c r="I6529" s="43" t="s">
        <v>364</v>
      </c>
      <c r="J6529" s="43">
        <v>3.2</v>
      </c>
      <c r="K6529" s="43" t="s">
        <v>9500</v>
      </c>
      <c r="L6529" s="55" t="s">
        <v>640</v>
      </c>
      <c r="M6529" s="43" t="s">
        <v>2</v>
      </c>
      <c r="N6529" s="43" t="s">
        <v>2</v>
      </c>
      <c r="O6529"/>
      <c r="P6529" s="43" t="s">
        <v>363</v>
      </c>
    </row>
    <row r="6530" spans="1:16" x14ac:dyDescent="0.25">
      <c r="A6530" s="43" t="s">
        <v>9490</v>
      </c>
      <c r="B6530" s="43" t="s">
        <v>119</v>
      </c>
      <c r="C6530" s="43" t="s">
        <v>9491</v>
      </c>
      <c r="D6530" s="43" t="s">
        <v>9492</v>
      </c>
      <c r="E6530" s="43" t="s">
        <v>46</v>
      </c>
      <c r="F6530" s="44">
        <v>45015</v>
      </c>
      <c r="G6530" s="43" t="s">
        <v>203</v>
      </c>
      <c r="H6530" s="43" t="s">
        <v>3960</v>
      </c>
      <c r="I6530" s="43" t="s">
        <v>364</v>
      </c>
      <c r="J6530" s="43">
        <v>3.3</v>
      </c>
      <c r="K6530" s="43" t="s">
        <v>9501</v>
      </c>
      <c r="L6530" s="55" t="s">
        <v>640</v>
      </c>
      <c r="M6530" s="43" t="s">
        <v>2</v>
      </c>
      <c r="N6530" s="43" t="s">
        <v>2</v>
      </c>
      <c r="O6530"/>
      <c r="P6530" s="43" t="s">
        <v>363</v>
      </c>
    </row>
    <row r="6531" spans="1:16" x14ac:dyDescent="0.25">
      <c r="A6531" s="43" t="s">
        <v>9490</v>
      </c>
      <c r="B6531" s="43" t="s">
        <v>119</v>
      </c>
      <c r="C6531" s="43" t="s">
        <v>9491</v>
      </c>
      <c r="D6531" s="43" t="s">
        <v>9492</v>
      </c>
      <c r="E6531" s="43" t="s">
        <v>46</v>
      </c>
      <c r="F6531" s="44">
        <v>45015</v>
      </c>
      <c r="G6531" s="43" t="s">
        <v>203</v>
      </c>
      <c r="H6531" s="43" t="s">
        <v>3960</v>
      </c>
      <c r="I6531" s="43" t="s">
        <v>364</v>
      </c>
      <c r="J6531" s="43">
        <v>4</v>
      </c>
      <c r="K6531" s="43" t="s">
        <v>9502</v>
      </c>
      <c r="L6531" s="55" t="s">
        <v>640</v>
      </c>
      <c r="M6531" s="43" t="s">
        <v>2</v>
      </c>
      <c r="N6531" s="43" t="s">
        <v>2</v>
      </c>
      <c r="O6531"/>
      <c r="P6531" s="43" t="s">
        <v>363</v>
      </c>
    </row>
    <row r="6532" spans="1:16" x14ac:dyDescent="0.25">
      <c r="A6532" s="43" t="s">
        <v>9490</v>
      </c>
      <c r="B6532" s="43" t="s">
        <v>119</v>
      </c>
      <c r="C6532" s="43" t="s">
        <v>9491</v>
      </c>
      <c r="D6532" s="43" t="s">
        <v>9492</v>
      </c>
      <c r="E6532" s="43" t="s">
        <v>46</v>
      </c>
      <c r="F6532" s="44">
        <v>45015</v>
      </c>
      <c r="G6532" s="43" t="s">
        <v>203</v>
      </c>
      <c r="H6532" s="43" t="s">
        <v>3960</v>
      </c>
      <c r="I6532" s="43" t="s">
        <v>364</v>
      </c>
      <c r="J6532" s="43">
        <v>5</v>
      </c>
      <c r="K6532" s="43" t="s">
        <v>9503</v>
      </c>
      <c r="L6532" s="55" t="s">
        <v>640</v>
      </c>
      <c r="M6532" s="43" t="s">
        <v>2</v>
      </c>
      <c r="N6532" s="43" t="s">
        <v>2</v>
      </c>
      <c r="O6532"/>
      <c r="P6532" s="43" t="s">
        <v>363</v>
      </c>
    </row>
    <row r="6533" spans="1:16" x14ac:dyDescent="0.25">
      <c r="A6533" s="43" t="s">
        <v>9490</v>
      </c>
      <c r="B6533" s="43" t="s">
        <v>119</v>
      </c>
      <c r="C6533" s="43" t="s">
        <v>9491</v>
      </c>
      <c r="D6533" s="43" t="s">
        <v>9492</v>
      </c>
      <c r="E6533" s="43" t="s">
        <v>46</v>
      </c>
      <c r="F6533" s="44">
        <v>45015</v>
      </c>
      <c r="G6533" s="43" t="s">
        <v>203</v>
      </c>
      <c r="H6533" s="43" t="s">
        <v>3960</v>
      </c>
      <c r="I6533" s="43" t="s">
        <v>364</v>
      </c>
      <c r="J6533" s="43">
        <v>6</v>
      </c>
      <c r="K6533" s="43" t="s">
        <v>6645</v>
      </c>
      <c r="L6533" s="55" t="s">
        <v>13</v>
      </c>
      <c r="M6533" s="43" t="s">
        <v>2</v>
      </c>
      <c r="N6533" s="43" t="s">
        <v>2</v>
      </c>
      <c r="O6533"/>
      <c r="P6533" s="43" t="s">
        <v>363</v>
      </c>
    </row>
    <row r="6534" spans="1:16" ht="30" x14ac:dyDescent="0.25">
      <c r="A6534" s="43" t="s">
        <v>9504</v>
      </c>
      <c r="B6534" s="43" t="s">
        <v>205</v>
      </c>
      <c r="C6534" s="43" t="s">
        <v>9505</v>
      </c>
      <c r="D6534" s="43" t="s">
        <v>9506</v>
      </c>
      <c r="E6534" s="43" t="s">
        <v>46</v>
      </c>
      <c r="F6534" s="44">
        <v>45015</v>
      </c>
      <c r="G6534" s="43" t="s">
        <v>203</v>
      </c>
      <c r="H6534" s="43" t="s">
        <v>3960</v>
      </c>
      <c r="I6534" s="43" t="s">
        <v>364</v>
      </c>
      <c r="J6534" s="43">
        <v>1</v>
      </c>
      <c r="K6534" s="43" t="s">
        <v>3803</v>
      </c>
      <c r="L6534" s="55" t="s">
        <v>13</v>
      </c>
      <c r="M6534" s="43" t="s">
        <v>2</v>
      </c>
      <c r="N6534" s="43" t="s">
        <v>3</v>
      </c>
      <c r="O6534" s="43" t="s">
        <v>9905</v>
      </c>
      <c r="P6534" s="43" t="s">
        <v>364</v>
      </c>
    </row>
    <row r="6535" spans="1:16" x14ac:dyDescent="0.25">
      <c r="A6535" s="43" t="s">
        <v>9504</v>
      </c>
      <c r="B6535" s="43" t="s">
        <v>205</v>
      </c>
      <c r="C6535" s="43" t="s">
        <v>9505</v>
      </c>
      <c r="D6535" s="43" t="s">
        <v>9506</v>
      </c>
      <c r="E6535" s="43" t="s">
        <v>46</v>
      </c>
      <c r="F6535" s="44">
        <v>45015</v>
      </c>
      <c r="G6535" s="43" t="s">
        <v>203</v>
      </c>
      <c r="H6535" s="43" t="s">
        <v>3960</v>
      </c>
      <c r="I6535" s="43" t="s">
        <v>364</v>
      </c>
      <c r="J6535" s="43">
        <v>2.1</v>
      </c>
      <c r="K6535" s="43" t="s">
        <v>9507</v>
      </c>
      <c r="L6535" s="55" t="s">
        <v>640</v>
      </c>
      <c r="M6535" s="43" t="s">
        <v>2</v>
      </c>
      <c r="N6535" s="43" t="s">
        <v>3</v>
      </c>
      <c r="O6535" s="43" t="s">
        <v>9874</v>
      </c>
      <c r="P6535" s="43" t="s">
        <v>364</v>
      </c>
    </row>
    <row r="6536" spans="1:16" x14ac:dyDescent="0.25">
      <c r="A6536" s="43" t="s">
        <v>9504</v>
      </c>
      <c r="B6536" s="43" t="s">
        <v>205</v>
      </c>
      <c r="C6536" s="43" t="s">
        <v>9505</v>
      </c>
      <c r="D6536" s="43" t="s">
        <v>9506</v>
      </c>
      <c r="E6536" s="43" t="s">
        <v>46</v>
      </c>
      <c r="F6536" s="44">
        <v>45015</v>
      </c>
      <c r="G6536" s="43" t="s">
        <v>203</v>
      </c>
      <c r="H6536" s="43" t="s">
        <v>3960</v>
      </c>
      <c r="I6536" s="43" t="s">
        <v>364</v>
      </c>
      <c r="J6536" s="43">
        <v>2.2999999999999998</v>
      </c>
      <c r="K6536" s="43" t="s">
        <v>9508</v>
      </c>
      <c r="L6536" s="55" t="s">
        <v>640</v>
      </c>
      <c r="M6536" s="43" t="s">
        <v>2</v>
      </c>
      <c r="N6536" s="43" t="s">
        <v>2</v>
      </c>
      <c r="O6536"/>
      <c r="P6536" s="43" t="s">
        <v>363</v>
      </c>
    </row>
    <row r="6537" spans="1:16" x14ac:dyDescent="0.25">
      <c r="A6537" s="43" t="s">
        <v>9504</v>
      </c>
      <c r="B6537" s="43" t="s">
        <v>205</v>
      </c>
      <c r="C6537" s="43" t="s">
        <v>9505</v>
      </c>
      <c r="D6537" s="43" t="s">
        <v>9506</v>
      </c>
      <c r="E6537" s="43" t="s">
        <v>46</v>
      </c>
      <c r="F6537" s="44">
        <v>45015</v>
      </c>
      <c r="G6537" s="43" t="s">
        <v>203</v>
      </c>
      <c r="H6537" s="43" t="s">
        <v>3960</v>
      </c>
      <c r="I6537" s="43" t="s">
        <v>364</v>
      </c>
      <c r="J6537" s="43">
        <v>3</v>
      </c>
      <c r="K6537" s="43" t="s">
        <v>9509</v>
      </c>
      <c r="L6537" s="55" t="s">
        <v>13</v>
      </c>
      <c r="M6537" s="43" t="s">
        <v>2</v>
      </c>
      <c r="N6537" s="43" t="s">
        <v>2</v>
      </c>
      <c r="O6537"/>
      <c r="P6537" s="43" t="s">
        <v>363</v>
      </c>
    </row>
    <row r="6538" spans="1:16" x14ac:dyDescent="0.25">
      <c r="A6538" s="43" t="s">
        <v>9504</v>
      </c>
      <c r="B6538" s="43" t="s">
        <v>205</v>
      </c>
      <c r="C6538" s="43" t="s">
        <v>9505</v>
      </c>
      <c r="D6538" s="43" t="s">
        <v>9506</v>
      </c>
      <c r="E6538" s="43" t="s">
        <v>46</v>
      </c>
      <c r="F6538" s="44">
        <v>45015</v>
      </c>
      <c r="G6538" s="43" t="s">
        <v>203</v>
      </c>
      <c r="H6538" s="43" t="s">
        <v>3960</v>
      </c>
      <c r="I6538" s="43" t="s">
        <v>364</v>
      </c>
      <c r="J6538" s="43">
        <v>4</v>
      </c>
      <c r="K6538" s="43" t="s">
        <v>3817</v>
      </c>
      <c r="L6538" s="55" t="s">
        <v>640</v>
      </c>
      <c r="M6538" s="43" t="s">
        <v>2</v>
      </c>
      <c r="N6538" s="43" t="s">
        <v>2</v>
      </c>
      <c r="O6538"/>
      <c r="P6538" s="43" t="s">
        <v>363</v>
      </c>
    </row>
    <row r="6539" spans="1:16" ht="30" x14ac:dyDescent="0.25">
      <c r="A6539" s="43" t="s">
        <v>9504</v>
      </c>
      <c r="B6539" s="43" t="s">
        <v>205</v>
      </c>
      <c r="C6539" s="43" t="s">
        <v>9505</v>
      </c>
      <c r="D6539" s="43" t="s">
        <v>9506</v>
      </c>
      <c r="E6539" s="43" t="s">
        <v>46</v>
      </c>
      <c r="F6539" s="44">
        <v>45015</v>
      </c>
      <c r="G6539" s="43" t="s">
        <v>203</v>
      </c>
      <c r="H6539" s="43" t="s">
        <v>3960</v>
      </c>
      <c r="I6539" s="43" t="s">
        <v>364</v>
      </c>
      <c r="J6539" s="43">
        <v>5</v>
      </c>
      <c r="K6539" s="43" t="s">
        <v>7976</v>
      </c>
      <c r="L6539" s="55" t="s">
        <v>13</v>
      </c>
      <c r="M6539" s="43" t="s">
        <v>2</v>
      </c>
      <c r="N6539" s="43" t="s">
        <v>3</v>
      </c>
      <c r="O6539" s="43" t="s">
        <v>9898</v>
      </c>
      <c r="P6539" s="43" t="s">
        <v>364</v>
      </c>
    </row>
    <row r="6540" spans="1:16" x14ac:dyDescent="0.25">
      <c r="A6540" s="43" t="s">
        <v>9504</v>
      </c>
      <c r="B6540" s="43" t="s">
        <v>205</v>
      </c>
      <c r="C6540" s="43" t="s">
        <v>9505</v>
      </c>
      <c r="D6540" s="43" t="s">
        <v>9506</v>
      </c>
      <c r="E6540" s="43" t="s">
        <v>46</v>
      </c>
      <c r="F6540" s="44">
        <v>45015</v>
      </c>
      <c r="G6540" s="43" t="s">
        <v>203</v>
      </c>
      <c r="H6540" s="43" t="s">
        <v>3960</v>
      </c>
      <c r="I6540" s="43" t="s">
        <v>364</v>
      </c>
      <c r="J6540" s="43" t="s">
        <v>9510</v>
      </c>
      <c r="K6540" s="43" t="s">
        <v>9511</v>
      </c>
      <c r="L6540" s="55" t="s">
        <v>640</v>
      </c>
      <c r="M6540" s="43" t="s">
        <v>2</v>
      </c>
      <c r="N6540" s="43" t="s">
        <v>2</v>
      </c>
      <c r="O6540"/>
      <c r="P6540" s="43" t="s">
        <v>363</v>
      </c>
    </row>
    <row r="6541" spans="1:16" x14ac:dyDescent="0.25">
      <c r="A6541" s="43" t="s">
        <v>9504</v>
      </c>
      <c r="B6541" s="43" t="s">
        <v>205</v>
      </c>
      <c r="C6541" s="43" t="s">
        <v>9505</v>
      </c>
      <c r="D6541" s="43" t="s">
        <v>9506</v>
      </c>
      <c r="E6541" s="43" t="s">
        <v>46</v>
      </c>
      <c r="F6541" s="44">
        <v>45015</v>
      </c>
      <c r="G6541" s="43" t="s">
        <v>203</v>
      </c>
      <c r="H6541" s="43" t="s">
        <v>3960</v>
      </c>
      <c r="I6541" s="43" t="s">
        <v>364</v>
      </c>
      <c r="J6541" s="43" t="s">
        <v>9512</v>
      </c>
      <c r="K6541" s="43" t="s">
        <v>9513</v>
      </c>
      <c r="L6541" s="55" t="s">
        <v>640</v>
      </c>
      <c r="M6541" s="43" t="s">
        <v>2</v>
      </c>
      <c r="N6541" s="43" t="s">
        <v>2</v>
      </c>
      <c r="O6541"/>
      <c r="P6541" s="43" t="s">
        <v>363</v>
      </c>
    </row>
    <row r="6542" spans="1:16" x14ac:dyDescent="0.25">
      <c r="A6542" s="43" t="s">
        <v>9514</v>
      </c>
      <c r="B6542" s="43" t="s">
        <v>119</v>
      </c>
      <c r="C6542" s="43" t="s">
        <v>9515</v>
      </c>
      <c r="D6542" s="43">
        <v>6858861</v>
      </c>
      <c r="E6542" s="43" t="s">
        <v>46</v>
      </c>
      <c r="F6542" s="44">
        <v>45015</v>
      </c>
      <c r="G6542" s="43" t="s">
        <v>203</v>
      </c>
      <c r="H6542" s="43" t="s">
        <v>3960</v>
      </c>
      <c r="I6542" s="43" t="s">
        <v>364</v>
      </c>
      <c r="J6542" s="43">
        <v>1</v>
      </c>
      <c r="K6542" s="43" t="s">
        <v>9460</v>
      </c>
      <c r="L6542" s="55" t="s">
        <v>13</v>
      </c>
      <c r="M6542" s="43" t="s">
        <v>2</v>
      </c>
      <c r="N6542" s="43" t="s">
        <v>2</v>
      </c>
      <c r="O6542"/>
      <c r="P6542" s="43" t="s">
        <v>363</v>
      </c>
    </row>
    <row r="6543" spans="1:16" x14ac:dyDescent="0.25">
      <c r="A6543" s="43" t="s">
        <v>9514</v>
      </c>
      <c r="B6543" s="43" t="s">
        <v>119</v>
      </c>
      <c r="C6543" s="43" t="s">
        <v>9515</v>
      </c>
      <c r="D6543" s="43">
        <v>6858861</v>
      </c>
      <c r="E6543" s="43" t="s">
        <v>46</v>
      </c>
      <c r="F6543" s="44">
        <v>45015</v>
      </c>
      <c r="G6543" s="43" t="s">
        <v>203</v>
      </c>
      <c r="H6543" s="43" t="s">
        <v>3960</v>
      </c>
      <c r="I6543" s="43" t="s">
        <v>364</v>
      </c>
      <c r="J6543" s="43">
        <v>2</v>
      </c>
      <c r="K6543" s="43" t="s">
        <v>4385</v>
      </c>
      <c r="L6543" s="55" t="s">
        <v>13</v>
      </c>
      <c r="M6543" s="43" t="s">
        <v>2</v>
      </c>
      <c r="N6543" s="43" t="s">
        <v>2</v>
      </c>
      <c r="O6543"/>
      <c r="P6543" s="43" t="s">
        <v>363</v>
      </c>
    </row>
    <row r="6544" spans="1:16" x14ac:dyDescent="0.25">
      <c r="A6544" s="43" t="s">
        <v>9514</v>
      </c>
      <c r="B6544" s="43" t="s">
        <v>119</v>
      </c>
      <c r="C6544" s="43" t="s">
        <v>9515</v>
      </c>
      <c r="D6544" s="43">
        <v>6858861</v>
      </c>
      <c r="E6544" s="43" t="s">
        <v>46</v>
      </c>
      <c r="F6544" s="44">
        <v>45015</v>
      </c>
      <c r="G6544" s="43" t="s">
        <v>203</v>
      </c>
      <c r="H6544" s="43" t="s">
        <v>3960</v>
      </c>
      <c r="I6544" s="43" t="s">
        <v>364</v>
      </c>
      <c r="J6544" s="43">
        <v>3.1</v>
      </c>
      <c r="K6544" s="43" t="s">
        <v>9516</v>
      </c>
      <c r="L6544" s="55" t="s">
        <v>640</v>
      </c>
      <c r="M6544" s="43" t="s">
        <v>2</v>
      </c>
      <c r="N6544" s="43" t="s">
        <v>2</v>
      </c>
      <c r="O6544"/>
      <c r="P6544" s="43" t="s">
        <v>363</v>
      </c>
    </row>
    <row r="6545" spans="1:16" x14ac:dyDescent="0.25">
      <c r="A6545" s="43" t="s">
        <v>9514</v>
      </c>
      <c r="B6545" s="43" t="s">
        <v>119</v>
      </c>
      <c r="C6545" s="43" t="s">
        <v>9515</v>
      </c>
      <c r="D6545" s="43">
        <v>6858861</v>
      </c>
      <c r="E6545" s="43" t="s">
        <v>46</v>
      </c>
      <c r="F6545" s="44">
        <v>45015</v>
      </c>
      <c r="G6545" s="43" t="s">
        <v>203</v>
      </c>
      <c r="H6545" s="43" t="s">
        <v>3960</v>
      </c>
      <c r="I6545" s="43" t="s">
        <v>364</v>
      </c>
      <c r="J6545" s="43">
        <v>3.2</v>
      </c>
      <c r="K6545" s="43" t="s">
        <v>9517</v>
      </c>
      <c r="L6545" s="55" t="s">
        <v>640</v>
      </c>
      <c r="M6545" s="43" t="s">
        <v>2</v>
      </c>
      <c r="N6545" s="43" t="s">
        <v>2</v>
      </c>
      <c r="O6545"/>
      <c r="P6545" s="43" t="s">
        <v>363</v>
      </c>
    </row>
    <row r="6546" spans="1:16" x14ac:dyDescent="0.25">
      <c r="A6546" s="43" t="s">
        <v>9514</v>
      </c>
      <c r="B6546" s="43" t="s">
        <v>119</v>
      </c>
      <c r="C6546" s="43" t="s">
        <v>9515</v>
      </c>
      <c r="D6546" s="43">
        <v>6858861</v>
      </c>
      <c r="E6546" s="43" t="s">
        <v>46</v>
      </c>
      <c r="F6546" s="44">
        <v>45015</v>
      </c>
      <c r="G6546" s="43" t="s">
        <v>203</v>
      </c>
      <c r="H6546" s="43" t="s">
        <v>3960</v>
      </c>
      <c r="I6546" s="43" t="s">
        <v>364</v>
      </c>
      <c r="J6546" s="43">
        <v>3.3</v>
      </c>
      <c r="K6546" s="43" t="s">
        <v>9518</v>
      </c>
      <c r="L6546" s="55" t="s">
        <v>640</v>
      </c>
      <c r="M6546" s="43" t="s">
        <v>2</v>
      </c>
      <c r="N6546" s="43" t="s">
        <v>2</v>
      </c>
      <c r="O6546"/>
      <c r="P6546" s="43" t="s">
        <v>363</v>
      </c>
    </row>
    <row r="6547" spans="1:16" x14ac:dyDescent="0.25">
      <c r="A6547" s="43" t="s">
        <v>9514</v>
      </c>
      <c r="B6547" s="43" t="s">
        <v>119</v>
      </c>
      <c r="C6547" s="43" t="s">
        <v>9515</v>
      </c>
      <c r="D6547" s="43">
        <v>6858861</v>
      </c>
      <c r="E6547" s="43" t="s">
        <v>46</v>
      </c>
      <c r="F6547" s="44">
        <v>45015</v>
      </c>
      <c r="G6547" s="43" t="s">
        <v>203</v>
      </c>
      <c r="H6547" s="43" t="s">
        <v>3960</v>
      </c>
      <c r="I6547" s="43" t="s">
        <v>364</v>
      </c>
      <c r="J6547" s="43">
        <v>3.4</v>
      </c>
      <c r="K6547" s="43" t="s">
        <v>9519</v>
      </c>
      <c r="L6547" s="55" t="s">
        <v>640</v>
      </c>
      <c r="M6547" s="43" t="s">
        <v>2</v>
      </c>
      <c r="N6547" s="43" t="s">
        <v>2</v>
      </c>
      <c r="O6547"/>
      <c r="P6547" s="43" t="s">
        <v>363</v>
      </c>
    </row>
    <row r="6548" spans="1:16" x14ac:dyDescent="0.25">
      <c r="A6548" s="43" t="s">
        <v>9514</v>
      </c>
      <c r="B6548" s="43" t="s">
        <v>119</v>
      </c>
      <c r="C6548" s="43" t="s">
        <v>9515</v>
      </c>
      <c r="D6548" s="43">
        <v>6858861</v>
      </c>
      <c r="E6548" s="43" t="s">
        <v>46</v>
      </c>
      <c r="F6548" s="44">
        <v>45015</v>
      </c>
      <c r="G6548" s="43" t="s">
        <v>203</v>
      </c>
      <c r="H6548" s="43" t="s">
        <v>3960</v>
      </c>
      <c r="I6548" s="43" t="s">
        <v>364</v>
      </c>
      <c r="J6548" s="43">
        <v>3.5</v>
      </c>
      <c r="K6548" s="43" t="s">
        <v>9520</v>
      </c>
      <c r="L6548" s="55" t="s">
        <v>640</v>
      </c>
      <c r="M6548" s="43" t="s">
        <v>2</v>
      </c>
      <c r="N6548" s="43" t="s">
        <v>2</v>
      </c>
      <c r="O6548"/>
      <c r="P6548" s="43" t="s">
        <v>363</v>
      </c>
    </row>
    <row r="6549" spans="1:16" x14ac:dyDescent="0.25">
      <c r="A6549" s="43" t="s">
        <v>9514</v>
      </c>
      <c r="B6549" s="43" t="s">
        <v>119</v>
      </c>
      <c r="C6549" s="43" t="s">
        <v>9515</v>
      </c>
      <c r="D6549" s="43">
        <v>6858861</v>
      </c>
      <c r="E6549" s="43" t="s">
        <v>46</v>
      </c>
      <c r="F6549" s="44">
        <v>45015</v>
      </c>
      <c r="G6549" s="43" t="s">
        <v>203</v>
      </c>
      <c r="H6549" s="43" t="s">
        <v>3960</v>
      </c>
      <c r="I6549" s="43" t="s">
        <v>364</v>
      </c>
      <c r="J6549" s="43">
        <v>3.6</v>
      </c>
      <c r="K6549" s="43" t="s">
        <v>9521</v>
      </c>
      <c r="L6549" s="55" t="s">
        <v>640</v>
      </c>
      <c r="M6549" s="43" t="s">
        <v>2</v>
      </c>
      <c r="N6549" s="43" t="s">
        <v>2</v>
      </c>
      <c r="O6549"/>
      <c r="P6549" s="43" t="s">
        <v>363</v>
      </c>
    </row>
    <row r="6550" spans="1:16" x14ac:dyDescent="0.25">
      <c r="A6550" s="43" t="s">
        <v>9514</v>
      </c>
      <c r="B6550" s="43" t="s">
        <v>119</v>
      </c>
      <c r="C6550" s="43" t="s">
        <v>9515</v>
      </c>
      <c r="D6550" s="43">
        <v>6858861</v>
      </c>
      <c r="E6550" s="43" t="s">
        <v>46</v>
      </c>
      <c r="F6550" s="44">
        <v>45015</v>
      </c>
      <c r="G6550" s="43" t="s">
        <v>203</v>
      </c>
      <c r="H6550" s="43" t="s">
        <v>3960</v>
      </c>
      <c r="I6550" s="43" t="s">
        <v>364</v>
      </c>
      <c r="J6550" s="43">
        <v>3.7</v>
      </c>
      <c r="K6550" s="43" t="s">
        <v>9522</v>
      </c>
      <c r="L6550" s="55" t="s">
        <v>640</v>
      </c>
      <c r="M6550" s="43" t="s">
        <v>2</v>
      </c>
      <c r="N6550" s="43" t="s">
        <v>2</v>
      </c>
      <c r="O6550"/>
      <c r="P6550" s="43" t="s">
        <v>363</v>
      </c>
    </row>
    <row r="6551" spans="1:16" x14ac:dyDescent="0.25">
      <c r="A6551" s="43" t="s">
        <v>9514</v>
      </c>
      <c r="B6551" s="43" t="s">
        <v>119</v>
      </c>
      <c r="C6551" s="43" t="s">
        <v>9515</v>
      </c>
      <c r="D6551" s="43">
        <v>6858861</v>
      </c>
      <c r="E6551" s="43" t="s">
        <v>46</v>
      </c>
      <c r="F6551" s="44">
        <v>45015</v>
      </c>
      <c r="G6551" s="43" t="s">
        <v>203</v>
      </c>
      <c r="H6551" s="43" t="s">
        <v>3960</v>
      </c>
      <c r="I6551" s="43" t="s">
        <v>364</v>
      </c>
      <c r="J6551" s="43">
        <v>3.8</v>
      </c>
      <c r="K6551" s="43" t="s">
        <v>9523</v>
      </c>
      <c r="L6551" s="55" t="s">
        <v>640</v>
      </c>
      <c r="M6551" s="43" t="s">
        <v>2</v>
      </c>
      <c r="N6551" s="43" t="s">
        <v>2</v>
      </c>
      <c r="O6551"/>
      <c r="P6551" s="43" t="s">
        <v>363</v>
      </c>
    </row>
    <row r="6552" spans="1:16" x14ac:dyDescent="0.25">
      <c r="A6552" s="43" t="s">
        <v>9514</v>
      </c>
      <c r="B6552" s="43" t="s">
        <v>119</v>
      </c>
      <c r="C6552" s="43" t="s">
        <v>9515</v>
      </c>
      <c r="D6552" s="43">
        <v>6858861</v>
      </c>
      <c r="E6552" s="43" t="s">
        <v>46</v>
      </c>
      <c r="F6552" s="44">
        <v>45015</v>
      </c>
      <c r="G6552" s="43" t="s">
        <v>203</v>
      </c>
      <c r="H6552" s="43" t="s">
        <v>3960</v>
      </c>
      <c r="I6552" s="43" t="s">
        <v>364</v>
      </c>
      <c r="J6552" s="43">
        <v>3.9</v>
      </c>
      <c r="K6552" s="43" t="s">
        <v>9524</v>
      </c>
      <c r="L6552" s="55" t="s">
        <v>640</v>
      </c>
      <c r="M6552" s="43" t="s">
        <v>2</v>
      </c>
      <c r="N6552" s="43" t="s">
        <v>2</v>
      </c>
      <c r="O6552"/>
      <c r="P6552" s="43" t="s">
        <v>363</v>
      </c>
    </row>
    <row r="6553" spans="1:16" x14ac:dyDescent="0.25">
      <c r="A6553" s="43" t="s">
        <v>9514</v>
      </c>
      <c r="B6553" s="43" t="s">
        <v>119</v>
      </c>
      <c r="C6553" s="43" t="s">
        <v>9515</v>
      </c>
      <c r="D6553" s="43">
        <v>6858861</v>
      </c>
      <c r="E6553" s="43" t="s">
        <v>46</v>
      </c>
      <c r="F6553" s="44">
        <v>45015</v>
      </c>
      <c r="G6553" s="43" t="s">
        <v>203</v>
      </c>
      <c r="H6553" s="43" t="s">
        <v>3960</v>
      </c>
      <c r="I6553" s="43" t="s">
        <v>364</v>
      </c>
      <c r="J6553" s="43">
        <v>4</v>
      </c>
      <c r="K6553" s="43" t="s">
        <v>9525</v>
      </c>
      <c r="L6553" s="55" t="s">
        <v>639</v>
      </c>
      <c r="M6553" s="43" t="s">
        <v>2</v>
      </c>
      <c r="N6553" s="43" t="s">
        <v>2</v>
      </c>
      <c r="O6553"/>
      <c r="P6553" s="43" t="s">
        <v>363</v>
      </c>
    </row>
    <row r="6554" spans="1:16" x14ac:dyDescent="0.25">
      <c r="A6554" s="43" t="s">
        <v>9526</v>
      </c>
      <c r="B6554" s="43" t="s">
        <v>66</v>
      </c>
      <c r="C6554" s="43" t="s">
        <v>9527</v>
      </c>
      <c r="D6554" s="43" t="s">
        <v>9528</v>
      </c>
      <c r="E6554" s="43" t="s">
        <v>46</v>
      </c>
      <c r="F6554" s="44">
        <v>45015</v>
      </c>
      <c r="G6554" s="43" t="s">
        <v>203</v>
      </c>
      <c r="H6554" s="43" t="s">
        <v>3960</v>
      </c>
      <c r="I6554" s="43" t="s">
        <v>364</v>
      </c>
      <c r="J6554" s="43">
        <v>1</v>
      </c>
      <c r="K6554" s="43" t="s">
        <v>67</v>
      </c>
      <c r="L6554" s="55" t="s">
        <v>13</v>
      </c>
      <c r="M6554" s="43" t="s">
        <v>2</v>
      </c>
      <c r="N6554" s="43" t="s">
        <v>2</v>
      </c>
      <c r="O6554"/>
      <c r="P6554" s="43" t="s">
        <v>363</v>
      </c>
    </row>
    <row r="6555" spans="1:16" x14ac:dyDescent="0.25">
      <c r="A6555" s="43" t="s">
        <v>9526</v>
      </c>
      <c r="B6555" s="43" t="s">
        <v>66</v>
      </c>
      <c r="C6555" s="43" t="s">
        <v>9527</v>
      </c>
      <c r="D6555" s="43" t="s">
        <v>9528</v>
      </c>
      <c r="E6555" s="43" t="s">
        <v>46</v>
      </c>
      <c r="F6555" s="44">
        <v>45015</v>
      </c>
      <c r="G6555" s="43" t="s">
        <v>203</v>
      </c>
      <c r="H6555" s="43" t="s">
        <v>3960</v>
      </c>
      <c r="I6555" s="43" t="s">
        <v>364</v>
      </c>
      <c r="J6555" s="43">
        <v>2</v>
      </c>
      <c r="K6555" s="43" t="s">
        <v>68</v>
      </c>
      <c r="L6555" s="55" t="s">
        <v>13</v>
      </c>
      <c r="M6555" s="43" t="s">
        <v>2</v>
      </c>
      <c r="N6555" s="43" t="s">
        <v>2</v>
      </c>
      <c r="O6555"/>
      <c r="P6555" s="43" t="s">
        <v>363</v>
      </c>
    </row>
    <row r="6556" spans="1:16" x14ac:dyDescent="0.25">
      <c r="A6556" s="43" t="s">
        <v>9526</v>
      </c>
      <c r="B6556" s="43" t="s">
        <v>66</v>
      </c>
      <c r="C6556" s="43" t="s">
        <v>9527</v>
      </c>
      <c r="D6556" s="43" t="s">
        <v>9528</v>
      </c>
      <c r="E6556" s="43" t="s">
        <v>46</v>
      </c>
      <c r="F6556" s="44">
        <v>45015</v>
      </c>
      <c r="G6556" s="43" t="s">
        <v>203</v>
      </c>
      <c r="H6556" s="43" t="s">
        <v>3960</v>
      </c>
      <c r="I6556" s="43" t="s">
        <v>363</v>
      </c>
      <c r="J6556" s="43">
        <v>3</v>
      </c>
      <c r="K6556" s="43" t="s">
        <v>3501</v>
      </c>
      <c r="L6556" s="55" t="s">
        <v>13</v>
      </c>
      <c r="M6556"/>
      <c r="N6556"/>
      <c r="O6556"/>
      <c r="P6556" s="43" t="s">
        <v>363</v>
      </c>
    </row>
    <row r="6557" spans="1:16" x14ac:dyDescent="0.25">
      <c r="A6557" s="43" t="s">
        <v>9526</v>
      </c>
      <c r="B6557" s="43" t="s">
        <v>66</v>
      </c>
      <c r="C6557" s="43" t="s">
        <v>9527</v>
      </c>
      <c r="D6557" s="43" t="s">
        <v>9528</v>
      </c>
      <c r="E6557" s="43" t="s">
        <v>46</v>
      </c>
      <c r="F6557" s="44">
        <v>45015</v>
      </c>
      <c r="G6557" s="43" t="s">
        <v>203</v>
      </c>
      <c r="H6557" s="43" t="s">
        <v>3960</v>
      </c>
      <c r="I6557" s="43" t="s">
        <v>364</v>
      </c>
      <c r="J6557" s="43">
        <v>4</v>
      </c>
      <c r="K6557" s="43" t="s">
        <v>70</v>
      </c>
      <c r="L6557" s="55" t="s">
        <v>13</v>
      </c>
      <c r="M6557" s="43" t="s">
        <v>2</v>
      </c>
      <c r="N6557" s="43" t="s">
        <v>2</v>
      </c>
      <c r="O6557"/>
      <c r="P6557" s="43" t="s">
        <v>363</v>
      </c>
    </row>
    <row r="6558" spans="1:16" x14ac:dyDescent="0.25">
      <c r="A6558" s="43" t="s">
        <v>9526</v>
      </c>
      <c r="B6558" s="43" t="s">
        <v>66</v>
      </c>
      <c r="C6558" s="43" t="s">
        <v>9527</v>
      </c>
      <c r="D6558" s="43" t="s">
        <v>9528</v>
      </c>
      <c r="E6558" s="43" t="s">
        <v>46</v>
      </c>
      <c r="F6558" s="44">
        <v>45015</v>
      </c>
      <c r="G6558" s="43" t="s">
        <v>203</v>
      </c>
      <c r="H6558" s="43" t="s">
        <v>3960</v>
      </c>
      <c r="I6558" s="43" t="s">
        <v>364</v>
      </c>
      <c r="J6558" s="43">
        <v>5</v>
      </c>
      <c r="K6558" s="43" t="s">
        <v>69</v>
      </c>
      <c r="L6558" s="55" t="s">
        <v>13</v>
      </c>
      <c r="M6558" s="43" t="s">
        <v>2</v>
      </c>
      <c r="N6558" s="43" t="s">
        <v>2</v>
      </c>
      <c r="O6558"/>
      <c r="P6558" s="43" t="s">
        <v>363</v>
      </c>
    </row>
    <row r="6559" spans="1:16" x14ac:dyDescent="0.25">
      <c r="A6559" s="43" t="s">
        <v>9526</v>
      </c>
      <c r="B6559" s="43" t="s">
        <v>66</v>
      </c>
      <c r="C6559" s="43" t="s">
        <v>9527</v>
      </c>
      <c r="D6559" s="43" t="s">
        <v>9528</v>
      </c>
      <c r="E6559" s="43" t="s">
        <v>46</v>
      </c>
      <c r="F6559" s="44">
        <v>45015</v>
      </c>
      <c r="G6559" s="43" t="s">
        <v>203</v>
      </c>
      <c r="H6559" s="43" t="s">
        <v>3960</v>
      </c>
      <c r="I6559" s="43" t="s">
        <v>363</v>
      </c>
      <c r="J6559" s="43">
        <v>6</v>
      </c>
      <c r="K6559" s="43" t="s">
        <v>3875</v>
      </c>
      <c r="L6559" s="55" t="s">
        <v>638</v>
      </c>
      <c r="M6559"/>
      <c r="N6559"/>
      <c r="O6559"/>
      <c r="P6559" s="43" t="s">
        <v>363</v>
      </c>
    </row>
    <row r="6560" spans="1:16" x14ac:dyDescent="0.25">
      <c r="A6560" s="43" t="s">
        <v>9526</v>
      </c>
      <c r="B6560" s="43" t="s">
        <v>66</v>
      </c>
      <c r="C6560" s="43" t="s">
        <v>9527</v>
      </c>
      <c r="D6560" s="43" t="s">
        <v>9528</v>
      </c>
      <c r="E6560" s="43" t="s">
        <v>46</v>
      </c>
      <c r="F6560" s="44">
        <v>45015</v>
      </c>
      <c r="G6560" s="43" t="s">
        <v>203</v>
      </c>
      <c r="H6560" s="43" t="s">
        <v>3960</v>
      </c>
      <c r="I6560" s="43" t="s">
        <v>363</v>
      </c>
      <c r="J6560" s="43">
        <v>7</v>
      </c>
      <c r="K6560" s="43" t="s">
        <v>6996</v>
      </c>
      <c r="L6560" s="55" t="s">
        <v>638</v>
      </c>
      <c r="M6560"/>
      <c r="N6560"/>
      <c r="O6560"/>
      <c r="P6560" s="43" t="s">
        <v>363</v>
      </c>
    </row>
    <row r="6561" spans="1:16" x14ac:dyDescent="0.25">
      <c r="A6561" s="43" t="s">
        <v>9526</v>
      </c>
      <c r="B6561" s="43" t="s">
        <v>66</v>
      </c>
      <c r="C6561" s="43" t="s">
        <v>9527</v>
      </c>
      <c r="D6561" s="43" t="s">
        <v>9528</v>
      </c>
      <c r="E6561" s="43" t="s">
        <v>46</v>
      </c>
      <c r="F6561" s="44">
        <v>45015</v>
      </c>
      <c r="G6561" s="43" t="s">
        <v>203</v>
      </c>
      <c r="H6561" s="43" t="s">
        <v>3960</v>
      </c>
      <c r="I6561" s="43" t="s">
        <v>364</v>
      </c>
      <c r="J6561" s="43">
        <v>9</v>
      </c>
      <c r="K6561" s="43" t="s">
        <v>9529</v>
      </c>
      <c r="L6561" s="55" t="s">
        <v>640</v>
      </c>
      <c r="M6561" s="43" t="s">
        <v>2</v>
      </c>
      <c r="N6561" s="43" t="s">
        <v>2</v>
      </c>
      <c r="O6561"/>
      <c r="P6561" s="43" t="s">
        <v>363</v>
      </c>
    </row>
    <row r="6562" spans="1:16" x14ac:dyDescent="0.25">
      <c r="A6562" s="43" t="s">
        <v>9526</v>
      </c>
      <c r="B6562" s="43" t="s">
        <v>66</v>
      </c>
      <c r="C6562" s="43" t="s">
        <v>9527</v>
      </c>
      <c r="D6562" s="43" t="s">
        <v>9528</v>
      </c>
      <c r="E6562" s="43" t="s">
        <v>46</v>
      </c>
      <c r="F6562" s="44">
        <v>45015</v>
      </c>
      <c r="G6562" s="43" t="s">
        <v>203</v>
      </c>
      <c r="H6562" s="43" t="s">
        <v>3960</v>
      </c>
      <c r="I6562" s="43" t="s">
        <v>364</v>
      </c>
      <c r="J6562" s="43">
        <v>10</v>
      </c>
      <c r="K6562" s="43" t="s">
        <v>7224</v>
      </c>
      <c r="L6562" s="55" t="s">
        <v>639</v>
      </c>
      <c r="M6562" s="43" t="s">
        <v>2</v>
      </c>
      <c r="N6562" s="43" t="s">
        <v>2</v>
      </c>
      <c r="O6562"/>
      <c r="P6562" s="43" t="s">
        <v>363</v>
      </c>
    </row>
    <row r="6563" spans="1:16" ht="30" x14ac:dyDescent="0.25">
      <c r="A6563" s="43" t="s">
        <v>9526</v>
      </c>
      <c r="B6563" s="43" t="s">
        <v>66</v>
      </c>
      <c r="C6563" s="43" t="s">
        <v>9527</v>
      </c>
      <c r="D6563" s="43" t="s">
        <v>9528</v>
      </c>
      <c r="E6563" s="43" t="s">
        <v>46</v>
      </c>
      <c r="F6563" s="44">
        <v>45015</v>
      </c>
      <c r="G6563" s="43" t="s">
        <v>203</v>
      </c>
      <c r="H6563" s="43" t="s">
        <v>3960</v>
      </c>
      <c r="I6563" s="43" t="s">
        <v>364</v>
      </c>
      <c r="J6563" s="43">
        <v>11.1</v>
      </c>
      <c r="K6563" s="43" t="s">
        <v>9530</v>
      </c>
      <c r="L6563" s="55" t="s">
        <v>640</v>
      </c>
      <c r="M6563" s="43" t="s">
        <v>2</v>
      </c>
      <c r="N6563" s="43" t="s">
        <v>2</v>
      </c>
      <c r="O6563"/>
      <c r="P6563" s="43" t="s">
        <v>363</v>
      </c>
    </row>
    <row r="6564" spans="1:16" x14ac:dyDescent="0.25">
      <c r="A6564" s="43" t="s">
        <v>9526</v>
      </c>
      <c r="B6564" s="43" t="s">
        <v>66</v>
      </c>
      <c r="C6564" s="43" t="s">
        <v>9527</v>
      </c>
      <c r="D6564" s="43" t="s">
        <v>9528</v>
      </c>
      <c r="E6564" s="43" t="s">
        <v>46</v>
      </c>
      <c r="F6564" s="44">
        <v>45015</v>
      </c>
      <c r="G6564" s="43" t="s">
        <v>203</v>
      </c>
      <c r="H6564" s="43" t="s">
        <v>3960</v>
      </c>
      <c r="I6564" s="43" t="s">
        <v>364</v>
      </c>
      <c r="J6564" s="43">
        <v>11.2</v>
      </c>
      <c r="K6564" s="43" t="s">
        <v>5688</v>
      </c>
      <c r="L6564" s="55" t="s">
        <v>641</v>
      </c>
      <c r="M6564" s="43" t="s">
        <v>2</v>
      </c>
      <c r="N6564" s="43" t="s">
        <v>2</v>
      </c>
      <c r="O6564"/>
      <c r="P6564" s="43" t="s">
        <v>363</v>
      </c>
    </row>
    <row r="6565" spans="1:16" x14ac:dyDescent="0.25">
      <c r="A6565" s="43" t="s">
        <v>9526</v>
      </c>
      <c r="B6565" s="43" t="s">
        <v>66</v>
      </c>
      <c r="C6565" s="43" t="s">
        <v>9527</v>
      </c>
      <c r="D6565" s="43" t="s">
        <v>9528</v>
      </c>
      <c r="E6565" s="43" t="s">
        <v>46</v>
      </c>
      <c r="F6565" s="44">
        <v>45015</v>
      </c>
      <c r="G6565" s="43" t="s">
        <v>203</v>
      </c>
      <c r="H6565" s="43" t="s">
        <v>3960</v>
      </c>
      <c r="I6565" s="43" t="s">
        <v>364</v>
      </c>
      <c r="J6565" s="43">
        <v>12.1</v>
      </c>
      <c r="K6565" s="43" t="s">
        <v>9531</v>
      </c>
      <c r="L6565" s="55" t="s">
        <v>640</v>
      </c>
      <c r="M6565" s="43" t="s">
        <v>2</v>
      </c>
      <c r="N6565" s="43" t="s">
        <v>2</v>
      </c>
      <c r="O6565"/>
      <c r="P6565" s="43" t="s">
        <v>363</v>
      </c>
    </row>
    <row r="6566" spans="1:16" x14ac:dyDescent="0.25">
      <c r="A6566" s="43" t="s">
        <v>9526</v>
      </c>
      <c r="B6566" s="43" t="s">
        <v>66</v>
      </c>
      <c r="C6566" s="43" t="s">
        <v>9527</v>
      </c>
      <c r="D6566" s="43" t="s">
        <v>9528</v>
      </c>
      <c r="E6566" s="43" t="s">
        <v>46</v>
      </c>
      <c r="F6566" s="44">
        <v>45015</v>
      </c>
      <c r="G6566" s="43" t="s">
        <v>203</v>
      </c>
      <c r="H6566" s="43" t="s">
        <v>3960</v>
      </c>
      <c r="I6566" s="43" t="s">
        <v>364</v>
      </c>
      <c r="J6566" s="43">
        <v>12.1</v>
      </c>
      <c r="K6566" s="43" t="s">
        <v>9532</v>
      </c>
      <c r="L6566" s="55" t="s">
        <v>640</v>
      </c>
      <c r="M6566" s="43" t="s">
        <v>2</v>
      </c>
      <c r="N6566" s="43" t="s">
        <v>2</v>
      </c>
      <c r="O6566"/>
      <c r="P6566" s="43" t="s">
        <v>363</v>
      </c>
    </row>
    <row r="6567" spans="1:16" ht="45" x14ac:dyDescent="0.25">
      <c r="A6567" s="43" t="s">
        <v>9526</v>
      </c>
      <c r="B6567" s="43" t="s">
        <v>66</v>
      </c>
      <c r="C6567" s="43" t="s">
        <v>9527</v>
      </c>
      <c r="D6567" s="43" t="s">
        <v>9528</v>
      </c>
      <c r="E6567" s="43" t="s">
        <v>46</v>
      </c>
      <c r="F6567" s="44">
        <v>45015</v>
      </c>
      <c r="G6567" s="43" t="s">
        <v>203</v>
      </c>
      <c r="H6567" s="43" t="s">
        <v>3960</v>
      </c>
      <c r="I6567" s="43" t="s">
        <v>364</v>
      </c>
      <c r="J6567" s="43">
        <v>12.2</v>
      </c>
      <c r="K6567" s="43" t="s">
        <v>7146</v>
      </c>
      <c r="L6567" s="55" t="s">
        <v>640</v>
      </c>
      <c r="M6567" s="43" t="s">
        <v>2</v>
      </c>
      <c r="N6567" s="43" t="s">
        <v>3</v>
      </c>
      <c r="O6567" s="43" t="s">
        <v>10032</v>
      </c>
      <c r="P6567" s="43" t="s">
        <v>364</v>
      </c>
    </row>
    <row r="6568" spans="1:16" x14ac:dyDescent="0.25">
      <c r="A6568" s="43" t="s">
        <v>9526</v>
      </c>
      <c r="B6568" s="43" t="s">
        <v>66</v>
      </c>
      <c r="C6568" s="43" t="s">
        <v>9527</v>
      </c>
      <c r="D6568" s="43" t="s">
        <v>9528</v>
      </c>
      <c r="E6568" s="43" t="s">
        <v>46</v>
      </c>
      <c r="F6568" s="44">
        <v>45015</v>
      </c>
      <c r="G6568" s="43" t="s">
        <v>203</v>
      </c>
      <c r="H6568" s="43" t="s">
        <v>3960</v>
      </c>
      <c r="I6568" s="43" t="s">
        <v>364</v>
      </c>
      <c r="J6568" s="43">
        <v>12.3</v>
      </c>
      <c r="K6568" s="43" t="s">
        <v>9533</v>
      </c>
      <c r="L6568" s="55" t="s">
        <v>640</v>
      </c>
      <c r="M6568" s="43" t="s">
        <v>2</v>
      </c>
      <c r="N6568" s="43" t="s">
        <v>2</v>
      </c>
      <c r="O6568"/>
      <c r="P6568" s="43" t="s">
        <v>363</v>
      </c>
    </row>
    <row r="6569" spans="1:16" x14ac:dyDescent="0.25">
      <c r="A6569" s="43" t="s">
        <v>9526</v>
      </c>
      <c r="B6569" s="43" t="s">
        <v>66</v>
      </c>
      <c r="C6569" s="43" t="s">
        <v>9527</v>
      </c>
      <c r="D6569" s="43" t="s">
        <v>9528</v>
      </c>
      <c r="E6569" s="43" t="s">
        <v>46</v>
      </c>
      <c r="F6569" s="44">
        <v>45015</v>
      </c>
      <c r="G6569" s="43" t="s">
        <v>203</v>
      </c>
      <c r="H6569" s="43" t="s">
        <v>3960</v>
      </c>
      <c r="I6569" s="43" t="s">
        <v>364</v>
      </c>
      <c r="J6569" s="43">
        <v>12.4</v>
      </c>
      <c r="K6569" s="43" t="s">
        <v>8526</v>
      </c>
      <c r="L6569" s="55" t="s">
        <v>640</v>
      </c>
      <c r="M6569" s="43" t="s">
        <v>2</v>
      </c>
      <c r="N6569" s="43" t="s">
        <v>2</v>
      </c>
      <c r="O6569"/>
      <c r="P6569" s="43" t="s">
        <v>363</v>
      </c>
    </row>
    <row r="6570" spans="1:16" x14ac:dyDescent="0.25">
      <c r="A6570" s="43" t="s">
        <v>9526</v>
      </c>
      <c r="B6570" s="43" t="s">
        <v>66</v>
      </c>
      <c r="C6570" s="43" t="s">
        <v>9527</v>
      </c>
      <c r="D6570" s="43" t="s">
        <v>9528</v>
      </c>
      <c r="E6570" s="43" t="s">
        <v>46</v>
      </c>
      <c r="F6570" s="44">
        <v>45015</v>
      </c>
      <c r="G6570" s="43" t="s">
        <v>203</v>
      </c>
      <c r="H6570" s="43" t="s">
        <v>3960</v>
      </c>
      <c r="I6570" s="43" t="s">
        <v>364</v>
      </c>
      <c r="J6570" s="43">
        <v>12.5</v>
      </c>
      <c r="K6570" s="43" t="s">
        <v>9534</v>
      </c>
      <c r="L6570" s="55" t="s">
        <v>640</v>
      </c>
      <c r="M6570" s="43" t="s">
        <v>2</v>
      </c>
      <c r="N6570" s="43" t="s">
        <v>2</v>
      </c>
      <c r="O6570"/>
      <c r="P6570" s="43" t="s">
        <v>363</v>
      </c>
    </row>
    <row r="6571" spans="1:16" x14ac:dyDescent="0.25">
      <c r="A6571" s="43" t="s">
        <v>9526</v>
      </c>
      <c r="B6571" s="43" t="s">
        <v>66</v>
      </c>
      <c r="C6571" s="43" t="s">
        <v>9527</v>
      </c>
      <c r="D6571" s="43" t="s">
        <v>9528</v>
      </c>
      <c r="E6571" s="43" t="s">
        <v>46</v>
      </c>
      <c r="F6571" s="44">
        <v>45015</v>
      </c>
      <c r="G6571" s="43" t="s">
        <v>203</v>
      </c>
      <c r="H6571" s="43" t="s">
        <v>3960</v>
      </c>
      <c r="I6571" s="43" t="s">
        <v>364</v>
      </c>
      <c r="J6571" s="43">
        <v>12.6</v>
      </c>
      <c r="K6571" s="43" t="s">
        <v>9535</v>
      </c>
      <c r="L6571" s="55" t="s">
        <v>640</v>
      </c>
      <c r="M6571" s="43" t="s">
        <v>2</v>
      </c>
      <c r="N6571" s="43" t="s">
        <v>2</v>
      </c>
      <c r="O6571"/>
      <c r="P6571" s="43" t="s">
        <v>363</v>
      </c>
    </row>
    <row r="6572" spans="1:16" x14ac:dyDescent="0.25">
      <c r="A6572" s="43" t="s">
        <v>9526</v>
      </c>
      <c r="B6572" s="43" t="s">
        <v>66</v>
      </c>
      <c r="C6572" s="43" t="s">
        <v>9527</v>
      </c>
      <c r="D6572" s="43" t="s">
        <v>9528</v>
      </c>
      <c r="E6572" s="43" t="s">
        <v>46</v>
      </c>
      <c r="F6572" s="44">
        <v>45015</v>
      </c>
      <c r="G6572" s="43" t="s">
        <v>203</v>
      </c>
      <c r="H6572" s="43" t="s">
        <v>3960</v>
      </c>
      <c r="I6572" s="43" t="s">
        <v>364</v>
      </c>
      <c r="J6572" s="43">
        <v>12.7</v>
      </c>
      <c r="K6572" s="43" t="s">
        <v>9536</v>
      </c>
      <c r="L6572" s="55" t="s">
        <v>640</v>
      </c>
      <c r="M6572" s="43" t="s">
        <v>2</v>
      </c>
      <c r="N6572" s="43" t="s">
        <v>2</v>
      </c>
      <c r="O6572"/>
      <c r="P6572" s="43" t="s">
        <v>363</v>
      </c>
    </row>
    <row r="6573" spans="1:16" x14ac:dyDescent="0.25">
      <c r="A6573" s="43" t="s">
        <v>9526</v>
      </c>
      <c r="B6573" s="43" t="s">
        <v>66</v>
      </c>
      <c r="C6573" s="43" t="s">
        <v>9527</v>
      </c>
      <c r="D6573" s="43" t="s">
        <v>9528</v>
      </c>
      <c r="E6573" s="43" t="s">
        <v>46</v>
      </c>
      <c r="F6573" s="44">
        <v>45015</v>
      </c>
      <c r="G6573" s="43" t="s">
        <v>203</v>
      </c>
      <c r="H6573" s="43" t="s">
        <v>3960</v>
      </c>
      <c r="I6573" s="43" t="s">
        <v>364</v>
      </c>
      <c r="J6573" s="43">
        <v>12.8</v>
      </c>
      <c r="K6573" s="43" t="s">
        <v>9537</v>
      </c>
      <c r="L6573" s="55" t="s">
        <v>640</v>
      </c>
      <c r="M6573" s="43" t="s">
        <v>2</v>
      </c>
      <c r="N6573" s="43" t="s">
        <v>2</v>
      </c>
      <c r="O6573"/>
      <c r="P6573" s="43" t="s">
        <v>363</v>
      </c>
    </row>
    <row r="6574" spans="1:16" ht="45" x14ac:dyDescent="0.25">
      <c r="A6574" s="43" t="s">
        <v>9526</v>
      </c>
      <c r="B6574" s="43" t="s">
        <v>66</v>
      </c>
      <c r="C6574" s="43" t="s">
        <v>9527</v>
      </c>
      <c r="D6574" s="43" t="s">
        <v>9528</v>
      </c>
      <c r="E6574" s="43" t="s">
        <v>46</v>
      </c>
      <c r="F6574" s="44">
        <v>45015</v>
      </c>
      <c r="G6574" s="43" t="s">
        <v>203</v>
      </c>
      <c r="H6574" s="43" t="s">
        <v>3960</v>
      </c>
      <c r="I6574" s="43" t="s">
        <v>364</v>
      </c>
      <c r="J6574" s="43">
        <v>12.9</v>
      </c>
      <c r="K6574" s="43" t="s">
        <v>8534</v>
      </c>
      <c r="L6574" s="55" t="s">
        <v>640</v>
      </c>
      <c r="M6574" s="43" t="s">
        <v>2</v>
      </c>
      <c r="N6574" s="43" t="s">
        <v>3</v>
      </c>
      <c r="O6574" s="43" t="s">
        <v>9907</v>
      </c>
      <c r="P6574" s="43" t="s">
        <v>364</v>
      </c>
    </row>
    <row r="6575" spans="1:16" ht="45" x14ac:dyDescent="0.25">
      <c r="A6575" s="43" t="s">
        <v>9526</v>
      </c>
      <c r="B6575" s="43" t="s">
        <v>66</v>
      </c>
      <c r="C6575" s="43" t="s">
        <v>9527</v>
      </c>
      <c r="D6575" s="43" t="s">
        <v>9528</v>
      </c>
      <c r="E6575" s="43" t="s">
        <v>46</v>
      </c>
      <c r="F6575" s="44">
        <v>45015</v>
      </c>
      <c r="G6575" s="43" t="s">
        <v>203</v>
      </c>
      <c r="H6575" s="43" t="s">
        <v>3960</v>
      </c>
      <c r="I6575" s="43" t="s">
        <v>364</v>
      </c>
      <c r="J6575" s="43">
        <v>13</v>
      </c>
      <c r="K6575" s="43" t="s">
        <v>8517</v>
      </c>
      <c r="L6575" s="55" t="s">
        <v>13</v>
      </c>
      <c r="M6575" s="43" t="s">
        <v>2</v>
      </c>
      <c r="N6575" s="43" t="s">
        <v>3</v>
      </c>
      <c r="O6575" s="43" t="s">
        <v>10032</v>
      </c>
      <c r="P6575" s="43" t="s">
        <v>364</v>
      </c>
    </row>
    <row r="6576" spans="1:16" x14ac:dyDescent="0.25">
      <c r="A6576" s="43" t="s">
        <v>9526</v>
      </c>
      <c r="B6576" s="43" t="s">
        <v>66</v>
      </c>
      <c r="C6576" s="43" t="s">
        <v>9527</v>
      </c>
      <c r="D6576" s="43" t="s">
        <v>9528</v>
      </c>
      <c r="E6576" s="43" t="s">
        <v>46</v>
      </c>
      <c r="F6576" s="44">
        <v>45015</v>
      </c>
      <c r="G6576" s="43" t="s">
        <v>203</v>
      </c>
      <c r="H6576" s="43" t="s">
        <v>3960</v>
      </c>
      <c r="I6576" s="43" t="s">
        <v>364</v>
      </c>
      <c r="J6576" s="43">
        <v>14</v>
      </c>
      <c r="K6576" s="43" t="s">
        <v>6033</v>
      </c>
      <c r="L6576" s="55" t="s">
        <v>639</v>
      </c>
      <c r="M6576" s="43" t="s">
        <v>2</v>
      </c>
      <c r="N6576" s="43" t="s">
        <v>2</v>
      </c>
      <c r="O6576"/>
      <c r="P6576" s="43" t="s">
        <v>363</v>
      </c>
    </row>
    <row r="6577" spans="1:16" x14ac:dyDescent="0.25">
      <c r="A6577" s="43" t="s">
        <v>9526</v>
      </c>
      <c r="B6577" s="43" t="s">
        <v>66</v>
      </c>
      <c r="C6577" s="43" t="s">
        <v>9527</v>
      </c>
      <c r="D6577" s="43" t="s">
        <v>9528</v>
      </c>
      <c r="E6577" s="43" t="s">
        <v>46</v>
      </c>
      <c r="F6577" s="44">
        <v>45015</v>
      </c>
      <c r="G6577" s="43" t="s">
        <v>203</v>
      </c>
      <c r="H6577" s="43" t="s">
        <v>3960</v>
      </c>
      <c r="I6577" s="43" t="s">
        <v>364</v>
      </c>
      <c r="J6577" s="43">
        <v>15</v>
      </c>
      <c r="K6577" s="43" t="s">
        <v>71</v>
      </c>
      <c r="L6577" s="55" t="s">
        <v>641</v>
      </c>
      <c r="M6577" s="43" t="s">
        <v>2</v>
      </c>
      <c r="N6577" s="43" t="s">
        <v>2</v>
      </c>
      <c r="O6577"/>
      <c r="P6577" s="43" t="s">
        <v>363</v>
      </c>
    </row>
    <row r="6578" spans="1:16" x14ac:dyDescent="0.25">
      <c r="A6578" s="43" t="s">
        <v>9526</v>
      </c>
      <c r="B6578" s="43" t="s">
        <v>66</v>
      </c>
      <c r="C6578" s="43" t="s">
        <v>9527</v>
      </c>
      <c r="D6578" s="43" t="s">
        <v>9528</v>
      </c>
      <c r="E6578" s="43" t="s">
        <v>46</v>
      </c>
      <c r="F6578" s="44">
        <v>45015</v>
      </c>
      <c r="G6578" s="43" t="s">
        <v>203</v>
      </c>
      <c r="H6578" s="43" t="s">
        <v>3960</v>
      </c>
      <c r="I6578" s="43" t="s">
        <v>364</v>
      </c>
      <c r="J6578" s="43">
        <v>16</v>
      </c>
      <c r="K6578" s="43" t="s">
        <v>8518</v>
      </c>
      <c r="L6578" s="55" t="s">
        <v>13</v>
      </c>
      <c r="M6578" s="43" t="s">
        <v>2</v>
      </c>
      <c r="N6578" s="43" t="s">
        <v>2</v>
      </c>
      <c r="O6578"/>
      <c r="P6578" s="43" t="s">
        <v>363</v>
      </c>
    </row>
    <row r="6579" spans="1:16" x14ac:dyDescent="0.25">
      <c r="A6579" s="43" t="s">
        <v>9526</v>
      </c>
      <c r="B6579" s="43" t="s">
        <v>66</v>
      </c>
      <c r="C6579" s="43" t="s">
        <v>9527</v>
      </c>
      <c r="D6579" s="43" t="s">
        <v>9528</v>
      </c>
      <c r="E6579" s="43" t="s">
        <v>46</v>
      </c>
      <c r="F6579" s="44">
        <v>45015</v>
      </c>
      <c r="G6579" s="43" t="s">
        <v>203</v>
      </c>
      <c r="H6579" s="43" t="s">
        <v>3960</v>
      </c>
      <c r="I6579" s="43" t="s">
        <v>363</v>
      </c>
      <c r="J6579" s="43">
        <v>17</v>
      </c>
      <c r="K6579" s="43" t="s">
        <v>86</v>
      </c>
      <c r="L6579" s="55" t="s">
        <v>13</v>
      </c>
      <c r="M6579"/>
      <c r="N6579"/>
      <c r="O6579"/>
      <c r="P6579" s="43" t="s">
        <v>363</v>
      </c>
    </row>
    <row r="6580" spans="1:16" x14ac:dyDescent="0.25">
      <c r="A6580" s="43" t="s">
        <v>9526</v>
      </c>
      <c r="B6580" s="43" t="s">
        <v>66</v>
      </c>
      <c r="C6580" s="43" t="s">
        <v>9527</v>
      </c>
      <c r="D6580" s="43" t="s">
        <v>9528</v>
      </c>
      <c r="E6580" s="43" t="s">
        <v>46</v>
      </c>
      <c r="F6580" s="44">
        <v>45015</v>
      </c>
      <c r="G6580" s="43" t="s">
        <v>203</v>
      </c>
      <c r="H6580" s="43" t="s">
        <v>3960</v>
      </c>
      <c r="I6580" s="43" t="s">
        <v>364</v>
      </c>
      <c r="J6580" s="43" t="s">
        <v>7292</v>
      </c>
      <c r="K6580" s="43" t="s">
        <v>53</v>
      </c>
      <c r="L6580" s="55" t="s">
        <v>638</v>
      </c>
      <c r="M6580" s="43" t="s">
        <v>2</v>
      </c>
      <c r="N6580" s="43" t="s">
        <v>2</v>
      </c>
      <c r="O6580"/>
      <c r="P6580" s="43" t="s">
        <v>363</v>
      </c>
    </row>
    <row r="6581" spans="1:16" x14ac:dyDescent="0.25">
      <c r="A6581" s="43" t="s">
        <v>9526</v>
      </c>
      <c r="B6581" s="43" t="s">
        <v>66</v>
      </c>
      <c r="C6581" s="43" t="s">
        <v>9527</v>
      </c>
      <c r="D6581" s="43" t="s">
        <v>9528</v>
      </c>
      <c r="E6581" s="43" t="s">
        <v>46</v>
      </c>
      <c r="F6581" s="44">
        <v>45015</v>
      </c>
      <c r="G6581" s="43" t="s">
        <v>203</v>
      </c>
      <c r="H6581" s="43" t="s">
        <v>3960</v>
      </c>
      <c r="I6581" s="43" t="s">
        <v>364</v>
      </c>
      <c r="J6581" s="43" t="s">
        <v>7294</v>
      </c>
      <c r="K6581" s="43" t="s">
        <v>9538</v>
      </c>
      <c r="L6581" s="55" t="s">
        <v>13</v>
      </c>
      <c r="M6581" s="43" t="s">
        <v>2</v>
      </c>
      <c r="N6581" s="43" t="s">
        <v>2</v>
      </c>
      <c r="O6581"/>
      <c r="P6581" s="43" t="s">
        <v>363</v>
      </c>
    </row>
    <row r="6582" spans="1:16" x14ac:dyDescent="0.25">
      <c r="A6582" s="43" t="s">
        <v>9526</v>
      </c>
      <c r="B6582" s="43" t="s">
        <v>66</v>
      </c>
      <c r="C6582" s="43" t="s">
        <v>9527</v>
      </c>
      <c r="D6582" s="43" t="s">
        <v>9528</v>
      </c>
      <c r="E6582" s="43" t="s">
        <v>46</v>
      </c>
      <c r="F6582" s="44">
        <v>45015</v>
      </c>
      <c r="G6582" s="43" t="s">
        <v>203</v>
      </c>
      <c r="H6582" s="43" t="s">
        <v>3960</v>
      </c>
      <c r="I6582" s="43" t="s">
        <v>364</v>
      </c>
      <c r="J6582" s="43" t="s">
        <v>8585</v>
      </c>
      <c r="K6582" s="43" t="s">
        <v>9539</v>
      </c>
      <c r="L6582" s="55" t="s">
        <v>13</v>
      </c>
      <c r="M6582" s="43" t="s">
        <v>2</v>
      </c>
      <c r="N6582" s="43" t="s">
        <v>2</v>
      </c>
      <c r="O6582"/>
      <c r="P6582" s="43" t="s">
        <v>363</v>
      </c>
    </row>
    <row r="6583" spans="1:16" x14ac:dyDescent="0.25">
      <c r="A6583" s="43" t="s">
        <v>9526</v>
      </c>
      <c r="B6583" s="43" t="s">
        <v>66</v>
      </c>
      <c r="C6583" s="43" t="s">
        <v>9527</v>
      </c>
      <c r="D6583" s="43" t="s">
        <v>9528</v>
      </c>
      <c r="E6583" s="43" t="s">
        <v>46</v>
      </c>
      <c r="F6583" s="44">
        <v>45015</v>
      </c>
      <c r="G6583" s="43" t="s">
        <v>203</v>
      </c>
      <c r="H6583" s="43" t="s">
        <v>3960</v>
      </c>
      <c r="I6583" s="43" t="s">
        <v>364</v>
      </c>
      <c r="J6583" s="43" t="s">
        <v>9540</v>
      </c>
      <c r="K6583" s="43" t="s">
        <v>9541</v>
      </c>
      <c r="L6583" s="55" t="s">
        <v>13</v>
      </c>
      <c r="M6583" s="43" t="s">
        <v>2</v>
      </c>
      <c r="N6583" s="43" t="s">
        <v>2</v>
      </c>
      <c r="O6583"/>
      <c r="P6583" s="43" t="s">
        <v>363</v>
      </c>
    </row>
    <row r="6584" spans="1:16" x14ac:dyDescent="0.25">
      <c r="A6584" s="43" t="s">
        <v>9526</v>
      </c>
      <c r="B6584" s="43" t="s">
        <v>66</v>
      </c>
      <c r="C6584" s="43" t="s">
        <v>9527</v>
      </c>
      <c r="D6584" s="43" t="s">
        <v>9528</v>
      </c>
      <c r="E6584" s="43" t="s">
        <v>46</v>
      </c>
      <c r="F6584" s="44">
        <v>45015</v>
      </c>
      <c r="G6584" s="43" t="s">
        <v>203</v>
      </c>
      <c r="H6584" s="43" t="s">
        <v>3960</v>
      </c>
      <c r="I6584" s="43" t="s">
        <v>364</v>
      </c>
      <c r="J6584" s="43" t="s">
        <v>9542</v>
      </c>
      <c r="K6584" s="43" t="s">
        <v>9543</v>
      </c>
      <c r="L6584" s="55" t="s">
        <v>13</v>
      </c>
      <c r="M6584" s="43" t="s">
        <v>2</v>
      </c>
      <c r="N6584" s="43" t="s">
        <v>2</v>
      </c>
      <c r="O6584"/>
      <c r="P6584" s="43" t="s">
        <v>363</v>
      </c>
    </row>
    <row r="6585" spans="1:16" x14ac:dyDescent="0.25">
      <c r="A6585" s="43" t="s">
        <v>9526</v>
      </c>
      <c r="B6585" s="43" t="s">
        <v>66</v>
      </c>
      <c r="C6585" s="43" t="s">
        <v>9527</v>
      </c>
      <c r="D6585" s="43" t="s">
        <v>9528</v>
      </c>
      <c r="E6585" s="43" t="s">
        <v>46</v>
      </c>
      <c r="F6585" s="44">
        <v>45015</v>
      </c>
      <c r="G6585" s="43" t="s">
        <v>203</v>
      </c>
      <c r="H6585" s="43" t="s">
        <v>3960</v>
      </c>
      <c r="I6585" s="43" t="s">
        <v>364</v>
      </c>
      <c r="J6585" s="43" t="s">
        <v>9544</v>
      </c>
      <c r="K6585" s="43" t="s">
        <v>9545</v>
      </c>
      <c r="L6585" s="55" t="s">
        <v>13</v>
      </c>
      <c r="M6585" s="43" t="s">
        <v>2</v>
      </c>
      <c r="N6585" s="43" t="s">
        <v>2</v>
      </c>
      <c r="O6585"/>
      <c r="P6585" s="43" t="s">
        <v>363</v>
      </c>
    </row>
    <row r="6586" spans="1:16" x14ac:dyDescent="0.25">
      <c r="A6586" s="43" t="s">
        <v>9526</v>
      </c>
      <c r="B6586" s="43" t="s">
        <v>66</v>
      </c>
      <c r="C6586" s="43" t="s">
        <v>9527</v>
      </c>
      <c r="D6586" s="43" t="s">
        <v>9528</v>
      </c>
      <c r="E6586" s="43" t="s">
        <v>46</v>
      </c>
      <c r="F6586" s="44">
        <v>45015</v>
      </c>
      <c r="G6586" s="43" t="s">
        <v>203</v>
      </c>
      <c r="H6586" s="43" t="s">
        <v>3960</v>
      </c>
      <c r="I6586" s="43" t="s">
        <v>364</v>
      </c>
      <c r="J6586" s="43" t="s">
        <v>9546</v>
      </c>
      <c r="K6586" s="43" t="s">
        <v>9547</v>
      </c>
      <c r="L6586" s="55" t="s">
        <v>13</v>
      </c>
      <c r="M6586" s="43" t="s">
        <v>2</v>
      </c>
      <c r="N6586" s="43" t="s">
        <v>2</v>
      </c>
      <c r="O6586"/>
      <c r="P6586" s="43" t="s">
        <v>363</v>
      </c>
    </row>
    <row r="6587" spans="1:16" x14ac:dyDescent="0.25">
      <c r="A6587" s="43" t="s">
        <v>9526</v>
      </c>
      <c r="B6587" s="43" t="s">
        <v>66</v>
      </c>
      <c r="C6587" s="43" t="s">
        <v>9527</v>
      </c>
      <c r="D6587" s="43" t="s">
        <v>9528</v>
      </c>
      <c r="E6587" s="43" t="s">
        <v>46</v>
      </c>
      <c r="F6587" s="44">
        <v>45015</v>
      </c>
      <c r="G6587" s="43" t="s">
        <v>203</v>
      </c>
      <c r="H6587" s="43" t="s">
        <v>3960</v>
      </c>
      <c r="I6587" s="43" t="s">
        <v>364</v>
      </c>
      <c r="J6587" s="43" t="s">
        <v>9548</v>
      </c>
      <c r="K6587" s="43" t="s">
        <v>9549</v>
      </c>
      <c r="L6587" s="55" t="s">
        <v>13</v>
      </c>
      <c r="M6587" s="43" t="s">
        <v>2</v>
      </c>
      <c r="N6587" s="43" t="s">
        <v>2</v>
      </c>
      <c r="O6587"/>
      <c r="P6587" s="43" t="s">
        <v>363</v>
      </c>
    </row>
    <row r="6588" spans="1:16" x14ac:dyDescent="0.25">
      <c r="A6588" s="43" t="s">
        <v>9526</v>
      </c>
      <c r="B6588" s="43" t="s">
        <v>66</v>
      </c>
      <c r="C6588" s="43" t="s">
        <v>9527</v>
      </c>
      <c r="D6588" s="43" t="s">
        <v>9528</v>
      </c>
      <c r="E6588" s="43" t="s">
        <v>46</v>
      </c>
      <c r="F6588" s="44">
        <v>45015</v>
      </c>
      <c r="G6588" s="43" t="s">
        <v>203</v>
      </c>
      <c r="H6588" s="43" t="s">
        <v>3960</v>
      </c>
      <c r="I6588" s="43" t="s">
        <v>364</v>
      </c>
      <c r="J6588" s="43" t="s">
        <v>9550</v>
      </c>
      <c r="K6588" s="43" t="s">
        <v>9551</v>
      </c>
      <c r="L6588" s="55" t="s">
        <v>13</v>
      </c>
      <c r="M6588" s="43" t="s">
        <v>2</v>
      </c>
      <c r="N6588" s="43" t="s">
        <v>2</v>
      </c>
      <c r="O6588"/>
      <c r="P6588" s="43" t="s">
        <v>363</v>
      </c>
    </row>
    <row r="6589" spans="1:16" x14ac:dyDescent="0.25">
      <c r="A6589" s="43" t="s">
        <v>9526</v>
      </c>
      <c r="B6589" s="43" t="s">
        <v>66</v>
      </c>
      <c r="C6589" s="43" t="s">
        <v>9527</v>
      </c>
      <c r="D6589" s="43" t="s">
        <v>9528</v>
      </c>
      <c r="E6589" s="43" t="s">
        <v>46</v>
      </c>
      <c r="F6589" s="44">
        <v>45015</v>
      </c>
      <c r="G6589" s="43" t="s">
        <v>203</v>
      </c>
      <c r="H6589" s="43" t="s">
        <v>3960</v>
      </c>
      <c r="I6589" s="43" t="s">
        <v>364</v>
      </c>
      <c r="J6589" s="43" t="s">
        <v>9552</v>
      </c>
      <c r="K6589" s="43" t="s">
        <v>9553</v>
      </c>
      <c r="L6589" s="55" t="s">
        <v>13</v>
      </c>
      <c r="M6589" s="43" t="s">
        <v>2</v>
      </c>
      <c r="N6589" s="43" t="s">
        <v>2</v>
      </c>
      <c r="O6589"/>
      <c r="P6589" s="43" t="s">
        <v>363</v>
      </c>
    </row>
    <row r="6590" spans="1:16" x14ac:dyDescent="0.25">
      <c r="A6590" s="43" t="s">
        <v>9526</v>
      </c>
      <c r="B6590" s="43" t="s">
        <v>66</v>
      </c>
      <c r="C6590" s="43" t="s">
        <v>9527</v>
      </c>
      <c r="D6590" s="43" t="s">
        <v>9528</v>
      </c>
      <c r="E6590" s="43" t="s">
        <v>46</v>
      </c>
      <c r="F6590" s="44">
        <v>45015</v>
      </c>
      <c r="G6590" s="43" t="s">
        <v>203</v>
      </c>
      <c r="H6590" s="43" t="s">
        <v>3960</v>
      </c>
      <c r="I6590" s="43" t="s">
        <v>364</v>
      </c>
      <c r="J6590" s="43" t="s">
        <v>9554</v>
      </c>
      <c r="K6590" s="43" t="s">
        <v>9555</v>
      </c>
      <c r="L6590" s="55" t="s">
        <v>13</v>
      </c>
      <c r="M6590" s="43" t="s">
        <v>2</v>
      </c>
      <c r="N6590" s="43" t="s">
        <v>2</v>
      </c>
      <c r="O6590"/>
      <c r="P6590" s="43" t="s">
        <v>363</v>
      </c>
    </row>
    <row r="6591" spans="1:16" x14ac:dyDescent="0.25">
      <c r="A6591" s="43" t="s">
        <v>9526</v>
      </c>
      <c r="B6591" s="43" t="s">
        <v>66</v>
      </c>
      <c r="C6591" s="43" t="s">
        <v>9527</v>
      </c>
      <c r="D6591" s="43" t="s">
        <v>9528</v>
      </c>
      <c r="E6591" s="43" t="s">
        <v>46</v>
      </c>
      <c r="F6591" s="44">
        <v>45015</v>
      </c>
      <c r="G6591" s="43" t="s">
        <v>203</v>
      </c>
      <c r="H6591" s="43" t="s">
        <v>3960</v>
      </c>
      <c r="I6591" s="43" t="s">
        <v>364</v>
      </c>
      <c r="J6591" s="43" t="s">
        <v>9556</v>
      </c>
      <c r="K6591" s="43" t="s">
        <v>9557</v>
      </c>
      <c r="L6591" s="55" t="s">
        <v>13</v>
      </c>
      <c r="M6591" s="43" t="s">
        <v>2</v>
      </c>
      <c r="N6591" s="43" t="s">
        <v>2</v>
      </c>
      <c r="O6591"/>
      <c r="P6591" s="43" t="s">
        <v>363</v>
      </c>
    </row>
    <row r="6592" spans="1:16" x14ac:dyDescent="0.25">
      <c r="A6592" s="43" t="s">
        <v>9526</v>
      </c>
      <c r="B6592" s="43" t="s">
        <v>66</v>
      </c>
      <c r="C6592" s="43" t="s">
        <v>9527</v>
      </c>
      <c r="D6592" s="43" t="s">
        <v>9528</v>
      </c>
      <c r="E6592" s="43" t="s">
        <v>46</v>
      </c>
      <c r="F6592" s="44">
        <v>45015</v>
      </c>
      <c r="G6592" s="43" t="s">
        <v>203</v>
      </c>
      <c r="H6592" s="43" t="s">
        <v>3960</v>
      </c>
      <c r="I6592" s="43" t="s">
        <v>364</v>
      </c>
      <c r="J6592" s="43" t="s">
        <v>9558</v>
      </c>
      <c r="K6592" s="43" t="s">
        <v>9559</v>
      </c>
      <c r="L6592" s="55" t="s">
        <v>13</v>
      </c>
      <c r="M6592" s="43" t="s">
        <v>2</v>
      </c>
      <c r="N6592" s="43" t="s">
        <v>2</v>
      </c>
      <c r="O6592"/>
      <c r="P6592" s="43" t="s">
        <v>363</v>
      </c>
    </row>
    <row r="6593" spans="1:16" x14ac:dyDescent="0.25">
      <c r="A6593" s="43" t="s">
        <v>9526</v>
      </c>
      <c r="B6593" s="43" t="s">
        <v>66</v>
      </c>
      <c r="C6593" s="43" t="s">
        <v>9527</v>
      </c>
      <c r="D6593" s="43" t="s">
        <v>9528</v>
      </c>
      <c r="E6593" s="43" t="s">
        <v>46</v>
      </c>
      <c r="F6593" s="44">
        <v>45015</v>
      </c>
      <c r="G6593" s="43" t="s">
        <v>203</v>
      </c>
      <c r="H6593" s="43" t="s">
        <v>3960</v>
      </c>
      <c r="I6593" s="43" t="s">
        <v>364</v>
      </c>
      <c r="J6593" s="43" t="s">
        <v>8587</v>
      </c>
      <c r="K6593" s="43" t="s">
        <v>9560</v>
      </c>
      <c r="L6593" s="55" t="s">
        <v>13</v>
      </c>
      <c r="M6593" s="43" t="s">
        <v>2</v>
      </c>
      <c r="N6593" s="43" t="s">
        <v>2</v>
      </c>
      <c r="O6593"/>
      <c r="P6593" s="43" t="s">
        <v>363</v>
      </c>
    </row>
    <row r="6594" spans="1:16" x14ac:dyDescent="0.25">
      <c r="A6594" s="43" t="s">
        <v>9526</v>
      </c>
      <c r="B6594" s="43" t="s">
        <v>66</v>
      </c>
      <c r="C6594" s="43" t="s">
        <v>9527</v>
      </c>
      <c r="D6594" s="43" t="s">
        <v>9528</v>
      </c>
      <c r="E6594" s="43" t="s">
        <v>46</v>
      </c>
      <c r="F6594" s="44">
        <v>45015</v>
      </c>
      <c r="G6594" s="43" t="s">
        <v>203</v>
      </c>
      <c r="H6594" s="43" t="s">
        <v>3960</v>
      </c>
      <c r="I6594" s="43" t="s">
        <v>364</v>
      </c>
      <c r="J6594" s="43" t="s">
        <v>9561</v>
      </c>
      <c r="K6594" s="43" t="s">
        <v>9562</v>
      </c>
      <c r="L6594" s="55" t="s">
        <v>13</v>
      </c>
      <c r="M6594" s="43" t="s">
        <v>2</v>
      </c>
      <c r="N6594" s="43" t="s">
        <v>2</v>
      </c>
      <c r="O6594"/>
      <c r="P6594" s="43" t="s">
        <v>363</v>
      </c>
    </row>
    <row r="6595" spans="1:16" x14ac:dyDescent="0.25">
      <c r="A6595" s="43" t="s">
        <v>9526</v>
      </c>
      <c r="B6595" s="43" t="s">
        <v>66</v>
      </c>
      <c r="C6595" s="43" t="s">
        <v>9527</v>
      </c>
      <c r="D6595" s="43" t="s">
        <v>9528</v>
      </c>
      <c r="E6595" s="43" t="s">
        <v>46</v>
      </c>
      <c r="F6595" s="44">
        <v>45015</v>
      </c>
      <c r="G6595" s="43" t="s">
        <v>203</v>
      </c>
      <c r="H6595" s="43" t="s">
        <v>3960</v>
      </c>
      <c r="I6595" s="43" t="s">
        <v>364</v>
      </c>
      <c r="J6595" s="43" t="s">
        <v>8589</v>
      </c>
      <c r="K6595" s="43" t="s">
        <v>8553</v>
      </c>
      <c r="L6595" s="55" t="s">
        <v>13</v>
      </c>
      <c r="M6595" s="43" t="s">
        <v>2</v>
      </c>
      <c r="N6595" s="43" t="s">
        <v>2</v>
      </c>
      <c r="O6595"/>
      <c r="P6595" s="43" t="s">
        <v>363</v>
      </c>
    </row>
    <row r="6596" spans="1:16" x14ac:dyDescent="0.25">
      <c r="A6596" s="43" t="s">
        <v>9526</v>
      </c>
      <c r="B6596" s="43" t="s">
        <v>66</v>
      </c>
      <c r="C6596" s="43" t="s">
        <v>9527</v>
      </c>
      <c r="D6596" s="43" t="s">
        <v>9528</v>
      </c>
      <c r="E6596" s="43" t="s">
        <v>46</v>
      </c>
      <c r="F6596" s="44">
        <v>45015</v>
      </c>
      <c r="G6596" s="43" t="s">
        <v>203</v>
      </c>
      <c r="H6596" s="43" t="s">
        <v>3960</v>
      </c>
      <c r="I6596" s="43" t="s">
        <v>364</v>
      </c>
      <c r="J6596" s="43" t="s">
        <v>8591</v>
      </c>
      <c r="K6596" s="43" t="s">
        <v>9563</v>
      </c>
      <c r="L6596" s="55" t="s">
        <v>13</v>
      </c>
      <c r="M6596" s="43" t="s">
        <v>2</v>
      </c>
      <c r="N6596" s="43" t="s">
        <v>2</v>
      </c>
      <c r="O6596"/>
      <c r="P6596" s="43" t="s">
        <v>363</v>
      </c>
    </row>
    <row r="6597" spans="1:16" x14ac:dyDescent="0.25">
      <c r="A6597" s="43" t="s">
        <v>9526</v>
      </c>
      <c r="B6597" s="43" t="s">
        <v>66</v>
      </c>
      <c r="C6597" s="43" t="s">
        <v>9527</v>
      </c>
      <c r="D6597" s="43" t="s">
        <v>9528</v>
      </c>
      <c r="E6597" s="43" t="s">
        <v>46</v>
      </c>
      <c r="F6597" s="44">
        <v>45015</v>
      </c>
      <c r="G6597" s="43" t="s">
        <v>203</v>
      </c>
      <c r="H6597" s="43" t="s">
        <v>3960</v>
      </c>
      <c r="I6597" s="43" t="s">
        <v>364</v>
      </c>
      <c r="J6597" s="43" t="s">
        <v>8593</v>
      </c>
      <c r="K6597" s="43" t="s">
        <v>8555</v>
      </c>
      <c r="L6597" s="55" t="s">
        <v>13</v>
      </c>
      <c r="M6597" s="43" t="s">
        <v>2</v>
      </c>
      <c r="N6597" s="43" t="s">
        <v>2</v>
      </c>
      <c r="O6597"/>
      <c r="P6597" s="43" t="s">
        <v>363</v>
      </c>
    </row>
    <row r="6598" spans="1:16" x14ac:dyDescent="0.25">
      <c r="A6598" s="43" t="s">
        <v>9526</v>
      </c>
      <c r="B6598" s="43" t="s">
        <v>66</v>
      </c>
      <c r="C6598" s="43" t="s">
        <v>9527</v>
      </c>
      <c r="D6598" s="43" t="s">
        <v>9528</v>
      </c>
      <c r="E6598" s="43" t="s">
        <v>46</v>
      </c>
      <c r="F6598" s="44">
        <v>45015</v>
      </c>
      <c r="G6598" s="43" t="s">
        <v>203</v>
      </c>
      <c r="H6598" s="43" t="s">
        <v>3960</v>
      </c>
      <c r="I6598" s="43" t="s">
        <v>364</v>
      </c>
      <c r="J6598" s="43" t="s">
        <v>8595</v>
      </c>
      <c r="K6598" s="43" t="s">
        <v>9564</v>
      </c>
      <c r="L6598" s="55" t="s">
        <v>13</v>
      </c>
      <c r="M6598" s="43" t="s">
        <v>2</v>
      </c>
      <c r="N6598" s="43" t="s">
        <v>2</v>
      </c>
      <c r="O6598"/>
      <c r="P6598" s="43" t="s">
        <v>363</v>
      </c>
    </row>
    <row r="6599" spans="1:16" x14ac:dyDescent="0.25">
      <c r="A6599" s="43" t="s">
        <v>9526</v>
      </c>
      <c r="B6599" s="43" t="s">
        <v>66</v>
      </c>
      <c r="C6599" s="43" t="s">
        <v>9527</v>
      </c>
      <c r="D6599" s="43" t="s">
        <v>9528</v>
      </c>
      <c r="E6599" s="43" t="s">
        <v>46</v>
      </c>
      <c r="F6599" s="44">
        <v>45015</v>
      </c>
      <c r="G6599" s="43" t="s">
        <v>203</v>
      </c>
      <c r="H6599" s="43" t="s">
        <v>3960</v>
      </c>
      <c r="I6599" s="43" t="s">
        <v>364</v>
      </c>
      <c r="J6599" s="43" t="s">
        <v>8597</v>
      </c>
      <c r="K6599" s="43" t="s">
        <v>9565</v>
      </c>
      <c r="L6599" s="55" t="s">
        <v>13</v>
      </c>
      <c r="M6599" s="43" t="s">
        <v>2</v>
      </c>
      <c r="N6599" s="43" t="s">
        <v>2</v>
      </c>
      <c r="O6599"/>
      <c r="P6599" s="43" t="s">
        <v>363</v>
      </c>
    </row>
    <row r="6600" spans="1:16" x14ac:dyDescent="0.25">
      <c r="A6600" s="43" t="s">
        <v>9526</v>
      </c>
      <c r="B6600" s="43" t="s">
        <v>66</v>
      </c>
      <c r="C6600" s="43" t="s">
        <v>9527</v>
      </c>
      <c r="D6600" s="43" t="s">
        <v>9528</v>
      </c>
      <c r="E6600" s="43" t="s">
        <v>46</v>
      </c>
      <c r="F6600" s="44">
        <v>45015</v>
      </c>
      <c r="G6600" s="43" t="s">
        <v>203</v>
      </c>
      <c r="H6600" s="43" t="s">
        <v>3960</v>
      </c>
      <c r="I6600" s="43" t="s">
        <v>364</v>
      </c>
      <c r="J6600" s="43" t="s">
        <v>8599</v>
      </c>
      <c r="K6600" s="43" t="s">
        <v>9566</v>
      </c>
      <c r="L6600" s="55" t="s">
        <v>13</v>
      </c>
      <c r="M6600" s="43" t="s">
        <v>2</v>
      </c>
      <c r="N6600" s="43" t="s">
        <v>2</v>
      </c>
      <c r="O6600"/>
      <c r="P6600" s="43" t="s">
        <v>363</v>
      </c>
    </row>
    <row r="6601" spans="1:16" x14ac:dyDescent="0.25">
      <c r="A6601" s="43" t="s">
        <v>9526</v>
      </c>
      <c r="B6601" s="43" t="s">
        <v>66</v>
      </c>
      <c r="C6601" s="43" t="s">
        <v>9527</v>
      </c>
      <c r="D6601" s="43" t="s">
        <v>9528</v>
      </c>
      <c r="E6601" s="43" t="s">
        <v>46</v>
      </c>
      <c r="F6601" s="44">
        <v>45015</v>
      </c>
      <c r="G6601" s="43" t="s">
        <v>203</v>
      </c>
      <c r="H6601" s="43" t="s">
        <v>3960</v>
      </c>
      <c r="I6601" s="43" t="s">
        <v>364</v>
      </c>
      <c r="J6601" s="43" t="s">
        <v>9567</v>
      </c>
      <c r="K6601" s="43" t="s">
        <v>8564</v>
      </c>
      <c r="L6601" s="55" t="s">
        <v>13</v>
      </c>
      <c r="M6601" s="43" t="s">
        <v>2</v>
      </c>
      <c r="N6601" s="43" t="s">
        <v>2</v>
      </c>
      <c r="O6601"/>
      <c r="P6601" s="43" t="s">
        <v>363</v>
      </c>
    </row>
    <row r="6602" spans="1:16" x14ac:dyDescent="0.25">
      <c r="A6602" s="43" t="s">
        <v>3870</v>
      </c>
      <c r="B6602" s="43" t="s">
        <v>66</v>
      </c>
      <c r="C6602" s="43" t="s">
        <v>9568</v>
      </c>
      <c r="D6602" s="43">
        <v>4846523</v>
      </c>
      <c r="E6602" s="43" t="s">
        <v>46</v>
      </c>
      <c r="F6602" s="44">
        <v>45015</v>
      </c>
      <c r="G6602" s="43" t="s">
        <v>203</v>
      </c>
      <c r="H6602" s="43" t="s">
        <v>3960</v>
      </c>
      <c r="I6602" s="43" t="s">
        <v>363</v>
      </c>
      <c r="J6602" s="43">
        <v>1</v>
      </c>
      <c r="K6602" s="43" t="s">
        <v>85</v>
      </c>
      <c r="L6602" s="55" t="s">
        <v>13</v>
      </c>
      <c r="M6602"/>
      <c r="N6602"/>
      <c r="O6602"/>
      <c r="P6602" s="43" t="s">
        <v>363</v>
      </c>
    </row>
    <row r="6603" spans="1:16" x14ac:dyDescent="0.25">
      <c r="A6603" s="43" t="s">
        <v>3870</v>
      </c>
      <c r="B6603" s="43" t="s">
        <v>66</v>
      </c>
      <c r="C6603" s="43" t="s">
        <v>9568</v>
      </c>
      <c r="D6603" s="43">
        <v>4846523</v>
      </c>
      <c r="E6603" s="43" t="s">
        <v>46</v>
      </c>
      <c r="F6603" s="44">
        <v>45015</v>
      </c>
      <c r="G6603" s="43" t="s">
        <v>203</v>
      </c>
      <c r="H6603" s="43" t="s">
        <v>3960</v>
      </c>
      <c r="I6603" s="43" t="s">
        <v>364</v>
      </c>
      <c r="J6603" s="43">
        <v>2</v>
      </c>
      <c r="K6603" s="43" t="s">
        <v>67</v>
      </c>
      <c r="L6603" s="55" t="s">
        <v>13</v>
      </c>
      <c r="M6603" s="43" t="s">
        <v>2</v>
      </c>
      <c r="N6603" s="43" t="s">
        <v>2</v>
      </c>
      <c r="O6603"/>
      <c r="P6603" s="43" t="s">
        <v>363</v>
      </c>
    </row>
    <row r="6604" spans="1:16" x14ac:dyDescent="0.25">
      <c r="A6604" s="43" t="s">
        <v>3870</v>
      </c>
      <c r="B6604" s="43" t="s">
        <v>66</v>
      </c>
      <c r="C6604" s="43" t="s">
        <v>9568</v>
      </c>
      <c r="D6604" s="43">
        <v>4846523</v>
      </c>
      <c r="E6604" s="43" t="s">
        <v>46</v>
      </c>
      <c r="F6604" s="44">
        <v>45015</v>
      </c>
      <c r="G6604" s="43" t="s">
        <v>203</v>
      </c>
      <c r="H6604" s="43" t="s">
        <v>3960</v>
      </c>
      <c r="I6604" s="43" t="s">
        <v>363</v>
      </c>
      <c r="J6604" s="43">
        <v>3</v>
      </c>
      <c r="K6604" s="43" t="s">
        <v>68</v>
      </c>
      <c r="L6604" s="55" t="s">
        <v>13</v>
      </c>
      <c r="M6604"/>
      <c r="N6604"/>
      <c r="O6604"/>
      <c r="P6604" s="43" t="s">
        <v>363</v>
      </c>
    </row>
    <row r="6605" spans="1:16" x14ac:dyDescent="0.25">
      <c r="A6605" s="43" t="s">
        <v>3870</v>
      </c>
      <c r="B6605" s="43" t="s">
        <v>66</v>
      </c>
      <c r="C6605" s="43" t="s">
        <v>9568</v>
      </c>
      <c r="D6605" s="43">
        <v>4846523</v>
      </c>
      <c r="E6605" s="43" t="s">
        <v>46</v>
      </c>
      <c r="F6605" s="44">
        <v>45015</v>
      </c>
      <c r="G6605" s="43" t="s">
        <v>203</v>
      </c>
      <c r="H6605" s="43" t="s">
        <v>3960</v>
      </c>
      <c r="I6605" s="43" t="s">
        <v>364</v>
      </c>
      <c r="J6605" s="43">
        <v>4</v>
      </c>
      <c r="K6605" s="43" t="s">
        <v>69</v>
      </c>
      <c r="L6605" s="55" t="s">
        <v>13</v>
      </c>
      <c r="M6605" s="43" t="s">
        <v>2</v>
      </c>
      <c r="N6605" s="43" t="s">
        <v>2</v>
      </c>
      <c r="O6605"/>
      <c r="P6605" s="43" t="s">
        <v>363</v>
      </c>
    </row>
    <row r="6606" spans="1:16" x14ac:dyDescent="0.25">
      <c r="A6606" s="43" t="s">
        <v>3870</v>
      </c>
      <c r="B6606" s="43" t="s">
        <v>66</v>
      </c>
      <c r="C6606" s="43" t="s">
        <v>9568</v>
      </c>
      <c r="D6606" s="43">
        <v>4846523</v>
      </c>
      <c r="E6606" s="43" t="s">
        <v>46</v>
      </c>
      <c r="F6606" s="44">
        <v>45015</v>
      </c>
      <c r="G6606" s="43" t="s">
        <v>203</v>
      </c>
      <c r="H6606" s="43" t="s">
        <v>3960</v>
      </c>
      <c r="I6606" s="43" t="s">
        <v>363</v>
      </c>
      <c r="J6606" s="43">
        <v>5</v>
      </c>
      <c r="K6606" s="43" t="s">
        <v>3873</v>
      </c>
      <c r="L6606" s="55" t="s">
        <v>13</v>
      </c>
      <c r="M6606"/>
      <c r="N6606"/>
      <c r="O6606"/>
      <c r="P6606" s="43" t="s">
        <v>363</v>
      </c>
    </row>
    <row r="6607" spans="1:16" x14ac:dyDescent="0.25">
      <c r="A6607" s="43" t="s">
        <v>3870</v>
      </c>
      <c r="B6607" s="43" t="s">
        <v>66</v>
      </c>
      <c r="C6607" s="43" t="s">
        <v>9568</v>
      </c>
      <c r="D6607" s="43">
        <v>4846523</v>
      </c>
      <c r="E6607" s="43" t="s">
        <v>46</v>
      </c>
      <c r="F6607" s="44">
        <v>45015</v>
      </c>
      <c r="G6607" s="43" t="s">
        <v>203</v>
      </c>
      <c r="H6607" s="43" t="s">
        <v>3960</v>
      </c>
      <c r="I6607" s="43" t="s">
        <v>364</v>
      </c>
      <c r="J6607" s="43">
        <v>6</v>
      </c>
      <c r="K6607" s="43" t="s">
        <v>70</v>
      </c>
      <c r="L6607" s="55" t="s">
        <v>13</v>
      </c>
      <c r="M6607" s="43" t="s">
        <v>2</v>
      </c>
      <c r="N6607" s="43" t="s">
        <v>2</v>
      </c>
      <c r="O6607"/>
      <c r="P6607" s="43" t="s">
        <v>363</v>
      </c>
    </row>
    <row r="6608" spans="1:16" x14ac:dyDescent="0.25">
      <c r="A6608" s="43" t="s">
        <v>3870</v>
      </c>
      <c r="B6608" s="43" t="s">
        <v>66</v>
      </c>
      <c r="C6608" s="43" t="s">
        <v>9568</v>
      </c>
      <c r="D6608" s="43">
        <v>4846523</v>
      </c>
      <c r="E6608" s="43" t="s">
        <v>46</v>
      </c>
      <c r="F6608" s="44">
        <v>45015</v>
      </c>
      <c r="G6608" s="43" t="s">
        <v>203</v>
      </c>
      <c r="H6608" s="43" t="s">
        <v>3960</v>
      </c>
      <c r="I6608" s="43" t="s">
        <v>364</v>
      </c>
      <c r="J6608" s="43">
        <v>8</v>
      </c>
      <c r="K6608" s="43" t="s">
        <v>53</v>
      </c>
      <c r="L6608" s="55" t="s">
        <v>638</v>
      </c>
      <c r="M6608" s="43" t="s">
        <v>2</v>
      </c>
      <c r="N6608" s="43" t="s">
        <v>2</v>
      </c>
      <c r="O6608"/>
      <c r="P6608" s="43" t="s">
        <v>363</v>
      </c>
    </row>
    <row r="6609" spans="1:16" x14ac:dyDescent="0.25">
      <c r="A6609" s="43" t="s">
        <v>3870</v>
      </c>
      <c r="B6609" s="43" t="s">
        <v>66</v>
      </c>
      <c r="C6609" s="43" t="s">
        <v>9568</v>
      </c>
      <c r="D6609" s="43">
        <v>4846523</v>
      </c>
      <c r="E6609" s="43" t="s">
        <v>46</v>
      </c>
      <c r="F6609" s="44">
        <v>45015</v>
      </c>
      <c r="G6609" s="43" t="s">
        <v>203</v>
      </c>
      <c r="H6609" s="43" t="s">
        <v>3960</v>
      </c>
      <c r="I6609" s="43" t="s">
        <v>364</v>
      </c>
      <c r="J6609" s="43">
        <v>9</v>
      </c>
      <c r="K6609" s="43" t="s">
        <v>3878</v>
      </c>
      <c r="L6609" s="55" t="s">
        <v>13</v>
      </c>
      <c r="M6609" s="43" t="s">
        <v>2</v>
      </c>
      <c r="N6609" s="43" t="s">
        <v>2</v>
      </c>
      <c r="O6609"/>
      <c r="P6609" s="43" t="s">
        <v>363</v>
      </c>
    </row>
    <row r="6610" spans="1:16" x14ac:dyDescent="0.25">
      <c r="A6610" s="43" t="s">
        <v>3870</v>
      </c>
      <c r="B6610" s="43" t="s">
        <v>66</v>
      </c>
      <c r="C6610" s="43" t="s">
        <v>9568</v>
      </c>
      <c r="D6610" s="43">
        <v>4846523</v>
      </c>
      <c r="E6610" s="43" t="s">
        <v>46</v>
      </c>
      <c r="F6610" s="44">
        <v>45015</v>
      </c>
      <c r="G6610" s="43" t="s">
        <v>203</v>
      </c>
      <c r="H6610" s="43" t="s">
        <v>3960</v>
      </c>
      <c r="I6610" s="43" t="s">
        <v>364</v>
      </c>
      <c r="J6610" s="43">
        <v>11</v>
      </c>
      <c r="K6610" s="43" t="s">
        <v>3915</v>
      </c>
      <c r="L6610" s="55" t="s">
        <v>13</v>
      </c>
      <c r="M6610" s="43" t="s">
        <v>2</v>
      </c>
      <c r="N6610" s="43" t="s">
        <v>2</v>
      </c>
      <c r="O6610"/>
      <c r="P6610" s="43" t="s">
        <v>363</v>
      </c>
    </row>
    <row r="6611" spans="1:16" ht="30" x14ac:dyDescent="0.25">
      <c r="A6611" s="43" t="s">
        <v>3870</v>
      </c>
      <c r="B6611" s="43" t="s">
        <v>66</v>
      </c>
      <c r="C6611" s="43" t="s">
        <v>9568</v>
      </c>
      <c r="D6611" s="43">
        <v>4846523</v>
      </c>
      <c r="E6611" s="43" t="s">
        <v>46</v>
      </c>
      <c r="F6611" s="44">
        <v>45015</v>
      </c>
      <c r="G6611" s="43" t="s">
        <v>203</v>
      </c>
      <c r="H6611" s="43" t="s">
        <v>3960</v>
      </c>
      <c r="I6611" s="43" t="s">
        <v>364</v>
      </c>
      <c r="J6611" s="43">
        <v>12</v>
      </c>
      <c r="K6611" s="43" t="s">
        <v>3916</v>
      </c>
      <c r="L6611" s="55" t="s">
        <v>640</v>
      </c>
      <c r="M6611" s="43" t="s">
        <v>2</v>
      </c>
      <c r="N6611" s="43" t="s">
        <v>2</v>
      </c>
      <c r="O6611"/>
      <c r="P6611" s="43" t="s">
        <v>363</v>
      </c>
    </row>
    <row r="6612" spans="1:16" x14ac:dyDescent="0.25">
      <c r="A6612" s="43" t="s">
        <v>3870</v>
      </c>
      <c r="B6612" s="43" t="s">
        <v>66</v>
      </c>
      <c r="C6612" s="43" t="s">
        <v>9568</v>
      </c>
      <c r="D6612" s="43">
        <v>4846523</v>
      </c>
      <c r="E6612" s="43" t="s">
        <v>46</v>
      </c>
      <c r="F6612" s="44">
        <v>45015</v>
      </c>
      <c r="G6612" s="43" t="s">
        <v>203</v>
      </c>
      <c r="H6612" s="43" t="s">
        <v>3960</v>
      </c>
      <c r="I6612" s="43" t="s">
        <v>364</v>
      </c>
      <c r="J6612" s="43">
        <v>14</v>
      </c>
      <c r="K6612" s="43" t="s">
        <v>3939</v>
      </c>
      <c r="L6612" s="55" t="s">
        <v>13</v>
      </c>
      <c r="M6612" s="43" t="s">
        <v>2</v>
      </c>
      <c r="N6612" s="43" t="s">
        <v>2</v>
      </c>
      <c r="O6612"/>
      <c r="P6612" s="43" t="s">
        <v>363</v>
      </c>
    </row>
    <row r="6613" spans="1:16" x14ac:dyDescent="0.25">
      <c r="A6613" s="43" t="s">
        <v>3870</v>
      </c>
      <c r="B6613" s="43" t="s">
        <v>66</v>
      </c>
      <c r="C6613" s="43" t="s">
        <v>9568</v>
      </c>
      <c r="D6613" s="43">
        <v>4846523</v>
      </c>
      <c r="E6613" s="43" t="s">
        <v>46</v>
      </c>
      <c r="F6613" s="44">
        <v>45015</v>
      </c>
      <c r="G6613" s="43" t="s">
        <v>203</v>
      </c>
      <c r="H6613" s="43" t="s">
        <v>3960</v>
      </c>
      <c r="I6613" s="43" t="s">
        <v>364</v>
      </c>
      <c r="J6613" s="43">
        <v>15</v>
      </c>
      <c r="K6613" s="43" t="s">
        <v>230</v>
      </c>
      <c r="L6613" s="55" t="s">
        <v>639</v>
      </c>
      <c r="M6613" s="43" t="s">
        <v>2</v>
      </c>
      <c r="N6613" s="43" t="s">
        <v>2</v>
      </c>
      <c r="O6613"/>
      <c r="P6613" s="43" t="s">
        <v>363</v>
      </c>
    </row>
    <row r="6614" spans="1:16" x14ac:dyDescent="0.25">
      <c r="A6614" s="43" t="s">
        <v>3870</v>
      </c>
      <c r="B6614" s="43" t="s">
        <v>66</v>
      </c>
      <c r="C6614" s="43" t="s">
        <v>9568</v>
      </c>
      <c r="D6614" s="43">
        <v>4846523</v>
      </c>
      <c r="E6614" s="43" t="s">
        <v>46</v>
      </c>
      <c r="F6614" s="44">
        <v>45015</v>
      </c>
      <c r="G6614" s="43" t="s">
        <v>203</v>
      </c>
      <c r="H6614" s="43" t="s">
        <v>3960</v>
      </c>
      <c r="I6614" s="43" t="s">
        <v>364</v>
      </c>
      <c r="J6614" s="43">
        <v>16</v>
      </c>
      <c r="K6614" s="43" t="s">
        <v>3940</v>
      </c>
      <c r="L6614" s="55" t="s">
        <v>13</v>
      </c>
      <c r="M6614" s="43" t="s">
        <v>2</v>
      </c>
      <c r="N6614" s="43" t="s">
        <v>2</v>
      </c>
      <c r="O6614"/>
      <c r="P6614" s="43" t="s">
        <v>363</v>
      </c>
    </row>
    <row r="6615" spans="1:16" x14ac:dyDescent="0.25">
      <c r="A6615" s="43" t="s">
        <v>3870</v>
      </c>
      <c r="B6615" s="43" t="s">
        <v>66</v>
      </c>
      <c r="C6615" s="43" t="s">
        <v>9568</v>
      </c>
      <c r="D6615" s="43">
        <v>4846523</v>
      </c>
      <c r="E6615" s="43" t="s">
        <v>46</v>
      </c>
      <c r="F6615" s="44">
        <v>45015</v>
      </c>
      <c r="G6615" s="43" t="s">
        <v>203</v>
      </c>
      <c r="H6615" s="43" t="s">
        <v>3960</v>
      </c>
      <c r="I6615" s="43" t="s">
        <v>364</v>
      </c>
      <c r="J6615" s="43">
        <v>17</v>
      </c>
      <c r="K6615" s="43" t="s">
        <v>3941</v>
      </c>
      <c r="L6615" s="55" t="s">
        <v>641</v>
      </c>
      <c r="M6615" s="43" t="s">
        <v>2</v>
      </c>
      <c r="N6615" s="43" t="s">
        <v>2</v>
      </c>
      <c r="O6615"/>
      <c r="P6615" s="43" t="s">
        <v>363</v>
      </c>
    </row>
    <row r="6616" spans="1:16" x14ac:dyDescent="0.25">
      <c r="A6616" s="43" t="s">
        <v>3870</v>
      </c>
      <c r="B6616" s="43" t="s">
        <v>66</v>
      </c>
      <c r="C6616" s="43" t="s">
        <v>9568</v>
      </c>
      <c r="D6616" s="43">
        <v>4846523</v>
      </c>
      <c r="E6616" s="43" t="s">
        <v>46</v>
      </c>
      <c r="F6616" s="44">
        <v>45015</v>
      </c>
      <c r="G6616" s="43" t="s">
        <v>203</v>
      </c>
      <c r="H6616" s="43" t="s">
        <v>3960</v>
      </c>
      <c r="I6616" s="43" t="s">
        <v>364</v>
      </c>
      <c r="J6616" s="43">
        <v>18</v>
      </c>
      <c r="K6616" s="43" t="s">
        <v>3942</v>
      </c>
      <c r="L6616" s="55" t="s">
        <v>13</v>
      </c>
      <c r="M6616" s="43" t="s">
        <v>2</v>
      </c>
      <c r="N6616" s="43" t="s">
        <v>2</v>
      </c>
      <c r="O6616"/>
      <c r="P6616" s="43" t="s">
        <v>363</v>
      </c>
    </row>
    <row r="6617" spans="1:16" x14ac:dyDescent="0.25">
      <c r="A6617" s="43" t="s">
        <v>3870</v>
      </c>
      <c r="B6617" s="43" t="s">
        <v>66</v>
      </c>
      <c r="C6617" s="43" t="s">
        <v>9568</v>
      </c>
      <c r="D6617" s="43">
        <v>4846523</v>
      </c>
      <c r="E6617" s="43" t="s">
        <v>46</v>
      </c>
      <c r="F6617" s="44">
        <v>45015</v>
      </c>
      <c r="G6617" s="43" t="s">
        <v>203</v>
      </c>
      <c r="H6617" s="43" t="s">
        <v>3960</v>
      </c>
      <c r="I6617" s="43" t="s">
        <v>364</v>
      </c>
      <c r="J6617" s="43">
        <v>19</v>
      </c>
      <c r="K6617" s="43" t="s">
        <v>112</v>
      </c>
      <c r="L6617" s="55" t="s">
        <v>13</v>
      </c>
      <c r="M6617" s="43" t="s">
        <v>2</v>
      </c>
      <c r="N6617" s="43" t="s">
        <v>2</v>
      </c>
      <c r="O6617"/>
      <c r="P6617" s="43" t="s">
        <v>363</v>
      </c>
    </row>
    <row r="6618" spans="1:16" x14ac:dyDescent="0.25">
      <c r="A6618" s="43" t="s">
        <v>3870</v>
      </c>
      <c r="B6618" s="43" t="s">
        <v>66</v>
      </c>
      <c r="C6618" s="43" t="s">
        <v>9568</v>
      </c>
      <c r="D6618" s="43">
        <v>4846523</v>
      </c>
      <c r="E6618" s="43" t="s">
        <v>46</v>
      </c>
      <c r="F6618" s="44">
        <v>45015</v>
      </c>
      <c r="G6618" s="43" t="s">
        <v>203</v>
      </c>
      <c r="H6618" s="43" t="s">
        <v>3960</v>
      </c>
      <c r="I6618" s="43" t="s">
        <v>364</v>
      </c>
      <c r="J6618" s="43">
        <v>20</v>
      </c>
      <c r="K6618" s="43" t="s">
        <v>3943</v>
      </c>
      <c r="L6618" s="55" t="s">
        <v>13</v>
      </c>
      <c r="M6618" s="43" t="s">
        <v>2</v>
      </c>
      <c r="N6618" s="43" t="s">
        <v>2</v>
      </c>
      <c r="O6618"/>
      <c r="P6618" s="43" t="s">
        <v>363</v>
      </c>
    </row>
    <row r="6619" spans="1:16" x14ac:dyDescent="0.25">
      <c r="A6619" s="43" t="s">
        <v>3870</v>
      </c>
      <c r="B6619" s="43" t="s">
        <v>66</v>
      </c>
      <c r="C6619" s="43" t="s">
        <v>9568</v>
      </c>
      <c r="D6619" s="43">
        <v>4846523</v>
      </c>
      <c r="E6619" s="43" t="s">
        <v>46</v>
      </c>
      <c r="F6619" s="44">
        <v>45015</v>
      </c>
      <c r="G6619" s="43" t="s">
        <v>203</v>
      </c>
      <c r="H6619" s="43" t="s">
        <v>3960</v>
      </c>
      <c r="I6619" s="43" t="s">
        <v>364</v>
      </c>
      <c r="J6619" s="43">
        <v>22</v>
      </c>
      <c r="K6619" s="43" t="s">
        <v>71</v>
      </c>
      <c r="L6619" s="55" t="s">
        <v>641</v>
      </c>
      <c r="M6619" s="43" t="s">
        <v>2</v>
      </c>
      <c r="N6619" s="43" t="s">
        <v>2</v>
      </c>
      <c r="O6619"/>
      <c r="P6619" s="43" t="s">
        <v>363</v>
      </c>
    </row>
    <row r="6620" spans="1:16" x14ac:dyDescent="0.25">
      <c r="A6620" s="43" t="s">
        <v>3870</v>
      </c>
      <c r="B6620" s="43" t="s">
        <v>66</v>
      </c>
      <c r="C6620" s="43" t="s">
        <v>9568</v>
      </c>
      <c r="D6620" s="43">
        <v>4846523</v>
      </c>
      <c r="E6620" s="43" t="s">
        <v>46</v>
      </c>
      <c r="F6620" s="44">
        <v>45015</v>
      </c>
      <c r="G6620" s="43" t="s">
        <v>3194</v>
      </c>
      <c r="H6620" s="43" t="s">
        <v>3960</v>
      </c>
      <c r="I6620" s="43" t="s">
        <v>364</v>
      </c>
      <c r="J6620" s="43">
        <v>23</v>
      </c>
      <c r="K6620" s="43" t="s">
        <v>3951</v>
      </c>
      <c r="L6620" s="55" t="s">
        <v>13</v>
      </c>
      <c r="M6620" s="43" t="s">
        <v>3</v>
      </c>
      <c r="N6620" s="43" t="s">
        <v>3</v>
      </c>
      <c r="O6620"/>
      <c r="P6620" s="43" t="s">
        <v>363</v>
      </c>
    </row>
    <row r="6621" spans="1:16" x14ac:dyDescent="0.25">
      <c r="A6621" s="43" t="s">
        <v>3870</v>
      </c>
      <c r="B6621" s="43" t="s">
        <v>66</v>
      </c>
      <c r="C6621" s="43" t="s">
        <v>9568</v>
      </c>
      <c r="D6621" s="43">
        <v>4846523</v>
      </c>
      <c r="E6621" s="43" t="s">
        <v>46</v>
      </c>
      <c r="F6621" s="44">
        <v>45015</v>
      </c>
      <c r="G6621" s="43" t="s">
        <v>3194</v>
      </c>
      <c r="H6621" s="43" t="s">
        <v>3960</v>
      </c>
      <c r="I6621" s="43" t="s">
        <v>364</v>
      </c>
      <c r="J6621" s="43">
        <v>24</v>
      </c>
      <c r="K6621" s="43" t="s">
        <v>3953</v>
      </c>
      <c r="L6621" s="55" t="s">
        <v>13</v>
      </c>
      <c r="M6621" s="43" t="s">
        <v>3</v>
      </c>
      <c r="N6621" s="43" t="s">
        <v>3</v>
      </c>
      <c r="O6621"/>
      <c r="P6621" s="43" t="s">
        <v>363</v>
      </c>
    </row>
    <row r="6622" spans="1:16" x14ac:dyDescent="0.25">
      <c r="A6622" s="43" t="s">
        <v>3870</v>
      </c>
      <c r="B6622" s="43" t="s">
        <v>66</v>
      </c>
      <c r="C6622" s="43" t="s">
        <v>9568</v>
      </c>
      <c r="D6622" s="43">
        <v>4846523</v>
      </c>
      <c r="E6622" s="43" t="s">
        <v>46</v>
      </c>
      <c r="F6622" s="44">
        <v>45015</v>
      </c>
      <c r="G6622" s="43" t="s">
        <v>3194</v>
      </c>
      <c r="H6622" s="43" t="s">
        <v>3960</v>
      </c>
      <c r="I6622" s="43" t="s">
        <v>364</v>
      </c>
      <c r="J6622" s="43">
        <v>25</v>
      </c>
      <c r="K6622" s="43" t="s">
        <v>3954</v>
      </c>
      <c r="L6622" s="55" t="s">
        <v>13</v>
      </c>
      <c r="M6622" s="43" t="s">
        <v>3</v>
      </c>
      <c r="N6622" s="43" t="s">
        <v>3</v>
      </c>
      <c r="O6622"/>
      <c r="P6622" s="43" t="s">
        <v>363</v>
      </c>
    </row>
    <row r="6623" spans="1:16" x14ac:dyDescent="0.25">
      <c r="A6623" s="43" t="s">
        <v>3870</v>
      </c>
      <c r="B6623" s="43" t="s">
        <v>66</v>
      </c>
      <c r="C6623" s="43" t="s">
        <v>9568</v>
      </c>
      <c r="D6623" s="43">
        <v>4846523</v>
      </c>
      <c r="E6623" s="43" t="s">
        <v>46</v>
      </c>
      <c r="F6623" s="44">
        <v>45015</v>
      </c>
      <c r="G6623" s="43" t="s">
        <v>3194</v>
      </c>
      <c r="H6623" s="43" t="s">
        <v>4355</v>
      </c>
      <c r="I6623" s="43" t="s">
        <v>364</v>
      </c>
      <c r="J6623" s="43">
        <v>26</v>
      </c>
      <c r="K6623" s="43" t="s">
        <v>3956</v>
      </c>
      <c r="L6623" s="55" t="s">
        <v>13</v>
      </c>
      <c r="M6623" s="43" t="s">
        <v>72</v>
      </c>
      <c r="N6623" s="43" t="s">
        <v>3</v>
      </c>
      <c r="O6623"/>
      <c r="P6623" s="43" t="s">
        <v>363</v>
      </c>
    </row>
    <row r="6624" spans="1:16" x14ac:dyDescent="0.25">
      <c r="A6624" s="43" t="s">
        <v>3870</v>
      </c>
      <c r="B6624" s="43" t="s">
        <v>66</v>
      </c>
      <c r="C6624" s="43" t="s">
        <v>9568</v>
      </c>
      <c r="D6624" s="43">
        <v>4846523</v>
      </c>
      <c r="E6624" s="43" t="s">
        <v>46</v>
      </c>
      <c r="F6624" s="44">
        <v>45015</v>
      </c>
      <c r="G6624" s="43" t="s">
        <v>203</v>
      </c>
      <c r="H6624" s="43" t="s">
        <v>3960</v>
      </c>
      <c r="I6624" s="43" t="s">
        <v>364</v>
      </c>
      <c r="J6624" s="43" t="s">
        <v>8519</v>
      </c>
      <c r="K6624" s="43" t="s">
        <v>3880</v>
      </c>
      <c r="L6624" s="55" t="s">
        <v>13</v>
      </c>
      <c r="M6624" s="43" t="s">
        <v>2</v>
      </c>
      <c r="N6624" s="43" t="s">
        <v>2</v>
      </c>
      <c r="O6624"/>
      <c r="P6624" s="43" t="s">
        <v>363</v>
      </c>
    </row>
    <row r="6625" spans="1:16" x14ac:dyDescent="0.25">
      <c r="A6625" s="43" t="s">
        <v>3870</v>
      </c>
      <c r="B6625" s="43" t="s">
        <v>66</v>
      </c>
      <c r="C6625" s="43" t="s">
        <v>9568</v>
      </c>
      <c r="D6625" s="43">
        <v>4846523</v>
      </c>
      <c r="E6625" s="43" t="s">
        <v>46</v>
      </c>
      <c r="F6625" s="44">
        <v>45015</v>
      </c>
      <c r="G6625" s="43" t="s">
        <v>203</v>
      </c>
      <c r="H6625" s="43" t="s">
        <v>3960</v>
      </c>
      <c r="I6625" s="43" t="s">
        <v>364</v>
      </c>
      <c r="J6625" s="43" t="s">
        <v>8521</v>
      </c>
      <c r="K6625" s="43" t="s">
        <v>3882</v>
      </c>
      <c r="L6625" s="55" t="s">
        <v>13</v>
      </c>
      <c r="M6625" s="43" t="s">
        <v>2</v>
      </c>
      <c r="N6625" s="43" t="s">
        <v>2</v>
      </c>
      <c r="O6625"/>
      <c r="P6625" s="43" t="s">
        <v>363</v>
      </c>
    </row>
    <row r="6626" spans="1:16" x14ac:dyDescent="0.25">
      <c r="A6626" s="43" t="s">
        <v>3870</v>
      </c>
      <c r="B6626" s="43" t="s">
        <v>66</v>
      </c>
      <c r="C6626" s="43" t="s">
        <v>9568</v>
      </c>
      <c r="D6626" s="43">
        <v>4846523</v>
      </c>
      <c r="E6626" s="43" t="s">
        <v>46</v>
      </c>
      <c r="F6626" s="44">
        <v>45015</v>
      </c>
      <c r="G6626" s="43" t="s">
        <v>203</v>
      </c>
      <c r="H6626" s="43" t="s">
        <v>3960</v>
      </c>
      <c r="I6626" s="43" t="s">
        <v>364</v>
      </c>
      <c r="J6626" s="43" t="s">
        <v>9569</v>
      </c>
      <c r="K6626" s="43" t="s">
        <v>3884</v>
      </c>
      <c r="L6626" s="55" t="s">
        <v>13</v>
      </c>
      <c r="M6626" s="43" t="s">
        <v>2</v>
      </c>
      <c r="N6626" s="43" t="s">
        <v>2</v>
      </c>
      <c r="O6626"/>
      <c r="P6626" s="43" t="s">
        <v>363</v>
      </c>
    </row>
    <row r="6627" spans="1:16" x14ac:dyDescent="0.25">
      <c r="A6627" s="43" t="s">
        <v>3870</v>
      </c>
      <c r="B6627" s="43" t="s">
        <v>66</v>
      </c>
      <c r="C6627" s="43" t="s">
        <v>9568</v>
      </c>
      <c r="D6627" s="43">
        <v>4846523</v>
      </c>
      <c r="E6627" s="43" t="s">
        <v>46</v>
      </c>
      <c r="F6627" s="44">
        <v>45015</v>
      </c>
      <c r="G6627" s="43" t="s">
        <v>203</v>
      </c>
      <c r="H6627" s="43" t="s">
        <v>3960</v>
      </c>
      <c r="I6627" s="43" t="s">
        <v>364</v>
      </c>
      <c r="J6627" s="43" t="s">
        <v>9570</v>
      </c>
      <c r="K6627" s="43" t="s">
        <v>3886</v>
      </c>
      <c r="L6627" s="55" t="s">
        <v>13</v>
      </c>
      <c r="M6627" s="43" t="s">
        <v>2</v>
      </c>
      <c r="N6627" s="43" t="s">
        <v>2</v>
      </c>
      <c r="O6627"/>
      <c r="P6627" s="43" t="s">
        <v>363</v>
      </c>
    </row>
    <row r="6628" spans="1:16" x14ac:dyDescent="0.25">
      <c r="A6628" s="43" t="s">
        <v>3870</v>
      </c>
      <c r="B6628" s="43" t="s">
        <v>66</v>
      </c>
      <c r="C6628" s="43" t="s">
        <v>9568</v>
      </c>
      <c r="D6628" s="43">
        <v>4846523</v>
      </c>
      <c r="E6628" s="43" t="s">
        <v>46</v>
      </c>
      <c r="F6628" s="44">
        <v>45015</v>
      </c>
      <c r="G6628" s="43" t="s">
        <v>203</v>
      </c>
      <c r="H6628" s="43" t="s">
        <v>3960</v>
      </c>
      <c r="I6628" s="43" t="s">
        <v>364</v>
      </c>
      <c r="J6628" s="43" t="s">
        <v>9571</v>
      </c>
      <c r="K6628" s="43" t="s">
        <v>3888</v>
      </c>
      <c r="L6628" s="55" t="s">
        <v>13</v>
      </c>
      <c r="M6628" s="43" t="s">
        <v>2</v>
      </c>
      <c r="N6628" s="43" t="s">
        <v>2</v>
      </c>
      <c r="O6628"/>
      <c r="P6628" s="43" t="s">
        <v>363</v>
      </c>
    </row>
    <row r="6629" spans="1:16" x14ac:dyDescent="0.25">
      <c r="A6629" s="43" t="s">
        <v>3870</v>
      </c>
      <c r="B6629" s="43" t="s">
        <v>66</v>
      </c>
      <c r="C6629" s="43" t="s">
        <v>9568</v>
      </c>
      <c r="D6629" s="43">
        <v>4846523</v>
      </c>
      <c r="E6629" s="43" t="s">
        <v>46</v>
      </c>
      <c r="F6629" s="44">
        <v>45015</v>
      </c>
      <c r="G6629" s="43" t="s">
        <v>203</v>
      </c>
      <c r="H6629" s="43" t="s">
        <v>3960</v>
      </c>
      <c r="I6629" s="43" t="s">
        <v>364</v>
      </c>
      <c r="J6629" s="43" t="s">
        <v>9572</v>
      </c>
      <c r="K6629" s="43" t="s">
        <v>3890</v>
      </c>
      <c r="L6629" s="55" t="s">
        <v>13</v>
      </c>
      <c r="M6629" s="43" t="s">
        <v>2</v>
      </c>
      <c r="N6629" s="43" t="s">
        <v>2</v>
      </c>
      <c r="O6629"/>
      <c r="P6629" s="43" t="s">
        <v>363</v>
      </c>
    </row>
    <row r="6630" spans="1:16" x14ac:dyDescent="0.25">
      <c r="A6630" s="43" t="s">
        <v>3870</v>
      </c>
      <c r="B6630" s="43" t="s">
        <v>66</v>
      </c>
      <c r="C6630" s="43" t="s">
        <v>9568</v>
      </c>
      <c r="D6630" s="43">
        <v>4846523</v>
      </c>
      <c r="E6630" s="43" t="s">
        <v>46</v>
      </c>
      <c r="F6630" s="44">
        <v>45015</v>
      </c>
      <c r="G6630" s="43" t="s">
        <v>203</v>
      </c>
      <c r="H6630" s="43" t="s">
        <v>3960</v>
      </c>
      <c r="I6630" s="43" t="s">
        <v>364</v>
      </c>
      <c r="J6630" s="43" t="s">
        <v>9573</v>
      </c>
      <c r="K6630" s="43" t="s">
        <v>3892</v>
      </c>
      <c r="L6630" s="55" t="s">
        <v>13</v>
      </c>
      <c r="M6630" s="43" t="s">
        <v>2</v>
      </c>
      <c r="N6630" s="43" t="s">
        <v>2</v>
      </c>
      <c r="O6630"/>
      <c r="P6630" s="43" t="s">
        <v>363</v>
      </c>
    </row>
    <row r="6631" spans="1:16" x14ac:dyDescent="0.25">
      <c r="A6631" s="43" t="s">
        <v>3870</v>
      </c>
      <c r="B6631" s="43" t="s">
        <v>66</v>
      </c>
      <c r="C6631" s="43" t="s">
        <v>9568</v>
      </c>
      <c r="D6631" s="43">
        <v>4846523</v>
      </c>
      <c r="E6631" s="43" t="s">
        <v>46</v>
      </c>
      <c r="F6631" s="44">
        <v>45015</v>
      </c>
      <c r="G6631" s="43" t="s">
        <v>203</v>
      </c>
      <c r="H6631" s="43" t="s">
        <v>3960</v>
      </c>
      <c r="I6631" s="43" t="s">
        <v>364</v>
      </c>
      <c r="J6631" s="43" t="s">
        <v>9574</v>
      </c>
      <c r="K6631" s="43" t="s">
        <v>3894</v>
      </c>
      <c r="L6631" s="55" t="s">
        <v>13</v>
      </c>
      <c r="M6631" s="43" t="s">
        <v>2</v>
      </c>
      <c r="N6631" s="43" t="s">
        <v>2</v>
      </c>
      <c r="O6631"/>
      <c r="P6631" s="43" t="s">
        <v>363</v>
      </c>
    </row>
    <row r="6632" spans="1:16" x14ac:dyDescent="0.25">
      <c r="A6632" s="43" t="s">
        <v>3870</v>
      </c>
      <c r="B6632" s="43" t="s">
        <v>66</v>
      </c>
      <c r="C6632" s="43" t="s">
        <v>9568</v>
      </c>
      <c r="D6632" s="43">
        <v>4846523</v>
      </c>
      <c r="E6632" s="43" t="s">
        <v>46</v>
      </c>
      <c r="F6632" s="44">
        <v>45015</v>
      </c>
      <c r="G6632" s="43" t="s">
        <v>203</v>
      </c>
      <c r="H6632" s="43" t="s">
        <v>3960</v>
      </c>
      <c r="I6632" s="43" t="s">
        <v>364</v>
      </c>
      <c r="J6632" s="43" t="s">
        <v>9575</v>
      </c>
      <c r="K6632" s="43" t="s">
        <v>3896</v>
      </c>
      <c r="L6632" s="55" t="s">
        <v>13</v>
      </c>
      <c r="M6632" s="43" t="s">
        <v>2</v>
      </c>
      <c r="N6632" s="43" t="s">
        <v>2</v>
      </c>
      <c r="O6632"/>
      <c r="P6632" s="43" t="s">
        <v>363</v>
      </c>
    </row>
    <row r="6633" spans="1:16" x14ac:dyDescent="0.25">
      <c r="A6633" s="43" t="s">
        <v>3870</v>
      </c>
      <c r="B6633" s="43" t="s">
        <v>66</v>
      </c>
      <c r="C6633" s="43" t="s">
        <v>9568</v>
      </c>
      <c r="D6633" s="43">
        <v>4846523</v>
      </c>
      <c r="E6633" s="43" t="s">
        <v>46</v>
      </c>
      <c r="F6633" s="44">
        <v>45015</v>
      </c>
      <c r="G6633" s="43" t="s">
        <v>203</v>
      </c>
      <c r="H6633" s="43" t="s">
        <v>3960</v>
      </c>
      <c r="I6633" s="43" t="s">
        <v>364</v>
      </c>
      <c r="J6633" s="43" t="s">
        <v>9576</v>
      </c>
      <c r="K6633" s="43" t="s">
        <v>3898</v>
      </c>
      <c r="L6633" s="55" t="s">
        <v>13</v>
      </c>
      <c r="M6633" s="43" t="s">
        <v>2</v>
      </c>
      <c r="N6633" s="43" t="s">
        <v>2</v>
      </c>
      <c r="O6633"/>
      <c r="P6633" s="43" t="s">
        <v>363</v>
      </c>
    </row>
    <row r="6634" spans="1:16" x14ac:dyDescent="0.25">
      <c r="A6634" s="43" t="s">
        <v>3870</v>
      </c>
      <c r="B6634" s="43" t="s">
        <v>66</v>
      </c>
      <c r="C6634" s="43" t="s">
        <v>9568</v>
      </c>
      <c r="D6634" s="43">
        <v>4846523</v>
      </c>
      <c r="E6634" s="43" t="s">
        <v>46</v>
      </c>
      <c r="F6634" s="44">
        <v>45015</v>
      </c>
      <c r="G6634" s="43" t="s">
        <v>203</v>
      </c>
      <c r="H6634" s="43" t="s">
        <v>3960</v>
      </c>
      <c r="I6634" s="43" t="s">
        <v>364</v>
      </c>
      <c r="J6634" s="43" t="s">
        <v>9577</v>
      </c>
      <c r="K6634" s="43" t="s">
        <v>3900</v>
      </c>
      <c r="L6634" s="55" t="s">
        <v>13</v>
      </c>
      <c r="M6634" s="43" t="s">
        <v>2</v>
      </c>
      <c r="N6634" s="43" t="s">
        <v>2</v>
      </c>
      <c r="O6634"/>
      <c r="P6634" s="43" t="s">
        <v>363</v>
      </c>
    </row>
    <row r="6635" spans="1:16" x14ac:dyDescent="0.25">
      <c r="A6635" s="43" t="s">
        <v>3870</v>
      </c>
      <c r="B6635" s="43" t="s">
        <v>66</v>
      </c>
      <c r="C6635" s="43" t="s">
        <v>9568</v>
      </c>
      <c r="D6635" s="43">
        <v>4846523</v>
      </c>
      <c r="E6635" s="43" t="s">
        <v>46</v>
      </c>
      <c r="F6635" s="44">
        <v>45015</v>
      </c>
      <c r="G6635" s="43" t="s">
        <v>203</v>
      </c>
      <c r="H6635" s="43" t="s">
        <v>3960</v>
      </c>
      <c r="I6635" s="43" t="s">
        <v>364</v>
      </c>
      <c r="J6635" s="43" t="s">
        <v>9578</v>
      </c>
      <c r="K6635" s="43" t="s">
        <v>3902</v>
      </c>
      <c r="L6635" s="55" t="s">
        <v>13</v>
      </c>
      <c r="M6635" s="43" t="s">
        <v>2</v>
      </c>
      <c r="N6635" s="43" t="s">
        <v>2</v>
      </c>
      <c r="O6635"/>
      <c r="P6635" s="43" t="s">
        <v>363</v>
      </c>
    </row>
    <row r="6636" spans="1:16" x14ac:dyDescent="0.25">
      <c r="A6636" s="43" t="s">
        <v>3870</v>
      </c>
      <c r="B6636" s="43" t="s">
        <v>66</v>
      </c>
      <c r="C6636" s="43" t="s">
        <v>9568</v>
      </c>
      <c r="D6636" s="43">
        <v>4846523</v>
      </c>
      <c r="E6636" s="43" t="s">
        <v>46</v>
      </c>
      <c r="F6636" s="44">
        <v>45015</v>
      </c>
      <c r="G6636" s="43" t="s">
        <v>203</v>
      </c>
      <c r="H6636" s="43" t="s">
        <v>3960</v>
      </c>
      <c r="I6636" s="43" t="s">
        <v>364</v>
      </c>
      <c r="J6636" s="43" t="s">
        <v>9579</v>
      </c>
      <c r="K6636" s="43" t="s">
        <v>3904</v>
      </c>
      <c r="L6636" s="55" t="s">
        <v>13</v>
      </c>
      <c r="M6636" s="43" t="s">
        <v>2</v>
      </c>
      <c r="N6636" s="43" t="s">
        <v>2</v>
      </c>
      <c r="O6636"/>
      <c r="P6636" s="43" t="s">
        <v>363</v>
      </c>
    </row>
    <row r="6637" spans="1:16" x14ac:dyDescent="0.25">
      <c r="A6637" s="43" t="s">
        <v>3870</v>
      </c>
      <c r="B6637" s="43" t="s">
        <v>66</v>
      </c>
      <c r="C6637" s="43" t="s">
        <v>9568</v>
      </c>
      <c r="D6637" s="43">
        <v>4846523</v>
      </c>
      <c r="E6637" s="43" t="s">
        <v>46</v>
      </c>
      <c r="F6637" s="44">
        <v>45015</v>
      </c>
      <c r="G6637" s="43" t="s">
        <v>203</v>
      </c>
      <c r="H6637" s="43" t="s">
        <v>3960</v>
      </c>
      <c r="I6637" s="43" t="s">
        <v>364</v>
      </c>
      <c r="J6637" s="43" t="s">
        <v>9580</v>
      </c>
      <c r="K6637" s="43" t="s">
        <v>3906</v>
      </c>
      <c r="L6637" s="55" t="s">
        <v>13</v>
      </c>
      <c r="M6637" s="43" t="s">
        <v>2</v>
      </c>
      <c r="N6637" s="43" t="s">
        <v>2</v>
      </c>
      <c r="O6637"/>
      <c r="P6637" s="43" t="s">
        <v>363</v>
      </c>
    </row>
    <row r="6638" spans="1:16" x14ac:dyDescent="0.25">
      <c r="A6638" s="43" t="s">
        <v>3870</v>
      </c>
      <c r="B6638" s="43" t="s">
        <v>66</v>
      </c>
      <c r="C6638" s="43" t="s">
        <v>9568</v>
      </c>
      <c r="D6638" s="43">
        <v>4846523</v>
      </c>
      <c r="E6638" s="43" t="s">
        <v>46</v>
      </c>
      <c r="F6638" s="44">
        <v>45015</v>
      </c>
      <c r="G6638" s="43" t="s">
        <v>203</v>
      </c>
      <c r="H6638" s="43" t="s">
        <v>3960</v>
      </c>
      <c r="I6638" s="43" t="s">
        <v>364</v>
      </c>
      <c r="J6638" s="43" t="s">
        <v>9581</v>
      </c>
      <c r="K6638" s="43" t="s">
        <v>3908</v>
      </c>
      <c r="L6638" s="55" t="s">
        <v>13</v>
      </c>
      <c r="M6638" s="43" t="s">
        <v>2</v>
      </c>
      <c r="N6638" s="43" t="s">
        <v>2</v>
      </c>
      <c r="O6638"/>
      <c r="P6638" s="43" t="s">
        <v>363</v>
      </c>
    </row>
    <row r="6639" spans="1:16" x14ac:dyDescent="0.25">
      <c r="A6639" s="43" t="s">
        <v>3870</v>
      </c>
      <c r="B6639" s="43" t="s">
        <v>66</v>
      </c>
      <c r="C6639" s="43" t="s">
        <v>9568</v>
      </c>
      <c r="D6639" s="43">
        <v>4846523</v>
      </c>
      <c r="E6639" s="43" t="s">
        <v>46</v>
      </c>
      <c r="F6639" s="44">
        <v>45015</v>
      </c>
      <c r="G6639" s="43" t="s">
        <v>203</v>
      </c>
      <c r="H6639" s="43" t="s">
        <v>3960</v>
      </c>
      <c r="I6639" s="43" t="s">
        <v>364</v>
      </c>
      <c r="J6639" s="43" t="s">
        <v>9582</v>
      </c>
      <c r="K6639" s="43" t="s">
        <v>3910</v>
      </c>
      <c r="L6639" s="55" t="s">
        <v>13</v>
      </c>
      <c r="M6639" s="43" t="s">
        <v>2</v>
      </c>
      <c r="N6639" s="43" t="s">
        <v>2</v>
      </c>
      <c r="O6639"/>
      <c r="P6639" s="43" t="s">
        <v>363</v>
      </c>
    </row>
    <row r="6640" spans="1:16" x14ac:dyDescent="0.25">
      <c r="A6640" s="43" t="s">
        <v>3870</v>
      </c>
      <c r="B6640" s="43" t="s">
        <v>66</v>
      </c>
      <c r="C6640" s="43" t="s">
        <v>9568</v>
      </c>
      <c r="D6640" s="43">
        <v>4846523</v>
      </c>
      <c r="E6640" s="43" t="s">
        <v>46</v>
      </c>
      <c r="F6640" s="44">
        <v>45015</v>
      </c>
      <c r="G6640" s="43" t="s">
        <v>203</v>
      </c>
      <c r="H6640" s="43" t="s">
        <v>3960</v>
      </c>
      <c r="I6640" s="43" t="s">
        <v>364</v>
      </c>
      <c r="J6640" s="43" t="s">
        <v>9583</v>
      </c>
      <c r="K6640" s="43" t="s">
        <v>3912</v>
      </c>
      <c r="L6640" s="55" t="s">
        <v>13</v>
      </c>
      <c r="M6640" s="43" t="s">
        <v>2</v>
      </c>
      <c r="N6640" s="43" t="s">
        <v>2</v>
      </c>
      <c r="O6640"/>
      <c r="P6640" s="43" t="s">
        <v>363</v>
      </c>
    </row>
    <row r="6641" spans="1:16" x14ac:dyDescent="0.25">
      <c r="A6641" s="43" t="s">
        <v>3870</v>
      </c>
      <c r="B6641" s="43" t="s">
        <v>66</v>
      </c>
      <c r="C6641" s="43" t="s">
        <v>9568</v>
      </c>
      <c r="D6641" s="43">
        <v>4846523</v>
      </c>
      <c r="E6641" s="43" t="s">
        <v>46</v>
      </c>
      <c r="F6641" s="44">
        <v>45015</v>
      </c>
      <c r="G6641" s="43" t="s">
        <v>203</v>
      </c>
      <c r="H6641" s="43" t="s">
        <v>3960</v>
      </c>
      <c r="I6641" s="43" t="s">
        <v>364</v>
      </c>
      <c r="J6641" s="43" t="s">
        <v>9584</v>
      </c>
      <c r="K6641" s="43" t="s">
        <v>3914</v>
      </c>
      <c r="L6641" s="55" t="s">
        <v>13</v>
      </c>
      <c r="M6641" s="43" t="s">
        <v>2</v>
      </c>
      <c r="N6641" s="43" t="s">
        <v>2</v>
      </c>
      <c r="O6641"/>
      <c r="P6641" s="43" t="s">
        <v>363</v>
      </c>
    </row>
    <row r="6642" spans="1:16" x14ac:dyDescent="0.25">
      <c r="A6642" s="43" t="s">
        <v>3870</v>
      </c>
      <c r="B6642" s="43" t="s">
        <v>66</v>
      </c>
      <c r="C6642" s="43" t="s">
        <v>9568</v>
      </c>
      <c r="D6642" s="43">
        <v>4846523</v>
      </c>
      <c r="E6642" s="43" t="s">
        <v>46</v>
      </c>
      <c r="F6642" s="44">
        <v>45015</v>
      </c>
      <c r="G6642" s="43" t="s">
        <v>203</v>
      </c>
      <c r="H6642" s="43" t="s">
        <v>3960</v>
      </c>
      <c r="I6642" s="43" t="s">
        <v>364</v>
      </c>
      <c r="J6642" s="43" t="s">
        <v>5693</v>
      </c>
      <c r="K6642" s="43" t="s">
        <v>3918</v>
      </c>
      <c r="L6642" s="55" t="s">
        <v>640</v>
      </c>
      <c r="M6642" s="43" t="s">
        <v>2</v>
      </c>
      <c r="N6642" s="43" t="s">
        <v>2</v>
      </c>
      <c r="O6642"/>
      <c r="P6642" s="43" t="s">
        <v>363</v>
      </c>
    </row>
    <row r="6643" spans="1:16" x14ac:dyDescent="0.25">
      <c r="A6643" s="43" t="s">
        <v>3870</v>
      </c>
      <c r="B6643" s="43" t="s">
        <v>66</v>
      </c>
      <c r="C6643" s="43" t="s">
        <v>9568</v>
      </c>
      <c r="D6643" s="43">
        <v>4846523</v>
      </c>
      <c r="E6643" s="43" t="s">
        <v>46</v>
      </c>
      <c r="F6643" s="44">
        <v>45015</v>
      </c>
      <c r="G6643" s="43" t="s">
        <v>203</v>
      </c>
      <c r="H6643" s="43" t="s">
        <v>3960</v>
      </c>
      <c r="I6643" s="43" t="s">
        <v>364</v>
      </c>
      <c r="J6643" s="43" t="s">
        <v>5695</v>
      </c>
      <c r="K6643" s="43" t="s">
        <v>3920</v>
      </c>
      <c r="L6643" s="55" t="s">
        <v>640</v>
      </c>
      <c r="M6643" s="43" t="s">
        <v>2</v>
      </c>
      <c r="N6643" s="43" t="s">
        <v>2</v>
      </c>
      <c r="O6643"/>
      <c r="P6643" s="43" t="s">
        <v>363</v>
      </c>
    </row>
    <row r="6644" spans="1:16" x14ac:dyDescent="0.25">
      <c r="A6644" s="43" t="s">
        <v>3870</v>
      </c>
      <c r="B6644" s="43" t="s">
        <v>66</v>
      </c>
      <c r="C6644" s="43" t="s">
        <v>9568</v>
      </c>
      <c r="D6644" s="43">
        <v>4846523</v>
      </c>
      <c r="E6644" s="43" t="s">
        <v>46</v>
      </c>
      <c r="F6644" s="44">
        <v>45015</v>
      </c>
      <c r="G6644" s="43" t="s">
        <v>203</v>
      </c>
      <c r="H6644" s="43" t="s">
        <v>3960</v>
      </c>
      <c r="I6644" s="43" t="s">
        <v>364</v>
      </c>
      <c r="J6644" s="43" t="s">
        <v>5697</v>
      </c>
      <c r="K6644" s="43" t="s">
        <v>3922</v>
      </c>
      <c r="L6644" s="55" t="s">
        <v>640</v>
      </c>
      <c r="M6644" s="43" t="s">
        <v>2</v>
      </c>
      <c r="N6644" s="43" t="s">
        <v>2</v>
      </c>
      <c r="O6644"/>
      <c r="P6644" s="43" t="s">
        <v>363</v>
      </c>
    </row>
    <row r="6645" spans="1:16" x14ac:dyDescent="0.25">
      <c r="A6645" s="43" t="s">
        <v>3870</v>
      </c>
      <c r="B6645" s="43" t="s">
        <v>66</v>
      </c>
      <c r="C6645" s="43" t="s">
        <v>9568</v>
      </c>
      <c r="D6645" s="43">
        <v>4846523</v>
      </c>
      <c r="E6645" s="43" t="s">
        <v>46</v>
      </c>
      <c r="F6645" s="44">
        <v>45015</v>
      </c>
      <c r="G6645" s="43" t="s">
        <v>203</v>
      </c>
      <c r="H6645" s="43" t="s">
        <v>3960</v>
      </c>
      <c r="I6645" s="43" t="s">
        <v>364</v>
      </c>
      <c r="J6645" s="43" t="s">
        <v>5699</v>
      </c>
      <c r="K6645" s="43" t="s">
        <v>3924</v>
      </c>
      <c r="L6645" s="55" t="s">
        <v>640</v>
      </c>
      <c r="M6645" s="43" t="s">
        <v>2</v>
      </c>
      <c r="N6645" s="43" t="s">
        <v>2</v>
      </c>
      <c r="O6645"/>
      <c r="P6645" s="43" t="s">
        <v>363</v>
      </c>
    </row>
    <row r="6646" spans="1:16" x14ac:dyDescent="0.25">
      <c r="A6646" s="43" t="s">
        <v>3870</v>
      </c>
      <c r="B6646" s="43" t="s">
        <v>66</v>
      </c>
      <c r="C6646" s="43" t="s">
        <v>9568</v>
      </c>
      <c r="D6646" s="43">
        <v>4846523</v>
      </c>
      <c r="E6646" s="43" t="s">
        <v>46</v>
      </c>
      <c r="F6646" s="44">
        <v>45015</v>
      </c>
      <c r="G6646" s="43" t="s">
        <v>203</v>
      </c>
      <c r="H6646" s="43" t="s">
        <v>3960</v>
      </c>
      <c r="I6646" s="43" t="s">
        <v>364</v>
      </c>
      <c r="J6646" s="43" t="s">
        <v>5701</v>
      </c>
      <c r="K6646" s="43" t="s">
        <v>3926</v>
      </c>
      <c r="L6646" s="55" t="s">
        <v>640</v>
      </c>
      <c r="M6646" s="43" t="s">
        <v>2</v>
      </c>
      <c r="N6646" s="43" t="s">
        <v>2</v>
      </c>
      <c r="O6646"/>
      <c r="P6646" s="43" t="s">
        <v>363</v>
      </c>
    </row>
    <row r="6647" spans="1:16" x14ac:dyDescent="0.25">
      <c r="A6647" s="43" t="s">
        <v>3870</v>
      </c>
      <c r="B6647" s="43" t="s">
        <v>66</v>
      </c>
      <c r="C6647" s="43" t="s">
        <v>9568</v>
      </c>
      <c r="D6647" s="43">
        <v>4846523</v>
      </c>
      <c r="E6647" s="43" t="s">
        <v>46</v>
      </c>
      <c r="F6647" s="44">
        <v>45015</v>
      </c>
      <c r="G6647" s="43" t="s">
        <v>203</v>
      </c>
      <c r="H6647" s="43" t="s">
        <v>3960</v>
      </c>
      <c r="I6647" s="43" t="s">
        <v>364</v>
      </c>
      <c r="J6647" s="43" t="s">
        <v>5703</v>
      </c>
      <c r="K6647" s="43" t="s">
        <v>3928</v>
      </c>
      <c r="L6647" s="55" t="s">
        <v>640</v>
      </c>
      <c r="M6647" s="43" t="s">
        <v>2</v>
      </c>
      <c r="N6647" s="43" t="s">
        <v>2</v>
      </c>
      <c r="O6647"/>
      <c r="P6647" s="43" t="s">
        <v>363</v>
      </c>
    </row>
    <row r="6648" spans="1:16" x14ac:dyDescent="0.25">
      <c r="A6648" s="43" t="s">
        <v>3870</v>
      </c>
      <c r="B6648" s="43" t="s">
        <v>66</v>
      </c>
      <c r="C6648" s="43" t="s">
        <v>9568</v>
      </c>
      <c r="D6648" s="43">
        <v>4846523</v>
      </c>
      <c r="E6648" s="43" t="s">
        <v>46</v>
      </c>
      <c r="F6648" s="44">
        <v>45015</v>
      </c>
      <c r="G6648" s="43" t="s">
        <v>203</v>
      </c>
      <c r="H6648" s="43" t="s">
        <v>3960</v>
      </c>
      <c r="I6648" s="43" t="s">
        <v>364</v>
      </c>
      <c r="J6648" s="43" t="s">
        <v>5705</v>
      </c>
      <c r="K6648" s="43" t="s">
        <v>3930</v>
      </c>
      <c r="L6648" s="55" t="s">
        <v>640</v>
      </c>
      <c r="M6648" s="43" t="s">
        <v>2</v>
      </c>
      <c r="N6648" s="43" t="s">
        <v>2</v>
      </c>
      <c r="O6648"/>
      <c r="P6648" s="43" t="s">
        <v>363</v>
      </c>
    </row>
    <row r="6649" spans="1:16" x14ac:dyDescent="0.25">
      <c r="A6649" s="43" t="s">
        <v>3870</v>
      </c>
      <c r="B6649" s="43" t="s">
        <v>66</v>
      </c>
      <c r="C6649" s="43" t="s">
        <v>9568</v>
      </c>
      <c r="D6649" s="43">
        <v>4846523</v>
      </c>
      <c r="E6649" s="43" t="s">
        <v>46</v>
      </c>
      <c r="F6649" s="44">
        <v>45015</v>
      </c>
      <c r="G6649" s="43" t="s">
        <v>203</v>
      </c>
      <c r="H6649" s="43" t="s">
        <v>3960</v>
      </c>
      <c r="I6649" s="43" t="s">
        <v>364</v>
      </c>
      <c r="J6649" s="43" t="s">
        <v>5707</v>
      </c>
      <c r="K6649" s="43" t="s">
        <v>3932</v>
      </c>
      <c r="L6649" s="55" t="s">
        <v>640</v>
      </c>
      <c r="M6649" s="43" t="s">
        <v>2</v>
      </c>
      <c r="N6649" s="43" t="s">
        <v>2</v>
      </c>
      <c r="O6649"/>
      <c r="P6649" s="43" t="s">
        <v>363</v>
      </c>
    </row>
    <row r="6650" spans="1:16" x14ac:dyDescent="0.25">
      <c r="A6650" s="43" t="s">
        <v>3870</v>
      </c>
      <c r="B6650" s="43" t="s">
        <v>66</v>
      </c>
      <c r="C6650" s="43" t="s">
        <v>9568</v>
      </c>
      <c r="D6650" s="43">
        <v>4846523</v>
      </c>
      <c r="E6650" s="43" t="s">
        <v>46</v>
      </c>
      <c r="F6650" s="44">
        <v>45015</v>
      </c>
      <c r="G6650" s="43" t="s">
        <v>203</v>
      </c>
      <c r="H6650" s="43" t="s">
        <v>3960</v>
      </c>
      <c r="I6650" s="43" t="s">
        <v>364</v>
      </c>
      <c r="J6650" s="43" t="s">
        <v>5709</v>
      </c>
      <c r="K6650" s="43" t="s">
        <v>3934</v>
      </c>
      <c r="L6650" s="55" t="s">
        <v>640</v>
      </c>
      <c r="M6650" s="43" t="s">
        <v>2</v>
      </c>
      <c r="N6650" s="43" t="s">
        <v>2</v>
      </c>
      <c r="O6650"/>
      <c r="P6650" s="43" t="s">
        <v>363</v>
      </c>
    </row>
    <row r="6651" spans="1:16" x14ac:dyDescent="0.25">
      <c r="A6651" s="43" t="s">
        <v>3870</v>
      </c>
      <c r="B6651" s="43" t="s">
        <v>66</v>
      </c>
      <c r="C6651" s="43" t="s">
        <v>9568</v>
      </c>
      <c r="D6651" s="43">
        <v>4846523</v>
      </c>
      <c r="E6651" s="43" t="s">
        <v>46</v>
      </c>
      <c r="F6651" s="44">
        <v>45015</v>
      </c>
      <c r="G6651" s="43" t="s">
        <v>203</v>
      </c>
      <c r="H6651" s="43" t="s">
        <v>3960</v>
      </c>
      <c r="I6651" s="43" t="s">
        <v>364</v>
      </c>
      <c r="J6651" s="43" t="s">
        <v>7444</v>
      </c>
      <c r="K6651" s="43" t="s">
        <v>3936</v>
      </c>
      <c r="L6651" s="55" t="s">
        <v>640</v>
      </c>
      <c r="M6651" s="43" t="s">
        <v>2</v>
      </c>
      <c r="N6651" s="43" t="s">
        <v>2</v>
      </c>
      <c r="O6651"/>
      <c r="P6651" s="43" t="s">
        <v>363</v>
      </c>
    </row>
    <row r="6652" spans="1:16" x14ac:dyDescent="0.25">
      <c r="A6652" s="43" t="s">
        <v>3870</v>
      </c>
      <c r="B6652" s="43" t="s">
        <v>66</v>
      </c>
      <c r="C6652" s="43" t="s">
        <v>9568</v>
      </c>
      <c r="D6652" s="43">
        <v>4846523</v>
      </c>
      <c r="E6652" s="43" t="s">
        <v>46</v>
      </c>
      <c r="F6652" s="44">
        <v>45015</v>
      </c>
      <c r="G6652" s="43" t="s">
        <v>203</v>
      </c>
      <c r="H6652" s="43" t="s">
        <v>3960</v>
      </c>
      <c r="I6652" s="43" t="s">
        <v>364</v>
      </c>
      <c r="J6652" s="43" t="s">
        <v>9585</v>
      </c>
      <c r="K6652" s="43" t="s">
        <v>3938</v>
      </c>
      <c r="L6652" s="55" t="s">
        <v>640</v>
      </c>
      <c r="M6652" s="43" t="s">
        <v>2</v>
      </c>
      <c r="N6652" s="43" t="s">
        <v>2</v>
      </c>
      <c r="O6652"/>
      <c r="P6652" s="43" t="s">
        <v>363</v>
      </c>
    </row>
    <row r="6653" spans="1:16" x14ac:dyDescent="0.25">
      <c r="A6653" s="43" t="s">
        <v>3870</v>
      </c>
      <c r="B6653" s="43" t="s">
        <v>66</v>
      </c>
      <c r="C6653" s="43" t="s">
        <v>9568</v>
      </c>
      <c r="D6653" s="43">
        <v>4846523</v>
      </c>
      <c r="E6653" s="43" t="s">
        <v>46</v>
      </c>
      <c r="F6653" s="44">
        <v>45015</v>
      </c>
      <c r="G6653" s="43" t="s">
        <v>203</v>
      </c>
      <c r="H6653" s="43" t="s">
        <v>3960</v>
      </c>
      <c r="I6653" s="43" t="s">
        <v>364</v>
      </c>
      <c r="J6653" s="43" t="s">
        <v>9586</v>
      </c>
      <c r="K6653" s="43" t="s">
        <v>3945</v>
      </c>
      <c r="L6653" s="55" t="s">
        <v>13</v>
      </c>
      <c r="M6653" s="43" t="s">
        <v>2</v>
      </c>
      <c r="N6653" s="43" t="s">
        <v>2</v>
      </c>
      <c r="O6653"/>
      <c r="P6653" s="43" t="s">
        <v>363</v>
      </c>
    </row>
    <row r="6654" spans="1:16" x14ac:dyDescent="0.25">
      <c r="A6654" s="43" t="s">
        <v>3870</v>
      </c>
      <c r="B6654" s="43" t="s">
        <v>66</v>
      </c>
      <c r="C6654" s="43" t="s">
        <v>9568</v>
      </c>
      <c r="D6654" s="43">
        <v>4846523</v>
      </c>
      <c r="E6654" s="43" t="s">
        <v>46</v>
      </c>
      <c r="F6654" s="44">
        <v>45015</v>
      </c>
      <c r="G6654" s="43" t="s">
        <v>203</v>
      </c>
      <c r="H6654" s="43" t="s">
        <v>3960</v>
      </c>
      <c r="I6654" s="43" t="s">
        <v>364</v>
      </c>
      <c r="J6654" s="43" t="s">
        <v>9587</v>
      </c>
      <c r="K6654" s="43" t="s">
        <v>3947</v>
      </c>
      <c r="L6654" s="55" t="s">
        <v>13</v>
      </c>
      <c r="M6654" s="43" t="s">
        <v>2</v>
      </c>
      <c r="N6654" s="43" t="s">
        <v>2</v>
      </c>
      <c r="O6654"/>
      <c r="P6654" s="43" t="s">
        <v>363</v>
      </c>
    </row>
    <row r="6655" spans="1:16" x14ac:dyDescent="0.25">
      <c r="A6655" s="43" t="s">
        <v>3870</v>
      </c>
      <c r="B6655" s="43" t="s">
        <v>66</v>
      </c>
      <c r="C6655" s="43" t="s">
        <v>9568</v>
      </c>
      <c r="D6655" s="43">
        <v>4846523</v>
      </c>
      <c r="E6655" s="43" t="s">
        <v>46</v>
      </c>
      <c r="F6655" s="44">
        <v>45015</v>
      </c>
      <c r="G6655" s="43" t="s">
        <v>203</v>
      </c>
      <c r="H6655" s="43" t="s">
        <v>3960</v>
      </c>
      <c r="I6655" s="43" t="s">
        <v>364</v>
      </c>
      <c r="J6655" s="43" t="s">
        <v>9588</v>
      </c>
      <c r="K6655" s="43" t="s">
        <v>3949</v>
      </c>
      <c r="L6655" s="55" t="s">
        <v>13</v>
      </c>
      <c r="M6655" s="43" t="s">
        <v>2</v>
      </c>
      <c r="N6655" s="43" t="s">
        <v>2</v>
      </c>
      <c r="O6655"/>
      <c r="P6655" s="43" t="s">
        <v>363</v>
      </c>
    </row>
    <row r="6656" spans="1:16" x14ac:dyDescent="0.25">
      <c r="A6656" s="43" t="s">
        <v>3870</v>
      </c>
      <c r="B6656" s="43" t="s">
        <v>66</v>
      </c>
      <c r="C6656" s="43" t="s">
        <v>9568</v>
      </c>
      <c r="D6656" s="43">
        <v>4846523</v>
      </c>
      <c r="E6656" s="43" t="s">
        <v>46</v>
      </c>
      <c r="F6656" s="44">
        <v>45015</v>
      </c>
      <c r="G6656" s="43" t="s">
        <v>203</v>
      </c>
      <c r="H6656" s="43" t="s">
        <v>3960</v>
      </c>
      <c r="I6656" s="43" t="s">
        <v>363</v>
      </c>
      <c r="J6656" s="43" t="s">
        <v>6502</v>
      </c>
      <c r="K6656" s="43" t="s">
        <v>3875</v>
      </c>
      <c r="L6656" s="55" t="s">
        <v>638</v>
      </c>
      <c r="M6656"/>
      <c r="N6656"/>
      <c r="O6656"/>
      <c r="P6656" s="43" t="s">
        <v>363</v>
      </c>
    </row>
    <row r="6657" spans="1:16" x14ac:dyDescent="0.25">
      <c r="A6657" s="43" t="s">
        <v>3870</v>
      </c>
      <c r="B6657" s="43" t="s">
        <v>66</v>
      </c>
      <c r="C6657" s="43" t="s">
        <v>9568</v>
      </c>
      <c r="D6657" s="43">
        <v>4846523</v>
      </c>
      <c r="E6657" s="43" t="s">
        <v>46</v>
      </c>
      <c r="F6657" s="44">
        <v>45015</v>
      </c>
      <c r="G6657" s="43" t="s">
        <v>203</v>
      </c>
      <c r="H6657" s="43" t="s">
        <v>3960</v>
      </c>
      <c r="I6657" s="43" t="s">
        <v>363</v>
      </c>
      <c r="J6657" s="43" t="s">
        <v>6503</v>
      </c>
      <c r="K6657" s="43" t="s">
        <v>3877</v>
      </c>
      <c r="L6657" s="55" t="s">
        <v>638</v>
      </c>
      <c r="M6657"/>
      <c r="N6657"/>
      <c r="O6657"/>
      <c r="P6657" s="43" t="s">
        <v>363</v>
      </c>
    </row>
    <row r="6658" spans="1:16" x14ac:dyDescent="0.25">
      <c r="A6658" s="43" t="s">
        <v>755</v>
      </c>
      <c r="B6658" s="43" t="s">
        <v>195</v>
      </c>
      <c r="C6658" s="43" t="s">
        <v>9589</v>
      </c>
      <c r="D6658" s="43">
        <v>5732524</v>
      </c>
      <c r="E6658" s="43" t="s">
        <v>46</v>
      </c>
      <c r="F6658" s="44">
        <v>45015</v>
      </c>
      <c r="G6658" s="43" t="s">
        <v>203</v>
      </c>
      <c r="H6658" s="43" t="s">
        <v>3960</v>
      </c>
      <c r="I6658" s="43" t="s">
        <v>364</v>
      </c>
      <c r="J6658" s="43">
        <v>1.1000000000000001</v>
      </c>
      <c r="K6658" s="43" t="s">
        <v>6191</v>
      </c>
      <c r="L6658" s="55" t="s">
        <v>13</v>
      </c>
      <c r="M6658" s="43" t="s">
        <v>2</v>
      </c>
      <c r="N6658" s="43" t="s">
        <v>2</v>
      </c>
      <c r="O6658"/>
      <c r="P6658" s="43" t="s">
        <v>363</v>
      </c>
    </row>
    <row r="6659" spans="1:16" x14ac:dyDescent="0.25">
      <c r="A6659" s="43" t="s">
        <v>755</v>
      </c>
      <c r="B6659" s="43" t="s">
        <v>195</v>
      </c>
      <c r="C6659" s="43" t="s">
        <v>9589</v>
      </c>
      <c r="D6659" s="43">
        <v>5732524</v>
      </c>
      <c r="E6659" s="43" t="s">
        <v>46</v>
      </c>
      <c r="F6659" s="44">
        <v>45015</v>
      </c>
      <c r="G6659" s="43" t="s">
        <v>203</v>
      </c>
      <c r="H6659" s="43" t="s">
        <v>4603</v>
      </c>
      <c r="I6659" s="43" t="s">
        <v>364</v>
      </c>
      <c r="J6659" s="43">
        <v>1.2</v>
      </c>
      <c r="K6659" s="43" t="s">
        <v>6193</v>
      </c>
      <c r="L6659" s="55" t="s">
        <v>13</v>
      </c>
      <c r="M6659" s="43" t="s">
        <v>2</v>
      </c>
      <c r="N6659" s="43" t="s">
        <v>2</v>
      </c>
      <c r="O6659"/>
      <c r="P6659" s="43" t="s">
        <v>363</v>
      </c>
    </row>
    <row r="6660" spans="1:16" x14ac:dyDescent="0.25">
      <c r="A6660" s="43" t="s">
        <v>755</v>
      </c>
      <c r="B6660" s="43" t="s">
        <v>195</v>
      </c>
      <c r="C6660" s="43" t="s">
        <v>9589</v>
      </c>
      <c r="D6660" s="43">
        <v>5732524</v>
      </c>
      <c r="E6660" s="43" t="s">
        <v>46</v>
      </c>
      <c r="F6660" s="44">
        <v>45015</v>
      </c>
      <c r="G6660" s="43" t="s">
        <v>203</v>
      </c>
      <c r="H6660" s="43" t="s">
        <v>3960</v>
      </c>
      <c r="I6660" s="43" t="s">
        <v>364</v>
      </c>
      <c r="J6660" s="43">
        <v>1.3</v>
      </c>
      <c r="K6660" s="43" t="s">
        <v>196</v>
      </c>
      <c r="L6660" s="55" t="s">
        <v>13</v>
      </c>
      <c r="M6660" s="43" t="s">
        <v>2</v>
      </c>
      <c r="N6660" s="43" t="s">
        <v>2</v>
      </c>
      <c r="O6660"/>
      <c r="P6660" s="43" t="s">
        <v>363</v>
      </c>
    </row>
    <row r="6661" spans="1:16" x14ac:dyDescent="0.25">
      <c r="A6661" s="43" t="s">
        <v>755</v>
      </c>
      <c r="B6661" s="43" t="s">
        <v>195</v>
      </c>
      <c r="C6661" s="43" t="s">
        <v>9589</v>
      </c>
      <c r="D6661" s="43">
        <v>5732524</v>
      </c>
      <c r="E6661" s="43" t="s">
        <v>46</v>
      </c>
      <c r="F6661" s="44">
        <v>45015</v>
      </c>
      <c r="G6661" s="43" t="s">
        <v>203</v>
      </c>
      <c r="H6661" s="43" t="s">
        <v>3960</v>
      </c>
      <c r="I6661" s="43" t="s">
        <v>364</v>
      </c>
      <c r="J6661" s="43">
        <v>2</v>
      </c>
      <c r="K6661" s="43" t="s">
        <v>3425</v>
      </c>
      <c r="L6661" s="55" t="s">
        <v>13</v>
      </c>
      <c r="M6661" s="43" t="s">
        <v>2</v>
      </c>
      <c r="N6661" s="43" t="s">
        <v>2</v>
      </c>
      <c r="O6661"/>
      <c r="P6661" s="43" t="s">
        <v>363</v>
      </c>
    </row>
    <row r="6662" spans="1:16" x14ac:dyDescent="0.25">
      <c r="A6662" s="43" t="s">
        <v>755</v>
      </c>
      <c r="B6662" s="43" t="s">
        <v>195</v>
      </c>
      <c r="C6662" s="43" t="s">
        <v>9589</v>
      </c>
      <c r="D6662" s="43">
        <v>5732524</v>
      </c>
      <c r="E6662" s="43" t="s">
        <v>46</v>
      </c>
      <c r="F6662" s="44">
        <v>45015</v>
      </c>
      <c r="G6662" s="43" t="s">
        <v>203</v>
      </c>
      <c r="H6662" s="43" t="s">
        <v>3960</v>
      </c>
      <c r="I6662" s="43" t="s">
        <v>364</v>
      </c>
      <c r="J6662" s="43">
        <v>3</v>
      </c>
      <c r="K6662" s="43" t="s">
        <v>7202</v>
      </c>
      <c r="L6662" s="55" t="s">
        <v>639</v>
      </c>
      <c r="M6662" s="43" t="s">
        <v>2</v>
      </c>
      <c r="N6662" s="43" t="s">
        <v>2</v>
      </c>
      <c r="O6662"/>
      <c r="P6662" s="43" t="s">
        <v>363</v>
      </c>
    </row>
    <row r="6663" spans="1:16" x14ac:dyDescent="0.25">
      <c r="A6663" s="43" t="s">
        <v>755</v>
      </c>
      <c r="B6663" s="43" t="s">
        <v>195</v>
      </c>
      <c r="C6663" s="43" t="s">
        <v>9589</v>
      </c>
      <c r="D6663" s="43">
        <v>5732524</v>
      </c>
      <c r="E6663" s="43" t="s">
        <v>46</v>
      </c>
      <c r="F6663" s="44">
        <v>45015</v>
      </c>
      <c r="G6663" s="43" t="s">
        <v>203</v>
      </c>
      <c r="H6663" s="43" t="s">
        <v>3960</v>
      </c>
      <c r="I6663" s="43" t="s">
        <v>364</v>
      </c>
      <c r="J6663" s="43">
        <v>4</v>
      </c>
      <c r="K6663" s="43" t="s">
        <v>6459</v>
      </c>
      <c r="L6663" s="55" t="s">
        <v>13</v>
      </c>
      <c r="M6663" s="43" t="s">
        <v>2</v>
      </c>
      <c r="N6663" s="43" t="s">
        <v>2</v>
      </c>
      <c r="O6663"/>
      <c r="P6663" s="43" t="s">
        <v>363</v>
      </c>
    </row>
    <row r="6664" spans="1:16" x14ac:dyDescent="0.25">
      <c r="A6664" s="43" t="s">
        <v>755</v>
      </c>
      <c r="B6664" s="43" t="s">
        <v>195</v>
      </c>
      <c r="C6664" s="43" t="s">
        <v>9589</v>
      </c>
      <c r="D6664" s="43">
        <v>5732524</v>
      </c>
      <c r="E6664" s="43" t="s">
        <v>46</v>
      </c>
      <c r="F6664" s="44">
        <v>45015</v>
      </c>
      <c r="G6664" s="43" t="s">
        <v>203</v>
      </c>
      <c r="H6664" s="43" t="s">
        <v>3960</v>
      </c>
      <c r="I6664" s="43" t="s">
        <v>364</v>
      </c>
      <c r="J6664" s="43">
        <v>5</v>
      </c>
      <c r="K6664" s="43" t="s">
        <v>9590</v>
      </c>
      <c r="L6664" s="55" t="s">
        <v>13</v>
      </c>
      <c r="M6664" s="43" t="s">
        <v>2</v>
      </c>
      <c r="N6664" s="43" t="s">
        <v>2</v>
      </c>
      <c r="O6664"/>
      <c r="P6664" s="43" t="s">
        <v>363</v>
      </c>
    </row>
    <row r="6665" spans="1:16" x14ac:dyDescent="0.25">
      <c r="A6665" s="43" t="s">
        <v>755</v>
      </c>
      <c r="B6665" s="43" t="s">
        <v>195</v>
      </c>
      <c r="C6665" s="43" t="s">
        <v>9589</v>
      </c>
      <c r="D6665" s="43">
        <v>5732524</v>
      </c>
      <c r="E6665" s="43" t="s">
        <v>46</v>
      </c>
      <c r="F6665" s="44">
        <v>45015</v>
      </c>
      <c r="G6665" s="43" t="s">
        <v>203</v>
      </c>
      <c r="H6665" s="43" t="s">
        <v>3960</v>
      </c>
      <c r="I6665" s="43" t="s">
        <v>364</v>
      </c>
      <c r="J6665" s="43">
        <v>6</v>
      </c>
      <c r="K6665" s="43" t="s">
        <v>112</v>
      </c>
      <c r="L6665" s="55" t="s">
        <v>13</v>
      </c>
      <c r="M6665" s="43" t="s">
        <v>2</v>
      </c>
      <c r="N6665" s="43" t="s">
        <v>2</v>
      </c>
      <c r="O6665"/>
      <c r="P6665" s="43" t="s">
        <v>363</v>
      </c>
    </row>
    <row r="6666" spans="1:16" ht="30" x14ac:dyDescent="0.25">
      <c r="A6666" s="43" t="s">
        <v>755</v>
      </c>
      <c r="B6666" s="43" t="s">
        <v>195</v>
      </c>
      <c r="C6666" s="43" t="s">
        <v>9589</v>
      </c>
      <c r="D6666" s="43">
        <v>5732524</v>
      </c>
      <c r="E6666" s="43" t="s">
        <v>46</v>
      </c>
      <c r="F6666" s="44">
        <v>45015</v>
      </c>
      <c r="G6666" s="43" t="s">
        <v>203</v>
      </c>
      <c r="H6666" s="43" t="s">
        <v>3960</v>
      </c>
      <c r="I6666" s="43" t="s">
        <v>364</v>
      </c>
      <c r="J6666" s="43">
        <v>7</v>
      </c>
      <c r="K6666" s="43" t="s">
        <v>122</v>
      </c>
      <c r="L6666" s="55" t="s">
        <v>641</v>
      </c>
      <c r="M6666" s="43" t="s">
        <v>2</v>
      </c>
      <c r="N6666" s="43" t="s">
        <v>3</v>
      </c>
      <c r="O6666" s="43" t="s">
        <v>10033</v>
      </c>
      <c r="P6666" s="43" t="s">
        <v>364</v>
      </c>
    </row>
    <row r="6667" spans="1:16" x14ac:dyDescent="0.25">
      <c r="A6667" s="43" t="s">
        <v>755</v>
      </c>
      <c r="B6667" s="43" t="s">
        <v>195</v>
      </c>
      <c r="C6667" s="43" t="s">
        <v>9589</v>
      </c>
      <c r="D6667" s="43">
        <v>5732524</v>
      </c>
      <c r="E6667" s="43" t="s">
        <v>46</v>
      </c>
      <c r="F6667" s="44">
        <v>45015</v>
      </c>
      <c r="G6667" s="43" t="s">
        <v>203</v>
      </c>
      <c r="H6667" s="43" t="s">
        <v>3960</v>
      </c>
      <c r="I6667" s="43" t="s">
        <v>364</v>
      </c>
      <c r="J6667" s="43">
        <v>8</v>
      </c>
      <c r="K6667" s="43" t="s">
        <v>197</v>
      </c>
      <c r="L6667" s="55" t="s">
        <v>13</v>
      </c>
      <c r="M6667" s="43" t="s">
        <v>2</v>
      </c>
      <c r="N6667" s="43" t="s">
        <v>2</v>
      </c>
      <c r="O6667"/>
      <c r="P6667" s="43" t="s">
        <v>363</v>
      </c>
    </row>
    <row r="6668" spans="1:16" x14ac:dyDescent="0.25">
      <c r="A6668" s="43" t="s">
        <v>755</v>
      </c>
      <c r="B6668" s="43" t="s">
        <v>195</v>
      </c>
      <c r="C6668" s="43" t="s">
        <v>9589</v>
      </c>
      <c r="D6668" s="43">
        <v>5732524</v>
      </c>
      <c r="E6668" s="43" t="s">
        <v>46</v>
      </c>
      <c r="F6668" s="44">
        <v>45015</v>
      </c>
      <c r="G6668" s="43" t="s">
        <v>203</v>
      </c>
      <c r="H6668" s="43" t="s">
        <v>3960</v>
      </c>
      <c r="I6668" s="43" t="s">
        <v>364</v>
      </c>
      <c r="J6668" s="43">
        <v>9</v>
      </c>
      <c r="K6668" s="43" t="s">
        <v>6204</v>
      </c>
      <c r="L6668" s="55" t="s">
        <v>641</v>
      </c>
      <c r="M6668" s="43" t="s">
        <v>2</v>
      </c>
      <c r="N6668" s="43" t="s">
        <v>2</v>
      </c>
      <c r="O6668"/>
      <c r="P6668" s="43" t="s">
        <v>363</v>
      </c>
    </row>
    <row r="6669" spans="1:16" x14ac:dyDescent="0.25">
      <c r="A6669" s="43" t="s">
        <v>9591</v>
      </c>
      <c r="B6669" s="43" t="s">
        <v>119</v>
      </c>
      <c r="C6669" s="43" t="s">
        <v>9592</v>
      </c>
      <c r="D6669" s="43">
        <v>6986461</v>
      </c>
      <c r="E6669" s="43" t="s">
        <v>46</v>
      </c>
      <c r="F6669" s="44">
        <v>45015</v>
      </c>
      <c r="G6669" s="43" t="s">
        <v>203</v>
      </c>
      <c r="H6669" s="43" t="s">
        <v>3960</v>
      </c>
      <c r="I6669" s="43" t="s">
        <v>364</v>
      </c>
      <c r="J6669" s="43">
        <v>1</v>
      </c>
      <c r="K6669" s="43" t="s">
        <v>9593</v>
      </c>
      <c r="L6669" s="55" t="s">
        <v>13</v>
      </c>
      <c r="M6669" s="43" t="s">
        <v>2</v>
      </c>
      <c r="N6669" s="43" t="s">
        <v>2</v>
      </c>
      <c r="O6669"/>
      <c r="P6669" s="43" t="s">
        <v>363</v>
      </c>
    </row>
    <row r="6670" spans="1:16" ht="30" x14ac:dyDescent="0.25">
      <c r="A6670" s="43" t="s">
        <v>9591</v>
      </c>
      <c r="B6670" s="43" t="s">
        <v>119</v>
      </c>
      <c r="C6670" s="43" t="s">
        <v>9592</v>
      </c>
      <c r="D6670" s="43">
        <v>6986461</v>
      </c>
      <c r="E6670" s="43" t="s">
        <v>46</v>
      </c>
      <c r="F6670" s="44">
        <v>45015</v>
      </c>
      <c r="G6670" s="43" t="s">
        <v>203</v>
      </c>
      <c r="H6670" s="43" t="s">
        <v>3960</v>
      </c>
      <c r="I6670" s="43" t="s">
        <v>364</v>
      </c>
      <c r="J6670" s="43">
        <v>2</v>
      </c>
      <c r="K6670" s="43" t="s">
        <v>9594</v>
      </c>
      <c r="L6670" s="55" t="s">
        <v>640</v>
      </c>
      <c r="M6670" s="43" t="s">
        <v>2</v>
      </c>
      <c r="N6670" s="43" t="s">
        <v>2</v>
      </c>
      <c r="O6670"/>
      <c r="P6670" s="43" t="s">
        <v>363</v>
      </c>
    </row>
    <row r="6671" spans="1:16" x14ac:dyDescent="0.25">
      <c r="A6671" s="43" t="s">
        <v>9591</v>
      </c>
      <c r="B6671" s="43" t="s">
        <v>119</v>
      </c>
      <c r="C6671" s="43" t="s">
        <v>9592</v>
      </c>
      <c r="D6671" s="43">
        <v>6986461</v>
      </c>
      <c r="E6671" s="43" t="s">
        <v>46</v>
      </c>
      <c r="F6671" s="44">
        <v>45015</v>
      </c>
      <c r="G6671" s="43" t="s">
        <v>203</v>
      </c>
      <c r="H6671" s="43" t="s">
        <v>3960</v>
      </c>
      <c r="I6671" s="43" t="s">
        <v>364</v>
      </c>
      <c r="J6671" s="43">
        <v>3.1</v>
      </c>
      <c r="K6671" s="43" t="s">
        <v>9595</v>
      </c>
      <c r="L6671" s="55" t="s">
        <v>640</v>
      </c>
      <c r="M6671" s="43" t="s">
        <v>2</v>
      </c>
      <c r="N6671" s="43" t="s">
        <v>3</v>
      </c>
      <c r="O6671" s="43" t="s">
        <v>9885</v>
      </c>
      <c r="P6671" s="43" t="s">
        <v>364</v>
      </c>
    </row>
    <row r="6672" spans="1:16" x14ac:dyDescent="0.25">
      <c r="A6672" s="43" t="s">
        <v>9591</v>
      </c>
      <c r="B6672" s="43" t="s">
        <v>119</v>
      </c>
      <c r="C6672" s="43" t="s">
        <v>9592</v>
      </c>
      <c r="D6672" s="43">
        <v>6986461</v>
      </c>
      <c r="E6672" s="43" t="s">
        <v>46</v>
      </c>
      <c r="F6672" s="44">
        <v>45015</v>
      </c>
      <c r="G6672" s="43" t="s">
        <v>203</v>
      </c>
      <c r="H6672" s="43" t="s">
        <v>3960</v>
      </c>
      <c r="I6672" s="43" t="s">
        <v>364</v>
      </c>
      <c r="J6672" s="43">
        <v>3.1</v>
      </c>
      <c r="K6672" s="43" t="s">
        <v>9596</v>
      </c>
      <c r="L6672" s="55" t="s">
        <v>640</v>
      </c>
      <c r="M6672" s="43" t="s">
        <v>2</v>
      </c>
      <c r="N6672" s="43" t="s">
        <v>2</v>
      </c>
      <c r="O6672"/>
      <c r="P6672" s="43" t="s">
        <v>363</v>
      </c>
    </row>
    <row r="6673" spans="1:16" x14ac:dyDescent="0.25">
      <c r="A6673" s="43" t="s">
        <v>9591</v>
      </c>
      <c r="B6673" s="43" t="s">
        <v>119</v>
      </c>
      <c r="C6673" s="43" t="s">
        <v>9592</v>
      </c>
      <c r="D6673" s="43">
        <v>6986461</v>
      </c>
      <c r="E6673" s="43" t="s">
        <v>46</v>
      </c>
      <c r="F6673" s="44">
        <v>45015</v>
      </c>
      <c r="G6673" s="43" t="s">
        <v>203</v>
      </c>
      <c r="H6673" s="43" t="s">
        <v>3960</v>
      </c>
      <c r="I6673" s="43" t="s">
        <v>364</v>
      </c>
      <c r="J6673" s="43">
        <v>3.11</v>
      </c>
      <c r="K6673" s="43" t="s">
        <v>9597</v>
      </c>
      <c r="L6673" s="55" t="s">
        <v>640</v>
      </c>
      <c r="M6673" s="43" t="s">
        <v>2</v>
      </c>
      <c r="N6673" s="43" t="s">
        <v>2</v>
      </c>
      <c r="O6673"/>
      <c r="P6673" s="43" t="s">
        <v>363</v>
      </c>
    </row>
    <row r="6674" spans="1:16" x14ac:dyDescent="0.25">
      <c r="A6674" s="43" t="s">
        <v>9591</v>
      </c>
      <c r="B6674" s="43" t="s">
        <v>119</v>
      </c>
      <c r="C6674" s="43" t="s">
        <v>9592</v>
      </c>
      <c r="D6674" s="43">
        <v>6986461</v>
      </c>
      <c r="E6674" s="43" t="s">
        <v>46</v>
      </c>
      <c r="F6674" s="44">
        <v>45015</v>
      </c>
      <c r="G6674" s="43" t="s">
        <v>203</v>
      </c>
      <c r="H6674" s="43" t="s">
        <v>3960</v>
      </c>
      <c r="I6674" s="43" t="s">
        <v>364</v>
      </c>
      <c r="J6674" s="43">
        <v>3.2</v>
      </c>
      <c r="K6674" s="43" t="s">
        <v>9598</v>
      </c>
      <c r="L6674" s="55" t="s">
        <v>640</v>
      </c>
      <c r="M6674" s="43" t="s">
        <v>2</v>
      </c>
      <c r="N6674" s="43" t="s">
        <v>2</v>
      </c>
      <c r="O6674"/>
      <c r="P6674" s="43" t="s">
        <v>363</v>
      </c>
    </row>
    <row r="6675" spans="1:16" x14ac:dyDescent="0.25">
      <c r="A6675" s="43" t="s">
        <v>9591</v>
      </c>
      <c r="B6675" s="43" t="s">
        <v>119</v>
      </c>
      <c r="C6675" s="43" t="s">
        <v>9592</v>
      </c>
      <c r="D6675" s="43">
        <v>6986461</v>
      </c>
      <c r="E6675" s="43" t="s">
        <v>46</v>
      </c>
      <c r="F6675" s="44">
        <v>45015</v>
      </c>
      <c r="G6675" s="43" t="s">
        <v>203</v>
      </c>
      <c r="H6675" s="43" t="s">
        <v>3960</v>
      </c>
      <c r="I6675" s="43" t="s">
        <v>364</v>
      </c>
      <c r="J6675" s="43">
        <v>3.3</v>
      </c>
      <c r="K6675" s="43" t="s">
        <v>9599</v>
      </c>
      <c r="L6675" s="55" t="s">
        <v>640</v>
      </c>
      <c r="M6675" s="43" t="s">
        <v>2</v>
      </c>
      <c r="N6675" s="43" t="s">
        <v>2</v>
      </c>
      <c r="O6675"/>
      <c r="P6675" s="43" t="s">
        <v>363</v>
      </c>
    </row>
    <row r="6676" spans="1:16" x14ac:dyDescent="0.25">
      <c r="A6676" s="43" t="s">
        <v>9591</v>
      </c>
      <c r="B6676" s="43" t="s">
        <v>119</v>
      </c>
      <c r="C6676" s="43" t="s">
        <v>9592</v>
      </c>
      <c r="D6676" s="43">
        <v>6986461</v>
      </c>
      <c r="E6676" s="43" t="s">
        <v>46</v>
      </c>
      <c r="F6676" s="44">
        <v>45015</v>
      </c>
      <c r="G6676" s="43" t="s">
        <v>203</v>
      </c>
      <c r="H6676" s="43" t="s">
        <v>3960</v>
      </c>
      <c r="I6676" s="43" t="s">
        <v>364</v>
      </c>
      <c r="J6676" s="43">
        <v>3.4</v>
      </c>
      <c r="K6676" s="43" t="s">
        <v>9600</v>
      </c>
      <c r="L6676" s="55" t="s">
        <v>640</v>
      </c>
      <c r="M6676" s="43" t="s">
        <v>2</v>
      </c>
      <c r="N6676" s="43" t="s">
        <v>2</v>
      </c>
      <c r="O6676"/>
      <c r="P6676" s="43" t="s">
        <v>363</v>
      </c>
    </row>
    <row r="6677" spans="1:16" x14ac:dyDescent="0.25">
      <c r="A6677" s="43" t="s">
        <v>9591</v>
      </c>
      <c r="B6677" s="43" t="s">
        <v>119</v>
      </c>
      <c r="C6677" s="43" t="s">
        <v>9592</v>
      </c>
      <c r="D6677" s="43">
        <v>6986461</v>
      </c>
      <c r="E6677" s="43" t="s">
        <v>46</v>
      </c>
      <c r="F6677" s="44">
        <v>45015</v>
      </c>
      <c r="G6677" s="43" t="s">
        <v>203</v>
      </c>
      <c r="H6677" s="43" t="s">
        <v>3960</v>
      </c>
      <c r="I6677" s="43" t="s">
        <v>364</v>
      </c>
      <c r="J6677" s="43">
        <v>3.5</v>
      </c>
      <c r="K6677" s="43" t="s">
        <v>9601</v>
      </c>
      <c r="L6677" s="55" t="s">
        <v>640</v>
      </c>
      <c r="M6677" s="43" t="s">
        <v>2</v>
      </c>
      <c r="N6677" s="43" t="s">
        <v>2</v>
      </c>
      <c r="O6677"/>
      <c r="P6677" s="43" t="s">
        <v>363</v>
      </c>
    </row>
    <row r="6678" spans="1:16" x14ac:dyDescent="0.25">
      <c r="A6678" s="43" t="s">
        <v>9591</v>
      </c>
      <c r="B6678" s="43" t="s">
        <v>119</v>
      </c>
      <c r="C6678" s="43" t="s">
        <v>9592</v>
      </c>
      <c r="D6678" s="43">
        <v>6986461</v>
      </c>
      <c r="E6678" s="43" t="s">
        <v>46</v>
      </c>
      <c r="F6678" s="44">
        <v>45015</v>
      </c>
      <c r="G6678" s="43" t="s">
        <v>203</v>
      </c>
      <c r="H6678" s="43" t="s">
        <v>3960</v>
      </c>
      <c r="I6678" s="43" t="s">
        <v>364</v>
      </c>
      <c r="J6678" s="43">
        <v>3.6</v>
      </c>
      <c r="K6678" s="43" t="s">
        <v>9602</v>
      </c>
      <c r="L6678" s="55" t="s">
        <v>640</v>
      </c>
      <c r="M6678" s="43" t="s">
        <v>2</v>
      </c>
      <c r="N6678" s="43" t="s">
        <v>2</v>
      </c>
      <c r="O6678"/>
      <c r="P6678" s="43" t="s">
        <v>363</v>
      </c>
    </row>
    <row r="6679" spans="1:16" x14ac:dyDescent="0.25">
      <c r="A6679" s="43" t="s">
        <v>9591</v>
      </c>
      <c r="B6679" s="43" t="s">
        <v>119</v>
      </c>
      <c r="C6679" s="43" t="s">
        <v>9592</v>
      </c>
      <c r="D6679" s="43">
        <v>6986461</v>
      </c>
      <c r="E6679" s="43" t="s">
        <v>46</v>
      </c>
      <c r="F6679" s="44">
        <v>45015</v>
      </c>
      <c r="G6679" s="43" t="s">
        <v>203</v>
      </c>
      <c r="H6679" s="43" t="s">
        <v>3960</v>
      </c>
      <c r="I6679" s="43" t="s">
        <v>364</v>
      </c>
      <c r="J6679" s="43">
        <v>3.7</v>
      </c>
      <c r="K6679" s="43" t="s">
        <v>9603</v>
      </c>
      <c r="L6679" s="55" t="s">
        <v>640</v>
      </c>
      <c r="M6679" s="43" t="s">
        <v>2</v>
      </c>
      <c r="N6679" s="43" t="s">
        <v>2</v>
      </c>
      <c r="O6679"/>
      <c r="P6679" s="43" t="s">
        <v>363</v>
      </c>
    </row>
    <row r="6680" spans="1:16" x14ac:dyDescent="0.25">
      <c r="A6680" s="43" t="s">
        <v>9591</v>
      </c>
      <c r="B6680" s="43" t="s">
        <v>119</v>
      </c>
      <c r="C6680" s="43" t="s">
        <v>9592</v>
      </c>
      <c r="D6680" s="43">
        <v>6986461</v>
      </c>
      <c r="E6680" s="43" t="s">
        <v>46</v>
      </c>
      <c r="F6680" s="44">
        <v>45015</v>
      </c>
      <c r="G6680" s="43" t="s">
        <v>203</v>
      </c>
      <c r="H6680" s="43" t="s">
        <v>3960</v>
      </c>
      <c r="I6680" s="43" t="s">
        <v>364</v>
      </c>
      <c r="J6680" s="43">
        <v>3.8</v>
      </c>
      <c r="K6680" s="43" t="s">
        <v>9604</v>
      </c>
      <c r="L6680" s="55" t="s">
        <v>640</v>
      </c>
      <c r="M6680" s="43" t="s">
        <v>2</v>
      </c>
      <c r="N6680" s="43" t="s">
        <v>2</v>
      </c>
      <c r="O6680"/>
      <c r="P6680" s="43" t="s">
        <v>363</v>
      </c>
    </row>
    <row r="6681" spans="1:16" x14ac:dyDescent="0.25">
      <c r="A6681" s="43" t="s">
        <v>9591</v>
      </c>
      <c r="B6681" s="43" t="s">
        <v>119</v>
      </c>
      <c r="C6681" s="43" t="s">
        <v>9592</v>
      </c>
      <c r="D6681" s="43">
        <v>6986461</v>
      </c>
      <c r="E6681" s="43" t="s">
        <v>46</v>
      </c>
      <c r="F6681" s="44">
        <v>45015</v>
      </c>
      <c r="G6681" s="43" t="s">
        <v>203</v>
      </c>
      <c r="H6681" s="43" t="s">
        <v>3960</v>
      </c>
      <c r="I6681" s="43" t="s">
        <v>364</v>
      </c>
      <c r="J6681" s="43">
        <v>3.9</v>
      </c>
      <c r="K6681" s="43" t="s">
        <v>9605</v>
      </c>
      <c r="L6681" s="55" t="s">
        <v>640</v>
      </c>
      <c r="M6681" s="43" t="s">
        <v>2</v>
      </c>
      <c r="N6681" s="43" t="s">
        <v>2</v>
      </c>
      <c r="O6681"/>
      <c r="P6681" s="43" t="s">
        <v>363</v>
      </c>
    </row>
    <row r="6682" spans="1:16" x14ac:dyDescent="0.25">
      <c r="A6682" s="43" t="s">
        <v>9591</v>
      </c>
      <c r="B6682" s="43" t="s">
        <v>119</v>
      </c>
      <c r="C6682" s="43" t="s">
        <v>9592</v>
      </c>
      <c r="D6682" s="43">
        <v>6986461</v>
      </c>
      <c r="E6682" s="43" t="s">
        <v>46</v>
      </c>
      <c r="F6682" s="44">
        <v>45015</v>
      </c>
      <c r="G6682" s="43" t="s">
        <v>203</v>
      </c>
      <c r="H6682" s="43" t="s">
        <v>3960</v>
      </c>
      <c r="I6682" s="43" t="s">
        <v>364</v>
      </c>
      <c r="J6682" s="43">
        <v>4.0999999999999996</v>
      </c>
      <c r="K6682" s="43" t="s">
        <v>9606</v>
      </c>
      <c r="L6682" s="55" t="s">
        <v>640</v>
      </c>
      <c r="M6682" s="43" t="s">
        <v>2</v>
      </c>
      <c r="N6682" s="43" t="s">
        <v>2</v>
      </c>
      <c r="O6682"/>
      <c r="P6682" s="43" t="s">
        <v>363</v>
      </c>
    </row>
    <row r="6683" spans="1:16" x14ac:dyDescent="0.25">
      <c r="A6683" s="43" t="s">
        <v>9591</v>
      </c>
      <c r="B6683" s="43" t="s">
        <v>119</v>
      </c>
      <c r="C6683" s="43" t="s">
        <v>9592</v>
      </c>
      <c r="D6683" s="43">
        <v>6986461</v>
      </c>
      <c r="E6683" s="43" t="s">
        <v>46</v>
      </c>
      <c r="F6683" s="44">
        <v>45015</v>
      </c>
      <c r="G6683" s="43" t="s">
        <v>203</v>
      </c>
      <c r="H6683" s="43" t="s">
        <v>3960</v>
      </c>
      <c r="I6683" s="43" t="s">
        <v>364</v>
      </c>
      <c r="J6683" s="43">
        <v>4.2</v>
      </c>
      <c r="K6683" s="43" t="s">
        <v>9607</v>
      </c>
      <c r="L6683" s="55" t="s">
        <v>640</v>
      </c>
      <c r="M6683" s="43" t="s">
        <v>2</v>
      </c>
      <c r="N6683" s="43" t="s">
        <v>2</v>
      </c>
      <c r="O6683"/>
      <c r="P6683" s="43" t="s">
        <v>363</v>
      </c>
    </row>
    <row r="6684" spans="1:16" x14ac:dyDescent="0.25">
      <c r="A6684" s="43" t="s">
        <v>9591</v>
      </c>
      <c r="B6684" s="43" t="s">
        <v>119</v>
      </c>
      <c r="C6684" s="43" t="s">
        <v>9592</v>
      </c>
      <c r="D6684" s="43">
        <v>6986461</v>
      </c>
      <c r="E6684" s="43" t="s">
        <v>46</v>
      </c>
      <c r="F6684" s="44">
        <v>45015</v>
      </c>
      <c r="G6684" s="43" t="s">
        <v>203</v>
      </c>
      <c r="H6684" s="43" t="s">
        <v>3960</v>
      </c>
      <c r="I6684" s="43" t="s">
        <v>364</v>
      </c>
      <c r="J6684" s="43">
        <v>4.3</v>
      </c>
      <c r="K6684" s="43" t="s">
        <v>9608</v>
      </c>
      <c r="L6684" s="55" t="s">
        <v>640</v>
      </c>
      <c r="M6684" s="43" t="s">
        <v>2</v>
      </c>
      <c r="N6684" s="43" t="s">
        <v>2</v>
      </c>
      <c r="O6684"/>
      <c r="P6684" s="43" t="s">
        <v>363</v>
      </c>
    </row>
    <row r="6685" spans="1:16" x14ac:dyDescent="0.25">
      <c r="A6685" s="43" t="s">
        <v>9591</v>
      </c>
      <c r="B6685" s="43" t="s">
        <v>119</v>
      </c>
      <c r="C6685" s="43" t="s">
        <v>9592</v>
      </c>
      <c r="D6685" s="43">
        <v>6986461</v>
      </c>
      <c r="E6685" s="43" t="s">
        <v>46</v>
      </c>
      <c r="F6685" s="44">
        <v>45015</v>
      </c>
      <c r="G6685" s="43" t="s">
        <v>203</v>
      </c>
      <c r="H6685" s="43" t="s">
        <v>3960</v>
      </c>
      <c r="I6685" s="43" t="s">
        <v>364</v>
      </c>
      <c r="J6685" s="43">
        <v>4.4000000000000004</v>
      </c>
      <c r="K6685" s="43" t="s">
        <v>9609</v>
      </c>
      <c r="L6685" s="55" t="s">
        <v>640</v>
      </c>
      <c r="M6685" s="43" t="s">
        <v>2</v>
      </c>
      <c r="N6685" s="43" t="s">
        <v>2</v>
      </c>
      <c r="O6685"/>
      <c r="P6685" s="43" t="s">
        <v>363</v>
      </c>
    </row>
    <row r="6686" spans="1:16" x14ac:dyDescent="0.25">
      <c r="A6686" s="43" t="s">
        <v>9591</v>
      </c>
      <c r="B6686" s="43" t="s">
        <v>119</v>
      </c>
      <c r="C6686" s="43" t="s">
        <v>9592</v>
      </c>
      <c r="D6686" s="43">
        <v>6986461</v>
      </c>
      <c r="E6686" s="43" t="s">
        <v>46</v>
      </c>
      <c r="F6686" s="44">
        <v>45015</v>
      </c>
      <c r="G6686" s="43" t="s">
        <v>203</v>
      </c>
      <c r="H6686" s="43" t="s">
        <v>3960</v>
      </c>
      <c r="I6686" s="43" t="s">
        <v>364</v>
      </c>
      <c r="J6686" s="43">
        <v>4.5</v>
      </c>
      <c r="K6686" s="43" t="s">
        <v>9610</v>
      </c>
      <c r="L6686" s="55" t="s">
        <v>640</v>
      </c>
      <c r="M6686" s="43" t="s">
        <v>2</v>
      </c>
      <c r="N6686" s="43" t="s">
        <v>2</v>
      </c>
      <c r="O6686"/>
      <c r="P6686" s="43" t="s">
        <v>363</v>
      </c>
    </row>
    <row r="6687" spans="1:16" x14ac:dyDescent="0.25">
      <c r="A6687" s="43" t="s">
        <v>9591</v>
      </c>
      <c r="B6687" s="43" t="s">
        <v>119</v>
      </c>
      <c r="C6687" s="43" t="s">
        <v>9592</v>
      </c>
      <c r="D6687" s="43">
        <v>6986461</v>
      </c>
      <c r="E6687" s="43" t="s">
        <v>46</v>
      </c>
      <c r="F6687" s="44">
        <v>45015</v>
      </c>
      <c r="G6687" s="43" t="s">
        <v>203</v>
      </c>
      <c r="H6687" s="43" t="s">
        <v>3960</v>
      </c>
      <c r="I6687" s="43" t="s">
        <v>364</v>
      </c>
      <c r="J6687" s="43">
        <v>5</v>
      </c>
      <c r="K6687" s="43" t="s">
        <v>9611</v>
      </c>
      <c r="L6687" s="55" t="s">
        <v>640</v>
      </c>
      <c r="M6687" s="43" t="s">
        <v>2</v>
      </c>
      <c r="N6687" s="43" t="s">
        <v>2</v>
      </c>
      <c r="O6687"/>
      <c r="P6687" s="43" t="s">
        <v>363</v>
      </c>
    </row>
    <row r="6688" spans="1:16" x14ac:dyDescent="0.25">
      <c r="A6688" s="43" t="s">
        <v>9591</v>
      </c>
      <c r="B6688" s="43" t="s">
        <v>119</v>
      </c>
      <c r="C6688" s="43" t="s">
        <v>9592</v>
      </c>
      <c r="D6688" s="43">
        <v>6986461</v>
      </c>
      <c r="E6688" s="43" t="s">
        <v>46</v>
      </c>
      <c r="F6688" s="44">
        <v>45015</v>
      </c>
      <c r="G6688" s="43" t="s">
        <v>203</v>
      </c>
      <c r="H6688" s="43" t="s">
        <v>3960</v>
      </c>
      <c r="I6688" s="43" t="s">
        <v>364</v>
      </c>
      <c r="J6688" s="43">
        <v>6</v>
      </c>
      <c r="K6688" s="43" t="s">
        <v>9502</v>
      </c>
      <c r="L6688" s="55" t="s">
        <v>640</v>
      </c>
      <c r="M6688" s="43" t="s">
        <v>2</v>
      </c>
      <c r="N6688" s="43" t="s">
        <v>2</v>
      </c>
      <c r="O6688"/>
      <c r="P6688" s="43" t="s">
        <v>363</v>
      </c>
    </row>
    <row r="6689" spans="1:16" x14ac:dyDescent="0.25">
      <c r="A6689" s="43" t="s">
        <v>9591</v>
      </c>
      <c r="B6689" s="43" t="s">
        <v>119</v>
      </c>
      <c r="C6689" s="43" t="s">
        <v>9592</v>
      </c>
      <c r="D6689" s="43">
        <v>6986461</v>
      </c>
      <c r="E6689" s="43" t="s">
        <v>46</v>
      </c>
      <c r="F6689" s="44">
        <v>45015</v>
      </c>
      <c r="G6689" s="43" t="s">
        <v>203</v>
      </c>
      <c r="H6689" s="43" t="s">
        <v>3960</v>
      </c>
      <c r="I6689" s="43" t="s">
        <v>364</v>
      </c>
      <c r="J6689" s="43">
        <v>7</v>
      </c>
      <c r="K6689" s="43" t="s">
        <v>9503</v>
      </c>
      <c r="L6689" s="55" t="s">
        <v>640</v>
      </c>
      <c r="M6689" s="43" t="s">
        <v>2</v>
      </c>
      <c r="N6689" s="43" t="s">
        <v>2</v>
      </c>
      <c r="O6689"/>
      <c r="P6689" s="43" t="s">
        <v>363</v>
      </c>
    </row>
    <row r="6690" spans="1:16" x14ac:dyDescent="0.25">
      <c r="A6690" s="43" t="s">
        <v>9591</v>
      </c>
      <c r="B6690" s="43" t="s">
        <v>119</v>
      </c>
      <c r="C6690" s="43" t="s">
        <v>9592</v>
      </c>
      <c r="D6690" s="43">
        <v>6986461</v>
      </c>
      <c r="E6690" s="43" t="s">
        <v>46</v>
      </c>
      <c r="F6690" s="44">
        <v>45015</v>
      </c>
      <c r="G6690" s="43" t="s">
        <v>203</v>
      </c>
      <c r="H6690" s="43" t="s">
        <v>3960</v>
      </c>
      <c r="I6690" s="43" t="s">
        <v>364</v>
      </c>
      <c r="J6690" s="43">
        <v>8</v>
      </c>
      <c r="K6690" s="43" t="s">
        <v>7114</v>
      </c>
      <c r="L6690" s="55" t="s">
        <v>13</v>
      </c>
      <c r="M6690" s="43" t="s">
        <v>2</v>
      </c>
      <c r="N6690" s="43" t="s">
        <v>3</v>
      </c>
      <c r="O6690" s="43" t="s">
        <v>10019</v>
      </c>
      <c r="P6690" s="43" t="s">
        <v>364</v>
      </c>
    </row>
    <row r="6691" spans="1:16" x14ac:dyDescent="0.25">
      <c r="A6691" s="43" t="s">
        <v>9612</v>
      </c>
      <c r="B6691" s="43" t="s">
        <v>119</v>
      </c>
      <c r="C6691" s="43" t="s">
        <v>9613</v>
      </c>
      <c r="D6691" s="43">
        <v>6894003</v>
      </c>
      <c r="E6691" s="43" t="s">
        <v>46</v>
      </c>
      <c r="F6691" s="44">
        <v>45015</v>
      </c>
      <c r="G6691" s="43" t="s">
        <v>203</v>
      </c>
      <c r="H6691" s="43" t="s">
        <v>3960</v>
      </c>
      <c r="I6691" s="43" t="s">
        <v>364</v>
      </c>
      <c r="J6691" s="43">
        <v>1</v>
      </c>
      <c r="K6691" s="43" t="s">
        <v>8373</v>
      </c>
      <c r="L6691" s="55" t="s">
        <v>13</v>
      </c>
      <c r="M6691" s="43" t="s">
        <v>2</v>
      </c>
      <c r="N6691" s="43" t="s">
        <v>2</v>
      </c>
      <c r="O6691"/>
      <c r="P6691" s="43" t="s">
        <v>363</v>
      </c>
    </row>
    <row r="6692" spans="1:16" x14ac:dyDescent="0.25">
      <c r="A6692" s="43" t="s">
        <v>9612</v>
      </c>
      <c r="B6692" s="43" t="s">
        <v>119</v>
      </c>
      <c r="C6692" s="43" t="s">
        <v>9613</v>
      </c>
      <c r="D6692" s="43">
        <v>6894003</v>
      </c>
      <c r="E6692" s="43" t="s">
        <v>46</v>
      </c>
      <c r="F6692" s="44">
        <v>45015</v>
      </c>
      <c r="G6692" s="43" t="s">
        <v>203</v>
      </c>
      <c r="H6692" s="43" t="s">
        <v>3960</v>
      </c>
      <c r="I6692" s="43" t="s">
        <v>364</v>
      </c>
      <c r="J6692" s="43">
        <v>2.1</v>
      </c>
      <c r="K6692" s="43" t="s">
        <v>9614</v>
      </c>
      <c r="L6692" s="55" t="s">
        <v>640</v>
      </c>
      <c r="M6692" s="43" t="s">
        <v>2</v>
      </c>
      <c r="N6692" s="43" t="s">
        <v>2</v>
      </c>
      <c r="O6692"/>
      <c r="P6692" s="43" t="s">
        <v>363</v>
      </c>
    </row>
    <row r="6693" spans="1:16" x14ac:dyDescent="0.25">
      <c r="A6693" s="43" t="s">
        <v>9612</v>
      </c>
      <c r="B6693" s="43" t="s">
        <v>119</v>
      </c>
      <c r="C6693" s="43" t="s">
        <v>9613</v>
      </c>
      <c r="D6693" s="43">
        <v>6894003</v>
      </c>
      <c r="E6693" s="43" t="s">
        <v>46</v>
      </c>
      <c r="F6693" s="44">
        <v>45015</v>
      </c>
      <c r="G6693" s="43" t="s">
        <v>203</v>
      </c>
      <c r="H6693" s="43" t="s">
        <v>3960</v>
      </c>
      <c r="I6693" s="43" t="s">
        <v>364</v>
      </c>
      <c r="J6693" s="43">
        <v>2.2000000000000002</v>
      </c>
      <c r="K6693" s="43" t="s">
        <v>9615</v>
      </c>
      <c r="L6693" s="55" t="s">
        <v>640</v>
      </c>
      <c r="M6693" s="43" t="s">
        <v>2</v>
      </c>
      <c r="N6693" s="43" t="s">
        <v>2</v>
      </c>
      <c r="O6693"/>
      <c r="P6693" s="43" t="s">
        <v>363</v>
      </c>
    </row>
    <row r="6694" spans="1:16" x14ac:dyDescent="0.25">
      <c r="A6694" s="43" t="s">
        <v>9612</v>
      </c>
      <c r="B6694" s="43" t="s">
        <v>119</v>
      </c>
      <c r="C6694" s="43" t="s">
        <v>9613</v>
      </c>
      <c r="D6694" s="43">
        <v>6894003</v>
      </c>
      <c r="E6694" s="43" t="s">
        <v>46</v>
      </c>
      <c r="F6694" s="44">
        <v>45015</v>
      </c>
      <c r="G6694" s="43" t="s">
        <v>203</v>
      </c>
      <c r="H6694" s="43" t="s">
        <v>3960</v>
      </c>
      <c r="I6694" s="43" t="s">
        <v>364</v>
      </c>
      <c r="J6694" s="43">
        <v>2.2999999999999998</v>
      </c>
      <c r="K6694" s="43" t="s">
        <v>9616</v>
      </c>
      <c r="L6694" s="55" t="s">
        <v>640</v>
      </c>
      <c r="M6694" s="43" t="s">
        <v>2</v>
      </c>
      <c r="N6694" s="43" t="s">
        <v>2</v>
      </c>
      <c r="O6694"/>
      <c r="P6694" s="43" t="s">
        <v>363</v>
      </c>
    </row>
    <row r="6695" spans="1:16" x14ac:dyDescent="0.25">
      <c r="A6695" s="43" t="s">
        <v>9612</v>
      </c>
      <c r="B6695" s="43" t="s">
        <v>119</v>
      </c>
      <c r="C6695" s="43" t="s">
        <v>9613</v>
      </c>
      <c r="D6695" s="43">
        <v>6894003</v>
      </c>
      <c r="E6695" s="43" t="s">
        <v>46</v>
      </c>
      <c r="F6695" s="44">
        <v>45015</v>
      </c>
      <c r="G6695" s="43" t="s">
        <v>203</v>
      </c>
      <c r="H6695" s="43" t="s">
        <v>3960</v>
      </c>
      <c r="I6695" s="43" t="s">
        <v>364</v>
      </c>
      <c r="J6695" s="43">
        <v>2.4</v>
      </c>
      <c r="K6695" s="43" t="s">
        <v>9617</v>
      </c>
      <c r="L6695" s="55" t="s">
        <v>640</v>
      </c>
      <c r="M6695" s="43" t="s">
        <v>2</v>
      </c>
      <c r="N6695" s="43" t="s">
        <v>2</v>
      </c>
      <c r="O6695"/>
      <c r="P6695" s="43" t="s">
        <v>363</v>
      </c>
    </row>
    <row r="6696" spans="1:16" x14ac:dyDescent="0.25">
      <c r="A6696" s="43" t="s">
        <v>9612</v>
      </c>
      <c r="B6696" s="43" t="s">
        <v>119</v>
      </c>
      <c r="C6696" s="43" t="s">
        <v>9613</v>
      </c>
      <c r="D6696" s="43">
        <v>6894003</v>
      </c>
      <c r="E6696" s="43" t="s">
        <v>46</v>
      </c>
      <c r="F6696" s="44">
        <v>45015</v>
      </c>
      <c r="G6696" s="43" t="s">
        <v>203</v>
      </c>
      <c r="H6696" s="43" t="s">
        <v>3960</v>
      </c>
      <c r="I6696" s="43" t="s">
        <v>364</v>
      </c>
      <c r="J6696" s="43">
        <v>2.5</v>
      </c>
      <c r="K6696" s="43" t="s">
        <v>9618</v>
      </c>
      <c r="L6696" s="55" t="s">
        <v>640</v>
      </c>
      <c r="M6696" s="43" t="s">
        <v>2</v>
      </c>
      <c r="N6696" s="43" t="s">
        <v>2</v>
      </c>
      <c r="O6696"/>
      <c r="P6696" s="43" t="s">
        <v>363</v>
      </c>
    </row>
    <row r="6697" spans="1:16" x14ac:dyDescent="0.25">
      <c r="A6697" s="43" t="s">
        <v>9612</v>
      </c>
      <c r="B6697" s="43" t="s">
        <v>119</v>
      </c>
      <c r="C6697" s="43" t="s">
        <v>9613</v>
      </c>
      <c r="D6697" s="43">
        <v>6894003</v>
      </c>
      <c r="E6697" s="43" t="s">
        <v>46</v>
      </c>
      <c r="F6697" s="44">
        <v>45015</v>
      </c>
      <c r="G6697" s="43" t="s">
        <v>203</v>
      </c>
      <c r="H6697" s="43" t="s">
        <v>3960</v>
      </c>
      <c r="I6697" s="43" t="s">
        <v>364</v>
      </c>
      <c r="J6697" s="43">
        <v>2.6</v>
      </c>
      <c r="K6697" s="43" t="s">
        <v>9619</v>
      </c>
      <c r="L6697" s="55" t="s">
        <v>640</v>
      </c>
      <c r="M6697" s="43" t="s">
        <v>2</v>
      </c>
      <c r="N6697" s="43" t="s">
        <v>2</v>
      </c>
      <c r="O6697"/>
      <c r="P6697" s="43" t="s">
        <v>363</v>
      </c>
    </row>
    <row r="6698" spans="1:16" x14ac:dyDescent="0.25">
      <c r="A6698" s="43" t="s">
        <v>9612</v>
      </c>
      <c r="B6698" s="43" t="s">
        <v>119</v>
      </c>
      <c r="C6698" s="43" t="s">
        <v>9613</v>
      </c>
      <c r="D6698" s="43">
        <v>6894003</v>
      </c>
      <c r="E6698" s="43" t="s">
        <v>46</v>
      </c>
      <c r="F6698" s="44">
        <v>45015</v>
      </c>
      <c r="G6698" s="43" t="s">
        <v>203</v>
      </c>
      <c r="H6698" s="43" t="s">
        <v>3960</v>
      </c>
      <c r="I6698" s="43" t="s">
        <v>364</v>
      </c>
      <c r="J6698" s="43">
        <v>2.7</v>
      </c>
      <c r="K6698" s="43" t="s">
        <v>9620</v>
      </c>
      <c r="L6698" s="55" t="s">
        <v>640</v>
      </c>
      <c r="M6698" s="43" t="s">
        <v>2</v>
      </c>
      <c r="N6698" s="43" t="s">
        <v>2</v>
      </c>
      <c r="O6698"/>
      <c r="P6698" s="43" t="s">
        <v>363</v>
      </c>
    </row>
    <row r="6699" spans="1:16" x14ac:dyDescent="0.25">
      <c r="A6699" s="43" t="s">
        <v>9612</v>
      </c>
      <c r="B6699" s="43" t="s">
        <v>119</v>
      </c>
      <c r="C6699" s="43" t="s">
        <v>9613</v>
      </c>
      <c r="D6699" s="43">
        <v>6894003</v>
      </c>
      <c r="E6699" s="43" t="s">
        <v>46</v>
      </c>
      <c r="F6699" s="44">
        <v>45015</v>
      </c>
      <c r="G6699" s="43" t="s">
        <v>203</v>
      </c>
      <c r="H6699" s="43" t="s">
        <v>3960</v>
      </c>
      <c r="I6699" s="43" t="s">
        <v>364</v>
      </c>
      <c r="J6699" s="43">
        <v>2.8</v>
      </c>
      <c r="K6699" s="43" t="s">
        <v>9621</v>
      </c>
      <c r="L6699" s="55" t="s">
        <v>640</v>
      </c>
      <c r="M6699" s="43" t="s">
        <v>2</v>
      </c>
      <c r="N6699" s="43" t="s">
        <v>2</v>
      </c>
      <c r="O6699"/>
      <c r="P6699" s="43" t="s">
        <v>363</v>
      </c>
    </row>
    <row r="6700" spans="1:16" x14ac:dyDescent="0.25">
      <c r="A6700" s="43" t="s">
        <v>9612</v>
      </c>
      <c r="B6700" s="43" t="s">
        <v>119</v>
      </c>
      <c r="C6700" s="43" t="s">
        <v>9613</v>
      </c>
      <c r="D6700" s="43">
        <v>6894003</v>
      </c>
      <c r="E6700" s="43" t="s">
        <v>46</v>
      </c>
      <c r="F6700" s="44">
        <v>45015</v>
      </c>
      <c r="G6700" s="43" t="s">
        <v>203</v>
      </c>
      <c r="H6700" s="43" t="s">
        <v>3960</v>
      </c>
      <c r="I6700" s="43" t="s">
        <v>364</v>
      </c>
      <c r="J6700" s="43">
        <v>3.1</v>
      </c>
      <c r="K6700" s="43" t="s">
        <v>9622</v>
      </c>
      <c r="L6700" s="55" t="s">
        <v>639</v>
      </c>
      <c r="M6700" s="43" t="s">
        <v>2</v>
      </c>
      <c r="N6700" s="43" t="s">
        <v>2</v>
      </c>
      <c r="O6700"/>
      <c r="P6700" s="43" t="s">
        <v>363</v>
      </c>
    </row>
    <row r="6701" spans="1:16" x14ac:dyDescent="0.25">
      <c r="A6701" s="43" t="s">
        <v>9612</v>
      </c>
      <c r="B6701" s="43" t="s">
        <v>119</v>
      </c>
      <c r="C6701" s="43" t="s">
        <v>9613</v>
      </c>
      <c r="D6701" s="43">
        <v>6894003</v>
      </c>
      <c r="E6701" s="43" t="s">
        <v>46</v>
      </c>
      <c r="F6701" s="44">
        <v>45015</v>
      </c>
      <c r="G6701" s="43" t="s">
        <v>203</v>
      </c>
      <c r="H6701" s="43" t="s">
        <v>3960</v>
      </c>
      <c r="I6701" s="43" t="s">
        <v>364</v>
      </c>
      <c r="J6701" s="43">
        <v>3.2</v>
      </c>
      <c r="K6701" s="43" t="s">
        <v>9623</v>
      </c>
      <c r="L6701" s="55" t="s">
        <v>639</v>
      </c>
      <c r="M6701" s="43" t="s">
        <v>2</v>
      </c>
      <c r="N6701" s="43" t="s">
        <v>2</v>
      </c>
      <c r="O6701"/>
      <c r="P6701" s="43" t="s">
        <v>363</v>
      </c>
    </row>
    <row r="6702" spans="1:16" x14ac:dyDescent="0.25">
      <c r="A6702" s="43" t="s">
        <v>9612</v>
      </c>
      <c r="B6702" s="43" t="s">
        <v>119</v>
      </c>
      <c r="C6702" s="43" t="s">
        <v>9613</v>
      </c>
      <c r="D6702" s="43">
        <v>6894003</v>
      </c>
      <c r="E6702" s="43" t="s">
        <v>46</v>
      </c>
      <c r="F6702" s="44">
        <v>45015</v>
      </c>
      <c r="G6702" s="43" t="s">
        <v>203</v>
      </c>
      <c r="H6702" s="43" t="s">
        <v>3960</v>
      </c>
      <c r="I6702" s="43" t="s">
        <v>364</v>
      </c>
      <c r="J6702" s="43">
        <v>4</v>
      </c>
      <c r="K6702" s="43" t="s">
        <v>9624</v>
      </c>
      <c r="L6702" s="55" t="s">
        <v>639</v>
      </c>
      <c r="M6702" s="43" t="s">
        <v>2</v>
      </c>
      <c r="N6702" s="43" t="s">
        <v>2</v>
      </c>
      <c r="O6702"/>
      <c r="P6702" s="43" t="s">
        <v>363</v>
      </c>
    </row>
    <row r="6703" spans="1:16" x14ac:dyDescent="0.25">
      <c r="A6703" s="43" t="s">
        <v>9625</v>
      </c>
      <c r="B6703" s="43" t="s">
        <v>119</v>
      </c>
      <c r="C6703" s="43" t="s">
        <v>9626</v>
      </c>
      <c r="D6703" s="43">
        <v>6894898</v>
      </c>
      <c r="E6703" s="43" t="s">
        <v>46</v>
      </c>
      <c r="F6703" s="44">
        <v>45015</v>
      </c>
      <c r="G6703" s="43" t="s">
        <v>203</v>
      </c>
      <c r="H6703" s="43" t="s">
        <v>3960</v>
      </c>
      <c r="I6703" s="43" t="s">
        <v>364</v>
      </c>
      <c r="J6703" s="43">
        <v>1</v>
      </c>
      <c r="K6703" s="43" t="s">
        <v>9627</v>
      </c>
      <c r="L6703" s="55" t="s">
        <v>13</v>
      </c>
      <c r="M6703" s="43" t="s">
        <v>2</v>
      </c>
      <c r="N6703" s="43" t="s">
        <v>2</v>
      </c>
      <c r="O6703"/>
      <c r="P6703" s="43" t="s">
        <v>363</v>
      </c>
    </row>
    <row r="6704" spans="1:16" ht="30" x14ac:dyDescent="0.25">
      <c r="A6704" s="43" t="s">
        <v>9625</v>
      </c>
      <c r="B6704" s="43" t="s">
        <v>119</v>
      </c>
      <c r="C6704" s="43" t="s">
        <v>9626</v>
      </c>
      <c r="D6704" s="43">
        <v>6894898</v>
      </c>
      <c r="E6704" s="43" t="s">
        <v>46</v>
      </c>
      <c r="F6704" s="44">
        <v>45015</v>
      </c>
      <c r="G6704" s="43" t="s">
        <v>203</v>
      </c>
      <c r="H6704" s="43" t="s">
        <v>3960</v>
      </c>
      <c r="I6704" s="43" t="s">
        <v>364</v>
      </c>
      <c r="J6704" s="43">
        <v>2</v>
      </c>
      <c r="K6704" s="43" t="s">
        <v>9628</v>
      </c>
      <c r="L6704" s="55" t="s">
        <v>640</v>
      </c>
      <c r="M6704" s="43" t="s">
        <v>2</v>
      </c>
      <c r="N6704" s="43" t="s">
        <v>2</v>
      </c>
      <c r="O6704"/>
      <c r="P6704" s="43" t="s">
        <v>363</v>
      </c>
    </row>
    <row r="6705" spans="1:16" x14ac:dyDescent="0.25">
      <c r="A6705" s="43" t="s">
        <v>9625</v>
      </c>
      <c r="B6705" s="43" t="s">
        <v>119</v>
      </c>
      <c r="C6705" s="43" t="s">
        <v>9626</v>
      </c>
      <c r="D6705" s="43">
        <v>6894898</v>
      </c>
      <c r="E6705" s="43" t="s">
        <v>46</v>
      </c>
      <c r="F6705" s="44">
        <v>45015</v>
      </c>
      <c r="G6705" s="43" t="s">
        <v>203</v>
      </c>
      <c r="H6705" s="43" t="s">
        <v>3960</v>
      </c>
      <c r="I6705" s="43" t="s">
        <v>364</v>
      </c>
      <c r="J6705" s="43">
        <v>3.1</v>
      </c>
      <c r="K6705" s="43" t="s">
        <v>9629</v>
      </c>
      <c r="L6705" s="55" t="s">
        <v>640</v>
      </c>
      <c r="M6705" s="43" t="s">
        <v>2</v>
      </c>
      <c r="N6705" s="43" t="s">
        <v>3</v>
      </c>
      <c r="O6705" s="43" t="s">
        <v>9885</v>
      </c>
      <c r="P6705" s="43" t="s">
        <v>364</v>
      </c>
    </row>
    <row r="6706" spans="1:16" x14ac:dyDescent="0.25">
      <c r="A6706" s="43" t="s">
        <v>9625</v>
      </c>
      <c r="B6706" s="43" t="s">
        <v>119</v>
      </c>
      <c r="C6706" s="43" t="s">
        <v>9626</v>
      </c>
      <c r="D6706" s="43">
        <v>6894898</v>
      </c>
      <c r="E6706" s="43" t="s">
        <v>46</v>
      </c>
      <c r="F6706" s="44">
        <v>45015</v>
      </c>
      <c r="G6706" s="43" t="s">
        <v>203</v>
      </c>
      <c r="H6706" s="43" t="s">
        <v>3960</v>
      </c>
      <c r="I6706" s="43" t="s">
        <v>364</v>
      </c>
      <c r="J6706" s="43">
        <v>3.2</v>
      </c>
      <c r="K6706" s="43" t="s">
        <v>9630</v>
      </c>
      <c r="L6706" s="55" t="s">
        <v>640</v>
      </c>
      <c r="M6706" s="43" t="s">
        <v>2</v>
      </c>
      <c r="N6706" s="43" t="s">
        <v>2</v>
      </c>
      <c r="O6706"/>
      <c r="P6706" s="43" t="s">
        <v>363</v>
      </c>
    </row>
    <row r="6707" spans="1:16" x14ac:dyDescent="0.25">
      <c r="A6707" s="43" t="s">
        <v>9625</v>
      </c>
      <c r="B6707" s="43" t="s">
        <v>119</v>
      </c>
      <c r="C6707" s="43" t="s">
        <v>9626</v>
      </c>
      <c r="D6707" s="43">
        <v>6894898</v>
      </c>
      <c r="E6707" s="43" t="s">
        <v>46</v>
      </c>
      <c r="F6707" s="44">
        <v>45015</v>
      </c>
      <c r="G6707" s="43" t="s">
        <v>203</v>
      </c>
      <c r="H6707" s="43" t="s">
        <v>3960</v>
      </c>
      <c r="I6707" s="43" t="s">
        <v>364</v>
      </c>
      <c r="J6707" s="43">
        <v>3.3</v>
      </c>
      <c r="K6707" s="43" t="s">
        <v>9631</v>
      </c>
      <c r="L6707" s="55" t="s">
        <v>640</v>
      </c>
      <c r="M6707" s="43" t="s">
        <v>2</v>
      </c>
      <c r="N6707" s="43" t="s">
        <v>2</v>
      </c>
      <c r="O6707"/>
      <c r="P6707" s="43" t="s">
        <v>363</v>
      </c>
    </row>
    <row r="6708" spans="1:16" x14ac:dyDescent="0.25">
      <c r="A6708" s="43" t="s">
        <v>9625</v>
      </c>
      <c r="B6708" s="43" t="s">
        <v>119</v>
      </c>
      <c r="C6708" s="43" t="s">
        <v>9626</v>
      </c>
      <c r="D6708" s="43">
        <v>6894898</v>
      </c>
      <c r="E6708" s="43" t="s">
        <v>46</v>
      </c>
      <c r="F6708" s="44">
        <v>45015</v>
      </c>
      <c r="G6708" s="43" t="s">
        <v>203</v>
      </c>
      <c r="H6708" s="43" t="s">
        <v>3960</v>
      </c>
      <c r="I6708" s="43" t="s">
        <v>364</v>
      </c>
      <c r="J6708" s="43">
        <v>3.4</v>
      </c>
      <c r="K6708" s="43" t="s">
        <v>9632</v>
      </c>
      <c r="L6708" s="55" t="s">
        <v>640</v>
      </c>
      <c r="M6708" s="43" t="s">
        <v>2</v>
      </c>
      <c r="N6708" s="43" t="s">
        <v>2</v>
      </c>
      <c r="O6708"/>
      <c r="P6708" s="43" t="s">
        <v>363</v>
      </c>
    </row>
    <row r="6709" spans="1:16" x14ac:dyDescent="0.25">
      <c r="A6709" s="43" t="s">
        <v>9625</v>
      </c>
      <c r="B6709" s="43" t="s">
        <v>119</v>
      </c>
      <c r="C6709" s="43" t="s">
        <v>9626</v>
      </c>
      <c r="D6709" s="43">
        <v>6894898</v>
      </c>
      <c r="E6709" s="43" t="s">
        <v>46</v>
      </c>
      <c r="F6709" s="44">
        <v>45015</v>
      </c>
      <c r="G6709" s="43" t="s">
        <v>203</v>
      </c>
      <c r="H6709" s="43" t="s">
        <v>3960</v>
      </c>
      <c r="I6709" s="43" t="s">
        <v>364</v>
      </c>
      <c r="J6709" s="43">
        <v>3.5</v>
      </c>
      <c r="K6709" s="43" t="s">
        <v>9633</v>
      </c>
      <c r="L6709" s="55" t="s">
        <v>640</v>
      </c>
      <c r="M6709" s="43" t="s">
        <v>2</v>
      </c>
      <c r="N6709" s="43" t="s">
        <v>2</v>
      </c>
      <c r="O6709"/>
      <c r="P6709" s="43" t="s">
        <v>363</v>
      </c>
    </row>
    <row r="6710" spans="1:16" x14ac:dyDescent="0.25">
      <c r="A6710" s="43" t="s">
        <v>9625</v>
      </c>
      <c r="B6710" s="43" t="s">
        <v>119</v>
      </c>
      <c r="C6710" s="43" t="s">
        <v>9626</v>
      </c>
      <c r="D6710" s="43">
        <v>6894898</v>
      </c>
      <c r="E6710" s="43" t="s">
        <v>46</v>
      </c>
      <c r="F6710" s="44">
        <v>45015</v>
      </c>
      <c r="G6710" s="43" t="s">
        <v>203</v>
      </c>
      <c r="H6710" s="43" t="s">
        <v>3960</v>
      </c>
      <c r="I6710" s="43" t="s">
        <v>364</v>
      </c>
      <c r="J6710" s="43">
        <v>3.6</v>
      </c>
      <c r="K6710" s="43" t="s">
        <v>9634</v>
      </c>
      <c r="L6710" s="55" t="s">
        <v>640</v>
      </c>
      <c r="M6710" s="43" t="s">
        <v>2</v>
      </c>
      <c r="N6710" s="43" t="s">
        <v>2</v>
      </c>
      <c r="O6710"/>
      <c r="P6710" s="43" t="s">
        <v>363</v>
      </c>
    </row>
    <row r="6711" spans="1:16" x14ac:dyDescent="0.25">
      <c r="A6711" s="43" t="s">
        <v>9625</v>
      </c>
      <c r="B6711" s="43" t="s">
        <v>119</v>
      </c>
      <c r="C6711" s="43" t="s">
        <v>9626</v>
      </c>
      <c r="D6711" s="43">
        <v>6894898</v>
      </c>
      <c r="E6711" s="43" t="s">
        <v>46</v>
      </c>
      <c r="F6711" s="44">
        <v>45015</v>
      </c>
      <c r="G6711" s="43" t="s">
        <v>203</v>
      </c>
      <c r="H6711" s="43" t="s">
        <v>3960</v>
      </c>
      <c r="I6711" s="43" t="s">
        <v>364</v>
      </c>
      <c r="J6711" s="43">
        <v>4.0999999999999996</v>
      </c>
      <c r="K6711" s="43" t="s">
        <v>9635</v>
      </c>
      <c r="L6711" s="55" t="s">
        <v>640</v>
      </c>
      <c r="M6711" s="43" t="s">
        <v>2</v>
      </c>
      <c r="N6711" s="43" t="s">
        <v>2</v>
      </c>
      <c r="O6711"/>
      <c r="P6711" s="43" t="s">
        <v>363</v>
      </c>
    </row>
    <row r="6712" spans="1:16" x14ac:dyDescent="0.25">
      <c r="A6712" s="43" t="s">
        <v>9625</v>
      </c>
      <c r="B6712" s="43" t="s">
        <v>119</v>
      </c>
      <c r="C6712" s="43" t="s">
        <v>9626</v>
      </c>
      <c r="D6712" s="43">
        <v>6894898</v>
      </c>
      <c r="E6712" s="43" t="s">
        <v>46</v>
      </c>
      <c r="F6712" s="44">
        <v>45015</v>
      </c>
      <c r="G6712" s="43" t="s">
        <v>203</v>
      </c>
      <c r="H6712" s="43" t="s">
        <v>3960</v>
      </c>
      <c r="I6712" s="43" t="s">
        <v>364</v>
      </c>
      <c r="J6712" s="43">
        <v>4.2</v>
      </c>
      <c r="K6712" s="43" t="s">
        <v>9636</v>
      </c>
      <c r="L6712" s="55" t="s">
        <v>640</v>
      </c>
      <c r="M6712" s="43" t="s">
        <v>2</v>
      </c>
      <c r="N6712" s="43" t="s">
        <v>2</v>
      </c>
      <c r="O6712"/>
      <c r="P6712" s="43" t="s">
        <v>363</v>
      </c>
    </row>
    <row r="6713" spans="1:16" x14ac:dyDescent="0.25">
      <c r="A6713" s="43" t="s">
        <v>9625</v>
      </c>
      <c r="B6713" s="43" t="s">
        <v>119</v>
      </c>
      <c r="C6713" s="43" t="s">
        <v>9626</v>
      </c>
      <c r="D6713" s="43">
        <v>6894898</v>
      </c>
      <c r="E6713" s="43" t="s">
        <v>46</v>
      </c>
      <c r="F6713" s="44">
        <v>45015</v>
      </c>
      <c r="G6713" s="43" t="s">
        <v>203</v>
      </c>
      <c r="H6713" s="43" t="s">
        <v>3960</v>
      </c>
      <c r="I6713" s="43" t="s">
        <v>364</v>
      </c>
      <c r="J6713" s="43">
        <v>4.3</v>
      </c>
      <c r="K6713" s="43" t="s">
        <v>9637</v>
      </c>
      <c r="L6713" s="55" t="s">
        <v>640</v>
      </c>
      <c r="M6713" s="43" t="s">
        <v>2</v>
      </c>
      <c r="N6713" s="43" t="s">
        <v>2</v>
      </c>
      <c r="O6713"/>
      <c r="P6713" s="43" t="s">
        <v>363</v>
      </c>
    </row>
    <row r="6714" spans="1:16" x14ac:dyDescent="0.25">
      <c r="A6714" s="43" t="s">
        <v>9625</v>
      </c>
      <c r="B6714" s="43" t="s">
        <v>119</v>
      </c>
      <c r="C6714" s="43" t="s">
        <v>9626</v>
      </c>
      <c r="D6714" s="43">
        <v>6894898</v>
      </c>
      <c r="E6714" s="43" t="s">
        <v>46</v>
      </c>
      <c r="F6714" s="44">
        <v>45015</v>
      </c>
      <c r="G6714" s="43" t="s">
        <v>203</v>
      </c>
      <c r="H6714" s="43" t="s">
        <v>3960</v>
      </c>
      <c r="I6714" s="43" t="s">
        <v>364</v>
      </c>
      <c r="J6714" s="43">
        <v>4.4000000000000004</v>
      </c>
      <c r="K6714" s="43" t="s">
        <v>9638</v>
      </c>
      <c r="L6714" s="55" t="s">
        <v>640</v>
      </c>
      <c r="M6714" s="43" t="s">
        <v>2</v>
      </c>
      <c r="N6714" s="43" t="s">
        <v>2</v>
      </c>
      <c r="O6714"/>
      <c r="P6714" s="43" t="s">
        <v>363</v>
      </c>
    </row>
    <row r="6715" spans="1:16" ht="30" x14ac:dyDescent="0.25">
      <c r="A6715" s="43" t="s">
        <v>9625</v>
      </c>
      <c r="B6715" s="43" t="s">
        <v>119</v>
      </c>
      <c r="C6715" s="43" t="s">
        <v>9626</v>
      </c>
      <c r="D6715" s="43">
        <v>6894898</v>
      </c>
      <c r="E6715" s="43" t="s">
        <v>46</v>
      </c>
      <c r="F6715" s="44">
        <v>45015</v>
      </c>
      <c r="G6715" s="43" t="s">
        <v>203</v>
      </c>
      <c r="H6715" s="43" t="s">
        <v>3960</v>
      </c>
      <c r="I6715" s="43" t="s">
        <v>364</v>
      </c>
      <c r="J6715" s="43">
        <v>5</v>
      </c>
      <c r="K6715" s="43" t="s">
        <v>9639</v>
      </c>
      <c r="L6715" s="55" t="s">
        <v>640</v>
      </c>
      <c r="M6715" s="43" t="s">
        <v>2</v>
      </c>
      <c r="N6715" s="43" t="s">
        <v>2</v>
      </c>
      <c r="O6715"/>
      <c r="P6715" s="43" t="s">
        <v>363</v>
      </c>
    </row>
    <row r="6716" spans="1:16" x14ac:dyDescent="0.25">
      <c r="A6716" s="43" t="s">
        <v>9625</v>
      </c>
      <c r="B6716" s="43" t="s">
        <v>119</v>
      </c>
      <c r="C6716" s="43" t="s">
        <v>9626</v>
      </c>
      <c r="D6716" s="43">
        <v>6894898</v>
      </c>
      <c r="E6716" s="43" t="s">
        <v>46</v>
      </c>
      <c r="F6716" s="44">
        <v>45015</v>
      </c>
      <c r="G6716" s="43" t="s">
        <v>203</v>
      </c>
      <c r="H6716" s="43" t="s">
        <v>3960</v>
      </c>
      <c r="I6716" s="43" t="s">
        <v>364</v>
      </c>
      <c r="J6716" s="43">
        <v>6</v>
      </c>
      <c r="K6716" s="43" t="s">
        <v>9503</v>
      </c>
      <c r="L6716" s="55" t="s">
        <v>640</v>
      </c>
      <c r="M6716" s="43" t="s">
        <v>2</v>
      </c>
      <c r="N6716" s="43" t="s">
        <v>2</v>
      </c>
      <c r="O6716"/>
      <c r="P6716" s="43" t="s">
        <v>363</v>
      </c>
    </row>
    <row r="6717" spans="1:16" x14ac:dyDescent="0.25">
      <c r="A6717" s="43" t="s">
        <v>9625</v>
      </c>
      <c r="B6717" s="43" t="s">
        <v>119</v>
      </c>
      <c r="C6717" s="43" t="s">
        <v>9626</v>
      </c>
      <c r="D6717" s="43">
        <v>6894898</v>
      </c>
      <c r="E6717" s="43" t="s">
        <v>46</v>
      </c>
      <c r="F6717" s="44">
        <v>45015</v>
      </c>
      <c r="G6717" s="43" t="s">
        <v>203</v>
      </c>
      <c r="H6717" s="43" t="s">
        <v>3960</v>
      </c>
      <c r="I6717" s="43" t="s">
        <v>364</v>
      </c>
      <c r="J6717" s="43">
        <v>7</v>
      </c>
      <c r="K6717" s="43" t="s">
        <v>9640</v>
      </c>
      <c r="L6717" s="55" t="s">
        <v>13</v>
      </c>
      <c r="M6717" s="43" t="s">
        <v>2</v>
      </c>
      <c r="N6717" s="43" t="s">
        <v>2</v>
      </c>
      <c r="O6717"/>
      <c r="P6717" s="43" t="s">
        <v>363</v>
      </c>
    </row>
    <row r="6718" spans="1:16" x14ac:dyDescent="0.25">
      <c r="A6718" s="43" t="s">
        <v>9641</v>
      </c>
      <c r="B6718" s="43" t="s">
        <v>699</v>
      </c>
      <c r="C6718" s="43" t="s">
        <v>9642</v>
      </c>
      <c r="D6718" s="43" t="s">
        <v>9643</v>
      </c>
      <c r="E6718" s="43" t="s">
        <v>46</v>
      </c>
      <c r="F6718" s="44">
        <v>45015</v>
      </c>
      <c r="G6718" s="43" t="s">
        <v>203</v>
      </c>
      <c r="H6718" s="43" t="s">
        <v>3960</v>
      </c>
      <c r="I6718" s="43" t="s">
        <v>363</v>
      </c>
      <c r="J6718" s="43">
        <v>1</v>
      </c>
      <c r="K6718" s="43" t="s">
        <v>3442</v>
      </c>
      <c r="L6718" s="55" t="s">
        <v>638</v>
      </c>
      <c r="M6718"/>
      <c r="N6718"/>
      <c r="O6718"/>
      <c r="P6718" s="43" t="s">
        <v>363</v>
      </c>
    </row>
    <row r="6719" spans="1:16" x14ac:dyDescent="0.25">
      <c r="A6719" s="43" t="s">
        <v>9641</v>
      </c>
      <c r="B6719" s="43" t="s">
        <v>699</v>
      </c>
      <c r="C6719" s="43" t="s">
        <v>9642</v>
      </c>
      <c r="D6719" s="43" t="s">
        <v>9643</v>
      </c>
      <c r="E6719" s="43" t="s">
        <v>46</v>
      </c>
      <c r="F6719" s="44">
        <v>45015</v>
      </c>
      <c r="G6719" s="43" t="s">
        <v>203</v>
      </c>
      <c r="H6719" s="43" t="s">
        <v>3960</v>
      </c>
      <c r="I6719" s="43" t="s">
        <v>364</v>
      </c>
      <c r="J6719" s="43">
        <v>3</v>
      </c>
      <c r="K6719" s="43" t="s">
        <v>4861</v>
      </c>
      <c r="L6719" s="55" t="s">
        <v>13</v>
      </c>
      <c r="M6719" s="43" t="s">
        <v>2</v>
      </c>
      <c r="N6719" s="43" t="s">
        <v>2</v>
      </c>
      <c r="O6719"/>
      <c r="P6719" s="43" t="s">
        <v>363</v>
      </c>
    </row>
    <row r="6720" spans="1:16" x14ac:dyDescent="0.25">
      <c r="A6720" s="43" t="s">
        <v>9641</v>
      </c>
      <c r="B6720" s="43" t="s">
        <v>699</v>
      </c>
      <c r="C6720" s="43" t="s">
        <v>9642</v>
      </c>
      <c r="D6720" s="43" t="s">
        <v>9643</v>
      </c>
      <c r="E6720" s="43" t="s">
        <v>46</v>
      </c>
      <c r="F6720" s="44">
        <v>45015</v>
      </c>
      <c r="G6720" s="43" t="s">
        <v>203</v>
      </c>
      <c r="H6720" s="43" t="s">
        <v>3960</v>
      </c>
      <c r="I6720" s="43" t="s">
        <v>364</v>
      </c>
      <c r="J6720" s="43">
        <v>4</v>
      </c>
      <c r="K6720" s="43" t="s">
        <v>3402</v>
      </c>
      <c r="L6720" s="55" t="s">
        <v>641</v>
      </c>
      <c r="M6720" s="43" t="s">
        <v>2</v>
      </c>
      <c r="N6720" s="43" t="s">
        <v>2</v>
      </c>
      <c r="O6720"/>
      <c r="P6720" s="43" t="s">
        <v>363</v>
      </c>
    </row>
    <row r="6721" spans="1:16" ht="30" x14ac:dyDescent="0.25">
      <c r="A6721" s="43" t="s">
        <v>9641</v>
      </c>
      <c r="B6721" s="43" t="s">
        <v>699</v>
      </c>
      <c r="C6721" s="43" t="s">
        <v>9642</v>
      </c>
      <c r="D6721" s="43" t="s">
        <v>9643</v>
      </c>
      <c r="E6721" s="43" t="s">
        <v>46</v>
      </c>
      <c r="F6721" s="44">
        <v>45015</v>
      </c>
      <c r="G6721" s="43" t="s">
        <v>203</v>
      </c>
      <c r="H6721" s="43" t="s">
        <v>3960</v>
      </c>
      <c r="I6721" s="43" t="s">
        <v>364</v>
      </c>
      <c r="J6721" s="43">
        <v>5</v>
      </c>
      <c r="K6721" s="43" t="s">
        <v>9644</v>
      </c>
      <c r="L6721" s="55" t="s">
        <v>640</v>
      </c>
      <c r="M6721" s="43" t="s">
        <v>2</v>
      </c>
      <c r="N6721" s="43" t="s">
        <v>2</v>
      </c>
      <c r="O6721"/>
      <c r="P6721" s="43" t="s">
        <v>363</v>
      </c>
    </row>
    <row r="6722" spans="1:16" x14ac:dyDescent="0.25">
      <c r="A6722" s="43" t="s">
        <v>9641</v>
      </c>
      <c r="B6722" s="43" t="s">
        <v>699</v>
      </c>
      <c r="C6722" s="43" t="s">
        <v>9642</v>
      </c>
      <c r="D6722" s="43" t="s">
        <v>9643</v>
      </c>
      <c r="E6722" s="43" t="s">
        <v>46</v>
      </c>
      <c r="F6722" s="44">
        <v>45015</v>
      </c>
      <c r="G6722" s="43" t="s">
        <v>203</v>
      </c>
      <c r="H6722" s="43" t="s">
        <v>3960</v>
      </c>
      <c r="I6722" s="43" t="s">
        <v>364</v>
      </c>
      <c r="J6722" s="43">
        <v>7.1</v>
      </c>
      <c r="K6722" s="43" t="s">
        <v>9645</v>
      </c>
      <c r="L6722" s="55" t="s">
        <v>13</v>
      </c>
      <c r="M6722" s="43" t="s">
        <v>2</v>
      </c>
      <c r="N6722" s="43" t="s">
        <v>4</v>
      </c>
      <c r="O6722" s="43" t="s">
        <v>9946</v>
      </c>
      <c r="P6722" s="43" t="s">
        <v>364</v>
      </c>
    </row>
    <row r="6723" spans="1:16" x14ac:dyDescent="0.25">
      <c r="A6723" s="43" t="s">
        <v>9641</v>
      </c>
      <c r="B6723" s="43" t="s">
        <v>699</v>
      </c>
      <c r="C6723" s="43" t="s">
        <v>9642</v>
      </c>
      <c r="D6723" s="43" t="s">
        <v>9643</v>
      </c>
      <c r="E6723" s="43" t="s">
        <v>46</v>
      </c>
      <c r="F6723" s="44">
        <v>45015</v>
      </c>
      <c r="G6723" s="43" t="s">
        <v>203</v>
      </c>
      <c r="H6723" s="43" t="s">
        <v>3960</v>
      </c>
      <c r="I6723" s="43" t="s">
        <v>364</v>
      </c>
      <c r="J6723" s="43">
        <v>7.2</v>
      </c>
      <c r="K6723" s="43" t="s">
        <v>9646</v>
      </c>
      <c r="L6723" s="55" t="s">
        <v>13</v>
      </c>
      <c r="M6723" s="43" t="s">
        <v>2</v>
      </c>
      <c r="N6723" s="43" t="s">
        <v>2</v>
      </c>
      <c r="O6723"/>
      <c r="P6723" s="43" t="s">
        <v>363</v>
      </c>
    </row>
    <row r="6724" spans="1:16" x14ac:dyDescent="0.25">
      <c r="A6724" s="43" t="s">
        <v>9641</v>
      </c>
      <c r="B6724" s="43" t="s">
        <v>699</v>
      </c>
      <c r="C6724" s="43" t="s">
        <v>9642</v>
      </c>
      <c r="D6724" s="43" t="s">
        <v>9643</v>
      </c>
      <c r="E6724" s="43" t="s">
        <v>46</v>
      </c>
      <c r="F6724" s="44">
        <v>45015</v>
      </c>
      <c r="G6724" s="43" t="s">
        <v>203</v>
      </c>
      <c r="H6724" s="43" t="s">
        <v>3960</v>
      </c>
      <c r="I6724" s="43" t="s">
        <v>364</v>
      </c>
      <c r="J6724" s="43">
        <v>7.3</v>
      </c>
      <c r="K6724" s="43" t="s">
        <v>9647</v>
      </c>
      <c r="L6724" s="55" t="s">
        <v>13</v>
      </c>
      <c r="M6724" s="43" t="s">
        <v>2</v>
      </c>
      <c r="N6724" s="43" t="s">
        <v>2</v>
      </c>
      <c r="O6724"/>
      <c r="P6724" s="43" t="s">
        <v>363</v>
      </c>
    </row>
    <row r="6725" spans="1:16" x14ac:dyDescent="0.25">
      <c r="A6725" s="43" t="s">
        <v>9641</v>
      </c>
      <c r="B6725" s="43" t="s">
        <v>699</v>
      </c>
      <c r="C6725" s="43" t="s">
        <v>9642</v>
      </c>
      <c r="D6725" s="43" t="s">
        <v>9643</v>
      </c>
      <c r="E6725" s="43" t="s">
        <v>46</v>
      </c>
      <c r="F6725" s="44">
        <v>45015</v>
      </c>
      <c r="G6725" s="43" t="s">
        <v>203</v>
      </c>
      <c r="H6725" s="43" t="s">
        <v>3960</v>
      </c>
      <c r="I6725" s="43" t="s">
        <v>364</v>
      </c>
      <c r="J6725" s="43">
        <v>7.4</v>
      </c>
      <c r="K6725" s="43" t="s">
        <v>9648</v>
      </c>
      <c r="L6725" s="55" t="s">
        <v>13</v>
      </c>
      <c r="M6725" s="43" t="s">
        <v>2</v>
      </c>
      <c r="N6725" s="43" t="s">
        <v>2</v>
      </c>
      <c r="O6725"/>
      <c r="P6725" s="43" t="s">
        <v>363</v>
      </c>
    </row>
    <row r="6726" spans="1:16" x14ac:dyDescent="0.25">
      <c r="A6726" s="43" t="s">
        <v>9641</v>
      </c>
      <c r="B6726" s="43" t="s">
        <v>699</v>
      </c>
      <c r="C6726" s="43" t="s">
        <v>9642</v>
      </c>
      <c r="D6726" s="43" t="s">
        <v>9643</v>
      </c>
      <c r="E6726" s="43" t="s">
        <v>46</v>
      </c>
      <c r="F6726" s="44">
        <v>45015</v>
      </c>
      <c r="G6726" s="43" t="s">
        <v>203</v>
      </c>
      <c r="H6726" s="43" t="s">
        <v>3960</v>
      </c>
      <c r="I6726" s="43" t="s">
        <v>364</v>
      </c>
      <c r="J6726" s="43">
        <v>7.5</v>
      </c>
      <c r="K6726" s="43" t="s">
        <v>9649</v>
      </c>
      <c r="L6726" s="55" t="s">
        <v>640</v>
      </c>
      <c r="M6726" s="43" t="s">
        <v>2</v>
      </c>
      <c r="N6726" s="43" t="s">
        <v>2</v>
      </c>
      <c r="O6726"/>
      <c r="P6726" s="43" t="s">
        <v>363</v>
      </c>
    </row>
    <row r="6727" spans="1:16" x14ac:dyDescent="0.25">
      <c r="A6727" s="43" t="s">
        <v>9641</v>
      </c>
      <c r="B6727" s="43" t="s">
        <v>699</v>
      </c>
      <c r="C6727" s="43" t="s">
        <v>9642</v>
      </c>
      <c r="D6727" s="43" t="s">
        <v>9643</v>
      </c>
      <c r="E6727" s="43" t="s">
        <v>46</v>
      </c>
      <c r="F6727" s="44">
        <v>45015</v>
      </c>
      <c r="G6727" s="43" t="s">
        <v>203</v>
      </c>
      <c r="H6727" s="43" t="s">
        <v>3960</v>
      </c>
      <c r="I6727" s="43" t="s">
        <v>364</v>
      </c>
      <c r="J6727" s="43">
        <v>7.6</v>
      </c>
      <c r="K6727" s="43" t="s">
        <v>9650</v>
      </c>
      <c r="L6727" s="55" t="s">
        <v>640</v>
      </c>
      <c r="M6727" s="43" t="s">
        <v>2</v>
      </c>
      <c r="N6727" s="43" t="s">
        <v>2</v>
      </c>
      <c r="O6727"/>
      <c r="P6727" s="43" t="s">
        <v>363</v>
      </c>
    </row>
    <row r="6728" spans="1:16" x14ac:dyDescent="0.25">
      <c r="A6728" s="43" t="s">
        <v>9641</v>
      </c>
      <c r="B6728" s="43" t="s">
        <v>699</v>
      </c>
      <c r="C6728" s="43" t="s">
        <v>9642</v>
      </c>
      <c r="D6728" s="43" t="s">
        <v>9643</v>
      </c>
      <c r="E6728" s="43" t="s">
        <v>46</v>
      </c>
      <c r="F6728" s="44">
        <v>45015</v>
      </c>
      <c r="G6728" s="43" t="s">
        <v>203</v>
      </c>
      <c r="H6728" s="43" t="s">
        <v>3960</v>
      </c>
      <c r="I6728" s="43" t="s">
        <v>364</v>
      </c>
      <c r="J6728" s="43">
        <v>8</v>
      </c>
      <c r="K6728" s="43" t="s">
        <v>5905</v>
      </c>
      <c r="L6728" s="55" t="s">
        <v>639</v>
      </c>
      <c r="M6728" s="43" t="s">
        <v>2</v>
      </c>
      <c r="N6728" s="43" t="s">
        <v>2</v>
      </c>
      <c r="O6728"/>
      <c r="P6728" s="43" t="s">
        <v>363</v>
      </c>
    </row>
    <row r="6729" spans="1:16" x14ac:dyDescent="0.25">
      <c r="A6729" s="43" t="s">
        <v>9641</v>
      </c>
      <c r="B6729" s="43" t="s">
        <v>699</v>
      </c>
      <c r="C6729" s="43" t="s">
        <v>9642</v>
      </c>
      <c r="D6729" s="43" t="s">
        <v>9643</v>
      </c>
      <c r="E6729" s="43" t="s">
        <v>46</v>
      </c>
      <c r="F6729" s="44">
        <v>45015</v>
      </c>
      <c r="G6729" s="43" t="s">
        <v>203</v>
      </c>
      <c r="H6729" s="43" t="s">
        <v>3960</v>
      </c>
      <c r="I6729" s="43" t="s">
        <v>364</v>
      </c>
      <c r="J6729" s="43">
        <v>9</v>
      </c>
      <c r="K6729" s="43" t="s">
        <v>700</v>
      </c>
      <c r="L6729" s="55" t="s">
        <v>13</v>
      </c>
      <c r="M6729" s="43" t="s">
        <v>2</v>
      </c>
      <c r="N6729" s="43" t="s">
        <v>2</v>
      </c>
      <c r="O6729"/>
      <c r="P6729" s="43" t="s">
        <v>363</v>
      </c>
    </row>
    <row r="6730" spans="1:16" x14ac:dyDescent="0.25">
      <c r="A6730" s="43" t="s">
        <v>9641</v>
      </c>
      <c r="B6730" s="43" t="s">
        <v>699</v>
      </c>
      <c r="C6730" s="43" t="s">
        <v>9642</v>
      </c>
      <c r="D6730" s="43" t="s">
        <v>9643</v>
      </c>
      <c r="E6730" s="43" t="s">
        <v>46</v>
      </c>
      <c r="F6730" s="44">
        <v>45015</v>
      </c>
      <c r="G6730" s="43" t="s">
        <v>203</v>
      </c>
      <c r="H6730" s="43" t="s">
        <v>3960</v>
      </c>
      <c r="I6730" s="43" t="s">
        <v>363</v>
      </c>
      <c r="J6730" s="43">
        <v>10</v>
      </c>
      <c r="K6730" s="43" t="s">
        <v>649</v>
      </c>
      <c r="L6730" s="55" t="s">
        <v>13</v>
      </c>
      <c r="M6730"/>
      <c r="N6730"/>
      <c r="O6730"/>
      <c r="P6730" s="43" t="s">
        <v>363</v>
      </c>
    </row>
    <row r="6731" spans="1:16" x14ac:dyDescent="0.25">
      <c r="A6731" s="43" t="s">
        <v>9641</v>
      </c>
      <c r="B6731" s="43" t="s">
        <v>699</v>
      </c>
      <c r="C6731" s="43" t="s">
        <v>9642</v>
      </c>
      <c r="D6731" s="43" t="s">
        <v>9643</v>
      </c>
      <c r="E6731" s="43" t="s">
        <v>46</v>
      </c>
      <c r="F6731" s="44">
        <v>45015</v>
      </c>
      <c r="G6731" s="43" t="s">
        <v>203</v>
      </c>
      <c r="H6731" s="43" t="s">
        <v>3960</v>
      </c>
      <c r="I6731" s="43" t="s">
        <v>364</v>
      </c>
      <c r="J6731" s="43" t="s">
        <v>9651</v>
      </c>
      <c r="K6731" s="43" t="s">
        <v>53</v>
      </c>
      <c r="L6731" s="55" t="s">
        <v>638</v>
      </c>
      <c r="M6731" s="43" t="s">
        <v>2</v>
      </c>
      <c r="N6731" s="43" t="s">
        <v>2</v>
      </c>
      <c r="O6731"/>
      <c r="P6731" s="43" t="s">
        <v>363</v>
      </c>
    </row>
    <row r="6732" spans="1:16" x14ac:dyDescent="0.25">
      <c r="A6732" s="43" t="s">
        <v>9641</v>
      </c>
      <c r="B6732" s="43" t="s">
        <v>699</v>
      </c>
      <c r="C6732" s="43" t="s">
        <v>9642</v>
      </c>
      <c r="D6732" s="43" t="s">
        <v>9643</v>
      </c>
      <c r="E6732" s="43" t="s">
        <v>46</v>
      </c>
      <c r="F6732" s="44">
        <v>45015</v>
      </c>
      <c r="G6732" s="43" t="s">
        <v>203</v>
      </c>
      <c r="H6732" s="43" t="s">
        <v>3960</v>
      </c>
      <c r="I6732" s="43" t="s">
        <v>364</v>
      </c>
      <c r="J6732" s="43" t="s">
        <v>9652</v>
      </c>
      <c r="K6732" s="43" t="s">
        <v>5899</v>
      </c>
      <c r="L6732" s="55" t="s">
        <v>13</v>
      </c>
      <c r="M6732" s="43" t="s">
        <v>2</v>
      </c>
      <c r="N6732" s="43" t="s">
        <v>2</v>
      </c>
      <c r="O6732"/>
      <c r="P6732" s="43" t="s">
        <v>363</v>
      </c>
    </row>
    <row r="6733" spans="1:16" x14ac:dyDescent="0.25">
      <c r="A6733" s="43" t="s">
        <v>9641</v>
      </c>
      <c r="B6733" s="43" t="s">
        <v>699</v>
      </c>
      <c r="C6733" s="43" t="s">
        <v>9642</v>
      </c>
      <c r="D6733" s="43" t="s">
        <v>9643</v>
      </c>
      <c r="E6733" s="43" t="s">
        <v>46</v>
      </c>
      <c r="F6733" s="44">
        <v>45015</v>
      </c>
      <c r="G6733" s="43" t="s">
        <v>203</v>
      </c>
      <c r="H6733" s="43" t="s">
        <v>3960</v>
      </c>
      <c r="I6733" s="43" t="s">
        <v>364</v>
      </c>
      <c r="J6733" s="43" t="s">
        <v>3403</v>
      </c>
      <c r="K6733" s="43" t="s">
        <v>9653</v>
      </c>
      <c r="L6733" s="55" t="s">
        <v>13</v>
      </c>
      <c r="M6733" s="43" t="s">
        <v>2</v>
      </c>
      <c r="N6733" s="43" t="s">
        <v>2</v>
      </c>
      <c r="O6733"/>
      <c r="P6733" s="43" t="s">
        <v>363</v>
      </c>
    </row>
    <row r="6734" spans="1:16" ht="30" x14ac:dyDescent="0.25">
      <c r="A6734" s="43" t="s">
        <v>9641</v>
      </c>
      <c r="B6734" s="43" t="s">
        <v>699</v>
      </c>
      <c r="C6734" s="43" t="s">
        <v>9642</v>
      </c>
      <c r="D6734" s="43" t="s">
        <v>9643</v>
      </c>
      <c r="E6734" s="43" t="s">
        <v>46</v>
      </c>
      <c r="F6734" s="44">
        <v>45015</v>
      </c>
      <c r="G6734" s="43" t="s">
        <v>203</v>
      </c>
      <c r="H6734" s="43" t="s">
        <v>3960</v>
      </c>
      <c r="I6734" s="43" t="s">
        <v>364</v>
      </c>
      <c r="J6734" s="43" t="s">
        <v>3404</v>
      </c>
      <c r="K6734" s="43" t="s">
        <v>9654</v>
      </c>
      <c r="L6734" s="55" t="s">
        <v>13</v>
      </c>
      <c r="M6734" s="43" t="s">
        <v>2</v>
      </c>
      <c r="N6734" s="43" t="s">
        <v>2</v>
      </c>
      <c r="O6734"/>
      <c r="P6734" s="43" t="s">
        <v>363</v>
      </c>
    </row>
    <row r="6735" spans="1:16" x14ac:dyDescent="0.25">
      <c r="A6735" s="43" t="s">
        <v>9641</v>
      </c>
      <c r="B6735" s="43" t="s">
        <v>699</v>
      </c>
      <c r="C6735" s="43" t="s">
        <v>9642</v>
      </c>
      <c r="D6735" s="43" t="s">
        <v>9643</v>
      </c>
      <c r="E6735" s="43" t="s">
        <v>46</v>
      </c>
      <c r="F6735" s="44">
        <v>45015</v>
      </c>
      <c r="G6735" s="43" t="s">
        <v>203</v>
      </c>
      <c r="H6735" s="43" t="s">
        <v>3960</v>
      </c>
      <c r="I6735" s="43" t="s">
        <v>364</v>
      </c>
      <c r="J6735" s="43" t="s">
        <v>3405</v>
      </c>
      <c r="K6735" s="43" t="s">
        <v>112</v>
      </c>
      <c r="L6735" s="55" t="s">
        <v>13</v>
      </c>
      <c r="M6735" s="43" t="s">
        <v>2</v>
      </c>
      <c r="N6735" s="43" t="s">
        <v>2</v>
      </c>
      <c r="O6735"/>
      <c r="P6735" s="43" t="s">
        <v>363</v>
      </c>
    </row>
    <row r="6736" spans="1:16" x14ac:dyDescent="0.25">
      <c r="A6736" s="43" t="s">
        <v>9641</v>
      </c>
      <c r="B6736" s="43" t="s">
        <v>699</v>
      </c>
      <c r="C6736" s="43" t="s">
        <v>9642</v>
      </c>
      <c r="D6736" s="43" t="s">
        <v>9643</v>
      </c>
      <c r="E6736" s="43" t="s">
        <v>46</v>
      </c>
      <c r="F6736" s="44">
        <v>45015</v>
      </c>
      <c r="G6736" s="43" t="s">
        <v>203</v>
      </c>
      <c r="H6736" s="43" t="s">
        <v>3960</v>
      </c>
      <c r="I6736" s="43" t="s">
        <v>364</v>
      </c>
      <c r="J6736" s="43" t="s">
        <v>6230</v>
      </c>
      <c r="K6736" s="43" t="s">
        <v>6477</v>
      </c>
      <c r="L6736" s="55" t="s">
        <v>13</v>
      </c>
      <c r="M6736" s="43" t="s">
        <v>2</v>
      </c>
      <c r="N6736" s="43" t="s">
        <v>2</v>
      </c>
      <c r="O6736"/>
      <c r="P6736" s="43" t="s">
        <v>363</v>
      </c>
    </row>
    <row r="6737" spans="1:16" x14ac:dyDescent="0.25">
      <c r="A6737" s="43" t="s">
        <v>9655</v>
      </c>
      <c r="B6737" s="43" t="s">
        <v>403</v>
      </c>
      <c r="C6737" s="43" t="s">
        <v>9656</v>
      </c>
      <c r="D6737" s="43" t="s">
        <v>9657</v>
      </c>
      <c r="E6737" s="43" t="s">
        <v>46</v>
      </c>
      <c r="F6737" s="44">
        <v>45015</v>
      </c>
      <c r="G6737" s="43" t="s">
        <v>203</v>
      </c>
      <c r="H6737" s="43" t="s">
        <v>3960</v>
      </c>
      <c r="I6737" s="43" t="s">
        <v>364</v>
      </c>
      <c r="J6737" s="43">
        <v>1</v>
      </c>
      <c r="K6737" s="43" t="s">
        <v>404</v>
      </c>
      <c r="L6737" s="55" t="s">
        <v>13</v>
      </c>
      <c r="M6737" s="43" t="s">
        <v>2</v>
      </c>
      <c r="N6737" s="43" t="s">
        <v>2</v>
      </c>
      <c r="O6737"/>
      <c r="P6737" s="43" t="s">
        <v>363</v>
      </c>
    </row>
    <row r="6738" spans="1:16" x14ac:dyDescent="0.25">
      <c r="A6738" s="43" t="s">
        <v>9655</v>
      </c>
      <c r="B6738" s="43" t="s">
        <v>403</v>
      </c>
      <c r="C6738" s="43" t="s">
        <v>9656</v>
      </c>
      <c r="D6738" s="43" t="s">
        <v>9657</v>
      </c>
      <c r="E6738" s="43" t="s">
        <v>46</v>
      </c>
      <c r="F6738" s="44">
        <v>45015</v>
      </c>
      <c r="G6738" s="43" t="s">
        <v>203</v>
      </c>
      <c r="H6738" s="43" t="s">
        <v>3960</v>
      </c>
      <c r="I6738" s="43" t="s">
        <v>364</v>
      </c>
      <c r="J6738" s="43">
        <v>2</v>
      </c>
      <c r="K6738" s="43" t="s">
        <v>53</v>
      </c>
      <c r="L6738" s="55" t="s">
        <v>638</v>
      </c>
      <c r="M6738" s="43" t="s">
        <v>2</v>
      </c>
      <c r="N6738" s="43" t="s">
        <v>2</v>
      </c>
      <c r="O6738"/>
      <c r="P6738" s="43" t="s">
        <v>363</v>
      </c>
    </row>
    <row r="6739" spans="1:16" x14ac:dyDescent="0.25">
      <c r="A6739" s="43" t="s">
        <v>9655</v>
      </c>
      <c r="B6739" s="43" t="s">
        <v>403</v>
      </c>
      <c r="C6739" s="43" t="s">
        <v>9656</v>
      </c>
      <c r="D6739" s="43" t="s">
        <v>9657</v>
      </c>
      <c r="E6739" s="43" t="s">
        <v>46</v>
      </c>
      <c r="F6739" s="44">
        <v>45015</v>
      </c>
      <c r="G6739" s="43" t="s">
        <v>203</v>
      </c>
      <c r="H6739" s="43" t="s">
        <v>3960</v>
      </c>
      <c r="I6739" s="43" t="s">
        <v>364</v>
      </c>
      <c r="J6739" s="43">
        <v>3</v>
      </c>
      <c r="K6739" s="43" t="s">
        <v>196</v>
      </c>
      <c r="L6739" s="55" t="s">
        <v>13</v>
      </c>
      <c r="M6739" s="43" t="s">
        <v>2</v>
      </c>
      <c r="N6739" s="43" t="s">
        <v>2</v>
      </c>
      <c r="O6739"/>
      <c r="P6739" s="43" t="s">
        <v>363</v>
      </c>
    </row>
    <row r="6740" spans="1:16" x14ac:dyDescent="0.25">
      <c r="A6740" s="43" t="s">
        <v>9655</v>
      </c>
      <c r="B6740" s="43" t="s">
        <v>403</v>
      </c>
      <c r="C6740" s="43" t="s">
        <v>9656</v>
      </c>
      <c r="D6740" s="43" t="s">
        <v>9657</v>
      </c>
      <c r="E6740" s="43" t="s">
        <v>46</v>
      </c>
      <c r="F6740" s="44">
        <v>45015</v>
      </c>
      <c r="G6740" s="43" t="s">
        <v>203</v>
      </c>
      <c r="H6740" s="43" t="s">
        <v>3960</v>
      </c>
      <c r="I6740" s="43" t="s">
        <v>364</v>
      </c>
      <c r="J6740" s="43">
        <v>4</v>
      </c>
      <c r="K6740" s="43" t="s">
        <v>111</v>
      </c>
      <c r="L6740" s="55" t="s">
        <v>13</v>
      </c>
      <c r="M6740" s="43" t="s">
        <v>2</v>
      </c>
      <c r="N6740" s="43" t="s">
        <v>2</v>
      </c>
      <c r="O6740"/>
      <c r="P6740" s="43" t="s">
        <v>363</v>
      </c>
    </row>
    <row r="6741" spans="1:16" x14ac:dyDescent="0.25">
      <c r="A6741" s="43" t="s">
        <v>9655</v>
      </c>
      <c r="B6741" s="43" t="s">
        <v>403</v>
      </c>
      <c r="C6741" s="43" t="s">
        <v>9656</v>
      </c>
      <c r="D6741" s="43" t="s">
        <v>9657</v>
      </c>
      <c r="E6741" s="43" t="s">
        <v>46</v>
      </c>
      <c r="F6741" s="44">
        <v>45015</v>
      </c>
      <c r="G6741" s="43" t="s">
        <v>203</v>
      </c>
      <c r="H6741" s="43" t="s">
        <v>3960</v>
      </c>
      <c r="I6741" s="43" t="s">
        <v>364</v>
      </c>
      <c r="J6741" s="43">
        <v>5</v>
      </c>
      <c r="K6741" s="43" t="s">
        <v>656</v>
      </c>
      <c r="L6741" s="55" t="s">
        <v>640</v>
      </c>
      <c r="M6741" s="43" t="s">
        <v>2</v>
      </c>
      <c r="N6741" s="43" t="s">
        <v>3</v>
      </c>
      <c r="O6741" s="43" t="s">
        <v>9904</v>
      </c>
      <c r="P6741" s="43" t="s">
        <v>364</v>
      </c>
    </row>
    <row r="6742" spans="1:16" ht="120" x14ac:dyDescent="0.25">
      <c r="A6742" s="43" t="s">
        <v>9655</v>
      </c>
      <c r="B6742" s="43" t="s">
        <v>403</v>
      </c>
      <c r="C6742" s="43" t="s">
        <v>9656</v>
      </c>
      <c r="D6742" s="43" t="s">
        <v>9657</v>
      </c>
      <c r="E6742" s="43" t="s">
        <v>46</v>
      </c>
      <c r="F6742" s="44">
        <v>45015</v>
      </c>
      <c r="G6742" s="43" t="s">
        <v>203</v>
      </c>
      <c r="H6742" s="43" t="s">
        <v>3960</v>
      </c>
      <c r="I6742" s="43" t="s">
        <v>364</v>
      </c>
      <c r="J6742" s="43">
        <v>6</v>
      </c>
      <c r="K6742" s="43" t="s">
        <v>118</v>
      </c>
      <c r="L6742" s="55" t="s">
        <v>640</v>
      </c>
      <c r="M6742" s="43" t="s">
        <v>2</v>
      </c>
      <c r="N6742" s="43" t="s">
        <v>3</v>
      </c>
      <c r="O6742" s="43" t="s">
        <v>10034</v>
      </c>
      <c r="P6742" s="43" t="s">
        <v>364</v>
      </c>
    </row>
    <row r="6743" spans="1:16" x14ac:dyDescent="0.25">
      <c r="A6743" s="43" t="s">
        <v>9655</v>
      </c>
      <c r="B6743" s="43" t="s">
        <v>403</v>
      </c>
      <c r="C6743" s="43" t="s">
        <v>9656</v>
      </c>
      <c r="D6743" s="43" t="s">
        <v>9657</v>
      </c>
      <c r="E6743" s="43" t="s">
        <v>46</v>
      </c>
      <c r="F6743" s="44">
        <v>45015</v>
      </c>
      <c r="G6743" s="43" t="s">
        <v>203</v>
      </c>
      <c r="H6743" s="43" t="s">
        <v>3960</v>
      </c>
      <c r="I6743" s="43" t="s">
        <v>364</v>
      </c>
      <c r="J6743" s="43">
        <v>7</v>
      </c>
      <c r="K6743" s="43" t="s">
        <v>408</v>
      </c>
      <c r="L6743" s="55" t="s">
        <v>639</v>
      </c>
      <c r="M6743" s="43" t="s">
        <v>2</v>
      </c>
      <c r="N6743" s="43" t="s">
        <v>2</v>
      </c>
      <c r="O6743"/>
      <c r="P6743" s="43" t="s">
        <v>363</v>
      </c>
    </row>
    <row r="6744" spans="1:16" ht="30" x14ac:dyDescent="0.25">
      <c r="A6744" s="43" t="s">
        <v>9655</v>
      </c>
      <c r="B6744" s="43" t="s">
        <v>403</v>
      </c>
      <c r="C6744" s="43" t="s">
        <v>9656</v>
      </c>
      <c r="D6744" s="43" t="s">
        <v>9657</v>
      </c>
      <c r="E6744" s="43" t="s">
        <v>46</v>
      </c>
      <c r="F6744" s="44">
        <v>45015</v>
      </c>
      <c r="G6744" s="43" t="s">
        <v>203</v>
      </c>
      <c r="H6744" s="43" t="s">
        <v>3960</v>
      </c>
      <c r="I6744" s="43" t="s">
        <v>364</v>
      </c>
      <c r="J6744" s="43">
        <v>8</v>
      </c>
      <c r="K6744" s="43" t="s">
        <v>5505</v>
      </c>
      <c r="L6744" s="55" t="s">
        <v>13</v>
      </c>
      <c r="M6744" s="43" t="s">
        <v>2</v>
      </c>
      <c r="N6744" s="43" t="s">
        <v>2</v>
      </c>
      <c r="O6744"/>
      <c r="P6744" s="43" t="s">
        <v>363</v>
      </c>
    </row>
    <row r="6745" spans="1:16" ht="45" x14ac:dyDescent="0.25">
      <c r="A6745" s="43" t="s">
        <v>9655</v>
      </c>
      <c r="B6745" s="43" t="s">
        <v>403</v>
      </c>
      <c r="C6745" s="43" t="s">
        <v>9656</v>
      </c>
      <c r="D6745" s="43" t="s">
        <v>9657</v>
      </c>
      <c r="E6745" s="43" t="s">
        <v>46</v>
      </c>
      <c r="F6745" s="44">
        <v>45015</v>
      </c>
      <c r="G6745" s="43" t="s">
        <v>203</v>
      </c>
      <c r="H6745" s="43" t="s">
        <v>3960</v>
      </c>
      <c r="I6745" s="43" t="s">
        <v>364</v>
      </c>
      <c r="J6745" s="43">
        <v>9</v>
      </c>
      <c r="K6745" s="43" t="s">
        <v>7398</v>
      </c>
      <c r="L6745" s="55" t="s">
        <v>13</v>
      </c>
      <c r="M6745" s="43" t="s">
        <v>2</v>
      </c>
      <c r="N6745" s="43" t="s">
        <v>3</v>
      </c>
      <c r="O6745" s="43" t="s">
        <v>9860</v>
      </c>
      <c r="P6745" s="43" t="s">
        <v>364</v>
      </c>
    </row>
    <row r="6746" spans="1:16" x14ac:dyDescent="0.25">
      <c r="A6746" s="43" t="s">
        <v>9655</v>
      </c>
      <c r="B6746" s="43" t="s">
        <v>403</v>
      </c>
      <c r="C6746" s="43" t="s">
        <v>9656</v>
      </c>
      <c r="D6746" s="43" t="s">
        <v>9657</v>
      </c>
      <c r="E6746" s="43" t="s">
        <v>46</v>
      </c>
      <c r="F6746" s="44">
        <v>45015</v>
      </c>
      <c r="G6746" s="43" t="s">
        <v>203</v>
      </c>
      <c r="H6746" s="43" t="s">
        <v>4197</v>
      </c>
      <c r="I6746" s="43" t="s">
        <v>364</v>
      </c>
      <c r="J6746" s="43">
        <v>10</v>
      </c>
      <c r="K6746" s="43" t="s">
        <v>9658</v>
      </c>
      <c r="L6746" s="55" t="s">
        <v>13</v>
      </c>
      <c r="M6746" s="43" t="s">
        <v>2</v>
      </c>
      <c r="N6746" s="43" t="s">
        <v>2</v>
      </c>
      <c r="O6746"/>
      <c r="P6746" s="43" t="s">
        <v>363</v>
      </c>
    </row>
    <row r="6747" spans="1:16" x14ac:dyDescent="0.25">
      <c r="A6747" s="43" t="s">
        <v>9655</v>
      </c>
      <c r="B6747" s="43" t="s">
        <v>403</v>
      </c>
      <c r="C6747" s="43" t="s">
        <v>9656</v>
      </c>
      <c r="D6747" s="43" t="s">
        <v>9657</v>
      </c>
      <c r="E6747" s="43" t="s">
        <v>46</v>
      </c>
      <c r="F6747" s="44">
        <v>45015</v>
      </c>
      <c r="G6747" s="43" t="s">
        <v>203</v>
      </c>
      <c r="H6747" s="43" t="s">
        <v>4197</v>
      </c>
      <c r="I6747" s="43" t="s">
        <v>363</v>
      </c>
      <c r="J6747" s="43">
        <v>11</v>
      </c>
      <c r="K6747" s="43" t="s">
        <v>5502</v>
      </c>
      <c r="L6747" s="55" t="s">
        <v>13</v>
      </c>
      <c r="M6747"/>
      <c r="N6747"/>
      <c r="O6747"/>
      <c r="P6747" s="43" t="s">
        <v>363</v>
      </c>
    </row>
    <row r="6748" spans="1:16" x14ac:dyDescent="0.25">
      <c r="A6748" s="43" t="s">
        <v>9655</v>
      </c>
      <c r="B6748" s="43" t="s">
        <v>403</v>
      </c>
      <c r="C6748" s="43" t="s">
        <v>9656</v>
      </c>
      <c r="D6748" s="43" t="s">
        <v>9657</v>
      </c>
      <c r="E6748" s="43" t="s">
        <v>46</v>
      </c>
      <c r="F6748" s="44">
        <v>45015</v>
      </c>
      <c r="G6748" s="43" t="s">
        <v>203</v>
      </c>
      <c r="H6748" s="43" t="s">
        <v>3960</v>
      </c>
      <c r="I6748" s="43" t="s">
        <v>363</v>
      </c>
      <c r="J6748" s="43">
        <v>12</v>
      </c>
      <c r="K6748" s="43" t="s">
        <v>9659</v>
      </c>
      <c r="L6748" s="55" t="s">
        <v>13</v>
      </c>
      <c r="M6748"/>
      <c r="N6748"/>
      <c r="O6748"/>
      <c r="P6748" s="43" t="s">
        <v>363</v>
      </c>
    </row>
    <row r="6749" spans="1:16" x14ac:dyDescent="0.25">
      <c r="A6749" s="43" t="s">
        <v>9655</v>
      </c>
      <c r="B6749" s="43" t="s">
        <v>403</v>
      </c>
      <c r="C6749" s="43" t="s">
        <v>9656</v>
      </c>
      <c r="D6749" s="43" t="s">
        <v>9657</v>
      </c>
      <c r="E6749" s="43" t="s">
        <v>46</v>
      </c>
      <c r="F6749" s="44">
        <v>45015</v>
      </c>
      <c r="G6749" s="43" t="s">
        <v>203</v>
      </c>
      <c r="H6749" s="43" t="s">
        <v>3960</v>
      </c>
      <c r="I6749" s="43" t="s">
        <v>363</v>
      </c>
      <c r="J6749" s="43">
        <v>13</v>
      </c>
      <c r="K6749" s="43" t="s">
        <v>9660</v>
      </c>
      <c r="L6749" s="55" t="s">
        <v>13</v>
      </c>
      <c r="M6749"/>
      <c r="N6749"/>
      <c r="O6749"/>
      <c r="P6749" s="43" t="s">
        <v>363</v>
      </c>
    </row>
    <row r="6750" spans="1:16" x14ac:dyDescent="0.25">
      <c r="A6750" s="43" t="s">
        <v>9655</v>
      </c>
      <c r="B6750" s="43" t="s">
        <v>403</v>
      </c>
      <c r="C6750" s="43" t="s">
        <v>9656</v>
      </c>
      <c r="D6750" s="43" t="s">
        <v>9657</v>
      </c>
      <c r="E6750" s="43" t="s">
        <v>46</v>
      </c>
      <c r="F6750" s="44">
        <v>45015</v>
      </c>
      <c r="G6750" s="43" t="s">
        <v>203</v>
      </c>
      <c r="H6750" s="43" t="s">
        <v>4197</v>
      </c>
      <c r="I6750" s="43" t="s">
        <v>363</v>
      </c>
      <c r="J6750" s="43">
        <v>14</v>
      </c>
      <c r="K6750" s="43" t="s">
        <v>6646</v>
      </c>
      <c r="L6750" s="55" t="s">
        <v>13</v>
      </c>
      <c r="M6750"/>
      <c r="N6750"/>
      <c r="O6750"/>
      <c r="P6750" s="43" t="s">
        <v>363</v>
      </c>
    </row>
    <row r="6751" spans="1:16" x14ac:dyDescent="0.25">
      <c r="A6751" s="43" t="s">
        <v>758</v>
      </c>
      <c r="B6751" s="43" t="s">
        <v>264</v>
      </c>
      <c r="C6751" s="43" t="s">
        <v>9661</v>
      </c>
      <c r="D6751" s="43" t="s">
        <v>9662</v>
      </c>
      <c r="E6751" s="43" t="s">
        <v>46</v>
      </c>
      <c r="F6751" s="44">
        <v>45015</v>
      </c>
      <c r="G6751" s="43" t="s">
        <v>203</v>
      </c>
      <c r="H6751" s="43" t="s">
        <v>3960</v>
      </c>
      <c r="I6751" s="43" t="s">
        <v>364</v>
      </c>
      <c r="J6751" s="43">
        <v>2</v>
      </c>
      <c r="K6751" s="43" t="s">
        <v>8041</v>
      </c>
      <c r="L6751" s="55" t="s">
        <v>13</v>
      </c>
      <c r="M6751" s="43" t="s">
        <v>2</v>
      </c>
      <c r="N6751" s="43" t="s">
        <v>2</v>
      </c>
      <c r="O6751"/>
      <c r="P6751" s="43" t="s">
        <v>363</v>
      </c>
    </row>
    <row r="6752" spans="1:16" x14ac:dyDescent="0.25">
      <c r="A6752" s="43" t="s">
        <v>758</v>
      </c>
      <c r="B6752" s="43" t="s">
        <v>264</v>
      </c>
      <c r="C6752" s="43" t="s">
        <v>9661</v>
      </c>
      <c r="D6752" s="43" t="s">
        <v>9662</v>
      </c>
      <c r="E6752" s="43" t="s">
        <v>46</v>
      </c>
      <c r="F6752" s="44">
        <v>45015</v>
      </c>
      <c r="G6752" s="43" t="s">
        <v>203</v>
      </c>
      <c r="H6752" s="43" t="s">
        <v>3960</v>
      </c>
      <c r="I6752" s="43" t="s">
        <v>364</v>
      </c>
      <c r="J6752" s="43">
        <v>4</v>
      </c>
      <c r="K6752" s="43" t="s">
        <v>9663</v>
      </c>
      <c r="L6752" s="55" t="s">
        <v>638</v>
      </c>
      <c r="M6752" s="43" t="s">
        <v>2</v>
      </c>
      <c r="N6752" s="43" t="s">
        <v>2</v>
      </c>
      <c r="O6752"/>
      <c r="P6752" s="43" t="s">
        <v>363</v>
      </c>
    </row>
    <row r="6753" spans="1:16" x14ac:dyDescent="0.25">
      <c r="A6753" s="43" t="s">
        <v>758</v>
      </c>
      <c r="B6753" s="43" t="s">
        <v>264</v>
      </c>
      <c r="C6753" s="43" t="s">
        <v>9661</v>
      </c>
      <c r="D6753" s="43" t="s">
        <v>9662</v>
      </c>
      <c r="E6753" s="43" t="s">
        <v>46</v>
      </c>
      <c r="F6753" s="44">
        <v>45015</v>
      </c>
      <c r="G6753" s="43" t="s">
        <v>203</v>
      </c>
      <c r="H6753" s="43" t="s">
        <v>3960</v>
      </c>
      <c r="I6753" s="43" t="s">
        <v>364</v>
      </c>
      <c r="J6753" s="43">
        <v>6</v>
      </c>
      <c r="K6753" s="43" t="s">
        <v>197</v>
      </c>
      <c r="L6753" s="55" t="s">
        <v>13</v>
      </c>
      <c r="M6753" s="43" t="s">
        <v>2</v>
      </c>
      <c r="N6753" s="43" t="s">
        <v>2</v>
      </c>
      <c r="O6753"/>
      <c r="P6753" s="43" t="s">
        <v>363</v>
      </c>
    </row>
    <row r="6754" spans="1:16" x14ac:dyDescent="0.25">
      <c r="A6754" s="43" t="s">
        <v>758</v>
      </c>
      <c r="B6754" s="43" t="s">
        <v>264</v>
      </c>
      <c r="C6754" s="43" t="s">
        <v>9661</v>
      </c>
      <c r="D6754" s="43" t="s">
        <v>9662</v>
      </c>
      <c r="E6754" s="43" t="s">
        <v>46</v>
      </c>
      <c r="F6754" s="44">
        <v>45015</v>
      </c>
      <c r="G6754" s="43" t="s">
        <v>203</v>
      </c>
      <c r="H6754" s="43" t="s">
        <v>3960</v>
      </c>
      <c r="I6754" s="43" t="s">
        <v>364</v>
      </c>
      <c r="J6754" s="43" t="s">
        <v>320</v>
      </c>
      <c r="K6754" s="43" t="s">
        <v>9664</v>
      </c>
      <c r="L6754" s="55" t="s">
        <v>638</v>
      </c>
      <c r="M6754" s="43" t="s">
        <v>2</v>
      </c>
      <c r="N6754" s="43" t="s">
        <v>2</v>
      </c>
      <c r="O6754"/>
      <c r="P6754" s="43" t="s">
        <v>363</v>
      </c>
    </row>
    <row r="6755" spans="1:16" x14ac:dyDescent="0.25">
      <c r="A6755" s="43" t="s">
        <v>758</v>
      </c>
      <c r="B6755" s="43" t="s">
        <v>264</v>
      </c>
      <c r="C6755" s="43" t="s">
        <v>9661</v>
      </c>
      <c r="D6755" s="43" t="s">
        <v>9662</v>
      </c>
      <c r="E6755" s="43" t="s">
        <v>46</v>
      </c>
      <c r="F6755" s="44">
        <v>45015</v>
      </c>
      <c r="G6755" s="43" t="s">
        <v>203</v>
      </c>
      <c r="H6755" s="43" t="s">
        <v>3960</v>
      </c>
      <c r="I6755" s="43" t="s">
        <v>364</v>
      </c>
      <c r="J6755" s="43" t="s">
        <v>321</v>
      </c>
      <c r="K6755" s="43" t="s">
        <v>9665</v>
      </c>
      <c r="L6755" s="55" t="s">
        <v>638</v>
      </c>
      <c r="M6755" s="43" t="s">
        <v>2</v>
      </c>
      <c r="N6755" s="43" t="s">
        <v>2</v>
      </c>
      <c r="O6755"/>
      <c r="P6755" s="43" t="s">
        <v>363</v>
      </c>
    </row>
    <row r="6756" spans="1:16" x14ac:dyDescent="0.25">
      <c r="A6756" s="43" t="s">
        <v>758</v>
      </c>
      <c r="B6756" s="43" t="s">
        <v>264</v>
      </c>
      <c r="C6756" s="43" t="s">
        <v>9661</v>
      </c>
      <c r="D6756" s="43" t="s">
        <v>9662</v>
      </c>
      <c r="E6756" s="43" t="s">
        <v>46</v>
      </c>
      <c r="F6756" s="44">
        <v>45015</v>
      </c>
      <c r="G6756" s="43" t="s">
        <v>203</v>
      </c>
      <c r="H6756" s="43" t="s">
        <v>3960</v>
      </c>
      <c r="I6756" s="43" t="s">
        <v>364</v>
      </c>
      <c r="J6756" s="43" t="s">
        <v>322</v>
      </c>
      <c r="K6756" s="43" t="s">
        <v>9666</v>
      </c>
      <c r="L6756" s="55" t="s">
        <v>638</v>
      </c>
      <c r="M6756" s="43" t="s">
        <v>2</v>
      </c>
      <c r="N6756" s="43" t="s">
        <v>2</v>
      </c>
      <c r="O6756"/>
      <c r="P6756" s="43" t="s">
        <v>363</v>
      </c>
    </row>
    <row r="6757" spans="1:16" x14ac:dyDescent="0.25">
      <c r="A6757" s="43" t="s">
        <v>758</v>
      </c>
      <c r="B6757" s="43" t="s">
        <v>264</v>
      </c>
      <c r="C6757" s="43" t="s">
        <v>9661</v>
      </c>
      <c r="D6757" s="43" t="s">
        <v>9662</v>
      </c>
      <c r="E6757" s="43" t="s">
        <v>46</v>
      </c>
      <c r="F6757" s="44">
        <v>45015</v>
      </c>
      <c r="G6757" s="43" t="s">
        <v>203</v>
      </c>
      <c r="H6757" s="43" t="s">
        <v>3960</v>
      </c>
      <c r="I6757" s="43" t="s">
        <v>364</v>
      </c>
      <c r="J6757" s="43" t="s">
        <v>323</v>
      </c>
      <c r="K6757" s="43" t="s">
        <v>9667</v>
      </c>
      <c r="L6757" s="55" t="s">
        <v>640</v>
      </c>
      <c r="M6757" s="43" t="s">
        <v>2</v>
      </c>
      <c r="N6757" s="43" t="s">
        <v>2</v>
      </c>
      <c r="O6757"/>
      <c r="P6757" s="43" t="s">
        <v>363</v>
      </c>
    </row>
    <row r="6758" spans="1:16" x14ac:dyDescent="0.25">
      <c r="A6758" s="43" t="s">
        <v>758</v>
      </c>
      <c r="B6758" s="43" t="s">
        <v>264</v>
      </c>
      <c r="C6758" s="43" t="s">
        <v>9661</v>
      </c>
      <c r="D6758" s="43" t="s">
        <v>9662</v>
      </c>
      <c r="E6758" s="43" t="s">
        <v>46</v>
      </c>
      <c r="F6758" s="44">
        <v>45015</v>
      </c>
      <c r="G6758" s="43" t="s">
        <v>203</v>
      </c>
      <c r="H6758" s="43" t="s">
        <v>3960</v>
      </c>
      <c r="I6758" s="43" t="s">
        <v>364</v>
      </c>
      <c r="J6758" s="43" t="s">
        <v>324</v>
      </c>
      <c r="K6758" s="43" t="s">
        <v>9668</v>
      </c>
      <c r="L6758" s="55" t="s">
        <v>638</v>
      </c>
      <c r="M6758" s="43" t="s">
        <v>2</v>
      </c>
      <c r="N6758" s="43" t="s">
        <v>2</v>
      </c>
      <c r="O6758"/>
      <c r="P6758" s="43" t="s">
        <v>363</v>
      </c>
    </row>
    <row r="6759" spans="1:16" x14ac:dyDescent="0.25">
      <c r="A6759" s="43" t="s">
        <v>758</v>
      </c>
      <c r="B6759" s="43" t="s">
        <v>264</v>
      </c>
      <c r="C6759" s="43" t="s">
        <v>9661</v>
      </c>
      <c r="D6759" s="43" t="s">
        <v>9662</v>
      </c>
      <c r="E6759" s="43" t="s">
        <v>46</v>
      </c>
      <c r="F6759" s="44">
        <v>45015</v>
      </c>
      <c r="G6759" s="43" t="s">
        <v>203</v>
      </c>
      <c r="H6759" s="43" t="s">
        <v>3960</v>
      </c>
      <c r="I6759" s="43" t="s">
        <v>364</v>
      </c>
      <c r="J6759" s="43" t="s">
        <v>333</v>
      </c>
      <c r="K6759" s="43" t="s">
        <v>111</v>
      </c>
      <c r="L6759" s="55" t="s">
        <v>13</v>
      </c>
      <c r="M6759" s="43" t="s">
        <v>2</v>
      </c>
      <c r="N6759" s="43" t="s">
        <v>2</v>
      </c>
      <c r="O6759"/>
      <c r="P6759" s="43" t="s">
        <v>363</v>
      </c>
    </row>
    <row r="6760" spans="1:16" x14ac:dyDescent="0.25">
      <c r="A6760" s="43" t="s">
        <v>758</v>
      </c>
      <c r="B6760" s="43" t="s">
        <v>264</v>
      </c>
      <c r="C6760" s="43" t="s">
        <v>9661</v>
      </c>
      <c r="D6760" s="43" t="s">
        <v>9662</v>
      </c>
      <c r="E6760" s="43" t="s">
        <v>46</v>
      </c>
      <c r="F6760" s="44">
        <v>45015</v>
      </c>
      <c r="G6760" s="43" t="s">
        <v>203</v>
      </c>
      <c r="H6760" s="43" t="s">
        <v>3960</v>
      </c>
      <c r="I6760" s="43" t="s">
        <v>364</v>
      </c>
      <c r="J6760" s="43" t="s">
        <v>334</v>
      </c>
      <c r="K6760" s="43" t="s">
        <v>9669</v>
      </c>
      <c r="L6760" s="55" t="s">
        <v>13</v>
      </c>
      <c r="M6760" s="43" t="s">
        <v>2</v>
      </c>
      <c r="N6760" s="43" t="s">
        <v>2</v>
      </c>
      <c r="O6760"/>
      <c r="P6760" s="43" t="s">
        <v>363</v>
      </c>
    </row>
    <row r="6761" spans="1:16" x14ac:dyDescent="0.25">
      <c r="A6761" s="43" t="s">
        <v>758</v>
      </c>
      <c r="B6761" s="43" t="s">
        <v>264</v>
      </c>
      <c r="C6761" s="43" t="s">
        <v>9661</v>
      </c>
      <c r="D6761" s="43" t="s">
        <v>9662</v>
      </c>
      <c r="E6761" s="43" t="s">
        <v>46</v>
      </c>
      <c r="F6761" s="44">
        <v>45015</v>
      </c>
      <c r="G6761" s="43" t="s">
        <v>203</v>
      </c>
      <c r="H6761" s="43" t="s">
        <v>3960</v>
      </c>
      <c r="I6761" s="43" t="s">
        <v>364</v>
      </c>
      <c r="J6761" s="43" t="s">
        <v>335</v>
      </c>
      <c r="K6761" s="43" t="s">
        <v>9670</v>
      </c>
      <c r="L6761" s="55" t="s">
        <v>13</v>
      </c>
      <c r="M6761" s="43" t="s">
        <v>2</v>
      </c>
      <c r="N6761" s="43" t="s">
        <v>2</v>
      </c>
      <c r="O6761"/>
      <c r="P6761" s="43" t="s">
        <v>363</v>
      </c>
    </row>
    <row r="6762" spans="1:16" x14ac:dyDescent="0.25">
      <c r="A6762" s="43" t="s">
        <v>758</v>
      </c>
      <c r="B6762" s="43" t="s">
        <v>264</v>
      </c>
      <c r="C6762" s="43" t="s">
        <v>9661</v>
      </c>
      <c r="D6762" s="43" t="s">
        <v>9662</v>
      </c>
      <c r="E6762" s="43" t="s">
        <v>46</v>
      </c>
      <c r="F6762" s="44">
        <v>45015</v>
      </c>
      <c r="G6762" s="43" t="s">
        <v>203</v>
      </c>
      <c r="H6762" s="43" t="s">
        <v>3960</v>
      </c>
      <c r="I6762" s="43" t="s">
        <v>364</v>
      </c>
      <c r="J6762" s="43" t="s">
        <v>9671</v>
      </c>
      <c r="K6762" s="43" t="s">
        <v>9672</v>
      </c>
      <c r="L6762" s="55" t="s">
        <v>640</v>
      </c>
      <c r="M6762" s="43" t="s">
        <v>2</v>
      </c>
      <c r="N6762" s="43" t="s">
        <v>2</v>
      </c>
      <c r="O6762"/>
      <c r="P6762" s="43" t="s">
        <v>363</v>
      </c>
    </row>
    <row r="6763" spans="1:16" x14ac:dyDescent="0.25">
      <c r="A6763" s="43" t="s">
        <v>758</v>
      </c>
      <c r="B6763" s="43" t="s">
        <v>264</v>
      </c>
      <c r="C6763" s="43" t="s">
        <v>9661</v>
      </c>
      <c r="D6763" s="43" t="s">
        <v>9662</v>
      </c>
      <c r="E6763" s="43" t="s">
        <v>46</v>
      </c>
      <c r="F6763" s="44">
        <v>45015</v>
      </c>
      <c r="G6763" s="43" t="s">
        <v>203</v>
      </c>
      <c r="H6763" s="43" t="s">
        <v>3960</v>
      </c>
      <c r="I6763" s="43" t="s">
        <v>364</v>
      </c>
      <c r="J6763" s="43" t="s">
        <v>9673</v>
      </c>
      <c r="K6763" s="43" t="s">
        <v>9674</v>
      </c>
      <c r="L6763" s="55" t="s">
        <v>640</v>
      </c>
      <c r="M6763" s="43" t="s">
        <v>2</v>
      </c>
      <c r="N6763" s="43" t="s">
        <v>2</v>
      </c>
      <c r="O6763"/>
      <c r="P6763" s="43" t="s">
        <v>363</v>
      </c>
    </row>
    <row r="6764" spans="1:16" x14ac:dyDescent="0.25">
      <c r="A6764" s="43" t="s">
        <v>758</v>
      </c>
      <c r="B6764" s="43" t="s">
        <v>264</v>
      </c>
      <c r="C6764" s="43" t="s">
        <v>9661</v>
      </c>
      <c r="D6764" s="43" t="s">
        <v>9662</v>
      </c>
      <c r="E6764" s="43" t="s">
        <v>46</v>
      </c>
      <c r="F6764" s="44">
        <v>45015</v>
      </c>
      <c r="G6764" s="43" t="s">
        <v>203</v>
      </c>
      <c r="H6764" s="43" t="s">
        <v>3960</v>
      </c>
      <c r="I6764" s="43" t="s">
        <v>364</v>
      </c>
      <c r="J6764" s="43" t="s">
        <v>9675</v>
      </c>
      <c r="K6764" s="43" t="s">
        <v>9676</v>
      </c>
      <c r="L6764" s="55" t="s">
        <v>640</v>
      </c>
      <c r="M6764" s="43" t="s">
        <v>2</v>
      </c>
      <c r="N6764" s="43" t="s">
        <v>2</v>
      </c>
      <c r="O6764"/>
      <c r="P6764" s="43" t="s">
        <v>363</v>
      </c>
    </row>
    <row r="6765" spans="1:16" x14ac:dyDescent="0.25">
      <c r="A6765" s="43" t="s">
        <v>758</v>
      </c>
      <c r="B6765" s="43" t="s">
        <v>264</v>
      </c>
      <c r="C6765" s="43" t="s">
        <v>9661</v>
      </c>
      <c r="D6765" s="43" t="s">
        <v>9662</v>
      </c>
      <c r="E6765" s="43" t="s">
        <v>46</v>
      </c>
      <c r="F6765" s="44">
        <v>45015</v>
      </c>
      <c r="G6765" s="43" t="s">
        <v>203</v>
      </c>
      <c r="H6765" s="43" t="s">
        <v>3960</v>
      </c>
      <c r="I6765" s="43" t="s">
        <v>364</v>
      </c>
      <c r="J6765" s="43" t="s">
        <v>9677</v>
      </c>
      <c r="K6765" s="43" t="s">
        <v>9678</v>
      </c>
      <c r="L6765" s="55" t="s">
        <v>640</v>
      </c>
      <c r="M6765" s="43" t="s">
        <v>2</v>
      </c>
      <c r="N6765" s="43" t="s">
        <v>2</v>
      </c>
      <c r="O6765"/>
      <c r="P6765" s="43" t="s">
        <v>363</v>
      </c>
    </row>
    <row r="6766" spans="1:16" x14ac:dyDescent="0.25">
      <c r="A6766" s="43" t="s">
        <v>758</v>
      </c>
      <c r="B6766" s="43" t="s">
        <v>264</v>
      </c>
      <c r="C6766" s="43" t="s">
        <v>9661</v>
      </c>
      <c r="D6766" s="43" t="s">
        <v>9662</v>
      </c>
      <c r="E6766" s="43" t="s">
        <v>46</v>
      </c>
      <c r="F6766" s="44">
        <v>45015</v>
      </c>
      <c r="G6766" s="43" t="s">
        <v>203</v>
      </c>
      <c r="H6766" s="43" t="s">
        <v>3960</v>
      </c>
      <c r="I6766" s="43" t="s">
        <v>364</v>
      </c>
      <c r="J6766" s="43" t="s">
        <v>9679</v>
      </c>
      <c r="K6766" s="43" t="s">
        <v>9680</v>
      </c>
      <c r="L6766" s="55" t="s">
        <v>640</v>
      </c>
      <c r="M6766" s="43" t="s">
        <v>2</v>
      </c>
      <c r="N6766" s="43" t="s">
        <v>2</v>
      </c>
      <c r="O6766"/>
      <c r="P6766" s="43" t="s">
        <v>363</v>
      </c>
    </row>
    <row r="6767" spans="1:16" x14ac:dyDescent="0.25">
      <c r="A6767" s="43" t="s">
        <v>758</v>
      </c>
      <c r="B6767" s="43" t="s">
        <v>264</v>
      </c>
      <c r="C6767" s="43" t="s">
        <v>9661</v>
      </c>
      <c r="D6767" s="43" t="s">
        <v>9662</v>
      </c>
      <c r="E6767" s="43" t="s">
        <v>46</v>
      </c>
      <c r="F6767" s="44">
        <v>45015</v>
      </c>
      <c r="G6767" s="43" t="s">
        <v>203</v>
      </c>
      <c r="H6767" s="43" t="s">
        <v>3960</v>
      </c>
      <c r="I6767" s="43" t="s">
        <v>364</v>
      </c>
      <c r="J6767" s="43" t="s">
        <v>9681</v>
      </c>
      <c r="K6767" s="43" t="s">
        <v>9682</v>
      </c>
      <c r="L6767" s="55" t="s">
        <v>640</v>
      </c>
      <c r="M6767" s="43" t="s">
        <v>2</v>
      </c>
      <c r="N6767" s="43" t="s">
        <v>2</v>
      </c>
      <c r="O6767"/>
      <c r="P6767" s="43" t="s">
        <v>363</v>
      </c>
    </row>
    <row r="6768" spans="1:16" x14ac:dyDescent="0.25">
      <c r="A6768" s="43" t="s">
        <v>758</v>
      </c>
      <c r="B6768" s="43" t="s">
        <v>264</v>
      </c>
      <c r="C6768" s="43" t="s">
        <v>9661</v>
      </c>
      <c r="D6768" s="43" t="s">
        <v>9662</v>
      </c>
      <c r="E6768" s="43" t="s">
        <v>46</v>
      </c>
      <c r="F6768" s="44">
        <v>45015</v>
      </c>
      <c r="G6768" s="43" t="s">
        <v>203</v>
      </c>
      <c r="H6768" s="43" t="s">
        <v>3960</v>
      </c>
      <c r="I6768" s="43" t="s">
        <v>364</v>
      </c>
      <c r="J6768" s="43" t="s">
        <v>9683</v>
      </c>
      <c r="K6768" s="43" t="s">
        <v>9684</v>
      </c>
      <c r="L6768" s="55" t="s">
        <v>640</v>
      </c>
      <c r="M6768" s="43" t="s">
        <v>2</v>
      </c>
      <c r="N6768" s="43" t="s">
        <v>2</v>
      </c>
      <c r="O6768"/>
      <c r="P6768" s="43" t="s">
        <v>363</v>
      </c>
    </row>
    <row r="6769" spans="1:16" x14ac:dyDescent="0.25">
      <c r="A6769" s="43" t="s">
        <v>758</v>
      </c>
      <c r="B6769" s="43" t="s">
        <v>264</v>
      </c>
      <c r="C6769" s="43" t="s">
        <v>9661</v>
      </c>
      <c r="D6769" s="43" t="s">
        <v>9662</v>
      </c>
      <c r="E6769" s="43" t="s">
        <v>46</v>
      </c>
      <c r="F6769" s="44">
        <v>45015</v>
      </c>
      <c r="G6769" s="43" t="s">
        <v>203</v>
      </c>
      <c r="H6769" s="43" t="s">
        <v>3960</v>
      </c>
      <c r="I6769" s="43" t="s">
        <v>364</v>
      </c>
      <c r="J6769" s="43" t="s">
        <v>9685</v>
      </c>
      <c r="K6769" s="43" t="s">
        <v>9686</v>
      </c>
      <c r="L6769" s="55" t="s">
        <v>640</v>
      </c>
      <c r="M6769" s="43" t="s">
        <v>2</v>
      </c>
      <c r="N6769" s="43" t="s">
        <v>2</v>
      </c>
      <c r="O6769"/>
      <c r="P6769" s="43" t="s">
        <v>363</v>
      </c>
    </row>
    <row r="6770" spans="1:16" x14ac:dyDescent="0.25">
      <c r="A6770" s="43" t="s">
        <v>758</v>
      </c>
      <c r="B6770" s="43" t="s">
        <v>264</v>
      </c>
      <c r="C6770" s="43" t="s">
        <v>9661</v>
      </c>
      <c r="D6770" s="43" t="s">
        <v>9662</v>
      </c>
      <c r="E6770" s="43" t="s">
        <v>46</v>
      </c>
      <c r="F6770" s="44">
        <v>45015</v>
      </c>
      <c r="G6770" s="43" t="s">
        <v>203</v>
      </c>
      <c r="H6770" s="43" t="s">
        <v>3960</v>
      </c>
      <c r="I6770" s="43" t="s">
        <v>364</v>
      </c>
      <c r="J6770" s="43" t="s">
        <v>9687</v>
      </c>
      <c r="K6770" s="43" t="s">
        <v>9688</v>
      </c>
      <c r="L6770" s="55" t="s">
        <v>640</v>
      </c>
      <c r="M6770" s="43" t="s">
        <v>2</v>
      </c>
      <c r="N6770" s="43" t="s">
        <v>2</v>
      </c>
      <c r="O6770"/>
      <c r="P6770" s="43" t="s">
        <v>363</v>
      </c>
    </row>
    <row r="6771" spans="1:16" x14ac:dyDescent="0.25">
      <c r="A6771" s="43" t="s">
        <v>758</v>
      </c>
      <c r="B6771" s="43" t="s">
        <v>264</v>
      </c>
      <c r="C6771" s="43" t="s">
        <v>9661</v>
      </c>
      <c r="D6771" s="43" t="s">
        <v>9662</v>
      </c>
      <c r="E6771" s="43" t="s">
        <v>46</v>
      </c>
      <c r="F6771" s="44">
        <v>45015</v>
      </c>
      <c r="G6771" s="43" t="s">
        <v>203</v>
      </c>
      <c r="H6771" s="43" t="s">
        <v>3960</v>
      </c>
      <c r="I6771" s="43" t="s">
        <v>364</v>
      </c>
      <c r="J6771" s="43" t="s">
        <v>9689</v>
      </c>
      <c r="K6771" s="43" t="s">
        <v>9690</v>
      </c>
      <c r="L6771" s="55" t="s">
        <v>640</v>
      </c>
      <c r="M6771" s="43" t="s">
        <v>2</v>
      </c>
      <c r="N6771" s="43" t="s">
        <v>2</v>
      </c>
      <c r="O6771"/>
      <c r="P6771" s="43" t="s">
        <v>363</v>
      </c>
    </row>
    <row r="6772" spans="1:16" x14ac:dyDescent="0.25">
      <c r="A6772" s="43" t="s">
        <v>758</v>
      </c>
      <c r="B6772" s="43" t="s">
        <v>264</v>
      </c>
      <c r="C6772" s="43" t="s">
        <v>9661</v>
      </c>
      <c r="D6772" s="43" t="s">
        <v>9662</v>
      </c>
      <c r="E6772" s="43" t="s">
        <v>46</v>
      </c>
      <c r="F6772" s="44">
        <v>45015</v>
      </c>
      <c r="G6772" s="43" t="s">
        <v>203</v>
      </c>
      <c r="H6772" s="43" t="s">
        <v>3960</v>
      </c>
      <c r="I6772" s="43" t="s">
        <v>364</v>
      </c>
      <c r="J6772" s="43" t="s">
        <v>9691</v>
      </c>
      <c r="K6772" s="43" t="s">
        <v>9692</v>
      </c>
      <c r="L6772" s="55" t="s">
        <v>640</v>
      </c>
      <c r="M6772" s="43" t="s">
        <v>2</v>
      </c>
      <c r="N6772" s="43" t="s">
        <v>2</v>
      </c>
      <c r="O6772"/>
      <c r="P6772" s="43" t="s">
        <v>363</v>
      </c>
    </row>
    <row r="6773" spans="1:16" x14ac:dyDescent="0.25">
      <c r="A6773" s="43" t="s">
        <v>758</v>
      </c>
      <c r="B6773" s="43" t="s">
        <v>264</v>
      </c>
      <c r="C6773" s="43" t="s">
        <v>9661</v>
      </c>
      <c r="D6773" s="43" t="s">
        <v>9662</v>
      </c>
      <c r="E6773" s="43" t="s">
        <v>46</v>
      </c>
      <c r="F6773" s="44">
        <v>45015</v>
      </c>
      <c r="G6773" s="43" t="s">
        <v>203</v>
      </c>
      <c r="H6773" s="43" t="s">
        <v>3960</v>
      </c>
      <c r="I6773" s="43" t="s">
        <v>364</v>
      </c>
      <c r="J6773" s="43" t="s">
        <v>9693</v>
      </c>
      <c r="K6773" s="43" t="s">
        <v>9694</v>
      </c>
      <c r="L6773" s="55" t="s">
        <v>13</v>
      </c>
      <c r="M6773" s="43" t="s">
        <v>2</v>
      </c>
      <c r="N6773" s="43" t="s">
        <v>2</v>
      </c>
      <c r="O6773"/>
      <c r="P6773" s="43" t="s">
        <v>363</v>
      </c>
    </row>
    <row r="6774" spans="1:16" x14ac:dyDescent="0.25">
      <c r="A6774" s="43" t="s">
        <v>758</v>
      </c>
      <c r="B6774" s="43" t="s">
        <v>264</v>
      </c>
      <c r="C6774" s="43" t="s">
        <v>9661</v>
      </c>
      <c r="D6774" s="43" t="s">
        <v>9662</v>
      </c>
      <c r="E6774" s="43" t="s">
        <v>46</v>
      </c>
      <c r="F6774" s="44">
        <v>45015</v>
      </c>
      <c r="G6774" s="43" t="s">
        <v>203</v>
      </c>
      <c r="H6774" s="43" t="s">
        <v>3960</v>
      </c>
      <c r="I6774" s="43" t="s">
        <v>364</v>
      </c>
      <c r="J6774" s="43" t="s">
        <v>9695</v>
      </c>
      <c r="K6774" s="43" t="s">
        <v>9696</v>
      </c>
      <c r="L6774" s="55" t="s">
        <v>13</v>
      </c>
      <c r="M6774" s="43" t="s">
        <v>2</v>
      </c>
      <c r="N6774" s="43" t="s">
        <v>2</v>
      </c>
      <c r="O6774"/>
      <c r="P6774" s="43" t="s">
        <v>363</v>
      </c>
    </row>
    <row r="6775" spans="1:16" x14ac:dyDescent="0.25">
      <c r="A6775" s="43" t="s">
        <v>758</v>
      </c>
      <c r="B6775" s="43" t="s">
        <v>264</v>
      </c>
      <c r="C6775" s="43" t="s">
        <v>9661</v>
      </c>
      <c r="D6775" s="43" t="s">
        <v>9662</v>
      </c>
      <c r="E6775" s="43" t="s">
        <v>46</v>
      </c>
      <c r="F6775" s="44">
        <v>45015</v>
      </c>
      <c r="G6775" s="43" t="s">
        <v>203</v>
      </c>
      <c r="H6775" s="43" t="s">
        <v>3960</v>
      </c>
      <c r="I6775" s="43" t="s">
        <v>364</v>
      </c>
      <c r="J6775" s="43" t="s">
        <v>9697</v>
      </c>
      <c r="K6775" s="43" t="s">
        <v>9698</v>
      </c>
      <c r="L6775" s="55" t="s">
        <v>640</v>
      </c>
      <c r="M6775" s="43" t="s">
        <v>2</v>
      </c>
      <c r="N6775" s="43" t="s">
        <v>2</v>
      </c>
      <c r="O6775"/>
      <c r="P6775" s="43" t="s">
        <v>363</v>
      </c>
    </row>
    <row r="6776" spans="1:16" x14ac:dyDescent="0.25">
      <c r="A6776" s="43" t="s">
        <v>758</v>
      </c>
      <c r="B6776" s="43" t="s">
        <v>264</v>
      </c>
      <c r="C6776" s="43" t="s">
        <v>9661</v>
      </c>
      <c r="D6776" s="43" t="s">
        <v>9662</v>
      </c>
      <c r="E6776" s="43" t="s">
        <v>46</v>
      </c>
      <c r="F6776" s="44">
        <v>45015</v>
      </c>
      <c r="G6776" s="43" t="s">
        <v>203</v>
      </c>
      <c r="H6776" s="43" t="s">
        <v>3960</v>
      </c>
      <c r="I6776" s="43" t="s">
        <v>364</v>
      </c>
      <c r="J6776" s="43" t="s">
        <v>9699</v>
      </c>
      <c r="K6776" s="43" t="s">
        <v>9700</v>
      </c>
      <c r="L6776" s="55" t="s">
        <v>640</v>
      </c>
      <c r="M6776" s="43" t="s">
        <v>2</v>
      </c>
      <c r="N6776" s="43" t="s">
        <v>2</v>
      </c>
      <c r="O6776"/>
      <c r="P6776" s="43" t="s">
        <v>363</v>
      </c>
    </row>
    <row r="6777" spans="1:16" x14ac:dyDescent="0.25">
      <c r="A6777" s="43" t="s">
        <v>758</v>
      </c>
      <c r="B6777" s="43" t="s">
        <v>264</v>
      </c>
      <c r="C6777" s="43" t="s">
        <v>9661</v>
      </c>
      <c r="D6777" s="43" t="s">
        <v>9662</v>
      </c>
      <c r="E6777" s="43" t="s">
        <v>46</v>
      </c>
      <c r="F6777" s="44">
        <v>45015</v>
      </c>
      <c r="G6777" s="43" t="s">
        <v>203</v>
      </c>
      <c r="H6777" s="43" t="s">
        <v>3960</v>
      </c>
      <c r="I6777" s="43" t="s">
        <v>364</v>
      </c>
      <c r="J6777" s="43" t="s">
        <v>9701</v>
      </c>
      <c r="K6777" s="43" t="s">
        <v>9702</v>
      </c>
      <c r="L6777" s="55" t="s">
        <v>641</v>
      </c>
      <c r="M6777" s="43" t="s">
        <v>2</v>
      </c>
      <c r="N6777" s="43" t="s">
        <v>2</v>
      </c>
      <c r="O6777"/>
      <c r="P6777" s="43" t="s">
        <v>363</v>
      </c>
    </row>
    <row r="6778" spans="1:16" x14ac:dyDescent="0.25">
      <c r="A6778" s="43" t="s">
        <v>758</v>
      </c>
      <c r="B6778" s="43" t="s">
        <v>264</v>
      </c>
      <c r="C6778" s="43" t="s">
        <v>9661</v>
      </c>
      <c r="D6778" s="43" t="s">
        <v>9662</v>
      </c>
      <c r="E6778" s="43" t="s">
        <v>46</v>
      </c>
      <c r="F6778" s="44">
        <v>45015</v>
      </c>
      <c r="G6778" s="43" t="s">
        <v>203</v>
      </c>
      <c r="H6778" s="43" t="s">
        <v>3960</v>
      </c>
      <c r="I6778" s="43" t="s">
        <v>364</v>
      </c>
      <c r="J6778" s="43" t="s">
        <v>9703</v>
      </c>
      <c r="K6778" s="43" t="s">
        <v>9704</v>
      </c>
      <c r="L6778" s="55" t="s">
        <v>640</v>
      </c>
      <c r="M6778" s="43" t="s">
        <v>2</v>
      </c>
      <c r="N6778" s="43" t="s">
        <v>2</v>
      </c>
      <c r="O6778"/>
      <c r="P6778" s="43" t="s">
        <v>363</v>
      </c>
    </row>
    <row r="6779" spans="1:16" x14ac:dyDescent="0.25">
      <c r="A6779" s="43" t="s">
        <v>758</v>
      </c>
      <c r="B6779" s="43" t="s">
        <v>264</v>
      </c>
      <c r="C6779" s="43" t="s">
        <v>9661</v>
      </c>
      <c r="D6779" s="43" t="s">
        <v>9662</v>
      </c>
      <c r="E6779" s="43" t="s">
        <v>46</v>
      </c>
      <c r="F6779" s="44">
        <v>45015</v>
      </c>
      <c r="G6779" s="43" t="s">
        <v>203</v>
      </c>
      <c r="H6779" s="43" t="s">
        <v>3960</v>
      </c>
      <c r="I6779" s="43" t="s">
        <v>364</v>
      </c>
      <c r="J6779" s="43" t="s">
        <v>9705</v>
      </c>
      <c r="K6779" s="43" t="s">
        <v>9706</v>
      </c>
      <c r="L6779" s="55" t="s">
        <v>641</v>
      </c>
      <c r="M6779" s="43" t="s">
        <v>2</v>
      </c>
      <c r="N6779" s="43" t="s">
        <v>2</v>
      </c>
      <c r="O6779"/>
      <c r="P6779" s="43" t="s">
        <v>363</v>
      </c>
    </row>
    <row r="6780" spans="1:16" x14ac:dyDescent="0.25">
      <c r="A6780" s="43" t="s">
        <v>758</v>
      </c>
      <c r="B6780" s="43" t="s">
        <v>264</v>
      </c>
      <c r="C6780" s="43" t="s">
        <v>9661</v>
      </c>
      <c r="D6780" s="43" t="s">
        <v>9662</v>
      </c>
      <c r="E6780" s="43" t="s">
        <v>46</v>
      </c>
      <c r="F6780" s="44">
        <v>45015</v>
      </c>
      <c r="G6780" s="43" t="s">
        <v>203</v>
      </c>
      <c r="H6780" s="43" t="s">
        <v>3960</v>
      </c>
      <c r="I6780" s="43" t="s">
        <v>364</v>
      </c>
      <c r="J6780" s="43" t="s">
        <v>9707</v>
      </c>
      <c r="K6780" s="43" t="s">
        <v>9708</v>
      </c>
      <c r="L6780" s="55" t="s">
        <v>641</v>
      </c>
      <c r="M6780" s="43" t="s">
        <v>2</v>
      </c>
      <c r="N6780" s="43" t="s">
        <v>2</v>
      </c>
      <c r="O6780"/>
      <c r="P6780" s="43" t="s">
        <v>363</v>
      </c>
    </row>
    <row r="6781" spans="1:16" x14ac:dyDescent="0.25">
      <c r="A6781" s="43" t="s">
        <v>9709</v>
      </c>
      <c r="B6781" s="43" t="s">
        <v>170</v>
      </c>
      <c r="C6781" s="43" t="s">
        <v>9710</v>
      </c>
      <c r="D6781" s="43" t="s">
        <v>9711</v>
      </c>
      <c r="E6781" s="43" t="s">
        <v>132</v>
      </c>
      <c r="F6781" s="44">
        <v>45016</v>
      </c>
      <c r="G6781" s="43" t="s">
        <v>203</v>
      </c>
      <c r="H6781" s="43" t="s">
        <v>3960</v>
      </c>
      <c r="I6781" s="43" t="s">
        <v>364</v>
      </c>
      <c r="J6781" s="43">
        <v>1</v>
      </c>
      <c r="K6781" s="43" t="s">
        <v>3528</v>
      </c>
      <c r="L6781" s="55" t="s">
        <v>13</v>
      </c>
      <c r="M6781" s="43" t="s">
        <v>2</v>
      </c>
      <c r="N6781" s="43" t="s">
        <v>2</v>
      </c>
      <c r="O6781"/>
      <c r="P6781" s="43" t="s">
        <v>363</v>
      </c>
    </row>
    <row r="6782" spans="1:16" x14ac:dyDescent="0.25">
      <c r="A6782" s="43" t="s">
        <v>9709</v>
      </c>
      <c r="B6782" s="43" t="s">
        <v>170</v>
      </c>
      <c r="C6782" s="43" t="s">
        <v>9710</v>
      </c>
      <c r="D6782" s="43" t="s">
        <v>9711</v>
      </c>
      <c r="E6782" s="43" t="s">
        <v>132</v>
      </c>
      <c r="F6782" s="44">
        <v>45016</v>
      </c>
      <c r="G6782" s="43" t="s">
        <v>203</v>
      </c>
      <c r="H6782" s="43" t="s">
        <v>3960</v>
      </c>
      <c r="I6782" s="43" t="s">
        <v>364</v>
      </c>
      <c r="J6782" s="43">
        <v>2</v>
      </c>
      <c r="K6782" s="43" t="s">
        <v>9712</v>
      </c>
      <c r="L6782" s="55" t="s">
        <v>13</v>
      </c>
      <c r="M6782" s="43" t="s">
        <v>2</v>
      </c>
      <c r="N6782" s="43" t="s">
        <v>2</v>
      </c>
      <c r="O6782"/>
      <c r="P6782" s="43" t="s">
        <v>363</v>
      </c>
    </row>
    <row r="6783" spans="1:16" x14ac:dyDescent="0.25">
      <c r="A6783" s="43" t="s">
        <v>9709</v>
      </c>
      <c r="B6783" s="43" t="s">
        <v>170</v>
      </c>
      <c r="C6783" s="43" t="s">
        <v>9710</v>
      </c>
      <c r="D6783" s="43" t="s">
        <v>9711</v>
      </c>
      <c r="E6783" s="43" t="s">
        <v>132</v>
      </c>
      <c r="F6783" s="44">
        <v>45016</v>
      </c>
      <c r="G6783" s="43" t="s">
        <v>203</v>
      </c>
      <c r="H6783" s="43" t="s">
        <v>3960</v>
      </c>
      <c r="I6783" s="43" t="s">
        <v>364</v>
      </c>
      <c r="J6783" s="43">
        <v>3</v>
      </c>
      <c r="K6783" s="43" t="s">
        <v>9713</v>
      </c>
      <c r="L6783" s="55" t="s">
        <v>13</v>
      </c>
      <c r="M6783" s="43" t="s">
        <v>2</v>
      </c>
      <c r="N6783" s="43" t="s">
        <v>3</v>
      </c>
      <c r="O6783" s="43" t="s">
        <v>9949</v>
      </c>
      <c r="P6783" s="43" t="s">
        <v>364</v>
      </c>
    </row>
    <row r="6784" spans="1:16" x14ac:dyDescent="0.25">
      <c r="A6784" s="43" t="s">
        <v>9714</v>
      </c>
      <c r="B6784" s="43" t="s">
        <v>45</v>
      </c>
      <c r="C6784" s="43" t="s">
        <v>9715</v>
      </c>
      <c r="D6784" s="43" t="s">
        <v>9716</v>
      </c>
      <c r="E6784" s="43" t="s">
        <v>46</v>
      </c>
      <c r="F6784" s="44">
        <v>45016</v>
      </c>
      <c r="G6784" s="43" t="s">
        <v>203</v>
      </c>
      <c r="H6784" s="43" t="s">
        <v>3960</v>
      </c>
      <c r="I6784" s="43" t="s">
        <v>364</v>
      </c>
      <c r="J6784" s="43">
        <v>1.1000000000000001</v>
      </c>
      <c r="K6784" s="43" t="s">
        <v>9717</v>
      </c>
      <c r="L6784" s="55" t="s">
        <v>640</v>
      </c>
      <c r="M6784" s="43" t="s">
        <v>2</v>
      </c>
      <c r="N6784" s="43" t="s">
        <v>2</v>
      </c>
      <c r="O6784"/>
      <c r="P6784" s="43" t="s">
        <v>363</v>
      </c>
    </row>
    <row r="6785" spans="1:16" x14ac:dyDescent="0.25">
      <c r="A6785" s="43" t="s">
        <v>9714</v>
      </c>
      <c r="B6785" s="43" t="s">
        <v>45</v>
      </c>
      <c r="C6785" s="43" t="s">
        <v>9715</v>
      </c>
      <c r="D6785" s="43" t="s">
        <v>9716</v>
      </c>
      <c r="E6785" s="43" t="s">
        <v>46</v>
      </c>
      <c r="F6785" s="44">
        <v>45016</v>
      </c>
      <c r="G6785" s="43" t="s">
        <v>203</v>
      </c>
      <c r="H6785" s="43" t="s">
        <v>3960</v>
      </c>
      <c r="I6785" s="43" t="s">
        <v>364</v>
      </c>
      <c r="J6785" s="43">
        <v>1.2</v>
      </c>
      <c r="K6785" s="43" t="s">
        <v>9718</v>
      </c>
      <c r="L6785" s="55" t="s">
        <v>640</v>
      </c>
      <c r="M6785" s="43" t="s">
        <v>2</v>
      </c>
      <c r="N6785" s="43" t="s">
        <v>2</v>
      </c>
      <c r="O6785"/>
      <c r="P6785" s="43" t="s">
        <v>363</v>
      </c>
    </row>
    <row r="6786" spans="1:16" x14ac:dyDescent="0.25">
      <c r="A6786" s="43" t="s">
        <v>9714</v>
      </c>
      <c r="B6786" s="43" t="s">
        <v>45</v>
      </c>
      <c r="C6786" s="43" t="s">
        <v>9715</v>
      </c>
      <c r="D6786" s="43" t="s">
        <v>9716</v>
      </c>
      <c r="E6786" s="43" t="s">
        <v>46</v>
      </c>
      <c r="F6786" s="44">
        <v>45016</v>
      </c>
      <c r="G6786" s="43" t="s">
        <v>203</v>
      </c>
      <c r="H6786" s="43" t="s">
        <v>3960</v>
      </c>
      <c r="I6786" s="43" t="s">
        <v>364</v>
      </c>
      <c r="J6786" s="43">
        <v>1.3</v>
      </c>
      <c r="K6786" s="43" t="s">
        <v>9719</v>
      </c>
      <c r="L6786" s="55" t="s">
        <v>640</v>
      </c>
      <c r="M6786" s="43" t="s">
        <v>2</v>
      </c>
      <c r="N6786" s="43" t="s">
        <v>2</v>
      </c>
      <c r="O6786"/>
      <c r="P6786" s="43" t="s">
        <v>363</v>
      </c>
    </row>
    <row r="6787" spans="1:16" x14ac:dyDescent="0.25">
      <c r="A6787" s="43" t="s">
        <v>9714</v>
      </c>
      <c r="B6787" s="43" t="s">
        <v>45</v>
      </c>
      <c r="C6787" s="43" t="s">
        <v>9715</v>
      </c>
      <c r="D6787" s="43" t="s">
        <v>9716</v>
      </c>
      <c r="E6787" s="43" t="s">
        <v>46</v>
      </c>
      <c r="F6787" s="44">
        <v>45016</v>
      </c>
      <c r="G6787" s="43" t="s">
        <v>203</v>
      </c>
      <c r="H6787" s="43" t="s">
        <v>3960</v>
      </c>
      <c r="I6787" s="43" t="s">
        <v>364</v>
      </c>
      <c r="J6787" s="43">
        <v>1.4</v>
      </c>
      <c r="K6787" s="43" t="s">
        <v>9720</v>
      </c>
      <c r="L6787" s="55" t="s">
        <v>640</v>
      </c>
      <c r="M6787" s="43" t="s">
        <v>2</v>
      </c>
      <c r="N6787" s="43" t="s">
        <v>2</v>
      </c>
      <c r="O6787"/>
      <c r="P6787" s="43" t="s">
        <v>363</v>
      </c>
    </row>
    <row r="6788" spans="1:16" x14ac:dyDescent="0.25">
      <c r="A6788" s="43" t="s">
        <v>9714</v>
      </c>
      <c r="B6788" s="43" t="s">
        <v>45</v>
      </c>
      <c r="C6788" s="43" t="s">
        <v>9715</v>
      </c>
      <c r="D6788" s="43" t="s">
        <v>9716</v>
      </c>
      <c r="E6788" s="43" t="s">
        <v>46</v>
      </c>
      <c r="F6788" s="44">
        <v>45016</v>
      </c>
      <c r="G6788" s="43" t="s">
        <v>203</v>
      </c>
      <c r="H6788" s="43" t="s">
        <v>3960</v>
      </c>
      <c r="I6788" s="43" t="s">
        <v>364</v>
      </c>
      <c r="J6788" s="43">
        <v>1.5</v>
      </c>
      <c r="K6788" s="43" t="s">
        <v>9721</v>
      </c>
      <c r="L6788" s="55" t="s">
        <v>640</v>
      </c>
      <c r="M6788" s="43" t="s">
        <v>2</v>
      </c>
      <c r="N6788" s="43" t="s">
        <v>2</v>
      </c>
      <c r="O6788"/>
      <c r="P6788" s="43" t="s">
        <v>363</v>
      </c>
    </row>
    <row r="6789" spans="1:16" x14ac:dyDescent="0.25">
      <c r="A6789" s="43" t="s">
        <v>9714</v>
      </c>
      <c r="B6789" s="43" t="s">
        <v>45</v>
      </c>
      <c r="C6789" s="43" t="s">
        <v>9715</v>
      </c>
      <c r="D6789" s="43" t="s">
        <v>9716</v>
      </c>
      <c r="E6789" s="43" t="s">
        <v>46</v>
      </c>
      <c r="F6789" s="44">
        <v>45016</v>
      </c>
      <c r="G6789" s="43" t="s">
        <v>203</v>
      </c>
      <c r="H6789" s="43" t="s">
        <v>3960</v>
      </c>
      <c r="I6789" s="43" t="s">
        <v>364</v>
      </c>
      <c r="J6789" s="43">
        <v>1.6</v>
      </c>
      <c r="K6789" s="43" t="s">
        <v>9722</v>
      </c>
      <c r="L6789" s="55" t="s">
        <v>640</v>
      </c>
      <c r="M6789" s="43" t="s">
        <v>2</v>
      </c>
      <c r="N6789" s="43" t="s">
        <v>2</v>
      </c>
      <c r="O6789"/>
      <c r="P6789" s="43" t="s">
        <v>363</v>
      </c>
    </row>
    <row r="6790" spans="1:16" x14ac:dyDescent="0.25">
      <c r="A6790" s="43" t="s">
        <v>9714</v>
      </c>
      <c r="B6790" s="43" t="s">
        <v>45</v>
      </c>
      <c r="C6790" s="43" t="s">
        <v>9715</v>
      </c>
      <c r="D6790" s="43" t="s">
        <v>9716</v>
      </c>
      <c r="E6790" s="43" t="s">
        <v>46</v>
      </c>
      <c r="F6790" s="44">
        <v>45016</v>
      </c>
      <c r="G6790" s="43" t="s">
        <v>203</v>
      </c>
      <c r="H6790" s="43" t="s">
        <v>3960</v>
      </c>
      <c r="I6790" s="43" t="s">
        <v>364</v>
      </c>
      <c r="J6790" s="43">
        <v>1.7</v>
      </c>
      <c r="K6790" s="43" t="s">
        <v>9723</v>
      </c>
      <c r="L6790" s="55" t="s">
        <v>640</v>
      </c>
      <c r="M6790" s="43" t="s">
        <v>2</v>
      </c>
      <c r="N6790" s="43" t="s">
        <v>2</v>
      </c>
      <c r="O6790"/>
      <c r="P6790" s="43" t="s">
        <v>363</v>
      </c>
    </row>
    <row r="6791" spans="1:16" x14ac:dyDescent="0.25">
      <c r="A6791" s="43" t="s">
        <v>9714</v>
      </c>
      <c r="B6791" s="43" t="s">
        <v>45</v>
      </c>
      <c r="C6791" s="43" t="s">
        <v>9715</v>
      </c>
      <c r="D6791" s="43" t="s">
        <v>9716</v>
      </c>
      <c r="E6791" s="43" t="s">
        <v>46</v>
      </c>
      <c r="F6791" s="44">
        <v>45016</v>
      </c>
      <c r="G6791" s="43" t="s">
        <v>203</v>
      </c>
      <c r="H6791" s="43" t="s">
        <v>3960</v>
      </c>
      <c r="I6791" s="43" t="s">
        <v>364</v>
      </c>
      <c r="J6791" s="43">
        <v>1.8</v>
      </c>
      <c r="K6791" s="43" t="s">
        <v>9724</v>
      </c>
      <c r="L6791" s="55" t="s">
        <v>640</v>
      </c>
      <c r="M6791" s="43" t="s">
        <v>2</v>
      </c>
      <c r="N6791" s="43" t="s">
        <v>2</v>
      </c>
      <c r="O6791"/>
      <c r="P6791" s="43" t="s">
        <v>363</v>
      </c>
    </row>
    <row r="6792" spans="1:16" x14ac:dyDescent="0.25">
      <c r="A6792" s="43" t="s">
        <v>9714</v>
      </c>
      <c r="B6792" s="43" t="s">
        <v>45</v>
      </c>
      <c r="C6792" s="43" t="s">
        <v>9715</v>
      </c>
      <c r="D6792" s="43" t="s">
        <v>9716</v>
      </c>
      <c r="E6792" s="43" t="s">
        <v>46</v>
      </c>
      <c r="F6792" s="44">
        <v>45016</v>
      </c>
      <c r="G6792" s="43" t="s">
        <v>203</v>
      </c>
      <c r="H6792" s="43" t="s">
        <v>3960</v>
      </c>
      <c r="I6792" s="43" t="s">
        <v>364</v>
      </c>
      <c r="J6792" s="43">
        <v>2</v>
      </c>
      <c r="K6792" s="43" t="s">
        <v>99</v>
      </c>
      <c r="L6792" s="55" t="s">
        <v>639</v>
      </c>
      <c r="M6792" s="43" t="s">
        <v>2</v>
      </c>
      <c r="N6792" s="43" t="s">
        <v>2</v>
      </c>
      <c r="O6792"/>
      <c r="P6792" s="43" t="s">
        <v>363</v>
      </c>
    </row>
    <row r="6793" spans="1:16" ht="30" x14ac:dyDescent="0.25">
      <c r="A6793" s="43" t="s">
        <v>9714</v>
      </c>
      <c r="B6793" s="43" t="s">
        <v>45</v>
      </c>
      <c r="C6793" s="43" t="s">
        <v>9715</v>
      </c>
      <c r="D6793" s="43" t="s">
        <v>9716</v>
      </c>
      <c r="E6793" s="43" t="s">
        <v>46</v>
      </c>
      <c r="F6793" s="44">
        <v>45016</v>
      </c>
      <c r="G6793" s="43" t="s">
        <v>203</v>
      </c>
      <c r="H6793" s="43" t="s">
        <v>3960</v>
      </c>
      <c r="I6793" s="43" t="s">
        <v>364</v>
      </c>
      <c r="J6793" s="43">
        <v>3</v>
      </c>
      <c r="K6793" s="43" t="s">
        <v>50</v>
      </c>
      <c r="L6793" s="55" t="s">
        <v>13</v>
      </c>
      <c r="M6793" s="43" t="s">
        <v>2</v>
      </c>
      <c r="N6793" s="43" t="s">
        <v>3</v>
      </c>
      <c r="O6793" s="43" t="s">
        <v>10021</v>
      </c>
      <c r="P6793" s="43" t="s">
        <v>364</v>
      </c>
    </row>
    <row r="6794" spans="1:16" x14ac:dyDescent="0.25">
      <c r="A6794" s="43" t="s">
        <v>9714</v>
      </c>
      <c r="B6794" s="43" t="s">
        <v>45</v>
      </c>
      <c r="C6794" s="43" t="s">
        <v>9715</v>
      </c>
      <c r="D6794" s="43" t="s">
        <v>9716</v>
      </c>
      <c r="E6794" s="43" t="s">
        <v>46</v>
      </c>
      <c r="F6794" s="44">
        <v>45016</v>
      </c>
      <c r="G6794" s="43" t="s">
        <v>203</v>
      </c>
      <c r="H6794" s="43" t="s">
        <v>3960</v>
      </c>
      <c r="I6794" s="43" t="s">
        <v>364</v>
      </c>
      <c r="J6794" s="43">
        <v>4</v>
      </c>
      <c r="K6794" s="43" t="s">
        <v>187</v>
      </c>
      <c r="L6794" s="55" t="s">
        <v>13</v>
      </c>
      <c r="M6794" s="43" t="s">
        <v>188</v>
      </c>
      <c r="N6794" s="43" t="s">
        <v>188</v>
      </c>
      <c r="O6794"/>
      <c r="P6794" s="43" t="s">
        <v>363</v>
      </c>
    </row>
    <row r="6795" spans="1:16" ht="45" x14ac:dyDescent="0.25">
      <c r="A6795" s="43" t="s">
        <v>9725</v>
      </c>
      <c r="B6795" s="43" t="s">
        <v>399</v>
      </c>
      <c r="C6795" s="43" t="s">
        <v>9726</v>
      </c>
      <c r="D6795" s="43">
        <v>6709958</v>
      </c>
      <c r="E6795" s="43" t="s">
        <v>46</v>
      </c>
      <c r="F6795" s="44">
        <v>45016</v>
      </c>
      <c r="G6795" s="43" t="s">
        <v>203</v>
      </c>
      <c r="H6795" s="43" t="s">
        <v>3960</v>
      </c>
      <c r="I6795" s="43" t="s">
        <v>364</v>
      </c>
      <c r="J6795" s="43">
        <v>3</v>
      </c>
      <c r="K6795" s="43" t="s">
        <v>71</v>
      </c>
      <c r="L6795" s="55" t="s">
        <v>641</v>
      </c>
      <c r="M6795" s="43" t="s">
        <v>2</v>
      </c>
      <c r="N6795" s="43" t="s">
        <v>3</v>
      </c>
      <c r="O6795" s="43" t="s">
        <v>10035</v>
      </c>
      <c r="P6795" s="43" t="s">
        <v>364</v>
      </c>
    </row>
    <row r="6796" spans="1:16" x14ac:dyDescent="0.25">
      <c r="A6796" s="43" t="s">
        <v>9725</v>
      </c>
      <c r="B6796" s="43" t="s">
        <v>399</v>
      </c>
      <c r="C6796" s="43" t="s">
        <v>9726</v>
      </c>
      <c r="D6796" s="43">
        <v>6709958</v>
      </c>
      <c r="E6796" s="43" t="s">
        <v>46</v>
      </c>
      <c r="F6796" s="44">
        <v>45016</v>
      </c>
      <c r="G6796" s="43" t="s">
        <v>203</v>
      </c>
      <c r="H6796" s="43" t="s">
        <v>3960</v>
      </c>
      <c r="I6796" s="43" t="s">
        <v>364</v>
      </c>
      <c r="J6796" s="43">
        <v>4</v>
      </c>
      <c r="K6796" s="43" t="s">
        <v>9727</v>
      </c>
      <c r="L6796" s="55" t="s">
        <v>13</v>
      </c>
      <c r="M6796" s="43" t="s">
        <v>2</v>
      </c>
      <c r="N6796" s="43" t="s">
        <v>3</v>
      </c>
      <c r="O6796" s="43" t="s">
        <v>10036</v>
      </c>
      <c r="P6796" s="43" t="s">
        <v>364</v>
      </c>
    </row>
    <row r="6797" spans="1:16" x14ac:dyDescent="0.25">
      <c r="A6797" s="43" t="s">
        <v>9725</v>
      </c>
      <c r="B6797" s="43" t="s">
        <v>399</v>
      </c>
      <c r="C6797" s="43" t="s">
        <v>9726</v>
      </c>
      <c r="D6797" s="43">
        <v>6709958</v>
      </c>
      <c r="E6797" s="43" t="s">
        <v>46</v>
      </c>
      <c r="F6797" s="44">
        <v>45016</v>
      </c>
      <c r="G6797" s="43" t="s">
        <v>203</v>
      </c>
      <c r="H6797" s="43" t="s">
        <v>3960</v>
      </c>
      <c r="I6797" s="43" t="s">
        <v>364</v>
      </c>
      <c r="J6797" s="43">
        <v>5</v>
      </c>
      <c r="K6797" s="43" t="s">
        <v>9728</v>
      </c>
      <c r="L6797" s="55" t="s">
        <v>13</v>
      </c>
      <c r="M6797" s="43" t="s">
        <v>2</v>
      </c>
      <c r="N6797" s="43" t="s">
        <v>2</v>
      </c>
      <c r="O6797"/>
      <c r="P6797" s="43" t="s">
        <v>363</v>
      </c>
    </row>
    <row r="6798" spans="1:16" x14ac:dyDescent="0.25">
      <c r="A6798" s="43" t="s">
        <v>9725</v>
      </c>
      <c r="B6798" s="43" t="s">
        <v>399</v>
      </c>
      <c r="C6798" s="43" t="s">
        <v>9726</v>
      </c>
      <c r="D6798" s="43">
        <v>6709958</v>
      </c>
      <c r="E6798" s="43" t="s">
        <v>46</v>
      </c>
      <c r="F6798" s="44">
        <v>45016</v>
      </c>
      <c r="G6798" s="43" t="s">
        <v>203</v>
      </c>
      <c r="H6798" s="43" t="s">
        <v>3960</v>
      </c>
      <c r="I6798" s="43" t="s">
        <v>364</v>
      </c>
      <c r="J6798" s="43" t="s">
        <v>427</v>
      </c>
      <c r="K6798" s="43" t="s">
        <v>9729</v>
      </c>
      <c r="L6798" s="55" t="s">
        <v>640</v>
      </c>
      <c r="M6798" s="43" t="s">
        <v>2</v>
      </c>
      <c r="N6798" s="43" t="s">
        <v>2</v>
      </c>
      <c r="O6798"/>
      <c r="P6798" s="43" t="s">
        <v>363</v>
      </c>
    </row>
    <row r="6799" spans="1:16" x14ac:dyDescent="0.25">
      <c r="A6799" s="43" t="s">
        <v>9725</v>
      </c>
      <c r="B6799" s="43" t="s">
        <v>399</v>
      </c>
      <c r="C6799" s="43" t="s">
        <v>9726</v>
      </c>
      <c r="D6799" s="43">
        <v>6709958</v>
      </c>
      <c r="E6799" s="43" t="s">
        <v>46</v>
      </c>
      <c r="F6799" s="44">
        <v>45016</v>
      </c>
      <c r="G6799" s="43" t="s">
        <v>203</v>
      </c>
      <c r="H6799" s="43" t="s">
        <v>3960</v>
      </c>
      <c r="I6799" s="43" t="s">
        <v>364</v>
      </c>
      <c r="J6799" s="43" t="s">
        <v>428</v>
      </c>
      <c r="K6799" s="43" t="s">
        <v>9730</v>
      </c>
      <c r="L6799" s="55" t="s">
        <v>640</v>
      </c>
      <c r="M6799" s="43" t="s">
        <v>2</v>
      </c>
      <c r="N6799" s="43" t="s">
        <v>2</v>
      </c>
      <c r="O6799"/>
      <c r="P6799" s="43" t="s">
        <v>363</v>
      </c>
    </row>
    <row r="6800" spans="1:16" x14ac:dyDescent="0.25">
      <c r="A6800" s="43" t="s">
        <v>9725</v>
      </c>
      <c r="B6800" s="43" t="s">
        <v>399</v>
      </c>
      <c r="C6800" s="43" t="s">
        <v>9726</v>
      </c>
      <c r="D6800" s="43">
        <v>6709958</v>
      </c>
      <c r="E6800" s="43" t="s">
        <v>46</v>
      </c>
      <c r="F6800" s="44">
        <v>45016</v>
      </c>
      <c r="G6800" s="43" t="s">
        <v>203</v>
      </c>
      <c r="H6800" s="43" t="s">
        <v>3960</v>
      </c>
      <c r="I6800" s="43" t="s">
        <v>364</v>
      </c>
      <c r="J6800" s="43" t="s">
        <v>429</v>
      </c>
      <c r="K6800" s="43" t="s">
        <v>9731</v>
      </c>
      <c r="L6800" s="55" t="s">
        <v>640</v>
      </c>
      <c r="M6800" s="43" t="s">
        <v>2</v>
      </c>
      <c r="N6800" s="43" t="s">
        <v>2</v>
      </c>
      <c r="O6800"/>
      <c r="P6800" s="43" t="s">
        <v>363</v>
      </c>
    </row>
    <row r="6801" spans="1:16" x14ac:dyDescent="0.25">
      <c r="A6801" s="43" t="s">
        <v>9725</v>
      </c>
      <c r="B6801" s="43" t="s">
        <v>399</v>
      </c>
      <c r="C6801" s="43" t="s">
        <v>9726</v>
      </c>
      <c r="D6801" s="43">
        <v>6709958</v>
      </c>
      <c r="E6801" s="43" t="s">
        <v>46</v>
      </c>
      <c r="F6801" s="44">
        <v>45016</v>
      </c>
      <c r="G6801" s="43" t="s">
        <v>203</v>
      </c>
      <c r="H6801" s="43" t="s">
        <v>3960</v>
      </c>
      <c r="I6801" s="43" t="s">
        <v>364</v>
      </c>
      <c r="J6801" s="43" t="s">
        <v>430</v>
      </c>
      <c r="K6801" s="43" t="s">
        <v>9732</v>
      </c>
      <c r="L6801" s="55" t="s">
        <v>640</v>
      </c>
      <c r="M6801" s="43" t="s">
        <v>2</v>
      </c>
      <c r="N6801" s="43" t="s">
        <v>2</v>
      </c>
      <c r="O6801"/>
      <c r="P6801" s="43" t="s">
        <v>363</v>
      </c>
    </row>
    <row r="6802" spans="1:16" x14ac:dyDescent="0.25">
      <c r="A6802" s="43" t="s">
        <v>9733</v>
      </c>
      <c r="B6802" s="43" t="s">
        <v>8423</v>
      </c>
      <c r="C6802" s="43" t="s">
        <v>9734</v>
      </c>
      <c r="D6802" s="43" t="s">
        <v>9735</v>
      </c>
      <c r="E6802" s="43" t="s">
        <v>46</v>
      </c>
      <c r="F6802" s="44">
        <v>45016</v>
      </c>
      <c r="G6802" s="43" t="s">
        <v>203</v>
      </c>
      <c r="H6802" s="43" t="s">
        <v>3960</v>
      </c>
      <c r="I6802" s="43" t="s">
        <v>363</v>
      </c>
      <c r="J6802" s="43">
        <v>1</v>
      </c>
      <c r="K6802" s="43" t="s">
        <v>5282</v>
      </c>
      <c r="L6802" s="55" t="s">
        <v>638</v>
      </c>
      <c r="M6802"/>
      <c r="N6802"/>
      <c r="O6802"/>
      <c r="P6802" s="43" t="s">
        <v>363</v>
      </c>
    </row>
    <row r="6803" spans="1:16" x14ac:dyDescent="0.25">
      <c r="A6803" s="43" t="s">
        <v>9733</v>
      </c>
      <c r="B6803" s="43" t="s">
        <v>8423</v>
      </c>
      <c r="C6803" s="43" t="s">
        <v>9734</v>
      </c>
      <c r="D6803" s="43" t="s">
        <v>9735</v>
      </c>
      <c r="E6803" s="43" t="s">
        <v>46</v>
      </c>
      <c r="F6803" s="44">
        <v>45016</v>
      </c>
      <c r="G6803" s="43" t="s">
        <v>203</v>
      </c>
      <c r="H6803" s="43" t="s">
        <v>3960</v>
      </c>
      <c r="I6803" s="43" t="s">
        <v>364</v>
      </c>
      <c r="J6803" s="43">
        <v>2</v>
      </c>
      <c r="K6803" s="43" t="s">
        <v>9736</v>
      </c>
      <c r="L6803" s="55" t="s">
        <v>13</v>
      </c>
      <c r="M6803" s="43" t="s">
        <v>2</v>
      </c>
      <c r="N6803" s="43" t="s">
        <v>2</v>
      </c>
      <c r="O6803"/>
      <c r="P6803" s="43" t="s">
        <v>363</v>
      </c>
    </row>
    <row r="6804" spans="1:16" x14ac:dyDescent="0.25">
      <c r="A6804" s="43" t="s">
        <v>9733</v>
      </c>
      <c r="B6804" s="43" t="s">
        <v>8423</v>
      </c>
      <c r="C6804" s="43" t="s">
        <v>9734</v>
      </c>
      <c r="D6804" s="43" t="s">
        <v>9735</v>
      </c>
      <c r="E6804" s="43" t="s">
        <v>46</v>
      </c>
      <c r="F6804" s="44">
        <v>45016</v>
      </c>
      <c r="G6804" s="43" t="s">
        <v>203</v>
      </c>
      <c r="H6804" s="43" t="s">
        <v>3960</v>
      </c>
      <c r="I6804" s="43" t="s">
        <v>364</v>
      </c>
      <c r="J6804" s="43">
        <v>3</v>
      </c>
      <c r="K6804" s="43" t="s">
        <v>8427</v>
      </c>
      <c r="L6804" s="55" t="s">
        <v>13</v>
      </c>
      <c r="M6804" s="43" t="s">
        <v>2</v>
      </c>
      <c r="N6804" s="43" t="s">
        <v>2</v>
      </c>
      <c r="O6804"/>
      <c r="P6804" s="43" t="s">
        <v>363</v>
      </c>
    </row>
    <row r="6805" spans="1:16" x14ac:dyDescent="0.25">
      <c r="A6805" s="43" t="s">
        <v>9733</v>
      </c>
      <c r="B6805" s="43" t="s">
        <v>8423</v>
      </c>
      <c r="C6805" s="43" t="s">
        <v>9734</v>
      </c>
      <c r="D6805" s="43" t="s">
        <v>9735</v>
      </c>
      <c r="E6805" s="43" t="s">
        <v>46</v>
      </c>
      <c r="F6805" s="44">
        <v>45016</v>
      </c>
      <c r="G6805" s="43" t="s">
        <v>203</v>
      </c>
      <c r="H6805" s="43" t="s">
        <v>3960</v>
      </c>
      <c r="I6805" s="43" t="s">
        <v>364</v>
      </c>
      <c r="J6805" s="43">
        <v>4</v>
      </c>
      <c r="K6805" s="43" t="s">
        <v>8428</v>
      </c>
      <c r="L6805" s="55" t="s">
        <v>13</v>
      </c>
      <c r="M6805" s="43" t="s">
        <v>2</v>
      </c>
      <c r="N6805" s="43" t="s">
        <v>2</v>
      </c>
      <c r="O6805"/>
      <c r="P6805" s="43" t="s">
        <v>363</v>
      </c>
    </row>
    <row r="6806" spans="1:16" x14ac:dyDescent="0.25">
      <c r="A6806" s="43" t="s">
        <v>9733</v>
      </c>
      <c r="B6806" s="43" t="s">
        <v>8423</v>
      </c>
      <c r="C6806" s="43" t="s">
        <v>9734</v>
      </c>
      <c r="D6806" s="43" t="s">
        <v>9735</v>
      </c>
      <c r="E6806" s="43" t="s">
        <v>46</v>
      </c>
      <c r="F6806" s="44">
        <v>45016</v>
      </c>
      <c r="G6806" s="43" t="s">
        <v>203</v>
      </c>
      <c r="H6806" s="43" t="s">
        <v>3960</v>
      </c>
      <c r="I6806" s="43" t="s">
        <v>364</v>
      </c>
      <c r="J6806" s="43">
        <v>5</v>
      </c>
      <c r="K6806" s="43" t="s">
        <v>9737</v>
      </c>
      <c r="L6806" s="55" t="s">
        <v>639</v>
      </c>
      <c r="M6806" s="43" t="s">
        <v>2</v>
      </c>
      <c r="N6806" s="43" t="s">
        <v>2</v>
      </c>
      <c r="O6806"/>
      <c r="P6806" s="43" t="s">
        <v>363</v>
      </c>
    </row>
    <row r="6807" spans="1:16" x14ac:dyDescent="0.25">
      <c r="A6807" s="43" t="s">
        <v>9733</v>
      </c>
      <c r="B6807" s="43" t="s">
        <v>8423</v>
      </c>
      <c r="C6807" s="43" t="s">
        <v>9734</v>
      </c>
      <c r="D6807" s="43" t="s">
        <v>9735</v>
      </c>
      <c r="E6807" s="43" t="s">
        <v>46</v>
      </c>
      <c r="F6807" s="44">
        <v>45016</v>
      </c>
      <c r="G6807" s="43" t="s">
        <v>203</v>
      </c>
      <c r="H6807" s="43" t="s">
        <v>3960</v>
      </c>
      <c r="I6807" s="43" t="s">
        <v>364</v>
      </c>
      <c r="J6807" s="43">
        <v>6</v>
      </c>
      <c r="K6807" s="43" t="s">
        <v>71</v>
      </c>
      <c r="L6807" s="55" t="s">
        <v>641</v>
      </c>
      <c r="M6807" s="43" t="s">
        <v>2</v>
      </c>
      <c r="N6807" s="43" t="s">
        <v>2</v>
      </c>
      <c r="O6807"/>
      <c r="P6807" s="43" t="s">
        <v>363</v>
      </c>
    </row>
    <row r="6808" spans="1:16" x14ac:dyDescent="0.25">
      <c r="A6808" s="43" t="s">
        <v>9733</v>
      </c>
      <c r="B6808" s="43" t="s">
        <v>8423</v>
      </c>
      <c r="C6808" s="43" t="s">
        <v>9734</v>
      </c>
      <c r="D6808" s="43" t="s">
        <v>9735</v>
      </c>
      <c r="E6808" s="43" t="s">
        <v>46</v>
      </c>
      <c r="F6808" s="44">
        <v>45016</v>
      </c>
      <c r="G6808" s="43" t="s">
        <v>203</v>
      </c>
      <c r="H6808" s="43" t="s">
        <v>3960</v>
      </c>
      <c r="I6808" s="43" t="s">
        <v>364</v>
      </c>
      <c r="J6808" s="43">
        <v>7</v>
      </c>
      <c r="K6808" s="43" t="s">
        <v>4894</v>
      </c>
      <c r="L6808" s="55" t="s">
        <v>13</v>
      </c>
      <c r="M6808" s="43" t="s">
        <v>2</v>
      </c>
      <c r="N6808" s="43" t="s">
        <v>2</v>
      </c>
      <c r="O6808"/>
      <c r="P6808" s="43" t="s">
        <v>363</v>
      </c>
    </row>
    <row r="6809" spans="1:16" x14ac:dyDescent="0.25">
      <c r="A6809" s="43" t="s">
        <v>9733</v>
      </c>
      <c r="B6809" s="43" t="s">
        <v>8423</v>
      </c>
      <c r="C6809" s="43" t="s">
        <v>9734</v>
      </c>
      <c r="D6809" s="43" t="s">
        <v>9735</v>
      </c>
      <c r="E6809" s="43" t="s">
        <v>46</v>
      </c>
      <c r="F6809" s="44">
        <v>45016</v>
      </c>
      <c r="G6809" s="43" t="s">
        <v>203</v>
      </c>
      <c r="H6809" s="43" t="s">
        <v>3960</v>
      </c>
      <c r="I6809" s="43" t="s">
        <v>364</v>
      </c>
      <c r="J6809" s="43">
        <v>8</v>
      </c>
      <c r="K6809" s="43" t="s">
        <v>9738</v>
      </c>
      <c r="L6809" s="55" t="s">
        <v>13</v>
      </c>
      <c r="M6809" s="43" t="s">
        <v>2</v>
      </c>
      <c r="N6809" s="43" t="s">
        <v>3</v>
      </c>
      <c r="O6809" s="43" t="s">
        <v>9949</v>
      </c>
      <c r="P6809" s="43" t="s">
        <v>364</v>
      </c>
    </row>
    <row r="6810" spans="1:16" x14ac:dyDescent="0.25">
      <c r="A6810" s="43" t="s">
        <v>9733</v>
      </c>
      <c r="B6810" s="43" t="s">
        <v>8423</v>
      </c>
      <c r="C6810" s="43" t="s">
        <v>9734</v>
      </c>
      <c r="D6810" s="43" t="s">
        <v>9735</v>
      </c>
      <c r="E6810" s="43" t="s">
        <v>46</v>
      </c>
      <c r="F6810" s="44">
        <v>45016</v>
      </c>
      <c r="G6810" s="43" t="s">
        <v>203</v>
      </c>
      <c r="H6810" s="43" t="s">
        <v>3960</v>
      </c>
      <c r="I6810" s="43" t="s">
        <v>364</v>
      </c>
      <c r="J6810" s="43">
        <v>9.1</v>
      </c>
      <c r="K6810" s="43" t="s">
        <v>8433</v>
      </c>
      <c r="L6810" s="55" t="s">
        <v>13</v>
      </c>
      <c r="M6810" s="43" t="s">
        <v>72</v>
      </c>
      <c r="N6810" s="43" t="s">
        <v>4</v>
      </c>
      <c r="O6810"/>
      <c r="P6810" s="43" t="s">
        <v>363</v>
      </c>
    </row>
    <row r="6811" spans="1:16" x14ac:dyDescent="0.25">
      <c r="A6811" s="43" t="s">
        <v>9733</v>
      </c>
      <c r="B6811" s="43" t="s">
        <v>8423</v>
      </c>
      <c r="C6811" s="43" t="s">
        <v>9734</v>
      </c>
      <c r="D6811" s="43" t="s">
        <v>9735</v>
      </c>
      <c r="E6811" s="43" t="s">
        <v>46</v>
      </c>
      <c r="F6811" s="44">
        <v>45016</v>
      </c>
      <c r="G6811" s="43" t="s">
        <v>203</v>
      </c>
      <c r="H6811" s="43" t="s">
        <v>3960</v>
      </c>
      <c r="I6811" s="43" t="s">
        <v>364</v>
      </c>
      <c r="J6811" s="43">
        <v>9.1999999999999993</v>
      </c>
      <c r="K6811" s="43" t="s">
        <v>8432</v>
      </c>
      <c r="L6811" s="55" t="s">
        <v>13</v>
      </c>
      <c r="M6811" s="43" t="s">
        <v>72</v>
      </c>
      <c r="N6811" s="43" t="s">
        <v>4</v>
      </c>
      <c r="O6811"/>
      <c r="P6811" s="43" t="s">
        <v>363</v>
      </c>
    </row>
    <row r="6812" spans="1:16" x14ac:dyDescent="0.25">
      <c r="A6812" s="43" t="s">
        <v>1897</v>
      </c>
      <c r="B6812" s="43" t="s">
        <v>204</v>
      </c>
      <c r="C6812" s="43" t="s">
        <v>1898</v>
      </c>
      <c r="D6812" s="43" t="s">
        <v>1899</v>
      </c>
      <c r="E6812" s="43" t="s">
        <v>46</v>
      </c>
      <c r="F6812" s="44">
        <v>45016</v>
      </c>
      <c r="G6812" s="43" t="s">
        <v>203</v>
      </c>
      <c r="H6812" s="43" t="s">
        <v>3960</v>
      </c>
      <c r="I6812" s="43" t="s">
        <v>364</v>
      </c>
      <c r="J6812" s="43">
        <v>1</v>
      </c>
      <c r="K6812" s="43" t="s">
        <v>6799</v>
      </c>
      <c r="L6812" s="55" t="s">
        <v>638</v>
      </c>
      <c r="M6812" s="43" t="s">
        <v>2</v>
      </c>
      <c r="N6812" s="43" t="s">
        <v>2</v>
      </c>
      <c r="O6812"/>
      <c r="P6812" s="43" t="s">
        <v>363</v>
      </c>
    </row>
    <row r="6813" spans="1:16" x14ac:dyDescent="0.25">
      <c r="A6813" s="43" t="s">
        <v>1897</v>
      </c>
      <c r="B6813" s="43" t="s">
        <v>204</v>
      </c>
      <c r="C6813" s="43" t="s">
        <v>1898</v>
      </c>
      <c r="D6813" s="43" t="s">
        <v>1899</v>
      </c>
      <c r="E6813" s="43" t="s">
        <v>46</v>
      </c>
      <c r="F6813" s="44">
        <v>45016</v>
      </c>
      <c r="G6813" s="43" t="s">
        <v>203</v>
      </c>
      <c r="H6813" s="43" t="s">
        <v>3960</v>
      </c>
      <c r="I6813" s="43" t="s">
        <v>364</v>
      </c>
      <c r="J6813" s="43">
        <v>2</v>
      </c>
      <c r="K6813" s="43" t="s">
        <v>6797</v>
      </c>
      <c r="L6813" s="55" t="s">
        <v>640</v>
      </c>
      <c r="M6813" s="43" t="s">
        <v>2</v>
      </c>
      <c r="N6813" s="43" t="s">
        <v>2</v>
      </c>
      <c r="O6813"/>
      <c r="P6813" s="43" t="s">
        <v>363</v>
      </c>
    </row>
    <row r="6814" spans="1:16" x14ac:dyDescent="0.25">
      <c r="A6814" s="43" t="s">
        <v>1897</v>
      </c>
      <c r="B6814" s="43" t="s">
        <v>204</v>
      </c>
      <c r="C6814" s="43" t="s">
        <v>1898</v>
      </c>
      <c r="D6814" s="43" t="s">
        <v>1899</v>
      </c>
      <c r="E6814" s="43" t="s">
        <v>46</v>
      </c>
      <c r="F6814" s="44">
        <v>45016</v>
      </c>
      <c r="G6814" s="43" t="s">
        <v>203</v>
      </c>
      <c r="H6814" s="43" t="s">
        <v>3960</v>
      </c>
      <c r="I6814" s="43" t="s">
        <v>364</v>
      </c>
      <c r="J6814" s="43">
        <v>3</v>
      </c>
      <c r="K6814" s="43" t="s">
        <v>6798</v>
      </c>
      <c r="L6814" s="55" t="s">
        <v>638</v>
      </c>
      <c r="M6814" s="43" t="s">
        <v>2</v>
      </c>
      <c r="N6814" s="43" t="s">
        <v>2</v>
      </c>
      <c r="O6814"/>
      <c r="P6814" s="43" t="s">
        <v>363</v>
      </c>
    </row>
    <row r="6815" spans="1:16" x14ac:dyDescent="0.25">
      <c r="A6815" s="43" t="s">
        <v>1897</v>
      </c>
      <c r="B6815" s="43" t="s">
        <v>204</v>
      </c>
      <c r="C6815" s="43" t="s">
        <v>1898</v>
      </c>
      <c r="D6815" s="43" t="s">
        <v>1899</v>
      </c>
      <c r="E6815" s="43" t="s">
        <v>46</v>
      </c>
      <c r="F6815" s="44">
        <v>45016</v>
      </c>
      <c r="G6815" s="43" t="s">
        <v>203</v>
      </c>
      <c r="H6815" s="43" t="s">
        <v>3960</v>
      </c>
      <c r="I6815" s="43" t="s">
        <v>364</v>
      </c>
      <c r="J6815" s="43">
        <v>4</v>
      </c>
      <c r="K6815" s="43" t="s">
        <v>9739</v>
      </c>
      <c r="L6815" s="55" t="s">
        <v>13</v>
      </c>
      <c r="M6815" s="43" t="s">
        <v>2</v>
      </c>
      <c r="N6815" s="43" t="s">
        <v>2</v>
      </c>
      <c r="O6815"/>
      <c r="P6815" s="43" t="s">
        <v>363</v>
      </c>
    </row>
    <row r="6816" spans="1:16" x14ac:dyDescent="0.25">
      <c r="A6816" s="43" t="s">
        <v>1897</v>
      </c>
      <c r="B6816" s="43" t="s">
        <v>204</v>
      </c>
      <c r="C6816" s="43" t="s">
        <v>1898</v>
      </c>
      <c r="D6816" s="43" t="s">
        <v>1899</v>
      </c>
      <c r="E6816" s="43" t="s">
        <v>46</v>
      </c>
      <c r="F6816" s="44">
        <v>45016</v>
      </c>
      <c r="G6816" s="43" t="s">
        <v>203</v>
      </c>
      <c r="H6816" s="43" t="s">
        <v>3960</v>
      </c>
      <c r="I6816" s="43" t="s">
        <v>364</v>
      </c>
      <c r="J6816" s="43">
        <v>5</v>
      </c>
      <c r="K6816" s="43" t="s">
        <v>4241</v>
      </c>
      <c r="L6816" s="55" t="s">
        <v>13</v>
      </c>
      <c r="M6816" s="43" t="s">
        <v>2</v>
      </c>
      <c r="N6816" s="43" t="s">
        <v>2</v>
      </c>
      <c r="O6816"/>
      <c r="P6816" s="43" t="s">
        <v>363</v>
      </c>
    </row>
    <row r="6817" spans="1:16" x14ac:dyDescent="0.25">
      <c r="A6817" s="43" t="s">
        <v>1897</v>
      </c>
      <c r="B6817" s="43" t="s">
        <v>204</v>
      </c>
      <c r="C6817" s="43" t="s">
        <v>1898</v>
      </c>
      <c r="D6817" s="43" t="s">
        <v>1899</v>
      </c>
      <c r="E6817" s="43" t="s">
        <v>46</v>
      </c>
      <c r="F6817" s="44">
        <v>45016</v>
      </c>
      <c r="G6817" s="43" t="s">
        <v>203</v>
      </c>
      <c r="H6817" s="43" t="s">
        <v>3960</v>
      </c>
      <c r="I6817" s="43" t="s">
        <v>364</v>
      </c>
      <c r="J6817" s="43">
        <v>6</v>
      </c>
      <c r="K6817" s="43" t="s">
        <v>9740</v>
      </c>
      <c r="L6817" s="55" t="s">
        <v>640</v>
      </c>
      <c r="M6817" s="43" t="s">
        <v>2</v>
      </c>
      <c r="N6817" s="43" t="s">
        <v>2</v>
      </c>
      <c r="O6817"/>
      <c r="P6817" s="43" t="s">
        <v>363</v>
      </c>
    </row>
    <row r="6818" spans="1:16" x14ac:dyDescent="0.25">
      <c r="A6818" s="43" t="s">
        <v>1897</v>
      </c>
      <c r="B6818" s="43" t="s">
        <v>204</v>
      </c>
      <c r="C6818" s="43" t="s">
        <v>1898</v>
      </c>
      <c r="D6818" s="43" t="s">
        <v>1899</v>
      </c>
      <c r="E6818" s="43" t="s">
        <v>46</v>
      </c>
      <c r="F6818" s="44">
        <v>45016</v>
      </c>
      <c r="G6818" s="43" t="s">
        <v>203</v>
      </c>
      <c r="H6818" s="43" t="s">
        <v>3960</v>
      </c>
      <c r="I6818" s="43" t="s">
        <v>364</v>
      </c>
      <c r="J6818" s="43">
        <v>7</v>
      </c>
      <c r="K6818" s="43" t="s">
        <v>9741</v>
      </c>
      <c r="L6818" s="55" t="s">
        <v>641</v>
      </c>
      <c r="M6818" s="43" t="s">
        <v>2</v>
      </c>
      <c r="N6818" s="43" t="s">
        <v>2</v>
      </c>
      <c r="O6818"/>
      <c r="P6818" s="43" t="s">
        <v>363</v>
      </c>
    </row>
    <row r="6819" spans="1:16" x14ac:dyDescent="0.25">
      <c r="A6819" s="43" t="s">
        <v>1897</v>
      </c>
      <c r="B6819" s="43" t="s">
        <v>204</v>
      </c>
      <c r="C6819" s="43" t="s">
        <v>1898</v>
      </c>
      <c r="D6819" s="43" t="s">
        <v>1899</v>
      </c>
      <c r="E6819" s="43" t="s">
        <v>46</v>
      </c>
      <c r="F6819" s="44">
        <v>45016</v>
      </c>
      <c r="G6819" s="43" t="s">
        <v>203</v>
      </c>
      <c r="H6819" s="43" t="s">
        <v>3960</v>
      </c>
      <c r="I6819" s="43" t="s">
        <v>364</v>
      </c>
      <c r="J6819" s="43">
        <v>8</v>
      </c>
      <c r="K6819" s="43" t="s">
        <v>844</v>
      </c>
      <c r="L6819" s="55" t="s">
        <v>640</v>
      </c>
      <c r="M6819" s="43" t="s">
        <v>2</v>
      </c>
      <c r="N6819" s="43" t="s">
        <v>2</v>
      </c>
      <c r="O6819"/>
      <c r="P6819" s="43" t="s">
        <v>363</v>
      </c>
    </row>
    <row r="6820" spans="1:16" x14ac:dyDescent="0.25">
      <c r="A6820" s="43" t="s">
        <v>1897</v>
      </c>
      <c r="B6820" s="43" t="s">
        <v>204</v>
      </c>
      <c r="C6820" s="43" t="s">
        <v>1898</v>
      </c>
      <c r="D6820" s="43" t="s">
        <v>1899</v>
      </c>
      <c r="E6820" s="43" t="s">
        <v>46</v>
      </c>
      <c r="F6820" s="44">
        <v>45016</v>
      </c>
      <c r="G6820" s="43" t="s">
        <v>203</v>
      </c>
      <c r="H6820" s="43" t="s">
        <v>3960</v>
      </c>
      <c r="I6820" s="43" t="s">
        <v>364</v>
      </c>
      <c r="J6820" s="43">
        <v>9</v>
      </c>
      <c r="K6820" s="43" t="s">
        <v>667</v>
      </c>
      <c r="L6820" s="55" t="s">
        <v>639</v>
      </c>
      <c r="M6820" s="43" t="s">
        <v>2</v>
      </c>
      <c r="N6820" s="43" t="s">
        <v>2</v>
      </c>
      <c r="O6820"/>
      <c r="P6820" s="43" t="s">
        <v>363</v>
      </c>
    </row>
    <row r="6821" spans="1:16" x14ac:dyDescent="0.25">
      <c r="A6821" s="43" t="s">
        <v>1897</v>
      </c>
      <c r="B6821" s="43" t="s">
        <v>204</v>
      </c>
      <c r="C6821" s="43" t="s">
        <v>1898</v>
      </c>
      <c r="D6821" s="43" t="s">
        <v>1899</v>
      </c>
      <c r="E6821" s="43" t="s">
        <v>46</v>
      </c>
      <c r="F6821" s="44">
        <v>45016</v>
      </c>
      <c r="G6821" s="43" t="s">
        <v>203</v>
      </c>
      <c r="H6821" s="43" t="s">
        <v>3960</v>
      </c>
      <c r="I6821" s="43" t="s">
        <v>364</v>
      </c>
      <c r="J6821" s="43">
        <v>10</v>
      </c>
      <c r="K6821" s="43" t="s">
        <v>666</v>
      </c>
      <c r="L6821" s="55" t="s">
        <v>13</v>
      </c>
      <c r="M6821" s="43" t="s">
        <v>2</v>
      </c>
      <c r="N6821" s="43" t="s">
        <v>2</v>
      </c>
      <c r="O6821"/>
      <c r="P6821" s="43" t="s">
        <v>363</v>
      </c>
    </row>
    <row r="6822" spans="1:16" ht="30" x14ac:dyDescent="0.25">
      <c r="A6822" s="43" t="s">
        <v>1897</v>
      </c>
      <c r="B6822" s="43" t="s">
        <v>204</v>
      </c>
      <c r="C6822" s="43" t="s">
        <v>1898</v>
      </c>
      <c r="D6822" s="43" t="s">
        <v>1899</v>
      </c>
      <c r="E6822" s="43" t="s">
        <v>46</v>
      </c>
      <c r="F6822" s="44">
        <v>45016</v>
      </c>
      <c r="G6822" s="43" t="s">
        <v>203</v>
      </c>
      <c r="H6822" s="43" t="s">
        <v>3960</v>
      </c>
      <c r="I6822" s="43" t="s">
        <v>364</v>
      </c>
      <c r="J6822" s="43">
        <v>11</v>
      </c>
      <c r="K6822" s="43" t="s">
        <v>810</v>
      </c>
      <c r="L6822" s="55" t="s">
        <v>13</v>
      </c>
      <c r="M6822" s="43" t="s">
        <v>2</v>
      </c>
      <c r="N6822" s="43" t="s">
        <v>3</v>
      </c>
      <c r="O6822" s="43" t="s">
        <v>9879</v>
      </c>
      <c r="P6822" s="43" t="s">
        <v>364</v>
      </c>
    </row>
    <row r="6823" spans="1:16" ht="30" x14ac:dyDescent="0.25">
      <c r="A6823" s="43" t="s">
        <v>1897</v>
      </c>
      <c r="B6823" s="43" t="s">
        <v>204</v>
      </c>
      <c r="C6823" s="43" t="s">
        <v>1898</v>
      </c>
      <c r="D6823" s="43" t="s">
        <v>1899</v>
      </c>
      <c r="E6823" s="43" t="s">
        <v>46</v>
      </c>
      <c r="F6823" s="44">
        <v>45016</v>
      </c>
      <c r="G6823" s="43" t="s">
        <v>203</v>
      </c>
      <c r="H6823" s="43" t="s">
        <v>3960</v>
      </c>
      <c r="I6823" s="43" t="s">
        <v>364</v>
      </c>
      <c r="J6823" s="43">
        <v>12</v>
      </c>
      <c r="K6823" s="43" t="s">
        <v>4674</v>
      </c>
      <c r="L6823" s="55" t="s">
        <v>13</v>
      </c>
      <c r="M6823" s="43" t="s">
        <v>2</v>
      </c>
      <c r="N6823" s="43" t="s">
        <v>3</v>
      </c>
      <c r="O6823" s="43" t="s">
        <v>9873</v>
      </c>
      <c r="P6823" s="43" t="s">
        <v>364</v>
      </c>
    </row>
    <row r="6824" spans="1:16" x14ac:dyDescent="0.25">
      <c r="A6824" s="43" t="s">
        <v>1897</v>
      </c>
      <c r="B6824" s="43" t="s">
        <v>204</v>
      </c>
      <c r="C6824" s="43" t="s">
        <v>1898</v>
      </c>
      <c r="D6824" s="43" t="s">
        <v>1899</v>
      </c>
      <c r="E6824" s="43" t="s">
        <v>46</v>
      </c>
      <c r="F6824" s="44">
        <v>45016</v>
      </c>
      <c r="G6824" s="43" t="s">
        <v>203</v>
      </c>
      <c r="H6824" s="43" t="s">
        <v>3960</v>
      </c>
      <c r="I6824" s="43" t="s">
        <v>364</v>
      </c>
      <c r="J6824" s="43">
        <v>13</v>
      </c>
      <c r="K6824" s="43" t="s">
        <v>9742</v>
      </c>
      <c r="L6824" s="55" t="s">
        <v>13</v>
      </c>
      <c r="M6824" s="43" t="s">
        <v>2</v>
      </c>
      <c r="N6824" s="43" t="s">
        <v>2</v>
      </c>
      <c r="O6824"/>
      <c r="P6824" s="43" t="s">
        <v>363</v>
      </c>
    </row>
    <row r="6825" spans="1:16" x14ac:dyDescent="0.25">
      <c r="A6825" s="43" t="s">
        <v>1897</v>
      </c>
      <c r="B6825" s="43" t="s">
        <v>204</v>
      </c>
      <c r="C6825" s="43" t="s">
        <v>1898</v>
      </c>
      <c r="D6825" s="43" t="s">
        <v>1899</v>
      </c>
      <c r="E6825" s="43" t="s">
        <v>46</v>
      </c>
      <c r="F6825" s="44">
        <v>45016</v>
      </c>
      <c r="G6825" s="43" t="s">
        <v>203</v>
      </c>
      <c r="H6825" s="43" t="s">
        <v>3960</v>
      </c>
      <c r="I6825" s="43" t="s">
        <v>364</v>
      </c>
      <c r="J6825" s="43">
        <v>14</v>
      </c>
      <c r="K6825" s="43" t="s">
        <v>9743</v>
      </c>
      <c r="L6825" s="55" t="s">
        <v>640</v>
      </c>
      <c r="M6825" s="43" t="s">
        <v>2</v>
      </c>
      <c r="N6825" s="43" t="s">
        <v>2</v>
      </c>
      <c r="O6825"/>
      <c r="P6825" s="43" t="s">
        <v>363</v>
      </c>
    </row>
    <row r="6826" spans="1:16" x14ac:dyDescent="0.25">
      <c r="A6826" s="43" t="s">
        <v>1897</v>
      </c>
      <c r="B6826" s="43" t="s">
        <v>204</v>
      </c>
      <c r="C6826" s="43" t="s">
        <v>1898</v>
      </c>
      <c r="D6826" s="43" t="s">
        <v>1899</v>
      </c>
      <c r="E6826" s="43" t="s">
        <v>46</v>
      </c>
      <c r="F6826" s="44">
        <v>45016</v>
      </c>
      <c r="G6826" s="43" t="s">
        <v>203</v>
      </c>
      <c r="H6826" s="43" t="s">
        <v>3960</v>
      </c>
      <c r="I6826" s="43" t="s">
        <v>364</v>
      </c>
      <c r="J6826" s="43">
        <v>15</v>
      </c>
      <c r="K6826" s="43" t="s">
        <v>9744</v>
      </c>
      <c r="L6826" s="55" t="s">
        <v>640</v>
      </c>
      <c r="M6826" s="43" t="s">
        <v>2</v>
      </c>
      <c r="N6826" s="43" t="s">
        <v>2</v>
      </c>
      <c r="O6826"/>
      <c r="P6826" s="43" t="s">
        <v>363</v>
      </c>
    </row>
    <row r="6827" spans="1:16" ht="30" x14ac:dyDescent="0.25">
      <c r="A6827" s="43" t="s">
        <v>1897</v>
      </c>
      <c r="B6827" s="43" t="s">
        <v>204</v>
      </c>
      <c r="C6827" s="43" t="s">
        <v>1898</v>
      </c>
      <c r="D6827" s="43" t="s">
        <v>1899</v>
      </c>
      <c r="E6827" s="43" t="s">
        <v>46</v>
      </c>
      <c r="F6827" s="44">
        <v>45016</v>
      </c>
      <c r="G6827" s="43" t="s">
        <v>203</v>
      </c>
      <c r="H6827" s="43" t="s">
        <v>3960</v>
      </c>
      <c r="I6827" s="43" t="s">
        <v>364</v>
      </c>
      <c r="J6827" s="43">
        <v>16</v>
      </c>
      <c r="K6827" s="43" t="s">
        <v>9745</v>
      </c>
      <c r="L6827" s="55" t="s">
        <v>640</v>
      </c>
      <c r="M6827" s="43" t="s">
        <v>2</v>
      </c>
      <c r="N6827" s="43" t="s">
        <v>2</v>
      </c>
      <c r="O6827"/>
      <c r="P6827" s="43" t="s">
        <v>363</v>
      </c>
    </row>
    <row r="6828" spans="1:16" ht="30" x14ac:dyDescent="0.25">
      <c r="A6828" s="43" t="s">
        <v>1897</v>
      </c>
      <c r="B6828" s="43" t="s">
        <v>204</v>
      </c>
      <c r="C6828" s="43" t="s">
        <v>1898</v>
      </c>
      <c r="D6828" s="43" t="s">
        <v>1899</v>
      </c>
      <c r="E6828" s="43" t="s">
        <v>46</v>
      </c>
      <c r="F6828" s="44">
        <v>45016</v>
      </c>
      <c r="G6828" s="43" t="s">
        <v>203</v>
      </c>
      <c r="H6828" s="43" t="s">
        <v>3960</v>
      </c>
      <c r="I6828" s="43" t="s">
        <v>364</v>
      </c>
      <c r="J6828" s="43">
        <v>17</v>
      </c>
      <c r="K6828" s="43" t="s">
        <v>9746</v>
      </c>
      <c r="L6828" s="55" t="s">
        <v>640</v>
      </c>
      <c r="M6828" s="43" t="s">
        <v>2</v>
      </c>
      <c r="N6828" s="43" t="s">
        <v>2</v>
      </c>
      <c r="O6828"/>
      <c r="P6828" s="43" t="s">
        <v>363</v>
      </c>
    </row>
    <row r="6829" spans="1:16" x14ac:dyDescent="0.25">
      <c r="A6829" s="43" t="s">
        <v>1897</v>
      </c>
      <c r="B6829" s="43" t="s">
        <v>204</v>
      </c>
      <c r="C6829" s="43" t="s">
        <v>1898</v>
      </c>
      <c r="D6829" s="43" t="s">
        <v>1899</v>
      </c>
      <c r="E6829" s="43" t="s">
        <v>46</v>
      </c>
      <c r="F6829" s="44">
        <v>45016</v>
      </c>
      <c r="G6829" s="43" t="s">
        <v>203</v>
      </c>
      <c r="H6829" s="43" t="s">
        <v>3960</v>
      </c>
      <c r="I6829" s="43" t="s">
        <v>364</v>
      </c>
      <c r="J6829" s="43">
        <v>18</v>
      </c>
      <c r="K6829" s="43" t="s">
        <v>9747</v>
      </c>
      <c r="L6829" s="55" t="s">
        <v>13</v>
      </c>
      <c r="M6829" s="43" t="s">
        <v>2</v>
      </c>
      <c r="N6829" s="43" t="s">
        <v>2</v>
      </c>
      <c r="O6829"/>
      <c r="P6829" s="43" t="s">
        <v>363</v>
      </c>
    </row>
    <row r="6830" spans="1:16" x14ac:dyDescent="0.25">
      <c r="A6830" s="43" t="s">
        <v>1897</v>
      </c>
      <c r="B6830" s="43" t="s">
        <v>204</v>
      </c>
      <c r="C6830" s="43" t="s">
        <v>1898</v>
      </c>
      <c r="D6830" s="43" t="s">
        <v>1899</v>
      </c>
      <c r="E6830" s="43" t="s">
        <v>46</v>
      </c>
      <c r="F6830" s="44">
        <v>45016</v>
      </c>
      <c r="G6830" s="43" t="s">
        <v>203</v>
      </c>
      <c r="H6830" s="43" t="s">
        <v>3960</v>
      </c>
      <c r="I6830" s="43" t="s">
        <v>364</v>
      </c>
      <c r="J6830" s="43">
        <v>19</v>
      </c>
      <c r="K6830" s="43" t="s">
        <v>9748</v>
      </c>
      <c r="L6830" s="55" t="s">
        <v>13</v>
      </c>
      <c r="M6830" s="43" t="s">
        <v>2</v>
      </c>
      <c r="N6830" s="43" t="s">
        <v>3</v>
      </c>
      <c r="O6830" s="43" t="s">
        <v>9876</v>
      </c>
      <c r="P6830" s="43" t="s">
        <v>364</v>
      </c>
    </row>
    <row r="6831" spans="1:16" x14ac:dyDescent="0.25">
      <c r="A6831" s="43" t="s">
        <v>1897</v>
      </c>
      <c r="B6831" s="43" t="s">
        <v>204</v>
      </c>
      <c r="C6831" s="43" t="s">
        <v>1898</v>
      </c>
      <c r="D6831" s="43" t="s">
        <v>1899</v>
      </c>
      <c r="E6831" s="43" t="s">
        <v>46</v>
      </c>
      <c r="F6831" s="44">
        <v>45016</v>
      </c>
      <c r="G6831" s="43" t="s">
        <v>203</v>
      </c>
      <c r="H6831" s="43" t="s">
        <v>3960</v>
      </c>
      <c r="I6831" s="43" t="s">
        <v>364</v>
      </c>
      <c r="J6831" s="43">
        <v>20</v>
      </c>
      <c r="K6831" s="43" t="s">
        <v>975</v>
      </c>
      <c r="L6831" s="55" t="s">
        <v>13</v>
      </c>
      <c r="M6831" s="43" t="s">
        <v>2</v>
      </c>
      <c r="N6831" s="43" t="s">
        <v>3</v>
      </c>
      <c r="O6831" s="43" t="s">
        <v>9876</v>
      </c>
      <c r="P6831" s="43" t="s">
        <v>364</v>
      </c>
    </row>
    <row r="6832" spans="1:16" x14ac:dyDescent="0.25">
      <c r="A6832" s="43" t="s">
        <v>9749</v>
      </c>
      <c r="B6832" s="43" t="s">
        <v>92</v>
      </c>
      <c r="C6832" s="43" t="s">
        <v>9750</v>
      </c>
      <c r="D6832" s="43">
        <v>6175203</v>
      </c>
      <c r="E6832" s="43" t="s">
        <v>46</v>
      </c>
      <c r="F6832" s="44">
        <v>45016</v>
      </c>
      <c r="G6832" s="43" t="s">
        <v>203</v>
      </c>
      <c r="H6832" s="43" t="s">
        <v>3960</v>
      </c>
      <c r="I6832" s="43" t="s">
        <v>364</v>
      </c>
      <c r="J6832" s="43">
        <v>1</v>
      </c>
      <c r="K6832" s="43" t="s">
        <v>93</v>
      </c>
      <c r="L6832" s="55" t="s">
        <v>640</v>
      </c>
      <c r="M6832" s="43" t="s">
        <v>2</v>
      </c>
      <c r="N6832" s="43" t="s">
        <v>2</v>
      </c>
      <c r="O6832"/>
      <c r="P6832" s="43" t="s">
        <v>363</v>
      </c>
    </row>
    <row r="6833" spans="1:16" x14ac:dyDescent="0.25">
      <c r="A6833" s="43" t="s">
        <v>9749</v>
      </c>
      <c r="B6833" s="43" t="s">
        <v>92</v>
      </c>
      <c r="C6833" s="43" t="s">
        <v>9750</v>
      </c>
      <c r="D6833" s="43">
        <v>6175203</v>
      </c>
      <c r="E6833" s="43" t="s">
        <v>46</v>
      </c>
      <c r="F6833" s="44">
        <v>45016</v>
      </c>
      <c r="G6833" s="43" t="s">
        <v>203</v>
      </c>
      <c r="H6833" s="43" t="s">
        <v>3960</v>
      </c>
      <c r="I6833" s="43" t="s">
        <v>364</v>
      </c>
      <c r="J6833" s="43">
        <v>2</v>
      </c>
      <c r="K6833" s="43" t="s">
        <v>9751</v>
      </c>
      <c r="L6833" s="55" t="s">
        <v>13</v>
      </c>
      <c r="M6833" s="43" t="s">
        <v>2</v>
      </c>
      <c r="N6833" s="43" t="s">
        <v>2</v>
      </c>
      <c r="O6833"/>
      <c r="P6833" s="43" t="s">
        <v>363</v>
      </c>
    </row>
    <row r="6834" spans="1:16" x14ac:dyDescent="0.25">
      <c r="A6834" s="43" t="s">
        <v>9749</v>
      </c>
      <c r="B6834" s="43" t="s">
        <v>92</v>
      </c>
      <c r="C6834" s="43" t="s">
        <v>9750</v>
      </c>
      <c r="D6834" s="43">
        <v>6175203</v>
      </c>
      <c r="E6834" s="43" t="s">
        <v>46</v>
      </c>
      <c r="F6834" s="44">
        <v>45016</v>
      </c>
      <c r="G6834" s="43" t="s">
        <v>203</v>
      </c>
      <c r="H6834" s="43" t="s">
        <v>3960</v>
      </c>
      <c r="I6834" s="43" t="s">
        <v>364</v>
      </c>
      <c r="J6834" s="43">
        <v>3</v>
      </c>
      <c r="K6834" s="43" t="s">
        <v>3440</v>
      </c>
      <c r="L6834" s="55" t="s">
        <v>640</v>
      </c>
      <c r="M6834" s="43" t="s">
        <v>2</v>
      </c>
      <c r="N6834" s="43" t="s">
        <v>2</v>
      </c>
      <c r="O6834"/>
      <c r="P6834" s="43" t="s">
        <v>363</v>
      </c>
    </row>
    <row r="6835" spans="1:16" x14ac:dyDescent="0.25">
      <c r="A6835" s="43" t="s">
        <v>9749</v>
      </c>
      <c r="B6835" s="43" t="s">
        <v>92</v>
      </c>
      <c r="C6835" s="43" t="s">
        <v>9750</v>
      </c>
      <c r="D6835" s="43">
        <v>6175203</v>
      </c>
      <c r="E6835" s="43" t="s">
        <v>46</v>
      </c>
      <c r="F6835" s="44">
        <v>45016</v>
      </c>
      <c r="G6835" s="43" t="s">
        <v>203</v>
      </c>
      <c r="H6835" s="43" t="s">
        <v>3960</v>
      </c>
      <c r="I6835" s="43" t="s">
        <v>364</v>
      </c>
      <c r="J6835" s="43">
        <v>4</v>
      </c>
      <c r="K6835" s="43" t="s">
        <v>96</v>
      </c>
      <c r="L6835" s="55" t="s">
        <v>641</v>
      </c>
      <c r="M6835" s="43" t="s">
        <v>2</v>
      </c>
      <c r="N6835" s="43" t="s">
        <v>2</v>
      </c>
      <c r="O6835"/>
      <c r="P6835" s="43" t="s">
        <v>363</v>
      </c>
    </row>
    <row r="6836" spans="1:16" x14ac:dyDescent="0.25">
      <c r="A6836" s="43" t="s">
        <v>9749</v>
      </c>
      <c r="B6836" s="43" t="s">
        <v>92</v>
      </c>
      <c r="C6836" s="43" t="s">
        <v>9750</v>
      </c>
      <c r="D6836" s="43">
        <v>6175203</v>
      </c>
      <c r="E6836" s="43" t="s">
        <v>46</v>
      </c>
      <c r="F6836" s="44">
        <v>45016</v>
      </c>
      <c r="G6836" s="43" t="s">
        <v>203</v>
      </c>
      <c r="H6836" s="43" t="s">
        <v>3960</v>
      </c>
      <c r="I6836" s="43" t="s">
        <v>364</v>
      </c>
      <c r="J6836" s="43">
        <v>5</v>
      </c>
      <c r="K6836" s="43" t="s">
        <v>9752</v>
      </c>
      <c r="L6836" s="55" t="s">
        <v>640</v>
      </c>
      <c r="M6836" s="43" t="s">
        <v>2</v>
      </c>
      <c r="N6836" s="43" t="s">
        <v>2</v>
      </c>
      <c r="O6836"/>
      <c r="P6836" s="43" t="s">
        <v>363</v>
      </c>
    </row>
    <row r="6837" spans="1:16" x14ac:dyDescent="0.25">
      <c r="A6837" s="43" t="s">
        <v>9749</v>
      </c>
      <c r="B6837" s="43" t="s">
        <v>92</v>
      </c>
      <c r="C6837" s="43" t="s">
        <v>9750</v>
      </c>
      <c r="D6837" s="43">
        <v>6175203</v>
      </c>
      <c r="E6837" s="43" t="s">
        <v>46</v>
      </c>
      <c r="F6837" s="44">
        <v>45016</v>
      </c>
      <c r="G6837" s="43" t="s">
        <v>203</v>
      </c>
      <c r="H6837" s="43" t="s">
        <v>3960</v>
      </c>
      <c r="I6837" s="43" t="s">
        <v>364</v>
      </c>
      <c r="J6837" s="43">
        <v>6</v>
      </c>
      <c r="K6837" s="43" t="s">
        <v>9753</v>
      </c>
      <c r="L6837" s="55" t="s">
        <v>640</v>
      </c>
      <c r="M6837" s="43" t="s">
        <v>2</v>
      </c>
      <c r="N6837" s="43" t="s">
        <v>2</v>
      </c>
      <c r="O6837"/>
      <c r="P6837" s="43" t="s">
        <v>363</v>
      </c>
    </row>
    <row r="6838" spans="1:16" x14ac:dyDescent="0.25">
      <c r="A6838" s="43" t="s">
        <v>9749</v>
      </c>
      <c r="B6838" s="43" t="s">
        <v>92</v>
      </c>
      <c r="C6838" s="43" t="s">
        <v>9750</v>
      </c>
      <c r="D6838" s="43">
        <v>6175203</v>
      </c>
      <c r="E6838" s="43" t="s">
        <v>46</v>
      </c>
      <c r="F6838" s="44">
        <v>45016</v>
      </c>
      <c r="G6838" s="43" t="s">
        <v>203</v>
      </c>
      <c r="H6838" s="43" t="s">
        <v>3960</v>
      </c>
      <c r="I6838" s="43" t="s">
        <v>364</v>
      </c>
      <c r="J6838" s="43">
        <v>7</v>
      </c>
      <c r="K6838" s="43" t="s">
        <v>9754</v>
      </c>
      <c r="L6838" s="55" t="s">
        <v>640</v>
      </c>
      <c r="M6838" s="43" t="s">
        <v>2</v>
      </c>
      <c r="N6838" s="43" t="s">
        <v>2</v>
      </c>
      <c r="O6838"/>
      <c r="P6838" s="43" t="s">
        <v>363</v>
      </c>
    </row>
    <row r="6839" spans="1:16" ht="45" x14ac:dyDescent="0.25">
      <c r="A6839" s="43" t="s">
        <v>9749</v>
      </c>
      <c r="B6839" s="43" t="s">
        <v>92</v>
      </c>
      <c r="C6839" s="43" t="s">
        <v>9750</v>
      </c>
      <c r="D6839" s="43">
        <v>6175203</v>
      </c>
      <c r="E6839" s="43" t="s">
        <v>46</v>
      </c>
      <c r="F6839" s="44">
        <v>45016</v>
      </c>
      <c r="G6839" s="43" t="s">
        <v>203</v>
      </c>
      <c r="H6839" s="43" t="s">
        <v>3960</v>
      </c>
      <c r="I6839" s="43" t="s">
        <v>364</v>
      </c>
      <c r="J6839" s="43">
        <v>8</v>
      </c>
      <c r="K6839" s="43" t="s">
        <v>9755</v>
      </c>
      <c r="L6839" s="55" t="s">
        <v>13</v>
      </c>
      <c r="M6839" s="43" t="s">
        <v>2</v>
      </c>
      <c r="N6839" s="43" t="s">
        <v>3</v>
      </c>
      <c r="O6839" s="43" t="s">
        <v>10037</v>
      </c>
      <c r="P6839" s="43" t="s">
        <v>364</v>
      </c>
    </row>
    <row r="6840" spans="1:16" ht="45" x14ac:dyDescent="0.25">
      <c r="A6840" s="43" t="s">
        <v>9749</v>
      </c>
      <c r="B6840" s="43" t="s">
        <v>92</v>
      </c>
      <c r="C6840" s="43" t="s">
        <v>9750</v>
      </c>
      <c r="D6840" s="43">
        <v>6175203</v>
      </c>
      <c r="E6840" s="43" t="s">
        <v>46</v>
      </c>
      <c r="F6840" s="44">
        <v>45016</v>
      </c>
      <c r="G6840" s="43" t="s">
        <v>203</v>
      </c>
      <c r="H6840" s="43" t="s">
        <v>3960</v>
      </c>
      <c r="I6840" s="43" t="s">
        <v>364</v>
      </c>
      <c r="J6840" s="43">
        <v>9</v>
      </c>
      <c r="K6840" s="43" t="s">
        <v>9756</v>
      </c>
      <c r="L6840" s="55" t="s">
        <v>13</v>
      </c>
      <c r="M6840" s="43" t="s">
        <v>2</v>
      </c>
      <c r="N6840" s="43" t="s">
        <v>3</v>
      </c>
      <c r="O6840" s="43" t="s">
        <v>10037</v>
      </c>
      <c r="P6840" s="43" t="s">
        <v>364</v>
      </c>
    </row>
    <row r="6841" spans="1:16" ht="45" x14ac:dyDescent="0.25">
      <c r="A6841" s="43" t="s">
        <v>9749</v>
      </c>
      <c r="B6841" s="43" t="s">
        <v>92</v>
      </c>
      <c r="C6841" s="43" t="s">
        <v>9750</v>
      </c>
      <c r="D6841" s="43">
        <v>6175203</v>
      </c>
      <c r="E6841" s="43" t="s">
        <v>46</v>
      </c>
      <c r="F6841" s="44">
        <v>45016</v>
      </c>
      <c r="G6841" s="43" t="s">
        <v>203</v>
      </c>
      <c r="H6841" s="43" t="s">
        <v>3960</v>
      </c>
      <c r="I6841" s="43" t="s">
        <v>364</v>
      </c>
      <c r="J6841" s="43">
        <v>10</v>
      </c>
      <c r="K6841" s="43" t="s">
        <v>97</v>
      </c>
      <c r="L6841" s="55" t="s">
        <v>13</v>
      </c>
      <c r="M6841" s="43" t="s">
        <v>2</v>
      </c>
      <c r="N6841" s="43" t="s">
        <v>3</v>
      </c>
      <c r="O6841" s="43" t="s">
        <v>9860</v>
      </c>
      <c r="P6841" s="43" t="s">
        <v>364</v>
      </c>
    </row>
    <row r="6842" spans="1:16" x14ac:dyDescent="0.25">
      <c r="A6842" s="43" t="s">
        <v>9749</v>
      </c>
      <c r="B6842" s="43" t="s">
        <v>92</v>
      </c>
      <c r="C6842" s="43" t="s">
        <v>9750</v>
      </c>
      <c r="D6842" s="43">
        <v>6175203</v>
      </c>
      <c r="E6842" s="43" t="s">
        <v>46</v>
      </c>
      <c r="F6842" s="44">
        <v>45016</v>
      </c>
      <c r="G6842" s="43" t="s">
        <v>203</v>
      </c>
      <c r="H6842" s="43" t="s">
        <v>3960</v>
      </c>
      <c r="I6842" s="43" t="s">
        <v>364</v>
      </c>
      <c r="J6842" s="43">
        <v>11</v>
      </c>
      <c r="K6842" s="43" t="s">
        <v>9757</v>
      </c>
      <c r="L6842" s="55" t="s">
        <v>13</v>
      </c>
      <c r="M6842" s="43" t="s">
        <v>2</v>
      </c>
      <c r="N6842" s="43" t="s">
        <v>2</v>
      </c>
      <c r="O6842"/>
      <c r="P6842" s="43" t="s">
        <v>363</v>
      </c>
    </row>
    <row r="6843" spans="1:16" x14ac:dyDescent="0.25">
      <c r="A6843" s="43" t="s">
        <v>9749</v>
      </c>
      <c r="B6843" s="43" t="s">
        <v>92</v>
      </c>
      <c r="C6843" s="43" t="s">
        <v>9750</v>
      </c>
      <c r="D6843" s="43">
        <v>6175203</v>
      </c>
      <c r="E6843" s="43" t="s">
        <v>46</v>
      </c>
      <c r="F6843" s="44">
        <v>45016</v>
      </c>
      <c r="G6843" s="43" t="s">
        <v>203</v>
      </c>
      <c r="H6843" s="43" t="s">
        <v>3960</v>
      </c>
      <c r="I6843" s="43" t="s">
        <v>364</v>
      </c>
      <c r="J6843" s="43">
        <v>12</v>
      </c>
      <c r="K6843" s="43" t="s">
        <v>112</v>
      </c>
      <c r="L6843" s="55" t="s">
        <v>13</v>
      </c>
      <c r="M6843" s="43" t="s">
        <v>2</v>
      </c>
      <c r="N6843" s="43" t="s">
        <v>2</v>
      </c>
      <c r="O6843"/>
      <c r="P6843" s="43" t="s">
        <v>363</v>
      </c>
    </row>
    <row r="6844" spans="1:16" x14ac:dyDescent="0.25">
      <c r="A6844" s="43" t="s">
        <v>9758</v>
      </c>
      <c r="B6844" s="43" t="s">
        <v>403</v>
      </c>
      <c r="C6844" s="43" t="s">
        <v>9759</v>
      </c>
      <c r="D6844" s="43" t="s">
        <v>9760</v>
      </c>
      <c r="E6844" s="43" t="s">
        <v>46</v>
      </c>
      <c r="F6844" s="44">
        <v>45016</v>
      </c>
      <c r="G6844" s="43" t="s">
        <v>203</v>
      </c>
      <c r="H6844" s="43" t="s">
        <v>3960</v>
      </c>
      <c r="I6844" s="43" t="s">
        <v>364</v>
      </c>
      <c r="J6844" s="43">
        <v>1</v>
      </c>
      <c r="K6844" s="43" t="s">
        <v>404</v>
      </c>
      <c r="L6844" s="55" t="s">
        <v>13</v>
      </c>
      <c r="M6844" s="43" t="s">
        <v>2</v>
      </c>
      <c r="N6844" s="43" t="s">
        <v>2</v>
      </c>
      <c r="O6844"/>
      <c r="P6844" s="43" t="s">
        <v>363</v>
      </c>
    </row>
    <row r="6845" spans="1:16" x14ac:dyDescent="0.25">
      <c r="A6845" s="43" t="s">
        <v>9758</v>
      </c>
      <c r="B6845" s="43" t="s">
        <v>403</v>
      </c>
      <c r="C6845" s="43" t="s">
        <v>9759</v>
      </c>
      <c r="D6845" s="43" t="s">
        <v>9760</v>
      </c>
      <c r="E6845" s="43" t="s">
        <v>46</v>
      </c>
      <c r="F6845" s="44">
        <v>45016</v>
      </c>
      <c r="G6845" s="43" t="s">
        <v>203</v>
      </c>
      <c r="H6845" s="43" t="s">
        <v>3960</v>
      </c>
      <c r="I6845" s="43" t="s">
        <v>364</v>
      </c>
      <c r="J6845" s="43">
        <v>2</v>
      </c>
      <c r="K6845" s="43" t="s">
        <v>3488</v>
      </c>
      <c r="L6845" s="55" t="s">
        <v>13</v>
      </c>
      <c r="M6845" s="43" t="s">
        <v>2</v>
      </c>
      <c r="N6845" s="43" t="s">
        <v>2</v>
      </c>
      <c r="O6845"/>
      <c r="P6845" s="43" t="s">
        <v>363</v>
      </c>
    </row>
    <row r="6846" spans="1:16" x14ac:dyDescent="0.25">
      <c r="A6846" s="43" t="s">
        <v>9758</v>
      </c>
      <c r="B6846" s="43" t="s">
        <v>403</v>
      </c>
      <c r="C6846" s="43" t="s">
        <v>9759</v>
      </c>
      <c r="D6846" s="43" t="s">
        <v>9760</v>
      </c>
      <c r="E6846" s="43" t="s">
        <v>46</v>
      </c>
      <c r="F6846" s="44">
        <v>45016</v>
      </c>
      <c r="G6846" s="43" t="s">
        <v>203</v>
      </c>
      <c r="H6846" s="43" t="s">
        <v>3960</v>
      </c>
      <c r="I6846" s="43" t="s">
        <v>364</v>
      </c>
      <c r="J6846" s="43">
        <v>3</v>
      </c>
      <c r="K6846" s="43" t="s">
        <v>405</v>
      </c>
      <c r="L6846" s="55" t="s">
        <v>638</v>
      </c>
      <c r="M6846" s="43" t="s">
        <v>2</v>
      </c>
      <c r="N6846" s="43" t="s">
        <v>2</v>
      </c>
      <c r="O6846"/>
      <c r="P6846" s="43" t="s">
        <v>363</v>
      </c>
    </row>
    <row r="6847" spans="1:16" x14ac:dyDescent="0.25">
      <c r="A6847" s="43" t="s">
        <v>9758</v>
      </c>
      <c r="B6847" s="43" t="s">
        <v>403</v>
      </c>
      <c r="C6847" s="43" t="s">
        <v>9759</v>
      </c>
      <c r="D6847" s="43" t="s">
        <v>9760</v>
      </c>
      <c r="E6847" s="43" t="s">
        <v>46</v>
      </c>
      <c r="F6847" s="44">
        <v>45016</v>
      </c>
      <c r="G6847" s="43" t="s">
        <v>203</v>
      </c>
      <c r="H6847" s="43" t="s">
        <v>3960</v>
      </c>
      <c r="I6847" s="43" t="s">
        <v>364</v>
      </c>
      <c r="J6847" s="43">
        <v>4</v>
      </c>
      <c r="K6847" s="43" t="s">
        <v>406</v>
      </c>
      <c r="L6847" s="55" t="s">
        <v>638</v>
      </c>
      <c r="M6847" s="43" t="s">
        <v>2</v>
      </c>
      <c r="N6847" s="43" t="s">
        <v>2</v>
      </c>
      <c r="O6847"/>
      <c r="P6847" s="43" t="s">
        <v>363</v>
      </c>
    </row>
    <row r="6848" spans="1:16" x14ac:dyDescent="0.25">
      <c r="A6848" s="43" t="s">
        <v>9758</v>
      </c>
      <c r="B6848" s="43" t="s">
        <v>403</v>
      </c>
      <c r="C6848" s="43" t="s">
        <v>9759</v>
      </c>
      <c r="D6848" s="43" t="s">
        <v>9760</v>
      </c>
      <c r="E6848" s="43" t="s">
        <v>46</v>
      </c>
      <c r="F6848" s="44">
        <v>45016</v>
      </c>
      <c r="G6848" s="43" t="s">
        <v>203</v>
      </c>
      <c r="H6848" s="43" t="s">
        <v>3960</v>
      </c>
      <c r="I6848" s="43" t="s">
        <v>364</v>
      </c>
      <c r="J6848" s="43">
        <v>5</v>
      </c>
      <c r="K6848" s="43" t="s">
        <v>407</v>
      </c>
      <c r="L6848" s="55" t="s">
        <v>13</v>
      </c>
      <c r="M6848" s="43" t="s">
        <v>2</v>
      </c>
      <c r="N6848" s="43" t="s">
        <v>2</v>
      </c>
      <c r="O6848"/>
      <c r="P6848" s="43" t="s">
        <v>363</v>
      </c>
    </row>
    <row r="6849" spans="1:16" x14ac:dyDescent="0.25">
      <c r="A6849" s="43" t="s">
        <v>9758</v>
      </c>
      <c r="B6849" s="43" t="s">
        <v>403</v>
      </c>
      <c r="C6849" s="43" t="s">
        <v>9759</v>
      </c>
      <c r="D6849" s="43" t="s">
        <v>9760</v>
      </c>
      <c r="E6849" s="43" t="s">
        <v>46</v>
      </c>
      <c r="F6849" s="44">
        <v>45016</v>
      </c>
      <c r="G6849" s="43" t="s">
        <v>203</v>
      </c>
      <c r="H6849" s="43" t="s">
        <v>3960</v>
      </c>
      <c r="I6849" s="43" t="s">
        <v>364</v>
      </c>
      <c r="J6849" s="43">
        <v>6</v>
      </c>
      <c r="K6849" s="43" t="s">
        <v>196</v>
      </c>
      <c r="L6849" s="55" t="s">
        <v>13</v>
      </c>
      <c r="M6849" s="43" t="s">
        <v>2</v>
      </c>
      <c r="N6849" s="43" t="s">
        <v>2</v>
      </c>
      <c r="O6849"/>
      <c r="P6849" s="43" t="s">
        <v>363</v>
      </c>
    </row>
    <row r="6850" spans="1:16" x14ac:dyDescent="0.25">
      <c r="A6850" s="43" t="s">
        <v>9758</v>
      </c>
      <c r="B6850" s="43" t="s">
        <v>403</v>
      </c>
      <c r="C6850" s="43" t="s">
        <v>9759</v>
      </c>
      <c r="D6850" s="43" t="s">
        <v>9760</v>
      </c>
      <c r="E6850" s="43" t="s">
        <v>46</v>
      </c>
      <c r="F6850" s="44">
        <v>45016</v>
      </c>
      <c r="G6850" s="43" t="s">
        <v>203</v>
      </c>
      <c r="H6850" s="43" t="s">
        <v>3960</v>
      </c>
      <c r="I6850" s="43" t="s">
        <v>364</v>
      </c>
      <c r="J6850" s="43">
        <v>7</v>
      </c>
      <c r="K6850" s="43" t="s">
        <v>111</v>
      </c>
      <c r="L6850" s="55" t="s">
        <v>13</v>
      </c>
      <c r="M6850" s="43" t="s">
        <v>2</v>
      </c>
      <c r="N6850" s="43" t="s">
        <v>2</v>
      </c>
      <c r="O6850"/>
      <c r="P6850" s="43" t="s">
        <v>363</v>
      </c>
    </row>
    <row r="6851" spans="1:16" x14ac:dyDescent="0.25">
      <c r="A6851" s="43" t="s">
        <v>9758</v>
      </c>
      <c r="B6851" s="43" t="s">
        <v>403</v>
      </c>
      <c r="C6851" s="43" t="s">
        <v>9759</v>
      </c>
      <c r="D6851" s="43" t="s">
        <v>9760</v>
      </c>
      <c r="E6851" s="43" t="s">
        <v>46</v>
      </c>
      <c r="F6851" s="44">
        <v>45016</v>
      </c>
      <c r="G6851" s="43" t="s">
        <v>203</v>
      </c>
      <c r="H6851" s="43" t="s">
        <v>3960</v>
      </c>
      <c r="I6851" s="43" t="s">
        <v>364</v>
      </c>
      <c r="J6851" s="43">
        <v>8</v>
      </c>
      <c r="K6851" s="43" t="s">
        <v>118</v>
      </c>
      <c r="L6851" s="55" t="s">
        <v>640</v>
      </c>
      <c r="M6851" s="43" t="s">
        <v>2</v>
      </c>
      <c r="N6851" s="43" t="s">
        <v>2</v>
      </c>
      <c r="O6851"/>
      <c r="P6851" s="43" t="s">
        <v>363</v>
      </c>
    </row>
    <row r="6852" spans="1:16" x14ac:dyDescent="0.25">
      <c r="A6852" s="43" t="s">
        <v>9758</v>
      </c>
      <c r="B6852" s="43" t="s">
        <v>403</v>
      </c>
      <c r="C6852" s="43" t="s">
        <v>9759</v>
      </c>
      <c r="D6852" s="43" t="s">
        <v>9760</v>
      </c>
      <c r="E6852" s="43" t="s">
        <v>46</v>
      </c>
      <c r="F6852" s="44">
        <v>45016</v>
      </c>
      <c r="G6852" s="43" t="s">
        <v>203</v>
      </c>
      <c r="H6852" s="43" t="s">
        <v>3960</v>
      </c>
      <c r="I6852" s="43" t="s">
        <v>364</v>
      </c>
      <c r="J6852" s="43">
        <v>9</v>
      </c>
      <c r="K6852" s="43" t="s">
        <v>656</v>
      </c>
      <c r="L6852" s="55" t="s">
        <v>640</v>
      </c>
      <c r="M6852" s="43" t="s">
        <v>2</v>
      </c>
      <c r="N6852" s="43" t="s">
        <v>3</v>
      </c>
      <c r="O6852" s="43" t="s">
        <v>9904</v>
      </c>
      <c r="P6852" s="43" t="s">
        <v>364</v>
      </c>
    </row>
    <row r="6853" spans="1:16" ht="30" x14ac:dyDescent="0.25">
      <c r="A6853" s="43" t="s">
        <v>9758</v>
      </c>
      <c r="B6853" s="43" t="s">
        <v>403</v>
      </c>
      <c r="C6853" s="43" t="s">
        <v>9759</v>
      </c>
      <c r="D6853" s="43" t="s">
        <v>9760</v>
      </c>
      <c r="E6853" s="43" t="s">
        <v>46</v>
      </c>
      <c r="F6853" s="44">
        <v>45016</v>
      </c>
      <c r="G6853" s="43" t="s">
        <v>203</v>
      </c>
      <c r="H6853" s="43" t="s">
        <v>3960</v>
      </c>
      <c r="I6853" s="43" t="s">
        <v>364</v>
      </c>
      <c r="J6853" s="43">
        <v>10</v>
      </c>
      <c r="K6853" s="43" t="s">
        <v>5505</v>
      </c>
      <c r="L6853" s="55" t="s">
        <v>13</v>
      </c>
      <c r="M6853" s="43" t="s">
        <v>2</v>
      </c>
      <c r="N6853" s="43" t="s">
        <v>2</v>
      </c>
      <c r="O6853"/>
      <c r="P6853" s="43" t="s">
        <v>363</v>
      </c>
    </row>
    <row r="6854" spans="1:16" x14ac:dyDescent="0.25">
      <c r="A6854" s="43" t="s">
        <v>9758</v>
      </c>
      <c r="B6854" s="43" t="s">
        <v>403</v>
      </c>
      <c r="C6854" s="43" t="s">
        <v>9759</v>
      </c>
      <c r="D6854" s="43" t="s">
        <v>9760</v>
      </c>
      <c r="E6854" s="43" t="s">
        <v>46</v>
      </c>
      <c r="F6854" s="44">
        <v>45016</v>
      </c>
      <c r="G6854" s="43" t="s">
        <v>203</v>
      </c>
      <c r="H6854" s="43" t="s">
        <v>3960</v>
      </c>
      <c r="I6854" s="43" t="s">
        <v>364</v>
      </c>
      <c r="J6854" s="43">
        <v>11</v>
      </c>
      <c r="K6854" s="43" t="s">
        <v>408</v>
      </c>
      <c r="L6854" s="55" t="s">
        <v>639</v>
      </c>
      <c r="M6854" s="43" t="s">
        <v>2</v>
      </c>
      <c r="N6854" s="43" t="s">
        <v>3</v>
      </c>
      <c r="O6854" s="43" t="s">
        <v>9886</v>
      </c>
      <c r="P6854" s="43" t="s">
        <v>364</v>
      </c>
    </row>
    <row r="6855" spans="1:16" x14ac:dyDescent="0.25">
      <c r="A6855" s="43" t="s">
        <v>9758</v>
      </c>
      <c r="B6855" s="43" t="s">
        <v>403</v>
      </c>
      <c r="C6855" s="43" t="s">
        <v>9759</v>
      </c>
      <c r="D6855" s="43" t="s">
        <v>9760</v>
      </c>
      <c r="E6855" s="43" t="s">
        <v>46</v>
      </c>
      <c r="F6855" s="44">
        <v>45016</v>
      </c>
      <c r="G6855" s="43" t="s">
        <v>203</v>
      </c>
      <c r="H6855" s="43" t="s">
        <v>3960</v>
      </c>
      <c r="I6855" s="43" t="s">
        <v>363</v>
      </c>
      <c r="J6855" s="43">
        <v>12</v>
      </c>
      <c r="K6855" s="43" t="s">
        <v>409</v>
      </c>
      <c r="L6855" s="55" t="s">
        <v>13</v>
      </c>
      <c r="M6855"/>
      <c r="N6855"/>
      <c r="O6855"/>
      <c r="P6855" s="43" t="s">
        <v>363</v>
      </c>
    </row>
    <row r="6856" spans="1:16" x14ac:dyDescent="0.25">
      <c r="A6856" s="43" t="s">
        <v>9758</v>
      </c>
      <c r="B6856" s="43" t="s">
        <v>403</v>
      </c>
      <c r="C6856" s="43" t="s">
        <v>9759</v>
      </c>
      <c r="D6856" s="43" t="s">
        <v>9760</v>
      </c>
      <c r="E6856" s="43" t="s">
        <v>46</v>
      </c>
      <c r="F6856" s="44">
        <v>45016</v>
      </c>
      <c r="G6856" s="43" t="s">
        <v>203</v>
      </c>
      <c r="H6856" s="43" t="s">
        <v>4197</v>
      </c>
      <c r="I6856" s="43" t="s">
        <v>364</v>
      </c>
      <c r="J6856" s="43">
        <v>13</v>
      </c>
      <c r="K6856" s="43" t="s">
        <v>6043</v>
      </c>
      <c r="L6856" s="55" t="s">
        <v>13</v>
      </c>
      <c r="M6856" s="43" t="s">
        <v>2</v>
      </c>
      <c r="N6856" s="43" t="s">
        <v>3</v>
      </c>
      <c r="O6856" s="43" t="s">
        <v>9886</v>
      </c>
      <c r="P6856" s="43" t="s">
        <v>364</v>
      </c>
    </row>
    <row r="6857" spans="1:16" x14ac:dyDescent="0.25">
      <c r="A6857" s="43" t="s">
        <v>9758</v>
      </c>
      <c r="B6857" s="43" t="s">
        <v>403</v>
      </c>
      <c r="C6857" s="43" t="s">
        <v>9759</v>
      </c>
      <c r="D6857" s="43" t="s">
        <v>9760</v>
      </c>
      <c r="E6857" s="43" t="s">
        <v>46</v>
      </c>
      <c r="F6857" s="44">
        <v>45016</v>
      </c>
      <c r="G6857" s="43" t="s">
        <v>203</v>
      </c>
      <c r="H6857" s="43" t="s">
        <v>3960</v>
      </c>
      <c r="I6857" s="43" t="s">
        <v>364</v>
      </c>
      <c r="J6857" s="43">
        <v>14</v>
      </c>
      <c r="K6857" s="43" t="s">
        <v>3370</v>
      </c>
      <c r="L6857" s="55" t="s">
        <v>13</v>
      </c>
      <c r="M6857" s="43" t="s">
        <v>2</v>
      </c>
      <c r="N6857" s="43" t="s">
        <v>2</v>
      </c>
      <c r="O6857"/>
      <c r="P6857" s="43" t="s">
        <v>363</v>
      </c>
    </row>
    <row r="6858" spans="1:16" x14ac:dyDescent="0.25">
      <c r="A6858" s="43" t="s">
        <v>9758</v>
      </c>
      <c r="B6858" s="43" t="s">
        <v>403</v>
      </c>
      <c r="C6858" s="43" t="s">
        <v>9759</v>
      </c>
      <c r="D6858" s="43" t="s">
        <v>9760</v>
      </c>
      <c r="E6858" s="43" t="s">
        <v>46</v>
      </c>
      <c r="F6858" s="44">
        <v>45016</v>
      </c>
      <c r="G6858" s="43" t="s">
        <v>203</v>
      </c>
      <c r="H6858" s="43" t="s">
        <v>3960</v>
      </c>
      <c r="I6858" s="43" t="s">
        <v>363</v>
      </c>
      <c r="J6858" s="43">
        <v>15</v>
      </c>
      <c r="K6858" s="43" t="s">
        <v>86</v>
      </c>
      <c r="L6858" s="55" t="s">
        <v>13</v>
      </c>
      <c r="M6858"/>
      <c r="N6858"/>
      <c r="O6858"/>
      <c r="P6858" s="43" t="s">
        <v>363</v>
      </c>
    </row>
    <row r="6859" spans="1:16" x14ac:dyDescent="0.25">
      <c r="A6859" s="43" t="s">
        <v>1809</v>
      </c>
      <c r="B6859" s="43" t="s">
        <v>204</v>
      </c>
      <c r="C6859" s="43" t="s">
        <v>1810</v>
      </c>
      <c r="D6859" s="43" t="s">
        <v>1811</v>
      </c>
      <c r="E6859" s="43" t="s">
        <v>186</v>
      </c>
      <c r="F6859" s="44">
        <v>45016</v>
      </c>
      <c r="G6859" s="43" t="s">
        <v>203</v>
      </c>
      <c r="H6859" s="43" t="s">
        <v>3960</v>
      </c>
      <c r="I6859" s="43" t="s">
        <v>364</v>
      </c>
      <c r="J6859" s="43">
        <v>1</v>
      </c>
      <c r="K6859" s="43" t="s">
        <v>806</v>
      </c>
      <c r="L6859" s="55" t="s">
        <v>13</v>
      </c>
      <c r="M6859" s="43" t="s">
        <v>2</v>
      </c>
      <c r="N6859" s="43" t="s">
        <v>2</v>
      </c>
      <c r="O6859"/>
      <c r="P6859" s="43" t="s">
        <v>363</v>
      </c>
    </row>
    <row r="6860" spans="1:16" ht="30" x14ac:dyDescent="0.25">
      <c r="A6860" s="43" t="s">
        <v>772</v>
      </c>
      <c r="B6860" s="43" t="s">
        <v>264</v>
      </c>
      <c r="C6860" s="43" t="s">
        <v>9761</v>
      </c>
      <c r="D6860" s="43">
        <v>2242059</v>
      </c>
      <c r="E6860" s="43" t="s">
        <v>46</v>
      </c>
      <c r="F6860" s="44">
        <v>45016</v>
      </c>
      <c r="G6860" s="43" t="s">
        <v>203</v>
      </c>
      <c r="H6860" s="43" t="s">
        <v>3960</v>
      </c>
      <c r="I6860" s="43" t="s">
        <v>364</v>
      </c>
      <c r="J6860" s="43">
        <v>1</v>
      </c>
      <c r="K6860" s="43" t="s">
        <v>140</v>
      </c>
      <c r="L6860" s="55" t="s">
        <v>638</v>
      </c>
      <c r="M6860" s="43" t="s">
        <v>2</v>
      </c>
      <c r="N6860" s="43" t="s">
        <v>3</v>
      </c>
      <c r="O6860" s="43" t="s">
        <v>9905</v>
      </c>
      <c r="P6860" s="43" t="s">
        <v>364</v>
      </c>
    </row>
    <row r="6861" spans="1:16" x14ac:dyDescent="0.25">
      <c r="A6861" s="43" t="s">
        <v>772</v>
      </c>
      <c r="B6861" s="43" t="s">
        <v>264</v>
      </c>
      <c r="C6861" s="43" t="s">
        <v>9761</v>
      </c>
      <c r="D6861" s="43">
        <v>2242059</v>
      </c>
      <c r="E6861" s="43" t="s">
        <v>46</v>
      </c>
      <c r="F6861" s="44">
        <v>45016</v>
      </c>
      <c r="G6861" s="43" t="s">
        <v>203</v>
      </c>
      <c r="H6861" s="43" t="s">
        <v>3960</v>
      </c>
      <c r="I6861" s="43" t="s">
        <v>364</v>
      </c>
      <c r="J6861" s="43">
        <v>2</v>
      </c>
      <c r="K6861" s="43" t="s">
        <v>7858</v>
      </c>
      <c r="L6861" s="55" t="s">
        <v>13</v>
      </c>
      <c r="M6861" s="43" t="s">
        <v>2</v>
      </c>
      <c r="N6861" s="43" t="s">
        <v>2</v>
      </c>
      <c r="O6861"/>
      <c r="P6861" s="43" t="s">
        <v>363</v>
      </c>
    </row>
    <row r="6862" spans="1:16" x14ac:dyDescent="0.25">
      <c r="A6862" s="43" t="s">
        <v>772</v>
      </c>
      <c r="B6862" s="43" t="s">
        <v>264</v>
      </c>
      <c r="C6862" s="43" t="s">
        <v>9761</v>
      </c>
      <c r="D6862" s="43">
        <v>2242059</v>
      </c>
      <c r="E6862" s="43" t="s">
        <v>46</v>
      </c>
      <c r="F6862" s="44">
        <v>45016</v>
      </c>
      <c r="G6862" s="43" t="s">
        <v>203</v>
      </c>
      <c r="H6862" s="43" t="s">
        <v>3960</v>
      </c>
      <c r="I6862" s="43" t="s">
        <v>364</v>
      </c>
      <c r="J6862" s="43">
        <v>3</v>
      </c>
      <c r="K6862" s="43" t="s">
        <v>7263</v>
      </c>
      <c r="L6862" s="55" t="s">
        <v>13</v>
      </c>
      <c r="M6862" s="43" t="s">
        <v>2</v>
      </c>
      <c r="N6862" s="43" t="s">
        <v>2</v>
      </c>
      <c r="O6862"/>
      <c r="P6862" s="43" t="s">
        <v>363</v>
      </c>
    </row>
    <row r="6863" spans="1:16" ht="30" x14ac:dyDescent="0.25">
      <c r="A6863" s="43" t="s">
        <v>772</v>
      </c>
      <c r="B6863" s="43" t="s">
        <v>264</v>
      </c>
      <c r="C6863" s="43" t="s">
        <v>9761</v>
      </c>
      <c r="D6863" s="43">
        <v>2242059</v>
      </c>
      <c r="E6863" s="43" t="s">
        <v>46</v>
      </c>
      <c r="F6863" s="44">
        <v>45016</v>
      </c>
      <c r="G6863" s="43" t="s">
        <v>203</v>
      </c>
      <c r="H6863" s="43" t="s">
        <v>3960</v>
      </c>
      <c r="I6863" s="43" t="s">
        <v>364</v>
      </c>
      <c r="J6863" s="43">
        <v>5</v>
      </c>
      <c r="K6863" s="43" t="s">
        <v>9762</v>
      </c>
      <c r="L6863" s="55" t="s">
        <v>640</v>
      </c>
      <c r="M6863" s="43" t="s">
        <v>2</v>
      </c>
      <c r="N6863" s="43" t="s">
        <v>2</v>
      </c>
      <c r="O6863"/>
      <c r="P6863" s="43" t="s">
        <v>363</v>
      </c>
    </row>
    <row r="6864" spans="1:16" ht="30" x14ac:dyDescent="0.25">
      <c r="A6864" s="43" t="s">
        <v>772</v>
      </c>
      <c r="B6864" s="43" t="s">
        <v>264</v>
      </c>
      <c r="C6864" s="43" t="s">
        <v>9761</v>
      </c>
      <c r="D6864" s="43">
        <v>2242059</v>
      </c>
      <c r="E6864" s="43" t="s">
        <v>46</v>
      </c>
      <c r="F6864" s="44">
        <v>45016</v>
      </c>
      <c r="G6864" s="43" t="s">
        <v>203</v>
      </c>
      <c r="H6864" s="43" t="s">
        <v>3960</v>
      </c>
      <c r="I6864" s="43" t="s">
        <v>364</v>
      </c>
      <c r="J6864" s="43">
        <v>6</v>
      </c>
      <c r="K6864" s="43" t="s">
        <v>9763</v>
      </c>
      <c r="L6864" s="55" t="s">
        <v>641</v>
      </c>
      <c r="M6864" s="43" t="s">
        <v>2</v>
      </c>
      <c r="N6864" s="43" t="s">
        <v>2</v>
      </c>
      <c r="O6864"/>
      <c r="P6864" s="43" t="s">
        <v>363</v>
      </c>
    </row>
    <row r="6865" spans="1:16" x14ac:dyDescent="0.25">
      <c r="A6865" s="43" t="s">
        <v>772</v>
      </c>
      <c r="B6865" s="43" t="s">
        <v>264</v>
      </c>
      <c r="C6865" s="43" t="s">
        <v>9761</v>
      </c>
      <c r="D6865" s="43">
        <v>2242059</v>
      </c>
      <c r="E6865" s="43" t="s">
        <v>46</v>
      </c>
      <c r="F6865" s="44">
        <v>45016</v>
      </c>
      <c r="G6865" s="43" t="s">
        <v>203</v>
      </c>
      <c r="H6865" s="43" t="s">
        <v>3960</v>
      </c>
      <c r="I6865" s="43" t="s">
        <v>364</v>
      </c>
      <c r="J6865" s="43">
        <v>7</v>
      </c>
      <c r="K6865" s="43" t="s">
        <v>197</v>
      </c>
      <c r="L6865" s="55" t="s">
        <v>13</v>
      </c>
      <c r="M6865" s="43" t="s">
        <v>2</v>
      </c>
      <c r="N6865" s="43" t="s">
        <v>2</v>
      </c>
      <c r="O6865"/>
      <c r="P6865" s="43" t="s">
        <v>363</v>
      </c>
    </row>
    <row r="6866" spans="1:16" x14ac:dyDescent="0.25">
      <c r="A6866" s="43" t="s">
        <v>772</v>
      </c>
      <c r="B6866" s="43" t="s">
        <v>264</v>
      </c>
      <c r="C6866" s="43" t="s">
        <v>9761</v>
      </c>
      <c r="D6866" s="43">
        <v>2242059</v>
      </c>
      <c r="E6866" s="43" t="s">
        <v>46</v>
      </c>
      <c r="F6866" s="44">
        <v>45016</v>
      </c>
      <c r="G6866" s="43" t="s">
        <v>203</v>
      </c>
      <c r="H6866" s="43" t="s">
        <v>3960</v>
      </c>
      <c r="I6866" s="43" t="s">
        <v>364</v>
      </c>
      <c r="J6866" s="43">
        <v>8</v>
      </c>
      <c r="K6866" s="43" t="s">
        <v>6052</v>
      </c>
      <c r="L6866" s="55" t="s">
        <v>13</v>
      </c>
      <c r="M6866" s="43" t="s">
        <v>2</v>
      </c>
      <c r="N6866" s="43" t="s">
        <v>2</v>
      </c>
      <c r="O6866"/>
      <c r="P6866" s="43" t="s">
        <v>363</v>
      </c>
    </row>
    <row r="6867" spans="1:16" x14ac:dyDescent="0.25">
      <c r="A6867" s="43" t="s">
        <v>772</v>
      </c>
      <c r="B6867" s="43" t="s">
        <v>264</v>
      </c>
      <c r="C6867" s="43" t="s">
        <v>9761</v>
      </c>
      <c r="D6867" s="43">
        <v>2242059</v>
      </c>
      <c r="E6867" s="43" t="s">
        <v>46</v>
      </c>
      <c r="F6867" s="44">
        <v>45016</v>
      </c>
      <c r="G6867" s="43" t="s">
        <v>203</v>
      </c>
      <c r="H6867" s="43" t="s">
        <v>3960</v>
      </c>
      <c r="I6867" s="43" t="s">
        <v>364</v>
      </c>
      <c r="J6867" s="43" t="s">
        <v>3437</v>
      </c>
      <c r="K6867" s="43" t="s">
        <v>9764</v>
      </c>
      <c r="L6867" s="55" t="s">
        <v>640</v>
      </c>
      <c r="M6867" s="43" t="s">
        <v>2</v>
      </c>
      <c r="N6867" s="43" t="s">
        <v>3</v>
      </c>
      <c r="O6867" s="43" t="s">
        <v>9874</v>
      </c>
      <c r="P6867" s="43" t="s">
        <v>364</v>
      </c>
    </row>
    <row r="6868" spans="1:16" x14ac:dyDescent="0.25">
      <c r="A6868" s="43" t="s">
        <v>772</v>
      </c>
      <c r="B6868" s="43" t="s">
        <v>264</v>
      </c>
      <c r="C6868" s="43" t="s">
        <v>9761</v>
      </c>
      <c r="D6868" s="43">
        <v>2242059</v>
      </c>
      <c r="E6868" s="43" t="s">
        <v>46</v>
      </c>
      <c r="F6868" s="44">
        <v>45016</v>
      </c>
      <c r="G6868" s="43" t="s">
        <v>203</v>
      </c>
      <c r="H6868" s="43" t="s">
        <v>3960</v>
      </c>
      <c r="I6868" s="43" t="s">
        <v>364</v>
      </c>
      <c r="J6868" s="43" t="s">
        <v>3438</v>
      </c>
      <c r="K6868" s="43" t="s">
        <v>9765</v>
      </c>
      <c r="L6868" s="55" t="s">
        <v>640</v>
      </c>
      <c r="M6868" s="43" t="s">
        <v>2</v>
      </c>
      <c r="N6868" s="43" t="s">
        <v>2</v>
      </c>
      <c r="O6868"/>
      <c r="P6868" s="43" t="s">
        <v>363</v>
      </c>
    </row>
    <row r="6869" spans="1:16" x14ac:dyDescent="0.25">
      <c r="A6869" s="43" t="s">
        <v>772</v>
      </c>
      <c r="B6869" s="43" t="s">
        <v>264</v>
      </c>
      <c r="C6869" s="43" t="s">
        <v>9761</v>
      </c>
      <c r="D6869" s="43">
        <v>2242059</v>
      </c>
      <c r="E6869" s="43" t="s">
        <v>46</v>
      </c>
      <c r="F6869" s="44">
        <v>45016</v>
      </c>
      <c r="G6869" s="43" t="s">
        <v>203</v>
      </c>
      <c r="H6869" s="43" t="s">
        <v>3960</v>
      </c>
      <c r="I6869" s="43" t="s">
        <v>364</v>
      </c>
      <c r="J6869" s="43" t="s">
        <v>3439</v>
      </c>
      <c r="K6869" s="43" t="s">
        <v>9766</v>
      </c>
      <c r="L6869" s="55" t="s">
        <v>640</v>
      </c>
      <c r="M6869" s="43" t="s">
        <v>2</v>
      </c>
      <c r="N6869" s="43" t="s">
        <v>2</v>
      </c>
      <c r="O6869"/>
      <c r="P6869" s="43" t="s">
        <v>363</v>
      </c>
    </row>
    <row r="6870" spans="1:16" x14ac:dyDescent="0.25">
      <c r="A6870" s="43" t="s">
        <v>772</v>
      </c>
      <c r="B6870" s="43" t="s">
        <v>264</v>
      </c>
      <c r="C6870" s="43" t="s">
        <v>9761</v>
      </c>
      <c r="D6870" s="43">
        <v>2242059</v>
      </c>
      <c r="E6870" s="43" t="s">
        <v>46</v>
      </c>
      <c r="F6870" s="44">
        <v>45016</v>
      </c>
      <c r="G6870" s="43" t="s">
        <v>203</v>
      </c>
      <c r="H6870" s="43" t="s">
        <v>3960</v>
      </c>
      <c r="I6870" s="43" t="s">
        <v>364</v>
      </c>
      <c r="J6870" s="43" t="s">
        <v>7864</v>
      </c>
      <c r="K6870" s="43" t="s">
        <v>9767</v>
      </c>
      <c r="L6870" s="55" t="s">
        <v>640</v>
      </c>
      <c r="M6870" s="43" t="s">
        <v>2</v>
      </c>
      <c r="N6870" s="43" t="s">
        <v>2</v>
      </c>
      <c r="O6870"/>
      <c r="P6870" s="43" t="s">
        <v>363</v>
      </c>
    </row>
    <row r="6871" spans="1:16" x14ac:dyDescent="0.25">
      <c r="A6871" s="43" t="s">
        <v>772</v>
      </c>
      <c r="B6871" s="43" t="s">
        <v>264</v>
      </c>
      <c r="C6871" s="43" t="s">
        <v>9761</v>
      </c>
      <c r="D6871" s="43">
        <v>2242059</v>
      </c>
      <c r="E6871" s="43" t="s">
        <v>46</v>
      </c>
      <c r="F6871" s="44">
        <v>45016</v>
      </c>
      <c r="G6871" s="43" t="s">
        <v>203</v>
      </c>
      <c r="H6871" s="43" t="s">
        <v>3960</v>
      </c>
      <c r="I6871" s="43" t="s">
        <v>364</v>
      </c>
      <c r="J6871" s="43" t="s">
        <v>7866</v>
      </c>
      <c r="K6871" s="43" t="s">
        <v>9768</v>
      </c>
      <c r="L6871" s="55" t="s">
        <v>640</v>
      </c>
      <c r="M6871" s="43" t="s">
        <v>2</v>
      </c>
      <c r="N6871" s="43" t="s">
        <v>2</v>
      </c>
      <c r="O6871"/>
      <c r="P6871" s="43" t="s">
        <v>363</v>
      </c>
    </row>
    <row r="6872" spans="1:16" x14ac:dyDescent="0.25">
      <c r="A6872" s="43" t="s">
        <v>772</v>
      </c>
      <c r="B6872" s="43" t="s">
        <v>264</v>
      </c>
      <c r="C6872" s="43" t="s">
        <v>9761</v>
      </c>
      <c r="D6872" s="43">
        <v>2242059</v>
      </c>
      <c r="E6872" s="43" t="s">
        <v>46</v>
      </c>
      <c r="F6872" s="44">
        <v>45016</v>
      </c>
      <c r="G6872" s="43" t="s">
        <v>203</v>
      </c>
      <c r="H6872" s="43" t="s">
        <v>3960</v>
      </c>
      <c r="I6872" s="43" t="s">
        <v>364</v>
      </c>
      <c r="J6872" s="43" t="s">
        <v>7868</v>
      </c>
      <c r="K6872" s="43" t="s">
        <v>9769</v>
      </c>
      <c r="L6872" s="55" t="s">
        <v>640</v>
      </c>
      <c r="M6872" s="43" t="s">
        <v>2</v>
      </c>
      <c r="N6872" s="43" t="s">
        <v>2</v>
      </c>
      <c r="O6872"/>
      <c r="P6872" s="43" t="s">
        <v>363</v>
      </c>
    </row>
    <row r="6873" spans="1:16" x14ac:dyDescent="0.25">
      <c r="A6873" s="43" t="s">
        <v>772</v>
      </c>
      <c r="B6873" s="43" t="s">
        <v>264</v>
      </c>
      <c r="C6873" s="43" t="s">
        <v>9761</v>
      </c>
      <c r="D6873" s="43">
        <v>2242059</v>
      </c>
      <c r="E6873" s="43" t="s">
        <v>46</v>
      </c>
      <c r="F6873" s="44">
        <v>45016</v>
      </c>
      <c r="G6873" s="43" t="s">
        <v>203</v>
      </c>
      <c r="H6873" s="43" t="s">
        <v>3960</v>
      </c>
      <c r="I6873" s="43" t="s">
        <v>364</v>
      </c>
      <c r="J6873" s="43" t="s">
        <v>7870</v>
      </c>
      <c r="K6873" s="43" t="s">
        <v>9770</v>
      </c>
      <c r="L6873" s="55" t="s">
        <v>640</v>
      </c>
      <c r="M6873" s="43" t="s">
        <v>2</v>
      </c>
      <c r="N6873" s="43" t="s">
        <v>3</v>
      </c>
      <c r="O6873" s="43" t="s">
        <v>9946</v>
      </c>
      <c r="P6873" s="43" t="s">
        <v>364</v>
      </c>
    </row>
    <row r="6874" spans="1:16" x14ac:dyDescent="0.25">
      <c r="A6874" s="43" t="s">
        <v>772</v>
      </c>
      <c r="B6874" s="43" t="s">
        <v>264</v>
      </c>
      <c r="C6874" s="43" t="s">
        <v>9761</v>
      </c>
      <c r="D6874" s="43">
        <v>2242059</v>
      </c>
      <c r="E6874" s="43" t="s">
        <v>46</v>
      </c>
      <c r="F6874" s="44">
        <v>45016</v>
      </c>
      <c r="G6874" s="43" t="s">
        <v>203</v>
      </c>
      <c r="H6874" s="43" t="s">
        <v>3960</v>
      </c>
      <c r="I6874" s="43" t="s">
        <v>364</v>
      </c>
      <c r="J6874" s="43" t="s">
        <v>7872</v>
      </c>
      <c r="K6874" s="43" t="s">
        <v>9771</v>
      </c>
      <c r="L6874" s="55" t="s">
        <v>640</v>
      </c>
      <c r="M6874" s="43" t="s">
        <v>2</v>
      </c>
      <c r="N6874" s="43" t="s">
        <v>2</v>
      </c>
      <c r="O6874"/>
      <c r="P6874" s="43" t="s">
        <v>363</v>
      </c>
    </row>
    <row r="6875" spans="1:16" x14ac:dyDescent="0.25">
      <c r="A6875" s="43" t="s">
        <v>772</v>
      </c>
      <c r="B6875" s="43" t="s">
        <v>264</v>
      </c>
      <c r="C6875" s="43" t="s">
        <v>9761</v>
      </c>
      <c r="D6875" s="43">
        <v>2242059</v>
      </c>
      <c r="E6875" s="43" t="s">
        <v>46</v>
      </c>
      <c r="F6875" s="44">
        <v>45016</v>
      </c>
      <c r="G6875" s="43" t="s">
        <v>203</v>
      </c>
      <c r="H6875" s="43" t="s">
        <v>3960</v>
      </c>
      <c r="I6875" s="43" t="s">
        <v>364</v>
      </c>
      <c r="J6875" s="43" t="s">
        <v>7874</v>
      </c>
      <c r="K6875" s="43" t="s">
        <v>9772</v>
      </c>
      <c r="L6875" s="55" t="s">
        <v>640</v>
      </c>
      <c r="M6875" s="43" t="s">
        <v>2</v>
      </c>
      <c r="N6875" s="43" t="s">
        <v>2</v>
      </c>
      <c r="O6875"/>
      <c r="P6875" s="43" t="s">
        <v>363</v>
      </c>
    </row>
    <row r="6876" spans="1:16" x14ac:dyDescent="0.25">
      <c r="A6876" s="43" t="s">
        <v>772</v>
      </c>
      <c r="B6876" s="43" t="s">
        <v>264</v>
      </c>
      <c r="C6876" s="43" t="s">
        <v>9761</v>
      </c>
      <c r="D6876" s="43">
        <v>2242059</v>
      </c>
      <c r="E6876" s="43" t="s">
        <v>46</v>
      </c>
      <c r="F6876" s="44">
        <v>45016</v>
      </c>
      <c r="G6876" s="43" t="s">
        <v>203</v>
      </c>
      <c r="H6876" s="43" t="s">
        <v>3960</v>
      </c>
      <c r="I6876" s="43" t="s">
        <v>364</v>
      </c>
      <c r="J6876" s="43" t="s">
        <v>7876</v>
      </c>
      <c r="K6876" s="43" t="s">
        <v>9773</v>
      </c>
      <c r="L6876" s="55" t="s">
        <v>640</v>
      </c>
      <c r="M6876" s="43" t="s">
        <v>2</v>
      </c>
      <c r="N6876" s="43" t="s">
        <v>2</v>
      </c>
      <c r="O6876"/>
      <c r="P6876" s="43" t="s">
        <v>363</v>
      </c>
    </row>
    <row r="6877" spans="1:16" x14ac:dyDescent="0.25">
      <c r="A6877" s="43" t="s">
        <v>772</v>
      </c>
      <c r="B6877" s="43" t="s">
        <v>264</v>
      </c>
      <c r="C6877" s="43" t="s">
        <v>9761</v>
      </c>
      <c r="D6877" s="43">
        <v>2242059</v>
      </c>
      <c r="E6877" s="43" t="s">
        <v>46</v>
      </c>
      <c r="F6877" s="44">
        <v>45016</v>
      </c>
      <c r="G6877" s="43" t="s">
        <v>203</v>
      </c>
      <c r="H6877" s="43" t="s">
        <v>3960</v>
      </c>
      <c r="I6877" s="43" t="s">
        <v>364</v>
      </c>
      <c r="J6877" s="43" t="s">
        <v>7878</v>
      </c>
      <c r="K6877" s="43" t="s">
        <v>9774</v>
      </c>
      <c r="L6877" s="55" t="s">
        <v>640</v>
      </c>
      <c r="M6877" s="43" t="s">
        <v>2</v>
      </c>
      <c r="N6877" s="43" t="s">
        <v>2</v>
      </c>
      <c r="O6877"/>
      <c r="P6877" s="43" t="s">
        <v>363</v>
      </c>
    </row>
    <row r="6878" spans="1:16" x14ac:dyDescent="0.25">
      <c r="A6878" s="43" t="s">
        <v>772</v>
      </c>
      <c r="B6878" s="43" t="s">
        <v>264</v>
      </c>
      <c r="C6878" s="43" t="s">
        <v>9761</v>
      </c>
      <c r="D6878" s="43">
        <v>2242059</v>
      </c>
      <c r="E6878" s="43" t="s">
        <v>46</v>
      </c>
      <c r="F6878" s="44">
        <v>45016</v>
      </c>
      <c r="G6878" s="43" t="s">
        <v>203</v>
      </c>
      <c r="H6878" s="43" t="s">
        <v>3960</v>
      </c>
      <c r="I6878" s="43" t="s">
        <v>364</v>
      </c>
      <c r="J6878" s="43" t="s">
        <v>7880</v>
      </c>
      <c r="K6878" s="43" t="s">
        <v>9775</v>
      </c>
      <c r="L6878" s="55" t="s">
        <v>640</v>
      </c>
      <c r="M6878" s="43" t="s">
        <v>2</v>
      </c>
      <c r="N6878" s="43" t="s">
        <v>2</v>
      </c>
      <c r="O6878"/>
      <c r="P6878" s="43" t="s">
        <v>363</v>
      </c>
    </row>
    <row r="6879" spans="1:16" x14ac:dyDescent="0.25">
      <c r="A6879" s="43" t="s">
        <v>772</v>
      </c>
      <c r="B6879" s="43" t="s">
        <v>264</v>
      </c>
      <c r="C6879" s="43" t="s">
        <v>9761</v>
      </c>
      <c r="D6879" s="43">
        <v>2242059</v>
      </c>
      <c r="E6879" s="43" t="s">
        <v>46</v>
      </c>
      <c r="F6879" s="44">
        <v>45016</v>
      </c>
      <c r="G6879" s="43" t="s">
        <v>203</v>
      </c>
      <c r="H6879" s="43" t="s">
        <v>3960</v>
      </c>
      <c r="I6879" s="43" t="s">
        <v>364</v>
      </c>
      <c r="J6879" s="43" t="s">
        <v>7882</v>
      </c>
      <c r="K6879" s="43" t="s">
        <v>9776</v>
      </c>
      <c r="L6879" s="55" t="s">
        <v>640</v>
      </c>
      <c r="M6879" s="43" t="s">
        <v>2</v>
      </c>
      <c r="N6879" s="43" t="s">
        <v>2</v>
      </c>
      <c r="O6879"/>
      <c r="P6879" s="43" t="s">
        <v>363</v>
      </c>
    </row>
    <row r="6880" spans="1:16" x14ac:dyDescent="0.25">
      <c r="A6880" s="43" t="s">
        <v>772</v>
      </c>
      <c r="B6880" s="43" t="s">
        <v>264</v>
      </c>
      <c r="C6880" s="43" t="s">
        <v>9761</v>
      </c>
      <c r="D6880" s="43">
        <v>2242059</v>
      </c>
      <c r="E6880" s="43" t="s">
        <v>46</v>
      </c>
      <c r="F6880" s="44">
        <v>45016</v>
      </c>
      <c r="G6880" s="43" t="s">
        <v>203</v>
      </c>
      <c r="H6880" s="43" t="s">
        <v>3960</v>
      </c>
      <c r="I6880" s="43" t="s">
        <v>364</v>
      </c>
      <c r="J6880" s="43" t="s">
        <v>7884</v>
      </c>
      <c r="K6880" s="43" t="s">
        <v>9777</v>
      </c>
      <c r="L6880" s="55" t="s">
        <v>640</v>
      </c>
      <c r="M6880" s="43" t="s">
        <v>2</v>
      </c>
      <c r="N6880" s="43" t="s">
        <v>2</v>
      </c>
      <c r="O6880"/>
      <c r="P6880" s="43" t="s">
        <v>363</v>
      </c>
    </row>
    <row r="6881" spans="1:16" x14ac:dyDescent="0.25">
      <c r="A6881" s="43" t="s">
        <v>772</v>
      </c>
      <c r="B6881" s="43" t="s">
        <v>264</v>
      </c>
      <c r="C6881" s="43" t="s">
        <v>9761</v>
      </c>
      <c r="D6881" s="43">
        <v>2242059</v>
      </c>
      <c r="E6881" s="43" t="s">
        <v>46</v>
      </c>
      <c r="F6881" s="44">
        <v>45016</v>
      </c>
      <c r="G6881" s="43" t="s">
        <v>203</v>
      </c>
      <c r="H6881" s="43" t="s">
        <v>3960</v>
      </c>
      <c r="I6881" s="43" t="s">
        <v>364</v>
      </c>
      <c r="J6881" s="43" t="s">
        <v>7886</v>
      </c>
      <c r="K6881" s="43" t="s">
        <v>9778</v>
      </c>
      <c r="L6881" s="55" t="s">
        <v>640</v>
      </c>
      <c r="M6881" s="43" t="s">
        <v>2</v>
      </c>
      <c r="N6881" s="43" t="s">
        <v>2</v>
      </c>
      <c r="O6881"/>
      <c r="P6881" s="43" t="s">
        <v>363</v>
      </c>
    </row>
    <row r="6882" spans="1:16" x14ac:dyDescent="0.25">
      <c r="A6882" s="43" t="s">
        <v>772</v>
      </c>
      <c r="B6882" s="43" t="s">
        <v>264</v>
      </c>
      <c r="C6882" s="43" t="s">
        <v>9761</v>
      </c>
      <c r="D6882" s="43">
        <v>2242059</v>
      </c>
      <c r="E6882" s="43" t="s">
        <v>46</v>
      </c>
      <c r="F6882" s="44">
        <v>45016</v>
      </c>
      <c r="G6882" s="43" t="s">
        <v>203</v>
      </c>
      <c r="H6882" s="43" t="s">
        <v>3960</v>
      </c>
      <c r="I6882" s="43" t="s">
        <v>364</v>
      </c>
      <c r="J6882" s="43" t="s">
        <v>7888</v>
      </c>
      <c r="K6882" s="43" t="s">
        <v>9779</v>
      </c>
      <c r="L6882" s="55" t="s">
        <v>640</v>
      </c>
      <c r="M6882" s="43" t="s">
        <v>2</v>
      </c>
      <c r="N6882" s="43" t="s">
        <v>2</v>
      </c>
      <c r="O6882"/>
      <c r="P6882" s="43" t="s">
        <v>363</v>
      </c>
    </row>
    <row r="6883" spans="1:16" x14ac:dyDescent="0.25">
      <c r="A6883" s="43" t="s">
        <v>772</v>
      </c>
      <c r="B6883" s="43" t="s">
        <v>264</v>
      </c>
      <c r="C6883" s="43" t="s">
        <v>9761</v>
      </c>
      <c r="D6883" s="43">
        <v>2242059</v>
      </c>
      <c r="E6883" s="43" t="s">
        <v>46</v>
      </c>
      <c r="F6883" s="44">
        <v>45016</v>
      </c>
      <c r="G6883" s="43" t="s">
        <v>203</v>
      </c>
      <c r="H6883" s="43" t="s">
        <v>3960</v>
      </c>
      <c r="I6883" s="43" t="s">
        <v>364</v>
      </c>
      <c r="J6883" s="43" t="s">
        <v>9780</v>
      </c>
      <c r="K6883" s="43" t="s">
        <v>9781</v>
      </c>
      <c r="L6883" s="55" t="s">
        <v>640</v>
      </c>
      <c r="M6883" s="43" t="s">
        <v>2</v>
      </c>
      <c r="N6883" s="43" t="s">
        <v>2</v>
      </c>
      <c r="O6883"/>
      <c r="P6883" s="43" t="s">
        <v>363</v>
      </c>
    </row>
    <row r="6884" spans="1:16" x14ac:dyDescent="0.25">
      <c r="A6884" s="43" t="s">
        <v>772</v>
      </c>
      <c r="B6884" s="43" t="s">
        <v>264</v>
      </c>
      <c r="C6884" s="43" t="s">
        <v>9761</v>
      </c>
      <c r="D6884" s="43">
        <v>2242059</v>
      </c>
      <c r="E6884" s="43" t="s">
        <v>46</v>
      </c>
      <c r="F6884" s="44">
        <v>45016</v>
      </c>
      <c r="G6884" s="43" t="s">
        <v>203</v>
      </c>
      <c r="H6884" s="43" t="s">
        <v>3960</v>
      </c>
      <c r="I6884" s="43" t="s">
        <v>364</v>
      </c>
      <c r="J6884" s="43" t="s">
        <v>9782</v>
      </c>
      <c r="K6884" s="43" t="s">
        <v>9783</v>
      </c>
      <c r="L6884" s="55" t="s">
        <v>640</v>
      </c>
      <c r="M6884" s="43" t="s">
        <v>2</v>
      </c>
      <c r="N6884" s="43" t="s">
        <v>2</v>
      </c>
      <c r="O6884"/>
      <c r="P6884" s="43" t="s">
        <v>363</v>
      </c>
    </row>
    <row r="6885" spans="1:16" x14ac:dyDescent="0.25">
      <c r="A6885" s="43" t="s">
        <v>772</v>
      </c>
      <c r="B6885" s="43" t="s">
        <v>264</v>
      </c>
      <c r="C6885" s="43" t="s">
        <v>9761</v>
      </c>
      <c r="D6885" s="43">
        <v>2242059</v>
      </c>
      <c r="E6885" s="43" t="s">
        <v>132</v>
      </c>
      <c r="F6885" s="44">
        <v>45016</v>
      </c>
      <c r="G6885" s="43" t="s">
        <v>203</v>
      </c>
      <c r="H6885" s="43" t="s">
        <v>3960</v>
      </c>
      <c r="I6885" s="43" t="s">
        <v>364</v>
      </c>
      <c r="J6885" s="43">
        <v>1</v>
      </c>
      <c r="K6885" s="43" t="s">
        <v>9784</v>
      </c>
      <c r="L6885" s="55" t="s">
        <v>13</v>
      </c>
      <c r="M6885" s="43" t="s">
        <v>2</v>
      </c>
      <c r="N6885" s="43" t="s">
        <v>2</v>
      </c>
      <c r="O6885"/>
      <c r="P6885" s="43" t="s">
        <v>363</v>
      </c>
    </row>
    <row r="6886" spans="1:16" x14ac:dyDescent="0.25">
      <c r="A6886" s="43" t="s">
        <v>772</v>
      </c>
      <c r="B6886" s="43" t="s">
        <v>264</v>
      </c>
      <c r="C6886" s="43" t="s">
        <v>9761</v>
      </c>
      <c r="D6886" s="43">
        <v>2242059</v>
      </c>
      <c r="E6886" s="43" t="s">
        <v>132</v>
      </c>
      <c r="F6886" s="44">
        <v>45016</v>
      </c>
      <c r="G6886" s="43" t="s">
        <v>203</v>
      </c>
      <c r="H6886" s="43" t="s">
        <v>3960</v>
      </c>
      <c r="I6886" s="43" t="s">
        <v>364</v>
      </c>
      <c r="J6886" s="43">
        <v>2</v>
      </c>
      <c r="K6886" s="43" t="s">
        <v>197</v>
      </c>
      <c r="L6886" s="55" t="s">
        <v>13</v>
      </c>
      <c r="M6886" s="43" t="s">
        <v>2</v>
      </c>
      <c r="N6886" s="43" t="s">
        <v>2</v>
      </c>
      <c r="O6886"/>
      <c r="P6886" s="43" t="s">
        <v>363</v>
      </c>
    </row>
    <row r="6887" spans="1:16" x14ac:dyDescent="0.25">
      <c r="A6887" s="43" t="s">
        <v>772</v>
      </c>
      <c r="B6887" s="43" t="s">
        <v>264</v>
      </c>
      <c r="C6887" s="43" t="s">
        <v>9761</v>
      </c>
      <c r="D6887" s="43">
        <v>2242059</v>
      </c>
      <c r="E6887" s="43" t="s">
        <v>132</v>
      </c>
      <c r="F6887" s="44">
        <v>45016</v>
      </c>
      <c r="G6887" s="43" t="s">
        <v>203</v>
      </c>
      <c r="H6887" s="43" t="s">
        <v>3960</v>
      </c>
      <c r="I6887" s="43" t="s">
        <v>364</v>
      </c>
      <c r="J6887" s="43">
        <v>3</v>
      </c>
      <c r="K6887" s="43" t="s">
        <v>6052</v>
      </c>
      <c r="L6887" s="55" t="s">
        <v>13</v>
      </c>
      <c r="M6887" s="43" t="s">
        <v>2</v>
      </c>
      <c r="N6887" s="43" t="s">
        <v>2</v>
      </c>
      <c r="O6887"/>
      <c r="P6887" s="43" t="s">
        <v>363</v>
      </c>
    </row>
    <row r="6888" spans="1:16" x14ac:dyDescent="0.25">
      <c r="A6888" s="43" t="s">
        <v>1840</v>
      </c>
      <c r="B6888" s="43" t="s">
        <v>204</v>
      </c>
      <c r="C6888" s="43" t="s">
        <v>1841</v>
      </c>
      <c r="D6888" s="43" t="s">
        <v>1842</v>
      </c>
      <c r="E6888" s="43" t="s">
        <v>186</v>
      </c>
      <c r="F6888" s="44">
        <v>45016</v>
      </c>
      <c r="G6888" s="43" t="s">
        <v>203</v>
      </c>
      <c r="H6888" s="43" t="s">
        <v>3960</v>
      </c>
      <c r="I6888" s="43" t="s">
        <v>364</v>
      </c>
      <c r="J6888" s="43">
        <v>1</v>
      </c>
      <c r="K6888" s="43" t="s">
        <v>4084</v>
      </c>
      <c r="L6888" s="55" t="s">
        <v>13</v>
      </c>
      <c r="M6888" s="43" t="s">
        <v>2</v>
      </c>
      <c r="N6888" s="43" t="s">
        <v>2</v>
      </c>
      <c r="O6888"/>
      <c r="P6888" s="43" t="s">
        <v>363</v>
      </c>
    </row>
    <row r="6889" spans="1:16" x14ac:dyDescent="0.25">
      <c r="A6889" s="43" t="s">
        <v>651</v>
      </c>
      <c r="B6889" s="43" t="s">
        <v>648</v>
      </c>
      <c r="C6889" s="43" t="s">
        <v>9785</v>
      </c>
      <c r="D6889" s="43" t="s">
        <v>9786</v>
      </c>
      <c r="E6889" s="43" t="s">
        <v>46</v>
      </c>
      <c r="F6889" s="44">
        <v>45016</v>
      </c>
      <c r="G6889" s="43" t="s">
        <v>203</v>
      </c>
      <c r="H6889" s="43" t="s">
        <v>3960</v>
      </c>
      <c r="I6889" s="43" t="s">
        <v>364</v>
      </c>
      <c r="J6889" s="43">
        <v>1</v>
      </c>
      <c r="K6889" s="43" t="s">
        <v>9787</v>
      </c>
      <c r="L6889" s="55" t="s">
        <v>13</v>
      </c>
      <c r="M6889" s="43" t="s">
        <v>2</v>
      </c>
      <c r="N6889" s="43" t="s">
        <v>2</v>
      </c>
      <c r="O6889"/>
      <c r="P6889" s="43" t="s">
        <v>363</v>
      </c>
    </row>
    <row r="6890" spans="1:16" x14ac:dyDescent="0.25">
      <c r="A6890" s="43" t="s">
        <v>651</v>
      </c>
      <c r="B6890" s="43" t="s">
        <v>648</v>
      </c>
      <c r="C6890" s="43" t="s">
        <v>9785</v>
      </c>
      <c r="D6890" s="43" t="s">
        <v>9786</v>
      </c>
      <c r="E6890" s="43" t="s">
        <v>46</v>
      </c>
      <c r="F6890" s="44">
        <v>45016</v>
      </c>
      <c r="G6890" s="43" t="s">
        <v>203</v>
      </c>
      <c r="H6890" s="43" t="s">
        <v>3960</v>
      </c>
      <c r="I6890" s="43" t="s">
        <v>364</v>
      </c>
      <c r="J6890" s="43">
        <v>2</v>
      </c>
      <c r="K6890" s="43" t="s">
        <v>9788</v>
      </c>
      <c r="L6890" s="55" t="s">
        <v>13</v>
      </c>
      <c r="M6890" s="43" t="s">
        <v>2</v>
      </c>
      <c r="N6890" s="43" t="s">
        <v>2</v>
      </c>
      <c r="O6890"/>
      <c r="P6890" s="43" t="s">
        <v>363</v>
      </c>
    </row>
    <row r="6891" spans="1:16" x14ac:dyDescent="0.25">
      <c r="A6891" s="43" t="s">
        <v>651</v>
      </c>
      <c r="B6891" s="43" t="s">
        <v>648</v>
      </c>
      <c r="C6891" s="43" t="s">
        <v>9785</v>
      </c>
      <c r="D6891" s="43" t="s">
        <v>9786</v>
      </c>
      <c r="E6891" s="43" t="s">
        <v>46</v>
      </c>
      <c r="F6891" s="44">
        <v>45016</v>
      </c>
      <c r="G6891" s="43" t="s">
        <v>203</v>
      </c>
      <c r="H6891" s="43" t="s">
        <v>3960</v>
      </c>
      <c r="I6891" s="43" t="s">
        <v>364</v>
      </c>
      <c r="J6891" s="43">
        <v>3</v>
      </c>
      <c r="K6891" s="43" t="s">
        <v>9789</v>
      </c>
      <c r="L6891" s="55" t="s">
        <v>641</v>
      </c>
      <c r="M6891" s="43" t="s">
        <v>2</v>
      </c>
      <c r="N6891" s="43" t="s">
        <v>2</v>
      </c>
      <c r="O6891"/>
      <c r="P6891" s="43" t="s">
        <v>363</v>
      </c>
    </row>
    <row r="6892" spans="1:16" x14ac:dyDescent="0.25">
      <c r="A6892" s="43" t="s">
        <v>651</v>
      </c>
      <c r="B6892" s="43" t="s">
        <v>648</v>
      </c>
      <c r="C6892" s="43" t="s">
        <v>9785</v>
      </c>
      <c r="D6892" s="43" t="s">
        <v>9786</v>
      </c>
      <c r="E6892" s="43" t="s">
        <v>46</v>
      </c>
      <c r="F6892" s="44">
        <v>45016</v>
      </c>
      <c r="G6892" s="43" t="s">
        <v>203</v>
      </c>
      <c r="H6892" s="43" t="s">
        <v>3960</v>
      </c>
      <c r="I6892" s="43" t="s">
        <v>364</v>
      </c>
      <c r="J6892" s="43">
        <v>4</v>
      </c>
      <c r="K6892" s="43" t="s">
        <v>87</v>
      </c>
      <c r="L6892" s="55" t="s">
        <v>13</v>
      </c>
      <c r="M6892" s="43" t="s">
        <v>2</v>
      </c>
      <c r="N6892" s="43" t="s">
        <v>2</v>
      </c>
      <c r="O6892"/>
      <c r="P6892" s="43" t="s">
        <v>363</v>
      </c>
    </row>
    <row r="6893" spans="1:16" x14ac:dyDescent="0.25">
      <c r="A6893" s="43" t="s">
        <v>651</v>
      </c>
      <c r="B6893" s="43" t="s">
        <v>648</v>
      </c>
      <c r="C6893" s="43" t="s">
        <v>9785</v>
      </c>
      <c r="D6893" s="43" t="s">
        <v>9786</v>
      </c>
      <c r="E6893" s="43" t="s">
        <v>46</v>
      </c>
      <c r="F6893" s="44">
        <v>45016</v>
      </c>
      <c r="G6893" s="43" t="s">
        <v>203</v>
      </c>
      <c r="H6893" s="43" t="s">
        <v>3960</v>
      </c>
      <c r="I6893" s="43" t="s">
        <v>364</v>
      </c>
      <c r="J6893" s="43">
        <v>5</v>
      </c>
      <c r="K6893" s="43" t="s">
        <v>117</v>
      </c>
      <c r="L6893" s="55" t="s">
        <v>640</v>
      </c>
      <c r="M6893" s="43" t="s">
        <v>2</v>
      </c>
      <c r="N6893" s="43" t="s">
        <v>2</v>
      </c>
      <c r="O6893"/>
      <c r="P6893" s="43" t="s">
        <v>363</v>
      </c>
    </row>
    <row r="6894" spans="1:16" x14ac:dyDescent="0.25">
      <c r="A6894" s="43" t="s">
        <v>651</v>
      </c>
      <c r="B6894" s="43" t="s">
        <v>648</v>
      </c>
      <c r="C6894" s="43" t="s">
        <v>9785</v>
      </c>
      <c r="D6894" s="43" t="s">
        <v>9786</v>
      </c>
      <c r="E6894" s="43" t="s">
        <v>46</v>
      </c>
      <c r="F6894" s="44">
        <v>45016</v>
      </c>
      <c r="G6894" s="43" t="s">
        <v>203</v>
      </c>
      <c r="H6894" s="43" t="s">
        <v>3960</v>
      </c>
      <c r="I6894" s="43" t="s">
        <v>364</v>
      </c>
      <c r="J6894" s="43">
        <v>6.1</v>
      </c>
      <c r="K6894" s="43" t="s">
        <v>9790</v>
      </c>
      <c r="L6894" s="55" t="s">
        <v>640</v>
      </c>
      <c r="M6894" s="43" t="s">
        <v>2</v>
      </c>
      <c r="N6894" s="43" t="s">
        <v>2</v>
      </c>
      <c r="O6894"/>
      <c r="P6894" s="43" t="s">
        <v>363</v>
      </c>
    </row>
    <row r="6895" spans="1:16" x14ac:dyDescent="0.25">
      <c r="A6895" s="43" t="s">
        <v>651</v>
      </c>
      <c r="B6895" s="43" t="s">
        <v>648</v>
      </c>
      <c r="C6895" s="43" t="s">
        <v>9785</v>
      </c>
      <c r="D6895" s="43" t="s">
        <v>9786</v>
      </c>
      <c r="E6895" s="43" t="s">
        <v>46</v>
      </c>
      <c r="F6895" s="44">
        <v>45016</v>
      </c>
      <c r="G6895" s="43" t="s">
        <v>203</v>
      </c>
      <c r="H6895" s="43" t="s">
        <v>3960</v>
      </c>
      <c r="I6895" s="43" t="s">
        <v>364</v>
      </c>
      <c r="J6895" s="43">
        <v>6.2</v>
      </c>
      <c r="K6895" s="43" t="s">
        <v>9791</v>
      </c>
      <c r="L6895" s="55" t="s">
        <v>640</v>
      </c>
      <c r="M6895" s="43" t="s">
        <v>2</v>
      </c>
      <c r="N6895" s="43" t="s">
        <v>2</v>
      </c>
      <c r="O6895"/>
      <c r="P6895" s="43" t="s">
        <v>363</v>
      </c>
    </row>
    <row r="6896" spans="1:16" x14ac:dyDescent="0.25">
      <c r="A6896" s="43" t="s">
        <v>651</v>
      </c>
      <c r="B6896" s="43" t="s">
        <v>648</v>
      </c>
      <c r="C6896" s="43" t="s">
        <v>9785</v>
      </c>
      <c r="D6896" s="43" t="s">
        <v>9786</v>
      </c>
      <c r="E6896" s="43" t="s">
        <v>46</v>
      </c>
      <c r="F6896" s="44">
        <v>45016</v>
      </c>
      <c r="G6896" s="43" t="s">
        <v>203</v>
      </c>
      <c r="H6896" s="43" t="s">
        <v>3960</v>
      </c>
      <c r="I6896" s="43" t="s">
        <v>364</v>
      </c>
      <c r="J6896" s="43">
        <v>6.3</v>
      </c>
      <c r="K6896" s="43" t="s">
        <v>9792</v>
      </c>
      <c r="L6896" s="55" t="s">
        <v>640</v>
      </c>
      <c r="M6896" s="43" t="s">
        <v>2</v>
      </c>
      <c r="N6896" s="43" t="s">
        <v>2</v>
      </c>
      <c r="O6896"/>
      <c r="P6896" s="43" t="s">
        <v>363</v>
      </c>
    </row>
    <row r="6897" spans="1:16" x14ac:dyDescent="0.25">
      <c r="A6897" s="43" t="s">
        <v>651</v>
      </c>
      <c r="B6897" s="43" t="s">
        <v>648</v>
      </c>
      <c r="C6897" s="43" t="s">
        <v>9785</v>
      </c>
      <c r="D6897" s="43" t="s">
        <v>9786</v>
      </c>
      <c r="E6897" s="43" t="s">
        <v>46</v>
      </c>
      <c r="F6897" s="44">
        <v>45016</v>
      </c>
      <c r="G6897" s="43" t="s">
        <v>203</v>
      </c>
      <c r="H6897" s="43" t="s">
        <v>3960</v>
      </c>
      <c r="I6897" s="43" t="s">
        <v>364</v>
      </c>
      <c r="J6897" s="43">
        <v>6.4</v>
      </c>
      <c r="K6897" s="43" t="s">
        <v>9793</v>
      </c>
      <c r="L6897" s="55" t="s">
        <v>640</v>
      </c>
      <c r="M6897" s="43" t="s">
        <v>2</v>
      </c>
      <c r="N6897" s="43" t="s">
        <v>2</v>
      </c>
      <c r="O6897"/>
      <c r="P6897" s="43" t="s">
        <v>363</v>
      </c>
    </row>
    <row r="6898" spans="1:16" x14ac:dyDescent="0.25">
      <c r="A6898" s="43" t="s">
        <v>651</v>
      </c>
      <c r="B6898" s="43" t="s">
        <v>648</v>
      </c>
      <c r="C6898" s="43" t="s">
        <v>9785</v>
      </c>
      <c r="D6898" s="43" t="s">
        <v>9786</v>
      </c>
      <c r="E6898" s="43" t="s">
        <v>46</v>
      </c>
      <c r="F6898" s="44">
        <v>45016</v>
      </c>
      <c r="G6898" s="43" t="s">
        <v>203</v>
      </c>
      <c r="H6898" s="43" t="s">
        <v>3960</v>
      </c>
      <c r="I6898" s="43" t="s">
        <v>364</v>
      </c>
      <c r="J6898" s="43">
        <v>6.5</v>
      </c>
      <c r="K6898" s="43" t="s">
        <v>9794</v>
      </c>
      <c r="L6898" s="55" t="s">
        <v>640</v>
      </c>
      <c r="M6898" s="43" t="s">
        <v>2</v>
      </c>
      <c r="N6898" s="43" t="s">
        <v>2</v>
      </c>
      <c r="O6898"/>
      <c r="P6898" s="43" t="s">
        <v>363</v>
      </c>
    </row>
    <row r="6899" spans="1:16" ht="30" x14ac:dyDescent="0.25">
      <c r="A6899" s="43" t="s">
        <v>651</v>
      </c>
      <c r="B6899" s="43" t="s">
        <v>648</v>
      </c>
      <c r="C6899" s="43" t="s">
        <v>9785</v>
      </c>
      <c r="D6899" s="43" t="s">
        <v>9786</v>
      </c>
      <c r="E6899" s="43" t="s">
        <v>46</v>
      </c>
      <c r="F6899" s="44">
        <v>45016</v>
      </c>
      <c r="G6899" s="43" t="s">
        <v>203</v>
      </c>
      <c r="H6899" s="43" t="s">
        <v>3960</v>
      </c>
      <c r="I6899" s="43" t="s">
        <v>364</v>
      </c>
      <c r="J6899" s="43">
        <v>7</v>
      </c>
      <c r="K6899" s="43" t="s">
        <v>649</v>
      </c>
      <c r="L6899" s="55" t="s">
        <v>13</v>
      </c>
      <c r="M6899" s="43" t="s">
        <v>2</v>
      </c>
      <c r="N6899" s="43" t="s">
        <v>4</v>
      </c>
      <c r="O6899" s="43" t="s">
        <v>654</v>
      </c>
      <c r="P6899" s="43" t="s">
        <v>364</v>
      </c>
    </row>
    <row r="6900" spans="1:16" x14ac:dyDescent="0.25">
      <c r="A6900" s="43" t="s">
        <v>2978</v>
      </c>
      <c r="B6900" s="43" t="s">
        <v>206</v>
      </c>
      <c r="C6900" s="43" t="s">
        <v>3444</v>
      </c>
      <c r="D6900" s="43">
        <v>6205122</v>
      </c>
      <c r="E6900" s="43" t="s">
        <v>186</v>
      </c>
      <c r="F6900" s="44">
        <v>45016</v>
      </c>
      <c r="G6900" s="43" t="s">
        <v>203</v>
      </c>
      <c r="H6900" s="43" t="s">
        <v>3960</v>
      </c>
      <c r="I6900" s="43" t="s">
        <v>364</v>
      </c>
      <c r="J6900" s="43">
        <v>1</v>
      </c>
      <c r="K6900" s="43" t="s">
        <v>9795</v>
      </c>
      <c r="L6900" s="55" t="s">
        <v>640</v>
      </c>
      <c r="M6900" s="43" t="s">
        <v>2</v>
      </c>
      <c r="N6900" s="43" t="s">
        <v>2</v>
      </c>
      <c r="O6900"/>
      <c r="P6900" s="43" t="s">
        <v>363</v>
      </c>
    </row>
    <row r="6901" spans="1:16" x14ac:dyDescent="0.25">
      <c r="A6901" s="43" t="s">
        <v>9796</v>
      </c>
      <c r="B6901" s="43" t="s">
        <v>403</v>
      </c>
      <c r="C6901" s="43" t="s">
        <v>9797</v>
      </c>
      <c r="D6901" s="43" t="s">
        <v>9798</v>
      </c>
      <c r="E6901" s="43" t="s">
        <v>46</v>
      </c>
      <c r="F6901" s="44">
        <v>45016</v>
      </c>
      <c r="G6901" s="43" t="s">
        <v>203</v>
      </c>
      <c r="H6901" s="43" t="s">
        <v>3960</v>
      </c>
      <c r="I6901" s="43" t="s">
        <v>364</v>
      </c>
      <c r="J6901" s="43">
        <v>1</v>
      </c>
      <c r="K6901" s="43" t="s">
        <v>404</v>
      </c>
      <c r="L6901" s="55" t="s">
        <v>13</v>
      </c>
      <c r="M6901" s="43" t="s">
        <v>2</v>
      </c>
      <c r="N6901" s="43" t="s">
        <v>2</v>
      </c>
      <c r="O6901"/>
      <c r="P6901" s="43" t="s">
        <v>363</v>
      </c>
    </row>
    <row r="6902" spans="1:16" x14ac:dyDescent="0.25">
      <c r="A6902" s="43" t="s">
        <v>9796</v>
      </c>
      <c r="B6902" s="43" t="s">
        <v>403</v>
      </c>
      <c r="C6902" s="43" t="s">
        <v>9797</v>
      </c>
      <c r="D6902" s="43" t="s">
        <v>9798</v>
      </c>
      <c r="E6902" s="43" t="s">
        <v>46</v>
      </c>
      <c r="F6902" s="44">
        <v>45016</v>
      </c>
      <c r="G6902" s="43" t="s">
        <v>203</v>
      </c>
      <c r="H6902" s="43" t="s">
        <v>3960</v>
      </c>
      <c r="I6902" s="43" t="s">
        <v>364</v>
      </c>
      <c r="J6902" s="43">
        <v>2</v>
      </c>
      <c r="K6902" s="43" t="s">
        <v>3488</v>
      </c>
      <c r="L6902" s="55" t="s">
        <v>13</v>
      </c>
      <c r="M6902" s="43" t="s">
        <v>2</v>
      </c>
      <c r="N6902" s="43" t="s">
        <v>2</v>
      </c>
      <c r="O6902"/>
      <c r="P6902" s="43" t="s">
        <v>363</v>
      </c>
    </row>
    <row r="6903" spans="1:16" x14ac:dyDescent="0.25">
      <c r="A6903" s="43" t="s">
        <v>9796</v>
      </c>
      <c r="B6903" s="43" t="s">
        <v>403</v>
      </c>
      <c r="C6903" s="43" t="s">
        <v>9797</v>
      </c>
      <c r="D6903" s="43" t="s">
        <v>9798</v>
      </c>
      <c r="E6903" s="43" t="s">
        <v>46</v>
      </c>
      <c r="F6903" s="44">
        <v>45016</v>
      </c>
      <c r="G6903" s="43" t="s">
        <v>203</v>
      </c>
      <c r="H6903" s="43" t="s">
        <v>3960</v>
      </c>
      <c r="I6903" s="43" t="s">
        <v>364</v>
      </c>
      <c r="J6903" s="43">
        <v>3</v>
      </c>
      <c r="K6903" s="43" t="s">
        <v>405</v>
      </c>
      <c r="L6903" s="55" t="s">
        <v>638</v>
      </c>
      <c r="M6903" s="43" t="s">
        <v>2</v>
      </c>
      <c r="N6903" s="43" t="s">
        <v>2</v>
      </c>
      <c r="O6903"/>
      <c r="P6903" s="43" t="s">
        <v>363</v>
      </c>
    </row>
    <row r="6904" spans="1:16" x14ac:dyDescent="0.25">
      <c r="A6904" s="43" t="s">
        <v>9796</v>
      </c>
      <c r="B6904" s="43" t="s">
        <v>403</v>
      </c>
      <c r="C6904" s="43" t="s">
        <v>9797</v>
      </c>
      <c r="D6904" s="43" t="s">
        <v>9798</v>
      </c>
      <c r="E6904" s="43" t="s">
        <v>46</v>
      </c>
      <c r="F6904" s="44">
        <v>45016</v>
      </c>
      <c r="G6904" s="43" t="s">
        <v>203</v>
      </c>
      <c r="H6904" s="43" t="s">
        <v>3960</v>
      </c>
      <c r="I6904" s="43" t="s">
        <v>364</v>
      </c>
      <c r="J6904" s="43">
        <v>4</v>
      </c>
      <c r="K6904" s="43" t="s">
        <v>406</v>
      </c>
      <c r="L6904" s="55" t="s">
        <v>638</v>
      </c>
      <c r="M6904" s="43" t="s">
        <v>2</v>
      </c>
      <c r="N6904" s="43" t="s">
        <v>2</v>
      </c>
      <c r="O6904"/>
      <c r="P6904" s="43" t="s">
        <v>363</v>
      </c>
    </row>
    <row r="6905" spans="1:16" x14ac:dyDescent="0.25">
      <c r="A6905" s="43" t="s">
        <v>9796</v>
      </c>
      <c r="B6905" s="43" t="s">
        <v>403</v>
      </c>
      <c r="C6905" s="43" t="s">
        <v>9797</v>
      </c>
      <c r="D6905" s="43" t="s">
        <v>9798</v>
      </c>
      <c r="E6905" s="43" t="s">
        <v>46</v>
      </c>
      <c r="F6905" s="44">
        <v>45016</v>
      </c>
      <c r="G6905" s="43" t="s">
        <v>203</v>
      </c>
      <c r="H6905" s="43" t="s">
        <v>3960</v>
      </c>
      <c r="I6905" s="43" t="s">
        <v>364</v>
      </c>
      <c r="J6905" s="43">
        <v>5</v>
      </c>
      <c r="K6905" s="43" t="s">
        <v>407</v>
      </c>
      <c r="L6905" s="55" t="s">
        <v>13</v>
      </c>
      <c r="M6905" s="43" t="s">
        <v>2</v>
      </c>
      <c r="N6905" s="43" t="s">
        <v>2</v>
      </c>
      <c r="O6905"/>
      <c r="P6905" s="43" t="s">
        <v>363</v>
      </c>
    </row>
    <row r="6906" spans="1:16" x14ac:dyDescent="0.25">
      <c r="A6906" s="43" t="s">
        <v>9796</v>
      </c>
      <c r="B6906" s="43" t="s">
        <v>403</v>
      </c>
      <c r="C6906" s="43" t="s">
        <v>9797</v>
      </c>
      <c r="D6906" s="43" t="s">
        <v>9798</v>
      </c>
      <c r="E6906" s="43" t="s">
        <v>46</v>
      </c>
      <c r="F6906" s="44">
        <v>45016</v>
      </c>
      <c r="G6906" s="43" t="s">
        <v>203</v>
      </c>
      <c r="H6906" s="43" t="s">
        <v>3960</v>
      </c>
      <c r="I6906" s="43" t="s">
        <v>364</v>
      </c>
      <c r="J6906" s="43">
        <v>6</v>
      </c>
      <c r="K6906" s="43" t="s">
        <v>196</v>
      </c>
      <c r="L6906" s="55" t="s">
        <v>13</v>
      </c>
      <c r="M6906" s="43" t="s">
        <v>2</v>
      </c>
      <c r="N6906" s="43" t="s">
        <v>2</v>
      </c>
      <c r="O6906"/>
      <c r="P6906" s="43" t="s">
        <v>363</v>
      </c>
    </row>
    <row r="6907" spans="1:16" x14ac:dyDescent="0.25">
      <c r="A6907" s="43" t="s">
        <v>9796</v>
      </c>
      <c r="B6907" s="43" t="s">
        <v>403</v>
      </c>
      <c r="C6907" s="43" t="s">
        <v>9797</v>
      </c>
      <c r="D6907" s="43" t="s">
        <v>9798</v>
      </c>
      <c r="E6907" s="43" t="s">
        <v>46</v>
      </c>
      <c r="F6907" s="44">
        <v>45016</v>
      </c>
      <c r="G6907" s="43" t="s">
        <v>203</v>
      </c>
      <c r="H6907" s="43" t="s">
        <v>3960</v>
      </c>
      <c r="I6907" s="43" t="s">
        <v>364</v>
      </c>
      <c r="J6907" s="43">
        <v>7</v>
      </c>
      <c r="K6907" s="43" t="s">
        <v>111</v>
      </c>
      <c r="L6907" s="55" t="s">
        <v>13</v>
      </c>
      <c r="M6907" s="43" t="s">
        <v>2</v>
      </c>
      <c r="N6907" s="43" t="s">
        <v>2</v>
      </c>
      <c r="O6907"/>
      <c r="P6907" s="43" t="s">
        <v>363</v>
      </c>
    </row>
    <row r="6908" spans="1:16" x14ac:dyDescent="0.25">
      <c r="A6908" s="43" t="s">
        <v>9796</v>
      </c>
      <c r="B6908" s="43" t="s">
        <v>403</v>
      </c>
      <c r="C6908" s="43" t="s">
        <v>9797</v>
      </c>
      <c r="D6908" s="43" t="s">
        <v>9798</v>
      </c>
      <c r="E6908" s="43" t="s">
        <v>46</v>
      </c>
      <c r="F6908" s="44">
        <v>45016</v>
      </c>
      <c r="G6908" s="43" t="s">
        <v>203</v>
      </c>
      <c r="H6908" s="43" t="s">
        <v>3960</v>
      </c>
      <c r="I6908" s="43" t="s">
        <v>364</v>
      </c>
      <c r="J6908" s="43">
        <v>8</v>
      </c>
      <c r="K6908" s="43" t="s">
        <v>118</v>
      </c>
      <c r="L6908" s="55" t="s">
        <v>640</v>
      </c>
      <c r="M6908" s="43" t="s">
        <v>2</v>
      </c>
      <c r="N6908" s="43" t="s">
        <v>2</v>
      </c>
      <c r="O6908"/>
      <c r="P6908" s="43" t="s">
        <v>363</v>
      </c>
    </row>
    <row r="6909" spans="1:16" x14ac:dyDescent="0.25">
      <c r="A6909" s="43" t="s">
        <v>9796</v>
      </c>
      <c r="B6909" s="43" t="s">
        <v>403</v>
      </c>
      <c r="C6909" s="43" t="s">
        <v>9797</v>
      </c>
      <c r="D6909" s="43" t="s">
        <v>9798</v>
      </c>
      <c r="E6909" s="43" t="s">
        <v>46</v>
      </c>
      <c r="F6909" s="44">
        <v>45016</v>
      </c>
      <c r="G6909" s="43" t="s">
        <v>203</v>
      </c>
      <c r="H6909" s="43" t="s">
        <v>3960</v>
      </c>
      <c r="I6909" s="43" t="s">
        <v>364</v>
      </c>
      <c r="J6909" s="43">
        <v>9</v>
      </c>
      <c r="K6909" s="43" t="s">
        <v>656</v>
      </c>
      <c r="L6909" s="55" t="s">
        <v>640</v>
      </c>
      <c r="M6909" s="43" t="s">
        <v>2</v>
      </c>
      <c r="N6909" s="43" t="s">
        <v>3</v>
      </c>
      <c r="O6909" s="43" t="s">
        <v>9904</v>
      </c>
      <c r="P6909" s="43" t="s">
        <v>364</v>
      </c>
    </row>
    <row r="6910" spans="1:16" ht="30" x14ac:dyDescent="0.25">
      <c r="A6910" s="43" t="s">
        <v>9796</v>
      </c>
      <c r="B6910" s="43" t="s">
        <v>403</v>
      </c>
      <c r="C6910" s="43" t="s">
        <v>9797</v>
      </c>
      <c r="D6910" s="43" t="s">
        <v>9798</v>
      </c>
      <c r="E6910" s="43" t="s">
        <v>46</v>
      </c>
      <c r="F6910" s="44">
        <v>45016</v>
      </c>
      <c r="G6910" s="43" t="s">
        <v>203</v>
      </c>
      <c r="H6910" s="43" t="s">
        <v>3960</v>
      </c>
      <c r="I6910" s="43" t="s">
        <v>364</v>
      </c>
      <c r="J6910" s="43">
        <v>10</v>
      </c>
      <c r="K6910" s="43" t="s">
        <v>5505</v>
      </c>
      <c r="L6910" s="55" t="s">
        <v>13</v>
      </c>
      <c r="M6910" s="43" t="s">
        <v>2</v>
      </c>
      <c r="N6910" s="43" t="s">
        <v>2</v>
      </c>
      <c r="O6910"/>
      <c r="P6910" s="43" t="s">
        <v>363</v>
      </c>
    </row>
    <row r="6911" spans="1:16" x14ac:dyDescent="0.25">
      <c r="A6911" s="43" t="s">
        <v>9796</v>
      </c>
      <c r="B6911" s="43" t="s">
        <v>403</v>
      </c>
      <c r="C6911" s="43" t="s">
        <v>9797</v>
      </c>
      <c r="D6911" s="43" t="s">
        <v>9798</v>
      </c>
      <c r="E6911" s="43" t="s">
        <v>46</v>
      </c>
      <c r="F6911" s="44">
        <v>45016</v>
      </c>
      <c r="G6911" s="43" t="s">
        <v>203</v>
      </c>
      <c r="H6911" s="43" t="s">
        <v>3960</v>
      </c>
      <c r="I6911" s="43" t="s">
        <v>364</v>
      </c>
      <c r="J6911" s="43">
        <v>11</v>
      </c>
      <c r="K6911" s="43" t="s">
        <v>408</v>
      </c>
      <c r="L6911" s="55" t="s">
        <v>639</v>
      </c>
      <c r="M6911" s="43" t="s">
        <v>2</v>
      </c>
      <c r="N6911" s="43" t="s">
        <v>3</v>
      </c>
      <c r="O6911" s="43" t="s">
        <v>9886</v>
      </c>
      <c r="P6911" s="43" t="s">
        <v>364</v>
      </c>
    </row>
    <row r="6912" spans="1:16" x14ac:dyDescent="0.25">
      <c r="A6912" s="43" t="s">
        <v>9796</v>
      </c>
      <c r="B6912" s="43" t="s">
        <v>403</v>
      </c>
      <c r="C6912" s="43" t="s">
        <v>9797</v>
      </c>
      <c r="D6912" s="43" t="s">
        <v>9798</v>
      </c>
      <c r="E6912" s="43" t="s">
        <v>46</v>
      </c>
      <c r="F6912" s="44">
        <v>45016</v>
      </c>
      <c r="G6912" s="43" t="s">
        <v>203</v>
      </c>
      <c r="H6912" s="43" t="s">
        <v>3960</v>
      </c>
      <c r="I6912" s="43" t="s">
        <v>363</v>
      </c>
      <c r="J6912" s="43">
        <v>12</v>
      </c>
      <c r="K6912" s="43" t="s">
        <v>409</v>
      </c>
      <c r="L6912" s="55" t="s">
        <v>13</v>
      </c>
      <c r="M6912"/>
      <c r="N6912"/>
      <c r="O6912"/>
      <c r="P6912" s="43" t="s">
        <v>363</v>
      </c>
    </row>
    <row r="6913" spans="1:16" x14ac:dyDescent="0.25">
      <c r="A6913" s="43" t="s">
        <v>9796</v>
      </c>
      <c r="B6913" s="43" t="s">
        <v>403</v>
      </c>
      <c r="C6913" s="43" t="s">
        <v>9797</v>
      </c>
      <c r="D6913" s="43" t="s">
        <v>9798</v>
      </c>
      <c r="E6913" s="43" t="s">
        <v>46</v>
      </c>
      <c r="F6913" s="44">
        <v>45016</v>
      </c>
      <c r="G6913" s="43" t="s">
        <v>203</v>
      </c>
      <c r="H6913" s="43" t="s">
        <v>4197</v>
      </c>
      <c r="I6913" s="43" t="s">
        <v>364</v>
      </c>
      <c r="J6913" s="43">
        <v>13</v>
      </c>
      <c r="K6913" s="43" t="s">
        <v>6043</v>
      </c>
      <c r="L6913" s="55" t="s">
        <v>13</v>
      </c>
      <c r="M6913" s="43" t="s">
        <v>2</v>
      </c>
      <c r="N6913" s="43" t="s">
        <v>3</v>
      </c>
      <c r="O6913" s="43" t="s">
        <v>9886</v>
      </c>
      <c r="P6913" s="43" t="s">
        <v>364</v>
      </c>
    </row>
    <row r="6914" spans="1:16" x14ac:dyDescent="0.25">
      <c r="A6914" s="43" t="s">
        <v>9796</v>
      </c>
      <c r="B6914" s="43" t="s">
        <v>403</v>
      </c>
      <c r="C6914" s="43" t="s">
        <v>9797</v>
      </c>
      <c r="D6914" s="43" t="s">
        <v>9798</v>
      </c>
      <c r="E6914" s="43" t="s">
        <v>46</v>
      </c>
      <c r="F6914" s="44">
        <v>45016</v>
      </c>
      <c r="G6914" s="43" t="s">
        <v>203</v>
      </c>
      <c r="H6914" s="43" t="s">
        <v>3960</v>
      </c>
      <c r="I6914" s="43" t="s">
        <v>363</v>
      </c>
      <c r="J6914" s="43">
        <v>14</v>
      </c>
      <c r="K6914" s="43" t="s">
        <v>86</v>
      </c>
      <c r="L6914" s="55" t="s">
        <v>13</v>
      </c>
      <c r="M6914"/>
      <c r="N6914"/>
      <c r="O6914"/>
      <c r="P6914" s="43" t="s">
        <v>363</v>
      </c>
    </row>
    <row r="6915" spans="1:16" ht="30" x14ac:dyDescent="0.25">
      <c r="A6915" s="43" t="s">
        <v>1380</v>
      </c>
      <c r="B6915" s="43" t="s">
        <v>206</v>
      </c>
      <c r="C6915" s="43" t="s">
        <v>1381</v>
      </c>
      <c r="D6915" s="43">
        <v>6214128</v>
      </c>
      <c r="E6915" s="43" t="s">
        <v>186</v>
      </c>
      <c r="F6915" s="44">
        <v>45016</v>
      </c>
      <c r="G6915" s="43" t="s">
        <v>203</v>
      </c>
      <c r="H6915" s="43" t="s">
        <v>3960</v>
      </c>
      <c r="I6915" s="43" t="s">
        <v>364</v>
      </c>
      <c r="J6915" s="43">
        <v>1</v>
      </c>
      <c r="K6915" s="43" t="s">
        <v>9799</v>
      </c>
      <c r="L6915" s="55" t="s">
        <v>640</v>
      </c>
      <c r="M6915" s="43" t="s">
        <v>2</v>
      </c>
      <c r="N6915" s="43" t="s">
        <v>3</v>
      </c>
      <c r="O6915" s="43" t="s">
        <v>10013</v>
      </c>
      <c r="P6915" s="43" t="s">
        <v>364</v>
      </c>
    </row>
    <row r="6916" spans="1:16" x14ac:dyDescent="0.25">
      <c r="A6916" s="43" t="s">
        <v>1380</v>
      </c>
      <c r="B6916" s="43" t="s">
        <v>206</v>
      </c>
      <c r="C6916" s="43" t="s">
        <v>1381</v>
      </c>
      <c r="D6916" s="43">
        <v>6214128</v>
      </c>
      <c r="E6916" s="43" t="s">
        <v>186</v>
      </c>
      <c r="F6916" s="44">
        <v>45016</v>
      </c>
      <c r="G6916" s="43" t="s">
        <v>203</v>
      </c>
      <c r="H6916" s="43" t="s">
        <v>3960</v>
      </c>
      <c r="I6916" s="43" t="s">
        <v>364</v>
      </c>
      <c r="J6916" s="43">
        <v>2</v>
      </c>
      <c r="K6916" s="43" t="s">
        <v>9800</v>
      </c>
      <c r="L6916" s="55" t="s">
        <v>640</v>
      </c>
      <c r="M6916" s="43" t="s">
        <v>2</v>
      </c>
      <c r="N6916" s="43" t="s">
        <v>2</v>
      </c>
      <c r="O6916"/>
      <c r="P6916" s="43" t="s">
        <v>363</v>
      </c>
    </row>
    <row r="6917" spans="1:16" x14ac:dyDescent="0.25">
      <c r="A6917" s="43" t="s">
        <v>1380</v>
      </c>
      <c r="B6917" s="43" t="s">
        <v>206</v>
      </c>
      <c r="C6917" s="43" t="s">
        <v>1381</v>
      </c>
      <c r="D6917" s="43">
        <v>6214128</v>
      </c>
      <c r="E6917" s="43" t="s">
        <v>186</v>
      </c>
      <c r="F6917" s="44">
        <v>45016</v>
      </c>
      <c r="G6917" s="43" t="s">
        <v>203</v>
      </c>
      <c r="H6917" s="43" t="s">
        <v>3960</v>
      </c>
      <c r="I6917" s="43" t="s">
        <v>364</v>
      </c>
      <c r="J6917" s="43">
        <v>3</v>
      </c>
      <c r="K6917" s="43" t="s">
        <v>9801</v>
      </c>
      <c r="L6917" s="55" t="s">
        <v>640</v>
      </c>
      <c r="M6917" s="43" t="s">
        <v>2</v>
      </c>
      <c r="N6917" s="43" t="s">
        <v>2</v>
      </c>
      <c r="O6917"/>
      <c r="P6917" s="43" t="s">
        <v>363</v>
      </c>
    </row>
    <row r="6918" spans="1:16" x14ac:dyDescent="0.25">
      <c r="A6918" s="43" t="s">
        <v>1380</v>
      </c>
      <c r="B6918" s="43" t="s">
        <v>206</v>
      </c>
      <c r="C6918" s="43" t="s">
        <v>1381</v>
      </c>
      <c r="D6918" s="43">
        <v>6214128</v>
      </c>
      <c r="E6918" s="43" t="s">
        <v>186</v>
      </c>
      <c r="F6918" s="44">
        <v>45016</v>
      </c>
      <c r="G6918" s="43" t="s">
        <v>203</v>
      </c>
      <c r="H6918" s="43" t="s">
        <v>3960</v>
      </c>
      <c r="I6918" s="43" t="s">
        <v>364</v>
      </c>
      <c r="J6918" s="43">
        <v>4</v>
      </c>
      <c r="K6918" s="43" t="s">
        <v>9802</v>
      </c>
      <c r="L6918" s="55" t="s">
        <v>640</v>
      </c>
      <c r="M6918" s="43" t="s">
        <v>2</v>
      </c>
      <c r="N6918" s="43" t="s">
        <v>2</v>
      </c>
      <c r="O6918"/>
      <c r="P6918" s="43" t="s">
        <v>363</v>
      </c>
    </row>
    <row r="6919" spans="1:16" x14ac:dyDescent="0.25">
      <c r="A6919" s="43" t="s">
        <v>9803</v>
      </c>
      <c r="B6919" s="43" t="s">
        <v>204</v>
      </c>
      <c r="C6919" s="43" t="s">
        <v>9804</v>
      </c>
      <c r="D6919" s="43" t="s">
        <v>9805</v>
      </c>
      <c r="E6919" s="43" t="s">
        <v>46</v>
      </c>
      <c r="F6919" s="44">
        <v>45016</v>
      </c>
      <c r="G6919" s="43" t="s">
        <v>203</v>
      </c>
      <c r="H6919" s="43" t="s">
        <v>3960</v>
      </c>
      <c r="I6919" s="43" t="s">
        <v>364</v>
      </c>
      <c r="J6919" s="43">
        <v>1</v>
      </c>
      <c r="K6919" s="43" t="s">
        <v>6797</v>
      </c>
      <c r="L6919" s="55" t="s">
        <v>640</v>
      </c>
      <c r="M6919" s="43" t="s">
        <v>2</v>
      </c>
      <c r="N6919" s="43" t="s">
        <v>2</v>
      </c>
      <c r="O6919"/>
      <c r="P6919" s="43" t="s">
        <v>363</v>
      </c>
    </row>
    <row r="6920" spans="1:16" x14ac:dyDescent="0.25">
      <c r="A6920" s="43" t="s">
        <v>9803</v>
      </c>
      <c r="B6920" s="43" t="s">
        <v>204</v>
      </c>
      <c r="C6920" s="43" t="s">
        <v>9804</v>
      </c>
      <c r="D6920" s="43" t="s">
        <v>9805</v>
      </c>
      <c r="E6920" s="43" t="s">
        <v>46</v>
      </c>
      <c r="F6920" s="44">
        <v>45016</v>
      </c>
      <c r="G6920" s="43" t="s">
        <v>203</v>
      </c>
      <c r="H6920" s="43" t="s">
        <v>3960</v>
      </c>
      <c r="I6920" s="43" t="s">
        <v>364</v>
      </c>
      <c r="J6920" s="43">
        <v>2</v>
      </c>
      <c r="K6920" s="43" t="s">
        <v>6798</v>
      </c>
      <c r="L6920" s="55" t="s">
        <v>638</v>
      </c>
      <c r="M6920" s="43" t="s">
        <v>2</v>
      </c>
      <c r="N6920" s="43" t="s">
        <v>2</v>
      </c>
      <c r="O6920"/>
      <c r="P6920" s="43" t="s">
        <v>363</v>
      </c>
    </row>
    <row r="6921" spans="1:16" x14ac:dyDescent="0.25">
      <c r="A6921" s="43" t="s">
        <v>9803</v>
      </c>
      <c r="B6921" s="43" t="s">
        <v>204</v>
      </c>
      <c r="C6921" s="43" t="s">
        <v>9804</v>
      </c>
      <c r="D6921" s="43" t="s">
        <v>9805</v>
      </c>
      <c r="E6921" s="43" t="s">
        <v>46</v>
      </c>
      <c r="F6921" s="44">
        <v>45016</v>
      </c>
      <c r="G6921" s="43" t="s">
        <v>203</v>
      </c>
      <c r="H6921" s="43" t="s">
        <v>3960</v>
      </c>
      <c r="I6921" s="43" t="s">
        <v>364</v>
      </c>
      <c r="J6921" s="43">
        <v>3</v>
      </c>
      <c r="K6921" s="43" t="s">
        <v>6799</v>
      </c>
      <c r="L6921" s="55" t="s">
        <v>638</v>
      </c>
      <c r="M6921" s="43" t="s">
        <v>2</v>
      </c>
      <c r="N6921" s="43" t="s">
        <v>2</v>
      </c>
      <c r="O6921"/>
      <c r="P6921" s="43" t="s">
        <v>363</v>
      </c>
    </row>
    <row r="6922" spans="1:16" x14ac:dyDescent="0.25">
      <c r="A6922" s="43" t="s">
        <v>9803</v>
      </c>
      <c r="B6922" s="43" t="s">
        <v>204</v>
      </c>
      <c r="C6922" s="43" t="s">
        <v>9804</v>
      </c>
      <c r="D6922" s="43" t="s">
        <v>9805</v>
      </c>
      <c r="E6922" s="43" t="s">
        <v>46</v>
      </c>
      <c r="F6922" s="44">
        <v>45016</v>
      </c>
      <c r="G6922" s="43" t="s">
        <v>203</v>
      </c>
      <c r="H6922" s="43" t="s">
        <v>3960</v>
      </c>
      <c r="I6922" s="43" t="s">
        <v>364</v>
      </c>
      <c r="J6922" s="43">
        <v>4</v>
      </c>
      <c r="K6922" s="43" t="s">
        <v>4241</v>
      </c>
      <c r="L6922" s="55" t="s">
        <v>13</v>
      </c>
      <c r="M6922" s="43" t="s">
        <v>2</v>
      </c>
      <c r="N6922" s="43" t="s">
        <v>2</v>
      </c>
      <c r="O6922"/>
      <c r="P6922" s="43" t="s">
        <v>363</v>
      </c>
    </row>
    <row r="6923" spans="1:16" x14ac:dyDescent="0.25">
      <c r="A6923" s="43" t="s">
        <v>9803</v>
      </c>
      <c r="B6923" s="43" t="s">
        <v>204</v>
      </c>
      <c r="C6923" s="43" t="s">
        <v>9804</v>
      </c>
      <c r="D6923" s="43" t="s">
        <v>9805</v>
      </c>
      <c r="E6923" s="43" t="s">
        <v>46</v>
      </c>
      <c r="F6923" s="44">
        <v>45016</v>
      </c>
      <c r="G6923" s="43" t="s">
        <v>203</v>
      </c>
      <c r="H6923" s="43" t="s">
        <v>3960</v>
      </c>
      <c r="I6923" s="43" t="s">
        <v>364</v>
      </c>
      <c r="J6923" s="43">
        <v>5</v>
      </c>
      <c r="K6923" s="43" t="s">
        <v>9806</v>
      </c>
      <c r="L6923" s="55" t="s">
        <v>638</v>
      </c>
      <c r="M6923" s="43" t="s">
        <v>2</v>
      </c>
      <c r="N6923" s="43" t="s">
        <v>3</v>
      </c>
      <c r="O6923" s="43" t="s">
        <v>9886</v>
      </c>
      <c r="P6923" s="43" t="s">
        <v>364</v>
      </c>
    </row>
    <row r="6924" spans="1:16" x14ac:dyDescent="0.25">
      <c r="A6924" s="43" t="s">
        <v>9803</v>
      </c>
      <c r="B6924" s="43" t="s">
        <v>204</v>
      </c>
      <c r="C6924" s="43" t="s">
        <v>9804</v>
      </c>
      <c r="D6924" s="43" t="s">
        <v>9805</v>
      </c>
      <c r="E6924" s="43" t="s">
        <v>46</v>
      </c>
      <c r="F6924" s="44">
        <v>45016</v>
      </c>
      <c r="G6924" s="43" t="s">
        <v>203</v>
      </c>
      <c r="H6924" s="43" t="s">
        <v>3960</v>
      </c>
      <c r="I6924" s="43" t="s">
        <v>364</v>
      </c>
      <c r="J6924" s="43">
        <v>6</v>
      </c>
      <c r="K6924" s="43" t="s">
        <v>7776</v>
      </c>
      <c r="L6924" s="55" t="s">
        <v>13</v>
      </c>
      <c r="M6924" s="43" t="s">
        <v>2</v>
      </c>
      <c r="N6924" s="43" t="s">
        <v>2</v>
      </c>
      <c r="O6924"/>
      <c r="P6924" s="43" t="s">
        <v>363</v>
      </c>
    </row>
    <row r="6925" spans="1:16" x14ac:dyDescent="0.25">
      <c r="A6925" s="43" t="s">
        <v>9803</v>
      </c>
      <c r="B6925" s="43" t="s">
        <v>204</v>
      </c>
      <c r="C6925" s="43" t="s">
        <v>9804</v>
      </c>
      <c r="D6925" s="43" t="s">
        <v>9805</v>
      </c>
      <c r="E6925" s="43" t="s">
        <v>46</v>
      </c>
      <c r="F6925" s="44">
        <v>45016</v>
      </c>
      <c r="G6925" s="43" t="s">
        <v>203</v>
      </c>
      <c r="H6925" s="43" t="s">
        <v>3960</v>
      </c>
      <c r="I6925" s="43" t="s">
        <v>364</v>
      </c>
      <c r="J6925" s="43">
        <v>7</v>
      </c>
      <c r="K6925" s="43" t="s">
        <v>667</v>
      </c>
      <c r="L6925" s="55" t="s">
        <v>639</v>
      </c>
      <c r="M6925" s="43" t="s">
        <v>2</v>
      </c>
      <c r="N6925" s="43" t="s">
        <v>2</v>
      </c>
      <c r="O6925"/>
      <c r="P6925" s="43" t="s">
        <v>363</v>
      </c>
    </row>
    <row r="6926" spans="1:16" x14ac:dyDescent="0.25">
      <c r="A6926" s="43" t="s">
        <v>9803</v>
      </c>
      <c r="B6926" s="43" t="s">
        <v>204</v>
      </c>
      <c r="C6926" s="43" t="s">
        <v>9804</v>
      </c>
      <c r="D6926" s="43" t="s">
        <v>9805</v>
      </c>
      <c r="E6926" s="43" t="s">
        <v>46</v>
      </c>
      <c r="F6926" s="44">
        <v>45016</v>
      </c>
      <c r="G6926" s="43" t="s">
        <v>203</v>
      </c>
      <c r="H6926" s="43" t="s">
        <v>3960</v>
      </c>
      <c r="I6926" s="43" t="s">
        <v>364</v>
      </c>
      <c r="J6926" s="43">
        <v>8</v>
      </c>
      <c r="K6926" s="43" t="s">
        <v>9807</v>
      </c>
      <c r="L6926" s="55" t="s">
        <v>640</v>
      </c>
      <c r="M6926" s="43" t="s">
        <v>2</v>
      </c>
      <c r="N6926" s="43" t="s">
        <v>2</v>
      </c>
      <c r="O6926"/>
      <c r="P6926" s="43" t="s">
        <v>363</v>
      </c>
    </row>
    <row r="6927" spans="1:16" x14ac:dyDescent="0.25">
      <c r="A6927" s="43" t="s">
        <v>9803</v>
      </c>
      <c r="B6927" s="43" t="s">
        <v>204</v>
      </c>
      <c r="C6927" s="43" t="s">
        <v>9804</v>
      </c>
      <c r="D6927" s="43" t="s">
        <v>9805</v>
      </c>
      <c r="E6927" s="43" t="s">
        <v>46</v>
      </c>
      <c r="F6927" s="44">
        <v>45016</v>
      </c>
      <c r="G6927" s="43" t="s">
        <v>203</v>
      </c>
      <c r="H6927" s="43" t="s">
        <v>3960</v>
      </c>
      <c r="I6927" s="43" t="s">
        <v>364</v>
      </c>
      <c r="J6927" s="43">
        <v>9</v>
      </c>
      <c r="K6927" s="43" t="s">
        <v>9808</v>
      </c>
      <c r="L6927" s="55" t="s">
        <v>13</v>
      </c>
      <c r="M6927" s="43" t="s">
        <v>2</v>
      </c>
      <c r="N6927" s="43" t="s">
        <v>2</v>
      </c>
      <c r="O6927"/>
      <c r="P6927" s="43" t="s">
        <v>363</v>
      </c>
    </row>
    <row r="6928" spans="1:16" x14ac:dyDescent="0.25">
      <c r="A6928" s="43" t="s">
        <v>9803</v>
      </c>
      <c r="B6928" s="43" t="s">
        <v>204</v>
      </c>
      <c r="C6928" s="43" t="s">
        <v>9804</v>
      </c>
      <c r="D6928" s="43" t="s">
        <v>9805</v>
      </c>
      <c r="E6928" s="43" t="s">
        <v>46</v>
      </c>
      <c r="F6928" s="44">
        <v>45016</v>
      </c>
      <c r="G6928" s="43" t="s">
        <v>203</v>
      </c>
      <c r="H6928" s="43" t="s">
        <v>3960</v>
      </c>
      <c r="I6928" s="43" t="s">
        <v>364</v>
      </c>
      <c r="J6928" s="43">
        <v>10</v>
      </c>
      <c r="K6928" s="43" t="s">
        <v>9809</v>
      </c>
      <c r="L6928" s="55" t="s">
        <v>13</v>
      </c>
      <c r="M6928" s="43" t="s">
        <v>2</v>
      </c>
      <c r="N6928" s="43" t="s">
        <v>2</v>
      </c>
      <c r="O6928"/>
      <c r="P6928" s="43" t="s">
        <v>363</v>
      </c>
    </row>
    <row r="6929" spans="1:16" x14ac:dyDescent="0.25">
      <c r="A6929" s="43" t="s">
        <v>9803</v>
      </c>
      <c r="B6929" s="43" t="s">
        <v>204</v>
      </c>
      <c r="C6929" s="43" t="s">
        <v>9804</v>
      </c>
      <c r="D6929" s="43" t="s">
        <v>9805</v>
      </c>
      <c r="E6929" s="43" t="s">
        <v>46</v>
      </c>
      <c r="F6929" s="44">
        <v>45016</v>
      </c>
      <c r="G6929" s="43" t="s">
        <v>203</v>
      </c>
      <c r="H6929" s="43" t="s">
        <v>3960</v>
      </c>
      <c r="I6929" s="43" t="s">
        <v>364</v>
      </c>
      <c r="J6929" s="43">
        <v>11</v>
      </c>
      <c r="K6929" s="43" t="s">
        <v>9810</v>
      </c>
      <c r="L6929" s="55" t="s">
        <v>13</v>
      </c>
      <c r="M6929" s="43" t="s">
        <v>2</v>
      </c>
      <c r="N6929" s="43" t="s">
        <v>2</v>
      </c>
      <c r="O6929"/>
      <c r="P6929" s="43" t="s">
        <v>363</v>
      </c>
    </row>
    <row r="6930" spans="1:16" ht="30" x14ac:dyDescent="0.25">
      <c r="A6930" s="43" t="s">
        <v>9803</v>
      </c>
      <c r="B6930" s="43" t="s">
        <v>204</v>
      </c>
      <c r="C6930" s="43" t="s">
        <v>9804</v>
      </c>
      <c r="D6930" s="43" t="s">
        <v>9805</v>
      </c>
      <c r="E6930" s="43" t="s">
        <v>46</v>
      </c>
      <c r="F6930" s="44">
        <v>45016</v>
      </c>
      <c r="G6930" s="43" t="s">
        <v>203</v>
      </c>
      <c r="H6930" s="43" t="s">
        <v>3960</v>
      </c>
      <c r="I6930" s="43" t="s">
        <v>364</v>
      </c>
      <c r="J6930" s="43">
        <v>12</v>
      </c>
      <c r="K6930" s="43" t="s">
        <v>9811</v>
      </c>
      <c r="L6930" s="55" t="s">
        <v>13</v>
      </c>
      <c r="M6930" s="43" t="s">
        <v>2</v>
      </c>
      <c r="N6930" s="43" t="s">
        <v>2</v>
      </c>
      <c r="O6930"/>
      <c r="P6930" s="43" t="s">
        <v>363</v>
      </c>
    </row>
    <row r="6931" spans="1:16" x14ac:dyDescent="0.25">
      <c r="A6931" s="43" t="s">
        <v>1484</v>
      </c>
      <c r="B6931" s="43" t="s">
        <v>1467</v>
      </c>
      <c r="C6931" s="43" t="s">
        <v>1485</v>
      </c>
      <c r="D6931" s="43">
        <v>7268298</v>
      </c>
      <c r="E6931" s="43" t="s">
        <v>132</v>
      </c>
      <c r="F6931" s="44">
        <v>45016</v>
      </c>
      <c r="G6931" s="43" t="s">
        <v>203</v>
      </c>
      <c r="H6931" s="43" t="s">
        <v>3960</v>
      </c>
      <c r="I6931" s="43" t="s">
        <v>364</v>
      </c>
      <c r="J6931" s="43">
        <v>1</v>
      </c>
      <c r="K6931" s="43" t="s">
        <v>9812</v>
      </c>
      <c r="L6931" s="55" t="s">
        <v>13</v>
      </c>
      <c r="M6931" s="43" t="s">
        <v>2</v>
      </c>
      <c r="N6931" s="43" t="s">
        <v>2</v>
      </c>
      <c r="O6931"/>
      <c r="P6931" s="43" t="s">
        <v>363</v>
      </c>
    </row>
    <row r="6932" spans="1:16" x14ac:dyDescent="0.25">
      <c r="A6932" s="43" t="s">
        <v>1484</v>
      </c>
      <c r="B6932" s="43" t="s">
        <v>1467</v>
      </c>
      <c r="C6932" s="43" t="s">
        <v>1485</v>
      </c>
      <c r="D6932" s="43">
        <v>7268298</v>
      </c>
      <c r="E6932" s="43" t="s">
        <v>132</v>
      </c>
      <c r="F6932" s="44">
        <v>45016</v>
      </c>
      <c r="G6932" s="43" t="s">
        <v>203</v>
      </c>
      <c r="H6932" s="43" t="s">
        <v>3960</v>
      </c>
      <c r="I6932" s="43" t="s">
        <v>364</v>
      </c>
      <c r="J6932" s="43">
        <v>2</v>
      </c>
      <c r="K6932" s="43" t="s">
        <v>9813</v>
      </c>
      <c r="L6932" s="55" t="s">
        <v>13</v>
      </c>
      <c r="M6932" s="43" t="s">
        <v>2</v>
      </c>
      <c r="N6932" s="43" t="s">
        <v>2</v>
      </c>
      <c r="O6932"/>
      <c r="P6932" s="43" t="s">
        <v>363</v>
      </c>
    </row>
    <row r="6933" spans="1:16" x14ac:dyDescent="0.25">
      <c r="A6933" s="43" t="s">
        <v>1484</v>
      </c>
      <c r="B6933" s="43" t="s">
        <v>1467</v>
      </c>
      <c r="C6933" s="43" t="s">
        <v>1485</v>
      </c>
      <c r="D6933" s="43">
        <v>7268298</v>
      </c>
      <c r="E6933" s="43" t="s">
        <v>132</v>
      </c>
      <c r="F6933" s="44">
        <v>45016</v>
      </c>
      <c r="G6933" s="43" t="s">
        <v>203</v>
      </c>
      <c r="H6933" s="43" t="s">
        <v>3960</v>
      </c>
      <c r="I6933" s="43" t="s">
        <v>364</v>
      </c>
      <c r="J6933" s="43">
        <v>3</v>
      </c>
      <c r="K6933" s="43" t="s">
        <v>9814</v>
      </c>
      <c r="L6933" s="55" t="s">
        <v>13</v>
      </c>
      <c r="M6933" s="43" t="s">
        <v>2</v>
      </c>
      <c r="N6933" s="43" t="s">
        <v>2</v>
      </c>
      <c r="O6933"/>
      <c r="P6933" s="43" t="s">
        <v>363</v>
      </c>
    </row>
    <row r="6934" spans="1:16" x14ac:dyDescent="0.25">
      <c r="A6934" s="43" t="s">
        <v>1484</v>
      </c>
      <c r="B6934" s="43" t="s">
        <v>1467</v>
      </c>
      <c r="C6934" s="43" t="s">
        <v>1485</v>
      </c>
      <c r="D6934" s="43">
        <v>7268298</v>
      </c>
      <c r="E6934" s="43" t="s">
        <v>132</v>
      </c>
      <c r="F6934" s="44">
        <v>45016</v>
      </c>
      <c r="G6934" s="43" t="s">
        <v>203</v>
      </c>
      <c r="H6934" s="43" t="s">
        <v>3960</v>
      </c>
      <c r="I6934" s="43" t="s">
        <v>363</v>
      </c>
      <c r="J6934" s="43">
        <v>4</v>
      </c>
      <c r="K6934" s="43" t="s">
        <v>1486</v>
      </c>
      <c r="L6934" s="55" t="s">
        <v>13</v>
      </c>
      <c r="M6934"/>
      <c r="N6934"/>
      <c r="O6934"/>
      <c r="P6934" s="43" t="s">
        <v>363</v>
      </c>
    </row>
    <row r="6935" spans="1:16" x14ac:dyDescent="0.25">
      <c r="A6935" s="43" t="s">
        <v>9815</v>
      </c>
      <c r="B6935" s="43" t="s">
        <v>403</v>
      </c>
      <c r="C6935" s="43" t="s">
        <v>9816</v>
      </c>
      <c r="D6935" s="43" t="s">
        <v>9817</v>
      </c>
      <c r="E6935" s="43" t="s">
        <v>46</v>
      </c>
      <c r="F6935" s="44">
        <v>45016</v>
      </c>
      <c r="G6935" s="43" t="s">
        <v>203</v>
      </c>
      <c r="H6935" s="43" t="s">
        <v>3960</v>
      </c>
      <c r="I6935" s="43" t="s">
        <v>364</v>
      </c>
      <c r="J6935" s="43">
        <v>1</v>
      </c>
      <c r="K6935" s="43" t="s">
        <v>9818</v>
      </c>
      <c r="L6935" s="55" t="s">
        <v>13</v>
      </c>
      <c r="M6935" s="43" t="s">
        <v>2</v>
      </c>
      <c r="N6935" s="43" t="s">
        <v>2</v>
      </c>
      <c r="O6935"/>
      <c r="P6935" s="43" t="s">
        <v>363</v>
      </c>
    </row>
    <row r="6936" spans="1:16" x14ac:dyDescent="0.25">
      <c r="A6936" s="43" t="s">
        <v>9815</v>
      </c>
      <c r="B6936" s="43" t="s">
        <v>403</v>
      </c>
      <c r="C6936" s="43" t="s">
        <v>9816</v>
      </c>
      <c r="D6936" s="43" t="s">
        <v>9817</v>
      </c>
      <c r="E6936" s="43" t="s">
        <v>46</v>
      </c>
      <c r="F6936" s="44">
        <v>45016</v>
      </c>
      <c r="G6936" s="43" t="s">
        <v>203</v>
      </c>
      <c r="H6936" s="43" t="s">
        <v>3960</v>
      </c>
      <c r="I6936" s="43" t="s">
        <v>364</v>
      </c>
      <c r="J6936" s="43">
        <v>2</v>
      </c>
      <c r="K6936" s="43" t="s">
        <v>405</v>
      </c>
      <c r="L6936" s="55" t="s">
        <v>638</v>
      </c>
      <c r="M6936" s="43" t="s">
        <v>2</v>
      </c>
      <c r="N6936" s="43" t="s">
        <v>2</v>
      </c>
      <c r="O6936"/>
      <c r="P6936" s="43" t="s">
        <v>363</v>
      </c>
    </row>
    <row r="6937" spans="1:16" x14ac:dyDescent="0.25">
      <c r="A6937" s="43" t="s">
        <v>9815</v>
      </c>
      <c r="B6937" s="43" t="s">
        <v>403</v>
      </c>
      <c r="C6937" s="43" t="s">
        <v>9816</v>
      </c>
      <c r="D6937" s="43" t="s">
        <v>9817</v>
      </c>
      <c r="E6937" s="43" t="s">
        <v>46</v>
      </c>
      <c r="F6937" s="44">
        <v>45016</v>
      </c>
      <c r="G6937" s="43" t="s">
        <v>203</v>
      </c>
      <c r="H6937" s="43" t="s">
        <v>3960</v>
      </c>
      <c r="I6937" s="43" t="s">
        <v>364</v>
      </c>
      <c r="J6937" s="43">
        <v>3</v>
      </c>
      <c r="K6937" s="43" t="s">
        <v>406</v>
      </c>
      <c r="L6937" s="55" t="s">
        <v>638</v>
      </c>
      <c r="M6937" s="43" t="s">
        <v>2</v>
      </c>
      <c r="N6937" s="43" t="s">
        <v>2</v>
      </c>
      <c r="O6937"/>
      <c r="P6937" s="43" t="s">
        <v>363</v>
      </c>
    </row>
    <row r="6938" spans="1:16" x14ac:dyDescent="0.25">
      <c r="A6938" s="43" t="s">
        <v>9815</v>
      </c>
      <c r="B6938" s="43" t="s">
        <v>403</v>
      </c>
      <c r="C6938" s="43" t="s">
        <v>9816</v>
      </c>
      <c r="D6938" s="43" t="s">
        <v>9817</v>
      </c>
      <c r="E6938" s="43" t="s">
        <v>46</v>
      </c>
      <c r="F6938" s="44">
        <v>45016</v>
      </c>
      <c r="G6938" s="43" t="s">
        <v>203</v>
      </c>
      <c r="H6938" s="43" t="s">
        <v>3960</v>
      </c>
      <c r="I6938" s="43" t="s">
        <v>364</v>
      </c>
      <c r="J6938" s="43">
        <v>4</v>
      </c>
      <c r="K6938" s="43" t="s">
        <v>407</v>
      </c>
      <c r="L6938" s="55" t="s">
        <v>13</v>
      </c>
      <c r="M6938" s="43" t="s">
        <v>2</v>
      </c>
      <c r="N6938" s="43" t="s">
        <v>2</v>
      </c>
      <c r="O6938"/>
      <c r="P6938" s="43" t="s">
        <v>363</v>
      </c>
    </row>
    <row r="6939" spans="1:16" x14ac:dyDescent="0.25">
      <c r="A6939" s="43" t="s">
        <v>9815</v>
      </c>
      <c r="B6939" s="43" t="s">
        <v>403</v>
      </c>
      <c r="C6939" s="43" t="s">
        <v>9816</v>
      </c>
      <c r="D6939" s="43" t="s">
        <v>9817</v>
      </c>
      <c r="E6939" s="43" t="s">
        <v>46</v>
      </c>
      <c r="F6939" s="44">
        <v>45016</v>
      </c>
      <c r="G6939" s="43" t="s">
        <v>203</v>
      </c>
      <c r="H6939" s="43" t="s">
        <v>3960</v>
      </c>
      <c r="I6939" s="43" t="s">
        <v>364</v>
      </c>
      <c r="J6939" s="43">
        <v>5</v>
      </c>
      <c r="K6939" s="43" t="s">
        <v>196</v>
      </c>
      <c r="L6939" s="55" t="s">
        <v>13</v>
      </c>
      <c r="M6939" s="43" t="s">
        <v>2</v>
      </c>
      <c r="N6939" s="43" t="s">
        <v>2</v>
      </c>
      <c r="O6939"/>
      <c r="P6939" s="43" t="s">
        <v>363</v>
      </c>
    </row>
    <row r="6940" spans="1:16" x14ac:dyDescent="0.25">
      <c r="A6940" s="43" t="s">
        <v>9815</v>
      </c>
      <c r="B6940" s="43" t="s">
        <v>403</v>
      </c>
      <c r="C6940" s="43" t="s">
        <v>9816</v>
      </c>
      <c r="D6940" s="43" t="s">
        <v>9817</v>
      </c>
      <c r="E6940" s="43" t="s">
        <v>46</v>
      </c>
      <c r="F6940" s="44">
        <v>45016</v>
      </c>
      <c r="G6940" s="43" t="s">
        <v>203</v>
      </c>
      <c r="H6940" s="43" t="s">
        <v>3960</v>
      </c>
      <c r="I6940" s="43" t="s">
        <v>364</v>
      </c>
      <c r="J6940" s="43">
        <v>6</v>
      </c>
      <c r="K6940" s="43" t="s">
        <v>111</v>
      </c>
      <c r="L6940" s="55" t="s">
        <v>13</v>
      </c>
      <c r="M6940" s="43" t="s">
        <v>2</v>
      </c>
      <c r="N6940" s="43" t="s">
        <v>2</v>
      </c>
      <c r="O6940"/>
      <c r="P6940" s="43" t="s">
        <v>363</v>
      </c>
    </row>
    <row r="6941" spans="1:16" x14ac:dyDescent="0.25">
      <c r="A6941" s="43" t="s">
        <v>9815</v>
      </c>
      <c r="B6941" s="43" t="s">
        <v>403</v>
      </c>
      <c r="C6941" s="43" t="s">
        <v>9816</v>
      </c>
      <c r="D6941" s="43" t="s">
        <v>9817</v>
      </c>
      <c r="E6941" s="43" t="s">
        <v>46</v>
      </c>
      <c r="F6941" s="44">
        <v>45016</v>
      </c>
      <c r="G6941" s="43" t="s">
        <v>203</v>
      </c>
      <c r="H6941" s="43" t="s">
        <v>3960</v>
      </c>
      <c r="I6941" s="43" t="s">
        <v>364</v>
      </c>
      <c r="J6941" s="43">
        <v>7</v>
      </c>
      <c r="K6941" s="43" t="s">
        <v>122</v>
      </c>
      <c r="L6941" s="55" t="s">
        <v>641</v>
      </c>
      <c r="M6941" s="43" t="s">
        <v>2</v>
      </c>
      <c r="N6941" s="43" t="s">
        <v>2</v>
      </c>
      <c r="O6941"/>
      <c r="P6941" s="43" t="s">
        <v>363</v>
      </c>
    </row>
    <row r="6942" spans="1:16" x14ac:dyDescent="0.25">
      <c r="A6942" s="43" t="s">
        <v>9815</v>
      </c>
      <c r="B6942" s="43" t="s">
        <v>403</v>
      </c>
      <c r="C6942" s="43" t="s">
        <v>9816</v>
      </c>
      <c r="D6942" s="43" t="s">
        <v>9817</v>
      </c>
      <c r="E6942" s="43" t="s">
        <v>46</v>
      </c>
      <c r="F6942" s="44">
        <v>45016</v>
      </c>
      <c r="G6942" s="43" t="s">
        <v>203</v>
      </c>
      <c r="H6942" s="43" t="s">
        <v>3960</v>
      </c>
      <c r="I6942" s="43" t="s">
        <v>364</v>
      </c>
      <c r="J6942" s="43">
        <v>8</v>
      </c>
      <c r="K6942" s="43" t="s">
        <v>9819</v>
      </c>
      <c r="L6942" s="55" t="s">
        <v>13</v>
      </c>
      <c r="M6942" s="43" t="s">
        <v>2</v>
      </c>
      <c r="N6942" s="43" t="s">
        <v>2</v>
      </c>
      <c r="O6942"/>
      <c r="P6942" s="43" t="s">
        <v>363</v>
      </c>
    </row>
    <row r="6943" spans="1:16" x14ac:dyDescent="0.25">
      <c r="A6943" s="43" t="s">
        <v>9815</v>
      </c>
      <c r="B6943" s="43" t="s">
        <v>403</v>
      </c>
      <c r="C6943" s="43" t="s">
        <v>9816</v>
      </c>
      <c r="D6943" s="43" t="s">
        <v>9817</v>
      </c>
      <c r="E6943" s="43" t="s">
        <v>46</v>
      </c>
      <c r="F6943" s="44">
        <v>45016</v>
      </c>
      <c r="G6943" s="43" t="s">
        <v>203</v>
      </c>
      <c r="H6943" s="43" t="s">
        <v>3960</v>
      </c>
      <c r="I6943" s="43" t="s">
        <v>364</v>
      </c>
      <c r="J6943" s="43">
        <v>9</v>
      </c>
      <c r="K6943" s="43" t="s">
        <v>656</v>
      </c>
      <c r="L6943" s="55" t="s">
        <v>640</v>
      </c>
      <c r="M6943" s="43" t="s">
        <v>2</v>
      </c>
      <c r="N6943" s="43" t="s">
        <v>2</v>
      </c>
      <c r="O6943"/>
      <c r="P6943" s="43" t="s">
        <v>363</v>
      </c>
    </row>
    <row r="6944" spans="1:16" x14ac:dyDescent="0.25">
      <c r="A6944" s="43" t="s">
        <v>9815</v>
      </c>
      <c r="B6944" s="43" t="s">
        <v>403</v>
      </c>
      <c r="C6944" s="43" t="s">
        <v>9816</v>
      </c>
      <c r="D6944" s="43" t="s">
        <v>9817</v>
      </c>
      <c r="E6944" s="43" t="s">
        <v>46</v>
      </c>
      <c r="F6944" s="44">
        <v>45016</v>
      </c>
      <c r="G6944" s="43" t="s">
        <v>203</v>
      </c>
      <c r="H6944" s="43" t="s">
        <v>3960</v>
      </c>
      <c r="I6944" s="43" t="s">
        <v>364</v>
      </c>
      <c r="J6944" s="43">
        <v>10</v>
      </c>
      <c r="K6944" s="43" t="s">
        <v>408</v>
      </c>
      <c r="L6944" s="55" t="s">
        <v>639</v>
      </c>
      <c r="M6944" s="43" t="s">
        <v>2</v>
      </c>
      <c r="N6944" s="43" t="s">
        <v>2</v>
      </c>
      <c r="O6944"/>
      <c r="P6944" s="43" t="s">
        <v>363</v>
      </c>
    </row>
    <row r="6945" spans="1:16" x14ac:dyDescent="0.25">
      <c r="A6945" s="43" t="s">
        <v>9815</v>
      </c>
      <c r="B6945" s="43" t="s">
        <v>403</v>
      </c>
      <c r="C6945" s="43" t="s">
        <v>9816</v>
      </c>
      <c r="D6945" s="43" t="s">
        <v>9817</v>
      </c>
      <c r="E6945" s="43" t="s">
        <v>46</v>
      </c>
      <c r="F6945" s="44">
        <v>45016</v>
      </c>
      <c r="G6945" s="43" t="s">
        <v>203</v>
      </c>
      <c r="H6945" s="43" t="s">
        <v>4197</v>
      </c>
      <c r="I6945" s="43" t="s">
        <v>364</v>
      </c>
      <c r="J6945" s="43">
        <v>11</v>
      </c>
      <c r="K6945" s="43" t="s">
        <v>6043</v>
      </c>
      <c r="L6945" s="55" t="s">
        <v>13</v>
      </c>
      <c r="M6945" s="43" t="s">
        <v>2</v>
      </c>
      <c r="N6945" s="43" t="s">
        <v>2</v>
      </c>
      <c r="O6945"/>
      <c r="P6945" s="43" t="s">
        <v>363</v>
      </c>
    </row>
    <row r="6946" spans="1:16" x14ac:dyDescent="0.25">
      <c r="A6946" s="43" t="s">
        <v>9815</v>
      </c>
      <c r="B6946" s="43" t="s">
        <v>403</v>
      </c>
      <c r="C6946" s="43" t="s">
        <v>9816</v>
      </c>
      <c r="D6946" s="43" t="s">
        <v>9817</v>
      </c>
      <c r="E6946" s="43" t="s">
        <v>46</v>
      </c>
      <c r="F6946" s="44">
        <v>45016</v>
      </c>
      <c r="G6946" s="43" t="s">
        <v>203</v>
      </c>
      <c r="H6946" s="43" t="s">
        <v>3960</v>
      </c>
      <c r="I6946" s="43" t="s">
        <v>363</v>
      </c>
      <c r="J6946" s="43">
        <v>12</v>
      </c>
      <c r="K6946" s="43" t="s">
        <v>3489</v>
      </c>
      <c r="L6946" s="55" t="s">
        <v>13</v>
      </c>
      <c r="M6946"/>
      <c r="N6946"/>
      <c r="O6946"/>
      <c r="P6946" s="43" t="s">
        <v>363</v>
      </c>
    </row>
    <row r="6947" spans="1:16" x14ac:dyDescent="0.25">
      <c r="A6947" s="43" t="s">
        <v>9815</v>
      </c>
      <c r="B6947" s="43" t="s">
        <v>403</v>
      </c>
      <c r="C6947" s="43" t="s">
        <v>9816</v>
      </c>
      <c r="D6947" s="43" t="s">
        <v>9817</v>
      </c>
      <c r="E6947" s="43" t="s">
        <v>46</v>
      </c>
      <c r="F6947" s="44">
        <v>45016</v>
      </c>
      <c r="G6947" s="43" t="s">
        <v>203</v>
      </c>
      <c r="H6947" s="43" t="s">
        <v>3960</v>
      </c>
      <c r="I6947" s="43" t="s">
        <v>363</v>
      </c>
      <c r="J6947" s="43">
        <v>13</v>
      </c>
      <c r="K6947" s="43" t="s">
        <v>409</v>
      </c>
      <c r="L6947" s="55" t="s">
        <v>13</v>
      </c>
      <c r="M6947"/>
      <c r="N6947"/>
      <c r="O6947"/>
      <c r="P6947" s="43" t="s">
        <v>363</v>
      </c>
    </row>
    <row r="6948" spans="1:16" ht="30" x14ac:dyDescent="0.25">
      <c r="A6948" s="43" t="s">
        <v>9815</v>
      </c>
      <c r="B6948" s="43" t="s">
        <v>403</v>
      </c>
      <c r="C6948" s="43" t="s">
        <v>9816</v>
      </c>
      <c r="D6948" s="43" t="s">
        <v>9817</v>
      </c>
      <c r="E6948" s="43" t="s">
        <v>46</v>
      </c>
      <c r="F6948" s="44">
        <v>45016</v>
      </c>
      <c r="G6948" s="43" t="s">
        <v>203</v>
      </c>
      <c r="H6948" s="43" t="s">
        <v>3960</v>
      </c>
      <c r="I6948" s="43" t="s">
        <v>364</v>
      </c>
      <c r="J6948" s="43">
        <v>14</v>
      </c>
      <c r="K6948" s="43" t="s">
        <v>5505</v>
      </c>
      <c r="L6948" s="55" t="s">
        <v>13</v>
      </c>
      <c r="M6948" s="43" t="s">
        <v>2</v>
      </c>
      <c r="N6948" s="43" t="s">
        <v>2</v>
      </c>
      <c r="O6948"/>
      <c r="P6948" s="43" t="s">
        <v>363</v>
      </c>
    </row>
    <row r="6949" spans="1:16" x14ac:dyDescent="0.25">
      <c r="A6949" s="43" t="s">
        <v>9815</v>
      </c>
      <c r="B6949" s="43" t="s">
        <v>403</v>
      </c>
      <c r="C6949" s="43" t="s">
        <v>9816</v>
      </c>
      <c r="D6949" s="43" t="s">
        <v>9817</v>
      </c>
      <c r="E6949" s="43" t="s">
        <v>46</v>
      </c>
      <c r="F6949" s="44">
        <v>45016</v>
      </c>
      <c r="G6949" s="43" t="s">
        <v>203</v>
      </c>
      <c r="H6949" s="43" t="s">
        <v>3960</v>
      </c>
      <c r="I6949" s="43" t="s">
        <v>363</v>
      </c>
      <c r="J6949" s="43">
        <v>15</v>
      </c>
      <c r="K6949" s="43" t="s">
        <v>658</v>
      </c>
      <c r="L6949" s="55" t="s">
        <v>13</v>
      </c>
      <c r="M6949"/>
      <c r="N6949"/>
      <c r="O6949"/>
      <c r="P6949" s="43" t="s">
        <v>363</v>
      </c>
    </row>
    <row r="6950" spans="1:16" x14ac:dyDescent="0.25">
      <c r="A6950" s="43" t="s">
        <v>9815</v>
      </c>
      <c r="B6950" s="43" t="s">
        <v>403</v>
      </c>
      <c r="C6950" s="43" t="s">
        <v>9816</v>
      </c>
      <c r="D6950" s="43" t="s">
        <v>9817</v>
      </c>
      <c r="E6950" s="43" t="s">
        <v>46</v>
      </c>
      <c r="F6950" s="44">
        <v>45016</v>
      </c>
      <c r="G6950" s="43" t="s">
        <v>203</v>
      </c>
      <c r="H6950" s="43" t="s">
        <v>3960</v>
      </c>
      <c r="I6950" s="43" t="s">
        <v>363</v>
      </c>
      <c r="J6950" s="43">
        <v>16</v>
      </c>
      <c r="K6950" s="43" t="s">
        <v>86</v>
      </c>
      <c r="L6950" s="55" t="s">
        <v>13</v>
      </c>
      <c r="M6950"/>
      <c r="N6950"/>
      <c r="O6950"/>
      <c r="P6950" s="43" t="s">
        <v>363</v>
      </c>
    </row>
    <row r="6951" spans="1:16" x14ac:dyDescent="0.25">
      <c r="A6951" s="43" t="s">
        <v>787</v>
      </c>
      <c r="B6951" s="43" t="s">
        <v>121</v>
      </c>
      <c r="C6951" s="43" t="s">
        <v>9820</v>
      </c>
      <c r="D6951" s="43" t="s">
        <v>9821</v>
      </c>
      <c r="E6951" s="43" t="s">
        <v>134</v>
      </c>
      <c r="F6951" s="44">
        <v>45016</v>
      </c>
      <c r="G6951" s="43" t="s">
        <v>203</v>
      </c>
      <c r="H6951" s="43" t="s">
        <v>3960</v>
      </c>
      <c r="I6951" s="43" t="s">
        <v>364</v>
      </c>
      <c r="J6951" s="43">
        <v>1</v>
      </c>
      <c r="K6951" s="43" t="s">
        <v>53</v>
      </c>
      <c r="L6951" s="55" t="s">
        <v>638</v>
      </c>
      <c r="M6951" s="43" t="s">
        <v>2</v>
      </c>
      <c r="N6951" s="43" t="s">
        <v>2</v>
      </c>
      <c r="O6951"/>
      <c r="P6951" s="43" t="s">
        <v>363</v>
      </c>
    </row>
    <row r="6952" spans="1:16" ht="30" x14ac:dyDescent="0.25">
      <c r="A6952" s="43" t="s">
        <v>787</v>
      </c>
      <c r="B6952" s="43" t="s">
        <v>121</v>
      </c>
      <c r="C6952" s="43" t="s">
        <v>9820</v>
      </c>
      <c r="D6952" s="43" t="s">
        <v>9821</v>
      </c>
      <c r="E6952" s="43" t="s">
        <v>134</v>
      </c>
      <c r="F6952" s="44">
        <v>45016</v>
      </c>
      <c r="G6952" s="43" t="s">
        <v>203</v>
      </c>
      <c r="H6952" s="43" t="s">
        <v>3960</v>
      </c>
      <c r="I6952" s="43" t="s">
        <v>364</v>
      </c>
      <c r="J6952" s="43">
        <v>1</v>
      </c>
      <c r="K6952" s="43" t="s">
        <v>9822</v>
      </c>
      <c r="L6952" s="55" t="s">
        <v>13</v>
      </c>
      <c r="M6952" s="43" t="s">
        <v>2</v>
      </c>
      <c r="N6952" s="43" t="s">
        <v>2</v>
      </c>
      <c r="O6952"/>
      <c r="P6952" s="43" t="s">
        <v>363</v>
      </c>
    </row>
    <row r="6953" spans="1:16" x14ac:dyDescent="0.25">
      <c r="A6953" s="43" t="s">
        <v>787</v>
      </c>
      <c r="B6953" s="43" t="s">
        <v>121</v>
      </c>
      <c r="C6953" s="43" t="s">
        <v>9820</v>
      </c>
      <c r="D6953" s="43" t="s">
        <v>9821</v>
      </c>
      <c r="E6953" s="43" t="s">
        <v>134</v>
      </c>
      <c r="F6953" s="44">
        <v>45016</v>
      </c>
      <c r="G6953" s="43" t="s">
        <v>203</v>
      </c>
      <c r="H6953" s="43" t="s">
        <v>3960</v>
      </c>
      <c r="I6953" s="43" t="s">
        <v>364</v>
      </c>
      <c r="J6953" s="43">
        <v>2</v>
      </c>
      <c r="K6953" s="43" t="s">
        <v>111</v>
      </c>
      <c r="L6953" s="55" t="s">
        <v>13</v>
      </c>
      <c r="M6953" s="43" t="s">
        <v>2</v>
      </c>
      <c r="N6953" s="43" t="s">
        <v>2</v>
      </c>
      <c r="O6953"/>
      <c r="P6953" s="43" t="s">
        <v>363</v>
      </c>
    </row>
    <row r="6954" spans="1:16" x14ac:dyDescent="0.25">
      <c r="A6954" s="43" t="s">
        <v>787</v>
      </c>
      <c r="B6954" s="43" t="s">
        <v>121</v>
      </c>
      <c r="C6954" s="43" t="s">
        <v>9820</v>
      </c>
      <c r="D6954" s="43" t="s">
        <v>9821</v>
      </c>
      <c r="E6954" s="43" t="s">
        <v>134</v>
      </c>
      <c r="F6954" s="44">
        <v>45016</v>
      </c>
      <c r="G6954" s="43" t="s">
        <v>203</v>
      </c>
      <c r="H6954" s="43" t="s">
        <v>3960</v>
      </c>
      <c r="I6954" s="43" t="s">
        <v>364</v>
      </c>
      <c r="J6954" s="43">
        <v>2</v>
      </c>
      <c r="K6954" s="43" t="s">
        <v>9823</v>
      </c>
      <c r="L6954" s="55" t="s">
        <v>13</v>
      </c>
      <c r="M6954" s="43" t="s">
        <v>2</v>
      </c>
      <c r="N6954" s="43" t="s">
        <v>2</v>
      </c>
      <c r="O6954"/>
      <c r="P6954" s="43" t="s">
        <v>363</v>
      </c>
    </row>
    <row r="6955" spans="1:16" x14ac:dyDescent="0.25">
      <c r="A6955" s="43" t="s">
        <v>787</v>
      </c>
      <c r="B6955" s="43" t="s">
        <v>121</v>
      </c>
      <c r="C6955" s="43" t="s">
        <v>9820</v>
      </c>
      <c r="D6955" s="43" t="s">
        <v>9821</v>
      </c>
      <c r="E6955" s="43" t="s">
        <v>134</v>
      </c>
      <c r="F6955" s="44">
        <v>45016</v>
      </c>
      <c r="G6955" s="43" t="s">
        <v>203</v>
      </c>
      <c r="H6955" s="43" t="s">
        <v>3960</v>
      </c>
      <c r="I6955" s="43" t="s">
        <v>364</v>
      </c>
      <c r="J6955" s="43">
        <v>3</v>
      </c>
      <c r="K6955" s="43" t="s">
        <v>9824</v>
      </c>
      <c r="L6955" s="55" t="s">
        <v>13</v>
      </c>
      <c r="M6955" s="43" t="s">
        <v>2</v>
      </c>
      <c r="N6955" s="43" t="s">
        <v>2</v>
      </c>
      <c r="O6955"/>
      <c r="P6955" s="43" t="s">
        <v>363</v>
      </c>
    </row>
    <row r="6956" spans="1:16" x14ac:dyDescent="0.25">
      <c r="A6956" s="43" t="s">
        <v>787</v>
      </c>
      <c r="B6956" s="43" t="s">
        <v>121</v>
      </c>
      <c r="C6956" s="43" t="s">
        <v>9820</v>
      </c>
      <c r="D6956" s="43" t="s">
        <v>9821</v>
      </c>
      <c r="E6956" s="43" t="s">
        <v>134</v>
      </c>
      <c r="F6956" s="44">
        <v>45016</v>
      </c>
      <c r="G6956" s="43" t="s">
        <v>203</v>
      </c>
      <c r="H6956" s="43" t="s">
        <v>3960</v>
      </c>
      <c r="I6956" s="43" t="s">
        <v>364</v>
      </c>
      <c r="J6956" s="43">
        <v>3</v>
      </c>
      <c r="K6956" s="43" t="s">
        <v>9825</v>
      </c>
      <c r="L6956" s="55" t="s">
        <v>13</v>
      </c>
      <c r="M6956" s="43" t="s">
        <v>2</v>
      </c>
      <c r="N6956" s="43" t="s">
        <v>2</v>
      </c>
      <c r="O6956"/>
      <c r="P6956" s="43" t="s">
        <v>363</v>
      </c>
    </row>
    <row r="6957" spans="1:16" x14ac:dyDescent="0.25">
      <c r="A6957" s="43" t="s">
        <v>787</v>
      </c>
      <c r="B6957" s="43" t="s">
        <v>121</v>
      </c>
      <c r="C6957" s="43" t="s">
        <v>9820</v>
      </c>
      <c r="D6957" s="43" t="s">
        <v>9821</v>
      </c>
      <c r="E6957" s="43" t="s">
        <v>134</v>
      </c>
      <c r="F6957" s="44">
        <v>45016</v>
      </c>
      <c r="G6957" s="43" t="s">
        <v>203</v>
      </c>
      <c r="H6957" s="43" t="s">
        <v>3960</v>
      </c>
      <c r="I6957" s="43" t="s">
        <v>364</v>
      </c>
      <c r="J6957" s="43">
        <v>4</v>
      </c>
      <c r="K6957" s="43" t="s">
        <v>112</v>
      </c>
      <c r="L6957" s="55" t="s">
        <v>13</v>
      </c>
      <c r="M6957" s="43" t="s">
        <v>2</v>
      </c>
      <c r="N6957" s="43" t="s">
        <v>2</v>
      </c>
      <c r="O6957"/>
      <c r="P6957" s="43" t="s">
        <v>363</v>
      </c>
    </row>
    <row r="6958" spans="1:16" ht="30" x14ac:dyDescent="0.25">
      <c r="A6958" s="43" t="s">
        <v>787</v>
      </c>
      <c r="B6958" s="43" t="s">
        <v>121</v>
      </c>
      <c r="C6958" s="43" t="s">
        <v>9820</v>
      </c>
      <c r="D6958" s="43" t="s">
        <v>9821</v>
      </c>
      <c r="E6958" s="43" t="s">
        <v>134</v>
      </c>
      <c r="F6958" s="44">
        <v>45016</v>
      </c>
      <c r="G6958" s="43" t="s">
        <v>203</v>
      </c>
      <c r="H6958" s="43" t="s">
        <v>3960</v>
      </c>
      <c r="I6958" s="43" t="s">
        <v>364</v>
      </c>
      <c r="J6958" s="43">
        <v>5</v>
      </c>
      <c r="K6958" s="43" t="s">
        <v>122</v>
      </c>
      <c r="L6958" s="55" t="s">
        <v>641</v>
      </c>
      <c r="M6958" s="43" t="s">
        <v>2</v>
      </c>
      <c r="N6958" s="43" t="s">
        <v>3</v>
      </c>
      <c r="O6958" s="43" t="s">
        <v>10038</v>
      </c>
      <c r="P6958" s="43" t="s">
        <v>364</v>
      </c>
    </row>
    <row r="6959" spans="1:16" x14ac:dyDescent="0.25">
      <c r="A6959" s="43" t="s">
        <v>787</v>
      </c>
      <c r="B6959" s="43" t="s">
        <v>121</v>
      </c>
      <c r="C6959" s="43" t="s">
        <v>9820</v>
      </c>
      <c r="D6959" s="43" t="s">
        <v>9821</v>
      </c>
      <c r="E6959" s="43" t="s">
        <v>134</v>
      </c>
      <c r="F6959" s="44">
        <v>45016</v>
      </c>
      <c r="G6959" s="43" t="s">
        <v>203</v>
      </c>
      <c r="H6959" s="43" t="s">
        <v>3960</v>
      </c>
      <c r="I6959" s="43" t="s">
        <v>364</v>
      </c>
      <c r="J6959" s="43">
        <v>6</v>
      </c>
      <c r="K6959" s="43" t="s">
        <v>3325</v>
      </c>
      <c r="L6959" s="55" t="s">
        <v>641</v>
      </c>
      <c r="M6959" s="43" t="s">
        <v>2</v>
      </c>
      <c r="N6959" s="43" t="s">
        <v>2</v>
      </c>
      <c r="O6959"/>
      <c r="P6959" s="43" t="s">
        <v>363</v>
      </c>
    </row>
    <row r="6960" spans="1:16" x14ac:dyDescent="0.25">
      <c r="A6960" s="43" t="s">
        <v>787</v>
      </c>
      <c r="B6960" s="43" t="s">
        <v>121</v>
      </c>
      <c r="C6960" s="43" t="s">
        <v>9820</v>
      </c>
      <c r="D6960" s="43" t="s">
        <v>9821</v>
      </c>
      <c r="E6960" s="43" t="s">
        <v>134</v>
      </c>
      <c r="F6960" s="44">
        <v>45016</v>
      </c>
      <c r="G6960" s="43" t="s">
        <v>203</v>
      </c>
      <c r="H6960" s="43" t="s">
        <v>3960</v>
      </c>
      <c r="I6960" s="43" t="s">
        <v>364</v>
      </c>
      <c r="J6960" s="43">
        <v>7</v>
      </c>
      <c r="K6960" s="43" t="s">
        <v>9826</v>
      </c>
      <c r="L6960" s="55" t="s">
        <v>13</v>
      </c>
      <c r="M6960" s="43" t="s">
        <v>2</v>
      </c>
      <c r="N6960" s="43" t="s">
        <v>3</v>
      </c>
      <c r="O6960" s="43" t="s">
        <v>10036</v>
      </c>
      <c r="P6960" s="43" t="s">
        <v>364</v>
      </c>
    </row>
    <row r="6961" spans="1:16" x14ac:dyDescent="0.25">
      <c r="A6961" s="43" t="s">
        <v>787</v>
      </c>
      <c r="B6961" s="43" t="s">
        <v>121</v>
      </c>
      <c r="C6961" s="43" t="s">
        <v>9820</v>
      </c>
      <c r="D6961" s="43" t="s">
        <v>9821</v>
      </c>
      <c r="E6961" s="43" t="s">
        <v>134</v>
      </c>
      <c r="F6961" s="44">
        <v>45016</v>
      </c>
      <c r="G6961" s="43" t="s">
        <v>203</v>
      </c>
      <c r="H6961" s="43" t="s">
        <v>3960</v>
      </c>
      <c r="I6961" s="43" t="s">
        <v>364</v>
      </c>
      <c r="J6961" s="43">
        <v>8</v>
      </c>
      <c r="K6961" s="43" t="s">
        <v>9827</v>
      </c>
      <c r="L6961" s="55" t="s">
        <v>13</v>
      </c>
      <c r="M6961" s="43" t="s">
        <v>2</v>
      </c>
      <c r="N6961" s="43" t="s">
        <v>2</v>
      </c>
      <c r="O6961"/>
      <c r="P6961" s="43" t="s">
        <v>363</v>
      </c>
    </row>
    <row r="6962" spans="1:16" x14ac:dyDescent="0.25">
      <c r="A6962" s="43" t="s">
        <v>787</v>
      </c>
      <c r="B6962" s="43" t="s">
        <v>121</v>
      </c>
      <c r="C6962" s="43" t="s">
        <v>9820</v>
      </c>
      <c r="D6962" s="43" t="s">
        <v>9821</v>
      </c>
      <c r="E6962" s="43" t="s">
        <v>134</v>
      </c>
      <c r="F6962" s="44">
        <v>45016</v>
      </c>
      <c r="G6962" s="43" t="s">
        <v>203</v>
      </c>
      <c r="H6962" s="43" t="s">
        <v>3960</v>
      </c>
      <c r="I6962" s="43" t="s">
        <v>364</v>
      </c>
      <c r="J6962" s="43">
        <v>9</v>
      </c>
      <c r="K6962" s="43" t="s">
        <v>9828</v>
      </c>
      <c r="L6962" s="55" t="s">
        <v>13</v>
      </c>
      <c r="M6962" s="43" t="s">
        <v>2</v>
      </c>
      <c r="N6962" s="43" t="s">
        <v>2</v>
      </c>
      <c r="O6962"/>
      <c r="P6962" s="43" t="s">
        <v>363</v>
      </c>
    </row>
    <row r="6963" spans="1:16" x14ac:dyDescent="0.25">
      <c r="A6963" s="43" t="s">
        <v>787</v>
      </c>
      <c r="B6963" s="43" t="s">
        <v>121</v>
      </c>
      <c r="C6963" s="43" t="s">
        <v>9820</v>
      </c>
      <c r="D6963" s="43" t="s">
        <v>9821</v>
      </c>
      <c r="E6963" s="43" t="s">
        <v>134</v>
      </c>
      <c r="F6963" s="44">
        <v>45016</v>
      </c>
      <c r="G6963" s="43" t="s">
        <v>203</v>
      </c>
      <c r="H6963" s="43" t="s">
        <v>3960</v>
      </c>
      <c r="I6963" s="43" t="s">
        <v>364</v>
      </c>
      <c r="J6963" s="43" t="s">
        <v>448</v>
      </c>
      <c r="K6963" s="43" t="s">
        <v>9829</v>
      </c>
      <c r="L6963" s="55" t="s">
        <v>640</v>
      </c>
      <c r="M6963" s="43" t="s">
        <v>72</v>
      </c>
      <c r="N6963" s="43" t="s">
        <v>4</v>
      </c>
      <c r="O6963"/>
      <c r="P6963" s="43" t="s">
        <v>363</v>
      </c>
    </row>
    <row r="6964" spans="1:16" x14ac:dyDescent="0.25">
      <c r="F6964" s="44"/>
    </row>
    <row r="6965" spans="1:16" x14ac:dyDescent="0.25">
      <c r="F6965" s="44"/>
    </row>
    <row r="6966" spans="1:16" x14ac:dyDescent="0.25">
      <c r="F6966" s="44"/>
    </row>
    <row r="6967" spans="1:16" x14ac:dyDescent="0.25">
      <c r="F6967" s="44"/>
    </row>
    <row r="6968" spans="1:16" x14ac:dyDescent="0.25">
      <c r="F6968" s="44"/>
    </row>
    <row r="6969" spans="1:16" x14ac:dyDescent="0.25">
      <c r="F6969" s="44"/>
    </row>
    <row r="6970" spans="1:16" x14ac:dyDescent="0.25">
      <c r="F6970" s="44"/>
    </row>
    <row r="6971" spans="1:16" x14ac:dyDescent="0.25">
      <c r="F6971" s="44"/>
    </row>
    <row r="6972" spans="1:16" x14ac:dyDescent="0.25">
      <c r="F6972" s="44"/>
    </row>
    <row r="6973" spans="1:16" x14ac:dyDescent="0.25">
      <c r="F6973" s="44"/>
    </row>
    <row r="6974" spans="1:16" x14ac:dyDescent="0.25">
      <c r="F6974" s="44"/>
    </row>
    <row r="6975" spans="1:16" x14ac:dyDescent="0.25">
      <c r="F6975" s="44"/>
    </row>
    <row r="6976" spans="1:16" x14ac:dyDescent="0.25">
      <c r="F6976" s="44"/>
    </row>
    <row r="6977" spans="6:6" x14ac:dyDescent="0.25">
      <c r="F6977" s="44"/>
    </row>
    <row r="6978" spans="6:6" x14ac:dyDescent="0.25">
      <c r="F6978" s="44"/>
    </row>
    <row r="6979" spans="6:6" x14ac:dyDescent="0.25">
      <c r="F6979" s="44"/>
    </row>
    <row r="6980" spans="6:6" x14ac:dyDescent="0.25">
      <c r="F6980" s="44"/>
    </row>
    <row r="6981" spans="6:6" x14ac:dyDescent="0.25">
      <c r="F6981" s="44"/>
    </row>
    <row r="6982" spans="6:6" x14ac:dyDescent="0.25">
      <c r="F6982" s="44"/>
    </row>
    <row r="6983" spans="6:6" x14ac:dyDescent="0.25">
      <c r="F6983" s="44"/>
    </row>
    <row r="6984" spans="6:6" x14ac:dyDescent="0.25">
      <c r="F6984" s="44"/>
    </row>
    <row r="6985" spans="6:6" x14ac:dyDescent="0.25">
      <c r="F6985" s="44"/>
    </row>
    <row r="6986" spans="6:6" x14ac:dyDescent="0.25">
      <c r="F6986" s="44"/>
    </row>
    <row r="6987" spans="6:6" x14ac:dyDescent="0.25">
      <c r="F6987" s="44"/>
    </row>
    <row r="6988" spans="6:6" x14ac:dyDescent="0.25">
      <c r="F6988" s="44"/>
    </row>
    <row r="6989" spans="6:6" x14ac:dyDescent="0.25">
      <c r="F6989" s="44"/>
    </row>
    <row r="6990" spans="6:6" x14ac:dyDescent="0.25">
      <c r="F6990" s="44"/>
    </row>
    <row r="6991" spans="6:6" x14ac:dyDescent="0.25">
      <c r="F6991" s="44"/>
    </row>
    <row r="6992" spans="6:6" x14ac:dyDescent="0.25">
      <c r="F6992" s="44"/>
    </row>
    <row r="6993" spans="6:6" x14ac:dyDescent="0.25">
      <c r="F6993" s="44"/>
    </row>
    <row r="6994" spans="6:6" x14ac:dyDescent="0.25">
      <c r="F6994" s="44"/>
    </row>
    <row r="6995" spans="6:6" x14ac:dyDescent="0.25">
      <c r="F6995" s="44"/>
    </row>
    <row r="6996" spans="6:6" x14ac:dyDescent="0.25">
      <c r="F6996" s="44"/>
    </row>
    <row r="6997" spans="6:6" x14ac:dyDescent="0.25">
      <c r="F6997" s="44"/>
    </row>
    <row r="6998" spans="6:6" x14ac:dyDescent="0.25">
      <c r="F6998" s="44"/>
    </row>
    <row r="6999" spans="6:6" x14ac:dyDescent="0.25">
      <c r="F6999" s="44"/>
    </row>
    <row r="7000" spans="6:6" x14ac:dyDescent="0.25">
      <c r="F7000" s="44"/>
    </row>
    <row r="7001" spans="6:6" x14ac:dyDescent="0.25">
      <c r="F7001" s="44"/>
    </row>
    <row r="7002" spans="6:6" x14ac:dyDescent="0.25">
      <c r="F7002" s="44"/>
    </row>
    <row r="7003" spans="6:6" x14ac:dyDescent="0.25">
      <c r="F7003" s="44"/>
    </row>
    <row r="7004" spans="6:6" x14ac:dyDescent="0.25">
      <c r="F7004" s="44"/>
    </row>
    <row r="7005" spans="6:6" x14ac:dyDescent="0.25">
      <c r="F7005" s="44"/>
    </row>
    <row r="7006" spans="6:6" x14ac:dyDescent="0.25">
      <c r="F7006" s="44"/>
    </row>
    <row r="7007" spans="6:6" x14ac:dyDescent="0.25">
      <c r="F7007" s="44"/>
    </row>
    <row r="7008" spans="6:6" x14ac:dyDescent="0.25">
      <c r="F7008" s="44"/>
    </row>
    <row r="7009" spans="6:6" x14ac:dyDescent="0.25">
      <c r="F7009" s="44"/>
    </row>
    <row r="7010" spans="6:6" x14ac:dyDescent="0.25">
      <c r="F7010" s="44"/>
    </row>
    <row r="7011" spans="6:6" x14ac:dyDescent="0.25">
      <c r="F7011" s="44"/>
    </row>
    <row r="7012" spans="6:6" x14ac:dyDescent="0.25">
      <c r="F7012" s="44"/>
    </row>
    <row r="7013" spans="6:6" x14ac:dyDescent="0.25">
      <c r="F7013" s="44"/>
    </row>
    <row r="7014" spans="6:6" x14ac:dyDescent="0.25">
      <c r="F7014" s="44"/>
    </row>
    <row r="7015" spans="6:6" x14ac:dyDescent="0.25">
      <c r="F7015" s="44"/>
    </row>
    <row r="7016" spans="6:6" x14ac:dyDescent="0.25">
      <c r="F7016" s="44"/>
    </row>
    <row r="7017" spans="6:6" x14ac:dyDescent="0.25">
      <c r="F7017" s="44"/>
    </row>
    <row r="7018" spans="6:6" x14ac:dyDescent="0.25">
      <c r="F7018" s="44"/>
    </row>
    <row r="7019" spans="6:6" x14ac:dyDescent="0.25">
      <c r="F7019" s="44"/>
    </row>
    <row r="7020" spans="6:6" x14ac:dyDescent="0.25">
      <c r="F7020" s="44"/>
    </row>
    <row r="7021" spans="6:6" x14ac:dyDescent="0.25">
      <c r="F7021" s="44"/>
    </row>
    <row r="7022" spans="6:6" x14ac:dyDescent="0.25">
      <c r="F7022" s="44"/>
    </row>
    <row r="7023" spans="6:6" x14ac:dyDescent="0.25">
      <c r="F7023" s="44"/>
    </row>
    <row r="7024" spans="6:6" x14ac:dyDescent="0.25">
      <c r="F7024" s="44"/>
    </row>
    <row r="7025" spans="6:6" x14ac:dyDescent="0.25">
      <c r="F7025" s="44"/>
    </row>
    <row r="7026" spans="6:6" x14ac:dyDescent="0.25">
      <c r="F7026" s="44"/>
    </row>
    <row r="7027" spans="6:6" x14ac:dyDescent="0.25">
      <c r="F7027" s="44"/>
    </row>
    <row r="7028" spans="6:6" x14ac:dyDescent="0.25">
      <c r="F7028" s="44"/>
    </row>
    <row r="7029" spans="6:6" x14ac:dyDescent="0.25">
      <c r="F7029" s="44"/>
    </row>
    <row r="7030" spans="6:6" x14ac:dyDescent="0.25">
      <c r="F7030" s="44"/>
    </row>
    <row r="7031" spans="6:6" x14ac:dyDescent="0.25">
      <c r="F7031" s="44"/>
    </row>
    <row r="7032" spans="6:6" x14ac:dyDescent="0.25">
      <c r="F7032" s="44"/>
    </row>
    <row r="7033" spans="6:6" x14ac:dyDescent="0.25">
      <c r="F7033" s="44"/>
    </row>
    <row r="7034" spans="6:6" x14ac:dyDescent="0.25">
      <c r="F7034" s="44"/>
    </row>
    <row r="7035" spans="6:6" x14ac:dyDescent="0.25">
      <c r="F7035" s="44"/>
    </row>
    <row r="7036" spans="6:6" x14ac:dyDescent="0.25">
      <c r="F7036" s="44"/>
    </row>
    <row r="7037" spans="6:6" x14ac:dyDescent="0.25">
      <c r="F7037" s="44"/>
    </row>
    <row r="7038" spans="6:6" x14ac:dyDescent="0.25">
      <c r="F7038" s="44"/>
    </row>
    <row r="7039" spans="6:6" x14ac:dyDescent="0.25">
      <c r="F7039" s="44"/>
    </row>
    <row r="7040" spans="6:6" x14ac:dyDescent="0.25">
      <c r="F7040" s="44"/>
    </row>
    <row r="7041" spans="6:6" x14ac:dyDescent="0.25">
      <c r="F7041" s="44"/>
    </row>
    <row r="7042" spans="6:6" x14ac:dyDescent="0.25">
      <c r="F7042" s="44"/>
    </row>
    <row r="7043" spans="6:6" x14ac:dyDescent="0.25">
      <c r="F7043" s="44"/>
    </row>
    <row r="7044" spans="6:6" x14ac:dyDescent="0.25">
      <c r="F7044" s="44"/>
    </row>
    <row r="7045" spans="6:6" x14ac:dyDescent="0.25">
      <c r="F7045" s="44"/>
    </row>
    <row r="7046" spans="6:6" x14ac:dyDescent="0.25">
      <c r="F7046" s="44"/>
    </row>
    <row r="7047" spans="6:6" x14ac:dyDescent="0.25">
      <c r="F7047" s="44"/>
    </row>
    <row r="7048" spans="6:6" x14ac:dyDescent="0.25">
      <c r="F7048" s="44"/>
    </row>
    <row r="7049" spans="6:6" x14ac:dyDescent="0.25">
      <c r="F7049" s="44"/>
    </row>
    <row r="7050" spans="6:6" x14ac:dyDescent="0.25">
      <c r="F7050" s="44"/>
    </row>
    <row r="7051" spans="6:6" x14ac:dyDescent="0.25">
      <c r="F7051" s="44"/>
    </row>
    <row r="7052" spans="6:6" x14ac:dyDescent="0.25">
      <c r="F7052" s="44"/>
    </row>
    <row r="7053" spans="6:6" x14ac:dyDescent="0.25">
      <c r="F7053" s="44"/>
    </row>
    <row r="7054" spans="6:6" x14ac:dyDescent="0.25">
      <c r="F7054" s="44"/>
    </row>
    <row r="7055" spans="6:6" x14ac:dyDescent="0.25">
      <c r="F7055" s="44"/>
    </row>
    <row r="7056" spans="6:6" x14ac:dyDescent="0.25">
      <c r="F7056" s="44"/>
    </row>
    <row r="7057" spans="6:6" x14ac:dyDescent="0.25">
      <c r="F7057" s="44"/>
    </row>
    <row r="7058" spans="6:6" x14ac:dyDescent="0.25">
      <c r="F7058" s="44"/>
    </row>
    <row r="7059" spans="6:6" x14ac:dyDescent="0.25">
      <c r="F7059" s="44"/>
    </row>
    <row r="7060" spans="6:6" x14ac:dyDescent="0.25">
      <c r="F7060" s="44"/>
    </row>
    <row r="7061" spans="6:6" x14ac:dyDescent="0.25">
      <c r="F7061" s="44"/>
    </row>
    <row r="7062" spans="6:6" x14ac:dyDescent="0.25">
      <c r="F7062" s="44"/>
    </row>
    <row r="7063" spans="6:6" x14ac:dyDescent="0.25">
      <c r="F7063" s="44"/>
    </row>
    <row r="7064" spans="6:6" x14ac:dyDescent="0.25">
      <c r="F7064" s="44"/>
    </row>
    <row r="7065" spans="6:6" x14ac:dyDescent="0.25">
      <c r="F7065" s="44"/>
    </row>
    <row r="7066" spans="6:6" x14ac:dyDescent="0.25">
      <c r="F7066" s="44"/>
    </row>
    <row r="7067" spans="6:6" x14ac:dyDescent="0.25">
      <c r="F7067" s="44"/>
    </row>
    <row r="7068" spans="6:6" x14ac:dyDescent="0.25">
      <c r="F7068" s="44"/>
    </row>
    <row r="7069" spans="6:6" x14ac:dyDescent="0.25">
      <c r="F7069" s="44"/>
    </row>
    <row r="7070" spans="6:6" x14ac:dyDescent="0.25">
      <c r="F7070" s="44"/>
    </row>
    <row r="7071" spans="6:6" x14ac:dyDescent="0.25">
      <c r="F7071" s="44"/>
    </row>
    <row r="7072" spans="6:6" x14ac:dyDescent="0.25">
      <c r="F7072" s="44"/>
    </row>
    <row r="7073" spans="6:6" x14ac:dyDescent="0.25">
      <c r="F7073" s="44"/>
    </row>
    <row r="7074" spans="6:6" x14ac:dyDescent="0.25">
      <c r="F7074" s="44"/>
    </row>
    <row r="7075" spans="6:6" x14ac:dyDescent="0.25">
      <c r="F7075" s="44"/>
    </row>
    <row r="7076" spans="6:6" x14ac:dyDescent="0.25">
      <c r="F7076" s="44"/>
    </row>
    <row r="7077" spans="6:6" x14ac:dyDescent="0.25">
      <c r="F7077" s="44"/>
    </row>
    <row r="7078" spans="6:6" x14ac:dyDescent="0.25">
      <c r="F7078" s="44"/>
    </row>
    <row r="7079" spans="6:6" x14ac:dyDescent="0.25">
      <c r="F7079" s="44"/>
    </row>
    <row r="7080" spans="6:6" x14ac:dyDescent="0.25">
      <c r="F7080" s="44"/>
    </row>
    <row r="7081" spans="6:6" x14ac:dyDescent="0.25">
      <c r="F7081" s="44"/>
    </row>
    <row r="7082" spans="6:6" x14ac:dyDescent="0.25">
      <c r="F7082" s="44"/>
    </row>
    <row r="7083" spans="6:6" x14ac:dyDescent="0.25">
      <c r="F7083" s="44"/>
    </row>
    <row r="7084" spans="6:6" x14ac:dyDescent="0.25">
      <c r="F7084" s="44"/>
    </row>
    <row r="7085" spans="6:6" x14ac:dyDescent="0.25">
      <c r="F7085" s="44"/>
    </row>
    <row r="7086" spans="6:6" x14ac:dyDescent="0.25">
      <c r="F7086" s="44"/>
    </row>
    <row r="7087" spans="6:6" x14ac:dyDescent="0.25">
      <c r="F7087" s="44"/>
    </row>
    <row r="7088" spans="6:6" x14ac:dyDescent="0.25">
      <c r="F7088" s="44"/>
    </row>
    <row r="7089" spans="6:6" x14ac:dyDescent="0.25">
      <c r="F7089" s="44"/>
    </row>
    <row r="7090" spans="6:6" x14ac:dyDescent="0.25">
      <c r="F7090" s="44"/>
    </row>
    <row r="7091" spans="6:6" x14ac:dyDescent="0.25">
      <c r="F7091" s="44"/>
    </row>
    <row r="7092" spans="6:6" x14ac:dyDescent="0.25">
      <c r="F7092" s="44"/>
    </row>
    <row r="7093" spans="6:6" x14ac:dyDescent="0.25">
      <c r="F7093" s="44"/>
    </row>
    <row r="7094" spans="6:6" x14ac:dyDescent="0.25">
      <c r="F7094" s="44"/>
    </row>
    <row r="7095" spans="6:6" x14ac:dyDescent="0.25">
      <c r="F7095" s="44"/>
    </row>
    <row r="7096" spans="6:6" x14ac:dyDescent="0.25">
      <c r="F7096" s="44"/>
    </row>
    <row r="7097" spans="6:6" x14ac:dyDescent="0.25">
      <c r="F7097" s="44"/>
    </row>
    <row r="7098" spans="6:6" x14ac:dyDescent="0.25">
      <c r="F7098" s="44"/>
    </row>
    <row r="7099" spans="6:6" x14ac:dyDescent="0.25">
      <c r="F7099" s="44"/>
    </row>
    <row r="7100" spans="6:6" x14ac:dyDescent="0.25">
      <c r="F7100" s="44"/>
    </row>
    <row r="7101" spans="6:6" x14ac:dyDescent="0.25">
      <c r="F7101" s="44"/>
    </row>
    <row r="7102" spans="6:6" x14ac:dyDescent="0.25">
      <c r="F7102" s="44"/>
    </row>
    <row r="7103" spans="6:6" x14ac:dyDescent="0.25">
      <c r="F7103" s="44"/>
    </row>
    <row r="7104" spans="6:6" x14ac:dyDescent="0.25">
      <c r="F7104" s="44"/>
    </row>
    <row r="7105" spans="6:6" x14ac:dyDescent="0.25">
      <c r="F7105" s="44"/>
    </row>
    <row r="7106" spans="6:6" x14ac:dyDescent="0.25">
      <c r="F7106" s="44"/>
    </row>
    <row r="7107" spans="6:6" x14ac:dyDescent="0.25">
      <c r="F7107" s="44"/>
    </row>
    <row r="7108" spans="6:6" x14ac:dyDescent="0.25">
      <c r="F7108" s="44"/>
    </row>
    <row r="7109" spans="6:6" x14ac:dyDescent="0.25">
      <c r="F7109" s="44"/>
    </row>
    <row r="7110" spans="6:6" x14ac:dyDescent="0.25">
      <c r="F7110" s="44"/>
    </row>
    <row r="7111" spans="6:6" x14ac:dyDescent="0.25">
      <c r="F7111" s="44"/>
    </row>
    <row r="7112" spans="6:6" x14ac:dyDescent="0.25">
      <c r="F7112" s="44"/>
    </row>
    <row r="7113" spans="6:6" x14ac:dyDescent="0.25">
      <c r="F7113" s="44"/>
    </row>
    <row r="7114" spans="6:6" x14ac:dyDescent="0.25">
      <c r="F7114" s="44"/>
    </row>
    <row r="7115" spans="6:6" x14ac:dyDescent="0.25">
      <c r="F7115" s="44"/>
    </row>
    <row r="7116" spans="6:6" x14ac:dyDescent="0.25">
      <c r="F7116" s="44"/>
    </row>
    <row r="7117" spans="6:6" x14ac:dyDescent="0.25">
      <c r="F7117" s="44"/>
    </row>
    <row r="7118" spans="6:6" x14ac:dyDescent="0.25">
      <c r="F7118" s="44"/>
    </row>
    <row r="7119" spans="6:6" x14ac:dyDescent="0.25">
      <c r="F7119" s="44"/>
    </row>
    <row r="7120" spans="6:6" x14ac:dyDescent="0.25">
      <c r="F7120" s="44"/>
    </row>
    <row r="7121" spans="6:6" x14ac:dyDescent="0.25">
      <c r="F7121" s="44"/>
    </row>
    <row r="7122" spans="6:6" x14ac:dyDescent="0.25">
      <c r="F7122" s="44"/>
    </row>
    <row r="7123" spans="6:6" x14ac:dyDescent="0.25">
      <c r="F7123" s="44"/>
    </row>
    <row r="7124" spans="6:6" x14ac:dyDescent="0.25">
      <c r="F7124" s="44"/>
    </row>
    <row r="7125" spans="6:6" x14ac:dyDescent="0.25">
      <c r="F7125" s="44"/>
    </row>
    <row r="7126" spans="6:6" x14ac:dyDescent="0.25">
      <c r="F7126" s="44"/>
    </row>
    <row r="7127" spans="6:6" x14ac:dyDescent="0.25">
      <c r="F7127" s="44"/>
    </row>
    <row r="7128" spans="6:6" x14ac:dyDescent="0.25">
      <c r="F7128" s="44"/>
    </row>
    <row r="7129" spans="6:6" x14ac:dyDescent="0.25">
      <c r="F7129" s="44"/>
    </row>
    <row r="7130" spans="6:6" x14ac:dyDescent="0.25">
      <c r="F7130" s="44"/>
    </row>
    <row r="7131" spans="6:6" x14ac:dyDescent="0.25">
      <c r="F7131" s="44"/>
    </row>
    <row r="7132" spans="6:6" x14ac:dyDescent="0.25">
      <c r="F7132" s="44"/>
    </row>
    <row r="7133" spans="6:6" x14ac:dyDescent="0.25">
      <c r="F7133" s="44"/>
    </row>
    <row r="7134" spans="6:6" x14ac:dyDescent="0.25">
      <c r="F7134" s="44"/>
    </row>
    <row r="7135" spans="6:6" x14ac:dyDescent="0.25">
      <c r="F7135" s="44"/>
    </row>
    <row r="7136" spans="6:6" x14ac:dyDescent="0.25">
      <c r="F7136" s="44"/>
    </row>
    <row r="7137" spans="6:6" x14ac:dyDescent="0.25">
      <c r="F7137" s="44"/>
    </row>
    <row r="7138" spans="6:6" x14ac:dyDescent="0.25">
      <c r="F7138" s="44"/>
    </row>
    <row r="7139" spans="6:6" x14ac:dyDescent="0.25">
      <c r="F7139" s="44"/>
    </row>
    <row r="7140" spans="6:6" x14ac:dyDescent="0.25">
      <c r="F7140" s="44"/>
    </row>
    <row r="7141" spans="6:6" x14ac:dyDescent="0.25">
      <c r="F7141" s="44"/>
    </row>
    <row r="7142" spans="6:6" x14ac:dyDescent="0.25">
      <c r="F7142" s="44"/>
    </row>
    <row r="7143" spans="6:6" x14ac:dyDescent="0.25">
      <c r="F7143" s="44"/>
    </row>
    <row r="7144" spans="6:6" x14ac:dyDescent="0.25">
      <c r="F7144" s="44"/>
    </row>
    <row r="7145" spans="6:6" x14ac:dyDescent="0.25">
      <c r="F7145" s="44"/>
    </row>
    <row r="7146" spans="6:6" x14ac:dyDescent="0.25">
      <c r="F7146" s="44"/>
    </row>
    <row r="7147" spans="6:6" x14ac:dyDescent="0.25">
      <c r="F7147" s="44"/>
    </row>
    <row r="7148" spans="6:6" x14ac:dyDescent="0.25">
      <c r="F7148" s="44"/>
    </row>
    <row r="7149" spans="6:6" x14ac:dyDescent="0.25">
      <c r="F7149" s="44"/>
    </row>
    <row r="7150" spans="6:6" x14ac:dyDescent="0.25">
      <c r="F7150" s="44"/>
    </row>
    <row r="7151" spans="6:6" x14ac:dyDescent="0.25">
      <c r="F7151" s="44"/>
    </row>
    <row r="7152" spans="6:6" x14ac:dyDescent="0.25">
      <c r="F7152" s="44"/>
    </row>
    <row r="7153" spans="6:6" x14ac:dyDescent="0.25">
      <c r="F7153" s="44"/>
    </row>
    <row r="7154" spans="6:6" x14ac:dyDescent="0.25">
      <c r="F7154" s="44"/>
    </row>
    <row r="7155" spans="6:6" x14ac:dyDescent="0.25">
      <c r="F7155" s="44"/>
    </row>
    <row r="7156" spans="6:6" x14ac:dyDescent="0.25">
      <c r="F7156" s="44"/>
    </row>
    <row r="7157" spans="6:6" x14ac:dyDescent="0.25">
      <c r="F7157" s="44"/>
    </row>
    <row r="7158" spans="6:6" x14ac:dyDescent="0.25">
      <c r="F7158" s="44"/>
    </row>
    <row r="7159" spans="6:6" x14ac:dyDescent="0.25">
      <c r="F7159" s="44"/>
    </row>
    <row r="7160" spans="6:6" x14ac:dyDescent="0.25">
      <c r="F7160" s="44"/>
    </row>
    <row r="7161" spans="6:6" x14ac:dyDescent="0.25">
      <c r="F7161" s="44"/>
    </row>
    <row r="7162" spans="6:6" x14ac:dyDescent="0.25">
      <c r="F7162" s="44"/>
    </row>
    <row r="7163" spans="6:6" x14ac:dyDescent="0.25">
      <c r="F7163" s="44"/>
    </row>
    <row r="7164" spans="6:6" x14ac:dyDescent="0.25">
      <c r="F7164" s="44"/>
    </row>
    <row r="7165" spans="6:6" x14ac:dyDescent="0.25">
      <c r="F7165" s="44"/>
    </row>
    <row r="7166" spans="6:6" x14ac:dyDescent="0.25">
      <c r="F7166" s="44"/>
    </row>
    <row r="7167" spans="6:6" x14ac:dyDescent="0.25">
      <c r="F7167" s="44"/>
    </row>
    <row r="7168" spans="6:6" x14ac:dyDescent="0.25">
      <c r="F7168" s="44"/>
    </row>
    <row r="7169" spans="6:6" x14ac:dyDescent="0.25">
      <c r="F7169" s="44"/>
    </row>
    <row r="7170" spans="6:6" x14ac:dyDescent="0.25">
      <c r="F7170" s="44"/>
    </row>
    <row r="7171" spans="6:6" x14ac:dyDescent="0.25">
      <c r="F7171" s="44"/>
    </row>
    <row r="7172" spans="6:6" x14ac:dyDescent="0.25">
      <c r="F7172" s="44"/>
    </row>
    <row r="7173" spans="6:6" x14ac:dyDescent="0.25">
      <c r="F7173" s="44"/>
    </row>
    <row r="7174" spans="6:6" x14ac:dyDescent="0.25">
      <c r="F7174" s="44"/>
    </row>
    <row r="7175" spans="6:6" x14ac:dyDescent="0.25">
      <c r="F7175" s="44"/>
    </row>
    <row r="7176" spans="6:6" x14ac:dyDescent="0.25">
      <c r="F7176" s="44"/>
    </row>
    <row r="7177" spans="6:6" x14ac:dyDescent="0.25">
      <c r="F7177" s="44"/>
    </row>
    <row r="7178" spans="6:6" x14ac:dyDescent="0.25">
      <c r="F7178" s="44"/>
    </row>
    <row r="7179" spans="6:6" x14ac:dyDescent="0.25">
      <c r="F7179" s="44"/>
    </row>
    <row r="7180" spans="6:6" x14ac:dyDescent="0.25">
      <c r="F7180" s="44"/>
    </row>
    <row r="7181" spans="6:6" x14ac:dyDescent="0.25">
      <c r="F7181" s="44"/>
    </row>
    <row r="7182" spans="6:6" x14ac:dyDescent="0.25">
      <c r="F7182" s="44"/>
    </row>
    <row r="7183" spans="6:6" x14ac:dyDescent="0.25">
      <c r="F7183" s="44"/>
    </row>
    <row r="7184" spans="6:6" x14ac:dyDescent="0.25">
      <c r="F7184" s="44"/>
    </row>
    <row r="7185" spans="6:6" x14ac:dyDescent="0.25">
      <c r="F7185" s="44"/>
    </row>
    <row r="7186" spans="6:6" x14ac:dyDescent="0.25">
      <c r="F7186" s="44"/>
    </row>
    <row r="7187" spans="6:6" x14ac:dyDescent="0.25">
      <c r="F7187" s="44"/>
    </row>
    <row r="7188" spans="6:6" x14ac:dyDescent="0.25">
      <c r="F7188" s="44"/>
    </row>
    <row r="7189" spans="6:6" x14ac:dyDescent="0.25">
      <c r="F7189" s="44"/>
    </row>
    <row r="7190" spans="6:6" x14ac:dyDescent="0.25">
      <c r="F7190" s="44"/>
    </row>
    <row r="7191" spans="6:6" x14ac:dyDescent="0.25">
      <c r="F7191" s="44"/>
    </row>
    <row r="7192" spans="6:6" x14ac:dyDescent="0.25">
      <c r="F7192" s="44"/>
    </row>
    <row r="7193" spans="6:6" x14ac:dyDescent="0.25">
      <c r="F7193" s="44"/>
    </row>
    <row r="7194" spans="6:6" x14ac:dyDescent="0.25">
      <c r="F7194" s="44"/>
    </row>
    <row r="7195" spans="6:6" x14ac:dyDescent="0.25">
      <c r="F7195" s="44"/>
    </row>
    <row r="7196" spans="6:6" x14ac:dyDescent="0.25">
      <c r="F7196" s="44"/>
    </row>
    <row r="7197" spans="6:6" x14ac:dyDescent="0.25">
      <c r="F7197" s="44"/>
    </row>
    <row r="7198" spans="6:6" x14ac:dyDescent="0.25">
      <c r="F7198" s="44"/>
    </row>
    <row r="7199" spans="6:6" x14ac:dyDescent="0.25">
      <c r="F7199" s="44"/>
    </row>
    <row r="7200" spans="6:6" x14ac:dyDescent="0.25">
      <c r="F7200" s="44"/>
    </row>
    <row r="7201" spans="6:6" x14ac:dyDescent="0.25">
      <c r="F7201" s="44"/>
    </row>
    <row r="7202" spans="6:6" x14ac:dyDescent="0.25">
      <c r="F7202" s="44"/>
    </row>
    <row r="7203" spans="6:6" x14ac:dyDescent="0.25">
      <c r="F7203" s="44"/>
    </row>
    <row r="7204" spans="6:6" x14ac:dyDescent="0.25">
      <c r="F7204" s="44"/>
    </row>
    <row r="7205" spans="6:6" x14ac:dyDescent="0.25">
      <c r="F7205" s="44"/>
    </row>
    <row r="7206" spans="6:6" x14ac:dyDescent="0.25">
      <c r="F7206" s="44"/>
    </row>
    <row r="7207" spans="6:6" x14ac:dyDescent="0.25">
      <c r="F7207" s="44"/>
    </row>
    <row r="7208" spans="6:6" x14ac:dyDescent="0.25">
      <c r="F7208" s="44"/>
    </row>
    <row r="7209" spans="6:6" x14ac:dyDescent="0.25">
      <c r="F7209" s="44"/>
    </row>
    <row r="7210" spans="6:6" x14ac:dyDescent="0.25">
      <c r="F7210" s="44"/>
    </row>
    <row r="7211" spans="6:6" x14ac:dyDescent="0.25">
      <c r="F7211" s="44"/>
    </row>
    <row r="7212" spans="6:6" x14ac:dyDescent="0.25">
      <c r="F7212" s="44"/>
    </row>
    <row r="7213" spans="6:6" x14ac:dyDescent="0.25">
      <c r="F7213" s="44"/>
    </row>
    <row r="7214" spans="6:6" x14ac:dyDescent="0.25">
      <c r="F7214" s="44"/>
    </row>
    <row r="7215" spans="6:6" x14ac:dyDescent="0.25">
      <c r="F7215" s="44"/>
    </row>
    <row r="7216" spans="6:6" x14ac:dyDescent="0.25">
      <c r="F7216" s="44"/>
    </row>
    <row r="7217" spans="6:6" x14ac:dyDescent="0.25">
      <c r="F7217" s="44"/>
    </row>
    <row r="7218" spans="6:6" x14ac:dyDescent="0.25">
      <c r="F7218" s="44"/>
    </row>
    <row r="7219" spans="6:6" x14ac:dyDescent="0.25">
      <c r="F7219" s="44"/>
    </row>
    <row r="7220" spans="6:6" x14ac:dyDescent="0.25">
      <c r="F7220" s="44"/>
    </row>
    <row r="7221" spans="6:6" x14ac:dyDescent="0.25">
      <c r="F7221" s="44"/>
    </row>
    <row r="7222" spans="6:6" x14ac:dyDescent="0.25">
      <c r="F7222" s="44"/>
    </row>
    <row r="7223" spans="6:6" x14ac:dyDescent="0.25">
      <c r="F7223" s="44"/>
    </row>
    <row r="7224" spans="6:6" x14ac:dyDescent="0.25">
      <c r="F7224" s="44"/>
    </row>
    <row r="7225" spans="6:6" x14ac:dyDescent="0.25">
      <c r="F7225" s="44"/>
    </row>
    <row r="7226" spans="6:6" x14ac:dyDescent="0.25">
      <c r="F7226" s="44"/>
    </row>
    <row r="7227" spans="6:6" x14ac:dyDescent="0.25">
      <c r="F7227" s="44"/>
    </row>
    <row r="7228" spans="6:6" x14ac:dyDescent="0.25">
      <c r="F7228" s="44"/>
    </row>
    <row r="7229" spans="6:6" x14ac:dyDescent="0.25">
      <c r="F7229" s="44"/>
    </row>
    <row r="7230" spans="6:6" x14ac:dyDescent="0.25">
      <c r="F7230" s="44"/>
    </row>
    <row r="7231" spans="6:6" x14ac:dyDescent="0.25">
      <c r="F7231" s="44"/>
    </row>
    <row r="7232" spans="6:6" x14ac:dyDescent="0.25">
      <c r="F7232" s="44"/>
    </row>
    <row r="7233" spans="6:6" x14ac:dyDescent="0.25">
      <c r="F7233" s="44"/>
    </row>
    <row r="7234" spans="6:6" x14ac:dyDescent="0.25">
      <c r="F7234" s="44"/>
    </row>
    <row r="7235" spans="6:6" x14ac:dyDescent="0.25">
      <c r="F7235" s="44"/>
    </row>
    <row r="7236" spans="6:6" x14ac:dyDescent="0.25">
      <c r="F7236" s="44"/>
    </row>
    <row r="7237" spans="6:6" x14ac:dyDescent="0.25">
      <c r="F7237" s="44"/>
    </row>
    <row r="7238" spans="6:6" x14ac:dyDescent="0.25">
      <c r="F7238" s="44"/>
    </row>
    <row r="7239" spans="6:6" x14ac:dyDescent="0.25">
      <c r="F7239" s="44"/>
    </row>
    <row r="7240" spans="6:6" x14ac:dyDescent="0.25">
      <c r="F7240" s="44"/>
    </row>
    <row r="7241" spans="6:6" x14ac:dyDescent="0.25">
      <c r="F7241" s="44"/>
    </row>
    <row r="7242" spans="6:6" x14ac:dyDescent="0.25">
      <c r="F7242" s="44"/>
    </row>
    <row r="7243" spans="6:6" x14ac:dyDescent="0.25">
      <c r="F7243" s="44"/>
    </row>
    <row r="7244" spans="6:6" x14ac:dyDescent="0.25">
      <c r="F7244" s="44"/>
    </row>
    <row r="7245" spans="6:6" x14ac:dyDescent="0.25">
      <c r="F7245" s="44"/>
    </row>
    <row r="7246" spans="6:6" x14ac:dyDescent="0.25">
      <c r="F7246" s="44"/>
    </row>
    <row r="7247" spans="6:6" x14ac:dyDescent="0.25">
      <c r="F7247" s="44"/>
    </row>
    <row r="7248" spans="6:6" x14ac:dyDescent="0.25">
      <c r="F7248" s="44"/>
    </row>
    <row r="7249" spans="6:6" x14ac:dyDescent="0.25">
      <c r="F7249" s="44"/>
    </row>
    <row r="7250" spans="6:6" x14ac:dyDescent="0.25">
      <c r="F7250" s="44"/>
    </row>
    <row r="7251" spans="6:6" x14ac:dyDescent="0.25">
      <c r="F7251" s="44"/>
    </row>
    <row r="7252" spans="6:6" x14ac:dyDescent="0.25">
      <c r="F7252" s="44"/>
    </row>
    <row r="7253" spans="6:6" x14ac:dyDescent="0.25">
      <c r="F7253" s="44"/>
    </row>
    <row r="7254" spans="6:6" x14ac:dyDescent="0.25">
      <c r="F7254" s="44"/>
    </row>
    <row r="7255" spans="6:6" x14ac:dyDescent="0.25">
      <c r="F7255" s="44"/>
    </row>
    <row r="7256" spans="6:6" x14ac:dyDescent="0.25">
      <c r="F7256" s="44"/>
    </row>
    <row r="7257" spans="6:6" x14ac:dyDescent="0.25">
      <c r="F7257" s="44"/>
    </row>
    <row r="7258" spans="6:6" x14ac:dyDescent="0.25">
      <c r="F7258" s="44"/>
    </row>
    <row r="7259" spans="6:6" x14ac:dyDescent="0.25">
      <c r="F7259" s="44"/>
    </row>
    <row r="7260" spans="6:6" x14ac:dyDescent="0.25">
      <c r="F7260" s="44"/>
    </row>
    <row r="7261" spans="6:6" x14ac:dyDescent="0.25">
      <c r="F7261" s="44"/>
    </row>
    <row r="7262" spans="6:6" x14ac:dyDescent="0.25">
      <c r="F7262" s="44"/>
    </row>
    <row r="7263" spans="6:6" x14ac:dyDescent="0.25">
      <c r="F7263" s="44"/>
    </row>
    <row r="7264" spans="6:6" x14ac:dyDescent="0.25">
      <c r="F7264" s="44"/>
    </row>
    <row r="7265" spans="6:6" x14ac:dyDescent="0.25">
      <c r="F7265" s="44"/>
    </row>
    <row r="7266" spans="6:6" x14ac:dyDescent="0.25">
      <c r="F7266" s="44"/>
    </row>
    <row r="7267" spans="6:6" x14ac:dyDescent="0.25">
      <c r="F7267" s="44"/>
    </row>
    <row r="7268" spans="6:6" x14ac:dyDescent="0.25">
      <c r="F7268" s="44"/>
    </row>
    <row r="7269" spans="6:6" x14ac:dyDescent="0.25">
      <c r="F7269" s="44"/>
    </row>
    <row r="7270" spans="6:6" x14ac:dyDescent="0.25">
      <c r="F7270" s="44"/>
    </row>
    <row r="7271" spans="6:6" x14ac:dyDescent="0.25">
      <c r="F7271" s="44"/>
    </row>
    <row r="7272" spans="6:6" x14ac:dyDescent="0.25">
      <c r="F7272" s="44"/>
    </row>
    <row r="7273" spans="6:6" x14ac:dyDescent="0.25">
      <c r="F7273" s="44"/>
    </row>
    <row r="7274" spans="6:6" x14ac:dyDescent="0.25">
      <c r="F7274" s="44"/>
    </row>
    <row r="7275" spans="6:6" x14ac:dyDescent="0.25">
      <c r="F7275" s="44"/>
    </row>
    <row r="7276" spans="6:6" x14ac:dyDescent="0.25">
      <c r="F7276" s="44"/>
    </row>
    <row r="7277" spans="6:6" x14ac:dyDescent="0.25">
      <c r="F7277" s="44"/>
    </row>
    <row r="7278" spans="6:6" x14ac:dyDescent="0.25">
      <c r="F7278" s="44"/>
    </row>
    <row r="7279" spans="6:6" x14ac:dyDescent="0.25">
      <c r="F7279" s="44"/>
    </row>
    <row r="7280" spans="6:6" x14ac:dyDescent="0.25">
      <c r="F7280" s="44"/>
    </row>
    <row r="7281" spans="6:6" x14ac:dyDescent="0.25">
      <c r="F7281" s="44"/>
    </row>
    <row r="7282" spans="6:6" x14ac:dyDescent="0.25">
      <c r="F7282" s="44"/>
    </row>
    <row r="7283" spans="6:6" x14ac:dyDescent="0.25">
      <c r="F7283" s="44"/>
    </row>
    <row r="7284" spans="6:6" x14ac:dyDescent="0.25">
      <c r="F7284" s="44"/>
    </row>
    <row r="7285" spans="6:6" x14ac:dyDescent="0.25">
      <c r="F7285" s="44"/>
    </row>
    <row r="7286" spans="6:6" x14ac:dyDescent="0.25">
      <c r="F7286" s="44"/>
    </row>
    <row r="7287" spans="6:6" x14ac:dyDescent="0.25">
      <c r="F7287" s="44"/>
    </row>
    <row r="7288" spans="6:6" x14ac:dyDescent="0.25">
      <c r="F7288" s="44"/>
    </row>
    <row r="7289" spans="6:6" x14ac:dyDescent="0.25">
      <c r="F7289" s="44"/>
    </row>
    <row r="7290" spans="6:6" x14ac:dyDescent="0.25">
      <c r="F7290" s="44"/>
    </row>
    <row r="7291" spans="6:6" x14ac:dyDescent="0.25">
      <c r="F7291" s="44"/>
    </row>
    <row r="7292" spans="6:6" x14ac:dyDescent="0.25">
      <c r="F7292" s="44"/>
    </row>
    <row r="7293" spans="6:6" x14ac:dyDescent="0.25">
      <c r="F7293" s="44"/>
    </row>
    <row r="7294" spans="6:6" x14ac:dyDescent="0.25">
      <c r="F7294" s="44"/>
    </row>
    <row r="7295" spans="6:6" x14ac:dyDescent="0.25">
      <c r="F7295" s="44"/>
    </row>
    <row r="7296" spans="6:6" x14ac:dyDescent="0.25">
      <c r="F7296" s="44"/>
    </row>
    <row r="7297" spans="6:6" x14ac:dyDescent="0.25">
      <c r="F7297" s="44"/>
    </row>
    <row r="7298" spans="6:6" x14ac:dyDescent="0.25">
      <c r="F7298" s="44"/>
    </row>
    <row r="7299" spans="6:6" x14ac:dyDescent="0.25">
      <c r="F7299" s="44"/>
    </row>
    <row r="7300" spans="6:6" x14ac:dyDescent="0.25">
      <c r="F7300" s="44"/>
    </row>
    <row r="7301" spans="6:6" x14ac:dyDescent="0.25">
      <c r="F7301" s="44"/>
    </row>
    <row r="7302" spans="6:6" x14ac:dyDescent="0.25">
      <c r="F7302" s="44"/>
    </row>
    <row r="7303" spans="6:6" x14ac:dyDescent="0.25">
      <c r="F7303" s="44"/>
    </row>
    <row r="7304" spans="6:6" x14ac:dyDescent="0.25">
      <c r="F7304" s="44"/>
    </row>
    <row r="7305" spans="6:6" x14ac:dyDescent="0.25">
      <c r="F7305" s="44"/>
    </row>
    <row r="7306" spans="6:6" x14ac:dyDescent="0.25">
      <c r="F7306" s="44"/>
    </row>
    <row r="7307" spans="6:6" x14ac:dyDescent="0.25">
      <c r="F7307" s="44"/>
    </row>
    <row r="7308" spans="6:6" x14ac:dyDescent="0.25">
      <c r="F7308" s="44"/>
    </row>
    <row r="7309" spans="6:6" x14ac:dyDescent="0.25">
      <c r="F7309" s="44"/>
    </row>
    <row r="7310" spans="6:6" x14ac:dyDescent="0.25">
      <c r="F7310" s="44"/>
    </row>
    <row r="7311" spans="6:6" x14ac:dyDescent="0.25">
      <c r="F7311" s="44"/>
    </row>
    <row r="7312" spans="6:6" x14ac:dyDescent="0.25">
      <c r="F7312" s="44"/>
    </row>
    <row r="7313" spans="6:6" x14ac:dyDescent="0.25">
      <c r="F7313" s="44"/>
    </row>
    <row r="7314" spans="6:6" x14ac:dyDescent="0.25">
      <c r="F7314" s="44"/>
    </row>
    <row r="7315" spans="6:6" x14ac:dyDescent="0.25">
      <c r="F7315" s="44"/>
    </row>
    <row r="7316" spans="6:6" x14ac:dyDescent="0.25">
      <c r="F7316" s="44"/>
    </row>
    <row r="7317" spans="6:6" x14ac:dyDescent="0.25">
      <c r="F7317" s="44"/>
    </row>
    <row r="7318" spans="6:6" x14ac:dyDescent="0.25">
      <c r="F7318" s="44"/>
    </row>
    <row r="7319" spans="6:6" x14ac:dyDescent="0.25">
      <c r="F7319" s="44"/>
    </row>
    <row r="7320" spans="6:6" x14ac:dyDescent="0.25">
      <c r="F7320" s="44"/>
    </row>
    <row r="7321" spans="6:6" x14ac:dyDescent="0.25">
      <c r="F7321" s="44"/>
    </row>
    <row r="7322" spans="6:6" x14ac:dyDescent="0.25">
      <c r="F7322" s="44"/>
    </row>
    <row r="7323" spans="6:6" x14ac:dyDescent="0.25">
      <c r="F7323" s="44"/>
    </row>
    <row r="7324" spans="6:6" x14ac:dyDescent="0.25">
      <c r="F7324" s="44"/>
    </row>
    <row r="7325" spans="6:6" x14ac:dyDescent="0.25">
      <c r="F7325" s="44"/>
    </row>
    <row r="7326" spans="6:6" x14ac:dyDescent="0.25">
      <c r="F7326" s="44"/>
    </row>
    <row r="7327" spans="6:6" x14ac:dyDescent="0.25">
      <c r="F7327" s="44"/>
    </row>
    <row r="7328" spans="6:6" x14ac:dyDescent="0.25">
      <c r="F7328" s="44"/>
    </row>
    <row r="7329" spans="6:6" x14ac:dyDescent="0.25">
      <c r="F7329" s="44"/>
    </row>
    <row r="7330" spans="6:6" x14ac:dyDescent="0.25">
      <c r="F7330" s="44"/>
    </row>
    <row r="7331" spans="6:6" x14ac:dyDescent="0.25">
      <c r="F7331" s="44"/>
    </row>
    <row r="7332" spans="6:6" x14ac:dyDescent="0.25">
      <c r="F7332" s="44"/>
    </row>
    <row r="7333" spans="6:6" x14ac:dyDescent="0.25">
      <c r="F7333" s="44"/>
    </row>
    <row r="7334" spans="6:6" x14ac:dyDescent="0.25">
      <c r="F7334" s="44"/>
    </row>
    <row r="7335" spans="6:6" x14ac:dyDescent="0.25">
      <c r="F7335" s="44"/>
    </row>
    <row r="7336" spans="6:6" x14ac:dyDescent="0.25">
      <c r="F7336" s="44"/>
    </row>
    <row r="7337" spans="6:6" x14ac:dyDescent="0.25">
      <c r="F7337" s="44"/>
    </row>
    <row r="7338" spans="6:6" x14ac:dyDescent="0.25">
      <c r="F7338" s="44"/>
    </row>
    <row r="7339" spans="6:6" x14ac:dyDescent="0.25">
      <c r="F7339" s="44"/>
    </row>
    <row r="7340" spans="6:6" x14ac:dyDescent="0.25">
      <c r="F7340" s="44"/>
    </row>
    <row r="7341" spans="6:6" x14ac:dyDescent="0.25">
      <c r="F7341" s="44"/>
    </row>
    <row r="7342" spans="6:6" x14ac:dyDescent="0.25">
      <c r="F7342" s="44"/>
    </row>
    <row r="7343" spans="6:6" x14ac:dyDescent="0.25">
      <c r="F7343" s="44"/>
    </row>
    <row r="7344" spans="6:6" x14ac:dyDescent="0.25">
      <c r="F7344" s="44"/>
    </row>
    <row r="7345" spans="6:6" x14ac:dyDescent="0.25">
      <c r="F7345" s="44"/>
    </row>
    <row r="7346" spans="6:6" x14ac:dyDescent="0.25">
      <c r="F7346" s="44"/>
    </row>
    <row r="7347" spans="6:6" x14ac:dyDescent="0.25">
      <c r="F7347" s="44"/>
    </row>
    <row r="7348" spans="6:6" x14ac:dyDescent="0.25">
      <c r="F7348" s="44"/>
    </row>
    <row r="7349" spans="6:6" x14ac:dyDescent="0.25">
      <c r="F7349" s="44"/>
    </row>
    <row r="7350" spans="6:6" x14ac:dyDescent="0.25">
      <c r="F7350" s="44"/>
    </row>
    <row r="7351" spans="6:6" x14ac:dyDescent="0.25">
      <c r="F7351" s="44"/>
    </row>
    <row r="7352" spans="6:6" x14ac:dyDescent="0.25">
      <c r="F7352" s="44"/>
    </row>
    <row r="7353" spans="6:6" x14ac:dyDescent="0.25">
      <c r="F7353" s="44"/>
    </row>
    <row r="7354" spans="6:6" x14ac:dyDescent="0.25">
      <c r="F7354" s="44"/>
    </row>
    <row r="7355" spans="6:6" x14ac:dyDescent="0.25">
      <c r="F7355" s="44"/>
    </row>
    <row r="7356" spans="6:6" x14ac:dyDescent="0.25">
      <c r="F7356" s="44"/>
    </row>
    <row r="7357" spans="6:6" x14ac:dyDescent="0.25">
      <c r="F7357" s="44"/>
    </row>
    <row r="7358" spans="6:6" x14ac:dyDescent="0.25">
      <c r="F7358" s="44"/>
    </row>
    <row r="7359" spans="6:6" x14ac:dyDescent="0.25">
      <c r="F7359" s="44"/>
    </row>
    <row r="7360" spans="6:6" x14ac:dyDescent="0.25">
      <c r="F7360" s="44"/>
    </row>
    <row r="7361" spans="6:6" x14ac:dyDescent="0.25">
      <c r="F7361" s="44"/>
    </row>
    <row r="7362" spans="6:6" x14ac:dyDescent="0.25">
      <c r="F7362" s="44"/>
    </row>
    <row r="7363" spans="6:6" x14ac:dyDescent="0.25">
      <c r="F7363" s="44"/>
    </row>
    <row r="7364" spans="6:6" x14ac:dyDescent="0.25">
      <c r="F7364" s="44"/>
    </row>
    <row r="7365" spans="6:6" x14ac:dyDescent="0.25">
      <c r="F7365" s="44"/>
    </row>
    <row r="7366" spans="6:6" x14ac:dyDescent="0.25">
      <c r="F7366" s="44"/>
    </row>
    <row r="7367" spans="6:6" x14ac:dyDescent="0.25">
      <c r="F7367" s="44"/>
    </row>
    <row r="7368" spans="6:6" x14ac:dyDescent="0.25">
      <c r="F7368" s="44"/>
    </row>
    <row r="7369" spans="6:6" x14ac:dyDescent="0.25">
      <c r="F7369" s="44"/>
    </row>
    <row r="7370" spans="6:6" x14ac:dyDescent="0.25">
      <c r="F7370" s="44"/>
    </row>
    <row r="7371" spans="6:6" x14ac:dyDescent="0.25">
      <c r="F7371" s="44"/>
    </row>
    <row r="7372" spans="6:6" x14ac:dyDescent="0.25">
      <c r="F7372" s="44"/>
    </row>
    <row r="7373" spans="6:6" x14ac:dyDescent="0.25">
      <c r="F7373" s="44"/>
    </row>
    <row r="7374" spans="6:6" x14ac:dyDescent="0.25">
      <c r="F7374" s="44"/>
    </row>
    <row r="7375" spans="6:6" x14ac:dyDescent="0.25">
      <c r="F7375" s="44"/>
    </row>
    <row r="7376" spans="6:6" x14ac:dyDescent="0.25">
      <c r="F7376" s="44"/>
    </row>
    <row r="7377" spans="6:6" x14ac:dyDescent="0.25">
      <c r="F7377" s="44"/>
    </row>
    <row r="7378" spans="6:6" x14ac:dyDescent="0.25">
      <c r="F7378" s="44"/>
    </row>
    <row r="7379" spans="6:6" x14ac:dyDescent="0.25">
      <c r="F7379" s="44"/>
    </row>
    <row r="7380" spans="6:6" x14ac:dyDescent="0.25">
      <c r="F7380" s="44"/>
    </row>
    <row r="7381" spans="6:6" x14ac:dyDescent="0.25">
      <c r="F7381" s="44"/>
    </row>
    <row r="7382" spans="6:6" x14ac:dyDescent="0.25">
      <c r="F7382" s="44"/>
    </row>
    <row r="7383" spans="6:6" x14ac:dyDescent="0.25">
      <c r="F7383" s="44"/>
    </row>
    <row r="7384" spans="6:6" x14ac:dyDescent="0.25">
      <c r="F7384" s="44"/>
    </row>
    <row r="7385" spans="6:6" x14ac:dyDescent="0.25">
      <c r="F7385" s="44"/>
    </row>
    <row r="7386" spans="6:6" x14ac:dyDescent="0.25">
      <c r="F7386" s="44"/>
    </row>
    <row r="7387" spans="6:6" x14ac:dyDescent="0.25">
      <c r="F7387" s="44"/>
    </row>
    <row r="7388" spans="6:6" x14ac:dyDescent="0.25">
      <c r="F7388" s="44"/>
    </row>
    <row r="7389" spans="6:6" x14ac:dyDescent="0.25">
      <c r="F7389" s="44"/>
    </row>
    <row r="7390" spans="6:6" x14ac:dyDescent="0.25">
      <c r="F7390" s="44"/>
    </row>
    <row r="7391" spans="6:6" x14ac:dyDescent="0.25">
      <c r="F7391" s="44"/>
    </row>
    <row r="7392" spans="6:6" x14ac:dyDescent="0.25">
      <c r="F7392" s="44"/>
    </row>
    <row r="7393" spans="6:6" x14ac:dyDescent="0.25">
      <c r="F7393" s="44"/>
    </row>
    <row r="7394" spans="6:6" x14ac:dyDescent="0.25">
      <c r="F7394" s="44"/>
    </row>
    <row r="7395" spans="6:6" x14ac:dyDescent="0.25">
      <c r="F7395" s="44"/>
    </row>
    <row r="7396" spans="6:6" x14ac:dyDescent="0.25">
      <c r="F7396" s="44"/>
    </row>
    <row r="7397" spans="6:6" x14ac:dyDescent="0.25">
      <c r="F7397" s="44"/>
    </row>
    <row r="7398" spans="6:6" x14ac:dyDescent="0.25">
      <c r="F7398" s="44"/>
    </row>
    <row r="7399" spans="6:6" x14ac:dyDescent="0.25">
      <c r="F7399" s="44"/>
    </row>
    <row r="7400" spans="6:6" x14ac:dyDescent="0.25">
      <c r="F7400" s="44"/>
    </row>
    <row r="7401" spans="6:6" x14ac:dyDescent="0.25">
      <c r="F7401" s="44"/>
    </row>
    <row r="7402" spans="6:6" x14ac:dyDescent="0.25">
      <c r="F7402" s="44"/>
    </row>
    <row r="7403" spans="6:6" x14ac:dyDescent="0.25">
      <c r="F7403" s="44"/>
    </row>
    <row r="7404" spans="6:6" x14ac:dyDescent="0.25">
      <c r="F7404" s="44"/>
    </row>
    <row r="7405" spans="6:6" x14ac:dyDescent="0.25">
      <c r="F7405" s="44"/>
    </row>
    <row r="7406" spans="6:6" x14ac:dyDescent="0.25">
      <c r="F7406" s="44"/>
    </row>
    <row r="7407" spans="6:6" x14ac:dyDescent="0.25">
      <c r="F7407" s="44"/>
    </row>
    <row r="7408" spans="6:6" x14ac:dyDescent="0.25">
      <c r="F7408" s="44"/>
    </row>
    <row r="7409" spans="6:6" x14ac:dyDescent="0.25">
      <c r="F7409" s="44"/>
    </row>
    <row r="7410" spans="6:6" x14ac:dyDescent="0.25">
      <c r="F7410" s="44"/>
    </row>
    <row r="7411" spans="6:6" x14ac:dyDescent="0.25">
      <c r="F7411" s="44"/>
    </row>
    <row r="7412" spans="6:6" x14ac:dyDescent="0.25">
      <c r="F7412" s="44"/>
    </row>
    <row r="7413" spans="6:6" x14ac:dyDescent="0.25">
      <c r="F7413" s="44"/>
    </row>
    <row r="7414" spans="6:6" x14ac:dyDescent="0.25">
      <c r="F7414" s="44"/>
    </row>
    <row r="7415" spans="6:6" x14ac:dyDescent="0.25">
      <c r="F7415" s="44"/>
    </row>
    <row r="7416" spans="6:6" x14ac:dyDescent="0.25">
      <c r="F7416" s="44"/>
    </row>
    <row r="7417" spans="6:6" x14ac:dyDescent="0.25">
      <c r="F7417" s="44"/>
    </row>
    <row r="7418" spans="6:6" x14ac:dyDescent="0.25">
      <c r="F7418" s="44"/>
    </row>
    <row r="7419" spans="6:6" x14ac:dyDescent="0.25">
      <c r="F7419" s="44"/>
    </row>
    <row r="7420" spans="6:6" x14ac:dyDescent="0.25">
      <c r="F7420" s="44"/>
    </row>
    <row r="7421" spans="6:6" x14ac:dyDescent="0.25">
      <c r="F7421" s="44"/>
    </row>
    <row r="7422" spans="6:6" x14ac:dyDescent="0.25">
      <c r="F7422" s="44"/>
    </row>
    <row r="7423" spans="6:6" x14ac:dyDescent="0.25">
      <c r="F7423" s="44"/>
    </row>
    <row r="7424" spans="6:6" x14ac:dyDescent="0.25">
      <c r="F7424" s="44"/>
    </row>
    <row r="7425" spans="6:6" x14ac:dyDescent="0.25">
      <c r="F7425" s="44"/>
    </row>
    <row r="7426" spans="6:6" x14ac:dyDescent="0.25">
      <c r="F7426" s="44"/>
    </row>
    <row r="7427" spans="6:6" x14ac:dyDescent="0.25">
      <c r="F7427" s="44"/>
    </row>
    <row r="7428" spans="6:6" x14ac:dyDescent="0.25">
      <c r="F7428" s="44"/>
    </row>
    <row r="7429" spans="6:6" x14ac:dyDescent="0.25">
      <c r="F7429" s="44"/>
    </row>
    <row r="7430" spans="6:6" x14ac:dyDescent="0.25">
      <c r="F7430" s="44"/>
    </row>
    <row r="7431" spans="6:6" x14ac:dyDescent="0.25">
      <c r="F7431" s="44"/>
    </row>
    <row r="7432" spans="6:6" x14ac:dyDescent="0.25">
      <c r="F7432" s="44"/>
    </row>
    <row r="7433" spans="6:6" x14ac:dyDescent="0.25">
      <c r="F7433" s="44"/>
    </row>
    <row r="7434" spans="6:6" x14ac:dyDescent="0.25">
      <c r="F7434" s="44"/>
    </row>
    <row r="7435" spans="6:6" x14ac:dyDescent="0.25">
      <c r="F7435" s="44"/>
    </row>
    <row r="7436" spans="6:6" x14ac:dyDescent="0.25">
      <c r="F7436" s="44"/>
    </row>
    <row r="7437" spans="6:6" x14ac:dyDescent="0.25">
      <c r="F7437" s="44"/>
    </row>
    <row r="7438" spans="6:6" x14ac:dyDescent="0.25">
      <c r="F7438" s="44"/>
    </row>
    <row r="7439" spans="6:6" x14ac:dyDescent="0.25">
      <c r="F7439" s="44"/>
    </row>
    <row r="7440" spans="6:6" x14ac:dyDescent="0.25">
      <c r="F7440" s="44"/>
    </row>
    <row r="7441" spans="6:6" x14ac:dyDescent="0.25">
      <c r="F7441" s="44"/>
    </row>
    <row r="7442" spans="6:6" x14ac:dyDescent="0.25">
      <c r="F7442" s="44"/>
    </row>
    <row r="7443" spans="6:6" x14ac:dyDescent="0.25">
      <c r="F7443" s="44"/>
    </row>
    <row r="7444" spans="6:6" x14ac:dyDescent="0.25">
      <c r="F7444" s="44"/>
    </row>
    <row r="7445" spans="6:6" x14ac:dyDescent="0.25">
      <c r="F7445" s="44"/>
    </row>
    <row r="7446" spans="6:6" x14ac:dyDescent="0.25">
      <c r="F7446" s="44"/>
    </row>
    <row r="7447" spans="6:6" x14ac:dyDescent="0.25">
      <c r="F7447" s="44"/>
    </row>
    <row r="7448" spans="6:6" x14ac:dyDescent="0.25">
      <c r="F7448" s="44"/>
    </row>
    <row r="7449" spans="6:6" x14ac:dyDescent="0.25">
      <c r="F7449" s="44"/>
    </row>
    <row r="7450" spans="6:6" x14ac:dyDescent="0.25">
      <c r="F7450" s="44"/>
    </row>
    <row r="7451" spans="6:6" x14ac:dyDescent="0.25">
      <c r="F7451" s="44"/>
    </row>
    <row r="7452" spans="6:6" x14ac:dyDescent="0.25">
      <c r="F7452" s="44"/>
    </row>
    <row r="7453" spans="6:6" x14ac:dyDescent="0.25">
      <c r="F7453" s="44"/>
    </row>
    <row r="7454" spans="6:6" x14ac:dyDescent="0.25">
      <c r="F7454" s="44"/>
    </row>
    <row r="7455" spans="6:6" x14ac:dyDescent="0.25">
      <c r="F7455" s="44"/>
    </row>
    <row r="7456" spans="6:6" x14ac:dyDescent="0.25">
      <c r="F7456" s="44"/>
    </row>
    <row r="7457" spans="6:6" x14ac:dyDescent="0.25">
      <c r="F7457" s="44"/>
    </row>
    <row r="7458" spans="6:6" x14ac:dyDescent="0.25">
      <c r="F7458" s="44"/>
    </row>
    <row r="7459" spans="6:6" x14ac:dyDescent="0.25">
      <c r="F7459" s="44"/>
    </row>
    <row r="7460" spans="6:6" x14ac:dyDescent="0.25">
      <c r="F7460" s="44"/>
    </row>
    <row r="7461" spans="6:6" x14ac:dyDescent="0.25">
      <c r="F7461" s="44"/>
    </row>
    <row r="7462" spans="6:6" x14ac:dyDescent="0.25">
      <c r="F7462" s="44"/>
    </row>
    <row r="7463" spans="6:6" x14ac:dyDescent="0.25">
      <c r="F7463" s="44"/>
    </row>
    <row r="7464" spans="6:6" x14ac:dyDescent="0.25">
      <c r="F7464" s="44"/>
    </row>
    <row r="7465" spans="6:6" x14ac:dyDescent="0.25">
      <c r="F7465" s="44"/>
    </row>
    <row r="7466" spans="6:6" x14ac:dyDescent="0.25">
      <c r="F7466" s="44"/>
    </row>
    <row r="7467" spans="6:6" x14ac:dyDescent="0.25">
      <c r="F7467" s="44"/>
    </row>
    <row r="7468" spans="6:6" x14ac:dyDescent="0.25">
      <c r="F7468" s="44"/>
    </row>
    <row r="7469" spans="6:6" x14ac:dyDescent="0.25">
      <c r="F7469" s="44"/>
    </row>
    <row r="7470" spans="6:6" x14ac:dyDescent="0.25">
      <c r="F7470" s="44"/>
    </row>
    <row r="7471" spans="6:6" x14ac:dyDescent="0.25">
      <c r="F7471" s="44"/>
    </row>
    <row r="7472" spans="6:6" x14ac:dyDescent="0.25">
      <c r="F7472" s="44"/>
    </row>
    <row r="7473" spans="6:6" x14ac:dyDescent="0.25">
      <c r="F7473" s="44"/>
    </row>
    <row r="7474" spans="6:6" x14ac:dyDescent="0.25">
      <c r="F7474" s="44"/>
    </row>
    <row r="7475" spans="6:6" x14ac:dyDescent="0.25">
      <c r="F7475" s="44"/>
    </row>
    <row r="7476" spans="6:6" x14ac:dyDescent="0.25">
      <c r="F7476" s="44"/>
    </row>
    <row r="7477" spans="6:6" x14ac:dyDescent="0.25">
      <c r="F7477" s="44"/>
    </row>
    <row r="7478" spans="6:6" x14ac:dyDescent="0.25">
      <c r="F7478" s="44"/>
    </row>
    <row r="7479" spans="6:6" x14ac:dyDescent="0.25">
      <c r="F7479" s="44"/>
    </row>
    <row r="7480" spans="6:6" x14ac:dyDescent="0.25">
      <c r="F7480" s="44"/>
    </row>
    <row r="7481" spans="6:6" x14ac:dyDescent="0.25">
      <c r="F7481" s="44"/>
    </row>
    <row r="7482" spans="6:6" x14ac:dyDescent="0.25">
      <c r="F7482" s="44"/>
    </row>
    <row r="7483" spans="6:6" x14ac:dyDescent="0.25">
      <c r="F7483" s="44"/>
    </row>
    <row r="7484" spans="6:6" x14ac:dyDescent="0.25">
      <c r="F7484" s="44"/>
    </row>
    <row r="7485" spans="6:6" x14ac:dyDescent="0.25">
      <c r="F7485" s="44"/>
    </row>
    <row r="7486" spans="6:6" x14ac:dyDescent="0.25">
      <c r="F7486" s="44"/>
    </row>
    <row r="7487" spans="6:6" x14ac:dyDescent="0.25">
      <c r="F7487" s="44"/>
    </row>
    <row r="7488" spans="6:6" x14ac:dyDescent="0.25">
      <c r="F7488" s="44"/>
    </row>
    <row r="7489" spans="6:6" x14ac:dyDescent="0.25">
      <c r="F7489" s="44"/>
    </row>
    <row r="7490" spans="6:6" x14ac:dyDescent="0.25">
      <c r="F7490" s="44"/>
    </row>
    <row r="7491" spans="6:6" x14ac:dyDescent="0.25">
      <c r="F7491" s="44"/>
    </row>
    <row r="7492" spans="6:6" x14ac:dyDescent="0.25">
      <c r="F7492" s="44"/>
    </row>
    <row r="7493" spans="6:6" x14ac:dyDescent="0.25">
      <c r="F7493" s="44"/>
    </row>
    <row r="7494" spans="6:6" x14ac:dyDescent="0.25">
      <c r="F7494" s="44"/>
    </row>
    <row r="7495" spans="6:6" x14ac:dyDescent="0.25">
      <c r="F7495" s="44"/>
    </row>
    <row r="7496" spans="6:6" x14ac:dyDescent="0.25">
      <c r="F7496" s="44"/>
    </row>
    <row r="7497" spans="6:6" x14ac:dyDescent="0.25">
      <c r="F7497" s="44"/>
    </row>
    <row r="7498" spans="6:6" x14ac:dyDescent="0.25">
      <c r="F7498" s="44"/>
    </row>
    <row r="7499" spans="6:6" x14ac:dyDescent="0.25">
      <c r="F7499" s="44"/>
    </row>
    <row r="7500" spans="6:6" x14ac:dyDescent="0.25">
      <c r="F7500" s="44"/>
    </row>
    <row r="7501" spans="6:6" x14ac:dyDescent="0.25">
      <c r="F7501" s="44"/>
    </row>
    <row r="7502" spans="6:6" x14ac:dyDescent="0.25">
      <c r="F7502" s="44"/>
    </row>
    <row r="7503" spans="6:6" x14ac:dyDescent="0.25">
      <c r="F7503" s="44"/>
    </row>
    <row r="7504" spans="6:6" x14ac:dyDescent="0.25">
      <c r="F7504" s="44"/>
    </row>
    <row r="7505" spans="6:6" x14ac:dyDescent="0.25">
      <c r="F7505" s="44"/>
    </row>
    <row r="7506" spans="6:6" x14ac:dyDescent="0.25">
      <c r="F7506" s="44"/>
    </row>
    <row r="7507" spans="6:6" x14ac:dyDescent="0.25">
      <c r="F7507" s="44"/>
    </row>
    <row r="7508" spans="6:6" x14ac:dyDescent="0.25">
      <c r="F7508" s="44"/>
    </row>
    <row r="7509" spans="6:6" x14ac:dyDescent="0.25">
      <c r="F7509" s="44"/>
    </row>
    <row r="7510" spans="6:6" x14ac:dyDescent="0.25">
      <c r="F7510" s="44"/>
    </row>
    <row r="7511" spans="6:6" x14ac:dyDescent="0.25">
      <c r="F7511" s="44"/>
    </row>
    <row r="7512" spans="6:6" x14ac:dyDescent="0.25">
      <c r="F7512" s="44"/>
    </row>
    <row r="7513" spans="6:6" x14ac:dyDescent="0.25">
      <c r="F7513" s="44"/>
    </row>
    <row r="7514" spans="6:6" x14ac:dyDescent="0.25">
      <c r="F7514" s="44"/>
    </row>
    <row r="7515" spans="6:6" x14ac:dyDescent="0.25">
      <c r="F7515" s="44"/>
    </row>
    <row r="7516" spans="6:6" x14ac:dyDescent="0.25">
      <c r="F7516" s="44"/>
    </row>
    <row r="7517" spans="6:6" x14ac:dyDescent="0.25">
      <c r="F7517" s="44"/>
    </row>
    <row r="7518" spans="6:6" x14ac:dyDescent="0.25">
      <c r="F7518" s="44"/>
    </row>
    <row r="7519" spans="6:6" x14ac:dyDescent="0.25">
      <c r="F7519" s="44"/>
    </row>
    <row r="7520" spans="6:6" x14ac:dyDescent="0.25">
      <c r="F7520" s="44"/>
    </row>
    <row r="7521" spans="6:6" x14ac:dyDescent="0.25">
      <c r="F7521" s="44"/>
    </row>
    <row r="7522" spans="6:6" x14ac:dyDescent="0.25">
      <c r="F7522" s="44"/>
    </row>
    <row r="7523" spans="6:6" x14ac:dyDescent="0.25">
      <c r="F7523" s="44"/>
    </row>
    <row r="7524" spans="6:6" x14ac:dyDescent="0.25">
      <c r="F7524" s="44"/>
    </row>
    <row r="7525" spans="6:6" x14ac:dyDescent="0.25">
      <c r="F7525" s="44"/>
    </row>
    <row r="7526" spans="6:6" x14ac:dyDescent="0.25">
      <c r="F7526" s="44"/>
    </row>
    <row r="7527" spans="6:6" x14ac:dyDescent="0.25">
      <c r="F7527" s="44"/>
    </row>
    <row r="7528" spans="6:6" x14ac:dyDescent="0.25">
      <c r="F7528" s="44"/>
    </row>
    <row r="7529" spans="6:6" x14ac:dyDescent="0.25">
      <c r="F7529" s="44"/>
    </row>
    <row r="7530" spans="6:6" x14ac:dyDescent="0.25">
      <c r="F7530" s="44"/>
    </row>
    <row r="7531" spans="6:6" x14ac:dyDescent="0.25">
      <c r="F7531" s="44"/>
    </row>
    <row r="7532" spans="6:6" x14ac:dyDescent="0.25">
      <c r="F7532" s="44"/>
    </row>
    <row r="7533" spans="6:6" x14ac:dyDescent="0.25">
      <c r="F7533" s="44"/>
    </row>
    <row r="7534" spans="6:6" x14ac:dyDescent="0.25">
      <c r="F7534" s="44"/>
    </row>
    <row r="7535" spans="6:6" x14ac:dyDescent="0.25">
      <c r="F7535" s="44"/>
    </row>
    <row r="7536" spans="6:6" x14ac:dyDescent="0.25">
      <c r="F7536" s="44"/>
    </row>
    <row r="7537" spans="6:6" x14ac:dyDescent="0.25">
      <c r="F7537" s="44"/>
    </row>
    <row r="7538" spans="6:6" x14ac:dyDescent="0.25">
      <c r="F7538" s="44"/>
    </row>
    <row r="7539" spans="6:6" x14ac:dyDescent="0.25">
      <c r="F7539" s="44"/>
    </row>
    <row r="7540" spans="6:6" x14ac:dyDescent="0.25">
      <c r="F7540" s="44"/>
    </row>
    <row r="7541" spans="6:6" x14ac:dyDescent="0.25">
      <c r="F7541" s="44"/>
    </row>
    <row r="7542" spans="6:6" x14ac:dyDescent="0.25">
      <c r="F7542" s="44"/>
    </row>
    <row r="7543" spans="6:6" x14ac:dyDescent="0.25">
      <c r="F7543" s="44"/>
    </row>
    <row r="7544" spans="6:6" x14ac:dyDescent="0.25">
      <c r="F7544" s="44"/>
    </row>
    <row r="7545" spans="6:6" x14ac:dyDescent="0.25">
      <c r="F7545" s="44"/>
    </row>
    <row r="7546" spans="6:6" x14ac:dyDescent="0.25">
      <c r="F7546" s="44"/>
    </row>
    <row r="7547" spans="6:6" x14ac:dyDescent="0.25">
      <c r="F7547" s="44"/>
    </row>
    <row r="7548" spans="6:6" x14ac:dyDescent="0.25">
      <c r="F7548" s="44"/>
    </row>
    <row r="7549" spans="6:6" x14ac:dyDescent="0.25">
      <c r="F7549" s="44"/>
    </row>
    <row r="7550" spans="6:6" x14ac:dyDescent="0.25">
      <c r="F7550" s="44"/>
    </row>
    <row r="7551" spans="6:6" x14ac:dyDescent="0.25">
      <c r="F7551" s="44"/>
    </row>
    <row r="7552" spans="6:6" x14ac:dyDescent="0.25">
      <c r="F7552" s="44"/>
    </row>
    <row r="7553" spans="6:6" x14ac:dyDescent="0.25">
      <c r="F7553" s="44"/>
    </row>
    <row r="7554" spans="6:6" x14ac:dyDescent="0.25">
      <c r="F7554" s="44"/>
    </row>
    <row r="7555" spans="6:6" x14ac:dyDescent="0.25">
      <c r="F7555" s="44"/>
    </row>
    <row r="7556" spans="6:6" x14ac:dyDescent="0.25">
      <c r="F7556" s="44"/>
    </row>
    <row r="7557" spans="6:6" x14ac:dyDescent="0.25">
      <c r="F7557" s="44"/>
    </row>
    <row r="7558" spans="6:6" x14ac:dyDescent="0.25">
      <c r="F7558" s="44"/>
    </row>
    <row r="7559" spans="6:6" x14ac:dyDescent="0.25">
      <c r="F7559" s="44"/>
    </row>
    <row r="7560" spans="6:6" x14ac:dyDescent="0.25">
      <c r="F7560" s="44"/>
    </row>
    <row r="7561" spans="6:6" x14ac:dyDescent="0.25">
      <c r="F7561" s="44"/>
    </row>
    <row r="7562" spans="6:6" x14ac:dyDescent="0.25">
      <c r="F7562" s="44"/>
    </row>
    <row r="7563" spans="6:6" x14ac:dyDescent="0.25">
      <c r="F7563" s="44"/>
    </row>
    <row r="7564" spans="6:6" x14ac:dyDescent="0.25">
      <c r="F7564" s="44"/>
    </row>
    <row r="7565" spans="6:6" x14ac:dyDescent="0.25">
      <c r="F7565" s="44"/>
    </row>
    <row r="7566" spans="6:6" x14ac:dyDescent="0.25">
      <c r="F7566" s="44"/>
    </row>
    <row r="7567" spans="6:6" x14ac:dyDescent="0.25">
      <c r="F7567" s="44"/>
    </row>
    <row r="7568" spans="6:6" x14ac:dyDescent="0.25">
      <c r="F7568" s="44"/>
    </row>
    <row r="7569" spans="6:6" x14ac:dyDescent="0.25">
      <c r="F7569" s="44"/>
    </row>
    <row r="7570" spans="6:6" x14ac:dyDescent="0.25">
      <c r="F7570" s="44"/>
    </row>
    <row r="7571" spans="6:6" x14ac:dyDescent="0.25">
      <c r="F7571" s="44"/>
    </row>
    <row r="7572" spans="6:6" x14ac:dyDescent="0.25">
      <c r="F7572" s="44"/>
    </row>
    <row r="7573" spans="6:6" x14ac:dyDescent="0.25">
      <c r="F7573" s="44"/>
    </row>
    <row r="7574" spans="6:6" x14ac:dyDescent="0.25">
      <c r="F7574" s="44"/>
    </row>
    <row r="7575" spans="6:6" x14ac:dyDescent="0.25">
      <c r="F7575" s="44"/>
    </row>
    <row r="7576" spans="6:6" x14ac:dyDescent="0.25">
      <c r="F7576" s="44"/>
    </row>
    <row r="7577" spans="6:6" x14ac:dyDescent="0.25">
      <c r="F7577" s="44"/>
    </row>
    <row r="7578" spans="6:6" x14ac:dyDescent="0.25">
      <c r="F7578" s="44"/>
    </row>
    <row r="7579" spans="6:6" x14ac:dyDescent="0.25">
      <c r="F7579" s="44"/>
    </row>
    <row r="7580" spans="6:6" x14ac:dyDescent="0.25">
      <c r="F7580" s="44"/>
    </row>
    <row r="7581" spans="6:6" x14ac:dyDescent="0.25">
      <c r="F7581" s="44"/>
    </row>
    <row r="7582" spans="6:6" x14ac:dyDescent="0.25">
      <c r="F7582" s="44"/>
    </row>
    <row r="7583" spans="6:6" x14ac:dyDescent="0.25">
      <c r="F7583" s="44"/>
    </row>
    <row r="7584" spans="6:6" x14ac:dyDescent="0.25">
      <c r="F7584" s="44"/>
    </row>
    <row r="7585" spans="6:6" x14ac:dyDescent="0.25">
      <c r="F7585" s="44"/>
    </row>
    <row r="7586" spans="6:6" x14ac:dyDescent="0.25">
      <c r="F7586" s="44"/>
    </row>
    <row r="7587" spans="6:6" x14ac:dyDescent="0.25">
      <c r="F7587" s="44"/>
    </row>
    <row r="7588" spans="6:6" x14ac:dyDescent="0.25">
      <c r="F7588" s="44"/>
    </row>
    <row r="7589" spans="6:6" x14ac:dyDescent="0.25">
      <c r="F7589" s="44"/>
    </row>
    <row r="7590" spans="6:6" x14ac:dyDescent="0.25">
      <c r="F7590" s="44"/>
    </row>
    <row r="7591" spans="6:6" x14ac:dyDescent="0.25">
      <c r="F7591" s="44"/>
    </row>
    <row r="7592" spans="6:6" x14ac:dyDescent="0.25">
      <c r="F7592" s="44"/>
    </row>
    <row r="7593" spans="6:6" x14ac:dyDescent="0.25">
      <c r="F7593" s="44"/>
    </row>
    <row r="7594" spans="6:6" x14ac:dyDescent="0.25">
      <c r="F7594" s="44"/>
    </row>
    <row r="7595" spans="6:6" x14ac:dyDescent="0.25">
      <c r="F7595" s="44"/>
    </row>
    <row r="7596" spans="6:6" x14ac:dyDescent="0.25">
      <c r="F7596" s="44"/>
    </row>
    <row r="7597" spans="6:6" x14ac:dyDescent="0.25">
      <c r="F7597" s="44"/>
    </row>
    <row r="7598" spans="6:6" x14ac:dyDescent="0.25">
      <c r="F7598" s="44"/>
    </row>
    <row r="7599" spans="6:6" x14ac:dyDescent="0.25">
      <c r="F7599" s="44"/>
    </row>
    <row r="7600" spans="6:6" x14ac:dyDescent="0.25">
      <c r="F7600" s="44"/>
    </row>
    <row r="7601" spans="6:6" x14ac:dyDescent="0.25">
      <c r="F7601" s="44"/>
    </row>
    <row r="7602" spans="6:6" x14ac:dyDescent="0.25">
      <c r="F7602" s="44"/>
    </row>
    <row r="7603" spans="6:6" x14ac:dyDescent="0.25">
      <c r="F7603" s="44"/>
    </row>
    <row r="7604" spans="6:6" x14ac:dyDescent="0.25">
      <c r="F7604" s="44"/>
    </row>
    <row r="7605" spans="6:6" x14ac:dyDescent="0.25">
      <c r="F7605" s="44"/>
    </row>
    <row r="7606" spans="6:6" x14ac:dyDescent="0.25">
      <c r="F7606" s="44"/>
    </row>
    <row r="7607" spans="6:6" x14ac:dyDescent="0.25">
      <c r="F7607" s="44"/>
    </row>
    <row r="7608" spans="6:6" x14ac:dyDescent="0.25">
      <c r="F7608" s="44"/>
    </row>
    <row r="7609" spans="6:6" x14ac:dyDescent="0.25">
      <c r="F7609" s="44"/>
    </row>
    <row r="7610" spans="6:6" x14ac:dyDescent="0.25">
      <c r="F7610" s="44"/>
    </row>
    <row r="7611" spans="6:6" x14ac:dyDescent="0.25">
      <c r="F7611" s="44"/>
    </row>
    <row r="7612" spans="6:6" x14ac:dyDescent="0.25">
      <c r="F7612" s="44"/>
    </row>
    <row r="7613" spans="6:6" x14ac:dyDescent="0.25">
      <c r="F7613" s="44"/>
    </row>
    <row r="7614" spans="6:6" x14ac:dyDescent="0.25">
      <c r="F7614" s="44"/>
    </row>
    <row r="7615" spans="6:6" x14ac:dyDescent="0.25">
      <c r="F7615" s="44"/>
    </row>
    <row r="7616" spans="6:6" x14ac:dyDescent="0.25">
      <c r="F7616" s="44"/>
    </row>
    <row r="7617" spans="6:6" x14ac:dyDescent="0.25">
      <c r="F7617" s="44"/>
    </row>
    <row r="7618" spans="6:6" x14ac:dyDescent="0.25">
      <c r="F7618" s="44"/>
    </row>
    <row r="7619" spans="6:6" x14ac:dyDescent="0.25">
      <c r="F7619" s="44"/>
    </row>
    <row r="7620" spans="6:6" x14ac:dyDescent="0.25">
      <c r="F7620" s="44"/>
    </row>
    <row r="7621" spans="6:6" x14ac:dyDescent="0.25">
      <c r="F7621" s="44"/>
    </row>
    <row r="7622" spans="6:6" x14ac:dyDescent="0.25">
      <c r="F7622" s="44"/>
    </row>
    <row r="7623" spans="6:6" x14ac:dyDescent="0.25">
      <c r="F7623" s="44"/>
    </row>
    <row r="7624" spans="6:6" x14ac:dyDescent="0.25">
      <c r="F7624" s="44"/>
    </row>
    <row r="7625" spans="6:6" x14ac:dyDescent="0.25">
      <c r="F7625" s="44"/>
    </row>
    <row r="7626" spans="6:6" x14ac:dyDescent="0.25">
      <c r="F7626" s="44"/>
    </row>
    <row r="7627" spans="6:6" x14ac:dyDescent="0.25">
      <c r="F7627" s="44"/>
    </row>
    <row r="7628" spans="6:6" x14ac:dyDescent="0.25">
      <c r="F7628" s="44"/>
    </row>
    <row r="7629" spans="6:6" x14ac:dyDescent="0.25">
      <c r="F7629" s="44"/>
    </row>
    <row r="7630" spans="6:6" x14ac:dyDescent="0.25">
      <c r="F7630" s="44"/>
    </row>
    <row r="7631" spans="6:6" x14ac:dyDescent="0.25">
      <c r="F7631" s="44"/>
    </row>
    <row r="7632" spans="6:6" x14ac:dyDescent="0.25">
      <c r="F7632" s="44"/>
    </row>
    <row r="7633" spans="6:6" x14ac:dyDescent="0.25">
      <c r="F7633" s="44"/>
    </row>
    <row r="7634" spans="6:6" x14ac:dyDescent="0.25">
      <c r="F7634" s="44"/>
    </row>
    <row r="7635" spans="6:6" x14ac:dyDescent="0.25">
      <c r="F7635" s="44"/>
    </row>
    <row r="7636" spans="6:6" x14ac:dyDescent="0.25">
      <c r="F7636" s="44"/>
    </row>
    <row r="7637" spans="6:6" x14ac:dyDescent="0.25">
      <c r="F7637" s="44"/>
    </row>
    <row r="7638" spans="6:6" x14ac:dyDescent="0.25">
      <c r="F7638" s="44"/>
    </row>
    <row r="7639" spans="6:6" x14ac:dyDescent="0.25">
      <c r="F7639" s="44"/>
    </row>
    <row r="7640" spans="6:6" x14ac:dyDescent="0.25">
      <c r="F7640" s="44"/>
    </row>
    <row r="7641" spans="6:6" x14ac:dyDescent="0.25">
      <c r="F7641" s="44"/>
    </row>
    <row r="7642" spans="6:6" x14ac:dyDescent="0.25">
      <c r="F7642" s="44"/>
    </row>
    <row r="7643" spans="6:6" x14ac:dyDescent="0.25">
      <c r="F7643" s="44"/>
    </row>
    <row r="7644" spans="6:6" x14ac:dyDescent="0.25">
      <c r="F7644" s="44"/>
    </row>
    <row r="7645" spans="6:6" x14ac:dyDescent="0.25">
      <c r="F7645" s="44"/>
    </row>
    <row r="7646" spans="6:6" x14ac:dyDescent="0.25">
      <c r="F7646" s="44"/>
    </row>
    <row r="7647" spans="6:6" x14ac:dyDescent="0.25">
      <c r="F7647" s="44"/>
    </row>
    <row r="7648" spans="6:6" x14ac:dyDescent="0.25">
      <c r="F7648" s="44"/>
    </row>
    <row r="7649" spans="6:6" x14ac:dyDescent="0.25">
      <c r="F7649" s="44"/>
    </row>
    <row r="7650" spans="6:6" x14ac:dyDescent="0.25">
      <c r="F7650" s="44"/>
    </row>
    <row r="7651" spans="6:6" x14ac:dyDescent="0.25">
      <c r="F7651" s="44"/>
    </row>
    <row r="7652" spans="6:6" x14ac:dyDescent="0.25">
      <c r="F7652" s="44"/>
    </row>
    <row r="7653" spans="6:6" x14ac:dyDescent="0.25">
      <c r="F7653" s="44"/>
    </row>
    <row r="7654" spans="6:6" x14ac:dyDescent="0.25">
      <c r="F7654" s="44"/>
    </row>
    <row r="7655" spans="6:6" x14ac:dyDescent="0.25">
      <c r="F7655" s="44"/>
    </row>
    <row r="7656" spans="6:6" x14ac:dyDescent="0.25">
      <c r="F7656" s="44"/>
    </row>
    <row r="7657" spans="6:6" x14ac:dyDescent="0.25">
      <c r="F7657" s="44"/>
    </row>
    <row r="7658" spans="6:6" x14ac:dyDescent="0.25">
      <c r="F7658" s="44"/>
    </row>
    <row r="7659" spans="6:6" x14ac:dyDescent="0.25">
      <c r="F7659" s="44"/>
    </row>
    <row r="7660" spans="6:6" x14ac:dyDescent="0.25">
      <c r="F7660" s="44"/>
    </row>
    <row r="7661" spans="6:6" x14ac:dyDescent="0.25">
      <c r="F7661" s="44"/>
    </row>
    <row r="7662" spans="6:6" x14ac:dyDescent="0.25">
      <c r="F7662" s="44"/>
    </row>
    <row r="7663" spans="6:6" x14ac:dyDescent="0.25">
      <c r="F7663" s="44"/>
    </row>
    <row r="7664" spans="6:6" x14ac:dyDescent="0.25">
      <c r="F7664" s="44"/>
    </row>
    <row r="7665" spans="6:6" x14ac:dyDescent="0.25">
      <c r="F7665" s="44"/>
    </row>
    <row r="7666" spans="6:6" x14ac:dyDescent="0.25">
      <c r="F7666" s="44"/>
    </row>
    <row r="7667" spans="6:6" x14ac:dyDescent="0.25">
      <c r="F7667" s="44"/>
    </row>
    <row r="7668" spans="6:6" x14ac:dyDescent="0.25">
      <c r="F7668" s="44"/>
    </row>
    <row r="7669" spans="6:6" x14ac:dyDescent="0.25">
      <c r="F7669" s="44"/>
    </row>
    <row r="7670" spans="6:6" x14ac:dyDescent="0.25">
      <c r="F7670" s="44"/>
    </row>
    <row r="7671" spans="6:6" x14ac:dyDescent="0.25">
      <c r="F7671" s="44"/>
    </row>
    <row r="7672" spans="6:6" x14ac:dyDescent="0.25">
      <c r="F7672" s="44"/>
    </row>
    <row r="7673" spans="6:6" x14ac:dyDescent="0.25">
      <c r="F7673" s="44"/>
    </row>
    <row r="7674" spans="6:6" x14ac:dyDescent="0.25">
      <c r="F7674" s="44"/>
    </row>
    <row r="7675" spans="6:6" x14ac:dyDescent="0.25">
      <c r="F7675" s="44"/>
    </row>
    <row r="7676" spans="6:6" x14ac:dyDescent="0.25">
      <c r="F7676" s="44"/>
    </row>
    <row r="7677" spans="6:6" x14ac:dyDescent="0.25">
      <c r="F7677" s="44"/>
    </row>
    <row r="7678" spans="6:6" x14ac:dyDescent="0.25">
      <c r="F7678" s="44"/>
    </row>
    <row r="7679" spans="6:6" x14ac:dyDescent="0.25">
      <c r="F7679" s="44"/>
    </row>
    <row r="7680" spans="6:6" x14ac:dyDescent="0.25">
      <c r="F7680" s="44"/>
    </row>
    <row r="7681" spans="6:6" x14ac:dyDescent="0.25">
      <c r="F7681" s="44"/>
    </row>
    <row r="7682" spans="6:6" x14ac:dyDescent="0.25">
      <c r="F7682" s="44"/>
    </row>
    <row r="7683" spans="6:6" x14ac:dyDescent="0.25">
      <c r="F7683" s="44"/>
    </row>
    <row r="7684" spans="6:6" x14ac:dyDescent="0.25">
      <c r="F7684" s="44"/>
    </row>
    <row r="7685" spans="6:6" x14ac:dyDescent="0.25">
      <c r="F7685" s="44"/>
    </row>
    <row r="7686" spans="6:6" x14ac:dyDescent="0.25">
      <c r="F7686" s="44"/>
    </row>
    <row r="7687" spans="6:6" x14ac:dyDescent="0.25">
      <c r="F7687" s="44"/>
    </row>
    <row r="7688" spans="6:6" x14ac:dyDescent="0.25">
      <c r="F7688" s="44"/>
    </row>
    <row r="7689" spans="6:6" x14ac:dyDescent="0.25">
      <c r="F7689" s="44"/>
    </row>
    <row r="7690" spans="6:6" x14ac:dyDescent="0.25">
      <c r="F7690" s="44"/>
    </row>
    <row r="7691" spans="6:6" x14ac:dyDescent="0.25">
      <c r="F7691" s="44"/>
    </row>
    <row r="7692" spans="6:6" x14ac:dyDescent="0.25">
      <c r="F7692" s="44"/>
    </row>
    <row r="7693" spans="6:6" x14ac:dyDescent="0.25">
      <c r="F7693" s="44"/>
    </row>
    <row r="7694" spans="6:6" x14ac:dyDescent="0.25">
      <c r="F7694" s="44"/>
    </row>
    <row r="7695" spans="6:6" x14ac:dyDescent="0.25">
      <c r="F7695" s="44"/>
    </row>
    <row r="7696" spans="6:6" x14ac:dyDescent="0.25">
      <c r="F7696" s="44"/>
    </row>
    <row r="7697" spans="6:6" x14ac:dyDescent="0.25">
      <c r="F7697" s="44"/>
    </row>
    <row r="7698" spans="6:6" x14ac:dyDescent="0.25">
      <c r="F7698" s="44"/>
    </row>
    <row r="7699" spans="6:6" x14ac:dyDescent="0.25">
      <c r="F7699" s="44"/>
    </row>
    <row r="7700" spans="6:6" x14ac:dyDescent="0.25">
      <c r="F7700" s="44"/>
    </row>
    <row r="7701" spans="6:6" x14ac:dyDescent="0.25">
      <c r="F7701" s="44"/>
    </row>
    <row r="7702" spans="6:6" x14ac:dyDescent="0.25">
      <c r="F7702" s="44"/>
    </row>
    <row r="7703" spans="6:6" x14ac:dyDescent="0.25">
      <c r="F7703" s="44"/>
    </row>
    <row r="7704" spans="6:6" x14ac:dyDescent="0.25">
      <c r="F7704" s="44"/>
    </row>
    <row r="7705" spans="6:6" x14ac:dyDescent="0.25">
      <c r="F7705" s="44"/>
    </row>
    <row r="7706" spans="6:6" x14ac:dyDescent="0.25">
      <c r="F7706" s="44"/>
    </row>
    <row r="7707" spans="6:6" x14ac:dyDescent="0.25">
      <c r="F7707" s="44"/>
    </row>
    <row r="7708" spans="6:6" x14ac:dyDescent="0.25">
      <c r="F7708" s="44"/>
    </row>
    <row r="7709" spans="6:6" x14ac:dyDescent="0.25">
      <c r="F7709" s="44"/>
    </row>
    <row r="7710" spans="6:6" x14ac:dyDescent="0.25">
      <c r="F7710" s="44"/>
    </row>
    <row r="7711" spans="6:6" x14ac:dyDescent="0.25">
      <c r="F7711" s="44"/>
    </row>
    <row r="7712" spans="6:6" x14ac:dyDescent="0.25">
      <c r="F7712" s="44"/>
    </row>
    <row r="7713" spans="6:6" x14ac:dyDescent="0.25">
      <c r="F7713" s="44"/>
    </row>
    <row r="7714" spans="6:6" x14ac:dyDescent="0.25">
      <c r="F7714" s="44"/>
    </row>
    <row r="7715" spans="6:6" x14ac:dyDescent="0.25">
      <c r="F7715" s="44"/>
    </row>
    <row r="7716" spans="6:6" x14ac:dyDescent="0.25">
      <c r="F7716" s="44"/>
    </row>
    <row r="7717" spans="6:6" x14ac:dyDescent="0.25">
      <c r="F7717" s="44"/>
    </row>
    <row r="7718" spans="6:6" x14ac:dyDescent="0.25">
      <c r="F7718" s="44"/>
    </row>
    <row r="7719" spans="6:6" x14ac:dyDescent="0.25">
      <c r="F7719" s="44"/>
    </row>
    <row r="7720" spans="6:6" x14ac:dyDescent="0.25">
      <c r="F7720" s="44"/>
    </row>
    <row r="7721" spans="6:6" x14ac:dyDescent="0.25">
      <c r="F7721" s="44"/>
    </row>
    <row r="7722" spans="6:6" x14ac:dyDescent="0.25">
      <c r="F7722" s="44"/>
    </row>
    <row r="7723" spans="6:6" x14ac:dyDescent="0.25">
      <c r="F7723" s="44"/>
    </row>
    <row r="7724" spans="6:6" x14ac:dyDescent="0.25">
      <c r="F7724" s="44"/>
    </row>
    <row r="7725" spans="6:6" x14ac:dyDescent="0.25">
      <c r="F7725" s="44"/>
    </row>
    <row r="7726" spans="6:6" x14ac:dyDescent="0.25">
      <c r="F7726" s="44"/>
    </row>
    <row r="7727" spans="6:6" x14ac:dyDescent="0.25">
      <c r="F7727" s="44"/>
    </row>
    <row r="7728" spans="6:6" x14ac:dyDescent="0.25">
      <c r="F7728" s="44"/>
    </row>
    <row r="7729" spans="6:6" x14ac:dyDescent="0.25">
      <c r="F7729" s="44"/>
    </row>
    <row r="7730" spans="6:6" x14ac:dyDescent="0.25">
      <c r="F7730" s="44"/>
    </row>
    <row r="7731" spans="6:6" x14ac:dyDescent="0.25">
      <c r="F7731" s="44"/>
    </row>
    <row r="7732" spans="6:6" x14ac:dyDescent="0.25">
      <c r="F7732" s="44"/>
    </row>
    <row r="7733" spans="6:6" x14ac:dyDescent="0.25">
      <c r="F7733" s="44"/>
    </row>
    <row r="7734" spans="6:6" x14ac:dyDescent="0.25">
      <c r="F7734" s="44"/>
    </row>
    <row r="7735" spans="6:6" x14ac:dyDescent="0.25">
      <c r="F7735" s="44"/>
    </row>
    <row r="7736" spans="6:6" x14ac:dyDescent="0.25">
      <c r="F7736" s="44"/>
    </row>
    <row r="7737" spans="6:6" x14ac:dyDescent="0.25">
      <c r="F7737" s="44"/>
    </row>
    <row r="7738" spans="6:6" x14ac:dyDescent="0.25">
      <c r="F7738" s="44"/>
    </row>
    <row r="7739" spans="6:6" x14ac:dyDescent="0.25">
      <c r="F7739" s="44"/>
    </row>
    <row r="7740" spans="6:6" x14ac:dyDescent="0.25">
      <c r="F7740" s="44"/>
    </row>
    <row r="7741" spans="6:6" x14ac:dyDescent="0.25">
      <c r="F7741" s="44"/>
    </row>
    <row r="7742" spans="6:6" x14ac:dyDescent="0.25">
      <c r="F7742" s="44"/>
    </row>
    <row r="7743" spans="6:6" x14ac:dyDescent="0.25">
      <c r="F7743" s="44"/>
    </row>
    <row r="7744" spans="6:6" x14ac:dyDescent="0.25">
      <c r="F7744" s="44"/>
    </row>
    <row r="7745" spans="6:6" x14ac:dyDescent="0.25">
      <c r="F7745" s="44"/>
    </row>
    <row r="7746" spans="6:6" x14ac:dyDescent="0.25">
      <c r="F7746" s="44"/>
    </row>
    <row r="7747" spans="6:6" x14ac:dyDescent="0.25">
      <c r="F7747" s="44"/>
    </row>
    <row r="7748" spans="6:6" x14ac:dyDescent="0.25">
      <c r="F7748" s="44"/>
    </row>
    <row r="7749" spans="6:6" x14ac:dyDescent="0.25">
      <c r="F7749" s="44"/>
    </row>
    <row r="7750" spans="6:6" x14ac:dyDescent="0.25">
      <c r="F7750" s="44"/>
    </row>
    <row r="7751" spans="6:6" x14ac:dyDescent="0.25">
      <c r="F7751" s="44"/>
    </row>
    <row r="7752" spans="6:6" x14ac:dyDescent="0.25">
      <c r="F7752" s="44"/>
    </row>
    <row r="7753" spans="6:6" x14ac:dyDescent="0.25">
      <c r="F7753" s="44"/>
    </row>
    <row r="7754" spans="6:6" x14ac:dyDescent="0.25">
      <c r="F7754" s="44"/>
    </row>
    <row r="7755" spans="6:6" x14ac:dyDescent="0.25">
      <c r="F7755" s="44"/>
    </row>
    <row r="7756" spans="6:6" x14ac:dyDescent="0.25">
      <c r="F7756" s="44"/>
    </row>
    <row r="7757" spans="6:6" x14ac:dyDescent="0.25">
      <c r="F7757" s="44"/>
    </row>
    <row r="7758" spans="6:6" x14ac:dyDescent="0.25">
      <c r="F7758" s="44"/>
    </row>
    <row r="7759" spans="6:6" x14ac:dyDescent="0.25">
      <c r="F7759" s="44"/>
    </row>
    <row r="7760" spans="6:6" x14ac:dyDescent="0.25">
      <c r="F7760" s="44"/>
    </row>
    <row r="7761" spans="6:6" x14ac:dyDescent="0.25">
      <c r="F7761" s="44"/>
    </row>
    <row r="7762" spans="6:6" x14ac:dyDescent="0.25">
      <c r="F7762" s="44"/>
    </row>
    <row r="7763" spans="6:6" x14ac:dyDescent="0.25">
      <c r="F7763" s="44"/>
    </row>
    <row r="7764" spans="6:6" x14ac:dyDescent="0.25">
      <c r="F7764" s="44"/>
    </row>
    <row r="7765" spans="6:6" x14ac:dyDescent="0.25">
      <c r="F7765" s="44"/>
    </row>
    <row r="7766" spans="6:6" x14ac:dyDescent="0.25">
      <c r="F7766" s="44"/>
    </row>
    <row r="7767" spans="6:6" x14ac:dyDescent="0.25">
      <c r="F7767" s="44"/>
    </row>
    <row r="7768" spans="6:6" x14ac:dyDescent="0.25">
      <c r="F7768" s="44"/>
    </row>
    <row r="7769" spans="6:6" x14ac:dyDescent="0.25">
      <c r="F7769" s="44"/>
    </row>
    <row r="7770" spans="6:6" x14ac:dyDescent="0.25">
      <c r="F7770" s="44"/>
    </row>
    <row r="7771" spans="6:6" x14ac:dyDescent="0.25">
      <c r="F7771" s="44"/>
    </row>
    <row r="7772" spans="6:6" x14ac:dyDescent="0.25">
      <c r="F7772" s="44"/>
    </row>
    <row r="7773" spans="6:6" x14ac:dyDescent="0.25">
      <c r="F7773" s="44"/>
    </row>
    <row r="7774" spans="6:6" x14ac:dyDescent="0.25">
      <c r="F7774" s="44"/>
    </row>
    <row r="7775" spans="6:6" x14ac:dyDescent="0.25">
      <c r="F7775" s="44"/>
    </row>
    <row r="7776" spans="6:6" x14ac:dyDescent="0.25">
      <c r="F7776" s="44"/>
    </row>
    <row r="7777" spans="6:6" x14ac:dyDescent="0.25">
      <c r="F7777" s="44"/>
    </row>
    <row r="7778" spans="6:6" x14ac:dyDescent="0.25">
      <c r="F7778" s="44"/>
    </row>
    <row r="7779" spans="6:6" x14ac:dyDescent="0.25">
      <c r="F7779" s="44"/>
    </row>
    <row r="7780" spans="6:6" x14ac:dyDescent="0.25">
      <c r="F7780" s="44"/>
    </row>
    <row r="7781" spans="6:6" x14ac:dyDescent="0.25">
      <c r="F7781" s="44"/>
    </row>
    <row r="7782" spans="6:6" x14ac:dyDescent="0.25">
      <c r="F7782" s="44"/>
    </row>
    <row r="7783" spans="6:6" x14ac:dyDescent="0.25">
      <c r="F7783" s="44"/>
    </row>
    <row r="7784" spans="6:6" x14ac:dyDescent="0.25">
      <c r="F7784" s="44"/>
    </row>
    <row r="7785" spans="6:6" x14ac:dyDescent="0.25">
      <c r="F7785" s="44"/>
    </row>
    <row r="7786" spans="6:6" x14ac:dyDescent="0.25">
      <c r="F7786" s="44"/>
    </row>
    <row r="7787" spans="6:6" x14ac:dyDescent="0.25">
      <c r="F7787" s="44"/>
    </row>
    <row r="7788" spans="6:6" x14ac:dyDescent="0.25">
      <c r="F7788" s="44"/>
    </row>
    <row r="7789" spans="6:6" x14ac:dyDescent="0.25">
      <c r="F7789" s="44"/>
    </row>
    <row r="7790" spans="6:6" x14ac:dyDescent="0.25">
      <c r="F7790" s="44"/>
    </row>
    <row r="7791" spans="6:6" x14ac:dyDescent="0.25">
      <c r="F7791" s="44"/>
    </row>
    <row r="7792" spans="6:6" x14ac:dyDescent="0.25">
      <c r="F7792" s="44"/>
    </row>
    <row r="7793" spans="6:6" x14ac:dyDescent="0.25">
      <c r="F7793" s="44"/>
    </row>
    <row r="7794" spans="6:6" x14ac:dyDescent="0.25">
      <c r="F7794" s="44"/>
    </row>
    <row r="7795" spans="6:6" x14ac:dyDescent="0.25">
      <c r="F7795" s="44"/>
    </row>
    <row r="7796" spans="6:6" x14ac:dyDescent="0.25">
      <c r="F7796" s="44"/>
    </row>
    <row r="7797" spans="6:6" x14ac:dyDescent="0.25">
      <c r="F7797" s="44"/>
    </row>
    <row r="7798" spans="6:6" x14ac:dyDescent="0.25">
      <c r="F7798" s="44"/>
    </row>
    <row r="7799" spans="6:6" x14ac:dyDescent="0.25">
      <c r="F7799" s="44"/>
    </row>
    <row r="7800" spans="6:6" x14ac:dyDescent="0.25">
      <c r="F7800" s="44"/>
    </row>
    <row r="7801" spans="6:6" x14ac:dyDescent="0.25">
      <c r="F7801" s="44"/>
    </row>
    <row r="7802" spans="6:6" x14ac:dyDescent="0.25">
      <c r="F7802" s="44"/>
    </row>
    <row r="7803" spans="6:6" x14ac:dyDescent="0.25">
      <c r="F7803" s="44"/>
    </row>
    <row r="7804" spans="6:6" x14ac:dyDescent="0.25">
      <c r="F7804" s="44"/>
    </row>
    <row r="7805" spans="6:6" x14ac:dyDescent="0.25">
      <c r="F7805" s="44"/>
    </row>
    <row r="7806" spans="6:6" x14ac:dyDescent="0.25">
      <c r="F7806" s="44"/>
    </row>
    <row r="7807" spans="6:6" x14ac:dyDescent="0.25">
      <c r="F7807" s="44"/>
    </row>
    <row r="7808" spans="6:6" x14ac:dyDescent="0.25">
      <c r="F7808" s="44"/>
    </row>
    <row r="7809" spans="6:6" x14ac:dyDescent="0.25">
      <c r="F7809" s="44"/>
    </row>
    <row r="7810" spans="6:6" x14ac:dyDescent="0.25">
      <c r="F7810" s="44"/>
    </row>
    <row r="7811" spans="6:6" x14ac:dyDescent="0.25">
      <c r="F7811" s="44"/>
    </row>
    <row r="7812" spans="6:6" x14ac:dyDescent="0.25">
      <c r="F7812" s="44"/>
    </row>
    <row r="7813" spans="6:6" x14ac:dyDescent="0.25">
      <c r="F7813" s="44"/>
    </row>
    <row r="7814" spans="6:6" x14ac:dyDescent="0.25">
      <c r="F7814" s="44"/>
    </row>
    <row r="7815" spans="6:6" x14ac:dyDescent="0.25">
      <c r="F7815" s="44"/>
    </row>
    <row r="7816" spans="6:6" x14ac:dyDescent="0.25">
      <c r="F7816" s="44"/>
    </row>
    <row r="7817" spans="6:6" x14ac:dyDescent="0.25">
      <c r="F7817" s="44"/>
    </row>
    <row r="7818" spans="6:6" x14ac:dyDescent="0.25">
      <c r="F7818" s="44"/>
    </row>
    <row r="7819" spans="6:6" x14ac:dyDescent="0.25">
      <c r="F7819" s="44"/>
    </row>
    <row r="7820" spans="6:6" x14ac:dyDescent="0.25">
      <c r="F7820" s="44"/>
    </row>
    <row r="7821" spans="6:6" x14ac:dyDescent="0.25">
      <c r="F7821" s="44"/>
    </row>
    <row r="7822" spans="6:6" x14ac:dyDescent="0.25">
      <c r="F7822" s="44"/>
    </row>
    <row r="7823" spans="6:6" x14ac:dyDescent="0.25">
      <c r="F7823" s="44"/>
    </row>
    <row r="7824" spans="6:6" x14ac:dyDescent="0.25">
      <c r="F7824" s="44"/>
    </row>
    <row r="7825" spans="6:6" x14ac:dyDescent="0.25">
      <c r="F7825" s="44"/>
    </row>
    <row r="7826" spans="6:6" x14ac:dyDescent="0.25">
      <c r="F7826" s="44"/>
    </row>
    <row r="7827" spans="6:6" x14ac:dyDescent="0.25">
      <c r="F7827" s="44"/>
    </row>
    <row r="7828" spans="6:6" x14ac:dyDescent="0.25">
      <c r="F7828" s="44"/>
    </row>
    <row r="7829" spans="6:6" x14ac:dyDescent="0.25">
      <c r="F7829" s="44"/>
    </row>
    <row r="7830" spans="6:6" x14ac:dyDescent="0.25">
      <c r="F7830" s="44"/>
    </row>
    <row r="7831" spans="6:6" x14ac:dyDescent="0.25">
      <c r="F7831" s="44"/>
    </row>
    <row r="7832" spans="6:6" x14ac:dyDescent="0.25">
      <c r="F7832" s="44"/>
    </row>
    <row r="7833" spans="6:6" x14ac:dyDescent="0.25">
      <c r="F7833" s="44"/>
    </row>
    <row r="7834" spans="6:6" x14ac:dyDescent="0.25">
      <c r="F7834" s="44"/>
    </row>
    <row r="7835" spans="6:6" x14ac:dyDescent="0.25">
      <c r="F7835" s="44"/>
    </row>
    <row r="7836" spans="6:6" x14ac:dyDescent="0.25">
      <c r="F7836" s="44"/>
    </row>
    <row r="7837" spans="6:6" x14ac:dyDescent="0.25">
      <c r="F7837" s="44"/>
    </row>
    <row r="7838" spans="6:6" x14ac:dyDescent="0.25">
      <c r="F7838" s="44"/>
    </row>
    <row r="7839" spans="6:6" x14ac:dyDescent="0.25">
      <c r="F7839" s="44"/>
    </row>
    <row r="7840" spans="6:6" x14ac:dyDescent="0.25">
      <c r="F7840" s="44"/>
    </row>
    <row r="7841" spans="6:6" x14ac:dyDescent="0.25">
      <c r="F7841" s="44"/>
    </row>
    <row r="7842" spans="6:6" x14ac:dyDescent="0.25">
      <c r="F7842" s="44"/>
    </row>
    <row r="7843" spans="6:6" x14ac:dyDescent="0.25">
      <c r="F7843" s="44"/>
    </row>
    <row r="7844" spans="6:6" x14ac:dyDescent="0.25">
      <c r="F7844" s="44"/>
    </row>
    <row r="7845" spans="6:6" x14ac:dyDescent="0.25">
      <c r="F7845" s="44"/>
    </row>
    <row r="7846" spans="6:6" x14ac:dyDescent="0.25">
      <c r="F7846" s="44"/>
    </row>
    <row r="7847" spans="6:6" x14ac:dyDescent="0.25">
      <c r="F7847" s="44"/>
    </row>
    <row r="7848" spans="6:6" x14ac:dyDescent="0.25">
      <c r="F7848" s="44"/>
    </row>
    <row r="7849" spans="6:6" x14ac:dyDescent="0.25">
      <c r="F7849" s="44"/>
    </row>
    <row r="7850" spans="6:6" x14ac:dyDescent="0.25">
      <c r="F7850" s="44"/>
    </row>
    <row r="7851" spans="6:6" x14ac:dyDescent="0.25">
      <c r="F7851" s="44"/>
    </row>
    <row r="7852" spans="6:6" x14ac:dyDescent="0.25">
      <c r="F7852" s="44"/>
    </row>
    <row r="7853" spans="6:6" x14ac:dyDescent="0.25">
      <c r="F7853" s="44"/>
    </row>
    <row r="7854" spans="6:6" x14ac:dyDescent="0.25">
      <c r="F7854" s="44"/>
    </row>
    <row r="7855" spans="6:6" x14ac:dyDescent="0.25">
      <c r="F7855" s="44"/>
    </row>
    <row r="7856" spans="6:6" x14ac:dyDescent="0.25">
      <c r="F7856" s="44"/>
    </row>
    <row r="7857" spans="6:6" x14ac:dyDescent="0.25">
      <c r="F7857" s="44"/>
    </row>
    <row r="7858" spans="6:6" x14ac:dyDescent="0.25">
      <c r="F7858" s="44"/>
    </row>
    <row r="7859" spans="6:6" x14ac:dyDescent="0.25">
      <c r="F7859" s="44"/>
    </row>
    <row r="7860" spans="6:6" x14ac:dyDescent="0.25">
      <c r="F7860" s="44"/>
    </row>
    <row r="7861" spans="6:6" x14ac:dyDescent="0.25">
      <c r="F7861" s="44"/>
    </row>
    <row r="7862" spans="6:6" x14ac:dyDescent="0.25">
      <c r="F7862" s="44"/>
    </row>
    <row r="7863" spans="6:6" x14ac:dyDescent="0.25">
      <c r="F7863" s="44"/>
    </row>
    <row r="7864" spans="6:6" x14ac:dyDescent="0.25">
      <c r="F7864" s="44"/>
    </row>
    <row r="7865" spans="6:6" x14ac:dyDescent="0.25">
      <c r="F7865" s="44"/>
    </row>
    <row r="7866" spans="6:6" x14ac:dyDescent="0.25">
      <c r="F7866" s="44"/>
    </row>
    <row r="7867" spans="6:6" x14ac:dyDescent="0.25">
      <c r="F7867" s="44"/>
    </row>
    <row r="7868" spans="6:6" x14ac:dyDescent="0.25">
      <c r="F7868" s="44"/>
    </row>
    <row r="7869" spans="6:6" x14ac:dyDescent="0.25">
      <c r="F7869" s="44"/>
    </row>
    <row r="7870" spans="6:6" x14ac:dyDescent="0.25">
      <c r="F7870" s="44"/>
    </row>
    <row r="7871" spans="6:6" x14ac:dyDescent="0.25">
      <c r="F7871" s="44"/>
    </row>
    <row r="7872" spans="6:6" x14ac:dyDescent="0.25">
      <c r="F7872" s="44"/>
    </row>
    <row r="7873" spans="6:6" x14ac:dyDescent="0.25">
      <c r="F7873" s="44"/>
    </row>
    <row r="7874" spans="6:6" x14ac:dyDescent="0.25">
      <c r="F7874" s="44"/>
    </row>
    <row r="7875" spans="6:6" x14ac:dyDescent="0.25">
      <c r="F7875" s="44"/>
    </row>
    <row r="7876" spans="6:6" x14ac:dyDescent="0.25">
      <c r="F7876" s="44"/>
    </row>
    <row r="7877" spans="6:6" x14ac:dyDescent="0.25">
      <c r="F7877" s="44"/>
    </row>
    <row r="7878" spans="6:6" x14ac:dyDescent="0.25">
      <c r="F7878" s="44"/>
    </row>
    <row r="7879" spans="6:6" x14ac:dyDescent="0.25">
      <c r="F7879" s="44"/>
    </row>
    <row r="7880" spans="6:6" x14ac:dyDescent="0.25">
      <c r="F7880" s="44"/>
    </row>
    <row r="7881" spans="6:6" x14ac:dyDescent="0.25">
      <c r="F7881" s="44"/>
    </row>
    <row r="7882" spans="6:6" x14ac:dyDescent="0.25">
      <c r="F7882" s="44"/>
    </row>
    <row r="7883" spans="6:6" x14ac:dyDescent="0.25">
      <c r="F7883" s="44"/>
    </row>
    <row r="7884" spans="6:6" x14ac:dyDescent="0.25">
      <c r="F7884" s="44"/>
    </row>
    <row r="7885" spans="6:6" x14ac:dyDescent="0.25">
      <c r="F7885" s="44"/>
    </row>
    <row r="7886" spans="6:6" x14ac:dyDescent="0.25">
      <c r="F7886" s="44"/>
    </row>
    <row r="7887" spans="6:6" x14ac:dyDescent="0.25">
      <c r="F7887" s="44"/>
    </row>
    <row r="7888" spans="6:6" x14ac:dyDescent="0.25">
      <c r="F7888" s="44"/>
    </row>
    <row r="7889" spans="6:6" x14ac:dyDescent="0.25">
      <c r="F7889" s="44"/>
    </row>
    <row r="7890" spans="6:6" x14ac:dyDescent="0.25">
      <c r="F7890" s="44"/>
    </row>
    <row r="7891" spans="6:6" x14ac:dyDescent="0.25">
      <c r="F7891" s="44"/>
    </row>
    <row r="7892" spans="6:6" x14ac:dyDescent="0.25">
      <c r="F7892" s="44"/>
    </row>
    <row r="7893" spans="6:6" x14ac:dyDescent="0.25">
      <c r="F7893" s="44"/>
    </row>
    <row r="7894" spans="6:6" x14ac:dyDescent="0.25">
      <c r="F7894" s="44"/>
    </row>
    <row r="7895" spans="6:6" x14ac:dyDescent="0.25">
      <c r="F7895" s="44"/>
    </row>
    <row r="7896" spans="6:6" x14ac:dyDescent="0.25">
      <c r="F7896" s="44"/>
    </row>
    <row r="7897" spans="6:6" x14ac:dyDescent="0.25">
      <c r="F7897" s="44"/>
    </row>
    <row r="7898" spans="6:6" x14ac:dyDescent="0.25">
      <c r="F7898" s="44"/>
    </row>
    <row r="7899" spans="6:6" x14ac:dyDescent="0.25">
      <c r="F7899" s="44"/>
    </row>
    <row r="7900" spans="6:6" x14ac:dyDescent="0.25">
      <c r="F7900" s="44"/>
    </row>
    <row r="7901" spans="6:6" x14ac:dyDescent="0.25">
      <c r="F7901" s="44"/>
    </row>
    <row r="7902" spans="6:6" x14ac:dyDescent="0.25">
      <c r="F7902" s="44"/>
    </row>
    <row r="7903" spans="6:6" x14ac:dyDescent="0.25">
      <c r="F7903" s="44"/>
    </row>
    <row r="7904" spans="6:6" x14ac:dyDescent="0.25">
      <c r="F7904" s="44"/>
    </row>
    <row r="7905" spans="6:6" x14ac:dyDescent="0.25">
      <c r="F7905" s="44"/>
    </row>
    <row r="7906" spans="6:6" x14ac:dyDescent="0.25">
      <c r="F7906" s="44"/>
    </row>
    <row r="7907" spans="6:6" x14ac:dyDescent="0.25">
      <c r="F7907" s="44"/>
    </row>
    <row r="7908" spans="6:6" x14ac:dyDescent="0.25">
      <c r="F7908" s="44"/>
    </row>
    <row r="7909" spans="6:6" x14ac:dyDescent="0.25">
      <c r="F7909" s="44"/>
    </row>
    <row r="7910" spans="6:6" x14ac:dyDescent="0.25">
      <c r="F7910" s="44"/>
    </row>
    <row r="7911" spans="6:6" x14ac:dyDescent="0.25">
      <c r="F7911" s="44"/>
    </row>
    <row r="7912" spans="6:6" x14ac:dyDescent="0.25">
      <c r="F7912" s="44"/>
    </row>
    <row r="7913" spans="6:6" x14ac:dyDescent="0.25">
      <c r="F7913" s="44"/>
    </row>
    <row r="7914" spans="6:6" x14ac:dyDescent="0.25">
      <c r="F7914" s="44"/>
    </row>
    <row r="7915" spans="6:6" x14ac:dyDescent="0.25">
      <c r="F7915" s="44"/>
    </row>
    <row r="7916" spans="6:6" x14ac:dyDescent="0.25">
      <c r="F7916" s="44"/>
    </row>
    <row r="7917" spans="6:6" x14ac:dyDescent="0.25">
      <c r="F7917" s="44"/>
    </row>
    <row r="7918" spans="6:6" x14ac:dyDescent="0.25">
      <c r="F7918" s="44"/>
    </row>
    <row r="7919" spans="6:6" x14ac:dyDescent="0.25">
      <c r="F7919" s="44"/>
    </row>
    <row r="7920" spans="6:6" x14ac:dyDescent="0.25">
      <c r="F7920" s="44"/>
    </row>
    <row r="7921" spans="6:6" x14ac:dyDescent="0.25">
      <c r="F7921" s="44"/>
    </row>
    <row r="7922" spans="6:6" x14ac:dyDescent="0.25">
      <c r="F7922" s="44"/>
    </row>
    <row r="7923" spans="6:6" x14ac:dyDescent="0.25">
      <c r="F7923" s="44"/>
    </row>
    <row r="7924" spans="6:6" x14ac:dyDescent="0.25">
      <c r="F7924" s="44"/>
    </row>
    <row r="7925" spans="6:6" x14ac:dyDescent="0.25">
      <c r="F7925" s="44"/>
    </row>
    <row r="7926" spans="6:6" x14ac:dyDescent="0.25">
      <c r="F7926" s="44"/>
    </row>
    <row r="7927" spans="6:6" x14ac:dyDescent="0.25">
      <c r="F7927" s="44"/>
    </row>
    <row r="7928" spans="6:6" x14ac:dyDescent="0.25">
      <c r="F7928" s="44"/>
    </row>
    <row r="7929" spans="6:6" x14ac:dyDescent="0.25">
      <c r="F7929" s="44"/>
    </row>
    <row r="7930" spans="6:6" x14ac:dyDescent="0.25">
      <c r="F7930" s="44"/>
    </row>
    <row r="7931" spans="6:6" x14ac:dyDescent="0.25">
      <c r="F7931" s="44"/>
    </row>
    <row r="7932" spans="6:6" x14ac:dyDescent="0.25">
      <c r="F7932" s="44"/>
    </row>
    <row r="7933" spans="6:6" x14ac:dyDescent="0.25">
      <c r="F7933" s="44"/>
    </row>
    <row r="7934" spans="6:6" x14ac:dyDescent="0.25">
      <c r="F7934" s="44"/>
    </row>
    <row r="7935" spans="6:6" x14ac:dyDescent="0.25">
      <c r="F7935" s="44"/>
    </row>
    <row r="7936" spans="6:6" x14ac:dyDescent="0.25">
      <c r="F7936" s="44"/>
    </row>
    <row r="7937" spans="6:6" x14ac:dyDescent="0.25">
      <c r="F7937" s="44"/>
    </row>
    <row r="7938" spans="6:6" x14ac:dyDescent="0.25">
      <c r="F7938" s="44"/>
    </row>
    <row r="7939" spans="6:6" x14ac:dyDescent="0.25">
      <c r="F7939" s="44"/>
    </row>
    <row r="7940" spans="6:6" x14ac:dyDescent="0.25">
      <c r="F7940" s="44"/>
    </row>
    <row r="7941" spans="6:6" x14ac:dyDescent="0.25">
      <c r="F7941" s="44"/>
    </row>
    <row r="7942" spans="6:6" x14ac:dyDescent="0.25">
      <c r="F7942" s="44"/>
    </row>
    <row r="7943" spans="6:6" x14ac:dyDescent="0.25">
      <c r="F7943" s="44"/>
    </row>
    <row r="7944" spans="6:6" x14ac:dyDescent="0.25">
      <c r="F7944" s="44"/>
    </row>
    <row r="7945" spans="6:6" x14ac:dyDescent="0.25">
      <c r="F7945" s="44"/>
    </row>
    <row r="7946" spans="6:6" x14ac:dyDescent="0.25">
      <c r="F7946" s="44"/>
    </row>
    <row r="7947" spans="6:6" x14ac:dyDescent="0.25">
      <c r="F7947" s="44"/>
    </row>
    <row r="7948" spans="6:6" x14ac:dyDescent="0.25">
      <c r="F7948" s="44"/>
    </row>
    <row r="7949" spans="6:6" x14ac:dyDescent="0.25">
      <c r="F7949" s="44"/>
    </row>
    <row r="7950" spans="6:6" x14ac:dyDescent="0.25">
      <c r="F7950" s="44"/>
    </row>
    <row r="7951" spans="6:6" x14ac:dyDescent="0.25">
      <c r="F7951" s="44"/>
    </row>
    <row r="7952" spans="6:6" x14ac:dyDescent="0.25">
      <c r="F7952" s="44"/>
    </row>
    <row r="7953" spans="6:6" x14ac:dyDescent="0.25">
      <c r="F7953" s="44"/>
    </row>
    <row r="7954" spans="6:6" x14ac:dyDescent="0.25">
      <c r="F7954" s="44"/>
    </row>
    <row r="7955" spans="6:6" x14ac:dyDescent="0.25">
      <c r="F7955" s="44"/>
    </row>
    <row r="7956" spans="6:6" x14ac:dyDescent="0.25">
      <c r="F7956" s="44"/>
    </row>
    <row r="7957" spans="6:6" x14ac:dyDescent="0.25">
      <c r="F7957" s="44"/>
    </row>
    <row r="7958" spans="6:6" x14ac:dyDescent="0.25">
      <c r="F7958" s="44"/>
    </row>
    <row r="7959" spans="6:6" x14ac:dyDescent="0.25">
      <c r="F7959" s="44"/>
    </row>
    <row r="7960" spans="6:6" x14ac:dyDescent="0.25">
      <c r="F7960" s="44"/>
    </row>
    <row r="7961" spans="6:6" x14ac:dyDescent="0.25">
      <c r="F7961" s="44"/>
    </row>
    <row r="7962" spans="6:6" x14ac:dyDescent="0.25">
      <c r="F7962" s="44"/>
    </row>
    <row r="7963" spans="6:6" x14ac:dyDescent="0.25">
      <c r="F7963" s="44"/>
    </row>
    <row r="7964" spans="6:6" x14ac:dyDescent="0.25">
      <c r="F7964" s="44"/>
    </row>
    <row r="7965" spans="6:6" x14ac:dyDescent="0.25">
      <c r="F7965" s="44"/>
    </row>
    <row r="7966" spans="6:6" x14ac:dyDescent="0.25">
      <c r="F7966" s="44"/>
    </row>
    <row r="7967" spans="6:6" x14ac:dyDescent="0.25">
      <c r="F7967" s="44"/>
    </row>
    <row r="7968" spans="6:6" x14ac:dyDescent="0.25">
      <c r="F7968" s="44"/>
    </row>
    <row r="7969" spans="6:6" x14ac:dyDescent="0.25">
      <c r="F7969" s="44"/>
    </row>
    <row r="7970" spans="6:6" x14ac:dyDescent="0.25">
      <c r="F7970" s="44"/>
    </row>
    <row r="7971" spans="6:6" x14ac:dyDescent="0.25">
      <c r="F7971" s="44"/>
    </row>
    <row r="7972" spans="6:6" x14ac:dyDescent="0.25">
      <c r="F7972" s="44"/>
    </row>
    <row r="7973" spans="6:6" x14ac:dyDescent="0.25">
      <c r="F7973" s="44"/>
    </row>
    <row r="7974" spans="6:6" x14ac:dyDescent="0.25">
      <c r="F7974" s="44"/>
    </row>
    <row r="7975" spans="6:6" x14ac:dyDescent="0.25">
      <c r="F7975" s="44"/>
    </row>
    <row r="7976" spans="6:6" x14ac:dyDescent="0.25">
      <c r="F7976" s="44"/>
    </row>
    <row r="7977" spans="6:6" x14ac:dyDescent="0.25">
      <c r="F7977" s="44"/>
    </row>
    <row r="7978" spans="6:6" x14ac:dyDescent="0.25">
      <c r="F7978" s="44"/>
    </row>
    <row r="7979" spans="6:6" x14ac:dyDescent="0.25">
      <c r="F7979" s="44"/>
    </row>
    <row r="7980" spans="6:6" x14ac:dyDescent="0.25">
      <c r="F7980" s="44"/>
    </row>
    <row r="7981" spans="6:6" x14ac:dyDescent="0.25">
      <c r="F7981" s="44"/>
    </row>
    <row r="7982" spans="6:6" x14ac:dyDescent="0.25">
      <c r="F7982" s="44"/>
    </row>
    <row r="7983" spans="6:6" x14ac:dyDescent="0.25">
      <c r="F7983" s="44"/>
    </row>
    <row r="7984" spans="6:6" x14ac:dyDescent="0.25">
      <c r="F7984" s="44"/>
    </row>
    <row r="7985" spans="6:6" x14ac:dyDescent="0.25">
      <c r="F7985" s="44"/>
    </row>
    <row r="7986" spans="6:6" x14ac:dyDescent="0.25">
      <c r="F7986" s="44"/>
    </row>
    <row r="7987" spans="6:6" x14ac:dyDescent="0.25">
      <c r="F7987" s="44"/>
    </row>
    <row r="7988" spans="6:6" x14ac:dyDescent="0.25">
      <c r="F7988" s="44"/>
    </row>
    <row r="7989" spans="6:6" x14ac:dyDescent="0.25">
      <c r="F7989" s="44"/>
    </row>
    <row r="7990" spans="6:6" x14ac:dyDescent="0.25">
      <c r="F7990" s="44"/>
    </row>
    <row r="7991" spans="6:6" x14ac:dyDescent="0.25">
      <c r="F7991" s="44"/>
    </row>
    <row r="7992" spans="6:6" x14ac:dyDescent="0.25">
      <c r="F7992" s="44"/>
    </row>
    <row r="7993" spans="6:6" x14ac:dyDescent="0.25">
      <c r="F7993" s="44"/>
    </row>
    <row r="7994" spans="6:6" x14ac:dyDescent="0.25">
      <c r="F7994" s="44"/>
    </row>
    <row r="7995" spans="6:6" x14ac:dyDescent="0.25">
      <c r="F7995" s="44"/>
    </row>
    <row r="7996" spans="6:6" x14ac:dyDescent="0.25">
      <c r="F7996" s="44"/>
    </row>
    <row r="7997" spans="6:6" x14ac:dyDescent="0.25">
      <c r="F7997" s="44"/>
    </row>
    <row r="7998" spans="6:6" x14ac:dyDescent="0.25">
      <c r="F7998" s="44"/>
    </row>
    <row r="7999" spans="6:6" x14ac:dyDescent="0.25">
      <c r="F7999" s="44"/>
    </row>
    <row r="8000" spans="6:6" x14ac:dyDescent="0.25">
      <c r="F8000" s="44"/>
    </row>
    <row r="8001" spans="6:6" x14ac:dyDescent="0.25">
      <c r="F8001" s="44"/>
    </row>
    <row r="8002" spans="6:6" x14ac:dyDescent="0.25">
      <c r="F8002" s="44"/>
    </row>
    <row r="8003" spans="6:6" x14ac:dyDescent="0.25">
      <c r="F8003" s="44"/>
    </row>
    <row r="8004" spans="6:6" x14ac:dyDescent="0.25">
      <c r="F8004" s="44"/>
    </row>
    <row r="8005" spans="6:6" x14ac:dyDescent="0.25">
      <c r="F8005" s="44"/>
    </row>
    <row r="8006" spans="6:6" x14ac:dyDescent="0.25">
      <c r="F8006" s="44"/>
    </row>
    <row r="8007" spans="6:6" x14ac:dyDescent="0.25">
      <c r="F8007" s="44"/>
    </row>
    <row r="8008" spans="6:6" x14ac:dyDescent="0.25">
      <c r="F8008" s="44"/>
    </row>
    <row r="8009" spans="6:6" x14ac:dyDescent="0.25">
      <c r="F8009" s="44"/>
    </row>
    <row r="8010" spans="6:6" x14ac:dyDescent="0.25">
      <c r="F8010" s="44"/>
    </row>
    <row r="8011" spans="6:6" x14ac:dyDescent="0.25">
      <c r="F8011" s="44"/>
    </row>
    <row r="8012" spans="6:6" x14ac:dyDescent="0.25">
      <c r="F8012" s="44"/>
    </row>
    <row r="8013" spans="6:6" x14ac:dyDescent="0.25">
      <c r="F8013" s="44"/>
    </row>
    <row r="8014" spans="6:6" x14ac:dyDescent="0.25">
      <c r="F8014" s="44"/>
    </row>
    <row r="8015" spans="6:6" x14ac:dyDescent="0.25">
      <c r="F8015" s="44"/>
    </row>
    <row r="8016" spans="6:6" x14ac:dyDescent="0.25">
      <c r="F8016" s="44"/>
    </row>
    <row r="8017" spans="6:6" x14ac:dyDescent="0.25">
      <c r="F8017" s="44"/>
    </row>
    <row r="8018" spans="6:6" x14ac:dyDescent="0.25">
      <c r="F8018" s="44"/>
    </row>
    <row r="8019" spans="6:6" x14ac:dyDescent="0.25">
      <c r="F8019" s="44"/>
    </row>
    <row r="8020" spans="6:6" x14ac:dyDescent="0.25">
      <c r="F8020" s="44"/>
    </row>
    <row r="8021" spans="6:6" x14ac:dyDescent="0.25">
      <c r="F8021" s="44"/>
    </row>
    <row r="8022" spans="6:6" x14ac:dyDescent="0.25">
      <c r="F8022" s="44"/>
    </row>
    <row r="8023" spans="6:6" x14ac:dyDescent="0.25">
      <c r="F8023" s="44"/>
    </row>
    <row r="8024" spans="6:6" x14ac:dyDescent="0.25">
      <c r="F8024" s="44"/>
    </row>
    <row r="8025" spans="6:6" x14ac:dyDescent="0.25">
      <c r="F8025" s="44"/>
    </row>
    <row r="8026" spans="6:6" x14ac:dyDescent="0.25">
      <c r="F8026" s="44"/>
    </row>
    <row r="8027" spans="6:6" x14ac:dyDescent="0.25">
      <c r="F8027" s="44"/>
    </row>
    <row r="8028" spans="6:6" x14ac:dyDescent="0.25">
      <c r="F8028" s="44"/>
    </row>
    <row r="8029" spans="6:6" x14ac:dyDescent="0.25">
      <c r="F8029" s="44"/>
    </row>
    <row r="8030" spans="6:6" x14ac:dyDescent="0.25">
      <c r="F8030" s="44"/>
    </row>
    <row r="8031" spans="6:6" x14ac:dyDescent="0.25">
      <c r="F8031" s="44"/>
    </row>
    <row r="8032" spans="6:6" x14ac:dyDescent="0.25">
      <c r="F8032" s="44"/>
    </row>
    <row r="8033" spans="6:6" x14ac:dyDescent="0.25">
      <c r="F8033" s="44"/>
    </row>
    <row r="8034" spans="6:6" x14ac:dyDescent="0.25">
      <c r="F8034" s="44"/>
    </row>
    <row r="8035" spans="6:6" x14ac:dyDescent="0.25">
      <c r="F8035" s="44"/>
    </row>
    <row r="8036" spans="6:6" x14ac:dyDescent="0.25">
      <c r="F8036" s="44"/>
    </row>
    <row r="8037" spans="6:6" x14ac:dyDescent="0.25">
      <c r="F8037" s="44"/>
    </row>
    <row r="8038" spans="6:6" x14ac:dyDescent="0.25">
      <c r="F8038" s="44"/>
    </row>
    <row r="8039" spans="6:6" x14ac:dyDescent="0.25">
      <c r="F8039" s="44"/>
    </row>
    <row r="8040" spans="6:6" x14ac:dyDescent="0.25">
      <c r="F8040" s="44"/>
    </row>
    <row r="8041" spans="6:6" x14ac:dyDescent="0.25">
      <c r="F8041" s="44"/>
    </row>
    <row r="8042" spans="6:6" x14ac:dyDescent="0.25">
      <c r="F8042" s="44"/>
    </row>
    <row r="8043" spans="6:6" x14ac:dyDescent="0.25">
      <c r="F8043" s="44"/>
    </row>
    <row r="8044" spans="6:6" x14ac:dyDescent="0.25">
      <c r="F8044" s="44"/>
    </row>
    <row r="8045" spans="6:6" x14ac:dyDescent="0.25">
      <c r="F8045" s="44"/>
    </row>
    <row r="8046" spans="6:6" x14ac:dyDescent="0.25">
      <c r="F8046" s="44"/>
    </row>
    <row r="8047" spans="6:6" x14ac:dyDescent="0.25">
      <c r="F8047" s="44"/>
    </row>
    <row r="8048" spans="6:6" x14ac:dyDescent="0.25">
      <c r="F8048" s="44"/>
    </row>
    <row r="8049" spans="6:6" x14ac:dyDescent="0.25">
      <c r="F8049" s="44"/>
    </row>
    <row r="8050" spans="6:6" x14ac:dyDescent="0.25">
      <c r="F8050" s="44"/>
    </row>
    <row r="8051" spans="6:6" x14ac:dyDescent="0.25">
      <c r="F8051" s="44"/>
    </row>
    <row r="8052" spans="6:6" x14ac:dyDescent="0.25">
      <c r="F8052" s="44"/>
    </row>
    <row r="8053" spans="6:6" x14ac:dyDescent="0.25">
      <c r="F8053" s="44"/>
    </row>
    <row r="8054" spans="6:6" x14ac:dyDescent="0.25">
      <c r="F8054" s="44"/>
    </row>
    <row r="8055" spans="6:6" x14ac:dyDescent="0.25">
      <c r="F8055" s="44"/>
    </row>
    <row r="8056" spans="6:6" x14ac:dyDescent="0.25">
      <c r="F8056" s="44"/>
    </row>
    <row r="8057" spans="6:6" x14ac:dyDescent="0.25">
      <c r="F8057" s="44"/>
    </row>
    <row r="8058" spans="6:6" x14ac:dyDescent="0.25">
      <c r="F8058" s="44"/>
    </row>
    <row r="8059" spans="6:6" x14ac:dyDescent="0.25">
      <c r="F8059" s="44"/>
    </row>
    <row r="8060" spans="6:6" x14ac:dyDescent="0.25">
      <c r="F8060" s="44"/>
    </row>
    <row r="8061" spans="6:6" x14ac:dyDescent="0.25">
      <c r="F8061" s="44"/>
    </row>
    <row r="8062" spans="6:6" x14ac:dyDescent="0.25">
      <c r="F8062" s="44"/>
    </row>
    <row r="8063" spans="6:6" x14ac:dyDescent="0.25">
      <c r="F8063" s="44"/>
    </row>
    <row r="8064" spans="6:6" x14ac:dyDescent="0.25">
      <c r="F8064" s="44"/>
    </row>
    <row r="8065" spans="6:6" x14ac:dyDescent="0.25">
      <c r="F8065" s="44"/>
    </row>
    <row r="8066" spans="6:6" x14ac:dyDescent="0.25">
      <c r="F8066" s="44"/>
    </row>
    <row r="8067" spans="6:6" x14ac:dyDescent="0.25">
      <c r="F8067" s="44"/>
    </row>
    <row r="8068" spans="6:6" x14ac:dyDescent="0.25">
      <c r="F8068" s="44"/>
    </row>
    <row r="8069" spans="6:6" x14ac:dyDescent="0.25">
      <c r="F8069" s="44"/>
    </row>
    <row r="8070" spans="6:6" x14ac:dyDescent="0.25">
      <c r="F8070" s="44"/>
    </row>
    <row r="8071" spans="6:6" x14ac:dyDescent="0.25">
      <c r="F8071" s="44"/>
    </row>
    <row r="8072" spans="6:6" x14ac:dyDescent="0.25">
      <c r="F8072" s="44"/>
    </row>
    <row r="8073" spans="6:6" x14ac:dyDescent="0.25">
      <c r="F8073" s="44"/>
    </row>
    <row r="8074" spans="6:6" x14ac:dyDescent="0.25">
      <c r="F8074" s="44"/>
    </row>
    <row r="8075" spans="6:6" x14ac:dyDescent="0.25">
      <c r="F8075" s="44"/>
    </row>
    <row r="8076" spans="6:6" x14ac:dyDescent="0.25">
      <c r="F8076" s="44"/>
    </row>
    <row r="8077" spans="6:6" x14ac:dyDescent="0.25">
      <c r="F8077" s="44"/>
    </row>
    <row r="8078" spans="6:6" x14ac:dyDescent="0.25">
      <c r="F8078" s="44"/>
    </row>
    <row r="8079" spans="6:6" x14ac:dyDescent="0.25">
      <c r="F8079" s="44"/>
    </row>
    <row r="8080" spans="6:6" x14ac:dyDescent="0.25">
      <c r="F8080" s="44"/>
    </row>
    <row r="8081" spans="6:6" x14ac:dyDescent="0.25">
      <c r="F8081" s="44"/>
    </row>
    <row r="8082" spans="6:6" x14ac:dyDescent="0.25">
      <c r="F8082" s="44"/>
    </row>
    <row r="8083" spans="6:6" x14ac:dyDescent="0.25">
      <c r="F8083" s="44"/>
    </row>
    <row r="8084" spans="6:6" x14ac:dyDescent="0.25">
      <c r="F8084" s="44"/>
    </row>
    <row r="8085" spans="6:6" x14ac:dyDescent="0.25">
      <c r="F8085" s="44"/>
    </row>
    <row r="8086" spans="6:6" x14ac:dyDescent="0.25">
      <c r="F8086" s="44"/>
    </row>
    <row r="8087" spans="6:6" x14ac:dyDescent="0.25">
      <c r="F8087" s="44"/>
    </row>
    <row r="8088" spans="6:6" x14ac:dyDescent="0.25">
      <c r="F8088" s="44"/>
    </row>
    <row r="8089" spans="6:6" x14ac:dyDescent="0.25">
      <c r="F8089" s="44"/>
    </row>
    <row r="8090" spans="6:6" x14ac:dyDescent="0.25">
      <c r="F8090" s="44"/>
    </row>
    <row r="8091" spans="6:6" x14ac:dyDescent="0.25">
      <c r="F8091" s="44"/>
    </row>
    <row r="8092" spans="6:6" x14ac:dyDescent="0.25">
      <c r="F8092" s="44"/>
    </row>
    <row r="8093" spans="6:6" x14ac:dyDescent="0.25">
      <c r="F8093" s="44"/>
    </row>
    <row r="8094" spans="6:6" x14ac:dyDescent="0.25">
      <c r="F8094" s="44"/>
    </row>
    <row r="8095" spans="6:6" x14ac:dyDescent="0.25">
      <c r="F8095" s="44"/>
    </row>
    <row r="8096" spans="6:6" x14ac:dyDescent="0.25">
      <c r="F8096" s="44"/>
    </row>
    <row r="8097" spans="6:6" x14ac:dyDescent="0.25">
      <c r="F8097" s="44"/>
    </row>
    <row r="8098" spans="6:6" x14ac:dyDescent="0.25">
      <c r="F8098" s="44"/>
    </row>
    <row r="8099" spans="6:6" x14ac:dyDescent="0.25">
      <c r="F8099" s="44"/>
    </row>
    <row r="8100" spans="6:6" x14ac:dyDescent="0.25">
      <c r="F8100" s="44"/>
    </row>
    <row r="8101" spans="6:6" x14ac:dyDescent="0.25">
      <c r="F8101" s="44"/>
    </row>
    <row r="8102" spans="6:6" x14ac:dyDescent="0.25">
      <c r="F8102" s="44"/>
    </row>
    <row r="8103" spans="6:6" x14ac:dyDescent="0.25">
      <c r="F8103" s="44"/>
    </row>
    <row r="8104" spans="6:6" x14ac:dyDescent="0.25">
      <c r="F8104" s="44"/>
    </row>
    <row r="8105" spans="6:6" x14ac:dyDescent="0.25">
      <c r="F8105" s="44"/>
    </row>
    <row r="8106" spans="6:6" x14ac:dyDescent="0.25">
      <c r="F8106" s="44"/>
    </row>
    <row r="8107" spans="6:6" x14ac:dyDescent="0.25">
      <c r="F8107" s="44"/>
    </row>
    <row r="8108" spans="6:6" x14ac:dyDescent="0.25">
      <c r="F8108" s="44"/>
    </row>
    <row r="8109" spans="6:6" x14ac:dyDescent="0.25">
      <c r="F8109" s="44"/>
    </row>
    <row r="8110" spans="6:6" x14ac:dyDescent="0.25">
      <c r="F8110" s="44"/>
    </row>
    <row r="8111" spans="6:6" x14ac:dyDescent="0.25">
      <c r="F8111" s="44"/>
    </row>
    <row r="8112" spans="6:6" x14ac:dyDescent="0.25">
      <c r="F8112" s="44"/>
    </row>
    <row r="8113" spans="6:6" x14ac:dyDescent="0.25">
      <c r="F8113" s="44"/>
    </row>
    <row r="8114" spans="6:6" x14ac:dyDescent="0.25">
      <c r="F8114" s="44"/>
    </row>
    <row r="8115" spans="6:6" x14ac:dyDescent="0.25">
      <c r="F8115" s="44"/>
    </row>
    <row r="8116" spans="6:6" x14ac:dyDescent="0.25">
      <c r="F8116" s="44"/>
    </row>
    <row r="8117" spans="6:6" x14ac:dyDescent="0.25">
      <c r="F8117" s="44"/>
    </row>
    <row r="8118" spans="6:6" x14ac:dyDescent="0.25">
      <c r="F8118" s="44"/>
    </row>
    <row r="8119" spans="6:6" x14ac:dyDescent="0.25">
      <c r="F8119" s="44"/>
    </row>
    <row r="8120" spans="6:6" x14ac:dyDescent="0.25">
      <c r="F8120" s="44"/>
    </row>
    <row r="8121" spans="6:6" x14ac:dyDescent="0.25">
      <c r="F8121" s="44"/>
    </row>
    <row r="8122" spans="6:6" x14ac:dyDescent="0.25">
      <c r="F8122" s="44"/>
    </row>
    <row r="8123" spans="6:6" x14ac:dyDescent="0.25">
      <c r="F8123" s="44"/>
    </row>
    <row r="8124" spans="6:6" x14ac:dyDescent="0.25">
      <c r="F8124" s="44"/>
    </row>
    <row r="8125" spans="6:6" x14ac:dyDescent="0.25">
      <c r="F8125" s="44"/>
    </row>
    <row r="8126" spans="6:6" x14ac:dyDescent="0.25">
      <c r="F8126" s="44"/>
    </row>
    <row r="8127" spans="6:6" x14ac:dyDescent="0.25">
      <c r="F8127" s="44"/>
    </row>
    <row r="8128" spans="6:6" x14ac:dyDescent="0.25">
      <c r="F8128" s="44"/>
    </row>
    <row r="8129" spans="6:6" x14ac:dyDescent="0.25">
      <c r="F8129" s="44"/>
    </row>
    <row r="8130" spans="6:6" x14ac:dyDescent="0.25">
      <c r="F8130" s="44"/>
    </row>
    <row r="8131" spans="6:6" x14ac:dyDescent="0.25">
      <c r="F8131" s="44"/>
    </row>
    <row r="8132" spans="6:6" x14ac:dyDescent="0.25">
      <c r="F8132" s="44"/>
    </row>
    <row r="8133" spans="6:6" x14ac:dyDescent="0.25">
      <c r="F8133" s="44"/>
    </row>
    <row r="8134" spans="6:6" x14ac:dyDescent="0.25">
      <c r="F8134" s="44"/>
    </row>
    <row r="8135" spans="6:6" x14ac:dyDescent="0.25">
      <c r="F8135" s="44"/>
    </row>
    <row r="8136" spans="6:6" x14ac:dyDescent="0.25">
      <c r="F8136" s="44"/>
    </row>
    <row r="8137" spans="6:6" x14ac:dyDescent="0.25">
      <c r="F8137" s="44"/>
    </row>
    <row r="8138" spans="6:6" x14ac:dyDescent="0.25">
      <c r="F8138" s="44"/>
    </row>
    <row r="8139" spans="6:6" x14ac:dyDescent="0.25">
      <c r="F8139" s="44"/>
    </row>
    <row r="8140" spans="6:6" x14ac:dyDescent="0.25">
      <c r="F8140" s="44"/>
    </row>
    <row r="8141" spans="6:6" x14ac:dyDescent="0.25">
      <c r="F8141" s="44"/>
    </row>
    <row r="8142" spans="6:6" x14ac:dyDescent="0.25">
      <c r="F8142" s="44"/>
    </row>
    <row r="8143" spans="6:6" x14ac:dyDescent="0.25">
      <c r="F8143" s="44"/>
    </row>
    <row r="8144" spans="6:6" x14ac:dyDescent="0.25">
      <c r="F8144" s="44"/>
    </row>
    <row r="8145" spans="6:6" x14ac:dyDescent="0.25">
      <c r="F8145" s="44"/>
    </row>
    <row r="8146" spans="6:6" x14ac:dyDescent="0.25">
      <c r="F8146" s="44"/>
    </row>
    <row r="8147" spans="6:6" x14ac:dyDescent="0.25">
      <c r="F8147" s="44"/>
    </row>
    <row r="8148" spans="6:6" x14ac:dyDescent="0.25">
      <c r="F8148" s="44"/>
    </row>
    <row r="8149" spans="6:6" x14ac:dyDescent="0.25">
      <c r="F8149" s="44"/>
    </row>
    <row r="8150" spans="6:6" x14ac:dyDescent="0.25">
      <c r="F8150" s="44"/>
    </row>
    <row r="8151" spans="6:6" x14ac:dyDescent="0.25">
      <c r="F8151" s="44"/>
    </row>
    <row r="8152" spans="6:6" x14ac:dyDescent="0.25">
      <c r="F8152" s="44"/>
    </row>
    <row r="8153" spans="6:6" x14ac:dyDescent="0.25">
      <c r="F8153" s="44"/>
    </row>
    <row r="8154" spans="6:6" x14ac:dyDescent="0.25">
      <c r="F8154" s="44"/>
    </row>
    <row r="8155" spans="6:6" x14ac:dyDescent="0.25">
      <c r="F8155" s="44"/>
    </row>
    <row r="8156" spans="6:6" x14ac:dyDescent="0.25">
      <c r="F8156" s="44"/>
    </row>
    <row r="8157" spans="6:6" x14ac:dyDescent="0.25">
      <c r="F8157" s="44"/>
    </row>
    <row r="8158" spans="6:6" x14ac:dyDescent="0.25">
      <c r="F8158" s="44"/>
    </row>
    <row r="8159" spans="6:6" x14ac:dyDescent="0.25">
      <c r="F8159" s="44"/>
    </row>
    <row r="8160" spans="6:6" x14ac:dyDescent="0.25">
      <c r="F8160" s="44"/>
    </row>
    <row r="8161" spans="6:6" x14ac:dyDescent="0.25">
      <c r="F8161" s="44"/>
    </row>
    <row r="8162" spans="6:6" x14ac:dyDescent="0.25">
      <c r="F8162" s="44"/>
    </row>
    <row r="8163" spans="6:6" x14ac:dyDescent="0.25">
      <c r="F8163" s="44"/>
    </row>
    <row r="8164" spans="6:6" x14ac:dyDescent="0.25">
      <c r="F8164" s="44"/>
    </row>
    <row r="8165" spans="6:6" x14ac:dyDescent="0.25">
      <c r="F8165" s="44"/>
    </row>
    <row r="8166" spans="6:6" x14ac:dyDescent="0.25">
      <c r="F8166" s="44"/>
    </row>
    <row r="8167" spans="6:6" x14ac:dyDescent="0.25">
      <c r="F8167" s="44"/>
    </row>
    <row r="8168" spans="6:6" x14ac:dyDescent="0.25">
      <c r="F8168" s="44"/>
    </row>
    <row r="8169" spans="6:6" x14ac:dyDescent="0.25">
      <c r="F8169" s="44"/>
    </row>
    <row r="8170" spans="6:6" x14ac:dyDescent="0.25">
      <c r="F8170" s="44"/>
    </row>
    <row r="8171" spans="6:6" x14ac:dyDescent="0.25">
      <c r="F8171" s="44"/>
    </row>
    <row r="8172" spans="6:6" x14ac:dyDescent="0.25">
      <c r="F8172" s="44"/>
    </row>
    <row r="8173" spans="6:6" x14ac:dyDescent="0.25">
      <c r="F8173" s="44"/>
    </row>
    <row r="8174" spans="6:6" x14ac:dyDescent="0.25">
      <c r="F8174" s="44"/>
    </row>
    <row r="8175" spans="6:6" x14ac:dyDescent="0.25">
      <c r="F8175" s="44"/>
    </row>
    <row r="8176" spans="6:6" x14ac:dyDescent="0.25">
      <c r="F8176" s="44"/>
    </row>
    <row r="8177" spans="6:6" x14ac:dyDescent="0.25">
      <c r="F8177" s="44"/>
    </row>
    <row r="8178" spans="6:6" x14ac:dyDescent="0.25">
      <c r="F8178" s="44"/>
    </row>
    <row r="8179" spans="6:6" x14ac:dyDescent="0.25">
      <c r="F8179" s="44"/>
    </row>
    <row r="8180" spans="6:6" x14ac:dyDescent="0.25">
      <c r="F8180" s="44"/>
    </row>
    <row r="8181" spans="6:6" x14ac:dyDescent="0.25">
      <c r="F8181" s="44"/>
    </row>
    <row r="8182" spans="6:6" x14ac:dyDescent="0.25">
      <c r="F8182" s="44"/>
    </row>
    <row r="8183" spans="6:6" x14ac:dyDescent="0.25">
      <c r="F8183" s="44"/>
    </row>
    <row r="8184" spans="6:6" x14ac:dyDescent="0.25">
      <c r="F8184" s="44"/>
    </row>
    <row r="8185" spans="6:6" x14ac:dyDescent="0.25">
      <c r="F8185" s="44"/>
    </row>
    <row r="8186" spans="6:6" x14ac:dyDescent="0.25">
      <c r="F8186" s="44"/>
    </row>
    <row r="8187" spans="6:6" x14ac:dyDescent="0.25">
      <c r="F8187" s="44"/>
    </row>
    <row r="8188" spans="6:6" x14ac:dyDescent="0.25">
      <c r="F8188" s="44"/>
    </row>
    <row r="8189" spans="6:6" x14ac:dyDescent="0.25">
      <c r="F8189" s="44"/>
    </row>
    <row r="8190" spans="6:6" x14ac:dyDescent="0.25">
      <c r="F8190" s="44"/>
    </row>
    <row r="8191" spans="6:6" x14ac:dyDescent="0.25">
      <c r="F8191" s="44"/>
    </row>
    <row r="8192" spans="6:6" x14ac:dyDescent="0.25">
      <c r="F8192" s="44"/>
    </row>
    <row r="8193" spans="6:6" x14ac:dyDescent="0.25">
      <c r="F8193" s="44"/>
    </row>
    <row r="8194" spans="6:6" x14ac:dyDescent="0.25">
      <c r="F8194" s="44"/>
    </row>
    <row r="8195" spans="6:6" x14ac:dyDescent="0.25">
      <c r="F8195" s="44"/>
    </row>
    <row r="8196" spans="6:6" x14ac:dyDescent="0.25">
      <c r="F8196" s="44"/>
    </row>
    <row r="8197" spans="6:6" x14ac:dyDescent="0.25">
      <c r="F8197" s="44"/>
    </row>
    <row r="8198" spans="6:6" x14ac:dyDescent="0.25">
      <c r="F8198" s="44"/>
    </row>
    <row r="8199" spans="6:6" x14ac:dyDescent="0.25">
      <c r="F8199" s="44"/>
    </row>
    <row r="8200" spans="6:6" x14ac:dyDescent="0.25">
      <c r="F8200" s="44"/>
    </row>
    <row r="8201" spans="6:6" x14ac:dyDescent="0.25">
      <c r="F8201" s="44"/>
    </row>
    <row r="8202" spans="6:6" x14ac:dyDescent="0.25">
      <c r="F8202" s="44"/>
    </row>
    <row r="8203" spans="6:6" x14ac:dyDescent="0.25">
      <c r="F8203" s="44"/>
    </row>
    <row r="8204" spans="6:6" x14ac:dyDescent="0.25">
      <c r="F8204" s="44"/>
    </row>
    <row r="8205" spans="6:6" x14ac:dyDescent="0.25">
      <c r="F8205" s="44"/>
    </row>
    <row r="8206" spans="6:6" x14ac:dyDescent="0.25">
      <c r="F8206" s="44"/>
    </row>
    <row r="8207" spans="6:6" x14ac:dyDescent="0.25">
      <c r="F8207" s="44"/>
    </row>
    <row r="8208" spans="6:6" x14ac:dyDescent="0.25">
      <c r="F8208" s="44"/>
    </row>
    <row r="8209" spans="6:6" x14ac:dyDescent="0.25">
      <c r="F8209" s="44"/>
    </row>
    <row r="8210" spans="6:6" x14ac:dyDescent="0.25">
      <c r="F8210" s="44"/>
    </row>
    <row r="8211" spans="6:6" x14ac:dyDescent="0.25">
      <c r="F8211" s="44"/>
    </row>
    <row r="8212" spans="6:6" x14ac:dyDescent="0.25">
      <c r="F8212" s="44"/>
    </row>
    <row r="8213" spans="6:6" x14ac:dyDescent="0.25">
      <c r="F8213" s="44"/>
    </row>
    <row r="8214" spans="6:6" x14ac:dyDescent="0.25">
      <c r="F8214" s="44"/>
    </row>
    <row r="8215" spans="6:6" x14ac:dyDescent="0.25">
      <c r="F8215" s="44"/>
    </row>
    <row r="8216" spans="6:6" x14ac:dyDescent="0.25">
      <c r="F8216" s="44"/>
    </row>
    <row r="8217" spans="6:6" x14ac:dyDescent="0.25">
      <c r="F8217" s="44"/>
    </row>
    <row r="8218" spans="6:6" x14ac:dyDescent="0.25">
      <c r="F8218" s="44"/>
    </row>
    <row r="8219" spans="6:6" x14ac:dyDescent="0.25">
      <c r="F8219" s="44"/>
    </row>
    <row r="8220" spans="6:6" x14ac:dyDescent="0.25">
      <c r="F8220" s="44"/>
    </row>
    <row r="8221" spans="6:6" x14ac:dyDescent="0.25">
      <c r="F8221" s="44"/>
    </row>
    <row r="8222" spans="6:6" x14ac:dyDescent="0.25">
      <c r="F8222" s="44"/>
    </row>
    <row r="8223" spans="6:6" x14ac:dyDescent="0.25">
      <c r="F8223" s="44"/>
    </row>
    <row r="8224" spans="6:6" x14ac:dyDescent="0.25">
      <c r="F8224" s="44"/>
    </row>
    <row r="8225" spans="6:6" x14ac:dyDescent="0.25">
      <c r="F8225" s="44"/>
    </row>
    <row r="8226" spans="6:6" x14ac:dyDescent="0.25">
      <c r="F8226" s="44"/>
    </row>
    <row r="8227" spans="6:6" x14ac:dyDescent="0.25">
      <c r="F8227" s="44"/>
    </row>
    <row r="8228" spans="6:6" x14ac:dyDescent="0.25">
      <c r="F8228" s="44"/>
    </row>
    <row r="8229" spans="6:6" x14ac:dyDescent="0.25">
      <c r="F8229" s="44"/>
    </row>
    <row r="8230" spans="6:6" x14ac:dyDescent="0.25">
      <c r="F8230" s="44"/>
    </row>
    <row r="8231" spans="6:6" x14ac:dyDescent="0.25">
      <c r="F8231" s="44"/>
    </row>
    <row r="8232" spans="6:6" x14ac:dyDescent="0.25">
      <c r="F8232" s="44"/>
    </row>
    <row r="8233" spans="6:6" x14ac:dyDescent="0.25">
      <c r="F8233" s="44"/>
    </row>
    <row r="8234" spans="6:6" x14ac:dyDescent="0.25">
      <c r="F8234" s="44"/>
    </row>
    <row r="8235" spans="6:6" x14ac:dyDescent="0.25">
      <c r="F8235" s="44"/>
    </row>
    <row r="8236" spans="6:6" x14ac:dyDescent="0.25">
      <c r="F8236" s="44"/>
    </row>
    <row r="8237" spans="6:6" x14ac:dyDescent="0.25">
      <c r="F8237" s="44"/>
    </row>
    <row r="8238" spans="6:6" x14ac:dyDescent="0.25">
      <c r="F8238" s="44"/>
    </row>
    <row r="8239" spans="6:6" x14ac:dyDescent="0.25">
      <c r="F8239" s="44"/>
    </row>
    <row r="8240" spans="6:6" x14ac:dyDescent="0.25">
      <c r="F8240" s="44"/>
    </row>
    <row r="8241" spans="6:6" x14ac:dyDescent="0.25">
      <c r="F8241" s="44"/>
    </row>
    <row r="8242" spans="6:6" x14ac:dyDescent="0.25">
      <c r="F8242" s="44"/>
    </row>
    <row r="8243" spans="6:6" x14ac:dyDescent="0.25">
      <c r="F8243" s="44"/>
    </row>
    <row r="8244" spans="6:6" x14ac:dyDescent="0.25">
      <c r="F8244" s="44"/>
    </row>
    <row r="8245" spans="6:6" x14ac:dyDescent="0.25">
      <c r="F8245" s="44"/>
    </row>
    <row r="8246" spans="6:6" x14ac:dyDescent="0.25">
      <c r="F8246" s="44"/>
    </row>
    <row r="8247" spans="6:6" x14ac:dyDescent="0.25">
      <c r="F8247" s="44"/>
    </row>
    <row r="8248" spans="6:6" x14ac:dyDescent="0.25">
      <c r="F8248" s="44"/>
    </row>
    <row r="8249" spans="6:6" x14ac:dyDescent="0.25">
      <c r="F8249" s="44"/>
    </row>
    <row r="8250" spans="6:6" x14ac:dyDescent="0.25">
      <c r="F8250" s="44"/>
    </row>
    <row r="8251" spans="6:6" x14ac:dyDescent="0.25">
      <c r="F8251" s="44"/>
    </row>
    <row r="8252" spans="6:6" x14ac:dyDescent="0.25">
      <c r="F8252" s="44"/>
    </row>
    <row r="8253" spans="6:6" x14ac:dyDescent="0.25">
      <c r="F8253" s="44"/>
    </row>
    <row r="8254" spans="6:6" x14ac:dyDescent="0.25">
      <c r="F8254" s="44"/>
    </row>
    <row r="8255" spans="6:6" x14ac:dyDescent="0.25">
      <c r="F8255" s="44"/>
    </row>
    <row r="8256" spans="6:6" x14ac:dyDescent="0.25">
      <c r="F8256" s="44"/>
    </row>
    <row r="8257" spans="6:6" x14ac:dyDescent="0.25">
      <c r="F8257" s="44"/>
    </row>
    <row r="8258" spans="6:6" x14ac:dyDescent="0.25">
      <c r="F8258" s="44"/>
    </row>
    <row r="8259" spans="6:6" x14ac:dyDescent="0.25">
      <c r="F8259" s="44"/>
    </row>
    <row r="8260" spans="6:6" x14ac:dyDescent="0.25">
      <c r="F8260" s="44"/>
    </row>
    <row r="8261" spans="6:6" x14ac:dyDescent="0.25">
      <c r="F8261" s="44"/>
    </row>
    <row r="8262" spans="6:6" x14ac:dyDescent="0.25">
      <c r="F8262" s="44"/>
    </row>
    <row r="8263" spans="6:6" x14ac:dyDescent="0.25">
      <c r="F8263" s="44"/>
    </row>
    <row r="8264" spans="6:6" x14ac:dyDescent="0.25">
      <c r="F8264" s="44"/>
    </row>
    <row r="8265" spans="6:6" x14ac:dyDescent="0.25">
      <c r="F8265" s="44"/>
    </row>
    <row r="8266" spans="6:6" x14ac:dyDescent="0.25">
      <c r="F8266" s="44"/>
    </row>
    <row r="8267" spans="6:6" x14ac:dyDescent="0.25">
      <c r="F8267" s="44"/>
    </row>
    <row r="8268" spans="6:6" x14ac:dyDescent="0.25">
      <c r="F8268" s="44"/>
    </row>
    <row r="8269" spans="6:6" x14ac:dyDescent="0.25">
      <c r="F8269" s="44"/>
    </row>
    <row r="8270" spans="6:6" x14ac:dyDescent="0.25">
      <c r="F8270" s="44"/>
    </row>
    <row r="8271" spans="6:6" x14ac:dyDescent="0.25">
      <c r="F8271" s="44"/>
    </row>
    <row r="8272" spans="6:6" x14ac:dyDescent="0.25">
      <c r="F8272" s="44"/>
    </row>
    <row r="8273" spans="6:6" x14ac:dyDescent="0.25">
      <c r="F8273" s="44"/>
    </row>
    <row r="8274" spans="6:6" x14ac:dyDescent="0.25">
      <c r="F8274" s="44"/>
    </row>
    <row r="8275" spans="6:6" x14ac:dyDescent="0.25">
      <c r="F8275" s="44"/>
    </row>
    <row r="8276" spans="6:6" x14ac:dyDescent="0.25">
      <c r="F8276" s="44"/>
    </row>
    <row r="8277" spans="6:6" x14ac:dyDescent="0.25">
      <c r="F8277" s="44"/>
    </row>
    <row r="8278" spans="6:6" x14ac:dyDescent="0.25">
      <c r="F8278" s="44"/>
    </row>
    <row r="8279" spans="6:6" x14ac:dyDescent="0.25">
      <c r="F8279" s="44"/>
    </row>
    <row r="8280" spans="6:6" x14ac:dyDescent="0.25">
      <c r="F8280" s="44"/>
    </row>
    <row r="8281" spans="6:6" x14ac:dyDescent="0.25">
      <c r="F8281" s="44"/>
    </row>
    <row r="8282" spans="6:6" x14ac:dyDescent="0.25">
      <c r="F8282" s="44"/>
    </row>
    <row r="8283" spans="6:6" x14ac:dyDescent="0.25">
      <c r="F8283" s="44"/>
    </row>
    <row r="8284" spans="6:6" x14ac:dyDescent="0.25">
      <c r="F8284" s="44"/>
    </row>
    <row r="8285" spans="6:6" x14ac:dyDescent="0.25">
      <c r="F8285" s="44"/>
    </row>
    <row r="8286" spans="6:6" x14ac:dyDescent="0.25">
      <c r="F8286" s="44"/>
    </row>
    <row r="8287" spans="6:6" x14ac:dyDescent="0.25">
      <c r="F8287" s="44"/>
    </row>
    <row r="8288" spans="6:6" x14ac:dyDescent="0.25">
      <c r="F8288" s="44"/>
    </row>
    <row r="8289" spans="6:6" x14ac:dyDescent="0.25">
      <c r="F8289" s="44"/>
    </row>
    <row r="8290" spans="6:6" x14ac:dyDescent="0.25">
      <c r="F8290" s="44"/>
    </row>
    <row r="8291" spans="6:6" x14ac:dyDescent="0.25">
      <c r="F8291" s="44"/>
    </row>
    <row r="8292" spans="6:6" x14ac:dyDescent="0.25">
      <c r="F8292" s="44"/>
    </row>
    <row r="8293" spans="6:6" x14ac:dyDescent="0.25">
      <c r="F8293" s="44"/>
    </row>
    <row r="8294" spans="6:6" x14ac:dyDescent="0.25">
      <c r="F8294" s="44"/>
    </row>
    <row r="8295" spans="6:6" x14ac:dyDescent="0.25">
      <c r="F8295" s="44"/>
    </row>
    <row r="8296" spans="6:6" x14ac:dyDescent="0.25">
      <c r="F8296" s="44"/>
    </row>
    <row r="8297" spans="6:6" x14ac:dyDescent="0.25">
      <c r="F8297" s="44"/>
    </row>
    <row r="8298" spans="6:6" x14ac:dyDescent="0.25">
      <c r="F8298" s="44"/>
    </row>
    <row r="8299" spans="6:6" x14ac:dyDescent="0.25">
      <c r="F8299" s="44"/>
    </row>
    <row r="8300" spans="6:6" x14ac:dyDescent="0.25">
      <c r="F8300" s="44"/>
    </row>
    <row r="8301" spans="6:6" x14ac:dyDescent="0.25">
      <c r="F8301" s="44"/>
    </row>
    <row r="8302" spans="6:6" x14ac:dyDescent="0.25">
      <c r="F8302" s="44"/>
    </row>
    <row r="8303" spans="6:6" x14ac:dyDescent="0.25">
      <c r="F8303" s="44"/>
    </row>
    <row r="8304" spans="6:6" x14ac:dyDescent="0.25">
      <c r="F8304" s="44"/>
    </row>
    <row r="8305" spans="6:6" x14ac:dyDescent="0.25">
      <c r="F8305" s="44"/>
    </row>
    <row r="8306" spans="6:6" x14ac:dyDescent="0.25">
      <c r="F8306" s="44"/>
    </row>
    <row r="8307" spans="6:6" x14ac:dyDescent="0.25">
      <c r="F8307" s="44"/>
    </row>
    <row r="8308" spans="6:6" x14ac:dyDescent="0.25">
      <c r="F8308" s="44"/>
    </row>
    <row r="8309" spans="6:6" x14ac:dyDescent="0.25">
      <c r="F8309" s="44"/>
    </row>
    <row r="8310" spans="6:6" x14ac:dyDescent="0.25">
      <c r="F8310" s="44"/>
    </row>
    <row r="8311" spans="6:6" x14ac:dyDescent="0.25">
      <c r="F8311" s="44"/>
    </row>
    <row r="8312" spans="6:6" x14ac:dyDescent="0.25">
      <c r="F8312" s="44"/>
    </row>
    <row r="8313" spans="6:6" x14ac:dyDescent="0.25">
      <c r="F8313" s="44"/>
    </row>
    <row r="8314" spans="6:6" x14ac:dyDescent="0.25">
      <c r="F8314" s="44"/>
    </row>
    <row r="8315" spans="6:6" x14ac:dyDescent="0.25">
      <c r="F8315" s="44"/>
    </row>
    <row r="8316" spans="6:6" x14ac:dyDescent="0.25">
      <c r="F8316" s="44"/>
    </row>
    <row r="8317" spans="6:6" x14ac:dyDescent="0.25">
      <c r="F8317" s="44"/>
    </row>
    <row r="8318" spans="6:6" x14ac:dyDescent="0.25">
      <c r="F8318" s="44"/>
    </row>
    <row r="8319" spans="6:6" x14ac:dyDescent="0.25">
      <c r="F8319" s="44"/>
    </row>
    <row r="8320" spans="6:6" x14ac:dyDescent="0.25">
      <c r="F8320" s="44"/>
    </row>
    <row r="8321" spans="6:6" x14ac:dyDescent="0.25">
      <c r="F8321" s="44"/>
    </row>
    <row r="8322" spans="6:6" x14ac:dyDescent="0.25">
      <c r="F8322" s="44"/>
    </row>
    <row r="8323" spans="6:6" x14ac:dyDescent="0.25">
      <c r="F8323" s="44"/>
    </row>
    <row r="8324" spans="6:6" x14ac:dyDescent="0.25">
      <c r="F8324" s="44"/>
    </row>
    <row r="8325" spans="6:6" x14ac:dyDescent="0.25">
      <c r="F8325" s="44"/>
    </row>
    <row r="8326" spans="6:6" x14ac:dyDescent="0.25">
      <c r="F8326" s="44"/>
    </row>
    <row r="8327" spans="6:6" x14ac:dyDescent="0.25">
      <c r="F8327" s="44"/>
    </row>
    <row r="8328" spans="6:6" x14ac:dyDescent="0.25">
      <c r="F8328" s="44"/>
    </row>
    <row r="8329" spans="6:6" x14ac:dyDescent="0.25">
      <c r="F8329" s="44"/>
    </row>
    <row r="8330" spans="6:6" x14ac:dyDescent="0.25">
      <c r="F8330" s="44"/>
    </row>
    <row r="8331" spans="6:6" x14ac:dyDescent="0.25">
      <c r="F8331" s="44"/>
    </row>
    <row r="8332" spans="6:6" x14ac:dyDescent="0.25">
      <c r="F8332" s="44"/>
    </row>
    <row r="8333" spans="6:6" x14ac:dyDescent="0.25">
      <c r="F8333" s="44"/>
    </row>
    <row r="8334" spans="6:6" x14ac:dyDescent="0.25">
      <c r="F8334" s="44"/>
    </row>
    <row r="8335" spans="6:6" x14ac:dyDescent="0.25">
      <c r="F8335" s="44"/>
    </row>
    <row r="8336" spans="6:6" x14ac:dyDescent="0.25">
      <c r="F8336" s="44"/>
    </row>
    <row r="8337" spans="6:6" x14ac:dyDescent="0.25">
      <c r="F8337" s="44"/>
    </row>
    <row r="8338" spans="6:6" x14ac:dyDescent="0.25">
      <c r="F8338" s="44"/>
    </row>
    <row r="8339" spans="6:6" x14ac:dyDescent="0.25">
      <c r="F8339" s="44"/>
    </row>
    <row r="8340" spans="6:6" x14ac:dyDescent="0.25">
      <c r="F8340" s="44"/>
    </row>
    <row r="8341" spans="6:6" x14ac:dyDescent="0.25">
      <c r="F8341" s="44"/>
    </row>
    <row r="8342" spans="6:6" x14ac:dyDescent="0.25">
      <c r="F8342" s="44"/>
    </row>
    <row r="8343" spans="6:6" x14ac:dyDescent="0.25">
      <c r="F8343" s="44"/>
    </row>
    <row r="8344" spans="6:6" x14ac:dyDescent="0.25">
      <c r="F8344" s="44"/>
    </row>
    <row r="8345" spans="6:6" x14ac:dyDescent="0.25">
      <c r="F8345" s="44"/>
    </row>
    <row r="8346" spans="6:6" x14ac:dyDescent="0.25">
      <c r="F8346" s="44"/>
    </row>
    <row r="8347" spans="6:6" x14ac:dyDescent="0.25">
      <c r="F8347" s="44"/>
    </row>
    <row r="8348" spans="6:6" x14ac:dyDescent="0.25">
      <c r="F8348" s="44"/>
    </row>
    <row r="8349" spans="6:6" x14ac:dyDescent="0.25">
      <c r="F8349" s="44"/>
    </row>
    <row r="8350" spans="6:6" x14ac:dyDescent="0.25">
      <c r="F8350" s="44"/>
    </row>
    <row r="8351" spans="6:6" x14ac:dyDescent="0.25">
      <c r="F8351" s="44"/>
    </row>
    <row r="8352" spans="6:6" x14ac:dyDescent="0.25">
      <c r="F8352" s="44"/>
    </row>
    <row r="8353" spans="6:6" x14ac:dyDescent="0.25">
      <c r="F8353" s="44"/>
    </row>
    <row r="8354" spans="6:6" x14ac:dyDescent="0.25">
      <c r="F8354" s="44"/>
    </row>
    <row r="8355" spans="6:6" x14ac:dyDescent="0.25">
      <c r="F8355" s="44"/>
    </row>
    <row r="8356" spans="6:6" x14ac:dyDescent="0.25">
      <c r="F8356" s="44"/>
    </row>
    <row r="8357" spans="6:6" x14ac:dyDescent="0.25">
      <c r="F8357" s="44"/>
    </row>
    <row r="8358" spans="6:6" x14ac:dyDescent="0.25">
      <c r="F8358" s="44"/>
    </row>
    <row r="8359" spans="6:6" x14ac:dyDescent="0.25">
      <c r="F8359" s="44"/>
    </row>
    <row r="8360" spans="6:6" x14ac:dyDescent="0.25">
      <c r="F8360" s="44"/>
    </row>
    <row r="8361" spans="6:6" x14ac:dyDescent="0.25">
      <c r="F8361" s="44"/>
    </row>
    <row r="8362" spans="6:6" x14ac:dyDescent="0.25">
      <c r="F8362" s="44"/>
    </row>
    <row r="8363" spans="6:6" x14ac:dyDescent="0.25">
      <c r="F8363" s="44"/>
    </row>
    <row r="8364" spans="6:6" x14ac:dyDescent="0.25">
      <c r="F8364" s="44"/>
    </row>
    <row r="8365" spans="6:6" x14ac:dyDescent="0.25">
      <c r="F8365" s="44"/>
    </row>
    <row r="8366" spans="6:6" x14ac:dyDescent="0.25">
      <c r="F8366" s="44"/>
    </row>
    <row r="8367" spans="6:6" x14ac:dyDescent="0.25">
      <c r="F8367" s="44"/>
    </row>
    <row r="8368" spans="6:6" x14ac:dyDescent="0.25">
      <c r="F8368" s="44"/>
    </row>
    <row r="8369" spans="6:6" x14ac:dyDescent="0.25">
      <c r="F8369" s="44"/>
    </row>
    <row r="8370" spans="6:6" x14ac:dyDescent="0.25">
      <c r="F8370" s="44"/>
    </row>
    <row r="8371" spans="6:6" x14ac:dyDescent="0.25">
      <c r="F8371" s="44"/>
    </row>
    <row r="8372" spans="6:6" x14ac:dyDescent="0.25">
      <c r="F8372" s="44"/>
    </row>
    <row r="8373" spans="6:6" x14ac:dyDescent="0.25">
      <c r="F8373" s="44"/>
    </row>
    <row r="8374" spans="6:6" x14ac:dyDescent="0.25">
      <c r="F8374" s="44"/>
    </row>
    <row r="8375" spans="6:6" x14ac:dyDescent="0.25">
      <c r="F8375" s="44"/>
    </row>
    <row r="8376" spans="6:6" x14ac:dyDescent="0.25">
      <c r="F8376" s="44"/>
    </row>
    <row r="8377" spans="6:6" x14ac:dyDescent="0.25">
      <c r="F8377" s="44"/>
    </row>
    <row r="8378" spans="6:6" x14ac:dyDescent="0.25">
      <c r="F8378" s="44"/>
    </row>
    <row r="8379" spans="6:6" x14ac:dyDescent="0.25">
      <c r="F8379" s="44"/>
    </row>
    <row r="8380" spans="6:6" x14ac:dyDescent="0.25">
      <c r="F8380" s="44"/>
    </row>
    <row r="8381" spans="6:6" x14ac:dyDescent="0.25">
      <c r="F8381" s="44"/>
    </row>
    <row r="8382" spans="6:6" x14ac:dyDescent="0.25">
      <c r="F8382" s="44"/>
    </row>
    <row r="8383" spans="6:6" x14ac:dyDescent="0.25">
      <c r="F8383" s="44"/>
    </row>
    <row r="8384" spans="6:6" x14ac:dyDescent="0.25">
      <c r="F8384" s="44"/>
    </row>
    <row r="8385" spans="6:6" x14ac:dyDescent="0.25">
      <c r="F8385" s="44"/>
    </row>
    <row r="8386" spans="6:6" x14ac:dyDescent="0.25">
      <c r="F8386" s="44"/>
    </row>
    <row r="8387" spans="6:6" x14ac:dyDescent="0.25">
      <c r="F8387" s="44"/>
    </row>
    <row r="8388" spans="6:6" x14ac:dyDescent="0.25">
      <c r="F8388" s="44"/>
    </row>
    <row r="8389" spans="6:6" x14ac:dyDescent="0.25">
      <c r="F8389" s="44"/>
    </row>
    <row r="8390" spans="6:6" x14ac:dyDescent="0.25">
      <c r="F8390" s="44"/>
    </row>
    <row r="8391" spans="6:6" x14ac:dyDescent="0.25">
      <c r="F8391" s="44"/>
    </row>
    <row r="8392" spans="6:6" x14ac:dyDescent="0.25">
      <c r="F8392" s="44"/>
    </row>
    <row r="8393" spans="6:6" x14ac:dyDescent="0.25">
      <c r="F8393" s="44"/>
    </row>
    <row r="8394" spans="6:6" x14ac:dyDescent="0.25">
      <c r="F8394" s="44"/>
    </row>
    <row r="8395" spans="6:6" x14ac:dyDescent="0.25">
      <c r="F8395" s="44"/>
    </row>
    <row r="8396" spans="6:6" x14ac:dyDescent="0.25">
      <c r="F8396" s="44"/>
    </row>
    <row r="8397" spans="6:6" x14ac:dyDescent="0.25">
      <c r="F8397" s="44"/>
    </row>
    <row r="8398" spans="6:6" x14ac:dyDescent="0.25">
      <c r="F8398" s="44"/>
    </row>
    <row r="8399" spans="6:6" x14ac:dyDescent="0.25">
      <c r="F8399" s="44"/>
    </row>
    <row r="8400" spans="6:6" x14ac:dyDescent="0.25">
      <c r="F8400" s="44"/>
    </row>
    <row r="8401" spans="6:6" x14ac:dyDescent="0.25">
      <c r="F8401" s="44"/>
    </row>
    <row r="8402" spans="6:6" x14ac:dyDescent="0.25">
      <c r="F8402" s="44"/>
    </row>
    <row r="8403" spans="6:6" x14ac:dyDescent="0.25">
      <c r="F8403" s="44"/>
    </row>
    <row r="8404" spans="6:6" x14ac:dyDescent="0.25">
      <c r="F8404" s="44"/>
    </row>
    <row r="8405" spans="6:6" x14ac:dyDescent="0.25">
      <c r="F8405" s="44"/>
    </row>
    <row r="8406" spans="6:6" x14ac:dyDescent="0.25">
      <c r="F8406" s="44"/>
    </row>
    <row r="8407" spans="6:6" x14ac:dyDescent="0.25">
      <c r="F8407" s="44"/>
    </row>
    <row r="8408" spans="6:6" x14ac:dyDescent="0.25">
      <c r="F8408" s="44"/>
    </row>
    <row r="8409" spans="6:6" x14ac:dyDescent="0.25">
      <c r="F8409" s="44"/>
    </row>
    <row r="8410" spans="6:6" x14ac:dyDescent="0.25">
      <c r="F8410" s="44"/>
    </row>
    <row r="8411" spans="6:6" x14ac:dyDescent="0.25">
      <c r="F8411" s="44"/>
    </row>
    <row r="8412" spans="6:6" x14ac:dyDescent="0.25">
      <c r="F8412" s="44"/>
    </row>
    <row r="8413" spans="6:6" x14ac:dyDescent="0.25">
      <c r="F8413" s="44"/>
    </row>
    <row r="8414" spans="6:6" x14ac:dyDescent="0.25">
      <c r="F8414" s="44"/>
    </row>
    <row r="8415" spans="6:6" x14ac:dyDescent="0.25">
      <c r="F8415" s="44"/>
    </row>
    <row r="8416" spans="6:6" x14ac:dyDescent="0.25">
      <c r="F8416" s="44"/>
    </row>
    <row r="8417" spans="6:6" x14ac:dyDescent="0.25">
      <c r="F8417" s="44"/>
    </row>
    <row r="8418" spans="6:6" x14ac:dyDescent="0.25">
      <c r="F8418" s="44"/>
    </row>
    <row r="8419" spans="6:6" x14ac:dyDescent="0.25">
      <c r="F8419" s="44"/>
    </row>
    <row r="8420" spans="6:6" x14ac:dyDescent="0.25">
      <c r="F8420" s="44"/>
    </row>
    <row r="8421" spans="6:6" x14ac:dyDescent="0.25">
      <c r="F8421" s="44"/>
    </row>
    <row r="8422" spans="6:6" x14ac:dyDescent="0.25">
      <c r="F8422" s="44"/>
    </row>
    <row r="8423" spans="6:6" x14ac:dyDescent="0.25">
      <c r="F8423" s="44"/>
    </row>
    <row r="8424" spans="6:6" x14ac:dyDescent="0.25">
      <c r="F8424" s="44"/>
    </row>
    <row r="8425" spans="6:6" x14ac:dyDescent="0.25">
      <c r="F8425" s="44"/>
    </row>
    <row r="8426" spans="6:6" x14ac:dyDescent="0.25">
      <c r="F8426" s="44"/>
    </row>
    <row r="8427" spans="6:6" x14ac:dyDescent="0.25">
      <c r="F8427" s="44"/>
    </row>
    <row r="8428" spans="6:6" x14ac:dyDescent="0.25">
      <c r="F8428" s="44"/>
    </row>
    <row r="8429" spans="6:6" x14ac:dyDescent="0.25">
      <c r="F8429" s="44"/>
    </row>
    <row r="8430" spans="6:6" x14ac:dyDescent="0.25">
      <c r="F8430" s="44"/>
    </row>
    <row r="8431" spans="6:6" x14ac:dyDescent="0.25">
      <c r="F8431" s="44"/>
    </row>
    <row r="8432" spans="6:6" x14ac:dyDescent="0.25">
      <c r="F8432" s="44"/>
    </row>
    <row r="8433" spans="6:6" x14ac:dyDescent="0.25">
      <c r="F8433" s="44"/>
    </row>
    <row r="8434" spans="6:6" x14ac:dyDescent="0.25">
      <c r="F8434" s="44"/>
    </row>
    <row r="8435" spans="6:6" x14ac:dyDescent="0.25">
      <c r="F8435" s="44"/>
    </row>
    <row r="8436" spans="6:6" x14ac:dyDescent="0.25">
      <c r="F8436" s="44"/>
    </row>
    <row r="8437" spans="6:6" x14ac:dyDescent="0.25">
      <c r="F8437" s="44"/>
    </row>
    <row r="8438" spans="6:6" x14ac:dyDescent="0.25">
      <c r="F8438" s="44"/>
    </row>
    <row r="8439" spans="6:6" x14ac:dyDescent="0.25">
      <c r="F8439" s="44"/>
    </row>
    <row r="8440" spans="6:6" x14ac:dyDescent="0.25">
      <c r="F8440" s="44"/>
    </row>
    <row r="8441" spans="6:6" x14ac:dyDescent="0.25">
      <c r="F8441" s="44"/>
    </row>
    <row r="8442" spans="6:6" x14ac:dyDescent="0.25">
      <c r="F8442" s="44"/>
    </row>
    <row r="8443" spans="6:6" x14ac:dyDescent="0.25">
      <c r="F8443" s="44"/>
    </row>
    <row r="8444" spans="6:6" x14ac:dyDescent="0.25">
      <c r="F8444" s="44"/>
    </row>
    <row r="8445" spans="6:6" x14ac:dyDescent="0.25">
      <c r="F8445" s="44"/>
    </row>
    <row r="8446" spans="6:6" x14ac:dyDescent="0.25">
      <c r="F8446" s="44"/>
    </row>
    <row r="8447" spans="6:6" x14ac:dyDescent="0.25">
      <c r="F8447" s="44"/>
    </row>
    <row r="8448" spans="6:6" x14ac:dyDescent="0.25">
      <c r="F8448" s="44"/>
    </row>
    <row r="8449" spans="6:6" x14ac:dyDescent="0.25">
      <c r="F8449" s="44"/>
    </row>
    <row r="8450" spans="6:6" x14ac:dyDescent="0.25">
      <c r="F8450" s="44"/>
    </row>
    <row r="8451" spans="6:6" x14ac:dyDescent="0.25">
      <c r="F8451" s="44"/>
    </row>
    <row r="8452" spans="6:6" x14ac:dyDescent="0.25">
      <c r="F8452" s="44"/>
    </row>
    <row r="8453" spans="6:6" x14ac:dyDescent="0.25">
      <c r="F8453" s="44"/>
    </row>
    <row r="8454" spans="6:6" x14ac:dyDescent="0.25">
      <c r="F8454" s="44"/>
    </row>
    <row r="8455" spans="6:6" x14ac:dyDescent="0.25">
      <c r="F8455" s="44"/>
    </row>
    <row r="8456" spans="6:6" x14ac:dyDescent="0.25">
      <c r="F8456" s="44"/>
    </row>
    <row r="8457" spans="6:6" x14ac:dyDescent="0.25">
      <c r="F8457" s="44"/>
    </row>
    <row r="8458" spans="6:6" x14ac:dyDescent="0.25">
      <c r="F8458" s="44"/>
    </row>
    <row r="8459" spans="6:6" x14ac:dyDescent="0.25">
      <c r="F8459" s="44"/>
    </row>
    <row r="8460" spans="6:6" x14ac:dyDescent="0.25">
      <c r="F8460" s="44"/>
    </row>
    <row r="8461" spans="6:6" x14ac:dyDescent="0.25">
      <c r="F8461" s="44"/>
    </row>
    <row r="8462" spans="6:6" x14ac:dyDescent="0.25">
      <c r="F8462" s="44"/>
    </row>
    <row r="8463" spans="6:6" x14ac:dyDescent="0.25">
      <c r="F8463" s="44"/>
    </row>
    <row r="8464" spans="6:6" x14ac:dyDescent="0.25">
      <c r="F8464" s="44"/>
    </row>
    <row r="8465" spans="6:6" x14ac:dyDescent="0.25">
      <c r="F8465" s="44"/>
    </row>
    <row r="8466" spans="6:6" x14ac:dyDescent="0.25">
      <c r="F8466" s="44"/>
    </row>
    <row r="8467" spans="6:6" x14ac:dyDescent="0.25">
      <c r="F8467" s="44"/>
    </row>
    <row r="8468" spans="6:6" x14ac:dyDescent="0.25">
      <c r="F8468" s="44"/>
    </row>
    <row r="8469" spans="6:6" x14ac:dyDescent="0.25">
      <c r="F8469" s="44"/>
    </row>
    <row r="8470" spans="6:6" x14ac:dyDescent="0.25">
      <c r="F8470" s="44"/>
    </row>
    <row r="8471" spans="6:6" x14ac:dyDescent="0.25">
      <c r="F8471" s="44"/>
    </row>
    <row r="8472" spans="6:6" x14ac:dyDescent="0.25">
      <c r="F8472" s="44"/>
    </row>
    <row r="8473" spans="6:6" x14ac:dyDescent="0.25">
      <c r="F8473" s="44"/>
    </row>
    <row r="8474" spans="6:6" x14ac:dyDescent="0.25">
      <c r="F8474" s="44"/>
    </row>
    <row r="8475" spans="6:6" x14ac:dyDescent="0.25">
      <c r="F8475" s="44"/>
    </row>
    <row r="8476" spans="6:6" x14ac:dyDescent="0.25">
      <c r="F8476" s="44"/>
    </row>
    <row r="8477" spans="6:6" x14ac:dyDescent="0.25">
      <c r="F8477" s="44"/>
    </row>
    <row r="8478" spans="6:6" x14ac:dyDescent="0.25">
      <c r="F8478" s="44"/>
    </row>
    <row r="8479" spans="6:6" x14ac:dyDescent="0.25">
      <c r="F8479" s="44"/>
    </row>
    <row r="8480" spans="6:6" x14ac:dyDescent="0.25">
      <c r="F8480" s="44"/>
    </row>
    <row r="8481" spans="6:6" x14ac:dyDescent="0.25">
      <c r="F8481" s="44"/>
    </row>
    <row r="8482" spans="6:6" x14ac:dyDescent="0.25">
      <c r="F8482" s="44"/>
    </row>
    <row r="8483" spans="6:6" x14ac:dyDescent="0.25">
      <c r="F8483" s="44"/>
    </row>
    <row r="8484" spans="6:6" x14ac:dyDescent="0.25">
      <c r="F8484" s="44"/>
    </row>
    <row r="8485" spans="6:6" x14ac:dyDescent="0.25">
      <c r="F8485" s="44"/>
    </row>
    <row r="8486" spans="6:6" x14ac:dyDescent="0.25">
      <c r="F8486" s="44"/>
    </row>
    <row r="8487" spans="6:6" x14ac:dyDescent="0.25">
      <c r="F8487" s="44"/>
    </row>
    <row r="8488" spans="6:6" x14ac:dyDescent="0.25">
      <c r="F8488" s="44"/>
    </row>
    <row r="8489" spans="6:6" x14ac:dyDescent="0.25">
      <c r="F8489" s="44"/>
    </row>
    <row r="8490" spans="6:6" x14ac:dyDescent="0.25">
      <c r="F8490" s="44"/>
    </row>
    <row r="8491" spans="6:6" x14ac:dyDescent="0.25">
      <c r="F8491" s="44"/>
    </row>
    <row r="8492" spans="6:6" x14ac:dyDescent="0.25">
      <c r="F8492" s="44"/>
    </row>
    <row r="8493" spans="6:6" x14ac:dyDescent="0.25">
      <c r="F8493" s="44"/>
    </row>
    <row r="8494" spans="6:6" x14ac:dyDescent="0.25">
      <c r="F8494" s="44"/>
    </row>
    <row r="8495" spans="6:6" x14ac:dyDescent="0.25">
      <c r="F8495" s="44"/>
    </row>
    <row r="8496" spans="6:6" x14ac:dyDescent="0.25">
      <c r="F8496" s="44"/>
    </row>
    <row r="8497" spans="6:6" x14ac:dyDescent="0.25">
      <c r="F8497" s="44"/>
    </row>
    <row r="8498" spans="6:6" x14ac:dyDescent="0.25">
      <c r="F8498" s="44"/>
    </row>
    <row r="8499" spans="6:6" x14ac:dyDescent="0.25">
      <c r="F8499" s="44"/>
    </row>
    <row r="8500" spans="6:6" x14ac:dyDescent="0.25">
      <c r="F8500" s="44"/>
    </row>
    <row r="8501" spans="6:6" x14ac:dyDescent="0.25">
      <c r="F8501" s="44"/>
    </row>
    <row r="8502" spans="6:6" x14ac:dyDescent="0.25">
      <c r="F8502" s="44"/>
    </row>
    <row r="8503" spans="6:6" x14ac:dyDescent="0.25">
      <c r="F8503" s="44"/>
    </row>
    <row r="8504" spans="6:6" x14ac:dyDescent="0.25">
      <c r="F8504" s="44"/>
    </row>
    <row r="8505" spans="6:6" x14ac:dyDescent="0.25">
      <c r="F8505" s="44"/>
    </row>
    <row r="8506" spans="6:6" x14ac:dyDescent="0.25">
      <c r="F8506" s="44"/>
    </row>
    <row r="8507" spans="6:6" x14ac:dyDescent="0.25">
      <c r="F8507" s="44"/>
    </row>
    <row r="8508" spans="6:6" x14ac:dyDescent="0.25">
      <c r="F8508" s="44"/>
    </row>
    <row r="8509" spans="6:6" x14ac:dyDescent="0.25">
      <c r="F8509" s="44"/>
    </row>
    <row r="8510" spans="6:6" x14ac:dyDescent="0.25">
      <c r="F8510" s="44"/>
    </row>
    <row r="8511" spans="6:6" x14ac:dyDescent="0.25">
      <c r="F8511" s="44"/>
    </row>
    <row r="8512" spans="6:6" x14ac:dyDescent="0.25">
      <c r="F8512" s="44"/>
    </row>
    <row r="8513" spans="6:6" x14ac:dyDescent="0.25">
      <c r="F8513" s="44"/>
    </row>
    <row r="8514" spans="6:6" x14ac:dyDescent="0.25">
      <c r="F8514" s="44"/>
    </row>
    <row r="8515" spans="6:6" x14ac:dyDescent="0.25">
      <c r="F8515" s="44"/>
    </row>
    <row r="8516" spans="6:6" x14ac:dyDescent="0.25">
      <c r="F8516" s="44"/>
    </row>
    <row r="8517" spans="6:6" x14ac:dyDescent="0.25">
      <c r="F8517" s="44"/>
    </row>
    <row r="8518" spans="6:6" x14ac:dyDescent="0.25">
      <c r="F8518" s="44"/>
    </row>
    <row r="8519" spans="6:6" x14ac:dyDescent="0.25">
      <c r="F8519" s="44"/>
    </row>
    <row r="8520" spans="6:6" x14ac:dyDescent="0.25">
      <c r="F8520" s="44"/>
    </row>
    <row r="8521" spans="6:6" x14ac:dyDescent="0.25">
      <c r="F8521" s="44"/>
    </row>
    <row r="8522" spans="6:6" x14ac:dyDescent="0.25">
      <c r="F8522" s="44"/>
    </row>
    <row r="8523" spans="6:6" x14ac:dyDescent="0.25">
      <c r="F8523" s="44"/>
    </row>
    <row r="8524" spans="6:6" x14ac:dyDescent="0.25">
      <c r="F8524" s="44"/>
    </row>
    <row r="8525" spans="6:6" x14ac:dyDescent="0.25">
      <c r="F8525" s="44"/>
    </row>
    <row r="8526" spans="6:6" x14ac:dyDescent="0.25">
      <c r="F8526" s="44"/>
    </row>
    <row r="8527" spans="6:6" x14ac:dyDescent="0.25">
      <c r="F8527" s="44"/>
    </row>
    <row r="8528" spans="6:6" x14ac:dyDescent="0.25">
      <c r="F8528" s="44"/>
    </row>
    <row r="8529" spans="6:6" x14ac:dyDescent="0.25">
      <c r="F8529" s="44"/>
    </row>
    <row r="8530" spans="6:6" x14ac:dyDescent="0.25">
      <c r="F8530" s="44"/>
    </row>
    <row r="8531" spans="6:6" x14ac:dyDescent="0.25">
      <c r="F8531" s="44"/>
    </row>
    <row r="8532" spans="6:6" x14ac:dyDescent="0.25">
      <c r="F8532" s="44"/>
    </row>
    <row r="8533" spans="6:6" x14ac:dyDescent="0.25">
      <c r="F8533" s="44"/>
    </row>
    <row r="8534" spans="6:6" x14ac:dyDescent="0.25">
      <c r="F8534" s="44"/>
    </row>
    <row r="8535" spans="6:6" x14ac:dyDescent="0.25">
      <c r="F8535" s="44"/>
    </row>
    <row r="8536" spans="6:6" x14ac:dyDescent="0.25">
      <c r="F8536" s="44"/>
    </row>
    <row r="8537" spans="6:6" x14ac:dyDescent="0.25">
      <c r="F8537" s="44"/>
    </row>
    <row r="8538" spans="6:6" x14ac:dyDescent="0.25">
      <c r="F8538" s="44"/>
    </row>
    <row r="8539" spans="6:6" x14ac:dyDescent="0.25">
      <c r="F8539" s="44"/>
    </row>
    <row r="8540" spans="6:6" x14ac:dyDescent="0.25">
      <c r="F8540" s="44"/>
    </row>
    <row r="8541" spans="6:6" x14ac:dyDescent="0.25">
      <c r="F8541" s="44"/>
    </row>
    <row r="8542" spans="6:6" x14ac:dyDescent="0.25">
      <c r="F8542" s="44"/>
    </row>
    <row r="8543" spans="6:6" x14ac:dyDescent="0.25">
      <c r="F8543" s="44"/>
    </row>
    <row r="8544" spans="6:6" x14ac:dyDescent="0.25">
      <c r="F8544" s="44"/>
    </row>
    <row r="8545" spans="6:6" x14ac:dyDescent="0.25">
      <c r="F8545" s="44"/>
    </row>
    <row r="8546" spans="6:6" x14ac:dyDescent="0.25">
      <c r="F8546" s="44"/>
    </row>
    <row r="8547" spans="6:6" x14ac:dyDescent="0.25">
      <c r="F8547" s="44"/>
    </row>
    <row r="8548" spans="6:6" x14ac:dyDescent="0.25">
      <c r="F8548" s="44"/>
    </row>
    <row r="8549" spans="6:6" x14ac:dyDescent="0.25">
      <c r="F8549" s="44"/>
    </row>
    <row r="8550" spans="6:6" x14ac:dyDescent="0.25">
      <c r="F8550" s="44"/>
    </row>
    <row r="8551" spans="6:6" x14ac:dyDescent="0.25">
      <c r="F8551" s="44"/>
    </row>
    <row r="8552" spans="6:6" x14ac:dyDescent="0.25">
      <c r="F8552" s="44"/>
    </row>
    <row r="8553" spans="6:6" x14ac:dyDescent="0.25">
      <c r="F8553" s="44"/>
    </row>
    <row r="8554" spans="6:6" x14ac:dyDescent="0.25">
      <c r="F8554" s="44"/>
    </row>
    <row r="8555" spans="6:6" x14ac:dyDescent="0.25">
      <c r="F8555" s="44"/>
    </row>
    <row r="8556" spans="6:6" x14ac:dyDescent="0.25">
      <c r="F8556" s="44"/>
    </row>
    <row r="8557" spans="6:6" x14ac:dyDescent="0.25">
      <c r="F8557" s="44"/>
    </row>
    <row r="8558" spans="6:6" x14ac:dyDescent="0.25">
      <c r="F8558" s="44"/>
    </row>
    <row r="8559" spans="6:6" x14ac:dyDescent="0.25">
      <c r="F8559" s="44"/>
    </row>
    <row r="8560" spans="6:6" x14ac:dyDescent="0.25">
      <c r="F8560" s="44"/>
    </row>
    <row r="8561" spans="6:6" x14ac:dyDescent="0.25">
      <c r="F8561" s="44"/>
    </row>
    <row r="8562" spans="6:6" x14ac:dyDescent="0.25">
      <c r="F8562" s="44"/>
    </row>
    <row r="8563" spans="6:6" x14ac:dyDescent="0.25">
      <c r="F8563" s="44"/>
    </row>
    <row r="8564" spans="6:6" x14ac:dyDescent="0.25">
      <c r="F8564" s="44"/>
    </row>
    <row r="8565" spans="6:6" x14ac:dyDescent="0.25">
      <c r="F8565" s="44"/>
    </row>
    <row r="8566" spans="6:6" x14ac:dyDescent="0.25">
      <c r="F8566" s="44"/>
    </row>
    <row r="8567" spans="6:6" x14ac:dyDescent="0.25">
      <c r="F8567" s="44"/>
    </row>
    <row r="8568" spans="6:6" x14ac:dyDescent="0.25">
      <c r="F8568" s="44"/>
    </row>
    <row r="8569" spans="6:6" x14ac:dyDescent="0.25">
      <c r="F8569" s="44"/>
    </row>
    <row r="8570" spans="6:6" x14ac:dyDescent="0.25">
      <c r="F8570" s="44"/>
    </row>
    <row r="8571" spans="6:6" x14ac:dyDescent="0.25">
      <c r="F8571" s="44"/>
    </row>
    <row r="8572" spans="6:6" x14ac:dyDescent="0.25">
      <c r="F8572" s="44"/>
    </row>
    <row r="8573" spans="6:6" x14ac:dyDescent="0.25">
      <c r="F8573" s="44"/>
    </row>
    <row r="8574" spans="6:6" x14ac:dyDescent="0.25">
      <c r="F8574" s="44"/>
    </row>
    <row r="8575" spans="6:6" x14ac:dyDescent="0.25">
      <c r="F8575" s="44"/>
    </row>
    <row r="8576" spans="6:6" x14ac:dyDescent="0.25">
      <c r="F8576" s="44"/>
    </row>
    <row r="8577" spans="6:6" x14ac:dyDescent="0.25">
      <c r="F8577" s="44"/>
    </row>
    <row r="8578" spans="6:6" x14ac:dyDescent="0.25">
      <c r="F8578" s="44"/>
    </row>
    <row r="8579" spans="6:6" x14ac:dyDescent="0.25">
      <c r="F8579" s="44"/>
    </row>
    <row r="8580" spans="6:6" x14ac:dyDescent="0.25">
      <c r="F8580" s="44"/>
    </row>
    <row r="8581" spans="6:6" x14ac:dyDescent="0.25">
      <c r="F8581" s="44"/>
    </row>
    <row r="8582" spans="6:6" x14ac:dyDescent="0.25">
      <c r="F8582" s="44"/>
    </row>
    <row r="8583" spans="6:6" x14ac:dyDescent="0.25">
      <c r="F8583" s="44"/>
    </row>
    <row r="8584" spans="6:6" x14ac:dyDescent="0.25">
      <c r="F8584" s="44"/>
    </row>
    <row r="8585" spans="6:6" x14ac:dyDescent="0.25">
      <c r="F8585" s="44"/>
    </row>
    <row r="8586" spans="6:6" x14ac:dyDescent="0.25">
      <c r="F8586" s="44"/>
    </row>
    <row r="8587" spans="6:6" x14ac:dyDescent="0.25">
      <c r="F8587" s="44"/>
    </row>
    <row r="8588" spans="6:6" x14ac:dyDescent="0.25">
      <c r="F8588" s="44"/>
    </row>
    <row r="8589" spans="6:6" x14ac:dyDescent="0.25">
      <c r="F8589" s="44"/>
    </row>
    <row r="8590" spans="6:6" x14ac:dyDescent="0.25">
      <c r="F8590" s="44"/>
    </row>
    <row r="8591" spans="6:6" x14ac:dyDescent="0.25">
      <c r="F8591" s="44"/>
    </row>
    <row r="8592" spans="6:6" x14ac:dyDescent="0.25">
      <c r="F8592" s="44"/>
    </row>
    <row r="8593" spans="6:6" x14ac:dyDescent="0.25">
      <c r="F8593" s="44"/>
    </row>
    <row r="8594" spans="6:6" x14ac:dyDescent="0.25">
      <c r="F8594" s="44"/>
    </row>
    <row r="8595" spans="6:6" x14ac:dyDescent="0.25">
      <c r="F8595" s="44"/>
    </row>
    <row r="8596" spans="6:6" x14ac:dyDescent="0.25">
      <c r="F8596" s="44"/>
    </row>
    <row r="8597" spans="6:6" x14ac:dyDescent="0.25">
      <c r="F8597" s="44"/>
    </row>
    <row r="8598" spans="6:6" x14ac:dyDescent="0.25">
      <c r="F8598" s="44"/>
    </row>
    <row r="8599" spans="6:6" x14ac:dyDescent="0.25">
      <c r="F8599" s="44"/>
    </row>
    <row r="8600" spans="6:6" x14ac:dyDescent="0.25">
      <c r="F8600" s="44"/>
    </row>
    <row r="8601" spans="6:6" x14ac:dyDescent="0.25">
      <c r="F8601" s="44"/>
    </row>
    <row r="8602" spans="6:6" x14ac:dyDescent="0.25">
      <c r="F8602" s="44"/>
    </row>
    <row r="8603" spans="6:6" x14ac:dyDescent="0.25">
      <c r="F8603" s="44"/>
    </row>
    <row r="8604" spans="6:6" x14ac:dyDescent="0.25">
      <c r="F8604" s="44"/>
    </row>
    <row r="8605" spans="6:6" x14ac:dyDescent="0.25">
      <c r="F8605" s="44"/>
    </row>
    <row r="8606" spans="6:6" x14ac:dyDescent="0.25">
      <c r="F8606" s="44"/>
    </row>
    <row r="8607" spans="6:6" x14ac:dyDescent="0.25">
      <c r="F8607" s="44"/>
    </row>
    <row r="8608" spans="6:6" x14ac:dyDescent="0.25">
      <c r="F8608" s="44"/>
    </row>
    <row r="8609" spans="6:6" x14ac:dyDescent="0.25">
      <c r="F8609" s="44"/>
    </row>
    <row r="8610" spans="6:6" x14ac:dyDescent="0.25">
      <c r="F8610" s="44"/>
    </row>
    <row r="8611" spans="6:6" x14ac:dyDescent="0.25">
      <c r="F8611" s="44"/>
    </row>
    <row r="8612" spans="6:6" x14ac:dyDescent="0.25">
      <c r="F8612" s="44"/>
    </row>
    <row r="8613" spans="6:6" x14ac:dyDescent="0.25">
      <c r="F8613" s="44"/>
    </row>
    <row r="8614" spans="6:6" x14ac:dyDescent="0.25">
      <c r="F8614" s="44"/>
    </row>
    <row r="8615" spans="6:6" x14ac:dyDescent="0.25">
      <c r="F8615" s="44"/>
    </row>
    <row r="8616" spans="6:6" x14ac:dyDescent="0.25">
      <c r="F8616" s="44"/>
    </row>
    <row r="8617" spans="6:6" x14ac:dyDescent="0.25">
      <c r="F8617" s="44"/>
    </row>
    <row r="8618" spans="6:6" x14ac:dyDescent="0.25">
      <c r="F8618" s="44"/>
    </row>
    <row r="8619" spans="6:6" x14ac:dyDescent="0.25">
      <c r="F8619" s="44"/>
    </row>
    <row r="8620" spans="6:6" x14ac:dyDescent="0.25">
      <c r="F8620" s="44"/>
    </row>
    <row r="8621" spans="6:6" x14ac:dyDescent="0.25">
      <c r="F8621" s="44"/>
    </row>
    <row r="8622" spans="6:6" x14ac:dyDescent="0.25">
      <c r="F8622" s="44"/>
    </row>
    <row r="8623" spans="6:6" x14ac:dyDescent="0.25">
      <c r="F8623" s="44"/>
    </row>
    <row r="8624" spans="6:6" x14ac:dyDescent="0.25">
      <c r="F8624" s="44"/>
    </row>
    <row r="8625" spans="6:6" x14ac:dyDescent="0.25">
      <c r="F8625" s="44"/>
    </row>
    <row r="8626" spans="6:6" x14ac:dyDescent="0.25">
      <c r="F8626" s="44"/>
    </row>
    <row r="8627" spans="6:6" x14ac:dyDescent="0.25">
      <c r="F8627" s="44"/>
    </row>
    <row r="8628" spans="6:6" x14ac:dyDescent="0.25">
      <c r="F8628" s="44"/>
    </row>
    <row r="8629" spans="6:6" x14ac:dyDescent="0.25">
      <c r="F8629" s="44"/>
    </row>
    <row r="8630" spans="6:6" x14ac:dyDescent="0.25">
      <c r="F8630" s="44"/>
    </row>
    <row r="8631" spans="6:6" x14ac:dyDescent="0.25">
      <c r="F8631" s="44"/>
    </row>
    <row r="8632" spans="6:6" x14ac:dyDescent="0.25">
      <c r="F8632" s="44"/>
    </row>
    <row r="8633" spans="6:6" x14ac:dyDescent="0.25">
      <c r="F8633" s="44"/>
    </row>
    <row r="8634" spans="6:6" x14ac:dyDescent="0.25">
      <c r="F8634" s="44"/>
    </row>
    <row r="8635" spans="6:6" x14ac:dyDescent="0.25">
      <c r="F8635" s="44"/>
    </row>
    <row r="8636" spans="6:6" x14ac:dyDescent="0.25">
      <c r="F8636" s="44"/>
    </row>
    <row r="8637" spans="6:6" x14ac:dyDescent="0.25">
      <c r="F8637" s="44"/>
    </row>
    <row r="8638" spans="6:6" x14ac:dyDescent="0.25">
      <c r="F8638" s="44"/>
    </row>
    <row r="8639" spans="6:6" x14ac:dyDescent="0.25">
      <c r="F8639" s="44"/>
    </row>
    <row r="8640" spans="6:6" x14ac:dyDescent="0.25">
      <c r="F8640" s="44"/>
    </row>
    <row r="8641" spans="6:6" x14ac:dyDescent="0.25">
      <c r="F8641" s="44"/>
    </row>
    <row r="8642" spans="6:6" x14ac:dyDescent="0.25">
      <c r="F8642" s="44"/>
    </row>
    <row r="8643" spans="6:6" x14ac:dyDescent="0.25">
      <c r="F8643" s="44"/>
    </row>
    <row r="8644" spans="6:6" x14ac:dyDescent="0.25">
      <c r="F8644" s="44"/>
    </row>
    <row r="8645" spans="6:6" x14ac:dyDescent="0.25">
      <c r="F8645" s="44"/>
    </row>
    <row r="8646" spans="6:6" x14ac:dyDescent="0.25">
      <c r="F8646" s="44"/>
    </row>
    <row r="8647" spans="6:6" x14ac:dyDescent="0.25">
      <c r="F8647" s="44"/>
    </row>
    <row r="8648" spans="6:6" x14ac:dyDescent="0.25">
      <c r="F8648" s="44"/>
    </row>
    <row r="8649" spans="6:6" x14ac:dyDescent="0.25">
      <c r="F8649" s="44"/>
    </row>
    <row r="8650" spans="6:6" x14ac:dyDescent="0.25">
      <c r="F8650" s="44"/>
    </row>
    <row r="8651" spans="6:6" x14ac:dyDescent="0.25">
      <c r="F8651" s="44"/>
    </row>
    <row r="8652" spans="6:6" x14ac:dyDescent="0.25">
      <c r="F8652" s="44"/>
    </row>
    <row r="8653" spans="6:6" x14ac:dyDescent="0.25">
      <c r="F8653" s="44"/>
    </row>
    <row r="8654" spans="6:6" x14ac:dyDescent="0.25">
      <c r="F8654" s="44"/>
    </row>
    <row r="8655" spans="6:6" x14ac:dyDescent="0.25">
      <c r="F8655" s="44"/>
    </row>
    <row r="8656" spans="6:6" x14ac:dyDescent="0.25">
      <c r="F8656" s="44"/>
    </row>
    <row r="8657" spans="6:6" x14ac:dyDescent="0.25">
      <c r="F8657" s="44"/>
    </row>
    <row r="8658" spans="6:6" x14ac:dyDescent="0.25">
      <c r="F8658" s="44"/>
    </row>
    <row r="8659" spans="6:6" x14ac:dyDescent="0.25">
      <c r="F8659" s="44"/>
    </row>
    <row r="8660" spans="6:6" x14ac:dyDescent="0.25">
      <c r="F8660" s="44"/>
    </row>
    <row r="8661" spans="6:6" x14ac:dyDescent="0.25">
      <c r="F8661" s="44"/>
    </row>
    <row r="8662" spans="6:6" x14ac:dyDescent="0.25">
      <c r="F8662" s="44"/>
    </row>
    <row r="8663" spans="6:6" x14ac:dyDescent="0.25">
      <c r="F8663" s="44"/>
    </row>
    <row r="8664" spans="6:6" x14ac:dyDescent="0.25">
      <c r="F8664" s="44"/>
    </row>
    <row r="8665" spans="6:6" x14ac:dyDescent="0.25">
      <c r="F8665" s="44"/>
    </row>
    <row r="8666" spans="6:6" x14ac:dyDescent="0.25">
      <c r="F8666" s="44"/>
    </row>
    <row r="8667" spans="6:6" x14ac:dyDescent="0.25">
      <c r="F8667" s="44"/>
    </row>
    <row r="8668" spans="6:6" x14ac:dyDescent="0.25">
      <c r="F8668" s="44"/>
    </row>
    <row r="8669" spans="6:6" x14ac:dyDescent="0.25">
      <c r="F8669" s="44"/>
    </row>
    <row r="8670" spans="6:6" x14ac:dyDescent="0.25">
      <c r="F8670" s="44"/>
    </row>
    <row r="8671" spans="6:6" x14ac:dyDescent="0.25">
      <c r="F8671" s="44"/>
    </row>
    <row r="8672" spans="6:6" x14ac:dyDescent="0.25">
      <c r="F8672" s="44"/>
    </row>
    <row r="8673" spans="6:6" x14ac:dyDescent="0.25">
      <c r="F8673" s="44"/>
    </row>
    <row r="8674" spans="6:6" x14ac:dyDescent="0.25">
      <c r="F8674" s="44"/>
    </row>
    <row r="8675" spans="6:6" x14ac:dyDescent="0.25">
      <c r="F8675" s="44"/>
    </row>
    <row r="8676" spans="6:6" x14ac:dyDescent="0.25">
      <c r="F8676" s="44"/>
    </row>
    <row r="8677" spans="6:6" x14ac:dyDescent="0.25">
      <c r="F8677" s="44"/>
    </row>
    <row r="8678" spans="6:6" x14ac:dyDescent="0.25">
      <c r="F8678" s="44"/>
    </row>
    <row r="8679" spans="6:6" x14ac:dyDescent="0.25">
      <c r="F8679" s="44"/>
    </row>
    <row r="8680" spans="6:6" x14ac:dyDescent="0.25">
      <c r="F8680" s="44"/>
    </row>
    <row r="8681" spans="6:6" x14ac:dyDescent="0.25">
      <c r="F8681" s="44"/>
    </row>
    <row r="8682" spans="6:6" x14ac:dyDescent="0.25">
      <c r="F8682" s="44"/>
    </row>
    <row r="8683" spans="6:6" x14ac:dyDescent="0.25">
      <c r="F8683" s="44"/>
    </row>
    <row r="8684" spans="6:6" x14ac:dyDescent="0.25">
      <c r="F8684" s="44"/>
    </row>
    <row r="8685" spans="6:6" x14ac:dyDescent="0.25">
      <c r="F8685" s="44"/>
    </row>
    <row r="8686" spans="6:6" x14ac:dyDescent="0.25">
      <c r="F8686" s="44"/>
    </row>
    <row r="8687" spans="6:6" x14ac:dyDescent="0.25">
      <c r="F8687" s="44"/>
    </row>
    <row r="8688" spans="6:6" x14ac:dyDescent="0.25">
      <c r="F8688" s="44"/>
    </row>
    <row r="8689" spans="6:6" x14ac:dyDescent="0.25">
      <c r="F8689" s="44"/>
    </row>
    <row r="8690" spans="6:6" x14ac:dyDescent="0.25">
      <c r="F8690" s="44"/>
    </row>
    <row r="8691" spans="6:6" x14ac:dyDescent="0.25">
      <c r="F8691" s="44"/>
    </row>
    <row r="8692" spans="6:6" x14ac:dyDescent="0.25">
      <c r="F8692" s="44"/>
    </row>
    <row r="8693" spans="6:6" x14ac:dyDescent="0.25">
      <c r="F8693" s="44"/>
    </row>
    <row r="8694" spans="6:6" x14ac:dyDescent="0.25">
      <c r="F8694" s="44"/>
    </row>
    <row r="8695" spans="6:6" x14ac:dyDescent="0.25">
      <c r="F8695" s="44"/>
    </row>
    <row r="8696" spans="6:6" x14ac:dyDescent="0.25">
      <c r="F8696" s="44"/>
    </row>
    <row r="8697" spans="6:6" x14ac:dyDescent="0.25">
      <c r="F8697" s="44"/>
    </row>
    <row r="8698" spans="6:6" x14ac:dyDescent="0.25">
      <c r="F8698" s="44"/>
    </row>
    <row r="8699" spans="6:6" x14ac:dyDescent="0.25">
      <c r="F8699" s="44"/>
    </row>
    <row r="8700" spans="6:6" x14ac:dyDescent="0.25">
      <c r="F8700" s="44"/>
    </row>
    <row r="8701" spans="6:6" x14ac:dyDescent="0.25">
      <c r="F8701" s="44"/>
    </row>
    <row r="8702" spans="6:6" x14ac:dyDescent="0.25">
      <c r="F8702" s="44"/>
    </row>
    <row r="8703" spans="6:6" x14ac:dyDescent="0.25">
      <c r="F8703" s="44"/>
    </row>
    <row r="8704" spans="6:6" x14ac:dyDescent="0.25">
      <c r="F8704" s="44"/>
    </row>
    <row r="8705" spans="6:6" x14ac:dyDescent="0.25">
      <c r="F8705" s="44"/>
    </row>
    <row r="8706" spans="6:6" x14ac:dyDescent="0.25">
      <c r="F8706" s="44"/>
    </row>
    <row r="8707" spans="6:6" x14ac:dyDescent="0.25">
      <c r="F8707" s="44"/>
    </row>
    <row r="8708" spans="6:6" x14ac:dyDescent="0.25">
      <c r="F8708" s="44"/>
    </row>
    <row r="8709" spans="6:6" x14ac:dyDescent="0.25">
      <c r="F8709" s="44"/>
    </row>
    <row r="8710" spans="6:6" x14ac:dyDescent="0.25">
      <c r="F8710" s="44"/>
    </row>
    <row r="8711" spans="6:6" x14ac:dyDescent="0.25">
      <c r="F8711" s="44"/>
    </row>
    <row r="8712" spans="6:6" x14ac:dyDescent="0.25">
      <c r="F8712" s="44"/>
    </row>
    <row r="8713" spans="6:6" x14ac:dyDescent="0.25">
      <c r="F8713" s="44"/>
    </row>
    <row r="8714" spans="6:6" x14ac:dyDescent="0.25">
      <c r="F8714" s="44"/>
    </row>
    <row r="8715" spans="6:6" x14ac:dyDescent="0.25">
      <c r="F8715" s="44"/>
    </row>
    <row r="8716" spans="6:6" x14ac:dyDescent="0.25">
      <c r="F8716" s="44"/>
    </row>
    <row r="8717" spans="6:6" x14ac:dyDescent="0.25">
      <c r="F8717" s="44"/>
    </row>
    <row r="8718" spans="6:6" x14ac:dyDescent="0.25">
      <c r="F8718" s="44"/>
    </row>
    <row r="8719" spans="6:6" x14ac:dyDescent="0.25">
      <c r="F8719" s="44"/>
    </row>
    <row r="8720" spans="6:6" x14ac:dyDescent="0.25">
      <c r="F8720" s="44"/>
    </row>
    <row r="8721" spans="6:6" x14ac:dyDescent="0.25">
      <c r="F8721" s="44"/>
    </row>
    <row r="8722" spans="6:6" x14ac:dyDescent="0.25">
      <c r="F8722" s="44"/>
    </row>
    <row r="8723" spans="6:6" x14ac:dyDescent="0.25">
      <c r="F8723" s="44"/>
    </row>
    <row r="8724" spans="6:6" x14ac:dyDescent="0.25">
      <c r="F8724" s="44"/>
    </row>
    <row r="8725" spans="6:6" x14ac:dyDescent="0.25">
      <c r="F8725" s="44"/>
    </row>
    <row r="8726" spans="6:6" x14ac:dyDescent="0.25">
      <c r="F8726" s="44"/>
    </row>
    <row r="8727" spans="6:6" x14ac:dyDescent="0.25">
      <c r="F8727" s="44"/>
    </row>
    <row r="8728" spans="6:6" x14ac:dyDescent="0.25">
      <c r="F8728" s="44"/>
    </row>
    <row r="8729" spans="6:6" x14ac:dyDescent="0.25">
      <c r="F8729" s="44"/>
    </row>
    <row r="8730" spans="6:6" x14ac:dyDescent="0.25">
      <c r="F8730" s="44"/>
    </row>
    <row r="8731" spans="6:6" x14ac:dyDescent="0.25">
      <c r="F8731" s="44"/>
    </row>
    <row r="8732" spans="6:6" x14ac:dyDescent="0.25">
      <c r="F8732" s="44"/>
    </row>
    <row r="8733" spans="6:6" x14ac:dyDescent="0.25">
      <c r="F8733" s="44"/>
    </row>
    <row r="8734" spans="6:6" x14ac:dyDescent="0.25">
      <c r="F8734" s="44"/>
    </row>
    <row r="8735" spans="6:6" x14ac:dyDescent="0.25">
      <c r="F8735" s="44"/>
    </row>
    <row r="8736" spans="6:6" x14ac:dyDescent="0.25">
      <c r="F8736" s="44"/>
    </row>
    <row r="8737" spans="6:6" x14ac:dyDescent="0.25">
      <c r="F8737" s="44"/>
    </row>
    <row r="8738" spans="6:6" x14ac:dyDescent="0.25">
      <c r="F8738" s="44"/>
    </row>
    <row r="8739" spans="6:6" x14ac:dyDescent="0.25">
      <c r="F8739" s="44"/>
    </row>
    <row r="8740" spans="6:6" x14ac:dyDescent="0.25">
      <c r="F8740" s="44"/>
    </row>
    <row r="8741" spans="6:6" x14ac:dyDescent="0.25">
      <c r="F8741" s="44"/>
    </row>
    <row r="8742" spans="6:6" x14ac:dyDescent="0.25">
      <c r="F8742" s="44"/>
    </row>
    <row r="8743" spans="6:6" x14ac:dyDescent="0.25">
      <c r="F8743" s="44"/>
    </row>
    <row r="8744" spans="6:6" x14ac:dyDescent="0.25">
      <c r="F8744" s="44"/>
    </row>
    <row r="8745" spans="6:6" x14ac:dyDescent="0.25">
      <c r="F8745" s="44"/>
    </row>
    <row r="8746" spans="6:6" x14ac:dyDescent="0.25">
      <c r="F8746" s="44"/>
    </row>
    <row r="8747" spans="6:6" x14ac:dyDescent="0.25">
      <c r="F8747" s="44"/>
    </row>
    <row r="8748" spans="6:6" x14ac:dyDescent="0.25">
      <c r="F8748" s="44"/>
    </row>
    <row r="8749" spans="6:6" x14ac:dyDescent="0.25">
      <c r="F8749" s="44"/>
    </row>
    <row r="8750" spans="6:6" x14ac:dyDescent="0.25">
      <c r="F8750" s="44"/>
    </row>
    <row r="8751" spans="6:6" x14ac:dyDescent="0.25">
      <c r="F8751" s="44"/>
    </row>
    <row r="8752" spans="6:6" x14ac:dyDescent="0.25">
      <c r="F8752" s="44"/>
    </row>
    <row r="8753" spans="6:6" x14ac:dyDescent="0.25">
      <c r="F8753" s="44"/>
    </row>
    <row r="8754" spans="6:6" x14ac:dyDescent="0.25">
      <c r="F8754" s="44"/>
    </row>
    <row r="8755" spans="6:6" x14ac:dyDescent="0.25">
      <c r="F8755" s="44"/>
    </row>
    <row r="8756" spans="6:6" x14ac:dyDescent="0.25">
      <c r="F8756" s="44"/>
    </row>
    <row r="8757" spans="6:6" x14ac:dyDescent="0.25">
      <c r="F8757" s="44"/>
    </row>
    <row r="8758" spans="6:6" x14ac:dyDescent="0.25">
      <c r="F8758" s="44"/>
    </row>
    <row r="8759" spans="6:6" x14ac:dyDescent="0.25">
      <c r="F8759" s="44"/>
    </row>
    <row r="8760" spans="6:6" x14ac:dyDescent="0.25">
      <c r="F8760" s="44"/>
    </row>
    <row r="8761" spans="6:6" x14ac:dyDescent="0.25">
      <c r="F8761" s="44"/>
    </row>
    <row r="8762" spans="6:6" x14ac:dyDescent="0.25">
      <c r="F8762" s="44"/>
    </row>
    <row r="8763" spans="6:6" x14ac:dyDescent="0.25">
      <c r="F8763" s="44"/>
    </row>
    <row r="8764" spans="6:6" x14ac:dyDescent="0.25">
      <c r="F8764" s="44"/>
    </row>
    <row r="8765" spans="6:6" x14ac:dyDescent="0.25">
      <c r="F8765" s="44"/>
    </row>
    <row r="8766" spans="6:6" x14ac:dyDescent="0.25">
      <c r="F8766" s="44"/>
    </row>
    <row r="8767" spans="6:6" x14ac:dyDescent="0.25">
      <c r="F8767" s="44"/>
    </row>
    <row r="8768" spans="6:6" x14ac:dyDescent="0.25">
      <c r="F8768" s="44"/>
    </row>
    <row r="8769" spans="6:6" x14ac:dyDescent="0.25">
      <c r="F8769" s="44"/>
    </row>
    <row r="8770" spans="6:6" x14ac:dyDescent="0.25">
      <c r="F8770" s="44"/>
    </row>
    <row r="8771" spans="6:6" x14ac:dyDescent="0.25">
      <c r="F8771" s="44"/>
    </row>
    <row r="8772" spans="6:6" x14ac:dyDescent="0.25">
      <c r="F8772" s="44"/>
    </row>
    <row r="8773" spans="6:6" x14ac:dyDescent="0.25">
      <c r="F8773" s="44"/>
    </row>
    <row r="8774" spans="6:6" x14ac:dyDescent="0.25">
      <c r="F8774" s="44"/>
    </row>
    <row r="8775" spans="6:6" x14ac:dyDescent="0.25">
      <c r="F8775" s="44"/>
    </row>
    <row r="8776" spans="6:6" x14ac:dyDescent="0.25">
      <c r="F8776" s="44"/>
    </row>
    <row r="8777" spans="6:6" x14ac:dyDescent="0.25">
      <c r="F8777" s="44"/>
    </row>
    <row r="8778" spans="6:6" x14ac:dyDescent="0.25">
      <c r="F8778" s="44"/>
    </row>
    <row r="8779" spans="6:6" x14ac:dyDescent="0.25">
      <c r="F8779" s="44"/>
    </row>
    <row r="8780" spans="6:6" x14ac:dyDescent="0.25">
      <c r="F8780" s="44"/>
    </row>
    <row r="8781" spans="6:6" x14ac:dyDescent="0.25">
      <c r="F8781" s="44"/>
    </row>
    <row r="8782" spans="6:6" x14ac:dyDescent="0.25">
      <c r="F8782" s="44"/>
    </row>
    <row r="8783" spans="6:6" x14ac:dyDescent="0.25">
      <c r="F8783" s="44"/>
    </row>
    <row r="8784" spans="6:6" x14ac:dyDescent="0.25">
      <c r="F8784" s="44"/>
    </row>
    <row r="8785" spans="6:6" x14ac:dyDescent="0.25">
      <c r="F8785" s="44"/>
    </row>
    <row r="8786" spans="6:6" x14ac:dyDescent="0.25">
      <c r="F8786" s="44"/>
    </row>
    <row r="8787" spans="6:6" x14ac:dyDescent="0.25">
      <c r="F8787" s="44"/>
    </row>
    <row r="8788" spans="6:6" x14ac:dyDescent="0.25">
      <c r="F8788" s="44"/>
    </row>
    <row r="8789" spans="6:6" x14ac:dyDescent="0.25">
      <c r="F8789" s="44"/>
    </row>
    <row r="8790" spans="6:6" x14ac:dyDescent="0.25">
      <c r="F8790" s="44"/>
    </row>
    <row r="8791" spans="6:6" x14ac:dyDescent="0.25">
      <c r="F8791" s="44"/>
    </row>
    <row r="8792" spans="6:6" x14ac:dyDescent="0.25">
      <c r="F8792" s="44"/>
    </row>
    <row r="8793" spans="6:6" x14ac:dyDescent="0.25">
      <c r="F8793" s="44"/>
    </row>
    <row r="8794" spans="6:6" x14ac:dyDescent="0.25">
      <c r="F8794" s="44"/>
    </row>
    <row r="8795" spans="6:6" x14ac:dyDescent="0.25">
      <c r="F8795" s="44"/>
    </row>
    <row r="8796" spans="6:6" x14ac:dyDescent="0.25">
      <c r="F8796" s="44"/>
    </row>
    <row r="8797" spans="6:6" x14ac:dyDescent="0.25">
      <c r="F8797" s="44"/>
    </row>
    <row r="8798" spans="6:6" x14ac:dyDescent="0.25">
      <c r="F8798" s="44"/>
    </row>
    <row r="8799" spans="6:6" x14ac:dyDescent="0.25">
      <c r="F8799" s="44"/>
    </row>
    <row r="8800" spans="6:6" x14ac:dyDescent="0.25">
      <c r="F8800" s="44"/>
    </row>
    <row r="8801" spans="6:6" x14ac:dyDescent="0.25">
      <c r="F8801" s="44"/>
    </row>
    <row r="8802" spans="6:6" x14ac:dyDescent="0.25">
      <c r="F8802" s="44"/>
    </row>
    <row r="8803" spans="6:6" x14ac:dyDescent="0.25">
      <c r="F8803" s="44"/>
    </row>
    <row r="8804" spans="6:6" x14ac:dyDescent="0.25">
      <c r="F8804" s="44"/>
    </row>
    <row r="8805" spans="6:6" x14ac:dyDescent="0.25">
      <c r="F8805" s="44"/>
    </row>
    <row r="8806" spans="6:6" x14ac:dyDescent="0.25">
      <c r="F8806" s="44"/>
    </row>
    <row r="8807" spans="6:6" x14ac:dyDescent="0.25">
      <c r="F8807" s="44"/>
    </row>
    <row r="8808" spans="6:6" x14ac:dyDescent="0.25">
      <c r="F8808" s="44"/>
    </row>
    <row r="8809" spans="6:6" x14ac:dyDescent="0.25">
      <c r="F8809" s="44"/>
    </row>
    <row r="8810" spans="6:6" x14ac:dyDescent="0.25">
      <c r="F8810" s="44"/>
    </row>
    <row r="8811" spans="6:6" x14ac:dyDescent="0.25">
      <c r="F8811" s="44"/>
    </row>
    <row r="8812" spans="6:6" x14ac:dyDescent="0.25">
      <c r="F8812" s="44"/>
    </row>
    <row r="8813" spans="6:6" x14ac:dyDescent="0.25">
      <c r="F8813" s="44"/>
    </row>
    <row r="8814" spans="6:6" x14ac:dyDescent="0.25">
      <c r="F8814" s="44"/>
    </row>
    <row r="8815" spans="6:6" x14ac:dyDescent="0.25">
      <c r="F8815" s="44"/>
    </row>
    <row r="8816" spans="6:6" x14ac:dyDescent="0.25">
      <c r="F8816" s="44"/>
    </row>
    <row r="8817" spans="6:6" x14ac:dyDescent="0.25">
      <c r="F8817" s="44"/>
    </row>
    <row r="8818" spans="6:6" x14ac:dyDescent="0.25">
      <c r="F8818" s="44"/>
    </row>
    <row r="8819" spans="6:6" x14ac:dyDescent="0.25">
      <c r="F8819" s="44"/>
    </row>
    <row r="8820" spans="6:6" x14ac:dyDescent="0.25">
      <c r="F8820" s="44"/>
    </row>
    <row r="8821" spans="6:6" x14ac:dyDescent="0.25">
      <c r="F8821" s="44"/>
    </row>
    <row r="8822" spans="6:6" x14ac:dyDescent="0.25">
      <c r="F8822" s="44"/>
    </row>
    <row r="8823" spans="6:6" x14ac:dyDescent="0.25">
      <c r="F8823" s="44"/>
    </row>
    <row r="8824" spans="6:6" x14ac:dyDescent="0.25">
      <c r="F8824" s="44"/>
    </row>
    <row r="8825" spans="6:6" x14ac:dyDescent="0.25">
      <c r="F8825" s="44"/>
    </row>
    <row r="8826" spans="6:6" x14ac:dyDescent="0.25">
      <c r="F8826" s="44"/>
    </row>
    <row r="8827" spans="6:6" x14ac:dyDescent="0.25">
      <c r="F8827" s="44"/>
    </row>
    <row r="8828" spans="6:6" x14ac:dyDescent="0.25">
      <c r="F8828" s="44"/>
    </row>
    <row r="8829" spans="6:6" x14ac:dyDescent="0.25">
      <c r="F8829" s="44"/>
    </row>
    <row r="8830" spans="6:6" x14ac:dyDescent="0.25">
      <c r="F8830" s="44"/>
    </row>
    <row r="8831" spans="6:6" x14ac:dyDescent="0.25">
      <c r="F8831" s="44"/>
    </row>
    <row r="8832" spans="6:6" x14ac:dyDescent="0.25">
      <c r="F8832" s="44"/>
    </row>
    <row r="8833" spans="6:6" x14ac:dyDescent="0.25">
      <c r="F8833" s="44"/>
    </row>
    <row r="8834" spans="6:6" x14ac:dyDescent="0.25">
      <c r="F8834" s="44"/>
    </row>
    <row r="8835" spans="6:6" x14ac:dyDescent="0.25">
      <c r="F8835" s="44"/>
    </row>
    <row r="8836" spans="6:6" x14ac:dyDescent="0.25">
      <c r="F8836" s="44"/>
    </row>
    <row r="8837" spans="6:6" x14ac:dyDescent="0.25">
      <c r="F8837" s="44"/>
    </row>
    <row r="8838" spans="6:6" x14ac:dyDescent="0.25">
      <c r="F8838" s="44"/>
    </row>
    <row r="8839" spans="6:6" x14ac:dyDescent="0.25">
      <c r="F8839" s="44"/>
    </row>
    <row r="8840" spans="6:6" x14ac:dyDescent="0.25">
      <c r="F8840" s="44"/>
    </row>
    <row r="8841" spans="6:6" x14ac:dyDescent="0.25">
      <c r="F8841" s="44"/>
    </row>
    <row r="8842" spans="6:6" x14ac:dyDescent="0.25">
      <c r="F8842" s="44"/>
    </row>
    <row r="8843" spans="6:6" x14ac:dyDescent="0.25">
      <c r="F8843" s="44"/>
    </row>
    <row r="8844" spans="6:6" x14ac:dyDescent="0.25">
      <c r="F8844" s="44"/>
    </row>
    <row r="8845" spans="6:6" x14ac:dyDescent="0.25">
      <c r="F8845" s="44"/>
    </row>
    <row r="8846" spans="6:6" x14ac:dyDescent="0.25">
      <c r="F8846" s="44"/>
    </row>
    <row r="8847" spans="6:6" x14ac:dyDescent="0.25">
      <c r="F8847" s="44"/>
    </row>
    <row r="8848" spans="6:6" x14ac:dyDescent="0.25">
      <c r="F8848" s="44"/>
    </row>
    <row r="8849" spans="6:6" x14ac:dyDescent="0.25">
      <c r="F8849" s="44"/>
    </row>
    <row r="8850" spans="6:6" x14ac:dyDescent="0.25">
      <c r="F8850" s="44"/>
    </row>
    <row r="8851" spans="6:6" x14ac:dyDescent="0.25">
      <c r="F8851" s="44"/>
    </row>
    <row r="8852" spans="6:6" x14ac:dyDescent="0.25">
      <c r="F8852" s="44"/>
    </row>
    <row r="8853" spans="6:6" x14ac:dyDescent="0.25">
      <c r="F8853" s="44"/>
    </row>
    <row r="8854" spans="6:6" x14ac:dyDescent="0.25">
      <c r="F8854" s="44"/>
    </row>
    <row r="8855" spans="6:6" x14ac:dyDescent="0.25">
      <c r="F8855" s="44"/>
    </row>
    <row r="8856" spans="6:6" x14ac:dyDescent="0.25">
      <c r="F8856" s="44"/>
    </row>
    <row r="8857" spans="6:6" x14ac:dyDescent="0.25">
      <c r="F8857" s="44"/>
    </row>
    <row r="8858" spans="6:6" x14ac:dyDescent="0.25">
      <c r="F8858" s="44"/>
    </row>
    <row r="8859" spans="6:6" x14ac:dyDescent="0.25">
      <c r="F8859" s="44"/>
    </row>
    <row r="8860" spans="6:6" x14ac:dyDescent="0.25">
      <c r="F8860" s="44"/>
    </row>
    <row r="8861" spans="6:6" x14ac:dyDescent="0.25">
      <c r="F8861" s="44"/>
    </row>
    <row r="8862" spans="6:6" x14ac:dyDescent="0.25">
      <c r="F8862" s="44"/>
    </row>
    <row r="8863" spans="6:6" x14ac:dyDescent="0.25">
      <c r="F8863" s="44"/>
    </row>
    <row r="8864" spans="6:6" x14ac:dyDescent="0.25">
      <c r="F8864" s="44"/>
    </row>
    <row r="8865" spans="6:6" x14ac:dyDescent="0.25">
      <c r="F8865" s="44"/>
    </row>
    <row r="8866" spans="6:6" x14ac:dyDescent="0.25">
      <c r="F8866" s="44"/>
    </row>
    <row r="8867" spans="6:6" x14ac:dyDescent="0.25">
      <c r="F8867" s="44"/>
    </row>
    <row r="8868" spans="6:6" x14ac:dyDescent="0.25">
      <c r="F8868" s="44"/>
    </row>
    <row r="8869" spans="6:6" x14ac:dyDescent="0.25">
      <c r="F8869" s="44"/>
    </row>
    <row r="8870" spans="6:6" x14ac:dyDescent="0.25">
      <c r="F8870" s="44"/>
    </row>
    <row r="8871" spans="6:6" x14ac:dyDescent="0.25">
      <c r="F8871" s="44"/>
    </row>
    <row r="8872" spans="6:6" x14ac:dyDescent="0.25">
      <c r="F8872" s="44"/>
    </row>
    <row r="8873" spans="6:6" x14ac:dyDescent="0.25">
      <c r="F8873" s="44"/>
    </row>
    <row r="8874" spans="6:6" x14ac:dyDescent="0.25">
      <c r="F8874" s="44"/>
    </row>
    <row r="8875" spans="6:6" x14ac:dyDescent="0.25">
      <c r="F8875" s="44"/>
    </row>
    <row r="8876" spans="6:6" x14ac:dyDescent="0.25">
      <c r="F8876" s="44"/>
    </row>
    <row r="8877" spans="6:6" x14ac:dyDescent="0.25">
      <c r="F8877" s="44"/>
    </row>
    <row r="8878" spans="6:6" x14ac:dyDescent="0.25">
      <c r="F8878" s="44"/>
    </row>
    <row r="8879" spans="6:6" x14ac:dyDescent="0.25">
      <c r="F8879" s="44"/>
    </row>
    <row r="8880" spans="6:6" x14ac:dyDescent="0.25">
      <c r="F8880" s="44"/>
    </row>
    <row r="8881" spans="6:6" x14ac:dyDescent="0.25">
      <c r="F8881" s="44"/>
    </row>
    <row r="8882" spans="6:6" x14ac:dyDescent="0.25">
      <c r="F8882" s="44"/>
    </row>
    <row r="8883" spans="6:6" x14ac:dyDescent="0.25">
      <c r="F8883" s="44"/>
    </row>
    <row r="8884" spans="6:6" x14ac:dyDescent="0.25">
      <c r="F8884" s="44"/>
    </row>
    <row r="8885" spans="6:6" x14ac:dyDescent="0.25">
      <c r="F8885" s="44"/>
    </row>
    <row r="8886" spans="6:6" x14ac:dyDescent="0.25">
      <c r="F8886" s="44"/>
    </row>
    <row r="8887" spans="6:6" x14ac:dyDescent="0.25">
      <c r="F8887" s="44"/>
    </row>
    <row r="8888" spans="6:6" x14ac:dyDescent="0.25">
      <c r="F8888" s="44"/>
    </row>
    <row r="8889" spans="6:6" x14ac:dyDescent="0.25">
      <c r="F8889" s="44"/>
    </row>
    <row r="8890" spans="6:6" x14ac:dyDescent="0.25">
      <c r="F8890" s="44"/>
    </row>
    <row r="8891" spans="6:6" x14ac:dyDescent="0.25">
      <c r="F8891" s="44"/>
    </row>
    <row r="8892" spans="6:6" x14ac:dyDescent="0.25">
      <c r="F8892" s="44"/>
    </row>
    <row r="8893" spans="6:6" x14ac:dyDescent="0.25">
      <c r="F8893" s="44"/>
    </row>
    <row r="8894" spans="6:6" x14ac:dyDescent="0.25">
      <c r="F8894" s="44"/>
    </row>
    <row r="8895" spans="6:6" x14ac:dyDescent="0.25">
      <c r="F8895" s="44"/>
    </row>
    <row r="8896" spans="6:6" x14ac:dyDescent="0.25">
      <c r="F8896" s="44"/>
    </row>
    <row r="8897" spans="6:6" x14ac:dyDescent="0.25">
      <c r="F8897" s="44"/>
    </row>
    <row r="8898" spans="6:6" x14ac:dyDescent="0.25">
      <c r="F8898" s="44"/>
    </row>
    <row r="8899" spans="6:6" x14ac:dyDescent="0.25">
      <c r="F8899" s="44"/>
    </row>
    <row r="8900" spans="6:6" x14ac:dyDescent="0.25">
      <c r="F8900" s="44"/>
    </row>
    <row r="8901" spans="6:6" x14ac:dyDescent="0.25">
      <c r="F8901" s="44"/>
    </row>
    <row r="8902" spans="6:6" x14ac:dyDescent="0.25">
      <c r="F8902" s="44"/>
    </row>
    <row r="8903" spans="6:6" x14ac:dyDescent="0.25">
      <c r="F8903" s="44"/>
    </row>
    <row r="8904" spans="6:6" x14ac:dyDescent="0.25">
      <c r="F8904" s="44"/>
    </row>
    <row r="8905" spans="6:6" x14ac:dyDescent="0.25">
      <c r="F8905" s="44"/>
    </row>
    <row r="8906" spans="6:6" x14ac:dyDescent="0.25">
      <c r="F8906" s="44"/>
    </row>
    <row r="8907" spans="6:6" x14ac:dyDescent="0.25">
      <c r="F8907" s="44"/>
    </row>
    <row r="8908" spans="6:6" x14ac:dyDescent="0.25">
      <c r="F8908" s="44"/>
    </row>
    <row r="8909" spans="6:6" x14ac:dyDescent="0.25">
      <c r="F8909" s="44"/>
    </row>
    <row r="8910" spans="6:6" x14ac:dyDescent="0.25">
      <c r="F8910" s="44"/>
    </row>
    <row r="8911" spans="6:6" x14ac:dyDescent="0.25">
      <c r="F8911" s="44"/>
    </row>
    <row r="8912" spans="6:6" x14ac:dyDescent="0.25">
      <c r="F8912" s="44"/>
    </row>
    <row r="8913" spans="6:6" x14ac:dyDescent="0.25">
      <c r="F8913" s="44"/>
    </row>
    <row r="8914" spans="6:6" x14ac:dyDescent="0.25">
      <c r="F8914" s="44"/>
    </row>
    <row r="8915" spans="6:6" x14ac:dyDescent="0.25">
      <c r="F8915" s="44"/>
    </row>
    <row r="8916" spans="6:6" x14ac:dyDescent="0.25">
      <c r="F8916" s="44"/>
    </row>
    <row r="8917" spans="6:6" x14ac:dyDescent="0.25">
      <c r="F8917" s="44"/>
    </row>
    <row r="8918" spans="6:6" x14ac:dyDescent="0.25">
      <c r="F8918" s="44"/>
    </row>
    <row r="8919" spans="6:6" x14ac:dyDescent="0.25">
      <c r="F8919" s="44"/>
    </row>
    <row r="8920" spans="6:6" x14ac:dyDescent="0.25">
      <c r="F8920" s="44"/>
    </row>
    <row r="8921" spans="6:6" x14ac:dyDescent="0.25">
      <c r="F8921" s="44"/>
    </row>
    <row r="8922" spans="6:6" x14ac:dyDescent="0.25">
      <c r="F8922" s="44"/>
    </row>
    <row r="8923" spans="6:6" x14ac:dyDescent="0.25">
      <c r="F8923" s="44"/>
    </row>
    <row r="8924" spans="6:6" x14ac:dyDescent="0.25">
      <c r="F8924" s="44"/>
    </row>
    <row r="8925" spans="6:6" x14ac:dyDescent="0.25">
      <c r="F8925" s="44"/>
    </row>
    <row r="8926" spans="6:6" x14ac:dyDescent="0.25">
      <c r="F8926" s="44"/>
    </row>
    <row r="8927" spans="6:6" x14ac:dyDescent="0.25">
      <c r="F8927" s="44"/>
    </row>
    <row r="8928" spans="6:6" x14ac:dyDescent="0.25">
      <c r="F8928" s="44"/>
    </row>
    <row r="8929" spans="6:6" x14ac:dyDescent="0.25">
      <c r="F8929" s="44"/>
    </row>
    <row r="8930" spans="6:6" x14ac:dyDescent="0.25">
      <c r="F8930" s="44"/>
    </row>
    <row r="8931" spans="6:6" x14ac:dyDescent="0.25">
      <c r="F8931" s="44"/>
    </row>
    <row r="8932" spans="6:6" x14ac:dyDescent="0.25">
      <c r="F8932" s="44"/>
    </row>
    <row r="8933" spans="6:6" x14ac:dyDescent="0.25">
      <c r="F8933" s="44"/>
    </row>
    <row r="8934" spans="6:6" x14ac:dyDescent="0.25">
      <c r="F8934" s="44"/>
    </row>
    <row r="8935" spans="6:6" x14ac:dyDescent="0.25">
      <c r="F8935" s="44"/>
    </row>
    <row r="8936" spans="6:6" x14ac:dyDescent="0.25">
      <c r="F8936" s="44"/>
    </row>
    <row r="8937" spans="6:6" x14ac:dyDescent="0.25">
      <c r="F8937" s="44"/>
    </row>
    <row r="8938" spans="6:6" x14ac:dyDescent="0.25">
      <c r="F8938" s="44"/>
    </row>
    <row r="8939" spans="6:6" x14ac:dyDescent="0.25">
      <c r="F8939" s="44"/>
    </row>
    <row r="8940" spans="6:6" x14ac:dyDescent="0.25">
      <c r="F8940" s="44"/>
    </row>
    <row r="8941" spans="6:6" x14ac:dyDescent="0.25">
      <c r="F8941" s="44"/>
    </row>
    <row r="8942" spans="6:6" x14ac:dyDescent="0.25">
      <c r="F8942" s="44"/>
    </row>
    <row r="8943" spans="6:6" x14ac:dyDescent="0.25">
      <c r="F8943" s="44"/>
    </row>
    <row r="8944" spans="6:6" x14ac:dyDescent="0.25">
      <c r="F8944" s="44"/>
    </row>
    <row r="8945" spans="6:6" x14ac:dyDescent="0.25">
      <c r="F8945" s="44"/>
    </row>
    <row r="8946" spans="6:6" x14ac:dyDescent="0.25">
      <c r="F8946" s="44"/>
    </row>
    <row r="8947" spans="6:6" x14ac:dyDescent="0.25">
      <c r="F8947" s="44"/>
    </row>
    <row r="8948" spans="6:6" x14ac:dyDescent="0.25">
      <c r="F8948" s="44"/>
    </row>
    <row r="8949" spans="6:6" x14ac:dyDescent="0.25">
      <c r="F8949" s="44"/>
    </row>
    <row r="8950" spans="6:6" x14ac:dyDescent="0.25">
      <c r="F8950" s="44"/>
    </row>
    <row r="8951" spans="6:6" x14ac:dyDescent="0.25">
      <c r="F8951" s="44"/>
    </row>
    <row r="8952" spans="6:6" x14ac:dyDescent="0.25">
      <c r="F8952" s="44"/>
    </row>
    <row r="8953" spans="6:6" x14ac:dyDescent="0.25">
      <c r="F8953" s="44"/>
    </row>
    <row r="8954" spans="6:6" x14ac:dyDescent="0.25">
      <c r="F8954" s="44"/>
    </row>
    <row r="8955" spans="6:6" x14ac:dyDescent="0.25">
      <c r="F8955" s="44"/>
    </row>
    <row r="8956" spans="6:6" x14ac:dyDescent="0.25">
      <c r="F8956" s="44"/>
    </row>
    <row r="8957" spans="6:6" x14ac:dyDescent="0.25">
      <c r="F8957" s="44"/>
    </row>
    <row r="8958" spans="6:6" x14ac:dyDescent="0.25">
      <c r="F8958" s="44"/>
    </row>
    <row r="8959" spans="6:6" x14ac:dyDescent="0.25">
      <c r="F8959" s="44"/>
    </row>
    <row r="8960" spans="6:6" x14ac:dyDescent="0.25">
      <c r="F8960" s="44"/>
    </row>
    <row r="8961" spans="6:6" x14ac:dyDescent="0.25">
      <c r="F8961" s="44"/>
    </row>
    <row r="8962" spans="6:6" x14ac:dyDescent="0.25">
      <c r="F8962" s="44"/>
    </row>
    <row r="8963" spans="6:6" x14ac:dyDescent="0.25">
      <c r="F8963" s="44"/>
    </row>
    <row r="8964" spans="6:6" x14ac:dyDescent="0.25">
      <c r="F8964" s="44"/>
    </row>
    <row r="8965" spans="6:6" x14ac:dyDescent="0.25">
      <c r="F8965" s="44"/>
    </row>
    <row r="8966" spans="6:6" x14ac:dyDescent="0.25">
      <c r="F8966" s="44"/>
    </row>
    <row r="8967" spans="6:6" x14ac:dyDescent="0.25">
      <c r="F8967" s="44"/>
    </row>
    <row r="8968" spans="6:6" x14ac:dyDescent="0.25">
      <c r="F8968" s="44"/>
    </row>
    <row r="8969" spans="6:6" x14ac:dyDescent="0.25">
      <c r="F8969" s="44"/>
    </row>
    <row r="8970" spans="6:6" x14ac:dyDescent="0.25">
      <c r="F8970" s="44"/>
    </row>
    <row r="8971" spans="6:6" x14ac:dyDescent="0.25">
      <c r="F8971" s="44"/>
    </row>
    <row r="8972" spans="6:6" x14ac:dyDescent="0.25">
      <c r="F8972" s="44"/>
    </row>
    <row r="8973" spans="6:6" x14ac:dyDescent="0.25">
      <c r="F8973" s="44"/>
    </row>
    <row r="8974" spans="6:6" x14ac:dyDescent="0.25">
      <c r="F8974" s="44"/>
    </row>
    <row r="8975" spans="6:6" x14ac:dyDescent="0.25">
      <c r="F8975" s="44"/>
    </row>
    <row r="8976" spans="6:6" x14ac:dyDescent="0.25">
      <c r="F8976" s="44"/>
    </row>
    <row r="8977" spans="6:6" x14ac:dyDescent="0.25">
      <c r="F8977" s="44"/>
    </row>
    <row r="8978" spans="6:6" x14ac:dyDescent="0.25">
      <c r="F8978" s="44"/>
    </row>
    <row r="8979" spans="6:6" x14ac:dyDescent="0.25">
      <c r="F8979" s="44"/>
    </row>
    <row r="8980" spans="6:6" x14ac:dyDescent="0.25">
      <c r="F8980" s="44"/>
    </row>
    <row r="8981" spans="6:6" x14ac:dyDescent="0.25">
      <c r="F8981" s="44"/>
    </row>
    <row r="8982" spans="6:6" x14ac:dyDescent="0.25">
      <c r="F8982" s="44"/>
    </row>
    <row r="8983" spans="6:6" x14ac:dyDescent="0.25">
      <c r="F8983" s="44"/>
    </row>
    <row r="8984" spans="6:6" x14ac:dyDescent="0.25">
      <c r="F8984" s="44"/>
    </row>
    <row r="8985" spans="6:6" x14ac:dyDescent="0.25">
      <c r="F8985" s="44"/>
    </row>
    <row r="8986" spans="6:6" x14ac:dyDescent="0.25">
      <c r="F8986" s="44"/>
    </row>
    <row r="8987" spans="6:6" x14ac:dyDescent="0.25">
      <c r="F8987" s="44"/>
    </row>
    <row r="8988" spans="6:6" x14ac:dyDescent="0.25">
      <c r="F8988" s="44"/>
    </row>
    <row r="8989" spans="6:6" x14ac:dyDescent="0.25">
      <c r="F8989" s="44"/>
    </row>
    <row r="8990" spans="6:6" x14ac:dyDescent="0.25">
      <c r="F8990" s="44"/>
    </row>
    <row r="8991" spans="6:6" x14ac:dyDescent="0.25">
      <c r="F8991" s="44"/>
    </row>
    <row r="8992" spans="6:6" x14ac:dyDescent="0.25">
      <c r="F8992" s="44"/>
    </row>
    <row r="8993" spans="6:6" x14ac:dyDescent="0.25">
      <c r="F8993" s="44"/>
    </row>
    <row r="8994" spans="6:6" x14ac:dyDescent="0.25">
      <c r="F8994" s="44"/>
    </row>
    <row r="8995" spans="6:6" x14ac:dyDescent="0.25">
      <c r="F8995" s="44"/>
    </row>
    <row r="8996" spans="6:6" x14ac:dyDescent="0.25">
      <c r="F8996" s="44"/>
    </row>
    <row r="8997" spans="6:6" x14ac:dyDescent="0.25">
      <c r="F8997" s="44"/>
    </row>
    <row r="8998" spans="6:6" x14ac:dyDescent="0.25">
      <c r="F8998" s="44"/>
    </row>
    <row r="8999" spans="6:6" x14ac:dyDescent="0.25">
      <c r="F8999" s="44"/>
    </row>
    <row r="9000" spans="6:6" x14ac:dyDescent="0.25">
      <c r="F9000" s="44"/>
    </row>
    <row r="9001" spans="6:6" x14ac:dyDescent="0.25">
      <c r="F9001" s="44"/>
    </row>
    <row r="9002" spans="6:6" x14ac:dyDescent="0.25">
      <c r="F9002" s="44"/>
    </row>
    <row r="9003" spans="6:6" x14ac:dyDescent="0.25">
      <c r="F9003" s="44"/>
    </row>
    <row r="9004" spans="6:6" x14ac:dyDescent="0.25">
      <c r="F9004" s="44"/>
    </row>
    <row r="9005" spans="6:6" x14ac:dyDescent="0.25">
      <c r="F9005" s="44"/>
    </row>
    <row r="9006" spans="6:6" x14ac:dyDescent="0.25">
      <c r="F9006" s="44"/>
    </row>
    <row r="9007" spans="6:6" x14ac:dyDescent="0.25">
      <c r="F9007" s="44"/>
    </row>
    <row r="9008" spans="6:6" x14ac:dyDescent="0.25">
      <c r="F9008" s="44"/>
    </row>
    <row r="9009" spans="6:6" x14ac:dyDescent="0.25">
      <c r="F9009" s="44"/>
    </row>
    <row r="9010" spans="6:6" x14ac:dyDescent="0.25">
      <c r="F9010" s="44"/>
    </row>
    <row r="9011" spans="6:6" x14ac:dyDescent="0.25">
      <c r="F9011" s="44"/>
    </row>
    <row r="9012" spans="6:6" x14ac:dyDescent="0.25">
      <c r="F9012" s="44"/>
    </row>
    <row r="9013" spans="6:6" x14ac:dyDescent="0.25">
      <c r="F9013" s="44"/>
    </row>
    <row r="9014" spans="6:6" x14ac:dyDescent="0.25">
      <c r="F9014" s="44"/>
    </row>
    <row r="9015" spans="6:6" x14ac:dyDescent="0.25">
      <c r="F9015" s="44"/>
    </row>
    <row r="9016" spans="6:6" x14ac:dyDescent="0.25">
      <c r="F9016" s="44"/>
    </row>
    <row r="9017" spans="6:6" x14ac:dyDescent="0.25">
      <c r="F9017" s="44"/>
    </row>
    <row r="9018" spans="6:6" x14ac:dyDescent="0.25">
      <c r="F9018" s="44"/>
    </row>
    <row r="9019" spans="6:6" x14ac:dyDescent="0.25">
      <c r="F9019" s="44"/>
    </row>
    <row r="9020" spans="6:6" x14ac:dyDescent="0.25">
      <c r="F9020" s="44"/>
    </row>
    <row r="9021" spans="6:6" x14ac:dyDescent="0.25">
      <c r="F9021" s="44"/>
    </row>
    <row r="9022" spans="6:6" x14ac:dyDescent="0.25">
      <c r="F9022" s="44"/>
    </row>
    <row r="9023" spans="6:6" x14ac:dyDescent="0.25">
      <c r="F9023" s="44"/>
    </row>
    <row r="9024" spans="6:6" x14ac:dyDescent="0.25">
      <c r="F9024" s="44"/>
    </row>
    <row r="9025" spans="6:6" x14ac:dyDescent="0.25">
      <c r="F9025" s="44"/>
    </row>
    <row r="9026" spans="6:6" x14ac:dyDescent="0.25">
      <c r="F9026" s="44"/>
    </row>
    <row r="9027" spans="6:6" x14ac:dyDescent="0.25">
      <c r="F9027" s="44"/>
    </row>
    <row r="9028" spans="6:6" x14ac:dyDescent="0.25">
      <c r="F9028" s="44"/>
    </row>
    <row r="9029" spans="6:6" x14ac:dyDescent="0.25">
      <c r="F9029" s="44"/>
    </row>
    <row r="9030" spans="6:6" x14ac:dyDescent="0.25">
      <c r="F9030" s="44"/>
    </row>
    <row r="9031" spans="6:6" x14ac:dyDescent="0.25">
      <c r="F9031" s="44"/>
    </row>
    <row r="9032" spans="6:6" x14ac:dyDescent="0.25">
      <c r="F9032" s="44"/>
    </row>
    <row r="9033" spans="6:6" x14ac:dyDescent="0.25">
      <c r="F9033" s="44"/>
    </row>
    <row r="9034" spans="6:6" x14ac:dyDescent="0.25">
      <c r="F9034" s="44"/>
    </row>
    <row r="9035" spans="6:6" x14ac:dyDescent="0.25">
      <c r="F9035" s="44"/>
    </row>
    <row r="9036" spans="6:6" x14ac:dyDescent="0.25">
      <c r="F9036" s="44"/>
    </row>
    <row r="9037" spans="6:6" x14ac:dyDescent="0.25">
      <c r="F9037" s="44"/>
    </row>
    <row r="9038" spans="6:6" x14ac:dyDescent="0.25">
      <c r="F9038" s="44"/>
    </row>
    <row r="9039" spans="6:6" x14ac:dyDescent="0.25">
      <c r="F9039" s="44"/>
    </row>
    <row r="9040" spans="6:6" x14ac:dyDescent="0.25">
      <c r="F9040" s="44"/>
    </row>
    <row r="9041" spans="6:6" x14ac:dyDescent="0.25">
      <c r="F9041" s="44"/>
    </row>
    <row r="9042" spans="6:6" x14ac:dyDescent="0.25">
      <c r="F9042" s="44"/>
    </row>
    <row r="9043" spans="6:6" x14ac:dyDescent="0.25">
      <c r="F9043" s="44"/>
    </row>
    <row r="9044" spans="6:6" x14ac:dyDescent="0.25">
      <c r="F9044" s="44"/>
    </row>
    <row r="9045" spans="6:6" x14ac:dyDescent="0.25">
      <c r="F9045" s="44"/>
    </row>
    <row r="9046" spans="6:6" x14ac:dyDescent="0.25">
      <c r="F9046" s="44"/>
    </row>
    <row r="9047" spans="6:6" x14ac:dyDescent="0.25">
      <c r="F9047" s="44"/>
    </row>
    <row r="9048" spans="6:6" x14ac:dyDescent="0.25">
      <c r="F9048" s="44"/>
    </row>
    <row r="9049" spans="6:6" x14ac:dyDescent="0.25">
      <c r="F9049" s="44"/>
    </row>
    <row r="9050" spans="6:6" x14ac:dyDescent="0.25">
      <c r="F9050" s="44"/>
    </row>
    <row r="9051" spans="6:6" x14ac:dyDescent="0.25">
      <c r="F9051" s="44"/>
    </row>
    <row r="9052" spans="6:6" x14ac:dyDescent="0.25">
      <c r="F9052" s="44"/>
    </row>
    <row r="9053" spans="6:6" x14ac:dyDescent="0.25">
      <c r="F9053" s="44"/>
    </row>
    <row r="9054" spans="6:6" x14ac:dyDescent="0.25">
      <c r="F9054" s="44"/>
    </row>
    <row r="9055" spans="6:6" x14ac:dyDescent="0.25">
      <c r="F9055" s="44"/>
    </row>
    <row r="9056" spans="6:6" x14ac:dyDescent="0.25">
      <c r="F9056" s="44"/>
    </row>
    <row r="9057" spans="6:6" x14ac:dyDescent="0.25">
      <c r="F9057" s="44"/>
    </row>
    <row r="9058" spans="6:6" x14ac:dyDescent="0.25">
      <c r="F9058" s="44"/>
    </row>
    <row r="9059" spans="6:6" x14ac:dyDescent="0.25">
      <c r="F9059" s="44"/>
    </row>
    <row r="9060" spans="6:6" x14ac:dyDescent="0.25">
      <c r="F9060" s="44"/>
    </row>
    <row r="9061" spans="6:6" x14ac:dyDescent="0.25">
      <c r="F9061" s="44"/>
    </row>
    <row r="9062" spans="6:6" x14ac:dyDescent="0.25">
      <c r="F9062" s="44"/>
    </row>
    <row r="9063" spans="6:6" x14ac:dyDescent="0.25">
      <c r="F9063" s="44"/>
    </row>
    <row r="9064" spans="6:6" x14ac:dyDescent="0.25">
      <c r="F9064" s="44"/>
    </row>
    <row r="9065" spans="6:6" x14ac:dyDescent="0.25">
      <c r="F9065" s="44"/>
    </row>
    <row r="9066" spans="6:6" x14ac:dyDescent="0.25">
      <c r="F9066" s="44"/>
    </row>
    <row r="9067" spans="6:6" x14ac:dyDescent="0.25">
      <c r="F9067" s="44"/>
    </row>
    <row r="9068" spans="6:6" x14ac:dyDescent="0.25">
      <c r="F9068" s="44"/>
    </row>
    <row r="9069" spans="6:6" x14ac:dyDescent="0.25">
      <c r="F9069" s="44"/>
    </row>
    <row r="9070" spans="6:6" x14ac:dyDescent="0.25">
      <c r="F9070" s="44"/>
    </row>
    <row r="9071" spans="6:6" x14ac:dyDescent="0.25">
      <c r="F9071" s="44"/>
    </row>
    <row r="9072" spans="6:6" x14ac:dyDescent="0.25">
      <c r="F9072" s="44"/>
    </row>
    <row r="9073" spans="6:6" x14ac:dyDescent="0.25">
      <c r="F9073" s="44"/>
    </row>
    <row r="9074" spans="6:6" x14ac:dyDescent="0.25">
      <c r="F9074" s="44"/>
    </row>
    <row r="9075" spans="6:6" x14ac:dyDescent="0.25">
      <c r="F9075" s="44"/>
    </row>
    <row r="9076" spans="6:6" x14ac:dyDescent="0.25">
      <c r="F9076" s="44"/>
    </row>
    <row r="9077" spans="6:6" x14ac:dyDescent="0.25">
      <c r="F9077" s="44"/>
    </row>
    <row r="9078" spans="6:6" x14ac:dyDescent="0.25">
      <c r="F9078" s="44"/>
    </row>
    <row r="9079" spans="6:6" x14ac:dyDescent="0.25">
      <c r="F9079" s="44"/>
    </row>
    <row r="9080" spans="6:6" x14ac:dyDescent="0.25">
      <c r="F9080" s="44"/>
    </row>
    <row r="9081" spans="6:6" x14ac:dyDescent="0.25">
      <c r="F9081" s="44"/>
    </row>
    <row r="9082" spans="6:6" x14ac:dyDescent="0.25">
      <c r="F9082" s="44"/>
    </row>
    <row r="9083" spans="6:6" x14ac:dyDescent="0.25">
      <c r="F9083" s="44"/>
    </row>
    <row r="9084" spans="6:6" x14ac:dyDescent="0.25">
      <c r="F9084" s="44"/>
    </row>
    <row r="9085" spans="6:6" x14ac:dyDescent="0.25">
      <c r="F9085" s="44"/>
    </row>
    <row r="9086" spans="6:6" x14ac:dyDescent="0.25">
      <c r="F9086" s="44"/>
    </row>
    <row r="9087" spans="6:6" x14ac:dyDescent="0.25">
      <c r="F9087" s="44"/>
    </row>
    <row r="9088" spans="6:6" x14ac:dyDescent="0.25">
      <c r="F9088" s="44"/>
    </row>
    <row r="9089" spans="6:6" x14ac:dyDescent="0.25">
      <c r="F9089" s="44"/>
    </row>
    <row r="9090" spans="6:6" x14ac:dyDescent="0.25">
      <c r="F9090" s="44"/>
    </row>
    <row r="9091" spans="6:6" x14ac:dyDescent="0.25">
      <c r="F9091" s="44"/>
    </row>
    <row r="9092" spans="6:6" x14ac:dyDescent="0.25">
      <c r="F9092" s="44"/>
    </row>
    <row r="9093" spans="6:6" x14ac:dyDescent="0.25">
      <c r="F9093" s="44"/>
    </row>
    <row r="9094" spans="6:6" x14ac:dyDescent="0.25">
      <c r="F9094" s="44"/>
    </row>
    <row r="9095" spans="6:6" x14ac:dyDescent="0.25">
      <c r="F9095" s="44"/>
    </row>
    <row r="9096" spans="6:6" x14ac:dyDescent="0.25">
      <c r="F9096" s="44"/>
    </row>
    <row r="9097" spans="6:6" x14ac:dyDescent="0.25">
      <c r="F9097" s="44"/>
    </row>
    <row r="9098" spans="6:6" x14ac:dyDescent="0.25">
      <c r="F9098" s="44"/>
    </row>
    <row r="9099" spans="6:6" x14ac:dyDescent="0.25">
      <c r="F9099" s="44"/>
    </row>
    <row r="9100" spans="6:6" x14ac:dyDescent="0.25">
      <c r="F9100" s="44"/>
    </row>
    <row r="9101" spans="6:6" x14ac:dyDescent="0.25">
      <c r="F9101" s="44"/>
    </row>
    <row r="9102" spans="6:6" x14ac:dyDescent="0.25">
      <c r="F9102" s="44"/>
    </row>
    <row r="9103" spans="6:6" x14ac:dyDescent="0.25">
      <c r="F9103" s="44"/>
    </row>
    <row r="9104" spans="6:6" x14ac:dyDescent="0.25">
      <c r="F9104" s="44"/>
    </row>
    <row r="9105" spans="6:6" x14ac:dyDescent="0.25">
      <c r="F9105" s="44"/>
    </row>
    <row r="9106" spans="6:6" x14ac:dyDescent="0.25">
      <c r="F9106" s="44"/>
    </row>
    <row r="9107" spans="6:6" x14ac:dyDescent="0.25">
      <c r="F9107" s="44"/>
    </row>
    <row r="9108" spans="6:6" x14ac:dyDescent="0.25">
      <c r="F9108" s="44"/>
    </row>
    <row r="9109" spans="6:6" x14ac:dyDescent="0.25">
      <c r="F9109" s="44"/>
    </row>
    <row r="9110" spans="6:6" x14ac:dyDescent="0.25">
      <c r="F9110" s="44"/>
    </row>
    <row r="9111" spans="6:6" x14ac:dyDescent="0.25">
      <c r="F9111" s="44"/>
    </row>
    <row r="9112" spans="6:6" x14ac:dyDescent="0.25">
      <c r="F9112" s="44"/>
    </row>
    <row r="9113" spans="6:6" x14ac:dyDescent="0.25">
      <c r="F9113" s="44"/>
    </row>
    <row r="9114" spans="6:6" x14ac:dyDescent="0.25">
      <c r="F9114" s="44"/>
    </row>
    <row r="9115" spans="6:6" x14ac:dyDescent="0.25">
      <c r="F9115" s="44"/>
    </row>
    <row r="9116" spans="6:6" x14ac:dyDescent="0.25">
      <c r="F9116" s="44"/>
    </row>
    <row r="9117" spans="6:6" x14ac:dyDescent="0.25">
      <c r="F9117" s="44"/>
    </row>
    <row r="9118" spans="6:6" x14ac:dyDescent="0.25">
      <c r="F9118" s="44"/>
    </row>
    <row r="9119" spans="6:6" x14ac:dyDescent="0.25">
      <c r="F9119" s="44"/>
    </row>
    <row r="9120" spans="6:6" x14ac:dyDescent="0.25">
      <c r="F9120" s="44"/>
    </row>
    <row r="9121" spans="6:6" x14ac:dyDescent="0.25">
      <c r="F9121" s="44"/>
    </row>
    <row r="9122" spans="6:6" x14ac:dyDescent="0.25">
      <c r="F9122" s="44"/>
    </row>
    <row r="9123" spans="6:6" x14ac:dyDescent="0.25">
      <c r="F9123" s="44"/>
    </row>
    <row r="9124" spans="6:6" x14ac:dyDescent="0.25">
      <c r="F9124" s="44"/>
    </row>
    <row r="9125" spans="6:6" x14ac:dyDescent="0.25">
      <c r="F9125" s="44"/>
    </row>
    <row r="9126" spans="6:6" x14ac:dyDescent="0.25">
      <c r="F9126" s="44"/>
    </row>
    <row r="9127" spans="6:6" x14ac:dyDescent="0.25">
      <c r="F9127" s="44"/>
    </row>
    <row r="9128" spans="6:6" x14ac:dyDescent="0.25">
      <c r="F9128" s="44"/>
    </row>
    <row r="9129" spans="6:6" x14ac:dyDescent="0.25">
      <c r="F9129" s="44"/>
    </row>
    <row r="9130" spans="6:6" x14ac:dyDescent="0.25">
      <c r="F9130" s="44"/>
    </row>
    <row r="9131" spans="6:6" x14ac:dyDescent="0.25">
      <c r="F9131" s="44"/>
    </row>
    <row r="9132" spans="6:6" x14ac:dyDescent="0.25">
      <c r="F9132" s="44"/>
    </row>
    <row r="9133" spans="6:6" x14ac:dyDescent="0.25">
      <c r="F9133" s="44"/>
    </row>
    <row r="9134" spans="6:6" x14ac:dyDescent="0.25">
      <c r="F9134" s="44"/>
    </row>
    <row r="9135" spans="6:6" x14ac:dyDescent="0.25">
      <c r="F9135" s="44"/>
    </row>
    <row r="9136" spans="6:6" x14ac:dyDescent="0.25">
      <c r="F9136" s="44"/>
    </row>
    <row r="9137" spans="6:6" x14ac:dyDescent="0.25">
      <c r="F9137" s="44"/>
    </row>
    <row r="9138" spans="6:6" x14ac:dyDescent="0.25">
      <c r="F9138" s="44"/>
    </row>
    <row r="9139" spans="6:6" x14ac:dyDescent="0.25">
      <c r="F9139" s="44"/>
    </row>
    <row r="9140" spans="6:6" x14ac:dyDescent="0.25">
      <c r="F9140" s="44"/>
    </row>
    <row r="9141" spans="6:6" x14ac:dyDescent="0.25">
      <c r="F9141" s="44"/>
    </row>
    <row r="9142" spans="6:6" x14ac:dyDescent="0.25">
      <c r="F9142" s="44"/>
    </row>
    <row r="9143" spans="6:6" x14ac:dyDescent="0.25">
      <c r="F9143" s="44"/>
    </row>
    <row r="9144" spans="6:6" x14ac:dyDescent="0.25">
      <c r="F9144" s="44"/>
    </row>
    <row r="9145" spans="6:6" x14ac:dyDescent="0.25">
      <c r="F9145" s="44"/>
    </row>
    <row r="9146" spans="6:6" x14ac:dyDescent="0.25">
      <c r="F9146" s="44"/>
    </row>
    <row r="9147" spans="6:6" x14ac:dyDescent="0.25">
      <c r="F9147" s="44"/>
    </row>
    <row r="9148" spans="6:6" x14ac:dyDescent="0.25">
      <c r="F9148" s="44"/>
    </row>
    <row r="9149" spans="6:6" x14ac:dyDescent="0.25">
      <c r="F9149" s="44"/>
    </row>
    <row r="9150" spans="6:6" x14ac:dyDescent="0.25">
      <c r="F9150" s="44"/>
    </row>
    <row r="9151" spans="6:6" x14ac:dyDescent="0.25">
      <c r="F9151" s="44"/>
    </row>
    <row r="9152" spans="6:6" x14ac:dyDescent="0.25">
      <c r="F9152" s="44"/>
    </row>
    <row r="9153" spans="6:6" x14ac:dyDescent="0.25">
      <c r="F9153" s="44"/>
    </row>
    <row r="9154" spans="6:6" x14ac:dyDescent="0.25">
      <c r="F9154" s="44"/>
    </row>
    <row r="9155" spans="6:6" x14ac:dyDescent="0.25">
      <c r="F9155" s="44"/>
    </row>
    <row r="9156" spans="6:6" x14ac:dyDescent="0.25">
      <c r="F9156" s="44"/>
    </row>
    <row r="9157" spans="6:6" x14ac:dyDescent="0.25">
      <c r="F9157" s="44"/>
    </row>
    <row r="9158" spans="6:6" x14ac:dyDescent="0.25">
      <c r="F9158" s="44"/>
    </row>
    <row r="9159" spans="6:6" x14ac:dyDescent="0.25">
      <c r="F9159" s="44"/>
    </row>
    <row r="9160" spans="6:6" x14ac:dyDescent="0.25">
      <c r="F9160" s="44"/>
    </row>
    <row r="9161" spans="6:6" x14ac:dyDescent="0.25">
      <c r="F9161" s="44"/>
    </row>
    <row r="9162" spans="6:6" x14ac:dyDescent="0.25">
      <c r="F9162" s="44"/>
    </row>
    <row r="9163" spans="6:6" x14ac:dyDescent="0.25">
      <c r="F9163" s="44"/>
    </row>
    <row r="9164" spans="6:6" x14ac:dyDescent="0.25">
      <c r="F9164" s="44"/>
    </row>
    <row r="9165" spans="6:6" x14ac:dyDescent="0.25">
      <c r="F9165" s="44"/>
    </row>
    <row r="9166" spans="6:6" x14ac:dyDescent="0.25">
      <c r="F9166" s="44"/>
    </row>
    <row r="9167" spans="6:6" x14ac:dyDescent="0.25">
      <c r="F9167" s="44"/>
    </row>
    <row r="9168" spans="6:6" x14ac:dyDescent="0.25">
      <c r="F9168" s="44"/>
    </row>
    <row r="9169" spans="6:6" x14ac:dyDescent="0.25">
      <c r="F9169" s="44"/>
    </row>
    <row r="9170" spans="6:6" x14ac:dyDescent="0.25">
      <c r="F9170" s="44"/>
    </row>
    <row r="9171" spans="6:6" x14ac:dyDescent="0.25">
      <c r="F9171" s="44"/>
    </row>
    <row r="9172" spans="6:6" x14ac:dyDescent="0.25">
      <c r="F9172" s="44"/>
    </row>
    <row r="9173" spans="6:6" x14ac:dyDescent="0.25">
      <c r="F9173" s="44"/>
    </row>
    <row r="9174" spans="6:6" x14ac:dyDescent="0.25">
      <c r="F9174" s="44"/>
    </row>
    <row r="9175" spans="6:6" x14ac:dyDescent="0.25">
      <c r="F9175" s="44"/>
    </row>
    <row r="9176" spans="6:6" x14ac:dyDescent="0.25">
      <c r="F9176" s="44"/>
    </row>
    <row r="9177" spans="6:6" x14ac:dyDescent="0.25">
      <c r="F9177" s="44"/>
    </row>
    <row r="9178" spans="6:6" x14ac:dyDescent="0.25">
      <c r="F9178" s="44"/>
    </row>
    <row r="9179" spans="6:6" x14ac:dyDescent="0.25">
      <c r="F9179" s="44"/>
    </row>
    <row r="9180" spans="6:6" x14ac:dyDescent="0.25">
      <c r="F9180" s="44"/>
    </row>
    <row r="9181" spans="6:6" x14ac:dyDescent="0.25">
      <c r="F9181" s="44"/>
    </row>
    <row r="9182" spans="6:6" x14ac:dyDescent="0.25">
      <c r="F9182" s="44"/>
    </row>
    <row r="9183" spans="6:6" x14ac:dyDescent="0.25">
      <c r="F9183" s="44"/>
    </row>
    <row r="9184" spans="6:6" x14ac:dyDescent="0.25">
      <c r="F9184" s="44"/>
    </row>
    <row r="9185" spans="6:6" x14ac:dyDescent="0.25">
      <c r="F9185" s="44"/>
    </row>
    <row r="9186" spans="6:6" x14ac:dyDescent="0.25">
      <c r="F9186" s="44"/>
    </row>
    <row r="9187" spans="6:6" x14ac:dyDescent="0.25">
      <c r="F9187" s="44"/>
    </row>
    <row r="9188" spans="6:6" x14ac:dyDescent="0.25">
      <c r="F9188" s="44"/>
    </row>
    <row r="9189" spans="6:6" x14ac:dyDescent="0.25">
      <c r="F9189" s="44"/>
    </row>
    <row r="9190" spans="6:6" x14ac:dyDescent="0.25">
      <c r="F9190" s="44"/>
    </row>
    <row r="9191" spans="6:6" x14ac:dyDescent="0.25">
      <c r="F9191" s="44"/>
    </row>
    <row r="9192" spans="6:6" x14ac:dyDescent="0.25">
      <c r="F9192" s="44"/>
    </row>
    <row r="9193" spans="6:6" x14ac:dyDescent="0.25">
      <c r="F9193" s="44"/>
    </row>
    <row r="9194" spans="6:6" x14ac:dyDescent="0.25">
      <c r="F9194" s="44"/>
    </row>
    <row r="9195" spans="6:6" x14ac:dyDescent="0.25">
      <c r="F9195" s="44"/>
    </row>
    <row r="9196" spans="6:6" x14ac:dyDescent="0.25">
      <c r="F9196" s="44"/>
    </row>
    <row r="9197" spans="6:6" x14ac:dyDescent="0.25">
      <c r="F9197" s="44"/>
    </row>
    <row r="9198" spans="6:6" x14ac:dyDescent="0.25">
      <c r="F9198" s="44"/>
    </row>
    <row r="9199" spans="6:6" x14ac:dyDescent="0.25">
      <c r="F9199" s="44"/>
    </row>
    <row r="9200" spans="6:6" x14ac:dyDescent="0.25">
      <c r="F9200" s="44"/>
    </row>
    <row r="9201" spans="6:6" x14ac:dyDescent="0.25">
      <c r="F9201" s="44"/>
    </row>
    <row r="9202" spans="6:6" x14ac:dyDescent="0.25">
      <c r="F9202" s="44"/>
    </row>
    <row r="9203" spans="6:6" x14ac:dyDescent="0.25">
      <c r="F9203" s="44"/>
    </row>
    <row r="9204" spans="6:6" x14ac:dyDescent="0.25">
      <c r="F9204" s="44"/>
    </row>
    <row r="9205" spans="6:6" x14ac:dyDescent="0.25">
      <c r="F9205" s="44"/>
    </row>
    <row r="9206" spans="6:6" x14ac:dyDescent="0.25">
      <c r="F9206" s="44"/>
    </row>
    <row r="9207" spans="6:6" x14ac:dyDescent="0.25">
      <c r="F9207" s="44"/>
    </row>
    <row r="9208" spans="6:6" x14ac:dyDescent="0.25">
      <c r="F9208" s="44"/>
    </row>
    <row r="9209" spans="6:6" x14ac:dyDescent="0.25">
      <c r="F9209" s="44"/>
    </row>
    <row r="9210" spans="6:6" x14ac:dyDescent="0.25">
      <c r="F9210" s="44"/>
    </row>
    <row r="9211" spans="6:6" x14ac:dyDescent="0.25">
      <c r="F9211" s="44"/>
    </row>
    <row r="9212" spans="6:6" x14ac:dyDescent="0.25">
      <c r="F9212" s="44"/>
    </row>
    <row r="9213" spans="6:6" x14ac:dyDescent="0.25">
      <c r="F9213" s="44"/>
    </row>
    <row r="9214" spans="6:6" x14ac:dyDescent="0.25">
      <c r="F9214" s="44"/>
    </row>
    <row r="9215" spans="6:6" x14ac:dyDescent="0.25">
      <c r="F9215" s="44"/>
    </row>
    <row r="9216" spans="6:6" x14ac:dyDescent="0.25">
      <c r="F9216" s="44"/>
    </row>
    <row r="9217" spans="6:6" x14ac:dyDescent="0.25">
      <c r="F9217" s="44"/>
    </row>
    <row r="9218" spans="6:6" x14ac:dyDescent="0.25">
      <c r="F9218" s="44"/>
    </row>
    <row r="9219" spans="6:6" x14ac:dyDescent="0.25">
      <c r="F9219" s="44"/>
    </row>
    <row r="9220" spans="6:6" x14ac:dyDescent="0.25">
      <c r="F9220" s="44"/>
    </row>
    <row r="9221" spans="6:6" x14ac:dyDescent="0.25">
      <c r="F9221" s="44"/>
    </row>
    <row r="9222" spans="6:6" x14ac:dyDescent="0.25">
      <c r="F9222" s="44"/>
    </row>
    <row r="9223" spans="6:6" x14ac:dyDescent="0.25">
      <c r="F9223" s="44"/>
    </row>
    <row r="9224" spans="6:6" x14ac:dyDescent="0.25">
      <c r="F9224" s="44"/>
    </row>
    <row r="9225" spans="6:6" x14ac:dyDescent="0.25">
      <c r="F9225" s="44"/>
    </row>
    <row r="9226" spans="6:6" x14ac:dyDescent="0.25">
      <c r="F9226" s="44"/>
    </row>
    <row r="9227" spans="6:6" x14ac:dyDescent="0.25">
      <c r="F9227" s="44"/>
    </row>
    <row r="9228" spans="6:6" x14ac:dyDescent="0.25">
      <c r="F9228" s="44"/>
    </row>
    <row r="9229" spans="6:6" x14ac:dyDescent="0.25">
      <c r="F9229" s="44"/>
    </row>
    <row r="9230" spans="6:6" x14ac:dyDescent="0.25">
      <c r="F9230" s="44"/>
    </row>
    <row r="9231" spans="6:6" x14ac:dyDescent="0.25">
      <c r="F9231" s="44"/>
    </row>
    <row r="9232" spans="6:6" x14ac:dyDescent="0.25">
      <c r="F9232" s="44"/>
    </row>
    <row r="9233" spans="6:6" x14ac:dyDescent="0.25">
      <c r="F9233" s="44"/>
    </row>
    <row r="9234" spans="6:6" x14ac:dyDescent="0.25">
      <c r="F9234" s="44"/>
    </row>
    <row r="9235" spans="6:6" x14ac:dyDescent="0.25">
      <c r="F9235" s="44"/>
    </row>
    <row r="9236" spans="6:6" x14ac:dyDescent="0.25">
      <c r="F9236" s="44"/>
    </row>
    <row r="9237" spans="6:6" x14ac:dyDescent="0.25">
      <c r="F9237" s="44"/>
    </row>
    <row r="9238" spans="6:6" x14ac:dyDescent="0.25">
      <c r="F9238" s="44"/>
    </row>
    <row r="9239" spans="6:6" x14ac:dyDescent="0.25">
      <c r="F9239" s="44"/>
    </row>
    <row r="9240" spans="6:6" x14ac:dyDescent="0.25">
      <c r="F9240" s="44"/>
    </row>
    <row r="9241" spans="6:6" x14ac:dyDescent="0.25">
      <c r="F9241" s="44"/>
    </row>
    <row r="9242" spans="6:6" x14ac:dyDescent="0.25">
      <c r="F9242" s="44"/>
    </row>
    <row r="9243" spans="6:6" x14ac:dyDescent="0.25">
      <c r="F9243" s="44"/>
    </row>
    <row r="9244" spans="6:6" x14ac:dyDescent="0.25">
      <c r="F9244" s="44"/>
    </row>
    <row r="9245" spans="6:6" x14ac:dyDescent="0.25">
      <c r="F9245" s="44"/>
    </row>
    <row r="9246" spans="6:6" x14ac:dyDescent="0.25">
      <c r="F9246" s="44"/>
    </row>
    <row r="9247" spans="6:6" x14ac:dyDescent="0.25">
      <c r="F9247" s="44"/>
    </row>
    <row r="9248" spans="6:6" x14ac:dyDescent="0.25">
      <c r="F9248" s="44"/>
    </row>
    <row r="9249" spans="6:6" x14ac:dyDescent="0.25">
      <c r="F9249" s="44"/>
    </row>
    <row r="9250" spans="6:6" x14ac:dyDescent="0.25">
      <c r="F9250" s="44"/>
    </row>
    <row r="9251" spans="6:6" x14ac:dyDescent="0.25">
      <c r="F9251" s="44"/>
    </row>
    <row r="9252" spans="6:6" x14ac:dyDescent="0.25">
      <c r="F9252" s="44"/>
    </row>
    <row r="9253" spans="6:6" x14ac:dyDescent="0.25">
      <c r="F9253" s="44"/>
    </row>
    <row r="9254" spans="6:6" x14ac:dyDescent="0.25">
      <c r="F9254" s="44"/>
    </row>
    <row r="9255" spans="6:6" x14ac:dyDescent="0.25">
      <c r="F9255" s="44"/>
    </row>
    <row r="9256" spans="6:6" x14ac:dyDescent="0.25">
      <c r="F9256" s="44"/>
    </row>
    <row r="9257" spans="6:6" x14ac:dyDescent="0.25">
      <c r="F9257" s="44"/>
    </row>
    <row r="9258" spans="6:6" x14ac:dyDescent="0.25">
      <c r="F9258" s="44"/>
    </row>
    <row r="9259" spans="6:6" x14ac:dyDescent="0.25">
      <c r="F9259" s="44"/>
    </row>
    <row r="9260" spans="6:6" x14ac:dyDescent="0.25">
      <c r="F9260" s="44"/>
    </row>
    <row r="9261" spans="6:6" x14ac:dyDescent="0.25">
      <c r="F9261" s="44"/>
    </row>
    <row r="9262" spans="6:6" x14ac:dyDescent="0.25">
      <c r="F9262" s="44"/>
    </row>
    <row r="9263" spans="6:6" x14ac:dyDescent="0.25">
      <c r="F9263" s="44"/>
    </row>
    <row r="9264" spans="6:6" x14ac:dyDescent="0.25">
      <c r="F9264" s="44"/>
    </row>
    <row r="9265" spans="6:6" x14ac:dyDescent="0.25">
      <c r="F9265" s="44"/>
    </row>
    <row r="9266" spans="6:6" x14ac:dyDescent="0.25">
      <c r="F9266" s="44"/>
    </row>
    <row r="9267" spans="6:6" x14ac:dyDescent="0.25">
      <c r="F9267" s="44"/>
    </row>
    <row r="9268" spans="6:6" x14ac:dyDescent="0.25">
      <c r="F9268" s="44"/>
    </row>
    <row r="9269" spans="6:6" x14ac:dyDescent="0.25">
      <c r="F9269" s="44"/>
    </row>
    <row r="9270" spans="6:6" x14ac:dyDescent="0.25">
      <c r="F9270" s="44"/>
    </row>
    <row r="9271" spans="6:6" x14ac:dyDescent="0.25">
      <c r="F9271" s="44"/>
    </row>
    <row r="9272" spans="6:6" x14ac:dyDescent="0.25">
      <c r="F9272" s="44"/>
    </row>
    <row r="9273" spans="6:6" x14ac:dyDescent="0.25">
      <c r="F9273" s="44"/>
    </row>
    <row r="9274" spans="6:6" x14ac:dyDescent="0.25">
      <c r="F9274" s="44"/>
    </row>
    <row r="9275" spans="6:6" x14ac:dyDescent="0.25">
      <c r="F9275" s="44"/>
    </row>
    <row r="9276" spans="6:6" x14ac:dyDescent="0.25">
      <c r="F9276" s="44"/>
    </row>
    <row r="9277" spans="6:6" x14ac:dyDescent="0.25">
      <c r="F9277" s="44"/>
    </row>
    <row r="9278" spans="6:6" x14ac:dyDescent="0.25">
      <c r="F9278" s="44"/>
    </row>
    <row r="9279" spans="6:6" x14ac:dyDescent="0.25">
      <c r="F9279" s="44"/>
    </row>
    <row r="9280" spans="6:6" x14ac:dyDescent="0.25">
      <c r="F9280" s="44"/>
    </row>
    <row r="9281" spans="6:6" x14ac:dyDescent="0.25">
      <c r="F9281" s="44"/>
    </row>
    <row r="9282" spans="6:6" x14ac:dyDescent="0.25">
      <c r="F9282" s="44"/>
    </row>
    <row r="9283" spans="6:6" x14ac:dyDescent="0.25">
      <c r="F9283" s="44"/>
    </row>
    <row r="9284" spans="6:6" x14ac:dyDescent="0.25">
      <c r="F9284" s="44"/>
    </row>
    <row r="9285" spans="6:6" x14ac:dyDescent="0.25">
      <c r="F9285" s="44"/>
    </row>
    <row r="9286" spans="6:6" x14ac:dyDescent="0.25">
      <c r="F9286" s="44"/>
    </row>
    <row r="9287" spans="6:6" x14ac:dyDescent="0.25">
      <c r="F9287" s="44"/>
    </row>
    <row r="9288" spans="6:6" x14ac:dyDescent="0.25">
      <c r="F9288" s="44"/>
    </row>
    <row r="9289" spans="6:6" x14ac:dyDescent="0.25">
      <c r="F9289" s="44"/>
    </row>
    <row r="9290" spans="6:6" x14ac:dyDescent="0.25">
      <c r="F9290" s="44"/>
    </row>
    <row r="9291" spans="6:6" x14ac:dyDescent="0.25">
      <c r="F9291" s="44"/>
    </row>
    <row r="9292" spans="6:6" x14ac:dyDescent="0.25">
      <c r="F9292" s="44"/>
    </row>
    <row r="9293" spans="6:6" x14ac:dyDescent="0.25">
      <c r="F9293" s="44"/>
    </row>
    <row r="9294" spans="6:6" x14ac:dyDescent="0.25">
      <c r="F9294" s="44"/>
    </row>
    <row r="9295" spans="6:6" x14ac:dyDescent="0.25">
      <c r="F9295" s="44"/>
    </row>
    <row r="9296" spans="6:6" x14ac:dyDescent="0.25">
      <c r="F9296" s="44"/>
    </row>
    <row r="9297" spans="6:6" x14ac:dyDescent="0.25">
      <c r="F9297" s="44"/>
    </row>
    <row r="9298" spans="6:6" x14ac:dyDescent="0.25">
      <c r="F9298" s="44"/>
    </row>
    <row r="9299" spans="6:6" x14ac:dyDescent="0.25">
      <c r="F9299" s="44"/>
    </row>
    <row r="9300" spans="6:6" x14ac:dyDescent="0.25">
      <c r="F9300" s="44"/>
    </row>
    <row r="9301" spans="6:6" x14ac:dyDescent="0.25">
      <c r="F9301" s="44"/>
    </row>
    <row r="9302" spans="6:6" x14ac:dyDescent="0.25">
      <c r="F9302" s="44"/>
    </row>
    <row r="9303" spans="6:6" x14ac:dyDescent="0.25">
      <c r="F9303" s="44"/>
    </row>
    <row r="9304" spans="6:6" x14ac:dyDescent="0.25">
      <c r="F9304" s="44"/>
    </row>
    <row r="9305" spans="6:6" x14ac:dyDescent="0.25">
      <c r="F9305" s="44"/>
    </row>
    <row r="9306" spans="6:6" x14ac:dyDescent="0.25">
      <c r="F9306" s="44"/>
    </row>
    <row r="9307" spans="6:6" x14ac:dyDescent="0.25">
      <c r="F9307" s="44"/>
    </row>
    <row r="9308" spans="6:6" x14ac:dyDescent="0.25">
      <c r="F9308" s="44"/>
    </row>
    <row r="9309" spans="6:6" x14ac:dyDescent="0.25">
      <c r="F9309" s="44"/>
    </row>
    <row r="9310" spans="6:6" x14ac:dyDescent="0.25">
      <c r="F9310" s="44"/>
    </row>
    <row r="9311" spans="6:6" x14ac:dyDescent="0.25">
      <c r="F9311" s="44"/>
    </row>
    <row r="9312" spans="6:6" x14ac:dyDescent="0.25">
      <c r="F9312" s="44"/>
    </row>
    <row r="9313" spans="6:6" x14ac:dyDescent="0.25">
      <c r="F9313" s="44"/>
    </row>
    <row r="9314" spans="6:6" x14ac:dyDescent="0.25">
      <c r="F9314" s="44"/>
    </row>
    <row r="9315" spans="6:6" x14ac:dyDescent="0.25">
      <c r="F9315" s="44"/>
    </row>
    <row r="9316" spans="6:6" x14ac:dyDescent="0.25">
      <c r="F9316" s="44"/>
    </row>
    <row r="9317" spans="6:6" x14ac:dyDescent="0.25">
      <c r="F9317" s="44"/>
    </row>
    <row r="9318" spans="6:6" x14ac:dyDescent="0.25">
      <c r="F9318" s="44"/>
    </row>
    <row r="9319" spans="6:6" x14ac:dyDescent="0.25">
      <c r="F9319" s="44"/>
    </row>
    <row r="9320" spans="6:6" x14ac:dyDescent="0.25">
      <c r="F9320" s="44"/>
    </row>
    <row r="9321" spans="6:6" x14ac:dyDescent="0.25">
      <c r="F9321" s="44"/>
    </row>
    <row r="9322" spans="6:6" x14ac:dyDescent="0.25">
      <c r="F9322" s="44"/>
    </row>
    <row r="9323" spans="6:6" x14ac:dyDescent="0.25">
      <c r="F9323" s="44"/>
    </row>
    <row r="9324" spans="6:6" x14ac:dyDescent="0.25">
      <c r="F9324" s="44"/>
    </row>
    <row r="9325" spans="6:6" x14ac:dyDescent="0.25">
      <c r="F9325" s="44"/>
    </row>
    <row r="9326" spans="6:6" x14ac:dyDescent="0.25">
      <c r="F9326" s="44"/>
    </row>
    <row r="9327" spans="6:6" x14ac:dyDescent="0.25">
      <c r="F9327" s="44"/>
    </row>
    <row r="9328" spans="6:6" x14ac:dyDescent="0.25">
      <c r="F9328" s="44"/>
    </row>
    <row r="9329" spans="6:6" x14ac:dyDescent="0.25">
      <c r="F9329" s="44"/>
    </row>
    <row r="9330" spans="6:6" x14ac:dyDescent="0.25">
      <c r="F9330" s="44"/>
    </row>
    <row r="9331" spans="6:6" x14ac:dyDescent="0.25">
      <c r="F9331" s="44"/>
    </row>
    <row r="9332" spans="6:6" x14ac:dyDescent="0.25">
      <c r="F9332" s="44"/>
    </row>
    <row r="9333" spans="6:6" x14ac:dyDescent="0.25">
      <c r="F9333" s="44"/>
    </row>
    <row r="9334" spans="6:6" x14ac:dyDescent="0.25">
      <c r="F9334" s="44"/>
    </row>
    <row r="9335" spans="6:6" x14ac:dyDescent="0.25">
      <c r="F9335" s="44"/>
    </row>
    <row r="9336" spans="6:6" x14ac:dyDescent="0.25">
      <c r="F9336" s="44"/>
    </row>
    <row r="9337" spans="6:6" x14ac:dyDescent="0.25">
      <c r="F9337" s="44"/>
    </row>
    <row r="9338" spans="6:6" x14ac:dyDescent="0.25">
      <c r="F9338" s="44"/>
    </row>
    <row r="9339" spans="6:6" x14ac:dyDescent="0.25">
      <c r="F9339" s="44"/>
    </row>
    <row r="9340" spans="6:6" x14ac:dyDescent="0.25">
      <c r="F9340" s="44"/>
    </row>
    <row r="9341" spans="6:6" x14ac:dyDescent="0.25">
      <c r="F9341" s="44"/>
    </row>
    <row r="9342" spans="6:6" x14ac:dyDescent="0.25">
      <c r="F9342" s="44"/>
    </row>
    <row r="9343" spans="6:6" x14ac:dyDescent="0.25">
      <c r="F9343" s="44"/>
    </row>
    <row r="9344" spans="6:6" x14ac:dyDescent="0.25">
      <c r="F9344" s="44"/>
    </row>
    <row r="9345" spans="6:6" x14ac:dyDescent="0.25">
      <c r="F9345" s="44"/>
    </row>
    <row r="9346" spans="6:6" x14ac:dyDescent="0.25">
      <c r="F9346" s="44"/>
    </row>
    <row r="9347" spans="6:6" x14ac:dyDescent="0.25">
      <c r="F9347" s="44"/>
    </row>
    <row r="9348" spans="6:6" x14ac:dyDescent="0.25">
      <c r="F9348" s="44"/>
    </row>
    <row r="9349" spans="6:6" x14ac:dyDescent="0.25">
      <c r="F9349" s="44"/>
    </row>
    <row r="9350" spans="6:6" x14ac:dyDescent="0.25">
      <c r="F9350" s="44"/>
    </row>
    <row r="9351" spans="6:6" x14ac:dyDescent="0.25">
      <c r="F9351" s="44"/>
    </row>
    <row r="9352" spans="6:6" x14ac:dyDescent="0.25">
      <c r="F9352" s="44"/>
    </row>
    <row r="9353" spans="6:6" x14ac:dyDescent="0.25">
      <c r="F9353" s="44"/>
    </row>
    <row r="9354" spans="6:6" x14ac:dyDescent="0.25">
      <c r="F9354" s="44"/>
    </row>
    <row r="9355" spans="6:6" x14ac:dyDescent="0.25">
      <c r="F9355" s="44"/>
    </row>
    <row r="9356" spans="6:6" x14ac:dyDescent="0.25">
      <c r="F9356" s="44"/>
    </row>
    <row r="9357" spans="6:6" x14ac:dyDescent="0.25">
      <c r="F9357" s="44"/>
    </row>
    <row r="9358" spans="6:6" x14ac:dyDescent="0.25">
      <c r="F9358" s="44"/>
    </row>
    <row r="9359" spans="6:6" x14ac:dyDescent="0.25">
      <c r="F9359" s="44"/>
    </row>
    <row r="9360" spans="6:6" x14ac:dyDescent="0.25">
      <c r="F9360" s="44"/>
    </row>
    <row r="9361" spans="6:6" x14ac:dyDescent="0.25">
      <c r="F9361" s="44"/>
    </row>
    <row r="9362" spans="6:6" x14ac:dyDescent="0.25">
      <c r="F9362" s="44"/>
    </row>
    <row r="9363" spans="6:6" x14ac:dyDescent="0.25">
      <c r="F9363" s="44"/>
    </row>
    <row r="9364" spans="6:6" x14ac:dyDescent="0.25">
      <c r="F9364" s="44"/>
    </row>
    <row r="9365" spans="6:6" x14ac:dyDescent="0.25">
      <c r="F9365" s="44"/>
    </row>
    <row r="9366" spans="6:6" x14ac:dyDescent="0.25">
      <c r="F9366" s="44"/>
    </row>
    <row r="9367" spans="6:6" x14ac:dyDescent="0.25">
      <c r="F9367" s="44"/>
    </row>
    <row r="9368" spans="6:6" x14ac:dyDescent="0.25">
      <c r="F9368" s="44"/>
    </row>
    <row r="9369" spans="6:6" x14ac:dyDescent="0.25">
      <c r="F9369" s="44"/>
    </row>
    <row r="9370" spans="6:6" x14ac:dyDescent="0.25">
      <c r="F9370" s="44"/>
    </row>
    <row r="9371" spans="6:6" x14ac:dyDescent="0.25">
      <c r="F9371" s="44"/>
    </row>
    <row r="9372" spans="6:6" x14ac:dyDescent="0.25">
      <c r="F9372" s="44"/>
    </row>
    <row r="9373" spans="6:6" x14ac:dyDescent="0.25">
      <c r="F9373" s="44"/>
    </row>
    <row r="9374" spans="6:6" x14ac:dyDescent="0.25">
      <c r="F9374" s="44"/>
    </row>
    <row r="9375" spans="6:6" x14ac:dyDescent="0.25">
      <c r="F9375" s="44"/>
    </row>
    <row r="9376" spans="6:6" x14ac:dyDescent="0.25">
      <c r="F9376" s="44"/>
    </row>
    <row r="9377" spans="6:6" x14ac:dyDescent="0.25">
      <c r="F9377" s="44"/>
    </row>
    <row r="9378" spans="6:6" x14ac:dyDescent="0.25">
      <c r="F9378" s="44"/>
    </row>
    <row r="9379" spans="6:6" x14ac:dyDescent="0.25">
      <c r="F9379" s="44"/>
    </row>
    <row r="9380" spans="6:6" x14ac:dyDescent="0.25">
      <c r="F9380" s="44"/>
    </row>
    <row r="9381" spans="6:6" x14ac:dyDescent="0.25">
      <c r="F9381" s="44"/>
    </row>
    <row r="9382" spans="6:6" x14ac:dyDescent="0.25">
      <c r="F9382" s="44"/>
    </row>
    <row r="9383" spans="6:6" x14ac:dyDescent="0.25">
      <c r="F9383" s="44"/>
    </row>
    <row r="9384" spans="6:6" x14ac:dyDescent="0.25">
      <c r="F9384" s="44"/>
    </row>
    <row r="9385" spans="6:6" x14ac:dyDescent="0.25">
      <c r="F9385" s="44"/>
    </row>
    <row r="9386" spans="6:6" x14ac:dyDescent="0.25">
      <c r="F9386" s="44"/>
    </row>
    <row r="9387" spans="6:6" x14ac:dyDescent="0.25">
      <c r="F9387" s="44"/>
    </row>
    <row r="9388" spans="6:6" x14ac:dyDescent="0.25">
      <c r="F9388" s="44"/>
    </row>
    <row r="9389" spans="6:6" x14ac:dyDescent="0.25">
      <c r="F9389" s="44"/>
    </row>
    <row r="9390" spans="6:6" x14ac:dyDescent="0.25">
      <c r="F9390" s="44"/>
    </row>
    <row r="9391" spans="6:6" x14ac:dyDescent="0.25">
      <c r="F9391" s="44"/>
    </row>
    <row r="9392" spans="6:6" x14ac:dyDescent="0.25">
      <c r="F9392" s="44"/>
    </row>
    <row r="9393" spans="6:6" x14ac:dyDescent="0.25">
      <c r="F9393" s="44"/>
    </row>
    <row r="9394" spans="6:6" x14ac:dyDescent="0.25">
      <c r="F9394" s="44"/>
    </row>
    <row r="9395" spans="6:6" x14ac:dyDescent="0.25">
      <c r="F9395" s="44"/>
    </row>
    <row r="9396" spans="6:6" x14ac:dyDescent="0.25">
      <c r="F9396" s="44"/>
    </row>
    <row r="9397" spans="6:6" x14ac:dyDescent="0.25">
      <c r="F9397" s="44"/>
    </row>
    <row r="9398" spans="6:6" x14ac:dyDescent="0.25">
      <c r="F9398" s="44"/>
    </row>
    <row r="9399" spans="6:6" x14ac:dyDescent="0.25">
      <c r="F9399" s="44"/>
    </row>
    <row r="9400" spans="6:6" x14ac:dyDescent="0.25">
      <c r="F9400" s="44"/>
    </row>
    <row r="9401" spans="6:6" x14ac:dyDescent="0.25">
      <c r="F9401" s="44"/>
    </row>
    <row r="9402" spans="6:6" x14ac:dyDescent="0.25">
      <c r="F9402" s="44"/>
    </row>
    <row r="9403" spans="6:6" x14ac:dyDescent="0.25">
      <c r="F9403" s="44"/>
    </row>
    <row r="9404" spans="6:6" x14ac:dyDescent="0.25">
      <c r="F9404" s="44"/>
    </row>
    <row r="9405" spans="6:6" x14ac:dyDescent="0.25">
      <c r="F9405" s="44"/>
    </row>
    <row r="9406" spans="6:6" x14ac:dyDescent="0.25">
      <c r="F9406" s="44"/>
    </row>
    <row r="9407" spans="6:6" x14ac:dyDescent="0.25">
      <c r="F9407" s="44"/>
    </row>
    <row r="9408" spans="6:6" x14ac:dyDescent="0.25">
      <c r="F9408" s="44"/>
    </row>
    <row r="9409" spans="6:6" x14ac:dyDescent="0.25">
      <c r="F9409" s="44"/>
    </row>
    <row r="9410" spans="6:6" x14ac:dyDescent="0.25">
      <c r="F9410" s="44"/>
    </row>
    <row r="9411" spans="6:6" x14ac:dyDescent="0.25">
      <c r="F9411" s="44"/>
    </row>
    <row r="9412" spans="6:6" x14ac:dyDescent="0.25">
      <c r="F9412" s="44"/>
    </row>
    <row r="9413" spans="6:6" x14ac:dyDescent="0.25">
      <c r="F9413" s="44"/>
    </row>
    <row r="9414" spans="6:6" x14ac:dyDescent="0.25">
      <c r="F9414" s="44"/>
    </row>
    <row r="9415" spans="6:6" x14ac:dyDescent="0.25">
      <c r="F9415" s="44"/>
    </row>
    <row r="9416" spans="6:6" x14ac:dyDescent="0.25">
      <c r="F9416" s="44"/>
    </row>
    <row r="9417" spans="6:6" x14ac:dyDescent="0.25">
      <c r="F9417" s="44"/>
    </row>
    <row r="9418" spans="6:6" x14ac:dyDescent="0.25">
      <c r="F9418" s="44"/>
    </row>
    <row r="9419" spans="6:6" x14ac:dyDescent="0.25">
      <c r="F9419" s="44"/>
    </row>
    <row r="9420" spans="6:6" x14ac:dyDescent="0.25">
      <c r="F9420" s="44"/>
    </row>
    <row r="9421" spans="6:6" x14ac:dyDescent="0.25">
      <c r="F9421" s="44"/>
    </row>
    <row r="9422" spans="6:6" x14ac:dyDescent="0.25">
      <c r="F9422" s="44"/>
    </row>
    <row r="9423" spans="6:6" x14ac:dyDescent="0.25">
      <c r="F9423" s="44"/>
    </row>
    <row r="9424" spans="6:6" x14ac:dyDescent="0.25">
      <c r="F9424" s="44"/>
    </row>
    <row r="9425" spans="6:6" x14ac:dyDescent="0.25">
      <c r="F9425" s="44"/>
    </row>
    <row r="9426" spans="6:6" x14ac:dyDescent="0.25">
      <c r="F9426" s="44"/>
    </row>
    <row r="9427" spans="6:6" x14ac:dyDescent="0.25">
      <c r="F9427" s="44"/>
    </row>
    <row r="9428" spans="6:6" x14ac:dyDescent="0.25">
      <c r="F9428" s="44"/>
    </row>
    <row r="9429" spans="6:6" x14ac:dyDescent="0.25">
      <c r="F9429" s="44"/>
    </row>
    <row r="9430" spans="6:6" x14ac:dyDescent="0.25">
      <c r="F9430" s="44"/>
    </row>
    <row r="9431" spans="6:6" x14ac:dyDescent="0.25">
      <c r="F9431" s="44"/>
    </row>
    <row r="9432" spans="6:6" x14ac:dyDescent="0.25">
      <c r="F9432" s="44"/>
    </row>
    <row r="9433" spans="6:6" x14ac:dyDescent="0.25">
      <c r="F9433" s="44"/>
    </row>
    <row r="9434" spans="6:6" x14ac:dyDescent="0.25">
      <c r="F9434" s="44"/>
    </row>
    <row r="9435" spans="6:6" x14ac:dyDescent="0.25">
      <c r="F9435" s="44"/>
    </row>
    <row r="9436" spans="6:6" x14ac:dyDescent="0.25">
      <c r="F9436" s="44"/>
    </row>
    <row r="9437" spans="6:6" x14ac:dyDescent="0.25">
      <c r="F9437" s="44"/>
    </row>
    <row r="9438" spans="6:6" x14ac:dyDescent="0.25">
      <c r="F9438" s="44"/>
    </row>
    <row r="9439" spans="6:6" x14ac:dyDescent="0.25">
      <c r="F9439" s="44"/>
    </row>
    <row r="9440" spans="6:6" x14ac:dyDescent="0.25">
      <c r="F9440" s="44"/>
    </row>
    <row r="9441" spans="6:6" x14ac:dyDescent="0.25">
      <c r="F9441" s="44"/>
    </row>
    <row r="9442" spans="6:6" x14ac:dyDescent="0.25">
      <c r="F9442" s="44"/>
    </row>
    <row r="9443" spans="6:6" x14ac:dyDescent="0.25">
      <c r="F9443" s="44"/>
    </row>
    <row r="9444" spans="6:6" x14ac:dyDescent="0.25">
      <c r="F9444" s="44"/>
    </row>
    <row r="9445" spans="6:6" x14ac:dyDescent="0.25">
      <c r="F9445" s="44"/>
    </row>
    <row r="9446" spans="6:6" x14ac:dyDescent="0.25">
      <c r="F9446" s="44"/>
    </row>
    <row r="9447" spans="6:6" x14ac:dyDescent="0.25">
      <c r="F9447" s="44"/>
    </row>
    <row r="9448" spans="6:6" x14ac:dyDescent="0.25">
      <c r="F9448" s="44"/>
    </row>
    <row r="9449" spans="6:6" x14ac:dyDescent="0.25">
      <c r="F9449" s="44"/>
    </row>
    <row r="9450" spans="6:6" x14ac:dyDescent="0.25">
      <c r="F9450" s="44"/>
    </row>
    <row r="9451" spans="6:6" x14ac:dyDescent="0.25">
      <c r="F9451" s="44"/>
    </row>
    <row r="9452" spans="6:6" x14ac:dyDescent="0.25">
      <c r="F9452" s="44"/>
    </row>
    <row r="9453" spans="6:6" x14ac:dyDescent="0.25">
      <c r="F9453" s="44"/>
    </row>
    <row r="9454" spans="6:6" x14ac:dyDescent="0.25">
      <c r="F9454" s="44"/>
    </row>
    <row r="9455" spans="6:6" x14ac:dyDescent="0.25">
      <c r="F9455" s="44"/>
    </row>
    <row r="9456" spans="6:6" x14ac:dyDescent="0.25">
      <c r="F9456" s="44"/>
    </row>
    <row r="9457" spans="6:6" x14ac:dyDescent="0.25">
      <c r="F9457" s="44"/>
    </row>
    <row r="9458" spans="6:6" x14ac:dyDescent="0.25">
      <c r="F9458" s="44"/>
    </row>
    <row r="9459" spans="6:6" x14ac:dyDescent="0.25">
      <c r="F9459" s="44"/>
    </row>
    <row r="9460" spans="6:6" x14ac:dyDescent="0.25">
      <c r="F9460" s="44"/>
    </row>
    <row r="9461" spans="6:6" x14ac:dyDescent="0.25">
      <c r="F9461" s="44"/>
    </row>
    <row r="9462" spans="6:6" x14ac:dyDescent="0.25">
      <c r="F9462" s="44"/>
    </row>
    <row r="9463" spans="6:6" x14ac:dyDescent="0.25">
      <c r="F9463" s="44"/>
    </row>
    <row r="9464" spans="6:6" x14ac:dyDescent="0.25">
      <c r="F9464" s="44"/>
    </row>
    <row r="9465" spans="6:6" x14ac:dyDescent="0.25">
      <c r="F9465" s="44"/>
    </row>
    <row r="9466" spans="6:6" x14ac:dyDescent="0.25">
      <c r="F9466" s="44"/>
    </row>
    <row r="9467" spans="6:6" x14ac:dyDescent="0.25">
      <c r="F9467" s="44"/>
    </row>
    <row r="9468" spans="6:6" x14ac:dyDescent="0.25">
      <c r="F9468" s="44"/>
    </row>
    <row r="9469" spans="6:6" x14ac:dyDescent="0.25">
      <c r="F9469" s="44"/>
    </row>
    <row r="9470" spans="6:6" x14ac:dyDescent="0.25">
      <c r="F9470" s="44"/>
    </row>
    <row r="9471" spans="6:6" x14ac:dyDescent="0.25">
      <c r="F9471" s="44"/>
    </row>
    <row r="9472" spans="6:6" x14ac:dyDescent="0.25">
      <c r="F9472" s="44"/>
    </row>
    <row r="9473" spans="6:6" x14ac:dyDescent="0.25">
      <c r="F9473" s="44"/>
    </row>
    <row r="9474" spans="6:6" x14ac:dyDescent="0.25">
      <c r="F9474" s="44"/>
    </row>
    <row r="9475" spans="6:6" x14ac:dyDescent="0.25">
      <c r="F9475" s="44"/>
    </row>
    <row r="9476" spans="6:6" x14ac:dyDescent="0.25">
      <c r="F9476" s="44"/>
    </row>
    <row r="9477" spans="6:6" x14ac:dyDescent="0.25">
      <c r="F9477" s="44"/>
    </row>
    <row r="9478" spans="6:6" x14ac:dyDescent="0.25">
      <c r="F9478" s="44"/>
    </row>
    <row r="9479" spans="6:6" x14ac:dyDescent="0.25">
      <c r="F9479" s="44"/>
    </row>
    <row r="9480" spans="6:6" x14ac:dyDescent="0.25">
      <c r="F9480" s="44"/>
    </row>
    <row r="9481" spans="6:6" x14ac:dyDescent="0.25">
      <c r="F9481" s="44"/>
    </row>
    <row r="9482" spans="6:6" x14ac:dyDescent="0.25">
      <c r="F9482" s="44"/>
    </row>
    <row r="9483" spans="6:6" x14ac:dyDescent="0.25">
      <c r="F9483" s="44"/>
    </row>
    <row r="9484" spans="6:6" x14ac:dyDescent="0.25">
      <c r="F9484" s="44"/>
    </row>
    <row r="9485" spans="6:6" x14ac:dyDescent="0.25">
      <c r="F9485" s="44"/>
    </row>
    <row r="9486" spans="6:6" x14ac:dyDescent="0.25">
      <c r="F9486" s="44"/>
    </row>
    <row r="9487" spans="6:6" x14ac:dyDescent="0.25">
      <c r="F9487" s="44"/>
    </row>
    <row r="9488" spans="6:6" x14ac:dyDescent="0.25">
      <c r="F9488" s="44"/>
    </row>
    <row r="9489" spans="6:6" x14ac:dyDescent="0.25">
      <c r="F9489" s="44"/>
    </row>
    <row r="9490" spans="6:6" x14ac:dyDescent="0.25">
      <c r="F9490" s="44"/>
    </row>
    <row r="9491" spans="6:6" x14ac:dyDescent="0.25">
      <c r="F9491" s="44"/>
    </row>
    <row r="9492" spans="6:6" x14ac:dyDescent="0.25">
      <c r="F9492" s="44"/>
    </row>
    <row r="9493" spans="6:6" x14ac:dyDescent="0.25">
      <c r="F9493" s="44"/>
    </row>
    <row r="9494" spans="6:6" x14ac:dyDescent="0.25">
      <c r="F9494" s="44"/>
    </row>
    <row r="9495" spans="6:6" x14ac:dyDescent="0.25">
      <c r="F9495" s="44"/>
    </row>
    <row r="9496" spans="6:6" x14ac:dyDescent="0.25">
      <c r="F9496" s="44"/>
    </row>
    <row r="9497" spans="6:6" x14ac:dyDescent="0.25">
      <c r="F9497" s="44"/>
    </row>
    <row r="9498" spans="6:6" x14ac:dyDescent="0.25">
      <c r="F9498" s="44"/>
    </row>
    <row r="9499" spans="6:6" x14ac:dyDescent="0.25">
      <c r="F9499" s="44"/>
    </row>
    <row r="9500" spans="6:6" x14ac:dyDescent="0.25">
      <c r="F9500" s="44"/>
    </row>
    <row r="9501" spans="6:6" x14ac:dyDescent="0.25">
      <c r="F9501" s="44"/>
    </row>
    <row r="9502" spans="6:6" x14ac:dyDescent="0.25">
      <c r="F9502" s="44"/>
    </row>
    <row r="9503" spans="6:6" x14ac:dyDescent="0.25">
      <c r="F9503" s="44"/>
    </row>
    <row r="9504" spans="6:6" x14ac:dyDescent="0.25">
      <c r="F9504" s="44"/>
    </row>
    <row r="9505" spans="6:6" x14ac:dyDescent="0.25">
      <c r="F9505" s="44"/>
    </row>
    <row r="9506" spans="6:6" x14ac:dyDescent="0.25">
      <c r="F9506" s="44"/>
    </row>
    <row r="9507" spans="6:6" x14ac:dyDescent="0.25">
      <c r="F9507" s="44"/>
    </row>
    <row r="9508" spans="6:6" x14ac:dyDescent="0.25">
      <c r="F9508" s="44"/>
    </row>
    <row r="9509" spans="6:6" x14ac:dyDescent="0.25">
      <c r="F9509" s="44"/>
    </row>
    <row r="9510" spans="6:6" x14ac:dyDescent="0.25">
      <c r="F9510" s="44"/>
    </row>
    <row r="9511" spans="6:6" x14ac:dyDescent="0.25">
      <c r="F9511" s="44"/>
    </row>
    <row r="9512" spans="6:6" x14ac:dyDescent="0.25">
      <c r="F9512" s="44"/>
    </row>
    <row r="9513" spans="6:6" x14ac:dyDescent="0.25">
      <c r="F9513" s="44"/>
    </row>
    <row r="9514" spans="6:6" x14ac:dyDescent="0.25">
      <c r="F9514" s="44"/>
    </row>
    <row r="9515" spans="6:6" x14ac:dyDescent="0.25">
      <c r="F9515" s="44"/>
    </row>
    <row r="9516" spans="6:6" x14ac:dyDescent="0.25">
      <c r="F9516" s="44"/>
    </row>
    <row r="9517" spans="6:6" x14ac:dyDescent="0.25">
      <c r="F9517" s="44"/>
    </row>
    <row r="9518" spans="6:6" x14ac:dyDescent="0.25">
      <c r="F9518" s="44"/>
    </row>
    <row r="9519" spans="6:6" x14ac:dyDescent="0.25">
      <c r="F9519" s="44"/>
    </row>
    <row r="9520" spans="6:6" x14ac:dyDescent="0.25">
      <c r="F9520" s="44"/>
    </row>
    <row r="9521" spans="6:6" x14ac:dyDescent="0.25">
      <c r="F9521" s="44"/>
    </row>
    <row r="9522" spans="6:6" x14ac:dyDescent="0.25">
      <c r="F9522" s="44"/>
    </row>
    <row r="9523" spans="6:6" x14ac:dyDescent="0.25">
      <c r="F9523" s="44"/>
    </row>
    <row r="9524" spans="6:6" x14ac:dyDescent="0.25">
      <c r="F9524" s="44"/>
    </row>
    <row r="9525" spans="6:6" x14ac:dyDescent="0.25">
      <c r="F9525" s="44"/>
    </row>
    <row r="9526" spans="6:6" x14ac:dyDescent="0.25">
      <c r="F9526" s="44"/>
    </row>
    <row r="9527" spans="6:6" x14ac:dyDescent="0.25">
      <c r="F9527" s="44"/>
    </row>
    <row r="9528" spans="6:6" x14ac:dyDescent="0.25">
      <c r="F9528" s="44"/>
    </row>
    <row r="9529" spans="6:6" x14ac:dyDescent="0.25">
      <c r="F9529" s="44"/>
    </row>
    <row r="9530" spans="6:6" x14ac:dyDescent="0.25">
      <c r="F9530" s="44"/>
    </row>
    <row r="9531" spans="6:6" x14ac:dyDescent="0.25">
      <c r="F9531" s="44"/>
    </row>
    <row r="9532" spans="6:6" x14ac:dyDescent="0.25">
      <c r="F9532" s="44"/>
    </row>
    <row r="9533" spans="6:6" x14ac:dyDescent="0.25">
      <c r="F9533" s="44"/>
    </row>
    <row r="9534" spans="6:6" x14ac:dyDescent="0.25">
      <c r="F9534" s="44"/>
    </row>
    <row r="9535" spans="6:6" x14ac:dyDescent="0.25">
      <c r="F9535" s="44"/>
    </row>
    <row r="9536" spans="6:6" x14ac:dyDescent="0.25">
      <c r="F9536" s="44"/>
    </row>
    <row r="9537" spans="6:6" x14ac:dyDescent="0.25">
      <c r="F9537" s="44"/>
    </row>
    <row r="9538" spans="6:6" x14ac:dyDescent="0.25">
      <c r="F9538" s="44"/>
    </row>
    <row r="9539" spans="6:6" x14ac:dyDescent="0.25">
      <c r="F9539" s="44"/>
    </row>
    <row r="9540" spans="6:6" x14ac:dyDescent="0.25">
      <c r="F9540" s="44"/>
    </row>
    <row r="9541" spans="6:6" x14ac:dyDescent="0.25">
      <c r="F9541" s="44"/>
    </row>
    <row r="9542" spans="6:6" x14ac:dyDescent="0.25">
      <c r="F9542" s="44"/>
    </row>
    <row r="9543" spans="6:6" x14ac:dyDescent="0.25">
      <c r="F9543" s="44"/>
    </row>
    <row r="9544" spans="6:6" x14ac:dyDescent="0.25">
      <c r="F9544" s="44"/>
    </row>
    <row r="9545" spans="6:6" x14ac:dyDescent="0.25">
      <c r="F9545" s="44"/>
    </row>
    <row r="9546" spans="6:6" x14ac:dyDescent="0.25">
      <c r="F9546" s="44"/>
    </row>
    <row r="9547" spans="6:6" x14ac:dyDescent="0.25">
      <c r="F9547" s="44"/>
    </row>
    <row r="9548" spans="6:6" x14ac:dyDescent="0.25">
      <c r="F9548" s="44"/>
    </row>
    <row r="9549" spans="6:6" x14ac:dyDescent="0.25">
      <c r="F9549" s="44"/>
    </row>
    <row r="9550" spans="6:6" x14ac:dyDescent="0.25">
      <c r="F9550" s="44"/>
    </row>
    <row r="9551" spans="6:6" x14ac:dyDescent="0.25">
      <c r="F9551" s="44"/>
    </row>
    <row r="9552" spans="6:6" x14ac:dyDescent="0.25">
      <c r="F9552" s="44"/>
    </row>
    <row r="9553" spans="6:6" x14ac:dyDescent="0.25">
      <c r="F9553" s="44"/>
    </row>
    <row r="9554" spans="6:6" x14ac:dyDescent="0.25">
      <c r="F9554" s="44"/>
    </row>
    <row r="9555" spans="6:6" x14ac:dyDescent="0.25">
      <c r="F9555" s="44"/>
    </row>
    <row r="9556" spans="6:6" x14ac:dyDescent="0.25">
      <c r="F9556" s="44"/>
    </row>
    <row r="9557" spans="6:6" x14ac:dyDescent="0.25">
      <c r="F9557" s="44"/>
    </row>
    <row r="9558" spans="6:6" x14ac:dyDescent="0.25">
      <c r="F9558" s="44"/>
    </row>
    <row r="9559" spans="6:6" x14ac:dyDescent="0.25">
      <c r="F9559" s="44"/>
    </row>
    <row r="9560" spans="6:6" x14ac:dyDescent="0.25">
      <c r="F9560" s="44"/>
    </row>
    <row r="9561" spans="6:6" x14ac:dyDescent="0.25">
      <c r="F9561" s="44"/>
    </row>
    <row r="9562" spans="6:6" x14ac:dyDescent="0.25">
      <c r="F9562" s="44"/>
    </row>
    <row r="9563" spans="6:6" x14ac:dyDescent="0.25">
      <c r="F9563" s="44"/>
    </row>
    <row r="9564" spans="6:6" x14ac:dyDescent="0.25">
      <c r="F9564" s="44"/>
    </row>
    <row r="9565" spans="6:6" x14ac:dyDescent="0.25">
      <c r="F9565" s="44"/>
    </row>
    <row r="9566" spans="6:6" x14ac:dyDescent="0.25">
      <c r="F9566" s="44"/>
    </row>
    <row r="9567" spans="6:6" x14ac:dyDescent="0.25">
      <c r="F9567" s="44"/>
    </row>
    <row r="9568" spans="6:6" x14ac:dyDescent="0.25">
      <c r="F9568" s="44"/>
    </row>
    <row r="9569" spans="6:6" x14ac:dyDescent="0.25">
      <c r="F9569" s="44"/>
    </row>
    <row r="9570" spans="6:6" x14ac:dyDescent="0.25">
      <c r="F9570" s="44"/>
    </row>
    <row r="9571" spans="6:6" x14ac:dyDescent="0.25">
      <c r="F9571" s="44"/>
    </row>
    <row r="9572" spans="6:6" x14ac:dyDescent="0.25">
      <c r="F9572" s="44"/>
    </row>
    <row r="9573" spans="6:6" x14ac:dyDescent="0.25">
      <c r="F9573" s="44"/>
    </row>
    <row r="9574" spans="6:6" x14ac:dyDescent="0.25">
      <c r="F9574" s="44"/>
    </row>
    <row r="9575" spans="6:6" x14ac:dyDescent="0.25">
      <c r="F9575" s="44"/>
    </row>
    <row r="9576" spans="6:6" x14ac:dyDescent="0.25">
      <c r="F9576" s="44"/>
    </row>
    <row r="9577" spans="6:6" x14ac:dyDescent="0.25">
      <c r="F9577" s="44"/>
    </row>
    <row r="9578" spans="6:6" x14ac:dyDescent="0.25">
      <c r="F9578" s="44"/>
    </row>
    <row r="9579" spans="6:6" x14ac:dyDescent="0.25">
      <c r="F9579" s="44"/>
    </row>
    <row r="9580" spans="6:6" x14ac:dyDescent="0.25">
      <c r="F9580" s="44"/>
    </row>
    <row r="9581" spans="6:6" x14ac:dyDescent="0.25">
      <c r="F9581" s="44"/>
    </row>
    <row r="9582" spans="6:6" x14ac:dyDescent="0.25">
      <c r="F9582" s="44"/>
    </row>
    <row r="9583" spans="6:6" x14ac:dyDescent="0.25">
      <c r="F9583" s="44"/>
    </row>
    <row r="9584" spans="6:6" x14ac:dyDescent="0.25">
      <c r="F9584" s="44"/>
    </row>
    <row r="9585" spans="6:6" x14ac:dyDescent="0.25">
      <c r="F9585" s="44"/>
    </row>
    <row r="9586" spans="6:6" x14ac:dyDescent="0.25">
      <c r="F9586" s="44"/>
    </row>
    <row r="9587" spans="6:6" x14ac:dyDescent="0.25">
      <c r="F9587" s="44"/>
    </row>
    <row r="9588" spans="6:6" x14ac:dyDescent="0.25">
      <c r="F9588" s="44"/>
    </row>
    <row r="9589" spans="6:6" x14ac:dyDescent="0.25">
      <c r="F9589" s="44"/>
    </row>
    <row r="9590" spans="6:6" x14ac:dyDescent="0.25">
      <c r="F9590" s="44"/>
    </row>
    <row r="9591" spans="6:6" x14ac:dyDescent="0.25">
      <c r="F9591" s="44"/>
    </row>
    <row r="9592" spans="6:6" x14ac:dyDescent="0.25">
      <c r="F9592" s="44"/>
    </row>
    <row r="9593" spans="6:6" x14ac:dyDescent="0.25">
      <c r="F9593" s="44"/>
    </row>
    <row r="9594" spans="6:6" x14ac:dyDescent="0.25">
      <c r="F9594" s="44"/>
    </row>
    <row r="9595" spans="6:6" x14ac:dyDescent="0.25">
      <c r="F9595" s="44"/>
    </row>
    <row r="9596" spans="6:6" x14ac:dyDescent="0.25">
      <c r="F9596" s="44"/>
    </row>
    <row r="9597" spans="6:6" x14ac:dyDescent="0.25">
      <c r="F9597" s="44"/>
    </row>
    <row r="9598" spans="6:6" x14ac:dyDescent="0.25">
      <c r="F9598" s="44"/>
    </row>
    <row r="9599" spans="6:6" x14ac:dyDescent="0.25">
      <c r="F9599" s="44"/>
    </row>
    <row r="9600" spans="6:6" x14ac:dyDescent="0.25">
      <c r="F9600" s="44"/>
    </row>
    <row r="9601" spans="6:6" x14ac:dyDescent="0.25">
      <c r="F9601" s="44"/>
    </row>
    <row r="9602" spans="6:6" x14ac:dyDescent="0.25">
      <c r="F9602" s="44"/>
    </row>
    <row r="9603" spans="6:6" x14ac:dyDescent="0.25">
      <c r="F9603" s="44"/>
    </row>
    <row r="9604" spans="6:6" x14ac:dyDescent="0.25">
      <c r="F9604" s="44"/>
    </row>
    <row r="9605" spans="6:6" x14ac:dyDescent="0.25">
      <c r="F9605" s="44"/>
    </row>
    <row r="9606" spans="6:6" x14ac:dyDescent="0.25">
      <c r="F9606" s="44"/>
    </row>
    <row r="9607" spans="6:6" x14ac:dyDescent="0.25">
      <c r="F9607" s="44"/>
    </row>
    <row r="9608" spans="6:6" x14ac:dyDescent="0.25">
      <c r="F9608" s="44"/>
    </row>
    <row r="9609" spans="6:6" x14ac:dyDescent="0.25">
      <c r="F9609" s="44"/>
    </row>
    <row r="9610" spans="6:6" x14ac:dyDescent="0.25">
      <c r="F9610" s="44"/>
    </row>
    <row r="9611" spans="6:6" x14ac:dyDescent="0.25">
      <c r="F9611" s="44"/>
    </row>
    <row r="9612" spans="6:6" x14ac:dyDescent="0.25">
      <c r="F9612" s="44"/>
    </row>
    <row r="9613" spans="6:6" x14ac:dyDescent="0.25">
      <c r="F9613" s="44"/>
    </row>
    <row r="9614" spans="6:6" x14ac:dyDescent="0.25">
      <c r="F9614" s="44"/>
    </row>
    <row r="9615" spans="6:6" x14ac:dyDescent="0.25">
      <c r="F9615" s="44"/>
    </row>
    <row r="9616" spans="6:6" x14ac:dyDescent="0.25">
      <c r="F9616" s="44"/>
    </row>
    <row r="9617" spans="6:6" x14ac:dyDescent="0.25">
      <c r="F9617" s="44"/>
    </row>
    <row r="9618" spans="6:6" x14ac:dyDescent="0.25">
      <c r="F9618" s="44"/>
    </row>
    <row r="9619" spans="6:6" x14ac:dyDescent="0.25">
      <c r="F9619" s="44"/>
    </row>
    <row r="9620" spans="6:6" x14ac:dyDescent="0.25">
      <c r="F9620" s="44"/>
    </row>
    <row r="9621" spans="6:6" x14ac:dyDescent="0.25">
      <c r="F9621" s="44"/>
    </row>
    <row r="9622" spans="6:6" x14ac:dyDescent="0.25">
      <c r="F9622" s="44"/>
    </row>
    <row r="9623" spans="6:6" x14ac:dyDescent="0.25">
      <c r="F9623" s="44"/>
    </row>
    <row r="9624" spans="6:6" x14ac:dyDescent="0.25">
      <c r="F9624" s="44"/>
    </row>
    <row r="9625" spans="6:6" x14ac:dyDescent="0.25">
      <c r="F9625" s="44"/>
    </row>
    <row r="9626" spans="6:6" x14ac:dyDescent="0.25">
      <c r="F9626" s="44"/>
    </row>
    <row r="9627" spans="6:6" x14ac:dyDescent="0.25">
      <c r="F9627" s="44"/>
    </row>
    <row r="9628" spans="6:6" x14ac:dyDescent="0.25">
      <c r="F9628" s="44"/>
    </row>
    <row r="9629" spans="6:6" x14ac:dyDescent="0.25">
      <c r="F9629" s="44"/>
    </row>
    <row r="9630" spans="6:6" x14ac:dyDescent="0.25">
      <c r="F9630" s="44"/>
    </row>
    <row r="9631" spans="6:6" x14ac:dyDescent="0.25">
      <c r="F9631" s="44"/>
    </row>
    <row r="9632" spans="6:6" x14ac:dyDescent="0.25">
      <c r="F9632" s="44"/>
    </row>
    <row r="9633" spans="6:6" x14ac:dyDescent="0.25">
      <c r="F9633" s="44"/>
    </row>
    <row r="9634" spans="6:6" x14ac:dyDescent="0.25">
      <c r="F9634" s="44"/>
    </row>
    <row r="9635" spans="6:6" x14ac:dyDescent="0.25">
      <c r="F9635" s="44"/>
    </row>
    <row r="9636" spans="6:6" x14ac:dyDescent="0.25">
      <c r="F9636" s="44"/>
    </row>
    <row r="9637" spans="6:6" x14ac:dyDescent="0.25">
      <c r="F9637" s="44"/>
    </row>
    <row r="9638" spans="6:6" x14ac:dyDescent="0.25">
      <c r="F9638" s="44"/>
    </row>
    <row r="9639" spans="6:6" x14ac:dyDescent="0.25">
      <c r="F9639" s="44"/>
    </row>
    <row r="9640" spans="6:6" x14ac:dyDescent="0.25">
      <c r="F9640" s="44"/>
    </row>
    <row r="9641" spans="6:6" x14ac:dyDescent="0.25">
      <c r="F9641" s="44"/>
    </row>
    <row r="9642" spans="6:6" x14ac:dyDescent="0.25">
      <c r="F9642" s="44"/>
    </row>
    <row r="9643" spans="6:6" x14ac:dyDescent="0.25">
      <c r="F9643" s="44"/>
    </row>
    <row r="9644" spans="6:6" x14ac:dyDescent="0.25">
      <c r="F9644" s="44"/>
    </row>
    <row r="9645" spans="6:6" x14ac:dyDescent="0.25">
      <c r="F9645" s="44"/>
    </row>
    <row r="9646" spans="6:6" x14ac:dyDescent="0.25">
      <c r="F9646" s="44"/>
    </row>
    <row r="9647" spans="6:6" x14ac:dyDescent="0.25">
      <c r="F9647" s="44"/>
    </row>
    <row r="9648" spans="6:6" x14ac:dyDescent="0.25">
      <c r="F9648" s="44"/>
    </row>
    <row r="9649" spans="6:6" x14ac:dyDescent="0.25">
      <c r="F9649" s="44"/>
    </row>
    <row r="9650" spans="6:6" x14ac:dyDescent="0.25">
      <c r="F9650" s="44"/>
    </row>
    <row r="9651" spans="6:6" x14ac:dyDescent="0.25">
      <c r="F9651" s="44"/>
    </row>
    <row r="9652" spans="6:6" x14ac:dyDescent="0.25">
      <c r="F9652" s="44"/>
    </row>
    <row r="9653" spans="6:6" x14ac:dyDescent="0.25">
      <c r="F9653" s="44"/>
    </row>
    <row r="9654" spans="6:6" x14ac:dyDescent="0.25">
      <c r="F9654" s="44"/>
    </row>
    <row r="9655" spans="6:6" x14ac:dyDescent="0.25">
      <c r="F9655" s="44"/>
    </row>
    <row r="9656" spans="6:6" x14ac:dyDescent="0.25">
      <c r="F9656" s="44"/>
    </row>
    <row r="9657" spans="6:6" x14ac:dyDescent="0.25">
      <c r="F9657" s="44"/>
    </row>
    <row r="9658" spans="6:6" x14ac:dyDescent="0.25">
      <c r="F9658" s="44"/>
    </row>
    <row r="9659" spans="6:6" x14ac:dyDescent="0.25">
      <c r="F9659" s="44"/>
    </row>
    <row r="9660" spans="6:6" x14ac:dyDescent="0.25">
      <c r="F9660" s="44"/>
    </row>
    <row r="9661" spans="6:6" x14ac:dyDescent="0.25">
      <c r="F9661" s="44"/>
    </row>
    <row r="9662" spans="6:6" x14ac:dyDescent="0.25">
      <c r="F9662" s="44"/>
    </row>
    <row r="9663" spans="6:6" x14ac:dyDescent="0.25">
      <c r="F9663" s="44"/>
    </row>
    <row r="9664" spans="6:6" x14ac:dyDescent="0.25">
      <c r="F9664" s="44"/>
    </row>
    <row r="9665" spans="6:6" x14ac:dyDescent="0.25">
      <c r="F9665" s="44"/>
    </row>
    <row r="9666" spans="6:6" x14ac:dyDescent="0.25">
      <c r="F9666" s="44"/>
    </row>
    <row r="9667" spans="6:6" x14ac:dyDescent="0.25">
      <c r="F9667" s="44"/>
    </row>
    <row r="9668" spans="6:6" x14ac:dyDescent="0.25">
      <c r="F9668" s="44"/>
    </row>
    <row r="9669" spans="6:6" x14ac:dyDescent="0.25">
      <c r="F9669" s="44"/>
    </row>
    <row r="9670" spans="6:6" x14ac:dyDescent="0.25">
      <c r="F9670" s="44"/>
    </row>
    <row r="9671" spans="6:6" x14ac:dyDescent="0.25">
      <c r="F9671" s="44"/>
    </row>
    <row r="9672" spans="6:6" x14ac:dyDescent="0.25">
      <c r="F9672" s="44"/>
    </row>
    <row r="9673" spans="6:6" x14ac:dyDescent="0.25">
      <c r="F9673" s="44"/>
    </row>
    <row r="9674" spans="6:6" x14ac:dyDescent="0.25">
      <c r="F9674" s="44"/>
    </row>
    <row r="9675" spans="6:6" x14ac:dyDescent="0.25">
      <c r="F9675" s="44"/>
    </row>
    <row r="9676" spans="6:6" x14ac:dyDescent="0.25">
      <c r="F9676" s="44"/>
    </row>
    <row r="9677" spans="6:6" x14ac:dyDescent="0.25">
      <c r="F9677" s="44"/>
    </row>
    <row r="9678" spans="6:6" x14ac:dyDescent="0.25">
      <c r="F9678" s="44"/>
    </row>
    <row r="9679" spans="6:6" x14ac:dyDescent="0.25">
      <c r="F9679" s="44"/>
    </row>
    <row r="9680" spans="6:6" x14ac:dyDescent="0.25">
      <c r="F9680" s="44"/>
    </row>
    <row r="9681" spans="6:6" x14ac:dyDescent="0.25">
      <c r="F9681" s="44"/>
    </row>
    <row r="9682" spans="6:6" x14ac:dyDescent="0.25">
      <c r="F9682" s="44"/>
    </row>
    <row r="9683" spans="6:6" x14ac:dyDescent="0.25">
      <c r="F9683" s="44"/>
    </row>
    <row r="9684" spans="6:6" x14ac:dyDescent="0.25">
      <c r="F9684" s="44"/>
    </row>
    <row r="9685" spans="6:6" x14ac:dyDescent="0.25">
      <c r="F9685" s="44"/>
    </row>
    <row r="9686" spans="6:6" x14ac:dyDescent="0.25">
      <c r="F9686" s="44"/>
    </row>
    <row r="9687" spans="6:6" x14ac:dyDescent="0.25">
      <c r="F9687" s="44"/>
    </row>
    <row r="9688" spans="6:6" x14ac:dyDescent="0.25">
      <c r="F9688" s="44"/>
    </row>
    <row r="9689" spans="6:6" x14ac:dyDescent="0.25">
      <c r="F9689" s="44"/>
    </row>
    <row r="9690" spans="6:6" x14ac:dyDescent="0.25">
      <c r="F9690" s="44"/>
    </row>
    <row r="9691" spans="6:6" x14ac:dyDescent="0.25">
      <c r="F9691" s="44"/>
    </row>
    <row r="9692" spans="6:6" x14ac:dyDescent="0.25">
      <c r="F9692" s="44"/>
    </row>
    <row r="9693" spans="6:6" x14ac:dyDescent="0.25">
      <c r="F9693" s="44"/>
    </row>
    <row r="9694" spans="6:6" x14ac:dyDescent="0.25">
      <c r="F9694" s="44"/>
    </row>
    <row r="9695" spans="6:6" x14ac:dyDescent="0.25">
      <c r="F9695" s="44"/>
    </row>
    <row r="9696" spans="6:6" x14ac:dyDescent="0.25">
      <c r="F9696" s="44"/>
    </row>
    <row r="9697" spans="6:6" x14ac:dyDescent="0.25">
      <c r="F9697" s="44"/>
    </row>
    <row r="9698" spans="6:6" x14ac:dyDescent="0.25">
      <c r="F9698" s="44"/>
    </row>
    <row r="9699" spans="6:6" x14ac:dyDescent="0.25">
      <c r="F9699" s="44"/>
    </row>
    <row r="9700" spans="6:6" x14ac:dyDescent="0.25">
      <c r="F9700" s="44"/>
    </row>
    <row r="9701" spans="6:6" x14ac:dyDescent="0.25">
      <c r="F9701" s="44"/>
    </row>
    <row r="9702" spans="6:6" x14ac:dyDescent="0.25">
      <c r="F9702" s="44"/>
    </row>
    <row r="9703" spans="6:6" x14ac:dyDescent="0.25">
      <c r="F9703" s="44"/>
    </row>
    <row r="9704" spans="6:6" x14ac:dyDescent="0.25">
      <c r="F9704" s="44"/>
    </row>
    <row r="9705" spans="6:6" x14ac:dyDescent="0.25">
      <c r="F9705" s="44"/>
    </row>
    <row r="9706" spans="6:6" x14ac:dyDescent="0.25">
      <c r="F9706" s="44"/>
    </row>
    <row r="9707" spans="6:6" x14ac:dyDescent="0.25">
      <c r="F9707" s="44"/>
    </row>
    <row r="9708" spans="6:6" x14ac:dyDescent="0.25">
      <c r="F9708" s="44"/>
    </row>
    <row r="9709" spans="6:6" x14ac:dyDescent="0.25">
      <c r="F9709" s="44"/>
    </row>
    <row r="9710" spans="6:6" x14ac:dyDescent="0.25">
      <c r="F9710" s="44"/>
    </row>
    <row r="9711" spans="6:6" x14ac:dyDescent="0.25">
      <c r="F9711" s="44"/>
    </row>
    <row r="9712" spans="6:6" x14ac:dyDescent="0.25">
      <c r="F9712" s="44"/>
    </row>
    <row r="9713" spans="6:6" x14ac:dyDescent="0.25">
      <c r="F9713" s="44"/>
    </row>
    <row r="9714" spans="6:6" x14ac:dyDescent="0.25">
      <c r="F9714" s="44"/>
    </row>
    <row r="9715" spans="6:6" x14ac:dyDescent="0.25">
      <c r="F9715" s="44"/>
    </row>
    <row r="9716" spans="6:6" x14ac:dyDescent="0.25">
      <c r="F9716" s="44"/>
    </row>
    <row r="9717" spans="6:6" x14ac:dyDescent="0.25">
      <c r="F9717" s="44"/>
    </row>
    <row r="9718" spans="6:6" x14ac:dyDescent="0.25">
      <c r="F9718" s="44"/>
    </row>
    <row r="9719" spans="6:6" x14ac:dyDescent="0.25">
      <c r="F9719" s="44"/>
    </row>
    <row r="9720" spans="6:6" x14ac:dyDescent="0.25">
      <c r="F9720" s="44"/>
    </row>
    <row r="9721" spans="6:6" x14ac:dyDescent="0.25">
      <c r="F9721" s="44"/>
    </row>
    <row r="9722" spans="6:6" x14ac:dyDescent="0.25">
      <c r="F9722" s="44"/>
    </row>
    <row r="9723" spans="6:6" x14ac:dyDescent="0.25">
      <c r="F9723" s="44"/>
    </row>
    <row r="9724" spans="6:6" x14ac:dyDescent="0.25">
      <c r="F9724" s="44"/>
    </row>
    <row r="9725" spans="6:6" x14ac:dyDescent="0.25">
      <c r="F9725" s="44"/>
    </row>
    <row r="9726" spans="6:6" x14ac:dyDescent="0.25">
      <c r="F9726" s="44"/>
    </row>
    <row r="9727" spans="6:6" x14ac:dyDescent="0.25">
      <c r="F9727" s="44"/>
    </row>
    <row r="9728" spans="6:6" x14ac:dyDescent="0.25">
      <c r="F9728" s="44"/>
    </row>
    <row r="9729" spans="6:6" x14ac:dyDescent="0.25">
      <c r="F9729" s="44"/>
    </row>
    <row r="9730" spans="6:6" x14ac:dyDescent="0.25">
      <c r="F9730" s="44"/>
    </row>
    <row r="9731" spans="6:6" x14ac:dyDescent="0.25">
      <c r="F9731" s="44"/>
    </row>
    <row r="9732" spans="6:6" x14ac:dyDescent="0.25">
      <c r="F9732" s="44"/>
    </row>
    <row r="9733" spans="6:6" x14ac:dyDescent="0.25">
      <c r="F9733" s="44"/>
    </row>
    <row r="9734" spans="6:6" x14ac:dyDescent="0.25">
      <c r="F9734" s="44"/>
    </row>
    <row r="9735" spans="6:6" x14ac:dyDescent="0.25">
      <c r="F9735" s="44"/>
    </row>
    <row r="9736" spans="6:6" x14ac:dyDescent="0.25">
      <c r="F9736" s="44"/>
    </row>
    <row r="9737" spans="6:6" x14ac:dyDescent="0.25">
      <c r="F9737" s="44"/>
    </row>
    <row r="9738" spans="6:6" x14ac:dyDescent="0.25">
      <c r="F9738" s="44"/>
    </row>
    <row r="9739" spans="6:6" x14ac:dyDescent="0.25">
      <c r="F9739" s="44"/>
    </row>
    <row r="9740" spans="6:6" x14ac:dyDescent="0.25">
      <c r="F9740" s="44"/>
    </row>
    <row r="9741" spans="6:6" x14ac:dyDescent="0.25">
      <c r="F9741" s="44"/>
    </row>
    <row r="9742" spans="6:6" x14ac:dyDescent="0.25">
      <c r="F9742" s="44"/>
    </row>
    <row r="9743" spans="6:6" x14ac:dyDescent="0.25">
      <c r="F9743" s="44"/>
    </row>
    <row r="9744" spans="6:6" x14ac:dyDescent="0.25">
      <c r="F9744" s="44"/>
    </row>
    <row r="9745" spans="6:6" x14ac:dyDescent="0.25">
      <c r="F9745" s="44"/>
    </row>
    <row r="9746" spans="6:6" x14ac:dyDescent="0.25">
      <c r="F9746" s="44"/>
    </row>
    <row r="9747" spans="6:6" x14ac:dyDescent="0.25">
      <c r="F9747" s="44"/>
    </row>
    <row r="9748" spans="6:6" x14ac:dyDescent="0.25">
      <c r="F9748" s="44"/>
    </row>
    <row r="9749" spans="6:6" x14ac:dyDescent="0.25">
      <c r="F9749" s="44"/>
    </row>
    <row r="9750" spans="6:6" x14ac:dyDescent="0.25">
      <c r="F9750" s="44"/>
    </row>
    <row r="9751" spans="6:6" x14ac:dyDescent="0.25">
      <c r="F9751" s="44"/>
    </row>
    <row r="9752" spans="6:6" x14ac:dyDescent="0.25">
      <c r="F9752" s="44"/>
    </row>
    <row r="9753" spans="6:6" x14ac:dyDescent="0.25">
      <c r="F9753" s="44"/>
    </row>
    <row r="9754" spans="6:6" x14ac:dyDescent="0.25">
      <c r="F9754" s="44"/>
    </row>
    <row r="9755" spans="6:6" x14ac:dyDescent="0.25">
      <c r="F9755" s="44"/>
    </row>
    <row r="9756" spans="6:6" x14ac:dyDescent="0.25">
      <c r="F9756" s="44"/>
    </row>
    <row r="9757" spans="6:6" x14ac:dyDescent="0.25">
      <c r="F9757" s="44"/>
    </row>
    <row r="9758" spans="6:6" x14ac:dyDescent="0.25">
      <c r="F9758" s="44"/>
    </row>
    <row r="9759" spans="6:6" x14ac:dyDescent="0.25">
      <c r="F9759" s="44"/>
    </row>
    <row r="9760" spans="6:6" x14ac:dyDescent="0.25">
      <c r="F9760" s="44"/>
    </row>
    <row r="9761" spans="6:6" x14ac:dyDescent="0.25">
      <c r="F9761" s="44"/>
    </row>
    <row r="9762" spans="6:6" x14ac:dyDescent="0.25">
      <c r="F9762" s="44"/>
    </row>
    <row r="9763" spans="6:6" x14ac:dyDescent="0.25">
      <c r="F9763" s="44"/>
    </row>
    <row r="9764" spans="6:6" x14ac:dyDescent="0.25">
      <c r="F9764" s="44"/>
    </row>
    <row r="9765" spans="6:6" x14ac:dyDescent="0.25">
      <c r="F9765" s="44"/>
    </row>
    <row r="9766" spans="6:6" x14ac:dyDescent="0.25">
      <c r="F9766" s="44"/>
    </row>
    <row r="9767" spans="6:6" x14ac:dyDescent="0.25">
      <c r="F9767" s="44"/>
    </row>
    <row r="9768" spans="6:6" x14ac:dyDescent="0.25">
      <c r="F9768" s="44"/>
    </row>
    <row r="9769" spans="6:6" x14ac:dyDescent="0.25">
      <c r="F9769" s="44"/>
    </row>
    <row r="9770" spans="6:6" x14ac:dyDescent="0.25">
      <c r="F9770" s="44"/>
    </row>
    <row r="9771" spans="6:6" x14ac:dyDescent="0.25">
      <c r="F9771" s="44"/>
    </row>
    <row r="9772" spans="6:6" x14ac:dyDescent="0.25">
      <c r="F9772" s="44"/>
    </row>
    <row r="9773" spans="6:6" x14ac:dyDescent="0.25">
      <c r="F9773" s="44"/>
    </row>
    <row r="9774" spans="6:6" x14ac:dyDescent="0.25">
      <c r="F9774" s="44"/>
    </row>
    <row r="9775" spans="6:6" x14ac:dyDescent="0.25">
      <c r="F9775" s="44"/>
    </row>
    <row r="9776" spans="6:6" x14ac:dyDescent="0.25">
      <c r="F9776" s="44"/>
    </row>
    <row r="9777" spans="6:6" x14ac:dyDescent="0.25">
      <c r="F9777" s="44"/>
    </row>
    <row r="9778" spans="6:6" x14ac:dyDescent="0.25">
      <c r="F9778" s="44"/>
    </row>
    <row r="9779" spans="6:6" x14ac:dyDescent="0.25">
      <c r="F9779" s="44"/>
    </row>
    <row r="9780" spans="6:6" x14ac:dyDescent="0.25">
      <c r="F9780" s="44"/>
    </row>
    <row r="9781" spans="6:6" x14ac:dyDescent="0.25">
      <c r="F9781" s="44"/>
    </row>
    <row r="9782" spans="6:6" x14ac:dyDescent="0.25">
      <c r="F9782" s="44"/>
    </row>
    <row r="9783" spans="6:6" x14ac:dyDescent="0.25">
      <c r="F9783" s="44"/>
    </row>
    <row r="9784" spans="6:6" x14ac:dyDescent="0.25">
      <c r="F9784" s="44"/>
    </row>
    <row r="9785" spans="6:6" x14ac:dyDescent="0.25">
      <c r="F9785" s="44"/>
    </row>
    <row r="9786" spans="6:6" x14ac:dyDescent="0.25">
      <c r="F9786" s="44"/>
    </row>
    <row r="9787" spans="6:6" x14ac:dyDescent="0.25">
      <c r="F9787" s="44"/>
    </row>
    <row r="9788" spans="6:6" x14ac:dyDescent="0.25">
      <c r="F9788" s="44"/>
    </row>
    <row r="9789" spans="6:6" x14ac:dyDescent="0.25">
      <c r="F9789" s="44"/>
    </row>
    <row r="9790" spans="6:6" x14ac:dyDescent="0.25">
      <c r="F9790" s="44"/>
    </row>
    <row r="9791" spans="6:6" x14ac:dyDescent="0.25">
      <c r="F9791" s="44"/>
    </row>
    <row r="9792" spans="6:6" x14ac:dyDescent="0.25">
      <c r="F9792" s="44"/>
    </row>
    <row r="9793" spans="6:6" x14ac:dyDescent="0.25">
      <c r="F9793" s="44"/>
    </row>
    <row r="9794" spans="6:6" x14ac:dyDescent="0.25">
      <c r="F9794" s="44"/>
    </row>
    <row r="9795" spans="6:6" x14ac:dyDescent="0.25">
      <c r="F9795" s="44"/>
    </row>
    <row r="9796" spans="6:6" x14ac:dyDescent="0.25">
      <c r="F9796" s="44"/>
    </row>
    <row r="9797" spans="6:6" x14ac:dyDescent="0.25">
      <c r="F9797" s="44"/>
    </row>
    <row r="9798" spans="6:6" x14ac:dyDescent="0.25">
      <c r="F9798" s="44"/>
    </row>
    <row r="9799" spans="6:6" x14ac:dyDescent="0.25">
      <c r="F9799" s="44"/>
    </row>
    <row r="9800" spans="6:6" x14ac:dyDescent="0.25">
      <c r="F9800" s="44"/>
    </row>
    <row r="9801" spans="6:6" x14ac:dyDescent="0.25">
      <c r="F9801" s="44"/>
    </row>
    <row r="9802" spans="6:6" x14ac:dyDescent="0.25">
      <c r="F9802" s="44"/>
    </row>
    <row r="9803" spans="6:6" x14ac:dyDescent="0.25">
      <c r="F9803" s="44"/>
    </row>
    <row r="9804" spans="6:6" x14ac:dyDescent="0.25">
      <c r="F9804" s="44"/>
    </row>
    <row r="9805" spans="6:6" x14ac:dyDescent="0.25">
      <c r="F9805" s="44"/>
    </row>
    <row r="9806" spans="6:6" x14ac:dyDescent="0.25">
      <c r="F9806" s="44"/>
    </row>
    <row r="9807" spans="6:6" x14ac:dyDescent="0.25">
      <c r="F9807" s="44"/>
    </row>
    <row r="9808" spans="6:6" x14ac:dyDescent="0.25">
      <c r="F9808" s="44"/>
    </row>
    <row r="9809" spans="6:6" x14ac:dyDescent="0.25">
      <c r="F9809" s="44"/>
    </row>
    <row r="9810" spans="6:6" x14ac:dyDescent="0.25">
      <c r="F9810" s="44"/>
    </row>
    <row r="9811" spans="6:6" x14ac:dyDescent="0.25">
      <c r="F9811" s="44"/>
    </row>
    <row r="9812" spans="6:6" x14ac:dyDescent="0.25">
      <c r="F9812" s="44"/>
    </row>
    <row r="9813" spans="6:6" x14ac:dyDescent="0.25">
      <c r="F9813" s="44"/>
    </row>
    <row r="9814" spans="6:6" x14ac:dyDescent="0.25">
      <c r="F9814" s="44"/>
    </row>
    <row r="9815" spans="6:6" x14ac:dyDescent="0.25">
      <c r="F9815" s="44"/>
    </row>
    <row r="9816" spans="6:6" x14ac:dyDescent="0.25">
      <c r="F9816" s="44"/>
    </row>
    <row r="9817" spans="6:6" x14ac:dyDescent="0.25">
      <c r="F9817" s="44"/>
    </row>
    <row r="9818" spans="6:6" x14ac:dyDescent="0.25">
      <c r="F9818" s="44"/>
    </row>
    <row r="9819" spans="6:6" x14ac:dyDescent="0.25">
      <c r="F9819" s="44"/>
    </row>
    <row r="9820" spans="6:6" x14ac:dyDescent="0.25">
      <c r="F9820" s="44"/>
    </row>
    <row r="9821" spans="6:6" x14ac:dyDescent="0.25">
      <c r="F9821" s="44"/>
    </row>
    <row r="9822" spans="6:6" x14ac:dyDescent="0.25">
      <c r="F9822" s="44"/>
    </row>
    <row r="9823" spans="6:6" x14ac:dyDescent="0.25">
      <c r="F9823" s="44"/>
    </row>
    <row r="9824" spans="6:6" x14ac:dyDescent="0.25">
      <c r="F9824" s="44"/>
    </row>
    <row r="9825" spans="6:6" x14ac:dyDescent="0.25">
      <c r="F9825" s="44"/>
    </row>
    <row r="9826" spans="6:6" x14ac:dyDescent="0.25">
      <c r="F9826" s="44"/>
    </row>
    <row r="9827" spans="6:6" x14ac:dyDescent="0.25">
      <c r="F9827" s="44"/>
    </row>
    <row r="9828" spans="6:6" x14ac:dyDescent="0.25">
      <c r="F9828" s="44"/>
    </row>
    <row r="9829" spans="6:6" x14ac:dyDescent="0.25">
      <c r="F9829" s="44"/>
    </row>
    <row r="9830" spans="6:6" x14ac:dyDescent="0.25">
      <c r="F9830" s="44"/>
    </row>
    <row r="9831" spans="6:6" x14ac:dyDescent="0.25">
      <c r="F9831" s="44"/>
    </row>
    <row r="9832" spans="6:6" x14ac:dyDescent="0.25">
      <c r="F9832" s="44"/>
    </row>
    <row r="9833" spans="6:6" x14ac:dyDescent="0.25">
      <c r="F9833" s="44"/>
    </row>
    <row r="9834" spans="6:6" x14ac:dyDescent="0.25">
      <c r="F9834" s="44"/>
    </row>
    <row r="9835" spans="6:6" x14ac:dyDescent="0.25">
      <c r="F9835" s="44"/>
    </row>
    <row r="9836" spans="6:6" x14ac:dyDescent="0.25">
      <c r="F9836" s="44"/>
    </row>
    <row r="9837" spans="6:6" x14ac:dyDescent="0.25">
      <c r="F9837" s="44"/>
    </row>
    <row r="9838" spans="6:6" x14ac:dyDescent="0.25">
      <c r="F9838" s="44"/>
    </row>
    <row r="9839" spans="6:6" x14ac:dyDescent="0.25">
      <c r="F9839" s="44"/>
    </row>
    <row r="9840" spans="6:6" x14ac:dyDescent="0.25">
      <c r="F9840" s="44"/>
    </row>
    <row r="9841" spans="6:6" x14ac:dyDescent="0.25">
      <c r="F9841" s="44"/>
    </row>
    <row r="9842" spans="6:6" x14ac:dyDescent="0.25">
      <c r="F9842" s="44"/>
    </row>
    <row r="9843" spans="6:6" x14ac:dyDescent="0.25">
      <c r="F9843" s="44"/>
    </row>
    <row r="9844" spans="6:6" x14ac:dyDescent="0.25">
      <c r="F9844" s="44"/>
    </row>
    <row r="9845" spans="6:6" x14ac:dyDescent="0.25">
      <c r="F9845" s="44"/>
    </row>
    <row r="9846" spans="6:6" x14ac:dyDescent="0.25">
      <c r="F9846" s="44"/>
    </row>
    <row r="9847" spans="6:6" x14ac:dyDescent="0.25">
      <c r="F9847" s="44"/>
    </row>
    <row r="9848" spans="6:6" x14ac:dyDescent="0.25">
      <c r="F9848" s="44"/>
    </row>
    <row r="9849" spans="6:6" x14ac:dyDescent="0.25">
      <c r="F9849" s="44"/>
    </row>
    <row r="9850" spans="6:6" x14ac:dyDescent="0.25">
      <c r="F9850" s="44"/>
    </row>
    <row r="9851" spans="6:6" x14ac:dyDescent="0.25">
      <c r="F9851" s="44"/>
    </row>
    <row r="9852" spans="6:6" x14ac:dyDescent="0.25">
      <c r="F9852" s="44"/>
    </row>
    <row r="9853" spans="6:6" x14ac:dyDescent="0.25">
      <c r="F9853" s="44"/>
    </row>
    <row r="9854" spans="6:6" x14ac:dyDescent="0.25">
      <c r="F9854" s="44"/>
    </row>
    <row r="9855" spans="6:6" x14ac:dyDescent="0.25">
      <c r="F9855" s="44"/>
    </row>
    <row r="9856" spans="6:6" x14ac:dyDescent="0.25">
      <c r="F9856" s="44"/>
    </row>
    <row r="9857" spans="6:6" x14ac:dyDescent="0.25">
      <c r="F9857" s="44"/>
    </row>
    <row r="9858" spans="6:6" x14ac:dyDescent="0.25">
      <c r="F9858" s="44"/>
    </row>
    <row r="9859" spans="6:6" x14ac:dyDescent="0.25">
      <c r="F9859" s="44"/>
    </row>
    <row r="9860" spans="6:6" x14ac:dyDescent="0.25">
      <c r="F9860" s="44"/>
    </row>
    <row r="9861" spans="6:6" x14ac:dyDescent="0.25">
      <c r="F9861" s="44"/>
    </row>
    <row r="9862" spans="6:6" x14ac:dyDescent="0.25">
      <c r="F9862" s="44"/>
    </row>
    <row r="9863" spans="6:6" x14ac:dyDescent="0.25">
      <c r="F9863" s="44"/>
    </row>
    <row r="9864" spans="6:6" x14ac:dyDescent="0.25">
      <c r="F9864" s="44"/>
    </row>
    <row r="9865" spans="6:6" x14ac:dyDescent="0.25">
      <c r="F9865" s="44"/>
    </row>
    <row r="9866" spans="6:6" x14ac:dyDescent="0.25">
      <c r="F9866" s="44"/>
    </row>
    <row r="9867" spans="6:6" x14ac:dyDescent="0.25">
      <c r="F9867" s="44"/>
    </row>
    <row r="9868" spans="6:6" x14ac:dyDescent="0.25">
      <c r="F9868" s="44"/>
    </row>
    <row r="9869" spans="6:6" x14ac:dyDescent="0.25">
      <c r="F9869" s="44"/>
    </row>
    <row r="9870" spans="6:6" x14ac:dyDescent="0.25">
      <c r="F9870" s="44"/>
    </row>
    <row r="9871" spans="6:6" x14ac:dyDescent="0.25">
      <c r="F9871" s="44"/>
    </row>
    <row r="9872" spans="6:6" x14ac:dyDescent="0.25">
      <c r="F9872" s="44"/>
    </row>
    <row r="9873" spans="6:6" x14ac:dyDescent="0.25">
      <c r="F9873" s="44"/>
    </row>
    <row r="9874" spans="6:6" x14ac:dyDescent="0.25">
      <c r="F9874" s="44"/>
    </row>
    <row r="9875" spans="6:6" x14ac:dyDescent="0.25">
      <c r="F9875" s="44"/>
    </row>
    <row r="9876" spans="6:6" x14ac:dyDescent="0.25">
      <c r="F9876" s="44"/>
    </row>
    <row r="9877" spans="6:6" x14ac:dyDescent="0.25">
      <c r="F9877" s="44"/>
    </row>
    <row r="9878" spans="6:6" x14ac:dyDescent="0.25">
      <c r="F9878" s="44"/>
    </row>
    <row r="9879" spans="6:6" x14ac:dyDescent="0.25">
      <c r="F9879" s="44"/>
    </row>
    <row r="9880" spans="6:6" x14ac:dyDescent="0.25">
      <c r="F9880" s="44"/>
    </row>
    <row r="9881" spans="6:6" x14ac:dyDescent="0.25">
      <c r="F9881" s="44"/>
    </row>
    <row r="9882" spans="6:6" x14ac:dyDescent="0.25">
      <c r="F9882" s="44"/>
    </row>
    <row r="9883" spans="6:6" x14ac:dyDescent="0.25">
      <c r="F9883" s="44"/>
    </row>
    <row r="9884" spans="6:6" x14ac:dyDescent="0.25">
      <c r="F9884" s="44"/>
    </row>
    <row r="9885" spans="6:6" x14ac:dyDescent="0.25">
      <c r="F9885" s="44"/>
    </row>
    <row r="9886" spans="6:6" x14ac:dyDescent="0.25">
      <c r="F9886" s="44"/>
    </row>
    <row r="9887" spans="6:6" x14ac:dyDescent="0.25">
      <c r="F9887" s="44"/>
    </row>
    <row r="9888" spans="6:6" x14ac:dyDescent="0.25">
      <c r="F9888" s="44"/>
    </row>
    <row r="9889" spans="6:6" x14ac:dyDescent="0.25">
      <c r="F9889" s="44"/>
    </row>
    <row r="9890" spans="6:6" x14ac:dyDescent="0.25">
      <c r="F9890" s="44"/>
    </row>
    <row r="9891" spans="6:6" x14ac:dyDescent="0.25">
      <c r="F9891" s="44"/>
    </row>
    <row r="9892" spans="6:6" x14ac:dyDescent="0.25">
      <c r="F9892" s="44"/>
    </row>
    <row r="9893" spans="6:6" x14ac:dyDescent="0.25">
      <c r="F9893" s="44"/>
    </row>
    <row r="9894" spans="6:6" x14ac:dyDescent="0.25">
      <c r="F9894" s="44"/>
    </row>
    <row r="9895" spans="6:6" x14ac:dyDescent="0.25">
      <c r="F9895" s="44"/>
    </row>
    <row r="9896" spans="6:6" x14ac:dyDescent="0.25">
      <c r="F9896" s="44"/>
    </row>
    <row r="9897" spans="6:6" x14ac:dyDescent="0.25">
      <c r="F9897" s="44"/>
    </row>
    <row r="9898" spans="6:6" x14ac:dyDescent="0.25">
      <c r="F9898" s="44"/>
    </row>
    <row r="9899" spans="6:6" x14ac:dyDescent="0.25">
      <c r="F9899" s="44"/>
    </row>
    <row r="9900" spans="6:6" x14ac:dyDescent="0.25">
      <c r="F9900" s="44"/>
    </row>
    <row r="9901" spans="6:6" x14ac:dyDescent="0.25">
      <c r="F9901" s="44"/>
    </row>
    <row r="9902" spans="6:6" x14ac:dyDescent="0.25">
      <c r="F9902" s="44"/>
    </row>
    <row r="9903" spans="6:6" x14ac:dyDescent="0.25">
      <c r="F9903" s="44"/>
    </row>
    <row r="9904" spans="6:6" x14ac:dyDescent="0.25">
      <c r="F9904" s="44"/>
    </row>
    <row r="9905" spans="6:6" x14ac:dyDescent="0.25">
      <c r="F9905" s="44"/>
    </row>
    <row r="9906" spans="6:6" x14ac:dyDescent="0.25">
      <c r="F9906" s="44"/>
    </row>
    <row r="9907" spans="6:6" x14ac:dyDescent="0.25">
      <c r="F9907" s="44"/>
    </row>
    <row r="9908" spans="6:6" x14ac:dyDescent="0.25">
      <c r="F9908" s="44"/>
    </row>
    <row r="9909" spans="6:6" x14ac:dyDescent="0.25">
      <c r="F9909" s="44"/>
    </row>
    <row r="9910" spans="6:6" x14ac:dyDescent="0.25">
      <c r="F9910" s="44"/>
    </row>
    <row r="9911" spans="6:6" x14ac:dyDescent="0.25">
      <c r="F9911" s="44"/>
    </row>
    <row r="9912" spans="6:6" x14ac:dyDescent="0.25">
      <c r="F9912" s="44"/>
    </row>
    <row r="9913" spans="6:6" x14ac:dyDescent="0.25">
      <c r="F9913" s="44"/>
    </row>
    <row r="9914" spans="6:6" x14ac:dyDescent="0.25">
      <c r="F9914" s="44"/>
    </row>
    <row r="9915" spans="6:6" x14ac:dyDescent="0.25">
      <c r="F9915" s="44"/>
    </row>
    <row r="9916" spans="6:6" x14ac:dyDescent="0.25">
      <c r="F9916" s="44"/>
    </row>
    <row r="9917" spans="6:6" x14ac:dyDescent="0.25">
      <c r="F9917" s="44"/>
    </row>
    <row r="9918" spans="6:6" x14ac:dyDescent="0.25">
      <c r="F9918" s="44"/>
    </row>
    <row r="9919" spans="6:6" x14ac:dyDescent="0.25">
      <c r="F9919" s="44"/>
    </row>
    <row r="9920" spans="6:6" x14ac:dyDescent="0.25">
      <c r="F9920" s="44"/>
    </row>
    <row r="9921" spans="6:6" x14ac:dyDescent="0.25">
      <c r="F9921" s="44"/>
    </row>
    <row r="9922" spans="6:6" x14ac:dyDescent="0.25">
      <c r="F9922" s="44"/>
    </row>
    <row r="9923" spans="6:6" x14ac:dyDescent="0.25">
      <c r="F9923" s="44"/>
    </row>
    <row r="9924" spans="6:6" x14ac:dyDescent="0.25">
      <c r="F9924" s="44"/>
    </row>
    <row r="9925" spans="6:6" x14ac:dyDescent="0.25">
      <c r="F9925" s="44"/>
    </row>
    <row r="9926" spans="6:6" x14ac:dyDescent="0.25">
      <c r="F9926" s="44"/>
    </row>
    <row r="9927" spans="6:6" x14ac:dyDescent="0.25">
      <c r="F9927" s="44"/>
    </row>
    <row r="9928" spans="6:6" x14ac:dyDescent="0.25">
      <c r="F9928" s="44"/>
    </row>
    <row r="9929" spans="6:6" x14ac:dyDescent="0.25">
      <c r="F9929" s="44"/>
    </row>
    <row r="9930" spans="6:6" x14ac:dyDescent="0.25">
      <c r="F9930" s="44"/>
    </row>
    <row r="9931" spans="6:6" x14ac:dyDescent="0.25">
      <c r="F9931" s="44"/>
    </row>
    <row r="9932" spans="6:6" x14ac:dyDescent="0.25">
      <c r="F9932" s="44"/>
    </row>
    <row r="9933" spans="6:6" x14ac:dyDescent="0.25">
      <c r="F9933" s="44"/>
    </row>
    <row r="9934" spans="6:6" x14ac:dyDescent="0.25">
      <c r="F9934" s="44"/>
    </row>
    <row r="9935" spans="6:6" x14ac:dyDescent="0.25">
      <c r="F9935" s="44"/>
    </row>
    <row r="9936" spans="6:6" x14ac:dyDescent="0.25">
      <c r="F9936" s="44"/>
    </row>
    <row r="9937" spans="6:6" x14ac:dyDescent="0.25">
      <c r="F9937" s="44"/>
    </row>
    <row r="9938" spans="6:6" x14ac:dyDescent="0.25">
      <c r="F9938" s="44"/>
    </row>
    <row r="9939" spans="6:6" x14ac:dyDescent="0.25">
      <c r="F9939" s="44"/>
    </row>
    <row r="9940" spans="6:6" x14ac:dyDescent="0.25">
      <c r="F9940" s="44"/>
    </row>
    <row r="9941" spans="6:6" x14ac:dyDescent="0.25">
      <c r="F9941" s="44"/>
    </row>
    <row r="9942" spans="6:6" x14ac:dyDescent="0.25">
      <c r="F9942" s="44"/>
    </row>
    <row r="9943" spans="6:6" x14ac:dyDescent="0.25">
      <c r="F9943" s="44"/>
    </row>
    <row r="9944" spans="6:6" x14ac:dyDescent="0.25">
      <c r="F9944" s="44"/>
    </row>
    <row r="9945" spans="6:6" x14ac:dyDescent="0.25">
      <c r="F9945" s="44"/>
    </row>
    <row r="9946" spans="6:6" x14ac:dyDescent="0.25">
      <c r="F9946" s="44"/>
    </row>
    <row r="9947" spans="6:6" x14ac:dyDescent="0.25">
      <c r="F9947" s="44"/>
    </row>
    <row r="9948" spans="6:6" x14ac:dyDescent="0.25">
      <c r="F9948" s="44"/>
    </row>
    <row r="9949" spans="6:6" x14ac:dyDescent="0.25">
      <c r="F9949" s="44"/>
    </row>
    <row r="9950" spans="6:6" x14ac:dyDescent="0.25">
      <c r="F9950" s="44"/>
    </row>
    <row r="9951" spans="6:6" x14ac:dyDescent="0.25">
      <c r="F9951" s="44"/>
    </row>
    <row r="9952" spans="6:6" x14ac:dyDescent="0.25">
      <c r="F9952" s="44"/>
    </row>
    <row r="9953" spans="6:6" x14ac:dyDescent="0.25">
      <c r="F9953" s="44"/>
    </row>
    <row r="9954" spans="6:6" x14ac:dyDescent="0.25">
      <c r="F9954" s="44"/>
    </row>
    <row r="9955" spans="6:6" x14ac:dyDescent="0.25">
      <c r="F9955" s="44"/>
    </row>
    <row r="9956" spans="6:6" x14ac:dyDescent="0.25">
      <c r="F9956" s="44"/>
    </row>
    <row r="9957" spans="6:6" x14ac:dyDescent="0.25">
      <c r="F9957" s="44"/>
    </row>
    <row r="9958" spans="6:6" x14ac:dyDescent="0.25">
      <c r="F9958" s="44"/>
    </row>
    <row r="9959" spans="6:6" x14ac:dyDescent="0.25">
      <c r="F9959" s="44"/>
    </row>
    <row r="9960" spans="6:6" x14ac:dyDescent="0.25">
      <c r="F9960" s="44"/>
    </row>
    <row r="9961" spans="6:6" x14ac:dyDescent="0.25">
      <c r="F9961" s="44"/>
    </row>
    <row r="9962" spans="6:6" x14ac:dyDescent="0.25">
      <c r="F9962" s="44"/>
    </row>
    <row r="9963" spans="6:6" x14ac:dyDescent="0.25">
      <c r="F9963" s="44"/>
    </row>
    <row r="9964" spans="6:6" x14ac:dyDescent="0.25">
      <c r="F9964" s="44"/>
    </row>
    <row r="9965" spans="6:6" x14ac:dyDescent="0.25">
      <c r="F9965" s="44"/>
    </row>
    <row r="9966" spans="6:6" x14ac:dyDescent="0.25">
      <c r="F9966" s="44"/>
    </row>
    <row r="9967" spans="6:6" x14ac:dyDescent="0.25">
      <c r="F9967" s="44"/>
    </row>
    <row r="9968" spans="6:6" x14ac:dyDescent="0.25">
      <c r="F9968" s="44"/>
    </row>
    <row r="9969" spans="6:6" x14ac:dyDescent="0.25">
      <c r="F9969" s="44"/>
    </row>
    <row r="9970" spans="6:6" x14ac:dyDescent="0.25">
      <c r="F9970" s="44"/>
    </row>
    <row r="9971" spans="6:6" x14ac:dyDescent="0.25">
      <c r="F9971" s="44"/>
    </row>
    <row r="9972" spans="6:6" x14ac:dyDescent="0.25">
      <c r="F9972" s="44"/>
    </row>
    <row r="9973" spans="6:6" x14ac:dyDescent="0.25">
      <c r="F9973" s="44"/>
    </row>
    <row r="9974" spans="6:6" x14ac:dyDescent="0.25">
      <c r="F9974" s="44"/>
    </row>
    <row r="9975" spans="6:6" x14ac:dyDescent="0.25">
      <c r="F9975" s="44"/>
    </row>
    <row r="9976" spans="6:6" x14ac:dyDescent="0.25">
      <c r="F9976" s="44"/>
    </row>
    <row r="9977" spans="6:6" x14ac:dyDescent="0.25">
      <c r="F9977" s="44"/>
    </row>
    <row r="9978" spans="6:6" x14ac:dyDescent="0.25">
      <c r="F9978" s="44"/>
    </row>
    <row r="9979" spans="6:6" x14ac:dyDescent="0.25">
      <c r="F9979" s="44"/>
    </row>
    <row r="9980" spans="6:6" x14ac:dyDescent="0.25">
      <c r="F9980" s="44"/>
    </row>
    <row r="9981" spans="6:6" x14ac:dyDescent="0.25">
      <c r="F9981" s="44"/>
    </row>
    <row r="9982" spans="6:6" x14ac:dyDescent="0.25">
      <c r="F9982" s="44"/>
    </row>
    <row r="9983" spans="6:6" x14ac:dyDescent="0.25">
      <c r="F9983" s="44"/>
    </row>
    <row r="9984" spans="6:6" x14ac:dyDescent="0.25">
      <c r="F9984" s="44"/>
    </row>
    <row r="9985" spans="6:6" x14ac:dyDescent="0.25">
      <c r="F9985" s="44"/>
    </row>
    <row r="9986" spans="6:6" x14ac:dyDescent="0.25">
      <c r="F9986" s="44"/>
    </row>
    <row r="9987" spans="6:6" x14ac:dyDescent="0.25">
      <c r="F9987" s="44"/>
    </row>
    <row r="9988" spans="6:6" x14ac:dyDescent="0.25">
      <c r="F9988" s="44"/>
    </row>
    <row r="9989" spans="6:6" x14ac:dyDescent="0.25">
      <c r="F9989" s="44"/>
    </row>
    <row r="9990" spans="6:6" x14ac:dyDescent="0.25">
      <c r="F9990" s="44"/>
    </row>
    <row r="9991" spans="6:6" x14ac:dyDescent="0.25">
      <c r="F9991" s="44"/>
    </row>
    <row r="9992" spans="6:6" x14ac:dyDescent="0.25">
      <c r="F9992" s="44"/>
    </row>
    <row r="9993" spans="6:6" x14ac:dyDescent="0.25">
      <c r="F9993" s="44"/>
    </row>
    <row r="9994" spans="6:6" x14ac:dyDescent="0.25">
      <c r="F9994" s="44"/>
    </row>
    <row r="9995" spans="6:6" x14ac:dyDescent="0.25">
      <c r="F9995" s="44"/>
    </row>
    <row r="9996" spans="6:6" x14ac:dyDescent="0.25">
      <c r="F9996" s="44"/>
    </row>
    <row r="9997" spans="6:6" x14ac:dyDescent="0.25">
      <c r="F9997" s="44"/>
    </row>
    <row r="9998" spans="6:6" x14ac:dyDescent="0.25">
      <c r="F9998" s="44"/>
    </row>
    <row r="9999" spans="6:6" x14ac:dyDescent="0.25">
      <c r="F9999" s="44"/>
    </row>
    <row r="10000" spans="6:6" x14ac:dyDescent="0.25">
      <c r="F10000" s="44"/>
    </row>
    <row r="10001" spans="6:6" x14ac:dyDescent="0.25">
      <c r="F10001" s="44"/>
    </row>
    <row r="10002" spans="6:6" x14ac:dyDescent="0.25">
      <c r="F10002" s="44"/>
    </row>
    <row r="10003" spans="6:6" x14ac:dyDescent="0.25">
      <c r="F10003" s="44"/>
    </row>
    <row r="10004" spans="6:6" x14ac:dyDescent="0.25">
      <c r="F10004" s="44"/>
    </row>
    <row r="10005" spans="6:6" x14ac:dyDescent="0.25">
      <c r="F10005" s="44"/>
    </row>
    <row r="10006" spans="6:6" x14ac:dyDescent="0.25">
      <c r="F10006" s="44"/>
    </row>
    <row r="10007" spans="6:6" x14ac:dyDescent="0.25">
      <c r="F10007" s="44"/>
    </row>
    <row r="10008" spans="6:6" x14ac:dyDescent="0.25">
      <c r="F10008" s="44"/>
    </row>
    <row r="10009" spans="6:6" x14ac:dyDescent="0.25">
      <c r="F10009" s="44"/>
    </row>
    <row r="10010" spans="6:6" x14ac:dyDescent="0.25">
      <c r="F10010" s="44"/>
    </row>
    <row r="10011" spans="6:6" x14ac:dyDescent="0.25">
      <c r="F10011" s="44"/>
    </row>
    <row r="10012" spans="6:6" x14ac:dyDescent="0.25">
      <c r="F10012" s="44"/>
    </row>
    <row r="10013" spans="6:6" x14ac:dyDescent="0.25">
      <c r="F10013" s="44"/>
    </row>
    <row r="10014" spans="6:6" x14ac:dyDescent="0.25">
      <c r="F10014" s="44"/>
    </row>
    <row r="10015" spans="6:6" x14ac:dyDescent="0.25">
      <c r="F10015" s="44"/>
    </row>
    <row r="10016" spans="6:6" x14ac:dyDescent="0.25">
      <c r="F10016" s="44"/>
    </row>
    <row r="10017" spans="6:6" x14ac:dyDescent="0.25">
      <c r="F10017" s="44"/>
    </row>
    <row r="10018" spans="6:6" x14ac:dyDescent="0.25">
      <c r="F10018" s="44"/>
    </row>
    <row r="10019" spans="6:6" x14ac:dyDescent="0.25">
      <c r="F10019" s="44"/>
    </row>
    <row r="10020" spans="6:6" x14ac:dyDescent="0.25">
      <c r="F10020" s="44"/>
    </row>
    <row r="10021" spans="6:6" x14ac:dyDescent="0.25">
      <c r="F10021" s="44"/>
    </row>
    <row r="10022" spans="6:6" x14ac:dyDescent="0.25">
      <c r="F10022" s="44"/>
    </row>
    <row r="10023" spans="6:6" x14ac:dyDescent="0.25">
      <c r="F10023" s="44"/>
    </row>
    <row r="10024" spans="6:6" x14ac:dyDescent="0.25">
      <c r="F10024" s="44"/>
    </row>
    <row r="10025" spans="6:6" x14ac:dyDescent="0.25">
      <c r="F10025" s="44"/>
    </row>
    <row r="10026" spans="6:6" x14ac:dyDescent="0.25">
      <c r="F10026" s="44"/>
    </row>
    <row r="10027" spans="6:6" x14ac:dyDescent="0.25">
      <c r="F10027" s="44"/>
    </row>
    <row r="10028" spans="6:6" x14ac:dyDescent="0.25">
      <c r="F10028" s="44"/>
    </row>
    <row r="10029" spans="6:6" x14ac:dyDescent="0.25">
      <c r="F10029" s="44"/>
    </row>
    <row r="10030" spans="6:6" x14ac:dyDescent="0.25">
      <c r="F10030" s="44"/>
    </row>
    <row r="10031" spans="6:6" x14ac:dyDescent="0.25">
      <c r="F10031" s="44"/>
    </row>
    <row r="10032" spans="6:6" x14ac:dyDescent="0.25">
      <c r="F10032" s="44"/>
    </row>
    <row r="10033" spans="6:6" x14ac:dyDescent="0.25">
      <c r="F10033" s="44"/>
    </row>
    <row r="10034" spans="6:6" x14ac:dyDescent="0.25">
      <c r="F10034" s="44"/>
    </row>
    <row r="10035" spans="6:6" x14ac:dyDescent="0.25">
      <c r="F10035" s="44"/>
    </row>
    <row r="10036" spans="6:6" x14ac:dyDescent="0.25">
      <c r="F10036" s="44"/>
    </row>
    <row r="10037" spans="6:6" x14ac:dyDescent="0.25">
      <c r="F10037" s="44"/>
    </row>
    <row r="10038" spans="6:6" x14ac:dyDescent="0.25">
      <c r="F10038" s="44"/>
    </row>
    <row r="10039" spans="6:6" x14ac:dyDescent="0.25">
      <c r="F10039" s="44"/>
    </row>
    <row r="10040" spans="6:6" x14ac:dyDescent="0.25">
      <c r="F10040" s="44"/>
    </row>
    <row r="10041" spans="6:6" x14ac:dyDescent="0.25">
      <c r="F10041" s="44"/>
    </row>
    <row r="10042" spans="6:6" x14ac:dyDescent="0.25">
      <c r="F10042" s="44"/>
    </row>
    <row r="10043" spans="6:6" x14ac:dyDescent="0.25">
      <c r="F10043" s="44"/>
    </row>
    <row r="10044" spans="6:6" x14ac:dyDescent="0.25">
      <c r="F10044" s="44"/>
    </row>
    <row r="10045" spans="6:6" x14ac:dyDescent="0.25">
      <c r="F10045" s="44"/>
    </row>
    <row r="10046" spans="6:6" x14ac:dyDescent="0.25">
      <c r="F10046" s="44"/>
    </row>
    <row r="10047" spans="6:6" x14ac:dyDescent="0.25">
      <c r="F10047" s="44"/>
    </row>
    <row r="10048" spans="6:6" x14ac:dyDescent="0.25">
      <c r="F10048" s="44"/>
    </row>
    <row r="10049" spans="6:6" x14ac:dyDescent="0.25">
      <c r="F10049" s="44"/>
    </row>
    <row r="10050" spans="6:6" x14ac:dyDescent="0.25">
      <c r="F10050" s="44"/>
    </row>
    <row r="10051" spans="6:6" x14ac:dyDescent="0.25">
      <c r="F10051" s="44"/>
    </row>
    <row r="10052" spans="6:6" x14ac:dyDescent="0.25">
      <c r="F10052" s="44"/>
    </row>
    <row r="10053" spans="6:6" x14ac:dyDescent="0.25">
      <c r="F10053" s="44"/>
    </row>
    <row r="10054" spans="6:6" x14ac:dyDescent="0.25">
      <c r="F10054" s="44"/>
    </row>
    <row r="10055" spans="6:6" x14ac:dyDescent="0.25">
      <c r="F10055" s="44"/>
    </row>
    <row r="10056" spans="6:6" x14ac:dyDescent="0.25">
      <c r="F10056" s="44"/>
    </row>
    <row r="10057" spans="6:6" x14ac:dyDescent="0.25">
      <c r="F10057" s="44"/>
    </row>
    <row r="10058" spans="6:6" x14ac:dyDescent="0.25">
      <c r="F10058" s="44"/>
    </row>
    <row r="10059" spans="6:6" x14ac:dyDescent="0.25">
      <c r="F10059" s="44"/>
    </row>
    <row r="10060" spans="6:6" x14ac:dyDescent="0.25">
      <c r="F10060" s="44"/>
    </row>
    <row r="10061" spans="6:6" x14ac:dyDescent="0.25">
      <c r="F10061" s="44"/>
    </row>
    <row r="10062" spans="6:6" x14ac:dyDescent="0.25">
      <c r="F10062" s="44"/>
    </row>
    <row r="10063" spans="6:6" x14ac:dyDescent="0.25">
      <c r="F10063" s="44"/>
    </row>
    <row r="10064" spans="6:6" x14ac:dyDescent="0.25">
      <c r="F10064" s="44"/>
    </row>
    <row r="10065" spans="6:6" x14ac:dyDescent="0.25">
      <c r="F10065" s="44"/>
    </row>
    <row r="10066" spans="6:6" x14ac:dyDescent="0.25">
      <c r="F10066" s="44"/>
    </row>
    <row r="10067" spans="6:6" x14ac:dyDescent="0.25">
      <c r="F10067" s="44"/>
    </row>
    <row r="10068" spans="6:6" x14ac:dyDescent="0.25">
      <c r="F10068" s="44"/>
    </row>
    <row r="10069" spans="6:6" x14ac:dyDescent="0.25">
      <c r="F10069" s="44"/>
    </row>
    <row r="10070" spans="6:6" x14ac:dyDescent="0.25">
      <c r="F10070" s="44"/>
    </row>
    <row r="10071" spans="6:6" x14ac:dyDescent="0.25">
      <c r="F10071" s="44"/>
    </row>
    <row r="10072" spans="6:6" x14ac:dyDescent="0.25">
      <c r="F10072" s="44"/>
    </row>
    <row r="10073" spans="6:6" x14ac:dyDescent="0.25">
      <c r="F10073" s="44"/>
    </row>
    <row r="10074" spans="6:6" x14ac:dyDescent="0.25">
      <c r="F10074" s="44"/>
    </row>
    <row r="10075" spans="6:6" x14ac:dyDescent="0.25">
      <c r="F10075" s="44"/>
    </row>
    <row r="10076" spans="6:6" x14ac:dyDescent="0.25">
      <c r="F10076" s="44"/>
    </row>
    <row r="10077" spans="6:6" x14ac:dyDescent="0.25">
      <c r="F10077" s="44"/>
    </row>
    <row r="10078" spans="6:6" x14ac:dyDescent="0.25">
      <c r="F10078" s="44"/>
    </row>
    <row r="10079" spans="6:6" x14ac:dyDescent="0.25">
      <c r="F10079" s="44"/>
    </row>
    <row r="10080" spans="6:6" x14ac:dyDescent="0.25">
      <c r="F10080" s="44"/>
    </row>
    <row r="10081" spans="6:6" x14ac:dyDescent="0.25">
      <c r="F10081" s="44"/>
    </row>
    <row r="10082" spans="6:6" x14ac:dyDescent="0.25">
      <c r="F10082" s="44"/>
    </row>
    <row r="10083" spans="6:6" x14ac:dyDescent="0.25">
      <c r="F10083" s="44"/>
    </row>
    <row r="10084" spans="6:6" x14ac:dyDescent="0.25">
      <c r="F10084" s="44"/>
    </row>
    <row r="10085" spans="6:6" x14ac:dyDescent="0.25">
      <c r="F10085" s="44"/>
    </row>
    <row r="10086" spans="6:6" x14ac:dyDescent="0.25">
      <c r="F10086" s="44"/>
    </row>
    <row r="10087" spans="6:6" x14ac:dyDescent="0.25">
      <c r="F10087" s="44"/>
    </row>
    <row r="10088" spans="6:6" x14ac:dyDescent="0.25">
      <c r="F10088" s="44"/>
    </row>
    <row r="10089" spans="6:6" x14ac:dyDescent="0.25">
      <c r="F10089" s="44"/>
    </row>
    <row r="10090" spans="6:6" x14ac:dyDescent="0.25">
      <c r="F10090" s="44"/>
    </row>
    <row r="10091" spans="6:6" x14ac:dyDescent="0.25">
      <c r="F10091" s="44"/>
    </row>
    <row r="10092" spans="6:6" x14ac:dyDescent="0.25">
      <c r="F10092" s="44"/>
    </row>
    <row r="10093" spans="6:6" x14ac:dyDescent="0.25">
      <c r="F10093" s="44"/>
    </row>
    <row r="10094" spans="6:6" x14ac:dyDescent="0.25">
      <c r="F10094" s="44"/>
    </row>
    <row r="10095" spans="6:6" x14ac:dyDescent="0.25">
      <c r="F10095" s="44"/>
    </row>
    <row r="10096" spans="6:6" x14ac:dyDescent="0.25">
      <c r="F10096" s="44"/>
    </row>
    <row r="10097" spans="6:6" x14ac:dyDescent="0.25">
      <c r="F10097" s="44"/>
    </row>
    <row r="10098" spans="6:6" x14ac:dyDescent="0.25">
      <c r="F10098" s="44"/>
    </row>
    <row r="10099" spans="6:6" x14ac:dyDescent="0.25">
      <c r="F10099" s="44"/>
    </row>
    <row r="10100" spans="6:6" x14ac:dyDescent="0.25">
      <c r="F10100" s="44"/>
    </row>
    <row r="10101" spans="6:6" x14ac:dyDescent="0.25">
      <c r="F10101" s="44"/>
    </row>
    <row r="10102" spans="6:6" x14ac:dyDescent="0.25">
      <c r="F10102" s="44"/>
    </row>
    <row r="10103" spans="6:6" x14ac:dyDescent="0.25">
      <c r="F10103" s="44"/>
    </row>
    <row r="10104" spans="6:6" x14ac:dyDescent="0.25">
      <c r="F10104" s="44"/>
    </row>
    <row r="10105" spans="6:6" x14ac:dyDescent="0.25">
      <c r="F10105" s="44"/>
    </row>
    <row r="10106" spans="6:6" x14ac:dyDescent="0.25">
      <c r="F10106" s="44"/>
    </row>
    <row r="10107" spans="6:6" x14ac:dyDescent="0.25">
      <c r="F10107" s="44"/>
    </row>
    <row r="10108" spans="6:6" x14ac:dyDescent="0.25">
      <c r="F10108" s="44"/>
    </row>
    <row r="10109" spans="6:6" x14ac:dyDescent="0.25">
      <c r="F10109" s="44"/>
    </row>
    <row r="10110" spans="6:6" x14ac:dyDescent="0.25">
      <c r="F10110" s="44"/>
    </row>
    <row r="10111" spans="6:6" x14ac:dyDescent="0.25">
      <c r="F10111" s="44"/>
    </row>
    <row r="10112" spans="6:6" x14ac:dyDescent="0.25">
      <c r="F10112" s="44"/>
    </row>
    <row r="10113" spans="6:6" x14ac:dyDescent="0.25">
      <c r="F10113" s="44"/>
    </row>
    <row r="10114" spans="6:6" x14ac:dyDescent="0.25">
      <c r="F10114" s="44"/>
    </row>
    <row r="10115" spans="6:6" x14ac:dyDescent="0.25">
      <c r="F10115" s="44"/>
    </row>
    <row r="10116" spans="6:6" x14ac:dyDescent="0.25">
      <c r="F10116" s="44"/>
    </row>
    <row r="10117" spans="6:6" x14ac:dyDescent="0.25">
      <c r="F10117" s="44"/>
    </row>
    <row r="10118" spans="6:6" x14ac:dyDescent="0.25">
      <c r="F10118" s="44"/>
    </row>
    <row r="10119" spans="6:6" x14ac:dyDescent="0.25">
      <c r="F10119" s="44"/>
    </row>
    <row r="10120" spans="6:6" x14ac:dyDescent="0.25">
      <c r="F10120" s="44"/>
    </row>
    <row r="10121" spans="6:6" x14ac:dyDescent="0.25">
      <c r="F10121" s="44"/>
    </row>
    <row r="10122" spans="6:6" x14ac:dyDescent="0.25">
      <c r="F10122" s="44"/>
    </row>
    <row r="10123" spans="6:6" x14ac:dyDescent="0.25">
      <c r="F10123" s="44"/>
    </row>
    <row r="10124" spans="6:6" x14ac:dyDescent="0.25">
      <c r="F10124" s="44"/>
    </row>
    <row r="10125" spans="6:6" x14ac:dyDescent="0.25">
      <c r="F10125" s="44"/>
    </row>
    <row r="10126" spans="6:6" x14ac:dyDescent="0.25">
      <c r="F10126" s="44"/>
    </row>
    <row r="10127" spans="6:6" x14ac:dyDescent="0.25">
      <c r="F10127" s="44"/>
    </row>
    <row r="10128" spans="6:6" x14ac:dyDescent="0.25">
      <c r="F10128" s="44"/>
    </row>
    <row r="10129" spans="6:6" x14ac:dyDescent="0.25">
      <c r="F10129" s="44"/>
    </row>
    <row r="10130" spans="6:6" x14ac:dyDescent="0.25">
      <c r="F10130" s="44"/>
    </row>
    <row r="10131" spans="6:6" x14ac:dyDescent="0.25">
      <c r="F10131" s="44"/>
    </row>
    <row r="10132" spans="6:6" x14ac:dyDescent="0.25">
      <c r="F10132" s="44"/>
    </row>
    <row r="10133" spans="6:6" x14ac:dyDescent="0.25">
      <c r="F10133" s="44"/>
    </row>
    <row r="10134" spans="6:6" x14ac:dyDescent="0.25">
      <c r="F10134" s="44"/>
    </row>
    <row r="10135" spans="6:6" x14ac:dyDescent="0.25">
      <c r="F10135" s="44"/>
    </row>
    <row r="10136" spans="6:6" x14ac:dyDescent="0.25">
      <c r="F10136" s="44"/>
    </row>
    <row r="10137" spans="6:6" x14ac:dyDescent="0.25">
      <c r="F10137" s="44"/>
    </row>
    <row r="10138" spans="6:6" x14ac:dyDescent="0.25">
      <c r="F10138" s="44"/>
    </row>
    <row r="10139" spans="6:6" x14ac:dyDescent="0.25">
      <c r="F10139" s="44"/>
    </row>
    <row r="10140" spans="6:6" x14ac:dyDescent="0.25">
      <c r="F10140" s="44"/>
    </row>
    <row r="10141" spans="6:6" x14ac:dyDescent="0.25">
      <c r="F10141" s="44"/>
    </row>
    <row r="10142" spans="6:6" x14ac:dyDescent="0.25">
      <c r="F10142" s="44"/>
    </row>
    <row r="10143" spans="6:6" x14ac:dyDescent="0.25">
      <c r="F10143" s="44"/>
    </row>
    <row r="10144" spans="6:6" x14ac:dyDescent="0.25">
      <c r="F10144" s="44"/>
    </row>
    <row r="10145" spans="6:6" x14ac:dyDescent="0.25">
      <c r="F10145" s="44"/>
    </row>
    <row r="10146" spans="6:6" x14ac:dyDescent="0.25">
      <c r="F10146" s="44"/>
    </row>
    <row r="10147" spans="6:6" x14ac:dyDescent="0.25">
      <c r="F10147" s="44"/>
    </row>
    <row r="10148" spans="6:6" x14ac:dyDescent="0.25">
      <c r="F10148" s="44"/>
    </row>
    <row r="10149" spans="6:6" x14ac:dyDescent="0.25">
      <c r="F10149" s="44"/>
    </row>
    <row r="10150" spans="6:6" x14ac:dyDescent="0.25">
      <c r="F10150" s="44"/>
    </row>
    <row r="10151" spans="6:6" x14ac:dyDescent="0.25">
      <c r="F10151" s="44"/>
    </row>
    <row r="10152" spans="6:6" x14ac:dyDescent="0.25">
      <c r="F10152" s="44"/>
    </row>
    <row r="10153" spans="6:6" x14ac:dyDescent="0.25">
      <c r="F10153" s="44"/>
    </row>
    <row r="10154" spans="6:6" x14ac:dyDescent="0.25">
      <c r="F10154" s="44"/>
    </row>
    <row r="10155" spans="6:6" x14ac:dyDescent="0.25">
      <c r="F10155" s="44"/>
    </row>
    <row r="10156" spans="6:6" x14ac:dyDescent="0.25">
      <c r="F10156" s="44"/>
    </row>
    <row r="10157" spans="6:6" x14ac:dyDescent="0.25">
      <c r="F10157" s="44"/>
    </row>
    <row r="10158" spans="6:6" x14ac:dyDescent="0.25">
      <c r="F10158" s="44"/>
    </row>
    <row r="10159" spans="6:6" x14ac:dyDescent="0.25">
      <c r="F10159" s="44"/>
    </row>
    <row r="10160" spans="6:6" x14ac:dyDescent="0.25">
      <c r="F10160" s="44"/>
    </row>
    <row r="10161" spans="6:6" x14ac:dyDescent="0.25">
      <c r="F10161" s="44"/>
    </row>
    <row r="10162" spans="6:6" x14ac:dyDescent="0.25">
      <c r="F10162" s="44"/>
    </row>
    <row r="10163" spans="6:6" x14ac:dyDescent="0.25">
      <c r="F10163" s="44"/>
    </row>
    <row r="10164" spans="6:6" x14ac:dyDescent="0.25">
      <c r="F10164" s="44"/>
    </row>
    <row r="10165" spans="6:6" x14ac:dyDescent="0.25">
      <c r="F10165" s="44"/>
    </row>
    <row r="10166" spans="6:6" x14ac:dyDescent="0.25">
      <c r="F10166" s="44"/>
    </row>
    <row r="10167" spans="6:6" x14ac:dyDescent="0.25">
      <c r="F10167" s="44"/>
    </row>
    <row r="10168" spans="6:6" x14ac:dyDescent="0.25">
      <c r="F10168" s="44"/>
    </row>
    <row r="10169" spans="6:6" x14ac:dyDescent="0.25">
      <c r="F10169" s="44"/>
    </row>
    <row r="10170" spans="6:6" x14ac:dyDescent="0.25">
      <c r="F10170" s="44"/>
    </row>
    <row r="10171" spans="6:6" x14ac:dyDescent="0.25">
      <c r="F10171" s="44"/>
    </row>
    <row r="10172" spans="6:6" x14ac:dyDescent="0.25">
      <c r="F10172" s="44"/>
    </row>
    <row r="10173" spans="6:6" x14ac:dyDescent="0.25">
      <c r="F10173" s="44"/>
    </row>
    <row r="10174" spans="6:6" x14ac:dyDescent="0.25">
      <c r="F10174" s="44"/>
    </row>
    <row r="10175" spans="6:6" x14ac:dyDescent="0.25">
      <c r="F10175" s="44"/>
    </row>
    <row r="10176" spans="6:6" x14ac:dyDescent="0.25">
      <c r="F10176" s="44"/>
    </row>
    <row r="10177" spans="6:6" x14ac:dyDescent="0.25">
      <c r="F10177" s="44"/>
    </row>
    <row r="10178" spans="6:6" x14ac:dyDescent="0.25">
      <c r="F10178" s="44"/>
    </row>
    <row r="10179" spans="6:6" x14ac:dyDescent="0.25">
      <c r="F10179" s="44"/>
    </row>
    <row r="10180" spans="6:6" x14ac:dyDescent="0.25">
      <c r="F10180" s="44"/>
    </row>
    <row r="10181" spans="6:6" x14ac:dyDescent="0.25">
      <c r="F10181" s="44"/>
    </row>
    <row r="10182" spans="6:6" x14ac:dyDescent="0.25">
      <c r="F10182" s="44"/>
    </row>
    <row r="10183" spans="6:6" x14ac:dyDescent="0.25">
      <c r="F10183" s="44"/>
    </row>
    <row r="10184" spans="6:6" x14ac:dyDescent="0.25">
      <c r="F10184" s="44"/>
    </row>
    <row r="10185" spans="6:6" x14ac:dyDescent="0.25">
      <c r="F10185" s="44"/>
    </row>
    <row r="10186" spans="6:6" x14ac:dyDescent="0.25">
      <c r="F10186" s="44"/>
    </row>
    <row r="10187" spans="6:6" x14ac:dyDescent="0.25">
      <c r="F10187" s="44"/>
    </row>
    <row r="10188" spans="6:6" x14ac:dyDescent="0.25">
      <c r="F10188" s="44"/>
    </row>
    <row r="10189" spans="6:6" x14ac:dyDescent="0.25">
      <c r="F10189" s="44"/>
    </row>
    <row r="10190" spans="6:6" x14ac:dyDescent="0.25">
      <c r="F10190" s="44"/>
    </row>
    <row r="10191" spans="6:6" x14ac:dyDescent="0.25">
      <c r="F10191" s="44"/>
    </row>
    <row r="10192" spans="6:6" x14ac:dyDescent="0.25">
      <c r="F10192" s="44"/>
    </row>
    <row r="10193" spans="6:6" x14ac:dyDescent="0.25">
      <c r="F10193" s="44"/>
    </row>
    <row r="10194" spans="6:6" x14ac:dyDescent="0.25">
      <c r="F10194" s="44"/>
    </row>
    <row r="10195" spans="6:6" x14ac:dyDescent="0.25">
      <c r="F10195" s="44"/>
    </row>
    <row r="10196" spans="6:6" x14ac:dyDescent="0.25">
      <c r="F10196" s="44"/>
    </row>
    <row r="10197" spans="6:6" x14ac:dyDescent="0.25">
      <c r="F10197" s="44"/>
    </row>
    <row r="10198" spans="6:6" x14ac:dyDescent="0.25">
      <c r="F10198" s="44"/>
    </row>
    <row r="10199" spans="6:6" x14ac:dyDescent="0.25">
      <c r="F10199" s="44"/>
    </row>
    <row r="10200" spans="6:6" x14ac:dyDescent="0.25">
      <c r="F10200" s="44"/>
    </row>
    <row r="10201" spans="6:6" x14ac:dyDescent="0.25">
      <c r="F10201" s="44"/>
    </row>
    <row r="10202" spans="6:6" x14ac:dyDescent="0.25">
      <c r="F10202" s="44"/>
    </row>
    <row r="10203" spans="6:6" x14ac:dyDescent="0.25">
      <c r="F10203" s="44"/>
    </row>
    <row r="10204" spans="6:6" x14ac:dyDescent="0.25">
      <c r="F10204" s="44"/>
    </row>
    <row r="10205" spans="6:6" x14ac:dyDescent="0.25">
      <c r="F10205" s="44"/>
    </row>
    <row r="10206" spans="6:6" x14ac:dyDescent="0.25">
      <c r="F10206" s="44"/>
    </row>
    <row r="10207" spans="6:6" x14ac:dyDescent="0.25">
      <c r="F10207" s="44"/>
    </row>
    <row r="10208" spans="6:6" x14ac:dyDescent="0.25">
      <c r="F10208" s="44"/>
    </row>
    <row r="10209" spans="6:6" x14ac:dyDescent="0.25">
      <c r="F10209" s="44"/>
    </row>
    <row r="10210" spans="6:6" x14ac:dyDescent="0.25">
      <c r="F10210" s="44"/>
    </row>
    <row r="10211" spans="6:6" x14ac:dyDescent="0.25">
      <c r="F10211" s="44"/>
    </row>
    <row r="10212" spans="6:6" x14ac:dyDescent="0.25">
      <c r="F10212" s="44"/>
    </row>
    <row r="10213" spans="6:6" x14ac:dyDescent="0.25">
      <c r="F10213" s="44"/>
    </row>
    <row r="10214" spans="6:6" x14ac:dyDescent="0.25">
      <c r="F10214" s="44"/>
    </row>
    <row r="10215" spans="6:6" x14ac:dyDescent="0.25">
      <c r="F10215" s="44"/>
    </row>
    <row r="10216" spans="6:6" x14ac:dyDescent="0.25">
      <c r="F10216" s="44"/>
    </row>
    <row r="10217" spans="6:6" x14ac:dyDescent="0.25">
      <c r="F10217" s="44"/>
    </row>
    <row r="10218" spans="6:6" x14ac:dyDescent="0.25">
      <c r="F10218" s="44"/>
    </row>
    <row r="10219" spans="6:6" x14ac:dyDescent="0.25">
      <c r="F10219" s="44"/>
    </row>
    <row r="10220" spans="6:6" x14ac:dyDescent="0.25">
      <c r="F10220" s="44"/>
    </row>
    <row r="10221" spans="6:6" x14ac:dyDescent="0.25">
      <c r="F10221" s="44"/>
    </row>
    <row r="10222" spans="6:6" x14ac:dyDescent="0.25">
      <c r="F10222" s="44"/>
    </row>
    <row r="10223" spans="6:6" x14ac:dyDescent="0.25">
      <c r="F10223" s="44"/>
    </row>
    <row r="10224" spans="6:6" x14ac:dyDescent="0.25">
      <c r="F10224" s="44"/>
    </row>
    <row r="10225" spans="6:6" x14ac:dyDescent="0.25">
      <c r="F10225" s="44"/>
    </row>
    <row r="10226" spans="6:6" x14ac:dyDescent="0.25">
      <c r="F10226" s="44"/>
    </row>
    <row r="10227" spans="6:6" x14ac:dyDescent="0.25">
      <c r="F10227" s="44"/>
    </row>
    <row r="10228" spans="6:6" x14ac:dyDescent="0.25">
      <c r="F10228" s="44"/>
    </row>
    <row r="10229" spans="6:6" x14ac:dyDescent="0.25">
      <c r="F10229" s="44"/>
    </row>
    <row r="10230" spans="6:6" x14ac:dyDescent="0.25">
      <c r="F10230" s="44"/>
    </row>
    <row r="10231" spans="6:6" x14ac:dyDescent="0.25">
      <c r="F10231" s="44"/>
    </row>
    <row r="10232" spans="6:6" x14ac:dyDescent="0.25">
      <c r="F10232" s="44"/>
    </row>
    <row r="10233" spans="6:6" x14ac:dyDescent="0.25">
      <c r="F10233" s="44"/>
    </row>
    <row r="10234" spans="6:6" x14ac:dyDescent="0.25">
      <c r="F10234" s="44"/>
    </row>
    <row r="10235" spans="6:6" x14ac:dyDescent="0.25">
      <c r="F10235" s="44"/>
    </row>
    <row r="10236" spans="6:6" x14ac:dyDescent="0.25">
      <c r="F10236" s="44"/>
    </row>
    <row r="10237" spans="6:6" x14ac:dyDescent="0.25">
      <c r="F10237" s="44"/>
    </row>
    <row r="10238" spans="6:6" x14ac:dyDescent="0.25">
      <c r="F10238" s="44"/>
    </row>
    <row r="10239" spans="6:6" x14ac:dyDescent="0.25">
      <c r="F10239" s="44"/>
    </row>
    <row r="10240" spans="6:6" x14ac:dyDescent="0.25">
      <c r="F10240" s="44"/>
    </row>
    <row r="10241" spans="6:6" x14ac:dyDescent="0.25">
      <c r="F10241" s="44"/>
    </row>
    <row r="10242" spans="6:6" x14ac:dyDescent="0.25">
      <c r="F10242" s="44"/>
    </row>
    <row r="10243" spans="6:6" x14ac:dyDescent="0.25">
      <c r="F10243" s="44"/>
    </row>
    <row r="10244" spans="6:6" x14ac:dyDescent="0.25">
      <c r="F10244" s="44"/>
    </row>
    <row r="10245" spans="6:6" x14ac:dyDescent="0.25">
      <c r="F10245" s="44"/>
    </row>
    <row r="10246" spans="6:6" x14ac:dyDescent="0.25">
      <c r="F10246" s="44"/>
    </row>
    <row r="10247" spans="6:6" x14ac:dyDescent="0.25">
      <c r="F10247" s="44"/>
    </row>
    <row r="10248" spans="6:6" x14ac:dyDescent="0.25">
      <c r="F10248" s="44"/>
    </row>
    <row r="10249" spans="6:6" x14ac:dyDescent="0.25">
      <c r="F10249" s="44"/>
    </row>
    <row r="10250" spans="6:6" x14ac:dyDescent="0.25">
      <c r="F10250" s="44"/>
    </row>
    <row r="10251" spans="6:6" x14ac:dyDescent="0.25">
      <c r="F10251" s="44"/>
    </row>
    <row r="10252" spans="6:6" x14ac:dyDescent="0.25">
      <c r="F10252" s="44"/>
    </row>
    <row r="10253" spans="6:6" x14ac:dyDescent="0.25">
      <c r="F10253" s="44"/>
    </row>
    <row r="10254" spans="6:6" x14ac:dyDescent="0.25">
      <c r="F10254" s="44"/>
    </row>
    <row r="10255" spans="6:6" x14ac:dyDescent="0.25">
      <c r="F10255" s="44"/>
    </row>
    <row r="10256" spans="6:6" x14ac:dyDescent="0.25">
      <c r="F10256" s="44"/>
    </row>
    <row r="10257" spans="6:6" x14ac:dyDescent="0.25">
      <c r="F10257" s="44"/>
    </row>
    <row r="10258" spans="6:6" x14ac:dyDescent="0.25">
      <c r="F10258" s="44"/>
    </row>
    <row r="10259" spans="6:6" x14ac:dyDescent="0.25">
      <c r="F10259" s="44"/>
    </row>
    <row r="10260" spans="6:6" x14ac:dyDescent="0.25">
      <c r="F10260" s="44"/>
    </row>
    <row r="10261" spans="6:6" x14ac:dyDescent="0.25">
      <c r="F10261" s="44"/>
    </row>
    <row r="10262" spans="6:6" x14ac:dyDescent="0.25">
      <c r="F10262" s="44"/>
    </row>
    <row r="10263" spans="6:6" x14ac:dyDescent="0.25">
      <c r="F10263" s="44"/>
    </row>
    <row r="10264" spans="6:6" x14ac:dyDescent="0.25">
      <c r="F10264" s="44"/>
    </row>
    <row r="10265" spans="6:6" x14ac:dyDescent="0.25">
      <c r="F10265" s="44"/>
    </row>
    <row r="10266" spans="6:6" x14ac:dyDescent="0.25">
      <c r="F10266" s="44"/>
    </row>
    <row r="10267" spans="6:6" x14ac:dyDescent="0.25">
      <c r="F10267" s="44"/>
    </row>
    <row r="10268" spans="6:6" x14ac:dyDescent="0.25">
      <c r="F10268" s="44"/>
    </row>
    <row r="10269" spans="6:6" x14ac:dyDescent="0.25">
      <c r="F10269" s="44"/>
    </row>
    <row r="10270" spans="6:6" x14ac:dyDescent="0.25">
      <c r="F10270" s="44"/>
    </row>
    <row r="10271" spans="6:6" x14ac:dyDescent="0.25">
      <c r="F10271" s="44"/>
    </row>
    <row r="10272" spans="6:6" x14ac:dyDescent="0.25">
      <c r="F10272" s="44"/>
    </row>
    <row r="10273" spans="6:6" x14ac:dyDescent="0.25">
      <c r="F10273" s="44"/>
    </row>
    <row r="10274" spans="6:6" x14ac:dyDescent="0.25">
      <c r="F10274" s="44"/>
    </row>
    <row r="10275" spans="6:6" x14ac:dyDescent="0.25">
      <c r="F10275" s="44"/>
    </row>
    <row r="10276" spans="6:6" x14ac:dyDescent="0.25">
      <c r="F10276" s="44"/>
    </row>
    <row r="10277" spans="6:6" x14ac:dyDescent="0.25">
      <c r="F10277" s="44"/>
    </row>
    <row r="10278" spans="6:6" x14ac:dyDescent="0.25">
      <c r="F10278" s="44"/>
    </row>
    <row r="10279" spans="6:6" x14ac:dyDescent="0.25">
      <c r="F10279" s="44"/>
    </row>
    <row r="10280" spans="6:6" x14ac:dyDescent="0.25">
      <c r="F10280" s="44"/>
    </row>
    <row r="10281" spans="6:6" x14ac:dyDescent="0.25">
      <c r="F10281" s="44"/>
    </row>
    <row r="10282" spans="6:6" x14ac:dyDescent="0.25">
      <c r="F10282" s="44"/>
    </row>
    <row r="10283" spans="6:6" x14ac:dyDescent="0.25">
      <c r="F10283" s="44"/>
    </row>
    <row r="10284" spans="6:6" x14ac:dyDescent="0.25">
      <c r="F10284" s="44"/>
    </row>
    <row r="10285" spans="6:6" x14ac:dyDescent="0.25">
      <c r="F10285" s="44"/>
    </row>
    <row r="10286" spans="6:6" x14ac:dyDescent="0.25">
      <c r="F10286" s="44"/>
    </row>
    <row r="10287" spans="6:6" x14ac:dyDescent="0.25">
      <c r="F10287" s="44"/>
    </row>
    <row r="10288" spans="6:6" x14ac:dyDescent="0.25">
      <c r="F10288" s="44"/>
    </row>
    <row r="10289" spans="6:6" x14ac:dyDescent="0.25">
      <c r="F10289" s="44"/>
    </row>
    <row r="10290" spans="6:6" x14ac:dyDescent="0.25">
      <c r="F10290" s="44"/>
    </row>
    <row r="10291" spans="6:6" x14ac:dyDescent="0.25">
      <c r="F10291" s="44"/>
    </row>
    <row r="10292" spans="6:6" x14ac:dyDescent="0.25">
      <c r="F10292" s="44"/>
    </row>
    <row r="10293" spans="6:6" x14ac:dyDescent="0.25">
      <c r="F10293" s="44"/>
    </row>
    <row r="10294" spans="6:6" x14ac:dyDescent="0.25">
      <c r="F10294" s="44"/>
    </row>
    <row r="10295" spans="6:6" x14ac:dyDescent="0.25">
      <c r="F10295" s="44"/>
    </row>
    <row r="10296" spans="6:6" x14ac:dyDescent="0.25">
      <c r="F10296" s="44"/>
    </row>
    <row r="10297" spans="6:6" x14ac:dyDescent="0.25">
      <c r="F10297" s="44"/>
    </row>
    <row r="10298" spans="6:6" x14ac:dyDescent="0.25">
      <c r="F10298" s="44"/>
    </row>
    <row r="10299" spans="6:6" x14ac:dyDescent="0.25">
      <c r="F10299" s="44"/>
    </row>
    <row r="10300" spans="6:6" x14ac:dyDescent="0.25">
      <c r="F10300" s="44"/>
    </row>
    <row r="10301" spans="6:6" x14ac:dyDescent="0.25">
      <c r="F10301" s="44"/>
    </row>
    <row r="10302" spans="6:6" x14ac:dyDescent="0.25">
      <c r="F10302" s="44"/>
    </row>
    <row r="10303" spans="6:6" x14ac:dyDescent="0.25">
      <c r="F10303" s="44"/>
    </row>
    <row r="10304" spans="6:6" x14ac:dyDescent="0.25">
      <c r="F10304" s="44"/>
    </row>
    <row r="10305" spans="6:6" x14ac:dyDescent="0.25">
      <c r="F10305" s="44"/>
    </row>
    <row r="10306" spans="6:6" x14ac:dyDescent="0.25">
      <c r="F10306" s="44"/>
    </row>
    <row r="10307" spans="6:6" x14ac:dyDescent="0.25">
      <c r="F10307" s="44"/>
    </row>
    <row r="10308" spans="6:6" x14ac:dyDescent="0.25">
      <c r="F10308" s="44"/>
    </row>
    <row r="10309" spans="6:6" x14ac:dyDescent="0.25">
      <c r="F10309" s="44"/>
    </row>
    <row r="10310" spans="6:6" x14ac:dyDescent="0.25">
      <c r="F10310" s="44"/>
    </row>
    <row r="10311" spans="6:6" x14ac:dyDescent="0.25">
      <c r="F10311" s="44"/>
    </row>
    <row r="10312" spans="6:6" x14ac:dyDescent="0.25">
      <c r="F10312" s="44"/>
    </row>
    <row r="10313" spans="6:6" x14ac:dyDescent="0.25">
      <c r="F10313" s="44"/>
    </row>
    <row r="10314" spans="6:6" x14ac:dyDescent="0.25">
      <c r="F10314" s="44"/>
    </row>
    <row r="10315" spans="6:6" x14ac:dyDescent="0.25">
      <c r="F10315" s="44"/>
    </row>
    <row r="10316" spans="6:6" x14ac:dyDescent="0.25">
      <c r="F10316" s="44"/>
    </row>
    <row r="10317" spans="6:6" x14ac:dyDescent="0.25">
      <c r="F10317" s="44"/>
    </row>
    <row r="10318" spans="6:6" x14ac:dyDescent="0.25">
      <c r="F10318" s="44"/>
    </row>
    <row r="10319" spans="6:6" x14ac:dyDescent="0.25">
      <c r="F10319" s="44"/>
    </row>
    <row r="10320" spans="6:6" x14ac:dyDescent="0.25">
      <c r="F10320" s="44"/>
    </row>
    <row r="10321" spans="6:6" x14ac:dyDescent="0.25">
      <c r="F10321" s="44"/>
    </row>
    <row r="10322" spans="6:6" x14ac:dyDescent="0.25">
      <c r="F10322" s="44"/>
    </row>
    <row r="10323" spans="6:6" x14ac:dyDescent="0.25">
      <c r="F10323" s="44"/>
    </row>
    <row r="10324" spans="6:6" x14ac:dyDescent="0.25">
      <c r="F10324" s="44"/>
    </row>
    <row r="10325" spans="6:6" x14ac:dyDescent="0.25">
      <c r="F10325" s="44"/>
    </row>
    <row r="10326" spans="6:6" x14ac:dyDescent="0.25">
      <c r="F10326" s="44"/>
    </row>
    <row r="10327" spans="6:6" x14ac:dyDescent="0.25">
      <c r="F10327" s="44"/>
    </row>
    <row r="10328" spans="6:6" x14ac:dyDescent="0.25">
      <c r="F10328" s="44"/>
    </row>
    <row r="10329" spans="6:6" x14ac:dyDescent="0.25">
      <c r="F10329" s="44"/>
    </row>
    <row r="10330" spans="6:6" x14ac:dyDescent="0.25">
      <c r="F10330" s="44"/>
    </row>
    <row r="10331" spans="6:6" x14ac:dyDescent="0.25">
      <c r="F10331" s="44"/>
    </row>
    <row r="10332" spans="6:6" x14ac:dyDescent="0.25">
      <c r="F10332" s="44"/>
    </row>
    <row r="10333" spans="6:6" x14ac:dyDescent="0.25">
      <c r="F10333" s="44"/>
    </row>
    <row r="10334" spans="6:6" x14ac:dyDescent="0.25">
      <c r="F10334" s="44"/>
    </row>
    <row r="10335" spans="6:6" x14ac:dyDescent="0.25">
      <c r="F10335" s="44"/>
    </row>
    <row r="10336" spans="6:6" x14ac:dyDescent="0.25">
      <c r="F10336" s="44"/>
    </row>
    <row r="10337" spans="6:6" x14ac:dyDescent="0.25">
      <c r="F10337" s="44"/>
    </row>
    <row r="10338" spans="6:6" x14ac:dyDescent="0.25">
      <c r="F10338" s="44"/>
    </row>
    <row r="10339" spans="6:6" x14ac:dyDescent="0.25">
      <c r="F10339" s="44"/>
    </row>
    <row r="10340" spans="6:6" x14ac:dyDescent="0.25">
      <c r="F10340" s="44"/>
    </row>
    <row r="10341" spans="6:6" x14ac:dyDescent="0.25">
      <c r="F10341" s="44"/>
    </row>
    <row r="10342" spans="6:6" x14ac:dyDescent="0.25">
      <c r="F10342" s="44"/>
    </row>
    <row r="10343" spans="6:6" x14ac:dyDescent="0.25">
      <c r="F10343" s="44"/>
    </row>
    <row r="10344" spans="6:6" x14ac:dyDescent="0.25">
      <c r="F10344" s="44"/>
    </row>
    <row r="10345" spans="6:6" x14ac:dyDescent="0.25">
      <c r="F10345" s="44"/>
    </row>
    <row r="10346" spans="6:6" x14ac:dyDescent="0.25">
      <c r="F10346" s="44"/>
    </row>
    <row r="10347" spans="6:6" x14ac:dyDescent="0.25">
      <c r="F10347" s="44"/>
    </row>
    <row r="10348" spans="6:6" x14ac:dyDescent="0.25">
      <c r="F10348" s="44"/>
    </row>
    <row r="10349" spans="6:6" x14ac:dyDescent="0.25">
      <c r="F10349" s="44"/>
    </row>
    <row r="10350" spans="6:6" x14ac:dyDescent="0.25">
      <c r="F10350" s="44"/>
    </row>
    <row r="10351" spans="6:6" x14ac:dyDescent="0.25">
      <c r="F10351" s="44"/>
    </row>
    <row r="10352" spans="6:6" x14ac:dyDescent="0.25">
      <c r="F10352" s="44"/>
    </row>
    <row r="10353" spans="6:6" x14ac:dyDescent="0.25">
      <c r="F10353" s="44"/>
    </row>
    <row r="10354" spans="6:6" x14ac:dyDescent="0.25">
      <c r="F10354" s="44"/>
    </row>
    <row r="10355" spans="6:6" x14ac:dyDescent="0.25">
      <c r="F10355" s="44"/>
    </row>
    <row r="10356" spans="6:6" x14ac:dyDescent="0.25">
      <c r="F10356" s="44"/>
    </row>
    <row r="10357" spans="6:6" x14ac:dyDescent="0.25">
      <c r="F10357" s="44"/>
    </row>
    <row r="10358" spans="6:6" x14ac:dyDescent="0.25">
      <c r="F10358" s="44"/>
    </row>
    <row r="10359" spans="6:6" x14ac:dyDescent="0.25">
      <c r="F10359" s="44"/>
    </row>
    <row r="10360" spans="6:6" x14ac:dyDescent="0.25">
      <c r="F10360" s="44"/>
    </row>
    <row r="10361" spans="6:6" x14ac:dyDescent="0.25">
      <c r="F10361" s="44"/>
    </row>
    <row r="10362" spans="6:6" x14ac:dyDescent="0.25">
      <c r="F10362" s="44"/>
    </row>
    <row r="10363" spans="6:6" x14ac:dyDescent="0.25">
      <c r="F10363" s="44"/>
    </row>
    <row r="10364" spans="6:6" x14ac:dyDescent="0.25">
      <c r="F10364" s="44"/>
    </row>
    <row r="10365" spans="6:6" x14ac:dyDescent="0.25">
      <c r="F10365" s="44"/>
    </row>
    <row r="10366" spans="6:6" x14ac:dyDescent="0.25">
      <c r="F10366" s="44"/>
    </row>
    <row r="10367" spans="6:6" x14ac:dyDescent="0.25">
      <c r="F10367" s="44"/>
    </row>
    <row r="10368" spans="6:6" x14ac:dyDescent="0.25">
      <c r="F10368" s="44"/>
    </row>
    <row r="10369" spans="6:6" x14ac:dyDescent="0.25">
      <c r="F10369" s="44"/>
    </row>
    <row r="10370" spans="6:6" x14ac:dyDescent="0.25">
      <c r="F10370" s="44"/>
    </row>
    <row r="10371" spans="6:6" x14ac:dyDescent="0.25">
      <c r="F10371" s="44"/>
    </row>
    <row r="10372" spans="6:6" x14ac:dyDescent="0.25">
      <c r="F10372" s="44"/>
    </row>
    <row r="10373" spans="6:6" x14ac:dyDescent="0.25">
      <c r="F10373" s="44"/>
    </row>
    <row r="10374" spans="6:6" x14ac:dyDescent="0.25">
      <c r="F10374" s="44"/>
    </row>
    <row r="10375" spans="6:6" x14ac:dyDescent="0.25">
      <c r="F10375" s="44"/>
    </row>
    <row r="10376" spans="6:6" x14ac:dyDescent="0.25">
      <c r="F10376" s="44"/>
    </row>
    <row r="10377" spans="6:6" x14ac:dyDescent="0.25">
      <c r="F10377" s="44"/>
    </row>
    <row r="10378" spans="6:6" x14ac:dyDescent="0.25">
      <c r="F10378" s="44"/>
    </row>
    <row r="10379" spans="6:6" x14ac:dyDescent="0.25">
      <c r="F10379" s="44"/>
    </row>
    <row r="10380" spans="6:6" x14ac:dyDescent="0.25">
      <c r="F10380" s="44"/>
    </row>
    <row r="10381" spans="6:6" x14ac:dyDescent="0.25">
      <c r="F10381" s="44"/>
    </row>
    <row r="10382" spans="6:6" x14ac:dyDescent="0.25">
      <c r="F10382" s="44"/>
    </row>
    <row r="10383" spans="6:6" x14ac:dyDescent="0.25">
      <c r="F10383" s="44"/>
    </row>
    <row r="10384" spans="6:6" x14ac:dyDescent="0.25">
      <c r="F10384" s="44"/>
    </row>
    <row r="10385" spans="6:6" x14ac:dyDescent="0.25">
      <c r="F10385" s="44"/>
    </row>
    <row r="10386" spans="6:6" x14ac:dyDescent="0.25">
      <c r="F10386" s="44"/>
    </row>
    <row r="10387" spans="6:6" x14ac:dyDescent="0.25">
      <c r="F10387" s="44"/>
    </row>
    <row r="10388" spans="6:6" x14ac:dyDescent="0.25">
      <c r="F10388" s="44"/>
    </row>
    <row r="10389" spans="6:6" x14ac:dyDescent="0.25">
      <c r="F10389" s="44"/>
    </row>
    <row r="10390" spans="6:6" x14ac:dyDescent="0.25">
      <c r="F10390" s="44"/>
    </row>
    <row r="10391" spans="6:6" x14ac:dyDescent="0.25">
      <c r="F10391" s="44"/>
    </row>
    <row r="10392" spans="6:6" x14ac:dyDescent="0.25">
      <c r="F10392" s="44"/>
    </row>
    <row r="10393" spans="6:6" x14ac:dyDescent="0.25">
      <c r="F10393" s="44"/>
    </row>
    <row r="10394" spans="6:6" x14ac:dyDescent="0.25">
      <c r="F10394" s="44"/>
    </row>
    <row r="10395" spans="6:6" x14ac:dyDescent="0.25">
      <c r="F10395" s="44"/>
    </row>
    <row r="10396" spans="6:6" x14ac:dyDescent="0.25">
      <c r="F10396" s="44"/>
    </row>
    <row r="10397" spans="6:6" x14ac:dyDescent="0.25">
      <c r="F10397" s="44"/>
    </row>
    <row r="10398" spans="6:6" x14ac:dyDescent="0.25">
      <c r="F10398" s="44"/>
    </row>
    <row r="10399" spans="6:6" x14ac:dyDescent="0.25">
      <c r="F10399" s="44"/>
    </row>
    <row r="10400" spans="6:6" x14ac:dyDescent="0.25">
      <c r="F10400" s="44"/>
    </row>
    <row r="10401" spans="6:6" x14ac:dyDescent="0.25">
      <c r="F10401" s="44"/>
    </row>
    <row r="10402" spans="6:6" x14ac:dyDescent="0.25">
      <c r="F10402" s="44"/>
    </row>
    <row r="10403" spans="6:6" x14ac:dyDescent="0.25">
      <c r="F10403" s="44"/>
    </row>
    <row r="10404" spans="6:6" x14ac:dyDescent="0.25">
      <c r="F10404" s="44"/>
    </row>
    <row r="10405" spans="6:6" x14ac:dyDescent="0.25">
      <c r="F10405" s="44"/>
    </row>
    <row r="10406" spans="6:6" x14ac:dyDescent="0.25">
      <c r="F10406" s="44"/>
    </row>
    <row r="10407" spans="6:6" x14ac:dyDescent="0.25">
      <c r="F10407" s="44"/>
    </row>
    <row r="10408" spans="6:6" x14ac:dyDescent="0.25">
      <c r="F10408" s="44"/>
    </row>
    <row r="10409" spans="6:6" x14ac:dyDescent="0.25">
      <c r="F10409" s="44"/>
    </row>
    <row r="10410" spans="6:6" x14ac:dyDescent="0.25">
      <c r="F10410" s="44"/>
    </row>
    <row r="10411" spans="6:6" x14ac:dyDescent="0.25">
      <c r="F10411" s="44"/>
    </row>
    <row r="10412" spans="6:6" x14ac:dyDescent="0.25">
      <c r="F10412" s="44"/>
    </row>
    <row r="10413" spans="6:6" x14ac:dyDescent="0.25">
      <c r="F10413" s="44"/>
    </row>
    <row r="10414" spans="6:6" x14ac:dyDescent="0.25">
      <c r="F10414" s="44"/>
    </row>
    <row r="10415" spans="6:6" x14ac:dyDescent="0.25">
      <c r="F10415" s="44"/>
    </row>
    <row r="10416" spans="6:6" x14ac:dyDescent="0.25">
      <c r="F10416" s="44"/>
    </row>
    <row r="10417" spans="6:6" x14ac:dyDescent="0.25">
      <c r="F10417" s="44"/>
    </row>
    <row r="10418" spans="6:6" x14ac:dyDescent="0.25">
      <c r="F10418" s="44"/>
    </row>
    <row r="10419" spans="6:6" x14ac:dyDescent="0.25">
      <c r="F10419" s="44"/>
    </row>
    <row r="10420" spans="6:6" x14ac:dyDescent="0.25">
      <c r="F10420" s="44"/>
    </row>
    <row r="10421" spans="6:6" x14ac:dyDescent="0.25">
      <c r="F10421" s="44"/>
    </row>
    <row r="10422" spans="6:6" x14ac:dyDescent="0.25">
      <c r="F10422" s="44"/>
    </row>
    <row r="10423" spans="6:6" x14ac:dyDescent="0.25">
      <c r="F10423" s="44"/>
    </row>
    <row r="10424" spans="6:6" x14ac:dyDescent="0.25">
      <c r="F10424" s="44"/>
    </row>
    <row r="10425" spans="6:6" x14ac:dyDescent="0.25">
      <c r="F10425" s="44"/>
    </row>
    <row r="10426" spans="6:6" x14ac:dyDescent="0.25">
      <c r="F10426" s="44"/>
    </row>
    <row r="10427" spans="6:6" x14ac:dyDescent="0.25">
      <c r="F10427" s="44"/>
    </row>
    <row r="10428" spans="6:6" x14ac:dyDescent="0.25">
      <c r="F10428" s="44"/>
    </row>
    <row r="10429" spans="6:6" x14ac:dyDescent="0.25">
      <c r="F10429" s="44"/>
    </row>
    <row r="10430" spans="6:6" x14ac:dyDescent="0.25">
      <c r="F10430" s="44"/>
    </row>
    <row r="10431" spans="6:6" x14ac:dyDescent="0.25">
      <c r="F10431" s="44"/>
    </row>
    <row r="10432" spans="6:6" x14ac:dyDescent="0.25">
      <c r="F10432" s="44"/>
    </row>
    <row r="10433" spans="6:6" x14ac:dyDescent="0.25">
      <c r="F10433" s="44"/>
    </row>
    <row r="10434" spans="6:6" x14ac:dyDescent="0.25">
      <c r="F10434" s="44"/>
    </row>
    <row r="10435" spans="6:6" x14ac:dyDescent="0.25">
      <c r="F10435" s="44"/>
    </row>
    <row r="10436" spans="6:6" x14ac:dyDescent="0.25">
      <c r="F10436" s="44"/>
    </row>
    <row r="10437" spans="6:6" x14ac:dyDescent="0.25">
      <c r="F10437" s="44"/>
    </row>
    <row r="10438" spans="6:6" x14ac:dyDescent="0.25">
      <c r="F10438" s="44"/>
    </row>
    <row r="10439" spans="6:6" x14ac:dyDescent="0.25">
      <c r="F10439" s="44"/>
    </row>
    <row r="10440" spans="6:6" x14ac:dyDescent="0.25">
      <c r="F10440" s="44"/>
    </row>
    <row r="10441" spans="6:6" x14ac:dyDescent="0.25">
      <c r="F10441" s="44"/>
    </row>
    <row r="10442" spans="6:6" x14ac:dyDescent="0.25">
      <c r="F10442" s="44"/>
    </row>
    <row r="10443" spans="6:6" x14ac:dyDescent="0.25">
      <c r="F10443" s="44"/>
    </row>
    <row r="10444" spans="6:6" x14ac:dyDescent="0.25">
      <c r="F10444" s="44"/>
    </row>
    <row r="10445" spans="6:6" x14ac:dyDescent="0.25">
      <c r="F10445" s="44"/>
    </row>
    <row r="10446" spans="6:6" x14ac:dyDescent="0.25">
      <c r="F10446" s="44"/>
    </row>
    <row r="10447" spans="6:6" x14ac:dyDescent="0.25">
      <c r="F10447" s="44"/>
    </row>
    <row r="10448" spans="6:6" x14ac:dyDescent="0.25">
      <c r="F10448" s="44"/>
    </row>
    <row r="10449" spans="6:6" x14ac:dyDescent="0.25">
      <c r="F10449" s="44"/>
    </row>
    <row r="10450" spans="6:6" x14ac:dyDescent="0.25">
      <c r="F10450" s="44"/>
    </row>
    <row r="10451" spans="6:6" x14ac:dyDescent="0.25">
      <c r="F10451" s="44"/>
    </row>
    <row r="10452" spans="6:6" x14ac:dyDescent="0.25">
      <c r="F10452" s="44"/>
    </row>
    <row r="10453" spans="6:6" x14ac:dyDescent="0.25">
      <c r="F10453" s="44"/>
    </row>
    <row r="10454" spans="6:6" x14ac:dyDescent="0.25">
      <c r="F10454" s="44"/>
    </row>
    <row r="10455" spans="6:6" x14ac:dyDescent="0.25">
      <c r="F10455" s="44"/>
    </row>
    <row r="10456" spans="6:6" x14ac:dyDescent="0.25">
      <c r="F10456" s="44"/>
    </row>
    <row r="10457" spans="6:6" x14ac:dyDescent="0.25">
      <c r="F10457" s="44"/>
    </row>
    <row r="10458" spans="6:6" x14ac:dyDescent="0.25">
      <c r="F10458" s="44"/>
    </row>
    <row r="10459" spans="6:6" x14ac:dyDescent="0.25">
      <c r="F10459" s="44"/>
    </row>
    <row r="10460" spans="6:6" x14ac:dyDescent="0.25">
      <c r="F10460" s="44"/>
    </row>
    <row r="10461" spans="6:6" x14ac:dyDescent="0.25">
      <c r="F10461" s="44"/>
    </row>
    <row r="10462" spans="6:6" x14ac:dyDescent="0.25">
      <c r="F10462" s="44"/>
    </row>
    <row r="10463" spans="6:6" x14ac:dyDescent="0.25">
      <c r="F10463" s="44"/>
    </row>
    <row r="10464" spans="6:6" x14ac:dyDescent="0.25">
      <c r="F10464" s="44"/>
    </row>
    <row r="10465" spans="6:6" x14ac:dyDescent="0.25">
      <c r="F10465" s="44"/>
    </row>
    <row r="10466" spans="6:6" x14ac:dyDescent="0.25">
      <c r="F10466" s="44"/>
    </row>
    <row r="10467" spans="6:6" x14ac:dyDescent="0.25">
      <c r="F10467" s="44"/>
    </row>
    <row r="10468" spans="6:6" x14ac:dyDescent="0.25">
      <c r="F10468" s="44"/>
    </row>
    <row r="10469" spans="6:6" x14ac:dyDescent="0.25">
      <c r="F10469" s="44"/>
    </row>
    <row r="10470" spans="6:6" x14ac:dyDescent="0.25">
      <c r="F10470" s="44"/>
    </row>
    <row r="10471" spans="6:6" x14ac:dyDescent="0.25">
      <c r="F10471" s="44"/>
    </row>
    <row r="10472" spans="6:6" x14ac:dyDescent="0.25">
      <c r="F10472" s="44"/>
    </row>
    <row r="10473" spans="6:6" x14ac:dyDescent="0.25">
      <c r="F10473" s="44"/>
    </row>
    <row r="10474" spans="6:6" x14ac:dyDescent="0.25">
      <c r="F10474" s="44"/>
    </row>
    <row r="10475" spans="6:6" x14ac:dyDescent="0.25">
      <c r="F10475" s="44"/>
    </row>
    <row r="10476" spans="6:6" x14ac:dyDescent="0.25">
      <c r="F10476" s="44"/>
    </row>
    <row r="10477" spans="6:6" x14ac:dyDescent="0.25">
      <c r="F10477" s="44"/>
    </row>
    <row r="10478" spans="6:6" x14ac:dyDescent="0.25">
      <c r="F10478" s="44"/>
    </row>
    <row r="10479" spans="6:6" x14ac:dyDescent="0.25">
      <c r="F10479" s="44"/>
    </row>
    <row r="10480" spans="6:6" x14ac:dyDescent="0.25">
      <c r="F10480" s="44"/>
    </row>
    <row r="10481" spans="6:6" x14ac:dyDescent="0.25">
      <c r="F10481" s="44"/>
    </row>
    <row r="10482" spans="6:6" x14ac:dyDescent="0.25">
      <c r="F10482" s="44"/>
    </row>
    <row r="10483" spans="6:6" x14ac:dyDescent="0.25">
      <c r="F10483" s="44"/>
    </row>
    <row r="10484" spans="6:6" x14ac:dyDescent="0.25">
      <c r="F10484" s="44"/>
    </row>
    <row r="10485" spans="6:6" x14ac:dyDescent="0.25">
      <c r="F10485" s="44"/>
    </row>
    <row r="10486" spans="6:6" x14ac:dyDescent="0.25">
      <c r="F10486" s="44"/>
    </row>
    <row r="10487" spans="6:6" x14ac:dyDescent="0.25">
      <c r="F10487" s="44"/>
    </row>
    <row r="10488" spans="6:6" x14ac:dyDescent="0.25">
      <c r="F10488" s="44"/>
    </row>
    <row r="10489" spans="6:6" x14ac:dyDescent="0.25">
      <c r="F10489" s="44"/>
    </row>
    <row r="10490" spans="6:6" x14ac:dyDescent="0.25">
      <c r="F10490" s="44"/>
    </row>
    <row r="10491" spans="6:6" x14ac:dyDescent="0.25">
      <c r="F10491" s="44"/>
    </row>
    <row r="10492" spans="6:6" x14ac:dyDescent="0.25">
      <c r="F10492" s="44"/>
    </row>
    <row r="10493" spans="6:6" x14ac:dyDescent="0.25">
      <c r="F10493" s="44"/>
    </row>
    <row r="10494" spans="6:6" x14ac:dyDescent="0.25">
      <c r="F10494" s="44"/>
    </row>
    <row r="10495" spans="6:6" x14ac:dyDescent="0.25">
      <c r="F10495" s="44"/>
    </row>
    <row r="10496" spans="6:6" x14ac:dyDescent="0.25">
      <c r="F10496" s="44"/>
    </row>
    <row r="10497" spans="6:6" x14ac:dyDescent="0.25">
      <c r="F10497" s="44"/>
    </row>
    <row r="10498" spans="6:6" x14ac:dyDescent="0.25">
      <c r="F10498" s="44"/>
    </row>
    <row r="10499" spans="6:6" x14ac:dyDescent="0.25">
      <c r="F10499" s="44"/>
    </row>
    <row r="10500" spans="6:6" x14ac:dyDescent="0.25">
      <c r="F10500" s="44"/>
    </row>
    <row r="10501" spans="6:6" x14ac:dyDescent="0.25">
      <c r="F10501" s="44"/>
    </row>
    <row r="10502" spans="6:6" x14ac:dyDescent="0.25">
      <c r="F10502" s="44"/>
    </row>
    <row r="10503" spans="6:6" x14ac:dyDescent="0.25">
      <c r="F10503" s="44"/>
    </row>
    <row r="10504" spans="6:6" x14ac:dyDescent="0.25">
      <c r="F10504" s="44"/>
    </row>
    <row r="10505" spans="6:6" x14ac:dyDescent="0.25">
      <c r="F10505" s="44"/>
    </row>
    <row r="10506" spans="6:6" x14ac:dyDescent="0.25">
      <c r="F10506" s="44"/>
    </row>
    <row r="10507" spans="6:6" x14ac:dyDescent="0.25">
      <c r="F10507" s="44"/>
    </row>
    <row r="10508" spans="6:6" x14ac:dyDescent="0.25">
      <c r="F10508" s="44"/>
    </row>
    <row r="10509" spans="6:6" x14ac:dyDescent="0.25">
      <c r="F10509" s="44"/>
    </row>
    <row r="10510" spans="6:6" x14ac:dyDescent="0.25">
      <c r="F10510" s="44"/>
    </row>
    <row r="10511" spans="6:6" x14ac:dyDescent="0.25">
      <c r="F10511" s="44"/>
    </row>
    <row r="10512" spans="6:6" x14ac:dyDescent="0.25">
      <c r="F10512" s="44"/>
    </row>
    <row r="10513" spans="6:6" x14ac:dyDescent="0.25">
      <c r="F10513" s="44"/>
    </row>
    <row r="10514" spans="6:6" x14ac:dyDescent="0.25">
      <c r="F10514" s="44"/>
    </row>
    <row r="10515" spans="6:6" x14ac:dyDescent="0.25">
      <c r="F10515" s="44"/>
    </row>
    <row r="10516" spans="6:6" x14ac:dyDescent="0.25">
      <c r="F10516" s="44"/>
    </row>
    <row r="10517" spans="6:6" x14ac:dyDescent="0.25">
      <c r="F10517" s="44"/>
    </row>
    <row r="10518" spans="6:6" x14ac:dyDescent="0.25">
      <c r="F10518" s="44"/>
    </row>
    <row r="10519" spans="6:6" x14ac:dyDescent="0.25">
      <c r="F10519" s="44"/>
    </row>
    <row r="10520" spans="6:6" x14ac:dyDescent="0.25">
      <c r="F10520" s="44"/>
    </row>
    <row r="10521" spans="6:6" x14ac:dyDescent="0.25">
      <c r="F10521" s="44"/>
    </row>
    <row r="10522" spans="6:6" x14ac:dyDescent="0.25">
      <c r="F10522" s="44"/>
    </row>
    <row r="10523" spans="6:6" x14ac:dyDescent="0.25">
      <c r="F10523" s="44"/>
    </row>
    <row r="10524" spans="6:6" x14ac:dyDescent="0.25">
      <c r="F10524" s="44"/>
    </row>
    <row r="10525" spans="6:6" x14ac:dyDescent="0.25">
      <c r="F10525" s="44"/>
    </row>
    <row r="10526" spans="6:6" x14ac:dyDescent="0.25">
      <c r="F10526" s="44"/>
    </row>
    <row r="10527" spans="6:6" x14ac:dyDescent="0.25">
      <c r="F10527" s="44"/>
    </row>
    <row r="10528" spans="6:6" x14ac:dyDescent="0.25">
      <c r="F10528" s="44"/>
    </row>
    <row r="10529" spans="6:6" x14ac:dyDescent="0.25">
      <c r="F10529" s="44"/>
    </row>
    <row r="10530" spans="6:6" x14ac:dyDescent="0.25">
      <c r="F10530" s="44"/>
    </row>
    <row r="10531" spans="6:6" x14ac:dyDescent="0.25">
      <c r="F10531" s="44"/>
    </row>
    <row r="10532" spans="6:6" x14ac:dyDescent="0.25">
      <c r="F10532" s="44"/>
    </row>
    <row r="10533" spans="6:6" x14ac:dyDescent="0.25">
      <c r="F10533" s="44"/>
    </row>
    <row r="10534" spans="6:6" x14ac:dyDescent="0.25">
      <c r="F10534" s="44"/>
    </row>
    <row r="10535" spans="6:6" x14ac:dyDescent="0.25">
      <c r="F10535" s="44"/>
    </row>
    <row r="10536" spans="6:6" x14ac:dyDescent="0.25">
      <c r="F10536" s="44"/>
    </row>
    <row r="10537" spans="6:6" x14ac:dyDescent="0.25">
      <c r="F10537" s="44"/>
    </row>
    <row r="10538" spans="6:6" x14ac:dyDescent="0.25">
      <c r="F10538" s="44"/>
    </row>
    <row r="10539" spans="6:6" x14ac:dyDescent="0.25">
      <c r="F10539" s="44"/>
    </row>
    <row r="10540" spans="6:6" x14ac:dyDescent="0.25">
      <c r="F10540" s="44"/>
    </row>
    <row r="10541" spans="6:6" x14ac:dyDescent="0.25">
      <c r="F10541" s="44"/>
    </row>
    <row r="10542" spans="6:6" x14ac:dyDescent="0.25">
      <c r="F10542" s="44"/>
    </row>
    <row r="10543" spans="6:6" x14ac:dyDescent="0.25">
      <c r="F10543" s="44"/>
    </row>
    <row r="10544" spans="6:6" x14ac:dyDescent="0.25">
      <c r="F10544" s="44"/>
    </row>
    <row r="10545" spans="6:6" x14ac:dyDescent="0.25">
      <c r="F10545" s="44"/>
    </row>
    <row r="10546" spans="6:6" x14ac:dyDescent="0.25">
      <c r="F10546" s="44"/>
    </row>
    <row r="10547" spans="6:6" x14ac:dyDescent="0.25">
      <c r="F10547" s="44"/>
    </row>
    <row r="10548" spans="6:6" x14ac:dyDescent="0.25">
      <c r="F10548" s="44"/>
    </row>
    <row r="10549" spans="6:6" x14ac:dyDescent="0.25">
      <c r="F10549" s="44"/>
    </row>
    <row r="10550" spans="6:6" x14ac:dyDescent="0.25">
      <c r="F10550" s="44"/>
    </row>
    <row r="10551" spans="6:6" x14ac:dyDescent="0.25">
      <c r="F10551" s="44"/>
    </row>
    <row r="10552" spans="6:6" x14ac:dyDescent="0.25">
      <c r="F10552" s="44"/>
    </row>
    <row r="10553" spans="6:6" x14ac:dyDescent="0.25">
      <c r="F10553" s="44"/>
    </row>
    <row r="10554" spans="6:6" x14ac:dyDescent="0.25">
      <c r="F10554" s="44"/>
    </row>
    <row r="10555" spans="6:6" x14ac:dyDescent="0.25">
      <c r="F10555" s="44"/>
    </row>
    <row r="10556" spans="6:6" x14ac:dyDescent="0.25">
      <c r="F10556" s="44"/>
    </row>
    <row r="10557" spans="6:6" x14ac:dyDescent="0.25">
      <c r="F10557" s="44"/>
    </row>
    <row r="10558" spans="6:6" x14ac:dyDescent="0.25">
      <c r="F10558" s="44"/>
    </row>
    <row r="10559" spans="6:6" x14ac:dyDescent="0.25">
      <c r="F10559" s="44"/>
    </row>
    <row r="10560" spans="6:6" x14ac:dyDescent="0.25">
      <c r="F10560" s="44"/>
    </row>
    <row r="10561" spans="6:6" x14ac:dyDescent="0.25">
      <c r="F10561" s="44"/>
    </row>
    <row r="10562" spans="6:6" x14ac:dyDescent="0.25">
      <c r="F10562" s="44"/>
    </row>
    <row r="10563" spans="6:6" x14ac:dyDescent="0.25">
      <c r="F10563" s="44"/>
    </row>
    <row r="10564" spans="6:6" x14ac:dyDescent="0.25">
      <c r="F10564" s="44"/>
    </row>
    <row r="10565" spans="6:6" x14ac:dyDescent="0.25">
      <c r="F10565" s="44"/>
    </row>
    <row r="10566" spans="6:6" x14ac:dyDescent="0.25">
      <c r="F10566" s="44"/>
    </row>
    <row r="10567" spans="6:6" x14ac:dyDescent="0.25">
      <c r="F10567" s="44"/>
    </row>
    <row r="10568" spans="6:6" x14ac:dyDescent="0.25">
      <c r="F10568" s="44"/>
    </row>
    <row r="10569" spans="6:6" x14ac:dyDescent="0.25">
      <c r="F10569" s="44"/>
    </row>
    <row r="10570" spans="6:6" x14ac:dyDescent="0.25">
      <c r="F10570" s="44"/>
    </row>
    <row r="10571" spans="6:6" x14ac:dyDescent="0.25">
      <c r="F10571" s="44"/>
    </row>
    <row r="10572" spans="6:6" x14ac:dyDescent="0.25">
      <c r="F10572" s="44"/>
    </row>
    <row r="10573" spans="6:6" x14ac:dyDescent="0.25">
      <c r="F10573" s="44"/>
    </row>
    <row r="10574" spans="6:6" x14ac:dyDescent="0.25">
      <c r="F10574" s="44"/>
    </row>
    <row r="10575" spans="6:6" x14ac:dyDescent="0.25">
      <c r="F10575" s="44"/>
    </row>
    <row r="10576" spans="6:6" x14ac:dyDescent="0.25">
      <c r="F10576" s="44"/>
    </row>
    <row r="10577" spans="6:6" x14ac:dyDescent="0.25">
      <c r="F10577" s="44"/>
    </row>
    <row r="10578" spans="6:6" x14ac:dyDescent="0.25">
      <c r="F10578" s="44"/>
    </row>
    <row r="10579" spans="6:6" x14ac:dyDescent="0.25">
      <c r="F10579" s="44"/>
    </row>
    <row r="10580" spans="6:6" x14ac:dyDescent="0.25">
      <c r="F10580" s="44"/>
    </row>
    <row r="10581" spans="6:6" x14ac:dyDescent="0.25">
      <c r="F10581" s="44"/>
    </row>
    <row r="10582" spans="6:6" x14ac:dyDescent="0.25">
      <c r="F10582" s="44"/>
    </row>
    <row r="10583" spans="6:6" x14ac:dyDescent="0.25">
      <c r="F10583" s="44"/>
    </row>
    <row r="10584" spans="6:6" x14ac:dyDescent="0.25">
      <c r="F10584" s="44"/>
    </row>
    <row r="10585" spans="6:6" x14ac:dyDescent="0.25">
      <c r="F10585" s="44"/>
    </row>
    <row r="10586" spans="6:6" x14ac:dyDescent="0.25">
      <c r="F10586" s="44"/>
    </row>
    <row r="10587" spans="6:6" x14ac:dyDescent="0.25">
      <c r="F10587" s="44"/>
    </row>
    <row r="10588" spans="6:6" x14ac:dyDescent="0.25">
      <c r="F10588" s="44"/>
    </row>
    <row r="10589" spans="6:6" x14ac:dyDescent="0.25">
      <c r="F10589" s="44"/>
    </row>
    <row r="10590" spans="6:6" x14ac:dyDescent="0.25">
      <c r="F10590" s="44"/>
    </row>
    <row r="10591" spans="6:6" x14ac:dyDescent="0.25">
      <c r="F10591" s="44"/>
    </row>
    <row r="10592" spans="6:6" x14ac:dyDescent="0.25">
      <c r="F10592" s="44"/>
    </row>
    <row r="10593" spans="6:6" x14ac:dyDescent="0.25">
      <c r="F10593" s="44"/>
    </row>
    <row r="10594" spans="6:6" x14ac:dyDescent="0.25">
      <c r="F10594" s="44"/>
    </row>
    <row r="10595" spans="6:6" x14ac:dyDescent="0.25">
      <c r="F10595" s="44"/>
    </row>
    <row r="10596" spans="6:6" x14ac:dyDescent="0.25">
      <c r="F10596" s="44"/>
    </row>
    <row r="10597" spans="6:6" x14ac:dyDescent="0.25">
      <c r="F10597" s="44"/>
    </row>
    <row r="10598" spans="6:6" x14ac:dyDescent="0.25">
      <c r="F10598" s="44"/>
    </row>
    <row r="10599" spans="6:6" x14ac:dyDescent="0.25">
      <c r="F10599" s="44"/>
    </row>
    <row r="10600" spans="6:6" x14ac:dyDescent="0.25">
      <c r="F10600" s="44"/>
    </row>
    <row r="10601" spans="6:6" x14ac:dyDescent="0.25">
      <c r="F10601" s="44"/>
    </row>
    <row r="10602" spans="6:6" x14ac:dyDescent="0.25">
      <c r="F10602" s="44"/>
    </row>
    <row r="10603" spans="6:6" x14ac:dyDescent="0.25">
      <c r="F10603" s="44"/>
    </row>
    <row r="10604" spans="6:6" x14ac:dyDescent="0.25">
      <c r="F10604" s="44"/>
    </row>
    <row r="10605" spans="6:6" x14ac:dyDescent="0.25">
      <c r="F10605" s="44"/>
    </row>
    <row r="10606" spans="6:6" x14ac:dyDescent="0.25">
      <c r="F10606" s="44"/>
    </row>
    <row r="10607" spans="6:6" x14ac:dyDescent="0.25">
      <c r="F10607" s="44"/>
    </row>
    <row r="10608" spans="6:6" x14ac:dyDescent="0.25">
      <c r="F10608" s="44"/>
    </row>
    <row r="10609" spans="6:6" x14ac:dyDescent="0.25">
      <c r="F10609" s="44"/>
    </row>
    <row r="10610" spans="6:6" x14ac:dyDescent="0.25">
      <c r="F10610" s="44"/>
    </row>
    <row r="10611" spans="6:6" x14ac:dyDescent="0.25">
      <c r="F10611" s="44"/>
    </row>
    <row r="10612" spans="6:6" x14ac:dyDescent="0.25">
      <c r="F10612" s="44"/>
    </row>
    <row r="10613" spans="6:6" x14ac:dyDescent="0.25">
      <c r="F10613" s="44"/>
    </row>
    <row r="10614" spans="6:6" x14ac:dyDescent="0.25">
      <c r="F10614" s="44"/>
    </row>
    <row r="10615" spans="6:6" x14ac:dyDescent="0.25">
      <c r="F10615" s="44"/>
    </row>
    <row r="10616" spans="6:6" x14ac:dyDescent="0.25">
      <c r="F10616" s="44"/>
    </row>
    <row r="10617" spans="6:6" x14ac:dyDescent="0.25">
      <c r="F10617" s="44"/>
    </row>
    <row r="10618" spans="6:6" x14ac:dyDescent="0.25">
      <c r="F10618" s="44"/>
    </row>
    <row r="10619" spans="6:6" x14ac:dyDescent="0.25">
      <c r="F10619" s="44"/>
    </row>
    <row r="10620" spans="6:6" x14ac:dyDescent="0.25">
      <c r="F10620" s="44"/>
    </row>
    <row r="10621" spans="6:6" x14ac:dyDescent="0.25">
      <c r="F10621" s="44"/>
    </row>
    <row r="10622" spans="6:6" x14ac:dyDescent="0.25">
      <c r="F10622" s="44"/>
    </row>
    <row r="10623" spans="6:6" x14ac:dyDescent="0.25">
      <c r="F10623" s="44"/>
    </row>
    <row r="10624" spans="6:6" x14ac:dyDescent="0.25">
      <c r="F10624" s="44"/>
    </row>
    <row r="10625" spans="6:6" x14ac:dyDescent="0.25">
      <c r="F10625" s="44"/>
    </row>
    <row r="10626" spans="6:6" x14ac:dyDescent="0.25">
      <c r="F10626" s="44"/>
    </row>
    <row r="10627" spans="6:6" x14ac:dyDescent="0.25">
      <c r="F10627" s="44"/>
    </row>
    <row r="10628" spans="6:6" x14ac:dyDescent="0.25">
      <c r="F10628" s="44"/>
    </row>
    <row r="10629" spans="6:6" x14ac:dyDescent="0.25">
      <c r="F10629" s="44"/>
    </row>
    <row r="10630" spans="6:6" x14ac:dyDescent="0.25">
      <c r="F10630" s="44"/>
    </row>
    <row r="10631" spans="6:6" x14ac:dyDescent="0.25">
      <c r="F10631" s="44"/>
    </row>
    <row r="10632" spans="6:6" x14ac:dyDescent="0.25">
      <c r="F10632" s="44"/>
    </row>
    <row r="10633" spans="6:6" x14ac:dyDescent="0.25">
      <c r="F10633" s="44"/>
    </row>
    <row r="10634" spans="6:6" x14ac:dyDescent="0.25">
      <c r="F10634" s="44"/>
    </row>
    <row r="10635" spans="6:6" x14ac:dyDescent="0.25">
      <c r="F10635" s="44"/>
    </row>
    <row r="10636" spans="6:6" x14ac:dyDescent="0.25">
      <c r="F10636" s="44"/>
    </row>
    <row r="10637" spans="6:6" x14ac:dyDescent="0.25">
      <c r="F10637" s="44"/>
    </row>
    <row r="10638" spans="6:6" x14ac:dyDescent="0.25">
      <c r="F10638" s="44"/>
    </row>
    <row r="10639" spans="6:6" x14ac:dyDescent="0.25">
      <c r="F10639" s="44"/>
    </row>
    <row r="10640" spans="6:6" x14ac:dyDescent="0.25">
      <c r="F10640" s="44"/>
    </row>
    <row r="10641" spans="6:6" x14ac:dyDescent="0.25">
      <c r="F10641" s="44"/>
    </row>
    <row r="10642" spans="6:6" x14ac:dyDescent="0.25">
      <c r="F10642" s="44"/>
    </row>
    <row r="10643" spans="6:6" x14ac:dyDescent="0.25">
      <c r="F10643" s="44"/>
    </row>
    <row r="10644" spans="6:6" x14ac:dyDescent="0.25">
      <c r="F10644" s="44"/>
    </row>
    <row r="10645" spans="6:6" x14ac:dyDescent="0.25">
      <c r="F10645" s="44"/>
    </row>
    <row r="10646" spans="6:6" x14ac:dyDescent="0.25">
      <c r="F10646" s="44"/>
    </row>
    <row r="10647" spans="6:6" x14ac:dyDescent="0.25">
      <c r="F10647" s="44"/>
    </row>
    <row r="10648" spans="6:6" x14ac:dyDescent="0.25">
      <c r="F10648" s="44"/>
    </row>
    <row r="10649" spans="6:6" x14ac:dyDescent="0.25">
      <c r="F10649" s="44"/>
    </row>
    <row r="10650" spans="6:6" x14ac:dyDescent="0.25">
      <c r="F10650" s="44"/>
    </row>
    <row r="10651" spans="6:6" x14ac:dyDescent="0.25">
      <c r="F10651" s="44"/>
    </row>
    <row r="10652" spans="6:6" x14ac:dyDescent="0.25">
      <c r="F10652" s="44"/>
    </row>
    <row r="10653" spans="6:6" x14ac:dyDescent="0.25">
      <c r="F10653" s="44"/>
    </row>
    <row r="10654" spans="6:6" x14ac:dyDescent="0.25">
      <c r="F10654" s="44"/>
    </row>
    <row r="10655" spans="6:6" x14ac:dyDescent="0.25">
      <c r="F10655" s="44"/>
    </row>
    <row r="10656" spans="6:6" x14ac:dyDescent="0.25">
      <c r="F10656" s="44"/>
    </row>
    <row r="10657" spans="6:6" x14ac:dyDescent="0.25">
      <c r="F10657" s="44"/>
    </row>
    <row r="10658" spans="6:6" x14ac:dyDescent="0.25">
      <c r="F10658" s="44"/>
    </row>
    <row r="10659" spans="6:6" x14ac:dyDescent="0.25">
      <c r="F10659" s="44"/>
    </row>
    <row r="10660" spans="6:6" x14ac:dyDescent="0.25">
      <c r="F10660" s="44"/>
    </row>
    <row r="10661" spans="6:6" x14ac:dyDescent="0.25">
      <c r="F10661" s="44"/>
    </row>
    <row r="10662" spans="6:6" x14ac:dyDescent="0.25">
      <c r="F10662" s="44"/>
    </row>
    <row r="10663" spans="6:6" x14ac:dyDescent="0.25">
      <c r="F10663" s="44"/>
    </row>
    <row r="10664" spans="6:6" x14ac:dyDescent="0.25">
      <c r="F10664" s="44"/>
    </row>
    <row r="10665" spans="6:6" x14ac:dyDescent="0.25">
      <c r="F10665" s="44"/>
    </row>
    <row r="10666" spans="6:6" x14ac:dyDescent="0.25">
      <c r="F10666" s="44"/>
    </row>
    <row r="10667" spans="6:6" x14ac:dyDescent="0.25">
      <c r="F10667" s="44"/>
    </row>
    <row r="10668" spans="6:6" x14ac:dyDescent="0.25">
      <c r="F10668" s="44"/>
    </row>
    <row r="10669" spans="6:6" x14ac:dyDescent="0.25">
      <c r="F10669" s="44"/>
    </row>
    <row r="10670" spans="6:6" x14ac:dyDescent="0.25">
      <c r="F10670" s="44"/>
    </row>
    <row r="10671" spans="6:6" x14ac:dyDescent="0.25">
      <c r="F10671" s="44"/>
    </row>
    <row r="10672" spans="6:6" x14ac:dyDescent="0.25">
      <c r="F10672" s="44"/>
    </row>
    <row r="10673" spans="6:6" x14ac:dyDescent="0.25">
      <c r="F10673" s="44"/>
    </row>
    <row r="10674" spans="6:6" x14ac:dyDescent="0.25">
      <c r="F10674" s="44"/>
    </row>
    <row r="10675" spans="6:6" x14ac:dyDescent="0.25">
      <c r="F10675" s="44"/>
    </row>
    <row r="10676" spans="6:6" x14ac:dyDescent="0.25">
      <c r="F10676" s="44"/>
    </row>
    <row r="10677" spans="6:6" x14ac:dyDescent="0.25">
      <c r="F10677" s="44"/>
    </row>
    <row r="10678" spans="6:6" x14ac:dyDescent="0.25">
      <c r="F10678" s="44"/>
    </row>
    <row r="10679" spans="6:6" x14ac:dyDescent="0.25">
      <c r="F10679" s="44"/>
    </row>
    <row r="10680" spans="6:6" x14ac:dyDescent="0.25">
      <c r="F10680" s="44"/>
    </row>
    <row r="10681" spans="6:6" x14ac:dyDescent="0.25">
      <c r="F10681" s="44"/>
    </row>
    <row r="10682" spans="6:6" x14ac:dyDescent="0.25">
      <c r="F10682" s="44"/>
    </row>
    <row r="10683" spans="6:6" x14ac:dyDescent="0.25">
      <c r="F10683" s="44"/>
    </row>
    <row r="10684" spans="6:6" x14ac:dyDescent="0.25">
      <c r="F10684" s="44"/>
    </row>
    <row r="10685" spans="6:6" x14ac:dyDescent="0.25">
      <c r="F10685" s="44"/>
    </row>
    <row r="10686" spans="6:6" x14ac:dyDescent="0.25">
      <c r="F10686" s="44"/>
    </row>
    <row r="10687" spans="6:6" x14ac:dyDescent="0.25">
      <c r="F10687" s="44"/>
    </row>
    <row r="10688" spans="6:6" x14ac:dyDescent="0.25">
      <c r="F10688" s="44"/>
    </row>
    <row r="10689" spans="6:6" x14ac:dyDescent="0.25">
      <c r="F10689" s="44"/>
    </row>
    <row r="10690" spans="6:6" x14ac:dyDescent="0.25">
      <c r="F10690" s="44"/>
    </row>
    <row r="10691" spans="6:6" x14ac:dyDescent="0.25">
      <c r="F10691" s="44"/>
    </row>
    <row r="10692" spans="6:6" x14ac:dyDescent="0.25">
      <c r="F10692" s="44"/>
    </row>
    <row r="10693" spans="6:6" x14ac:dyDescent="0.25">
      <c r="F10693" s="44"/>
    </row>
    <row r="10694" spans="6:6" x14ac:dyDescent="0.25">
      <c r="F10694" s="44"/>
    </row>
    <row r="10695" spans="6:6" x14ac:dyDescent="0.25">
      <c r="F10695" s="44"/>
    </row>
    <row r="10696" spans="6:6" x14ac:dyDescent="0.25">
      <c r="F10696" s="44"/>
    </row>
    <row r="10697" spans="6:6" x14ac:dyDescent="0.25">
      <c r="F10697" s="44"/>
    </row>
    <row r="10698" spans="6:6" x14ac:dyDescent="0.25">
      <c r="F10698" s="44"/>
    </row>
    <row r="10699" spans="6:6" x14ac:dyDescent="0.25">
      <c r="F10699" s="44"/>
    </row>
    <row r="10700" spans="6:6" x14ac:dyDescent="0.25">
      <c r="F10700" s="44"/>
    </row>
    <row r="10701" spans="6:6" x14ac:dyDescent="0.25">
      <c r="F10701" s="44"/>
    </row>
    <row r="10702" spans="6:6" x14ac:dyDescent="0.25">
      <c r="F10702" s="44"/>
    </row>
    <row r="10703" spans="6:6" x14ac:dyDescent="0.25">
      <c r="F10703" s="44"/>
    </row>
    <row r="10704" spans="6:6" x14ac:dyDescent="0.25">
      <c r="F10704" s="44"/>
    </row>
    <row r="10705" spans="6:6" x14ac:dyDescent="0.25">
      <c r="F10705" s="44"/>
    </row>
    <row r="10706" spans="6:6" x14ac:dyDescent="0.25">
      <c r="F10706" s="44"/>
    </row>
    <row r="10707" spans="6:6" x14ac:dyDescent="0.25">
      <c r="F10707" s="44"/>
    </row>
    <row r="10708" spans="6:6" x14ac:dyDescent="0.25">
      <c r="F10708" s="44"/>
    </row>
    <row r="10709" spans="6:6" x14ac:dyDescent="0.25">
      <c r="F10709" s="44"/>
    </row>
    <row r="10710" spans="6:6" x14ac:dyDescent="0.25">
      <c r="F10710" s="44"/>
    </row>
    <row r="10711" spans="6:6" x14ac:dyDescent="0.25">
      <c r="F10711" s="44"/>
    </row>
    <row r="10712" spans="6:6" x14ac:dyDescent="0.25">
      <c r="F10712" s="44"/>
    </row>
    <row r="10713" spans="6:6" x14ac:dyDescent="0.25">
      <c r="F10713" s="44"/>
    </row>
    <row r="10714" spans="6:6" x14ac:dyDescent="0.25">
      <c r="F10714" s="44"/>
    </row>
    <row r="10715" spans="6:6" x14ac:dyDescent="0.25">
      <c r="F10715" s="44"/>
    </row>
    <row r="10716" spans="6:6" x14ac:dyDescent="0.25">
      <c r="F10716" s="44"/>
    </row>
    <row r="10717" spans="6:6" x14ac:dyDescent="0.25">
      <c r="F10717" s="44"/>
    </row>
    <row r="10718" spans="6:6" x14ac:dyDescent="0.25">
      <c r="F10718" s="44"/>
    </row>
    <row r="10719" spans="6:6" x14ac:dyDescent="0.25">
      <c r="F10719" s="44"/>
    </row>
    <row r="10720" spans="6:6" x14ac:dyDescent="0.25">
      <c r="F10720" s="44"/>
    </row>
    <row r="10721" spans="6:6" x14ac:dyDescent="0.25">
      <c r="F10721" s="44"/>
    </row>
    <row r="10722" spans="6:6" x14ac:dyDescent="0.25">
      <c r="F10722" s="44"/>
    </row>
    <row r="10723" spans="6:6" x14ac:dyDescent="0.25">
      <c r="F10723" s="44"/>
    </row>
    <row r="10724" spans="6:6" x14ac:dyDescent="0.25">
      <c r="F10724" s="44"/>
    </row>
    <row r="10725" spans="6:6" x14ac:dyDescent="0.25">
      <c r="F10725" s="44"/>
    </row>
    <row r="10726" spans="6:6" x14ac:dyDescent="0.25">
      <c r="F10726" s="44"/>
    </row>
    <row r="10727" spans="6:6" x14ac:dyDescent="0.25">
      <c r="F10727" s="44"/>
    </row>
    <row r="10728" spans="6:6" x14ac:dyDescent="0.25">
      <c r="F10728" s="44"/>
    </row>
    <row r="10729" spans="6:6" x14ac:dyDescent="0.25">
      <c r="F10729" s="44"/>
    </row>
    <row r="10730" spans="6:6" x14ac:dyDescent="0.25">
      <c r="F10730" s="44"/>
    </row>
    <row r="10731" spans="6:6" x14ac:dyDescent="0.25">
      <c r="F10731" s="44"/>
    </row>
    <row r="10732" spans="6:6" x14ac:dyDescent="0.25">
      <c r="F10732" s="44"/>
    </row>
    <row r="10733" spans="6:6" x14ac:dyDescent="0.25">
      <c r="F10733" s="44"/>
    </row>
    <row r="10734" spans="6:6" x14ac:dyDescent="0.25">
      <c r="F10734" s="44"/>
    </row>
    <row r="10735" spans="6:6" x14ac:dyDescent="0.25">
      <c r="F10735" s="44"/>
    </row>
    <row r="10736" spans="6:6" x14ac:dyDescent="0.25">
      <c r="F10736" s="44"/>
    </row>
    <row r="10737" spans="6:6" x14ac:dyDescent="0.25">
      <c r="F10737" s="44"/>
    </row>
    <row r="10738" spans="6:6" x14ac:dyDescent="0.25">
      <c r="F10738" s="44"/>
    </row>
    <row r="10739" spans="6:6" x14ac:dyDescent="0.25">
      <c r="F10739" s="44"/>
    </row>
    <row r="10740" spans="6:6" x14ac:dyDescent="0.25">
      <c r="F10740" s="44"/>
    </row>
    <row r="10741" spans="6:6" x14ac:dyDescent="0.25">
      <c r="F10741" s="44"/>
    </row>
    <row r="10742" spans="6:6" x14ac:dyDescent="0.25">
      <c r="F10742" s="44"/>
    </row>
    <row r="10743" spans="6:6" x14ac:dyDescent="0.25">
      <c r="F10743" s="44"/>
    </row>
    <row r="10744" spans="6:6" x14ac:dyDescent="0.25">
      <c r="F10744" s="44"/>
    </row>
    <row r="10745" spans="6:6" x14ac:dyDescent="0.25">
      <c r="F10745" s="44"/>
    </row>
    <row r="10746" spans="6:6" x14ac:dyDescent="0.25">
      <c r="F10746" s="44"/>
    </row>
    <row r="10747" spans="6:6" x14ac:dyDescent="0.25">
      <c r="F10747" s="44"/>
    </row>
    <row r="10748" spans="6:6" x14ac:dyDescent="0.25">
      <c r="F10748" s="44"/>
    </row>
    <row r="10749" spans="6:6" x14ac:dyDescent="0.25">
      <c r="F10749" s="44"/>
    </row>
    <row r="10750" spans="6:6" x14ac:dyDescent="0.25">
      <c r="F10750" s="44"/>
    </row>
    <row r="10751" spans="6:6" x14ac:dyDescent="0.25">
      <c r="F10751" s="44"/>
    </row>
    <row r="10752" spans="6:6" x14ac:dyDescent="0.25">
      <c r="F10752" s="44"/>
    </row>
    <row r="10753" spans="6:6" x14ac:dyDescent="0.25">
      <c r="F10753" s="44"/>
    </row>
    <row r="10754" spans="6:6" x14ac:dyDescent="0.25">
      <c r="F10754" s="44"/>
    </row>
    <row r="10755" spans="6:6" x14ac:dyDescent="0.25">
      <c r="F10755" s="44"/>
    </row>
    <row r="10756" spans="6:6" x14ac:dyDescent="0.25">
      <c r="F10756" s="44"/>
    </row>
    <row r="10757" spans="6:6" x14ac:dyDescent="0.25">
      <c r="F10757" s="44"/>
    </row>
    <row r="10758" spans="6:6" x14ac:dyDescent="0.25">
      <c r="F10758" s="44"/>
    </row>
    <row r="10759" spans="6:6" x14ac:dyDescent="0.25">
      <c r="F10759" s="44"/>
    </row>
    <row r="10760" spans="6:6" x14ac:dyDescent="0.25">
      <c r="F10760" s="44"/>
    </row>
    <row r="10761" spans="6:6" x14ac:dyDescent="0.25">
      <c r="F10761" s="44"/>
    </row>
    <row r="10762" spans="6:6" x14ac:dyDescent="0.25">
      <c r="F10762" s="44"/>
    </row>
    <row r="10763" spans="6:6" x14ac:dyDescent="0.25">
      <c r="F10763" s="44"/>
    </row>
    <row r="10764" spans="6:6" x14ac:dyDescent="0.25">
      <c r="F10764" s="44"/>
    </row>
    <row r="10765" spans="6:6" x14ac:dyDescent="0.25">
      <c r="F10765" s="44"/>
    </row>
    <row r="10766" spans="6:6" x14ac:dyDescent="0.25">
      <c r="F10766" s="44"/>
    </row>
    <row r="10767" spans="6:6" x14ac:dyDescent="0.25">
      <c r="F10767" s="44"/>
    </row>
    <row r="10768" spans="6:6" x14ac:dyDescent="0.25">
      <c r="F10768" s="44"/>
    </row>
    <row r="10769" spans="6:6" x14ac:dyDescent="0.25">
      <c r="F10769" s="44"/>
    </row>
    <row r="10770" spans="6:6" x14ac:dyDescent="0.25">
      <c r="F10770" s="44"/>
    </row>
    <row r="10771" spans="6:6" x14ac:dyDescent="0.25">
      <c r="F10771" s="44"/>
    </row>
    <row r="10772" spans="6:6" x14ac:dyDescent="0.25">
      <c r="F10772" s="44"/>
    </row>
    <row r="10773" spans="6:6" x14ac:dyDescent="0.25">
      <c r="F10773" s="44"/>
    </row>
    <row r="10774" spans="6:6" x14ac:dyDescent="0.25">
      <c r="F10774" s="44"/>
    </row>
    <row r="10775" spans="6:6" x14ac:dyDescent="0.25">
      <c r="F10775" s="44"/>
    </row>
    <row r="10776" spans="6:6" x14ac:dyDescent="0.25">
      <c r="F10776" s="44"/>
    </row>
    <row r="10777" spans="6:6" x14ac:dyDescent="0.25">
      <c r="F10777" s="44"/>
    </row>
    <row r="10778" spans="6:6" x14ac:dyDescent="0.25">
      <c r="F10778" s="44"/>
    </row>
    <row r="10779" spans="6:6" x14ac:dyDescent="0.25">
      <c r="F10779" s="44"/>
    </row>
    <row r="10780" spans="6:6" x14ac:dyDescent="0.25">
      <c r="F10780" s="44"/>
    </row>
    <row r="10781" spans="6:6" x14ac:dyDescent="0.25">
      <c r="F10781" s="44"/>
    </row>
    <row r="10782" spans="6:6" x14ac:dyDescent="0.25">
      <c r="F10782" s="44"/>
    </row>
    <row r="10783" spans="6:6" x14ac:dyDescent="0.25">
      <c r="F10783" s="44"/>
    </row>
    <row r="10784" spans="6:6" x14ac:dyDescent="0.25">
      <c r="F10784" s="44"/>
    </row>
    <row r="10785" spans="6:6" x14ac:dyDescent="0.25">
      <c r="F10785" s="44"/>
    </row>
    <row r="10786" spans="6:6" x14ac:dyDescent="0.25">
      <c r="F10786" s="44"/>
    </row>
    <row r="10787" spans="6:6" x14ac:dyDescent="0.25">
      <c r="F10787" s="44"/>
    </row>
    <row r="10788" spans="6:6" x14ac:dyDescent="0.25">
      <c r="F10788" s="44"/>
    </row>
    <row r="10789" spans="6:6" x14ac:dyDescent="0.25">
      <c r="F10789" s="44"/>
    </row>
    <row r="10790" spans="6:6" x14ac:dyDescent="0.25">
      <c r="F10790" s="44"/>
    </row>
    <row r="10791" spans="6:6" x14ac:dyDescent="0.25">
      <c r="F10791" s="44"/>
    </row>
    <row r="10792" spans="6:6" x14ac:dyDescent="0.25">
      <c r="F10792" s="44"/>
    </row>
    <row r="10793" spans="6:6" x14ac:dyDescent="0.25">
      <c r="F10793" s="44"/>
    </row>
    <row r="10794" spans="6:6" x14ac:dyDescent="0.25">
      <c r="F10794" s="44"/>
    </row>
    <row r="10795" spans="6:6" x14ac:dyDescent="0.25">
      <c r="F10795" s="44"/>
    </row>
    <row r="10796" spans="6:6" x14ac:dyDescent="0.25">
      <c r="F10796" s="44"/>
    </row>
    <row r="10797" spans="6:6" x14ac:dyDescent="0.25">
      <c r="F10797" s="44"/>
    </row>
    <row r="10798" spans="6:6" x14ac:dyDescent="0.25">
      <c r="F10798" s="44"/>
    </row>
    <row r="10799" spans="6:6" x14ac:dyDescent="0.25">
      <c r="F10799" s="44"/>
    </row>
    <row r="10800" spans="6:6" x14ac:dyDescent="0.25">
      <c r="F10800" s="44"/>
    </row>
    <row r="10801" spans="6:6" x14ac:dyDescent="0.25">
      <c r="F10801" s="44"/>
    </row>
    <row r="10802" spans="6:6" x14ac:dyDescent="0.25">
      <c r="F10802" s="44"/>
    </row>
    <row r="10803" spans="6:6" x14ac:dyDescent="0.25">
      <c r="F10803" s="44"/>
    </row>
    <row r="10804" spans="6:6" x14ac:dyDescent="0.25">
      <c r="F10804" s="44"/>
    </row>
    <row r="10805" spans="6:6" x14ac:dyDescent="0.25">
      <c r="F10805" s="44"/>
    </row>
    <row r="10806" spans="6:6" x14ac:dyDescent="0.25">
      <c r="F10806" s="44"/>
    </row>
    <row r="10807" spans="6:6" x14ac:dyDescent="0.25">
      <c r="F10807" s="44"/>
    </row>
    <row r="10808" spans="6:6" x14ac:dyDescent="0.25">
      <c r="F10808" s="44"/>
    </row>
    <row r="10809" spans="6:6" x14ac:dyDescent="0.25">
      <c r="F10809" s="44"/>
    </row>
    <row r="10810" spans="6:6" x14ac:dyDescent="0.25">
      <c r="F10810" s="44"/>
    </row>
    <row r="10811" spans="6:6" x14ac:dyDescent="0.25">
      <c r="F10811" s="44"/>
    </row>
    <row r="10812" spans="6:6" x14ac:dyDescent="0.25">
      <c r="F10812" s="44"/>
    </row>
    <row r="10813" spans="6:6" x14ac:dyDescent="0.25">
      <c r="F10813" s="44"/>
    </row>
    <row r="10814" spans="6:6" x14ac:dyDescent="0.25">
      <c r="F10814" s="44"/>
    </row>
    <row r="10815" spans="6:6" x14ac:dyDescent="0.25">
      <c r="F10815" s="44"/>
    </row>
    <row r="10816" spans="6:6" x14ac:dyDescent="0.25">
      <c r="F10816" s="44"/>
    </row>
    <row r="10817" spans="6:6" x14ac:dyDescent="0.25">
      <c r="F10817" s="44"/>
    </row>
    <row r="10818" spans="6:6" x14ac:dyDescent="0.25">
      <c r="F10818" s="44"/>
    </row>
    <row r="10819" spans="6:6" x14ac:dyDescent="0.25">
      <c r="F10819" s="44"/>
    </row>
    <row r="10820" spans="6:6" x14ac:dyDescent="0.25">
      <c r="F10820" s="44"/>
    </row>
    <row r="10821" spans="6:6" x14ac:dyDescent="0.25">
      <c r="F10821" s="44"/>
    </row>
    <row r="10822" spans="6:6" x14ac:dyDescent="0.25">
      <c r="F10822" s="44"/>
    </row>
    <row r="10823" spans="6:6" x14ac:dyDescent="0.25">
      <c r="F10823" s="44"/>
    </row>
    <row r="10824" spans="6:6" x14ac:dyDescent="0.25">
      <c r="F10824" s="44"/>
    </row>
    <row r="10825" spans="6:6" x14ac:dyDescent="0.25">
      <c r="F10825" s="44"/>
    </row>
    <row r="10826" spans="6:6" x14ac:dyDescent="0.25">
      <c r="F10826" s="44"/>
    </row>
    <row r="10827" spans="6:6" x14ac:dyDescent="0.25">
      <c r="F10827" s="44"/>
    </row>
    <row r="10828" spans="6:6" x14ac:dyDescent="0.25">
      <c r="F10828" s="44"/>
    </row>
    <row r="10829" spans="6:6" x14ac:dyDescent="0.25">
      <c r="F10829" s="44"/>
    </row>
    <row r="10830" spans="6:6" x14ac:dyDescent="0.25">
      <c r="F10830" s="44"/>
    </row>
    <row r="10831" spans="6:6" x14ac:dyDescent="0.25">
      <c r="F10831" s="44"/>
    </row>
    <row r="10832" spans="6:6" x14ac:dyDescent="0.25">
      <c r="F10832" s="44"/>
    </row>
    <row r="10833" spans="6:6" x14ac:dyDescent="0.25">
      <c r="F10833" s="44"/>
    </row>
    <row r="10834" spans="6:6" x14ac:dyDescent="0.25">
      <c r="F10834" s="44"/>
    </row>
    <row r="10835" spans="6:6" x14ac:dyDescent="0.25">
      <c r="F10835" s="44"/>
    </row>
    <row r="10836" spans="6:6" x14ac:dyDescent="0.25">
      <c r="F10836" s="44"/>
    </row>
    <row r="10837" spans="6:6" x14ac:dyDescent="0.25">
      <c r="F10837" s="44"/>
    </row>
    <row r="10838" spans="6:6" x14ac:dyDescent="0.25">
      <c r="F10838" s="44"/>
    </row>
    <row r="10839" spans="6:6" x14ac:dyDescent="0.25">
      <c r="F10839" s="44"/>
    </row>
    <row r="10840" spans="6:6" x14ac:dyDescent="0.25">
      <c r="F10840" s="44"/>
    </row>
    <row r="10841" spans="6:6" x14ac:dyDescent="0.25">
      <c r="F10841" s="44"/>
    </row>
    <row r="10842" spans="6:6" x14ac:dyDescent="0.25">
      <c r="F10842" s="44"/>
    </row>
    <row r="10843" spans="6:6" x14ac:dyDescent="0.25">
      <c r="F10843" s="44"/>
    </row>
    <row r="10844" spans="6:6" x14ac:dyDescent="0.25">
      <c r="F10844" s="44"/>
    </row>
    <row r="10845" spans="6:6" x14ac:dyDescent="0.25">
      <c r="F10845" s="44"/>
    </row>
    <row r="10846" spans="6:6" x14ac:dyDescent="0.25">
      <c r="F10846" s="44"/>
    </row>
    <row r="10847" spans="6:6" x14ac:dyDescent="0.25">
      <c r="F10847" s="44"/>
    </row>
    <row r="10848" spans="6:6" x14ac:dyDescent="0.25">
      <c r="F10848" s="44"/>
    </row>
    <row r="10849" spans="6:6" x14ac:dyDescent="0.25">
      <c r="F10849" s="44"/>
    </row>
    <row r="10850" spans="6:6" x14ac:dyDescent="0.25">
      <c r="F10850" s="44"/>
    </row>
    <row r="10851" spans="6:6" x14ac:dyDescent="0.25">
      <c r="F10851" s="44"/>
    </row>
    <row r="10852" spans="6:6" x14ac:dyDescent="0.25">
      <c r="F10852" s="44"/>
    </row>
    <row r="10853" spans="6:6" x14ac:dyDescent="0.25">
      <c r="F10853" s="44"/>
    </row>
    <row r="10854" spans="6:6" x14ac:dyDescent="0.25">
      <c r="F10854" s="44"/>
    </row>
    <row r="10855" spans="6:6" x14ac:dyDescent="0.25">
      <c r="F10855" s="44"/>
    </row>
    <row r="10856" spans="6:6" x14ac:dyDescent="0.25">
      <c r="F10856" s="44"/>
    </row>
    <row r="10857" spans="6:6" x14ac:dyDescent="0.25">
      <c r="F10857" s="44"/>
    </row>
    <row r="10858" spans="6:6" x14ac:dyDescent="0.25">
      <c r="F10858" s="44"/>
    </row>
    <row r="10859" spans="6:6" x14ac:dyDescent="0.25">
      <c r="F10859" s="44"/>
    </row>
    <row r="10860" spans="6:6" x14ac:dyDescent="0.25">
      <c r="F10860" s="44"/>
    </row>
    <row r="10861" spans="6:6" x14ac:dyDescent="0.25">
      <c r="F10861" s="44"/>
    </row>
    <row r="10862" spans="6:6" x14ac:dyDescent="0.25">
      <c r="F10862" s="44"/>
    </row>
    <row r="10863" spans="6:6" x14ac:dyDescent="0.25">
      <c r="F10863" s="44"/>
    </row>
    <row r="10864" spans="6:6" x14ac:dyDescent="0.25">
      <c r="F10864" s="44"/>
    </row>
    <row r="10865" spans="6:6" x14ac:dyDescent="0.25">
      <c r="F10865" s="44"/>
    </row>
    <row r="10866" spans="6:6" x14ac:dyDescent="0.25">
      <c r="F10866" s="44"/>
    </row>
    <row r="10867" spans="6:6" x14ac:dyDescent="0.25">
      <c r="F10867" s="44"/>
    </row>
    <row r="10868" spans="6:6" x14ac:dyDescent="0.25">
      <c r="F10868" s="44"/>
    </row>
    <row r="10869" spans="6:6" x14ac:dyDescent="0.25">
      <c r="F10869" s="44"/>
    </row>
    <row r="10870" spans="6:6" x14ac:dyDescent="0.25">
      <c r="F10870" s="44"/>
    </row>
    <row r="10871" spans="6:6" x14ac:dyDescent="0.25">
      <c r="F10871" s="44"/>
    </row>
    <row r="10872" spans="6:6" x14ac:dyDescent="0.25">
      <c r="F10872" s="44"/>
    </row>
    <row r="10873" spans="6:6" x14ac:dyDescent="0.25">
      <c r="F10873" s="44"/>
    </row>
    <row r="10874" spans="6:6" x14ac:dyDescent="0.25">
      <c r="F10874" s="44"/>
    </row>
    <row r="10875" spans="6:6" x14ac:dyDescent="0.25">
      <c r="F10875" s="44"/>
    </row>
    <row r="10876" spans="6:6" x14ac:dyDescent="0.25">
      <c r="F10876" s="44"/>
    </row>
    <row r="10877" spans="6:6" x14ac:dyDescent="0.25">
      <c r="F10877" s="44"/>
    </row>
    <row r="10878" spans="6:6" x14ac:dyDescent="0.25">
      <c r="F10878" s="44"/>
    </row>
    <row r="10879" spans="6:6" x14ac:dyDescent="0.25">
      <c r="F10879" s="44"/>
    </row>
    <row r="10880" spans="6:6" x14ac:dyDescent="0.25">
      <c r="F10880" s="44"/>
    </row>
    <row r="10881" spans="6:6" x14ac:dyDescent="0.25">
      <c r="F10881" s="44"/>
    </row>
    <row r="10882" spans="6:6" x14ac:dyDescent="0.25">
      <c r="F10882" s="44"/>
    </row>
    <row r="10883" spans="6:6" x14ac:dyDescent="0.25">
      <c r="F10883" s="44"/>
    </row>
    <row r="10884" spans="6:6" x14ac:dyDescent="0.25">
      <c r="F10884" s="44"/>
    </row>
    <row r="10885" spans="6:6" x14ac:dyDescent="0.25">
      <c r="F10885" s="44"/>
    </row>
    <row r="10886" spans="6:6" x14ac:dyDescent="0.25">
      <c r="F10886" s="44"/>
    </row>
    <row r="10887" spans="6:6" x14ac:dyDescent="0.25">
      <c r="F10887" s="44"/>
    </row>
    <row r="10888" spans="6:6" x14ac:dyDescent="0.25">
      <c r="F10888" s="44"/>
    </row>
    <row r="10889" spans="6:6" x14ac:dyDescent="0.25">
      <c r="F10889" s="44"/>
    </row>
    <row r="10890" spans="6:6" x14ac:dyDescent="0.25">
      <c r="F10890" s="44"/>
    </row>
    <row r="10891" spans="6:6" x14ac:dyDescent="0.25">
      <c r="F10891" s="44"/>
    </row>
    <row r="10892" spans="6:6" x14ac:dyDescent="0.25">
      <c r="F10892" s="44"/>
    </row>
    <row r="10893" spans="6:6" x14ac:dyDescent="0.25">
      <c r="F10893" s="44"/>
    </row>
    <row r="10894" spans="6:6" x14ac:dyDescent="0.25">
      <c r="F10894" s="44"/>
    </row>
    <row r="10895" spans="6:6" x14ac:dyDescent="0.25">
      <c r="F10895" s="44"/>
    </row>
    <row r="10896" spans="6:6" x14ac:dyDescent="0.25">
      <c r="F10896" s="44"/>
    </row>
    <row r="10897" spans="6:6" x14ac:dyDescent="0.25">
      <c r="F10897" s="44"/>
    </row>
    <row r="10898" spans="6:6" x14ac:dyDescent="0.25">
      <c r="F10898" s="44"/>
    </row>
    <row r="10899" spans="6:6" x14ac:dyDescent="0.25">
      <c r="F10899" s="44"/>
    </row>
    <row r="10900" spans="6:6" x14ac:dyDescent="0.25">
      <c r="F10900" s="44"/>
    </row>
    <row r="10901" spans="6:6" x14ac:dyDescent="0.25">
      <c r="F10901" s="44"/>
    </row>
    <row r="10902" spans="6:6" x14ac:dyDescent="0.25">
      <c r="F10902" s="44"/>
    </row>
    <row r="10903" spans="6:6" x14ac:dyDescent="0.25">
      <c r="F10903" s="44"/>
    </row>
    <row r="10904" spans="6:6" x14ac:dyDescent="0.25">
      <c r="F10904" s="44"/>
    </row>
    <row r="10905" spans="6:6" x14ac:dyDescent="0.25">
      <c r="F10905" s="44"/>
    </row>
    <row r="10906" spans="6:6" x14ac:dyDescent="0.25">
      <c r="F10906" s="44"/>
    </row>
    <row r="10907" spans="6:6" x14ac:dyDescent="0.25">
      <c r="F10907" s="44"/>
    </row>
    <row r="10908" spans="6:6" x14ac:dyDescent="0.25">
      <c r="F10908" s="44"/>
    </row>
    <row r="10909" spans="6:6" x14ac:dyDescent="0.25">
      <c r="F10909" s="44"/>
    </row>
    <row r="10910" spans="6:6" x14ac:dyDescent="0.25">
      <c r="F10910" s="44"/>
    </row>
    <row r="10911" spans="6:6" x14ac:dyDescent="0.25">
      <c r="F10911" s="44"/>
    </row>
    <row r="10912" spans="6:6" x14ac:dyDescent="0.25">
      <c r="F10912" s="44"/>
    </row>
    <row r="10913" spans="6:6" x14ac:dyDescent="0.25">
      <c r="F10913" s="44"/>
    </row>
    <row r="10914" spans="6:6" x14ac:dyDescent="0.25">
      <c r="F10914" s="44"/>
    </row>
    <row r="10915" spans="6:6" x14ac:dyDescent="0.25">
      <c r="F10915" s="44"/>
    </row>
    <row r="10916" spans="6:6" x14ac:dyDescent="0.25">
      <c r="F10916" s="44"/>
    </row>
    <row r="10917" spans="6:6" x14ac:dyDescent="0.25">
      <c r="F10917" s="44"/>
    </row>
    <row r="10918" spans="6:6" x14ac:dyDescent="0.25">
      <c r="F10918" s="44"/>
    </row>
    <row r="10919" spans="6:6" x14ac:dyDescent="0.25">
      <c r="F10919" s="44"/>
    </row>
    <row r="10920" spans="6:6" x14ac:dyDescent="0.25">
      <c r="F10920" s="44"/>
    </row>
    <row r="10921" spans="6:6" x14ac:dyDescent="0.25">
      <c r="F10921" s="44"/>
    </row>
    <row r="10922" spans="6:6" x14ac:dyDescent="0.25">
      <c r="F10922" s="44"/>
    </row>
    <row r="10923" spans="6:6" x14ac:dyDescent="0.25">
      <c r="F10923" s="44"/>
    </row>
    <row r="10924" spans="6:6" x14ac:dyDescent="0.25">
      <c r="F10924" s="44"/>
    </row>
    <row r="10925" spans="6:6" x14ac:dyDescent="0.25">
      <c r="F10925" s="44"/>
    </row>
    <row r="10926" spans="6:6" x14ac:dyDescent="0.25">
      <c r="F10926" s="44"/>
    </row>
    <row r="10927" spans="6:6" x14ac:dyDescent="0.25">
      <c r="F10927" s="44"/>
    </row>
    <row r="10928" spans="6:6" x14ac:dyDescent="0.25">
      <c r="F10928" s="44"/>
    </row>
    <row r="10929" spans="6:6" x14ac:dyDescent="0.25">
      <c r="F10929" s="44"/>
    </row>
    <row r="10930" spans="6:6" x14ac:dyDescent="0.25">
      <c r="F10930" s="44"/>
    </row>
    <row r="10931" spans="6:6" x14ac:dyDescent="0.25">
      <c r="F10931" s="44"/>
    </row>
    <row r="10932" spans="6:6" x14ac:dyDescent="0.25">
      <c r="F10932" s="44"/>
    </row>
    <row r="10933" spans="6:6" x14ac:dyDescent="0.25">
      <c r="F10933" s="44"/>
    </row>
    <row r="10934" spans="6:6" x14ac:dyDescent="0.25">
      <c r="F10934" s="44"/>
    </row>
    <row r="10935" spans="6:6" x14ac:dyDescent="0.25">
      <c r="F10935" s="44"/>
    </row>
    <row r="10936" spans="6:6" x14ac:dyDescent="0.25">
      <c r="F10936" s="44"/>
    </row>
    <row r="10937" spans="6:6" x14ac:dyDescent="0.25">
      <c r="F10937" s="44"/>
    </row>
    <row r="10938" spans="6:6" x14ac:dyDescent="0.25">
      <c r="F10938" s="44"/>
    </row>
    <row r="10939" spans="6:6" x14ac:dyDescent="0.25">
      <c r="F10939" s="44"/>
    </row>
    <row r="10940" spans="6:6" x14ac:dyDescent="0.25">
      <c r="F10940" s="44"/>
    </row>
    <row r="10941" spans="6:6" x14ac:dyDescent="0.25">
      <c r="F10941" s="44"/>
    </row>
    <row r="10942" spans="6:6" x14ac:dyDescent="0.25">
      <c r="F10942" s="44"/>
    </row>
    <row r="10943" spans="6:6" x14ac:dyDescent="0.25">
      <c r="F10943" s="44"/>
    </row>
    <row r="10944" spans="6:6" x14ac:dyDescent="0.25">
      <c r="F10944" s="44"/>
    </row>
    <row r="10945" spans="6:6" x14ac:dyDescent="0.25">
      <c r="F10945" s="44"/>
    </row>
    <row r="10946" spans="6:6" x14ac:dyDescent="0.25">
      <c r="F10946" s="44"/>
    </row>
    <row r="10947" spans="6:6" x14ac:dyDescent="0.25">
      <c r="F10947" s="44"/>
    </row>
    <row r="10948" spans="6:6" x14ac:dyDescent="0.25">
      <c r="F10948" s="44"/>
    </row>
    <row r="10949" spans="6:6" x14ac:dyDescent="0.25">
      <c r="F10949" s="44"/>
    </row>
    <row r="10950" spans="6:6" x14ac:dyDescent="0.25">
      <c r="F10950" s="44"/>
    </row>
    <row r="10951" spans="6:6" x14ac:dyDescent="0.25">
      <c r="F10951" s="44"/>
    </row>
    <row r="10952" spans="6:6" x14ac:dyDescent="0.25">
      <c r="F10952" s="44"/>
    </row>
    <row r="10953" spans="6:6" x14ac:dyDescent="0.25">
      <c r="F10953" s="44"/>
    </row>
    <row r="10954" spans="6:6" x14ac:dyDescent="0.25">
      <c r="F10954" s="44"/>
    </row>
    <row r="10955" spans="6:6" x14ac:dyDescent="0.25">
      <c r="F10955" s="44"/>
    </row>
    <row r="10956" spans="6:6" x14ac:dyDescent="0.25">
      <c r="F10956" s="44"/>
    </row>
    <row r="10957" spans="6:6" x14ac:dyDescent="0.25">
      <c r="F10957" s="44"/>
    </row>
    <row r="10958" spans="6:6" x14ac:dyDescent="0.25">
      <c r="F10958" s="44"/>
    </row>
    <row r="10959" spans="6:6" x14ac:dyDescent="0.25">
      <c r="F10959" s="44"/>
    </row>
    <row r="10960" spans="6:6" x14ac:dyDescent="0.25">
      <c r="F10960" s="44"/>
    </row>
    <row r="10961" spans="6:6" x14ac:dyDescent="0.25">
      <c r="F10961" s="44"/>
    </row>
    <row r="10962" spans="6:6" x14ac:dyDescent="0.25">
      <c r="F10962" s="44"/>
    </row>
    <row r="10963" spans="6:6" x14ac:dyDescent="0.25">
      <c r="F10963" s="44"/>
    </row>
    <row r="10964" spans="6:6" x14ac:dyDescent="0.25">
      <c r="F10964" s="44"/>
    </row>
    <row r="10965" spans="6:6" x14ac:dyDescent="0.25">
      <c r="F10965" s="44"/>
    </row>
    <row r="10966" spans="6:6" x14ac:dyDescent="0.25">
      <c r="F10966" s="44"/>
    </row>
    <row r="10967" spans="6:6" x14ac:dyDescent="0.25">
      <c r="F10967" s="44"/>
    </row>
    <row r="10968" spans="6:6" x14ac:dyDescent="0.25">
      <c r="F10968" s="44"/>
    </row>
    <row r="10969" spans="6:6" x14ac:dyDescent="0.25">
      <c r="F10969" s="44"/>
    </row>
    <row r="10970" spans="6:6" x14ac:dyDescent="0.25">
      <c r="F10970" s="44"/>
    </row>
    <row r="10971" spans="6:6" x14ac:dyDescent="0.25">
      <c r="F10971" s="44"/>
    </row>
    <row r="10972" spans="6:6" x14ac:dyDescent="0.25">
      <c r="F10972" s="44"/>
    </row>
    <row r="10973" spans="6:6" x14ac:dyDescent="0.25">
      <c r="F10973" s="44"/>
    </row>
    <row r="10974" spans="6:6" x14ac:dyDescent="0.25">
      <c r="F10974" s="44"/>
    </row>
    <row r="10975" spans="6:6" x14ac:dyDescent="0.25">
      <c r="F10975" s="44"/>
    </row>
    <row r="10976" spans="6:6" x14ac:dyDescent="0.25">
      <c r="F10976" s="44"/>
    </row>
    <row r="10977" spans="6:6" x14ac:dyDescent="0.25">
      <c r="F10977" s="44"/>
    </row>
    <row r="10978" spans="6:6" x14ac:dyDescent="0.25">
      <c r="F10978" s="44"/>
    </row>
    <row r="10979" spans="6:6" x14ac:dyDescent="0.25">
      <c r="F10979" s="44"/>
    </row>
    <row r="10980" spans="6:6" x14ac:dyDescent="0.25">
      <c r="F10980" s="44"/>
    </row>
    <row r="10981" spans="6:6" x14ac:dyDescent="0.25">
      <c r="F10981" s="44"/>
    </row>
    <row r="10982" spans="6:6" x14ac:dyDescent="0.25">
      <c r="F10982" s="44"/>
    </row>
    <row r="10983" spans="6:6" x14ac:dyDescent="0.25">
      <c r="F10983" s="44"/>
    </row>
    <row r="10984" spans="6:6" x14ac:dyDescent="0.25">
      <c r="F10984" s="44"/>
    </row>
    <row r="10985" spans="6:6" x14ac:dyDescent="0.25">
      <c r="F10985" s="44"/>
    </row>
    <row r="10986" spans="6:6" x14ac:dyDescent="0.25">
      <c r="F10986" s="44"/>
    </row>
    <row r="10987" spans="6:6" x14ac:dyDescent="0.25">
      <c r="F10987" s="44"/>
    </row>
    <row r="10988" spans="6:6" x14ac:dyDescent="0.25">
      <c r="F10988" s="44"/>
    </row>
    <row r="10989" spans="6:6" x14ac:dyDescent="0.25">
      <c r="F10989" s="44"/>
    </row>
    <row r="10990" spans="6:6" x14ac:dyDescent="0.25">
      <c r="F10990" s="44"/>
    </row>
    <row r="10991" spans="6:6" x14ac:dyDescent="0.25">
      <c r="F10991" s="44"/>
    </row>
    <row r="10992" spans="6:6" x14ac:dyDescent="0.25">
      <c r="F10992" s="44"/>
    </row>
    <row r="10993" spans="6:6" x14ac:dyDescent="0.25">
      <c r="F10993" s="44"/>
    </row>
    <row r="10994" spans="6:6" x14ac:dyDescent="0.25">
      <c r="F10994" s="44"/>
    </row>
    <row r="10995" spans="6:6" x14ac:dyDescent="0.25">
      <c r="F10995" s="44"/>
    </row>
    <row r="10996" spans="6:6" x14ac:dyDescent="0.25">
      <c r="F10996" s="44"/>
    </row>
    <row r="10997" spans="6:6" x14ac:dyDescent="0.25">
      <c r="F10997" s="44"/>
    </row>
    <row r="10998" spans="6:6" x14ac:dyDescent="0.25">
      <c r="F10998" s="44"/>
    </row>
    <row r="10999" spans="6:6" x14ac:dyDescent="0.25">
      <c r="F10999" s="44"/>
    </row>
    <row r="11000" spans="6:6" x14ac:dyDescent="0.25">
      <c r="F11000" s="44"/>
    </row>
    <row r="11001" spans="6:6" x14ac:dyDescent="0.25">
      <c r="F11001" s="44"/>
    </row>
    <row r="11002" spans="6:6" x14ac:dyDescent="0.25">
      <c r="F11002" s="44"/>
    </row>
    <row r="11003" spans="6:6" x14ac:dyDescent="0.25">
      <c r="F11003" s="44"/>
    </row>
    <row r="11004" spans="6:6" x14ac:dyDescent="0.25">
      <c r="F11004" s="44"/>
    </row>
    <row r="11005" spans="6:6" x14ac:dyDescent="0.25">
      <c r="F11005" s="44"/>
    </row>
    <row r="11006" spans="6:6" x14ac:dyDescent="0.25">
      <c r="F11006" s="44"/>
    </row>
    <row r="11007" spans="6:6" x14ac:dyDescent="0.25">
      <c r="F11007" s="44"/>
    </row>
    <row r="11008" spans="6:6" x14ac:dyDescent="0.25">
      <c r="F11008" s="44"/>
    </row>
    <row r="11009" spans="6:6" x14ac:dyDescent="0.25">
      <c r="F11009" s="44"/>
    </row>
    <row r="11010" spans="6:6" x14ac:dyDescent="0.25">
      <c r="F11010" s="44"/>
    </row>
    <row r="11011" spans="6:6" x14ac:dyDescent="0.25">
      <c r="F11011" s="44"/>
    </row>
    <row r="11012" spans="6:6" x14ac:dyDescent="0.25">
      <c r="F11012" s="44"/>
    </row>
    <row r="11013" spans="6:6" x14ac:dyDescent="0.25">
      <c r="F11013" s="44"/>
    </row>
    <row r="11014" spans="6:6" x14ac:dyDescent="0.25">
      <c r="F11014" s="44"/>
    </row>
    <row r="11015" spans="6:6" x14ac:dyDescent="0.25">
      <c r="F11015" s="44"/>
    </row>
    <row r="11016" spans="6:6" x14ac:dyDescent="0.25">
      <c r="F11016" s="44"/>
    </row>
    <row r="11017" spans="6:6" x14ac:dyDescent="0.25">
      <c r="F11017" s="44"/>
    </row>
    <row r="11018" spans="6:6" x14ac:dyDescent="0.25">
      <c r="F11018" s="44"/>
    </row>
    <row r="11019" spans="6:6" x14ac:dyDescent="0.25">
      <c r="F11019" s="44"/>
    </row>
    <row r="11020" spans="6:6" x14ac:dyDescent="0.25">
      <c r="F11020" s="44"/>
    </row>
    <row r="11021" spans="6:6" x14ac:dyDescent="0.25">
      <c r="F11021" s="44"/>
    </row>
    <row r="11022" spans="6:6" x14ac:dyDescent="0.25">
      <c r="F11022" s="44"/>
    </row>
    <row r="11023" spans="6:6" x14ac:dyDescent="0.25">
      <c r="F11023" s="44"/>
    </row>
    <row r="11024" spans="6:6" x14ac:dyDescent="0.25">
      <c r="F11024" s="44"/>
    </row>
    <row r="11025" spans="6:6" x14ac:dyDescent="0.25">
      <c r="F11025" s="44"/>
    </row>
    <row r="11026" spans="6:6" x14ac:dyDescent="0.25">
      <c r="F11026" s="44"/>
    </row>
    <row r="11027" spans="6:6" x14ac:dyDescent="0.25">
      <c r="F11027" s="44"/>
    </row>
    <row r="11028" spans="6:6" x14ac:dyDescent="0.25">
      <c r="F11028" s="44"/>
    </row>
    <row r="11029" spans="6:6" x14ac:dyDescent="0.25">
      <c r="F11029" s="44"/>
    </row>
    <row r="11030" spans="6:6" x14ac:dyDescent="0.25">
      <c r="F11030" s="44"/>
    </row>
    <row r="11031" spans="6:6" x14ac:dyDescent="0.25">
      <c r="F11031" s="44"/>
    </row>
    <row r="11032" spans="6:6" x14ac:dyDescent="0.25">
      <c r="F11032" s="44"/>
    </row>
    <row r="11033" spans="6:6" x14ac:dyDescent="0.25">
      <c r="F11033" s="44"/>
    </row>
    <row r="11034" spans="6:6" x14ac:dyDescent="0.25">
      <c r="F11034" s="44"/>
    </row>
    <row r="11035" spans="6:6" x14ac:dyDescent="0.25">
      <c r="F11035" s="44"/>
    </row>
    <row r="11036" spans="6:6" x14ac:dyDescent="0.25">
      <c r="F11036" s="44"/>
    </row>
    <row r="11037" spans="6:6" x14ac:dyDescent="0.25">
      <c r="F11037" s="44"/>
    </row>
    <row r="11038" spans="6:6" x14ac:dyDescent="0.25">
      <c r="F11038" s="44"/>
    </row>
    <row r="11039" spans="6:6" x14ac:dyDescent="0.25">
      <c r="F11039" s="44"/>
    </row>
    <row r="11040" spans="6:6" x14ac:dyDescent="0.25">
      <c r="F11040" s="44"/>
    </row>
    <row r="11041" spans="6:6" x14ac:dyDescent="0.25">
      <c r="F11041" s="44"/>
    </row>
    <row r="11042" spans="6:6" x14ac:dyDescent="0.25">
      <c r="F11042" s="44"/>
    </row>
    <row r="11043" spans="6:6" x14ac:dyDescent="0.25">
      <c r="F11043" s="44"/>
    </row>
    <row r="11044" spans="6:6" x14ac:dyDescent="0.25">
      <c r="F11044" s="44"/>
    </row>
    <row r="11045" spans="6:6" x14ac:dyDescent="0.25">
      <c r="F11045" s="44"/>
    </row>
    <row r="11046" spans="6:6" x14ac:dyDescent="0.25">
      <c r="F11046" s="44"/>
    </row>
    <row r="11047" spans="6:6" x14ac:dyDescent="0.25">
      <c r="F11047" s="44"/>
    </row>
    <row r="11048" spans="6:6" x14ac:dyDescent="0.25">
      <c r="F11048" s="44"/>
    </row>
    <row r="11049" spans="6:6" x14ac:dyDescent="0.25">
      <c r="F11049" s="44"/>
    </row>
    <row r="11050" spans="6:6" x14ac:dyDescent="0.25">
      <c r="F11050" s="44"/>
    </row>
    <row r="11051" spans="6:6" x14ac:dyDescent="0.25">
      <c r="F11051" s="44"/>
    </row>
    <row r="11052" spans="6:6" x14ac:dyDescent="0.25">
      <c r="F11052" s="44"/>
    </row>
    <row r="11053" spans="6:6" x14ac:dyDescent="0.25">
      <c r="F11053" s="44"/>
    </row>
    <row r="11054" spans="6:6" x14ac:dyDescent="0.25">
      <c r="F11054" s="44"/>
    </row>
    <row r="11055" spans="6:6" x14ac:dyDescent="0.25">
      <c r="F11055" s="44"/>
    </row>
    <row r="11056" spans="6:6" x14ac:dyDescent="0.25">
      <c r="F11056" s="44"/>
    </row>
    <row r="11057" spans="6:6" x14ac:dyDescent="0.25">
      <c r="F11057" s="44"/>
    </row>
    <row r="11058" spans="6:6" x14ac:dyDescent="0.25">
      <c r="F11058" s="44"/>
    </row>
    <row r="11059" spans="6:6" x14ac:dyDescent="0.25">
      <c r="F11059" s="44"/>
    </row>
    <row r="11060" spans="6:6" x14ac:dyDescent="0.25">
      <c r="F11060" s="44"/>
    </row>
    <row r="11061" spans="6:6" x14ac:dyDescent="0.25">
      <c r="F11061" s="44"/>
    </row>
    <row r="11062" spans="6:6" x14ac:dyDescent="0.25">
      <c r="F11062" s="44"/>
    </row>
    <row r="11063" spans="6:6" x14ac:dyDescent="0.25">
      <c r="F11063" s="44"/>
    </row>
    <row r="11064" spans="6:6" x14ac:dyDescent="0.25">
      <c r="F11064" s="44"/>
    </row>
    <row r="11065" spans="6:6" x14ac:dyDescent="0.25">
      <c r="F11065" s="44"/>
    </row>
    <row r="11066" spans="6:6" x14ac:dyDescent="0.25">
      <c r="F11066" s="44"/>
    </row>
    <row r="11067" spans="6:6" x14ac:dyDescent="0.25">
      <c r="F11067" s="44"/>
    </row>
    <row r="11068" spans="6:6" x14ac:dyDescent="0.25">
      <c r="F11068" s="44"/>
    </row>
    <row r="11069" spans="6:6" x14ac:dyDescent="0.25">
      <c r="F11069" s="44"/>
    </row>
    <row r="11070" spans="6:6" x14ac:dyDescent="0.25">
      <c r="F11070" s="44"/>
    </row>
    <row r="11071" spans="6:6" x14ac:dyDescent="0.25">
      <c r="F11071" s="44"/>
    </row>
    <row r="11072" spans="6:6" x14ac:dyDescent="0.25">
      <c r="F11072" s="44"/>
    </row>
    <row r="11073" spans="6:6" x14ac:dyDescent="0.25">
      <c r="F11073" s="44"/>
    </row>
    <row r="11074" spans="6:6" x14ac:dyDescent="0.25">
      <c r="F11074" s="44"/>
    </row>
    <row r="11075" spans="6:6" x14ac:dyDescent="0.25">
      <c r="F11075" s="44"/>
    </row>
    <row r="11076" spans="6:6" x14ac:dyDescent="0.25">
      <c r="F11076" s="44"/>
    </row>
    <row r="11077" spans="6:6" x14ac:dyDescent="0.25">
      <c r="F11077" s="44"/>
    </row>
    <row r="11078" spans="6:6" x14ac:dyDescent="0.25">
      <c r="F11078" s="44"/>
    </row>
    <row r="11079" spans="6:6" x14ac:dyDescent="0.25">
      <c r="F11079" s="44"/>
    </row>
    <row r="11080" spans="6:6" x14ac:dyDescent="0.25">
      <c r="F11080" s="44"/>
    </row>
    <row r="11081" spans="6:6" x14ac:dyDescent="0.25">
      <c r="F11081" s="44"/>
    </row>
    <row r="11082" spans="6:6" x14ac:dyDescent="0.25">
      <c r="F11082" s="44"/>
    </row>
    <row r="11083" spans="6:6" x14ac:dyDescent="0.25">
      <c r="F11083" s="44"/>
    </row>
    <row r="11084" spans="6:6" x14ac:dyDescent="0.25">
      <c r="F11084" s="44"/>
    </row>
    <row r="11085" spans="6:6" x14ac:dyDescent="0.25">
      <c r="F11085" s="44"/>
    </row>
    <row r="11086" spans="6:6" x14ac:dyDescent="0.25">
      <c r="F11086" s="44"/>
    </row>
    <row r="11087" spans="6:6" x14ac:dyDescent="0.25">
      <c r="F11087" s="44"/>
    </row>
    <row r="11088" spans="6:6" x14ac:dyDescent="0.25">
      <c r="F11088" s="44"/>
    </row>
    <row r="11089" spans="6:6" x14ac:dyDescent="0.25">
      <c r="F11089" s="44"/>
    </row>
    <row r="11090" spans="6:6" x14ac:dyDescent="0.25">
      <c r="F11090" s="44"/>
    </row>
    <row r="11091" spans="6:6" x14ac:dyDescent="0.25">
      <c r="F11091" s="44"/>
    </row>
    <row r="11092" spans="6:6" x14ac:dyDescent="0.25">
      <c r="F11092" s="44"/>
    </row>
    <row r="11093" spans="6:6" x14ac:dyDescent="0.25">
      <c r="F11093" s="44"/>
    </row>
    <row r="11094" spans="6:6" x14ac:dyDescent="0.25">
      <c r="F11094" s="44"/>
    </row>
    <row r="11095" spans="6:6" x14ac:dyDescent="0.25">
      <c r="F11095" s="44"/>
    </row>
    <row r="11096" spans="6:6" x14ac:dyDescent="0.25">
      <c r="F11096" s="44"/>
    </row>
    <row r="11097" spans="6:6" x14ac:dyDescent="0.25">
      <c r="F11097" s="44"/>
    </row>
    <row r="11098" spans="6:6" x14ac:dyDescent="0.25">
      <c r="F11098" s="44"/>
    </row>
    <row r="11099" spans="6:6" x14ac:dyDescent="0.25">
      <c r="F11099" s="44"/>
    </row>
    <row r="11100" spans="6:6" x14ac:dyDescent="0.25">
      <c r="F11100" s="44"/>
    </row>
    <row r="11101" spans="6:6" x14ac:dyDescent="0.25">
      <c r="F11101" s="44"/>
    </row>
    <row r="11102" spans="6:6" x14ac:dyDescent="0.25">
      <c r="F11102" s="44"/>
    </row>
    <row r="11103" spans="6:6" x14ac:dyDescent="0.25">
      <c r="F11103" s="44"/>
    </row>
    <row r="11104" spans="6:6" x14ac:dyDescent="0.25">
      <c r="F11104" s="44"/>
    </row>
    <row r="11105" spans="6:6" x14ac:dyDescent="0.25">
      <c r="F11105" s="44"/>
    </row>
    <row r="11106" spans="6:6" x14ac:dyDescent="0.25">
      <c r="F11106" s="44"/>
    </row>
    <row r="11107" spans="6:6" x14ac:dyDescent="0.25">
      <c r="F11107" s="44"/>
    </row>
    <row r="11108" spans="6:6" x14ac:dyDescent="0.25">
      <c r="F11108" s="44"/>
    </row>
    <row r="11109" spans="6:6" x14ac:dyDescent="0.25">
      <c r="F11109" s="44"/>
    </row>
    <row r="11110" spans="6:6" x14ac:dyDescent="0.25">
      <c r="F11110" s="44"/>
    </row>
    <row r="11111" spans="6:6" x14ac:dyDescent="0.25">
      <c r="F11111" s="44"/>
    </row>
    <row r="11112" spans="6:6" x14ac:dyDescent="0.25">
      <c r="F11112" s="44"/>
    </row>
    <row r="11113" spans="6:6" x14ac:dyDescent="0.25">
      <c r="F11113" s="44"/>
    </row>
    <row r="11114" spans="6:6" x14ac:dyDescent="0.25">
      <c r="F11114" s="44"/>
    </row>
    <row r="11115" spans="6:6" x14ac:dyDescent="0.25">
      <c r="F11115" s="44"/>
    </row>
    <row r="11116" spans="6:6" x14ac:dyDescent="0.25">
      <c r="F11116" s="44"/>
    </row>
    <row r="11117" spans="6:6" x14ac:dyDescent="0.25">
      <c r="F11117" s="44"/>
    </row>
    <row r="11118" spans="6:6" x14ac:dyDescent="0.25">
      <c r="F11118" s="44"/>
    </row>
    <row r="11119" spans="6:6" x14ac:dyDescent="0.25">
      <c r="F11119" s="44"/>
    </row>
    <row r="11120" spans="6:6" x14ac:dyDescent="0.25">
      <c r="F11120" s="44"/>
    </row>
    <row r="11121" spans="6:6" x14ac:dyDescent="0.25">
      <c r="F11121" s="44"/>
    </row>
    <row r="11122" spans="6:6" x14ac:dyDescent="0.25">
      <c r="F11122" s="44"/>
    </row>
    <row r="11123" spans="6:6" x14ac:dyDescent="0.25">
      <c r="F11123" s="44"/>
    </row>
    <row r="11124" spans="6:6" x14ac:dyDescent="0.25">
      <c r="F11124" s="44"/>
    </row>
    <row r="11125" spans="6:6" x14ac:dyDescent="0.25">
      <c r="F11125" s="44"/>
    </row>
    <row r="11126" spans="6:6" x14ac:dyDescent="0.25">
      <c r="F11126" s="44"/>
    </row>
    <row r="11127" spans="6:6" x14ac:dyDescent="0.25">
      <c r="F11127" s="44"/>
    </row>
    <row r="11128" spans="6:6" x14ac:dyDescent="0.25">
      <c r="F11128" s="44"/>
    </row>
    <row r="11129" spans="6:6" x14ac:dyDescent="0.25">
      <c r="F11129" s="44"/>
    </row>
    <row r="11130" spans="6:6" x14ac:dyDescent="0.25">
      <c r="F11130" s="44"/>
    </row>
    <row r="11131" spans="6:6" x14ac:dyDescent="0.25">
      <c r="F11131" s="44"/>
    </row>
    <row r="11132" spans="6:6" x14ac:dyDescent="0.25">
      <c r="F11132" s="44"/>
    </row>
    <row r="11133" spans="6:6" x14ac:dyDescent="0.25">
      <c r="F11133" s="44"/>
    </row>
    <row r="11134" spans="6:6" x14ac:dyDescent="0.25">
      <c r="F11134" s="44"/>
    </row>
    <row r="11135" spans="6:6" x14ac:dyDescent="0.25">
      <c r="F11135" s="44"/>
    </row>
    <row r="11136" spans="6:6" x14ac:dyDescent="0.25">
      <c r="F11136" s="44"/>
    </row>
    <row r="11137" spans="6:6" x14ac:dyDescent="0.25">
      <c r="F11137" s="44"/>
    </row>
    <row r="11138" spans="6:6" x14ac:dyDescent="0.25">
      <c r="F11138" s="44"/>
    </row>
    <row r="11139" spans="6:6" x14ac:dyDescent="0.25">
      <c r="F11139" s="44"/>
    </row>
    <row r="11140" spans="6:6" x14ac:dyDescent="0.25">
      <c r="F11140" s="44"/>
    </row>
    <row r="11141" spans="6:6" x14ac:dyDescent="0.25">
      <c r="F11141" s="44"/>
    </row>
    <row r="11142" spans="6:6" x14ac:dyDescent="0.25">
      <c r="F11142" s="44"/>
    </row>
    <row r="11143" spans="6:6" x14ac:dyDescent="0.25">
      <c r="F11143" s="44"/>
    </row>
    <row r="11144" spans="6:6" x14ac:dyDescent="0.25">
      <c r="F11144" s="44"/>
    </row>
    <row r="11145" spans="6:6" x14ac:dyDescent="0.25">
      <c r="F11145" s="44"/>
    </row>
    <row r="11146" spans="6:6" x14ac:dyDescent="0.25">
      <c r="F11146" s="44"/>
    </row>
    <row r="11147" spans="6:6" x14ac:dyDescent="0.25">
      <c r="F11147" s="44"/>
    </row>
    <row r="11148" spans="6:6" x14ac:dyDescent="0.25">
      <c r="F11148" s="44"/>
    </row>
    <row r="11149" spans="6:6" x14ac:dyDescent="0.25">
      <c r="F11149" s="44"/>
    </row>
    <row r="11150" spans="6:6" x14ac:dyDescent="0.25">
      <c r="F11150" s="44"/>
    </row>
    <row r="11151" spans="6:6" x14ac:dyDescent="0.25">
      <c r="F11151" s="44"/>
    </row>
    <row r="11152" spans="6:6" x14ac:dyDescent="0.25">
      <c r="F11152" s="44"/>
    </row>
    <row r="11153" spans="6:6" x14ac:dyDescent="0.25">
      <c r="F11153" s="44"/>
    </row>
    <row r="11154" spans="6:6" x14ac:dyDescent="0.25">
      <c r="F11154" s="44"/>
    </row>
    <row r="11155" spans="6:6" x14ac:dyDescent="0.25">
      <c r="F11155" s="44"/>
    </row>
    <row r="11156" spans="6:6" x14ac:dyDescent="0.25">
      <c r="F11156" s="44"/>
    </row>
    <row r="11157" spans="6:6" x14ac:dyDescent="0.25">
      <c r="F11157" s="44"/>
    </row>
    <row r="11158" spans="6:6" x14ac:dyDescent="0.25">
      <c r="F11158" s="44"/>
    </row>
    <row r="11159" spans="6:6" x14ac:dyDescent="0.25">
      <c r="F11159" s="44"/>
    </row>
    <row r="11160" spans="6:6" x14ac:dyDescent="0.25">
      <c r="F11160" s="44"/>
    </row>
    <row r="11161" spans="6:6" x14ac:dyDescent="0.25">
      <c r="F11161" s="44"/>
    </row>
    <row r="11162" spans="6:6" x14ac:dyDescent="0.25">
      <c r="F11162" s="44"/>
    </row>
    <row r="11163" spans="6:6" x14ac:dyDescent="0.25">
      <c r="F11163" s="44"/>
    </row>
    <row r="11164" spans="6:6" x14ac:dyDescent="0.25">
      <c r="F11164" s="44"/>
    </row>
    <row r="11165" spans="6:6" x14ac:dyDescent="0.25">
      <c r="F11165" s="44"/>
    </row>
    <row r="11166" spans="6:6" x14ac:dyDescent="0.25">
      <c r="F11166" s="44"/>
    </row>
    <row r="11167" spans="6:6" x14ac:dyDescent="0.25">
      <c r="F11167" s="44"/>
    </row>
    <row r="11168" spans="6:6" x14ac:dyDescent="0.25">
      <c r="F11168" s="44"/>
    </row>
    <row r="11169" spans="6:6" x14ac:dyDescent="0.25">
      <c r="F11169" s="44"/>
    </row>
    <row r="11170" spans="6:6" x14ac:dyDescent="0.25">
      <c r="F11170" s="44"/>
    </row>
    <row r="11171" spans="6:6" x14ac:dyDescent="0.25">
      <c r="F11171" s="44"/>
    </row>
    <row r="11172" spans="6:6" x14ac:dyDescent="0.25">
      <c r="F11172" s="44"/>
    </row>
    <row r="11173" spans="6:6" x14ac:dyDescent="0.25">
      <c r="F11173" s="44"/>
    </row>
    <row r="11174" spans="6:6" x14ac:dyDescent="0.25">
      <c r="F11174" s="44"/>
    </row>
    <row r="11175" spans="6:6" x14ac:dyDescent="0.25">
      <c r="F11175" s="44"/>
    </row>
    <row r="11176" spans="6:6" x14ac:dyDescent="0.25">
      <c r="F11176" s="44"/>
    </row>
    <row r="11177" spans="6:6" x14ac:dyDescent="0.25">
      <c r="F11177" s="44"/>
    </row>
    <row r="11178" spans="6:6" x14ac:dyDescent="0.25">
      <c r="F11178" s="44"/>
    </row>
    <row r="11179" spans="6:6" x14ac:dyDescent="0.25">
      <c r="F11179" s="44"/>
    </row>
    <row r="11180" spans="6:6" x14ac:dyDescent="0.25">
      <c r="F11180" s="44"/>
    </row>
    <row r="11181" spans="6:6" x14ac:dyDescent="0.25">
      <c r="F11181" s="44"/>
    </row>
    <row r="11182" spans="6:6" x14ac:dyDescent="0.25">
      <c r="F11182" s="44"/>
    </row>
    <row r="11183" spans="6:6" x14ac:dyDescent="0.25">
      <c r="F11183" s="44"/>
    </row>
    <row r="11184" spans="6:6" x14ac:dyDescent="0.25">
      <c r="F11184" s="44"/>
    </row>
    <row r="11185" spans="6:6" x14ac:dyDescent="0.25">
      <c r="F11185" s="44"/>
    </row>
    <row r="11186" spans="6:6" x14ac:dyDescent="0.25">
      <c r="F11186" s="44"/>
    </row>
    <row r="11187" spans="6:6" x14ac:dyDescent="0.25">
      <c r="F11187" s="44"/>
    </row>
    <row r="11188" spans="6:6" x14ac:dyDescent="0.25">
      <c r="F11188" s="44"/>
    </row>
    <row r="11189" spans="6:6" x14ac:dyDescent="0.25">
      <c r="F11189" s="44"/>
    </row>
    <row r="11190" spans="6:6" x14ac:dyDescent="0.25">
      <c r="F11190" s="44"/>
    </row>
    <row r="11191" spans="6:6" x14ac:dyDescent="0.25">
      <c r="F11191" s="44"/>
    </row>
    <row r="11192" spans="6:6" x14ac:dyDescent="0.25">
      <c r="F11192" s="44"/>
    </row>
    <row r="11193" spans="6:6" x14ac:dyDescent="0.25">
      <c r="F11193" s="44"/>
    </row>
    <row r="11194" spans="6:6" x14ac:dyDescent="0.25">
      <c r="F11194" s="44"/>
    </row>
    <row r="11195" spans="6:6" x14ac:dyDescent="0.25">
      <c r="F11195" s="44"/>
    </row>
    <row r="11196" spans="6:6" x14ac:dyDescent="0.25">
      <c r="F11196" s="44"/>
    </row>
    <row r="11197" spans="6:6" x14ac:dyDescent="0.25">
      <c r="F11197" s="44"/>
    </row>
    <row r="11198" spans="6:6" x14ac:dyDescent="0.25">
      <c r="F11198" s="44"/>
    </row>
    <row r="11199" spans="6:6" x14ac:dyDescent="0.25">
      <c r="F11199" s="44"/>
    </row>
    <row r="11200" spans="6:6" x14ac:dyDescent="0.25">
      <c r="F11200" s="44"/>
    </row>
    <row r="11201" spans="6:6" x14ac:dyDescent="0.25">
      <c r="F11201" s="44"/>
    </row>
    <row r="11202" spans="6:6" x14ac:dyDescent="0.25">
      <c r="F11202" s="44"/>
    </row>
    <row r="11203" spans="6:6" x14ac:dyDescent="0.25">
      <c r="F11203" s="44"/>
    </row>
    <row r="11204" spans="6:6" x14ac:dyDescent="0.25">
      <c r="F11204" s="44"/>
    </row>
    <row r="11205" spans="6:6" x14ac:dyDescent="0.25">
      <c r="F11205" s="44"/>
    </row>
    <row r="11206" spans="6:6" x14ac:dyDescent="0.25">
      <c r="F11206" s="44"/>
    </row>
    <row r="11207" spans="6:6" x14ac:dyDescent="0.25">
      <c r="F11207" s="44"/>
    </row>
    <row r="11208" spans="6:6" x14ac:dyDescent="0.25">
      <c r="F11208" s="44"/>
    </row>
    <row r="11209" spans="6:6" x14ac:dyDescent="0.25">
      <c r="F11209" s="44"/>
    </row>
    <row r="11210" spans="6:6" x14ac:dyDescent="0.25">
      <c r="F11210" s="44"/>
    </row>
    <row r="11211" spans="6:6" x14ac:dyDescent="0.25">
      <c r="F11211" s="44"/>
    </row>
    <row r="11212" spans="6:6" x14ac:dyDescent="0.25">
      <c r="F11212" s="44"/>
    </row>
    <row r="11213" spans="6:6" x14ac:dyDescent="0.25">
      <c r="F11213" s="44"/>
    </row>
    <row r="11214" spans="6:6" x14ac:dyDescent="0.25">
      <c r="F11214" s="44"/>
    </row>
    <row r="11215" spans="6:6" x14ac:dyDescent="0.25">
      <c r="F11215" s="44"/>
    </row>
    <row r="11216" spans="6:6" x14ac:dyDescent="0.25">
      <c r="F11216" s="44"/>
    </row>
    <row r="11217" spans="6:6" x14ac:dyDescent="0.25">
      <c r="F11217" s="44"/>
    </row>
    <row r="11218" spans="6:6" x14ac:dyDescent="0.25">
      <c r="F11218" s="44"/>
    </row>
    <row r="11219" spans="6:6" x14ac:dyDescent="0.25">
      <c r="F11219" s="44"/>
    </row>
    <row r="11220" spans="6:6" x14ac:dyDescent="0.25">
      <c r="F11220" s="44"/>
    </row>
    <row r="11221" spans="6:6" x14ac:dyDescent="0.25">
      <c r="F11221" s="44"/>
    </row>
    <row r="11222" spans="6:6" x14ac:dyDescent="0.25">
      <c r="F11222" s="44"/>
    </row>
    <row r="11223" spans="6:6" x14ac:dyDescent="0.25">
      <c r="F11223" s="44"/>
    </row>
    <row r="11224" spans="6:6" x14ac:dyDescent="0.25">
      <c r="F11224" s="44"/>
    </row>
    <row r="11225" spans="6:6" x14ac:dyDescent="0.25">
      <c r="F11225" s="44"/>
    </row>
    <row r="11226" spans="6:6" x14ac:dyDescent="0.25">
      <c r="F11226" s="44"/>
    </row>
    <row r="11227" spans="6:6" x14ac:dyDescent="0.25">
      <c r="F11227" s="44"/>
    </row>
    <row r="11228" spans="6:6" x14ac:dyDescent="0.25">
      <c r="F11228" s="44"/>
    </row>
    <row r="11229" spans="6:6" x14ac:dyDescent="0.25">
      <c r="F11229" s="44"/>
    </row>
    <row r="11230" spans="6:6" x14ac:dyDescent="0.25">
      <c r="F11230" s="44"/>
    </row>
    <row r="11231" spans="6:6" x14ac:dyDescent="0.25">
      <c r="F11231" s="44"/>
    </row>
    <row r="11232" spans="6:6" x14ac:dyDescent="0.25">
      <c r="F11232" s="44"/>
    </row>
    <row r="11233" spans="6:6" x14ac:dyDescent="0.25">
      <c r="F11233" s="44"/>
    </row>
    <row r="11234" spans="6:6" x14ac:dyDescent="0.25">
      <c r="F11234" s="44"/>
    </row>
    <row r="11235" spans="6:6" x14ac:dyDescent="0.25">
      <c r="F11235" s="44"/>
    </row>
    <row r="11236" spans="6:6" x14ac:dyDescent="0.25">
      <c r="F11236" s="44"/>
    </row>
    <row r="11237" spans="6:6" x14ac:dyDescent="0.25">
      <c r="F11237" s="44"/>
    </row>
    <row r="11238" spans="6:6" x14ac:dyDescent="0.25">
      <c r="F11238" s="44"/>
    </row>
    <row r="11239" spans="6:6" x14ac:dyDescent="0.25">
      <c r="F11239" s="44"/>
    </row>
    <row r="11240" spans="6:6" x14ac:dyDescent="0.25">
      <c r="F11240" s="44"/>
    </row>
    <row r="11241" spans="6:6" x14ac:dyDescent="0.25">
      <c r="F11241" s="44"/>
    </row>
    <row r="11242" spans="6:6" x14ac:dyDescent="0.25">
      <c r="F11242" s="44"/>
    </row>
    <row r="11243" spans="6:6" x14ac:dyDescent="0.25">
      <c r="F11243" s="44"/>
    </row>
    <row r="11244" spans="6:6" x14ac:dyDescent="0.25">
      <c r="F11244" s="44"/>
    </row>
    <row r="11245" spans="6:6" x14ac:dyDescent="0.25">
      <c r="F11245" s="44"/>
    </row>
    <row r="11246" spans="6:6" x14ac:dyDescent="0.25">
      <c r="F11246" s="44"/>
    </row>
    <row r="11247" spans="6:6" x14ac:dyDescent="0.25">
      <c r="F11247" s="44"/>
    </row>
    <row r="11248" spans="6:6" x14ac:dyDescent="0.25">
      <c r="F11248" s="44"/>
    </row>
    <row r="11249" spans="6:6" x14ac:dyDescent="0.25">
      <c r="F11249" s="44"/>
    </row>
    <row r="11250" spans="6:6" x14ac:dyDescent="0.25">
      <c r="F11250" s="44"/>
    </row>
    <row r="11251" spans="6:6" x14ac:dyDescent="0.25">
      <c r="F11251" s="44"/>
    </row>
    <row r="11252" spans="6:6" x14ac:dyDescent="0.25">
      <c r="F11252" s="44"/>
    </row>
    <row r="11253" spans="6:6" x14ac:dyDescent="0.25">
      <c r="F11253" s="44"/>
    </row>
    <row r="11254" spans="6:6" x14ac:dyDescent="0.25">
      <c r="F11254" s="44"/>
    </row>
    <row r="11255" spans="6:6" x14ac:dyDescent="0.25">
      <c r="F11255" s="44"/>
    </row>
    <row r="11256" spans="6:6" x14ac:dyDescent="0.25">
      <c r="F11256" s="44"/>
    </row>
    <row r="11257" spans="6:6" x14ac:dyDescent="0.25">
      <c r="F11257" s="44"/>
    </row>
    <row r="11258" spans="6:6" x14ac:dyDescent="0.25">
      <c r="F11258" s="44"/>
    </row>
    <row r="11259" spans="6:6" x14ac:dyDescent="0.25">
      <c r="F11259" s="44"/>
    </row>
    <row r="11260" spans="6:6" x14ac:dyDescent="0.25">
      <c r="F11260" s="44"/>
    </row>
    <row r="11261" spans="6:6" x14ac:dyDescent="0.25">
      <c r="F11261" s="44"/>
    </row>
    <row r="11262" spans="6:6" x14ac:dyDescent="0.25">
      <c r="F11262" s="44"/>
    </row>
    <row r="11263" spans="6:6" x14ac:dyDescent="0.25">
      <c r="F11263" s="44"/>
    </row>
    <row r="11264" spans="6:6" x14ac:dyDescent="0.25">
      <c r="F11264" s="44"/>
    </row>
    <row r="11265" spans="6:6" x14ac:dyDescent="0.25">
      <c r="F11265" s="44"/>
    </row>
    <row r="11266" spans="6:6" x14ac:dyDescent="0.25">
      <c r="F11266" s="44"/>
    </row>
    <row r="11267" spans="6:6" x14ac:dyDescent="0.25">
      <c r="F11267" s="44"/>
    </row>
    <row r="11268" spans="6:6" x14ac:dyDescent="0.25">
      <c r="F11268" s="44"/>
    </row>
    <row r="11269" spans="6:6" x14ac:dyDescent="0.25">
      <c r="F11269" s="44"/>
    </row>
    <row r="11270" spans="6:6" x14ac:dyDescent="0.25">
      <c r="F11270" s="44"/>
    </row>
    <row r="11271" spans="6:6" x14ac:dyDescent="0.25">
      <c r="F11271" s="44"/>
    </row>
    <row r="11272" spans="6:6" x14ac:dyDescent="0.25">
      <c r="F11272" s="44"/>
    </row>
    <row r="11273" spans="6:6" x14ac:dyDescent="0.25">
      <c r="F11273" s="44"/>
    </row>
    <row r="11274" spans="6:6" x14ac:dyDescent="0.25">
      <c r="F11274" s="44"/>
    </row>
    <row r="11275" spans="6:6" x14ac:dyDescent="0.25">
      <c r="F11275" s="44"/>
    </row>
    <row r="11276" spans="6:6" x14ac:dyDescent="0.25">
      <c r="F11276" s="44"/>
    </row>
    <row r="11277" spans="6:6" x14ac:dyDescent="0.25">
      <c r="F11277" s="44"/>
    </row>
    <row r="11278" spans="6:6" x14ac:dyDescent="0.25">
      <c r="F11278" s="44"/>
    </row>
    <row r="11279" spans="6:6" x14ac:dyDescent="0.25">
      <c r="F11279" s="44"/>
    </row>
    <row r="11280" spans="6:6" x14ac:dyDescent="0.25">
      <c r="F11280" s="44"/>
    </row>
    <row r="11281" spans="6:6" x14ac:dyDescent="0.25">
      <c r="F11281" s="44"/>
    </row>
    <row r="11282" spans="6:6" x14ac:dyDescent="0.25">
      <c r="F11282" s="44"/>
    </row>
    <row r="11283" spans="6:6" x14ac:dyDescent="0.25">
      <c r="F11283" s="44"/>
    </row>
    <row r="11284" spans="6:6" x14ac:dyDescent="0.25">
      <c r="F11284" s="44"/>
    </row>
    <row r="11285" spans="6:6" x14ac:dyDescent="0.25">
      <c r="F11285" s="44"/>
    </row>
    <row r="11286" spans="6:6" x14ac:dyDescent="0.25">
      <c r="F11286" s="44"/>
    </row>
    <row r="11287" spans="6:6" x14ac:dyDescent="0.25">
      <c r="F11287" s="44"/>
    </row>
    <row r="11288" spans="6:6" x14ac:dyDescent="0.25">
      <c r="F11288" s="44"/>
    </row>
    <row r="11289" spans="6:6" x14ac:dyDescent="0.25">
      <c r="F11289" s="44"/>
    </row>
    <row r="11290" spans="6:6" x14ac:dyDescent="0.25">
      <c r="F11290" s="44"/>
    </row>
    <row r="11291" spans="6:6" x14ac:dyDescent="0.25">
      <c r="F11291" s="44"/>
    </row>
    <row r="11292" spans="6:6" x14ac:dyDescent="0.25">
      <c r="F11292" s="44"/>
    </row>
    <row r="11293" spans="6:6" x14ac:dyDescent="0.25">
      <c r="F11293" s="44"/>
    </row>
    <row r="11294" spans="6:6" x14ac:dyDescent="0.25">
      <c r="F11294" s="44"/>
    </row>
    <row r="11295" spans="6:6" x14ac:dyDescent="0.25">
      <c r="F11295" s="44"/>
    </row>
    <row r="11296" spans="6:6" x14ac:dyDescent="0.25">
      <c r="F11296" s="44"/>
    </row>
    <row r="11297" spans="6:6" x14ac:dyDescent="0.25">
      <c r="F11297" s="44"/>
    </row>
    <row r="11298" spans="6:6" x14ac:dyDescent="0.25">
      <c r="F11298" s="44"/>
    </row>
    <row r="11299" spans="6:6" x14ac:dyDescent="0.25">
      <c r="F11299" s="44"/>
    </row>
    <row r="11300" spans="6:6" x14ac:dyDescent="0.25">
      <c r="F11300" s="44"/>
    </row>
    <row r="11301" spans="6:6" x14ac:dyDescent="0.25">
      <c r="F11301" s="44"/>
    </row>
    <row r="11302" spans="6:6" x14ac:dyDescent="0.25">
      <c r="F11302" s="44"/>
    </row>
    <row r="11303" spans="6:6" x14ac:dyDescent="0.25">
      <c r="F11303" s="44"/>
    </row>
    <row r="11304" spans="6:6" x14ac:dyDescent="0.25">
      <c r="F11304" s="44"/>
    </row>
    <row r="11305" spans="6:6" x14ac:dyDescent="0.25">
      <c r="F11305" s="44"/>
    </row>
    <row r="11306" spans="6:6" x14ac:dyDescent="0.25">
      <c r="F11306" s="44"/>
    </row>
    <row r="11307" spans="6:6" x14ac:dyDescent="0.25">
      <c r="F11307" s="44"/>
    </row>
    <row r="11308" spans="6:6" x14ac:dyDescent="0.25">
      <c r="F11308" s="44"/>
    </row>
    <row r="11309" spans="6:6" x14ac:dyDescent="0.25">
      <c r="F11309" s="44"/>
    </row>
    <row r="11310" spans="6:6" x14ac:dyDescent="0.25">
      <c r="F11310" s="44"/>
    </row>
    <row r="11311" spans="6:6" x14ac:dyDescent="0.25">
      <c r="F11311" s="44"/>
    </row>
    <row r="11312" spans="6:6" x14ac:dyDescent="0.25">
      <c r="F11312" s="44"/>
    </row>
    <row r="11313" spans="6:6" x14ac:dyDescent="0.25">
      <c r="F11313" s="44"/>
    </row>
    <row r="11314" spans="6:6" x14ac:dyDescent="0.25">
      <c r="F11314" s="44"/>
    </row>
    <row r="11315" spans="6:6" x14ac:dyDescent="0.25">
      <c r="F11315" s="44"/>
    </row>
    <row r="11316" spans="6:6" x14ac:dyDescent="0.25">
      <c r="F11316" s="44"/>
    </row>
    <row r="11317" spans="6:6" x14ac:dyDescent="0.25">
      <c r="F11317" s="44"/>
    </row>
    <row r="11318" spans="6:6" x14ac:dyDescent="0.25">
      <c r="F11318" s="44"/>
    </row>
    <row r="11319" spans="6:6" x14ac:dyDescent="0.25">
      <c r="F11319" s="44"/>
    </row>
    <row r="11320" spans="6:6" x14ac:dyDescent="0.25">
      <c r="F11320" s="44"/>
    </row>
    <row r="11321" spans="6:6" x14ac:dyDescent="0.25">
      <c r="F11321" s="44"/>
    </row>
    <row r="11322" spans="6:6" x14ac:dyDescent="0.25">
      <c r="F11322" s="44"/>
    </row>
    <row r="11323" spans="6:6" x14ac:dyDescent="0.25">
      <c r="F11323" s="44"/>
    </row>
    <row r="11324" spans="6:6" x14ac:dyDescent="0.25">
      <c r="F11324" s="44"/>
    </row>
    <row r="11325" spans="6:6" x14ac:dyDescent="0.25">
      <c r="F11325" s="44"/>
    </row>
    <row r="11326" spans="6:6" x14ac:dyDescent="0.25">
      <c r="F11326" s="44"/>
    </row>
    <row r="11327" spans="6:6" x14ac:dyDescent="0.25">
      <c r="F11327" s="44"/>
    </row>
    <row r="11328" spans="6:6" x14ac:dyDescent="0.25">
      <c r="F11328" s="44"/>
    </row>
    <row r="11329" spans="6:6" x14ac:dyDescent="0.25">
      <c r="F11329" s="44"/>
    </row>
    <row r="11330" spans="6:6" x14ac:dyDescent="0.25">
      <c r="F11330" s="44"/>
    </row>
    <row r="11331" spans="6:6" x14ac:dyDescent="0.25">
      <c r="F11331" s="44"/>
    </row>
    <row r="11332" spans="6:6" x14ac:dyDescent="0.25">
      <c r="F11332" s="44"/>
    </row>
    <row r="11333" spans="6:6" x14ac:dyDescent="0.25">
      <c r="F11333" s="44"/>
    </row>
    <row r="11334" spans="6:6" x14ac:dyDescent="0.25">
      <c r="F11334" s="44"/>
    </row>
    <row r="11335" spans="6:6" x14ac:dyDescent="0.25">
      <c r="F11335" s="44"/>
    </row>
    <row r="11336" spans="6:6" x14ac:dyDescent="0.25">
      <c r="F11336" s="44"/>
    </row>
    <row r="11337" spans="6:6" x14ac:dyDescent="0.25">
      <c r="F11337" s="44"/>
    </row>
    <row r="11338" spans="6:6" x14ac:dyDescent="0.25">
      <c r="F11338" s="44"/>
    </row>
    <row r="11339" spans="6:6" x14ac:dyDescent="0.25">
      <c r="F11339" s="44"/>
    </row>
    <row r="11340" spans="6:6" x14ac:dyDescent="0.25">
      <c r="F11340" s="44"/>
    </row>
    <row r="11341" spans="6:6" x14ac:dyDescent="0.25">
      <c r="F11341" s="44"/>
    </row>
    <row r="11342" spans="6:6" x14ac:dyDescent="0.25">
      <c r="F11342" s="44"/>
    </row>
    <row r="11343" spans="6:6" x14ac:dyDescent="0.25">
      <c r="F11343" s="44"/>
    </row>
    <row r="11344" spans="6:6" x14ac:dyDescent="0.25">
      <c r="F11344" s="44"/>
    </row>
    <row r="11345" spans="6:6" x14ac:dyDescent="0.25">
      <c r="F11345" s="44"/>
    </row>
    <row r="11346" spans="6:6" x14ac:dyDescent="0.25">
      <c r="F11346" s="44"/>
    </row>
    <row r="11347" spans="6:6" x14ac:dyDescent="0.25">
      <c r="F11347" s="44"/>
    </row>
    <row r="11348" spans="6:6" x14ac:dyDescent="0.25">
      <c r="F11348" s="44"/>
    </row>
    <row r="11349" spans="6:6" x14ac:dyDescent="0.25">
      <c r="F11349" s="44"/>
    </row>
    <row r="11350" spans="6:6" x14ac:dyDescent="0.25">
      <c r="F11350" s="44"/>
    </row>
    <row r="11351" spans="6:6" x14ac:dyDescent="0.25">
      <c r="F11351" s="44"/>
    </row>
    <row r="11352" spans="6:6" x14ac:dyDescent="0.25">
      <c r="F11352" s="44"/>
    </row>
    <row r="11353" spans="6:6" x14ac:dyDescent="0.25">
      <c r="F11353" s="44"/>
    </row>
    <row r="11354" spans="6:6" x14ac:dyDescent="0.25">
      <c r="F11354" s="44"/>
    </row>
    <row r="11355" spans="6:6" x14ac:dyDescent="0.25">
      <c r="F11355" s="44"/>
    </row>
    <row r="11356" spans="6:6" x14ac:dyDescent="0.25">
      <c r="F11356" s="44"/>
    </row>
    <row r="11357" spans="6:6" x14ac:dyDescent="0.25">
      <c r="F11357" s="44"/>
    </row>
    <row r="11358" spans="6:6" x14ac:dyDescent="0.25">
      <c r="F11358" s="44"/>
    </row>
    <row r="11359" spans="6:6" x14ac:dyDescent="0.25">
      <c r="F11359" s="44"/>
    </row>
    <row r="11360" spans="6:6" x14ac:dyDescent="0.25">
      <c r="F11360" s="44"/>
    </row>
    <row r="11361" spans="6:6" x14ac:dyDescent="0.25">
      <c r="F11361" s="44"/>
    </row>
    <row r="11362" spans="6:6" x14ac:dyDescent="0.25">
      <c r="F11362" s="44"/>
    </row>
    <row r="11363" spans="6:6" x14ac:dyDescent="0.25">
      <c r="F11363" s="44"/>
    </row>
    <row r="11364" spans="6:6" x14ac:dyDescent="0.25">
      <c r="F11364" s="44"/>
    </row>
    <row r="11365" spans="6:6" x14ac:dyDescent="0.25">
      <c r="F11365" s="44"/>
    </row>
    <row r="11366" spans="6:6" x14ac:dyDescent="0.25">
      <c r="F11366" s="44"/>
    </row>
    <row r="11367" spans="6:6" x14ac:dyDescent="0.25">
      <c r="F11367" s="44"/>
    </row>
    <row r="11368" spans="6:6" x14ac:dyDescent="0.25">
      <c r="F11368" s="44"/>
    </row>
    <row r="11369" spans="6:6" x14ac:dyDescent="0.25">
      <c r="F11369" s="44"/>
    </row>
    <row r="11370" spans="6:6" x14ac:dyDescent="0.25">
      <c r="F11370" s="44"/>
    </row>
    <row r="11371" spans="6:6" x14ac:dyDescent="0.25">
      <c r="F11371" s="44"/>
    </row>
    <row r="11372" spans="6:6" x14ac:dyDescent="0.25">
      <c r="F11372" s="44"/>
    </row>
    <row r="11373" spans="6:6" x14ac:dyDescent="0.25">
      <c r="F11373" s="44"/>
    </row>
    <row r="11374" spans="6:6" x14ac:dyDescent="0.25">
      <c r="F11374" s="44"/>
    </row>
    <row r="11375" spans="6:6" x14ac:dyDescent="0.25">
      <c r="F11375" s="44"/>
    </row>
    <row r="11376" spans="6:6" x14ac:dyDescent="0.25">
      <c r="F11376" s="44"/>
    </row>
    <row r="11377" spans="6:6" x14ac:dyDescent="0.25">
      <c r="F11377" s="44"/>
    </row>
    <row r="11378" spans="6:6" x14ac:dyDescent="0.25">
      <c r="F11378" s="44"/>
    </row>
    <row r="11379" spans="6:6" x14ac:dyDescent="0.25">
      <c r="F11379" s="44"/>
    </row>
    <row r="11380" spans="6:6" x14ac:dyDescent="0.25">
      <c r="F11380" s="44"/>
    </row>
    <row r="11381" spans="6:6" x14ac:dyDescent="0.25">
      <c r="F11381" s="44"/>
    </row>
    <row r="11382" spans="6:6" x14ac:dyDescent="0.25">
      <c r="F11382" s="44"/>
    </row>
    <row r="11383" spans="6:6" x14ac:dyDescent="0.25">
      <c r="F11383" s="44"/>
    </row>
    <row r="11384" spans="6:6" x14ac:dyDescent="0.25">
      <c r="F11384" s="44"/>
    </row>
    <row r="11385" spans="6:6" x14ac:dyDescent="0.25">
      <c r="F11385" s="44"/>
    </row>
    <row r="11386" spans="6:6" x14ac:dyDescent="0.25">
      <c r="F11386" s="44"/>
    </row>
    <row r="11387" spans="6:6" x14ac:dyDescent="0.25">
      <c r="F11387" s="44"/>
    </row>
    <row r="11388" spans="6:6" x14ac:dyDescent="0.25">
      <c r="F11388" s="44"/>
    </row>
    <row r="11389" spans="6:6" x14ac:dyDescent="0.25">
      <c r="F11389" s="44"/>
    </row>
    <row r="11390" spans="6:6" x14ac:dyDescent="0.25">
      <c r="F11390" s="44"/>
    </row>
    <row r="11391" spans="6:6" x14ac:dyDescent="0.25">
      <c r="F11391" s="44"/>
    </row>
    <row r="11392" spans="6:6" x14ac:dyDescent="0.25">
      <c r="F11392" s="44"/>
    </row>
    <row r="11393" spans="6:6" x14ac:dyDescent="0.25">
      <c r="F11393" s="44"/>
    </row>
    <row r="11394" spans="6:6" x14ac:dyDescent="0.25">
      <c r="F11394" s="44"/>
    </row>
    <row r="11395" spans="6:6" x14ac:dyDescent="0.25">
      <c r="F11395" s="44"/>
    </row>
    <row r="11396" spans="6:6" x14ac:dyDescent="0.25">
      <c r="F11396" s="44"/>
    </row>
    <row r="11397" spans="6:6" x14ac:dyDescent="0.25">
      <c r="F11397" s="44"/>
    </row>
    <row r="11398" spans="6:6" x14ac:dyDescent="0.25">
      <c r="F11398" s="44"/>
    </row>
    <row r="11399" spans="6:6" x14ac:dyDescent="0.25">
      <c r="F11399" s="44"/>
    </row>
    <row r="11400" spans="6:6" x14ac:dyDescent="0.25">
      <c r="F11400" s="44"/>
    </row>
    <row r="11401" spans="6:6" x14ac:dyDescent="0.25">
      <c r="F11401" s="44"/>
    </row>
    <row r="11402" spans="6:6" x14ac:dyDescent="0.25">
      <c r="F11402" s="44"/>
    </row>
    <row r="11403" spans="6:6" x14ac:dyDescent="0.25">
      <c r="F11403" s="44"/>
    </row>
    <row r="11404" spans="6:6" x14ac:dyDescent="0.25">
      <c r="F11404" s="44"/>
    </row>
    <row r="11405" spans="6:6" x14ac:dyDescent="0.25">
      <c r="F11405" s="44"/>
    </row>
    <row r="11406" spans="6:6" x14ac:dyDescent="0.25">
      <c r="F11406" s="44"/>
    </row>
    <row r="11407" spans="6:6" x14ac:dyDescent="0.25">
      <c r="F11407" s="44"/>
    </row>
    <row r="11408" spans="6:6" x14ac:dyDescent="0.25">
      <c r="F11408" s="44"/>
    </row>
    <row r="11409" spans="6:6" x14ac:dyDescent="0.25">
      <c r="F11409" s="44"/>
    </row>
    <row r="11410" spans="6:6" x14ac:dyDescent="0.25">
      <c r="F11410" s="44"/>
    </row>
    <row r="11411" spans="6:6" x14ac:dyDescent="0.25">
      <c r="F11411" s="44"/>
    </row>
    <row r="11412" spans="6:6" x14ac:dyDescent="0.25">
      <c r="F11412" s="44"/>
    </row>
    <row r="11413" spans="6:6" x14ac:dyDescent="0.25">
      <c r="F11413" s="44"/>
    </row>
    <row r="11414" spans="6:6" x14ac:dyDescent="0.25">
      <c r="F11414" s="44"/>
    </row>
    <row r="11415" spans="6:6" x14ac:dyDescent="0.25">
      <c r="F11415" s="44"/>
    </row>
    <row r="11416" spans="6:6" x14ac:dyDescent="0.25">
      <c r="F11416" s="44"/>
    </row>
    <row r="11417" spans="6:6" x14ac:dyDescent="0.25">
      <c r="F11417" s="44"/>
    </row>
    <row r="11418" spans="6:6" x14ac:dyDescent="0.25">
      <c r="F11418" s="44"/>
    </row>
    <row r="11419" spans="6:6" x14ac:dyDescent="0.25">
      <c r="F11419" s="44"/>
    </row>
    <row r="11420" spans="6:6" x14ac:dyDescent="0.25">
      <c r="F11420" s="44"/>
    </row>
    <row r="11421" spans="6:6" x14ac:dyDescent="0.25">
      <c r="F11421" s="44"/>
    </row>
    <row r="11422" spans="6:6" x14ac:dyDescent="0.25">
      <c r="F11422" s="44"/>
    </row>
    <row r="11423" spans="6:6" x14ac:dyDescent="0.25">
      <c r="F11423" s="44"/>
    </row>
    <row r="11424" spans="6:6" x14ac:dyDescent="0.25">
      <c r="F11424" s="44"/>
    </row>
    <row r="11425" spans="6:6" x14ac:dyDescent="0.25">
      <c r="F11425" s="44"/>
    </row>
    <row r="11426" spans="6:6" x14ac:dyDescent="0.25">
      <c r="F11426" s="44"/>
    </row>
    <row r="11427" spans="6:6" x14ac:dyDescent="0.25">
      <c r="F11427" s="44"/>
    </row>
    <row r="11428" spans="6:6" x14ac:dyDescent="0.25">
      <c r="F11428" s="44"/>
    </row>
    <row r="11429" spans="6:6" x14ac:dyDescent="0.25">
      <c r="F11429" s="44"/>
    </row>
    <row r="11430" spans="6:6" x14ac:dyDescent="0.25">
      <c r="F11430" s="44"/>
    </row>
    <row r="11431" spans="6:6" x14ac:dyDescent="0.25">
      <c r="F11431" s="44"/>
    </row>
    <row r="11432" spans="6:6" x14ac:dyDescent="0.25">
      <c r="F11432" s="44"/>
    </row>
    <row r="11433" spans="6:6" x14ac:dyDescent="0.25">
      <c r="F11433" s="44"/>
    </row>
    <row r="11434" spans="6:6" x14ac:dyDescent="0.25">
      <c r="F11434" s="44"/>
    </row>
    <row r="11435" spans="6:6" x14ac:dyDescent="0.25">
      <c r="F11435" s="44"/>
    </row>
    <row r="11436" spans="6:6" x14ac:dyDescent="0.25">
      <c r="F11436" s="44"/>
    </row>
    <row r="11437" spans="6:6" x14ac:dyDescent="0.25">
      <c r="F11437" s="44"/>
    </row>
    <row r="11438" spans="6:6" x14ac:dyDescent="0.25">
      <c r="F11438" s="44"/>
    </row>
    <row r="11439" spans="6:6" x14ac:dyDescent="0.25">
      <c r="F11439" s="44"/>
    </row>
    <row r="11440" spans="6:6" x14ac:dyDescent="0.25">
      <c r="F11440" s="44"/>
    </row>
    <row r="11441" spans="6:6" x14ac:dyDescent="0.25">
      <c r="F11441" s="44"/>
    </row>
    <row r="11442" spans="6:6" x14ac:dyDescent="0.25">
      <c r="F11442" s="44"/>
    </row>
    <row r="11443" spans="6:6" x14ac:dyDescent="0.25">
      <c r="F11443" s="44"/>
    </row>
    <row r="11444" spans="6:6" x14ac:dyDescent="0.25">
      <c r="F11444" s="44"/>
    </row>
    <row r="11445" spans="6:6" x14ac:dyDescent="0.25">
      <c r="F11445" s="44"/>
    </row>
    <row r="11446" spans="6:6" x14ac:dyDescent="0.25">
      <c r="F11446" s="44"/>
    </row>
    <row r="11447" spans="6:6" x14ac:dyDescent="0.25">
      <c r="F11447" s="44"/>
    </row>
    <row r="11448" spans="6:6" x14ac:dyDescent="0.25">
      <c r="F11448" s="44"/>
    </row>
    <row r="11449" spans="6:6" x14ac:dyDescent="0.25">
      <c r="F11449" s="44"/>
    </row>
    <row r="11450" spans="6:6" x14ac:dyDescent="0.25">
      <c r="F11450" s="44"/>
    </row>
    <row r="11451" spans="6:6" x14ac:dyDescent="0.25">
      <c r="F11451" s="44"/>
    </row>
    <row r="11452" spans="6:6" x14ac:dyDescent="0.25">
      <c r="F11452" s="44"/>
    </row>
    <row r="11453" spans="6:6" x14ac:dyDescent="0.25">
      <c r="F11453" s="44"/>
    </row>
    <row r="11454" spans="6:6" x14ac:dyDescent="0.25">
      <c r="F11454" s="44"/>
    </row>
    <row r="11455" spans="6:6" x14ac:dyDescent="0.25">
      <c r="F11455" s="44"/>
    </row>
    <row r="11456" spans="6:6" x14ac:dyDescent="0.25">
      <c r="F11456" s="44"/>
    </row>
    <row r="11457" spans="6:6" x14ac:dyDescent="0.25">
      <c r="F11457" s="44"/>
    </row>
    <row r="11458" spans="6:6" x14ac:dyDescent="0.25">
      <c r="F11458" s="44"/>
    </row>
    <row r="11459" spans="6:6" x14ac:dyDescent="0.25">
      <c r="F11459" s="44"/>
    </row>
    <row r="11460" spans="6:6" x14ac:dyDescent="0.25">
      <c r="F11460" s="44"/>
    </row>
    <row r="11461" spans="6:6" x14ac:dyDescent="0.25">
      <c r="F11461" s="44"/>
    </row>
    <row r="11462" spans="6:6" x14ac:dyDescent="0.25">
      <c r="F11462" s="44"/>
    </row>
    <row r="11463" spans="6:6" x14ac:dyDescent="0.25">
      <c r="F11463" s="44"/>
    </row>
    <row r="11464" spans="6:6" x14ac:dyDescent="0.25">
      <c r="F11464" s="44"/>
    </row>
    <row r="11465" spans="6:6" x14ac:dyDescent="0.25">
      <c r="F11465" s="44"/>
    </row>
    <row r="11466" spans="6:6" x14ac:dyDescent="0.25">
      <c r="F11466" s="44"/>
    </row>
    <row r="11467" spans="6:6" x14ac:dyDescent="0.25">
      <c r="F11467" s="44"/>
    </row>
    <row r="11468" spans="6:6" x14ac:dyDescent="0.25">
      <c r="F11468" s="44"/>
    </row>
    <row r="11469" spans="6:6" x14ac:dyDescent="0.25">
      <c r="F11469" s="44"/>
    </row>
    <row r="11470" spans="6:6" x14ac:dyDescent="0.25">
      <c r="F11470" s="44"/>
    </row>
    <row r="11471" spans="6:6" x14ac:dyDescent="0.25">
      <c r="F11471" s="44"/>
    </row>
    <row r="11472" spans="6:6" x14ac:dyDescent="0.25">
      <c r="F11472" s="44"/>
    </row>
    <row r="11473" spans="6:6" x14ac:dyDescent="0.25">
      <c r="F11473" s="44"/>
    </row>
    <row r="11474" spans="6:6" x14ac:dyDescent="0.25">
      <c r="F11474" s="44"/>
    </row>
    <row r="11475" spans="6:6" x14ac:dyDescent="0.25">
      <c r="F11475" s="44"/>
    </row>
    <row r="11476" spans="6:6" x14ac:dyDescent="0.25">
      <c r="F11476" s="44"/>
    </row>
    <row r="11477" spans="6:6" x14ac:dyDescent="0.25">
      <c r="F11477" s="44"/>
    </row>
    <row r="11478" spans="6:6" x14ac:dyDescent="0.25">
      <c r="F11478" s="44"/>
    </row>
    <row r="11479" spans="6:6" x14ac:dyDescent="0.25">
      <c r="F11479" s="44"/>
    </row>
    <row r="11480" spans="6:6" x14ac:dyDescent="0.25">
      <c r="F11480" s="44"/>
    </row>
    <row r="11481" spans="6:6" x14ac:dyDescent="0.25">
      <c r="F11481" s="44"/>
    </row>
    <row r="11482" spans="6:6" x14ac:dyDescent="0.25">
      <c r="F11482" s="44"/>
    </row>
    <row r="11483" spans="6:6" x14ac:dyDescent="0.25">
      <c r="F11483" s="44"/>
    </row>
    <row r="11484" spans="6:6" x14ac:dyDescent="0.25">
      <c r="F11484" s="44"/>
    </row>
    <row r="11485" spans="6:6" x14ac:dyDescent="0.25">
      <c r="F11485" s="44"/>
    </row>
    <row r="11486" spans="6:6" x14ac:dyDescent="0.25">
      <c r="F11486" s="44"/>
    </row>
    <row r="11487" spans="6:6" x14ac:dyDescent="0.25">
      <c r="F11487" s="44"/>
    </row>
    <row r="11488" spans="6:6" x14ac:dyDescent="0.25">
      <c r="F11488" s="44"/>
    </row>
    <row r="11489" spans="6:6" x14ac:dyDescent="0.25">
      <c r="F11489" s="44"/>
    </row>
    <row r="11490" spans="6:6" x14ac:dyDescent="0.25">
      <c r="F11490" s="44"/>
    </row>
    <row r="11491" spans="6:6" x14ac:dyDescent="0.25">
      <c r="F11491" s="44"/>
    </row>
    <row r="11492" spans="6:6" x14ac:dyDescent="0.25">
      <c r="F11492" s="44"/>
    </row>
    <row r="11493" spans="6:6" x14ac:dyDescent="0.25">
      <c r="F11493" s="44"/>
    </row>
    <row r="11494" spans="6:6" x14ac:dyDescent="0.25">
      <c r="F11494" s="44"/>
    </row>
    <row r="11495" spans="6:6" x14ac:dyDescent="0.25">
      <c r="F11495" s="44"/>
    </row>
    <row r="11496" spans="6:6" x14ac:dyDescent="0.25">
      <c r="F11496" s="44"/>
    </row>
    <row r="11497" spans="6:6" x14ac:dyDescent="0.25">
      <c r="F11497" s="44"/>
    </row>
    <row r="11498" spans="6:6" x14ac:dyDescent="0.25">
      <c r="F11498" s="44"/>
    </row>
    <row r="11499" spans="6:6" x14ac:dyDescent="0.25">
      <c r="F11499" s="44"/>
    </row>
    <row r="11500" spans="6:6" x14ac:dyDescent="0.25">
      <c r="F11500" s="44"/>
    </row>
    <row r="11501" spans="6:6" x14ac:dyDescent="0.25">
      <c r="F11501" s="44"/>
    </row>
    <row r="11502" spans="6:6" x14ac:dyDescent="0.25">
      <c r="F11502" s="44"/>
    </row>
    <row r="11503" spans="6:6" x14ac:dyDescent="0.25">
      <c r="F11503" s="44"/>
    </row>
    <row r="11504" spans="6:6" x14ac:dyDescent="0.25">
      <c r="F11504" s="44"/>
    </row>
    <row r="11505" spans="6:6" x14ac:dyDescent="0.25">
      <c r="F11505" s="44"/>
    </row>
    <row r="11506" spans="6:6" x14ac:dyDescent="0.25">
      <c r="F11506" s="44"/>
    </row>
    <row r="11507" spans="6:6" x14ac:dyDescent="0.25">
      <c r="F11507" s="44"/>
    </row>
    <row r="11508" spans="6:6" x14ac:dyDescent="0.25">
      <c r="F11508" s="44"/>
    </row>
    <row r="11509" spans="6:6" x14ac:dyDescent="0.25">
      <c r="F11509" s="44"/>
    </row>
    <row r="11510" spans="6:6" x14ac:dyDescent="0.25">
      <c r="F11510" s="44"/>
    </row>
    <row r="11511" spans="6:6" x14ac:dyDescent="0.25">
      <c r="F11511" s="44"/>
    </row>
    <row r="11512" spans="6:6" x14ac:dyDescent="0.25">
      <c r="F11512" s="44"/>
    </row>
    <row r="11513" spans="6:6" x14ac:dyDescent="0.25">
      <c r="F11513" s="44"/>
    </row>
    <row r="11514" spans="6:6" x14ac:dyDescent="0.25">
      <c r="F11514" s="44"/>
    </row>
    <row r="11515" spans="6:6" x14ac:dyDescent="0.25">
      <c r="F11515" s="44"/>
    </row>
    <row r="11516" spans="6:6" x14ac:dyDescent="0.25">
      <c r="F11516" s="44"/>
    </row>
    <row r="11517" spans="6:6" x14ac:dyDescent="0.25">
      <c r="F11517" s="44"/>
    </row>
    <row r="11518" spans="6:6" x14ac:dyDescent="0.25">
      <c r="F11518" s="44"/>
    </row>
    <row r="11519" spans="6:6" x14ac:dyDescent="0.25">
      <c r="F11519" s="44"/>
    </row>
    <row r="11520" spans="6:6" x14ac:dyDescent="0.25">
      <c r="F11520" s="44"/>
    </row>
    <row r="11521" spans="6:6" x14ac:dyDescent="0.25">
      <c r="F11521" s="44"/>
    </row>
    <row r="11522" spans="6:6" x14ac:dyDescent="0.25">
      <c r="F11522" s="44"/>
    </row>
    <row r="11523" spans="6:6" x14ac:dyDescent="0.25">
      <c r="F11523" s="44"/>
    </row>
    <row r="11524" spans="6:6" x14ac:dyDescent="0.25">
      <c r="F11524" s="44"/>
    </row>
    <row r="11525" spans="6:6" x14ac:dyDescent="0.25">
      <c r="F11525" s="44"/>
    </row>
    <row r="11526" spans="6:6" x14ac:dyDescent="0.25">
      <c r="F11526" s="44"/>
    </row>
    <row r="11527" spans="6:6" x14ac:dyDescent="0.25">
      <c r="F11527" s="44"/>
    </row>
    <row r="11528" spans="6:6" x14ac:dyDescent="0.25">
      <c r="F11528" s="44"/>
    </row>
    <row r="11529" spans="6:6" x14ac:dyDescent="0.25">
      <c r="F11529" s="44"/>
    </row>
    <row r="11530" spans="6:6" x14ac:dyDescent="0.25">
      <c r="F11530" s="44"/>
    </row>
    <row r="11531" spans="6:6" x14ac:dyDescent="0.25">
      <c r="F11531" s="44"/>
    </row>
    <row r="11532" spans="6:6" x14ac:dyDescent="0.25">
      <c r="F11532" s="44"/>
    </row>
    <row r="11533" spans="6:6" x14ac:dyDescent="0.25">
      <c r="F11533" s="44"/>
    </row>
    <row r="11534" spans="6:6" x14ac:dyDescent="0.25">
      <c r="F11534" s="44"/>
    </row>
    <row r="11535" spans="6:6" x14ac:dyDescent="0.25">
      <c r="F11535" s="44"/>
    </row>
    <row r="11536" spans="6:6" x14ac:dyDescent="0.25">
      <c r="F11536" s="44"/>
    </row>
    <row r="11537" spans="6:6" x14ac:dyDescent="0.25">
      <c r="F11537" s="44"/>
    </row>
    <row r="11538" spans="6:6" x14ac:dyDescent="0.25">
      <c r="F11538" s="44"/>
    </row>
    <row r="11539" spans="6:6" x14ac:dyDescent="0.25">
      <c r="F11539" s="44"/>
    </row>
    <row r="11540" spans="6:6" x14ac:dyDescent="0.25">
      <c r="F11540" s="44"/>
    </row>
    <row r="11541" spans="6:6" x14ac:dyDescent="0.25">
      <c r="F11541" s="44"/>
    </row>
    <row r="11542" spans="6:6" x14ac:dyDescent="0.25">
      <c r="F11542" s="44"/>
    </row>
    <row r="11543" spans="6:6" x14ac:dyDescent="0.25">
      <c r="F11543" s="44"/>
    </row>
    <row r="11544" spans="6:6" x14ac:dyDescent="0.25">
      <c r="F11544" s="44"/>
    </row>
    <row r="11545" spans="6:6" x14ac:dyDescent="0.25">
      <c r="F11545" s="44"/>
    </row>
    <row r="11546" spans="6:6" x14ac:dyDescent="0.25">
      <c r="F11546" s="44"/>
    </row>
    <row r="11547" spans="6:6" x14ac:dyDescent="0.25">
      <c r="F11547" s="44"/>
    </row>
    <row r="11548" spans="6:6" x14ac:dyDescent="0.25">
      <c r="F11548" s="44"/>
    </row>
    <row r="11549" spans="6:6" x14ac:dyDescent="0.25">
      <c r="F11549" s="44"/>
    </row>
    <row r="11550" spans="6:6" x14ac:dyDescent="0.25">
      <c r="F11550" s="44"/>
    </row>
    <row r="11551" spans="6:6" x14ac:dyDescent="0.25">
      <c r="F11551" s="44"/>
    </row>
    <row r="11552" spans="6:6" x14ac:dyDescent="0.25">
      <c r="F11552" s="44"/>
    </row>
    <row r="11553" spans="6:6" x14ac:dyDescent="0.25">
      <c r="F11553" s="44"/>
    </row>
    <row r="11554" spans="6:6" x14ac:dyDescent="0.25">
      <c r="F11554" s="44"/>
    </row>
    <row r="11555" spans="6:6" x14ac:dyDescent="0.25">
      <c r="F11555" s="44"/>
    </row>
    <row r="11556" spans="6:6" x14ac:dyDescent="0.25">
      <c r="F11556" s="44"/>
    </row>
    <row r="11557" spans="6:6" x14ac:dyDescent="0.25">
      <c r="F11557" s="44"/>
    </row>
    <row r="11558" spans="6:6" x14ac:dyDescent="0.25">
      <c r="F11558" s="44"/>
    </row>
    <row r="11559" spans="6:6" x14ac:dyDescent="0.25">
      <c r="F11559" s="44"/>
    </row>
    <row r="11560" spans="6:6" x14ac:dyDescent="0.25">
      <c r="F11560" s="44"/>
    </row>
    <row r="11561" spans="6:6" x14ac:dyDescent="0.25">
      <c r="F11561" s="44"/>
    </row>
    <row r="11562" spans="6:6" x14ac:dyDescent="0.25">
      <c r="F11562" s="44"/>
    </row>
    <row r="11563" spans="6:6" x14ac:dyDescent="0.25">
      <c r="F11563" s="44"/>
    </row>
    <row r="11564" spans="6:6" x14ac:dyDescent="0.25">
      <c r="F11564" s="44"/>
    </row>
    <row r="11565" spans="6:6" x14ac:dyDescent="0.25">
      <c r="F11565" s="44"/>
    </row>
    <row r="11566" spans="6:6" x14ac:dyDescent="0.25">
      <c r="F11566" s="44"/>
    </row>
    <row r="11567" spans="6:6" x14ac:dyDescent="0.25">
      <c r="F11567" s="44"/>
    </row>
    <row r="11568" spans="6:6" x14ac:dyDescent="0.25">
      <c r="F11568" s="44"/>
    </row>
    <row r="11569" spans="6:6" x14ac:dyDescent="0.25">
      <c r="F11569" s="44"/>
    </row>
    <row r="11570" spans="6:6" x14ac:dyDescent="0.25">
      <c r="F11570" s="44"/>
    </row>
    <row r="11571" spans="6:6" x14ac:dyDescent="0.25">
      <c r="F11571" s="44"/>
    </row>
    <row r="11572" spans="6:6" x14ac:dyDescent="0.25">
      <c r="F11572" s="44"/>
    </row>
    <row r="11573" spans="6:6" x14ac:dyDescent="0.25">
      <c r="F11573" s="44"/>
    </row>
    <row r="11574" spans="6:6" x14ac:dyDescent="0.25">
      <c r="F11574" s="44"/>
    </row>
    <row r="11575" spans="6:6" x14ac:dyDescent="0.25">
      <c r="F11575" s="44"/>
    </row>
    <row r="11576" spans="6:6" x14ac:dyDescent="0.25">
      <c r="F11576" s="44"/>
    </row>
    <row r="11577" spans="6:6" x14ac:dyDescent="0.25">
      <c r="F11577" s="44"/>
    </row>
    <row r="11578" spans="6:6" x14ac:dyDescent="0.25">
      <c r="F11578" s="44"/>
    </row>
    <row r="11579" spans="6:6" x14ac:dyDescent="0.25">
      <c r="F11579" s="44"/>
    </row>
    <row r="11580" spans="6:6" x14ac:dyDescent="0.25">
      <c r="F11580" s="44"/>
    </row>
    <row r="11581" spans="6:6" x14ac:dyDescent="0.25">
      <c r="F11581" s="44"/>
    </row>
    <row r="11582" spans="6:6" x14ac:dyDescent="0.25">
      <c r="F11582" s="44"/>
    </row>
    <row r="11583" spans="6:6" x14ac:dyDescent="0.25">
      <c r="F11583" s="44"/>
    </row>
    <row r="11584" spans="6:6" x14ac:dyDescent="0.25">
      <c r="F11584" s="44"/>
    </row>
    <row r="11585" spans="6:6" x14ac:dyDescent="0.25">
      <c r="F11585" s="44"/>
    </row>
    <row r="11586" spans="6:6" x14ac:dyDescent="0.25">
      <c r="F11586" s="44"/>
    </row>
    <row r="11587" spans="6:6" x14ac:dyDescent="0.25">
      <c r="F11587" s="44"/>
    </row>
    <row r="11588" spans="6:6" x14ac:dyDescent="0.25">
      <c r="F11588" s="44"/>
    </row>
    <row r="11589" spans="6:6" x14ac:dyDescent="0.25">
      <c r="F11589" s="44"/>
    </row>
    <row r="11590" spans="6:6" x14ac:dyDescent="0.25">
      <c r="F11590" s="44"/>
    </row>
    <row r="11591" spans="6:6" x14ac:dyDescent="0.25">
      <c r="F11591" s="44"/>
    </row>
    <row r="11592" spans="6:6" x14ac:dyDescent="0.25">
      <c r="F11592" s="44"/>
    </row>
    <row r="11593" spans="6:6" x14ac:dyDescent="0.25">
      <c r="F11593" s="44"/>
    </row>
    <row r="11594" spans="6:6" x14ac:dyDescent="0.25">
      <c r="F11594" s="44"/>
    </row>
    <row r="11595" spans="6:6" x14ac:dyDescent="0.25">
      <c r="F11595" s="44"/>
    </row>
    <row r="11596" spans="6:6" x14ac:dyDescent="0.25">
      <c r="F11596" s="44"/>
    </row>
    <row r="11597" spans="6:6" x14ac:dyDescent="0.25">
      <c r="F11597" s="44"/>
    </row>
    <row r="11598" spans="6:6" x14ac:dyDescent="0.25">
      <c r="F11598" s="44"/>
    </row>
    <row r="11599" spans="6:6" x14ac:dyDescent="0.25">
      <c r="F11599" s="44"/>
    </row>
    <row r="11600" spans="6:6" x14ac:dyDescent="0.25">
      <c r="F11600" s="44"/>
    </row>
    <row r="11601" spans="6:6" x14ac:dyDescent="0.25">
      <c r="F11601" s="44"/>
    </row>
    <row r="11602" spans="6:6" x14ac:dyDescent="0.25">
      <c r="F11602" s="44"/>
    </row>
    <row r="11603" spans="6:6" x14ac:dyDescent="0.25">
      <c r="F11603" s="44"/>
    </row>
    <row r="11604" spans="6:6" x14ac:dyDescent="0.25">
      <c r="F11604" s="44"/>
    </row>
    <row r="11605" spans="6:6" x14ac:dyDescent="0.25">
      <c r="F11605" s="44"/>
    </row>
    <row r="11606" spans="6:6" x14ac:dyDescent="0.25">
      <c r="F11606" s="44"/>
    </row>
    <row r="11607" spans="6:6" x14ac:dyDescent="0.25">
      <c r="F11607" s="44"/>
    </row>
    <row r="11608" spans="6:6" x14ac:dyDescent="0.25">
      <c r="F11608" s="44"/>
    </row>
    <row r="11609" spans="6:6" x14ac:dyDescent="0.25">
      <c r="F11609" s="44"/>
    </row>
    <row r="11610" spans="6:6" x14ac:dyDescent="0.25">
      <c r="F11610" s="44"/>
    </row>
    <row r="11611" spans="6:6" x14ac:dyDescent="0.25">
      <c r="F11611" s="44"/>
    </row>
    <row r="11612" spans="6:6" x14ac:dyDescent="0.25">
      <c r="F11612" s="44"/>
    </row>
    <row r="11613" spans="6:6" x14ac:dyDescent="0.25">
      <c r="F11613" s="44"/>
    </row>
    <row r="11614" spans="6:6" x14ac:dyDescent="0.25">
      <c r="F11614" s="44"/>
    </row>
    <row r="11615" spans="6:6" x14ac:dyDescent="0.25">
      <c r="F11615" s="44"/>
    </row>
    <row r="11616" spans="6:6" x14ac:dyDescent="0.25">
      <c r="F11616" s="44"/>
    </row>
    <row r="11617" spans="6:6" x14ac:dyDescent="0.25">
      <c r="F11617" s="44"/>
    </row>
    <row r="11618" spans="6:6" x14ac:dyDescent="0.25">
      <c r="F11618" s="44"/>
    </row>
    <row r="11619" spans="6:6" x14ac:dyDescent="0.25">
      <c r="F11619" s="44"/>
    </row>
    <row r="11620" spans="6:6" x14ac:dyDescent="0.25">
      <c r="F11620" s="44"/>
    </row>
    <row r="11621" spans="6:6" x14ac:dyDescent="0.25">
      <c r="F11621" s="44"/>
    </row>
    <row r="11622" spans="6:6" x14ac:dyDescent="0.25">
      <c r="F11622" s="44"/>
    </row>
    <row r="11623" spans="6:6" x14ac:dyDescent="0.25">
      <c r="F11623" s="44"/>
    </row>
    <row r="11624" spans="6:6" x14ac:dyDescent="0.25">
      <c r="F11624" s="44"/>
    </row>
    <row r="11625" spans="6:6" x14ac:dyDescent="0.25">
      <c r="F11625" s="44"/>
    </row>
    <row r="11626" spans="6:6" x14ac:dyDescent="0.25">
      <c r="F11626" s="44"/>
    </row>
    <row r="11627" spans="6:6" x14ac:dyDescent="0.25">
      <c r="F11627" s="44"/>
    </row>
    <row r="11628" spans="6:6" x14ac:dyDescent="0.25">
      <c r="F11628" s="44"/>
    </row>
    <row r="11629" spans="6:6" x14ac:dyDescent="0.25">
      <c r="F11629" s="44"/>
    </row>
    <row r="11630" spans="6:6" x14ac:dyDescent="0.25">
      <c r="F11630" s="44"/>
    </row>
    <row r="11631" spans="6:6" x14ac:dyDescent="0.25">
      <c r="F11631" s="44"/>
    </row>
    <row r="11632" spans="6:6" x14ac:dyDescent="0.25">
      <c r="F11632" s="44"/>
    </row>
    <row r="11633" spans="6:6" x14ac:dyDescent="0.25">
      <c r="F11633" s="44"/>
    </row>
    <row r="11634" spans="6:6" x14ac:dyDescent="0.25">
      <c r="F11634" s="44"/>
    </row>
    <row r="11635" spans="6:6" x14ac:dyDescent="0.25">
      <c r="F11635" s="44"/>
    </row>
    <row r="11636" spans="6:6" x14ac:dyDescent="0.25">
      <c r="F11636" s="44"/>
    </row>
    <row r="11637" spans="6:6" x14ac:dyDescent="0.25">
      <c r="F11637" s="44"/>
    </row>
    <row r="11638" spans="6:6" x14ac:dyDescent="0.25">
      <c r="F11638" s="44"/>
    </row>
    <row r="11639" spans="6:6" x14ac:dyDescent="0.25">
      <c r="F11639" s="44"/>
    </row>
    <row r="11640" spans="6:6" x14ac:dyDescent="0.25">
      <c r="F11640" s="44"/>
    </row>
    <row r="11641" spans="6:6" x14ac:dyDescent="0.25">
      <c r="F11641" s="44"/>
    </row>
    <row r="11642" spans="6:6" x14ac:dyDescent="0.25">
      <c r="F11642" s="44"/>
    </row>
    <row r="11643" spans="6:6" x14ac:dyDescent="0.25">
      <c r="F11643" s="44"/>
    </row>
    <row r="11644" spans="6:6" x14ac:dyDescent="0.25">
      <c r="F11644" s="44"/>
    </row>
    <row r="11645" spans="6:6" x14ac:dyDescent="0.25">
      <c r="F11645" s="44"/>
    </row>
    <row r="11646" spans="6:6" x14ac:dyDescent="0.25">
      <c r="F11646" s="44"/>
    </row>
    <row r="11647" spans="6:6" x14ac:dyDescent="0.25">
      <c r="F11647" s="44"/>
    </row>
    <row r="11648" spans="6:6" x14ac:dyDescent="0.25">
      <c r="F11648" s="44"/>
    </row>
    <row r="11649" spans="6:6" x14ac:dyDescent="0.25">
      <c r="F11649" s="44"/>
    </row>
    <row r="11650" spans="6:6" x14ac:dyDescent="0.25">
      <c r="F11650" s="44"/>
    </row>
    <row r="11651" spans="6:6" x14ac:dyDescent="0.25">
      <c r="F11651" s="44"/>
    </row>
    <row r="11652" spans="6:6" x14ac:dyDescent="0.25">
      <c r="F11652" s="44"/>
    </row>
    <row r="11653" spans="6:6" x14ac:dyDescent="0.25">
      <c r="F11653" s="44"/>
    </row>
    <row r="11654" spans="6:6" x14ac:dyDescent="0.25">
      <c r="F11654" s="44"/>
    </row>
    <row r="11655" spans="6:6" x14ac:dyDescent="0.25">
      <c r="F11655" s="44"/>
    </row>
    <row r="11656" spans="6:6" x14ac:dyDescent="0.25">
      <c r="F11656" s="44"/>
    </row>
    <row r="11657" spans="6:6" x14ac:dyDescent="0.25">
      <c r="F11657" s="44"/>
    </row>
    <row r="11658" spans="6:6" x14ac:dyDescent="0.25">
      <c r="F11658" s="44"/>
    </row>
    <row r="11659" spans="6:6" x14ac:dyDescent="0.25">
      <c r="F11659" s="44"/>
    </row>
    <row r="11660" spans="6:6" x14ac:dyDescent="0.25">
      <c r="F11660" s="44"/>
    </row>
    <row r="11661" spans="6:6" x14ac:dyDescent="0.25">
      <c r="F11661" s="44"/>
    </row>
    <row r="11662" spans="6:6" x14ac:dyDescent="0.25">
      <c r="F11662" s="44"/>
    </row>
    <row r="11663" spans="6:6" x14ac:dyDescent="0.25">
      <c r="F11663" s="44"/>
    </row>
    <row r="11664" spans="6:6" x14ac:dyDescent="0.25">
      <c r="F11664" s="44"/>
    </row>
    <row r="11665" spans="6:6" x14ac:dyDescent="0.25">
      <c r="F11665" s="44"/>
    </row>
    <row r="11666" spans="6:6" x14ac:dyDescent="0.25">
      <c r="F11666" s="44"/>
    </row>
    <row r="11667" spans="6:6" x14ac:dyDescent="0.25">
      <c r="F11667" s="44"/>
    </row>
    <row r="11668" spans="6:6" x14ac:dyDescent="0.25">
      <c r="F11668" s="44"/>
    </row>
    <row r="11669" spans="6:6" x14ac:dyDescent="0.25">
      <c r="F11669" s="44"/>
    </row>
    <row r="11670" spans="6:6" x14ac:dyDescent="0.25">
      <c r="F11670" s="44"/>
    </row>
    <row r="11671" spans="6:6" x14ac:dyDescent="0.25">
      <c r="F11671" s="44"/>
    </row>
    <row r="11672" spans="6:6" x14ac:dyDescent="0.25">
      <c r="F11672" s="44"/>
    </row>
    <row r="11673" spans="6:6" x14ac:dyDescent="0.25">
      <c r="F11673" s="44"/>
    </row>
    <row r="11674" spans="6:6" x14ac:dyDescent="0.25">
      <c r="F11674" s="44"/>
    </row>
    <row r="11675" spans="6:6" x14ac:dyDescent="0.25">
      <c r="F11675" s="44"/>
    </row>
    <row r="11676" spans="6:6" x14ac:dyDescent="0.25">
      <c r="F11676" s="44"/>
    </row>
    <row r="11677" spans="6:6" x14ac:dyDescent="0.25">
      <c r="F11677" s="44"/>
    </row>
    <row r="11678" spans="6:6" x14ac:dyDescent="0.25">
      <c r="F11678" s="44"/>
    </row>
    <row r="11679" spans="6:6" x14ac:dyDescent="0.25">
      <c r="F11679" s="44"/>
    </row>
    <row r="11680" spans="6:6" x14ac:dyDescent="0.25">
      <c r="F11680" s="44"/>
    </row>
    <row r="11681" spans="6:6" x14ac:dyDescent="0.25">
      <c r="F11681" s="44"/>
    </row>
    <row r="11682" spans="6:6" x14ac:dyDescent="0.25">
      <c r="F11682" s="44"/>
    </row>
    <row r="11683" spans="6:6" x14ac:dyDescent="0.25">
      <c r="F11683" s="44"/>
    </row>
    <row r="11684" spans="6:6" x14ac:dyDescent="0.25">
      <c r="F11684" s="44"/>
    </row>
    <row r="11685" spans="6:6" x14ac:dyDescent="0.25">
      <c r="F11685" s="44"/>
    </row>
    <row r="11686" spans="6:6" x14ac:dyDescent="0.25">
      <c r="F11686" s="44"/>
    </row>
    <row r="11687" spans="6:6" x14ac:dyDescent="0.25">
      <c r="F11687" s="44"/>
    </row>
    <row r="11688" spans="6:6" x14ac:dyDescent="0.25">
      <c r="F11688" s="44"/>
    </row>
    <row r="11689" spans="6:6" x14ac:dyDescent="0.25">
      <c r="F11689" s="44"/>
    </row>
    <row r="11690" spans="6:6" x14ac:dyDescent="0.25">
      <c r="F11690" s="44"/>
    </row>
    <row r="11691" spans="6:6" x14ac:dyDescent="0.25">
      <c r="F11691" s="44"/>
    </row>
    <row r="11692" spans="6:6" x14ac:dyDescent="0.25">
      <c r="F11692" s="44"/>
    </row>
    <row r="11693" spans="6:6" x14ac:dyDescent="0.25">
      <c r="F11693" s="44"/>
    </row>
    <row r="11694" spans="6:6" x14ac:dyDescent="0.25">
      <c r="F11694" s="44"/>
    </row>
    <row r="11695" spans="6:6" x14ac:dyDescent="0.25">
      <c r="F11695" s="44"/>
    </row>
    <row r="11696" spans="6:6" x14ac:dyDescent="0.25">
      <c r="F11696" s="44"/>
    </row>
    <row r="11697" spans="6:6" x14ac:dyDescent="0.25">
      <c r="F11697" s="44"/>
    </row>
    <row r="11698" spans="6:6" x14ac:dyDescent="0.25">
      <c r="F11698" s="44"/>
    </row>
    <row r="11699" spans="6:6" x14ac:dyDescent="0.25">
      <c r="F11699" s="44"/>
    </row>
    <row r="11700" spans="6:6" x14ac:dyDescent="0.25">
      <c r="F11700" s="44"/>
    </row>
    <row r="11701" spans="6:6" x14ac:dyDescent="0.25">
      <c r="F11701" s="44"/>
    </row>
    <row r="11702" spans="6:6" x14ac:dyDescent="0.25">
      <c r="F11702" s="44"/>
    </row>
    <row r="11703" spans="6:6" x14ac:dyDescent="0.25">
      <c r="F11703" s="44"/>
    </row>
    <row r="11704" spans="6:6" x14ac:dyDescent="0.25">
      <c r="F11704" s="44"/>
    </row>
    <row r="11705" spans="6:6" x14ac:dyDescent="0.25">
      <c r="F11705" s="44"/>
    </row>
    <row r="11706" spans="6:6" x14ac:dyDescent="0.25">
      <c r="F11706" s="44"/>
    </row>
    <row r="11707" spans="6:6" x14ac:dyDescent="0.25">
      <c r="F11707" s="44"/>
    </row>
    <row r="11708" spans="6:6" x14ac:dyDescent="0.25">
      <c r="F11708" s="44"/>
    </row>
    <row r="11709" spans="6:6" x14ac:dyDescent="0.25">
      <c r="F11709" s="44"/>
    </row>
    <row r="11710" spans="6:6" x14ac:dyDescent="0.25">
      <c r="F11710" s="44"/>
    </row>
    <row r="11711" spans="6:6" x14ac:dyDescent="0.25">
      <c r="F11711" s="44"/>
    </row>
    <row r="11712" spans="6:6" x14ac:dyDescent="0.25">
      <c r="F11712" s="44"/>
    </row>
    <row r="11713" spans="6:6" x14ac:dyDescent="0.25">
      <c r="F11713" s="44"/>
    </row>
    <row r="11714" spans="6:6" x14ac:dyDescent="0.25">
      <c r="F11714" s="44"/>
    </row>
    <row r="11715" spans="6:6" x14ac:dyDescent="0.25">
      <c r="F11715" s="44"/>
    </row>
    <row r="11716" spans="6:6" x14ac:dyDescent="0.25">
      <c r="F11716" s="44"/>
    </row>
    <row r="11717" spans="6:6" x14ac:dyDescent="0.25">
      <c r="F11717" s="44"/>
    </row>
    <row r="11718" spans="6:6" x14ac:dyDescent="0.25">
      <c r="F11718" s="44"/>
    </row>
    <row r="11719" spans="6:6" x14ac:dyDescent="0.25">
      <c r="F11719" s="44"/>
    </row>
    <row r="11720" spans="6:6" x14ac:dyDescent="0.25">
      <c r="F11720" s="44"/>
    </row>
    <row r="11721" spans="6:6" x14ac:dyDescent="0.25">
      <c r="F11721" s="44"/>
    </row>
    <row r="11722" spans="6:6" x14ac:dyDescent="0.25">
      <c r="F11722" s="44"/>
    </row>
    <row r="11723" spans="6:6" x14ac:dyDescent="0.25">
      <c r="F11723" s="44"/>
    </row>
    <row r="11724" spans="6:6" x14ac:dyDescent="0.25">
      <c r="F11724" s="44"/>
    </row>
    <row r="11725" spans="6:6" x14ac:dyDescent="0.25">
      <c r="F11725" s="44"/>
    </row>
    <row r="11726" spans="6:6" x14ac:dyDescent="0.25">
      <c r="F11726" s="44"/>
    </row>
    <row r="11727" spans="6:6" x14ac:dyDescent="0.25">
      <c r="F11727" s="44"/>
    </row>
    <row r="11728" spans="6:6" x14ac:dyDescent="0.25">
      <c r="F11728" s="44"/>
    </row>
    <row r="11729" spans="6:6" x14ac:dyDescent="0.25">
      <c r="F11729" s="44"/>
    </row>
    <row r="11730" spans="6:6" x14ac:dyDescent="0.25">
      <c r="F11730" s="44"/>
    </row>
    <row r="11731" spans="6:6" x14ac:dyDescent="0.25">
      <c r="F11731" s="44"/>
    </row>
    <row r="11732" spans="6:6" x14ac:dyDescent="0.25">
      <c r="F11732" s="44"/>
    </row>
    <row r="11733" spans="6:6" x14ac:dyDescent="0.25">
      <c r="F11733" s="44"/>
    </row>
    <row r="11734" spans="6:6" x14ac:dyDescent="0.25">
      <c r="F11734" s="44"/>
    </row>
    <row r="11735" spans="6:6" x14ac:dyDescent="0.25">
      <c r="F11735" s="44"/>
    </row>
    <row r="11736" spans="6:6" x14ac:dyDescent="0.25">
      <c r="F11736" s="44"/>
    </row>
    <row r="11737" spans="6:6" x14ac:dyDescent="0.25">
      <c r="F11737" s="44"/>
    </row>
    <row r="11738" spans="6:6" x14ac:dyDescent="0.25">
      <c r="F11738" s="44"/>
    </row>
    <row r="11739" spans="6:6" x14ac:dyDescent="0.25">
      <c r="F11739" s="44"/>
    </row>
    <row r="11740" spans="6:6" x14ac:dyDescent="0.25">
      <c r="F11740" s="44"/>
    </row>
    <row r="11741" spans="6:6" x14ac:dyDescent="0.25">
      <c r="F11741" s="44"/>
    </row>
    <row r="11742" spans="6:6" x14ac:dyDescent="0.25">
      <c r="F11742" s="44"/>
    </row>
    <row r="11743" spans="6:6" x14ac:dyDescent="0.25">
      <c r="F11743" s="44"/>
    </row>
    <row r="11744" spans="6:6" x14ac:dyDescent="0.25">
      <c r="F11744" s="44"/>
    </row>
    <row r="11745" spans="6:6" x14ac:dyDescent="0.25">
      <c r="F11745" s="44"/>
    </row>
    <row r="11746" spans="6:6" x14ac:dyDescent="0.25">
      <c r="F11746" s="44"/>
    </row>
    <row r="11747" spans="6:6" x14ac:dyDescent="0.25">
      <c r="F11747" s="44"/>
    </row>
    <row r="11748" spans="6:6" x14ac:dyDescent="0.25">
      <c r="F11748" s="44"/>
    </row>
    <row r="11749" spans="6:6" x14ac:dyDescent="0.25">
      <c r="F11749" s="44"/>
    </row>
    <row r="11750" spans="6:6" x14ac:dyDescent="0.25">
      <c r="F11750" s="44"/>
    </row>
    <row r="11751" spans="6:6" x14ac:dyDescent="0.25">
      <c r="F11751" s="44"/>
    </row>
    <row r="11752" spans="6:6" x14ac:dyDescent="0.25">
      <c r="F11752" s="44"/>
    </row>
    <row r="11753" spans="6:6" x14ac:dyDescent="0.25">
      <c r="F11753" s="44"/>
    </row>
    <row r="11754" spans="6:6" x14ac:dyDescent="0.25">
      <c r="F11754" s="44"/>
    </row>
    <row r="11755" spans="6:6" x14ac:dyDescent="0.25">
      <c r="F11755" s="44"/>
    </row>
    <row r="11756" spans="6:6" x14ac:dyDescent="0.25">
      <c r="F11756" s="44"/>
    </row>
    <row r="11757" spans="6:6" x14ac:dyDescent="0.25">
      <c r="F11757" s="44"/>
    </row>
    <row r="11758" spans="6:6" x14ac:dyDescent="0.25">
      <c r="F11758" s="44"/>
    </row>
    <row r="11759" spans="6:6" x14ac:dyDescent="0.25">
      <c r="F11759" s="44"/>
    </row>
    <row r="11760" spans="6:6" x14ac:dyDescent="0.25">
      <c r="F11760" s="44"/>
    </row>
    <row r="11761" spans="6:6" x14ac:dyDescent="0.25">
      <c r="F11761" s="44"/>
    </row>
    <row r="11762" spans="6:6" x14ac:dyDescent="0.25">
      <c r="F11762" s="44"/>
    </row>
    <row r="11763" spans="6:6" x14ac:dyDescent="0.25">
      <c r="F11763" s="44"/>
    </row>
    <row r="11764" spans="6:6" x14ac:dyDescent="0.25">
      <c r="F11764" s="44"/>
    </row>
    <row r="11765" spans="6:6" x14ac:dyDescent="0.25">
      <c r="F11765" s="44"/>
    </row>
    <row r="11766" spans="6:6" x14ac:dyDescent="0.25">
      <c r="F11766" s="44"/>
    </row>
    <row r="11767" spans="6:6" x14ac:dyDescent="0.25">
      <c r="F11767" s="44"/>
    </row>
    <row r="11768" spans="6:6" x14ac:dyDescent="0.25">
      <c r="F11768" s="44"/>
    </row>
    <row r="11769" spans="6:6" x14ac:dyDescent="0.25">
      <c r="F11769" s="44"/>
    </row>
    <row r="11770" spans="6:6" x14ac:dyDescent="0.25">
      <c r="F11770" s="44"/>
    </row>
    <row r="11771" spans="6:6" x14ac:dyDescent="0.25">
      <c r="F11771" s="44"/>
    </row>
    <row r="11772" spans="6:6" x14ac:dyDescent="0.25">
      <c r="F11772" s="44"/>
    </row>
    <row r="11773" spans="6:6" x14ac:dyDescent="0.25">
      <c r="F11773" s="44"/>
    </row>
    <row r="11774" spans="6:6" x14ac:dyDescent="0.25">
      <c r="F11774" s="44"/>
    </row>
    <row r="11775" spans="6:6" x14ac:dyDescent="0.25">
      <c r="F11775" s="44"/>
    </row>
    <row r="11776" spans="6:6" x14ac:dyDescent="0.25">
      <c r="F11776" s="44"/>
    </row>
    <row r="11777" spans="6:6" x14ac:dyDescent="0.25">
      <c r="F11777" s="44"/>
    </row>
    <row r="11778" spans="6:6" x14ac:dyDescent="0.25">
      <c r="F11778" s="44"/>
    </row>
    <row r="11779" spans="6:6" x14ac:dyDescent="0.25">
      <c r="F11779" s="44"/>
    </row>
    <row r="11780" spans="6:6" x14ac:dyDescent="0.25">
      <c r="F11780" s="44"/>
    </row>
    <row r="11781" spans="6:6" x14ac:dyDescent="0.25">
      <c r="F11781" s="44"/>
    </row>
    <row r="11782" spans="6:6" x14ac:dyDescent="0.25">
      <c r="F11782" s="44"/>
    </row>
    <row r="11783" spans="6:6" x14ac:dyDescent="0.25">
      <c r="F11783" s="44"/>
    </row>
    <row r="11784" spans="6:6" x14ac:dyDescent="0.25">
      <c r="F11784" s="44"/>
    </row>
    <row r="11785" spans="6:6" x14ac:dyDescent="0.25">
      <c r="F11785" s="44"/>
    </row>
    <row r="11786" spans="6:6" x14ac:dyDescent="0.25">
      <c r="F11786" s="44"/>
    </row>
    <row r="11787" spans="6:6" x14ac:dyDescent="0.25">
      <c r="F11787" s="44"/>
    </row>
    <row r="11788" spans="6:6" x14ac:dyDescent="0.25">
      <c r="F11788" s="44"/>
    </row>
    <row r="11789" spans="6:6" x14ac:dyDescent="0.25">
      <c r="F11789" s="44"/>
    </row>
    <row r="11790" spans="6:6" x14ac:dyDescent="0.25">
      <c r="F11790" s="44"/>
    </row>
    <row r="11791" spans="6:6" x14ac:dyDescent="0.25">
      <c r="F11791" s="44"/>
    </row>
    <row r="11792" spans="6:6" x14ac:dyDescent="0.25">
      <c r="F11792" s="44"/>
    </row>
    <row r="11793" spans="6:6" x14ac:dyDescent="0.25">
      <c r="F11793" s="44"/>
    </row>
    <row r="11794" spans="6:6" x14ac:dyDescent="0.25">
      <c r="F11794" s="44"/>
    </row>
    <row r="11795" spans="6:6" x14ac:dyDescent="0.25">
      <c r="F11795" s="44"/>
    </row>
    <row r="11796" spans="6:6" x14ac:dyDescent="0.25">
      <c r="F11796" s="44"/>
    </row>
    <row r="11797" spans="6:6" x14ac:dyDescent="0.25">
      <c r="F11797" s="44"/>
    </row>
    <row r="11798" spans="6:6" x14ac:dyDescent="0.25">
      <c r="F11798" s="44"/>
    </row>
    <row r="11799" spans="6:6" x14ac:dyDescent="0.25">
      <c r="F11799" s="44"/>
    </row>
    <row r="11800" spans="6:6" x14ac:dyDescent="0.25">
      <c r="F11800" s="44"/>
    </row>
    <row r="11801" spans="6:6" x14ac:dyDescent="0.25">
      <c r="F11801" s="44"/>
    </row>
    <row r="11802" spans="6:6" x14ac:dyDescent="0.25">
      <c r="F11802" s="44"/>
    </row>
    <row r="11803" spans="6:6" x14ac:dyDescent="0.25">
      <c r="F11803" s="44"/>
    </row>
    <row r="11804" spans="6:6" x14ac:dyDescent="0.25">
      <c r="F11804" s="44"/>
    </row>
    <row r="11805" spans="6:6" x14ac:dyDescent="0.25">
      <c r="F11805" s="44"/>
    </row>
    <row r="11806" spans="6:6" x14ac:dyDescent="0.25">
      <c r="F11806" s="44"/>
    </row>
    <row r="11807" spans="6:6" x14ac:dyDescent="0.25">
      <c r="F11807" s="44"/>
    </row>
    <row r="11808" spans="6:6" x14ac:dyDescent="0.25">
      <c r="F11808" s="44"/>
    </row>
    <row r="11809" spans="6:6" x14ac:dyDescent="0.25">
      <c r="F11809" s="44"/>
    </row>
    <row r="11810" spans="6:6" x14ac:dyDescent="0.25">
      <c r="F11810" s="44"/>
    </row>
    <row r="11811" spans="6:6" x14ac:dyDescent="0.25">
      <c r="F11811" s="44"/>
    </row>
    <row r="11812" spans="6:6" x14ac:dyDescent="0.25">
      <c r="F11812" s="44"/>
    </row>
    <row r="11813" spans="6:6" x14ac:dyDescent="0.25">
      <c r="F11813" s="44"/>
    </row>
    <row r="11814" spans="6:6" x14ac:dyDescent="0.25">
      <c r="F11814" s="44"/>
    </row>
    <row r="11815" spans="6:6" x14ac:dyDescent="0.25">
      <c r="F11815" s="44"/>
    </row>
    <row r="11816" spans="6:6" x14ac:dyDescent="0.25">
      <c r="F11816" s="44"/>
    </row>
    <row r="11817" spans="6:6" x14ac:dyDescent="0.25">
      <c r="F11817" s="44"/>
    </row>
    <row r="11818" spans="6:6" x14ac:dyDescent="0.25">
      <c r="F11818" s="44"/>
    </row>
    <row r="11819" spans="6:6" x14ac:dyDescent="0.25">
      <c r="F11819" s="44"/>
    </row>
    <row r="11820" spans="6:6" x14ac:dyDescent="0.25">
      <c r="F11820" s="44"/>
    </row>
    <row r="11821" spans="6:6" x14ac:dyDescent="0.25">
      <c r="F11821" s="44"/>
    </row>
    <row r="11822" spans="6:6" x14ac:dyDescent="0.25">
      <c r="F11822" s="44"/>
    </row>
    <row r="11823" spans="6:6" x14ac:dyDescent="0.25">
      <c r="F11823" s="44"/>
    </row>
    <row r="11824" spans="6:6" x14ac:dyDescent="0.25">
      <c r="F11824" s="44"/>
    </row>
    <row r="11825" spans="6:6" x14ac:dyDescent="0.25">
      <c r="F11825" s="44"/>
    </row>
    <row r="11826" spans="6:6" x14ac:dyDescent="0.25">
      <c r="F11826" s="44"/>
    </row>
    <row r="11827" spans="6:6" x14ac:dyDescent="0.25">
      <c r="F11827" s="44"/>
    </row>
    <row r="11828" spans="6:6" x14ac:dyDescent="0.25">
      <c r="F11828" s="44"/>
    </row>
    <row r="11829" spans="6:6" x14ac:dyDescent="0.25">
      <c r="F11829" s="44"/>
    </row>
    <row r="11830" spans="6:6" x14ac:dyDescent="0.25">
      <c r="F11830" s="44"/>
    </row>
    <row r="11831" spans="6:6" x14ac:dyDescent="0.25">
      <c r="F11831" s="44"/>
    </row>
    <row r="11832" spans="6:6" x14ac:dyDescent="0.25">
      <c r="F11832" s="44"/>
    </row>
    <row r="11833" spans="6:6" x14ac:dyDescent="0.25">
      <c r="F11833" s="44"/>
    </row>
    <row r="11834" spans="6:6" x14ac:dyDescent="0.25">
      <c r="F11834" s="44"/>
    </row>
    <row r="11835" spans="6:6" x14ac:dyDescent="0.25">
      <c r="F11835" s="44"/>
    </row>
    <row r="11836" spans="6:6" x14ac:dyDescent="0.25">
      <c r="F11836" s="44"/>
    </row>
    <row r="11837" spans="6:6" x14ac:dyDescent="0.25">
      <c r="F11837" s="44"/>
    </row>
    <row r="11838" spans="6:6" x14ac:dyDescent="0.25">
      <c r="F11838" s="44"/>
    </row>
    <row r="11839" spans="6:6" x14ac:dyDescent="0.25">
      <c r="F11839" s="44"/>
    </row>
    <row r="11840" spans="6:6" x14ac:dyDescent="0.25">
      <c r="F11840" s="44"/>
    </row>
    <row r="11841" spans="6:6" x14ac:dyDescent="0.25">
      <c r="F11841" s="44"/>
    </row>
    <row r="11842" spans="6:6" x14ac:dyDescent="0.25">
      <c r="F11842" s="44"/>
    </row>
    <row r="11843" spans="6:6" x14ac:dyDescent="0.25">
      <c r="F11843" s="44"/>
    </row>
    <row r="11844" spans="6:6" x14ac:dyDescent="0.25">
      <c r="F11844" s="44"/>
    </row>
    <row r="11845" spans="6:6" x14ac:dyDescent="0.25">
      <c r="F11845" s="44"/>
    </row>
    <row r="11846" spans="6:6" x14ac:dyDescent="0.25">
      <c r="F11846" s="44"/>
    </row>
    <row r="11847" spans="6:6" x14ac:dyDescent="0.25">
      <c r="F11847" s="44"/>
    </row>
    <row r="11848" spans="6:6" x14ac:dyDescent="0.25">
      <c r="F11848" s="44"/>
    </row>
    <row r="11849" spans="6:6" x14ac:dyDescent="0.25">
      <c r="F11849" s="44"/>
    </row>
    <row r="11850" spans="6:6" x14ac:dyDescent="0.25">
      <c r="F11850" s="44"/>
    </row>
    <row r="11851" spans="6:6" x14ac:dyDescent="0.25">
      <c r="F11851" s="44"/>
    </row>
    <row r="11852" spans="6:6" x14ac:dyDescent="0.25">
      <c r="F11852" s="44"/>
    </row>
    <row r="11853" spans="6:6" x14ac:dyDescent="0.25">
      <c r="F11853" s="44"/>
    </row>
    <row r="11854" spans="6:6" x14ac:dyDescent="0.25">
      <c r="F11854" s="44"/>
    </row>
    <row r="11855" spans="6:6" x14ac:dyDescent="0.25">
      <c r="F11855" s="44"/>
    </row>
    <row r="11856" spans="6:6" x14ac:dyDescent="0.25">
      <c r="F11856" s="44"/>
    </row>
    <row r="11857" spans="6:6" x14ac:dyDescent="0.25">
      <c r="F11857" s="44"/>
    </row>
    <row r="11858" spans="6:6" x14ac:dyDescent="0.25">
      <c r="F11858" s="44"/>
    </row>
    <row r="11859" spans="6:6" x14ac:dyDescent="0.25">
      <c r="F11859" s="44"/>
    </row>
    <row r="11860" spans="6:6" x14ac:dyDescent="0.25">
      <c r="F11860" s="44"/>
    </row>
    <row r="11861" spans="6:6" x14ac:dyDescent="0.25">
      <c r="F11861" s="44"/>
    </row>
    <row r="11862" spans="6:6" x14ac:dyDescent="0.25">
      <c r="F11862" s="44"/>
    </row>
    <row r="11863" spans="6:6" x14ac:dyDescent="0.25">
      <c r="F11863" s="44"/>
    </row>
    <row r="11864" spans="6:6" x14ac:dyDescent="0.25">
      <c r="F11864" s="44"/>
    </row>
    <row r="11865" spans="6:6" x14ac:dyDescent="0.25">
      <c r="F11865" s="44"/>
    </row>
    <row r="11866" spans="6:6" x14ac:dyDescent="0.25">
      <c r="F11866" s="44"/>
    </row>
    <row r="11867" spans="6:6" x14ac:dyDescent="0.25">
      <c r="F11867" s="44"/>
    </row>
    <row r="11868" spans="6:6" x14ac:dyDescent="0.25">
      <c r="F11868" s="44"/>
    </row>
    <row r="11869" spans="6:6" x14ac:dyDescent="0.25">
      <c r="F11869" s="44"/>
    </row>
    <row r="11870" spans="6:6" x14ac:dyDescent="0.25">
      <c r="F11870" s="44"/>
    </row>
    <row r="11871" spans="6:6" x14ac:dyDescent="0.25">
      <c r="F11871" s="44"/>
    </row>
    <row r="11872" spans="6:6" x14ac:dyDescent="0.25">
      <c r="F11872" s="44"/>
    </row>
    <row r="11873" spans="6:6" x14ac:dyDescent="0.25">
      <c r="F11873" s="44"/>
    </row>
    <row r="11874" spans="6:6" x14ac:dyDescent="0.25">
      <c r="F11874" s="44"/>
    </row>
    <row r="11875" spans="6:6" x14ac:dyDescent="0.25">
      <c r="F11875" s="44"/>
    </row>
    <row r="11876" spans="6:6" x14ac:dyDescent="0.25">
      <c r="F11876" s="44"/>
    </row>
    <row r="11877" spans="6:6" x14ac:dyDescent="0.25">
      <c r="F11877" s="44"/>
    </row>
    <row r="11878" spans="6:6" x14ac:dyDescent="0.25">
      <c r="F11878" s="44"/>
    </row>
    <row r="11879" spans="6:6" x14ac:dyDescent="0.25">
      <c r="F11879" s="44"/>
    </row>
    <row r="11880" spans="6:6" x14ac:dyDescent="0.25">
      <c r="F11880" s="44"/>
    </row>
    <row r="11881" spans="6:6" x14ac:dyDescent="0.25">
      <c r="F11881" s="44"/>
    </row>
    <row r="11882" spans="6:6" x14ac:dyDescent="0.25">
      <c r="F11882" s="44"/>
    </row>
    <row r="11883" spans="6:6" x14ac:dyDescent="0.25">
      <c r="F11883" s="44"/>
    </row>
    <row r="11884" spans="6:6" x14ac:dyDescent="0.25">
      <c r="F11884" s="44"/>
    </row>
    <row r="11885" spans="6:6" x14ac:dyDescent="0.25">
      <c r="F11885" s="44"/>
    </row>
    <row r="11886" spans="6:6" x14ac:dyDescent="0.25">
      <c r="F11886" s="44"/>
    </row>
    <row r="11887" spans="6:6" x14ac:dyDescent="0.25">
      <c r="F11887" s="44"/>
    </row>
    <row r="11888" spans="6:6" x14ac:dyDescent="0.25">
      <c r="F11888" s="44"/>
    </row>
    <row r="11889" spans="6:6" x14ac:dyDescent="0.25">
      <c r="F11889" s="44"/>
    </row>
    <row r="11890" spans="6:6" x14ac:dyDescent="0.25">
      <c r="F11890" s="44"/>
    </row>
    <row r="11891" spans="6:6" x14ac:dyDescent="0.25">
      <c r="F11891" s="44"/>
    </row>
    <row r="11892" spans="6:6" x14ac:dyDescent="0.25">
      <c r="F11892" s="44"/>
    </row>
    <row r="11893" spans="6:6" x14ac:dyDescent="0.25">
      <c r="F11893" s="44"/>
    </row>
    <row r="11894" spans="6:6" x14ac:dyDescent="0.25">
      <c r="F11894" s="44"/>
    </row>
    <row r="11895" spans="6:6" x14ac:dyDescent="0.25">
      <c r="F11895" s="44"/>
    </row>
    <row r="11896" spans="6:6" x14ac:dyDescent="0.25">
      <c r="F11896" s="44"/>
    </row>
    <row r="11897" spans="6:6" x14ac:dyDescent="0.25">
      <c r="F11897" s="44"/>
    </row>
    <row r="11898" spans="6:6" x14ac:dyDescent="0.25">
      <c r="F11898" s="44"/>
    </row>
    <row r="11899" spans="6:6" x14ac:dyDescent="0.25">
      <c r="F11899" s="44"/>
    </row>
    <row r="11900" spans="6:6" x14ac:dyDescent="0.25">
      <c r="F11900" s="44"/>
    </row>
    <row r="11901" spans="6:6" x14ac:dyDescent="0.25">
      <c r="F11901" s="44"/>
    </row>
    <row r="11902" spans="6:6" x14ac:dyDescent="0.25">
      <c r="F11902" s="44"/>
    </row>
    <row r="11903" spans="6:6" x14ac:dyDescent="0.25">
      <c r="F11903" s="44"/>
    </row>
    <row r="11904" spans="6:6" x14ac:dyDescent="0.25">
      <c r="F11904" s="44"/>
    </row>
    <row r="11905" spans="6:6" x14ac:dyDescent="0.25">
      <c r="F11905" s="44"/>
    </row>
    <row r="11906" spans="6:6" x14ac:dyDescent="0.25">
      <c r="F11906" s="44"/>
    </row>
    <row r="11907" spans="6:6" x14ac:dyDescent="0.25">
      <c r="F11907" s="44"/>
    </row>
    <row r="11908" spans="6:6" x14ac:dyDescent="0.25">
      <c r="F11908" s="44"/>
    </row>
    <row r="11909" spans="6:6" x14ac:dyDescent="0.25">
      <c r="F11909" s="44"/>
    </row>
    <row r="11910" spans="6:6" x14ac:dyDescent="0.25">
      <c r="F11910" s="44"/>
    </row>
    <row r="11911" spans="6:6" x14ac:dyDescent="0.25">
      <c r="F11911" s="44"/>
    </row>
    <row r="11912" spans="6:6" x14ac:dyDescent="0.25">
      <c r="F11912" s="44"/>
    </row>
    <row r="11913" spans="6:6" x14ac:dyDescent="0.25">
      <c r="F11913" s="44"/>
    </row>
    <row r="11914" spans="6:6" x14ac:dyDescent="0.25">
      <c r="F11914" s="44"/>
    </row>
    <row r="11915" spans="6:6" x14ac:dyDescent="0.25">
      <c r="F11915" s="44"/>
    </row>
    <row r="11916" spans="6:6" x14ac:dyDescent="0.25">
      <c r="F11916" s="44"/>
    </row>
    <row r="11917" spans="6:6" x14ac:dyDescent="0.25">
      <c r="F11917" s="44"/>
    </row>
    <row r="11918" spans="6:6" x14ac:dyDescent="0.25">
      <c r="F11918" s="44"/>
    </row>
    <row r="11919" spans="6:6" x14ac:dyDescent="0.25">
      <c r="F11919" s="44"/>
    </row>
    <row r="11920" spans="6:6" x14ac:dyDescent="0.25">
      <c r="F11920" s="44"/>
    </row>
    <row r="11921" spans="6:6" x14ac:dyDescent="0.25">
      <c r="F11921" s="44"/>
    </row>
    <row r="11922" spans="6:6" x14ac:dyDescent="0.25">
      <c r="F11922" s="44"/>
    </row>
    <row r="11923" spans="6:6" x14ac:dyDescent="0.25">
      <c r="F11923" s="44"/>
    </row>
    <row r="11924" spans="6:6" x14ac:dyDescent="0.25">
      <c r="F11924" s="44"/>
    </row>
    <row r="11925" spans="6:6" x14ac:dyDescent="0.25">
      <c r="F11925" s="44"/>
    </row>
    <row r="11926" spans="6:6" x14ac:dyDescent="0.25">
      <c r="F11926" s="44"/>
    </row>
    <row r="11927" spans="6:6" x14ac:dyDescent="0.25">
      <c r="F11927" s="44"/>
    </row>
    <row r="11928" spans="6:6" x14ac:dyDescent="0.25">
      <c r="F11928" s="44"/>
    </row>
    <row r="11929" spans="6:6" x14ac:dyDescent="0.25">
      <c r="F11929" s="44"/>
    </row>
    <row r="11930" spans="6:6" x14ac:dyDescent="0.25">
      <c r="F11930" s="44"/>
    </row>
    <row r="11931" spans="6:6" x14ac:dyDescent="0.25">
      <c r="F11931" s="44"/>
    </row>
    <row r="11932" spans="6:6" x14ac:dyDescent="0.25">
      <c r="F11932" s="44"/>
    </row>
    <row r="11933" spans="6:6" x14ac:dyDescent="0.25">
      <c r="F11933" s="44"/>
    </row>
    <row r="11934" spans="6:6" x14ac:dyDescent="0.25">
      <c r="F11934" s="44"/>
    </row>
    <row r="11935" spans="6:6" x14ac:dyDescent="0.25">
      <c r="F11935" s="44"/>
    </row>
    <row r="11936" spans="6:6" x14ac:dyDescent="0.25">
      <c r="F11936" s="44"/>
    </row>
    <row r="11937" spans="6:6" x14ac:dyDescent="0.25">
      <c r="F11937" s="44"/>
    </row>
    <row r="11938" spans="6:6" x14ac:dyDescent="0.25">
      <c r="F11938" s="44"/>
    </row>
    <row r="11939" spans="6:6" x14ac:dyDescent="0.25">
      <c r="F11939" s="44"/>
    </row>
    <row r="11940" spans="6:6" x14ac:dyDescent="0.25">
      <c r="F11940" s="44"/>
    </row>
    <row r="11941" spans="6:6" x14ac:dyDescent="0.25">
      <c r="F11941" s="44"/>
    </row>
    <row r="11942" spans="6:6" x14ac:dyDescent="0.25">
      <c r="F11942" s="44"/>
    </row>
    <row r="11943" spans="6:6" x14ac:dyDescent="0.25">
      <c r="F11943" s="44"/>
    </row>
    <row r="11944" spans="6:6" x14ac:dyDescent="0.25">
      <c r="F11944" s="44"/>
    </row>
    <row r="11945" spans="6:6" x14ac:dyDescent="0.25">
      <c r="F11945" s="44"/>
    </row>
    <row r="11946" spans="6:6" x14ac:dyDescent="0.25">
      <c r="F11946" s="44"/>
    </row>
    <row r="11947" spans="6:6" x14ac:dyDescent="0.25">
      <c r="F11947" s="44"/>
    </row>
    <row r="11948" spans="6:6" x14ac:dyDescent="0.25">
      <c r="F11948" s="44"/>
    </row>
    <row r="11949" spans="6:6" x14ac:dyDescent="0.25">
      <c r="F11949" s="44"/>
    </row>
    <row r="11950" spans="6:6" x14ac:dyDescent="0.25">
      <c r="F11950" s="44"/>
    </row>
    <row r="11951" spans="6:6" x14ac:dyDescent="0.25">
      <c r="F11951" s="44"/>
    </row>
    <row r="11952" spans="6:6" x14ac:dyDescent="0.25">
      <c r="F11952" s="44"/>
    </row>
    <row r="11953" spans="6:6" x14ac:dyDescent="0.25">
      <c r="F11953" s="44"/>
    </row>
    <row r="11954" spans="6:6" x14ac:dyDescent="0.25">
      <c r="F11954" s="44"/>
    </row>
    <row r="11955" spans="6:6" x14ac:dyDescent="0.25">
      <c r="F11955" s="44"/>
    </row>
    <row r="11956" spans="6:6" x14ac:dyDescent="0.25">
      <c r="F11956" s="44"/>
    </row>
    <row r="11957" spans="6:6" x14ac:dyDescent="0.25">
      <c r="F11957" s="44"/>
    </row>
    <row r="11958" spans="6:6" x14ac:dyDescent="0.25">
      <c r="F11958" s="44"/>
    </row>
    <row r="11959" spans="6:6" x14ac:dyDescent="0.25">
      <c r="F11959" s="44"/>
    </row>
    <row r="11960" spans="6:6" x14ac:dyDescent="0.25">
      <c r="F11960" s="44"/>
    </row>
    <row r="11961" spans="6:6" x14ac:dyDescent="0.25">
      <c r="F11961" s="44"/>
    </row>
    <row r="11962" spans="6:6" x14ac:dyDescent="0.25">
      <c r="F11962" s="44"/>
    </row>
    <row r="11963" spans="6:6" x14ac:dyDescent="0.25">
      <c r="F11963" s="44"/>
    </row>
    <row r="11964" spans="6:6" x14ac:dyDescent="0.25">
      <c r="F11964" s="44"/>
    </row>
    <row r="11965" spans="6:6" x14ac:dyDescent="0.25">
      <c r="F11965" s="44"/>
    </row>
    <row r="11966" spans="6:6" x14ac:dyDescent="0.25">
      <c r="F11966" s="44"/>
    </row>
    <row r="11967" spans="6:6" x14ac:dyDescent="0.25">
      <c r="F11967" s="44"/>
    </row>
    <row r="11968" spans="6:6" x14ac:dyDescent="0.25">
      <c r="F11968" s="44"/>
    </row>
    <row r="11969" spans="6:6" x14ac:dyDescent="0.25">
      <c r="F11969" s="44"/>
    </row>
    <row r="11970" spans="6:6" x14ac:dyDescent="0.25">
      <c r="F11970" s="44"/>
    </row>
    <row r="11971" spans="6:6" x14ac:dyDescent="0.25">
      <c r="F11971" s="44"/>
    </row>
    <row r="11972" spans="6:6" x14ac:dyDescent="0.25">
      <c r="F11972" s="44"/>
    </row>
    <row r="11973" spans="6:6" x14ac:dyDescent="0.25">
      <c r="F11973" s="44"/>
    </row>
    <row r="11974" spans="6:6" x14ac:dyDescent="0.25">
      <c r="F11974" s="44"/>
    </row>
    <row r="11975" spans="6:6" x14ac:dyDescent="0.25">
      <c r="F11975" s="44"/>
    </row>
    <row r="11976" spans="6:6" x14ac:dyDescent="0.25">
      <c r="F11976" s="44"/>
    </row>
    <row r="11977" spans="6:6" x14ac:dyDescent="0.25">
      <c r="F11977" s="44"/>
    </row>
    <row r="11978" spans="6:6" x14ac:dyDescent="0.25">
      <c r="F11978" s="44"/>
    </row>
    <row r="11979" spans="6:6" x14ac:dyDescent="0.25">
      <c r="F11979" s="44"/>
    </row>
    <row r="11980" spans="6:6" x14ac:dyDescent="0.25">
      <c r="F11980" s="44"/>
    </row>
    <row r="11981" spans="6:6" x14ac:dyDescent="0.25">
      <c r="F11981" s="44"/>
    </row>
    <row r="11982" spans="6:6" x14ac:dyDescent="0.25">
      <c r="F11982" s="44"/>
    </row>
    <row r="11983" spans="6:6" x14ac:dyDescent="0.25">
      <c r="F11983" s="44"/>
    </row>
    <row r="11984" spans="6:6" x14ac:dyDescent="0.25">
      <c r="F11984" s="44"/>
    </row>
    <row r="11985" spans="6:6" x14ac:dyDescent="0.25">
      <c r="F11985" s="44"/>
    </row>
    <row r="11986" spans="6:6" x14ac:dyDescent="0.25">
      <c r="F11986" s="44"/>
    </row>
    <row r="11987" spans="6:6" x14ac:dyDescent="0.25">
      <c r="F11987" s="44"/>
    </row>
    <row r="11988" spans="6:6" x14ac:dyDescent="0.25">
      <c r="F11988" s="44"/>
    </row>
    <row r="11989" spans="6:6" x14ac:dyDescent="0.25">
      <c r="F11989" s="44"/>
    </row>
    <row r="11990" spans="6:6" x14ac:dyDescent="0.25">
      <c r="F11990" s="44"/>
    </row>
    <row r="11991" spans="6:6" x14ac:dyDescent="0.25">
      <c r="F11991" s="44"/>
    </row>
    <row r="11992" spans="6:6" x14ac:dyDescent="0.25">
      <c r="F11992" s="44"/>
    </row>
    <row r="11993" spans="6:6" x14ac:dyDescent="0.25">
      <c r="F11993" s="44"/>
    </row>
    <row r="11994" spans="6:6" x14ac:dyDescent="0.25">
      <c r="F11994" s="44"/>
    </row>
    <row r="11995" spans="6:6" x14ac:dyDescent="0.25">
      <c r="F11995" s="44"/>
    </row>
    <row r="11996" spans="6:6" x14ac:dyDescent="0.25">
      <c r="F11996" s="44"/>
    </row>
    <row r="11997" spans="6:6" x14ac:dyDescent="0.25">
      <c r="F11997" s="44"/>
    </row>
    <row r="11998" spans="6:6" x14ac:dyDescent="0.25">
      <c r="F11998" s="44"/>
    </row>
    <row r="11999" spans="6:6" x14ac:dyDescent="0.25">
      <c r="F11999" s="44"/>
    </row>
    <row r="12000" spans="6:6" x14ac:dyDescent="0.25">
      <c r="F12000" s="44"/>
    </row>
    <row r="12001" spans="6:6" x14ac:dyDescent="0.25">
      <c r="F12001" s="44"/>
    </row>
    <row r="12002" spans="6:6" x14ac:dyDescent="0.25">
      <c r="F12002" s="44"/>
    </row>
    <row r="12003" spans="6:6" x14ac:dyDescent="0.25">
      <c r="F12003" s="44"/>
    </row>
    <row r="12004" spans="6:6" x14ac:dyDescent="0.25">
      <c r="F12004" s="44"/>
    </row>
    <row r="12005" spans="6:6" x14ac:dyDescent="0.25">
      <c r="F12005" s="44"/>
    </row>
    <row r="12006" spans="6:6" x14ac:dyDescent="0.25">
      <c r="F12006" s="44"/>
    </row>
    <row r="12007" spans="6:6" x14ac:dyDescent="0.25">
      <c r="F12007" s="44"/>
    </row>
    <row r="12008" spans="6:6" x14ac:dyDescent="0.25">
      <c r="F12008" s="44"/>
    </row>
    <row r="12009" spans="6:6" x14ac:dyDescent="0.25">
      <c r="F12009" s="44"/>
    </row>
    <row r="12010" spans="6:6" x14ac:dyDescent="0.25">
      <c r="F12010" s="44"/>
    </row>
    <row r="12011" spans="6:6" x14ac:dyDescent="0.25">
      <c r="F12011" s="44"/>
    </row>
    <row r="12012" spans="6:6" x14ac:dyDescent="0.25">
      <c r="F12012" s="44"/>
    </row>
    <row r="12013" spans="6:6" x14ac:dyDescent="0.25">
      <c r="F12013" s="44"/>
    </row>
    <row r="12014" spans="6:6" x14ac:dyDescent="0.25">
      <c r="F12014" s="44"/>
    </row>
    <row r="12015" spans="6:6" x14ac:dyDescent="0.25">
      <c r="F12015" s="44"/>
    </row>
    <row r="12016" spans="6:6" x14ac:dyDescent="0.25">
      <c r="F12016" s="44"/>
    </row>
    <row r="12017" spans="6:6" x14ac:dyDescent="0.25">
      <c r="F12017" s="44"/>
    </row>
    <row r="12018" spans="6:6" x14ac:dyDescent="0.25">
      <c r="F12018" s="44"/>
    </row>
    <row r="12019" spans="6:6" x14ac:dyDescent="0.25">
      <c r="F12019" s="44"/>
    </row>
    <row r="12020" spans="6:6" x14ac:dyDescent="0.25">
      <c r="F12020" s="44"/>
    </row>
    <row r="12021" spans="6:6" x14ac:dyDescent="0.25">
      <c r="F12021" s="44"/>
    </row>
    <row r="12022" spans="6:6" x14ac:dyDescent="0.25">
      <c r="F12022" s="44"/>
    </row>
    <row r="12023" spans="6:6" x14ac:dyDescent="0.25">
      <c r="F12023" s="44"/>
    </row>
    <row r="12024" spans="6:6" x14ac:dyDescent="0.25">
      <c r="F12024" s="44"/>
    </row>
    <row r="12025" spans="6:6" x14ac:dyDescent="0.25">
      <c r="F12025" s="44"/>
    </row>
    <row r="12026" spans="6:6" x14ac:dyDescent="0.25">
      <c r="F12026" s="44"/>
    </row>
    <row r="12027" spans="6:6" x14ac:dyDescent="0.25">
      <c r="F12027" s="44"/>
    </row>
    <row r="12028" spans="6:6" x14ac:dyDescent="0.25">
      <c r="F12028" s="44"/>
    </row>
    <row r="12029" spans="6:6" x14ac:dyDescent="0.25">
      <c r="F12029" s="44"/>
    </row>
    <row r="12030" spans="6:6" x14ac:dyDescent="0.25">
      <c r="F12030" s="44"/>
    </row>
    <row r="12031" spans="6:6" x14ac:dyDescent="0.25">
      <c r="F12031" s="44"/>
    </row>
    <row r="12032" spans="6:6" x14ac:dyDescent="0.25">
      <c r="F12032" s="44"/>
    </row>
    <row r="12033" spans="6:6" x14ac:dyDescent="0.25">
      <c r="F12033" s="44"/>
    </row>
    <row r="12034" spans="6:6" x14ac:dyDescent="0.25">
      <c r="F12034" s="44"/>
    </row>
    <row r="12035" spans="6:6" x14ac:dyDescent="0.25">
      <c r="F12035" s="44"/>
    </row>
    <row r="12036" spans="6:6" x14ac:dyDescent="0.25">
      <c r="F12036" s="44"/>
    </row>
    <row r="12037" spans="6:6" x14ac:dyDescent="0.25">
      <c r="F12037" s="44"/>
    </row>
    <row r="12038" spans="6:6" x14ac:dyDescent="0.25">
      <c r="F12038" s="44"/>
    </row>
    <row r="12039" spans="6:6" x14ac:dyDescent="0.25">
      <c r="F12039" s="44"/>
    </row>
    <row r="12040" spans="6:6" x14ac:dyDescent="0.25">
      <c r="F12040" s="44"/>
    </row>
    <row r="12041" spans="6:6" x14ac:dyDescent="0.25">
      <c r="F12041" s="44"/>
    </row>
    <row r="12042" spans="6:6" x14ac:dyDescent="0.25">
      <c r="F12042" s="44"/>
    </row>
    <row r="12043" spans="6:6" x14ac:dyDescent="0.25">
      <c r="F12043" s="44"/>
    </row>
    <row r="12044" spans="6:6" x14ac:dyDescent="0.25">
      <c r="F12044" s="44"/>
    </row>
    <row r="12045" spans="6:6" x14ac:dyDescent="0.25">
      <c r="F12045" s="44"/>
    </row>
    <row r="12046" spans="6:6" x14ac:dyDescent="0.25">
      <c r="F12046" s="44"/>
    </row>
    <row r="12047" spans="6:6" x14ac:dyDescent="0.25">
      <c r="F12047" s="44"/>
    </row>
    <row r="12048" spans="6:6" x14ac:dyDescent="0.25">
      <c r="F12048" s="44"/>
    </row>
    <row r="12049" spans="6:6" x14ac:dyDescent="0.25">
      <c r="F12049" s="44"/>
    </row>
    <row r="12050" spans="6:6" x14ac:dyDescent="0.25">
      <c r="F12050" s="44"/>
    </row>
    <row r="12051" spans="6:6" x14ac:dyDescent="0.25">
      <c r="F12051" s="44"/>
    </row>
    <row r="12052" spans="6:6" x14ac:dyDescent="0.25">
      <c r="F12052" s="44"/>
    </row>
    <row r="12053" spans="6:6" x14ac:dyDescent="0.25">
      <c r="F12053" s="44"/>
    </row>
    <row r="12054" spans="6:6" x14ac:dyDescent="0.25">
      <c r="F12054" s="44"/>
    </row>
    <row r="12055" spans="6:6" x14ac:dyDescent="0.25">
      <c r="F12055" s="44"/>
    </row>
    <row r="12056" spans="6:6" x14ac:dyDescent="0.25">
      <c r="F12056" s="44"/>
    </row>
    <row r="12057" spans="6:6" x14ac:dyDescent="0.25">
      <c r="F12057" s="44"/>
    </row>
    <row r="12058" spans="6:6" x14ac:dyDescent="0.25">
      <c r="F12058" s="44"/>
    </row>
    <row r="12059" spans="6:6" x14ac:dyDescent="0.25">
      <c r="F12059" s="44"/>
    </row>
    <row r="12060" spans="6:6" x14ac:dyDescent="0.25">
      <c r="F12060" s="44"/>
    </row>
    <row r="12061" spans="6:6" x14ac:dyDescent="0.25">
      <c r="F12061" s="44"/>
    </row>
    <row r="12062" spans="6:6" x14ac:dyDescent="0.25">
      <c r="F12062" s="44"/>
    </row>
    <row r="12063" spans="6:6" x14ac:dyDescent="0.25">
      <c r="F12063" s="44"/>
    </row>
    <row r="12064" spans="6:6" x14ac:dyDescent="0.25">
      <c r="F12064" s="44"/>
    </row>
    <row r="12065" spans="6:6" x14ac:dyDescent="0.25">
      <c r="F12065" s="44"/>
    </row>
    <row r="12066" spans="6:6" x14ac:dyDescent="0.25">
      <c r="F12066" s="44"/>
    </row>
    <row r="12067" spans="6:6" x14ac:dyDescent="0.25">
      <c r="F12067" s="44"/>
    </row>
    <row r="12068" spans="6:6" x14ac:dyDescent="0.25">
      <c r="F12068" s="44"/>
    </row>
    <row r="12069" spans="6:6" x14ac:dyDescent="0.25">
      <c r="F12069" s="44"/>
    </row>
    <row r="12070" spans="6:6" x14ac:dyDescent="0.25">
      <c r="F12070" s="44"/>
    </row>
    <row r="12071" spans="6:6" x14ac:dyDescent="0.25">
      <c r="F12071" s="44"/>
    </row>
    <row r="12072" spans="6:6" x14ac:dyDescent="0.25">
      <c r="F12072" s="44"/>
    </row>
    <row r="12073" spans="6:6" x14ac:dyDescent="0.25">
      <c r="F12073" s="44"/>
    </row>
    <row r="12074" spans="6:6" x14ac:dyDescent="0.25">
      <c r="F12074" s="44"/>
    </row>
    <row r="12075" spans="6:6" x14ac:dyDescent="0.25">
      <c r="F12075" s="44"/>
    </row>
    <row r="12076" spans="6:6" x14ac:dyDescent="0.25">
      <c r="F12076" s="44"/>
    </row>
    <row r="12077" spans="6:6" x14ac:dyDescent="0.25">
      <c r="F12077" s="44"/>
    </row>
    <row r="12078" spans="6:6" x14ac:dyDescent="0.25">
      <c r="F12078" s="44"/>
    </row>
    <row r="12079" spans="6:6" x14ac:dyDescent="0.25">
      <c r="F12079" s="44"/>
    </row>
    <row r="12080" spans="6:6" x14ac:dyDescent="0.25">
      <c r="F12080" s="44"/>
    </row>
    <row r="12081" spans="6:6" x14ac:dyDescent="0.25">
      <c r="F12081" s="44"/>
    </row>
    <row r="12082" spans="6:6" x14ac:dyDescent="0.25">
      <c r="F12082" s="44"/>
    </row>
    <row r="12083" spans="6:6" x14ac:dyDescent="0.25">
      <c r="F12083" s="44"/>
    </row>
    <row r="12084" spans="6:6" x14ac:dyDescent="0.25">
      <c r="F12084" s="44"/>
    </row>
    <row r="12085" spans="6:6" x14ac:dyDescent="0.25">
      <c r="F12085" s="44"/>
    </row>
    <row r="12086" spans="6:6" x14ac:dyDescent="0.25">
      <c r="F12086" s="44"/>
    </row>
    <row r="12087" spans="6:6" x14ac:dyDescent="0.25">
      <c r="F12087" s="44"/>
    </row>
    <row r="12088" spans="6:6" x14ac:dyDescent="0.25">
      <c r="F12088" s="44"/>
    </row>
    <row r="12089" spans="6:6" x14ac:dyDescent="0.25">
      <c r="F12089" s="44"/>
    </row>
    <row r="12090" spans="6:6" x14ac:dyDescent="0.25">
      <c r="F12090" s="44"/>
    </row>
    <row r="12091" spans="6:6" x14ac:dyDescent="0.25">
      <c r="F12091" s="44"/>
    </row>
    <row r="12092" spans="6:6" x14ac:dyDescent="0.25">
      <c r="F12092" s="44"/>
    </row>
    <row r="12093" spans="6:6" x14ac:dyDescent="0.25">
      <c r="F12093" s="44"/>
    </row>
    <row r="12094" spans="6:6" x14ac:dyDescent="0.25">
      <c r="F12094" s="44"/>
    </row>
    <row r="12095" spans="6:6" x14ac:dyDescent="0.25">
      <c r="F12095" s="44"/>
    </row>
    <row r="12096" spans="6:6" x14ac:dyDescent="0.25">
      <c r="F12096" s="44"/>
    </row>
    <row r="12097" spans="6:6" x14ac:dyDescent="0.25">
      <c r="F12097" s="44"/>
    </row>
    <row r="12098" spans="6:6" x14ac:dyDescent="0.25">
      <c r="F12098" s="44"/>
    </row>
    <row r="12099" spans="6:6" x14ac:dyDescent="0.25">
      <c r="F12099" s="44"/>
    </row>
    <row r="12100" spans="6:6" x14ac:dyDescent="0.25">
      <c r="F12100" s="44"/>
    </row>
    <row r="12101" spans="6:6" x14ac:dyDescent="0.25">
      <c r="F12101" s="44"/>
    </row>
    <row r="12102" spans="6:6" x14ac:dyDescent="0.25">
      <c r="F12102" s="44"/>
    </row>
    <row r="12103" spans="6:6" x14ac:dyDescent="0.25">
      <c r="F12103" s="44"/>
    </row>
    <row r="12104" spans="6:6" x14ac:dyDescent="0.25">
      <c r="F12104" s="44"/>
    </row>
    <row r="12105" spans="6:6" x14ac:dyDescent="0.25">
      <c r="F12105" s="44"/>
    </row>
    <row r="12106" spans="6:6" x14ac:dyDescent="0.25">
      <c r="F12106" s="44"/>
    </row>
    <row r="12107" spans="6:6" x14ac:dyDescent="0.25">
      <c r="F12107" s="44"/>
    </row>
    <row r="12108" spans="6:6" x14ac:dyDescent="0.25">
      <c r="F12108" s="44"/>
    </row>
    <row r="12109" spans="6:6" x14ac:dyDescent="0.25">
      <c r="F12109" s="44"/>
    </row>
    <row r="12110" spans="6:6" x14ac:dyDescent="0.25">
      <c r="F12110" s="44"/>
    </row>
    <row r="12111" spans="6:6" x14ac:dyDescent="0.25">
      <c r="F12111" s="44"/>
    </row>
    <row r="12112" spans="6:6" x14ac:dyDescent="0.25">
      <c r="F12112" s="44"/>
    </row>
    <row r="12113" spans="6:6" x14ac:dyDescent="0.25">
      <c r="F12113" s="44"/>
    </row>
    <row r="12114" spans="6:6" x14ac:dyDescent="0.25">
      <c r="F12114" s="44"/>
    </row>
    <row r="12115" spans="6:6" x14ac:dyDescent="0.25">
      <c r="F12115" s="44"/>
    </row>
    <row r="12116" spans="6:6" x14ac:dyDescent="0.25">
      <c r="F12116" s="44"/>
    </row>
    <row r="12117" spans="6:6" x14ac:dyDescent="0.25">
      <c r="F12117" s="44"/>
    </row>
    <row r="12118" spans="6:6" x14ac:dyDescent="0.25">
      <c r="F12118" s="44"/>
    </row>
    <row r="12119" spans="6:6" x14ac:dyDescent="0.25">
      <c r="F12119" s="44"/>
    </row>
    <row r="12120" spans="6:6" x14ac:dyDescent="0.25">
      <c r="F12120" s="44"/>
    </row>
    <row r="12121" spans="6:6" x14ac:dyDescent="0.25">
      <c r="F12121" s="44"/>
    </row>
    <row r="12122" spans="6:6" x14ac:dyDescent="0.25">
      <c r="F12122" s="44"/>
    </row>
    <row r="12123" spans="6:6" x14ac:dyDescent="0.25">
      <c r="F12123" s="44"/>
    </row>
    <row r="12124" spans="6:6" x14ac:dyDescent="0.25">
      <c r="F12124" s="44"/>
    </row>
    <row r="12125" spans="6:6" x14ac:dyDescent="0.25">
      <c r="F12125" s="44"/>
    </row>
    <row r="12126" spans="6:6" x14ac:dyDescent="0.25">
      <c r="F12126" s="44"/>
    </row>
    <row r="12127" spans="6:6" x14ac:dyDescent="0.25">
      <c r="F12127" s="44"/>
    </row>
    <row r="12128" spans="6:6" x14ac:dyDescent="0.25">
      <c r="F12128" s="44"/>
    </row>
    <row r="12129" spans="6:6" x14ac:dyDescent="0.25">
      <c r="F12129" s="44"/>
    </row>
    <row r="12130" spans="6:6" x14ac:dyDescent="0.25">
      <c r="F12130" s="44"/>
    </row>
    <row r="12131" spans="6:6" x14ac:dyDescent="0.25">
      <c r="F12131" s="44"/>
    </row>
    <row r="12132" spans="6:6" x14ac:dyDescent="0.25">
      <c r="F12132" s="44"/>
    </row>
    <row r="12133" spans="6:6" x14ac:dyDescent="0.25">
      <c r="F12133" s="44"/>
    </row>
    <row r="12134" spans="6:6" x14ac:dyDescent="0.25">
      <c r="F12134" s="44"/>
    </row>
    <row r="12135" spans="6:6" x14ac:dyDescent="0.25">
      <c r="F12135" s="44"/>
    </row>
    <row r="12136" spans="6:6" x14ac:dyDescent="0.25">
      <c r="F12136" s="44"/>
    </row>
    <row r="12137" spans="6:6" x14ac:dyDescent="0.25">
      <c r="F12137" s="44"/>
    </row>
    <row r="12138" spans="6:6" x14ac:dyDescent="0.25">
      <c r="F12138" s="44"/>
    </row>
    <row r="12139" spans="6:6" x14ac:dyDescent="0.25">
      <c r="F12139" s="44"/>
    </row>
    <row r="12140" spans="6:6" x14ac:dyDescent="0.25">
      <c r="F12140" s="44"/>
    </row>
    <row r="12141" spans="6:6" x14ac:dyDescent="0.25">
      <c r="F12141" s="44"/>
    </row>
    <row r="12142" spans="6:6" x14ac:dyDescent="0.25">
      <c r="F12142" s="44"/>
    </row>
    <row r="12143" spans="6:6" x14ac:dyDescent="0.25">
      <c r="F12143" s="44"/>
    </row>
    <row r="12144" spans="6:6" x14ac:dyDescent="0.25">
      <c r="F12144" s="44"/>
    </row>
    <row r="12145" spans="6:6" x14ac:dyDescent="0.25">
      <c r="F12145" s="44"/>
    </row>
    <row r="12146" spans="6:6" x14ac:dyDescent="0.25">
      <c r="F12146" s="44"/>
    </row>
    <row r="12147" spans="6:6" x14ac:dyDescent="0.25">
      <c r="F12147" s="44"/>
    </row>
    <row r="12148" spans="6:6" x14ac:dyDescent="0.25">
      <c r="F12148" s="44"/>
    </row>
    <row r="12149" spans="6:6" x14ac:dyDescent="0.25">
      <c r="F12149" s="44"/>
    </row>
    <row r="12150" spans="6:6" x14ac:dyDescent="0.25">
      <c r="F12150" s="44"/>
    </row>
    <row r="12151" spans="6:6" x14ac:dyDescent="0.25">
      <c r="F12151" s="44"/>
    </row>
    <row r="12152" spans="6:6" x14ac:dyDescent="0.25">
      <c r="F12152" s="44"/>
    </row>
    <row r="12153" spans="6:6" x14ac:dyDescent="0.25">
      <c r="F12153" s="44"/>
    </row>
    <row r="12154" spans="6:6" x14ac:dyDescent="0.25">
      <c r="F12154" s="44"/>
    </row>
    <row r="12155" spans="6:6" x14ac:dyDescent="0.25">
      <c r="F12155" s="44"/>
    </row>
    <row r="12156" spans="6:6" x14ac:dyDescent="0.25">
      <c r="F12156" s="44"/>
    </row>
    <row r="12157" spans="6:6" x14ac:dyDescent="0.25">
      <c r="F12157" s="44"/>
    </row>
    <row r="12158" spans="6:6" x14ac:dyDescent="0.25">
      <c r="F12158" s="44"/>
    </row>
    <row r="12159" spans="6:6" x14ac:dyDescent="0.25">
      <c r="F12159" s="44"/>
    </row>
    <row r="12160" spans="6:6" x14ac:dyDescent="0.25">
      <c r="F12160" s="44"/>
    </row>
    <row r="12161" spans="6:6" x14ac:dyDescent="0.25">
      <c r="F12161" s="44"/>
    </row>
    <row r="12162" spans="6:6" x14ac:dyDescent="0.25">
      <c r="F12162" s="44"/>
    </row>
    <row r="12163" spans="6:6" x14ac:dyDescent="0.25">
      <c r="F12163" s="44"/>
    </row>
    <row r="12164" spans="6:6" x14ac:dyDescent="0.25">
      <c r="F12164" s="44"/>
    </row>
    <row r="12165" spans="6:6" x14ac:dyDescent="0.25">
      <c r="F12165" s="44"/>
    </row>
    <row r="12166" spans="6:6" x14ac:dyDescent="0.25">
      <c r="F12166" s="44"/>
    </row>
    <row r="12167" spans="6:6" x14ac:dyDescent="0.25">
      <c r="F12167" s="44"/>
    </row>
    <row r="12168" spans="6:6" x14ac:dyDescent="0.25">
      <c r="F12168" s="44"/>
    </row>
    <row r="12169" spans="6:6" x14ac:dyDescent="0.25">
      <c r="F12169" s="44"/>
    </row>
    <row r="12170" spans="6:6" x14ac:dyDescent="0.25">
      <c r="F12170" s="44"/>
    </row>
    <row r="12171" spans="6:6" x14ac:dyDescent="0.25">
      <c r="F12171" s="44"/>
    </row>
    <row r="12172" spans="6:6" x14ac:dyDescent="0.25">
      <c r="F12172" s="44"/>
    </row>
    <row r="12173" spans="6:6" x14ac:dyDescent="0.25">
      <c r="F12173" s="44"/>
    </row>
    <row r="12174" spans="6:6" x14ac:dyDescent="0.25">
      <c r="F12174" s="44"/>
    </row>
    <row r="12175" spans="6:6" x14ac:dyDescent="0.25">
      <c r="F12175" s="44"/>
    </row>
    <row r="12176" spans="6:6" x14ac:dyDescent="0.25">
      <c r="F12176" s="44"/>
    </row>
    <row r="12177" spans="6:6" x14ac:dyDescent="0.25">
      <c r="F12177" s="44"/>
    </row>
    <row r="12178" spans="6:6" x14ac:dyDescent="0.25">
      <c r="F12178" s="44"/>
    </row>
    <row r="12179" spans="6:6" x14ac:dyDescent="0.25">
      <c r="F12179" s="44"/>
    </row>
    <row r="12180" spans="6:6" x14ac:dyDescent="0.25">
      <c r="F12180" s="44"/>
    </row>
    <row r="12181" spans="6:6" x14ac:dyDescent="0.25">
      <c r="F12181" s="44"/>
    </row>
    <row r="12182" spans="6:6" x14ac:dyDescent="0.25">
      <c r="F12182" s="44"/>
    </row>
    <row r="12183" spans="6:6" x14ac:dyDescent="0.25">
      <c r="F12183" s="44"/>
    </row>
    <row r="12184" spans="6:6" x14ac:dyDescent="0.25">
      <c r="F12184" s="44"/>
    </row>
    <row r="12185" spans="6:6" x14ac:dyDescent="0.25">
      <c r="F12185" s="44"/>
    </row>
    <row r="12186" spans="6:6" x14ac:dyDescent="0.25">
      <c r="F12186" s="44"/>
    </row>
    <row r="12187" spans="6:6" x14ac:dyDescent="0.25">
      <c r="F12187" s="44"/>
    </row>
    <row r="12188" spans="6:6" x14ac:dyDescent="0.25">
      <c r="F12188" s="44"/>
    </row>
    <row r="12189" spans="6:6" x14ac:dyDescent="0.25">
      <c r="F12189" s="44"/>
    </row>
    <row r="12190" spans="6:6" x14ac:dyDescent="0.25">
      <c r="F12190" s="44"/>
    </row>
    <row r="12191" spans="6:6" x14ac:dyDescent="0.25">
      <c r="F12191" s="44"/>
    </row>
    <row r="12192" spans="6:6" x14ac:dyDescent="0.25">
      <c r="F12192" s="44"/>
    </row>
    <row r="12193" spans="6:6" x14ac:dyDescent="0.25">
      <c r="F12193" s="44"/>
    </row>
    <row r="12194" spans="6:6" x14ac:dyDescent="0.25">
      <c r="F12194" s="44"/>
    </row>
    <row r="12195" spans="6:6" x14ac:dyDescent="0.25">
      <c r="F12195" s="44"/>
    </row>
    <row r="12196" spans="6:6" x14ac:dyDescent="0.25">
      <c r="F12196" s="44"/>
    </row>
    <row r="12197" spans="6:6" x14ac:dyDescent="0.25">
      <c r="F12197" s="44"/>
    </row>
    <row r="12198" spans="6:6" x14ac:dyDescent="0.25">
      <c r="F12198" s="44"/>
    </row>
    <row r="12199" spans="6:6" x14ac:dyDescent="0.25">
      <c r="F12199" s="44"/>
    </row>
    <row r="12200" spans="6:6" x14ac:dyDescent="0.25">
      <c r="F12200" s="44"/>
    </row>
    <row r="12201" spans="6:6" x14ac:dyDescent="0.25">
      <c r="F12201" s="44"/>
    </row>
    <row r="12202" spans="6:6" x14ac:dyDescent="0.25">
      <c r="F12202" s="44"/>
    </row>
    <row r="12203" spans="6:6" x14ac:dyDescent="0.25">
      <c r="F12203" s="44"/>
    </row>
    <row r="12204" spans="6:6" x14ac:dyDescent="0.25">
      <c r="F12204" s="44"/>
    </row>
    <row r="12205" spans="6:6" x14ac:dyDescent="0.25">
      <c r="F12205" s="44"/>
    </row>
    <row r="12206" spans="6:6" x14ac:dyDescent="0.25">
      <c r="F12206" s="44"/>
    </row>
    <row r="12207" spans="6:6" x14ac:dyDescent="0.25">
      <c r="F12207" s="44"/>
    </row>
    <row r="12208" spans="6:6" x14ac:dyDescent="0.25">
      <c r="F12208" s="44"/>
    </row>
    <row r="12209" spans="6:6" x14ac:dyDescent="0.25">
      <c r="F12209" s="44"/>
    </row>
    <row r="12210" spans="6:6" x14ac:dyDescent="0.25">
      <c r="F12210" s="44"/>
    </row>
    <row r="12211" spans="6:6" x14ac:dyDescent="0.25">
      <c r="F12211" s="44"/>
    </row>
    <row r="12212" spans="6:6" x14ac:dyDescent="0.25">
      <c r="F12212" s="44"/>
    </row>
    <row r="12213" spans="6:6" x14ac:dyDescent="0.25">
      <c r="F12213" s="44"/>
    </row>
    <row r="12214" spans="6:6" x14ac:dyDescent="0.25">
      <c r="F12214" s="44"/>
    </row>
    <row r="12215" spans="6:6" x14ac:dyDescent="0.25">
      <c r="F12215" s="44"/>
    </row>
    <row r="12216" spans="6:6" x14ac:dyDescent="0.25">
      <c r="F12216" s="44"/>
    </row>
    <row r="12217" spans="6:6" x14ac:dyDescent="0.25">
      <c r="F12217" s="44"/>
    </row>
    <row r="12218" spans="6:6" x14ac:dyDescent="0.25">
      <c r="F12218" s="44"/>
    </row>
    <row r="12219" spans="6:6" x14ac:dyDescent="0.25">
      <c r="F12219" s="44"/>
    </row>
    <row r="12220" spans="6:6" x14ac:dyDescent="0.25">
      <c r="F12220" s="44"/>
    </row>
    <row r="12221" spans="6:6" x14ac:dyDescent="0.25">
      <c r="F12221" s="44"/>
    </row>
    <row r="12222" spans="6:6" x14ac:dyDescent="0.25">
      <c r="F12222" s="44"/>
    </row>
    <row r="12223" spans="6:6" x14ac:dyDescent="0.25">
      <c r="F12223" s="44"/>
    </row>
    <row r="12224" spans="6:6" x14ac:dyDescent="0.25">
      <c r="F12224" s="44"/>
    </row>
    <row r="12225" spans="6:6" x14ac:dyDescent="0.25">
      <c r="F12225" s="44"/>
    </row>
    <row r="12226" spans="6:6" x14ac:dyDescent="0.25">
      <c r="F12226" s="44"/>
    </row>
    <row r="12227" spans="6:6" x14ac:dyDescent="0.25">
      <c r="F12227" s="44"/>
    </row>
    <row r="12228" spans="6:6" x14ac:dyDescent="0.25">
      <c r="F12228" s="44"/>
    </row>
    <row r="12229" spans="6:6" x14ac:dyDescent="0.25">
      <c r="F12229" s="44"/>
    </row>
    <row r="12230" spans="6:6" x14ac:dyDescent="0.25">
      <c r="F12230" s="44"/>
    </row>
    <row r="12231" spans="6:6" x14ac:dyDescent="0.25">
      <c r="F12231" s="44"/>
    </row>
    <row r="12232" spans="6:6" x14ac:dyDescent="0.25">
      <c r="F12232" s="44"/>
    </row>
    <row r="12233" spans="6:6" x14ac:dyDescent="0.25">
      <c r="F12233" s="44"/>
    </row>
    <row r="12234" spans="6:6" x14ac:dyDescent="0.25">
      <c r="F12234" s="44"/>
    </row>
    <row r="12235" spans="6:6" x14ac:dyDescent="0.25">
      <c r="F12235" s="44"/>
    </row>
    <row r="12236" spans="6:6" x14ac:dyDescent="0.25">
      <c r="F12236" s="44"/>
    </row>
    <row r="12237" spans="6:6" x14ac:dyDescent="0.25">
      <c r="F12237" s="44"/>
    </row>
    <row r="12238" spans="6:6" x14ac:dyDescent="0.25">
      <c r="F12238" s="44"/>
    </row>
    <row r="12239" spans="6:6" x14ac:dyDescent="0.25">
      <c r="F12239" s="44"/>
    </row>
    <row r="12240" spans="6:6" x14ac:dyDescent="0.25">
      <c r="F12240" s="44"/>
    </row>
    <row r="12241" spans="6:6" x14ac:dyDescent="0.25">
      <c r="F12241" s="44"/>
    </row>
    <row r="12242" spans="6:6" x14ac:dyDescent="0.25">
      <c r="F12242" s="44"/>
    </row>
    <row r="12243" spans="6:6" x14ac:dyDescent="0.25">
      <c r="F12243" s="44"/>
    </row>
    <row r="12244" spans="6:6" x14ac:dyDescent="0.25">
      <c r="F12244" s="44"/>
    </row>
    <row r="12245" spans="6:6" x14ac:dyDescent="0.25">
      <c r="F12245" s="44"/>
    </row>
    <row r="12246" spans="6:6" x14ac:dyDescent="0.25">
      <c r="F12246" s="44"/>
    </row>
    <row r="12247" spans="6:6" x14ac:dyDescent="0.25">
      <c r="F12247" s="44"/>
    </row>
    <row r="12248" spans="6:6" x14ac:dyDescent="0.25">
      <c r="F12248" s="44"/>
    </row>
    <row r="12249" spans="6:6" x14ac:dyDescent="0.25">
      <c r="F12249" s="44"/>
    </row>
    <row r="12250" spans="6:6" x14ac:dyDescent="0.25">
      <c r="F12250" s="44"/>
    </row>
    <row r="12251" spans="6:6" x14ac:dyDescent="0.25">
      <c r="F12251" s="44"/>
    </row>
    <row r="12252" spans="6:6" x14ac:dyDescent="0.25">
      <c r="F12252" s="44"/>
    </row>
    <row r="12253" spans="6:6" x14ac:dyDescent="0.25">
      <c r="F12253" s="44"/>
    </row>
    <row r="12254" spans="6:6" x14ac:dyDescent="0.25">
      <c r="F12254" s="44"/>
    </row>
    <row r="12255" spans="6:6" x14ac:dyDescent="0.25">
      <c r="F12255" s="44"/>
    </row>
    <row r="12256" spans="6:6" x14ac:dyDescent="0.25">
      <c r="F12256" s="44"/>
    </row>
    <row r="12257" spans="6:6" x14ac:dyDescent="0.25">
      <c r="F12257" s="44"/>
    </row>
    <row r="12258" spans="6:6" x14ac:dyDescent="0.25">
      <c r="F12258" s="44"/>
    </row>
    <row r="12259" spans="6:6" x14ac:dyDescent="0.25">
      <c r="F12259" s="44"/>
    </row>
    <row r="12260" spans="6:6" x14ac:dyDescent="0.25">
      <c r="F12260" s="44"/>
    </row>
    <row r="12261" spans="6:6" x14ac:dyDescent="0.25">
      <c r="F12261" s="44"/>
    </row>
    <row r="12262" spans="6:6" x14ac:dyDescent="0.25">
      <c r="F12262" s="44"/>
    </row>
    <row r="12263" spans="6:6" x14ac:dyDescent="0.25">
      <c r="F12263" s="44"/>
    </row>
    <row r="12264" spans="6:6" x14ac:dyDescent="0.25">
      <c r="F12264" s="44"/>
    </row>
    <row r="12265" spans="6:6" x14ac:dyDescent="0.25">
      <c r="F12265" s="44"/>
    </row>
    <row r="12266" spans="6:6" x14ac:dyDescent="0.25">
      <c r="F12266" s="44"/>
    </row>
    <row r="12267" spans="6:6" x14ac:dyDescent="0.25">
      <c r="F12267" s="44"/>
    </row>
    <row r="12268" spans="6:6" x14ac:dyDescent="0.25">
      <c r="F12268" s="44"/>
    </row>
    <row r="12269" spans="6:6" x14ac:dyDescent="0.25">
      <c r="F12269" s="44"/>
    </row>
    <row r="12270" spans="6:6" x14ac:dyDescent="0.25">
      <c r="F12270" s="44"/>
    </row>
    <row r="12271" spans="6:6" x14ac:dyDescent="0.25">
      <c r="F12271" s="44"/>
    </row>
    <row r="12272" spans="6:6" x14ac:dyDescent="0.25">
      <c r="F12272" s="44"/>
    </row>
    <row r="12273" spans="6:6" x14ac:dyDescent="0.25">
      <c r="F12273" s="44"/>
    </row>
    <row r="12274" spans="6:6" x14ac:dyDescent="0.25">
      <c r="F12274" s="44"/>
    </row>
    <row r="12275" spans="6:6" x14ac:dyDescent="0.25">
      <c r="F12275" s="44"/>
    </row>
    <row r="12276" spans="6:6" x14ac:dyDescent="0.25">
      <c r="F12276" s="44"/>
    </row>
    <row r="12277" spans="6:6" x14ac:dyDescent="0.25">
      <c r="F12277" s="44"/>
    </row>
    <row r="12278" spans="6:6" x14ac:dyDescent="0.25">
      <c r="F12278" s="44"/>
    </row>
    <row r="12279" spans="6:6" x14ac:dyDescent="0.25">
      <c r="F12279" s="44"/>
    </row>
    <row r="12280" spans="6:6" x14ac:dyDescent="0.25">
      <c r="F12280" s="44"/>
    </row>
    <row r="12281" spans="6:6" x14ac:dyDescent="0.25">
      <c r="F12281" s="44"/>
    </row>
    <row r="12282" spans="6:6" x14ac:dyDescent="0.25">
      <c r="F12282" s="44"/>
    </row>
    <row r="12283" spans="6:6" x14ac:dyDescent="0.25">
      <c r="F12283" s="44"/>
    </row>
    <row r="12284" spans="6:6" x14ac:dyDescent="0.25">
      <c r="F12284" s="44"/>
    </row>
    <row r="12285" spans="6:6" x14ac:dyDescent="0.25">
      <c r="F12285" s="44"/>
    </row>
    <row r="12286" spans="6:6" x14ac:dyDescent="0.25">
      <c r="F12286" s="44"/>
    </row>
    <row r="12287" spans="6:6" x14ac:dyDescent="0.25">
      <c r="F12287" s="44"/>
    </row>
    <row r="12288" spans="6:6" x14ac:dyDescent="0.25">
      <c r="F12288" s="44"/>
    </row>
    <row r="12289" spans="6:6" x14ac:dyDescent="0.25">
      <c r="F12289" s="44"/>
    </row>
    <row r="12290" spans="6:6" x14ac:dyDescent="0.25">
      <c r="F12290" s="44"/>
    </row>
    <row r="12291" spans="6:6" x14ac:dyDescent="0.25">
      <c r="F12291" s="44"/>
    </row>
    <row r="12292" spans="6:6" x14ac:dyDescent="0.25">
      <c r="F12292" s="44"/>
    </row>
    <row r="12293" spans="6:6" x14ac:dyDescent="0.25">
      <c r="F12293" s="44"/>
    </row>
    <row r="12294" spans="6:6" x14ac:dyDescent="0.25">
      <c r="F12294" s="44"/>
    </row>
    <row r="12295" spans="6:6" x14ac:dyDescent="0.25">
      <c r="F12295" s="44"/>
    </row>
    <row r="12296" spans="6:6" x14ac:dyDescent="0.25">
      <c r="F12296" s="44"/>
    </row>
    <row r="12297" spans="6:6" x14ac:dyDescent="0.25">
      <c r="F12297" s="44"/>
    </row>
    <row r="12298" spans="6:6" x14ac:dyDescent="0.25">
      <c r="F12298" s="44"/>
    </row>
    <row r="12299" spans="6:6" x14ac:dyDescent="0.25">
      <c r="F12299" s="44"/>
    </row>
    <row r="12300" spans="6:6" x14ac:dyDescent="0.25">
      <c r="F12300" s="44"/>
    </row>
    <row r="12301" spans="6:6" x14ac:dyDescent="0.25">
      <c r="F12301" s="44"/>
    </row>
    <row r="12302" spans="6:6" x14ac:dyDescent="0.25">
      <c r="F12302" s="44"/>
    </row>
    <row r="12303" spans="6:6" x14ac:dyDescent="0.25">
      <c r="F12303" s="44"/>
    </row>
    <row r="12304" spans="6:6" x14ac:dyDescent="0.25">
      <c r="F12304" s="44"/>
    </row>
    <row r="12305" spans="6:6" x14ac:dyDescent="0.25">
      <c r="F12305" s="44"/>
    </row>
    <row r="12306" spans="6:6" x14ac:dyDescent="0.25">
      <c r="F12306" s="44"/>
    </row>
    <row r="12307" spans="6:6" x14ac:dyDescent="0.25">
      <c r="F12307" s="44"/>
    </row>
    <row r="12308" spans="6:6" x14ac:dyDescent="0.25">
      <c r="F12308" s="44"/>
    </row>
    <row r="12309" spans="6:6" x14ac:dyDescent="0.25">
      <c r="F12309" s="44"/>
    </row>
    <row r="12310" spans="6:6" x14ac:dyDescent="0.25">
      <c r="F12310" s="44"/>
    </row>
    <row r="12311" spans="6:6" x14ac:dyDescent="0.25">
      <c r="F12311" s="44"/>
    </row>
    <row r="12312" spans="6:6" x14ac:dyDescent="0.25">
      <c r="F12312" s="44"/>
    </row>
    <row r="12313" spans="6:6" x14ac:dyDescent="0.25">
      <c r="F12313" s="44"/>
    </row>
    <row r="12314" spans="6:6" x14ac:dyDescent="0.25">
      <c r="F12314" s="44"/>
    </row>
    <row r="12315" spans="6:6" x14ac:dyDescent="0.25">
      <c r="F12315" s="44"/>
    </row>
    <row r="12316" spans="6:6" x14ac:dyDescent="0.25">
      <c r="F12316" s="44"/>
    </row>
    <row r="12317" spans="6:6" x14ac:dyDescent="0.25">
      <c r="F12317" s="44"/>
    </row>
    <row r="12318" spans="6:6" x14ac:dyDescent="0.25">
      <c r="F12318" s="44"/>
    </row>
    <row r="12319" spans="6:6" x14ac:dyDescent="0.25">
      <c r="F12319" s="44"/>
    </row>
    <row r="12320" spans="6:6" x14ac:dyDescent="0.25">
      <c r="F12320" s="44"/>
    </row>
    <row r="12321" spans="6:6" x14ac:dyDescent="0.25">
      <c r="F12321" s="44"/>
    </row>
    <row r="12322" spans="6:6" x14ac:dyDescent="0.25">
      <c r="F12322" s="44"/>
    </row>
    <row r="12323" spans="6:6" x14ac:dyDescent="0.25">
      <c r="F12323" s="44"/>
    </row>
    <row r="12324" spans="6:6" x14ac:dyDescent="0.25">
      <c r="F12324" s="44"/>
    </row>
    <row r="12325" spans="6:6" x14ac:dyDescent="0.25">
      <c r="F12325" s="44"/>
    </row>
    <row r="12326" spans="6:6" x14ac:dyDescent="0.25">
      <c r="F12326" s="44"/>
    </row>
    <row r="12327" spans="6:6" x14ac:dyDescent="0.25">
      <c r="F12327" s="44"/>
    </row>
    <row r="12328" spans="6:6" x14ac:dyDescent="0.25">
      <c r="F12328" s="44"/>
    </row>
    <row r="12329" spans="6:6" x14ac:dyDescent="0.25">
      <c r="F12329" s="44"/>
    </row>
    <row r="12330" spans="6:6" x14ac:dyDescent="0.25">
      <c r="F12330" s="44"/>
    </row>
    <row r="12331" spans="6:6" x14ac:dyDescent="0.25">
      <c r="F12331" s="44"/>
    </row>
    <row r="12332" spans="6:6" x14ac:dyDescent="0.25">
      <c r="F12332" s="44"/>
    </row>
    <row r="12333" spans="6:6" x14ac:dyDescent="0.25">
      <c r="F12333" s="44"/>
    </row>
    <row r="12334" spans="6:6" x14ac:dyDescent="0.25">
      <c r="F12334" s="44"/>
    </row>
    <row r="12335" spans="6:6" x14ac:dyDescent="0.25">
      <c r="F12335" s="44"/>
    </row>
    <row r="12336" spans="6:6" x14ac:dyDescent="0.25">
      <c r="F12336" s="44"/>
    </row>
    <row r="12337" spans="6:6" x14ac:dyDescent="0.25">
      <c r="F12337" s="44"/>
    </row>
    <row r="12338" spans="6:6" x14ac:dyDescent="0.25">
      <c r="F12338" s="44"/>
    </row>
    <row r="12339" spans="6:6" x14ac:dyDescent="0.25">
      <c r="F12339" s="44"/>
    </row>
    <row r="12340" spans="6:6" x14ac:dyDescent="0.25">
      <c r="F12340" s="44"/>
    </row>
    <row r="12341" spans="6:6" x14ac:dyDescent="0.25">
      <c r="F12341" s="44"/>
    </row>
    <row r="12342" spans="6:6" x14ac:dyDescent="0.25">
      <c r="F12342" s="44"/>
    </row>
    <row r="12343" spans="6:6" x14ac:dyDescent="0.25">
      <c r="F12343" s="44"/>
    </row>
    <row r="12344" spans="6:6" x14ac:dyDescent="0.25">
      <c r="F12344" s="44"/>
    </row>
    <row r="12345" spans="6:6" x14ac:dyDescent="0.25">
      <c r="F12345" s="44"/>
    </row>
    <row r="12346" spans="6:6" x14ac:dyDescent="0.25">
      <c r="F12346" s="44"/>
    </row>
    <row r="12347" spans="6:6" x14ac:dyDescent="0.25">
      <c r="F12347" s="44"/>
    </row>
    <row r="12348" spans="6:6" x14ac:dyDescent="0.25">
      <c r="F12348" s="44"/>
    </row>
    <row r="12349" spans="6:6" x14ac:dyDescent="0.25">
      <c r="F12349" s="44"/>
    </row>
    <row r="12350" spans="6:6" x14ac:dyDescent="0.25">
      <c r="F12350" s="44"/>
    </row>
    <row r="12351" spans="6:6" x14ac:dyDescent="0.25">
      <c r="F12351" s="44"/>
    </row>
    <row r="12352" spans="6:6" x14ac:dyDescent="0.25">
      <c r="F12352" s="44"/>
    </row>
    <row r="12353" spans="6:6" x14ac:dyDescent="0.25">
      <c r="F12353" s="44"/>
    </row>
    <row r="12354" spans="6:6" x14ac:dyDescent="0.25">
      <c r="F12354" s="44"/>
    </row>
    <row r="12355" spans="6:6" x14ac:dyDescent="0.25">
      <c r="F12355" s="44"/>
    </row>
    <row r="12356" spans="6:6" x14ac:dyDescent="0.25">
      <c r="F12356" s="44"/>
    </row>
    <row r="12357" spans="6:6" x14ac:dyDescent="0.25">
      <c r="F12357" s="44"/>
    </row>
    <row r="12358" spans="6:6" x14ac:dyDescent="0.25">
      <c r="F12358" s="44"/>
    </row>
    <row r="12359" spans="6:6" x14ac:dyDescent="0.25">
      <c r="F12359" s="44"/>
    </row>
    <row r="12360" spans="6:6" x14ac:dyDescent="0.25">
      <c r="F12360" s="44"/>
    </row>
    <row r="12361" spans="6:6" x14ac:dyDescent="0.25">
      <c r="F12361" s="44"/>
    </row>
    <row r="12362" spans="6:6" x14ac:dyDescent="0.25">
      <c r="F12362" s="44"/>
    </row>
    <row r="12363" spans="6:6" x14ac:dyDescent="0.25">
      <c r="F12363" s="44"/>
    </row>
    <row r="12364" spans="6:6" x14ac:dyDescent="0.25">
      <c r="F12364" s="44"/>
    </row>
    <row r="12365" spans="6:6" x14ac:dyDescent="0.25">
      <c r="F12365" s="44"/>
    </row>
    <row r="12366" spans="6:6" x14ac:dyDescent="0.25">
      <c r="F12366" s="44"/>
    </row>
    <row r="12367" spans="6:6" x14ac:dyDescent="0.25">
      <c r="F12367" s="44"/>
    </row>
    <row r="12368" spans="6:6" x14ac:dyDescent="0.25">
      <c r="F12368" s="44"/>
    </row>
    <row r="12369" spans="6:6" x14ac:dyDescent="0.25">
      <c r="F12369" s="44"/>
    </row>
    <row r="12370" spans="6:6" x14ac:dyDescent="0.25">
      <c r="F12370" s="44"/>
    </row>
    <row r="12371" spans="6:6" x14ac:dyDescent="0.25">
      <c r="F12371" s="44"/>
    </row>
    <row r="12372" spans="6:6" x14ac:dyDescent="0.25">
      <c r="F12372" s="44"/>
    </row>
    <row r="12373" spans="6:6" x14ac:dyDescent="0.25">
      <c r="F12373" s="44"/>
    </row>
    <row r="12374" spans="6:6" x14ac:dyDescent="0.25">
      <c r="F12374" s="44"/>
    </row>
    <row r="12375" spans="6:6" x14ac:dyDescent="0.25">
      <c r="F12375" s="44"/>
    </row>
    <row r="12376" spans="6:6" x14ac:dyDescent="0.25">
      <c r="F12376" s="44"/>
    </row>
    <row r="12377" spans="6:6" x14ac:dyDescent="0.25">
      <c r="F12377" s="44"/>
    </row>
    <row r="12378" spans="6:6" x14ac:dyDescent="0.25">
      <c r="F12378" s="44"/>
    </row>
    <row r="12379" spans="6:6" x14ac:dyDescent="0.25">
      <c r="F12379" s="44"/>
    </row>
    <row r="12380" spans="6:6" x14ac:dyDescent="0.25">
      <c r="F12380" s="44"/>
    </row>
    <row r="12381" spans="6:6" x14ac:dyDescent="0.25">
      <c r="F12381" s="44"/>
    </row>
    <row r="12382" spans="6:6" x14ac:dyDescent="0.25">
      <c r="F12382" s="44"/>
    </row>
    <row r="12383" spans="6:6" x14ac:dyDescent="0.25">
      <c r="F12383" s="44"/>
    </row>
    <row r="12384" spans="6:6" x14ac:dyDescent="0.25">
      <c r="F12384" s="44"/>
    </row>
    <row r="12385" spans="6:6" x14ac:dyDescent="0.25">
      <c r="F12385" s="44"/>
    </row>
    <row r="12386" spans="6:6" x14ac:dyDescent="0.25">
      <c r="F12386" s="44"/>
    </row>
    <row r="12387" spans="6:6" x14ac:dyDescent="0.25">
      <c r="F12387" s="44"/>
    </row>
    <row r="12388" spans="6:6" x14ac:dyDescent="0.25">
      <c r="F12388" s="44"/>
    </row>
    <row r="12389" spans="6:6" x14ac:dyDescent="0.25">
      <c r="F12389" s="44"/>
    </row>
    <row r="12390" spans="6:6" x14ac:dyDescent="0.25">
      <c r="F12390" s="44"/>
    </row>
    <row r="12391" spans="6:6" x14ac:dyDescent="0.25">
      <c r="F12391" s="44"/>
    </row>
    <row r="12392" spans="6:6" x14ac:dyDescent="0.25">
      <c r="F12392" s="44"/>
    </row>
    <row r="12393" spans="6:6" x14ac:dyDescent="0.25">
      <c r="F12393" s="44"/>
    </row>
    <row r="12394" spans="6:6" x14ac:dyDescent="0.25">
      <c r="F12394" s="44"/>
    </row>
    <row r="12395" spans="6:6" x14ac:dyDescent="0.25">
      <c r="F12395" s="44"/>
    </row>
    <row r="12396" spans="6:6" x14ac:dyDescent="0.25">
      <c r="F12396" s="44"/>
    </row>
    <row r="12397" spans="6:6" x14ac:dyDescent="0.25">
      <c r="F12397" s="44"/>
    </row>
    <row r="12398" spans="6:6" x14ac:dyDescent="0.25">
      <c r="F12398" s="44"/>
    </row>
    <row r="12399" spans="6:6" x14ac:dyDescent="0.25">
      <c r="F12399" s="44"/>
    </row>
    <row r="12400" spans="6:6" x14ac:dyDescent="0.25">
      <c r="F12400" s="44"/>
    </row>
    <row r="12401" spans="6:6" x14ac:dyDescent="0.25">
      <c r="F12401" s="44"/>
    </row>
    <row r="12402" spans="6:6" x14ac:dyDescent="0.25">
      <c r="F12402" s="44"/>
    </row>
    <row r="12403" spans="6:6" x14ac:dyDescent="0.25">
      <c r="F12403" s="44"/>
    </row>
    <row r="12404" spans="6:6" x14ac:dyDescent="0.25">
      <c r="F12404" s="44"/>
    </row>
    <row r="12405" spans="6:6" x14ac:dyDescent="0.25">
      <c r="F12405" s="44"/>
    </row>
    <row r="12406" spans="6:6" x14ac:dyDescent="0.25">
      <c r="F12406" s="44"/>
    </row>
    <row r="12407" spans="6:6" x14ac:dyDescent="0.25">
      <c r="F12407" s="44"/>
    </row>
    <row r="12408" spans="6:6" x14ac:dyDescent="0.25">
      <c r="F12408" s="44"/>
    </row>
    <row r="12409" spans="6:6" x14ac:dyDescent="0.25">
      <c r="F12409" s="44"/>
    </row>
    <row r="12410" spans="6:6" x14ac:dyDescent="0.25">
      <c r="F12410" s="44"/>
    </row>
    <row r="12411" spans="6:6" x14ac:dyDescent="0.25">
      <c r="F12411" s="44"/>
    </row>
    <row r="12412" spans="6:6" x14ac:dyDescent="0.25">
      <c r="F12412" s="44"/>
    </row>
    <row r="12413" spans="6:6" x14ac:dyDescent="0.25">
      <c r="F12413" s="44"/>
    </row>
    <row r="12414" spans="6:6" x14ac:dyDescent="0.25">
      <c r="F12414" s="44"/>
    </row>
    <row r="12415" spans="6:6" x14ac:dyDescent="0.25">
      <c r="F12415" s="44"/>
    </row>
    <row r="12416" spans="6:6" x14ac:dyDescent="0.25">
      <c r="F12416" s="44"/>
    </row>
    <row r="12417" spans="6:6" x14ac:dyDescent="0.25">
      <c r="F12417" s="44"/>
    </row>
    <row r="12418" spans="6:6" x14ac:dyDescent="0.25">
      <c r="F12418" s="44"/>
    </row>
    <row r="12419" spans="6:6" x14ac:dyDescent="0.25">
      <c r="F12419" s="44"/>
    </row>
    <row r="12420" spans="6:6" x14ac:dyDescent="0.25">
      <c r="F12420" s="44"/>
    </row>
    <row r="12421" spans="6:6" x14ac:dyDescent="0.25">
      <c r="F12421" s="44"/>
    </row>
    <row r="12422" spans="6:6" x14ac:dyDescent="0.25">
      <c r="F12422" s="44"/>
    </row>
    <row r="12423" spans="6:6" x14ac:dyDescent="0.25">
      <c r="F12423" s="44"/>
    </row>
    <row r="12424" spans="6:6" x14ac:dyDescent="0.25">
      <c r="F12424" s="44"/>
    </row>
    <row r="12425" spans="6:6" x14ac:dyDescent="0.25">
      <c r="F12425" s="44"/>
    </row>
    <row r="12426" spans="6:6" x14ac:dyDescent="0.25">
      <c r="F12426" s="44"/>
    </row>
    <row r="12427" spans="6:6" x14ac:dyDescent="0.25">
      <c r="F12427" s="44"/>
    </row>
    <row r="12428" spans="6:6" x14ac:dyDescent="0.25">
      <c r="F12428" s="44"/>
    </row>
    <row r="12429" spans="6:6" x14ac:dyDescent="0.25">
      <c r="F12429" s="44"/>
    </row>
    <row r="12430" spans="6:6" x14ac:dyDescent="0.25">
      <c r="F12430" s="44"/>
    </row>
    <row r="12431" spans="6:6" x14ac:dyDescent="0.25">
      <c r="F12431" s="44"/>
    </row>
    <row r="12432" spans="6:6" x14ac:dyDescent="0.25">
      <c r="F12432" s="44"/>
    </row>
    <row r="12433" spans="6:6" x14ac:dyDescent="0.25">
      <c r="F12433" s="44"/>
    </row>
    <row r="12434" spans="6:6" x14ac:dyDescent="0.25">
      <c r="F12434" s="44"/>
    </row>
    <row r="12435" spans="6:6" x14ac:dyDescent="0.25">
      <c r="F12435" s="44"/>
    </row>
    <row r="12436" spans="6:6" x14ac:dyDescent="0.25">
      <c r="F12436" s="44"/>
    </row>
    <row r="12437" spans="6:6" x14ac:dyDescent="0.25">
      <c r="F12437" s="44"/>
    </row>
    <row r="12438" spans="6:6" x14ac:dyDescent="0.25">
      <c r="F12438" s="44"/>
    </row>
    <row r="12439" spans="6:6" x14ac:dyDescent="0.25">
      <c r="F12439" s="44"/>
    </row>
    <row r="12440" spans="6:6" x14ac:dyDescent="0.25">
      <c r="F12440" s="44"/>
    </row>
    <row r="12441" spans="6:6" x14ac:dyDescent="0.25">
      <c r="F12441" s="44"/>
    </row>
    <row r="12442" spans="6:6" x14ac:dyDescent="0.25">
      <c r="F12442" s="44"/>
    </row>
    <row r="12443" spans="6:6" x14ac:dyDescent="0.25">
      <c r="F12443" s="44"/>
    </row>
    <row r="12444" spans="6:6" x14ac:dyDescent="0.25">
      <c r="F12444" s="44"/>
    </row>
    <row r="12445" spans="6:6" x14ac:dyDescent="0.25">
      <c r="F12445" s="44"/>
    </row>
    <row r="12446" spans="6:6" x14ac:dyDescent="0.25">
      <c r="F12446" s="44"/>
    </row>
    <row r="12447" spans="6:6" x14ac:dyDescent="0.25">
      <c r="F12447" s="44"/>
    </row>
    <row r="12448" spans="6:6" x14ac:dyDescent="0.25">
      <c r="F12448" s="44"/>
    </row>
    <row r="12449" spans="6:6" x14ac:dyDescent="0.25">
      <c r="F12449" s="44"/>
    </row>
    <row r="12450" spans="6:6" x14ac:dyDescent="0.25">
      <c r="F12450" s="44"/>
    </row>
    <row r="12451" spans="6:6" x14ac:dyDescent="0.25">
      <c r="F12451" s="44"/>
    </row>
    <row r="12452" spans="6:6" x14ac:dyDescent="0.25">
      <c r="F12452" s="44"/>
    </row>
    <row r="12453" spans="6:6" x14ac:dyDescent="0.25">
      <c r="F12453" s="44"/>
    </row>
    <row r="12454" spans="6:6" x14ac:dyDescent="0.25">
      <c r="F12454" s="44"/>
    </row>
    <row r="12455" spans="6:6" x14ac:dyDescent="0.25">
      <c r="F12455" s="44"/>
    </row>
    <row r="12456" spans="6:6" x14ac:dyDescent="0.25">
      <c r="F12456" s="44"/>
    </row>
    <row r="12457" spans="6:6" x14ac:dyDescent="0.25">
      <c r="F12457" s="44"/>
    </row>
    <row r="12458" spans="6:6" x14ac:dyDescent="0.25">
      <c r="F12458" s="44"/>
    </row>
    <row r="12459" spans="6:6" x14ac:dyDescent="0.25">
      <c r="F12459" s="44"/>
    </row>
    <row r="12460" spans="6:6" x14ac:dyDescent="0.25">
      <c r="F12460" s="44"/>
    </row>
    <row r="12461" spans="6:6" x14ac:dyDescent="0.25">
      <c r="F12461" s="44"/>
    </row>
    <row r="12462" spans="6:6" x14ac:dyDescent="0.25">
      <c r="F12462" s="44"/>
    </row>
    <row r="12463" spans="6:6" x14ac:dyDescent="0.25">
      <c r="F12463" s="44"/>
    </row>
    <row r="12464" spans="6:6" x14ac:dyDescent="0.25">
      <c r="F12464" s="44"/>
    </row>
    <row r="12465" spans="6:6" x14ac:dyDescent="0.25">
      <c r="F12465" s="44"/>
    </row>
    <row r="12466" spans="6:6" x14ac:dyDescent="0.25">
      <c r="F12466" s="44"/>
    </row>
    <row r="12467" spans="6:6" x14ac:dyDescent="0.25">
      <c r="F12467" s="44"/>
    </row>
    <row r="12468" spans="6:6" x14ac:dyDescent="0.25">
      <c r="F12468" s="44"/>
    </row>
    <row r="12469" spans="6:6" x14ac:dyDescent="0.25">
      <c r="F12469" s="44"/>
    </row>
    <row r="12470" spans="6:6" x14ac:dyDescent="0.25">
      <c r="F12470" s="44"/>
    </row>
    <row r="12471" spans="6:6" x14ac:dyDescent="0.25">
      <c r="F12471" s="44"/>
    </row>
    <row r="12472" spans="6:6" x14ac:dyDescent="0.25">
      <c r="F12472" s="44"/>
    </row>
    <row r="12473" spans="6:6" x14ac:dyDescent="0.25">
      <c r="F12473" s="44"/>
    </row>
    <row r="12474" spans="6:6" x14ac:dyDescent="0.25">
      <c r="F12474" s="44"/>
    </row>
    <row r="12475" spans="6:6" x14ac:dyDescent="0.25">
      <c r="F12475" s="44"/>
    </row>
    <row r="12476" spans="6:6" x14ac:dyDescent="0.25">
      <c r="F12476" s="44"/>
    </row>
    <row r="12477" spans="6:6" x14ac:dyDescent="0.25">
      <c r="F12477" s="44"/>
    </row>
    <row r="12478" spans="6:6" x14ac:dyDescent="0.25">
      <c r="F12478" s="44"/>
    </row>
    <row r="12479" spans="6:6" x14ac:dyDescent="0.25">
      <c r="F12479" s="44"/>
    </row>
    <row r="12480" spans="6:6" x14ac:dyDescent="0.25">
      <c r="F12480" s="44"/>
    </row>
    <row r="12481" spans="6:6" x14ac:dyDescent="0.25">
      <c r="F12481" s="44"/>
    </row>
    <row r="12482" spans="6:6" x14ac:dyDescent="0.25">
      <c r="F12482" s="44"/>
    </row>
    <row r="12483" spans="6:6" x14ac:dyDescent="0.25">
      <c r="F12483" s="44"/>
    </row>
    <row r="12484" spans="6:6" x14ac:dyDescent="0.25">
      <c r="F12484" s="44"/>
    </row>
    <row r="12485" spans="6:6" x14ac:dyDescent="0.25">
      <c r="F12485" s="44"/>
    </row>
    <row r="12486" spans="6:6" x14ac:dyDescent="0.25">
      <c r="F12486" s="44"/>
    </row>
    <row r="12487" spans="6:6" x14ac:dyDescent="0.25">
      <c r="F12487" s="44"/>
    </row>
    <row r="12488" spans="6:6" x14ac:dyDescent="0.25">
      <c r="F12488" s="44"/>
    </row>
    <row r="12489" spans="6:6" x14ac:dyDescent="0.25">
      <c r="F12489" s="44"/>
    </row>
    <row r="12490" spans="6:6" x14ac:dyDescent="0.25">
      <c r="F12490" s="44"/>
    </row>
    <row r="12491" spans="6:6" x14ac:dyDescent="0.25">
      <c r="F12491" s="44"/>
    </row>
    <row r="12492" spans="6:6" x14ac:dyDescent="0.25">
      <c r="F12492" s="44"/>
    </row>
    <row r="12493" spans="6:6" x14ac:dyDescent="0.25">
      <c r="F12493" s="44"/>
    </row>
    <row r="12494" spans="6:6" x14ac:dyDescent="0.25">
      <c r="F12494" s="44"/>
    </row>
    <row r="12495" spans="6:6" x14ac:dyDescent="0.25">
      <c r="F12495" s="44"/>
    </row>
    <row r="12496" spans="6:6" x14ac:dyDescent="0.25">
      <c r="F12496" s="44"/>
    </row>
    <row r="12497" spans="6:6" x14ac:dyDescent="0.25">
      <c r="F12497" s="44"/>
    </row>
    <row r="12498" spans="6:6" x14ac:dyDescent="0.25">
      <c r="F12498" s="44"/>
    </row>
    <row r="12499" spans="6:6" x14ac:dyDescent="0.25">
      <c r="F12499" s="44"/>
    </row>
    <row r="12500" spans="6:6" x14ac:dyDescent="0.25">
      <c r="F12500" s="44"/>
    </row>
    <row r="12501" spans="6:6" x14ac:dyDescent="0.25">
      <c r="F12501" s="44"/>
    </row>
    <row r="12502" spans="6:6" x14ac:dyDescent="0.25">
      <c r="F12502" s="44"/>
    </row>
    <row r="12503" spans="6:6" x14ac:dyDescent="0.25">
      <c r="F12503" s="44"/>
    </row>
    <row r="12504" spans="6:6" x14ac:dyDescent="0.25">
      <c r="F12504" s="44"/>
    </row>
    <row r="12505" spans="6:6" x14ac:dyDescent="0.25">
      <c r="F12505" s="44"/>
    </row>
    <row r="12506" spans="6:6" x14ac:dyDescent="0.25">
      <c r="F12506" s="44"/>
    </row>
    <row r="12507" spans="6:6" x14ac:dyDescent="0.25">
      <c r="F12507" s="44"/>
    </row>
    <row r="12508" spans="6:6" x14ac:dyDescent="0.25">
      <c r="F12508" s="44"/>
    </row>
    <row r="12509" spans="6:6" x14ac:dyDescent="0.25">
      <c r="F12509" s="44"/>
    </row>
    <row r="12510" spans="6:6" x14ac:dyDescent="0.25">
      <c r="F12510" s="44"/>
    </row>
    <row r="12511" spans="6:6" x14ac:dyDescent="0.25">
      <c r="F12511" s="44"/>
    </row>
    <row r="12512" spans="6:6" x14ac:dyDescent="0.25">
      <c r="F12512" s="44"/>
    </row>
    <row r="12513" spans="6:6" x14ac:dyDescent="0.25">
      <c r="F12513" s="44"/>
    </row>
    <row r="12514" spans="6:6" x14ac:dyDescent="0.25">
      <c r="F12514" s="44"/>
    </row>
    <row r="12515" spans="6:6" x14ac:dyDescent="0.25">
      <c r="F12515" s="44"/>
    </row>
    <row r="12516" spans="6:6" x14ac:dyDescent="0.25">
      <c r="F12516" s="44"/>
    </row>
    <row r="12517" spans="6:6" x14ac:dyDescent="0.25">
      <c r="F12517" s="44"/>
    </row>
    <row r="12518" spans="6:6" x14ac:dyDescent="0.25">
      <c r="F12518" s="44"/>
    </row>
    <row r="12519" spans="6:6" x14ac:dyDescent="0.25">
      <c r="F12519" s="44"/>
    </row>
    <row r="12520" spans="6:6" x14ac:dyDescent="0.25">
      <c r="F12520" s="44"/>
    </row>
    <row r="12521" spans="6:6" x14ac:dyDescent="0.25">
      <c r="F12521" s="44"/>
    </row>
    <row r="12522" spans="6:6" x14ac:dyDescent="0.25">
      <c r="F12522" s="44"/>
    </row>
    <row r="12523" spans="6:6" x14ac:dyDescent="0.25">
      <c r="F12523" s="44"/>
    </row>
    <row r="12524" spans="6:6" x14ac:dyDescent="0.25">
      <c r="F12524" s="44"/>
    </row>
    <row r="12525" spans="6:6" x14ac:dyDescent="0.25">
      <c r="F12525" s="44"/>
    </row>
    <row r="12526" spans="6:6" x14ac:dyDescent="0.25">
      <c r="F12526" s="44"/>
    </row>
    <row r="12527" spans="6:6" x14ac:dyDescent="0.25">
      <c r="F12527" s="44"/>
    </row>
    <row r="12528" spans="6:6" x14ac:dyDescent="0.25">
      <c r="F12528" s="44"/>
    </row>
    <row r="12529" spans="6:6" x14ac:dyDescent="0.25">
      <c r="F12529" s="44"/>
    </row>
    <row r="12530" spans="6:6" x14ac:dyDescent="0.25">
      <c r="F12530" s="44"/>
    </row>
    <row r="12531" spans="6:6" x14ac:dyDescent="0.25">
      <c r="F12531" s="44"/>
    </row>
    <row r="12532" spans="6:6" x14ac:dyDescent="0.25">
      <c r="F12532" s="44"/>
    </row>
    <row r="12533" spans="6:6" x14ac:dyDescent="0.25">
      <c r="F12533" s="44"/>
    </row>
    <row r="12534" spans="6:6" x14ac:dyDescent="0.25">
      <c r="F12534" s="44"/>
    </row>
    <row r="12535" spans="6:6" x14ac:dyDescent="0.25">
      <c r="F12535" s="44"/>
    </row>
    <row r="12536" spans="6:6" x14ac:dyDescent="0.25">
      <c r="F12536" s="44"/>
    </row>
    <row r="12537" spans="6:6" x14ac:dyDescent="0.25">
      <c r="F12537" s="44"/>
    </row>
    <row r="12538" spans="6:6" x14ac:dyDescent="0.25">
      <c r="F12538" s="44"/>
    </row>
    <row r="12539" spans="6:6" x14ac:dyDescent="0.25">
      <c r="F12539" s="44"/>
    </row>
    <row r="12540" spans="6:6" x14ac:dyDescent="0.25">
      <c r="F12540" s="44"/>
    </row>
    <row r="12541" spans="6:6" x14ac:dyDescent="0.25">
      <c r="F12541" s="44"/>
    </row>
    <row r="12542" spans="6:6" x14ac:dyDescent="0.25">
      <c r="F12542" s="44"/>
    </row>
    <row r="12543" spans="6:6" x14ac:dyDescent="0.25">
      <c r="F12543" s="44"/>
    </row>
    <row r="12544" spans="6:6" x14ac:dyDescent="0.25">
      <c r="F12544" s="44"/>
    </row>
    <row r="12545" spans="6:6" x14ac:dyDescent="0.25">
      <c r="F12545" s="44"/>
    </row>
    <row r="12546" spans="6:6" x14ac:dyDescent="0.25">
      <c r="F12546" s="44"/>
    </row>
    <row r="12547" spans="6:6" x14ac:dyDescent="0.25">
      <c r="F12547" s="44"/>
    </row>
    <row r="12548" spans="6:6" x14ac:dyDescent="0.25">
      <c r="F12548" s="44"/>
    </row>
    <row r="12549" spans="6:6" x14ac:dyDescent="0.25">
      <c r="F12549" s="44"/>
    </row>
    <row r="12550" spans="6:6" x14ac:dyDescent="0.25">
      <c r="F12550" s="44"/>
    </row>
    <row r="12551" spans="6:6" x14ac:dyDescent="0.25">
      <c r="F12551" s="44"/>
    </row>
    <row r="12552" spans="6:6" x14ac:dyDescent="0.25">
      <c r="F12552" s="44"/>
    </row>
    <row r="12553" spans="6:6" x14ac:dyDescent="0.25">
      <c r="F12553" s="44"/>
    </row>
    <row r="12554" spans="6:6" x14ac:dyDescent="0.25">
      <c r="F12554" s="44"/>
    </row>
    <row r="12555" spans="6:6" x14ac:dyDescent="0.25">
      <c r="F12555" s="44"/>
    </row>
    <row r="12556" spans="6:6" x14ac:dyDescent="0.25">
      <c r="F12556" s="44"/>
    </row>
    <row r="12557" spans="6:6" x14ac:dyDescent="0.25">
      <c r="F12557" s="44"/>
    </row>
    <row r="12558" spans="6:6" x14ac:dyDescent="0.25">
      <c r="F12558" s="44"/>
    </row>
    <row r="12559" spans="6:6" x14ac:dyDescent="0.25">
      <c r="F12559" s="44"/>
    </row>
    <row r="12560" spans="6:6" x14ac:dyDescent="0.25">
      <c r="F12560" s="44"/>
    </row>
    <row r="12561" spans="6:6" x14ac:dyDescent="0.25">
      <c r="F12561" s="44"/>
    </row>
    <row r="12562" spans="6:6" x14ac:dyDescent="0.25">
      <c r="F12562" s="44"/>
    </row>
    <row r="12563" spans="6:6" x14ac:dyDescent="0.25">
      <c r="F12563" s="44"/>
    </row>
    <row r="12564" spans="6:6" x14ac:dyDescent="0.25">
      <c r="F12564" s="44"/>
    </row>
    <row r="12565" spans="6:6" x14ac:dyDescent="0.25">
      <c r="F12565" s="44"/>
    </row>
    <row r="12566" spans="6:6" x14ac:dyDescent="0.25">
      <c r="F12566" s="44"/>
    </row>
    <row r="12567" spans="6:6" x14ac:dyDescent="0.25">
      <c r="F12567" s="44"/>
    </row>
    <row r="12568" spans="6:6" x14ac:dyDescent="0.25">
      <c r="F12568" s="44"/>
    </row>
    <row r="12569" spans="6:6" x14ac:dyDescent="0.25">
      <c r="F12569" s="44"/>
    </row>
    <row r="12570" spans="6:6" x14ac:dyDescent="0.25">
      <c r="F12570" s="44"/>
    </row>
    <row r="12571" spans="6:6" x14ac:dyDescent="0.25">
      <c r="F12571" s="44"/>
    </row>
    <row r="12572" spans="6:6" x14ac:dyDescent="0.25">
      <c r="F12572" s="44"/>
    </row>
    <row r="12573" spans="6:6" x14ac:dyDescent="0.25">
      <c r="F12573" s="44"/>
    </row>
    <row r="12574" spans="6:6" x14ac:dyDescent="0.25">
      <c r="F12574" s="44"/>
    </row>
    <row r="12575" spans="6:6" x14ac:dyDescent="0.25">
      <c r="F12575" s="44"/>
    </row>
    <row r="12576" spans="6:6" x14ac:dyDescent="0.25">
      <c r="F12576" s="44"/>
    </row>
    <row r="12577" spans="6:6" x14ac:dyDescent="0.25">
      <c r="F12577" s="44"/>
    </row>
    <row r="12578" spans="6:6" x14ac:dyDescent="0.25">
      <c r="F12578" s="44"/>
    </row>
    <row r="12579" spans="6:6" x14ac:dyDescent="0.25">
      <c r="F12579" s="44"/>
    </row>
    <row r="12580" spans="6:6" x14ac:dyDescent="0.25">
      <c r="F12580" s="44"/>
    </row>
    <row r="12581" spans="6:6" x14ac:dyDescent="0.25">
      <c r="F12581" s="44"/>
    </row>
    <row r="12582" spans="6:6" x14ac:dyDescent="0.25">
      <c r="F12582" s="44"/>
    </row>
    <row r="12583" spans="6:6" x14ac:dyDescent="0.25">
      <c r="F12583" s="44"/>
    </row>
    <row r="12584" spans="6:6" x14ac:dyDescent="0.25">
      <c r="F12584" s="44"/>
    </row>
    <row r="12585" spans="6:6" x14ac:dyDescent="0.25">
      <c r="F12585" s="44"/>
    </row>
    <row r="12586" spans="6:6" x14ac:dyDescent="0.25">
      <c r="F12586" s="44"/>
    </row>
    <row r="12587" spans="6:6" x14ac:dyDescent="0.25">
      <c r="F12587" s="44"/>
    </row>
    <row r="12588" spans="6:6" x14ac:dyDescent="0.25">
      <c r="F12588" s="44"/>
    </row>
    <row r="12589" spans="6:6" x14ac:dyDescent="0.25">
      <c r="F12589" s="44"/>
    </row>
    <row r="12590" spans="6:6" x14ac:dyDescent="0.25">
      <c r="F12590" s="44"/>
    </row>
    <row r="12591" spans="6:6" x14ac:dyDescent="0.25">
      <c r="F12591" s="44"/>
    </row>
    <row r="12592" spans="6:6" x14ac:dyDescent="0.25">
      <c r="F12592" s="44"/>
    </row>
    <row r="12593" spans="6:6" x14ac:dyDescent="0.25">
      <c r="F12593" s="44"/>
    </row>
    <row r="12594" spans="6:6" x14ac:dyDescent="0.25">
      <c r="F12594" s="44"/>
    </row>
    <row r="12595" spans="6:6" x14ac:dyDescent="0.25">
      <c r="F12595" s="44"/>
    </row>
    <row r="12596" spans="6:6" x14ac:dyDescent="0.25">
      <c r="F12596" s="44"/>
    </row>
    <row r="12597" spans="6:6" x14ac:dyDescent="0.25">
      <c r="F12597" s="44"/>
    </row>
    <row r="12598" spans="6:6" x14ac:dyDescent="0.25">
      <c r="F12598" s="44"/>
    </row>
    <row r="12599" spans="6:6" x14ac:dyDescent="0.25">
      <c r="F12599" s="44"/>
    </row>
    <row r="12600" spans="6:6" x14ac:dyDescent="0.25">
      <c r="F12600" s="44"/>
    </row>
    <row r="12601" spans="6:6" x14ac:dyDescent="0.25">
      <c r="F12601" s="44"/>
    </row>
    <row r="12602" spans="6:6" x14ac:dyDescent="0.25">
      <c r="F12602" s="44"/>
    </row>
    <row r="12603" spans="6:6" x14ac:dyDescent="0.25">
      <c r="F12603" s="44"/>
    </row>
    <row r="12604" spans="6:6" x14ac:dyDescent="0.25">
      <c r="F12604" s="44"/>
    </row>
    <row r="12605" spans="6:6" x14ac:dyDescent="0.25">
      <c r="F12605" s="44"/>
    </row>
    <row r="12606" spans="6:6" x14ac:dyDescent="0.25">
      <c r="F12606" s="44"/>
    </row>
    <row r="12607" spans="6:6" x14ac:dyDescent="0.25">
      <c r="F12607" s="44"/>
    </row>
    <row r="12608" spans="6:6" x14ac:dyDescent="0.25">
      <c r="F12608" s="44"/>
    </row>
    <row r="12609" spans="6:6" x14ac:dyDescent="0.25">
      <c r="F12609" s="44"/>
    </row>
    <row r="12610" spans="6:6" x14ac:dyDescent="0.25">
      <c r="F12610" s="44"/>
    </row>
    <row r="12611" spans="6:6" x14ac:dyDescent="0.25">
      <c r="F12611" s="44"/>
    </row>
    <row r="12612" spans="6:6" x14ac:dyDescent="0.25">
      <c r="F12612" s="44"/>
    </row>
    <row r="12613" spans="6:6" x14ac:dyDescent="0.25">
      <c r="F12613" s="44"/>
    </row>
    <row r="12614" spans="6:6" x14ac:dyDescent="0.25">
      <c r="F12614" s="44"/>
    </row>
    <row r="12615" spans="6:6" x14ac:dyDescent="0.25">
      <c r="F12615" s="44"/>
    </row>
    <row r="12616" spans="6:6" x14ac:dyDescent="0.25">
      <c r="F12616" s="44"/>
    </row>
    <row r="12617" spans="6:6" x14ac:dyDescent="0.25">
      <c r="F12617" s="44"/>
    </row>
    <row r="12618" spans="6:6" x14ac:dyDescent="0.25">
      <c r="F12618" s="44"/>
    </row>
    <row r="12619" spans="6:6" x14ac:dyDescent="0.25">
      <c r="F12619" s="44"/>
    </row>
    <row r="12620" spans="6:6" x14ac:dyDescent="0.25">
      <c r="F12620" s="44"/>
    </row>
    <row r="12621" spans="6:6" x14ac:dyDescent="0.25">
      <c r="F12621" s="44"/>
    </row>
    <row r="12622" spans="6:6" x14ac:dyDescent="0.25">
      <c r="F12622" s="44"/>
    </row>
    <row r="12623" spans="6:6" x14ac:dyDescent="0.25">
      <c r="F12623" s="44"/>
    </row>
    <row r="12624" spans="6:6" x14ac:dyDescent="0.25">
      <c r="F12624" s="44"/>
    </row>
    <row r="12625" spans="6:6" x14ac:dyDescent="0.25">
      <c r="F12625" s="44"/>
    </row>
    <row r="12626" spans="6:6" x14ac:dyDescent="0.25">
      <c r="F12626" s="44"/>
    </row>
    <row r="12627" spans="6:6" x14ac:dyDescent="0.25">
      <c r="F12627" s="44"/>
    </row>
    <row r="12628" spans="6:6" x14ac:dyDescent="0.25">
      <c r="F12628" s="44"/>
    </row>
    <row r="12629" spans="6:6" x14ac:dyDescent="0.25">
      <c r="F12629" s="44"/>
    </row>
    <row r="12630" spans="6:6" x14ac:dyDescent="0.25">
      <c r="F12630" s="44"/>
    </row>
    <row r="12631" spans="6:6" x14ac:dyDescent="0.25">
      <c r="F12631" s="44"/>
    </row>
    <row r="12632" spans="6:6" x14ac:dyDescent="0.25">
      <c r="F12632" s="44"/>
    </row>
    <row r="12633" spans="6:6" x14ac:dyDescent="0.25">
      <c r="F12633" s="44"/>
    </row>
    <row r="12634" spans="6:6" x14ac:dyDescent="0.25">
      <c r="F12634" s="44"/>
    </row>
    <row r="12635" spans="6:6" x14ac:dyDescent="0.25">
      <c r="F12635" s="44"/>
    </row>
    <row r="12636" spans="6:6" x14ac:dyDescent="0.25">
      <c r="F12636" s="44"/>
    </row>
    <row r="12637" spans="6:6" x14ac:dyDescent="0.25">
      <c r="F12637" s="44"/>
    </row>
    <row r="12638" spans="6:6" x14ac:dyDescent="0.25">
      <c r="F12638" s="44"/>
    </row>
    <row r="12639" spans="6:6" x14ac:dyDescent="0.25">
      <c r="F12639" s="44"/>
    </row>
    <row r="12640" spans="6:6" x14ac:dyDescent="0.25">
      <c r="F12640" s="44"/>
    </row>
    <row r="12641" spans="6:6" x14ac:dyDescent="0.25">
      <c r="F12641" s="44"/>
    </row>
    <row r="12642" spans="6:6" x14ac:dyDescent="0.25">
      <c r="F12642" s="44"/>
    </row>
    <row r="12643" spans="6:6" x14ac:dyDescent="0.25">
      <c r="F12643" s="44"/>
    </row>
    <row r="12644" spans="6:6" x14ac:dyDescent="0.25">
      <c r="F12644" s="44"/>
    </row>
    <row r="12645" spans="6:6" x14ac:dyDescent="0.25">
      <c r="F12645" s="44"/>
    </row>
    <row r="12646" spans="6:6" x14ac:dyDescent="0.25">
      <c r="F12646" s="44"/>
    </row>
    <row r="12647" spans="6:6" x14ac:dyDescent="0.25">
      <c r="F12647" s="44"/>
    </row>
    <row r="12648" spans="6:6" x14ac:dyDescent="0.25">
      <c r="F12648" s="44"/>
    </row>
    <row r="12649" spans="6:6" x14ac:dyDescent="0.25">
      <c r="F12649" s="44"/>
    </row>
    <row r="12650" spans="6:6" x14ac:dyDescent="0.25">
      <c r="F12650" s="44"/>
    </row>
    <row r="12651" spans="6:6" x14ac:dyDescent="0.25">
      <c r="F12651" s="44"/>
    </row>
    <row r="12652" spans="6:6" x14ac:dyDescent="0.25">
      <c r="F12652" s="44"/>
    </row>
    <row r="12653" spans="6:6" x14ac:dyDescent="0.25">
      <c r="F12653" s="44"/>
    </row>
    <row r="12654" spans="6:6" x14ac:dyDescent="0.25">
      <c r="F12654" s="44"/>
    </row>
    <row r="12655" spans="6:6" x14ac:dyDescent="0.25">
      <c r="F12655" s="44"/>
    </row>
    <row r="12656" spans="6:6" x14ac:dyDescent="0.25">
      <c r="F12656" s="44"/>
    </row>
    <row r="12657" spans="6:6" x14ac:dyDescent="0.25">
      <c r="F12657" s="44"/>
    </row>
    <row r="12658" spans="6:6" x14ac:dyDescent="0.25">
      <c r="F12658" s="44"/>
    </row>
    <row r="12659" spans="6:6" x14ac:dyDescent="0.25">
      <c r="F12659" s="44"/>
    </row>
    <row r="12660" spans="6:6" x14ac:dyDescent="0.25">
      <c r="F12660" s="44"/>
    </row>
    <row r="12661" spans="6:6" x14ac:dyDescent="0.25">
      <c r="F12661" s="44"/>
    </row>
    <row r="12662" spans="6:6" x14ac:dyDescent="0.25">
      <c r="F12662" s="44"/>
    </row>
    <row r="12663" spans="6:6" x14ac:dyDescent="0.25">
      <c r="F12663" s="44"/>
    </row>
    <row r="12664" spans="6:6" x14ac:dyDescent="0.25">
      <c r="F12664" s="44"/>
    </row>
    <row r="12665" spans="6:6" x14ac:dyDescent="0.25">
      <c r="F12665" s="44"/>
    </row>
    <row r="12666" spans="6:6" x14ac:dyDescent="0.25">
      <c r="F12666" s="44"/>
    </row>
    <row r="12667" spans="6:6" x14ac:dyDescent="0.25">
      <c r="F12667" s="44"/>
    </row>
    <row r="12668" spans="6:6" x14ac:dyDescent="0.25">
      <c r="F12668" s="44"/>
    </row>
    <row r="12669" spans="6:6" x14ac:dyDescent="0.25">
      <c r="F12669" s="44"/>
    </row>
    <row r="12670" spans="6:6" x14ac:dyDescent="0.25">
      <c r="F12670" s="44"/>
    </row>
    <row r="12671" spans="6:6" x14ac:dyDescent="0.25">
      <c r="F12671" s="44"/>
    </row>
    <row r="12672" spans="6:6" x14ac:dyDescent="0.25">
      <c r="F12672" s="44"/>
    </row>
    <row r="12673" spans="6:6" x14ac:dyDescent="0.25">
      <c r="F12673" s="44"/>
    </row>
    <row r="12674" spans="6:6" x14ac:dyDescent="0.25">
      <c r="F12674" s="44"/>
    </row>
    <row r="12675" spans="6:6" x14ac:dyDescent="0.25">
      <c r="F12675" s="44"/>
    </row>
    <row r="12676" spans="6:6" x14ac:dyDescent="0.25">
      <c r="F12676" s="44"/>
    </row>
    <row r="12677" spans="6:6" x14ac:dyDescent="0.25">
      <c r="F12677" s="44"/>
    </row>
    <row r="12678" spans="6:6" x14ac:dyDescent="0.25">
      <c r="F12678" s="44"/>
    </row>
    <row r="12679" spans="6:6" x14ac:dyDescent="0.25">
      <c r="F12679" s="44"/>
    </row>
    <row r="12680" spans="6:6" x14ac:dyDescent="0.25">
      <c r="F12680" s="44"/>
    </row>
    <row r="12681" spans="6:6" x14ac:dyDescent="0.25">
      <c r="F12681" s="44"/>
    </row>
    <row r="12682" spans="6:6" x14ac:dyDescent="0.25">
      <c r="F12682" s="44"/>
    </row>
    <row r="12683" spans="6:6" x14ac:dyDescent="0.25">
      <c r="F12683" s="44"/>
    </row>
    <row r="12684" spans="6:6" x14ac:dyDescent="0.25">
      <c r="F12684" s="44"/>
    </row>
    <row r="12685" spans="6:6" x14ac:dyDescent="0.25">
      <c r="F12685" s="44"/>
    </row>
    <row r="12686" spans="6:6" x14ac:dyDescent="0.25">
      <c r="F12686" s="44"/>
    </row>
    <row r="12687" spans="6:6" x14ac:dyDescent="0.25">
      <c r="F12687" s="44"/>
    </row>
    <row r="12688" spans="6:6" x14ac:dyDescent="0.25">
      <c r="F12688" s="44"/>
    </row>
    <row r="12689" spans="6:6" x14ac:dyDescent="0.25">
      <c r="F12689" s="44"/>
    </row>
    <row r="12690" spans="6:6" x14ac:dyDescent="0.25">
      <c r="F12690" s="44"/>
    </row>
    <row r="12691" spans="6:6" x14ac:dyDescent="0.25">
      <c r="F12691" s="44"/>
    </row>
    <row r="12692" spans="6:6" x14ac:dyDescent="0.25">
      <c r="F12692" s="44"/>
    </row>
    <row r="12693" spans="6:6" x14ac:dyDescent="0.25">
      <c r="F12693" s="44"/>
    </row>
    <row r="12694" spans="6:6" x14ac:dyDescent="0.25">
      <c r="F12694" s="44"/>
    </row>
    <row r="12695" spans="6:6" x14ac:dyDescent="0.25">
      <c r="F12695" s="44"/>
    </row>
    <row r="12696" spans="6:6" x14ac:dyDescent="0.25">
      <c r="F12696" s="44"/>
    </row>
    <row r="12697" spans="6:6" x14ac:dyDescent="0.25">
      <c r="F12697" s="44"/>
    </row>
    <row r="12698" spans="6:6" x14ac:dyDescent="0.25">
      <c r="F12698" s="44"/>
    </row>
    <row r="12699" spans="6:6" x14ac:dyDescent="0.25">
      <c r="F12699" s="44"/>
    </row>
    <row r="12700" spans="6:6" x14ac:dyDescent="0.25">
      <c r="F12700" s="44"/>
    </row>
    <row r="12701" spans="6:6" x14ac:dyDescent="0.25">
      <c r="F12701" s="44"/>
    </row>
    <row r="12702" spans="6:6" x14ac:dyDescent="0.25">
      <c r="F12702" s="44"/>
    </row>
    <row r="12703" spans="6:6" x14ac:dyDescent="0.25">
      <c r="F12703" s="44"/>
    </row>
    <row r="12704" spans="6:6" x14ac:dyDescent="0.25">
      <c r="F12704" s="44"/>
    </row>
    <row r="12705" spans="6:6" x14ac:dyDescent="0.25">
      <c r="F12705" s="44"/>
    </row>
    <row r="12706" spans="6:6" x14ac:dyDescent="0.25">
      <c r="F12706" s="44"/>
    </row>
    <row r="12707" spans="6:6" x14ac:dyDescent="0.25">
      <c r="F12707" s="44"/>
    </row>
    <row r="12708" spans="6:6" x14ac:dyDescent="0.25">
      <c r="F12708" s="44"/>
    </row>
    <row r="12709" spans="6:6" x14ac:dyDescent="0.25">
      <c r="F12709" s="44"/>
    </row>
    <row r="12710" spans="6:6" x14ac:dyDescent="0.25">
      <c r="F12710" s="44"/>
    </row>
    <row r="12711" spans="6:6" x14ac:dyDescent="0.25">
      <c r="F12711" s="44"/>
    </row>
    <row r="12712" spans="6:6" x14ac:dyDescent="0.25">
      <c r="F12712" s="44"/>
    </row>
    <row r="12713" spans="6:6" x14ac:dyDescent="0.25">
      <c r="F12713" s="44"/>
    </row>
    <row r="12714" spans="6:6" x14ac:dyDescent="0.25">
      <c r="F12714" s="44"/>
    </row>
    <row r="12715" spans="6:6" x14ac:dyDescent="0.25">
      <c r="F12715" s="44"/>
    </row>
    <row r="12716" spans="6:6" x14ac:dyDescent="0.25">
      <c r="F12716" s="44"/>
    </row>
    <row r="12717" spans="6:6" x14ac:dyDescent="0.25">
      <c r="F12717" s="44"/>
    </row>
    <row r="12718" spans="6:6" x14ac:dyDescent="0.25">
      <c r="F12718" s="44"/>
    </row>
    <row r="12719" spans="6:6" x14ac:dyDescent="0.25">
      <c r="F12719" s="44"/>
    </row>
    <row r="12720" spans="6:6" x14ac:dyDescent="0.25">
      <c r="F12720" s="44"/>
    </row>
    <row r="12721" spans="6:6" x14ac:dyDescent="0.25">
      <c r="F12721" s="44"/>
    </row>
    <row r="12722" spans="6:6" x14ac:dyDescent="0.25">
      <c r="F12722" s="44"/>
    </row>
    <row r="12723" spans="6:6" x14ac:dyDescent="0.25">
      <c r="F12723" s="44"/>
    </row>
    <row r="12724" spans="6:6" x14ac:dyDescent="0.25">
      <c r="F12724" s="44"/>
    </row>
    <row r="12725" spans="6:6" x14ac:dyDescent="0.25">
      <c r="F12725" s="44"/>
    </row>
    <row r="12726" spans="6:6" x14ac:dyDescent="0.25">
      <c r="F12726" s="44"/>
    </row>
    <row r="12727" spans="6:6" x14ac:dyDescent="0.25">
      <c r="F12727" s="44"/>
    </row>
    <row r="12728" spans="6:6" x14ac:dyDescent="0.25">
      <c r="F12728" s="44"/>
    </row>
    <row r="12729" spans="6:6" x14ac:dyDescent="0.25">
      <c r="F12729" s="44"/>
    </row>
    <row r="12730" spans="6:6" x14ac:dyDescent="0.25">
      <c r="F12730" s="44"/>
    </row>
    <row r="12731" spans="6:6" x14ac:dyDescent="0.25">
      <c r="F12731" s="44"/>
    </row>
    <row r="12732" spans="6:6" x14ac:dyDescent="0.25">
      <c r="F12732" s="44"/>
    </row>
    <row r="12733" spans="6:6" x14ac:dyDescent="0.25">
      <c r="F12733" s="44"/>
    </row>
    <row r="12734" spans="6:6" x14ac:dyDescent="0.25">
      <c r="F12734" s="44"/>
    </row>
    <row r="12735" spans="6:6" x14ac:dyDescent="0.25">
      <c r="F12735" s="44"/>
    </row>
    <row r="12736" spans="6:6" x14ac:dyDescent="0.25">
      <c r="F12736" s="44"/>
    </row>
    <row r="12737" spans="6:6" x14ac:dyDescent="0.25">
      <c r="F12737" s="44"/>
    </row>
    <row r="12738" spans="6:6" x14ac:dyDescent="0.25">
      <c r="F12738" s="44"/>
    </row>
    <row r="12739" spans="6:6" x14ac:dyDescent="0.25">
      <c r="F12739" s="44"/>
    </row>
    <row r="12740" spans="6:6" x14ac:dyDescent="0.25">
      <c r="F12740" s="44"/>
    </row>
    <row r="12741" spans="6:6" x14ac:dyDescent="0.25">
      <c r="F12741" s="44"/>
    </row>
    <row r="12742" spans="6:6" x14ac:dyDescent="0.25">
      <c r="F12742" s="44"/>
    </row>
    <row r="12743" spans="6:6" x14ac:dyDescent="0.25">
      <c r="F12743" s="44"/>
    </row>
    <row r="12744" spans="6:6" x14ac:dyDescent="0.25">
      <c r="F12744" s="44"/>
    </row>
    <row r="12745" spans="6:6" x14ac:dyDescent="0.25">
      <c r="F12745" s="44"/>
    </row>
    <row r="12746" spans="6:6" x14ac:dyDescent="0.25">
      <c r="F12746" s="44"/>
    </row>
    <row r="12747" spans="6:6" x14ac:dyDescent="0.25">
      <c r="F12747" s="44"/>
    </row>
    <row r="12748" spans="6:6" x14ac:dyDescent="0.25">
      <c r="F12748" s="44"/>
    </row>
    <row r="12749" spans="6:6" x14ac:dyDescent="0.25">
      <c r="F12749" s="44"/>
    </row>
    <row r="12750" spans="6:6" x14ac:dyDescent="0.25">
      <c r="F12750" s="44"/>
    </row>
    <row r="12751" spans="6:6" x14ac:dyDescent="0.25">
      <c r="F12751" s="44"/>
    </row>
    <row r="12752" spans="6:6" x14ac:dyDescent="0.25">
      <c r="F12752" s="44"/>
    </row>
    <row r="12753" spans="6:6" x14ac:dyDescent="0.25">
      <c r="F12753" s="44"/>
    </row>
    <row r="12754" spans="6:6" x14ac:dyDescent="0.25">
      <c r="F12754" s="44"/>
    </row>
    <row r="12755" spans="6:6" x14ac:dyDescent="0.25">
      <c r="F12755" s="44"/>
    </row>
    <row r="12756" spans="6:6" x14ac:dyDescent="0.25">
      <c r="F12756" s="44"/>
    </row>
    <row r="12757" spans="6:6" x14ac:dyDescent="0.25">
      <c r="F12757" s="44"/>
    </row>
    <row r="12758" spans="6:6" x14ac:dyDescent="0.25">
      <c r="F12758" s="44"/>
    </row>
    <row r="12759" spans="6:6" x14ac:dyDescent="0.25">
      <c r="F12759" s="44"/>
    </row>
    <row r="12760" spans="6:6" x14ac:dyDescent="0.25">
      <c r="F12760" s="44"/>
    </row>
    <row r="12761" spans="6:6" x14ac:dyDescent="0.25">
      <c r="F12761" s="44"/>
    </row>
    <row r="12762" spans="6:6" x14ac:dyDescent="0.25">
      <c r="F12762" s="44"/>
    </row>
    <row r="12763" spans="6:6" x14ac:dyDescent="0.25">
      <c r="F12763" s="44"/>
    </row>
    <row r="12764" spans="6:6" x14ac:dyDescent="0.25">
      <c r="F12764" s="44"/>
    </row>
    <row r="12765" spans="6:6" x14ac:dyDescent="0.25">
      <c r="F12765" s="44"/>
    </row>
    <row r="12766" spans="6:6" x14ac:dyDescent="0.25">
      <c r="F12766" s="44"/>
    </row>
    <row r="12767" spans="6:6" x14ac:dyDescent="0.25">
      <c r="F12767" s="44"/>
    </row>
    <row r="12768" spans="6:6" x14ac:dyDescent="0.25">
      <c r="F12768" s="44"/>
    </row>
    <row r="12769" spans="6:6" x14ac:dyDescent="0.25">
      <c r="F12769" s="44"/>
    </row>
    <row r="12770" spans="6:6" x14ac:dyDescent="0.25">
      <c r="F12770" s="44"/>
    </row>
    <row r="12771" spans="6:6" x14ac:dyDescent="0.25">
      <c r="F12771" s="44"/>
    </row>
    <row r="12772" spans="6:6" x14ac:dyDescent="0.25">
      <c r="F12772" s="44"/>
    </row>
    <row r="12773" spans="6:6" x14ac:dyDescent="0.25">
      <c r="F12773" s="44"/>
    </row>
    <row r="12774" spans="6:6" x14ac:dyDescent="0.25">
      <c r="F12774" s="44"/>
    </row>
    <row r="12775" spans="6:6" x14ac:dyDescent="0.25">
      <c r="F12775" s="44"/>
    </row>
    <row r="12776" spans="6:6" x14ac:dyDescent="0.25">
      <c r="F12776" s="44"/>
    </row>
    <row r="12777" spans="6:6" x14ac:dyDescent="0.25">
      <c r="F12777" s="44"/>
    </row>
    <row r="12778" spans="6:6" x14ac:dyDescent="0.25">
      <c r="F12778" s="44"/>
    </row>
    <row r="12779" spans="6:6" x14ac:dyDescent="0.25">
      <c r="F12779" s="44"/>
    </row>
    <row r="12780" spans="6:6" x14ac:dyDescent="0.25">
      <c r="F12780" s="44"/>
    </row>
    <row r="12781" spans="6:6" x14ac:dyDescent="0.25">
      <c r="F12781" s="44"/>
    </row>
    <row r="12782" spans="6:6" x14ac:dyDescent="0.25">
      <c r="F12782" s="44"/>
    </row>
    <row r="12783" spans="6:6" x14ac:dyDescent="0.25">
      <c r="F12783" s="44"/>
    </row>
    <row r="12784" spans="6:6" x14ac:dyDescent="0.25">
      <c r="F12784" s="44"/>
    </row>
    <row r="12785" spans="6:6" x14ac:dyDescent="0.25">
      <c r="F12785" s="44"/>
    </row>
    <row r="12786" spans="6:6" x14ac:dyDescent="0.25">
      <c r="F12786" s="44"/>
    </row>
    <row r="12787" spans="6:6" x14ac:dyDescent="0.25">
      <c r="F12787" s="44"/>
    </row>
    <row r="12788" spans="6:6" x14ac:dyDescent="0.25">
      <c r="F12788" s="44"/>
    </row>
    <row r="12789" spans="6:6" x14ac:dyDescent="0.25">
      <c r="F12789" s="44"/>
    </row>
    <row r="12790" spans="6:6" x14ac:dyDescent="0.25">
      <c r="F12790" s="44"/>
    </row>
    <row r="12791" spans="6:6" x14ac:dyDescent="0.25">
      <c r="F12791" s="44"/>
    </row>
    <row r="12792" spans="6:6" x14ac:dyDescent="0.25">
      <c r="F12792" s="44"/>
    </row>
    <row r="12793" spans="6:6" x14ac:dyDescent="0.25">
      <c r="F12793" s="44"/>
    </row>
    <row r="12794" spans="6:6" x14ac:dyDescent="0.25">
      <c r="F12794" s="44"/>
    </row>
    <row r="12795" spans="6:6" x14ac:dyDescent="0.25">
      <c r="F12795" s="44"/>
    </row>
    <row r="12796" spans="6:6" x14ac:dyDescent="0.25">
      <c r="F12796" s="44"/>
    </row>
    <row r="12797" spans="6:6" x14ac:dyDescent="0.25">
      <c r="F12797" s="44"/>
    </row>
    <row r="12798" spans="6:6" x14ac:dyDescent="0.25">
      <c r="F12798" s="44"/>
    </row>
    <row r="12799" spans="6:6" x14ac:dyDescent="0.25">
      <c r="F12799" s="44"/>
    </row>
    <row r="12800" spans="6:6" x14ac:dyDescent="0.25">
      <c r="F12800" s="44"/>
    </row>
    <row r="12801" spans="6:6" x14ac:dyDescent="0.25">
      <c r="F12801" s="44"/>
    </row>
    <row r="12802" spans="6:6" x14ac:dyDescent="0.25">
      <c r="F12802" s="44"/>
    </row>
    <row r="12803" spans="6:6" x14ac:dyDescent="0.25">
      <c r="F12803" s="44"/>
    </row>
    <row r="12804" spans="6:6" x14ac:dyDescent="0.25">
      <c r="F12804" s="44"/>
    </row>
    <row r="12805" spans="6:6" x14ac:dyDescent="0.25">
      <c r="F12805" s="44"/>
    </row>
    <row r="12806" spans="6:6" x14ac:dyDescent="0.25">
      <c r="F12806" s="44"/>
    </row>
    <row r="12807" spans="6:6" x14ac:dyDescent="0.25">
      <c r="F12807" s="44"/>
    </row>
    <row r="12808" spans="6:6" x14ac:dyDescent="0.25">
      <c r="F12808" s="44"/>
    </row>
    <row r="12809" spans="6:6" x14ac:dyDescent="0.25">
      <c r="F12809" s="44"/>
    </row>
    <row r="12810" spans="6:6" x14ac:dyDescent="0.25">
      <c r="F12810" s="44"/>
    </row>
    <row r="12811" spans="6:6" x14ac:dyDescent="0.25">
      <c r="F12811" s="44"/>
    </row>
    <row r="12812" spans="6:6" x14ac:dyDescent="0.25">
      <c r="F12812" s="44"/>
    </row>
    <row r="12813" spans="6:6" x14ac:dyDescent="0.25">
      <c r="F12813" s="44"/>
    </row>
    <row r="12814" spans="6:6" x14ac:dyDescent="0.25">
      <c r="F12814" s="44"/>
    </row>
    <row r="12815" spans="6:6" x14ac:dyDescent="0.25">
      <c r="F12815" s="44"/>
    </row>
    <row r="12816" spans="6:6" x14ac:dyDescent="0.25">
      <c r="F12816" s="44"/>
    </row>
    <row r="12817" spans="6:6" x14ac:dyDescent="0.25">
      <c r="F12817" s="44"/>
    </row>
    <row r="12818" spans="6:6" x14ac:dyDescent="0.25">
      <c r="F12818" s="44"/>
    </row>
    <row r="12819" spans="6:6" x14ac:dyDescent="0.25">
      <c r="F12819" s="44"/>
    </row>
    <row r="12820" spans="6:6" x14ac:dyDescent="0.25">
      <c r="F12820" s="44"/>
    </row>
    <row r="12821" spans="6:6" x14ac:dyDescent="0.25">
      <c r="F12821" s="44"/>
    </row>
    <row r="12822" spans="6:6" x14ac:dyDescent="0.25">
      <c r="F12822" s="44"/>
    </row>
    <row r="12823" spans="6:6" x14ac:dyDescent="0.25">
      <c r="F12823" s="44"/>
    </row>
    <row r="12824" spans="6:6" x14ac:dyDescent="0.25">
      <c r="F12824" s="44"/>
    </row>
    <row r="12825" spans="6:6" x14ac:dyDescent="0.25">
      <c r="F12825" s="44"/>
    </row>
    <row r="12826" spans="6:6" x14ac:dyDescent="0.25">
      <c r="F12826" s="44"/>
    </row>
    <row r="12827" spans="6:6" x14ac:dyDescent="0.25">
      <c r="F12827" s="44"/>
    </row>
    <row r="12828" spans="6:6" x14ac:dyDescent="0.25">
      <c r="F12828" s="44"/>
    </row>
    <row r="12829" spans="6:6" x14ac:dyDescent="0.25">
      <c r="F12829" s="44"/>
    </row>
    <row r="12830" spans="6:6" x14ac:dyDescent="0.25">
      <c r="F12830" s="44"/>
    </row>
    <row r="12831" spans="6:6" x14ac:dyDescent="0.25">
      <c r="F12831" s="44"/>
    </row>
    <row r="12832" spans="6:6" x14ac:dyDescent="0.25">
      <c r="F12832" s="44"/>
    </row>
    <row r="12833" spans="6:6" x14ac:dyDescent="0.25">
      <c r="F12833" s="44"/>
    </row>
    <row r="12834" spans="6:6" x14ac:dyDescent="0.25">
      <c r="F12834" s="44"/>
    </row>
    <row r="12835" spans="6:6" x14ac:dyDescent="0.25">
      <c r="F12835" s="44"/>
    </row>
    <row r="12836" spans="6:6" x14ac:dyDescent="0.25">
      <c r="F12836" s="44"/>
    </row>
    <row r="12837" spans="6:6" x14ac:dyDescent="0.25">
      <c r="F12837" s="44"/>
    </row>
    <row r="12838" spans="6:6" x14ac:dyDescent="0.25">
      <c r="F12838" s="44"/>
    </row>
    <row r="12839" spans="6:6" x14ac:dyDescent="0.25">
      <c r="F12839" s="44"/>
    </row>
    <row r="12840" spans="6:6" x14ac:dyDescent="0.25">
      <c r="F12840" s="44"/>
    </row>
    <row r="12841" spans="6:6" x14ac:dyDescent="0.25">
      <c r="F12841" s="44"/>
    </row>
    <row r="12842" spans="6:6" x14ac:dyDescent="0.25">
      <c r="F12842" s="44"/>
    </row>
    <row r="12843" spans="6:6" x14ac:dyDescent="0.25">
      <c r="F12843" s="44"/>
    </row>
    <row r="12844" spans="6:6" x14ac:dyDescent="0.25">
      <c r="F12844" s="44"/>
    </row>
    <row r="12845" spans="6:6" x14ac:dyDescent="0.25">
      <c r="F12845" s="44"/>
    </row>
    <row r="12846" spans="6:6" x14ac:dyDescent="0.25">
      <c r="F12846" s="44"/>
    </row>
    <row r="12847" spans="6:6" x14ac:dyDescent="0.25">
      <c r="F12847" s="44"/>
    </row>
    <row r="12848" spans="6:6" x14ac:dyDescent="0.25">
      <c r="F12848" s="44"/>
    </row>
    <row r="12849" spans="6:6" x14ac:dyDescent="0.25">
      <c r="F12849" s="44"/>
    </row>
    <row r="12850" spans="6:6" x14ac:dyDescent="0.25">
      <c r="F12850" s="44"/>
    </row>
    <row r="12851" spans="6:6" x14ac:dyDescent="0.25">
      <c r="F12851" s="44"/>
    </row>
    <row r="12852" spans="6:6" x14ac:dyDescent="0.25">
      <c r="F12852" s="44"/>
    </row>
    <row r="12853" spans="6:6" x14ac:dyDescent="0.25">
      <c r="F12853" s="44"/>
    </row>
    <row r="12854" spans="6:6" x14ac:dyDescent="0.25">
      <c r="F12854" s="44"/>
    </row>
    <row r="12855" spans="6:6" x14ac:dyDescent="0.25">
      <c r="F12855" s="44"/>
    </row>
    <row r="12856" spans="6:6" x14ac:dyDescent="0.25">
      <c r="F12856" s="44"/>
    </row>
    <row r="12857" spans="6:6" x14ac:dyDescent="0.25">
      <c r="F12857" s="44"/>
    </row>
    <row r="12858" spans="6:6" x14ac:dyDescent="0.25">
      <c r="F12858" s="44"/>
    </row>
    <row r="12859" spans="6:6" x14ac:dyDescent="0.25">
      <c r="F12859" s="44"/>
    </row>
    <row r="12860" spans="6:6" x14ac:dyDescent="0.25">
      <c r="F12860" s="44"/>
    </row>
    <row r="12861" spans="6:6" x14ac:dyDescent="0.25">
      <c r="F12861" s="44"/>
    </row>
    <row r="12862" spans="6:6" x14ac:dyDescent="0.25">
      <c r="F12862" s="44"/>
    </row>
    <row r="12863" spans="6:6" x14ac:dyDescent="0.25">
      <c r="F12863" s="44"/>
    </row>
    <row r="12864" spans="6:6" x14ac:dyDescent="0.25">
      <c r="F12864" s="44"/>
    </row>
    <row r="12865" spans="6:6" x14ac:dyDescent="0.25">
      <c r="F12865" s="44"/>
    </row>
    <row r="12866" spans="6:6" x14ac:dyDescent="0.25">
      <c r="F12866" s="44"/>
    </row>
    <row r="12867" spans="6:6" x14ac:dyDescent="0.25">
      <c r="F12867" s="44"/>
    </row>
    <row r="12868" spans="6:6" x14ac:dyDescent="0.25">
      <c r="F12868" s="44"/>
    </row>
    <row r="12869" spans="6:6" x14ac:dyDescent="0.25">
      <c r="F12869" s="44"/>
    </row>
    <row r="12870" spans="6:6" x14ac:dyDescent="0.25">
      <c r="F12870" s="44"/>
    </row>
    <row r="12871" spans="6:6" x14ac:dyDescent="0.25">
      <c r="F12871" s="44"/>
    </row>
    <row r="12872" spans="6:6" x14ac:dyDescent="0.25">
      <c r="F12872" s="44"/>
    </row>
    <row r="12873" spans="6:6" x14ac:dyDescent="0.25">
      <c r="F12873" s="44"/>
    </row>
    <row r="12874" spans="6:6" x14ac:dyDescent="0.25">
      <c r="F12874" s="44"/>
    </row>
    <row r="12875" spans="6:6" x14ac:dyDescent="0.25">
      <c r="F12875" s="44"/>
    </row>
    <row r="12876" spans="6:6" x14ac:dyDescent="0.25">
      <c r="F12876" s="44"/>
    </row>
    <row r="12877" spans="6:6" x14ac:dyDescent="0.25">
      <c r="F12877" s="44"/>
    </row>
    <row r="12878" spans="6:6" x14ac:dyDescent="0.25">
      <c r="F12878" s="44"/>
    </row>
    <row r="12879" spans="6:6" x14ac:dyDescent="0.25">
      <c r="F12879" s="44"/>
    </row>
    <row r="12880" spans="6:6" x14ac:dyDescent="0.25">
      <c r="F12880" s="44"/>
    </row>
    <row r="12881" spans="6:6" x14ac:dyDescent="0.25">
      <c r="F12881" s="44"/>
    </row>
    <row r="12882" spans="6:6" x14ac:dyDescent="0.25">
      <c r="F12882" s="44"/>
    </row>
    <row r="12883" spans="6:6" x14ac:dyDescent="0.25">
      <c r="F12883" s="44"/>
    </row>
    <row r="12884" spans="6:6" x14ac:dyDescent="0.25">
      <c r="F12884" s="44"/>
    </row>
    <row r="12885" spans="6:6" x14ac:dyDescent="0.25">
      <c r="F12885" s="44"/>
    </row>
    <row r="12886" spans="6:6" x14ac:dyDescent="0.25">
      <c r="F12886" s="44"/>
    </row>
    <row r="12887" spans="6:6" x14ac:dyDescent="0.25">
      <c r="F12887" s="44"/>
    </row>
    <row r="12888" spans="6:6" x14ac:dyDescent="0.25">
      <c r="F12888" s="44"/>
    </row>
    <row r="12889" spans="6:6" x14ac:dyDescent="0.25">
      <c r="F12889" s="44"/>
    </row>
    <row r="12890" spans="6:6" x14ac:dyDescent="0.25">
      <c r="F12890" s="44"/>
    </row>
    <row r="12891" spans="6:6" x14ac:dyDescent="0.25">
      <c r="F12891" s="44"/>
    </row>
    <row r="12892" spans="6:6" x14ac:dyDescent="0.25">
      <c r="F12892" s="44"/>
    </row>
    <row r="12893" spans="6:6" x14ac:dyDescent="0.25">
      <c r="F12893" s="44"/>
    </row>
    <row r="12894" spans="6:6" x14ac:dyDescent="0.25">
      <c r="F12894" s="44"/>
    </row>
    <row r="12895" spans="6:6" x14ac:dyDescent="0.25">
      <c r="F12895" s="44"/>
    </row>
    <row r="12896" spans="6:6" x14ac:dyDescent="0.25">
      <c r="F12896" s="44"/>
    </row>
    <row r="12897" spans="6:6" x14ac:dyDescent="0.25">
      <c r="F12897" s="44"/>
    </row>
    <row r="12898" spans="6:6" x14ac:dyDescent="0.25">
      <c r="F12898" s="44"/>
    </row>
    <row r="12899" spans="6:6" x14ac:dyDescent="0.25">
      <c r="F12899" s="44"/>
    </row>
    <row r="12900" spans="6:6" x14ac:dyDescent="0.25">
      <c r="F12900" s="44"/>
    </row>
    <row r="12901" spans="6:6" x14ac:dyDescent="0.25">
      <c r="F12901" s="44"/>
    </row>
    <row r="12902" spans="6:6" x14ac:dyDescent="0.25">
      <c r="F12902" s="44"/>
    </row>
    <row r="12903" spans="6:6" x14ac:dyDescent="0.25">
      <c r="F12903" s="44"/>
    </row>
    <row r="12904" spans="6:6" x14ac:dyDescent="0.25">
      <c r="F12904" s="44"/>
    </row>
    <row r="12905" spans="6:6" x14ac:dyDescent="0.25">
      <c r="F12905" s="44"/>
    </row>
    <row r="12906" spans="6:6" x14ac:dyDescent="0.25">
      <c r="F12906" s="44"/>
    </row>
    <row r="12907" spans="6:6" x14ac:dyDescent="0.25">
      <c r="F12907" s="44"/>
    </row>
    <row r="12908" spans="6:6" x14ac:dyDescent="0.25">
      <c r="F12908" s="44"/>
    </row>
    <row r="12909" spans="6:6" x14ac:dyDescent="0.25">
      <c r="F12909" s="44"/>
    </row>
    <row r="12910" spans="6:6" x14ac:dyDescent="0.25">
      <c r="F12910" s="44"/>
    </row>
    <row r="12911" spans="6:6" x14ac:dyDescent="0.25">
      <c r="F12911" s="44"/>
    </row>
    <row r="12912" spans="6:6" x14ac:dyDescent="0.25">
      <c r="F12912" s="44"/>
    </row>
    <row r="12913" spans="6:6" x14ac:dyDescent="0.25">
      <c r="F12913" s="44"/>
    </row>
    <row r="12914" spans="6:6" x14ac:dyDescent="0.25">
      <c r="F12914" s="44"/>
    </row>
    <row r="12915" spans="6:6" x14ac:dyDescent="0.25">
      <c r="F12915" s="44"/>
    </row>
    <row r="12916" spans="6:6" x14ac:dyDescent="0.25">
      <c r="F12916" s="44"/>
    </row>
    <row r="12917" spans="6:6" x14ac:dyDescent="0.25">
      <c r="F12917" s="44"/>
    </row>
    <row r="12918" spans="6:6" x14ac:dyDescent="0.25">
      <c r="F12918" s="44"/>
    </row>
    <row r="12919" spans="6:6" x14ac:dyDescent="0.25">
      <c r="F12919" s="44"/>
    </row>
    <row r="12920" spans="6:6" x14ac:dyDescent="0.25">
      <c r="F12920" s="44"/>
    </row>
    <row r="12921" spans="6:6" x14ac:dyDescent="0.25">
      <c r="F12921" s="44"/>
    </row>
    <row r="12922" spans="6:6" x14ac:dyDescent="0.25">
      <c r="F12922" s="44"/>
    </row>
    <row r="12923" spans="6:6" x14ac:dyDescent="0.25">
      <c r="F12923" s="44"/>
    </row>
    <row r="12924" spans="6:6" x14ac:dyDescent="0.25">
      <c r="F12924" s="44"/>
    </row>
    <row r="12925" spans="6:6" x14ac:dyDescent="0.25">
      <c r="F12925" s="44"/>
    </row>
    <row r="12926" spans="6:6" x14ac:dyDescent="0.25">
      <c r="F12926" s="44"/>
    </row>
    <row r="12927" spans="6:6" x14ac:dyDescent="0.25">
      <c r="F12927" s="44"/>
    </row>
    <row r="12928" spans="6:6" x14ac:dyDescent="0.25">
      <c r="F12928" s="44"/>
    </row>
    <row r="12929" spans="6:6" x14ac:dyDescent="0.25">
      <c r="F12929" s="44"/>
    </row>
    <row r="12930" spans="6:6" x14ac:dyDescent="0.25">
      <c r="F12930" s="44"/>
    </row>
    <row r="12931" spans="6:6" x14ac:dyDescent="0.25">
      <c r="F12931" s="44"/>
    </row>
    <row r="12932" spans="6:6" x14ac:dyDescent="0.25">
      <c r="F12932" s="44"/>
    </row>
    <row r="12933" spans="6:6" x14ac:dyDescent="0.25">
      <c r="F12933" s="44"/>
    </row>
    <row r="12934" spans="6:6" x14ac:dyDescent="0.25">
      <c r="F12934" s="44"/>
    </row>
    <row r="12935" spans="6:6" x14ac:dyDescent="0.25">
      <c r="F12935" s="44"/>
    </row>
    <row r="12936" spans="6:6" x14ac:dyDescent="0.25">
      <c r="F12936" s="44"/>
    </row>
    <row r="12937" spans="6:6" x14ac:dyDescent="0.25">
      <c r="F12937" s="44"/>
    </row>
    <row r="12938" spans="6:6" x14ac:dyDescent="0.25">
      <c r="F12938" s="44"/>
    </row>
    <row r="12939" spans="6:6" x14ac:dyDescent="0.25">
      <c r="F12939" s="44"/>
    </row>
    <row r="12940" spans="6:6" x14ac:dyDescent="0.25">
      <c r="F12940" s="44"/>
    </row>
    <row r="12941" spans="6:6" x14ac:dyDescent="0.25">
      <c r="F12941" s="44"/>
    </row>
    <row r="12942" spans="6:6" x14ac:dyDescent="0.25">
      <c r="F12942" s="44"/>
    </row>
    <row r="12943" spans="6:6" x14ac:dyDescent="0.25">
      <c r="F12943" s="44"/>
    </row>
    <row r="12944" spans="6:6" x14ac:dyDescent="0.25">
      <c r="F12944" s="44"/>
    </row>
    <row r="12945" spans="6:6" x14ac:dyDescent="0.25">
      <c r="F12945" s="44"/>
    </row>
    <row r="12946" spans="6:6" x14ac:dyDescent="0.25">
      <c r="F12946" s="44"/>
    </row>
    <row r="12947" spans="6:6" x14ac:dyDescent="0.25">
      <c r="F12947" s="44"/>
    </row>
    <row r="12948" spans="6:6" x14ac:dyDescent="0.25">
      <c r="F12948" s="44"/>
    </row>
    <row r="12949" spans="6:6" x14ac:dyDescent="0.25">
      <c r="F12949" s="44"/>
    </row>
    <row r="12950" spans="6:6" x14ac:dyDescent="0.25">
      <c r="F12950" s="44"/>
    </row>
    <row r="12951" spans="6:6" x14ac:dyDescent="0.25">
      <c r="F12951" s="44"/>
    </row>
    <row r="12952" spans="6:6" x14ac:dyDescent="0.25">
      <c r="F12952" s="44"/>
    </row>
    <row r="12953" spans="6:6" x14ac:dyDescent="0.25">
      <c r="F12953" s="44"/>
    </row>
    <row r="12954" spans="6:6" x14ac:dyDescent="0.25">
      <c r="F12954" s="44"/>
    </row>
    <row r="12955" spans="6:6" x14ac:dyDescent="0.25">
      <c r="F12955" s="44"/>
    </row>
    <row r="12956" spans="6:6" x14ac:dyDescent="0.25">
      <c r="F12956" s="44"/>
    </row>
    <row r="12957" spans="6:6" x14ac:dyDescent="0.25">
      <c r="F12957" s="44"/>
    </row>
    <row r="12958" spans="6:6" x14ac:dyDescent="0.25">
      <c r="F12958" s="44"/>
    </row>
    <row r="12959" spans="6:6" x14ac:dyDescent="0.25">
      <c r="F12959" s="44"/>
    </row>
    <row r="12960" spans="6:6" x14ac:dyDescent="0.25">
      <c r="F12960" s="44"/>
    </row>
    <row r="12961" spans="6:6" x14ac:dyDescent="0.25">
      <c r="F12961" s="44"/>
    </row>
    <row r="12962" spans="6:6" x14ac:dyDescent="0.25">
      <c r="F12962" s="44"/>
    </row>
    <row r="12963" spans="6:6" x14ac:dyDescent="0.25">
      <c r="F12963" s="44"/>
    </row>
    <row r="12964" spans="6:6" x14ac:dyDescent="0.25">
      <c r="F12964" s="44"/>
    </row>
    <row r="12965" spans="6:6" x14ac:dyDescent="0.25">
      <c r="F12965" s="44"/>
    </row>
    <row r="12966" spans="6:6" x14ac:dyDescent="0.25">
      <c r="F12966" s="44"/>
    </row>
    <row r="12967" spans="6:6" x14ac:dyDescent="0.25">
      <c r="F12967" s="44"/>
    </row>
    <row r="12968" spans="6:6" x14ac:dyDescent="0.25">
      <c r="F12968" s="44"/>
    </row>
    <row r="12969" spans="6:6" x14ac:dyDescent="0.25">
      <c r="F12969" s="44"/>
    </row>
    <row r="12970" spans="6:6" x14ac:dyDescent="0.25">
      <c r="F12970" s="44"/>
    </row>
    <row r="12971" spans="6:6" x14ac:dyDescent="0.25">
      <c r="F12971" s="44"/>
    </row>
    <row r="12972" spans="6:6" x14ac:dyDescent="0.25">
      <c r="F12972" s="44"/>
    </row>
    <row r="12973" spans="6:6" x14ac:dyDescent="0.25">
      <c r="F12973" s="44"/>
    </row>
    <row r="12974" spans="6:6" x14ac:dyDescent="0.25">
      <c r="F12974" s="44"/>
    </row>
    <row r="12975" spans="6:6" x14ac:dyDescent="0.25">
      <c r="F12975" s="44"/>
    </row>
    <row r="12976" spans="6:6" x14ac:dyDescent="0.25">
      <c r="F12976" s="44"/>
    </row>
    <row r="12977" spans="6:6" x14ac:dyDescent="0.25">
      <c r="F12977" s="44"/>
    </row>
    <row r="12978" spans="6:6" x14ac:dyDescent="0.25">
      <c r="F12978" s="44"/>
    </row>
    <row r="12979" spans="6:6" x14ac:dyDescent="0.25">
      <c r="F12979" s="44"/>
    </row>
    <row r="12980" spans="6:6" x14ac:dyDescent="0.25">
      <c r="F12980" s="44"/>
    </row>
    <row r="12981" spans="6:6" x14ac:dyDescent="0.25">
      <c r="F12981" s="44"/>
    </row>
    <row r="12982" spans="6:6" x14ac:dyDescent="0.25">
      <c r="F12982" s="44"/>
    </row>
    <row r="12983" spans="6:6" x14ac:dyDescent="0.25">
      <c r="F12983" s="44"/>
    </row>
    <row r="12984" spans="6:6" x14ac:dyDescent="0.25">
      <c r="F12984" s="44"/>
    </row>
    <row r="12985" spans="6:6" x14ac:dyDescent="0.25">
      <c r="F12985" s="44"/>
    </row>
    <row r="12986" spans="6:6" x14ac:dyDescent="0.25">
      <c r="F12986" s="44"/>
    </row>
    <row r="12987" spans="6:6" x14ac:dyDescent="0.25">
      <c r="F12987" s="44"/>
    </row>
    <row r="12988" spans="6:6" x14ac:dyDescent="0.25">
      <c r="F12988" s="44"/>
    </row>
    <row r="12989" spans="6:6" x14ac:dyDescent="0.25">
      <c r="F12989" s="44"/>
    </row>
    <row r="12990" spans="6:6" x14ac:dyDescent="0.25">
      <c r="F12990" s="44"/>
    </row>
    <row r="12991" spans="6:6" x14ac:dyDescent="0.25">
      <c r="F12991" s="44"/>
    </row>
    <row r="12992" spans="6:6" x14ac:dyDescent="0.25">
      <c r="F12992" s="44"/>
    </row>
    <row r="12993" spans="6:6" x14ac:dyDescent="0.25">
      <c r="F12993" s="44"/>
    </row>
    <row r="12994" spans="6:6" x14ac:dyDescent="0.25">
      <c r="F12994" s="44"/>
    </row>
    <row r="12995" spans="6:6" x14ac:dyDescent="0.25">
      <c r="F12995" s="44"/>
    </row>
    <row r="12996" spans="6:6" x14ac:dyDescent="0.25">
      <c r="F12996" s="44"/>
    </row>
    <row r="12997" spans="6:6" x14ac:dyDescent="0.25">
      <c r="F12997" s="44"/>
    </row>
    <row r="12998" spans="6:6" x14ac:dyDescent="0.25">
      <c r="F12998" s="44"/>
    </row>
    <row r="12999" spans="6:6" x14ac:dyDescent="0.25">
      <c r="F12999" s="44"/>
    </row>
    <row r="13000" spans="6:6" x14ac:dyDescent="0.25">
      <c r="F13000" s="44"/>
    </row>
    <row r="13001" spans="6:6" x14ac:dyDescent="0.25">
      <c r="F13001" s="44"/>
    </row>
    <row r="13002" spans="6:6" x14ac:dyDescent="0.25">
      <c r="F13002" s="44"/>
    </row>
    <row r="13003" spans="6:6" x14ac:dyDescent="0.25">
      <c r="F13003" s="44"/>
    </row>
    <row r="13004" spans="6:6" x14ac:dyDescent="0.25">
      <c r="F13004" s="44"/>
    </row>
    <row r="13005" spans="6:6" x14ac:dyDescent="0.25">
      <c r="F13005" s="44"/>
    </row>
    <row r="13006" spans="6:6" x14ac:dyDescent="0.25">
      <c r="F13006" s="44"/>
    </row>
    <row r="13007" spans="6:6" x14ac:dyDescent="0.25">
      <c r="F13007" s="44"/>
    </row>
    <row r="13008" spans="6:6" x14ac:dyDescent="0.25">
      <c r="F13008" s="44"/>
    </row>
    <row r="13009" spans="6:6" x14ac:dyDescent="0.25">
      <c r="F13009" s="44"/>
    </row>
    <row r="13010" spans="6:6" x14ac:dyDescent="0.25">
      <c r="F13010" s="44"/>
    </row>
    <row r="13011" spans="6:6" x14ac:dyDescent="0.25">
      <c r="F13011" s="44"/>
    </row>
    <row r="13012" spans="6:6" x14ac:dyDescent="0.25">
      <c r="F13012" s="44"/>
    </row>
    <row r="13013" spans="6:6" x14ac:dyDescent="0.25">
      <c r="F13013" s="44"/>
    </row>
    <row r="13014" spans="6:6" x14ac:dyDescent="0.25">
      <c r="F13014" s="44"/>
    </row>
    <row r="13015" spans="6:6" x14ac:dyDescent="0.25">
      <c r="F13015" s="44"/>
    </row>
    <row r="13016" spans="6:6" x14ac:dyDescent="0.25">
      <c r="F13016" s="44"/>
    </row>
    <row r="13017" spans="6:6" x14ac:dyDescent="0.25">
      <c r="F13017" s="44"/>
    </row>
    <row r="13018" spans="6:6" x14ac:dyDescent="0.25">
      <c r="F13018" s="44"/>
    </row>
    <row r="13019" spans="6:6" x14ac:dyDescent="0.25">
      <c r="F13019" s="44"/>
    </row>
    <row r="13020" spans="6:6" x14ac:dyDescent="0.25">
      <c r="F13020" s="44"/>
    </row>
    <row r="13021" spans="6:6" x14ac:dyDescent="0.25">
      <c r="F13021" s="44"/>
    </row>
    <row r="13022" spans="6:6" x14ac:dyDescent="0.25">
      <c r="F13022" s="44"/>
    </row>
    <row r="13023" spans="6:6" x14ac:dyDescent="0.25">
      <c r="F13023" s="44"/>
    </row>
    <row r="13024" spans="6:6" x14ac:dyDescent="0.25">
      <c r="F13024" s="44"/>
    </row>
    <row r="13025" spans="6:6" x14ac:dyDescent="0.25">
      <c r="F13025" s="44"/>
    </row>
    <row r="13026" spans="6:6" x14ac:dyDescent="0.25">
      <c r="F13026" s="44"/>
    </row>
    <row r="13027" spans="6:6" x14ac:dyDescent="0.25">
      <c r="F13027" s="44"/>
    </row>
    <row r="13028" spans="6:6" x14ac:dyDescent="0.25">
      <c r="F13028" s="44"/>
    </row>
    <row r="13029" spans="6:6" x14ac:dyDescent="0.25">
      <c r="F13029" s="44"/>
    </row>
    <row r="13030" spans="6:6" x14ac:dyDescent="0.25">
      <c r="F13030" s="44"/>
    </row>
    <row r="13031" spans="6:6" x14ac:dyDescent="0.25">
      <c r="F13031" s="44"/>
    </row>
    <row r="13032" spans="6:6" x14ac:dyDescent="0.25">
      <c r="F13032" s="44"/>
    </row>
    <row r="13033" spans="6:6" x14ac:dyDescent="0.25">
      <c r="F13033" s="44"/>
    </row>
    <row r="13034" spans="6:6" x14ac:dyDescent="0.25">
      <c r="F13034" s="44"/>
    </row>
    <row r="13035" spans="6:6" x14ac:dyDescent="0.25">
      <c r="F13035" s="44"/>
    </row>
    <row r="13036" spans="6:6" x14ac:dyDescent="0.25">
      <c r="F13036" s="44"/>
    </row>
    <row r="13037" spans="6:6" x14ac:dyDescent="0.25">
      <c r="F13037" s="44"/>
    </row>
    <row r="13038" spans="6:6" x14ac:dyDescent="0.25">
      <c r="F13038" s="44"/>
    </row>
    <row r="13039" spans="6:6" x14ac:dyDescent="0.25">
      <c r="F13039" s="44"/>
    </row>
    <row r="13040" spans="6:6" x14ac:dyDescent="0.25">
      <c r="F13040" s="44"/>
    </row>
    <row r="13041" spans="6:6" x14ac:dyDescent="0.25">
      <c r="F13041" s="44"/>
    </row>
    <row r="13042" spans="6:6" x14ac:dyDescent="0.25">
      <c r="F13042" s="44"/>
    </row>
    <row r="13043" spans="6:6" x14ac:dyDescent="0.25">
      <c r="F13043" s="44"/>
    </row>
    <row r="13044" spans="6:6" x14ac:dyDescent="0.25">
      <c r="F13044" s="44"/>
    </row>
    <row r="13045" spans="6:6" x14ac:dyDescent="0.25">
      <c r="F13045" s="44"/>
    </row>
    <row r="13046" spans="6:6" x14ac:dyDescent="0.25">
      <c r="F13046" s="44"/>
    </row>
    <row r="13047" spans="6:6" x14ac:dyDescent="0.25">
      <c r="F13047" s="44"/>
    </row>
    <row r="13048" spans="6:6" x14ac:dyDescent="0.25">
      <c r="F13048" s="44"/>
    </row>
    <row r="13049" spans="6:6" x14ac:dyDescent="0.25">
      <c r="F13049" s="44"/>
    </row>
    <row r="13050" spans="6:6" x14ac:dyDescent="0.25">
      <c r="F13050" s="44"/>
    </row>
    <row r="13051" spans="6:6" x14ac:dyDescent="0.25">
      <c r="F13051" s="44"/>
    </row>
    <row r="13052" spans="6:6" x14ac:dyDescent="0.25">
      <c r="F13052" s="44"/>
    </row>
    <row r="13053" spans="6:6" x14ac:dyDescent="0.25">
      <c r="F13053" s="44"/>
    </row>
    <row r="13054" spans="6:6" x14ac:dyDescent="0.25">
      <c r="F13054" s="44"/>
    </row>
    <row r="13055" spans="6:6" x14ac:dyDescent="0.25">
      <c r="F13055" s="44"/>
    </row>
    <row r="13056" spans="6:6" x14ac:dyDescent="0.25">
      <c r="F13056" s="44"/>
    </row>
    <row r="13057" spans="6:6" x14ac:dyDescent="0.25">
      <c r="F13057" s="44"/>
    </row>
    <row r="13058" spans="6:6" x14ac:dyDescent="0.25">
      <c r="F13058" s="44"/>
    </row>
    <row r="13059" spans="6:6" x14ac:dyDescent="0.25">
      <c r="F13059" s="44"/>
    </row>
    <row r="13060" spans="6:6" x14ac:dyDescent="0.25">
      <c r="F13060" s="44"/>
    </row>
    <row r="13061" spans="6:6" x14ac:dyDescent="0.25">
      <c r="F13061" s="44"/>
    </row>
    <row r="13062" spans="6:6" x14ac:dyDescent="0.25">
      <c r="F13062" s="44"/>
    </row>
    <row r="13063" spans="6:6" x14ac:dyDescent="0.25">
      <c r="F13063" s="44"/>
    </row>
    <row r="13064" spans="6:6" x14ac:dyDescent="0.25">
      <c r="F13064" s="44"/>
    </row>
    <row r="13065" spans="6:6" x14ac:dyDescent="0.25">
      <c r="F13065" s="44"/>
    </row>
    <row r="13066" spans="6:6" x14ac:dyDescent="0.25">
      <c r="F13066" s="44"/>
    </row>
    <row r="13067" spans="6:6" x14ac:dyDescent="0.25">
      <c r="F13067" s="44"/>
    </row>
    <row r="13068" spans="6:6" x14ac:dyDescent="0.25">
      <c r="F13068" s="44"/>
    </row>
    <row r="13069" spans="6:6" x14ac:dyDescent="0.25">
      <c r="F13069" s="44"/>
    </row>
    <row r="13070" spans="6:6" x14ac:dyDescent="0.25">
      <c r="F13070" s="44"/>
    </row>
    <row r="13071" spans="6:6" x14ac:dyDescent="0.25">
      <c r="F13071" s="44"/>
    </row>
    <row r="13072" spans="6:6" x14ac:dyDescent="0.25">
      <c r="F13072" s="44"/>
    </row>
    <row r="13073" spans="6:6" x14ac:dyDescent="0.25">
      <c r="F13073" s="44"/>
    </row>
    <row r="13074" spans="6:6" x14ac:dyDescent="0.25">
      <c r="F13074" s="44"/>
    </row>
    <row r="13075" spans="6:6" x14ac:dyDescent="0.25">
      <c r="F13075" s="44"/>
    </row>
    <row r="13076" spans="6:6" x14ac:dyDescent="0.25">
      <c r="F13076" s="44"/>
    </row>
    <row r="13077" spans="6:6" x14ac:dyDescent="0.25">
      <c r="F13077" s="44"/>
    </row>
    <row r="13078" spans="6:6" x14ac:dyDescent="0.25">
      <c r="F13078" s="44"/>
    </row>
    <row r="13079" spans="6:6" x14ac:dyDescent="0.25">
      <c r="F13079" s="44"/>
    </row>
    <row r="13080" spans="6:6" x14ac:dyDescent="0.25">
      <c r="F13080" s="44"/>
    </row>
    <row r="13081" spans="6:6" x14ac:dyDescent="0.25">
      <c r="F13081" s="44"/>
    </row>
    <row r="13082" spans="6:6" x14ac:dyDescent="0.25">
      <c r="F13082" s="44"/>
    </row>
    <row r="13083" spans="6:6" x14ac:dyDescent="0.25">
      <c r="F13083" s="44"/>
    </row>
    <row r="13084" spans="6:6" x14ac:dyDescent="0.25">
      <c r="F13084" s="44"/>
    </row>
    <row r="13085" spans="6:6" x14ac:dyDescent="0.25">
      <c r="F13085" s="44"/>
    </row>
    <row r="13086" spans="6:6" x14ac:dyDescent="0.25">
      <c r="F13086" s="44"/>
    </row>
    <row r="13087" spans="6:6" x14ac:dyDescent="0.25">
      <c r="F13087" s="44"/>
    </row>
    <row r="13088" spans="6:6" x14ac:dyDescent="0.25">
      <c r="F13088" s="44"/>
    </row>
    <row r="13089" spans="6:6" x14ac:dyDescent="0.25">
      <c r="F13089" s="44"/>
    </row>
    <row r="13090" spans="6:6" x14ac:dyDescent="0.25">
      <c r="F13090" s="44"/>
    </row>
    <row r="13091" spans="6:6" x14ac:dyDescent="0.25">
      <c r="F13091" s="44"/>
    </row>
    <row r="13092" spans="6:6" x14ac:dyDescent="0.25">
      <c r="F13092" s="44"/>
    </row>
    <row r="13093" spans="6:6" x14ac:dyDescent="0.25">
      <c r="F13093" s="44"/>
    </row>
    <row r="13094" spans="6:6" x14ac:dyDescent="0.25">
      <c r="F13094" s="44"/>
    </row>
    <row r="13095" spans="6:6" x14ac:dyDescent="0.25">
      <c r="F13095" s="44"/>
    </row>
    <row r="13096" spans="6:6" x14ac:dyDescent="0.25">
      <c r="F13096" s="44"/>
    </row>
    <row r="13097" spans="6:6" x14ac:dyDescent="0.25">
      <c r="F13097" s="44"/>
    </row>
    <row r="13098" spans="6:6" x14ac:dyDescent="0.25">
      <c r="F13098" s="44"/>
    </row>
    <row r="13099" spans="6:6" x14ac:dyDescent="0.25">
      <c r="F13099" s="44"/>
    </row>
    <row r="13100" spans="6:6" x14ac:dyDescent="0.25">
      <c r="F13100" s="44"/>
    </row>
    <row r="13101" spans="6:6" x14ac:dyDescent="0.25">
      <c r="F13101" s="44"/>
    </row>
    <row r="13102" spans="6:6" x14ac:dyDescent="0.25">
      <c r="F13102" s="44"/>
    </row>
    <row r="13103" spans="6:6" x14ac:dyDescent="0.25">
      <c r="F13103" s="44"/>
    </row>
    <row r="13104" spans="6:6" x14ac:dyDescent="0.25">
      <c r="F13104" s="44"/>
    </row>
    <row r="13105" spans="6:6" x14ac:dyDescent="0.25">
      <c r="F13105" s="44"/>
    </row>
    <row r="13106" spans="6:6" x14ac:dyDescent="0.25">
      <c r="F13106" s="44"/>
    </row>
    <row r="13107" spans="6:6" x14ac:dyDescent="0.25">
      <c r="F13107" s="44"/>
    </row>
    <row r="13108" spans="6:6" x14ac:dyDescent="0.25">
      <c r="F13108" s="44"/>
    </row>
    <row r="13109" spans="6:6" x14ac:dyDescent="0.25">
      <c r="F13109" s="44"/>
    </row>
    <row r="13110" spans="6:6" x14ac:dyDescent="0.25">
      <c r="F13110" s="44"/>
    </row>
    <row r="13111" spans="6:6" x14ac:dyDescent="0.25">
      <c r="F13111" s="44"/>
    </row>
    <row r="13112" spans="6:6" x14ac:dyDescent="0.25">
      <c r="F13112" s="44"/>
    </row>
    <row r="13113" spans="6:6" x14ac:dyDescent="0.25">
      <c r="F13113" s="44"/>
    </row>
    <row r="13114" spans="6:6" x14ac:dyDescent="0.25">
      <c r="F13114" s="44"/>
    </row>
    <row r="13115" spans="6:6" x14ac:dyDescent="0.25">
      <c r="F13115" s="44"/>
    </row>
    <row r="13116" spans="6:6" x14ac:dyDescent="0.25">
      <c r="F13116" s="44"/>
    </row>
    <row r="13117" spans="6:6" x14ac:dyDescent="0.25">
      <c r="F13117" s="44"/>
    </row>
    <row r="13118" spans="6:6" x14ac:dyDescent="0.25">
      <c r="F13118" s="44"/>
    </row>
    <row r="13119" spans="6:6" x14ac:dyDescent="0.25">
      <c r="F13119" s="44"/>
    </row>
    <row r="13120" spans="6:6" x14ac:dyDescent="0.25">
      <c r="F13120" s="44"/>
    </row>
    <row r="13121" spans="6:6" x14ac:dyDescent="0.25">
      <c r="F13121" s="44"/>
    </row>
    <row r="13122" spans="6:6" x14ac:dyDescent="0.25">
      <c r="F13122" s="44"/>
    </row>
    <row r="13123" spans="6:6" x14ac:dyDescent="0.25">
      <c r="F13123" s="44"/>
    </row>
    <row r="13124" spans="6:6" x14ac:dyDescent="0.25">
      <c r="F13124" s="44"/>
    </row>
    <row r="13125" spans="6:6" x14ac:dyDescent="0.25">
      <c r="F13125" s="44"/>
    </row>
    <row r="13126" spans="6:6" x14ac:dyDescent="0.25">
      <c r="F13126" s="44"/>
    </row>
    <row r="13127" spans="6:6" x14ac:dyDescent="0.25">
      <c r="F13127" s="44"/>
    </row>
    <row r="13128" spans="6:6" x14ac:dyDescent="0.25">
      <c r="F13128" s="44"/>
    </row>
    <row r="13129" spans="6:6" x14ac:dyDescent="0.25">
      <c r="F13129" s="44"/>
    </row>
    <row r="13130" spans="6:6" x14ac:dyDescent="0.25">
      <c r="F13130" s="44"/>
    </row>
    <row r="13131" spans="6:6" x14ac:dyDescent="0.25">
      <c r="F13131" s="44"/>
    </row>
    <row r="13132" spans="6:6" x14ac:dyDescent="0.25">
      <c r="F13132" s="44"/>
    </row>
    <row r="13133" spans="6:6" x14ac:dyDescent="0.25">
      <c r="F13133" s="44"/>
    </row>
    <row r="13134" spans="6:6" x14ac:dyDescent="0.25">
      <c r="F13134" s="44"/>
    </row>
    <row r="13135" spans="6:6" x14ac:dyDescent="0.25">
      <c r="F13135" s="44"/>
    </row>
    <row r="13136" spans="6:6" x14ac:dyDescent="0.25">
      <c r="F13136" s="44"/>
    </row>
    <row r="13137" spans="6:6" x14ac:dyDescent="0.25">
      <c r="F13137" s="44"/>
    </row>
    <row r="13138" spans="6:6" x14ac:dyDescent="0.25">
      <c r="F13138" s="44"/>
    </row>
    <row r="13139" spans="6:6" x14ac:dyDescent="0.25">
      <c r="F13139" s="44"/>
    </row>
    <row r="13140" spans="6:6" x14ac:dyDescent="0.25">
      <c r="F13140" s="44"/>
    </row>
    <row r="13141" spans="6:6" x14ac:dyDescent="0.25">
      <c r="F13141" s="44"/>
    </row>
    <row r="13142" spans="6:6" x14ac:dyDescent="0.25">
      <c r="F13142" s="44"/>
    </row>
    <row r="13143" spans="6:6" x14ac:dyDescent="0.25">
      <c r="F13143" s="44"/>
    </row>
    <row r="13144" spans="6:6" x14ac:dyDescent="0.25">
      <c r="F13144" s="44"/>
    </row>
    <row r="13145" spans="6:6" x14ac:dyDescent="0.25">
      <c r="F13145" s="44"/>
    </row>
    <row r="13146" spans="6:6" x14ac:dyDescent="0.25">
      <c r="F13146" s="44"/>
    </row>
    <row r="13147" spans="6:6" x14ac:dyDescent="0.25">
      <c r="F13147" s="44"/>
    </row>
    <row r="13148" spans="6:6" x14ac:dyDescent="0.25">
      <c r="F13148" s="44"/>
    </row>
    <row r="13149" spans="6:6" x14ac:dyDescent="0.25">
      <c r="F13149" s="44"/>
    </row>
    <row r="13150" spans="6:6" x14ac:dyDescent="0.25">
      <c r="F13150" s="44"/>
    </row>
    <row r="13151" spans="6:6" x14ac:dyDescent="0.25">
      <c r="F13151" s="44"/>
    </row>
    <row r="13152" spans="6:6" x14ac:dyDescent="0.25">
      <c r="F13152" s="44"/>
    </row>
    <row r="13153" spans="6:6" x14ac:dyDescent="0.25">
      <c r="F13153" s="44"/>
    </row>
    <row r="13154" spans="6:6" x14ac:dyDescent="0.25">
      <c r="F13154" s="44"/>
    </row>
    <row r="13155" spans="6:6" x14ac:dyDescent="0.25">
      <c r="F13155" s="44"/>
    </row>
    <row r="13156" spans="6:6" x14ac:dyDescent="0.25">
      <c r="F13156" s="44"/>
    </row>
    <row r="13157" spans="6:6" x14ac:dyDescent="0.25">
      <c r="F13157" s="44"/>
    </row>
    <row r="13158" spans="6:6" x14ac:dyDescent="0.25">
      <c r="F13158" s="44"/>
    </row>
    <row r="13159" spans="6:6" x14ac:dyDescent="0.25">
      <c r="F13159" s="44"/>
    </row>
    <row r="13160" spans="6:6" x14ac:dyDescent="0.25">
      <c r="F13160" s="44"/>
    </row>
    <row r="13161" spans="6:6" x14ac:dyDescent="0.25">
      <c r="F13161" s="44"/>
    </row>
    <row r="13162" spans="6:6" x14ac:dyDescent="0.25">
      <c r="F13162" s="44"/>
    </row>
    <row r="13163" spans="6:6" x14ac:dyDescent="0.25">
      <c r="F13163" s="44"/>
    </row>
    <row r="13164" spans="6:6" x14ac:dyDescent="0.25">
      <c r="F13164" s="44"/>
    </row>
    <row r="13165" spans="6:6" x14ac:dyDescent="0.25">
      <c r="F13165" s="44"/>
    </row>
    <row r="13166" spans="6:6" x14ac:dyDescent="0.25">
      <c r="F13166" s="44"/>
    </row>
    <row r="13167" spans="6:6" x14ac:dyDescent="0.25">
      <c r="F13167" s="44"/>
    </row>
    <row r="13168" spans="6:6" x14ac:dyDescent="0.25">
      <c r="F13168" s="44"/>
    </row>
    <row r="13169" spans="6:6" x14ac:dyDescent="0.25">
      <c r="F13169" s="44"/>
    </row>
    <row r="13170" spans="6:6" x14ac:dyDescent="0.25">
      <c r="F13170" s="44"/>
    </row>
    <row r="13171" spans="6:6" x14ac:dyDescent="0.25">
      <c r="F13171" s="44"/>
    </row>
    <row r="13172" spans="6:6" x14ac:dyDescent="0.25">
      <c r="F13172" s="44"/>
    </row>
    <row r="13173" spans="6:6" x14ac:dyDescent="0.25">
      <c r="F13173" s="44"/>
    </row>
    <row r="13174" spans="6:6" x14ac:dyDescent="0.25">
      <c r="F13174" s="44"/>
    </row>
    <row r="13175" spans="6:6" x14ac:dyDescent="0.25">
      <c r="F13175" s="44"/>
    </row>
    <row r="13176" spans="6:6" x14ac:dyDescent="0.25">
      <c r="F13176" s="44"/>
    </row>
    <row r="13177" spans="6:6" x14ac:dyDescent="0.25">
      <c r="F13177" s="44"/>
    </row>
    <row r="13178" spans="6:6" x14ac:dyDescent="0.25">
      <c r="F13178" s="44"/>
    </row>
    <row r="13179" spans="6:6" x14ac:dyDescent="0.25">
      <c r="F13179" s="44"/>
    </row>
    <row r="13180" spans="6:6" x14ac:dyDescent="0.25">
      <c r="F13180" s="44"/>
    </row>
    <row r="13181" spans="6:6" x14ac:dyDescent="0.25">
      <c r="F13181" s="44"/>
    </row>
    <row r="13182" spans="6:6" x14ac:dyDescent="0.25">
      <c r="F13182" s="44"/>
    </row>
    <row r="13183" spans="6:6" x14ac:dyDescent="0.25">
      <c r="F13183" s="44"/>
    </row>
    <row r="13184" spans="6:6" x14ac:dyDescent="0.25">
      <c r="F13184" s="44"/>
    </row>
    <row r="13185" spans="6:6" x14ac:dyDescent="0.25">
      <c r="F13185" s="44"/>
    </row>
    <row r="13186" spans="6:6" x14ac:dyDescent="0.25">
      <c r="F13186" s="44"/>
    </row>
    <row r="13187" spans="6:6" x14ac:dyDescent="0.25">
      <c r="F13187" s="44"/>
    </row>
    <row r="13188" spans="6:6" x14ac:dyDescent="0.25">
      <c r="F13188" s="44"/>
    </row>
    <row r="13189" spans="6:6" x14ac:dyDescent="0.25">
      <c r="F13189" s="44"/>
    </row>
    <row r="13190" spans="6:6" x14ac:dyDescent="0.25">
      <c r="F13190" s="44"/>
    </row>
    <row r="13191" spans="6:6" x14ac:dyDescent="0.25">
      <c r="F13191" s="44"/>
    </row>
    <row r="13192" spans="6:6" x14ac:dyDescent="0.25">
      <c r="F13192" s="44"/>
    </row>
    <row r="13193" spans="6:6" x14ac:dyDescent="0.25">
      <c r="F13193" s="44"/>
    </row>
    <row r="13194" spans="6:6" x14ac:dyDescent="0.25">
      <c r="F13194" s="44"/>
    </row>
    <row r="13195" spans="6:6" x14ac:dyDescent="0.25">
      <c r="F13195" s="44"/>
    </row>
    <row r="13196" spans="6:6" x14ac:dyDescent="0.25">
      <c r="F13196" s="44"/>
    </row>
    <row r="13197" spans="6:6" x14ac:dyDescent="0.25">
      <c r="F13197" s="44"/>
    </row>
    <row r="13198" spans="6:6" x14ac:dyDescent="0.25">
      <c r="F13198" s="44"/>
    </row>
    <row r="13199" spans="6:6" x14ac:dyDescent="0.25">
      <c r="F13199" s="44"/>
    </row>
    <row r="13200" spans="6:6" x14ac:dyDescent="0.25">
      <c r="F13200" s="44"/>
    </row>
    <row r="13201" spans="6:6" x14ac:dyDescent="0.25">
      <c r="F13201" s="44"/>
    </row>
    <row r="13202" spans="6:6" x14ac:dyDescent="0.25">
      <c r="F13202" s="44"/>
    </row>
    <row r="13203" spans="6:6" x14ac:dyDescent="0.25">
      <c r="F13203" s="44"/>
    </row>
    <row r="13204" spans="6:6" x14ac:dyDescent="0.25">
      <c r="F13204" s="44"/>
    </row>
    <row r="13205" spans="6:6" x14ac:dyDescent="0.25">
      <c r="F13205" s="44"/>
    </row>
    <row r="13206" spans="6:6" x14ac:dyDescent="0.25">
      <c r="F13206" s="44"/>
    </row>
    <row r="13207" spans="6:6" x14ac:dyDescent="0.25">
      <c r="F13207" s="44"/>
    </row>
    <row r="13208" spans="6:6" x14ac:dyDescent="0.25">
      <c r="F13208" s="44"/>
    </row>
    <row r="13209" spans="6:6" x14ac:dyDescent="0.25">
      <c r="F13209" s="44"/>
    </row>
    <row r="13210" spans="6:6" x14ac:dyDescent="0.25">
      <c r="F13210" s="44"/>
    </row>
    <row r="13211" spans="6:6" x14ac:dyDescent="0.25">
      <c r="F13211" s="44"/>
    </row>
    <row r="13212" spans="6:6" x14ac:dyDescent="0.25">
      <c r="F13212" s="44"/>
    </row>
    <row r="13213" spans="6:6" x14ac:dyDescent="0.25">
      <c r="F13213" s="44"/>
    </row>
    <row r="13214" spans="6:6" x14ac:dyDescent="0.25">
      <c r="F13214" s="44"/>
    </row>
    <row r="13215" spans="6:6" x14ac:dyDescent="0.25">
      <c r="F13215" s="44"/>
    </row>
    <row r="13216" spans="6:6" x14ac:dyDescent="0.25">
      <c r="F13216" s="44"/>
    </row>
    <row r="13217" spans="6:6" x14ac:dyDescent="0.25">
      <c r="F13217" s="44"/>
    </row>
    <row r="13218" spans="6:6" x14ac:dyDescent="0.25">
      <c r="F13218" s="44"/>
    </row>
    <row r="13219" spans="6:6" x14ac:dyDescent="0.25">
      <c r="F13219" s="44"/>
    </row>
    <row r="13220" spans="6:6" x14ac:dyDescent="0.25">
      <c r="F13220" s="44"/>
    </row>
    <row r="13221" spans="6:6" x14ac:dyDescent="0.25">
      <c r="F13221" s="44"/>
    </row>
    <row r="13222" spans="6:6" x14ac:dyDescent="0.25">
      <c r="F13222" s="44"/>
    </row>
    <row r="13223" spans="6:6" x14ac:dyDescent="0.25">
      <c r="F13223" s="44"/>
    </row>
    <row r="13224" spans="6:6" x14ac:dyDescent="0.25">
      <c r="F13224" s="44"/>
    </row>
    <row r="13225" spans="6:6" x14ac:dyDescent="0.25">
      <c r="F13225" s="44"/>
    </row>
    <row r="13226" spans="6:6" x14ac:dyDescent="0.25">
      <c r="F13226" s="44"/>
    </row>
    <row r="13227" spans="6:6" x14ac:dyDescent="0.25">
      <c r="F13227" s="44"/>
    </row>
    <row r="13228" spans="6:6" x14ac:dyDescent="0.25">
      <c r="F13228" s="44"/>
    </row>
    <row r="13229" spans="6:6" x14ac:dyDescent="0.25">
      <c r="F13229" s="44"/>
    </row>
    <row r="13230" spans="6:6" x14ac:dyDescent="0.25">
      <c r="F13230" s="44"/>
    </row>
    <row r="13231" spans="6:6" x14ac:dyDescent="0.25">
      <c r="F13231" s="44"/>
    </row>
    <row r="13232" spans="6:6" x14ac:dyDescent="0.25">
      <c r="F13232" s="44"/>
    </row>
    <row r="13233" spans="6:6" x14ac:dyDescent="0.25">
      <c r="F13233" s="44"/>
    </row>
    <row r="13234" spans="6:6" x14ac:dyDescent="0.25">
      <c r="F13234" s="44"/>
    </row>
    <row r="13235" spans="6:6" x14ac:dyDescent="0.25">
      <c r="F13235" s="44"/>
    </row>
    <row r="13236" spans="6:6" x14ac:dyDescent="0.25">
      <c r="F13236" s="44"/>
    </row>
    <row r="13237" spans="6:6" x14ac:dyDescent="0.25">
      <c r="F13237" s="44"/>
    </row>
    <row r="13238" spans="6:6" x14ac:dyDescent="0.25">
      <c r="F13238" s="44"/>
    </row>
    <row r="13239" spans="6:6" x14ac:dyDescent="0.25">
      <c r="F13239" s="44"/>
    </row>
    <row r="13240" spans="6:6" x14ac:dyDescent="0.25">
      <c r="F13240" s="44"/>
    </row>
    <row r="13241" spans="6:6" x14ac:dyDescent="0.25">
      <c r="F13241" s="44"/>
    </row>
    <row r="13242" spans="6:6" x14ac:dyDescent="0.25">
      <c r="F13242" s="44"/>
    </row>
    <row r="13243" spans="6:6" x14ac:dyDescent="0.25">
      <c r="F13243" s="44"/>
    </row>
    <row r="13244" spans="6:6" x14ac:dyDescent="0.25">
      <c r="F13244" s="44"/>
    </row>
    <row r="13245" spans="6:6" x14ac:dyDescent="0.25">
      <c r="F13245" s="44"/>
    </row>
    <row r="13246" spans="6:6" x14ac:dyDescent="0.25">
      <c r="F13246" s="44"/>
    </row>
    <row r="13247" spans="6:6" x14ac:dyDescent="0.25">
      <c r="F13247" s="44"/>
    </row>
    <row r="13248" spans="6:6" x14ac:dyDescent="0.25">
      <c r="F13248" s="44"/>
    </row>
    <row r="13249" spans="6:6" x14ac:dyDescent="0.25">
      <c r="F13249" s="44"/>
    </row>
    <row r="13250" spans="6:6" x14ac:dyDescent="0.25">
      <c r="F13250" s="44"/>
    </row>
    <row r="13251" spans="6:6" x14ac:dyDescent="0.25">
      <c r="F13251" s="44"/>
    </row>
    <row r="13252" spans="6:6" x14ac:dyDescent="0.25">
      <c r="F13252" s="44"/>
    </row>
    <row r="13253" spans="6:6" x14ac:dyDescent="0.25">
      <c r="F13253" s="44"/>
    </row>
    <row r="13254" spans="6:6" x14ac:dyDescent="0.25">
      <c r="F13254" s="44"/>
    </row>
    <row r="13255" spans="6:6" x14ac:dyDescent="0.25">
      <c r="F13255" s="44"/>
    </row>
    <row r="13256" spans="6:6" x14ac:dyDescent="0.25">
      <c r="F13256" s="44"/>
    </row>
    <row r="13257" spans="6:6" x14ac:dyDescent="0.25">
      <c r="F13257" s="44"/>
    </row>
    <row r="13258" spans="6:6" x14ac:dyDescent="0.25">
      <c r="F13258" s="44"/>
    </row>
    <row r="13259" spans="6:6" x14ac:dyDescent="0.25">
      <c r="F13259" s="44"/>
    </row>
    <row r="13260" spans="6:6" x14ac:dyDescent="0.25">
      <c r="F13260" s="44"/>
    </row>
    <row r="13261" spans="6:6" x14ac:dyDescent="0.25">
      <c r="F13261" s="44"/>
    </row>
    <row r="13262" spans="6:6" x14ac:dyDescent="0.25">
      <c r="F13262" s="44"/>
    </row>
    <row r="13263" spans="6:6" x14ac:dyDescent="0.25">
      <c r="F13263" s="44"/>
    </row>
    <row r="13264" spans="6:6" x14ac:dyDescent="0.25">
      <c r="F13264" s="44"/>
    </row>
    <row r="13265" spans="6:6" x14ac:dyDescent="0.25">
      <c r="F13265" s="44"/>
    </row>
    <row r="13266" spans="6:6" x14ac:dyDescent="0.25">
      <c r="F13266" s="44"/>
    </row>
    <row r="13267" spans="6:6" x14ac:dyDescent="0.25">
      <c r="F13267" s="44"/>
    </row>
    <row r="13268" spans="6:6" x14ac:dyDescent="0.25">
      <c r="F13268" s="44"/>
    </row>
    <row r="13269" spans="6:6" x14ac:dyDescent="0.25">
      <c r="F13269" s="44"/>
    </row>
    <row r="13270" spans="6:6" x14ac:dyDescent="0.25">
      <c r="F13270" s="44"/>
    </row>
    <row r="13271" spans="6:6" x14ac:dyDescent="0.25">
      <c r="F13271" s="44"/>
    </row>
    <row r="13272" spans="6:6" x14ac:dyDescent="0.25">
      <c r="F13272" s="44"/>
    </row>
    <row r="13273" spans="6:6" x14ac:dyDescent="0.25">
      <c r="F13273" s="44"/>
    </row>
    <row r="13274" spans="6:6" x14ac:dyDescent="0.25">
      <c r="F13274" s="44"/>
    </row>
    <row r="13275" spans="6:6" x14ac:dyDescent="0.25">
      <c r="F13275" s="44"/>
    </row>
    <row r="13276" spans="6:6" x14ac:dyDescent="0.25">
      <c r="F13276" s="44"/>
    </row>
    <row r="13277" spans="6:6" x14ac:dyDescent="0.25">
      <c r="F13277" s="44"/>
    </row>
    <row r="13278" spans="6:6" x14ac:dyDescent="0.25">
      <c r="F13278" s="44"/>
    </row>
    <row r="13279" spans="6:6" x14ac:dyDescent="0.25">
      <c r="F13279" s="44"/>
    </row>
    <row r="13280" spans="6:6" x14ac:dyDescent="0.25">
      <c r="F13280" s="44"/>
    </row>
    <row r="13281" spans="6:6" x14ac:dyDescent="0.25">
      <c r="F13281" s="44"/>
    </row>
    <row r="13282" spans="6:6" x14ac:dyDescent="0.25">
      <c r="F13282" s="44"/>
    </row>
    <row r="13283" spans="6:6" x14ac:dyDescent="0.25">
      <c r="F13283" s="44"/>
    </row>
    <row r="13284" spans="6:6" x14ac:dyDescent="0.25">
      <c r="F13284" s="44"/>
    </row>
    <row r="13285" spans="6:6" x14ac:dyDescent="0.25">
      <c r="F13285" s="44"/>
    </row>
    <row r="13286" spans="6:6" x14ac:dyDescent="0.25">
      <c r="F13286" s="44"/>
    </row>
    <row r="13287" spans="6:6" x14ac:dyDescent="0.25">
      <c r="F13287" s="44"/>
    </row>
    <row r="13288" spans="6:6" x14ac:dyDescent="0.25">
      <c r="F13288" s="44"/>
    </row>
    <row r="13289" spans="6:6" x14ac:dyDescent="0.25">
      <c r="F13289" s="44"/>
    </row>
    <row r="13290" spans="6:6" x14ac:dyDescent="0.25">
      <c r="F13290" s="44"/>
    </row>
    <row r="13291" spans="6:6" x14ac:dyDescent="0.25">
      <c r="F13291" s="44"/>
    </row>
    <row r="13292" spans="6:6" x14ac:dyDescent="0.25">
      <c r="F13292" s="44"/>
    </row>
    <row r="13293" spans="6:6" x14ac:dyDescent="0.25">
      <c r="F13293" s="44"/>
    </row>
    <row r="13294" spans="6:6" x14ac:dyDescent="0.25">
      <c r="F13294" s="44"/>
    </row>
    <row r="13295" spans="6:6" x14ac:dyDescent="0.25">
      <c r="F13295" s="44"/>
    </row>
    <row r="13296" spans="6:6" x14ac:dyDescent="0.25">
      <c r="F13296" s="44"/>
    </row>
    <row r="13297" spans="6:6" x14ac:dyDescent="0.25">
      <c r="F13297" s="44"/>
    </row>
    <row r="13298" spans="6:6" x14ac:dyDescent="0.25">
      <c r="F13298" s="44"/>
    </row>
    <row r="13299" spans="6:6" x14ac:dyDescent="0.25">
      <c r="F13299" s="44"/>
    </row>
    <row r="13300" spans="6:6" x14ac:dyDescent="0.25">
      <c r="F13300" s="44"/>
    </row>
    <row r="13301" spans="6:6" x14ac:dyDescent="0.25">
      <c r="F13301" s="44"/>
    </row>
    <row r="13302" spans="6:6" x14ac:dyDescent="0.25">
      <c r="F13302" s="44"/>
    </row>
    <row r="13303" spans="6:6" x14ac:dyDescent="0.25">
      <c r="F13303" s="44"/>
    </row>
    <row r="13304" spans="6:6" x14ac:dyDescent="0.25">
      <c r="F13304" s="44"/>
    </row>
    <row r="13305" spans="6:6" x14ac:dyDescent="0.25">
      <c r="F13305" s="44"/>
    </row>
    <row r="13306" spans="6:6" x14ac:dyDescent="0.25">
      <c r="F13306" s="44"/>
    </row>
    <row r="13307" spans="6:6" x14ac:dyDescent="0.25">
      <c r="F13307" s="44"/>
    </row>
    <row r="13308" spans="6:6" x14ac:dyDescent="0.25">
      <c r="F13308" s="44"/>
    </row>
    <row r="13309" spans="6:6" x14ac:dyDescent="0.25">
      <c r="F13309" s="44"/>
    </row>
    <row r="13310" spans="6:6" x14ac:dyDescent="0.25">
      <c r="F13310" s="44"/>
    </row>
    <row r="13311" spans="6:6" x14ac:dyDescent="0.25">
      <c r="F13311" s="44"/>
    </row>
    <row r="13312" spans="6:6" x14ac:dyDescent="0.25">
      <c r="F13312" s="44"/>
    </row>
    <row r="13313" spans="6:6" x14ac:dyDescent="0.25">
      <c r="F13313" s="44"/>
    </row>
    <row r="13314" spans="6:6" x14ac:dyDescent="0.25">
      <c r="F13314" s="44"/>
    </row>
    <row r="13315" spans="6:6" x14ac:dyDescent="0.25">
      <c r="F13315" s="44"/>
    </row>
    <row r="13316" spans="6:6" x14ac:dyDescent="0.25">
      <c r="F13316" s="44"/>
    </row>
    <row r="13317" spans="6:6" x14ac:dyDescent="0.25">
      <c r="F13317" s="44"/>
    </row>
    <row r="13318" spans="6:6" x14ac:dyDescent="0.25">
      <c r="F13318" s="44"/>
    </row>
    <row r="13319" spans="6:6" x14ac:dyDescent="0.25">
      <c r="F13319" s="44"/>
    </row>
    <row r="13320" spans="6:6" x14ac:dyDescent="0.25">
      <c r="F13320" s="44"/>
    </row>
    <row r="13321" spans="6:6" x14ac:dyDescent="0.25">
      <c r="F13321" s="44"/>
    </row>
    <row r="13322" spans="6:6" x14ac:dyDescent="0.25">
      <c r="F13322" s="44"/>
    </row>
    <row r="13323" spans="6:6" x14ac:dyDescent="0.25">
      <c r="F13323" s="44"/>
    </row>
    <row r="13324" spans="6:6" x14ac:dyDescent="0.25">
      <c r="F13324" s="44"/>
    </row>
    <row r="13325" spans="6:6" x14ac:dyDescent="0.25">
      <c r="F13325" s="44"/>
    </row>
    <row r="13326" spans="6:6" x14ac:dyDescent="0.25">
      <c r="F13326" s="44"/>
    </row>
    <row r="13327" spans="6:6" x14ac:dyDescent="0.25">
      <c r="F13327" s="44"/>
    </row>
    <row r="13328" spans="6:6" x14ac:dyDescent="0.25">
      <c r="F13328" s="44"/>
    </row>
    <row r="13329" spans="6:6" x14ac:dyDescent="0.25">
      <c r="F13329" s="44"/>
    </row>
    <row r="13330" spans="6:6" x14ac:dyDescent="0.25">
      <c r="F13330" s="44"/>
    </row>
    <row r="13331" spans="6:6" x14ac:dyDescent="0.25">
      <c r="F13331" s="44"/>
    </row>
    <row r="13332" spans="6:6" x14ac:dyDescent="0.25">
      <c r="F13332" s="44"/>
    </row>
    <row r="13333" spans="6:6" x14ac:dyDescent="0.25">
      <c r="F13333" s="44"/>
    </row>
    <row r="13334" spans="6:6" x14ac:dyDescent="0.25">
      <c r="F13334" s="44"/>
    </row>
    <row r="13335" spans="6:6" x14ac:dyDescent="0.25">
      <c r="F13335" s="44"/>
    </row>
    <row r="13336" spans="6:6" x14ac:dyDescent="0.25">
      <c r="F13336" s="44"/>
    </row>
    <row r="13337" spans="6:6" x14ac:dyDescent="0.25">
      <c r="F13337" s="44"/>
    </row>
    <row r="13338" spans="6:6" x14ac:dyDescent="0.25">
      <c r="F13338" s="44"/>
    </row>
    <row r="13339" spans="6:6" x14ac:dyDescent="0.25">
      <c r="F13339" s="44"/>
    </row>
    <row r="13340" spans="6:6" x14ac:dyDescent="0.25">
      <c r="F13340" s="44"/>
    </row>
    <row r="13341" spans="6:6" x14ac:dyDescent="0.25">
      <c r="F13341" s="44"/>
    </row>
    <row r="13342" spans="6:6" x14ac:dyDescent="0.25">
      <c r="F13342" s="44"/>
    </row>
    <row r="13343" spans="6:6" x14ac:dyDescent="0.25">
      <c r="F13343" s="44"/>
    </row>
    <row r="13344" spans="6:6" x14ac:dyDescent="0.25">
      <c r="F13344" s="44"/>
    </row>
    <row r="13345" spans="6:6" x14ac:dyDescent="0.25">
      <c r="F13345" s="44"/>
    </row>
    <row r="13346" spans="6:6" x14ac:dyDescent="0.25">
      <c r="F13346" s="44"/>
    </row>
    <row r="13347" spans="6:6" x14ac:dyDescent="0.25">
      <c r="F13347" s="44"/>
    </row>
    <row r="13348" spans="6:6" x14ac:dyDescent="0.25">
      <c r="F13348" s="44"/>
    </row>
    <row r="13349" spans="6:6" x14ac:dyDescent="0.25">
      <c r="F13349" s="44"/>
    </row>
    <row r="13350" spans="6:6" x14ac:dyDescent="0.25">
      <c r="F13350" s="44"/>
    </row>
    <row r="13351" spans="6:6" x14ac:dyDescent="0.25">
      <c r="F13351" s="44"/>
    </row>
    <row r="13352" spans="6:6" x14ac:dyDescent="0.25">
      <c r="F13352" s="44"/>
    </row>
    <row r="13353" spans="6:6" x14ac:dyDescent="0.25">
      <c r="F13353" s="44"/>
    </row>
    <row r="13354" spans="6:6" x14ac:dyDescent="0.25">
      <c r="F13354" s="44"/>
    </row>
    <row r="13355" spans="6:6" x14ac:dyDescent="0.25">
      <c r="F13355" s="44"/>
    </row>
    <row r="13356" spans="6:6" x14ac:dyDescent="0.25">
      <c r="F13356" s="44"/>
    </row>
    <row r="13357" spans="6:6" x14ac:dyDescent="0.25">
      <c r="F13357" s="44"/>
    </row>
    <row r="13358" spans="6:6" x14ac:dyDescent="0.25">
      <c r="F13358" s="44"/>
    </row>
    <row r="13359" spans="6:6" x14ac:dyDescent="0.25">
      <c r="F13359" s="44"/>
    </row>
    <row r="13360" spans="6:6" x14ac:dyDescent="0.25">
      <c r="F13360" s="44"/>
    </row>
    <row r="13361" spans="6:6" x14ac:dyDescent="0.25">
      <c r="F13361" s="44"/>
    </row>
    <row r="13362" spans="6:6" x14ac:dyDescent="0.25">
      <c r="F13362" s="44"/>
    </row>
    <row r="13363" spans="6:6" x14ac:dyDescent="0.25">
      <c r="F13363" s="44"/>
    </row>
    <row r="13364" spans="6:6" x14ac:dyDescent="0.25">
      <c r="F13364" s="44"/>
    </row>
    <row r="13365" spans="6:6" x14ac:dyDescent="0.25">
      <c r="F13365" s="44"/>
    </row>
    <row r="13366" spans="6:6" x14ac:dyDescent="0.25">
      <c r="F13366" s="44"/>
    </row>
    <row r="13367" spans="6:6" x14ac:dyDescent="0.25">
      <c r="F13367" s="44"/>
    </row>
    <row r="13368" spans="6:6" x14ac:dyDescent="0.25">
      <c r="F13368" s="44"/>
    </row>
    <row r="13369" spans="6:6" x14ac:dyDescent="0.25">
      <c r="F13369" s="44"/>
    </row>
    <row r="13370" spans="6:6" x14ac:dyDescent="0.25">
      <c r="F13370" s="44"/>
    </row>
    <row r="13371" spans="6:6" x14ac:dyDescent="0.25">
      <c r="F13371" s="44"/>
    </row>
    <row r="13372" spans="6:6" x14ac:dyDescent="0.25">
      <c r="F13372" s="44"/>
    </row>
    <row r="13373" spans="6:6" x14ac:dyDescent="0.25">
      <c r="F13373" s="44"/>
    </row>
    <row r="13374" spans="6:6" x14ac:dyDescent="0.25">
      <c r="F13374" s="44"/>
    </row>
    <row r="13375" spans="6:6" x14ac:dyDescent="0.25">
      <c r="F13375" s="44"/>
    </row>
    <row r="13376" spans="6:6" x14ac:dyDescent="0.25">
      <c r="F13376" s="44"/>
    </row>
    <row r="13377" spans="6:6" x14ac:dyDescent="0.25">
      <c r="F13377" s="44"/>
    </row>
    <row r="13378" spans="6:6" x14ac:dyDescent="0.25">
      <c r="F13378" s="44"/>
    </row>
    <row r="13379" spans="6:6" x14ac:dyDescent="0.25">
      <c r="F13379" s="44"/>
    </row>
    <row r="13380" spans="6:6" x14ac:dyDescent="0.25">
      <c r="F13380" s="44"/>
    </row>
    <row r="13381" spans="6:6" x14ac:dyDescent="0.25">
      <c r="F13381" s="44"/>
    </row>
    <row r="13382" spans="6:6" x14ac:dyDescent="0.25">
      <c r="F13382" s="44"/>
    </row>
    <row r="13383" spans="6:6" x14ac:dyDescent="0.25">
      <c r="F13383" s="44"/>
    </row>
    <row r="13384" spans="6:6" x14ac:dyDescent="0.25">
      <c r="F13384" s="44"/>
    </row>
    <row r="13385" spans="6:6" x14ac:dyDescent="0.25">
      <c r="F13385" s="44"/>
    </row>
    <row r="13386" spans="6:6" x14ac:dyDescent="0.25">
      <c r="F13386" s="44"/>
    </row>
    <row r="13387" spans="6:6" x14ac:dyDescent="0.25">
      <c r="F13387" s="44"/>
    </row>
    <row r="13388" spans="6:6" x14ac:dyDescent="0.25">
      <c r="F13388" s="44"/>
    </row>
    <row r="13389" spans="6:6" x14ac:dyDescent="0.25">
      <c r="F13389" s="44"/>
    </row>
    <row r="13390" spans="6:6" x14ac:dyDescent="0.25">
      <c r="F13390" s="44"/>
    </row>
    <row r="13391" spans="6:6" x14ac:dyDescent="0.25">
      <c r="F13391" s="44"/>
    </row>
    <row r="13392" spans="6:6" x14ac:dyDescent="0.25">
      <c r="F13392" s="44"/>
    </row>
    <row r="13393" spans="6:6" x14ac:dyDescent="0.25">
      <c r="F13393" s="44"/>
    </row>
    <row r="13394" spans="6:6" x14ac:dyDescent="0.25">
      <c r="F13394" s="44"/>
    </row>
    <row r="13395" spans="6:6" x14ac:dyDescent="0.25">
      <c r="F13395" s="44"/>
    </row>
    <row r="13396" spans="6:6" x14ac:dyDescent="0.25">
      <c r="F13396" s="44"/>
    </row>
    <row r="13397" spans="6:6" x14ac:dyDescent="0.25">
      <c r="F13397" s="44"/>
    </row>
    <row r="13398" spans="6:6" x14ac:dyDescent="0.25">
      <c r="F13398" s="44"/>
    </row>
    <row r="13399" spans="6:6" x14ac:dyDescent="0.25">
      <c r="F13399" s="44"/>
    </row>
    <row r="13400" spans="6:6" x14ac:dyDescent="0.25">
      <c r="F13400" s="44"/>
    </row>
    <row r="13401" spans="6:6" x14ac:dyDescent="0.25">
      <c r="F13401" s="44"/>
    </row>
    <row r="13402" spans="6:6" x14ac:dyDescent="0.25">
      <c r="F13402" s="44"/>
    </row>
    <row r="13403" spans="6:6" x14ac:dyDescent="0.25">
      <c r="F13403" s="44"/>
    </row>
    <row r="13404" spans="6:6" x14ac:dyDescent="0.25">
      <c r="F13404" s="44"/>
    </row>
    <row r="13405" spans="6:6" x14ac:dyDescent="0.25">
      <c r="F13405" s="44"/>
    </row>
    <row r="13406" spans="6:6" x14ac:dyDescent="0.25">
      <c r="F13406" s="44"/>
    </row>
    <row r="13407" spans="6:6" x14ac:dyDescent="0.25">
      <c r="F13407" s="44"/>
    </row>
    <row r="13408" spans="6:6" x14ac:dyDescent="0.25">
      <c r="F13408" s="44"/>
    </row>
    <row r="13409" spans="6:6" x14ac:dyDescent="0.25">
      <c r="F13409" s="44"/>
    </row>
    <row r="13410" spans="6:6" x14ac:dyDescent="0.25">
      <c r="F13410" s="44"/>
    </row>
    <row r="13411" spans="6:6" x14ac:dyDescent="0.25">
      <c r="F13411" s="44"/>
    </row>
    <row r="13412" spans="6:6" x14ac:dyDescent="0.25">
      <c r="F13412" s="44"/>
    </row>
    <row r="13413" spans="6:6" x14ac:dyDescent="0.25">
      <c r="F13413" s="44"/>
    </row>
    <row r="13414" spans="6:6" x14ac:dyDescent="0.25">
      <c r="F13414" s="44"/>
    </row>
    <row r="13415" spans="6:6" x14ac:dyDescent="0.25">
      <c r="F13415" s="44"/>
    </row>
    <row r="13416" spans="6:6" x14ac:dyDescent="0.25">
      <c r="F13416" s="44"/>
    </row>
    <row r="13417" spans="6:6" x14ac:dyDescent="0.25">
      <c r="F13417" s="44"/>
    </row>
    <row r="13418" spans="6:6" x14ac:dyDescent="0.25">
      <c r="F13418" s="44"/>
    </row>
    <row r="13419" spans="6:6" x14ac:dyDescent="0.25">
      <c r="F13419" s="44"/>
    </row>
    <row r="13420" spans="6:6" x14ac:dyDescent="0.25">
      <c r="F13420" s="44"/>
    </row>
    <row r="13421" spans="6:6" x14ac:dyDescent="0.25">
      <c r="F13421" s="44"/>
    </row>
    <row r="13422" spans="6:6" x14ac:dyDescent="0.25">
      <c r="F13422" s="44"/>
    </row>
    <row r="13423" spans="6:6" x14ac:dyDescent="0.25">
      <c r="F13423" s="44"/>
    </row>
    <row r="13424" spans="6:6" x14ac:dyDescent="0.25">
      <c r="F13424" s="44"/>
    </row>
    <row r="13425" spans="6:6" x14ac:dyDescent="0.25">
      <c r="F13425" s="44"/>
    </row>
    <row r="13426" spans="6:6" x14ac:dyDescent="0.25">
      <c r="F13426" s="44"/>
    </row>
    <row r="13427" spans="6:6" x14ac:dyDescent="0.25">
      <c r="F13427" s="44"/>
    </row>
    <row r="13428" spans="6:6" x14ac:dyDescent="0.25">
      <c r="F13428" s="44"/>
    </row>
    <row r="13429" spans="6:6" x14ac:dyDescent="0.25">
      <c r="F13429" s="44"/>
    </row>
    <row r="13430" spans="6:6" x14ac:dyDescent="0.25">
      <c r="F13430" s="44"/>
    </row>
    <row r="13431" spans="6:6" x14ac:dyDescent="0.25">
      <c r="F13431" s="44"/>
    </row>
    <row r="13432" spans="6:6" x14ac:dyDescent="0.25">
      <c r="F13432" s="44"/>
    </row>
    <row r="13433" spans="6:6" x14ac:dyDescent="0.25">
      <c r="F13433" s="44"/>
    </row>
    <row r="13434" spans="6:6" x14ac:dyDescent="0.25">
      <c r="F13434" s="44"/>
    </row>
    <row r="13435" spans="6:6" x14ac:dyDescent="0.25">
      <c r="F13435" s="44"/>
    </row>
    <row r="13436" spans="6:6" x14ac:dyDescent="0.25">
      <c r="F13436" s="44"/>
    </row>
    <row r="13437" spans="6:6" x14ac:dyDescent="0.25">
      <c r="F13437" s="44"/>
    </row>
    <row r="13438" spans="6:6" x14ac:dyDescent="0.25">
      <c r="F13438" s="44"/>
    </row>
    <row r="13439" spans="6:6" x14ac:dyDescent="0.25">
      <c r="F13439" s="44"/>
    </row>
    <row r="13440" spans="6:6" x14ac:dyDescent="0.25">
      <c r="F13440" s="44"/>
    </row>
    <row r="13441" spans="6:6" x14ac:dyDescent="0.25">
      <c r="F13441" s="44"/>
    </row>
    <row r="13442" spans="6:6" x14ac:dyDescent="0.25">
      <c r="F13442" s="44"/>
    </row>
    <row r="13443" spans="6:6" x14ac:dyDescent="0.25">
      <c r="F13443" s="44"/>
    </row>
    <row r="13444" spans="6:6" x14ac:dyDescent="0.25">
      <c r="F13444" s="44"/>
    </row>
    <row r="13445" spans="6:6" x14ac:dyDescent="0.25">
      <c r="F13445" s="44"/>
    </row>
    <row r="13446" spans="6:6" x14ac:dyDescent="0.25">
      <c r="F13446" s="44"/>
    </row>
    <row r="13447" spans="6:6" x14ac:dyDescent="0.25">
      <c r="F13447" s="44"/>
    </row>
    <row r="13448" spans="6:6" x14ac:dyDescent="0.25">
      <c r="F13448" s="44"/>
    </row>
    <row r="13449" spans="6:6" x14ac:dyDescent="0.25">
      <c r="F13449" s="44"/>
    </row>
    <row r="13450" spans="6:6" x14ac:dyDescent="0.25">
      <c r="F13450" s="44"/>
    </row>
    <row r="13451" spans="6:6" x14ac:dyDescent="0.25">
      <c r="F13451" s="44"/>
    </row>
    <row r="13452" spans="6:6" x14ac:dyDescent="0.25">
      <c r="F13452" s="44"/>
    </row>
    <row r="13453" spans="6:6" x14ac:dyDescent="0.25">
      <c r="F13453" s="44"/>
    </row>
    <row r="13454" spans="6:6" x14ac:dyDescent="0.25">
      <c r="F13454" s="44"/>
    </row>
    <row r="13455" spans="6:6" x14ac:dyDescent="0.25">
      <c r="F13455" s="44"/>
    </row>
    <row r="13456" spans="6:6" x14ac:dyDescent="0.25">
      <c r="F13456" s="44"/>
    </row>
    <row r="13457" spans="6:6" x14ac:dyDescent="0.25">
      <c r="F13457" s="44"/>
    </row>
    <row r="13458" spans="6:6" x14ac:dyDescent="0.25">
      <c r="F13458" s="44"/>
    </row>
    <row r="13459" spans="6:6" x14ac:dyDescent="0.25">
      <c r="F13459" s="44"/>
    </row>
    <row r="13460" spans="6:6" x14ac:dyDescent="0.25">
      <c r="F13460" s="44"/>
    </row>
    <row r="13461" spans="6:6" x14ac:dyDescent="0.25">
      <c r="F13461" s="44"/>
    </row>
    <row r="13462" spans="6:6" x14ac:dyDescent="0.25">
      <c r="F13462" s="44"/>
    </row>
    <row r="13463" spans="6:6" x14ac:dyDescent="0.25">
      <c r="F13463" s="44"/>
    </row>
    <row r="13464" spans="6:6" x14ac:dyDescent="0.25">
      <c r="F13464" s="44"/>
    </row>
    <row r="13465" spans="6:6" x14ac:dyDescent="0.25">
      <c r="F13465" s="44"/>
    </row>
    <row r="13466" spans="6:6" x14ac:dyDescent="0.25">
      <c r="F13466" s="44"/>
    </row>
    <row r="13467" spans="6:6" x14ac:dyDescent="0.25">
      <c r="F13467" s="44"/>
    </row>
    <row r="13468" spans="6:6" x14ac:dyDescent="0.25">
      <c r="F13468" s="44"/>
    </row>
    <row r="13469" spans="6:6" x14ac:dyDescent="0.25">
      <c r="F13469" s="44"/>
    </row>
    <row r="13470" spans="6:6" x14ac:dyDescent="0.25">
      <c r="F13470" s="44"/>
    </row>
    <row r="13471" spans="6:6" x14ac:dyDescent="0.25">
      <c r="F13471" s="44"/>
    </row>
    <row r="13472" spans="6:6" x14ac:dyDescent="0.25">
      <c r="F13472" s="44"/>
    </row>
    <row r="13473" spans="6:6" x14ac:dyDescent="0.25">
      <c r="F13473" s="44"/>
    </row>
    <row r="13474" spans="6:6" x14ac:dyDescent="0.25">
      <c r="F13474" s="44"/>
    </row>
    <row r="13475" spans="6:6" x14ac:dyDescent="0.25">
      <c r="F13475" s="44"/>
    </row>
    <row r="13476" spans="6:6" x14ac:dyDescent="0.25">
      <c r="F13476" s="44"/>
    </row>
    <row r="13477" spans="6:6" x14ac:dyDescent="0.25">
      <c r="F13477" s="44"/>
    </row>
    <row r="13478" spans="6:6" x14ac:dyDescent="0.25">
      <c r="F13478" s="44"/>
    </row>
    <row r="13479" spans="6:6" x14ac:dyDescent="0.25">
      <c r="F13479" s="44"/>
    </row>
    <row r="13480" spans="6:6" x14ac:dyDescent="0.25">
      <c r="F13480" s="44"/>
    </row>
    <row r="13481" spans="6:6" x14ac:dyDescent="0.25">
      <c r="F13481" s="44"/>
    </row>
    <row r="13482" spans="6:6" x14ac:dyDescent="0.25">
      <c r="F13482" s="44"/>
    </row>
    <row r="13483" spans="6:6" x14ac:dyDescent="0.25">
      <c r="F13483" s="44"/>
    </row>
    <row r="13484" spans="6:6" x14ac:dyDescent="0.25">
      <c r="F13484" s="44"/>
    </row>
    <row r="13485" spans="6:6" x14ac:dyDescent="0.25">
      <c r="F13485" s="44"/>
    </row>
    <row r="13486" spans="6:6" x14ac:dyDescent="0.25">
      <c r="F13486" s="44"/>
    </row>
    <row r="13487" spans="6:6" x14ac:dyDescent="0.25">
      <c r="F13487" s="44"/>
    </row>
    <row r="13488" spans="6:6" x14ac:dyDescent="0.25">
      <c r="F13488" s="44"/>
    </row>
    <row r="13489" spans="6:6" x14ac:dyDescent="0.25">
      <c r="F13489" s="44"/>
    </row>
    <row r="13490" spans="6:6" x14ac:dyDescent="0.25">
      <c r="F13490" s="44"/>
    </row>
    <row r="13491" spans="6:6" x14ac:dyDescent="0.25">
      <c r="F13491" s="44"/>
    </row>
    <row r="13492" spans="6:6" x14ac:dyDescent="0.25">
      <c r="F13492" s="44"/>
    </row>
    <row r="13493" spans="6:6" x14ac:dyDescent="0.25">
      <c r="F13493" s="44"/>
    </row>
    <row r="13494" spans="6:6" x14ac:dyDescent="0.25">
      <c r="F13494" s="44"/>
    </row>
    <row r="13495" spans="6:6" x14ac:dyDescent="0.25">
      <c r="F13495" s="44"/>
    </row>
    <row r="13496" spans="6:6" x14ac:dyDescent="0.25">
      <c r="F13496" s="44"/>
    </row>
    <row r="13497" spans="6:6" x14ac:dyDescent="0.25">
      <c r="F13497" s="44"/>
    </row>
    <row r="13498" spans="6:6" x14ac:dyDescent="0.25">
      <c r="F13498" s="44"/>
    </row>
    <row r="13499" spans="6:6" x14ac:dyDescent="0.25">
      <c r="F13499" s="44"/>
    </row>
    <row r="13500" spans="6:6" x14ac:dyDescent="0.25">
      <c r="F13500" s="44"/>
    </row>
    <row r="13501" spans="6:6" x14ac:dyDescent="0.25">
      <c r="F13501" s="44"/>
    </row>
    <row r="13502" spans="6:6" x14ac:dyDescent="0.25">
      <c r="F13502" s="44"/>
    </row>
    <row r="13503" spans="6:6" x14ac:dyDescent="0.25">
      <c r="F13503" s="44"/>
    </row>
    <row r="13504" spans="6:6" x14ac:dyDescent="0.25">
      <c r="F13504" s="44"/>
    </row>
    <row r="13505" spans="6:6" x14ac:dyDescent="0.25">
      <c r="F13505" s="44"/>
    </row>
    <row r="13506" spans="6:6" x14ac:dyDescent="0.25">
      <c r="F13506" s="44"/>
    </row>
    <row r="13507" spans="6:6" x14ac:dyDescent="0.25">
      <c r="F13507" s="44"/>
    </row>
    <row r="13508" spans="6:6" x14ac:dyDescent="0.25">
      <c r="F13508" s="44"/>
    </row>
    <row r="13509" spans="6:6" x14ac:dyDescent="0.25">
      <c r="F13509" s="44"/>
    </row>
    <row r="13510" spans="6:6" x14ac:dyDescent="0.25">
      <c r="F13510" s="44"/>
    </row>
    <row r="13511" spans="6:6" x14ac:dyDescent="0.25">
      <c r="F13511" s="44"/>
    </row>
    <row r="13512" spans="6:6" x14ac:dyDescent="0.25">
      <c r="F13512" s="44"/>
    </row>
    <row r="13513" spans="6:6" x14ac:dyDescent="0.25">
      <c r="F13513" s="44"/>
    </row>
    <row r="13514" spans="6:6" x14ac:dyDescent="0.25">
      <c r="F13514" s="44"/>
    </row>
    <row r="13515" spans="6:6" x14ac:dyDescent="0.25">
      <c r="F13515" s="44"/>
    </row>
    <row r="13516" spans="6:6" x14ac:dyDescent="0.25">
      <c r="F13516" s="44"/>
    </row>
    <row r="13517" spans="6:6" x14ac:dyDescent="0.25">
      <c r="F13517" s="44"/>
    </row>
    <row r="13518" spans="6:6" x14ac:dyDescent="0.25">
      <c r="F13518" s="44"/>
    </row>
    <row r="13519" spans="6:6" x14ac:dyDescent="0.25">
      <c r="F13519" s="44"/>
    </row>
    <row r="13520" spans="6:6" x14ac:dyDescent="0.25">
      <c r="F13520" s="44"/>
    </row>
    <row r="13521" spans="6:6" x14ac:dyDescent="0.25">
      <c r="F13521" s="44"/>
    </row>
    <row r="13522" spans="6:6" x14ac:dyDescent="0.25">
      <c r="F13522" s="44"/>
    </row>
    <row r="13523" spans="6:6" x14ac:dyDescent="0.25">
      <c r="F13523" s="44"/>
    </row>
    <row r="13524" spans="6:6" x14ac:dyDescent="0.25">
      <c r="F13524" s="44"/>
    </row>
    <row r="13525" spans="6:6" x14ac:dyDescent="0.25">
      <c r="F13525" s="44"/>
    </row>
    <row r="13526" spans="6:6" x14ac:dyDescent="0.25">
      <c r="F13526" s="44"/>
    </row>
    <row r="13527" spans="6:6" x14ac:dyDescent="0.25">
      <c r="F13527" s="44"/>
    </row>
    <row r="13528" spans="6:6" x14ac:dyDescent="0.25">
      <c r="F13528" s="44"/>
    </row>
    <row r="13529" spans="6:6" x14ac:dyDescent="0.25">
      <c r="F13529" s="44"/>
    </row>
    <row r="13530" spans="6:6" x14ac:dyDescent="0.25">
      <c r="F13530" s="44"/>
    </row>
    <row r="13531" spans="6:6" x14ac:dyDescent="0.25">
      <c r="F13531" s="44"/>
    </row>
    <row r="13532" spans="6:6" x14ac:dyDescent="0.25">
      <c r="F13532" s="44"/>
    </row>
    <row r="13533" spans="6:6" x14ac:dyDescent="0.25">
      <c r="F13533" s="44"/>
    </row>
    <row r="13534" spans="6:6" x14ac:dyDescent="0.25">
      <c r="F13534" s="44"/>
    </row>
    <row r="13535" spans="6:6" x14ac:dyDescent="0.25">
      <c r="F13535" s="44"/>
    </row>
    <row r="13536" spans="6:6" x14ac:dyDescent="0.25">
      <c r="F13536" s="44"/>
    </row>
    <row r="13537" spans="6:6" x14ac:dyDescent="0.25">
      <c r="F13537" s="44"/>
    </row>
    <row r="13538" spans="6:6" x14ac:dyDescent="0.25">
      <c r="F13538" s="44"/>
    </row>
    <row r="13539" spans="6:6" x14ac:dyDescent="0.25">
      <c r="F13539" s="44"/>
    </row>
    <row r="13540" spans="6:6" x14ac:dyDescent="0.25">
      <c r="F13540" s="44"/>
    </row>
    <row r="13541" spans="6:6" x14ac:dyDescent="0.25">
      <c r="F13541" s="44"/>
    </row>
    <row r="13542" spans="6:6" x14ac:dyDescent="0.25">
      <c r="F13542" s="44"/>
    </row>
    <row r="13543" spans="6:6" x14ac:dyDescent="0.25">
      <c r="F13543" s="44"/>
    </row>
    <row r="13544" spans="6:6" x14ac:dyDescent="0.25">
      <c r="F13544" s="44"/>
    </row>
    <row r="13545" spans="6:6" x14ac:dyDescent="0.25">
      <c r="F13545" s="44"/>
    </row>
    <row r="13546" spans="6:6" x14ac:dyDescent="0.25">
      <c r="F13546" s="44"/>
    </row>
    <row r="13547" spans="6:6" x14ac:dyDescent="0.25">
      <c r="F13547" s="44"/>
    </row>
    <row r="13548" spans="6:6" x14ac:dyDescent="0.25">
      <c r="F13548" s="44"/>
    </row>
    <row r="13549" spans="6:6" x14ac:dyDescent="0.25">
      <c r="F13549" s="44"/>
    </row>
    <row r="13550" spans="6:6" x14ac:dyDescent="0.25">
      <c r="F13550" s="44"/>
    </row>
    <row r="13551" spans="6:6" x14ac:dyDescent="0.25">
      <c r="F13551" s="44"/>
    </row>
    <row r="13552" spans="6:6" x14ac:dyDescent="0.25">
      <c r="F13552" s="44"/>
    </row>
    <row r="13553" spans="6:6" x14ac:dyDescent="0.25">
      <c r="F13553" s="44"/>
    </row>
    <row r="13554" spans="6:6" x14ac:dyDescent="0.25">
      <c r="F13554" s="44"/>
    </row>
    <row r="13555" spans="6:6" x14ac:dyDescent="0.25">
      <c r="F13555" s="44"/>
    </row>
    <row r="13556" spans="6:6" x14ac:dyDescent="0.25">
      <c r="F13556" s="44"/>
    </row>
    <row r="13557" spans="6:6" x14ac:dyDescent="0.25">
      <c r="F13557" s="44"/>
    </row>
    <row r="13558" spans="6:6" x14ac:dyDescent="0.25">
      <c r="F13558" s="44"/>
    </row>
    <row r="13559" spans="6:6" x14ac:dyDescent="0.25">
      <c r="F13559" s="44"/>
    </row>
    <row r="13560" spans="6:6" x14ac:dyDescent="0.25">
      <c r="F13560" s="44"/>
    </row>
    <row r="13561" spans="6:6" x14ac:dyDescent="0.25">
      <c r="F13561" s="44"/>
    </row>
    <row r="13562" spans="6:6" x14ac:dyDescent="0.25">
      <c r="F13562" s="44"/>
    </row>
    <row r="13563" spans="6:6" x14ac:dyDescent="0.25">
      <c r="F13563" s="44"/>
    </row>
    <row r="13564" spans="6:6" x14ac:dyDescent="0.25">
      <c r="F13564" s="44"/>
    </row>
    <row r="13565" spans="6:6" x14ac:dyDescent="0.25">
      <c r="F13565" s="44"/>
    </row>
    <row r="13566" spans="6:6" x14ac:dyDescent="0.25">
      <c r="F13566" s="44"/>
    </row>
    <row r="13567" spans="6:6" x14ac:dyDescent="0.25">
      <c r="F13567" s="44"/>
    </row>
    <row r="13568" spans="6:6" x14ac:dyDescent="0.25">
      <c r="F13568" s="44"/>
    </row>
    <row r="13569" spans="6:6" x14ac:dyDescent="0.25">
      <c r="F13569" s="44"/>
    </row>
    <row r="13570" spans="6:6" x14ac:dyDescent="0.25">
      <c r="F13570" s="44"/>
    </row>
    <row r="13571" spans="6:6" x14ac:dyDescent="0.25">
      <c r="F13571" s="44"/>
    </row>
    <row r="13572" spans="6:6" x14ac:dyDescent="0.25">
      <c r="F13572" s="44"/>
    </row>
    <row r="13573" spans="6:6" x14ac:dyDescent="0.25">
      <c r="F13573" s="44"/>
    </row>
    <row r="13574" spans="6:6" x14ac:dyDescent="0.25">
      <c r="F13574" s="44"/>
    </row>
    <row r="13575" spans="6:6" x14ac:dyDescent="0.25">
      <c r="F13575" s="44"/>
    </row>
    <row r="13576" spans="6:6" x14ac:dyDescent="0.25">
      <c r="F13576" s="44"/>
    </row>
    <row r="13577" spans="6:6" x14ac:dyDescent="0.25">
      <c r="F13577" s="44"/>
    </row>
    <row r="13578" spans="6:6" x14ac:dyDescent="0.25">
      <c r="F13578" s="44"/>
    </row>
    <row r="13579" spans="6:6" x14ac:dyDescent="0.25">
      <c r="F13579" s="44"/>
    </row>
    <row r="13580" spans="6:6" x14ac:dyDescent="0.25">
      <c r="F13580" s="44"/>
    </row>
    <row r="13581" spans="6:6" x14ac:dyDescent="0.25">
      <c r="F13581" s="44"/>
    </row>
    <row r="13582" spans="6:6" x14ac:dyDescent="0.25">
      <c r="F13582" s="44"/>
    </row>
    <row r="13583" spans="6:6" x14ac:dyDescent="0.25">
      <c r="F13583" s="44"/>
    </row>
    <row r="13584" spans="6:6" x14ac:dyDescent="0.25">
      <c r="F13584" s="44"/>
    </row>
    <row r="13585" spans="6:6" x14ac:dyDescent="0.25">
      <c r="F13585" s="44"/>
    </row>
    <row r="13586" spans="6:6" x14ac:dyDescent="0.25">
      <c r="F13586" s="44"/>
    </row>
    <row r="13587" spans="6:6" x14ac:dyDescent="0.25">
      <c r="F13587" s="44"/>
    </row>
    <row r="13588" spans="6:6" x14ac:dyDescent="0.25">
      <c r="F13588" s="44"/>
    </row>
    <row r="13589" spans="6:6" x14ac:dyDescent="0.25">
      <c r="F13589" s="44"/>
    </row>
    <row r="13590" spans="6:6" x14ac:dyDescent="0.25">
      <c r="F13590" s="44"/>
    </row>
    <row r="13591" spans="6:6" x14ac:dyDescent="0.25">
      <c r="F13591" s="44"/>
    </row>
    <row r="13592" spans="6:6" x14ac:dyDescent="0.25">
      <c r="F13592" s="44"/>
    </row>
    <row r="13593" spans="6:6" x14ac:dyDescent="0.25">
      <c r="F13593" s="44"/>
    </row>
    <row r="13594" spans="6:6" x14ac:dyDescent="0.25">
      <c r="F13594" s="44"/>
    </row>
    <row r="13595" spans="6:6" x14ac:dyDescent="0.25">
      <c r="F13595" s="44"/>
    </row>
    <row r="13596" spans="6:6" x14ac:dyDescent="0.25">
      <c r="F13596" s="44"/>
    </row>
    <row r="13597" spans="6:6" x14ac:dyDescent="0.25">
      <c r="F13597" s="44"/>
    </row>
    <row r="13598" spans="6:6" x14ac:dyDescent="0.25">
      <c r="F13598" s="44"/>
    </row>
    <row r="13599" spans="6:6" x14ac:dyDescent="0.25">
      <c r="F13599" s="44"/>
    </row>
    <row r="13600" spans="6:6" x14ac:dyDescent="0.25">
      <c r="F13600" s="44"/>
    </row>
    <row r="13601" spans="6:6" x14ac:dyDescent="0.25">
      <c r="F13601" s="44"/>
    </row>
    <row r="13602" spans="6:6" x14ac:dyDescent="0.25">
      <c r="F13602" s="44"/>
    </row>
    <row r="13603" spans="6:6" x14ac:dyDescent="0.25">
      <c r="F13603" s="44"/>
    </row>
    <row r="13604" spans="6:6" x14ac:dyDescent="0.25">
      <c r="F13604" s="44"/>
    </row>
    <row r="13605" spans="6:6" x14ac:dyDescent="0.25">
      <c r="F13605" s="44"/>
    </row>
    <row r="13606" spans="6:6" x14ac:dyDescent="0.25">
      <c r="F13606" s="44"/>
    </row>
    <row r="13607" spans="6:6" x14ac:dyDescent="0.25">
      <c r="F13607" s="44"/>
    </row>
    <row r="13608" spans="6:6" x14ac:dyDescent="0.25">
      <c r="F13608" s="44"/>
    </row>
    <row r="13609" spans="6:6" x14ac:dyDescent="0.25">
      <c r="F13609" s="44"/>
    </row>
    <row r="13610" spans="6:6" x14ac:dyDescent="0.25">
      <c r="F13610" s="44"/>
    </row>
    <row r="13611" spans="6:6" x14ac:dyDescent="0.25">
      <c r="F13611" s="44"/>
    </row>
    <row r="13612" spans="6:6" x14ac:dyDescent="0.25">
      <c r="F13612" s="44"/>
    </row>
    <row r="13613" spans="6:6" x14ac:dyDescent="0.25">
      <c r="F13613" s="44"/>
    </row>
    <row r="13614" spans="6:6" x14ac:dyDescent="0.25">
      <c r="F13614" s="44"/>
    </row>
    <row r="13615" spans="6:6" x14ac:dyDescent="0.25">
      <c r="F13615" s="44"/>
    </row>
    <row r="13616" spans="6:6" x14ac:dyDescent="0.25">
      <c r="F13616" s="44"/>
    </row>
    <row r="13617" spans="6:6" x14ac:dyDescent="0.25">
      <c r="F13617" s="44"/>
    </row>
    <row r="13618" spans="6:6" x14ac:dyDescent="0.25">
      <c r="F13618" s="44"/>
    </row>
    <row r="13619" spans="6:6" x14ac:dyDescent="0.25">
      <c r="F13619" s="44"/>
    </row>
    <row r="13620" spans="6:6" x14ac:dyDescent="0.25">
      <c r="F13620" s="44"/>
    </row>
    <row r="13621" spans="6:6" x14ac:dyDescent="0.25">
      <c r="F13621" s="44"/>
    </row>
    <row r="13622" spans="6:6" x14ac:dyDescent="0.25">
      <c r="F13622" s="44"/>
    </row>
    <row r="13623" spans="6:6" x14ac:dyDescent="0.25">
      <c r="F13623" s="44"/>
    </row>
    <row r="13624" spans="6:6" x14ac:dyDescent="0.25">
      <c r="F13624" s="44"/>
    </row>
    <row r="13625" spans="6:6" x14ac:dyDescent="0.25">
      <c r="F13625" s="44"/>
    </row>
    <row r="13626" spans="6:6" x14ac:dyDescent="0.25">
      <c r="F13626" s="44"/>
    </row>
    <row r="13627" spans="6:6" x14ac:dyDescent="0.25">
      <c r="F13627" s="44"/>
    </row>
    <row r="13628" spans="6:6" x14ac:dyDescent="0.25">
      <c r="F13628" s="44"/>
    </row>
    <row r="13629" spans="6:6" x14ac:dyDescent="0.25">
      <c r="F13629" s="44"/>
    </row>
    <row r="13630" spans="6:6" x14ac:dyDescent="0.25">
      <c r="F13630" s="44"/>
    </row>
    <row r="13631" spans="6:6" x14ac:dyDescent="0.25">
      <c r="F13631" s="44"/>
    </row>
    <row r="13632" spans="6:6" x14ac:dyDescent="0.25">
      <c r="F13632" s="44"/>
    </row>
    <row r="13633" spans="6:6" x14ac:dyDescent="0.25">
      <c r="F13633" s="44"/>
    </row>
    <row r="13634" spans="6:6" x14ac:dyDescent="0.25">
      <c r="F13634" s="44"/>
    </row>
    <row r="13635" spans="6:6" x14ac:dyDescent="0.25">
      <c r="F13635" s="44"/>
    </row>
    <row r="13636" spans="6:6" x14ac:dyDescent="0.25">
      <c r="F13636" s="44"/>
    </row>
    <row r="13637" spans="6:6" x14ac:dyDescent="0.25">
      <c r="F13637" s="44"/>
    </row>
    <row r="13638" spans="6:6" x14ac:dyDescent="0.25">
      <c r="F13638" s="44"/>
    </row>
    <row r="13639" spans="6:6" x14ac:dyDescent="0.25">
      <c r="F13639" s="44"/>
    </row>
    <row r="13640" spans="6:6" x14ac:dyDescent="0.25">
      <c r="F13640" s="44"/>
    </row>
    <row r="13641" spans="6:6" x14ac:dyDescent="0.25">
      <c r="F13641" s="44"/>
    </row>
    <row r="13642" spans="6:6" x14ac:dyDescent="0.25">
      <c r="F13642" s="44"/>
    </row>
    <row r="13643" spans="6:6" x14ac:dyDescent="0.25">
      <c r="F13643" s="44"/>
    </row>
    <row r="13644" spans="6:6" x14ac:dyDescent="0.25">
      <c r="F13644" s="44"/>
    </row>
    <row r="13645" spans="6:6" x14ac:dyDescent="0.25">
      <c r="F13645" s="44"/>
    </row>
    <row r="13646" spans="6:6" x14ac:dyDescent="0.25">
      <c r="F13646" s="44"/>
    </row>
    <row r="13647" spans="6:6" x14ac:dyDescent="0.25">
      <c r="F13647" s="44"/>
    </row>
    <row r="13648" spans="6:6" x14ac:dyDescent="0.25">
      <c r="F13648" s="44"/>
    </row>
    <row r="13649" spans="6:6" x14ac:dyDescent="0.25">
      <c r="F13649" s="44"/>
    </row>
    <row r="13650" spans="6:6" x14ac:dyDescent="0.25">
      <c r="F13650" s="44"/>
    </row>
    <row r="13651" spans="6:6" x14ac:dyDescent="0.25">
      <c r="F13651" s="44"/>
    </row>
    <row r="13652" spans="6:6" x14ac:dyDescent="0.25">
      <c r="F13652" s="44"/>
    </row>
    <row r="13653" spans="6:6" x14ac:dyDescent="0.25">
      <c r="F13653" s="44"/>
    </row>
    <row r="13654" spans="6:6" x14ac:dyDescent="0.25">
      <c r="F13654" s="44"/>
    </row>
    <row r="13655" spans="6:6" x14ac:dyDescent="0.25">
      <c r="F13655" s="44"/>
    </row>
    <row r="13656" spans="6:6" x14ac:dyDescent="0.25">
      <c r="F13656" s="44"/>
    </row>
    <row r="13657" spans="6:6" x14ac:dyDescent="0.25">
      <c r="F13657" s="44"/>
    </row>
    <row r="13658" spans="6:6" x14ac:dyDescent="0.25">
      <c r="F13658" s="44"/>
    </row>
    <row r="13659" spans="6:6" x14ac:dyDescent="0.25">
      <c r="F13659" s="44"/>
    </row>
    <row r="13660" spans="6:6" x14ac:dyDescent="0.25">
      <c r="F13660" s="44"/>
    </row>
    <row r="13661" spans="6:6" x14ac:dyDescent="0.25">
      <c r="F13661" s="44"/>
    </row>
    <row r="13662" spans="6:6" x14ac:dyDescent="0.25">
      <c r="F13662" s="44"/>
    </row>
    <row r="13663" spans="6:6" x14ac:dyDescent="0.25">
      <c r="F13663" s="44"/>
    </row>
    <row r="13664" spans="6:6" x14ac:dyDescent="0.25">
      <c r="F13664" s="44"/>
    </row>
    <row r="13665" spans="6:6" x14ac:dyDescent="0.25">
      <c r="F13665" s="44"/>
    </row>
    <row r="13666" spans="6:6" x14ac:dyDescent="0.25">
      <c r="F13666" s="44"/>
    </row>
    <row r="13667" spans="6:6" x14ac:dyDescent="0.25">
      <c r="F13667" s="44"/>
    </row>
    <row r="13668" spans="6:6" x14ac:dyDescent="0.25">
      <c r="F13668" s="44"/>
    </row>
    <row r="13669" spans="6:6" x14ac:dyDescent="0.25">
      <c r="F13669" s="44"/>
    </row>
    <row r="13670" spans="6:6" x14ac:dyDescent="0.25">
      <c r="F13670" s="44"/>
    </row>
    <row r="13671" spans="6:6" x14ac:dyDescent="0.25">
      <c r="F13671" s="44"/>
    </row>
    <row r="13672" spans="6:6" x14ac:dyDescent="0.25">
      <c r="F13672" s="44"/>
    </row>
    <row r="13673" spans="6:6" x14ac:dyDescent="0.25">
      <c r="F13673" s="44"/>
    </row>
    <row r="13674" spans="6:6" x14ac:dyDescent="0.25">
      <c r="F13674" s="44"/>
    </row>
    <row r="13675" spans="6:6" x14ac:dyDescent="0.25">
      <c r="F13675" s="44"/>
    </row>
    <row r="13676" spans="6:6" x14ac:dyDescent="0.25">
      <c r="F13676" s="44"/>
    </row>
    <row r="13677" spans="6:6" x14ac:dyDescent="0.25">
      <c r="F13677" s="44"/>
    </row>
    <row r="13678" spans="6:6" x14ac:dyDescent="0.25">
      <c r="F13678" s="44"/>
    </row>
    <row r="13679" spans="6:6" x14ac:dyDescent="0.25">
      <c r="F13679" s="44"/>
    </row>
    <row r="13680" spans="6:6" x14ac:dyDescent="0.25">
      <c r="F13680" s="44"/>
    </row>
    <row r="13681" spans="6:6" x14ac:dyDescent="0.25">
      <c r="F13681" s="44"/>
    </row>
    <row r="13682" spans="6:6" x14ac:dyDescent="0.25">
      <c r="F13682" s="44"/>
    </row>
    <row r="13683" spans="6:6" x14ac:dyDescent="0.25">
      <c r="F13683" s="44"/>
    </row>
    <row r="13684" spans="6:6" x14ac:dyDescent="0.25">
      <c r="F13684" s="44"/>
    </row>
    <row r="13685" spans="6:6" x14ac:dyDescent="0.25">
      <c r="F13685" s="44"/>
    </row>
    <row r="13686" spans="6:6" x14ac:dyDescent="0.25">
      <c r="F13686" s="44"/>
    </row>
    <row r="13687" spans="6:6" x14ac:dyDescent="0.25">
      <c r="F13687" s="44"/>
    </row>
    <row r="13688" spans="6:6" x14ac:dyDescent="0.25">
      <c r="F13688" s="44"/>
    </row>
    <row r="13689" spans="6:6" x14ac:dyDescent="0.25">
      <c r="F13689" s="44"/>
    </row>
    <row r="13690" spans="6:6" x14ac:dyDescent="0.25">
      <c r="F13690" s="44"/>
    </row>
    <row r="13691" spans="6:6" x14ac:dyDescent="0.25">
      <c r="F13691" s="44"/>
    </row>
    <row r="13692" spans="6:6" x14ac:dyDescent="0.25">
      <c r="F13692" s="44"/>
    </row>
    <row r="13693" spans="6:6" x14ac:dyDescent="0.25">
      <c r="F13693" s="44"/>
    </row>
    <row r="13694" spans="6:6" x14ac:dyDescent="0.25">
      <c r="F13694" s="44"/>
    </row>
    <row r="13695" spans="6:6" x14ac:dyDescent="0.25">
      <c r="F13695" s="44"/>
    </row>
    <row r="13696" spans="6:6" x14ac:dyDescent="0.25">
      <c r="F13696" s="44"/>
    </row>
    <row r="13697" spans="6:6" x14ac:dyDescent="0.25">
      <c r="F13697" s="44"/>
    </row>
    <row r="13698" spans="6:6" x14ac:dyDescent="0.25">
      <c r="F13698" s="44"/>
    </row>
    <row r="13699" spans="6:6" x14ac:dyDescent="0.25">
      <c r="F13699" s="44"/>
    </row>
    <row r="13700" spans="6:6" x14ac:dyDescent="0.25">
      <c r="F13700" s="44"/>
    </row>
    <row r="13701" spans="6:6" x14ac:dyDescent="0.25">
      <c r="F13701" s="44"/>
    </row>
    <row r="13702" spans="6:6" x14ac:dyDescent="0.25">
      <c r="F13702" s="44"/>
    </row>
    <row r="13703" spans="6:6" x14ac:dyDescent="0.25">
      <c r="F13703" s="44"/>
    </row>
    <row r="13704" spans="6:6" x14ac:dyDescent="0.25">
      <c r="F13704" s="44"/>
    </row>
    <row r="13705" spans="6:6" x14ac:dyDescent="0.25">
      <c r="F13705" s="44"/>
    </row>
    <row r="13706" spans="6:6" x14ac:dyDescent="0.25">
      <c r="F13706" s="44"/>
    </row>
    <row r="13707" spans="6:6" x14ac:dyDescent="0.25">
      <c r="F13707" s="44"/>
    </row>
    <row r="13708" spans="6:6" x14ac:dyDescent="0.25">
      <c r="F13708" s="44"/>
    </row>
    <row r="13709" spans="6:6" x14ac:dyDescent="0.25">
      <c r="F13709" s="44"/>
    </row>
    <row r="13710" spans="6:6" x14ac:dyDescent="0.25">
      <c r="F13710" s="44"/>
    </row>
    <row r="13711" spans="6:6" x14ac:dyDescent="0.25">
      <c r="F13711" s="44"/>
    </row>
    <row r="13712" spans="6:6" x14ac:dyDescent="0.25">
      <c r="F13712" s="44"/>
    </row>
    <row r="13713" spans="6:6" x14ac:dyDescent="0.25">
      <c r="F13713" s="44"/>
    </row>
    <row r="13714" spans="6:6" x14ac:dyDescent="0.25">
      <c r="F13714" s="44"/>
    </row>
    <row r="13715" spans="6:6" x14ac:dyDescent="0.25">
      <c r="F13715" s="44"/>
    </row>
    <row r="13716" spans="6:6" x14ac:dyDescent="0.25">
      <c r="F13716" s="44"/>
    </row>
    <row r="13717" spans="6:6" x14ac:dyDescent="0.25">
      <c r="F13717" s="44"/>
    </row>
    <row r="13718" spans="6:6" x14ac:dyDescent="0.25">
      <c r="F13718" s="44"/>
    </row>
    <row r="13719" spans="6:6" x14ac:dyDescent="0.25">
      <c r="F13719" s="44"/>
    </row>
    <row r="13720" spans="6:6" x14ac:dyDescent="0.25">
      <c r="F13720" s="44"/>
    </row>
    <row r="13721" spans="6:6" x14ac:dyDescent="0.25">
      <c r="F13721" s="44"/>
    </row>
    <row r="13722" spans="6:6" x14ac:dyDescent="0.25">
      <c r="F13722" s="44"/>
    </row>
    <row r="13723" spans="6:6" x14ac:dyDescent="0.25">
      <c r="F13723" s="44"/>
    </row>
    <row r="13724" spans="6:6" x14ac:dyDescent="0.25">
      <c r="F13724" s="44"/>
    </row>
    <row r="13725" spans="6:6" x14ac:dyDescent="0.25">
      <c r="F13725" s="44"/>
    </row>
    <row r="13726" spans="6:6" x14ac:dyDescent="0.25">
      <c r="F13726" s="44"/>
    </row>
    <row r="13727" spans="6:6" x14ac:dyDescent="0.25">
      <c r="F13727" s="44"/>
    </row>
    <row r="13728" spans="6:6" x14ac:dyDescent="0.25">
      <c r="F13728" s="44"/>
    </row>
    <row r="13729" spans="6:6" x14ac:dyDescent="0.25">
      <c r="F13729" s="44"/>
    </row>
    <row r="13730" spans="6:6" x14ac:dyDescent="0.25">
      <c r="F13730" s="44"/>
    </row>
    <row r="13731" spans="6:6" x14ac:dyDescent="0.25">
      <c r="F13731" s="44"/>
    </row>
    <row r="13732" spans="6:6" x14ac:dyDescent="0.25">
      <c r="F13732" s="44"/>
    </row>
    <row r="13733" spans="6:6" x14ac:dyDescent="0.25">
      <c r="F13733" s="44"/>
    </row>
    <row r="13734" spans="6:6" x14ac:dyDescent="0.25">
      <c r="F13734" s="44"/>
    </row>
    <row r="13735" spans="6:6" x14ac:dyDescent="0.25">
      <c r="F13735" s="44"/>
    </row>
    <row r="13736" spans="6:6" x14ac:dyDescent="0.25">
      <c r="F13736" s="44"/>
    </row>
    <row r="13737" spans="6:6" x14ac:dyDescent="0.25">
      <c r="F13737" s="44"/>
    </row>
    <row r="13738" spans="6:6" x14ac:dyDescent="0.25">
      <c r="F13738" s="44"/>
    </row>
    <row r="13739" spans="6:6" x14ac:dyDescent="0.25">
      <c r="F13739" s="44"/>
    </row>
    <row r="13740" spans="6:6" x14ac:dyDescent="0.25">
      <c r="F13740" s="44"/>
    </row>
    <row r="13741" spans="6:6" x14ac:dyDescent="0.25">
      <c r="F13741" s="44"/>
    </row>
    <row r="13742" spans="6:6" x14ac:dyDescent="0.25">
      <c r="F13742" s="44"/>
    </row>
    <row r="13743" spans="6:6" x14ac:dyDescent="0.25">
      <c r="F13743" s="44"/>
    </row>
    <row r="13744" spans="6:6" x14ac:dyDescent="0.25">
      <c r="F13744" s="44"/>
    </row>
    <row r="13745" spans="6:6" x14ac:dyDescent="0.25">
      <c r="F13745" s="44"/>
    </row>
    <row r="13746" spans="6:6" x14ac:dyDescent="0.25">
      <c r="F13746" s="44"/>
    </row>
    <row r="13747" spans="6:6" x14ac:dyDescent="0.25">
      <c r="F13747" s="44"/>
    </row>
    <row r="13748" spans="6:6" x14ac:dyDescent="0.25">
      <c r="F13748" s="44"/>
    </row>
    <row r="13749" spans="6:6" x14ac:dyDescent="0.25">
      <c r="F13749" s="44"/>
    </row>
    <row r="13750" spans="6:6" x14ac:dyDescent="0.25">
      <c r="F13750" s="44"/>
    </row>
    <row r="13751" spans="6:6" x14ac:dyDescent="0.25">
      <c r="F13751" s="44"/>
    </row>
    <row r="13752" spans="6:6" x14ac:dyDescent="0.25">
      <c r="F13752" s="44"/>
    </row>
    <row r="13753" spans="6:6" x14ac:dyDescent="0.25">
      <c r="F13753" s="44"/>
    </row>
    <row r="13754" spans="6:6" x14ac:dyDescent="0.25">
      <c r="F13754" s="44"/>
    </row>
    <row r="13755" spans="6:6" x14ac:dyDescent="0.25">
      <c r="F13755" s="44"/>
    </row>
    <row r="13756" spans="6:6" x14ac:dyDescent="0.25">
      <c r="F13756" s="44"/>
    </row>
    <row r="13757" spans="6:6" x14ac:dyDescent="0.25">
      <c r="F13757" s="44"/>
    </row>
    <row r="13758" spans="6:6" x14ac:dyDescent="0.25">
      <c r="F13758" s="44"/>
    </row>
    <row r="13759" spans="6:6" x14ac:dyDescent="0.25">
      <c r="F13759" s="44"/>
    </row>
    <row r="13760" spans="6:6" x14ac:dyDescent="0.25">
      <c r="F13760" s="44"/>
    </row>
    <row r="13761" spans="6:6" x14ac:dyDescent="0.25">
      <c r="F13761" s="44"/>
    </row>
    <row r="13762" spans="6:6" x14ac:dyDescent="0.25">
      <c r="F13762" s="44"/>
    </row>
    <row r="13763" spans="6:6" x14ac:dyDescent="0.25">
      <c r="F13763" s="44"/>
    </row>
    <row r="13764" spans="6:6" x14ac:dyDescent="0.25">
      <c r="F13764" s="44"/>
    </row>
    <row r="13765" spans="6:6" x14ac:dyDescent="0.25">
      <c r="F13765" s="44"/>
    </row>
    <row r="13766" spans="6:6" x14ac:dyDescent="0.25">
      <c r="F13766" s="44"/>
    </row>
    <row r="13767" spans="6:6" x14ac:dyDescent="0.25">
      <c r="F13767" s="44"/>
    </row>
    <row r="13768" spans="6:6" x14ac:dyDescent="0.25">
      <c r="F13768" s="44"/>
    </row>
    <row r="13769" spans="6:6" x14ac:dyDescent="0.25">
      <c r="F13769" s="44"/>
    </row>
    <row r="13770" spans="6:6" x14ac:dyDescent="0.25">
      <c r="F13770" s="44"/>
    </row>
    <row r="13771" spans="6:6" x14ac:dyDescent="0.25">
      <c r="F13771" s="44"/>
    </row>
    <row r="13772" spans="6:6" x14ac:dyDescent="0.25">
      <c r="F13772" s="44"/>
    </row>
    <row r="13773" spans="6:6" x14ac:dyDescent="0.25">
      <c r="F13773" s="44"/>
    </row>
    <row r="13774" spans="6:6" x14ac:dyDescent="0.25">
      <c r="F13774" s="44"/>
    </row>
    <row r="13775" spans="6:6" x14ac:dyDescent="0.25">
      <c r="F13775" s="44"/>
    </row>
    <row r="13776" spans="6:6" x14ac:dyDescent="0.25">
      <c r="F13776" s="44"/>
    </row>
    <row r="13777" spans="6:6" x14ac:dyDescent="0.25">
      <c r="F13777" s="44"/>
    </row>
    <row r="13778" spans="6:6" x14ac:dyDescent="0.25">
      <c r="F13778" s="44"/>
    </row>
    <row r="13779" spans="6:6" x14ac:dyDescent="0.25">
      <c r="F13779" s="44"/>
    </row>
    <row r="13780" spans="6:6" x14ac:dyDescent="0.25">
      <c r="F13780" s="44"/>
    </row>
    <row r="13781" spans="6:6" x14ac:dyDescent="0.25">
      <c r="F13781" s="44"/>
    </row>
    <row r="13782" spans="6:6" x14ac:dyDescent="0.25">
      <c r="F13782" s="44"/>
    </row>
    <row r="13783" spans="6:6" x14ac:dyDescent="0.25">
      <c r="F13783" s="44"/>
    </row>
    <row r="13784" spans="6:6" x14ac:dyDescent="0.25">
      <c r="F13784" s="44"/>
    </row>
    <row r="13785" spans="6:6" x14ac:dyDescent="0.25">
      <c r="F13785" s="44"/>
    </row>
    <row r="13786" spans="6:6" x14ac:dyDescent="0.25">
      <c r="F13786" s="44"/>
    </row>
    <row r="13787" spans="6:6" x14ac:dyDescent="0.25">
      <c r="F13787" s="44"/>
    </row>
    <row r="13788" spans="6:6" x14ac:dyDescent="0.25">
      <c r="F13788" s="44"/>
    </row>
    <row r="13789" spans="6:6" x14ac:dyDescent="0.25">
      <c r="F13789" s="44"/>
    </row>
    <row r="13790" spans="6:6" x14ac:dyDescent="0.25">
      <c r="F13790" s="44"/>
    </row>
    <row r="13791" spans="6:6" x14ac:dyDescent="0.25">
      <c r="F13791" s="44"/>
    </row>
    <row r="13792" spans="6:6" x14ac:dyDescent="0.25">
      <c r="F13792" s="44"/>
    </row>
    <row r="13793" spans="6:6" x14ac:dyDescent="0.25">
      <c r="F13793" s="44"/>
    </row>
    <row r="13794" spans="6:6" x14ac:dyDescent="0.25">
      <c r="F13794" s="44"/>
    </row>
    <row r="13795" spans="6:6" x14ac:dyDescent="0.25">
      <c r="F13795" s="44"/>
    </row>
    <row r="13796" spans="6:6" x14ac:dyDescent="0.25">
      <c r="F13796" s="44"/>
    </row>
    <row r="13797" spans="6:6" x14ac:dyDescent="0.25">
      <c r="F13797" s="44"/>
    </row>
    <row r="13798" spans="6:6" x14ac:dyDescent="0.25">
      <c r="F13798" s="44"/>
    </row>
    <row r="13799" spans="6:6" x14ac:dyDescent="0.25">
      <c r="F13799" s="44"/>
    </row>
    <row r="13800" spans="6:6" x14ac:dyDescent="0.25">
      <c r="F13800" s="44"/>
    </row>
    <row r="13801" spans="6:6" x14ac:dyDescent="0.25">
      <c r="F13801" s="44"/>
    </row>
    <row r="13802" spans="6:6" x14ac:dyDescent="0.25">
      <c r="F13802" s="44"/>
    </row>
    <row r="13803" spans="6:6" x14ac:dyDescent="0.25">
      <c r="F13803" s="44"/>
    </row>
    <row r="13804" spans="6:6" x14ac:dyDescent="0.25">
      <c r="F13804" s="44"/>
    </row>
    <row r="13805" spans="6:6" x14ac:dyDescent="0.25">
      <c r="F13805" s="44"/>
    </row>
    <row r="13806" spans="6:6" x14ac:dyDescent="0.25">
      <c r="F13806" s="44"/>
    </row>
    <row r="13807" spans="6:6" x14ac:dyDescent="0.25">
      <c r="F13807" s="44"/>
    </row>
    <row r="13808" spans="6:6" x14ac:dyDescent="0.25">
      <c r="F13808" s="44"/>
    </row>
    <row r="13809" spans="6:6" x14ac:dyDescent="0.25">
      <c r="F13809" s="44"/>
    </row>
    <row r="13810" spans="6:6" x14ac:dyDescent="0.25">
      <c r="F13810" s="44"/>
    </row>
    <row r="13811" spans="6:6" x14ac:dyDescent="0.25">
      <c r="F13811" s="44"/>
    </row>
    <row r="13812" spans="6:6" x14ac:dyDescent="0.25">
      <c r="F13812" s="44"/>
    </row>
    <row r="13813" spans="6:6" x14ac:dyDescent="0.25">
      <c r="F13813" s="44"/>
    </row>
    <row r="13814" spans="6:6" x14ac:dyDescent="0.25">
      <c r="F13814" s="44"/>
    </row>
    <row r="13815" spans="6:6" x14ac:dyDescent="0.25">
      <c r="F13815" s="44"/>
    </row>
    <row r="13816" spans="6:6" x14ac:dyDescent="0.25">
      <c r="F13816" s="44"/>
    </row>
    <row r="13817" spans="6:6" x14ac:dyDescent="0.25">
      <c r="F13817" s="44"/>
    </row>
    <row r="13818" spans="6:6" x14ac:dyDescent="0.25">
      <c r="F13818" s="44"/>
    </row>
    <row r="13819" spans="6:6" x14ac:dyDescent="0.25">
      <c r="F13819" s="44"/>
    </row>
    <row r="13820" spans="6:6" x14ac:dyDescent="0.25">
      <c r="F13820" s="44"/>
    </row>
    <row r="13821" spans="6:6" x14ac:dyDescent="0.25">
      <c r="F13821" s="44"/>
    </row>
    <row r="13822" spans="6:6" x14ac:dyDescent="0.25">
      <c r="F13822" s="44"/>
    </row>
    <row r="13823" spans="6:6" x14ac:dyDescent="0.25">
      <c r="F13823" s="44"/>
    </row>
    <row r="13824" spans="6:6" x14ac:dyDescent="0.25">
      <c r="F13824" s="44"/>
    </row>
    <row r="13825" spans="6:6" x14ac:dyDescent="0.25">
      <c r="F13825" s="44"/>
    </row>
    <row r="13826" spans="6:6" x14ac:dyDescent="0.25">
      <c r="F13826" s="44"/>
    </row>
    <row r="13827" spans="6:6" x14ac:dyDescent="0.25">
      <c r="F13827" s="44"/>
    </row>
    <row r="13828" spans="6:6" x14ac:dyDescent="0.25">
      <c r="F13828" s="44"/>
    </row>
    <row r="13829" spans="6:6" x14ac:dyDescent="0.25">
      <c r="F13829" s="44"/>
    </row>
    <row r="13830" spans="6:6" x14ac:dyDescent="0.25">
      <c r="F13830" s="44"/>
    </row>
    <row r="13831" spans="6:6" x14ac:dyDescent="0.25">
      <c r="F13831" s="44"/>
    </row>
    <row r="13832" spans="6:6" x14ac:dyDescent="0.25">
      <c r="F13832" s="44"/>
    </row>
    <row r="13833" spans="6:6" x14ac:dyDescent="0.25">
      <c r="F13833" s="44"/>
    </row>
    <row r="13834" spans="6:6" x14ac:dyDescent="0.25">
      <c r="F13834" s="44"/>
    </row>
    <row r="13835" spans="6:6" x14ac:dyDescent="0.25">
      <c r="F13835" s="44"/>
    </row>
    <row r="13836" spans="6:6" x14ac:dyDescent="0.25">
      <c r="F13836" s="44"/>
    </row>
    <row r="13837" spans="6:6" x14ac:dyDescent="0.25">
      <c r="F13837" s="44"/>
    </row>
    <row r="13838" spans="6:6" x14ac:dyDescent="0.25">
      <c r="F13838" s="44"/>
    </row>
    <row r="13839" spans="6:6" x14ac:dyDescent="0.25">
      <c r="F13839" s="44"/>
    </row>
    <row r="13840" spans="6:6" x14ac:dyDescent="0.25">
      <c r="F13840" s="44"/>
    </row>
    <row r="13841" spans="6:6" x14ac:dyDescent="0.25">
      <c r="F13841" s="44"/>
    </row>
    <row r="13842" spans="6:6" x14ac:dyDescent="0.25">
      <c r="F13842" s="44"/>
    </row>
    <row r="13843" spans="6:6" x14ac:dyDescent="0.25">
      <c r="F13843" s="44"/>
    </row>
    <row r="13844" spans="6:6" x14ac:dyDescent="0.25">
      <c r="F13844" s="44"/>
    </row>
    <row r="13845" spans="6:6" x14ac:dyDescent="0.25">
      <c r="F13845" s="44"/>
    </row>
    <row r="13846" spans="6:6" x14ac:dyDescent="0.25">
      <c r="F13846" s="44"/>
    </row>
    <row r="13847" spans="6:6" x14ac:dyDescent="0.25">
      <c r="F13847" s="44"/>
    </row>
    <row r="13848" spans="6:6" x14ac:dyDescent="0.25">
      <c r="F13848" s="44"/>
    </row>
    <row r="13849" spans="6:6" x14ac:dyDescent="0.25">
      <c r="F13849" s="44"/>
    </row>
    <row r="13850" spans="6:6" x14ac:dyDescent="0.25">
      <c r="F13850" s="44"/>
    </row>
    <row r="13851" spans="6:6" x14ac:dyDescent="0.25">
      <c r="F13851" s="44"/>
    </row>
    <row r="13852" spans="6:6" x14ac:dyDescent="0.25">
      <c r="F13852" s="44"/>
    </row>
    <row r="13853" spans="6:6" x14ac:dyDescent="0.25">
      <c r="F13853" s="44"/>
    </row>
    <row r="13854" spans="6:6" x14ac:dyDescent="0.25">
      <c r="F13854" s="44"/>
    </row>
    <row r="13855" spans="6:6" x14ac:dyDescent="0.25">
      <c r="F13855" s="44"/>
    </row>
    <row r="13856" spans="6:6" x14ac:dyDescent="0.25">
      <c r="F13856" s="44"/>
    </row>
    <row r="13857" spans="6:6" x14ac:dyDescent="0.25">
      <c r="F13857" s="44"/>
    </row>
    <row r="13858" spans="6:6" x14ac:dyDescent="0.25">
      <c r="F13858" s="44"/>
    </row>
    <row r="13859" spans="6:6" x14ac:dyDescent="0.25">
      <c r="F13859" s="44"/>
    </row>
    <row r="13860" spans="6:6" x14ac:dyDescent="0.25">
      <c r="F13860" s="44"/>
    </row>
    <row r="13861" spans="6:6" x14ac:dyDescent="0.25">
      <c r="F13861" s="44"/>
    </row>
    <row r="13862" spans="6:6" x14ac:dyDescent="0.25">
      <c r="F13862" s="44"/>
    </row>
    <row r="13863" spans="6:6" x14ac:dyDescent="0.25">
      <c r="F13863" s="44"/>
    </row>
    <row r="13864" spans="6:6" x14ac:dyDescent="0.25">
      <c r="F13864" s="44"/>
    </row>
    <row r="13865" spans="6:6" x14ac:dyDescent="0.25">
      <c r="F13865" s="44"/>
    </row>
    <row r="13866" spans="6:6" x14ac:dyDescent="0.25">
      <c r="F13866" s="44"/>
    </row>
    <row r="13867" spans="6:6" x14ac:dyDescent="0.25">
      <c r="F13867" s="44"/>
    </row>
    <row r="13868" spans="6:6" x14ac:dyDescent="0.25">
      <c r="F13868" s="44"/>
    </row>
    <row r="13869" spans="6:6" x14ac:dyDescent="0.25">
      <c r="F13869" s="44"/>
    </row>
    <row r="13870" spans="6:6" x14ac:dyDescent="0.25">
      <c r="F13870" s="44"/>
    </row>
    <row r="13871" spans="6:6" x14ac:dyDescent="0.25">
      <c r="F13871" s="44"/>
    </row>
    <row r="13872" spans="6:6" x14ac:dyDescent="0.25">
      <c r="F13872" s="44"/>
    </row>
    <row r="13873" spans="6:6" x14ac:dyDescent="0.25">
      <c r="F13873" s="44"/>
    </row>
    <row r="13874" spans="6:6" x14ac:dyDescent="0.25">
      <c r="F13874" s="44"/>
    </row>
    <row r="13875" spans="6:6" x14ac:dyDescent="0.25">
      <c r="F13875" s="44"/>
    </row>
    <row r="13876" spans="6:6" x14ac:dyDescent="0.25">
      <c r="F13876" s="44"/>
    </row>
    <row r="13877" spans="6:6" x14ac:dyDescent="0.25">
      <c r="F13877" s="44"/>
    </row>
    <row r="13878" spans="6:6" x14ac:dyDescent="0.25">
      <c r="F13878" s="44"/>
    </row>
    <row r="13879" spans="6:6" x14ac:dyDescent="0.25">
      <c r="F13879" s="44"/>
    </row>
    <row r="13880" spans="6:6" x14ac:dyDescent="0.25">
      <c r="F13880" s="44"/>
    </row>
    <row r="13881" spans="6:6" x14ac:dyDescent="0.25">
      <c r="F13881" s="44"/>
    </row>
    <row r="13882" spans="6:6" x14ac:dyDescent="0.25">
      <c r="F13882" s="44"/>
    </row>
    <row r="13883" spans="6:6" x14ac:dyDescent="0.25">
      <c r="F13883" s="44"/>
    </row>
    <row r="13884" spans="6:6" x14ac:dyDescent="0.25">
      <c r="F13884" s="44"/>
    </row>
    <row r="13885" spans="6:6" x14ac:dyDescent="0.25">
      <c r="F13885" s="44"/>
    </row>
    <row r="13886" spans="6:6" x14ac:dyDescent="0.25">
      <c r="F13886" s="44"/>
    </row>
    <row r="13887" spans="6:6" x14ac:dyDescent="0.25">
      <c r="F13887" s="44"/>
    </row>
    <row r="13888" spans="6:6" x14ac:dyDescent="0.25">
      <c r="F13888" s="44"/>
    </row>
    <row r="13889" spans="6:6" x14ac:dyDescent="0.25">
      <c r="F13889" s="44"/>
    </row>
    <row r="13890" spans="6:6" x14ac:dyDescent="0.25">
      <c r="F13890" s="44"/>
    </row>
    <row r="13891" spans="6:6" x14ac:dyDescent="0.25">
      <c r="F13891" s="44"/>
    </row>
    <row r="13892" spans="6:6" x14ac:dyDescent="0.25">
      <c r="F13892" s="44"/>
    </row>
    <row r="13893" spans="6:6" x14ac:dyDescent="0.25">
      <c r="F13893" s="44"/>
    </row>
    <row r="13894" spans="6:6" x14ac:dyDescent="0.25">
      <c r="F13894" s="44"/>
    </row>
    <row r="13895" spans="6:6" x14ac:dyDescent="0.25">
      <c r="F13895" s="44"/>
    </row>
    <row r="13896" spans="6:6" x14ac:dyDescent="0.25">
      <c r="F13896" s="44"/>
    </row>
    <row r="13897" spans="6:6" x14ac:dyDescent="0.25">
      <c r="F13897" s="44"/>
    </row>
    <row r="13898" spans="6:6" x14ac:dyDescent="0.25">
      <c r="F13898" s="44"/>
    </row>
    <row r="13899" spans="6:6" x14ac:dyDescent="0.25">
      <c r="F13899" s="44"/>
    </row>
    <row r="13900" spans="6:6" x14ac:dyDescent="0.25">
      <c r="F13900" s="44"/>
    </row>
    <row r="13901" spans="6:6" x14ac:dyDescent="0.25">
      <c r="F13901" s="44"/>
    </row>
    <row r="13902" spans="6:6" x14ac:dyDescent="0.25">
      <c r="F13902" s="44"/>
    </row>
    <row r="13903" spans="6:6" x14ac:dyDescent="0.25">
      <c r="F13903" s="44"/>
    </row>
    <row r="13904" spans="6:6" x14ac:dyDescent="0.25">
      <c r="F13904" s="44"/>
    </row>
    <row r="13905" spans="6:6" x14ac:dyDescent="0.25">
      <c r="F13905" s="44"/>
    </row>
    <row r="13906" spans="6:6" x14ac:dyDescent="0.25">
      <c r="F13906" s="44"/>
    </row>
    <row r="13907" spans="6:6" x14ac:dyDescent="0.25">
      <c r="F13907" s="44"/>
    </row>
    <row r="13908" spans="6:6" x14ac:dyDescent="0.25">
      <c r="F13908" s="44"/>
    </row>
    <row r="13909" spans="6:6" x14ac:dyDescent="0.25">
      <c r="F13909" s="44"/>
    </row>
    <row r="13910" spans="6:6" x14ac:dyDescent="0.25">
      <c r="F13910" s="44"/>
    </row>
    <row r="13911" spans="6:6" x14ac:dyDescent="0.25">
      <c r="F13911" s="44"/>
    </row>
    <row r="13912" spans="6:6" x14ac:dyDescent="0.25">
      <c r="F13912" s="44"/>
    </row>
    <row r="13913" spans="6:6" x14ac:dyDescent="0.25">
      <c r="F13913" s="44"/>
    </row>
    <row r="13914" spans="6:6" x14ac:dyDescent="0.25">
      <c r="F13914" s="44"/>
    </row>
    <row r="13915" spans="6:6" x14ac:dyDescent="0.25">
      <c r="F13915" s="44"/>
    </row>
    <row r="13916" spans="6:6" x14ac:dyDescent="0.25">
      <c r="F13916" s="44"/>
    </row>
    <row r="13917" spans="6:6" x14ac:dyDescent="0.25">
      <c r="F13917" s="44"/>
    </row>
    <row r="13918" spans="6:6" x14ac:dyDescent="0.25">
      <c r="F13918" s="44"/>
    </row>
    <row r="13919" spans="6:6" x14ac:dyDescent="0.25">
      <c r="F13919" s="44"/>
    </row>
    <row r="13920" spans="6:6" x14ac:dyDescent="0.25">
      <c r="F13920" s="44"/>
    </row>
    <row r="13921" spans="6:6" x14ac:dyDescent="0.25">
      <c r="F13921" s="44"/>
    </row>
    <row r="13922" spans="6:6" x14ac:dyDescent="0.25">
      <c r="F13922" s="44"/>
    </row>
    <row r="13923" spans="6:6" x14ac:dyDescent="0.25">
      <c r="F13923" s="44"/>
    </row>
    <row r="13924" spans="6:6" x14ac:dyDescent="0.25">
      <c r="F13924" s="44"/>
    </row>
    <row r="13925" spans="6:6" x14ac:dyDescent="0.25">
      <c r="F13925" s="44"/>
    </row>
    <row r="13926" spans="6:6" x14ac:dyDescent="0.25">
      <c r="F13926" s="44"/>
    </row>
    <row r="13927" spans="6:6" x14ac:dyDescent="0.25">
      <c r="F13927" s="44"/>
    </row>
    <row r="13928" spans="6:6" x14ac:dyDescent="0.25">
      <c r="F13928" s="44"/>
    </row>
    <row r="13929" spans="6:6" x14ac:dyDescent="0.25">
      <c r="F13929" s="44"/>
    </row>
    <row r="13930" spans="6:6" x14ac:dyDescent="0.25">
      <c r="F13930" s="44"/>
    </row>
    <row r="13931" spans="6:6" x14ac:dyDescent="0.25">
      <c r="F13931" s="44"/>
    </row>
    <row r="13932" spans="6:6" x14ac:dyDescent="0.25">
      <c r="F13932" s="44"/>
    </row>
    <row r="13933" spans="6:6" x14ac:dyDescent="0.25">
      <c r="F13933" s="44"/>
    </row>
    <row r="13934" spans="6:6" x14ac:dyDescent="0.25">
      <c r="F13934" s="44"/>
    </row>
    <row r="13935" spans="6:6" x14ac:dyDescent="0.25">
      <c r="F13935" s="44"/>
    </row>
    <row r="13936" spans="6:6" x14ac:dyDescent="0.25">
      <c r="F13936" s="44"/>
    </row>
    <row r="13937" spans="6:6" x14ac:dyDescent="0.25">
      <c r="F13937" s="44"/>
    </row>
    <row r="13938" spans="6:6" x14ac:dyDescent="0.25">
      <c r="F13938" s="44"/>
    </row>
    <row r="13939" spans="6:6" x14ac:dyDescent="0.25">
      <c r="F13939" s="44"/>
    </row>
    <row r="13940" spans="6:6" x14ac:dyDescent="0.25">
      <c r="F13940" s="44"/>
    </row>
    <row r="13941" spans="6:6" x14ac:dyDescent="0.25">
      <c r="F13941" s="44"/>
    </row>
    <row r="13942" spans="6:6" x14ac:dyDescent="0.25">
      <c r="F13942" s="44"/>
    </row>
    <row r="13943" spans="6:6" x14ac:dyDescent="0.25">
      <c r="F13943" s="44"/>
    </row>
    <row r="13944" spans="6:6" x14ac:dyDescent="0.25">
      <c r="F13944" s="44"/>
    </row>
    <row r="13945" spans="6:6" x14ac:dyDescent="0.25">
      <c r="F13945" s="44"/>
    </row>
    <row r="13946" spans="6:6" x14ac:dyDescent="0.25">
      <c r="F13946" s="44"/>
    </row>
    <row r="13947" spans="6:6" x14ac:dyDescent="0.25">
      <c r="F13947" s="44"/>
    </row>
    <row r="13948" spans="6:6" x14ac:dyDescent="0.25">
      <c r="F13948" s="44"/>
    </row>
    <row r="13949" spans="6:6" x14ac:dyDescent="0.25">
      <c r="F13949" s="44"/>
    </row>
    <row r="13950" spans="6:6" x14ac:dyDescent="0.25">
      <c r="F13950" s="44"/>
    </row>
    <row r="13951" spans="6:6" x14ac:dyDescent="0.25">
      <c r="F13951" s="44"/>
    </row>
    <row r="13952" spans="6:6" x14ac:dyDescent="0.25">
      <c r="F13952" s="44"/>
    </row>
    <row r="13953" spans="6:6" x14ac:dyDescent="0.25">
      <c r="F13953" s="44"/>
    </row>
    <row r="13954" spans="6:6" x14ac:dyDescent="0.25">
      <c r="F13954" s="44"/>
    </row>
    <row r="13955" spans="6:6" x14ac:dyDescent="0.25">
      <c r="F13955" s="44"/>
    </row>
    <row r="13956" spans="6:6" x14ac:dyDescent="0.25">
      <c r="F13956" s="44"/>
    </row>
    <row r="13957" spans="6:6" x14ac:dyDescent="0.25">
      <c r="F13957" s="44"/>
    </row>
    <row r="13958" spans="6:6" x14ac:dyDescent="0.25">
      <c r="F13958" s="44"/>
    </row>
    <row r="13959" spans="6:6" x14ac:dyDescent="0.25">
      <c r="F13959" s="44"/>
    </row>
    <row r="13960" spans="6:6" x14ac:dyDescent="0.25">
      <c r="F13960" s="44"/>
    </row>
    <row r="13961" spans="6:6" x14ac:dyDescent="0.25">
      <c r="F13961" s="44"/>
    </row>
    <row r="13962" spans="6:6" x14ac:dyDescent="0.25">
      <c r="F13962" s="44"/>
    </row>
    <row r="13963" spans="6:6" x14ac:dyDescent="0.25">
      <c r="F13963" s="44"/>
    </row>
    <row r="13964" spans="6:6" x14ac:dyDescent="0.25">
      <c r="F13964" s="44"/>
    </row>
    <row r="13965" spans="6:6" x14ac:dyDescent="0.25">
      <c r="F13965" s="44"/>
    </row>
    <row r="13966" spans="6:6" x14ac:dyDescent="0.25">
      <c r="F13966" s="44"/>
    </row>
    <row r="13967" spans="6:6" x14ac:dyDescent="0.25">
      <c r="F13967" s="44"/>
    </row>
    <row r="13968" spans="6:6" x14ac:dyDescent="0.25">
      <c r="F13968" s="44"/>
    </row>
    <row r="13969" spans="6:6" x14ac:dyDescent="0.25">
      <c r="F13969" s="44"/>
    </row>
    <row r="13970" spans="6:6" x14ac:dyDescent="0.25">
      <c r="F13970" s="44"/>
    </row>
    <row r="13971" spans="6:6" x14ac:dyDescent="0.25">
      <c r="F13971" s="44"/>
    </row>
    <row r="13972" spans="6:6" x14ac:dyDescent="0.25">
      <c r="F13972" s="44"/>
    </row>
    <row r="13973" spans="6:6" x14ac:dyDescent="0.25">
      <c r="F13973" s="44"/>
    </row>
    <row r="13974" spans="6:6" x14ac:dyDescent="0.25">
      <c r="F13974" s="44"/>
    </row>
    <row r="13975" spans="6:6" x14ac:dyDescent="0.25">
      <c r="F13975" s="44"/>
    </row>
    <row r="13976" spans="6:6" x14ac:dyDescent="0.25">
      <c r="F13976" s="44"/>
    </row>
    <row r="13977" spans="6:6" x14ac:dyDescent="0.25">
      <c r="F13977" s="44"/>
    </row>
    <row r="13978" spans="6:6" x14ac:dyDescent="0.25">
      <c r="F13978" s="44"/>
    </row>
    <row r="13979" spans="6:6" x14ac:dyDescent="0.25">
      <c r="F13979" s="44"/>
    </row>
    <row r="13980" spans="6:6" x14ac:dyDescent="0.25">
      <c r="F13980" s="44"/>
    </row>
    <row r="13981" spans="6:6" x14ac:dyDescent="0.25">
      <c r="F13981" s="44"/>
    </row>
    <row r="13982" spans="6:6" x14ac:dyDescent="0.25">
      <c r="F13982" s="44"/>
    </row>
    <row r="13983" spans="6:6" x14ac:dyDescent="0.25">
      <c r="F13983" s="44"/>
    </row>
    <row r="13984" spans="6:6" x14ac:dyDescent="0.25">
      <c r="F13984" s="44"/>
    </row>
    <row r="13985" spans="6:6" x14ac:dyDescent="0.25">
      <c r="F13985" s="44"/>
    </row>
    <row r="13986" spans="6:6" x14ac:dyDescent="0.25">
      <c r="F13986" s="44"/>
    </row>
    <row r="13987" spans="6:6" x14ac:dyDescent="0.25">
      <c r="F13987" s="44"/>
    </row>
    <row r="13988" spans="6:6" x14ac:dyDescent="0.25">
      <c r="F13988" s="44"/>
    </row>
    <row r="13989" spans="6:6" x14ac:dyDescent="0.25">
      <c r="F13989" s="44"/>
    </row>
    <row r="13990" spans="6:6" x14ac:dyDescent="0.25">
      <c r="F13990" s="44"/>
    </row>
    <row r="13991" spans="6:6" x14ac:dyDescent="0.25">
      <c r="F13991" s="44"/>
    </row>
    <row r="13992" spans="6:6" x14ac:dyDescent="0.25">
      <c r="F13992" s="44"/>
    </row>
    <row r="13993" spans="6:6" x14ac:dyDescent="0.25">
      <c r="F13993" s="44"/>
    </row>
    <row r="13994" spans="6:6" x14ac:dyDescent="0.25">
      <c r="F13994" s="44"/>
    </row>
    <row r="13995" spans="6:6" x14ac:dyDescent="0.25">
      <c r="F13995" s="44"/>
    </row>
    <row r="13996" spans="6:6" x14ac:dyDescent="0.25">
      <c r="F13996" s="44"/>
    </row>
    <row r="13997" spans="6:6" x14ac:dyDescent="0.25">
      <c r="F13997" s="44"/>
    </row>
    <row r="13998" spans="6:6" x14ac:dyDescent="0.25">
      <c r="F13998" s="44"/>
    </row>
    <row r="13999" spans="6:6" x14ac:dyDescent="0.25">
      <c r="F13999" s="44"/>
    </row>
    <row r="14000" spans="6:6" x14ac:dyDescent="0.25">
      <c r="F14000" s="44"/>
    </row>
    <row r="14001" spans="6:6" x14ac:dyDescent="0.25">
      <c r="F14001" s="44"/>
    </row>
    <row r="14002" spans="6:6" x14ac:dyDescent="0.25">
      <c r="F14002" s="44"/>
    </row>
    <row r="14003" spans="6:6" x14ac:dyDescent="0.25">
      <c r="F14003" s="44"/>
    </row>
    <row r="14004" spans="6:6" x14ac:dyDescent="0.25">
      <c r="F14004" s="44"/>
    </row>
    <row r="14005" spans="6:6" x14ac:dyDescent="0.25">
      <c r="F14005" s="44"/>
    </row>
    <row r="14006" spans="6:6" x14ac:dyDescent="0.25">
      <c r="F14006" s="44"/>
    </row>
    <row r="14007" spans="6:6" x14ac:dyDescent="0.25">
      <c r="F14007" s="44"/>
    </row>
    <row r="14008" spans="6:6" x14ac:dyDescent="0.25">
      <c r="F14008" s="44"/>
    </row>
    <row r="14009" spans="6:6" x14ac:dyDescent="0.25">
      <c r="F14009" s="44"/>
    </row>
    <row r="14010" spans="6:6" x14ac:dyDescent="0.25">
      <c r="F14010" s="44"/>
    </row>
    <row r="14011" spans="6:6" x14ac:dyDescent="0.25">
      <c r="F14011" s="44"/>
    </row>
    <row r="14012" spans="6:6" x14ac:dyDescent="0.25">
      <c r="F14012" s="44"/>
    </row>
    <row r="14013" spans="6:6" x14ac:dyDescent="0.25">
      <c r="F14013" s="44"/>
    </row>
    <row r="14014" spans="6:6" x14ac:dyDescent="0.25">
      <c r="F14014" s="44"/>
    </row>
    <row r="14015" spans="6:6" x14ac:dyDescent="0.25">
      <c r="F14015" s="44"/>
    </row>
    <row r="14016" spans="6:6" x14ac:dyDescent="0.25">
      <c r="F14016" s="44"/>
    </row>
    <row r="14017" spans="6:6" x14ac:dyDescent="0.25">
      <c r="F14017" s="44"/>
    </row>
    <row r="14018" spans="6:6" x14ac:dyDescent="0.25">
      <c r="F14018" s="44"/>
    </row>
    <row r="14019" spans="6:6" x14ac:dyDescent="0.25">
      <c r="F14019" s="44"/>
    </row>
    <row r="14020" spans="6:6" x14ac:dyDescent="0.25">
      <c r="F14020" s="44"/>
    </row>
    <row r="14021" spans="6:6" x14ac:dyDescent="0.25">
      <c r="F14021" s="44"/>
    </row>
    <row r="14022" spans="6:6" x14ac:dyDescent="0.25">
      <c r="F14022" s="44"/>
    </row>
    <row r="14023" spans="6:6" x14ac:dyDescent="0.25">
      <c r="F14023" s="44"/>
    </row>
    <row r="14024" spans="6:6" x14ac:dyDescent="0.25">
      <c r="F14024" s="44"/>
    </row>
    <row r="14025" spans="6:6" x14ac:dyDescent="0.25">
      <c r="F14025" s="44"/>
    </row>
    <row r="14026" spans="6:6" x14ac:dyDescent="0.25">
      <c r="F14026" s="44"/>
    </row>
    <row r="14027" spans="6:6" x14ac:dyDescent="0.25">
      <c r="F14027" s="44"/>
    </row>
    <row r="14028" spans="6:6" x14ac:dyDescent="0.25">
      <c r="F14028" s="44"/>
    </row>
    <row r="14029" spans="6:6" x14ac:dyDescent="0.25">
      <c r="F14029" s="44"/>
    </row>
    <row r="14030" spans="6:6" x14ac:dyDescent="0.25">
      <c r="F14030" s="44"/>
    </row>
    <row r="14031" spans="6:6" x14ac:dyDescent="0.25">
      <c r="F14031" s="44"/>
    </row>
    <row r="14032" spans="6:6" x14ac:dyDescent="0.25">
      <c r="F14032" s="44"/>
    </row>
    <row r="14033" spans="6:6" x14ac:dyDescent="0.25">
      <c r="F14033" s="44"/>
    </row>
    <row r="14034" spans="6:6" x14ac:dyDescent="0.25">
      <c r="F14034" s="44"/>
    </row>
    <row r="14035" spans="6:6" x14ac:dyDescent="0.25">
      <c r="F14035" s="44"/>
    </row>
    <row r="14036" spans="6:6" x14ac:dyDescent="0.25">
      <c r="F14036" s="44"/>
    </row>
    <row r="14037" spans="6:6" x14ac:dyDescent="0.25">
      <c r="F14037" s="44"/>
    </row>
    <row r="14038" spans="6:6" x14ac:dyDescent="0.25">
      <c r="F14038" s="44"/>
    </row>
    <row r="14039" spans="6:6" x14ac:dyDescent="0.25">
      <c r="F14039" s="44"/>
    </row>
    <row r="14040" spans="6:6" x14ac:dyDescent="0.25">
      <c r="F14040" s="44"/>
    </row>
    <row r="14041" spans="6:6" x14ac:dyDescent="0.25">
      <c r="F14041" s="44"/>
    </row>
    <row r="14042" spans="6:6" x14ac:dyDescent="0.25">
      <c r="F14042" s="44"/>
    </row>
    <row r="14043" spans="6:6" x14ac:dyDescent="0.25">
      <c r="F14043" s="44"/>
    </row>
    <row r="14044" spans="6:6" x14ac:dyDescent="0.25">
      <c r="F14044" s="44"/>
    </row>
    <row r="14045" spans="6:6" x14ac:dyDescent="0.25">
      <c r="F14045" s="44"/>
    </row>
    <row r="14046" spans="6:6" x14ac:dyDescent="0.25">
      <c r="F14046" s="44"/>
    </row>
    <row r="14047" spans="6:6" x14ac:dyDescent="0.25">
      <c r="F14047" s="44"/>
    </row>
    <row r="14048" spans="6:6" x14ac:dyDescent="0.25">
      <c r="F14048" s="44"/>
    </row>
    <row r="14049" spans="6:6" x14ac:dyDescent="0.25">
      <c r="F14049" s="44"/>
    </row>
    <row r="14050" spans="6:6" x14ac:dyDescent="0.25">
      <c r="F14050" s="44"/>
    </row>
    <row r="14051" spans="6:6" x14ac:dyDescent="0.25">
      <c r="F14051" s="44"/>
    </row>
    <row r="14052" spans="6:6" x14ac:dyDescent="0.25">
      <c r="F14052" s="44"/>
    </row>
    <row r="14053" spans="6:6" x14ac:dyDescent="0.25">
      <c r="F14053" s="44"/>
    </row>
    <row r="14054" spans="6:6" x14ac:dyDescent="0.25">
      <c r="F14054" s="44"/>
    </row>
    <row r="14055" spans="6:6" x14ac:dyDescent="0.25">
      <c r="F14055" s="44"/>
    </row>
    <row r="14056" spans="6:6" x14ac:dyDescent="0.25">
      <c r="F14056" s="44"/>
    </row>
    <row r="14057" spans="6:6" x14ac:dyDescent="0.25">
      <c r="F14057" s="44"/>
    </row>
    <row r="14058" spans="6:6" x14ac:dyDescent="0.25">
      <c r="F14058" s="44"/>
    </row>
    <row r="14059" spans="6:6" x14ac:dyDescent="0.25">
      <c r="F14059" s="44"/>
    </row>
    <row r="14060" spans="6:6" x14ac:dyDescent="0.25">
      <c r="F14060" s="44"/>
    </row>
    <row r="14061" spans="6:6" x14ac:dyDescent="0.25">
      <c r="F14061" s="44"/>
    </row>
    <row r="14062" spans="6:6" x14ac:dyDescent="0.25">
      <c r="F14062" s="44"/>
    </row>
    <row r="14063" spans="6:6" x14ac:dyDescent="0.25">
      <c r="F14063" s="44"/>
    </row>
    <row r="14064" spans="6:6" x14ac:dyDescent="0.25">
      <c r="F14064" s="44"/>
    </row>
    <row r="14065" spans="6:6" x14ac:dyDescent="0.25">
      <c r="F14065" s="44"/>
    </row>
    <row r="14066" spans="6:6" x14ac:dyDescent="0.25">
      <c r="F14066" s="44"/>
    </row>
    <row r="14067" spans="6:6" x14ac:dyDescent="0.25">
      <c r="F14067" s="44"/>
    </row>
    <row r="14068" spans="6:6" x14ac:dyDescent="0.25">
      <c r="F14068" s="44"/>
    </row>
    <row r="14069" spans="6:6" x14ac:dyDescent="0.25">
      <c r="F14069" s="44"/>
    </row>
    <row r="14070" spans="6:6" x14ac:dyDescent="0.25">
      <c r="F14070" s="44"/>
    </row>
    <row r="14071" spans="6:6" x14ac:dyDescent="0.25">
      <c r="F14071" s="44"/>
    </row>
    <row r="14072" spans="6:6" x14ac:dyDescent="0.25">
      <c r="F14072" s="44"/>
    </row>
    <row r="14073" spans="6:6" x14ac:dyDescent="0.25">
      <c r="F14073" s="44"/>
    </row>
    <row r="14074" spans="6:6" x14ac:dyDescent="0.25">
      <c r="F14074" s="44"/>
    </row>
    <row r="14075" spans="6:6" x14ac:dyDescent="0.25">
      <c r="F14075" s="44"/>
    </row>
    <row r="14076" spans="6:6" x14ac:dyDescent="0.25">
      <c r="F14076" s="44"/>
    </row>
    <row r="14077" spans="6:6" x14ac:dyDescent="0.25">
      <c r="F14077" s="44"/>
    </row>
    <row r="14078" spans="6:6" x14ac:dyDescent="0.25">
      <c r="F14078" s="44"/>
    </row>
    <row r="14079" spans="6:6" x14ac:dyDescent="0.25">
      <c r="F14079" s="44"/>
    </row>
    <row r="14080" spans="6:6" x14ac:dyDescent="0.25">
      <c r="F14080" s="44"/>
    </row>
    <row r="14081" spans="6:6" x14ac:dyDescent="0.25">
      <c r="F14081" s="44"/>
    </row>
    <row r="14082" spans="6:6" x14ac:dyDescent="0.25">
      <c r="F14082" s="44"/>
    </row>
    <row r="14083" spans="6:6" x14ac:dyDescent="0.25">
      <c r="F14083" s="44"/>
    </row>
    <row r="14084" spans="6:6" x14ac:dyDescent="0.25">
      <c r="F14084" s="44"/>
    </row>
    <row r="14085" spans="6:6" x14ac:dyDescent="0.25">
      <c r="F14085" s="44"/>
    </row>
    <row r="14086" spans="6:6" x14ac:dyDescent="0.25">
      <c r="F14086" s="44"/>
    </row>
    <row r="14087" spans="6:6" x14ac:dyDescent="0.25">
      <c r="F14087" s="44"/>
    </row>
    <row r="14088" spans="6:6" x14ac:dyDescent="0.25">
      <c r="F14088" s="44"/>
    </row>
    <row r="14089" spans="6:6" x14ac:dyDescent="0.25">
      <c r="F14089" s="44"/>
    </row>
    <row r="14090" spans="6:6" x14ac:dyDescent="0.25">
      <c r="F14090" s="44"/>
    </row>
    <row r="14091" spans="6:6" x14ac:dyDescent="0.25">
      <c r="F14091" s="44"/>
    </row>
    <row r="14092" spans="6:6" x14ac:dyDescent="0.25">
      <c r="F14092" s="44"/>
    </row>
    <row r="14093" spans="6:6" x14ac:dyDescent="0.25">
      <c r="F14093" s="44"/>
    </row>
    <row r="14094" spans="6:6" x14ac:dyDescent="0.25">
      <c r="F14094" s="44"/>
    </row>
    <row r="14095" spans="6:6" x14ac:dyDescent="0.25">
      <c r="F14095" s="44"/>
    </row>
    <row r="14096" spans="6:6" x14ac:dyDescent="0.25">
      <c r="F14096" s="44"/>
    </row>
    <row r="14097" spans="6:6" x14ac:dyDescent="0.25">
      <c r="F14097" s="44"/>
    </row>
    <row r="14098" spans="6:6" x14ac:dyDescent="0.25">
      <c r="F14098" s="44"/>
    </row>
    <row r="14099" spans="6:6" x14ac:dyDescent="0.25">
      <c r="F14099" s="44"/>
    </row>
    <row r="14100" spans="6:6" x14ac:dyDescent="0.25">
      <c r="F14100" s="44"/>
    </row>
    <row r="14101" spans="6:6" x14ac:dyDescent="0.25">
      <c r="F14101" s="44"/>
    </row>
    <row r="14102" spans="6:6" x14ac:dyDescent="0.25">
      <c r="F14102" s="44"/>
    </row>
    <row r="14103" spans="6:6" x14ac:dyDescent="0.25">
      <c r="F14103" s="44"/>
    </row>
    <row r="14104" spans="6:6" x14ac:dyDescent="0.25">
      <c r="F14104" s="44"/>
    </row>
    <row r="14105" spans="6:6" x14ac:dyDescent="0.25">
      <c r="F14105" s="44"/>
    </row>
    <row r="14106" spans="6:6" x14ac:dyDescent="0.25">
      <c r="F14106" s="44"/>
    </row>
    <row r="14107" spans="6:6" x14ac:dyDescent="0.25">
      <c r="F14107" s="44"/>
    </row>
    <row r="14108" spans="6:6" x14ac:dyDescent="0.25">
      <c r="F14108" s="44"/>
    </row>
    <row r="14109" spans="6:6" x14ac:dyDescent="0.25">
      <c r="F14109" s="44"/>
    </row>
    <row r="14110" spans="6:6" x14ac:dyDescent="0.25">
      <c r="F14110" s="44"/>
    </row>
    <row r="14111" spans="6:6" x14ac:dyDescent="0.25">
      <c r="F14111" s="44"/>
    </row>
    <row r="14112" spans="6:6" x14ac:dyDescent="0.25">
      <c r="F14112" s="44"/>
    </row>
    <row r="14113" spans="6:6" x14ac:dyDescent="0.25">
      <c r="F14113" s="44"/>
    </row>
    <row r="14114" spans="6:6" x14ac:dyDescent="0.25">
      <c r="F14114" s="44"/>
    </row>
    <row r="14115" spans="6:6" x14ac:dyDescent="0.25">
      <c r="F14115" s="44"/>
    </row>
    <row r="14116" spans="6:6" x14ac:dyDescent="0.25">
      <c r="F14116" s="44"/>
    </row>
    <row r="14117" spans="6:6" x14ac:dyDescent="0.25">
      <c r="F14117" s="44"/>
    </row>
    <row r="14118" spans="6:6" x14ac:dyDescent="0.25">
      <c r="F14118" s="44"/>
    </row>
    <row r="14119" spans="6:6" x14ac:dyDescent="0.25">
      <c r="F14119" s="44"/>
    </row>
    <row r="14120" spans="6:6" x14ac:dyDescent="0.25">
      <c r="F14120" s="44"/>
    </row>
    <row r="14121" spans="6:6" x14ac:dyDescent="0.25">
      <c r="F14121" s="44"/>
    </row>
    <row r="14122" spans="6:6" x14ac:dyDescent="0.25">
      <c r="F14122" s="44"/>
    </row>
    <row r="14123" spans="6:6" x14ac:dyDescent="0.25">
      <c r="F14123" s="44"/>
    </row>
    <row r="14124" spans="6:6" x14ac:dyDescent="0.25">
      <c r="F14124" s="44"/>
    </row>
    <row r="14125" spans="6:6" x14ac:dyDescent="0.25">
      <c r="F14125" s="44"/>
    </row>
    <row r="14126" spans="6:6" x14ac:dyDescent="0.25">
      <c r="F14126" s="44"/>
    </row>
    <row r="14127" spans="6:6" x14ac:dyDescent="0.25">
      <c r="F14127" s="44"/>
    </row>
    <row r="14128" spans="6:6" x14ac:dyDescent="0.25">
      <c r="F14128" s="44"/>
    </row>
    <row r="14129" spans="6:6" x14ac:dyDescent="0.25">
      <c r="F14129" s="44"/>
    </row>
    <row r="14130" spans="6:6" x14ac:dyDescent="0.25">
      <c r="F14130" s="44"/>
    </row>
    <row r="14131" spans="6:6" x14ac:dyDescent="0.25">
      <c r="F14131" s="44"/>
    </row>
    <row r="14132" spans="6:6" x14ac:dyDescent="0.25">
      <c r="F14132" s="44"/>
    </row>
    <row r="14133" spans="6:6" x14ac:dyDescent="0.25">
      <c r="F14133" s="44"/>
    </row>
    <row r="14134" spans="6:6" x14ac:dyDescent="0.25">
      <c r="F14134" s="44"/>
    </row>
    <row r="14135" spans="6:6" x14ac:dyDescent="0.25">
      <c r="F14135" s="44"/>
    </row>
    <row r="14136" spans="6:6" x14ac:dyDescent="0.25">
      <c r="F14136" s="44"/>
    </row>
    <row r="14137" spans="6:6" x14ac:dyDescent="0.25">
      <c r="F14137" s="44"/>
    </row>
    <row r="14138" spans="6:6" x14ac:dyDescent="0.25">
      <c r="F14138" s="44"/>
    </row>
    <row r="14139" spans="6:6" x14ac:dyDescent="0.25">
      <c r="F14139" s="44"/>
    </row>
    <row r="14140" spans="6:6" x14ac:dyDescent="0.25">
      <c r="F14140" s="44"/>
    </row>
    <row r="14141" spans="6:6" x14ac:dyDescent="0.25">
      <c r="F14141" s="44"/>
    </row>
    <row r="14142" spans="6:6" x14ac:dyDescent="0.25">
      <c r="F14142" s="44"/>
    </row>
    <row r="14143" spans="6:6" x14ac:dyDescent="0.25">
      <c r="F14143" s="44"/>
    </row>
    <row r="14144" spans="6:6" x14ac:dyDescent="0.25">
      <c r="F14144" s="44"/>
    </row>
    <row r="14145" spans="6:6" x14ac:dyDescent="0.25">
      <c r="F14145" s="44"/>
    </row>
    <row r="14146" spans="6:6" x14ac:dyDescent="0.25">
      <c r="F14146" s="44"/>
    </row>
    <row r="14147" spans="6:6" x14ac:dyDescent="0.25">
      <c r="F14147" s="44"/>
    </row>
    <row r="14148" spans="6:6" x14ac:dyDescent="0.25">
      <c r="F14148" s="44"/>
    </row>
    <row r="14149" spans="6:6" x14ac:dyDescent="0.25">
      <c r="F14149" s="44"/>
    </row>
    <row r="14150" spans="6:6" x14ac:dyDescent="0.25">
      <c r="F14150" s="44"/>
    </row>
    <row r="14151" spans="6:6" x14ac:dyDescent="0.25">
      <c r="F14151" s="44"/>
    </row>
    <row r="14152" spans="6:6" x14ac:dyDescent="0.25">
      <c r="F14152" s="44"/>
    </row>
    <row r="14153" spans="6:6" x14ac:dyDescent="0.25">
      <c r="F14153" s="44"/>
    </row>
    <row r="14154" spans="6:6" x14ac:dyDescent="0.25">
      <c r="F14154" s="44"/>
    </row>
    <row r="14155" spans="6:6" x14ac:dyDescent="0.25">
      <c r="F14155" s="44"/>
    </row>
    <row r="14156" spans="6:6" x14ac:dyDescent="0.25">
      <c r="F14156" s="44"/>
    </row>
    <row r="14157" spans="6:6" x14ac:dyDescent="0.25">
      <c r="F14157" s="44"/>
    </row>
    <row r="14158" spans="6:6" x14ac:dyDescent="0.25">
      <c r="F14158" s="44"/>
    </row>
    <row r="14159" spans="6:6" x14ac:dyDescent="0.25">
      <c r="F14159" s="44"/>
    </row>
    <row r="14160" spans="6:6" x14ac:dyDescent="0.25">
      <c r="F14160" s="44"/>
    </row>
    <row r="14161" spans="6:6" x14ac:dyDescent="0.25">
      <c r="F14161" s="44"/>
    </row>
    <row r="14162" spans="6:6" x14ac:dyDescent="0.25">
      <c r="F14162" s="44"/>
    </row>
    <row r="14163" spans="6:6" x14ac:dyDescent="0.25">
      <c r="F14163" s="44"/>
    </row>
    <row r="14164" spans="6:6" x14ac:dyDescent="0.25">
      <c r="F14164" s="44"/>
    </row>
    <row r="14165" spans="6:6" x14ac:dyDescent="0.25">
      <c r="F14165" s="44"/>
    </row>
    <row r="14166" spans="6:6" x14ac:dyDescent="0.25">
      <c r="F14166" s="44"/>
    </row>
    <row r="14167" spans="6:6" x14ac:dyDescent="0.25">
      <c r="F14167" s="44"/>
    </row>
    <row r="14168" spans="6:6" x14ac:dyDescent="0.25">
      <c r="F14168" s="44"/>
    </row>
    <row r="14169" spans="6:6" x14ac:dyDescent="0.25">
      <c r="F14169" s="44"/>
    </row>
    <row r="14170" spans="6:6" x14ac:dyDescent="0.25">
      <c r="F14170" s="44"/>
    </row>
    <row r="14171" spans="6:6" x14ac:dyDescent="0.25">
      <c r="F14171" s="44"/>
    </row>
    <row r="14172" spans="6:6" x14ac:dyDescent="0.25">
      <c r="F14172" s="44"/>
    </row>
    <row r="14173" spans="6:6" x14ac:dyDescent="0.25">
      <c r="F14173" s="44"/>
    </row>
    <row r="14174" spans="6:6" x14ac:dyDescent="0.25">
      <c r="F14174" s="44"/>
    </row>
    <row r="14175" spans="6:6" x14ac:dyDescent="0.25">
      <c r="F14175" s="44"/>
    </row>
    <row r="14176" spans="6:6" x14ac:dyDescent="0.25">
      <c r="F14176" s="44"/>
    </row>
    <row r="14177" spans="6:6" x14ac:dyDescent="0.25">
      <c r="F14177" s="44"/>
    </row>
    <row r="14178" spans="6:6" x14ac:dyDescent="0.25">
      <c r="F14178" s="44"/>
    </row>
    <row r="14179" spans="6:6" x14ac:dyDescent="0.25">
      <c r="F14179" s="44"/>
    </row>
    <row r="14180" spans="6:6" x14ac:dyDescent="0.25">
      <c r="F14180" s="44"/>
    </row>
    <row r="14181" spans="6:6" x14ac:dyDescent="0.25">
      <c r="F14181" s="44"/>
    </row>
    <row r="14182" spans="6:6" x14ac:dyDescent="0.25">
      <c r="F14182" s="44"/>
    </row>
    <row r="14183" spans="6:6" x14ac:dyDescent="0.25">
      <c r="F14183" s="44"/>
    </row>
    <row r="14184" spans="6:6" x14ac:dyDescent="0.25">
      <c r="F14184" s="44"/>
    </row>
    <row r="14185" spans="6:6" x14ac:dyDescent="0.25">
      <c r="F14185" s="44"/>
    </row>
    <row r="14186" spans="6:6" x14ac:dyDescent="0.25">
      <c r="F14186" s="44"/>
    </row>
    <row r="14187" spans="6:6" x14ac:dyDescent="0.25">
      <c r="F14187" s="44"/>
    </row>
    <row r="14188" spans="6:6" x14ac:dyDescent="0.25">
      <c r="F14188" s="44"/>
    </row>
    <row r="14189" spans="6:6" x14ac:dyDescent="0.25">
      <c r="F14189" s="44"/>
    </row>
    <row r="14190" spans="6:6" x14ac:dyDescent="0.25">
      <c r="F14190" s="44"/>
    </row>
    <row r="14191" spans="6:6" x14ac:dyDescent="0.25">
      <c r="F14191" s="44"/>
    </row>
    <row r="14192" spans="6:6" x14ac:dyDescent="0.25">
      <c r="F14192" s="44"/>
    </row>
    <row r="14193" spans="6:6" x14ac:dyDescent="0.25">
      <c r="F14193" s="44"/>
    </row>
    <row r="14194" spans="6:6" x14ac:dyDescent="0.25">
      <c r="F14194" s="44"/>
    </row>
    <row r="14195" spans="6:6" x14ac:dyDescent="0.25">
      <c r="F14195" s="44"/>
    </row>
    <row r="14196" spans="6:6" x14ac:dyDescent="0.25">
      <c r="F14196" s="44"/>
    </row>
    <row r="14197" spans="6:6" x14ac:dyDescent="0.25">
      <c r="F14197" s="44"/>
    </row>
    <row r="14198" spans="6:6" x14ac:dyDescent="0.25">
      <c r="F14198" s="44"/>
    </row>
    <row r="14199" spans="6:6" x14ac:dyDescent="0.25">
      <c r="F14199" s="44"/>
    </row>
    <row r="14200" spans="6:6" x14ac:dyDescent="0.25">
      <c r="F14200" s="44"/>
    </row>
    <row r="14201" spans="6:6" x14ac:dyDescent="0.25">
      <c r="F14201" s="44"/>
    </row>
    <row r="14202" spans="6:6" x14ac:dyDescent="0.25">
      <c r="F14202" s="44"/>
    </row>
    <row r="14203" spans="6:6" x14ac:dyDescent="0.25">
      <c r="F14203" s="44"/>
    </row>
    <row r="14204" spans="6:6" x14ac:dyDescent="0.25">
      <c r="F14204" s="44"/>
    </row>
    <row r="14205" spans="6:6" x14ac:dyDescent="0.25">
      <c r="F14205" s="44"/>
    </row>
    <row r="14206" spans="6:6" x14ac:dyDescent="0.25">
      <c r="F14206" s="44"/>
    </row>
    <row r="14207" spans="6:6" x14ac:dyDescent="0.25">
      <c r="F14207" s="44"/>
    </row>
    <row r="14208" spans="6:6" x14ac:dyDescent="0.25">
      <c r="F14208" s="44"/>
    </row>
    <row r="14209" spans="6:6" x14ac:dyDescent="0.25">
      <c r="F14209" s="44"/>
    </row>
    <row r="14210" spans="6:6" x14ac:dyDescent="0.25">
      <c r="F14210" s="44"/>
    </row>
    <row r="14211" spans="6:6" x14ac:dyDescent="0.25">
      <c r="F14211" s="44"/>
    </row>
    <row r="14212" spans="6:6" x14ac:dyDescent="0.25">
      <c r="F14212" s="44"/>
    </row>
    <row r="14213" spans="6:6" x14ac:dyDescent="0.25">
      <c r="F14213" s="44"/>
    </row>
    <row r="14214" spans="6:6" x14ac:dyDescent="0.25">
      <c r="F14214" s="44"/>
    </row>
    <row r="14215" spans="6:6" x14ac:dyDescent="0.25">
      <c r="F14215" s="44"/>
    </row>
    <row r="14216" spans="6:6" x14ac:dyDescent="0.25">
      <c r="F14216" s="44"/>
    </row>
    <row r="14217" spans="6:6" x14ac:dyDescent="0.25">
      <c r="F14217" s="44"/>
    </row>
    <row r="14218" spans="6:6" x14ac:dyDescent="0.25">
      <c r="F14218" s="44"/>
    </row>
    <row r="14219" spans="6:6" x14ac:dyDescent="0.25">
      <c r="F14219" s="44"/>
    </row>
    <row r="14220" spans="6:6" x14ac:dyDescent="0.25">
      <c r="F14220" s="44"/>
    </row>
    <row r="14221" spans="6:6" x14ac:dyDescent="0.25">
      <c r="F14221" s="44"/>
    </row>
    <row r="14222" spans="6:6" x14ac:dyDescent="0.25">
      <c r="F14222" s="44"/>
    </row>
    <row r="14223" spans="6:6" x14ac:dyDescent="0.25">
      <c r="F14223" s="44"/>
    </row>
    <row r="14224" spans="6:6" x14ac:dyDescent="0.25">
      <c r="F14224" s="44"/>
    </row>
    <row r="14225" spans="6:6" x14ac:dyDescent="0.25">
      <c r="F14225" s="44"/>
    </row>
    <row r="14226" spans="6:6" x14ac:dyDescent="0.25">
      <c r="F14226" s="44"/>
    </row>
    <row r="14227" spans="6:6" x14ac:dyDescent="0.25">
      <c r="F14227" s="44"/>
    </row>
    <row r="14228" spans="6:6" x14ac:dyDescent="0.25">
      <c r="F14228" s="44"/>
    </row>
    <row r="14229" spans="6:6" x14ac:dyDescent="0.25">
      <c r="F14229" s="44"/>
    </row>
    <row r="14230" spans="6:6" x14ac:dyDescent="0.25">
      <c r="F14230" s="44"/>
    </row>
    <row r="14231" spans="6:6" x14ac:dyDescent="0.25">
      <c r="F14231" s="44"/>
    </row>
    <row r="14232" spans="6:6" x14ac:dyDescent="0.25">
      <c r="F14232" s="44"/>
    </row>
    <row r="14233" spans="6:6" x14ac:dyDescent="0.25">
      <c r="F14233" s="44"/>
    </row>
    <row r="14234" spans="6:6" x14ac:dyDescent="0.25">
      <c r="F14234" s="44"/>
    </row>
    <row r="14235" spans="6:6" x14ac:dyDescent="0.25">
      <c r="F14235" s="44"/>
    </row>
    <row r="14236" spans="6:6" x14ac:dyDescent="0.25">
      <c r="F14236" s="44"/>
    </row>
    <row r="14237" spans="6:6" x14ac:dyDescent="0.25">
      <c r="F14237" s="44"/>
    </row>
    <row r="14238" spans="6:6" x14ac:dyDescent="0.25">
      <c r="F14238" s="44"/>
    </row>
    <row r="14239" spans="6:6" x14ac:dyDescent="0.25">
      <c r="F14239" s="44"/>
    </row>
    <row r="14240" spans="6:6" x14ac:dyDescent="0.25">
      <c r="F14240" s="44"/>
    </row>
    <row r="14241" spans="6:6" x14ac:dyDescent="0.25">
      <c r="F14241" s="44"/>
    </row>
    <row r="14242" spans="6:6" x14ac:dyDescent="0.25">
      <c r="F14242" s="44"/>
    </row>
    <row r="14243" spans="6:6" x14ac:dyDescent="0.25">
      <c r="F14243" s="44"/>
    </row>
    <row r="14244" spans="6:6" x14ac:dyDescent="0.25">
      <c r="F14244" s="44"/>
    </row>
    <row r="14245" spans="6:6" x14ac:dyDescent="0.25">
      <c r="F14245" s="44"/>
    </row>
    <row r="14246" spans="6:6" x14ac:dyDescent="0.25">
      <c r="F14246" s="44"/>
    </row>
    <row r="14247" spans="6:6" x14ac:dyDescent="0.25">
      <c r="F14247" s="44"/>
    </row>
    <row r="14248" spans="6:6" x14ac:dyDescent="0.25">
      <c r="F14248" s="44"/>
    </row>
    <row r="14249" spans="6:6" x14ac:dyDescent="0.25">
      <c r="F14249" s="44"/>
    </row>
    <row r="14250" spans="6:6" x14ac:dyDescent="0.25">
      <c r="F14250" s="44"/>
    </row>
    <row r="14251" spans="6:6" x14ac:dyDescent="0.25">
      <c r="F14251" s="44"/>
    </row>
    <row r="14252" spans="6:6" x14ac:dyDescent="0.25">
      <c r="F14252" s="44"/>
    </row>
    <row r="14253" spans="6:6" x14ac:dyDescent="0.25">
      <c r="F14253" s="44"/>
    </row>
    <row r="14254" spans="6:6" x14ac:dyDescent="0.25">
      <c r="F14254" s="44"/>
    </row>
    <row r="14255" spans="6:6" x14ac:dyDescent="0.25">
      <c r="F14255" s="44"/>
    </row>
    <row r="14256" spans="6:6" x14ac:dyDescent="0.25">
      <c r="F14256" s="44"/>
    </row>
    <row r="14257" spans="6:6" x14ac:dyDescent="0.25">
      <c r="F14257" s="44"/>
    </row>
    <row r="14258" spans="6:6" x14ac:dyDescent="0.25">
      <c r="F14258" s="44"/>
    </row>
    <row r="14259" spans="6:6" x14ac:dyDescent="0.25">
      <c r="F14259" s="44"/>
    </row>
    <row r="14260" spans="6:6" x14ac:dyDescent="0.25">
      <c r="F14260" s="44"/>
    </row>
    <row r="14261" spans="6:6" x14ac:dyDescent="0.25">
      <c r="F14261" s="44"/>
    </row>
    <row r="14262" spans="6:6" x14ac:dyDescent="0.25">
      <c r="F14262" s="44"/>
    </row>
    <row r="14263" spans="6:6" x14ac:dyDescent="0.25">
      <c r="F14263" s="44"/>
    </row>
    <row r="14264" spans="6:6" x14ac:dyDescent="0.25">
      <c r="F14264" s="44"/>
    </row>
    <row r="14265" spans="6:6" x14ac:dyDescent="0.25">
      <c r="F14265" s="44"/>
    </row>
    <row r="14266" spans="6:6" x14ac:dyDescent="0.25">
      <c r="F14266" s="44"/>
    </row>
    <row r="14267" spans="6:6" x14ac:dyDescent="0.25">
      <c r="F14267" s="44"/>
    </row>
    <row r="14268" spans="6:6" x14ac:dyDescent="0.25">
      <c r="F14268" s="44"/>
    </row>
    <row r="14269" spans="6:6" x14ac:dyDescent="0.25">
      <c r="F14269" s="44"/>
    </row>
    <row r="14270" spans="6:6" x14ac:dyDescent="0.25">
      <c r="F14270" s="44"/>
    </row>
    <row r="14271" spans="6:6" x14ac:dyDescent="0.25">
      <c r="F14271" s="44"/>
    </row>
    <row r="14272" spans="6:6" x14ac:dyDescent="0.25">
      <c r="F14272" s="44"/>
    </row>
    <row r="14273" spans="6:6" x14ac:dyDescent="0.25">
      <c r="F14273" s="44"/>
    </row>
    <row r="14274" spans="6:6" x14ac:dyDescent="0.25">
      <c r="F14274" s="44"/>
    </row>
    <row r="14275" spans="6:6" x14ac:dyDescent="0.25">
      <c r="F14275" s="44"/>
    </row>
    <row r="14276" spans="6:6" x14ac:dyDescent="0.25">
      <c r="F14276" s="44"/>
    </row>
    <row r="14277" spans="6:6" x14ac:dyDescent="0.25">
      <c r="F14277" s="44"/>
    </row>
    <row r="14278" spans="6:6" x14ac:dyDescent="0.25">
      <c r="F14278" s="44"/>
    </row>
    <row r="14279" spans="6:6" x14ac:dyDescent="0.25">
      <c r="F14279" s="44"/>
    </row>
    <row r="14280" spans="6:6" x14ac:dyDescent="0.25">
      <c r="F14280" s="44"/>
    </row>
    <row r="14281" spans="6:6" x14ac:dyDescent="0.25">
      <c r="F14281" s="44"/>
    </row>
    <row r="14282" spans="6:6" x14ac:dyDescent="0.25">
      <c r="F14282" s="44"/>
    </row>
    <row r="14283" spans="6:6" x14ac:dyDescent="0.25">
      <c r="F14283" s="44"/>
    </row>
    <row r="14284" spans="6:6" x14ac:dyDescent="0.25">
      <c r="F14284" s="44"/>
    </row>
    <row r="14285" spans="6:6" x14ac:dyDescent="0.25">
      <c r="F14285" s="44"/>
    </row>
    <row r="14286" spans="6:6" x14ac:dyDescent="0.25">
      <c r="F14286" s="44"/>
    </row>
    <row r="14287" spans="6:6" x14ac:dyDescent="0.25">
      <c r="F14287" s="44"/>
    </row>
    <row r="14288" spans="6:6" x14ac:dyDescent="0.25">
      <c r="F14288" s="44"/>
    </row>
    <row r="14289" spans="6:6" x14ac:dyDescent="0.25">
      <c r="F14289" s="44"/>
    </row>
    <row r="14290" spans="6:6" x14ac:dyDescent="0.25">
      <c r="F14290" s="44"/>
    </row>
    <row r="14291" spans="6:6" x14ac:dyDescent="0.25">
      <c r="F14291" s="44"/>
    </row>
    <row r="14292" spans="6:6" x14ac:dyDescent="0.25">
      <c r="F14292" s="44"/>
    </row>
    <row r="14293" spans="6:6" x14ac:dyDescent="0.25">
      <c r="F14293" s="44"/>
    </row>
    <row r="14294" spans="6:6" x14ac:dyDescent="0.25">
      <c r="F14294" s="44"/>
    </row>
    <row r="14295" spans="6:6" x14ac:dyDescent="0.25">
      <c r="F14295" s="44"/>
    </row>
    <row r="14296" spans="6:6" x14ac:dyDescent="0.25">
      <c r="F14296" s="44"/>
    </row>
    <row r="14297" spans="6:6" x14ac:dyDescent="0.25">
      <c r="F14297" s="44"/>
    </row>
    <row r="14298" spans="6:6" x14ac:dyDescent="0.25">
      <c r="F14298" s="44"/>
    </row>
    <row r="14299" spans="6:6" x14ac:dyDescent="0.25">
      <c r="F14299" s="44"/>
    </row>
    <row r="14300" spans="6:6" x14ac:dyDescent="0.25">
      <c r="F14300" s="44"/>
    </row>
    <row r="14301" spans="6:6" x14ac:dyDescent="0.25">
      <c r="F14301" s="44"/>
    </row>
    <row r="14302" spans="6:6" x14ac:dyDescent="0.25">
      <c r="F14302" s="44"/>
    </row>
    <row r="14303" spans="6:6" x14ac:dyDescent="0.25">
      <c r="F14303" s="44"/>
    </row>
    <row r="14304" spans="6:6" x14ac:dyDescent="0.25">
      <c r="F14304" s="44"/>
    </row>
    <row r="14305" spans="6:6" x14ac:dyDescent="0.25">
      <c r="F14305" s="44"/>
    </row>
    <row r="14306" spans="6:6" x14ac:dyDescent="0.25">
      <c r="F14306" s="44"/>
    </row>
    <row r="14307" spans="6:6" x14ac:dyDescent="0.25">
      <c r="F14307" s="44"/>
    </row>
    <row r="14308" spans="6:6" x14ac:dyDescent="0.25">
      <c r="F14308" s="44"/>
    </row>
    <row r="14309" spans="6:6" x14ac:dyDescent="0.25">
      <c r="F14309" s="44"/>
    </row>
    <row r="14310" spans="6:6" x14ac:dyDescent="0.25">
      <c r="F14310" s="44"/>
    </row>
    <row r="14311" spans="6:6" x14ac:dyDescent="0.25">
      <c r="F14311" s="44"/>
    </row>
    <row r="14312" spans="6:6" x14ac:dyDescent="0.25">
      <c r="F14312" s="44"/>
    </row>
    <row r="14313" spans="6:6" x14ac:dyDescent="0.25">
      <c r="F14313" s="44"/>
    </row>
    <row r="14314" spans="6:6" x14ac:dyDescent="0.25">
      <c r="F14314" s="44"/>
    </row>
    <row r="14315" spans="6:6" x14ac:dyDescent="0.25">
      <c r="F14315" s="44"/>
    </row>
    <row r="14316" spans="6:6" x14ac:dyDescent="0.25">
      <c r="F14316" s="44"/>
    </row>
    <row r="14317" spans="6:6" x14ac:dyDescent="0.25">
      <c r="F14317" s="44"/>
    </row>
    <row r="14318" spans="6:6" x14ac:dyDescent="0.25">
      <c r="F14318" s="44"/>
    </row>
    <row r="14319" spans="6:6" x14ac:dyDescent="0.25">
      <c r="F14319" s="44"/>
    </row>
    <row r="14320" spans="6:6" x14ac:dyDescent="0.25">
      <c r="F14320" s="44"/>
    </row>
    <row r="14321" spans="6:6" x14ac:dyDescent="0.25">
      <c r="F14321" s="44"/>
    </row>
    <row r="14322" spans="6:6" x14ac:dyDescent="0.25">
      <c r="F14322" s="44"/>
    </row>
    <row r="14323" spans="6:6" x14ac:dyDescent="0.25">
      <c r="F14323" s="44"/>
    </row>
    <row r="14324" spans="6:6" x14ac:dyDescent="0.25">
      <c r="F14324" s="44"/>
    </row>
    <row r="14325" spans="6:6" x14ac:dyDescent="0.25">
      <c r="F14325" s="44"/>
    </row>
    <row r="14326" spans="6:6" x14ac:dyDescent="0.25">
      <c r="F14326" s="44"/>
    </row>
    <row r="14327" spans="6:6" x14ac:dyDescent="0.25">
      <c r="F14327" s="44"/>
    </row>
    <row r="14328" spans="6:6" x14ac:dyDescent="0.25">
      <c r="F14328" s="44"/>
    </row>
    <row r="14329" spans="6:6" x14ac:dyDescent="0.25">
      <c r="F14329" s="44"/>
    </row>
    <row r="14330" spans="6:6" x14ac:dyDescent="0.25">
      <c r="F14330" s="44"/>
    </row>
    <row r="14331" spans="6:6" x14ac:dyDescent="0.25">
      <c r="F14331" s="44"/>
    </row>
    <row r="14332" spans="6:6" x14ac:dyDescent="0.25">
      <c r="F14332" s="44"/>
    </row>
    <row r="14333" spans="6:6" x14ac:dyDescent="0.25">
      <c r="F14333" s="44"/>
    </row>
    <row r="14334" spans="6:6" x14ac:dyDescent="0.25">
      <c r="F14334" s="44"/>
    </row>
    <row r="14335" spans="6:6" x14ac:dyDescent="0.25">
      <c r="F14335" s="44"/>
    </row>
    <row r="14336" spans="6:6" x14ac:dyDescent="0.25">
      <c r="F14336" s="44"/>
    </row>
    <row r="14337" spans="6:6" x14ac:dyDescent="0.25">
      <c r="F14337" s="44"/>
    </row>
    <row r="14338" spans="6:6" x14ac:dyDescent="0.25">
      <c r="F14338" s="44"/>
    </row>
    <row r="14339" spans="6:6" x14ac:dyDescent="0.25">
      <c r="F14339" s="44"/>
    </row>
    <row r="14340" spans="6:6" x14ac:dyDescent="0.25">
      <c r="F14340" s="44"/>
    </row>
    <row r="14341" spans="6:6" x14ac:dyDescent="0.25">
      <c r="F14341" s="44"/>
    </row>
    <row r="14342" spans="6:6" x14ac:dyDescent="0.25">
      <c r="F14342" s="44"/>
    </row>
    <row r="14343" spans="6:6" x14ac:dyDescent="0.25">
      <c r="F14343" s="44"/>
    </row>
    <row r="14344" spans="6:6" x14ac:dyDescent="0.25">
      <c r="F14344" s="44"/>
    </row>
    <row r="14345" spans="6:6" x14ac:dyDescent="0.25">
      <c r="F14345" s="44"/>
    </row>
    <row r="14346" spans="6:6" x14ac:dyDescent="0.25">
      <c r="F14346" s="44"/>
    </row>
    <row r="14347" spans="6:6" x14ac:dyDescent="0.25">
      <c r="F14347" s="44"/>
    </row>
    <row r="14348" spans="6:6" x14ac:dyDescent="0.25">
      <c r="F14348" s="44"/>
    </row>
    <row r="14349" spans="6:6" x14ac:dyDescent="0.25">
      <c r="F14349" s="44"/>
    </row>
    <row r="14350" spans="6:6" x14ac:dyDescent="0.25">
      <c r="F14350" s="44"/>
    </row>
    <row r="14351" spans="6:6" x14ac:dyDescent="0.25">
      <c r="F14351" s="44"/>
    </row>
    <row r="14352" spans="6:6" x14ac:dyDescent="0.25">
      <c r="F14352" s="44"/>
    </row>
    <row r="14353" spans="6:6" x14ac:dyDescent="0.25">
      <c r="F14353" s="44"/>
    </row>
    <row r="14354" spans="6:6" x14ac:dyDescent="0.25">
      <c r="F14354" s="44"/>
    </row>
    <row r="14355" spans="6:6" x14ac:dyDescent="0.25">
      <c r="F14355" s="44"/>
    </row>
    <row r="14356" spans="6:6" x14ac:dyDescent="0.25">
      <c r="F14356" s="44"/>
    </row>
    <row r="14357" spans="6:6" x14ac:dyDescent="0.25">
      <c r="F14357" s="44"/>
    </row>
    <row r="14358" spans="6:6" x14ac:dyDescent="0.25">
      <c r="F14358" s="44"/>
    </row>
    <row r="14359" spans="6:6" x14ac:dyDescent="0.25">
      <c r="F14359" s="44"/>
    </row>
    <row r="14360" spans="6:6" x14ac:dyDescent="0.25">
      <c r="F14360" s="44"/>
    </row>
    <row r="14361" spans="6:6" x14ac:dyDescent="0.25">
      <c r="F14361" s="44"/>
    </row>
    <row r="14362" spans="6:6" x14ac:dyDescent="0.25">
      <c r="F14362" s="44"/>
    </row>
    <row r="14363" spans="6:6" x14ac:dyDescent="0.25">
      <c r="F14363" s="44"/>
    </row>
    <row r="14364" spans="6:6" x14ac:dyDescent="0.25">
      <c r="F14364" s="44"/>
    </row>
    <row r="14365" spans="6:6" x14ac:dyDescent="0.25">
      <c r="F14365" s="44"/>
    </row>
    <row r="14366" spans="6:6" x14ac:dyDescent="0.25">
      <c r="F14366" s="44"/>
    </row>
    <row r="14367" spans="6:6" x14ac:dyDescent="0.25">
      <c r="F14367" s="44"/>
    </row>
    <row r="14368" spans="6:6" x14ac:dyDescent="0.25">
      <c r="F14368" s="44"/>
    </row>
    <row r="14369" spans="6:6" x14ac:dyDescent="0.25">
      <c r="F14369" s="44"/>
    </row>
    <row r="14370" spans="6:6" x14ac:dyDescent="0.25">
      <c r="F14370" s="44"/>
    </row>
    <row r="14371" spans="6:6" x14ac:dyDescent="0.25">
      <c r="F14371" s="44"/>
    </row>
    <row r="14372" spans="6:6" x14ac:dyDescent="0.25">
      <c r="F14372" s="44"/>
    </row>
    <row r="14373" spans="6:6" x14ac:dyDescent="0.25">
      <c r="F14373" s="44"/>
    </row>
    <row r="14374" spans="6:6" x14ac:dyDescent="0.25">
      <c r="F14374" s="44"/>
    </row>
    <row r="14375" spans="6:6" x14ac:dyDescent="0.25">
      <c r="F14375" s="44"/>
    </row>
    <row r="14376" spans="6:6" x14ac:dyDescent="0.25">
      <c r="F14376" s="44"/>
    </row>
    <row r="14377" spans="6:6" x14ac:dyDescent="0.25">
      <c r="F14377" s="44"/>
    </row>
    <row r="14378" spans="6:6" x14ac:dyDescent="0.25">
      <c r="F14378" s="44"/>
    </row>
    <row r="14379" spans="6:6" x14ac:dyDescent="0.25">
      <c r="F14379" s="44"/>
    </row>
    <row r="14380" spans="6:6" x14ac:dyDescent="0.25">
      <c r="F14380" s="44"/>
    </row>
    <row r="14381" spans="6:6" x14ac:dyDescent="0.25">
      <c r="F14381" s="44"/>
    </row>
    <row r="14382" spans="6:6" x14ac:dyDescent="0.25">
      <c r="F14382" s="44"/>
    </row>
    <row r="14383" spans="6:6" x14ac:dyDescent="0.25">
      <c r="F14383" s="44"/>
    </row>
    <row r="14384" spans="6:6" x14ac:dyDescent="0.25">
      <c r="F14384" s="44"/>
    </row>
    <row r="14385" spans="6:6" x14ac:dyDescent="0.25">
      <c r="F14385" s="44"/>
    </row>
    <row r="14386" spans="6:6" x14ac:dyDescent="0.25">
      <c r="F14386" s="44"/>
    </row>
    <row r="14387" spans="6:6" x14ac:dyDescent="0.25">
      <c r="F14387" s="44"/>
    </row>
    <row r="14388" spans="6:6" x14ac:dyDescent="0.25">
      <c r="F14388" s="44"/>
    </row>
    <row r="14389" spans="6:6" x14ac:dyDescent="0.25">
      <c r="F14389" s="44"/>
    </row>
    <row r="14390" spans="6:6" x14ac:dyDescent="0.25">
      <c r="F14390" s="44"/>
    </row>
    <row r="14391" spans="6:6" x14ac:dyDescent="0.25">
      <c r="F14391" s="44"/>
    </row>
    <row r="14392" spans="6:6" x14ac:dyDescent="0.25">
      <c r="F14392" s="44"/>
    </row>
    <row r="14393" spans="6:6" x14ac:dyDescent="0.25">
      <c r="F14393" s="44"/>
    </row>
    <row r="14394" spans="6:6" x14ac:dyDescent="0.25">
      <c r="F14394" s="44"/>
    </row>
    <row r="14395" spans="6:6" x14ac:dyDescent="0.25">
      <c r="F14395" s="44"/>
    </row>
    <row r="14396" spans="6:6" x14ac:dyDescent="0.25">
      <c r="F14396" s="44"/>
    </row>
    <row r="14397" spans="6:6" x14ac:dyDescent="0.25">
      <c r="F14397" s="44"/>
    </row>
    <row r="14398" spans="6:6" x14ac:dyDescent="0.25">
      <c r="F14398" s="44"/>
    </row>
    <row r="14399" spans="6:6" x14ac:dyDescent="0.25">
      <c r="F14399" s="44"/>
    </row>
    <row r="14400" spans="6:6" x14ac:dyDescent="0.25">
      <c r="F14400" s="44"/>
    </row>
    <row r="14401" spans="6:6" x14ac:dyDescent="0.25">
      <c r="F14401" s="44"/>
    </row>
    <row r="14402" spans="6:6" x14ac:dyDescent="0.25">
      <c r="F14402" s="44"/>
    </row>
    <row r="14403" spans="6:6" x14ac:dyDescent="0.25">
      <c r="F14403" s="44"/>
    </row>
    <row r="14404" spans="6:6" x14ac:dyDescent="0.25">
      <c r="F14404" s="44"/>
    </row>
    <row r="14405" spans="6:6" x14ac:dyDescent="0.25">
      <c r="F14405" s="44"/>
    </row>
    <row r="14406" spans="6:6" x14ac:dyDescent="0.25">
      <c r="F14406" s="44"/>
    </row>
    <row r="14407" spans="6:6" x14ac:dyDescent="0.25">
      <c r="F14407" s="44"/>
    </row>
    <row r="14408" spans="6:6" x14ac:dyDescent="0.25">
      <c r="F14408" s="44"/>
    </row>
    <row r="14409" spans="6:6" x14ac:dyDescent="0.25">
      <c r="F14409" s="44"/>
    </row>
    <row r="14410" spans="6:6" x14ac:dyDescent="0.25">
      <c r="F14410" s="44"/>
    </row>
    <row r="14411" spans="6:6" x14ac:dyDescent="0.25">
      <c r="F14411" s="44"/>
    </row>
    <row r="14412" spans="6:6" x14ac:dyDescent="0.25">
      <c r="F14412" s="44"/>
    </row>
    <row r="14413" spans="6:6" x14ac:dyDescent="0.25">
      <c r="F14413" s="44"/>
    </row>
    <row r="14414" spans="6:6" x14ac:dyDescent="0.25">
      <c r="F14414" s="44"/>
    </row>
    <row r="14415" spans="6:6" x14ac:dyDescent="0.25">
      <c r="F14415" s="44"/>
    </row>
    <row r="14416" spans="6:6" x14ac:dyDescent="0.25">
      <c r="F14416" s="44"/>
    </row>
    <row r="14417" spans="6:6" x14ac:dyDescent="0.25">
      <c r="F14417" s="44"/>
    </row>
    <row r="14418" spans="6:6" x14ac:dyDescent="0.25">
      <c r="F14418" s="44"/>
    </row>
    <row r="14419" spans="6:6" x14ac:dyDescent="0.25">
      <c r="F14419" s="44"/>
    </row>
    <row r="14420" spans="6:6" x14ac:dyDescent="0.25">
      <c r="F14420" s="44"/>
    </row>
    <row r="14421" spans="6:6" x14ac:dyDescent="0.25">
      <c r="F14421" s="44"/>
    </row>
    <row r="14422" spans="6:6" x14ac:dyDescent="0.25">
      <c r="F14422" s="44"/>
    </row>
    <row r="14423" spans="6:6" x14ac:dyDescent="0.25">
      <c r="F14423" s="44"/>
    </row>
    <row r="14424" spans="6:6" x14ac:dyDescent="0.25">
      <c r="F14424" s="44"/>
    </row>
    <row r="14425" spans="6:6" x14ac:dyDescent="0.25">
      <c r="F14425" s="44"/>
    </row>
    <row r="14426" spans="6:6" x14ac:dyDescent="0.25">
      <c r="F14426" s="44"/>
    </row>
    <row r="14427" spans="6:6" x14ac:dyDescent="0.25">
      <c r="F14427" s="44"/>
    </row>
    <row r="14428" spans="6:6" x14ac:dyDescent="0.25">
      <c r="F14428" s="44"/>
    </row>
    <row r="14429" spans="6:6" x14ac:dyDescent="0.25">
      <c r="F14429" s="44"/>
    </row>
    <row r="14430" spans="6:6" x14ac:dyDescent="0.25">
      <c r="F14430" s="44"/>
    </row>
    <row r="14431" spans="6:6" x14ac:dyDescent="0.25">
      <c r="F14431" s="44"/>
    </row>
    <row r="14432" spans="6:6" x14ac:dyDescent="0.25">
      <c r="F14432" s="44"/>
    </row>
    <row r="14433" spans="6:6" x14ac:dyDescent="0.25">
      <c r="F14433" s="44"/>
    </row>
    <row r="14434" spans="6:6" x14ac:dyDescent="0.25">
      <c r="F14434" s="44"/>
    </row>
    <row r="14435" spans="6:6" x14ac:dyDescent="0.25">
      <c r="F14435" s="44"/>
    </row>
    <row r="14436" spans="6:6" x14ac:dyDescent="0.25">
      <c r="F14436" s="44"/>
    </row>
    <row r="14437" spans="6:6" x14ac:dyDescent="0.25">
      <c r="F14437" s="44"/>
    </row>
    <row r="14438" spans="6:6" x14ac:dyDescent="0.25">
      <c r="F14438" s="44"/>
    </row>
    <row r="14439" spans="6:6" x14ac:dyDescent="0.25">
      <c r="F14439" s="44"/>
    </row>
    <row r="14440" spans="6:6" x14ac:dyDescent="0.25">
      <c r="F14440" s="44"/>
    </row>
    <row r="14441" spans="6:6" x14ac:dyDescent="0.25">
      <c r="F14441" s="44"/>
    </row>
    <row r="14442" spans="6:6" x14ac:dyDescent="0.25">
      <c r="F14442" s="44"/>
    </row>
    <row r="14443" spans="6:6" x14ac:dyDescent="0.25">
      <c r="F14443" s="44"/>
    </row>
    <row r="14444" spans="6:6" x14ac:dyDescent="0.25">
      <c r="F14444" s="44"/>
    </row>
    <row r="14445" spans="6:6" x14ac:dyDescent="0.25">
      <c r="F14445" s="44"/>
    </row>
    <row r="14446" spans="6:6" x14ac:dyDescent="0.25">
      <c r="F14446" s="44"/>
    </row>
    <row r="14447" spans="6:6" x14ac:dyDescent="0.25">
      <c r="F14447" s="44"/>
    </row>
    <row r="14448" spans="6:6" x14ac:dyDescent="0.25">
      <c r="F14448" s="44"/>
    </row>
    <row r="14449" spans="6:6" x14ac:dyDescent="0.25">
      <c r="F14449" s="44"/>
    </row>
    <row r="14450" spans="6:6" x14ac:dyDescent="0.25">
      <c r="F14450" s="44"/>
    </row>
    <row r="14451" spans="6:6" x14ac:dyDescent="0.25">
      <c r="F14451" s="44"/>
    </row>
    <row r="14452" spans="6:6" x14ac:dyDescent="0.25">
      <c r="F14452" s="44"/>
    </row>
    <row r="14453" spans="6:6" x14ac:dyDescent="0.25">
      <c r="F14453" s="44"/>
    </row>
    <row r="14454" spans="6:6" x14ac:dyDescent="0.25">
      <c r="F14454" s="44"/>
    </row>
    <row r="14455" spans="6:6" x14ac:dyDescent="0.25">
      <c r="F14455" s="44"/>
    </row>
    <row r="14456" spans="6:6" x14ac:dyDescent="0.25">
      <c r="F14456" s="44"/>
    </row>
    <row r="14457" spans="6:6" x14ac:dyDescent="0.25">
      <c r="F14457" s="44"/>
    </row>
    <row r="14458" spans="6:6" x14ac:dyDescent="0.25">
      <c r="F14458" s="44"/>
    </row>
    <row r="14459" spans="6:6" x14ac:dyDescent="0.25">
      <c r="F14459" s="44"/>
    </row>
    <row r="14460" spans="6:6" x14ac:dyDescent="0.25">
      <c r="F14460" s="44"/>
    </row>
    <row r="14461" spans="6:6" x14ac:dyDescent="0.25">
      <c r="F14461" s="44"/>
    </row>
    <row r="14462" spans="6:6" x14ac:dyDescent="0.25">
      <c r="F14462" s="44"/>
    </row>
    <row r="14463" spans="6:6" x14ac:dyDescent="0.25">
      <c r="F14463" s="44"/>
    </row>
    <row r="14464" spans="6:6" x14ac:dyDescent="0.25">
      <c r="F14464" s="44"/>
    </row>
    <row r="14465" spans="6:6" x14ac:dyDescent="0.25">
      <c r="F14465" s="44"/>
    </row>
    <row r="14466" spans="6:6" x14ac:dyDescent="0.25">
      <c r="F14466" s="44"/>
    </row>
    <row r="14467" spans="6:6" x14ac:dyDescent="0.25">
      <c r="F14467" s="44"/>
    </row>
    <row r="14468" spans="6:6" x14ac:dyDescent="0.25">
      <c r="F14468" s="44"/>
    </row>
    <row r="14469" spans="6:6" x14ac:dyDescent="0.25">
      <c r="F14469" s="44"/>
    </row>
    <row r="14470" spans="6:6" x14ac:dyDescent="0.25">
      <c r="F14470" s="44"/>
    </row>
    <row r="14471" spans="6:6" x14ac:dyDescent="0.25">
      <c r="F14471" s="44"/>
    </row>
    <row r="14472" spans="6:6" x14ac:dyDescent="0.25">
      <c r="F14472" s="44"/>
    </row>
    <row r="14473" spans="6:6" x14ac:dyDescent="0.25">
      <c r="F14473" s="44"/>
    </row>
    <row r="14474" spans="6:6" x14ac:dyDescent="0.25">
      <c r="F14474" s="44"/>
    </row>
    <row r="14475" spans="6:6" x14ac:dyDescent="0.25">
      <c r="F14475" s="44"/>
    </row>
    <row r="14476" spans="6:6" x14ac:dyDescent="0.25">
      <c r="F14476" s="44"/>
    </row>
    <row r="14477" spans="6:6" x14ac:dyDescent="0.25">
      <c r="F14477" s="44"/>
    </row>
    <row r="14478" spans="6:6" x14ac:dyDescent="0.25">
      <c r="F14478" s="44"/>
    </row>
    <row r="14479" spans="6:6" x14ac:dyDescent="0.25">
      <c r="F14479" s="44"/>
    </row>
    <row r="14480" spans="6:6" x14ac:dyDescent="0.25">
      <c r="F14480" s="44"/>
    </row>
    <row r="14481" spans="6:6" x14ac:dyDescent="0.25">
      <c r="F14481" s="44"/>
    </row>
    <row r="14482" spans="6:6" x14ac:dyDescent="0.25">
      <c r="F14482" s="44"/>
    </row>
    <row r="14483" spans="6:6" x14ac:dyDescent="0.25">
      <c r="F14483" s="44"/>
    </row>
    <row r="14484" spans="6:6" x14ac:dyDescent="0.25">
      <c r="F14484" s="44"/>
    </row>
    <row r="14485" spans="6:6" x14ac:dyDescent="0.25">
      <c r="F14485" s="44"/>
    </row>
    <row r="14486" spans="6:6" x14ac:dyDescent="0.25">
      <c r="F14486" s="44"/>
    </row>
    <row r="14487" spans="6:6" x14ac:dyDescent="0.25">
      <c r="F14487" s="44"/>
    </row>
    <row r="14488" spans="6:6" x14ac:dyDescent="0.25">
      <c r="F14488" s="44"/>
    </row>
    <row r="14489" spans="6:6" x14ac:dyDescent="0.25">
      <c r="F14489" s="44"/>
    </row>
    <row r="14490" spans="6:6" x14ac:dyDescent="0.25">
      <c r="F14490" s="44"/>
    </row>
    <row r="14491" spans="6:6" x14ac:dyDescent="0.25">
      <c r="F14491" s="44"/>
    </row>
    <row r="14492" spans="6:6" x14ac:dyDescent="0.25">
      <c r="F14492" s="44"/>
    </row>
    <row r="14493" spans="6:6" x14ac:dyDescent="0.25">
      <c r="F14493" s="44"/>
    </row>
    <row r="14494" spans="6:6" x14ac:dyDescent="0.25">
      <c r="F14494" s="44"/>
    </row>
    <row r="14495" spans="6:6" x14ac:dyDescent="0.25">
      <c r="F14495" s="44"/>
    </row>
    <row r="14496" spans="6:6" x14ac:dyDescent="0.25">
      <c r="F14496" s="44"/>
    </row>
    <row r="14497" spans="6:6" x14ac:dyDescent="0.25">
      <c r="F14497" s="44"/>
    </row>
    <row r="14498" spans="6:6" x14ac:dyDescent="0.25">
      <c r="F14498" s="44"/>
    </row>
    <row r="14499" spans="6:6" x14ac:dyDescent="0.25">
      <c r="F14499" s="44"/>
    </row>
    <row r="14500" spans="6:6" x14ac:dyDescent="0.25">
      <c r="F14500" s="44"/>
    </row>
    <row r="14501" spans="6:6" x14ac:dyDescent="0.25">
      <c r="F14501" s="44"/>
    </row>
    <row r="14502" spans="6:6" x14ac:dyDescent="0.25">
      <c r="F14502" s="44"/>
    </row>
    <row r="14503" spans="6:6" x14ac:dyDescent="0.25">
      <c r="F14503" s="44"/>
    </row>
    <row r="14504" spans="6:6" x14ac:dyDescent="0.25">
      <c r="F14504" s="44"/>
    </row>
    <row r="14505" spans="6:6" x14ac:dyDescent="0.25">
      <c r="F14505" s="44"/>
    </row>
    <row r="14506" spans="6:6" x14ac:dyDescent="0.25">
      <c r="F14506" s="44"/>
    </row>
    <row r="14507" spans="6:6" x14ac:dyDescent="0.25">
      <c r="F14507" s="44"/>
    </row>
    <row r="14508" spans="6:6" x14ac:dyDescent="0.25">
      <c r="F14508" s="44"/>
    </row>
    <row r="14509" spans="6:6" x14ac:dyDescent="0.25">
      <c r="F14509" s="44"/>
    </row>
    <row r="14510" spans="6:6" x14ac:dyDescent="0.25">
      <c r="F14510" s="44"/>
    </row>
    <row r="14511" spans="6:6" x14ac:dyDescent="0.25">
      <c r="F14511" s="44"/>
    </row>
    <row r="14512" spans="6:6" x14ac:dyDescent="0.25">
      <c r="F14512" s="44"/>
    </row>
    <row r="14513" spans="6:6" x14ac:dyDescent="0.25">
      <c r="F14513" s="44"/>
    </row>
    <row r="14514" spans="6:6" x14ac:dyDescent="0.25">
      <c r="F14514" s="44"/>
    </row>
    <row r="14515" spans="6:6" x14ac:dyDescent="0.25">
      <c r="F14515" s="44"/>
    </row>
    <row r="14516" spans="6:6" x14ac:dyDescent="0.25">
      <c r="F14516" s="44"/>
    </row>
    <row r="14517" spans="6:6" x14ac:dyDescent="0.25">
      <c r="F14517" s="44"/>
    </row>
    <row r="14518" spans="6:6" x14ac:dyDescent="0.25">
      <c r="F14518" s="44"/>
    </row>
    <row r="14519" spans="6:6" x14ac:dyDescent="0.25">
      <c r="F14519" s="44"/>
    </row>
    <row r="14520" spans="6:6" x14ac:dyDescent="0.25">
      <c r="F14520" s="44"/>
    </row>
    <row r="14521" spans="6:6" x14ac:dyDescent="0.25">
      <c r="F14521" s="44"/>
    </row>
    <row r="14522" spans="6:6" x14ac:dyDescent="0.25">
      <c r="F14522" s="44"/>
    </row>
    <row r="14523" spans="6:6" x14ac:dyDescent="0.25">
      <c r="F14523" s="44"/>
    </row>
    <row r="14524" spans="6:6" x14ac:dyDescent="0.25">
      <c r="F14524" s="44"/>
    </row>
    <row r="14525" spans="6:6" x14ac:dyDescent="0.25">
      <c r="F14525" s="44"/>
    </row>
    <row r="14526" spans="6:6" x14ac:dyDescent="0.25">
      <c r="F14526" s="44"/>
    </row>
    <row r="14527" spans="6:6" x14ac:dyDescent="0.25">
      <c r="F14527" s="44"/>
    </row>
    <row r="14528" spans="6:6" x14ac:dyDescent="0.25">
      <c r="F14528" s="44"/>
    </row>
    <row r="14529" spans="6:6" x14ac:dyDescent="0.25">
      <c r="F14529" s="44"/>
    </row>
    <row r="14530" spans="6:6" x14ac:dyDescent="0.25">
      <c r="F14530" s="44"/>
    </row>
    <row r="14531" spans="6:6" x14ac:dyDescent="0.25">
      <c r="F14531" s="44"/>
    </row>
    <row r="14532" spans="6:6" x14ac:dyDescent="0.25">
      <c r="F14532" s="44"/>
    </row>
    <row r="14533" spans="6:6" x14ac:dyDescent="0.25">
      <c r="F14533" s="44"/>
    </row>
    <row r="14534" spans="6:6" x14ac:dyDescent="0.25">
      <c r="F14534" s="44"/>
    </row>
    <row r="14535" spans="6:6" x14ac:dyDescent="0.25">
      <c r="F14535" s="44"/>
    </row>
    <row r="14536" spans="6:6" x14ac:dyDescent="0.25">
      <c r="F14536" s="44"/>
    </row>
    <row r="14537" spans="6:6" x14ac:dyDescent="0.25">
      <c r="F14537" s="44"/>
    </row>
    <row r="14538" spans="6:6" x14ac:dyDescent="0.25">
      <c r="F14538" s="44"/>
    </row>
    <row r="14539" spans="6:6" x14ac:dyDescent="0.25">
      <c r="F14539" s="44"/>
    </row>
    <row r="14540" spans="6:6" x14ac:dyDescent="0.25">
      <c r="F14540" s="44"/>
    </row>
    <row r="14541" spans="6:6" x14ac:dyDescent="0.25">
      <c r="F14541" s="44"/>
    </row>
    <row r="14542" spans="6:6" x14ac:dyDescent="0.25">
      <c r="F14542" s="44"/>
    </row>
    <row r="14543" spans="6:6" x14ac:dyDescent="0.25">
      <c r="F14543" s="44"/>
    </row>
    <row r="14544" spans="6:6" x14ac:dyDescent="0.25">
      <c r="F14544" s="44"/>
    </row>
    <row r="14545" spans="6:6" x14ac:dyDescent="0.25">
      <c r="F14545" s="44"/>
    </row>
    <row r="14546" spans="6:6" x14ac:dyDescent="0.25">
      <c r="F14546" s="44"/>
    </row>
    <row r="14547" spans="6:6" x14ac:dyDescent="0.25">
      <c r="F14547" s="44"/>
    </row>
    <row r="14548" spans="6:6" x14ac:dyDescent="0.25">
      <c r="F14548" s="44"/>
    </row>
    <row r="14549" spans="6:6" x14ac:dyDescent="0.25">
      <c r="F14549" s="44"/>
    </row>
    <row r="14550" spans="6:6" x14ac:dyDescent="0.25">
      <c r="F14550" s="44"/>
    </row>
    <row r="14551" spans="6:6" x14ac:dyDescent="0.25">
      <c r="F14551" s="44"/>
    </row>
    <row r="14552" spans="6:6" x14ac:dyDescent="0.25">
      <c r="F14552" s="44"/>
    </row>
    <row r="14553" spans="6:6" x14ac:dyDescent="0.25">
      <c r="F14553" s="44"/>
    </row>
    <row r="14554" spans="6:6" x14ac:dyDescent="0.25">
      <c r="F14554" s="44"/>
    </row>
    <row r="14555" spans="6:6" x14ac:dyDescent="0.25">
      <c r="F14555" s="44"/>
    </row>
    <row r="14556" spans="6:6" x14ac:dyDescent="0.25">
      <c r="F14556" s="44"/>
    </row>
    <row r="14557" spans="6:6" x14ac:dyDescent="0.25">
      <c r="F14557" s="44"/>
    </row>
    <row r="14558" spans="6:6" x14ac:dyDescent="0.25">
      <c r="F14558" s="44"/>
    </row>
    <row r="14559" spans="6:6" x14ac:dyDescent="0.25">
      <c r="F14559" s="44"/>
    </row>
    <row r="14560" spans="6:6" x14ac:dyDescent="0.25">
      <c r="F14560" s="44"/>
    </row>
    <row r="14561" spans="6:6" x14ac:dyDescent="0.25">
      <c r="F14561" s="44"/>
    </row>
    <row r="14562" spans="6:6" x14ac:dyDescent="0.25">
      <c r="F14562" s="44"/>
    </row>
    <row r="14563" spans="6:6" x14ac:dyDescent="0.25">
      <c r="F14563" s="44"/>
    </row>
    <row r="14564" spans="6:6" x14ac:dyDescent="0.25">
      <c r="F14564" s="44"/>
    </row>
    <row r="14565" spans="6:6" x14ac:dyDescent="0.25">
      <c r="F14565" s="44"/>
    </row>
    <row r="14566" spans="6:6" x14ac:dyDescent="0.25">
      <c r="F14566" s="44"/>
    </row>
    <row r="14567" spans="6:6" x14ac:dyDescent="0.25">
      <c r="F14567" s="44"/>
    </row>
    <row r="14568" spans="6:6" x14ac:dyDescent="0.25">
      <c r="F14568" s="44"/>
    </row>
    <row r="14569" spans="6:6" x14ac:dyDescent="0.25">
      <c r="F14569" s="44"/>
    </row>
    <row r="14570" spans="6:6" x14ac:dyDescent="0.25">
      <c r="F14570" s="44"/>
    </row>
    <row r="14571" spans="6:6" x14ac:dyDescent="0.25">
      <c r="F14571" s="44"/>
    </row>
    <row r="14572" spans="6:6" x14ac:dyDescent="0.25">
      <c r="F14572" s="44"/>
    </row>
    <row r="14573" spans="6:6" x14ac:dyDescent="0.25">
      <c r="F14573" s="44"/>
    </row>
    <row r="14574" spans="6:6" x14ac:dyDescent="0.25">
      <c r="F14574" s="44"/>
    </row>
    <row r="14575" spans="6:6" x14ac:dyDescent="0.25">
      <c r="F14575" s="44"/>
    </row>
    <row r="14576" spans="6:6" x14ac:dyDescent="0.25">
      <c r="F14576" s="44"/>
    </row>
    <row r="14577" spans="6:6" x14ac:dyDescent="0.25">
      <c r="F14577" s="44"/>
    </row>
    <row r="14578" spans="6:6" x14ac:dyDescent="0.25">
      <c r="F14578" s="44"/>
    </row>
    <row r="14579" spans="6:6" x14ac:dyDescent="0.25">
      <c r="F14579" s="44"/>
    </row>
    <row r="14580" spans="6:6" x14ac:dyDescent="0.25">
      <c r="F14580" s="44"/>
    </row>
    <row r="14581" spans="6:6" x14ac:dyDescent="0.25">
      <c r="F14581" s="44"/>
    </row>
    <row r="14582" spans="6:6" x14ac:dyDescent="0.25">
      <c r="F14582" s="44"/>
    </row>
    <row r="14583" spans="6:6" x14ac:dyDescent="0.25">
      <c r="F14583" s="44"/>
    </row>
    <row r="14584" spans="6:6" x14ac:dyDescent="0.25">
      <c r="F14584" s="44"/>
    </row>
    <row r="14585" spans="6:6" x14ac:dyDescent="0.25">
      <c r="F14585" s="44"/>
    </row>
    <row r="14586" spans="6:6" x14ac:dyDescent="0.25">
      <c r="F14586" s="44"/>
    </row>
    <row r="14587" spans="6:6" x14ac:dyDescent="0.25">
      <c r="F14587" s="44"/>
    </row>
    <row r="14588" spans="6:6" x14ac:dyDescent="0.25">
      <c r="F14588" s="44"/>
    </row>
    <row r="14589" spans="6:6" x14ac:dyDescent="0.25">
      <c r="F14589" s="44"/>
    </row>
    <row r="14590" spans="6:6" x14ac:dyDescent="0.25">
      <c r="F14590" s="44"/>
    </row>
    <row r="14591" spans="6:6" x14ac:dyDescent="0.25">
      <c r="F14591" s="44"/>
    </row>
    <row r="14592" spans="6:6" x14ac:dyDescent="0.25">
      <c r="F14592" s="44"/>
    </row>
    <row r="14593" spans="6:6" x14ac:dyDescent="0.25">
      <c r="F14593" s="44"/>
    </row>
    <row r="14594" spans="6:6" x14ac:dyDescent="0.25">
      <c r="F14594" s="44"/>
    </row>
    <row r="14595" spans="6:6" x14ac:dyDescent="0.25">
      <c r="F14595" s="44"/>
    </row>
    <row r="14596" spans="6:6" x14ac:dyDescent="0.25">
      <c r="F14596" s="44"/>
    </row>
    <row r="14597" spans="6:6" x14ac:dyDescent="0.25">
      <c r="F14597" s="44"/>
    </row>
    <row r="14598" spans="6:6" x14ac:dyDescent="0.25">
      <c r="F14598" s="44"/>
    </row>
    <row r="14599" spans="6:6" x14ac:dyDescent="0.25">
      <c r="F14599" s="44"/>
    </row>
    <row r="14600" spans="6:6" x14ac:dyDescent="0.25">
      <c r="F14600" s="44"/>
    </row>
    <row r="14601" spans="6:6" x14ac:dyDescent="0.25">
      <c r="F14601" s="44"/>
    </row>
    <row r="14602" spans="6:6" x14ac:dyDescent="0.25">
      <c r="F14602" s="44"/>
    </row>
    <row r="14603" spans="6:6" x14ac:dyDescent="0.25">
      <c r="F14603" s="44"/>
    </row>
    <row r="14604" spans="6:6" x14ac:dyDescent="0.25">
      <c r="F14604" s="44"/>
    </row>
    <row r="14605" spans="6:6" x14ac:dyDescent="0.25">
      <c r="F14605" s="44"/>
    </row>
    <row r="14606" spans="6:6" x14ac:dyDescent="0.25">
      <c r="F14606" s="44"/>
    </row>
    <row r="14607" spans="6:6" x14ac:dyDescent="0.25">
      <c r="F14607" s="44"/>
    </row>
    <row r="14608" spans="6:6" x14ac:dyDescent="0.25">
      <c r="F14608" s="44"/>
    </row>
    <row r="14609" spans="6:6" x14ac:dyDescent="0.25">
      <c r="F14609" s="44"/>
    </row>
    <row r="14610" spans="6:6" x14ac:dyDescent="0.25">
      <c r="F14610" s="44"/>
    </row>
    <row r="14611" spans="6:6" x14ac:dyDescent="0.25">
      <c r="F14611" s="44"/>
    </row>
    <row r="14612" spans="6:6" x14ac:dyDescent="0.25">
      <c r="F14612" s="44"/>
    </row>
    <row r="14613" spans="6:6" x14ac:dyDescent="0.25">
      <c r="F14613" s="44"/>
    </row>
    <row r="14614" spans="6:6" x14ac:dyDescent="0.25">
      <c r="F14614" s="44"/>
    </row>
    <row r="14615" spans="6:6" x14ac:dyDescent="0.25">
      <c r="F14615" s="44"/>
    </row>
    <row r="14616" spans="6:6" x14ac:dyDescent="0.25">
      <c r="F14616" s="44"/>
    </row>
    <row r="14617" spans="6:6" x14ac:dyDescent="0.25">
      <c r="F14617" s="44"/>
    </row>
    <row r="14618" spans="6:6" x14ac:dyDescent="0.25">
      <c r="F14618" s="44"/>
    </row>
    <row r="14619" spans="6:6" x14ac:dyDescent="0.25">
      <c r="F14619" s="44"/>
    </row>
    <row r="14620" spans="6:6" x14ac:dyDescent="0.25">
      <c r="F14620" s="44"/>
    </row>
    <row r="14621" spans="6:6" x14ac:dyDescent="0.25">
      <c r="F14621" s="44"/>
    </row>
    <row r="14622" spans="6:6" x14ac:dyDescent="0.25">
      <c r="F14622" s="44"/>
    </row>
    <row r="14623" spans="6:6" x14ac:dyDescent="0.25">
      <c r="F14623" s="44"/>
    </row>
    <row r="14624" spans="6:6" x14ac:dyDescent="0.25">
      <c r="F14624" s="44"/>
    </row>
    <row r="14625" spans="6:6" x14ac:dyDescent="0.25">
      <c r="F14625" s="44"/>
    </row>
    <row r="14626" spans="6:6" x14ac:dyDescent="0.25">
      <c r="F14626" s="44"/>
    </row>
    <row r="14627" spans="6:6" x14ac:dyDescent="0.25">
      <c r="F14627" s="44"/>
    </row>
    <row r="14628" spans="6:6" x14ac:dyDescent="0.25">
      <c r="F14628" s="44"/>
    </row>
    <row r="14629" spans="6:6" x14ac:dyDescent="0.25">
      <c r="F14629" s="44"/>
    </row>
    <row r="14630" spans="6:6" x14ac:dyDescent="0.25">
      <c r="F14630" s="44"/>
    </row>
    <row r="14631" spans="6:6" x14ac:dyDescent="0.25">
      <c r="F14631" s="44"/>
    </row>
    <row r="14632" spans="6:6" x14ac:dyDescent="0.25">
      <c r="F14632" s="44"/>
    </row>
    <row r="14633" spans="6:6" x14ac:dyDescent="0.25">
      <c r="F14633" s="44"/>
    </row>
    <row r="14634" spans="6:6" x14ac:dyDescent="0.25">
      <c r="F14634" s="44"/>
    </row>
    <row r="14635" spans="6:6" x14ac:dyDescent="0.25">
      <c r="F14635" s="44"/>
    </row>
    <row r="14636" spans="6:6" x14ac:dyDescent="0.25">
      <c r="F14636" s="44"/>
    </row>
    <row r="14637" spans="6:6" x14ac:dyDescent="0.25">
      <c r="F14637" s="44"/>
    </row>
    <row r="14638" spans="6:6" x14ac:dyDescent="0.25">
      <c r="F14638" s="44"/>
    </row>
    <row r="14639" spans="6:6" x14ac:dyDescent="0.25">
      <c r="F14639" s="44"/>
    </row>
    <row r="14640" spans="6:6" x14ac:dyDescent="0.25">
      <c r="F14640" s="44"/>
    </row>
    <row r="14641" spans="6:6" x14ac:dyDescent="0.25">
      <c r="F14641" s="44"/>
    </row>
    <row r="14642" spans="6:6" x14ac:dyDescent="0.25">
      <c r="F14642" s="44"/>
    </row>
    <row r="14643" spans="6:6" x14ac:dyDescent="0.25">
      <c r="F14643" s="44"/>
    </row>
    <row r="14644" spans="6:6" x14ac:dyDescent="0.25">
      <c r="F14644" s="44"/>
    </row>
    <row r="14645" spans="6:6" x14ac:dyDescent="0.25">
      <c r="F14645" s="44"/>
    </row>
    <row r="14646" spans="6:6" x14ac:dyDescent="0.25">
      <c r="F14646" s="44"/>
    </row>
    <row r="14647" spans="6:6" x14ac:dyDescent="0.25">
      <c r="F14647" s="44"/>
    </row>
    <row r="14648" spans="6:6" x14ac:dyDescent="0.25">
      <c r="F14648" s="44"/>
    </row>
    <row r="14649" spans="6:6" x14ac:dyDescent="0.25">
      <c r="F14649" s="44"/>
    </row>
    <row r="14650" spans="6:6" x14ac:dyDescent="0.25">
      <c r="F14650" s="44"/>
    </row>
    <row r="14651" spans="6:6" x14ac:dyDescent="0.25">
      <c r="F14651" s="44"/>
    </row>
    <row r="14652" spans="6:6" x14ac:dyDescent="0.25">
      <c r="F14652" s="44"/>
    </row>
    <row r="14653" spans="6:6" x14ac:dyDescent="0.25">
      <c r="F14653" s="44"/>
    </row>
    <row r="14654" spans="6:6" x14ac:dyDescent="0.25">
      <c r="F14654" s="44"/>
    </row>
    <row r="14655" spans="6:6" x14ac:dyDescent="0.25">
      <c r="F14655" s="44"/>
    </row>
    <row r="14656" spans="6:6" x14ac:dyDescent="0.25">
      <c r="F14656" s="44"/>
    </row>
    <row r="14657" spans="6:6" x14ac:dyDescent="0.25">
      <c r="F14657" s="44"/>
    </row>
    <row r="14658" spans="6:6" x14ac:dyDescent="0.25">
      <c r="F14658" s="44"/>
    </row>
    <row r="14659" spans="6:6" x14ac:dyDescent="0.25">
      <c r="F14659" s="44"/>
    </row>
    <row r="14660" spans="6:6" x14ac:dyDescent="0.25">
      <c r="F14660" s="44"/>
    </row>
    <row r="14661" spans="6:6" x14ac:dyDescent="0.25">
      <c r="F14661" s="44"/>
    </row>
    <row r="14662" spans="6:6" x14ac:dyDescent="0.25">
      <c r="F14662" s="44"/>
    </row>
    <row r="14663" spans="6:6" x14ac:dyDescent="0.25">
      <c r="F14663" s="44"/>
    </row>
    <row r="14664" spans="6:6" x14ac:dyDescent="0.25">
      <c r="F14664" s="44"/>
    </row>
    <row r="14665" spans="6:6" x14ac:dyDescent="0.25">
      <c r="F14665" s="44"/>
    </row>
    <row r="14666" spans="6:6" x14ac:dyDescent="0.25">
      <c r="F14666" s="44"/>
    </row>
    <row r="14667" spans="6:6" x14ac:dyDescent="0.25">
      <c r="F14667" s="44"/>
    </row>
    <row r="14668" spans="6:6" x14ac:dyDescent="0.25">
      <c r="F14668" s="44"/>
    </row>
    <row r="14669" spans="6:6" x14ac:dyDescent="0.25">
      <c r="F14669" s="44"/>
    </row>
    <row r="14670" spans="6:6" x14ac:dyDescent="0.25">
      <c r="F14670" s="44"/>
    </row>
    <row r="14671" spans="6:6" x14ac:dyDescent="0.25">
      <c r="F14671" s="44"/>
    </row>
    <row r="14672" spans="6:6" x14ac:dyDescent="0.25">
      <c r="F14672" s="44"/>
    </row>
    <row r="14673" spans="6:6" x14ac:dyDescent="0.25">
      <c r="F14673" s="44"/>
    </row>
    <row r="14674" spans="6:6" x14ac:dyDescent="0.25">
      <c r="F14674" s="44"/>
    </row>
    <row r="14675" spans="6:6" x14ac:dyDescent="0.25">
      <c r="F14675" s="44"/>
    </row>
    <row r="14676" spans="6:6" x14ac:dyDescent="0.25">
      <c r="F14676" s="44"/>
    </row>
    <row r="14677" spans="6:6" x14ac:dyDescent="0.25">
      <c r="F14677" s="44"/>
    </row>
    <row r="14678" spans="6:6" x14ac:dyDescent="0.25">
      <c r="F14678" s="44"/>
    </row>
    <row r="14679" spans="6:6" x14ac:dyDescent="0.25">
      <c r="F14679" s="44"/>
    </row>
    <row r="14680" spans="6:6" x14ac:dyDescent="0.25">
      <c r="F14680" s="44"/>
    </row>
    <row r="14681" spans="6:6" x14ac:dyDescent="0.25">
      <c r="F14681" s="44"/>
    </row>
    <row r="14682" spans="6:6" x14ac:dyDescent="0.25">
      <c r="F14682" s="44"/>
    </row>
    <row r="14683" spans="6:6" x14ac:dyDescent="0.25">
      <c r="F14683" s="44"/>
    </row>
    <row r="14684" spans="6:6" x14ac:dyDescent="0.25">
      <c r="F14684" s="44"/>
    </row>
    <row r="14685" spans="6:6" x14ac:dyDescent="0.25">
      <c r="F14685" s="44"/>
    </row>
    <row r="14686" spans="6:6" x14ac:dyDescent="0.25">
      <c r="F14686" s="44"/>
    </row>
    <row r="14687" spans="6:6" x14ac:dyDescent="0.25">
      <c r="F14687" s="44"/>
    </row>
    <row r="14688" spans="6:6" x14ac:dyDescent="0.25">
      <c r="F14688" s="44"/>
    </row>
    <row r="14689" spans="6:6" x14ac:dyDescent="0.25">
      <c r="F14689" s="44"/>
    </row>
    <row r="14690" spans="6:6" x14ac:dyDescent="0.25">
      <c r="F14690" s="44"/>
    </row>
    <row r="14691" spans="6:6" x14ac:dyDescent="0.25">
      <c r="F14691" s="44"/>
    </row>
    <row r="14692" spans="6:6" x14ac:dyDescent="0.25">
      <c r="F14692" s="44"/>
    </row>
    <row r="14693" spans="6:6" x14ac:dyDescent="0.25">
      <c r="F14693" s="44"/>
    </row>
    <row r="14694" spans="6:6" x14ac:dyDescent="0.25">
      <c r="F14694" s="44"/>
    </row>
    <row r="14695" spans="6:6" x14ac:dyDescent="0.25">
      <c r="F14695" s="44"/>
    </row>
    <row r="14696" spans="6:6" x14ac:dyDescent="0.25">
      <c r="F14696" s="44"/>
    </row>
    <row r="14697" spans="6:6" x14ac:dyDescent="0.25">
      <c r="F14697" s="44"/>
    </row>
    <row r="14698" spans="6:6" x14ac:dyDescent="0.25">
      <c r="F14698" s="44"/>
    </row>
    <row r="14699" spans="6:6" x14ac:dyDescent="0.25">
      <c r="F14699" s="44"/>
    </row>
    <row r="14700" spans="6:6" x14ac:dyDescent="0.25">
      <c r="F14700" s="44"/>
    </row>
    <row r="14701" spans="6:6" x14ac:dyDescent="0.25">
      <c r="F14701" s="44"/>
    </row>
    <row r="14702" spans="6:6" x14ac:dyDescent="0.25">
      <c r="F14702" s="44"/>
    </row>
    <row r="14703" spans="6:6" x14ac:dyDescent="0.25">
      <c r="F14703" s="44"/>
    </row>
    <row r="14704" spans="6:6" x14ac:dyDescent="0.25">
      <c r="F14704" s="44"/>
    </row>
    <row r="14705" spans="6:6" x14ac:dyDescent="0.25">
      <c r="F14705" s="44"/>
    </row>
    <row r="14706" spans="6:6" x14ac:dyDescent="0.25">
      <c r="F14706" s="44"/>
    </row>
    <row r="14707" spans="6:6" x14ac:dyDescent="0.25">
      <c r="F14707" s="44"/>
    </row>
    <row r="14708" spans="6:6" x14ac:dyDescent="0.25">
      <c r="F14708" s="44"/>
    </row>
    <row r="14709" spans="6:6" x14ac:dyDescent="0.25">
      <c r="F14709" s="44"/>
    </row>
    <row r="14710" spans="6:6" x14ac:dyDescent="0.25">
      <c r="F14710" s="44"/>
    </row>
    <row r="14711" spans="6:6" x14ac:dyDescent="0.25">
      <c r="F14711" s="44"/>
    </row>
    <row r="14712" spans="6:6" x14ac:dyDescent="0.25">
      <c r="F14712" s="44"/>
    </row>
    <row r="14713" spans="6:6" x14ac:dyDescent="0.25">
      <c r="F14713" s="44"/>
    </row>
    <row r="14714" spans="6:6" x14ac:dyDescent="0.25">
      <c r="F14714" s="44"/>
    </row>
    <row r="14715" spans="6:6" x14ac:dyDescent="0.25">
      <c r="F14715" s="44"/>
    </row>
    <row r="14716" spans="6:6" x14ac:dyDescent="0.25">
      <c r="F14716" s="44"/>
    </row>
    <row r="14717" spans="6:6" x14ac:dyDescent="0.25">
      <c r="F14717" s="44"/>
    </row>
    <row r="14718" spans="6:6" x14ac:dyDescent="0.25">
      <c r="F14718" s="44"/>
    </row>
    <row r="14719" spans="6:6" x14ac:dyDescent="0.25">
      <c r="F14719" s="44"/>
    </row>
    <row r="14720" spans="6:6" x14ac:dyDescent="0.25">
      <c r="F14720" s="44"/>
    </row>
    <row r="14721" spans="6:6" x14ac:dyDescent="0.25">
      <c r="F14721" s="44"/>
    </row>
    <row r="14722" spans="6:6" x14ac:dyDescent="0.25">
      <c r="F14722" s="44"/>
    </row>
    <row r="14723" spans="6:6" x14ac:dyDescent="0.25">
      <c r="F14723" s="44"/>
    </row>
    <row r="14724" spans="6:6" x14ac:dyDescent="0.25">
      <c r="F14724" s="44"/>
    </row>
    <row r="14725" spans="6:6" x14ac:dyDescent="0.25">
      <c r="F14725" s="44"/>
    </row>
    <row r="14726" spans="6:6" x14ac:dyDescent="0.25">
      <c r="F14726" s="44"/>
    </row>
    <row r="14727" spans="6:6" x14ac:dyDescent="0.25">
      <c r="F14727" s="44"/>
    </row>
    <row r="14728" spans="6:6" x14ac:dyDescent="0.25">
      <c r="F14728" s="44"/>
    </row>
    <row r="14729" spans="6:6" x14ac:dyDescent="0.25">
      <c r="F14729" s="44"/>
    </row>
    <row r="14730" spans="6:6" x14ac:dyDescent="0.25">
      <c r="F14730" s="44"/>
    </row>
    <row r="14731" spans="6:6" x14ac:dyDescent="0.25">
      <c r="F14731" s="44"/>
    </row>
    <row r="14732" spans="6:6" x14ac:dyDescent="0.25">
      <c r="F14732" s="44"/>
    </row>
    <row r="14733" spans="6:6" x14ac:dyDescent="0.25">
      <c r="F14733" s="44"/>
    </row>
    <row r="14734" spans="6:6" x14ac:dyDescent="0.25">
      <c r="F14734" s="44"/>
    </row>
    <row r="14735" spans="6:6" x14ac:dyDescent="0.25">
      <c r="F14735" s="44"/>
    </row>
    <row r="14736" spans="6:6" x14ac:dyDescent="0.25">
      <c r="F14736" s="44"/>
    </row>
    <row r="14737" spans="6:6" x14ac:dyDescent="0.25">
      <c r="F14737" s="44"/>
    </row>
    <row r="14738" spans="6:6" x14ac:dyDescent="0.25">
      <c r="F14738" s="44"/>
    </row>
    <row r="14739" spans="6:6" x14ac:dyDescent="0.25">
      <c r="F14739" s="44"/>
    </row>
    <row r="14740" spans="6:6" x14ac:dyDescent="0.25">
      <c r="F14740" s="44"/>
    </row>
    <row r="14741" spans="6:6" x14ac:dyDescent="0.25">
      <c r="F14741" s="44"/>
    </row>
    <row r="14742" spans="6:6" x14ac:dyDescent="0.25">
      <c r="F14742" s="44"/>
    </row>
    <row r="14743" spans="6:6" x14ac:dyDescent="0.25">
      <c r="F14743" s="44"/>
    </row>
    <row r="14744" spans="6:6" x14ac:dyDescent="0.25">
      <c r="F14744" s="44"/>
    </row>
    <row r="14745" spans="6:6" x14ac:dyDescent="0.25">
      <c r="F14745" s="44"/>
    </row>
    <row r="14746" spans="6:6" x14ac:dyDescent="0.25">
      <c r="F14746" s="44"/>
    </row>
    <row r="14747" spans="6:6" x14ac:dyDescent="0.25">
      <c r="F14747" s="44"/>
    </row>
    <row r="14748" spans="6:6" x14ac:dyDescent="0.25">
      <c r="F14748" s="44"/>
    </row>
    <row r="14749" spans="6:6" x14ac:dyDescent="0.25">
      <c r="F14749" s="44"/>
    </row>
    <row r="14750" spans="6:6" x14ac:dyDescent="0.25">
      <c r="F14750" s="44"/>
    </row>
    <row r="14751" spans="6:6" x14ac:dyDescent="0.25">
      <c r="F14751" s="44"/>
    </row>
    <row r="14752" spans="6:6" x14ac:dyDescent="0.25">
      <c r="F14752" s="44"/>
    </row>
    <row r="14753" spans="6:6" x14ac:dyDescent="0.25">
      <c r="F14753" s="44"/>
    </row>
    <row r="14754" spans="6:6" x14ac:dyDescent="0.25">
      <c r="F14754" s="44"/>
    </row>
    <row r="14755" spans="6:6" x14ac:dyDescent="0.25">
      <c r="F14755" s="44"/>
    </row>
    <row r="14756" spans="6:6" x14ac:dyDescent="0.25">
      <c r="F14756" s="44"/>
    </row>
    <row r="14757" spans="6:6" x14ac:dyDescent="0.25">
      <c r="F14757" s="44"/>
    </row>
    <row r="14758" spans="6:6" x14ac:dyDescent="0.25">
      <c r="F14758" s="44"/>
    </row>
    <row r="14759" spans="6:6" x14ac:dyDescent="0.25">
      <c r="F14759" s="44"/>
    </row>
    <row r="14760" spans="6:6" x14ac:dyDescent="0.25">
      <c r="F14760" s="44"/>
    </row>
    <row r="14761" spans="6:6" x14ac:dyDescent="0.25">
      <c r="F14761" s="44"/>
    </row>
    <row r="14762" spans="6:6" x14ac:dyDescent="0.25">
      <c r="F14762" s="44"/>
    </row>
    <row r="14763" spans="6:6" x14ac:dyDescent="0.25">
      <c r="F14763" s="44"/>
    </row>
    <row r="14764" spans="6:6" x14ac:dyDescent="0.25">
      <c r="F14764" s="44"/>
    </row>
    <row r="14765" spans="6:6" x14ac:dyDescent="0.25">
      <c r="F14765" s="44"/>
    </row>
    <row r="14766" spans="6:6" x14ac:dyDescent="0.25">
      <c r="F14766" s="44"/>
    </row>
    <row r="14767" spans="6:6" x14ac:dyDescent="0.25">
      <c r="F14767" s="44"/>
    </row>
    <row r="14768" spans="6:6" x14ac:dyDescent="0.25">
      <c r="F14768" s="44"/>
    </row>
    <row r="14769" spans="6:6" x14ac:dyDescent="0.25">
      <c r="F14769" s="44"/>
    </row>
    <row r="14770" spans="6:6" x14ac:dyDescent="0.25">
      <c r="F14770" s="44"/>
    </row>
    <row r="14771" spans="6:6" x14ac:dyDescent="0.25">
      <c r="F14771" s="44"/>
    </row>
    <row r="14772" spans="6:6" x14ac:dyDescent="0.25">
      <c r="F14772" s="44"/>
    </row>
    <row r="14773" spans="6:6" x14ac:dyDescent="0.25">
      <c r="F14773" s="44"/>
    </row>
    <row r="14774" spans="6:6" x14ac:dyDescent="0.25">
      <c r="F14774" s="44"/>
    </row>
    <row r="14775" spans="6:6" x14ac:dyDescent="0.25">
      <c r="F14775" s="44"/>
    </row>
    <row r="14776" spans="6:6" x14ac:dyDescent="0.25">
      <c r="F14776" s="44"/>
    </row>
    <row r="14777" spans="6:6" x14ac:dyDescent="0.25">
      <c r="F14777" s="44"/>
    </row>
    <row r="14778" spans="6:6" x14ac:dyDescent="0.25">
      <c r="F14778" s="44"/>
    </row>
    <row r="14779" spans="6:6" x14ac:dyDescent="0.25">
      <c r="F14779" s="44"/>
    </row>
    <row r="14780" spans="6:6" x14ac:dyDescent="0.25">
      <c r="F14780" s="44"/>
    </row>
    <row r="14781" spans="6:6" x14ac:dyDescent="0.25">
      <c r="F14781" s="44"/>
    </row>
    <row r="14782" spans="6:6" x14ac:dyDescent="0.25">
      <c r="F14782" s="44"/>
    </row>
    <row r="14783" spans="6:6" x14ac:dyDescent="0.25">
      <c r="F14783" s="44"/>
    </row>
    <row r="14784" spans="6:6" x14ac:dyDescent="0.25">
      <c r="F14784" s="44"/>
    </row>
    <row r="14785" spans="6:6" x14ac:dyDescent="0.25">
      <c r="F14785" s="44"/>
    </row>
    <row r="14786" spans="6:6" x14ac:dyDescent="0.25">
      <c r="F14786" s="44"/>
    </row>
    <row r="14787" spans="6:6" x14ac:dyDescent="0.25">
      <c r="F14787" s="44"/>
    </row>
    <row r="14788" spans="6:6" x14ac:dyDescent="0.25">
      <c r="F14788" s="44"/>
    </row>
    <row r="14789" spans="6:6" x14ac:dyDescent="0.25">
      <c r="F14789" s="44"/>
    </row>
    <row r="14790" spans="6:6" x14ac:dyDescent="0.25">
      <c r="F14790" s="44"/>
    </row>
    <row r="14791" spans="6:6" x14ac:dyDescent="0.25">
      <c r="F14791" s="44"/>
    </row>
    <row r="14792" spans="6:6" x14ac:dyDescent="0.25">
      <c r="F14792" s="44"/>
    </row>
    <row r="14793" spans="6:6" x14ac:dyDescent="0.25">
      <c r="F14793" s="44"/>
    </row>
    <row r="14794" spans="6:6" x14ac:dyDescent="0.25">
      <c r="F14794" s="44"/>
    </row>
    <row r="14795" spans="6:6" x14ac:dyDescent="0.25">
      <c r="F14795" s="44"/>
    </row>
    <row r="14796" spans="6:6" x14ac:dyDescent="0.25">
      <c r="F14796" s="44"/>
    </row>
    <row r="14797" spans="6:6" x14ac:dyDescent="0.25">
      <c r="F14797" s="44"/>
    </row>
    <row r="14798" spans="6:6" x14ac:dyDescent="0.25">
      <c r="F14798" s="44"/>
    </row>
    <row r="14799" spans="6:6" x14ac:dyDescent="0.25">
      <c r="F14799" s="44"/>
    </row>
    <row r="14800" spans="6:6" x14ac:dyDescent="0.25">
      <c r="F14800" s="44"/>
    </row>
    <row r="14801" spans="6:6" x14ac:dyDescent="0.25">
      <c r="F14801" s="44"/>
    </row>
    <row r="14802" spans="6:6" x14ac:dyDescent="0.25">
      <c r="F14802" s="44"/>
    </row>
    <row r="14803" spans="6:6" x14ac:dyDescent="0.25">
      <c r="F14803" s="44"/>
    </row>
    <row r="14804" spans="6:6" x14ac:dyDescent="0.25">
      <c r="F14804" s="44"/>
    </row>
    <row r="14805" spans="6:6" x14ac:dyDescent="0.25">
      <c r="F14805" s="44"/>
    </row>
    <row r="14806" spans="6:6" x14ac:dyDescent="0.25">
      <c r="F14806" s="44"/>
    </row>
    <row r="14807" spans="6:6" x14ac:dyDescent="0.25">
      <c r="F14807" s="44"/>
    </row>
    <row r="14808" spans="6:6" x14ac:dyDescent="0.25">
      <c r="F14808" s="44"/>
    </row>
    <row r="14809" spans="6:6" x14ac:dyDescent="0.25">
      <c r="F14809" s="44"/>
    </row>
    <row r="14810" spans="6:6" x14ac:dyDescent="0.25">
      <c r="F14810" s="44"/>
    </row>
    <row r="14811" spans="6:6" x14ac:dyDescent="0.25">
      <c r="F14811" s="44"/>
    </row>
    <row r="14812" spans="6:6" x14ac:dyDescent="0.25">
      <c r="F14812" s="44"/>
    </row>
    <row r="14813" spans="6:6" x14ac:dyDescent="0.25">
      <c r="F14813" s="44"/>
    </row>
    <row r="14814" spans="6:6" x14ac:dyDescent="0.25">
      <c r="F14814" s="44"/>
    </row>
    <row r="14815" spans="6:6" x14ac:dyDescent="0.25">
      <c r="F14815" s="44"/>
    </row>
    <row r="14816" spans="6:6" x14ac:dyDescent="0.25">
      <c r="F14816" s="44"/>
    </row>
    <row r="14817" spans="6:6" x14ac:dyDescent="0.25">
      <c r="F14817" s="44"/>
    </row>
    <row r="14818" spans="6:6" x14ac:dyDescent="0.25">
      <c r="F14818" s="44"/>
    </row>
    <row r="14819" spans="6:6" x14ac:dyDescent="0.25">
      <c r="F14819" s="44"/>
    </row>
    <row r="14820" spans="6:6" x14ac:dyDescent="0.25">
      <c r="F14820" s="44"/>
    </row>
    <row r="14821" spans="6:6" x14ac:dyDescent="0.25">
      <c r="F14821" s="44"/>
    </row>
    <row r="14822" spans="6:6" x14ac:dyDescent="0.25">
      <c r="F14822" s="44"/>
    </row>
    <row r="14823" spans="6:6" x14ac:dyDescent="0.25">
      <c r="F14823" s="44"/>
    </row>
    <row r="14824" spans="6:6" x14ac:dyDescent="0.25">
      <c r="F14824" s="44"/>
    </row>
    <row r="14825" spans="6:6" x14ac:dyDescent="0.25">
      <c r="F14825" s="44"/>
    </row>
    <row r="14826" spans="6:6" x14ac:dyDescent="0.25">
      <c r="F14826" s="44"/>
    </row>
    <row r="14827" spans="6:6" x14ac:dyDescent="0.25">
      <c r="F14827" s="44"/>
    </row>
    <row r="14828" spans="6:6" x14ac:dyDescent="0.25">
      <c r="F14828" s="44"/>
    </row>
    <row r="14829" spans="6:6" x14ac:dyDescent="0.25">
      <c r="F14829" s="44"/>
    </row>
    <row r="14830" spans="6:6" x14ac:dyDescent="0.25">
      <c r="F14830" s="44"/>
    </row>
    <row r="14831" spans="6:6" x14ac:dyDescent="0.25">
      <c r="F14831" s="44"/>
    </row>
    <row r="14832" spans="6:6" x14ac:dyDescent="0.25">
      <c r="F14832" s="44"/>
    </row>
    <row r="14833" spans="6:6" x14ac:dyDescent="0.25">
      <c r="F14833" s="44"/>
    </row>
    <row r="14834" spans="6:6" x14ac:dyDescent="0.25">
      <c r="F14834" s="44"/>
    </row>
    <row r="14835" spans="6:6" x14ac:dyDescent="0.25">
      <c r="F14835" s="44"/>
    </row>
    <row r="14836" spans="6:6" x14ac:dyDescent="0.25">
      <c r="F14836" s="44"/>
    </row>
    <row r="14837" spans="6:6" x14ac:dyDescent="0.25">
      <c r="F14837" s="44"/>
    </row>
    <row r="14838" spans="6:6" x14ac:dyDescent="0.25">
      <c r="F14838" s="44"/>
    </row>
    <row r="14839" spans="6:6" x14ac:dyDescent="0.25">
      <c r="F14839" s="44"/>
    </row>
    <row r="14840" spans="6:6" x14ac:dyDescent="0.25">
      <c r="F14840" s="44"/>
    </row>
    <row r="14841" spans="6:6" x14ac:dyDescent="0.25">
      <c r="F14841" s="44"/>
    </row>
    <row r="14842" spans="6:6" x14ac:dyDescent="0.25">
      <c r="F14842" s="44"/>
    </row>
    <row r="14843" spans="6:6" x14ac:dyDescent="0.25">
      <c r="F14843" s="44"/>
    </row>
    <row r="14844" spans="6:6" x14ac:dyDescent="0.25">
      <c r="F14844" s="44"/>
    </row>
    <row r="14845" spans="6:6" x14ac:dyDescent="0.25">
      <c r="F14845" s="44"/>
    </row>
    <row r="14846" spans="6:6" x14ac:dyDescent="0.25">
      <c r="F14846" s="44"/>
    </row>
    <row r="14847" spans="6:6" x14ac:dyDescent="0.25">
      <c r="F14847" s="44"/>
    </row>
    <row r="14848" spans="6:6" x14ac:dyDescent="0.25">
      <c r="F14848" s="44"/>
    </row>
    <row r="14849" spans="6:6" x14ac:dyDescent="0.25">
      <c r="F14849" s="44"/>
    </row>
    <row r="14850" spans="6:6" x14ac:dyDescent="0.25">
      <c r="F14850" s="44"/>
    </row>
    <row r="14851" spans="6:6" x14ac:dyDescent="0.25">
      <c r="F14851" s="44"/>
    </row>
    <row r="14852" spans="6:6" x14ac:dyDescent="0.25">
      <c r="F14852" s="44"/>
    </row>
    <row r="14853" spans="6:6" x14ac:dyDescent="0.25">
      <c r="F14853" s="44"/>
    </row>
    <row r="14854" spans="6:6" x14ac:dyDescent="0.25">
      <c r="F14854" s="44"/>
    </row>
    <row r="14855" spans="6:6" x14ac:dyDescent="0.25">
      <c r="F14855" s="44"/>
    </row>
    <row r="14856" spans="6:6" x14ac:dyDescent="0.25">
      <c r="F14856" s="44"/>
    </row>
    <row r="14857" spans="6:6" x14ac:dyDescent="0.25">
      <c r="F14857" s="44"/>
    </row>
    <row r="14858" spans="6:6" x14ac:dyDescent="0.25">
      <c r="F14858" s="44"/>
    </row>
    <row r="14859" spans="6:6" x14ac:dyDescent="0.25">
      <c r="F14859" s="44"/>
    </row>
    <row r="14860" spans="6:6" x14ac:dyDescent="0.25">
      <c r="F14860" s="44"/>
    </row>
    <row r="14861" spans="6:6" x14ac:dyDescent="0.25">
      <c r="F14861" s="44"/>
    </row>
    <row r="14862" spans="6:6" x14ac:dyDescent="0.25">
      <c r="F14862" s="44"/>
    </row>
    <row r="14863" spans="6:6" x14ac:dyDescent="0.25">
      <c r="F14863" s="44"/>
    </row>
    <row r="14864" spans="6:6" x14ac:dyDescent="0.25">
      <c r="F14864" s="44"/>
    </row>
    <row r="14865" spans="6:6" x14ac:dyDescent="0.25">
      <c r="F14865" s="44"/>
    </row>
    <row r="14866" spans="6:6" x14ac:dyDescent="0.25">
      <c r="F14866" s="44"/>
    </row>
    <row r="14867" spans="6:6" x14ac:dyDescent="0.25">
      <c r="F14867" s="44"/>
    </row>
    <row r="14868" spans="6:6" x14ac:dyDescent="0.25">
      <c r="F14868" s="44"/>
    </row>
    <row r="14869" spans="6:6" x14ac:dyDescent="0.25">
      <c r="F14869" s="44"/>
    </row>
    <row r="14870" spans="6:6" x14ac:dyDescent="0.25">
      <c r="F14870" s="44"/>
    </row>
    <row r="14871" spans="6:6" x14ac:dyDescent="0.25">
      <c r="F14871" s="44"/>
    </row>
    <row r="14872" spans="6:6" x14ac:dyDescent="0.25">
      <c r="F14872" s="44"/>
    </row>
    <row r="14873" spans="6:6" x14ac:dyDescent="0.25">
      <c r="F14873" s="44"/>
    </row>
    <row r="14874" spans="6:6" x14ac:dyDescent="0.25">
      <c r="F14874" s="44"/>
    </row>
    <row r="14875" spans="6:6" x14ac:dyDescent="0.25">
      <c r="F14875" s="44"/>
    </row>
    <row r="14876" spans="6:6" x14ac:dyDescent="0.25">
      <c r="F14876" s="44"/>
    </row>
    <row r="14877" spans="6:6" x14ac:dyDescent="0.25">
      <c r="F14877" s="44"/>
    </row>
    <row r="14878" spans="6:6" x14ac:dyDescent="0.25">
      <c r="F14878" s="44"/>
    </row>
    <row r="14879" spans="6:6" x14ac:dyDescent="0.25">
      <c r="F14879" s="44"/>
    </row>
    <row r="14880" spans="6:6" x14ac:dyDescent="0.25">
      <c r="F14880" s="44"/>
    </row>
    <row r="14881" spans="6:6" x14ac:dyDescent="0.25">
      <c r="F14881" s="44"/>
    </row>
    <row r="14882" spans="6:6" x14ac:dyDescent="0.25">
      <c r="F14882" s="44"/>
    </row>
    <row r="14883" spans="6:6" x14ac:dyDescent="0.25">
      <c r="F14883" s="44"/>
    </row>
    <row r="14884" spans="6:6" x14ac:dyDescent="0.25">
      <c r="F14884" s="44"/>
    </row>
    <row r="14885" spans="6:6" x14ac:dyDescent="0.25">
      <c r="F14885" s="44"/>
    </row>
    <row r="14886" spans="6:6" x14ac:dyDescent="0.25">
      <c r="F14886" s="44"/>
    </row>
    <row r="14887" spans="6:6" x14ac:dyDescent="0.25">
      <c r="F14887" s="44"/>
    </row>
    <row r="14888" spans="6:6" x14ac:dyDescent="0.25">
      <c r="F14888" s="44"/>
    </row>
    <row r="14889" spans="6:6" x14ac:dyDescent="0.25">
      <c r="F14889" s="44"/>
    </row>
    <row r="14890" spans="6:6" x14ac:dyDescent="0.25">
      <c r="F14890" s="44"/>
    </row>
    <row r="14891" spans="6:6" x14ac:dyDescent="0.25">
      <c r="F14891" s="44"/>
    </row>
    <row r="14892" spans="6:6" x14ac:dyDescent="0.25">
      <c r="F14892" s="44"/>
    </row>
    <row r="14893" spans="6:6" x14ac:dyDescent="0.25">
      <c r="F14893" s="44"/>
    </row>
    <row r="14894" spans="6:6" x14ac:dyDescent="0.25">
      <c r="F14894" s="44"/>
    </row>
    <row r="14895" spans="6:6" x14ac:dyDescent="0.25">
      <c r="F14895" s="44"/>
    </row>
    <row r="14896" spans="6:6" x14ac:dyDescent="0.25">
      <c r="F14896" s="44"/>
    </row>
    <row r="14897" spans="6:6" x14ac:dyDescent="0.25">
      <c r="F14897" s="44"/>
    </row>
    <row r="14898" spans="6:6" x14ac:dyDescent="0.25">
      <c r="F14898" s="44"/>
    </row>
    <row r="14899" spans="6:6" x14ac:dyDescent="0.25">
      <c r="F14899" s="44"/>
    </row>
    <row r="14900" spans="6:6" x14ac:dyDescent="0.25">
      <c r="F14900" s="44"/>
    </row>
    <row r="14901" spans="6:6" x14ac:dyDescent="0.25">
      <c r="F14901" s="44"/>
    </row>
    <row r="14902" spans="6:6" x14ac:dyDescent="0.25">
      <c r="F14902" s="44"/>
    </row>
    <row r="14903" spans="6:6" x14ac:dyDescent="0.25">
      <c r="F14903" s="44"/>
    </row>
    <row r="14904" spans="6:6" x14ac:dyDescent="0.25">
      <c r="F14904" s="44"/>
    </row>
    <row r="14905" spans="6:6" x14ac:dyDescent="0.25">
      <c r="F14905" s="44"/>
    </row>
    <row r="14906" spans="6:6" x14ac:dyDescent="0.25">
      <c r="F14906" s="44"/>
    </row>
    <row r="14907" spans="6:6" x14ac:dyDescent="0.25">
      <c r="F14907" s="44"/>
    </row>
    <row r="14908" spans="6:6" x14ac:dyDescent="0.25">
      <c r="F14908" s="44"/>
    </row>
    <row r="14909" spans="6:6" x14ac:dyDescent="0.25">
      <c r="F14909" s="44"/>
    </row>
    <row r="14910" spans="6:6" x14ac:dyDescent="0.25">
      <c r="F14910" s="44"/>
    </row>
    <row r="14911" spans="6:6" x14ac:dyDescent="0.25">
      <c r="F14911" s="44"/>
    </row>
    <row r="14912" spans="6:6" x14ac:dyDescent="0.25">
      <c r="F14912" s="44"/>
    </row>
    <row r="14913" spans="6:6" x14ac:dyDescent="0.25">
      <c r="F14913" s="44"/>
    </row>
    <row r="14914" spans="6:6" x14ac:dyDescent="0.25">
      <c r="F14914" s="44"/>
    </row>
    <row r="14915" spans="6:6" x14ac:dyDescent="0.25">
      <c r="F14915" s="44"/>
    </row>
    <row r="14916" spans="6:6" x14ac:dyDescent="0.25">
      <c r="F14916" s="44"/>
    </row>
    <row r="14917" spans="6:6" x14ac:dyDescent="0.25">
      <c r="F14917" s="44"/>
    </row>
    <row r="14918" spans="6:6" x14ac:dyDescent="0.25">
      <c r="F14918" s="44"/>
    </row>
    <row r="14919" spans="6:6" x14ac:dyDescent="0.25">
      <c r="F14919" s="44"/>
    </row>
    <row r="14920" spans="6:6" x14ac:dyDescent="0.25">
      <c r="F14920" s="44"/>
    </row>
    <row r="14921" spans="6:6" x14ac:dyDescent="0.25">
      <c r="F14921" s="44"/>
    </row>
    <row r="14922" spans="6:6" x14ac:dyDescent="0.25">
      <c r="F14922" s="44"/>
    </row>
    <row r="14923" spans="6:6" x14ac:dyDescent="0.25">
      <c r="F14923" s="44"/>
    </row>
    <row r="14924" spans="6:6" x14ac:dyDescent="0.25">
      <c r="F14924" s="44"/>
    </row>
    <row r="14925" spans="6:6" x14ac:dyDescent="0.25">
      <c r="F14925" s="44"/>
    </row>
    <row r="14926" spans="6:6" x14ac:dyDescent="0.25">
      <c r="F14926" s="44"/>
    </row>
    <row r="14927" spans="6:6" x14ac:dyDescent="0.25">
      <c r="F14927" s="44"/>
    </row>
    <row r="14928" spans="6:6" x14ac:dyDescent="0.25">
      <c r="F14928" s="44"/>
    </row>
    <row r="14929" spans="6:6" x14ac:dyDescent="0.25">
      <c r="F14929" s="44"/>
    </row>
    <row r="14930" spans="6:6" x14ac:dyDescent="0.25">
      <c r="F14930" s="44"/>
    </row>
    <row r="14931" spans="6:6" x14ac:dyDescent="0.25">
      <c r="F14931" s="44"/>
    </row>
    <row r="14932" spans="6:6" x14ac:dyDescent="0.25">
      <c r="F14932" s="44"/>
    </row>
    <row r="14933" spans="6:6" x14ac:dyDescent="0.25">
      <c r="F14933" s="44"/>
    </row>
    <row r="14934" spans="6:6" x14ac:dyDescent="0.25">
      <c r="F14934" s="44"/>
    </row>
    <row r="14935" spans="6:6" x14ac:dyDescent="0.25">
      <c r="F14935" s="44"/>
    </row>
    <row r="14936" spans="6:6" x14ac:dyDescent="0.25">
      <c r="F14936" s="44"/>
    </row>
    <row r="14937" spans="6:6" x14ac:dyDescent="0.25">
      <c r="F14937" s="44"/>
    </row>
    <row r="14938" spans="6:6" x14ac:dyDescent="0.25">
      <c r="F14938" s="44"/>
    </row>
    <row r="14939" spans="6:6" x14ac:dyDescent="0.25">
      <c r="F14939" s="44"/>
    </row>
    <row r="14940" spans="6:6" x14ac:dyDescent="0.25">
      <c r="F14940" s="44"/>
    </row>
    <row r="14941" spans="6:6" x14ac:dyDescent="0.25">
      <c r="F14941" s="44"/>
    </row>
    <row r="14942" spans="6:6" x14ac:dyDescent="0.25">
      <c r="F14942" s="44"/>
    </row>
    <row r="14943" spans="6:6" x14ac:dyDescent="0.25">
      <c r="F14943" s="44"/>
    </row>
    <row r="14944" spans="6:6" x14ac:dyDescent="0.25">
      <c r="F14944" s="44"/>
    </row>
    <row r="14945" spans="6:6" x14ac:dyDescent="0.25">
      <c r="F14945" s="44"/>
    </row>
    <row r="14946" spans="6:6" x14ac:dyDescent="0.25">
      <c r="F14946" s="44"/>
    </row>
    <row r="14947" spans="6:6" x14ac:dyDescent="0.25">
      <c r="F14947" s="44"/>
    </row>
    <row r="14948" spans="6:6" x14ac:dyDescent="0.25">
      <c r="F14948" s="44"/>
    </row>
    <row r="14949" spans="6:6" x14ac:dyDescent="0.25">
      <c r="F14949" s="44"/>
    </row>
    <row r="14950" spans="6:6" x14ac:dyDescent="0.25">
      <c r="F14950" s="44"/>
    </row>
    <row r="14951" spans="6:6" x14ac:dyDescent="0.25">
      <c r="F14951" s="44"/>
    </row>
    <row r="14952" spans="6:6" x14ac:dyDescent="0.25">
      <c r="F14952" s="44"/>
    </row>
    <row r="14953" spans="6:6" x14ac:dyDescent="0.25">
      <c r="F14953" s="44"/>
    </row>
    <row r="14954" spans="6:6" x14ac:dyDescent="0.25">
      <c r="F14954" s="44"/>
    </row>
    <row r="14955" spans="6:6" x14ac:dyDescent="0.25">
      <c r="F14955" s="44"/>
    </row>
    <row r="14956" spans="6:6" x14ac:dyDescent="0.25">
      <c r="F14956" s="44"/>
    </row>
    <row r="14957" spans="6:6" x14ac:dyDescent="0.25">
      <c r="F14957" s="44"/>
    </row>
    <row r="14958" spans="6:6" x14ac:dyDescent="0.25">
      <c r="F14958" s="44"/>
    </row>
    <row r="14959" spans="6:6" x14ac:dyDescent="0.25">
      <c r="F14959" s="44"/>
    </row>
    <row r="14960" spans="6:6" x14ac:dyDescent="0.25">
      <c r="F14960" s="44"/>
    </row>
    <row r="14961" spans="6:6" x14ac:dyDescent="0.25">
      <c r="F14961" s="44"/>
    </row>
    <row r="14962" spans="6:6" x14ac:dyDescent="0.25">
      <c r="F14962" s="44"/>
    </row>
    <row r="14963" spans="6:6" x14ac:dyDescent="0.25">
      <c r="F14963" s="44"/>
    </row>
    <row r="14964" spans="6:6" x14ac:dyDescent="0.25">
      <c r="F14964" s="44"/>
    </row>
    <row r="14965" spans="6:6" x14ac:dyDescent="0.25">
      <c r="F14965" s="44"/>
    </row>
    <row r="14966" spans="6:6" x14ac:dyDescent="0.25">
      <c r="F14966" s="44"/>
    </row>
    <row r="14967" spans="6:6" x14ac:dyDescent="0.25">
      <c r="F14967" s="44"/>
    </row>
    <row r="14968" spans="6:6" x14ac:dyDescent="0.25">
      <c r="F14968" s="44"/>
    </row>
    <row r="14969" spans="6:6" x14ac:dyDescent="0.25">
      <c r="F14969" s="44"/>
    </row>
    <row r="14970" spans="6:6" x14ac:dyDescent="0.25">
      <c r="F14970" s="44"/>
    </row>
    <row r="14971" spans="6:6" x14ac:dyDescent="0.25">
      <c r="F14971" s="44"/>
    </row>
    <row r="14972" spans="6:6" x14ac:dyDescent="0.25">
      <c r="F14972" s="44"/>
    </row>
    <row r="14973" spans="6:6" x14ac:dyDescent="0.25">
      <c r="F14973" s="44"/>
    </row>
    <row r="14974" spans="6:6" x14ac:dyDescent="0.25">
      <c r="F14974" s="44"/>
    </row>
    <row r="14975" spans="6:6" x14ac:dyDescent="0.25">
      <c r="F14975" s="44"/>
    </row>
    <row r="14976" spans="6:6" x14ac:dyDescent="0.25">
      <c r="F14976" s="44"/>
    </row>
    <row r="14977" spans="6:6" x14ac:dyDescent="0.25">
      <c r="F14977" s="44"/>
    </row>
    <row r="14978" spans="6:6" x14ac:dyDescent="0.25">
      <c r="F14978" s="44"/>
    </row>
    <row r="14979" spans="6:6" x14ac:dyDescent="0.25">
      <c r="F14979" s="44"/>
    </row>
    <row r="14980" spans="6:6" x14ac:dyDescent="0.25">
      <c r="F14980" s="44"/>
    </row>
    <row r="14981" spans="6:6" x14ac:dyDescent="0.25">
      <c r="F14981" s="44"/>
    </row>
    <row r="14982" spans="6:6" x14ac:dyDescent="0.25">
      <c r="F14982" s="44"/>
    </row>
    <row r="14983" spans="6:6" x14ac:dyDescent="0.25">
      <c r="F14983" s="44"/>
    </row>
    <row r="14984" spans="6:6" x14ac:dyDescent="0.25">
      <c r="F14984" s="44"/>
    </row>
    <row r="14985" spans="6:6" x14ac:dyDescent="0.25">
      <c r="F14985" s="44"/>
    </row>
    <row r="14986" spans="6:6" x14ac:dyDescent="0.25">
      <c r="F14986" s="44"/>
    </row>
    <row r="14987" spans="6:6" x14ac:dyDescent="0.25">
      <c r="F14987" s="44"/>
    </row>
    <row r="14988" spans="6:6" x14ac:dyDescent="0.25">
      <c r="F14988" s="44"/>
    </row>
    <row r="14989" spans="6:6" x14ac:dyDescent="0.25">
      <c r="F14989" s="44"/>
    </row>
    <row r="14990" spans="6:6" x14ac:dyDescent="0.25">
      <c r="F14990" s="44"/>
    </row>
    <row r="14991" spans="6:6" x14ac:dyDescent="0.25">
      <c r="F14991" s="44"/>
    </row>
    <row r="14992" spans="6:6" x14ac:dyDescent="0.25">
      <c r="F14992" s="44"/>
    </row>
    <row r="14993" spans="6:6" x14ac:dyDescent="0.25">
      <c r="F14993" s="44"/>
    </row>
    <row r="14994" spans="6:6" x14ac:dyDescent="0.25">
      <c r="F14994" s="44"/>
    </row>
    <row r="14995" spans="6:6" x14ac:dyDescent="0.25">
      <c r="F14995" s="44"/>
    </row>
    <row r="14996" spans="6:6" x14ac:dyDescent="0.25">
      <c r="F14996" s="44"/>
    </row>
    <row r="14997" spans="6:6" x14ac:dyDescent="0.25">
      <c r="F14997" s="44"/>
    </row>
    <row r="14998" spans="6:6" x14ac:dyDescent="0.25">
      <c r="F14998" s="44"/>
    </row>
    <row r="14999" spans="6:6" x14ac:dyDescent="0.25">
      <c r="F14999" s="44"/>
    </row>
    <row r="15000" spans="6:6" x14ac:dyDescent="0.25">
      <c r="F15000" s="44"/>
    </row>
    <row r="15001" spans="6:6" x14ac:dyDescent="0.25">
      <c r="F15001" s="44"/>
    </row>
    <row r="15002" spans="6:6" x14ac:dyDescent="0.25">
      <c r="F15002" s="44"/>
    </row>
    <row r="15003" spans="6:6" x14ac:dyDescent="0.25">
      <c r="F15003" s="44"/>
    </row>
    <row r="15004" spans="6:6" x14ac:dyDescent="0.25">
      <c r="F15004" s="44"/>
    </row>
    <row r="15005" spans="6:6" x14ac:dyDescent="0.25">
      <c r="F15005" s="44"/>
    </row>
    <row r="15006" spans="6:6" x14ac:dyDescent="0.25">
      <c r="F15006" s="44"/>
    </row>
    <row r="15007" spans="6:6" x14ac:dyDescent="0.25">
      <c r="F15007" s="44"/>
    </row>
    <row r="15008" spans="6:6" x14ac:dyDescent="0.25">
      <c r="F15008" s="44"/>
    </row>
    <row r="15009" spans="6:6" x14ac:dyDescent="0.25">
      <c r="F15009" s="44"/>
    </row>
    <row r="15010" spans="6:6" x14ac:dyDescent="0.25">
      <c r="F15010" s="44"/>
    </row>
    <row r="15011" spans="6:6" x14ac:dyDescent="0.25">
      <c r="F15011" s="44"/>
    </row>
    <row r="15012" spans="6:6" x14ac:dyDescent="0.25">
      <c r="F15012" s="44"/>
    </row>
    <row r="15013" spans="6:6" x14ac:dyDescent="0.25">
      <c r="F15013" s="44"/>
    </row>
    <row r="15014" spans="6:6" x14ac:dyDescent="0.25">
      <c r="F15014" s="44"/>
    </row>
    <row r="15015" spans="6:6" x14ac:dyDescent="0.25">
      <c r="F15015" s="44"/>
    </row>
    <row r="15016" spans="6:6" x14ac:dyDescent="0.25">
      <c r="F15016" s="44"/>
    </row>
    <row r="15017" spans="6:6" x14ac:dyDescent="0.25">
      <c r="F15017" s="44"/>
    </row>
    <row r="15018" spans="6:6" x14ac:dyDescent="0.25">
      <c r="F15018" s="44"/>
    </row>
    <row r="15019" spans="6:6" x14ac:dyDescent="0.25">
      <c r="F15019" s="44"/>
    </row>
    <row r="15020" spans="6:6" x14ac:dyDescent="0.25">
      <c r="F15020" s="44"/>
    </row>
    <row r="15021" spans="6:6" x14ac:dyDescent="0.25">
      <c r="F15021" s="44"/>
    </row>
    <row r="15022" spans="6:6" x14ac:dyDescent="0.25">
      <c r="F15022" s="44"/>
    </row>
    <row r="15023" spans="6:6" x14ac:dyDescent="0.25">
      <c r="F15023" s="44"/>
    </row>
    <row r="15024" spans="6:6" x14ac:dyDescent="0.25">
      <c r="F15024" s="44"/>
    </row>
    <row r="15025" spans="6:6" x14ac:dyDescent="0.25">
      <c r="F15025" s="44"/>
    </row>
    <row r="15026" spans="6:6" x14ac:dyDescent="0.25">
      <c r="F15026" s="44"/>
    </row>
    <row r="15027" spans="6:6" x14ac:dyDescent="0.25">
      <c r="F15027" s="44"/>
    </row>
    <row r="15028" spans="6:6" x14ac:dyDescent="0.25">
      <c r="F15028" s="44"/>
    </row>
    <row r="15029" spans="6:6" x14ac:dyDescent="0.25">
      <c r="F15029" s="44"/>
    </row>
    <row r="15030" spans="6:6" x14ac:dyDescent="0.25">
      <c r="F15030" s="44"/>
    </row>
    <row r="15031" spans="6:6" x14ac:dyDescent="0.25">
      <c r="F15031" s="44"/>
    </row>
    <row r="15032" spans="6:6" x14ac:dyDescent="0.25">
      <c r="F15032" s="44"/>
    </row>
    <row r="15033" spans="6:6" x14ac:dyDescent="0.25">
      <c r="F15033" s="44"/>
    </row>
    <row r="15034" spans="6:6" x14ac:dyDescent="0.25">
      <c r="F15034" s="44"/>
    </row>
    <row r="15035" spans="6:6" x14ac:dyDescent="0.25">
      <c r="F15035" s="44"/>
    </row>
    <row r="15036" spans="6:6" x14ac:dyDescent="0.25">
      <c r="F15036" s="44"/>
    </row>
    <row r="15037" spans="6:6" x14ac:dyDescent="0.25">
      <c r="F15037" s="44"/>
    </row>
    <row r="15038" spans="6:6" x14ac:dyDescent="0.25">
      <c r="F15038" s="44"/>
    </row>
    <row r="15039" spans="6:6" x14ac:dyDescent="0.25">
      <c r="F15039" s="44"/>
    </row>
    <row r="15040" spans="6:6" x14ac:dyDescent="0.25">
      <c r="F15040" s="44"/>
    </row>
    <row r="15041" spans="6:6" x14ac:dyDescent="0.25">
      <c r="F15041" s="44"/>
    </row>
    <row r="15042" spans="6:6" x14ac:dyDescent="0.25">
      <c r="F15042" s="44"/>
    </row>
    <row r="15043" spans="6:6" x14ac:dyDescent="0.25">
      <c r="F15043" s="44"/>
    </row>
    <row r="15044" spans="6:6" x14ac:dyDescent="0.25">
      <c r="F15044" s="44"/>
    </row>
    <row r="15045" spans="6:6" x14ac:dyDescent="0.25">
      <c r="F15045" s="44"/>
    </row>
    <row r="15046" spans="6:6" x14ac:dyDescent="0.25">
      <c r="F15046" s="44"/>
    </row>
    <row r="15047" spans="6:6" x14ac:dyDescent="0.25">
      <c r="F15047" s="44"/>
    </row>
    <row r="15048" spans="6:6" x14ac:dyDescent="0.25">
      <c r="F15048" s="44"/>
    </row>
    <row r="15049" spans="6:6" x14ac:dyDescent="0.25">
      <c r="F15049" s="44"/>
    </row>
    <row r="15050" spans="6:6" x14ac:dyDescent="0.25">
      <c r="F15050" s="44"/>
    </row>
    <row r="15051" spans="6:6" x14ac:dyDescent="0.25">
      <c r="F15051" s="44"/>
    </row>
    <row r="15052" spans="6:6" x14ac:dyDescent="0.25">
      <c r="F15052" s="44"/>
    </row>
    <row r="15053" spans="6:6" x14ac:dyDescent="0.25">
      <c r="F15053" s="44"/>
    </row>
    <row r="15054" spans="6:6" x14ac:dyDescent="0.25">
      <c r="F15054" s="44"/>
    </row>
    <row r="15055" spans="6:6" x14ac:dyDescent="0.25">
      <c r="F15055" s="44"/>
    </row>
    <row r="15056" spans="6:6" x14ac:dyDescent="0.25">
      <c r="F15056" s="44"/>
    </row>
    <row r="15057" spans="6:6" x14ac:dyDescent="0.25">
      <c r="F15057" s="44"/>
    </row>
    <row r="15058" spans="6:6" x14ac:dyDescent="0.25">
      <c r="F15058" s="44"/>
    </row>
    <row r="15059" spans="6:6" x14ac:dyDescent="0.25">
      <c r="F15059" s="44"/>
    </row>
    <row r="15060" spans="6:6" x14ac:dyDescent="0.25">
      <c r="F15060" s="44"/>
    </row>
    <row r="15061" spans="6:6" x14ac:dyDescent="0.25">
      <c r="F15061" s="44"/>
    </row>
    <row r="15062" spans="6:6" x14ac:dyDescent="0.25">
      <c r="F15062" s="44"/>
    </row>
    <row r="15063" spans="6:6" x14ac:dyDescent="0.25">
      <c r="F15063" s="44"/>
    </row>
    <row r="15064" spans="6:6" x14ac:dyDescent="0.25">
      <c r="F15064" s="44"/>
    </row>
    <row r="15065" spans="6:6" x14ac:dyDescent="0.25">
      <c r="F15065" s="44"/>
    </row>
    <row r="15066" spans="6:6" x14ac:dyDescent="0.25">
      <c r="F15066" s="44"/>
    </row>
    <row r="15067" spans="6:6" x14ac:dyDescent="0.25">
      <c r="F15067" s="44"/>
    </row>
    <row r="15068" spans="6:6" x14ac:dyDescent="0.25">
      <c r="F15068" s="44"/>
    </row>
    <row r="15069" spans="6:6" x14ac:dyDescent="0.25">
      <c r="F15069" s="44"/>
    </row>
    <row r="15070" spans="6:6" x14ac:dyDescent="0.25">
      <c r="F15070" s="44"/>
    </row>
    <row r="15071" spans="6:6" x14ac:dyDescent="0.25">
      <c r="F15071" s="44"/>
    </row>
    <row r="15072" spans="6:6" x14ac:dyDescent="0.25">
      <c r="F15072" s="44"/>
    </row>
    <row r="15073" spans="6:6" x14ac:dyDescent="0.25">
      <c r="F15073" s="44"/>
    </row>
    <row r="15074" spans="6:6" x14ac:dyDescent="0.25">
      <c r="F15074" s="44"/>
    </row>
    <row r="15075" spans="6:6" x14ac:dyDescent="0.25">
      <c r="F15075" s="44"/>
    </row>
    <row r="15076" spans="6:6" x14ac:dyDescent="0.25">
      <c r="F15076" s="44"/>
    </row>
    <row r="15077" spans="6:6" x14ac:dyDescent="0.25">
      <c r="F15077" s="44"/>
    </row>
    <row r="15078" spans="6:6" x14ac:dyDescent="0.25">
      <c r="F15078" s="44"/>
    </row>
    <row r="15079" spans="6:6" x14ac:dyDescent="0.25">
      <c r="F15079" s="44"/>
    </row>
    <row r="15080" spans="6:6" x14ac:dyDescent="0.25">
      <c r="F15080" s="44"/>
    </row>
    <row r="15081" spans="6:6" x14ac:dyDescent="0.25">
      <c r="F15081" s="44"/>
    </row>
    <row r="15082" spans="6:6" x14ac:dyDescent="0.25">
      <c r="F15082" s="44"/>
    </row>
    <row r="15083" spans="6:6" x14ac:dyDescent="0.25">
      <c r="F15083" s="44"/>
    </row>
    <row r="15084" spans="6:6" x14ac:dyDescent="0.25">
      <c r="F15084" s="44"/>
    </row>
    <row r="15085" spans="6:6" x14ac:dyDescent="0.25">
      <c r="F15085" s="44"/>
    </row>
    <row r="15086" spans="6:6" x14ac:dyDescent="0.25">
      <c r="F15086" s="44"/>
    </row>
    <row r="15087" spans="6:6" x14ac:dyDescent="0.25">
      <c r="F15087" s="44"/>
    </row>
    <row r="15088" spans="6:6" x14ac:dyDescent="0.25">
      <c r="F15088" s="44"/>
    </row>
    <row r="15089" spans="6:6" x14ac:dyDescent="0.25">
      <c r="F15089" s="44"/>
    </row>
    <row r="15090" spans="6:6" x14ac:dyDescent="0.25">
      <c r="F15090" s="44"/>
    </row>
    <row r="15091" spans="6:6" x14ac:dyDescent="0.25">
      <c r="F15091" s="44"/>
    </row>
    <row r="15092" spans="6:6" x14ac:dyDescent="0.25">
      <c r="F15092" s="44"/>
    </row>
    <row r="15093" spans="6:6" x14ac:dyDescent="0.25">
      <c r="F15093" s="44"/>
    </row>
    <row r="15094" spans="6:6" x14ac:dyDescent="0.25">
      <c r="F15094" s="44"/>
    </row>
    <row r="15095" spans="6:6" x14ac:dyDescent="0.25">
      <c r="F15095" s="44"/>
    </row>
    <row r="15096" spans="6:6" x14ac:dyDescent="0.25">
      <c r="F15096" s="44"/>
    </row>
    <row r="15097" spans="6:6" x14ac:dyDescent="0.25">
      <c r="F15097" s="44"/>
    </row>
    <row r="15098" spans="6:6" x14ac:dyDescent="0.25">
      <c r="F15098" s="44"/>
    </row>
    <row r="15099" spans="6:6" x14ac:dyDescent="0.25">
      <c r="F15099" s="44"/>
    </row>
    <row r="15100" spans="6:6" x14ac:dyDescent="0.25">
      <c r="F15100" s="44"/>
    </row>
    <row r="15101" spans="6:6" x14ac:dyDescent="0.25">
      <c r="F15101" s="44"/>
    </row>
    <row r="15102" spans="6:6" x14ac:dyDescent="0.25">
      <c r="F15102" s="44"/>
    </row>
    <row r="15103" spans="6:6" x14ac:dyDescent="0.25">
      <c r="F15103" s="44"/>
    </row>
    <row r="15104" spans="6:6" x14ac:dyDescent="0.25">
      <c r="F15104" s="44"/>
    </row>
    <row r="15105" spans="6:6" x14ac:dyDescent="0.25">
      <c r="F15105" s="44"/>
    </row>
    <row r="15106" spans="6:6" x14ac:dyDescent="0.25">
      <c r="F15106" s="44"/>
    </row>
    <row r="15107" spans="6:6" x14ac:dyDescent="0.25">
      <c r="F15107" s="44"/>
    </row>
    <row r="15108" spans="6:6" x14ac:dyDescent="0.25">
      <c r="F15108" s="44"/>
    </row>
    <row r="15109" spans="6:6" x14ac:dyDescent="0.25">
      <c r="F15109" s="44"/>
    </row>
    <row r="15110" spans="6:6" x14ac:dyDescent="0.25">
      <c r="F15110" s="44"/>
    </row>
    <row r="15111" spans="6:6" x14ac:dyDescent="0.25">
      <c r="F15111" s="44"/>
    </row>
    <row r="15112" spans="6:6" x14ac:dyDescent="0.25">
      <c r="F15112" s="44"/>
    </row>
    <row r="15113" spans="6:6" x14ac:dyDescent="0.25">
      <c r="F15113" s="44"/>
    </row>
    <row r="15114" spans="6:6" x14ac:dyDescent="0.25">
      <c r="F15114" s="44"/>
    </row>
    <row r="15115" spans="6:6" x14ac:dyDescent="0.25">
      <c r="F15115" s="44"/>
    </row>
    <row r="15116" spans="6:6" x14ac:dyDescent="0.25">
      <c r="F15116" s="44"/>
    </row>
    <row r="15117" spans="6:6" x14ac:dyDescent="0.25">
      <c r="F15117" s="44"/>
    </row>
    <row r="15118" spans="6:6" x14ac:dyDescent="0.25">
      <c r="F15118" s="44"/>
    </row>
    <row r="15119" spans="6:6" x14ac:dyDescent="0.25">
      <c r="F15119" s="44"/>
    </row>
    <row r="15120" spans="6:6" x14ac:dyDescent="0.25">
      <c r="F15120" s="44"/>
    </row>
    <row r="15121" spans="6:6" x14ac:dyDescent="0.25">
      <c r="F15121" s="44"/>
    </row>
    <row r="15122" spans="6:6" x14ac:dyDescent="0.25">
      <c r="F15122" s="44"/>
    </row>
    <row r="15123" spans="6:6" x14ac:dyDescent="0.25">
      <c r="F15123" s="44"/>
    </row>
    <row r="15124" spans="6:6" x14ac:dyDescent="0.25">
      <c r="F15124" s="44"/>
    </row>
    <row r="15125" spans="6:6" x14ac:dyDescent="0.25">
      <c r="F15125" s="44"/>
    </row>
    <row r="15126" spans="6:6" x14ac:dyDescent="0.25">
      <c r="F15126" s="44"/>
    </row>
    <row r="15127" spans="6:6" x14ac:dyDescent="0.25">
      <c r="F15127" s="44"/>
    </row>
    <row r="15128" spans="6:6" x14ac:dyDescent="0.25">
      <c r="F15128" s="44"/>
    </row>
    <row r="15129" spans="6:6" x14ac:dyDescent="0.25">
      <c r="F15129" s="44"/>
    </row>
    <row r="15130" spans="6:6" x14ac:dyDescent="0.25">
      <c r="F15130" s="44"/>
    </row>
    <row r="15131" spans="6:6" x14ac:dyDescent="0.25">
      <c r="F15131" s="44"/>
    </row>
    <row r="15132" spans="6:6" x14ac:dyDescent="0.25">
      <c r="F15132" s="44"/>
    </row>
    <row r="15133" spans="6:6" x14ac:dyDescent="0.25">
      <c r="F15133" s="44"/>
    </row>
    <row r="15134" spans="6:6" x14ac:dyDescent="0.25">
      <c r="F15134" s="44"/>
    </row>
    <row r="15135" spans="6:6" x14ac:dyDescent="0.25">
      <c r="F15135" s="44"/>
    </row>
    <row r="15136" spans="6:6" x14ac:dyDescent="0.25">
      <c r="F15136" s="44"/>
    </row>
    <row r="15137" spans="6:6" x14ac:dyDescent="0.25">
      <c r="F15137" s="44"/>
    </row>
    <row r="15138" spans="6:6" x14ac:dyDescent="0.25">
      <c r="F15138" s="44"/>
    </row>
    <row r="15139" spans="6:6" x14ac:dyDescent="0.25">
      <c r="F15139" s="44"/>
    </row>
    <row r="15140" spans="6:6" x14ac:dyDescent="0.25">
      <c r="F15140" s="44"/>
    </row>
    <row r="15141" spans="6:6" x14ac:dyDescent="0.25">
      <c r="F15141" s="44"/>
    </row>
    <row r="15142" spans="6:6" x14ac:dyDescent="0.25">
      <c r="F15142" s="44"/>
    </row>
    <row r="15143" spans="6:6" x14ac:dyDescent="0.25">
      <c r="F15143" s="44"/>
    </row>
    <row r="15144" spans="6:6" x14ac:dyDescent="0.25">
      <c r="F15144" s="44"/>
    </row>
    <row r="15145" spans="6:6" x14ac:dyDescent="0.25">
      <c r="F15145" s="44"/>
    </row>
    <row r="15146" spans="6:6" x14ac:dyDescent="0.25">
      <c r="F15146" s="44"/>
    </row>
    <row r="15147" spans="6:6" x14ac:dyDescent="0.25">
      <c r="F15147" s="44"/>
    </row>
    <row r="15148" spans="6:6" x14ac:dyDescent="0.25">
      <c r="F15148" s="44"/>
    </row>
    <row r="15149" spans="6:6" x14ac:dyDescent="0.25">
      <c r="F15149" s="44"/>
    </row>
    <row r="15150" spans="6:6" x14ac:dyDescent="0.25">
      <c r="F15150" s="44"/>
    </row>
    <row r="15151" spans="6:6" x14ac:dyDescent="0.25">
      <c r="F15151" s="44"/>
    </row>
    <row r="15152" spans="6:6" x14ac:dyDescent="0.25">
      <c r="F15152" s="44"/>
    </row>
    <row r="15153" spans="6:6" x14ac:dyDescent="0.25">
      <c r="F15153" s="44"/>
    </row>
    <row r="15154" spans="6:6" x14ac:dyDescent="0.25">
      <c r="F15154" s="44"/>
    </row>
    <row r="15155" spans="6:6" x14ac:dyDescent="0.25">
      <c r="F15155" s="44"/>
    </row>
    <row r="15156" spans="6:6" x14ac:dyDescent="0.25">
      <c r="F15156" s="44"/>
    </row>
    <row r="15157" spans="6:6" x14ac:dyDescent="0.25">
      <c r="F15157" s="44"/>
    </row>
    <row r="15158" spans="6:6" x14ac:dyDescent="0.25">
      <c r="F15158" s="44"/>
    </row>
    <row r="15159" spans="6:6" x14ac:dyDescent="0.25">
      <c r="F15159" s="44"/>
    </row>
    <row r="15160" spans="6:6" x14ac:dyDescent="0.25">
      <c r="F15160" s="44"/>
    </row>
    <row r="15161" spans="6:6" x14ac:dyDescent="0.25">
      <c r="F15161" s="44"/>
    </row>
    <row r="15162" spans="6:6" x14ac:dyDescent="0.25">
      <c r="F15162" s="44"/>
    </row>
    <row r="15163" spans="6:6" x14ac:dyDescent="0.25">
      <c r="F15163" s="44"/>
    </row>
    <row r="15164" spans="6:6" x14ac:dyDescent="0.25">
      <c r="F15164" s="44"/>
    </row>
    <row r="15165" spans="6:6" x14ac:dyDescent="0.25">
      <c r="F15165" s="44"/>
    </row>
    <row r="15166" spans="6:6" x14ac:dyDescent="0.25">
      <c r="F15166" s="44"/>
    </row>
    <row r="15167" spans="6:6" x14ac:dyDescent="0.25">
      <c r="F15167" s="44"/>
    </row>
    <row r="15168" spans="6:6" x14ac:dyDescent="0.25">
      <c r="F15168" s="44"/>
    </row>
    <row r="15169" spans="6:6" x14ac:dyDescent="0.25">
      <c r="F15169" s="44"/>
    </row>
    <row r="15170" spans="6:6" x14ac:dyDescent="0.25">
      <c r="F15170" s="44"/>
    </row>
    <row r="15171" spans="6:6" x14ac:dyDescent="0.25">
      <c r="F15171" s="44"/>
    </row>
    <row r="15172" spans="6:6" x14ac:dyDescent="0.25">
      <c r="F15172" s="44"/>
    </row>
    <row r="15173" spans="6:6" x14ac:dyDescent="0.25">
      <c r="F15173" s="44"/>
    </row>
    <row r="15174" spans="6:6" x14ac:dyDescent="0.25">
      <c r="F15174" s="44"/>
    </row>
    <row r="15175" spans="6:6" x14ac:dyDescent="0.25">
      <c r="F15175" s="44"/>
    </row>
    <row r="15176" spans="6:6" x14ac:dyDescent="0.25">
      <c r="F15176" s="44"/>
    </row>
    <row r="15177" spans="6:6" x14ac:dyDescent="0.25">
      <c r="F15177" s="44"/>
    </row>
    <row r="15178" spans="6:6" x14ac:dyDescent="0.25">
      <c r="F15178" s="44"/>
    </row>
    <row r="15179" spans="6:6" x14ac:dyDescent="0.25">
      <c r="F15179" s="44"/>
    </row>
    <row r="15180" spans="6:6" x14ac:dyDescent="0.25">
      <c r="F15180" s="44"/>
    </row>
    <row r="15181" spans="6:6" x14ac:dyDescent="0.25">
      <c r="F15181" s="44"/>
    </row>
    <row r="15182" spans="6:6" x14ac:dyDescent="0.25">
      <c r="F15182" s="44"/>
    </row>
    <row r="15183" spans="6:6" x14ac:dyDescent="0.25">
      <c r="F15183" s="44"/>
    </row>
    <row r="15184" spans="6:6" x14ac:dyDescent="0.25">
      <c r="F15184" s="44"/>
    </row>
    <row r="15185" spans="6:6" x14ac:dyDescent="0.25">
      <c r="F15185" s="44"/>
    </row>
    <row r="15186" spans="6:6" x14ac:dyDescent="0.25">
      <c r="F15186" s="44"/>
    </row>
    <row r="15187" spans="6:6" x14ac:dyDescent="0.25">
      <c r="F15187" s="44"/>
    </row>
    <row r="15188" spans="6:6" x14ac:dyDescent="0.25">
      <c r="F15188" s="44"/>
    </row>
    <row r="15189" spans="6:6" x14ac:dyDescent="0.25">
      <c r="F15189" s="44"/>
    </row>
    <row r="15190" spans="6:6" x14ac:dyDescent="0.25">
      <c r="F15190" s="44"/>
    </row>
    <row r="15191" spans="6:6" x14ac:dyDescent="0.25">
      <c r="F15191" s="44"/>
    </row>
    <row r="15192" spans="6:6" x14ac:dyDescent="0.25">
      <c r="F15192" s="44"/>
    </row>
    <row r="15193" spans="6:6" x14ac:dyDescent="0.25">
      <c r="F15193" s="44"/>
    </row>
    <row r="15194" spans="6:6" x14ac:dyDescent="0.25">
      <c r="F15194" s="44"/>
    </row>
    <row r="15195" spans="6:6" x14ac:dyDescent="0.25">
      <c r="F15195" s="44"/>
    </row>
    <row r="15196" spans="6:6" x14ac:dyDescent="0.25">
      <c r="F15196" s="44"/>
    </row>
    <row r="15197" spans="6:6" x14ac:dyDescent="0.25">
      <c r="F15197" s="44"/>
    </row>
    <row r="15198" spans="6:6" x14ac:dyDescent="0.25">
      <c r="F15198" s="44"/>
    </row>
    <row r="15199" spans="6:6" x14ac:dyDescent="0.25">
      <c r="F15199" s="44"/>
    </row>
    <row r="15200" spans="6:6" x14ac:dyDescent="0.25">
      <c r="F15200" s="44"/>
    </row>
    <row r="15201" spans="6:6" x14ac:dyDescent="0.25">
      <c r="F15201" s="44"/>
    </row>
    <row r="15202" spans="6:6" x14ac:dyDescent="0.25">
      <c r="F15202" s="44"/>
    </row>
    <row r="15203" spans="6:6" x14ac:dyDescent="0.25">
      <c r="F15203" s="44"/>
    </row>
    <row r="15204" spans="6:6" x14ac:dyDescent="0.25">
      <c r="F15204" s="44"/>
    </row>
    <row r="15205" spans="6:6" x14ac:dyDescent="0.25">
      <c r="F15205" s="44"/>
    </row>
    <row r="15206" spans="6:6" x14ac:dyDescent="0.25">
      <c r="F15206" s="44"/>
    </row>
    <row r="15207" spans="6:6" x14ac:dyDescent="0.25">
      <c r="F15207" s="44"/>
    </row>
    <row r="15208" spans="6:6" x14ac:dyDescent="0.25">
      <c r="F15208" s="44"/>
    </row>
    <row r="15209" spans="6:6" x14ac:dyDescent="0.25">
      <c r="F15209" s="44"/>
    </row>
    <row r="15210" spans="6:6" x14ac:dyDescent="0.25">
      <c r="F15210" s="44"/>
    </row>
    <row r="15211" spans="6:6" x14ac:dyDescent="0.25">
      <c r="F15211" s="44"/>
    </row>
    <row r="15212" spans="6:6" x14ac:dyDescent="0.25">
      <c r="F15212" s="44"/>
    </row>
    <row r="15213" spans="6:6" x14ac:dyDescent="0.25">
      <c r="F15213" s="44"/>
    </row>
    <row r="15214" spans="6:6" x14ac:dyDescent="0.25">
      <c r="F15214" s="44"/>
    </row>
    <row r="15215" spans="6:6" x14ac:dyDescent="0.25">
      <c r="F15215" s="44"/>
    </row>
    <row r="15216" spans="6:6" x14ac:dyDescent="0.25">
      <c r="F15216" s="44"/>
    </row>
    <row r="15217" spans="6:6" x14ac:dyDescent="0.25">
      <c r="F15217" s="44"/>
    </row>
    <row r="15218" spans="6:6" x14ac:dyDescent="0.25">
      <c r="F15218" s="44"/>
    </row>
    <row r="15219" spans="6:6" x14ac:dyDescent="0.25">
      <c r="F15219" s="44"/>
    </row>
    <row r="15220" spans="6:6" x14ac:dyDescent="0.25">
      <c r="F15220" s="44"/>
    </row>
    <row r="15221" spans="6:6" x14ac:dyDescent="0.25">
      <c r="F15221" s="44"/>
    </row>
    <row r="15222" spans="6:6" x14ac:dyDescent="0.25">
      <c r="F15222" s="44"/>
    </row>
    <row r="15223" spans="6:6" x14ac:dyDescent="0.25">
      <c r="F15223" s="44"/>
    </row>
    <row r="15224" spans="6:6" x14ac:dyDescent="0.25">
      <c r="F15224" s="44"/>
    </row>
    <row r="15225" spans="6:6" x14ac:dyDescent="0.25">
      <c r="F15225" s="44"/>
    </row>
    <row r="15226" spans="6:6" x14ac:dyDescent="0.25">
      <c r="F15226" s="44"/>
    </row>
    <row r="15227" spans="6:6" x14ac:dyDescent="0.25">
      <c r="F15227" s="44"/>
    </row>
    <row r="15228" spans="6:6" x14ac:dyDescent="0.25">
      <c r="F15228" s="44"/>
    </row>
    <row r="15229" spans="6:6" x14ac:dyDescent="0.25">
      <c r="F15229" s="44"/>
    </row>
    <row r="15230" spans="6:6" x14ac:dyDescent="0.25">
      <c r="F15230" s="44"/>
    </row>
    <row r="15231" spans="6:6" x14ac:dyDescent="0.25">
      <c r="F15231" s="44"/>
    </row>
    <row r="15232" spans="6:6" x14ac:dyDescent="0.25">
      <c r="F15232" s="44"/>
    </row>
    <row r="15233" spans="6:6" x14ac:dyDescent="0.25">
      <c r="F15233" s="44"/>
    </row>
    <row r="15234" spans="6:6" x14ac:dyDescent="0.25">
      <c r="F15234" s="44"/>
    </row>
    <row r="15235" spans="6:6" x14ac:dyDescent="0.25">
      <c r="F15235" s="44"/>
    </row>
    <row r="15236" spans="6:6" x14ac:dyDescent="0.25">
      <c r="F15236" s="44"/>
    </row>
    <row r="15237" spans="6:6" x14ac:dyDescent="0.25">
      <c r="F15237" s="44"/>
    </row>
    <row r="15238" spans="6:6" x14ac:dyDescent="0.25">
      <c r="F15238" s="44"/>
    </row>
    <row r="15239" spans="6:6" x14ac:dyDescent="0.25">
      <c r="F15239" s="44"/>
    </row>
    <row r="15240" spans="6:6" x14ac:dyDescent="0.25">
      <c r="F15240" s="44"/>
    </row>
    <row r="15241" spans="6:6" x14ac:dyDescent="0.25">
      <c r="F15241" s="44"/>
    </row>
    <row r="15242" spans="6:6" x14ac:dyDescent="0.25">
      <c r="F15242" s="44"/>
    </row>
    <row r="15243" spans="6:6" x14ac:dyDescent="0.25">
      <c r="F15243" s="44"/>
    </row>
    <row r="15244" spans="6:6" x14ac:dyDescent="0.25">
      <c r="F15244" s="44"/>
    </row>
    <row r="15245" spans="6:6" x14ac:dyDescent="0.25">
      <c r="F15245" s="44"/>
    </row>
    <row r="15246" spans="6:6" x14ac:dyDescent="0.25">
      <c r="F15246" s="44"/>
    </row>
    <row r="15247" spans="6:6" x14ac:dyDescent="0.25">
      <c r="F15247" s="44"/>
    </row>
    <row r="15248" spans="6:6" x14ac:dyDescent="0.25">
      <c r="F15248" s="44"/>
    </row>
    <row r="15249" spans="6:6" x14ac:dyDescent="0.25">
      <c r="F15249" s="44"/>
    </row>
    <row r="15250" spans="6:6" x14ac:dyDescent="0.25">
      <c r="F15250" s="44"/>
    </row>
    <row r="15251" spans="6:6" x14ac:dyDescent="0.25">
      <c r="F15251" s="44"/>
    </row>
    <row r="15252" spans="6:6" x14ac:dyDescent="0.25">
      <c r="F15252" s="44"/>
    </row>
    <row r="15253" spans="6:6" x14ac:dyDescent="0.25">
      <c r="F15253" s="44"/>
    </row>
    <row r="15254" spans="6:6" x14ac:dyDescent="0.25">
      <c r="F15254" s="44"/>
    </row>
    <row r="15255" spans="6:6" x14ac:dyDescent="0.25">
      <c r="F15255" s="44"/>
    </row>
    <row r="15256" spans="6:6" x14ac:dyDescent="0.25">
      <c r="F15256" s="44"/>
    </row>
    <row r="15257" spans="6:6" x14ac:dyDescent="0.25">
      <c r="F15257" s="44"/>
    </row>
    <row r="15258" spans="6:6" x14ac:dyDescent="0.25">
      <c r="F15258" s="44"/>
    </row>
    <row r="15259" spans="6:6" x14ac:dyDescent="0.25">
      <c r="F15259" s="44"/>
    </row>
    <row r="15260" spans="6:6" x14ac:dyDescent="0.25">
      <c r="F15260" s="44"/>
    </row>
    <row r="15261" spans="6:6" x14ac:dyDescent="0.25">
      <c r="F15261" s="44"/>
    </row>
    <row r="15262" spans="6:6" x14ac:dyDescent="0.25">
      <c r="F15262" s="44"/>
    </row>
    <row r="15263" spans="6:6" x14ac:dyDescent="0.25">
      <c r="F15263" s="44"/>
    </row>
    <row r="15264" spans="6:6" x14ac:dyDescent="0.25">
      <c r="F15264" s="44"/>
    </row>
    <row r="15265" spans="6:6" x14ac:dyDescent="0.25">
      <c r="F15265" s="44"/>
    </row>
    <row r="15266" spans="6:6" x14ac:dyDescent="0.25">
      <c r="F15266" s="44"/>
    </row>
    <row r="15267" spans="6:6" x14ac:dyDescent="0.25">
      <c r="F15267" s="44"/>
    </row>
    <row r="15268" spans="6:6" x14ac:dyDescent="0.25">
      <c r="F15268" s="44"/>
    </row>
    <row r="15269" spans="6:6" x14ac:dyDescent="0.25">
      <c r="F15269" s="44"/>
    </row>
    <row r="15270" spans="6:6" x14ac:dyDescent="0.25">
      <c r="F15270" s="44"/>
    </row>
    <row r="15271" spans="6:6" x14ac:dyDescent="0.25">
      <c r="F15271" s="44"/>
    </row>
    <row r="15272" spans="6:6" x14ac:dyDescent="0.25">
      <c r="F15272" s="44"/>
    </row>
    <row r="15273" spans="6:6" x14ac:dyDescent="0.25">
      <c r="F15273" s="44"/>
    </row>
    <row r="15274" spans="6:6" x14ac:dyDescent="0.25">
      <c r="F15274" s="44"/>
    </row>
    <row r="15275" spans="6:6" x14ac:dyDescent="0.25">
      <c r="F15275" s="44"/>
    </row>
    <row r="15276" spans="6:6" x14ac:dyDescent="0.25">
      <c r="F15276" s="44"/>
    </row>
    <row r="15277" spans="6:6" x14ac:dyDescent="0.25">
      <c r="F15277" s="44"/>
    </row>
    <row r="15278" spans="6:6" x14ac:dyDescent="0.25">
      <c r="F15278" s="44"/>
    </row>
    <row r="15279" spans="6:6" x14ac:dyDescent="0.25">
      <c r="F15279" s="44"/>
    </row>
    <row r="15280" spans="6:6" x14ac:dyDescent="0.25">
      <c r="F15280" s="44"/>
    </row>
    <row r="15281" spans="6:6" x14ac:dyDescent="0.25">
      <c r="F15281" s="44"/>
    </row>
    <row r="15282" spans="6:6" x14ac:dyDescent="0.25">
      <c r="F15282" s="44"/>
    </row>
    <row r="15283" spans="6:6" x14ac:dyDescent="0.25">
      <c r="F15283" s="44"/>
    </row>
    <row r="15284" spans="6:6" x14ac:dyDescent="0.25">
      <c r="F15284" s="44"/>
    </row>
    <row r="15285" spans="6:6" x14ac:dyDescent="0.25">
      <c r="F15285" s="44"/>
    </row>
    <row r="15286" spans="6:6" x14ac:dyDescent="0.25">
      <c r="F15286" s="44"/>
    </row>
    <row r="15287" spans="6:6" x14ac:dyDescent="0.25">
      <c r="F15287" s="44"/>
    </row>
    <row r="15288" spans="6:6" x14ac:dyDescent="0.25">
      <c r="F15288" s="44"/>
    </row>
    <row r="15289" spans="6:6" x14ac:dyDescent="0.25">
      <c r="F15289" s="44"/>
    </row>
    <row r="15290" spans="6:6" x14ac:dyDescent="0.25">
      <c r="F15290" s="44"/>
    </row>
    <row r="15291" spans="6:6" x14ac:dyDescent="0.25">
      <c r="F15291" s="44"/>
    </row>
    <row r="15292" spans="6:6" x14ac:dyDescent="0.25">
      <c r="F15292" s="44"/>
    </row>
    <row r="15293" spans="6:6" x14ac:dyDescent="0.25">
      <c r="F15293" s="44"/>
    </row>
    <row r="15294" spans="6:6" x14ac:dyDescent="0.25">
      <c r="F15294" s="44"/>
    </row>
    <row r="15295" spans="6:6" x14ac:dyDescent="0.25">
      <c r="F15295" s="44"/>
    </row>
    <row r="15296" spans="6:6" x14ac:dyDescent="0.25">
      <c r="F15296" s="44"/>
    </row>
    <row r="15297" spans="6:6" x14ac:dyDescent="0.25">
      <c r="F15297" s="44"/>
    </row>
    <row r="15298" spans="6:6" x14ac:dyDescent="0.25">
      <c r="F15298" s="44"/>
    </row>
    <row r="15299" spans="6:6" x14ac:dyDescent="0.25">
      <c r="F15299" s="44"/>
    </row>
    <row r="15300" spans="6:6" x14ac:dyDescent="0.25">
      <c r="F15300" s="44"/>
    </row>
    <row r="15301" spans="6:6" x14ac:dyDescent="0.25">
      <c r="F15301" s="44"/>
    </row>
    <row r="15302" spans="6:6" x14ac:dyDescent="0.25">
      <c r="F15302" s="44"/>
    </row>
    <row r="15303" spans="6:6" x14ac:dyDescent="0.25">
      <c r="F15303" s="44"/>
    </row>
    <row r="15304" spans="6:6" x14ac:dyDescent="0.25">
      <c r="F15304" s="44"/>
    </row>
    <row r="15305" spans="6:6" x14ac:dyDescent="0.25">
      <c r="F15305" s="44"/>
    </row>
    <row r="15306" spans="6:6" x14ac:dyDescent="0.25">
      <c r="F15306" s="44"/>
    </row>
    <row r="15307" spans="6:6" x14ac:dyDescent="0.25">
      <c r="F15307" s="44"/>
    </row>
    <row r="15308" spans="6:6" x14ac:dyDescent="0.25">
      <c r="F15308" s="44"/>
    </row>
    <row r="15309" spans="6:6" x14ac:dyDescent="0.25">
      <c r="F15309" s="44"/>
    </row>
    <row r="15310" spans="6:6" x14ac:dyDescent="0.25">
      <c r="F15310" s="44"/>
    </row>
    <row r="15311" spans="6:6" x14ac:dyDescent="0.25">
      <c r="F15311" s="44"/>
    </row>
    <row r="15312" spans="6:6" x14ac:dyDescent="0.25">
      <c r="F15312" s="44"/>
    </row>
    <row r="15313" spans="6:6" x14ac:dyDescent="0.25">
      <c r="F15313" s="44"/>
    </row>
    <row r="15314" spans="6:6" x14ac:dyDescent="0.25">
      <c r="F15314" s="44"/>
    </row>
    <row r="15315" spans="6:6" x14ac:dyDescent="0.25">
      <c r="F15315" s="44"/>
    </row>
    <row r="15316" spans="6:6" x14ac:dyDescent="0.25">
      <c r="F15316" s="44"/>
    </row>
    <row r="15317" spans="6:6" x14ac:dyDescent="0.25">
      <c r="F15317" s="44"/>
    </row>
    <row r="15318" spans="6:6" x14ac:dyDescent="0.25">
      <c r="F15318" s="44"/>
    </row>
    <row r="15319" spans="6:6" x14ac:dyDescent="0.25">
      <c r="F15319" s="44"/>
    </row>
    <row r="15320" spans="6:6" x14ac:dyDescent="0.25">
      <c r="F15320" s="44"/>
    </row>
    <row r="15321" spans="6:6" x14ac:dyDescent="0.25">
      <c r="F15321" s="44"/>
    </row>
    <row r="15322" spans="6:6" x14ac:dyDescent="0.25">
      <c r="F15322" s="44"/>
    </row>
    <row r="15323" spans="6:6" x14ac:dyDescent="0.25">
      <c r="F15323" s="44"/>
    </row>
    <row r="15324" spans="6:6" x14ac:dyDescent="0.25">
      <c r="F15324" s="44"/>
    </row>
    <row r="15325" spans="6:6" x14ac:dyDescent="0.25">
      <c r="F15325" s="44"/>
    </row>
    <row r="15326" spans="6:6" x14ac:dyDescent="0.25">
      <c r="F15326" s="44"/>
    </row>
    <row r="15327" spans="6:6" x14ac:dyDescent="0.25">
      <c r="F15327" s="44"/>
    </row>
    <row r="15328" spans="6:6" x14ac:dyDescent="0.25">
      <c r="F15328" s="44"/>
    </row>
    <row r="15329" spans="6:6" x14ac:dyDescent="0.25">
      <c r="F15329" s="44"/>
    </row>
    <row r="15330" spans="6:6" x14ac:dyDescent="0.25">
      <c r="F15330" s="44"/>
    </row>
    <row r="15331" spans="6:6" x14ac:dyDescent="0.25">
      <c r="F15331" s="44"/>
    </row>
    <row r="15332" spans="6:6" x14ac:dyDescent="0.25">
      <c r="F15332" s="44"/>
    </row>
    <row r="15333" spans="6:6" x14ac:dyDescent="0.25">
      <c r="F15333" s="44"/>
    </row>
    <row r="15334" spans="6:6" x14ac:dyDescent="0.25">
      <c r="F15334" s="44"/>
    </row>
    <row r="15335" spans="6:6" x14ac:dyDescent="0.25">
      <c r="F15335" s="44"/>
    </row>
    <row r="15336" spans="6:6" x14ac:dyDescent="0.25">
      <c r="F15336" s="44"/>
    </row>
    <row r="15337" spans="6:6" x14ac:dyDescent="0.25">
      <c r="F15337" s="44"/>
    </row>
    <row r="15338" spans="6:6" x14ac:dyDescent="0.25">
      <c r="F15338" s="44"/>
    </row>
    <row r="15339" spans="6:6" x14ac:dyDescent="0.25">
      <c r="F15339" s="44"/>
    </row>
    <row r="15340" spans="6:6" x14ac:dyDescent="0.25">
      <c r="F15340" s="44"/>
    </row>
    <row r="15341" spans="6:6" x14ac:dyDescent="0.25">
      <c r="F15341" s="44"/>
    </row>
    <row r="15342" spans="6:6" x14ac:dyDescent="0.25">
      <c r="F15342" s="44"/>
    </row>
    <row r="15343" spans="6:6" x14ac:dyDescent="0.25">
      <c r="F15343" s="44"/>
    </row>
    <row r="15344" spans="6:6" x14ac:dyDescent="0.25">
      <c r="F15344" s="44"/>
    </row>
    <row r="15345" spans="6:6" x14ac:dyDescent="0.25">
      <c r="F15345" s="44"/>
    </row>
    <row r="15346" spans="6:6" x14ac:dyDescent="0.25">
      <c r="F15346" s="44"/>
    </row>
    <row r="15347" spans="6:6" x14ac:dyDescent="0.25">
      <c r="F15347" s="44"/>
    </row>
    <row r="15348" spans="6:6" x14ac:dyDescent="0.25">
      <c r="F15348" s="44"/>
    </row>
    <row r="15349" spans="6:6" x14ac:dyDescent="0.25">
      <c r="F15349" s="44"/>
    </row>
    <row r="15350" spans="6:6" x14ac:dyDescent="0.25">
      <c r="F15350" s="44"/>
    </row>
    <row r="15351" spans="6:6" x14ac:dyDescent="0.25">
      <c r="F15351" s="44"/>
    </row>
    <row r="15352" spans="6:6" x14ac:dyDescent="0.25">
      <c r="F15352" s="44"/>
    </row>
    <row r="15353" spans="6:6" x14ac:dyDescent="0.25">
      <c r="F15353" s="44"/>
    </row>
    <row r="15354" spans="6:6" x14ac:dyDescent="0.25">
      <c r="F15354" s="44"/>
    </row>
    <row r="15355" spans="6:6" x14ac:dyDescent="0.25">
      <c r="F15355" s="44"/>
    </row>
    <row r="15356" spans="6:6" x14ac:dyDescent="0.25">
      <c r="F15356" s="44"/>
    </row>
    <row r="15357" spans="6:6" x14ac:dyDescent="0.25">
      <c r="F15357" s="44"/>
    </row>
    <row r="15358" spans="6:6" x14ac:dyDescent="0.25">
      <c r="F15358" s="44"/>
    </row>
    <row r="15359" spans="6:6" x14ac:dyDescent="0.25">
      <c r="F15359" s="44"/>
    </row>
    <row r="15360" spans="6:6" x14ac:dyDescent="0.25">
      <c r="F15360" s="44"/>
    </row>
    <row r="15361" spans="6:6" x14ac:dyDescent="0.25">
      <c r="F15361" s="44"/>
    </row>
    <row r="15362" spans="6:6" x14ac:dyDescent="0.25">
      <c r="F15362" s="44"/>
    </row>
    <row r="15363" spans="6:6" x14ac:dyDescent="0.25">
      <c r="F15363" s="44"/>
    </row>
    <row r="15364" spans="6:6" x14ac:dyDescent="0.25">
      <c r="F15364" s="44"/>
    </row>
    <row r="15365" spans="6:6" x14ac:dyDescent="0.25">
      <c r="F15365" s="44"/>
    </row>
    <row r="15366" spans="6:6" x14ac:dyDescent="0.25">
      <c r="F15366" s="44"/>
    </row>
    <row r="15367" spans="6:6" x14ac:dyDescent="0.25">
      <c r="F15367" s="44"/>
    </row>
    <row r="15368" spans="6:6" x14ac:dyDescent="0.25">
      <c r="F15368" s="44"/>
    </row>
    <row r="15369" spans="6:6" x14ac:dyDescent="0.25">
      <c r="F15369" s="44"/>
    </row>
    <row r="15370" spans="6:6" x14ac:dyDescent="0.25">
      <c r="F15370" s="44"/>
    </row>
    <row r="15371" spans="6:6" x14ac:dyDescent="0.25">
      <c r="F15371" s="44"/>
    </row>
    <row r="15372" spans="6:6" x14ac:dyDescent="0.25">
      <c r="F15372" s="44"/>
    </row>
    <row r="15373" spans="6:6" x14ac:dyDescent="0.25">
      <c r="F15373" s="44"/>
    </row>
    <row r="15374" spans="6:6" x14ac:dyDescent="0.25">
      <c r="F15374" s="44"/>
    </row>
    <row r="15375" spans="6:6" x14ac:dyDescent="0.25">
      <c r="F15375" s="44"/>
    </row>
    <row r="15376" spans="6:6" x14ac:dyDescent="0.25">
      <c r="F15376" s="44"/>
    </row>
    <row r="15377" spans="6:6" x14ac:dyDescent="0.25">
      <c r="F15377" s="44"/>
    </row>
    <row r="15378" spans="6:6" x14ac:dyDescent="0.25">
      <c r="F15378" s="44"/>
    </row>
    <row r="15379" spans="6:6" x14ac:dyDescent="0.25">
      <c r="F15379" s="44"/>
    </row>
    <row r="15380" spans="6:6" x14ac:dyDescent="0.25">
      <c r="F15380" s="44"/>
    </row>
    <row r="15381" spans="6:6" x14ac:dyDescent="0.25">
      <c r="F15381" s="44"/>
    </row>
    <row r="15382" spans="6:6" x14ac:dyDescent="0.25">
      <c r="F15382" s="44"/>
    </row>
    <row r="15383" spans="6:6" x14ac:dyDescent="0.25">
      <c r="F15383" s="44"/>
    </row>
    <row r="15384" spans="6:6" x14ac:dyDescent="0.25">
      <c r="F15384" s="44"/>
    </row>
    <row r="15385" spans="6:6" x14ac:dyDescent="0.25">
      <c r="F15385" s="44"/>
    </row>
    <row r="15386" spans="6:6" x14ac:dyDescent="0.25">
      <c r="F15386" s="44"/>
    </row>
    <row r="15387" spans="6:6" x14ac:dyDescent="0.25">
      <c r="F15387" s="44"/>
    </row>
    <row r="15388" spans="6:6" x14ac:dyDescent="0.25">
      <c r="F15388" s="44"/>
    </row>
    <row r="15389" spans="6:6" x14ac:dyDescent="0.25">
      <c r="F15389" s="44"/>
    </row>
    <row r="15390" spans="6:6" x14ac:dyDescent="0.25">
      <c r="F15390" s="44"/>
    </row>
    <row r="15391" spans="6:6" x14ac:dyDescent="0.25">
      <c r="F15391" s="44"/>
    </row>
    <row r="15392" spans="6:6" x14ac:dyDescent="0.25">
      <c r="F15392" s="44"/>
    </row>
    <row r="15393" spans="6:6" x14ac:dyDescent="0.25">
      <c r="F15393" s="44"/>
    </row>
    <row r="15394" spans="6:6" x14ac:dyDescent="0.25">
      <c r="F15394" s="44"/>
    </row>
    <row r="15395" spans="6:6" x14ac:dyDescent="0.25">
      <c r="F15395" s="44"/>
    </row>
    <row r="15396" spans="6:6" x14ac:dyDescent="0.25">
      <c r="F15396" s="44"/>
    </row>
    <row r="15397" spans="6:6" x14ac:dyDescent="0.25">
      <c r="F15397" s="44"/>
    </row>
    <row r="15398" spans="6:6" x14ac:dyDescent="0.25">
      <c r="F15398" s="44"/>
    </row>
    <row r="15399" spans="6:6" x14ac:dyDescent="0.25">
      <c r="F15399" s="44"/>
    </row>
    <row r="15400" spans="6:6" x14ac:dyDescent="0.25">
      <c r="F15400" s="44"/>
    </row>
    <row r="15401" spans="6:6" x14ac:dyDescent="0.25">
      <c r="F15401" s="44"/>
    </row>
    <row r="15402" spans="6:6" x14ac:dyDescent="0.25">
      <c r="F15402" s="44"/>
    </row>
    <row r="15403" spans="6:6" x14ac:dyDescent="0.25">
      <c r="F15403" s="44"/>
    </row>
    <row r="15404" spans="6:6" x14ac:dyDescent="0.25">
      <c r="F15404" s="44"/>
    </row>
    <row r="15405" spans="6:6" x14ac:dyDescent="0.25">
      <c r="F15405" s="44"/>
    </row>
    <row r="15406" spans="6:6" x14ac:dyDescent="0.25">
      <c r="F15406" s="44"/>
    </row>
    <row r="15407" spans="6:6" x14ac:dyDescent="0.25">
      <c r="F15407" s="44"/>
    </row>
    <row r="15408" spans="6:6" x14ac:dyDescent="0.25">
      <c r="F15408" s="44"/>
    </row>
    <row r="15409" spans="6:6" x14ac:dyDescent="0.25">
      <c r="F15409" s="44"/>
    </row>
    <row r="15410" spans="6:6" x14ac:dyDescent="0.25">
      <c r="F15410" s="44"/>
    </row>
    <row r="15411" spans="6:6" x14ac:dyDescent="0.25">
      <c r="F15411" s="44"/>
    </row>
    <row r="15412" spans="6:6" x14ac:dyDescent="0.25">
      <c r="F15412" s="44"/>
    </row>
    <row r="15413" spans="6:6" x14ac:dyDescent="0.25">
      <c r="F15413" s="44"/>
    </row>
    <row r="15414" spans="6:6" x14ac:dyDescent="0.25">
      <c r="F15414" s="44"/>
    </row>
    <row r="15415" spans="6:6" x14ac:dyDescent="0.25">
      <c r="F15415" s="44"/>
    </row>
    <row r="15416" spans="6:6" x14ac:dyDescent="0.25">
      <c r="F15416" s="44"/>
    </row>
    <row r="15417" spans="6:6" x14ac:dyDescent="0.25">
      <c r="F15417" s="44"/>
    </row>
    <row r="15418" spans="6:6" x14ac:dyDescent="0.25">
      <c r="F15418" s="44"/>
    </row>
    <row r="15419" spans="6:6" x14ac:dyDescent="0.25">
      <c r="F15419" s="44"/>
    </row>
    <row r="15420" spans="6:6" x14ac:dyDescent="0.25">
      <c r="F15420" s="44"/>
    </row>
    <row r="15421" spans="6:6" x14ac:dyDescent="0.25">
      <c r="F15421" s="44"/>
    </row>
    <row r="15422" spans="6:6" x14ac:dyDescent="0.25">
      <c r="F15422" s="44"/>
    </row>
    <row r="15423" spans="6:6" x14ac:dyDescent="0.25">
      <c r="F15423" s="44"/>
    </row>
    <row r="15424" spans="6:6" x14ac:dyDescent="0.25">
      <c r="F15424" s="44"/>
    </row>
    <row r="15425" spans="6:6" x14ac:dyDescent="0.25">
      <c r="F15425" s="44"/>
    </row>
    <row r="15426" spans="6:6" x14ac:dyDescent="0.25">
      <c r="F15426" s="44"/>
    </row>
    <row r="15427" spans="6:6" x14ac:dyDescent="0.25">
      <c r="F15427" s="44"/>
    </row>
    <row r="15428" spans="6:6" x14ac:dyDescent="0.25">
      <c r="F15428" s="44"/>
    </row>
    <row r="15429" spans="6:6" x14ac:dyDescent="0.25">
      <c r="F15429" s="44"/>
    </row>
    <row r="15430" spans="6:6" x14ac:dyDescent="0.25">
      <c r="F15430" s="44"/>
    </row>
    <row r="15431" spans="6:6" x14ac:dyDescent="0.25">
      <c r="F15431" s="44"/>
    </row>
    <row r="15432" spans="6:6" x14ac:dyDescent="0.25">
      <c r="F15432" s="44"/>
    </row>
    <row r="15433" spans="6:6" x14ac:dyDescent="0.25">
      <c r="F15433" s="44"/>
    </row>
    <row r="15434" spans="6:6" x14ac:dyDescent="0.25">
      <c r="F15434" s="44"/>
    </row>
    <row r="15435" spans="6:6" x14ac:dyDescent="0.25">
      <c r="F15435" s="44"/>
    </row>
    <row r="15436" spans="6:6" x14ac:dyDescent="0.25">
      <c r="F15436" s="44"/>
    </row>
    <row r="15437" spans="6:6" x14ac:dyDescent="0.25">
      <c r="F15437" s="44"/>
    </row>
    <row r="15438" spans="6:6" x14ac:dyDescent="0.25">
      <c r="F15438" s="44"/>
    </row>
    <row r="15439" spans="6:6" x14ac:dyDescent="0.25">
      <c r="F15439" s="44"/>
    </row>
    <row r="15440" spans="6:6" x14ac:dyDescent="0.25">
      <c r="F15440" s="44"/>
    </row>
    <row r="15441" spans="6:6" x14ac:dyDescent="0.25">
      <c r="F15441" s="44"/>
    </row>
    <row r="15442" spans="6:6" x14ac:dyDescent="0.25">
      <c r="F15442" s="44"/>
    </row>
    <row r="15443" spans="6:6" x14ac:dyDescent="0.25">
      <c r="F15443" s="44"/>
    </row>
    <row r="15444" spans="6:6" x14ac:dyDescent="0.25">
      <c r="F15444" s="44"/>
    </row>
    <row r="15445" spans="6:6" x14ac:dyDescent="0.25">
      <c r="F15445" s="44"/>
    </row>
    <row r="15446" spans="6:6" x14ac:dyDescent="0.25">
      <c r="F15446" s="44"/>
    </row>
    <row r="15447" spans="6:6" x14ac:dyDescent="0.25">
      <c r="F15447" s="44"/>
    </row>
    <row r="15448" spans="6:6" x14ac:dyDescent="0.25">
      <c r="F15448" s="44"/>
    </row>
    <row r="15449" spans="6:6" x14ac:dyDescent="0.25">
      <c r="F15449" s="44"/>
    </row>
    <row r="15450" spans="6:6" x14ac:dyDescent="0.25">
      <c r="F15450" s="44"/>
    </row>
    <row r="15451" spans="6:6" x14ac:dyDescent="0.25">
      <c r="F15451" s="44"/>
    </row>
    <row r="15452" spans="6:6" x14ac:dyDescent="0.25">
      <c r="F15452" s="44"/>
    </row>
    <row r="15453" spans="6:6" x14ac:dyDescent="0.25">
      <c r="F15453" s="44"/>
    </row>
    <row r="15454" spans="6:6" x14ac:dyDescent="0.25">
      <c r="F15454" s="44"/>
    </row>
    <row r="15455" spans="6:6" x14ac:dyDescent="0.25">
      <c r="F15455" s="44"/>
    </row>
    <row r="15456" spans="6:6" x14ac:dyDescent="0.25">
      <c r="F15456" s="44"/>
    </row>
    <row r="15457" spans="6:6" x14ac:dyDescent="0.25">
      <c r="F15457" s="44"/>
    </row>
    <row r="15458" spans="6:6" x14ac:dyDescent="0.25">
      <c r="F15458" s="44"/>
    </row>
    <row r="15459" spans="6:6" x14ac:dyDescent="0.25">
      <c r="F15459" s="44"/>
    </row>
    <row r="15460" spans="6:6" x14ac:dyDescent="0.25">
      <c r="F15460" s="44"/>
    </row>
    <row r="15461" spans="6:6" x14ac:dyDescent="0.25">
      <c r="F15461" s="44"/>
    </row>
    <row r="15462" spans="6:6" x14ac:dyDescent="0.25">
      <c r="F15462" s="44"/>
    </row>
    <row r="15463" spans="6:6" x14ac:dyDescent="0.25">
      <c r="F15463" s="44"/>
    </row>
    <row r="15464" spans="6:6" x14ac:dyDescent="0.25">
      <c r="F15464" s="44"/>
    </row>
    <row r="15465" spans="6:6" x14ac:dyDescent="0.25">
      <c r="F15465" s="44"/>
    </row>
    <row r="15466" spans="6:6" x14ac:dyDescent="0.25">
      <c r="F15466" s="44"/>
    </row>
    <row r="15467" spans="6:6" x14ac:dyDescent="0.25">
      <c r="F15467" s="44"/>
    </row>
    <row r="15468" spans="6:6" x14ac:dyDescent="0.25">
      <c r="F15468" s="44"/>
    </row>
    <row r="15469" spans="6:6" x14ac:dyDescent="0.25">
      <c r="F15469" s="44"/>
    </row>
    <row r="15470" spans="6:6" x14ac:dyDescent="0.25">
      <c r="F15470" s="44"/>
    </row>
    <row r="15471" spans="6:6" x14ac:dyDescent="0.25">
      <c r="F15471" s="44"/>
    </row>
    <row r="15472" spans="6:6" x14ac:dyDescent="0.25">
      <c r="F15472" s="44"/>
    </row>
    <row r="15473" spans="6:6" x14ac:dyDescent="0.25">
      <c r="F15473" s="44"/>
    </row>
    <row r="15474" spans="6:6" x14ac:dyDescent="0.25">
      <c r="F15474" s="44"/>
    </row>
    <row r="15475" spans="6:6" x14ac:dyDescent="0.25">
      <c r="F15475" s="44"/>
    </row>
    <row r="15476" spans="6:6" x14ac:dyDescent="0.25">
      <c r="F15476" s="44"/>
    </row>
    <row r="15477" spans="6:6" x14ac:dyDescent="0.25">
      <c r="F15477" s="44"/>
    </row>
    <row r="15478" spans="6:6" x14ac:dyDescent="0.25">
      <c r="F15478" s="44"/>
    </row>
    <row r="15479" spans="6:6" x14ac:dyDescent="0.25">
      <c r="F15479" s="44"/>
    </row>
    <row r="15480" spans="6:6" x14ac:dyDescent="0.25">
      <c r="F15480" s="44"/>
    </row>
    <row r="15481" spans="6:6" x14ac:dyDescent="0.25">
      <c r="F15481" s="44"/>
    </row>
    <row r="15482" spans="6:6" x14ac:dyDescent="0.25">
      <c r="F15482" s="44"/>
    </row>
    <row r="15483" spans="6:6" x14ac:dyDescent="0.25">
      <c r="F15483" s="44"/>
    </row>
    <row r="15484" spans="6:6" x14ac:dyDescent="0.25">
      <c r="F15484" s="44"/>
    </row>
    <row r="15485" spans="6:6" x14ac:dyDescent="0.25">
      <c r="F15485" s="44"/>
    </row>
    <row r="15486" spans="6:6" x14ac:dyDescent="0.25">
      <c r="F15486" s="44"/>
    </row>
    <row r="15487" spans="6:6" x14ac:dyDescent="0.25">
      <c r="F15487" s="44"/>
    </row>
    <row r="15488" spans="6:6" x14ac:dyDescent="0.25">
      <c r="F15488" s="44"/>
    </row>
    <row r="15489" spans="6:6" x14ac:dyDescent="0.25">
      <c r="F15489" s="44"/>
    </row>
    <row r="15490" spans="6:6" x14ac:dyDescent="0.25">
      <c r="F15490" s="44"/>
    </row>
    <row r="15491" spans="6:6" x14ac:dyDescent="0.25">
      <c r="F15491" s="44"/>
    </row>
    <row r="15492" spans="6:6" x14ac:dyDescent="0.25">
      <c r="F15492" s="44"/>
    </row>
    <row r="15493" spans="6:6" x14ac:dyDescent="0.25">
      <c r="F15493" s="44"/>
    </row>
    <row r="15494" spans="6:6" x14ac:dyDescent="0.25">
      <c r="F15494" s="44"/>
    </row>
    <row r="15495" spans="6:6" x14ac:dyDescent="0.25">
      <c r="F15495" s="44"/>
    </row>
    <row r="15496" spans="6:6" x14ac:dyDescent="0.25">
      <c r="F15496" s="44"/>
    </row>
    <row r="15497" spans="6:6" x14ac:dyDescent="0.25">
      <c r="F15497" s="44"/>
    </row>
    <row r="15498" spans="6:6" x14ac:dyDescent="0.25">
      <c r="F15498" s="44"/>
    </row>
    <row r="15499" spans="6:6" x14ac:dyDescent="0.25">
      <c r="F15499" s="44"/>
    </row>
    <row r="15500" spans="6:6" x14ac:dyDescent="0.25">
      <c r="F15500" s="44"/>
    </row>
    <row r="15501" spans="6:6" x14ac:dyDescent="0.25">
      <c r="F15501" s="44"/>
    </row>
    <row r="15502" spans="6:6" x14ac:dyDescent="0.25">
      <c r="F15502" s="44"/>
    </row>
    <row r="15503" spans="6:6" x14ac:dyDescent="0.25">
      <c r="F15503" s="44"/>
    </row>
    <row r="15504" spans="6:6" x14ac:dyDescent="0.25">
      <c r="F15504" s="44"/>
    </row>
    <row r="15505" spans="6:6" x14ac:dyDescent="0.25">
      <c r="F15505" s="44"/>
    </row>
    <row r="15506" spans="6:6" x14ac:dyDescent="0.25">
      <c r="F15506" s="44"/>
    </row>
    <row r="15507" spans="6:6" x14ac:dyDescent="0.25">
      <c r="F15507" s="44"/>
    </row>
    <row r="15508" spans="6:6" x14ac:dyDescent="0.25">
      <c r="F15508" s="44"/>
    </row>
    <row r="15509" spans="6:6" x14ac:dyDescent="0.25">
      <c r="F15509" s="44"/>
    </row>
    <row r="15510" spans="6:6" x14ac:dyDescent="0.25">
      <c r="F15510" s="44"/>
    </row>
    <row r="15511" spans="6:6" x14ac:dyDescent="0.25">
      <c r="F15511" s="44"/>
    </row>
    <row r="15512" spans="6:6" x14ac:dyDescent="0.25">
      <c r="F15512" s="44"/>
    </row>
    <row r="15513" spans="6:6" x14ac:dyDescent="0.25">
      <c r="F15513" s="44"/>
    </row>
    <row r="15514" spans="6:6" x14ac:dyDescent="0.25">
      <c r="F15514" s="44"/>
    </row>
    <row r="15515" spans="6:6" x14ac:dyDescent="0.25">
      <c r="F15515" s="44"/>
    </row>
    <row r="15516" spans="6:6" x14ac:dyDescent="0.25">
      <c r="F15516" s="44"/>
    </row>
    <row r="15517" spans="6:6" x14ac:dyDescent="0.25">
      <c r="F15517" s="44"/>
    </row>
    <row r="15518" spans="6:6" x14ac:dyDescent="0.25">
      <c r="F15518" s="44"/>
    </row>
    <row r="15519" spans="6:6" x14ac:dyDescent="0.25">
      <c r="F15519" s="44"/>
    </row>
    <row r="15520" spans="6:6" x14ac:dyDescent="0.25">
      <c r="F15520" s="44"/>
    </row>
    <row r="15521" spans="6:6" x14ac:dyDescent="0.25">
      <c r="F15521" s="44"/>
    </row>
    <row r="15522" spans="6:6" x14ac:dyDescent="0.25">
      <c r="F15522" s="44"/>
    </row>
    <row r="15523" spans="6:6" x14ac:dyDescent="0.25">
      <c r="F15523" s="44"/>
    </row>
    <row r="15524" spans="6:6" x14ac:dyDescent="0.25">
      <c r="F15524" s="44"/>
    </row>
    <row r="15525" spans="6:6" x14ac:dyDescent="0.25">
      <c r="F15525" s="44"/>
    </row>
    <row r="15526" spans="6:6" x14ac:dyDescent="0.25">
      <c r="F15526" s="44"/>
    </row>
    <row r="15527" spans="6:6" x14ac:dyDescent="0.25">
      <c r="F15527" s="44"/>
    </row>
    <row r="15528" spans="6:6" x14ac:dyDescent="0.25">
      <c r="F15528" s="44"/>
    </row>
    <row r="15529" spans="6:6" x14ac:dyDescent="0.25">
      <c r="F15529" s="44"/>
    </row>
    <row r="15530" spans="6:6" x14ac:dyDescent="0.25">
      <c r="F15530" s="44"/>
    </row>
    <row r="15531" spans="6:6" x14ac:dyDescent="0.25">
      <c r="F15531" s="44"/>
    </row>
    <row r="15532" spans="6:6" x14ac:dyDescent="0.25">
      <c r="F15532" s="44"/>
    </row>
    <row r="15533" spans="6:6" x14ac:dyDescent="0.25">
      <c r="F15533" s="44"/>
    </row>
    <row r="15534" spans="6:6" x14ac:dyDescent="0.25">
      <c r="F15534" s="44"/>
    </row>
    <row r="15535" spans="6:6" x14ac:dyDescent="0.25">
      <c r="F15535" s="44"/>
    </row>
    <row r="15536" spans="6:6" x14ac:dyDescent="0.25">
      <c r="F15536" s="44"/>
    </row>
    <row r="15537" spans="6:6" x14ac:dyDescent="0.25">
      <c r="F15537" s="44"/>
    </row>
    <row r="15538" spans="6:6" x14ac:dyDescent="0.25">
      <c r="F15538" s="44"/>
    </row>
    <row r="15539" spans="6:6" x14ac:dyDescent="0.25">
      <c r="F15539" s="44"/>
    </row>
    <row r="15540" spans="6:6" x14ac:dyDescent="0.25">
      <c r="F15540" s="44"/>
    </row>
    <row r="15541" spans="6:6" x14ac:dyDescent="0.25">
      <c r="F15541" s="44"/>
    </row>
    <row r="15542" spans="6:6" x14ac:dyDescent="0.25">
      <c r="F15542" s="44"/>
    </row>
    <row r="15543" spans="6:6" x14ac:dyDescent="0.25">
      <c r="F15543" s="44"/>
    </row>
    <row r="15544" spans="6:6" x14ac:dyDescent="0.25">
      <c r="F15544" s="44"/>
    </row>
    <row r="15545" spans="6:6" x14ac:dyDescent="0.25">
      <c r="F15545" s="44"/>
    </row>
    <row r="15546" spans="6:6" x14ac:dyDescent="0.25">
      <c r="F15546" s="44"/>
    </row>
    <row r="15547" spans="6:6" x14ac:dyDescent="0.25">
      <c r="F15547" s="44"/>
    </row>
    <row r="15548" spans="6:6" x14ac:dyDescent="0.25">
      <c r="F15548" s="44"/>
    </row>
    <row r="15549" spans="6:6" x14ac:dyDescent="0.25">
      <c r="F15549" s="44"/>
    </row>
    <row r="15550" spans="6:6" x14ac:dyDescent="0.25">
      <c r="F15550" s="44"/>
    </row>
    <row r="15551" spans="6:6" x14ac:dyDescent="0.25">
      <c r="F15551" s="44"/>
    </row>
    <row r="15552" spans="6:6" x14ac:dyDescent="0.25">
      <c r="F15552" s="44"/>
    </row>
    <row r="15553" spans="6:6" x14ac:dyDescent="0.25">
      <c r="F15553" s="44"/>
    </row>
    <row r="15554" spans="6:6" x14ac:dyDescent="0.25">
      <c r="F15554" s="44"/>
    </row>
    <row r="15555" spans="6:6" x14ac:dyDescent="0.25">
      <c r="F15555" s="44"/>
    </row>
    <row r="15556" spans="6:6" x14ac:dyDescent="0.25">
      <c r="F15556" s="44"/>
    </row>
    <row r="15557" spans="6:6" x14ac:dyDescent="0.25">
      <c r="F15557" s="44"/>
    </row>
    <row r="15558" spans="6:6" x14ac:dyDescent="0.25">
      <c r="F15558" s="44"/>
    </row>
    <row r="15559" spans="6:6" x14ac:dyDescent="0.25">
      <c r="F15559" s="44"/>
    </row>
    <row r="15560" spans="6:6" x14ac:dyDescent="0.25">
      <c r="F15560" s="44"/>
    </row>
    <row r="15561" spans="6:6" x14ac:dyDescent="0.25">
      <c r="F15561" s="44"/>
    </row>
    <row r="15562" spans="6:6" x14ac:dyDescent="0.25">
      <c r="F15562" s="44"/>
    </row>
    <row r="15563" spans="6:6" x14ac:dyDescent="0.25">
      <c r="F15563" s="44"/>
    </row>
    <row r="15564" spans="6:6" x14ac:dyDescent="0.25">
      <c r="F15564" s="44"/>
    </row>
    <row r="15565" spans="6:6" x14ac:dyDescent="0.25">
      <c r="F15565" s="44"/>
    </row>
    <row r="15566" spans="6:6" x14ac:dyDescent="0.25">
      <c r="F15566" s="44"/>
    </row>
    <row r="15567" spans="6:6" x14ac:dyDescent="0.25">
      <c r="F15567" s="44"/>
    </row>
    <row r="15568" spans="6:6" x14ac:dyDescent="0.25">
      <c r="F15568" s="44"/>
    </row>
    <row r="15569" spans="6:6" x14ac:dyDescent="0.25">
      <c r="F15569" s="44"/>
    </row>
    <row r="15570" spans="6:6" x14ac:dyDescent="0.25">
      <c r="F15570" s="44"/>
    </row>
    <row r="15571" spans="6:6" x14ac:dyDescent="0.25">
      <c r="F15571" s="44"/>
    </row>
    <row r="15572" spans="6:6" x14ac:dyDescent="0.25">
      <c r="F15572" s="44"/>
    </row>
    <row r="15573" spans="6:6" x14ac:dyDescent="0.25">
      <c r="F15573" s="44"/>
    </row>
    <row r="15574" spans="6:6" x14ac:dyDescent="0.25">
      <c r="F15574" s="44"/>
    </row>
    <row r="15575" spans="6:6" x14ac:dyDescent="0.25">
      <c r="F15575" s="44"/>
    </row>
    <row r="15576" spans="6:6" x14ac:dyDescent="0.25">
      <c r="F15576" s="44"/>
    </row>
    <row r="15577" spans="6:6" x14ac:dyDescent="0.25">
      <c r="F15577" s="44"/>
    </row>
    <row r="15578" spans="6:6" x14ac:dyDescent="0.25">
      <c r="F15578" s="44"/>
    </row>
    <row r="15579" spans="6:6" x14ac:dyDescent="0.25">
      <c r="F15579" s="44"/>
    </row>
    <row r="15580" spans="6:6" x14ac:dyDescent="0.25">
      <c r="F15580" s="44"/>
    </row>
    <row r="15581" spans="6:6" x14ac:dyDescent="0.25">
      <c r="F15581" s="44"/>
    </row>
    <row r="15582" spans="6:6" x14ac:dyDescent="0.25">
      <c r="F15582" s="44"/>
    </row>
    <row r="15583" spans="6:6" x14ac:dyDescent="0.25">
      <c r="F15583" s="44"/>
    </row>
    <row r="15584" spans="6:6" x14ac:dyDescent="0.25">
      <c r="F15584" s="44"/>
    </row>
    <row r="15585" spans="6:6" x14ac:dyDescent="0.25">
      <c r="F15585" s="44"/>
    </row>
    <row r="15586" spans="6:6" x14ac:dyDescent="0.25">
      <c r="F15586" s="44"/>
    </row>
    <row r="15587" spans="6:6" x14ac:dyDescent="0.25">
      <c r="F15587" s="44"/>
    </row>
    <row r="15588" spans="6:6" x14ac:dyDescent="0.25">
      <c r="F15588" s="44"/>
    </row>
    <row r="15589" spans="6:6" x14ac:dyDescent="0.25">
      <c r="F15589" s="44"/>
    </row>
    <row r="15590" spans="6:6" x14ac:dyDescent="0.25">
      <c r="F15590" s="44"/>
    </row>
    <row r="15591" spans="6:6" x14ac:dyDescent="0.25">
      <c r="F15591" s="44"/>
    </row>
    <row r="15592" spans="6:6" x14ac:dyDescent="0.25">
      <c r="F15592" s="44"/>
    </row>
    <row r="15593" spans="6:6" x14ac:dyDescent="0.25">
      <c r="F15593" s="44"/>
    </row>
    <row r="15594" spans="6:6" x14ac:dyDescent="0.25">
      <c r="F15594" s="44"/>
    </row>
    <row r="15595" spans="6:6" x14ac:dyDescent="0.25">
      <c r="F15595" s="44"/>
    </row>
    <row r="15596" spans="6:6" x14ac:dyDescent="0.25">
      <c r="F15596" s="44"/>
    </row>
    <row r="15597" spans="6:6" x14ac:dyDescent="0.25">
      <c r="F15597" s="44"/>
    </row>
    <row r="15598" spans="6:6" x14ac:dyDescent="0.25">
      <c r="F15598" s="44"/>
    </row>
    <row r="15599" spans="6:6" x14ac:dyDescent="0.25">
      <c r="F15599" s="44"/>
    </row>
    <row r="15600" spans="6:6" x14ac:dyDescent="0.25">
      <c r="F15600" s="44"/>
    </row>
    <row r="15601" spans="6:6" x14ac:dyDescent="0.25">
      <c r="F15601" s="44"/>
    </row>
    <row r="15602" spans="6:6" x14ac:dyDescent="0.25">
      <c r="F15602" s="44"/>
    </row>
    <row r="15603" spans="6:6" x14ac:dyDescent="0.25">
      <c r="F15603" s="44"/>
    </row>
    <row r="15604" spans="6:6" x14ac:dyDescent="0.25">
      <c r="F15604" s="44"/>
    </row>
    <row r="15605" spans="6:6" x14ac:dyDescent="0.25">
      <c r="F15605" s="44"/>
    </row>
    <row r="15606" spans="6:6" x14ac:dyDescent="0.25">
      <c r="F15606" s="44"/>
    </row>
    <row r="15607" spans="6:6" x14ac:dyDescent="0.25">
      <c r="F15607" s="44"/>
    </row>
    <row r="15608" spans="6:6" x14ac:dyDescent="0.25">
      <c r="F15608" s="44"/>
    </row>
    <row r="15609" spans="6:6" x14ac:dyDescent="0.25">
      <c r="F15609" s="44"/>
    </row>
    <row r="15610" spans="6:6" x14ac:dyDescent="0.25">
      <c r="F15610" s="44"/>
    </row>
    <row r="15611" spans="6:6" x14ac:dyDescent="0.25">
      <c r="F15611" s="44"/>
    </row>
    <row r="15612" spans="6:6" x14ac:dyDescent="0.25">
      <c r="F15612" s="44"/>
    </row>
    <row r="15613" spans="6:6" x14ac:dyDescent="0.25">
      <c r="F15613" s="44"/>
    </row>
    <row r="15614" spans="6:6" x14ac:dyDescent="0.25">
      <c r="F15614" s="44"/>
    </row>
    <row r="15615" spans="6:6" x14ac:dyDescent="0.25">
      <c r="F15615" s="44"/>
    </row>
    <row r="15616" spans="6:6" x14ac:dyDescent="0.25">
      <c r="F15616" s="44"/>
    </row>
    <row r="15617" spans="6:6" x14ac:dyDescent="0.25">
      <c r="F15617" s="44"/>
    </row>
    <row r="15618" spans="6:6" x14ac:dyDescent="0.25">
      <c r="F15618" s="44"/>
    </row>
    <row r="15619" spans="6:6" x14ac:dyDescent="0.25">
      <c r="F15619" s="44"/>
    </row>
    <row r="15620" spans="6:6" x14ac:dyDescent="0.25">
      <c r="F15620" s="44"/>
    </row>
    <row r="15621" spans="6:6" x14ac:dyDescent="0.25">
      <c r="F15621" s="44"/>
    </row>
    <row r="15622" spans="6:6" x14ac:dyDescent="0.25">
      <c r="F15622" s="44"/>
    </row>
    <row r="15623" spans="6:6" x14ac:dyDescent="0.25">
      <c r="F15623" s="44"/>
    </row>
    <row r="15624" spans="6:6" x14ac:dyDescent="0.25">
      <c r="F15624" s="44"/>
    </row>
    <row r="15625" spans="6:6" x14ac:dyDescent="0.25">
      <c r="F15625" s="44"/>
    </row>
    <row r="15626" spans="6:6" x14ac:dyDescent="0.25">
      <c r="F15626" s="44"/>
    </row>
    <row r="15627" spans="6:6" x14ac:dyDescent="0.25">
      <c r="F15627" s="44"/>
    </row>
    <row r="15628" spans="6:6" x14ac:dyDescent="0.25">
      <c r="F15628" s="44"/>
    </row>
    <row r="15629" spans="6:6" x14ac:dyDescent="0.25">
      <c r="F15629" s="44"/>
    </row>
    <row r="15630" spans="6:6" x14ac:dyDescent="0.25">
      <c r="F15630" s="44"/>
    </row>
    <row r="15631" spans="6:6" x14ac:dyDescent="0.25">
      <c r="F15631" s="44"/>
    </row>
    <row r="15632" spans="6:6" x14ac:dyDescent="0.25">
      <c r="F15632" s="44"/>
    </row>
    <row r="15633" spans="6:6" x14ac:dyDescent="0.25">
      <c r="F15633" s="44"/>
    </row>
    <row r="15634" spans="6:6" x14ac:dyDescent="0.25">
      <c r="F15634" s="44"/>
    </row>
    <row r="15635" spans="6:6" x14ac:dyDescent="0.25">
      <c r="F15635" s="44"/>
    </row>
    <row r="15636" spans="6:6" x14ac:dyDescent="0.25">
      <c r="F15636" s="44"/>
    </row>
    <row r="15637" spans="6:6" x14ac:dyDescent="0.25">
      <c r="F15637" s="44"/>
    </row>
    <row r="15638" spans="6:6" x14ac:dyDescent="0.25">
      <c r="F15638" s="44"/>
    </row>
    <row r="15639" spans="6:6" x14ac:dyDescent="0.25">
      <c r="F15639" s="44"/>
    </row>
    <row r="15640" spans="6:6" x14ac:dyDescent="0.25">
      <c r="F15640" s="44"/>
    </row>
    <row r="15641" spans="6:6" x14ac:dyDescent="0.25">
      <c r="F15641" s="44"/>
    </row>
    <row r="15642" spans="6:6" x14ac:dyDescent="0.25">
      <c r="F15642" s="44"/>
    </row>
    <row r="15643" spans="6:6" x14ac:dyDescent="0.25">
      <c r="F15643" s="44"/>
    </row>
    <row r="15644" spans="6:6" x14ac:dyDescent="0.25">
      <c r="F15644" s="44"/>
    </row>
    <row r="15645" spans="6:6" x14ac:dyDescent="0.25">
      <c r="F15645" s="44"/>
    </row>
    <row r="15646" spans="6:6" x14ac:dyDescent="0.25">
      <c r="F15646" s="44"/>
    </row>
    <row r="15647" spans="6:6" x14ac:dyDescent="0.25">
      <c r="F15647" s="44"/>
    </row>
    <row r="15648" spans="6:6" x14ac:dyDescent="0.25">
      <c r="F15648" s="44"/>
    </row>
    <row r="15649" spans="6:6" x14ac:dyDescent="0.25">
      <c r="F15649" s="44"/>
    </row>
    <row r="15650" spans="6:6" x14ac:dyDescent="0.25">
      <c r="F15650" s="44"/>
    </row>
    <row r="15651" spans="6:6" x14ac:dyDescent="0.25">
      <c r="F15651" s="44"/>
    </row>
    <row r="15652" spans="6:6" x14ac:dyDescent="0.25">
      <c r="F15652" s="44"/>
    </row>
    <row r="15653" spans="6:6" x14ac:dyDescent="0.25">
      <c r="F15653" s="44"/>
    </row>
    <row r="15654" spans="6:6" x14ac:dyDescent="0.25">
      <c r="F15654" s="44"/>
    </row>
    <row r="15655" spans="6:6" x14ac:dyDescent="0.25">
      <c r="F15655" s="44"/>
    </row>
    <row r="15656" spans="6:6" x14ac:dyDescent="0.25">
      <c r="F15656" s="44"/>
    </row>
    <row r="15657" spans="6:6" x14ac:dyDescent="0.25">
      <c r="F15657" s="44"/>
    </row>
    <row r="15658" spans="6:6" x14ac:dyDescent="0.25">
      <c r="F15658" s="44"/>
    </row>
    <row r="15659" spans="6:6" x14ac:dyDescent="0.25">
      <c r="F15659" s="44"/>
    </row>
    <row r="15660" spans="6:6" x14ac:dyDescent="0.25">
      <c r="F15660" s="44"/>
    </row>
    <row r="15661" spans="6:6" x14ac:dyDescent="0.25">
      <c r="F15661" s="44"/>
    </row>
    <row r="15662" spans="6:6" x14ac:dyDescent="0.25">
      <c r="F15662" s="44"/>
    </row>
    <row r="15663" spans="6:6" x14ac:dyDescent="0.25">
      <c r="F15663" s="44"/>
    </row>
    <row r="15664" spans="6:6" x14ac:dyDescent="0.25">
      <c r="F15664" s="44"/>
    </row>
    <row r="15665" spans="6:6" x14ac:dyDescent="0.25">
      <c r="F15665" s="44"/>
    </row>
    <row r="15666" spans="6:6" x14ac:dyDescent="0.25">
      <c r="F15666" s="44"/>
    </row>
    <row r="15667" spans="6:6" x14ac:dyDescent="0.25">
      <c r="F15667" s="44"/>
    </row>
    <row r="15668" spans="6:6" x14ac:dyDescent="0.25">
      <c r="F15668" s="44"/>
    </row>
    <row r="15669" spans="6:6" x14ac:dyDescent="0.25">
      <c r="F15669" s="44"/>
    </row>
    <row r="15670" spans="6:6" x14ac:dyDescent="0.25">
      <c r="F15670" s="44"/>
    </row>
    <row r="15671" spans="6:6" x14ac:dyDescent="0.25">
      <c r="F15671" s="44"/>
    </row>
    <row r="15672" spans="6:6" x14ac:dyDescent="0.25">
      <c r="F15672" s="44"/>
    </row>
    <row r="15673" spans="6:6" x14ac:dyDescent="0.25">
      <c r="F15673" s="44"/>
    </row>
    <row r="15674" spans="6:6" x14ac:dyDescent="0.25">
      <c r="F15674" s="44"/>
    </row>
    <row r="15675" spans="6:6" x14ac:dyDescent="0.25">
      <c r="F15675" s="44"/>
    </row>
    <row r="15676" spans="6:6" x14ac:dyDescent="0.25">
      <c r="F15676" s="44"/>
    </row>
    <row r="15677" spans="6:6" x14ac:dyDescent="0.25">
      <c r="F15677" s="44"/>
    </row>
    <row r="15678" spans="6:6" x14ac:dyDescent="0.25">
      <c r="F15678" s="44"/>
    </row>
    <row r="15679" spans="6:6" x14ac:dyDescent="0.25">
      <c r="F15679" s="44"/>
    </row>
    <row r="15680" spans="6:6" x14ac:dyDescent="0.25">
      <c r="F15680" s="44"/>
    </row>
    <row r="15681" spans="6:6" x14ac:dyDescent="0.25">
      <c r="F15681" s="44"/>
    </row>
    <row r="15682" spans="6:6" x14ac:dyDescent="0.25">
      <c r="F15682" s="44"/>
    </row>
    <row r="15683" spans="6:6" x14ac:dyDescent="0.25">
      <c r="F15683" s="44"/>
    </row>
    <row r="15684" spans="6:6" x14ac:dyDescent="0.25">
      <c r="F15684" s="44"/>
    </row>
    <row r="15685" spans="6:6" x14ac:dyDescent="0.25">
      <c r="F15685" s="44"/>
    </row>
    <row r="15686" spans="6:6" x14ac:dyDescent="0.25">
      <c r="F15686" s="44"/>
    </row>
    <row r="15687" spans="6:6" x14ac:dyDescent="0.25">
      <c r="F15687" s="44"/>
    </row>
    <row r="15688" spans="6:6" x14ac:dyDescent="0.25">
      <c r="F15688" s="44"/>
    </row>
    <row r="15689" spans="6:6" x14ac:dyDescent="0.25">
      <c r="F15689" s="44"/>
    </row>
    <row r="15690" spans="6:6" x14ac:dyDescent="0.25">
      <c r="F15690" s="44"/>
    </row>
    <row r="15691" spans="6:6" x14ac:dyDescent="0.25">
      <c r="F15691" s="44"/>
    </row>
    <row r="15692" spans="6:6" x14ac:dyDescent="0.25">
      <c r="F15692" s="44"/>
    </row>
    <row r="15693" spans="6:6" x14ac:dyDescent="0.25">
      <c r="F15693" s="44"/>
    </row>
    <row r="15694" spans="6:6" x14ac:dyDescent="0.25">
      <c r="F15694" s="44"/>
    </row>
    <row r="15695" spans="6:6" x14ac:dyDescent="0.25">
      <c r="F15695" s="44"/>
    </row>
    <row r="15696" spans="6:6" x14ac:dyDescent="0.25">
      <c r="F15696" s="44"/>
    </row>
    <row r="15697" spans="6:6" x14ac:dyDescent="0.25">
      <c r="F15697" s="44"/>
    </row>
    <row r="15698" spans="6:6" x14ac:dyDescent="0.25">
      <c r="F15698" s="44"/>
    </row>
    <row r="15699" spans="6:6" x14ac:dyDescent="0.25">
      <c r="F15699" s="44"/>
    </row>
    <row r="15700" spans="6:6" x14ac:dyDescent="0.25">
      <c r="F15700" s="44"/>
    </row>
    <row r="15701" spans="6:6" x14ac:dyDescent="0.25">
      <c r="F15701" s="44"/>
    </row>
    <row r="15702" spans="6:6" x14ac:dyDescent="0.25">
      <c r="F15702" s="44"/>
    </row>
    <row r="15703" spans="6:6" x14ac:dyDescent="0.25">
      <c r="F15703" s="44"/>
    </row>
    <row r="15704" spans="6:6" x14ac:dyDescent="0.25">
      <c r="F15704" s="44"/>
    </row>
    <row r="15705" spans="6:6" x14ac:dyDescent="0.25">
      <c r="F15705" s="44"/>
    </row>
    <row r="15706" spans="6:6" x14ac:dyDescent="0.25">
      <c r="F15706" s="44"/>
    </row>
    <row r="15707" spans="6:6" x14ac:dyDescent="0.25">
      <c r="F15707" s="44"/>
    </row>
    <row r="15708" spans="6:6" x14ac:dyDescent="0.25">
      <c r="F15708" s="44"/>
    </row>
    <row r="15709" spans="6:6" x14ac:dyDescent="0.25">
      <c r="F15709" s="44"/>
    </row>
    <row r="15710" spans="6:6" x14ac:dyDescent="0.25">
      <c r="F15710" s="44"/>
    </row>
    <row r="15711" spans="6:6" x14ac:dyDescent="0.25">
      <c r="F15711" s="44"/>
    </row>
    <row r="15712" spans="6:6" x14ac:dyDescent="0.25">
      <c r="F15712" s="44"/>
    </row>
    <row r="15713" spans="6:6" x14ac:dyDescent="0.25">
      <c r="F15713" s="44"/>
    </row>
    <row r="15714" spans="6:6" x14ac:dyDescent="0.25">
      <c r="F15714" s="44"/>
    </row>
    <row r="15715" spans="6:6" x14ac:dyDescent="0.25">
      <c r="F15715" s="44"/>
    </row>
    <row r="15716" spans="6:6" x14ac:dyDescent="0.25">
      <c r="F15716" s="44"/>
    </row>
    <row r="15717" spans="6:6" x14ac:dyDescent="0.25">
      <c r="F15717" s="44"/>
    </row>
    <row r="15718" spans="6:6" x14ac:dyDescent="0.25">
      <c r="F15718" s="44"/>
    </row>
    <row r="15719" spans="6:6" x14ac:dyDescent="0.25">
      <c r="F15719" s="44"/>
    </row>
    <row r="15720" spans="6:6" x14ac:dyDescent="0.25">
      <c r="F15720" s="44"/>
    </row>
    <row r="15721" spans="6:6" x14ac:dyDescent="0.25">
      <c r="F15721" s="44"/>
    </row>
    <row r="15722" spans="6:6" x14ac:dyDescent="0.25">
      <c r="F15722" s="44"/>
    </row>
    <row r="15723" spans="6:6" x14ac:dyDescent="0.25">
      <c r="F15723" s="44"/>
    </row>
    <row r="15724" spans="6:6" x14ac:dyDescent="0.25">
      <c r="F15724" s="44"/>
    </row>
    <row r="15725" spans="6:6" x14ac:dyDescent="0.25">
      <c r="F15725" s="44"/>
    </row>
    <row r="15726" spans="6:6" x14ac:dyDescent="0.25">
      <c r="F15726" s="44"/>
    </row>
    <row r="15727" spans="6:6" x14ac:dyDescent="0.25">
      <c r="F15727" s="44"/>
    </row>
    <row r="15728" spans="6:6" x14ac:dyDescent="0.25">
      <c r="F15728" s="44"/>
    </row>
    <row r="15729" spans="6:6" x14ac:dyDescent="0.25">
      <c r="F15729" s="44"/>
    </row>
    <row r="15730" spans="6:6" x14ac:dyDescent="0.25">
      <c r="F15730" s="44"/>
    </row>
    <row r="15731" spans="6:6" x14ac:dyDescent="0.25">
      <c r="F15731" s="44"/>
    </row>
    <row r="15732" spans="6:6" x14ac:dyDescent="0.25">
      <c r="F15732" s="44"/>
    </row>
    <row r="15733" spans="6:6" x14ac:dyDescent="0.25">
      <c r="F15733" s="44"/>
    </row>
    <row r="15734" spans="6:6" x14ac:dyDescent="0.25">
      <c r="F15734" s="44"/>
    </row>
    <row r="15735" spans="6:6" x14ac:dyDescent="0.25">
      <c r="F15735" s="44"/>
    </row>
    <row r="15736" spans="6:6" x14ac:dyDescent="0.25">
      <c r="F15736" s="44"/>
    </row>
    <row r="15737" spans="6:6" x14ac:dyDescent="0.25">
      <c r="F15737" s="44"/>
    </row>
    <row r="15738" spans="6:6" x14ac:dyDescent="0.25">
      <c r="F15738" s="44"/>
    </row>
    <row r="15739" spans="6:6" x14ac:dyDescent="0.25">
      <c r="F15739" s="44"/>
    </row>
    <row r="15740" spans="6:6" x14ac:dyDescent="0.25">
      <c r="F15740" s="44"/>
    </row>
    <row r="15741" spans="6:6" x14ac:dyDescent="0.25">
      <c r="F15741" s="44"/>
    </row>
    <row r="15742" spans="6:6" x14ac:dyDescent="0.25">
      <c r="F15742" s="44"/>
    </row>
    <row r="15743" spans="6:6" x14ac:dyDescent="0.25">
      <c r="F15743" s="44"/>
    </row>
    <row r="15744" spans="6:6" x14ac:dyDescent="0.25">
      <c r="F15744" s="44"/>
    </row>
    <row r="15745" spans="6:6" x14ac:dyDescent="0.25">
      <c r="F15745" s="44"/>
    </row>
    <row r="15746" spans="6:6" x14ac:dyDescent="0.25">
      <c r="F15746" s="44"/>
    </row>
    <row r="15747" spans="6:6" x14ac:dyDescent="0.25">
      <c r="F15747" s="44"/>
    </row>
    <row r="15748" spans="6:6" x14ac:dyDescent="0.25">
      <c r="F15748" s="44"/>
    </row>
    <row r="15749" spans="6:6" x14ac:dyDescent="0.25">
      <c r="F15749" s="44"/>
    </row>
    <row r="15750" spans="6:6" x14ac:dyDescent="0.25">
      <c r="F15750" s="44"/>
    </row>
    <row r="15751" spans="6:6" x14ac:dyDescent="0.25">
      <c r="F15751" s="44"/>
    </row>
    <row r="15752" spans="6:6" x14ac:dyDescent="0.25">
      <c r="F15752" s="44"/>
    </row>
    <row r="15753" spans="6:6" x14ac:dyDescent="0.25">
      <c r="F15753" s="44"/>
    </row>
    <row r="15754" spans="6:6" x14ac:dyDescent="0.25">
      <c r="F15754" s="44"/>
    </row>
    <row r="15755" spans="6:6" x14ac:dyDescent="0.25">
      <c r="F15755" s="44"/>
    </row>
    <row r="15756" spans="6:6" x14ac:dyDescent="0.25">
      <c r="F15756" s="44"/>
    </row>
    <row r="15757" spans="6:6" x14ac:dyDescent="0.25">
      <c r="F15757" s="44"/>
    </row>
    <row r="15758" spans="6:6" x14ac:dyDescent="0.25">
      <c r="F15758" s="44"/>
    </row>
    <row r="15759" spans="6:6" x14ac:dyDescent="0.25">
      <c r="F15759" s="44"/>
    </row>
    <row r="15760" spans="6:6" x14ac:dyDescent="0.25">
      <c r="F15760" s="44"/>
    </row>
    <row r="15761" spans="6:6" x14ac:dyDescent="0.25">
      <c r="F15761" s="44"/>
    </row>
    <row r="15762" spans="6:6" x14ac:dyDescent="0.25">
      <c r="F15762" s="44"/>
    </row>
    <row r="15763" spans="6:6" x14ac:dyDescent="0.25">
      <c r="F15763" s="44"/>
    </row>
    <row r="15764" spans="6:6" x14ac:dyDescent="0.25">
      <c r="F15764" s="44"/>
    </row>
    <row r="15765" spans="6:6" x14ac:dyDescent="0.25">
      <c r="F15765" s="44"/>
    </row>
    <row r="15766" spans="6:6" x14ac:dyDescent="0.25">
      <c r="F15766" s="44"/>
    </row>
    <row r="15767" spans="6:6" x14ac:dyDescent="0.25">
      <c r="F15767" s="44"/>
    </row>
    <row r="15768" spans="6:6" x14ac:dyDescent="0.25">
      <c r="F15768" s="44"/>
    </row>
    <row r="15769" spans="6:6" x14ac:dyDescent="0.25">
      <c r="F15769" s="44"/>
    </row>
    <row r="15770" spans="6:6" x14ac:dyDescent="0.25">
      <c r="F15770" s="44"/>
    </row>
    <row r="15771" spans="6:6" x14ac:dyDescent="0.25">
      <c r="F15771" s="44"/>
    </row>
    <row r="15772" spans="6:6" x14ac:dyDescent="0.25">
      <c r="F15772" s="44"/>
    </row>
    <row r="15773" spans="6:6" x14ac:dyDescent="0.25">
      <c r="F15773" s="44"/>
    </row>
    <row r="15774" spans="6:6" x14ac:dyDescent="0.25">
      <c r="F15774" s="44"/>
    </row>
    <row r="15775" spans="6:6" x14ac:dyDescent="0.25">
      <c r="F15775" s="44"/>
    </row>
    <row r="15776" spans="6:6" x14ac:dyDescent="0.25">
      <c r="F15776" s="44"/>
    </row>
    <row r="15777" spans="6:6" x14ac:dyDescent="0.25">
      <c r="F15777" s="44"/>
    </row>
    <row r="15778" spans="6:6" x14ac:dyDescent="0.25">
      <c r="F15778" s="44"/>
    </row>
    <row r="15779" spans="6:6" x14ac:dyDescent="0.25">
      <c r="F15779" s="44"/>
    </row>
    <row r="15780" spans="6:6" x14ac:dyDescent="0.25">
      <c r="F15780" s="44"/>
    </row>
    <row r="15781" spans="6:6" x14ac:dyDescent="0.25">
      <c r="F15781" s="44"/>
    </row>
    <row r="15782" spans="6:6" x14ac:dyDescent="0.25">
      <c r="F15782" s="44"/>
    </row>
    <row r="15783" spans="6:6" x14ac:dyDescent="0.25">
      <c r="F15783" s="44"/>
    </row>
    <row r="15784" spans="6:6" x14ac:dyDescent="0.25">
      <c r="F15784" s="44"/>
    </row>
    <row r="15785" spans="6:6" x14ac:dyDescent="0.25">
      <c r="F15785" s="44"/>
    </row>
    <row r="15786" spans="6:6" x14ac:dyDescent="0.25">
      <c r="F15786" s="44"/>
    </row>
    <row r="15787" spans="6:6" x14ac:dyDescent="0.25">
      <c r="F15787" s="44"/>
    </row>
    <row r="15788" spans="6:6" x14ac:dyDescent="0.25">
      <c r="F15788" s="44"/>
    </row>
    <row r="15789" spans="6:6" x14ac:dyDescent="0.25">
      <c r="F15789" s="44"/>
    </row>
    <row r="15790" spans="6:6" x14ac:dyDescent="0.25">
      <c r="F15790" s="44"/>
    </row>
    <row r="15791" spans="6:6" x14ac:dyDescent="0.25">
      <c r="F15791" s="44"/>
    </row>
    <row r="15792" spans="6:6" x14ac:dyDescent="0.25">
      <c r="F15792" s="44"/>
    </row>
    <row r="15793" spans="6:6" x14ac:dyDescent="0.25">
      <c r="F15793" s="44"/>
    </row>
    <row r="15794" spans="6:6" x14ac:dyDescent="0.25">
      <c r="F15794" s="44"/>
    </row>
    <row r="15795" spans="6:6" x14ac:dyDescent="0.25">
      <c r="F15795" s="44"/>
    </row>
    <row r="15796" spans="6:6" x14ac:dyDescent="0.25">
      <c r="F15796" s="44"/>
    </row>
    <row r="15797" spans="6:6" x14ac:dyDescent="0.25">
      <c r="F15797" s="44"/>
    </row>
    <row r="15798" spans="6:6" x14ac:dyDescent="0.25">
      <c r="F15798" s="44"/>
    </row>
    <row r="15799" spans="6:6" x14ac:dyDescent="0.25">
      <c r="F15799" s="44"/>
    </row>
    <row r="15800" spans="6:6" x14ac:dyDescent="0.25">
      <c r="F15800" s="44"/>
    </row>
    <row r="15801" spans="6:6" x14ac:dyDescent="0.25">
      <c r="F15801" s="44"/>
    </row>
    <row r="15802" spans="6:6" x14ac:dyDescent="0.25">
      <c r="F15802" s="44"/>
    </row>
    <row r="15803" spans="6:6" x14ac:dyDescent="0.25">
      <c r="F15803" s="44"/>
    </row>
    <row r="15804" spans="6:6" x14ac:dyDescent="0.25">
      <c r="F15804" s="44"/>
    </row>
    <row r="15805" spans="6:6" x14ac:dyDescent="0.25">
      <c r="F15805" s="44"/>
    </row>
    <row r="15806" spans="6:6" x14ac:dyDescent="0.25">
      <c r="F15806" s="44"/>
    </row>
    <row r="15807" spans="6:6" x14ac:dyDescent="0.25">
      <c r="F15807" s="44"/>
    </row>
    <row r="15808" spans="6:6" x14ac:dyDescent="0.25">
      <c r="F15808" s="44"/>
    </row>
    <row r="15809" spans="6:6" x14ac:dyDescent="0.25">
      <c r="F15809" s="44"/>
    </row>
    <row r="15810" spans="6:6" x14ac:dyDescent="0.25">
      <c r="F15810" s="44"/>
    </row>
    <row r="15811" spans="6:6" x14ac:dyDescent="0.25">
      <c r="F15811" s="44"/>
    </row>
    <row r="15812" spans="6:6" x14ac:dyDescent="0.25">
      <c r="F15812" s="44"/>
    </row>
    <row r="15813" spans="6:6" x14ac:dyDescent="0.25">
      <c r="F15813" s="44"/>
    </row>
    <row r="15814" spans="6:6" x14ac:dyDescent="0.25">
      <c r="F15814" s="44"/>
    </row>
    <row r="15815" spans="6:6" x14ac:dyDescent="0.25">
      <c r="F15815" s="44"/>
    </row>
    <row r="15816" spans="6:6" x14ac:dyDescent="0.25">
      <c r="F15816" s="44"/>
    </row>
    <row r="15817" spans="6:6" x14ac:dyDescent="0.25">
      <c r="F15817" s="44"/>
    </row>
    <row r="15818" spans="6:6" x14ac:dyDescent="0.25">
      <c r="F15818" s="44"/>
    </row>
    <row r="15819" spans="6:6" x14ac:dyDescent="0.25">
      <c r="F15819" s="44"/>
    </row>
    <row r="15820" spans="6:6" x14ac:dyDescent="0.25">
      <c r="F15820" s="44"/>
    </row>
    <row r="15821" spans="6:6" x14ac:dyDescent="0.25">
      <c r="F15821" s="44"/>
    </row>
    <row r="15822" spans="6:6" x14ac:dyDescent="0.25">
      <c r="F15822" s="44"/>
    </row>
    <row r="15823" spans="6:6" x14ac:dyDescent="0.25">
      <c r="F15823" s="44"/>
    </row>
    <row r="15824" spans="6:6" x14ac:dyDescent="0.25">
      <c r="F15824" s="44"/>
    </row>
    <row r="15825" spans="6:6" x14ac:dyDescent="0.25">
      <c r="F15825" s="44"/>
    </row>
    <row r="15826" spans="6:6" x14ac:dyDescent="0.25">
      <c r="F15826" s="44"/>
    </row>
    <row r="15827" spans="6:6" x14ac:dyDescent="0.25">
      <c r="F15827" s="44"/>
    </row>
    <row r="15828" spans="6:6" x14ac:dyDescent="0.25">
      <c r="F15828" s="44"/>
    </row>
    <row r="15829" spans="6:6" x14ac:dyDescent="0.25">
      <c r="F15829" s="44"/>
    </row>
    <row r="15830" spans="6:6" x14ac:dyDescent="0.25">
      <c r="F15830" s="44"/>
    </row>
    <row r="15831" spans="6:6" x14ac:dyDescent="0.25">
      <c r="F15831" s="44"/>
    </row>
    <row r="15832" spans="6:6" x14ac:dyDescent="0.25">
      <c r="F15832" s="44"/>
    </row>
    <row r="15833" spans="6:6" x14ac:dyDescent="0.25">
      <c r="F15833" s="44"/>
    </row>
    <row r="15834" spans="6:6" x14ac:dyDescent="0.25">
      <c r="F15834" s="44"/>
    </row>
    <row r="15835" spans="6:6" x14ac:dyDescent="0.25">
      <c r="F15835" s="44"/>
    </row>
    <row r="15836" spans="6:6" x14ac:dyDescent="0.25">
      <c r="F15836" s="44"/>
    </row>
    <row r="15837" spans="6:6" x14ac:dyDescent="0.25">
      <c r="F15837" s="44"/>
    </row>
    <row r="15838" spans="6:6" x14ac:dyDescent="0.25">
      <c r="F15838" s="44"/>
    </row>
    <row r="15839" spans="6:6" x14ac:dyDescent="0.25">
      <c r="F15839" s="44"/>
    </row>
    <row r="15840" spans="6:6" x14ac:dyDescent="0.25">
      <c r="F15840" s="44"/>
    </row>
    <row r="15841" spans="6:6" x14ac:dyDescent="0.25">
      <c r="F15841" s="44"/>
    </row>
    <row r="15842" spans="6:6" x14ac:dyDescent="0.25">
      <c r="F15842" s="44"/>
    </row>
    <row r="15843" spans="6:6" x14ac:dyDescent="0.25">
      <c r="F15843" s="44"/>
    </row>
    <row r="15844" spans="6:6" x14ac:dyDescent="0.25">
      <c r="F15844" s="44"/>
    </row>
    <row r="15845" spans="6:6" x14ac:dyDescent="0.25">
      <c r="F15845" s="44"/>
    </row>
    <row r="15846" spans="6:6" x14ac:dyDescent="0.25">
      <c r="F15846" s="44"/>
    </row>
    <row r="15847" spans="6:6" x14ac:dyDescent="0.25">
      <c r="F15847" s="44"/>
    </row>
    <row r="15848" spans="6:6" x14ac:dyDescent="0.25">
      <c r="F15848" s="44"/>
    </row>
    <row r="15849" spans="6:6" x14ac:dyDescent="0.25">
      <c r="F15849" s="44"/>
    </row>
    <row r="15850" spans="6:6" x14ac:dyDescent="0.25">
      <c r="F15850" s="44"/>
    </row>
    <row r="15851" spans="6:6" x14ac:dyDescent="0.25">
      <c r="F15851" s="44"/>
    </row>
    <row r="15852" spans="6:6" x14ac:dyDescent="0.25">
      <c r="F15852" s="44"/>
    </row>
    <row r="15853" spans="6:6" x14ac:dyDescent="0.25">
      <c r="F15853" s="44"/>
    </row>
    <row r="15854" spans="6:6" x14ac:dyDescent="0.25">
      <c r="F15854" s="44"/>
    </row>
    <row r="15855" spans="6:6" x14ac:dyDescent="0.25">
      <c r="F15855" s="44"/>
    </row>
    <row r="15856" spans="6:6" x14ac:dyDescent="0.25">
      <c r="F15856" s="44"/>
    </row>
    <row r="15857" spans="6:6" x14ac:dyDescent="0.25">
      <c r="F15857" s="44"/>
    </row>
    <row r="15858" spans="6:6" x14ac:dyDescent="0.25">
      <c r="F15858" s="44"/>
    </row>
    <row r="15859" spans="6:6" x14ac:dyDescent="0.25">
      <c r="F15859" s="44"/>
    </row>
    <row r="15860" spans="6:6" x14ac:dyDescent="0.25">
      <c r="F15860" s="44"/>
    </row>
    <row r="15861" spans="6:6" x14ac:dyDescent="0.25">
      <c r="F15861" s="44"/>
    </row>
    <row r="15862" spans="6:6" x14ac:dyDescent="0.25">
      <c r="F15862" s="44"/>
    </row>
    <row r="15863" spans="6:6" x14ac:dyDescent="0.25">
      <c r="F15863" s="44"/>
    </row>
    <row r="15864" spans="6:6" x14ac:dyDescent="0.25">
      <c r="F15864" s="44"/>
    </row>
    <row r="15865" spans="6:6" x14ac:dyDescent="0.25">
      <c r="F15865" s="44"/>
    </row>
    <row r="15866" spans="6:6" x14ac:dyDescent="0.25">
      <c r="F15866" s="44"/>
    </row>
    <row r="15867" spans="6:6" x14ac:dyDescent="0.25">
      <c r="F15867" s="44"/>
    </row>
    <row r="15868" spans="6:6" x14ac:dyDescent="0.25">
      <c r="F15868" s="44"/>
    </row>
    <row r="15869" spans="6:6" x14ac:dyDescent="0.25">
      <c r="F15869" s="44"/>
    </row>
    <row r="15870" spans="6:6" x14ac:dyDescent="0.25">
      <c r="F15870" s="44"/>
    </row>
    <row r="15871" spans="6:6" x14ac:dyDescent="0.25">
      <c r="F15871" s="44"/>
    </row>
    <row r="15872" spans="6:6" x14ac:dyDescent="0.25">
      <c r="F15872" s="44"/>
    </row>
    <row r="15873" spans="6:6" x14ac:dyDescent="0.25">
      <c r="F15873" s="44"/>
    </row>
    <row r="15874" spans="6:6" x14ac:dyDescent="0.25">
      <c r="F15874" s="44"/>
    </row>
    <row r="15875" spans="6:6" x14ac:dyDescent="0.25">
      <c r="F15875" s="44"/>
    </row>
    <row r="15876" spans="6:6" x14ac:dyDescent="0.25">
      <c r="F15876" s="44"/>
    </row>
    <row r="15877" spans="6:6" x14ac:dyDescent="0.25">
      <c r="F15877" s="44"/>
    </row>
    <row r="15878" spans="6:6" x14ac:dyDescent="0.25">
      <c r="F15878" s="44"/>
    </row>
    <row r="15879" spans="6:6" x14ac:dyDescent="0.25">
      <c r="F15879" s="44"/>
    </row>
    <row r="15880" spans="6:6" x14ac:dyDescent="0.25">
      <c r="F15880" s="44"/>
    </row>
    <row r="15881" spans="6:6" x14ac:dyDescent="0.25">
      <c r="F15881" s="44"/>
    </row>
    <row r="15882" spans="6:6" x14ac:dyDescent="0.25">
      <c r="F15882" s="44"/>
    </row>
    <row r="15883" spans="6:6" x14ac:dyDescent="0.25">
      <c r="F15883" s="44"/>
    </row>
    <row r="15884" spans="6:6" x14ac:dyDescent="0.25">
      <c r="F15884" s="44"/>
    </row>
    <row r="15885" spans="6:6" x14ac:dyDescent="0.25">
      <c r="F15885" s="44"/>
    </row>
    <row r="15886" spans="6:6" x14ac:dyDescent="0.25">
      <c r="F15886" s="44"/>
    </row>
    <row r="15887" spans="6:6" x14ac:dyDescent="0.25">
      <c r="F15887" s="44"/>
    </row>
    <row r="15888" spans="6:6" x14ac:dyDescent="0.25">
      <c r="F15888" s="44"/>
    </row>
    <row r="15889" spans="6:6" x14ac:dyDescent="0.25">
      <c r="F15889" s="44"/>
    </row>
    <row r="15890" spans="6:6" x14ac:dyDescent="0.25">
      <c r="F15890" s="44"/>
    </row>
    <row r="15891" spans="6:6" x14ac:dyDescent="0.25">
      <c r="F15891" s="44"/>
    </row>
    <row r="15892" spans="6:6" x14ac:dyDescent="0.25">
      <c r="F15892" s="44"/>
    </row>
    <row r="15893" spans="6:6" x14ac:dyDescent="0.25">
      <c r="F15893" s="44"/>
    </row>
    <row r="15894" spans="6:6" x14ac:dyDescent="0.25">
      <c r="F15894" s="44"/>
    </row>
    <row r="15895" spans="6:6" x14ac:dyDescent="0.25">
      <c r="F15895" s="44"/>
    </row>
    <row r="15896" spans="6:6" x14ac:dyDescent="0.25">
      <c r="F15896" s="44"/>
    </row>
    <row r="15897" spans="6:6" x14ac:dyDescent="0.25">
      <c r="F15897" s="44"/>
    </row>
    <row r="15898" spans="6:6" x14ac:dyDescent="0.25">
      <c r="F15898" s="44"/>
    </row>
    <row r="15899" spans="6:6" x14ac:dyDescent="0.25">
      <c r="F15899" s="44"/>
    </row>
    <row r="15900" spans="6:6" x14ac:dyDescent="0.25">
      <c r="F15900" s="44"/>
    </row>
    <row r="15901" spans="6:6" x14ac:dyDescent="0.25">
      <c r="F15901" s="44"/>
    </row>
    <row r="15902" spans="6:6" x14ac:dyDescent="0.25">
      <c r="F15902" s="44"/>
    </row>
    <row r="15903" spans="6:6" x14ac:dyDescent="0.25">
      <c r="F15903" s="44"/>
    </row>
    <row r="15904" spans="6:6" x14ac:dyDescent="0.25">
      <c r="F15904" s="44"/>
    </row>
    <row r="15905" spans="6:6" x14ac:dyDescent="0.25">
      <c r="F15905" s="44"/>
    </row>
    <row r="15906" spans="6:6" x14ac:dyDescent="0.25">
      <c r="F15906" s="44"/>
    </row>
    <row r="15907" spans="6:6" x14ac:dyDescent="0.25">
      <c r="F15907" s="44"/>
    </row>
    <row r="15908" spans="6:6" x14ac:dyDescent="0.25">
      <c r="F15908" s="44"/>
    </row>
    <row r="15909" spans="6:6" x14ac:dyDescent="0.25">
      <c r="F15909" s="44"/>
    </row>
    <row r="15910" spans="6:6" x14ac:dyDescent="0.25">
      <c r="F15910" s="44"/>
    </row>
    <row r="15911" spans="6:6" x14ac:dyDescent="0.25">
      <c r="F15911" s="44"/>
    </row>
    <row r="15912" spans="6:6" x14ac:dyDescent="0.25">
      <c r="F15912" s="44"/>
    </row>
    <row r="15913" spans="6:6" x14ac:dyDescent="0.25">
      <c r="F15913" s="44"/>
    </row>
    <row r="15914" spans="6:6" x14ac:dyDescent="0.25">
      <c r="F15914" s="44"/>
    </row>
    <row r="15915" spans="6:6" x14ac:dyDescent="0.25">
      <c r="F15915" s="44"/>
    </row>
    <row r="15916" spans="6:6" x14ac:dyDescent="0.25">
      <c r="F15916" s="44"/>
    </row>
    <row r="15917" spans="6:6" x14ac:dyDescent="0.25">
      <c r="F15917" s="44"/>
    </row>
    <row r="15918" spans="6:6" x14ac:dyDescent="0.25">
      <c r="F15918" s="44"/>
    </row>
    <row r="15919" spans="6:6" x14ac:dyDescent="0.25">
      <c r="F15919" s="44"/>
    </row>
    <row r="15920" spans="6:6" x14ac:dyDescent="0.25">
      <c r="F15920" s="44"/>
    </row>
    <row r="15921" spans="6:6" x14ac:dyDescent="0.25">
      <c r="F15921" s="44"/>
    </row>
    <row r="15922" spans="6:6" x14ac:dyDescent="0.25">
      <c r="F15922" s="44"/>
    </row>
    <row r="15923" spans="6:6" x14ac:dyDescent="0.25">
      <c r="F15923" s="44"/>
    </row>
    <row r="15924" spans="6:6" x14ac:dyDescent="0.25">
      <c r="F15924" s="44"/>
    </row>
    <row r="15925" spans="6:6" x14ac:dyDescent="0.25">
      <c r="F15925" s="44"/>
    </row>
    <row r="15926" spans="6:6" x14ac:dyDescent="0.25">
      <c r="F15926" s="44"/>
    </row>
    <row r="15927" spans="6:6" x14ac:dyDescent="0.25">
      <c r="F15927" s="44"/>
    </row>
    <row r="15928" spans="6:6" x14ac:dyDescent="0.25">
      <c r="F15928" s="44"/>
    </row>
    <row r="15929" spans="6:6" x14ac:dyDescent="0.25">
      <c r="F15929" s="44"/>
    </row>
    <row r="15930" spans="6:6" x14ac:dyDescent="0.25">
      <c r="F15930" s="44"/>
    </row>
    <row r="15931" spans="6:6" x14ac:dyDescent="0.25">
      <c r="F15931" s="44"/>
    </row>
    <row r="15932" spans="6:6" x14ac:dyDescent="0.25">
      <c r="F15932" s="44"/>
    </row>
    <row r="15933" spans="6:6" x14ac:dyDescent="0.25">
      <c r="F15933" s="44"/>
    </row>
    <row r="15934" spans="6:6" x14ac:dyDescent="0.25">
      <c r="F15934" s="44"/>
    </row>
    <row r="15935" spans="6:6" x14ac:dyDescent="0.25">
      <c r="F15935" s="44"/>
    </row>
    <row r="15936" spans="6:6" x14ac:dyDescent="0.25">
      <c r="F15936" s="44"/>
    </row>
    <row r="15937" spans="6:6" x14ac:dyDescent="0.25">
      <c r="F15937" s="44"/>
    </row>
    <row r="15938" spans="6:6" x14ac:dyDescent="0.25">
      <c r="F15938" s="44"/>
    </row>
    <row r="15939" spans="6:6" x14ac:dyDescent="0.25">
      <c r="F15939" s="44"/>
    </row>
    <row r="15940" spans="6:6" x14ac:dyDescent="0.25">
      <c r="F15940" s="44"/>
    </row>
    <row r="15941" spans="6:6" x14ac:dyDescent="0.25">
      <c r="F15941" s="44"/>
    </row>
    <row r="15942" spans="6:6" x14ac:dyDescent="0.25">
      <c r="F15942" s="44"/>
    </row>
    <row r="15943" spans="6:6" x14ac:dyDescent="0.25">
      <c r="F15943" s="44"/>
    </row>
    <row r="15944" spans="6:6" x14ac:dyDescent="0.25">
      <c r="F15944" s="44"/>
    </row>
    <row r="15945" spans="6:6" x14ac:dyDescent="0.25">
      <c r="F15945" s="44"/>
    </row>
    <row r="15946" spans="6:6" x14ac:dyDescent="0.25">
      <c r="F15946" s="44"/>
    </row>
    <row r="15947" spans="6:6" x14ac:dyDescent="0.25">
      <c r="F15947" s="44"/>
    </row>
    <row r="15948" spans="6:6" x14ac:dyDescent="0.25">
      <c r="F15948" s="44"/>
    </row>
    <row r="15949" spans="6:6" x14ac:dyDescent="0.25">
      <c r="F15949" s="44"/>
    </row>
    <row r="15950" spans="6:6" x14ac:dyDescent="0.25">
      <c r="F15950" s="44"/>
    </row>
    <row r="15951" spans="6:6" x14ac:dyDescent="0.25">
      <c r="F15951" s="44"/>
    </row>
    <row r="15952" spans="6:6" x14ac:dyDescent="0.25">
      <c r="F15952" s="44"/>
    </row>
    <row r="15953" spans="6:6" x14ac:dyDescent="0.25">
      <c r="F15953" s="44"/>
    </row>
    <row r="15954" spans="6:6" x14ac:dyDescent="0.25">
      <c r="F15954" s="44"/>
    </row>
    <row r="15955" spans="6:6" x14ac:dyDescent="0.25">
      <c r="F15955" s="44"/>
    </row>
    <row r="15956" spans="6:6" x14ac:dyDescent="0.25">
      <c r="F15956" s="44"/>
    </row>
    <row r="15957" spans="6:6" x14ac:dyDescent="0.25">
      <c r="F15957" s="44"/>
    </row>
    <row r="15958" spans="6:6" x14ac:dyDescent="0.25">
      <c r="F15958" s="44"/>
    </row>
    <row r="15959" spans="6:6" x14ac:dyDescent="0.25">
      <c r="F15959" s="44"/>
    </row>
    <row r="15960" spans="6:6" x14ac:dyDescent="0.25">
      <c r="F15960" s="44"/>
    </row>
    <row r="15961" spans="6:6" x14ac:dyDescent="0.25">
      <c r="F15961" s="44"/>
    </row>
    <row r="15962" spans="6:6" x14ac:dyDescent="0.25">
      <c r="F15962" s="44"/>
    </row>
    <row r="15963" spans="6:6" x14ac:dyDescent="0.25">
      <c r="F15963" s="44"/>
    </row>
    <row r="15964" spans="6:6" x14ac:dyDescent="0.25">
      <c r="F15964" s="44"/>
    </row>
    <row r="15965" spans="6:6" x14ac:dyDescent="0.25">
      <c r="F15965" s="44"/>
    </row>
    <row r="15966" spans="6:6" x14ac:dyDescent="0.25">
      <c r="F15966" s="44"/>
    </row>
    <row r="15967" spans="6:6" x14ac:dyDescent="0.25">
      <c r="F15967" s="44"/>
    </row>
    <row r="15968" spans="6:6" x14ac:dyDescent="0.25">
      <c r="F15968" s="44"/>
    </row>
    <row r="15969" spans="6:6" x14ac:dyDescent="0.25">
      <c r="F15969" s="44"/>
    </row>
    <row r="15970" spans="6:6" x14ac:dyDescent="0.25">
      <c r="F15970" s="44"/>
    </row>
    <row r="15971" spans="6:6" x14ac:dyDescent="0.25">
      <c r="F15971" s="44"/>
    </row>
    <row r="15972" spans="6:6" x14ac:dyDescent="0.25">
      <c r="F15972" s="44"/>
    </row>
    <row r="15973" spans="6:6" x14ac:dyDescent="0.25">
      <c r="F15973" s="44"/>
    </row>
    <row r="15974" spans="6:6" x14ac:dyDescent="0.25">
      <c r="F15974" s="44"/>
    </row>
    <row r="15975" spans="6:6" x14ac:dyDescent="0.25">
      <c r="F15975" s="44"/>
    </row>
    <row r="15976" spans="6:6" x14ac:dyDescent="0.25">
      <c r="F15976" s="44"/>
    </row>
    <row r="15977" spans="6:6" x14ac:dyDescent="0.25">
      <c r="F15977" s="44"/>
    </row>
    <row r="15978" spans="6:6" x14ac:dyDescent="0.25">
      <c r="F15978" s="44"/>
    </row>
    <row r="15979" spans="6:6" x14ac:dyDescent="0.25">
      <c r="F15979" s="44"/>
    </row>
    <row r="15980" spans="6:6" x14ac:dyDescent="0.25">
      <c r="F15980" s="44"/>
    </row>
    <row r="15981" spans="6:6" x14ac:dyDescent="0.25">
      <c r="F15981" s="44"/>
    </row>
    <row r="15982" spans="6:6" x14ac:dyDescent="0.25">
      <c r="F15982" s="44"/>
    </row>
    <row r="15983" spans="6:6" x14ac:dyDescent="0.25">
      <c r="F15983" s="44"/>
    </row>
    <row r="15984" spans="6:6" x14ac:dyDescent="0.25">
      <c r="F15984" s="44"/>
    </row>
    <row r="15985" spans="6:6" x14ac:dyDescent="0.25">
      <c r="F15985" s="44"/>
    </row>
    <row r="15986" spans="6:6" x14ac:dyDescent="0.25">
      <c r="F15986" s="44"/>
    </row>
    <row r="15987" spans="6:6" x14ac:dyDescent="0.25">
      <c r="F15987" s="44"/>
    </row>
    <row r="15988" spans="6:6" x14ac:dyDescent="0.25">
      <c r="F15988" s="44"/>
    </row>
    <row r="15989" spans="6:6" x14ac:dyDescent="0.25">
      <c r="F15989" s="44"/>
    </row>
    <row r="15990" spans="6:6" x14ac:dyDescent="0.25">
      <c r="F15990" s="44"/>
    </row>
    <row r="15991" spans="6:6" x14ac:dyDescent="0.25">
      <c r="F15991" s="44"/>
    </row>
    <row r="15992" spans="6:6" x14ac:dyDescent="0.25">
      <c r="F15992" s="44"/>
    </row>
    <row r="15993" spans="6:6" x14ac:dyDescent="0.25">
      <c r="F15993" s="44"/>
    </row>
    <row r="15994" spans="6:6" x14ac:dyDescent="0.25">
      <c r="F15994" s="44"/>
    </row>
    <row r="15995" spans="6:6" x14ac:dyDescent="0.25">
      <c r="F15995" s="44"/>
    </row>
    <row r="15996" spans="6:6" x14ac:dyDescent="0.25">
      <c r="F15996" s="44"/>
    </row>
    <row r="15997" spans="6:6" x14ac:dyDescent="0.25">
      <c r="F15997" s="44"/>
    </row>
    <row r="15998" spans="6:6" x14ac:dyDescent="0.25">
      <c r="F15998" s="44"/>
    </row>
    <row r="15999" spans="6:6" x14ac:dyDescent="0.25">
      <c r="F15999" s="44"/>
    </row>
    <row r="16000" spans="6:6" x14ac:dyDescent="0.25">
      <c r="F16000" s="44"/>
    </row>
    <row r="16001" spans="6:6" x14ac:dyDescent="0.25">
      <c r="F16001" s="44"/>
    </row>
    <row r="16002" spans="6:6" x14ac:dyDescent="0.25">
      <c r="F16002" s="44"/>
    </row>
    <row r="16003" spans="6:6" x14ac:dyDescent="0.25">
      <c r="F16003" s="44"/>
    </row>
    <row r="16004" spans="6:6" x14ac:dyDescent="0.25">
      <c r="F16004" s="44"/>
    </row>
    <row r="16005" spans="6:6" x14ac:dyDescent="0.25">
      <c r="F16005" s="44"/>
    </row>
    <row r="16006" spans="6:6" x14ac:dyDescent="0.25">
      <c r="F16006" s="44"/>
    </row>
    <row r="16007" spans="6:6" x14ac:dyDescent="0.25">
      <c r="F16007" s="44"/>
    </row>
    <row r="16008" spans="6:6" x14ac:dyDescent="0.25">
      <c r="F16008" s="44"/>
    </row>
    <row r="16009" spans="6:6" x14ac:dyDescent="0.25">
      <c r="F16009" s="44"/>
    </row>
    <row r="16010" spans="6:6" x14ac:dyDescent="0.25">
      <c r="F16010" s="44"/>
    </row>
    <row r="16011" spans="6:6" x14ac:dyDescent="0.25">
      <c r="F16011" s="44"/>
    </row>
    <row r="16012" spans="6:6" x14ac:dyDescent="0.25">
      <c r="F16012" s="44"/>
    </row>
    <row r="16013" spans="6:6" x14ac:dyDescent="0.25">
      <c r="F16013" s="44"/>
    </row>
    <row r="16014" spans="6:6" x14ac:dyDescent="0.25">
      <c r="F16014" s="44"/>
    </row>
    <row r="16015" spans="6:6" x14ac:dyDescent="0.25">
      <c r="F16015" s="44"/>
    </row>
    <row r="16016" spans="6:6" x14ac:dyDescent="0.25">
      <c r="F16016" s="44"/>
    </row>
    <row r="16017" spans="6:6" x14ac:dyDescent="0.25">
      <c r="F16017" s="44"/>
    </row>
    <row r="16018" spans="6:6" x14ac:dyDescent="0.25">
      <c r="F16018" s="44"/>
    </row>
    <row r="16019" spans="6:6" x14ac:dyDescent="0.25">
      <c r="F16019" s="44"/>
    </row>
    <row r="16020" spans="6:6" x14ac:dyDescent="0.25">
      <c r="F16020" s="44"/>
    </row>
    <row r="16021" spans="6:6" x14ac:dyDescent="0.25">
      <c r="F16021" s="44"/>
    </row>
    <row r="16022" spans="6:6" x14ac:dyDescent="0.25">
      <c r="F16022" s="44"/>
    </row>
    <row r="16023" spans="6:6" x14ac:dyDescent="0.25">
      <c r="F16023" s="44"/>
    </row>
    <row r="16024" spans="6:6" x14ac:dyDescent="0.25">
      <c r="F16024" s="44"/>
    </row>
    <row r="16025" spans="6:6" x14ac:dyDescent="0.25">
      <c r="F16025" s="44"/>
    </row>
    <row r="16026" spans="6:6" x14ac:dyDescent="0.25">
      <c r="F16026" s="44"/>
    </row>
    <row r="16027" spans="6:6" x14ac:dyDescent="0.25">
      <c r="F16027" s="44"/>
    </row>
    <row r="16028" spans="6:6" x14ac:dyDescent="0.25">
      <c r="F16028" s="44"/>
    </row>
    <row r="16029" spans="6:6" x14ac:dyDescent="0.25">
      <c r="F16029" s="44"/>
    </row>
    <row r="16030" spans="6:6" x14ac:dyDescent="0.25">
      <c r="F16030" s="44"/>
    </row>
    <row r="16031" spans="6:6" x14ac:dyDescent="0.25">
      <c r="F16031" s="44"/>
    </row>
    <row r="16032" spans="6:6" x14ac:dyDescent="0.25">
      <c r="F16032" s="44"/>
    </row>
    <row r="16033" spans="6:6" x14ac:dyDescent="0.25">
      <c r="F16033" s="44"/>
    </row>
    <row r="16034" spans="6:6" x14ac:dyDescent="0.25">
      <c r="F16034" s="44"/>
    </row>
    <row r="16035" spans="6:6" x14ac:dyDescent="0.25">
      <c r="F16035" s="44"/>
    </row>
    <row r="16036" spans="6:6" x14ac:dyDescent="0.25">
      <c r="F16036" s="44"/>
    </row>
    <row r="16037" spans="6:6" x14ac:dyDescent="0.25">
      <c r="F16037" s="44"/>
    </row>
    <row r="16038" spans="6:6" x14ac:dyDescent="0.25">
      <c r="F16038" s="44"/>
    </row>
    <row r="16039" spans="6:6" x14ac:dyDescent="0.25">
      <c r="F16039" s="44"/>
    </row>
    <row r="16040" spans="6:6" x14ac:dyDescent="0.25">
      <c r="F16040" s="44"/>
    </row>
    <row r="16041" spans="6:6" x14ac:dyDescent="0.25">
      <c r="F16041" s="44"/>
    </row>
    <row r="16042" spans="6:6" x14ac:dyDescent="0.25">
      <c r="F16042" s="44"/>
    </row>
    <row r="16043" spans="6:6" x14ac:dyDescent="0.25">
      <c r="F16043" s="44"/>
    </row>
    <row r="16044" spans="6:6" x14ac:dyDescent="0.25">
      <c r="F16044" s="44"/>
    </row>
    <row r="16045" spans="6:6" x14ac:dyDescent="0.25">
      <c r="F16045" s="44"/>
    </row>
    <row r="16046" spans="6:6" x14ac:dyDescent="0.25">
      <c r="F16046" s="44"/>
    </row>
    <row r="16047" spans="6:6" x14ac:dyDescent="0.25">
      <c r="F16047" s="44"/>
    </row>
    <row r="16048" spans="6:6" x14ac:dyDescent="0.25">
      <c r="F16048" s="44"/>
    </row>
    <row r="16049" spans="6:6" x14ac:dyDescent="0.25">
      <c r="F16049" s="44"/>
    </row>
    <row r="16050" spans="6:6" x14ac:dyDescent="0.25">
      <c r="F16050" s="44"/>
    </row>
    <row r="16051" spans="6:6" x14ac:dyDescent="0.25">
      <c r="F16051" s="44"/>
    </row>
    <row r="16052" spans="6:6" x14ac:dyDescent="0.25">
      <c r="F16052" s="44"/>
    </row>
    <row r="16053" spans="6:6" x14ac:dyDescent="0.25">
      <c r="F16053" s="44"/>
    </row>
    <row r="16054" spans="6:6" x14ac:dyDescent="0.25">
      <c r="F16054" s="44"/>
    </row>
    <row r="16055" spans="6:6" x14ac:dyDescent="0.25">
      <c r="F16055" s="44"/>
    </row>
    <row r="16056" spans="6:6" x14ac:dyDescent="0.25">
      <c r="F16056" s="44"/>
    </row>
    <row r="16057" spans="6:6" x14ac:dyDescent="0.25">
      <c r="F16057" s="44"/>
    </row>
    <row r="16058" spans="6:6" x14ac:dyDescent="0.25">
      <c r="F16058" s="44"/>
    </row>
    <row r="16059" spans="6:6" x14ac:dyDescent="0.25">
      <c r="F16059" s="44"/>
    </row>
    <row r="16060" spans="6:6" x14ac:dyDescent="0.25">
      <c r="F16060" s="44"/>
    </row>
    <row r="16061" spans="6:6" x14ac:dyDescent="0.25">
      <c r="F16061" s="44"/>
    </row>
    <row r="16062" spans="6:6" x14ac:dyDescent="0.25">
      <c r="F16062" s="44"/>
    </row>
    <row r="16063" spans="6:6" x14ac:dyDescent="0.25">
      <c r="F16063" s="44"/>
    </row>
    <row r="16064" spans="6:6" x14ac:dyDescent="0.25">
      <c r="F16064" s="44"/>
    </row>
    <row r="16065" spans="6:6" x14ac:dyDescent="0.25">
      <c r="F16065" s="44"/>
    </row>
    <row r="16066" spans="6:6" x14ac:dyDescent="0.25">
      <c r="F16066" s="44"/>
    </row>
    <row r="16067" spans="6:6" x14ac:dyDescent="0.25">
      <c r="F16067" s="44"/>
    </row>
    <row r="16068" spans="6:6" x14ac:dyDescent="0.25">
      <c r="F16068" s="44"/>
    </row>
    <row r="16069" spans="6:6" x14ac:dyDescent="0.25">
      <c r="F16069" s="44"/>
    </row>
    <row r="16070" spans="6:6" x14ac:dyDescent="0.25">
      <c r="F16070" s="44"/>
    </row>
    <row r="16071" spans="6:6" x14ac:dyDescent="0.25">
      <c r="F16071" s="44"/>
    </row>
    <row r="16072" spans="6:6" x14ac:dyDescent="0.25">
      <c r="F16072" s="44"/>
    </row>
    <row r="16073" spans="6:6" x14ac:dyDescent="0.25">
      <c r="F16073" s="44"/>
    </row>
    <row r="16074" spans="6:6" x14ac:dyDescent="0.25">
      <c r="F16074" s="44"/>
    </row>
    <row r="16075" spans="6:6" x14ac:dyDescent="0.25">
      <c r="F16075" s="44"/>
    </row>
    <row r="16076" spans="6:6" x14ac:dyDescent="0.25">
      <c r="F16076" s="44"/>
    </row>
    <row r="16077" spans="6:6" x14ac:dyDescent="0.25">
      <c r="F16077" s="44"/>
    </row>
    <row r="16078" spans="6:6" x14ac:dyDescent="0.25">
      <c r="F16078" s="44"/>
    </row>
    <row r="16079" spans="6:6" x14ac:dyDescent="0.25">
      <c r="F16079" s="44"/>
    </row>
    <row r="16080" spans="6:6" x14ac:dyDescent="0.25">
      <c r="F16080" s="44"/>
    </row>
    <row r="16081" spans="6:6" x14ac:dyDescent="0.25">
      <c r="F16081" s="44"/>
    </row>
    <row r="16082" spans="6:6" x14ac:dyDescent="0.25">
      <c r="F16082" s="44"/>
    </row>
    <row r="16083" spans="6:6" x14ac:dyDescent="0.25">
      <c r="F16083" s="44"/>
    </row>
    <row r="16084" spans="6:6" x14ac:dyDescent="0.25">
      <c r="F16084" s="44"/>
    </row>
    <row r="16085" spans="6:6" x14ac:dyDescent="0.25">
      <c r="F16085" s="44"/>
    </row>
    <row r="16086" spans="6:6" x14ac:dyDescent="0.25">
      <c r="F16086" s="44"/>
    </row>
    <row r="16087" spans="6:6" x14ac:dyDescent="0.25">
      <c r="F16087" s="44"/>
    </row>
    <row r="16088" spans="6:6" x14ac:dyDescent="0.25">
      <c r="F16088" s="44"/>
    </row>
    <row r="16089" spans="6:6" x14ac:dyDescent="0.25">
      <c r="F16089" s="44"/>
    </row>
    <row r="16090" spans="6:6" x14ac:dyDescent="0.25">
      <c r="F16090" s="44"/>
    </row>
    <row r="16091" spans="6:6" x14ac:dyDescent="0.25">
      <c r="F16091" s="44"/>
    </row>
    <row r="16092" spans="6:6" x14ac:dyDescent="0.25">
      <c r="F16092" s="44"/>
    </row>
    <row r="16093" spans="6:6" x14ac:dyDescent="0.25">
      <c r="F16093" s="44"/>
    </row>
    <row r="16094" spans="6:6" x14ac:dyDescent="0.25">
      <c r="F16094" s="44"/>
    </row>
    <row r="16095" spans="6:6" x14ac:dyDescent="0.25">
      <c r="F16095" s="44"/>
    </row>
    <row r="16096" spans="6:6" x14ac:dyDescent="0.25">
      <c r="F16096" s="44"/>
    </row>
    <row r="16097" spans="6:6" x14ac:dyDescent="0.25">
      <c r="F16097" s="44"/>
    </row>
    <row r="16098" spans="6:6" x14ac:dyDescent="0.25">
      <c r="F16098" s="44"/>
    </row>
    <row r="16099" spans="6:6" x14ac:dyDescent="0.25">
      <c r="F16099" s="44"/>
    </row>
    <row r="16100" spans="6:6" x14ac:dyDescent="0.25">
      <c r="F16100" s="44"/>
    </row>
    <row r="16101" spans="6:6" x14ac:dyDescent="0.25">
      <c r="F16101" s="44"/>
    </row>
    <row r="16102" spans="6:6" x14ac:dyDescent="0.25">
      <c r="F16102" s="44"/>
    </row>
    <row r="16103" spans="6:6" x14ac:dyDescent="0.25">
      <c r="F16103" s="44"/>
    </row>
    <row r="16104" spans="6:6" x14ac:dyDescent="0.25">
      <c r="F16104" s="44"/>
    </row>
    <row r="16105" spans="6:6" x14ac:dyDescent="0.25">
      <c r="F16105" s="44"/>
    </row>
    <row r="16106" spans="6:6" x14ac:dyDescent="0.25">
      <c r="F16106" s="44"/>
    </row>
    <row r="16107" spans="6:6" x14ac:dyDescent="0.25">
      <c r="F16107" s="44"/>
    </row>
    <row r="16108" spans="6:6" x14ac:dyDescent="0.25">
      <c r="F16108" s="44"/>
    </row>
    <row r="16109" spans="6:6" x14ac:dyDescent="0.25">
      <c r="F16109" s="44"/>
    </row>
    <row r="16110" spans="6:6" x14ac:dyDescent="0.25">
      <c r="F16110" s="44"/>
    </row>
    <row r="16111" spans="6:6" x14ac:dyDescent="0.25">
      <c r="F16111" s="44"/>
    </row>
    <row r="16112" spans="6:6" x14ac:dyDescent="0.25">
      <c r="F16112" s="44"/>
    </row>
    <row r="16113" spans="6:6" x14ac:dyDescent="0.25">
      <c r="F16113" s="44"/>
    </row>
    <row r="16114" spans="6:6" x14ac:dyDescent="0.25">
      <c r="F16114" s="44"/>
    </row>
    <row r="16115" spans="6:6" x14ac:dyDescent="0.25">
      <c r="F16115" s="44"/>
    </row>
    <row r="16116" spans="6:6" x14ac:dyDescent="0.25">
      <c r="F16116" s="44"/>
    </row>
    <row r="16117" spans="6:6" x14ac:dyDescent="0.25">
      <c r="F16117" s="44"/>
    </row>
    <row r="16118" spans="6:6" x14ac:dyDescent="0.25">
      <c r="F16118" s="44"/>
    </row>
    <row r="16119" spans="6:6" x14ac:dyDescent="0.25">
      <c r="F16119" s="44"/>
    </row>
    <row r="16120" spans="6:6" x14ac:dyDescent="0.25">
      <c r="F16120" s="44"/>
    </row>
    <row r="16121" spans="6:6" x14ac:dyDescent="0.25">
      <c r="F16121" s="44"/>
    </row>
    <row r="16122" spans="6:6" x14ac:dyDescent="0.25">
      <c r="F16122" s="44"/>
    </row>
    <row r="16123" spans="6:6" x14ac:dyDescent="0.25">
      <c r="F16123" s="44"/>
    </row>
    <row r="16124" spans="6:6" x14ac:dyDescent="0.25">
      <c r="F16124" s="44"/>
    </row>
    <row r="16125" spans="6:6" x14ac:dyDescent="0.25">
      <c r="F16125" s="44"/>
    </row>
    <row r="16126" spans="6:6" x14ac:dyDescent="0.25">
      <c r="F16126" s="44"/>
    </row>
    <row r="16127" spans="6:6" x14ac:dyDescent="0.25">
      <c r="F16127" s="44"/>
    </row>
    <row r="16128" spans="6:6" x14ac:dyDescent="0.25">
      <c r="F16128" s="44"/>
    </row>
    <row r="16129" spans="6:6" x14ac:dyDescent="0.25">
      <c r="F16129" s="44"/>
    </row>
    <row r="16130" spans="6:6" x14ac:dyDescent="0.25">
      <c r="F16130" s="44"/>
    </row>
    <row r="16131" spans="6:6" x14ac:dyDescent="0.25">
      <c r="F16131" s="44"/>
    </row>
    <row r="16132" spans="6:6" x14ac:dyDescent="0.25">
      <c r="F16132" s="44"/>
    </row>
    <row r="16133" spans="6:6" x14ac:dyDescent="0.25">
      <c r="F16133" s="44"/>
    </row>
    <row r="16134" spans="6:6" x14ac:dyDescent="0.25">
      <c r="F16134" s="44"/>
    </row>
    <row r="16135" spans="6:6" x14ac:dyDescent="0.25">
      <c r="F16135" s="44"/>
    </row>
    <row r="16136" spans="6:6" x14ac:dyDescent="0.25">
      <c r="F16136" s="44"/>
    </row>
    <row r="16137" spans="6:6" x14ac:dyDescent="0.25">
      <c r="F16137" s="44"/>
    </row>
    <row r="16138" spans="6:6" x14ac:dyDescent="0.25">
      <c r="F16138" s="44"/>
    </row>
    <row r="16139" spans="6:6" x14ac:dyDescent="0.25">
      <c r="F16139" s="44"/>
    </row>
    <row r="16140" spans="6:6" x14ac:dyDescent="0.25">
      <c r="F16140" s="44"/>
    </row>
    <row r="16141" spans="6:6" x14ac:dyDescent="0.25">
      <c r="F16141" s="44"/>
    </row>
    <row r="16142" spans="6:6" x14ac:dyDescent="0.25">
      <c r="F16142" s="44"/>
    </row>
    <row r="16143" spans="6:6" x14ac:dyDescent="0.25">
      <c r="F16143" s="44"/>
    </row>
    <row r="16144" spans="6:6" x14ac:dyDescent="0.25">
      <c r="F16144" s="44"/>
    </row>
    <row r="16145" spans="6:6" x14ac:dyDescent="0.25">
      <c r="F16145" s="44"/>
    </row>
    <row r="16146" spans="6:6" x14ac:dyDescent="0.25">
      <c r="F16146" s="44"/>
    </row>
    <row r="16147" spans="6:6" x14ac:dyDescent="0.25">
      <c r="F16147" s="44"/>
    </row>
    <row r="16148" spans="6:6" x14ac:dyDescent="0.25">
      <c r="F16148" s="44"/>
    </row>
    <row r="16149" spans="6:6" x14ac:dyDescent="0.25">
      <c r="F16149" s="44"/>
    </row>
    <row r="16150" spans="6:6" x14ac:dyDescent="0.25">
      <c r="F16150" s="44"/>
    </row>
    <row r="16151" spans="6:6" x14ac:dyDescent="0.25">
      <c r="F16151" s="44"/>
    </row>
    <row r="16152" spans="6:6" x14ac:dyDescent="0.25">
      <c r="F16152" s="44"/>
    </row>
    <row r="16153" spans="6:6" x14ac:dyDescent="0.25">
      <c r="F16153" s="44"/>
    </row>
    <row r="16154" spans="6:6" x14ac:dyDescent="0.25">
      <c r="F16154" s="44"/>
    </row>
    <row r="16155" spans="6:6" x14ac:dyDescent="0.25">
      <c r="F16155" s="44"/>
    </row>
    <row r="16156" spans="6:6" x14ac:dyDescent="0.25">
      <c r="F16156" s="44"/>
    </row>
    <row r="16157" spans="6:6" x14ac:dyDescent="0.25">
      <c r="F16157" s="44"/>
    </row>
    <row r="16158" spans="6:6" x14ac:dyDescent="0.25">
      <c r="F16158" s="44"/>
    </row>
    <row r="16159" spans="6:6" x14ac:dyDescent="0.25">
      <c r="F16159" s="44"/>
    </row>
    <row r="16160" spans="6:6" x14ac:dyDescent="0.25">
      <c r="F16160" s="44"/>
    </row>
    <row r="16161" spans="6:6" x14ac:dyDescent="0.25">
      <c r="F16161" s="44"/>
    </row>
    <row r="16162" spans="6:6" x14ac:dyDescent="0.25">
      <c r="F16162" s="44"/>
    </row>
    <row r="16163" spans="6:6" x14ac:dyDescent="0.25">
      <c r="F16163" s="44"/>
    </row>
    <row r="16164" spans="6:6" x14ac:dyDescent="0.25">
      <c r="F16164" s="44"/>
    </row>
    <row r="16165" spans="6:6" x14ac:dyDescent="0.25">
      <c r="F16165" s="44"/>
    </row>
    <row r="16166" spans="6:6" x14ac:dyDescent="0.25">
      <c r="F16166" s="44"/>
    </row>
    <row r="16167" spans="6:6" x14ac:dyDescent="0.25">
      <c r="F16167" s="44"/>
    </row>
    <row r="16168" spans="6:6" x14ac:dyDescent="0.25">
      <c r="F16168" s="44"/>
    </row>
    <row r="16169" spans="6:6" x14ac:dyDescent="0.25">
      <c r="F16169" s="44"/>
    </row>
    <row r="16170" spans="6:6" x14ac:dyDescent="0.25">
      <c r="F16170" s="44"/>
    </row>
    <row r="16171" spans="6:6" x14ac:dyDescent="0.25">
      <c r="F16171" s="44"/>
    </row>
    <row r="16172" spans="6:6" x14ac:dyDescent="0.25">
      <c r="F16172" s="44"/>
    </row>
    <row r="16173" spans="6:6" x14ac:dyDescent="0.25">
      <c r="F16173" s="44"/>
    </row>
    <row r="16174" spans="6:6" x14ac:dyDescent="0.25">
      <c r="F16174" s="44"/>
    </row>
    <row r="16175" spans="6:6" x14ac:dyDescent="0.25">
      <c r="F16175" s="44"/>
    </row>
    <row r="16176" spans="6:6" x14ac:dyDescent="0.25">
      <c r="F16176" s="44"/>
    </row>
    <row r="16177" spans="6:6" x14ac:dyDescent="0.25">
      <c r="F16177" s="44"/>
    </row>
    <row r="16178" spans="6:6" x14ac:dyDescent="0.25">
      <c r="F16178" s="44"/>
    </row>
    <row r="16179" spans="6:6" x14ac:dyDescent="0.25">
      <c r="F16179" s="44"/>
    </row>
    <row r="16180" spans="6:6" x14ac:dyDescent="0.25">
      <c r="F16180" s="44"/>
    </row>
    <row r="16181" spans="6:6" x14ac:dyDescent="0.25">
      <c r="F16181" s="44"/>
    </row>
    <row r="16182" spans="6:6" x14ac:dyDescent="0.25">
      <c r="F16182" s="44"/>
    </row>
    <row r="16183" spans="6:6" x14ac:dyDescent="0.25">
      <c r="F16183" s="44"/>
    </row>
    <row r="16184" spans="6:6" x14ac:dyDescent="0.25">
      <c r="F16184" s="44"/>
    </row>
    <row r="16185" spans="6:6" x14ac:dyDescent="0.25">
      <c r="F16185" s="44"/>
    </row>
    <row r="16186" spans="6:6" x14ac:dyDescent="0.25">
      <c r="F16186" s="44"/>
    </row>
    <row r="16187" spans="6:6" x14ac:dyDescent="0.25">
      <c r="F16187" s="44"/>
    </row>
    <row r="16188" spans="6:6" x14ac:dyDescent="0.25">
      <c r="F16188" s="44"/>
    </row>
    <row r="16189" spans="6:6" x14ac:dyDescent="0.25">
      <c r="F16189" s="44"/>
    </row>
    <row r="16190" spans="6:6" x14ac:dyDescent="0.25">
      <c r="F16190" s="44"/>
    </row>
    <row r="16191" spans="6:6" x14ac:dyDescent="0.25">
      <c r="F16191" s="44"/>
    </row>
    <row r="16192" spans="6:6" x14ac:dyDescent="0.25">
      <c r="F16192" s="44"/>
    </row>
    <row r="16193" spans="6:6" x14ac:dyDescent="0.25">
      <c r="F16193" s="44"/>
    </row>
    <row r="16194" spans="6:6" x14ac:dyDescent="0.25">
      <c r="F16194" s="44"/>
    </row>
    <row r="16195" spans="6:6" x14ac:dyDescent="0.25">
      <c r="F16195" s="44"/>
    </row>
    <row r="16196" spans="6:6" x14ac:dyDescent="0.25">
      <c r="F16196" s="44"/>
    </row>
    <row r="16197" spans="6:6" x14ac:dyDescent="0.25">
      <c r="F16197" s="44"/>
    </row>
    <row r="16198" spans="6:6" x14ac:dyDescent="0.25">
      <c r="F16198" s="44"/>
    </row>
    <row r="16199" spans="6:6" x14ac:dyDescent="0.25">
      <c r="F16199" s="44"/>
    </row>
    <row r="16200" spans="6:6" x14ac:dyDescent="0.25">
      <c r="F16200" s="44"/>
    </row>
    <row r="16201" spans="6:6" x14ac:dyDescent="0.25">
      <c r="F16201" s="44"/>
    </row>
    <row r="16202" spans="6:6" x14ac:dyDescent="0.25">
      <c r="F16202" s="44"/>
    </row>
    <row r="16203" spans="6:6" x14ac:dyDescent="0.25">
      <c r="F16203" s="44"/>
    </row>
    <row r="16204" spans="6:6" x14ac:dyDescent="0.25">
      <c r="F16204" s="44"/>
    </row>
    <row r="16205" spans="6:6" x14ac:dyDescent="0.25">
      <c r="F16205" s="44"/>
    </row>
    <row r="16206" spans="6:6" x14ac:dyDescent="0.25">
      <c r="F16206" s="44"/>
    </row>
    <row r="16207" spans="6:6" x14ac:dyDescent="0.25">
      <c r="F16207" s="44"/>
    </row>
    <row r="16208" spans="6:6" x14ac:dyDescent="0.25">
      <c r="F16208" s="44"/>
    </row>
    <row r="16209" spans="6:6" x14ac:dyDescent="0.25">
      <c r="F16209" s="44"/>
    </row>
    <row r="16210" spans="6:6" x14ac:dyDescent="0.25">
      <c r="F16210" s="44"/>
    </row>
    <row r="16211" spans="6:6" x14ac:dyDescent="0.25">
      <c r="F16211" s="44"/>
    </row>
    <row r="16212" spans="6:6" x14ac:dyDescent="0.25">
      <c r="F16212" s="44"/>
    </row>
    <row r="16213" spans="6:6" x14ac:dyDescent="0.25">
      <c r="F16213" s="44"/>
    </row>
    <row r="16214" spans="6:6" x14ac:dyDescent="0.25">
      <c r="F16214" s="44"/>
    </row>
    <row r="16215" spans="6:6" x14ac:dyDescent="0.25">
      <c r="F16215" s="44"/>
    </row>
    <row r="16216" spans="6:6" x14ac:dyDescent="0.25">
      <c r="F16216" s="44"/>
    </row>
    <row r="16217" spans="6:6" x14ac:dyDescent="0.25">
      <c r="F16217" s="44"/>
    </row>
    <row r="16218" spans="6:6" x14ac:dyDescent="0.25">
      <c r="F16218" s="44"/>
    </row>
    <row r="16219" spans="6:6" x14ac:dyDescent="0.25">
      <c r="F16219" s="44"/>
    </row>
    <row r="16220" spans="6:6" x14ac:dyDescent="0.25">
      <c r="F16220" s="44"/>
    </row>
    <row r="16221" spans="6:6" x14ac:dyDescent="0.25">
      <c r="F16221" s="44"/>
    </row>
    <row r="16222" spans="6:6" x14ac:dyDescent="0.25">
      <c r="F16222" s="44"/>
    </row>
    <row r="16223" spans="6:6" x14ac:dyDescent="0.25">
      <c r="F16223" s="44"/>
    </row>
    <row r="16224" spans="6:6" x14ac:dyDescent="0.25">
      <c r="F16224" s="44"/>
    </row>
    <row r="16225" spans="6:6" x14ac:dyDescent="0.25">
      <c r="F16225" s="44"/>
    </row>
    <row r="16226" spans="6:6" x14ac:dyDescent="0.25">
      <c r="F16226" s="44"/>
    </row>
    <row r="16227" spans="6:6" x14ac:dyDescent="0.25">
      <c r="F16227" s="44"/>
    </row>
    <row r="16228" spans="6:6" x14ac:dyDescent="0.25">
      <c r="F16228" s="44"/>
    </row>
    <row r="16229" spans="6:6" x14ac:dyDescent="0.25">
      <c r="F16229" s="44"/>
    </row>
    <row r="16230" spans="6:6" x14ac:dyDescent="0.25">
      <c r="F16230" s="44"/>
    </row>
    <row r="16231" spans="6:6" x14ac:dyDescent="0.25">
      <c r="F16231" s="44"/>
    </row>
    <row r="16232" spans="6:6" x14ac:dyDescent="0.25">
      <c r="F16232" s="44"/>
    </row>
    <row r="16233" spans="6:6" x14ac:dyDescent="0.25">
      <c r="F16233" s="44"/>
    </row>
    <row r="16234" spans="6:6" x14ac:dyDescent="0.25">
      <c r="F16234" s="44"/>
    </row>
    <row r="16235" spans="6:6" x14ac:dyDescent="0.25">
      <c r="F16235" s="44"/>
    </row>
    <row r="16236" spans="6:6" x14ac:dyDescent="0.25">
      <c r="F16236" s="44"/>
    </row>
    <row r="16237" spans="6:6" x14ac:dyDescent="0.25">
      <c r="F16237" s="44"/>
    </row>
    <row r="16238" spans="6:6" x14ac:dyDescent="0.25">
      <c r="F16238" s="44"/>
    </row>
    <row r="16239" spans="6:6" x14ac:dyDescent="0.25">
      <c r="F16239" s="44"/>
    </row>
    <row r="16240" spans="6:6" x14ac:dyDescent="0.25">
      <c r="F16240" s="44"/>
    </row>
    <row r="16241" spans="6:6" x14ac:dyDescent="0.25">
      <c r="F16241" s="44"/>
    </row>
    <row r="16242" spans="6:6" x14ac:dyDescent="0.25">
      <c r="F16242" s="44"/>
    </row>
    <row r="16243" spans="6:6" x14ac:dyDescent="0.25">
      <c r="F16243" s="44"/>
    </row>
    <row r="16244" spans="6:6" x14ac:dyDescent="0.25">
      <c r="F16244" s="44"/>
    </row>
    <row r="16245" spans="6:6" x14ac:dyDescent="0.25">
      <c r="F16245" s="44"/>
    </row>
    <row r="16246" spans="6:6" x14ac:dyDescent="0.25">
      <c r="F16246" s="44"/>
    </row>
    <row r="16247" spans="6:6" x14ac:dyDescent="0.25">
      <c r="F16247" s="44"/>
    </row>
    <row r="16248" spans="6:6" x14ac:dyDescent="0.25">
      <c r="F16248" s="44"/>
    </row>
    <row r="16249" spans="6:6" x14ac:dyDescent="0.25">
      <c r="F16249" s="44"/>
    </row>
    <row r="16250" spans="6:6" x14ac:dyDescent="0.25">
      <c r="F16250" s="44"/>
    </row>
    <row r="16251" spans="6:6" x14ac:dyDescent="0.25">
      <c r="F16251" s="44"/>
    </row>
    <row r="16252" spans="6:6" x14ac:dyDescent="0.25">
      <c r="F16252" s="44"/>
    </row>
    <row r="16253" spans="6:6" x14ac:dyDescent="0.25">
      <c r="F16253" s="44"/>
    </row>
    <row r="16254" spans="6:6" x14ac:dyDescent="0.25">
      <c r="F16254" s="44"/>
    </row>
    <row r="16255" spans="6:6" x14ac:dyDescent="0.25">
      <c r="F16255" s="44"/>
    </row>
    <row r="16256" spans="6:6" x14ac:dyDescent="0.25">
      <c r="F16256" s="44"/>
    </row>
    <row r="16257" spans="6:6" x14ac:dyDescent="0.25">
      <c r="F16257" s="44"/>
    </row>
    <row r="16258" spans="6:6" x14ac:dyDescent="0.25">
      <c r="F16258" s="44"/>
    </row>
    <row r="16259" spans="6:6" x14ac:dyDescent="0.25">
      <c r="F16259" s="44"/>
    </row>
    <row r="16260" spans="6:6" x14ac:dyDescent="0.25">
      <c r="F16260" s="44"/>
    </row>
    <row r="16261" spans="6:6" x14ac:dyDescent="0.25">
      <c r="F16261" s="44"/>
    </row>
    <row r="16262" spans="6:6" x14ac:dyDescent="0.25">
      <c r="F16262" s="44"/>
    </row>
    <row r="16263" spans="6:6" x14ac:dyDescent="0.25">
      <c r="F16263" s="44"/>
    </row>
    <row r="16264" spans="6:6" x14ac:dyDescent="0.25">
      <c r="F16264" s="44"/>
    </row>
    <row r="16265" spans="6:6" x14ac:dyDescent="0.25">
      <c r="F16265" s="44"/>
    </row>
    <row r="16266" spans="6:6" x14ac:dyDescent="0.25">
      <c r="F16266" s="44"/>
    </row>
    <row r="16267" spans="6:6" x14ac:dyDescent="0.25">
      <c r="F16267" s="44"/>
    </row>
    <row r="16268" spans="6:6" x14ac:dyDescent="0.25">
      <c r="F16268" s="44"/>
    </row>
    <row r="16269" spans="6:6" x14ac:dyDescent="0.25">
      <c r="F16269" s="44"/>
    </row>
    <row r="16270" spans="6:6" x14ac:dyDescent="0.25">
      <c r="F16270" s="44"/>
    </row>
    <row r="16271" spans="6:6" x14ac:dyDescent="0.25">
      <c r="F16271" s="44"/>
    </row>
    <row r="16272" spans="6:6" x14ac:dyDescent="0.25">
      <c r="F16272" s="44"/>
    </row>
    <row r="16273" spans="6:6" x14ac:dyDescent="0.25">
      <c r="F16273" s="44"/>
    </row>
    <row r="16274" spans="6:6" x14ac:dyDescent="0.25">
      <c r="F16274" s="44"/>
    </row>
    <row r="16275" spans="6:6" x14ac:dyDescent="0.25">
      <c r="F16275" s="44"/>
    </row>
    <row r="16276" spans="6:6" x14ac:dyDescent="0.25">
      <c r="F16276" s="44"/>
    </row>
    <row r="16277" spans="6:6" x14ac:dyDescent="0.25">
      <c r="F16277" s="44"/>
    </row>
    <row r="16278" spans="6:6" x14ac:dyDescent="0.25">
      <c r="F16278" s="44"/>
    </row>
    <row r="16279" spans="6:6" x14ac:dyDescent="0.25">
      <c r="F16279" s="44"/>
    </row>
    <row r="16280" spans="6:6" x14ac:dyDescent="0.25">
      <c r="F16280" s="44"/>
    </row>
    <row r="16281" spans="6:6" x14ac:dyDescent="0.25">
      <c r="F16281" s="44"/>
    </row>
    <row r="16282" spans="6:6" x14ac:dyDescent="0.25">
      <c r="F16282" s="44"/>
    </row>
    <row r="16283" spans="6:6" x14ac:dyDescent="0.25">
      <c r="F16283" s="44"/>
    </row>
    <row r="16284" spans="6:6" x14ac:dyDescent="0.25">
      <c r="F16284" s="44"/>
    </row>
    <row r="16285" spans="6:6" x14ac:dyDescent="0.25">
      <c r="F16285" s="44"/>
    </row>
    <row r="16286" spans="6:6" x14ac:dyDescent="0.25">
      <c r="F16286" s="44"/>
    </row>
    <row r="16287" spans="6:6" x14ac:dyDescent="0.25">
      <c r="F16287" s="44"/>
    </row>
    <row r="16288" spans="6:6" x14ac:dyDescent="0.25">
      <c r="F16288" s="44"/>
    </row>
    <row r="16289" spans="6:6" x14ac:dyDescent="0.25">
      <c r="F16289" s="44"/>
    </row>
    <row r="16290" spans="6:6" x14ac:dyDescent="0.25">
      <c r="F16290" s="44"/>
    </row>
    <row r="16291" spans="6:6" x14ac:dyDescent="0.25">
      <c r="F16291" s="44"/>
    </row>
    <row r="16292" spans="6:6" x14ac:dyDescent="0.25">
      <c r="F16292" s="44"/>
    </row>
    <row r="16293" spans="6:6" x14ac:dyDescent="0.25">
      <c r="F16293" s="44"/>
    </row>
    <row r="16294" spans="6:6" x14ac:dyDescent="0.25">
      <c r="F16294" s="44"/>
    </row>
    <row r="16295" spans="6:6" x14ac:dyDescent="0.25">
      <c r="F16295" s="44"/>
    </row>
    <row r="16296" spans="6:6" x14ac:dyDescent="0.25">
      <c r="F16296" s="44"/>
    </row>
    <row r="16297" spans="6:6" x14ac:dyDescent="0.25">
      <c r="F16297" s="44"/>
    </row>
    <row r="16298" spans="6:6" x14ac:dyDescent="0.25">
      <c r="F16298" s="44"/>
    </row>
    <row r="16299" spans="6:6" x14ac:dyDescent="0.25">
      <c r="F16299" s="44"/>
    </row>
    <row r="16300" spans="6:6" x14ac:dyDescent="0.25">
      <c r="F16300" s="44"/>
    </row>
    <row r="16301" spans="6:6" x14ac:dyDescent="0.25">
      <c r="F16301" s="44"/>
    </row>
    <row r="16302" spans="6:6" x14ac:dyDescent="0.25">
      <c r="F16302" s="44"/>
    </row>
    <row r="16303" spans="6:6" x14ac:dyDescent="0.25">
      <c r="F16303" s="44"/>
    </row>
    <row r="16304" spans="6:6" x14ac:dyDescent="0.25">
      <c r="F16304" s="44"/>
    </row>
    <row r="16305" spans="6:6" x14ac:dyDescent="0.25">
      <c r="F16305" s="44"/>
    </row>
    <row r="16306" spans="6:6" x14ac:dyDescent="0.25">
      <c r="F16306" s="44"/>
    </row>
    <row r="16307" spans="6:6" x14ac:dyDescent="0.25">
      <c r="F16307" s="44"/>
    </row>
    <row r="16308" spans="6:6" x14ac:dyDescent="0.25">
      <c r="F16308" s="44"/>
    </row>
    <row r="16309" spans="6:6" x14ac:dyDescent="0.25">
      <c r="F16309" s="44"/>
    </row>
    <row r="16310" spans="6:6" x14ac:dyDescent="0.25">
      <c r="F16310" s="44"/>
    </row>
    <row r="16311" spans="6:6" x14ac:dyDescent="0.25">
      <c r="F16311" s="44"/>
    </row>
    <row r="16312" spans="6:6" x14ac:dyDescent="0.25">
      <c r="F16312" s="44"/>
    </row>
    <row r="16313" spans="6:6" x14ac:dyDescent="0.25">
      <c r="F16313" s="44"/>
    </row>
    <row r="16314" spans="6:6" x14ac:dyDescent="0.25">
      <c r="F16314" s="44"/>
    </row>
    <row r="16315" spans="6:6" x14ac:dyDescent="0.25">
      <c r="F16315" s="44"/>
    </row>
    <row r="16316" spans="6:6" x14ac:dyDescent="0.25">
      <c r="F16316" s="44"/>
    </row>
    <row r="16317" spans="6:6" x14ac:dyDescent="0.25">
      <c r="F16317" s="44"/>
    </row>
    <row r="16318" spans="6:6" x14ac:dyDescent="0.25">
      <c r="F16318" s="44"/>
    </row>
    <row r="16319" spans="6:6" x14ac:dyDescent="0.25">
      <c r="F16319" s="44"/>
    </row>
    <row r="16320" spans="6:6" x14ac:dyDescent="0.25">
      <c r="F16320" s="44"/>
    </row>
    <row r="16321" spans="6:6" x14ac:dyDescent="0.25">
      <c r="F16321" s="44"/>
    </row>
    <row r="16322" spans="6:6" x14ac:dyDescent="0.25">
      <c r="F16322" s="44"/>
    </row>
    <row r="16323" spans="6:6" x14ac:dyDescent="0.25">
      <c r="F16323" s="44"/>
    </row>
    <row r="16324" spans="6:6" x14ac:dyDescent="0.25">
      <c r="F16324" s="44"/>
    </row>
    <row r="16325" spans="6:6" x14ac:dyDescent="0.25">
      <c r="F16325" s="44"/>
    </row>
    <row r="16326" spans="6:6" x14ac:dyDescent="0.25">
      <c r="F16326" s="44"/>
    </row>
    <row r="16327" spans="6:6" x14ac:dyDescent="0.25">
      <c r="F16327" s="44"/>
    </row>
    <row r="16328" spans="6:6" x14ac:dyDescent="0.25">
      <c r="F16328" s="44"/>
    </row>
    <row r="16329" spans="6:6" x14ac:dyDescent="0.25">
      <c r="F16329" s="44"/>
    </row>
    <row r="16330" spans="6:6" x14ac:dyDescent="0.25">
      <c r="F16330" s="44"/>
    </row>
    <row r="16331" spans="6:6" x14ac:dyDescent="0.25">
      <c r="F16331" s="44"/>
    </row>
    <row r="16332" spans="6:6" x14ac:dyDescent="0.25">
      <c r="F16332" s="44"/>
    </row>
    <row r="16333" spans="6:6" x14ac:dyDescent="0.25">
      <c r="F16333" s="44"/>
    </row>
    <row r="16334" spans="6:6" x14ac:dyDescent="0.25">
      <c r="F16334" s="44"/>
    </row>
    <row r="16335" spans="6:6" x14ac:dyDescent="0.25">
      <c r="F16335" s="44"/>
    </row>
    <row r="16336" spans="6:6" x14ac:dyDescent="0.25">
      <c r="F16336" s="44"/>
    </row>
    <row r="16337" spans="6:6" x14ac:dyDescent="0.25">
      <c r="F16337" s="44"/>
    </row>
    <row r="16338" spans="6:6" x14ac:dyDescent="0.25">
      <c r="F16338" s="44"/>
    </row>
    <row r="16339" spans="6:6" x14ac:dyDescent="0.25">
      <c r="F16339" s="44"/>
    </row>
    <row r="16340" spans="6:6" x14ac:dyDescent="0.25">
      <c r="F16340" s="44"/>
    </row>
    <row r="16341" spans="6:6" x14ac:dyDescent="0.25">
      <c r="F16341" s="44"/>
    </row>
    <row r="16342" spans="6:6" x14ac:dyDescent="0.25">
      <c r="F16342" s="44"/>
    </row>
    <row r="16343" spans="6:6" x14ac:dyDescent="0.25">
      <c r="F16343" s="44"/>
    </row>
    <row r="16344" spans="6:6" x14ac:dyDescent="0.25">
      <c r="F16344" s="44"/>
    </row>
    <row r="16345" spans="6:6" x14ac:dyDescent="0.25">
      <c r="F16345" s="44"/>
    </row>
    <row r="16346" spans="6:6" x14ac:dyDescent="0.25">
      <c r="F16346" s="44"/>
    </row>
    <row r="16347" spans="6:6" x14ac:dyDescent="0.25">
      <c r="F16347" s="44"/>
    </row>
    <row r="16348" spans="6:6" x14ac:dyDescent="0.25">
      <c r="F16348" s="44"/>
    </row>
    <row r="16349" spans="6:6" x14ac:dyDescent="0.25">
      <c r="F16349" s="44"/>
    </row>
    <row r="16350" spans="6:6" x14ac:dyDescent="0.25">
      <c r="F16350" s="44"/>
    </row>
    <row r="16351" spans="6:6" x14ac:dyDescent="0.25">
      <c r="F16351" s="44"/>
    </row>
    <row r="16352" spans="6:6" x14ac:dyDescent="0.25">
      <c r="F16352" s="44"/>
    </row>
    <row r="16353" spans="6:6" x14ac:dyDescent="0.25">
      <c r="F16353" s="44"/>
    </row>
    <row r="16354" spans="6:6" x14ac:dyDescent="0.25">
      <c r="F16354" s="44"/>
    </row>
    <row r="16355" spans="6:6" x14ac:dyDescent="0.25">
      <c r="F16355" s="44"/>
    </row>
    <row r="16356" spans="6:6" x14ac:dyDescent="0.25">
      <c r="F16356" s="44"/>
    </row>
    <row r="16357" spans="6:6" x14ac:dyDescent="0.25">
      <c r="F16357" s="44"/>
    </row>
    <row r="16358" spans="6:6" x14ac:dyDescent="0.25">
      <c r="F16358" s="44"/>
    </row>
    <row r="16359" spans="6:6" x14ac:dyDescent="0.25">
      <c r="F16359" s="44"/>
    </row>
    <row r="16360" spans="6:6" x14ac:dyDescent="0.25">
      <c r="F16360" s="44"/>
    </row>
    <row r="16361" spans="6:6" x14ac:dyDescent="0.25">
      <c r="F16361" s="44"/>
    </row>
    <row r="16362" spans="6:6" x14ac:dyDescent="0.25">
      <c r="F16362" s="44"/>
    </row>
    <row r="16363" spans="6:6" x14ac:dyDescent="0.25">
      <c r="F16363" s="44"/>
    </row>
    <row r="16364" spans="6:6" x14ac:dyDescent="0.25">
      <c r="F16364" s="44"/>
    </row>
    <row r="16365" spans="6:6" x14ac:dyDescent="0.25">
      <c r="F16365" s="44"/>
    </row>
    <row r="16366" spans="6:6" x14ac:dyDescent="0.25">
      <c r="F16366" s="44"/>
    </row>
    <row r="16367" spans="6:6" x14ac:dyDescent="0.25">
      <c r="F16367" s="44"/>
    </row>
    <row r="16368" spans="6:6" x14ac:dyDescent="0.25">
      <c r="F16368" s="44"/>
    </row>
    <row r="16369" spans="6:6" x14ac:dyDescent="0.25">
      <c r="F16369" s="44"/>
    </row>
    <row r="16370" spans="6:6" x14ac:dyDescent="0.25">
      <c r="F16370" s="44"/>
    </row>
    <row r="16371" spans="6:6" x14ac:dyDescent="0.25">
      <c r="F16371" s="44"/>
    </row>
    <row r="16372" spans="6:6" x14ac:dyDescent="0.25">
      <c r="F16372" s="44"/>
    </row>
    <row r="16373" spans="6:6" x14ac:dyDescent="0.25">
      <c r="F16373" s="44"/>
    </row>
    <row r="16374" spans="6:6" x14ac:dyDescent="0.25">
      <c r="F16374" s="44"/>
    </row>
    <row r="16375" spans="6:6" x14ac:dyDescent="0.25">
      <c r="F16375" s="44"/>
    </row>
    <row r="16376" spans="6:6" x14ac:dyDescent="0.25">
      <c r="F16376" s="44"/>
    </row>
    <row r="16377" spans="6:6" x14ac:dyDescent="0.25">
      <c r="F16377" s="44"/>
    </row>
    <row r="16378" spans="6:6" x14ac:dyDescent="0.25">
      <c r="F16378" s="44"/>
    </row>
    <row r="16379" spans="6:6" x14ac:dyDescent="0.25">
      <c r="F16379" s="44"/>
    </row>
    <row r="16380" spans="6:6" x14ac:dyDescent="0.25">
      <c r="F16380" s="44"/>
    </row>
    <row r="16381" spans="6:6" x14ac:dyDescent="0.25">
      <c r="F16381" s="44"/>
    </row>
    <row r="16382" spans="6:6" x14ac:dyDescent="0.25">
      <c r="F16382" s="44"/>
    </row>
    <row r="16383" spans="6:6" x14ac:dyDescent="0.25">
      <c r="F16383" s="44"/>
    </row>
    <row r="16384" spans="6:6" x14ac:dyDescent="0.25">
      <c r="F16384" s="44"/>
    </row>
    <row r="16385" spans="6:6" x14ac:dyDescent="0.25">
      <c r="F16385" s="44"/>
    </row>
    <row r="16386" spans="6:6" x14ac:dyDescent="0.25">
      <c r="F16386" s="44"/>
    </row>
    <row r="16387" spans="6:6" x14ac:dyDescent="0.25">
      <c r="F16387" s="44"/>
    </row>
    <row r="16388" spans="6:6" x14ac:dyDescent="0.25">
      <c r="F16388" s="44"/>
    </row>
    <row r="16389" spans="6:6" x14ac:dyDescent="0.25">
      <c r="F16389" s="44"/>
    </row>
    <row r="16390" spans="6:6" x14ac:dyDescent="0.25">
      <c r="F16390" s="44"/>
    </row>
    <row r="16391" spans="6:6" x14ac:dyDescent="0.25">
      <c r="F16391" s="44"/>
    </row>
    <row r="16392" spans="6:6" x14ac:dyDescent="0.25">
      <c r="F16392" s="44"/>
    </row>
    <row r="16393" spans="6:6" x14ac:dyDescent="0.25">
      <c r="F16393" s="44"/>
    </row>
    <row r="16394" spans="6:6" x14ac:dyDescent="0.25">
      <c r="F16394" s="44"/>
    </row>
    <row r="16395" spans="6:6" x14ac:dyDescent="0.25">
      <c r="F16395" s="44"/>
    </row>
    <row r="16396" spans="6:6" x14ac:dyDescent="0.25">
      <c r="F16396" s="44"/>
    </row>
    <row r="16397" spans="6:6" x14ac:dyDescent="0.25">
      <c r="F16397" s="44"/>
    </row>
    <row r="16398" spans="6:6" x14ac:dyDescent="0.25">
      <c r="F16398" s="44"/>
    </row>
    <row r="16399" spans="6:6" x14ac:dyDescent="0.25">
      <c r="F16399" s="44"/>
    </row>
    <row r="16400" spans="6:6" x14ac:dyDescent="0.25">
      <c r="F16400" s="44"/>
    </row>
    <row r="16401" spans="6:6" x14ac:dyDescent="0.25">
      <c r="F16401" s="44"/>
    </row>
    <row r="16402" spans="6:6" x14ac:dyDescent="0.25">
      <c r="F16402" s="44"/>
    </row>
    <row r="16403" spans="6:6" x14ac:dyDescent="0.25">
      <c r="F16403" s="44"/>
    </row>
    <row r="16404" spans="6:6" x14ac:dyDescent="0.25">
      <c r="F16404" s="44"/>
    </row>
    <row r="16405" spans="6:6" x14ac:dyDescent="0.25">
      <c r="F16405" s="44"/>
    </row>
    <row r="16406" spans="6:6" x14ac:dyDescent="0.25">
      <c r="F16406" s="44"/>
    </row>
    <row r="16407" spans="6:6" x14ac:dyDescent="0.25">
      <c r="F16407" s="44"/>
    </row>
    <row r="16408" spans="6:6" x14ac:dyDescent="0.25">
      <c r="F16408" s="44"/>
    </row>
    <row r="16409" spans="6:6" x14ac:dyDescent="0.25">
      <c r="F16409" s="44"/>
    </row>
    <row r="16410" spans="6:6" x14ac:dyDescent="0.25">
      <c r="F16410" s="44"/>
    </row>
    <row r="16411" spans="6:6" x14ac:dyDescent="0.25">
      <c r="F16411" s="44"/>
    </row>
    <row r="16412" spans="6:6" x14ac:dyDescent="0.25">
      <c r="F16412" s="44"/>
    </row>
    <row r="16413" spans="6:6" x14ac:dyDescent="0.25">
      <c r="F16413" s="44"/>
    </row>
    <row r="16414" spans="6:6" x14ac:dyDescent="0.25">
      <c r="F16414" s="44"/>
    </row>
    <row r="16415" spans="6:6" x14ac:dyDescent="0.25">
      <c r="F16415" s="44"/>
    </row>
    <row r="16416" spans="6:6" x14ac:dyDescent="0.25">
      <c r="F16416" s="44"/>
    </row>
    <row r="16417" spans="6:6" x14ac:dyDescent="0.25">
      <c r="F16417" s="44"/>
    </row>
    <row r="16418" spans="6:6" x14ac:dyDescent="0.25">
      <c r="F16418" s="44"/>
    </row>
    <row r="16419" spans="6:6" x14ac:dyDescent="0.25">
      <c r="F16419" s="44"/>
    </row>
    <row r="16420" spans="6:6" x14ac:dyDescent="0.25">
      <c r="F16420" s="44"/>
    </row>
    <row r="16421" spans="6:6" x14ac:dyDescent="0.25">
      <c r="F16421" s="44"/>
    </row>
    <row r="16422" spans="6:6" x14ac:dyDescent="0.25">
      <c r="F16422" s="44"/>
    </row>
    <row r="16423" spans="6:6" x14ac:dyDescent="0.25">
      <c r="F16423" s="44"/>
    </row>
    <row r="16424" spans="6:6" x14ac:dyDescent="0.25">
      <c r="F16424" s="44"/>
    </row>
    <row r="16425" spans="6:6" x14ac:dyDescent="0.25">
      <c r="F16425" s="44"/>
    </row>
    <row r="16426" spans="6:6" x14ac:dyDescent="0.25">
      <c r="F16426" s="44"/>
    </row>
    <row r="16427" spans="6:6" x14ac:dyDescent="0.25">
      <c r="F16427" s="44"/>
    </row>
    <row r="16428" spans="6:6" x14ac:dyDescent="0.25">
      <c r="F16428" s="44"/>
    </row>
    <row r="16429" spans="6:6" x14ac:dyDescent="0.25">
      <c r="F16429" s="44"/>
    </row>
    <row r="16430" spans="6:6" x14ac:dyDescent="0.25">
      <c r="F16430" s="44"/>
    </row>
    <row r="16431" spans="6:6" x14ac:dyDescent="0.25">
      <c r="F16431" s="44"/>
    </row>
    <row r="16432" spans="6:6" x14ac:dyDescent="0.25">
      <c r="F16432" s="44"/>
    </row>
    <row r="16433" spans="6:6" x14ac:dyDescent="0.25">
      <c r="F16433" s="44"/>
    </row>
    <row r="16434" spans="6:6" x14ac:dyDescent="0.25">
      <c r="F16434" s="44"/>
    </row>
    <row r="16435" spans="6:6" x14ac:dyDescent="0.25">
      <c r="F16435" s="44"/>
    </row>
    <row r="16436" spans="6:6" x14ac:dyDescent="0.25">
      <c r="F16436" s="44"/>
    </row>
    <row r="16437" spans="6:6" x14ac:dyDescent="0.25">
      <c r="F16437" s="44"/>
    </row>
    <row r="16438" spans="6:6" x14ac:dyDescent="0.25">
      <c r="F16438" s="44"/>
    </row>
    <row r="16439" spans="6:6" x14ac:dyDescent="0.25">
      <c r="F16439" s="44"/>
    </row>
    <row r="16440" spans="6:6" x14ac:dyDescent="0.25">
      <c r="F16440" s="44"/>
    </row>
    <row r="16441" spans="6:6" x14ac:dyDescent="0.25">
      <c r="F16441" s="44"/>
    </row>
    <row r="16442" spans="6:6" x14ac:dyDescent="0.25">
      <c r="F16442" s="44"/>
    </row>
    <row r="16443" spans="6:6" x14ac:dyDescent="0.25">
      <c r="F16443" s="44"/>
    </row>
    <row r="16444" spans="6:6" x14ac:dyDescent="0.25">
      <c r="F16444" s="44"/>
    </row>
    <row r="16445" spans="6:6" x14ac:dyDescent="0.25">
      <c r="F16445" s="44"/>
    </row>
    <row r="16446" spans="6:6" x14ac:dyDescent="0.25">
      <c r="F16446" s="44"/>
    </row>
    <row r="16447" spans="6:6" x14ac:dyDescent="0.25">
      <c r="F16447" s="44"/>
    </row>
    <row r="16448" spans="6:6" x14ac:dyDescent="0.25">
      <c r="F16448" s="44"/>
    </row>
    <row r="16449" spans="6:6" x14ac:dyDescent="0.25">
      <c r="F16449" s="44"/>
    </row>
    <row r="16450" spans="6:6" x14ac:dyDescent="0.25">
      <c r="F16450" s="44"/>
    </row>
    <row r="16451" spans="6:6" x14ac:dyDescent="0.25">
      <c r="F16451" s="44"/>
    </row>
    <row r="16452" spans="6:6" x14ac:dyDescent="0.25">
      <c r="F16452" s="44"/>
    </row>
    <row r="16453" spans="6:6" x14ac:dyDescent="0.25">
      <c r="F16453" s="44"/>
    </row>
    <row r="16454" spans="6:6" x14ac:dyDescent="0.25">
      <c r="F16454" s="44"/>
    </row>
    <row r="16455" spans="6:6" x14ac:dyDescent="0.25">
      <c r="F16455" s="44"/>
    </row>
    <row r="16456" spans="6:6" x14ac:dyDescent="0.25">
      <c r="F16456" s="44"/>
    </row>
    <row r="16457" spans="6:6" x14ac:dyDescent="0.25">
      <c r="F16457" s="44"/>
    </row>
    <row r="16458" spans="6:6" x14ac:dyDescent="0.25">
      <c r="F16458" s="44"/>
    </row>
    <row r="16459" spans="6:6" x14ac:dyDescent="0.25">
      <c r="F16459" s="44"/>
    </row>
    <row r="16460" spans="6:6" x14ac:dyDescent="0.25">
      <c r="F16460" s="44"/>
    </row>
    <row r="16461" spans="6:6" x14ac:dyDescent="0.25">
      <c r="F16461" s="44"/>
    </row>
    <row r="16462" spans="6:6" x14ac:dyDescent="0.25">
      <c r="F16462" s="44"/>
    </row>
    <row r="16463" spans="6:6" x14ac:dyDescent="0.25">
      <c r="F16463" s="44"/>
    </row>
    <row r="16464" spans="6:6" x14ac:dyDescent="0.25">
      <c r="F16464" s="44"/>
    </row>
    <row r="16465" spans="6:6" x14ac:dyDescent="0.25">
      <c r="F16465" s="44"/>
    </row>
    <row r="16466" spans="6:6" x14ac:dyDescent="0.25">
      <c r="F16466" s="44"/>
    </row>
    <row r="16467" spans="6:6" x14ac:dyDescent="0.25">
      <c r="F16467" s="44"/>
    </row>
    <row r="16468" spans="6:6" x14ac:dyDescent="0.25">
      <c r="F16468" s="44"/>
    </row>
    <row r="16469" spans="6:6" x14ac:dyDescent="0.25">
      <c r="F16469" s="44"/>
    </row>
    <row r="16470" spans="6:6" x14ac:dyDescent="0.25">
      <c r="F16470" s="44"/>
    </row>
    <row r="16471" spans="6:6" x14ac:dyDescent="0.25">
      <c r="F16471" s="44"/>
    </row>
    <row r="16472" spans="6:6" x14ac:dyDescent="0.25">
      <c r="F16472" s="44"/>
    </row>
    <row r="16473" spans="6:6" x14ac:dyDescent="0.25">
      <c r="F16473" s="44"/>
    </row>
    <row r="16474" spans="6:6" x14ac:dyDescent="0.25">
      <c r="F16474" s="44"/>
    </row>
    <row r="16475" spans="6:6" x14ac:dyDescent="0.25">
      <c r="F16475" s="44"/>
    </row>
    <row r="16476" spans="6:6" x14ac:dyDescent="0.25">
      <c r="F16476" s="44"/>
    </row>
    <row r="16477" spans="6:6" x14ac:dyDescent="0.25">
      <c r="F16477" s="44"/>
    </row>
    <row r="16478" spans="6:6" x14ac:dyDescent="0.25">
      <c r="F16478" s="44"/>
    </row>
    <row r="16479" spans="6:6" x14ac:dyDescent="0.25">
      <c r="F16479" s="44"/>
    </row>
    <row r="16480" spans="6:6" x14ac:dyDescent="0.25">
      <c r="F16480" s="44"/>
    </row>
    <row r="16481" spans="6:6" x14ac:dyDescent="0.25">
      <c r="F16481" s="44"/>
    </row>
    <row r="16482" spans="6:6" x14ac:dyDescent="0.25">
      <c r="F16482" s="44"/>
    </row>
    <row r="16483" spans="6:6" x14ac:dyDescent="0.25">
      <c r="F16483" s="44"/>
    </row>
    <row r="16484" spans="6:6" x14ac:dyDescent="0.25">
      <c r="F16484" s="44"/>
    </row>
    <row r="16485" spans="6:6" x14ac:dyDescent="0.25">
      <c r="F16485" s="44"/>
    </row>
    <row r="16486" spans="6:6" x14ac:dyDescent="0.25">
      <c r="F16486" s="44"/>
    </row>
    <row r="16487" spans="6:6" x14ac:dyDescent="0.25">
      <c r="F16487" s="44"/>
    </row>
    <row r="16488" spans="6:6" x14ac:dyDescent="0.25">
      <c r="F16488" s="44"/>
    </row>
    <row r="16489" spans="6:6" x14ac:dyDescent="0.25">
      <c r="F16489" s="44"/>
    </row>
    <row r="16490" spans="6:6" x14ac:dyDescent="0.25">
      <c r="F16490" s="44"/>
    </row>
    <row r="16491" spans="6:6" x14ac:dyDescent="0.25">
      <c r="F16491" s="44"/>
    </row>
    <row r="16492" spans="6:6" x14ac:dyDescent="0.25">
      <c r="F16492" s="44"/>
    </row>
    <row r="16493" spans="6:6" x14ac:dyDescent="0.25">
      <c r="F16493" s="44"/>
    </row>
    <row r="16494" spans="6:6" x14ac:dyDescent="0.25">
      <c r="F16494" s="44"/>
    </row>
    <row r="16495" spans="6:6" x14ac:dyDescent="0.25">
      <c r="F16495" s="44"/>
    </row>
    <row r="16496" spans="6:6" x14ac:dyDescent="0.25">
      <c r="F16496" s="44"/>
    </row>
    <row r="16497" spans="6:6" x14ac:dyDescent="0.25">
      <c r="F16497" s="44"/>
    </row>
    <row r="16498" spans="6:6" x14ac:dyDescent="0.25">
      <c r="F16498" s="44"/>
    </row>
    <row r="16499" spans="6:6" x14ac:dyDescent="0.25">
      <c r="F16499" s="44"/>
    </row>
    <row r="16500" spans="6:6" x14ac:dyDescent="0.25">
      <c r="F16500" s="44"/>
    </row>
    <row r="16501" spans="6:6" x14ac:dyDescent="0.25">
      <c r="F16501" s="44"/>
    </row>
    <row r="16502" spans="6:6" x14ac:dyDescent="0.25">
      <c r="F16502" s="44"/>
    </row>
    <row r="16503" spans="6:6" x14ac:dyDescent="0.25">
      <c r="F16503" s="44"/>
    </row>
    <row r="16504" spans="6:6" x14ac:dyDescent="0.25">
      <c r="F16504" s="44"/>
    </row>
    <row r="16505" spans="6:6" x14ac:dyDescent="0.25">
      <c r="F16505" s="44"/>
    </row>
    <row r="16506" spans="6:6" x14ac:dyDescent="0.25">
      <c r="F16506" s="44"/>
    </row>
    <row r="16507" spans="6:6" x14ac:dyDescent="0.25">
      <c r="F16507" s="44"/>
    </row>
    <row r="16508" spans="6:6" x14ac:dyDescent="0.25">
      <c r="F16508" s="44"/>
    </row>
    <row r="16509" spans="6:6" x14ac:dyDescent="0.25">
      <c r="F16509" s="44"/>
    </row>
    <row r="16510" spans="6:6" x14ac:dyDescent="0.25">
      <c r="F16510" s="44"/>
    </row>
    <row r="16511" spans="6:6" x14ac:dyDescent="0.25">
      <c r="F16511" s="44"/>
    </row>
    <row r="16512" spans="6:6" x14ac:dyDescent="0.25">
      <c r="F16512" s="44"/>
    </row>
    <row r="16513" spans="6:6" x14ac:dyDescent="0.25">
      <c r="F16513" s="44"/>
    </row>
    <row r="16514" spans="6:6" x14ac:dyDescent="0.25">
      <c r="F16514" s="44"/>
    </row>
    <row r="16515" spans="6:6" x14ac:dyDescent="0.25">
      <c r="F16515" s="44"/>
    </row>
    <row r="16516" spans="6:6" x14ac:dyDescent="0.25">
      <c r="F16516" s="44"/>
    </row>
    <row r="16517" spans="6:6" x14ac:dyDescent="0.25">
      <c r="F16517" s="44"/>
    </row>
    <row r="16518" spans="6:6" x14ac:dyDescent="0.25">
      <c r="F16518" s="44"/>
    </row>
    <row r="16519" spans="6:6" x14ac:dyDescent="0.25">
      <c r="F16519" s="44"/>
    </row>
    <row r="16520" spans="6:6" x14ac:dyDescent="0.25">
      <c r="F16520" s="44"/>
    </row>
    <row r="16521" spans="6:6" x14ac:dyDescent="0.25">
      <c r="F16521" s="44"/>
    </row>
    <row r="16522" spans="6:6" x14ac:dyDescent="0.25">
      <c r="F16522" s="44"/>
    </row>
    <row r="16523" spans="6:6" x14ac:dyDescent="0.25">
      <c r="F16523" s="44"/>
    </row>
    <row r="16524" spans="6:6" x14ac:dyDescent="0.25">
      <c r="F16524" s="44"/>
    </row>
    <row r="16525" spans="6:6" x14ac:dyDescent="0.25">
      <c r="F16525" s="44"/>
    </row>
    <row r="16526" spans="6:6" x14ac:dyDescent="0.25">
      <c r="F16526" s="44"/>
    </row>
    <row r="16527" spans="6:6" x14ac:dyDescent="0.25">
      <c r="F16527" s="44"/>
    </row>
    <row r="16528" spans="6:6" x14ac:dyDescent="0.25">
      <c r="F16528" s="44"/>
    </row>
    <row r="16529" spans="6:6" x14ac:dyDescent="0.25">
      <c r="F16529" s="44"/>
    </row>
    <row r="16530" spans="6:6" x14ac:dyDescent="0.25">
      <c r="F16530" s="44"/>
    </row>
    <row r="16531" spans="6:6" x14ac:dyDescent="0.25">
      <c r="F16531" s="44"/>
    </row>
    <row r="16532" spans="6:6" x14ac:dyDescent="0.25">
      <c r="F16532" s="44"/>
    </row>
    <row r="16533" spans="6:6" x14ac:dyDescent="0.25">
      <c r="F16533" s="44"/>
    </row>
    <row r="16534" spans="6:6" x14ac:dyDescent="0.25">
      <c r="F16534" s="44"/>
    </row>
    <row r="16535" spans="6:6" x14ac:dyDescent="0.25">
      <c r="F16535" s="44"/>
    </row>
    <row r="16536" spans="6:6" x14ac:dyDescent="0.25">
      <c r="F16536" s="44"/>
    </row>
    <row r="16537" spans="6:6" x14ac:dyDescent="0.25">
      <c r="F16537" s="44"/>
    </row>
    <row r="16538" spans="6:6" x14ac:dyDescent="0.25">
      <c r="F16538" s="44"/>
    </row>
    <row r="16539" spans="6:6" x14ac:dyDescent="0.25">
      <c r="F16539" s="44"/>
    </row>
    <row r="16540" spans="6:6" x14ac:dyDescent="0.25">
      <c r="F16540" s="44"/>
    </row>
    <row r="16541" spans="6:6" x14ac:dyDescent="0.25">
      <c r="F16541" s="44"/>
    </row>
    <row r="16542" spans="6:6" x14ac:dyDescent="0.25">
      <c r="F16542" s="44"/>
    </row>
    <row r="16543" spans="6:6" x14ac:dyDescent="0.25">
      <c r="F16543" s="44"/>
    </row>
    <row r="16544" spans="6:6" x14ac:dyDescent="0.25">
      <c r="F16544" s="44"/>
    </row>
    <row r="16545" spans="6:6" x14ac:dyDescent="0.25">
      <c r="F16545" s="44"/>
    </row>
    <row r="16546" spans="6:6" x14ac:dyDescent="0.25">
      <c r="F16546" s="44"/>
    </row>
    <row r="16547" spans="6:6" x14ac:dyDescent="0.25">
      <c r="F16547" s="44"/>
    </row>
    <row r="16548" spans="6:6" x14ac:dyDescent="0.25">
      <c r="F16548" s="44"/>
    </row>
    <row r="16549" spans="6:6" x14ac:dyDescent="0.25">
      <c r="F16549" s="44"/>
    </row>
    <row r="16550" spans="6:6" x14ac:dyDescent="0.25">
      <c r="F16550" s="44"/>
    </row>
    <row r="16551" spans="6:6" x14ac:dyDescent="0.25">
      <c r="F16551" s="44"/>
    </row>
    <row r="16552" spans="6:6" x14ac:dyDescent="0.25">
      <c r="F16552" s="44"/>
    </row>
    <row r="16553" spans="6:6" x14ac:dyDescent="0.25">
      <c r="F16553" s="44"/>
    </row>
    <row r="16554" spans="6:6" x14ac:dyDescent="0.25">
      <c r="F16554" s="44"/>
    </row>
    <row r="16555" spans="6:6" x14ac:dyDescent="0.25">
      <c r="F16555" s="44"/>
    </row>
    <row r="16556" spans="6:6" x14ac:dyDescent="0.25">
      <c r="F16556" s="44"/>
    </row>
    <row r="16557" spans="6:6" x14ac:dyDescent="0.25">
      <c r="F16557" s="44"/>
    </row>
    <row r="16558" spans="6:6" x14ac:dyDescent="0.25">
      <c r="F16558" s="44"/>
    </row>
    <row r="16559" spans="6:6" x14ac:dyDescent="0.25">
      <c r="F16559" s="44"/>
    </row>
    <row r="16560" spans="6:6" x14ac:dyDescent="0.25">
      <c r="F16560" s="44"/>
    </row>
    <row r="16561" spans="6:6" x14ac:dyDescent="0.25">
      <c r="F16561" s="44"/>
    </row>
    <row r="16562" spans="6:6" x14ac:dyDescent="0.25">
      <c r="F16562" s="44"/>
    </row>
    <row r="16563" spans="6:6" x14ac:dyDescent="0.25">
      <c r="F16563" s="44"/>
    </row>
    <row r="16564" spans="6:6" x14ac:dyDescent="0.25">
      <c r="F16564" s="44"/>
    </row>
    <row r="16565" spans="6:6" x14ac:dyDescent="0.25">
      <c r="F16565" s="44"/>
    </row>
    <row r="16566" spans="6:6" x14ac:dyDescent="0.25">
      <c r="F16566" s="44"/>
    </row>
    <row r="16567" spans="6:6" x14ac:dyDescent="0.25">
      <c r="F16567" s="44"/>
    </row>
    <row r="16568" spans="6:6" x14ac:dyDescent="0.25">
      <c r="F16568" s="44"/>
    </row>
    <row r="16569" spans="6:6" x14ac:dyDescent="0.25">
      <c r="F16569" s="44"/>
    </row>
    <row r="16570" spans="6:6" x14ac:dyDescent="0.25">
      <c r="F16570" s="44"/>
    </row>
    <row r="16571" spans="6:6" x14ac:dyDescent="0.25">
      <c r="F16571" s="44"/>
    </row>
    <row r="16572" spans="6:6" x14ac:dyDescent="0.25">
      <c r="F16572" s="44"/>
    </row>
    <row r="16573" spans="6:6" x14ac:dyDescent="0.25">
      <c r="F16573" s="44"/>
    </row>
    <row r="16574" spans="6:6" x14ac:dyDescent="0.25">
      <c r="F16574" s="44"/>
    </row>
    <row r="16575" spans="6:6" x14ac:dyDescent="0.25">
      <c r="F16575" s="44"/>
    </row>
    <row r="16576" spans="6:6" x14ac:dyDescent="0.25">
      <c r="F16576" s="44"/>
    </row>
    <row r="16577" spans="6:6" x14ac:dyDescent="0.25">
      <c r="F16577" s="44"/>
    </row>
    <row r="16578" spans="6:6" x14ac:dyDescent="0.25">
      <c r="F16578" s="44"/>
    </row>
    <row r="16579" spans="6:6" x14ac:dyDescent="0.25">
      <c r="F16579" s="44"/>
    </row>
    <row r="16580" spans="6:6" x14ac:dyDescent="0.25">
      <c r="F16580" s="44"/>
    </row>
    <row r="16581" spans="6:6" x14ac:dyDescent="0.25">
      <c r="F16581" s="44"/>
    </row>
    <row r="16582" spans="6:6" x14ac:dyDescent="0.25">
      <c r="F16582" s="44"/>
    </row>
    <row r="16583" spans="6:6" x14ac:dyDescent="0.25">
      <c r="F16583" s="44"/>
    </row>
    <row r="16584" spans="6:6" x14ac:dyDescent="0.25">
      <c r="F16584" s="44"/>
    </row>
    <row r="16585" spans="6:6" x14ac:dyDescent="0.25">
      <c r="F16585" s="44"/>
    </row>
    <row r="16586" spans="6:6" x14ac:dyDescent="0.25">
      <c r="F16586" s="44"/>
    </row>
    <row r="16587" spans="6:6" x14ac:dyDescent="0.25">
      <c r="F16587" s="44"/>
    </row>
    <row r="16588" spans="6:6" x14ac:dyDescent="0.25">
      <c r="F16588" s="44"/>
    </row>
    <row r="16589" spans="6:6" x14ac:dyDescent="0.25">
      <c r="F16589" s="44"/>
    </row>
    <row r="16590" spans="6:6" x14ac:dyDescent="0.25">
      <c r="F16590" s="44"/>
    </row>
    <row r="16591" spans="6:6" x14ac:dyDescent="0.25">
      <c r="F16591" s="44"/>
    </row>
    <row r="16592" spans="6:6" x14ac:dyDescent="0.25">
      <c r="F16592" s="44"/>
    </row>
    <row r="16593" spans="6:6" x14ac:dyDescent="0.25">
      <c r="F16593" s="44"/>
    </row>
    <row r="16594" spans="6:6" x14ac:dyDescent="0.25">
      <c r="F16594" s="44"/>
    </row>
    <row r="16595" spans="6:6" x14ac:dyDescent="0.25">
      <c r="F16595" s="44"/>
    </row>
    <row r="16596" spans="6:6" x14ac:dyDescent="0.25">
      <c r="F16596" s="44"/>
    </row>
    <row r="16597" spans="6:6" x14ac:dyDescent="0.25">
      <c r="F16597" s="44"/>
    </row>
    <row r="16598" spans="6:6" x14ac:dyDescent="0.25">
      <c r="F16598" s="44"/>
    </row>
    <row r="16599" spans="6:6" x14ac:dyDescent="0.25">
      <c r="F16599" s="44"/>
    </row>
    <row r="16600" spans="6:6" x14ac:dyDescent="0.25">
      <c r="F16600" s="44"/>
    </row>
    <row r="16601" spans="6:6" x14ac:dyDescent="0.25">
      <c r="F16601" s="44"/>
    </row>
    <row r="16602" spans="6:6" x14ac:dyDescent="0.25">
      <c r="F16602" s="44"/>
    </row>
    <row r="16603" spans="6:6" x14ac:dyDescent="0.25">
      <c r="F16603" s="44"/>
    </row>
    <row r="16604" spans="6:6" x14ac:dyDescent="0.25">
      <c r="F16604" s="44"/>
    </row>
    <row r="16605" spans="6:6" x14ac:dyDescent="0.25">
      <c r="F16605" s="44"/>
    </row>
    <row r="16606" spans="6:6" x14ac:dyDescent="0.25">
      <c r="F16606" s="44"/>
    </row>
    <row r="16607" spans="6:6" x14ac:dyDescent="0.25">
      <c r="F16607" s="44"/>
    </row>
    <row r="16608" spans="6:6" x14ac:dyDescent="0.25">
      <c r="F16608" s="44"/>
    </row>
    <row r="16609" spans="6:6" x14ac:dyDescent="0.25">
      <c r="F16609" s="44"/>
    </row>
    <row r="16610" spans="6:6" x14ac:dyDescent="0.25">
      <c r="F16610" s="44"/>
    </row>
    <row r="16611" spans="6:6" x14ac:dyDescent="0.25">
      <c r="F16611" s="44"/>
    </row>
    <row r="16612" spans="6:6" x14ac:dyDescent="0.25">
      <c r="F16612" s="44"/>
    </row>
    <row r="16613" spans="6:6" x14ac:dyDescent="0.25">
      <c r="F16613" s="44"/>
    </row>
    <row r="16614" spans="6:6" x14ac:dyDescent="0.25">
      <c r="F16614" s="44"/>
    </row>
    <row r="16615" spans="6:6" x14ac:dyDescent="0.25">
      <c r="F16615" s="44"/>
    </row>
    <row r="16616" spans="6:6" x14ac:dyDescent="0.25">
      <c r="F16616" s="44"/>
    </row>
    <row r="16617" spans="6:6" x14ac:dyDescent="0.25">
      <c r="F16617" s="44"/>
    </row>
    <row r="16618" spans="6:6" x14ac:dyDescent="0.25">
      <c r="F16618" s="44"/>
    </row>
    <row r="16619" spans="6:6" x14ac:dyDescent="0.25">
      <c r="F16619" s="44"/>
    </row>
    <row r="16620" spans="6:6" x14ac:dyDescent="0.25">
      <c r="F16620" s="44"/>
    </row>
    <row r="16621" spans="6:6" x14ac:dyDescent="0.25">
      <c r="F16621" s="44"/>
    </row>
    <row r="16622" spans="6:6" x14ac:dyDescent="0.25">
      <c r="F16622" s="44"/>
    </row>
    <row r="16623" spans="6:6" x14ac:dyDescent="0.25">
      <c r="F16623" s="44"/>
    </row>
    <row r="16624" spans="6:6" x14ac:dyDescent="0.25">
      <c r="F16624" s="44"/>
    </row>
    <row r="16625" spans="6:6" x14ac:dyDescent="0.25">
      <c r="F16625" s="44"/>
    </row>
    <row r="16626" spans="6:6" x14ac:dyDescent="0.25">
      <c r="F16626" s="44"/>
    </row>
    <row r="16627" spans="6:6" x14ac:dyDescent="0.25">
      <c r="F16627" s="44"/>
    </row>
    <row r="16628" spans="6:6" x14ac:dyDescent="0.25">
      <c r="F16628" s="44"/>
    </row>
    <row r="16629" spans="6:6" x14ac:dyDescent="0.25">
      <c r="F16629" s="44"/>
    </row>
    <row r="16630" spans="6:6" x14ac:dyDescent="0.25">
      <c r="F16630" s="44"/>
    </row>
    <row r="16631" spans="6:6" x14ac:dyDescent="0.25">
      <c r="F16631" s="44"/>
    </row>
    <row r="16632" spans="6:6" x14ac:dyDescent="0.25">
      <c r="F16632" s="44"/>
    </row>
    <row r="16633" spans="6:6" x14ac:dyDescent="0.25">
      <c r="F16633" s="44"/>
    </row>
    <row r="16634" spans="6:6" x14ac:dyDescent="0.25">
      <c r="F16634" s="44"/>
    </row>
    <row r="16635" spans="6:6" x14ac:dyDescent="0.25">
      <c r="F16635" s="44"/>
    </row>
    <row r="16636" spans="6:6" x14ac:dyDescent="0.25">
      <c r="F16636" s="44"/>
    </row>
    <row r="16637" spans="6:6" x14ac:dyDescent="0.25">
      <c r="F16637" s="44"/>
    </row>
    <row r="16638" spans="6:6" x14ac:dyDescent="0.25">
      <c r="F16638" s="44"/>
    </row>
    <row r="16639" spans="6:6" x14ac:dyDescent="0.25">
      <c r="F16639" s="44"/>
    </row>
    <row r="16640" spans="6:6" x14ac:dyDescent="0.25">
      <c r="F16640" s="44"/>
    </row>
    <row r="16641" spans="6:6" x14ac:dyDescent="0.25">
      <c r="F16641" s="44"/>
    </row>
    <row r="16642" spans="6:6" x14ac:dyDescent="0.25">
      <c r="F16642" s="44"/>
    </row>
    <row r="16643" spans="6:6" x14ac:dyDescent="0.25">
      <c r="F16643" s="44"/>
    </row>
    <row r="16644" spans="6:6" x14ac:dyDescent="0.25">
      <c r="F16644" s="44"/>
    </row>
    <row r="16645" spans="6:6" x14ac:dyDescent="0.25">
      <c r="F16645" s="44"/>
    </row>
    <row r="16646" spans="6:6" x14ac:dyDescent="0.25">
      <c r="F16646" s="44"/>
    </row>
    <row r="16647" spans="6:6" x14ac:dyDescent="0.25">
      <c r="F16647" s="44"/>
    </row>
    <row r="16648" spans="6:6" x14ac:dyDescent="0.25">
      <c r="F16648" s="44"/>
    </row>
    <row r="16649" spans="6:6" x14ac:dyDescent="0.25">
      <c r="F16649" s="44"/>
    </row>
    <row r="16650" spans="6:6" x14ac:dyDescent="0.25">
      <c r="F16650" s="44"/>
    </row>
    <row r="16651" spans="6:6" x14ac:dyDescent="0.25">
      <c r="F16651" s="44"/>
    </row>
    <row r="16652" spans="6:6" x14ac:dyDescent="0.25">
      <c r="F16652" s="44"/>
    </row>
    <row r="16653" spans="6:6" x14ac:dyDescent="0.25">
      <c r="F16653" s="44"/>
    </row>
    <row r="16654" spans="6:6" x14ac:dyDescent="0.25">
      <c r="F16654" s="44"/>
    </row>
    <row r="16655" spans="6:6" x14ac:dyDescent="0.25">
      <c r="F16655" s="44"/>
    </row>
    <row r="16656" spans="6:6" x14ac:dyDescent="0.25">
      <c r="F16656" s="44"/>
    </row>
    <row r="16657" spans="6:6" x14ac:dyDescent="0.25">
      <c r="F16657" s="44"/>
    </row>
    <row r="16658" spans="6:6" x14ac:dyDescent="0.25">
      <c r="F16658" s="44"/>
    </row>
    <row r="16659" spans="6:6" x14ac:dyDescent="0.25">
      <c r="F16659" s="44"/>
    </row>
    <row r="16660" spans="6:6" x14ac:dyDescent="0.25">
      <c r="F16660" s="44"/>
    </row>
    <row r="16661" spans="6:6" x14ac:dyDescent="0.25">
      <c r="F16661" s="44"/>
    </row>
    <row r="16662" spans="6:6" x14ac:dyDescent="0.25">
      <c r="F16662" s="44"/>
    </row>
    <row r="16663" spans="6:6" x14ac:dyDescent="0.25">
      <c r="F16663" s="44"/>
    </row>
    <row r="16664" spans="6:6" x14ac:dyDescent="0.25">
      <c r="F16664" s="44"/>
    </row>
    <row r="16665" spans="6:6" x14ac:dyDescent="0.25">
      <c r="F16665" s="44"/>
    </row>
    <row r="16666" spans="6:6" x14ac:dyDescent="0.25">
      <c r="F16666" s="44"/>
    </row>
    <row r="16667" spans="6:6" x14ac:dyDescent="0.25">
      <c r="F16667" s="44"/>
    </row>
    <row r="16668" spans="6:6" x14ac:dyDescent="0.25">
      <c r="F16668" s="44"/>
    </row>
    <row r="16669" spans="6:6" x14ac:dyDescent="0.25">
      <c r="F16669" s="44"/>
    </row>
    <row r="16670" spans="6:6" x14ac:dyDescent="0.25">
      <c r="F16670" s="44"/>
    </row>
    <row r="16671" spans="6:6" x14ac:dyDescent="0.25">
      <c r="F16671" s="44"/>
    </row>
    <row r="16672" spans="6:6" x14ac:dyDescent="0.25">
      <c r="F16672" s="44"/>
    </row>
    <row r="16673" spans="6:6" x14ac:dyDescent="0.25">
      <c r="F16673" s="44"/>
    </row>
    <row r="16674" spans="6:6" x14ac:dyDescent="0.25">
      <c r="F16674" s="44"/>
    </row>
    <row r="16675" spans="6:6" x14ac:dyDescent="0.25">
      <c r="F16675" s="44"/>
    </row>
    <row r="16676" spans="6:6" x14ac:dyDescent="0.25">
      <c r="F16676" s="44"/>
    </row>
    <row r="16677" spans="6:6" x14ac:dyDescent="0.25">
      <c r="F16677" s="44"/>
    </row>
    <row r="16678" spans="6:6" x14ac:dyDescent="0.25">
      <c r="F16678" s="44"/>
    </row>
    <row r="16679" spans="6:6" x14ac:dyDescent="0.25">
      <c r="F16679" s="44"/>
    </row>
    <row r="16680" spans="6:6" x14ac:dyDescent="0.25">
      <c r="F16680" s="44"/>
    </row>
    <row r="16681" spans="6:6" x14ac:dyDescent="0.25">
      <c r="F16681" s="44"/>
    </row>
    <row r="16682" spans="6:6" x14ac:dyDescent="0.25">
      <c r="F16682" s="44"/>
    </row>
    <row r="16683" spans="6:6" x14ac:dyDescent="0.25">
      <c r="F16683" s="44"/>
    </row>
    <row r="16684" spans="6:6" x14ac:dyDescent="0.25">
      <c r="F16684" s="44"/>
    </row>
    <row r="16685" spans="6:6" x14ac:dyDescent="0.25">
      <c r="F16685" s="44"/>
    </row>
    <row r="16686" spans="6:6" x14ac:dyDescent="0.25">
      <c r="F16686" s="44"/>
    </row>
    <row r="16687" spans="6:6" x14ac:dyDescent="0.25">
      <c r="F16687" s="44"/>
    </row>
    <row r="16688" spans="6:6" x14ac:dyDescent="0.25">
      <c r="F16688" s="44"/>
    </row>
    <row r="16689" spans="6:6" x14ac:dyDescent="0.25">
      <c r="F16689" s="44"/>
    </row>
    <row r="16690" spans="6:6" x14ac:dyDescent="0.25">
      <c r="F16690" s="44"/>
    </row>
    <row r="16691" spans="6:6" x14ac:dyDescent="0.25">
      <c r="F16691" s="44"/>
    </row>
    <row r="16692" spans="6:6" x14ac:dyDescent="0.25">
      <c r="F16692" s="44"/>
    </row>
    <row r="16693" spans="6:6" x14ac:dyDescent="0.25">
      <c r="F16693" s="44"/>
    </row>
    <row r="16694" spans="6:6" x14ac:dyDescent="0.25">
      <c r="F16694" s="44"/>
    </row>
    <row r="16695" spans="6:6" x14ac:dyDescent="0.25">
      <c r="F16695" s="44"/>
    </row>
    <row r="16696" spans="6:6" x14ac:dyDescent="0.25">
      <c r="F16696" s="44"/>
    </row>
    <row r="16697" spans="6:6" x14ac:dyDescent="0.25">
      <c r="F16697" s="44"/>
    </row>
    <row r="16698" spans="6:6" x14ac:dyDescent="0.25">
      <c r="F16698" s="44"/>
    </row>
    <row r="16699" spans="6:6" x14ac:dyDescent="0.25">
      <c r="F16699" s="44"/>
    </row>
    <row r="16700" spans="6:6" x14ac:dyDescent="0.25">
      <c r="F16700" s="44"/>
    </row>
    <row r="16701" spans="6:6" x14ac:dyDescent="0.25">
      <c r="F16701" s="44"/>
    </row>
    <row r="16702" spans="6:6" x14ac:dyDescent="0.25">
      <c r="F16702" s="44"/>
    </row>
    <row r="16703" spans="6:6" x14ac:dyDescent="0.25">
      <c r="F16703" s="44"/>
    </row>
    <row r="16704" spans="6:6" x14ac:dyDescent="0.25">
      <c r="F16704" s="44"/>
    </row>
    <row r="16705" spans="6:6" x14ac:dyDescent="0.25">
      <c r="F16705" s="44"/>
    </row>
    <row r="16706" spans="6:6" x14ac:dyDescent="0.25">
      <c r="F16706" s="44"/>
    </row>
    <row r="16707" spans="6:6" x14ac:dyDescent="0.25">
      <c r="F16707" s="44"/>
    </row>
    <row r="16708" spans="6:6" x14ac:dyDescent="0.25">
      <c r="F16708" s="44"/>
    </row>
    <row r="16709" spans="6:6" x14ac:dyDescent="0.25">
      <c r="F16709" s="44"/>
    </row>
    <row r="16710" spans="6:6" x14ac:dyDescent="0.25">
      <c r="F16710" s="44"/>
    </row>
    <row r="16711" spans="6:6" x14ac:dyDescent="0.25">
      <c r="F16711" s="44"/>
    </row>
    <row r="16712" spans="6:6" x14ac:dyDescent="0.25">
      <c r="F16712" s="44"/>
    </row>
    <row r="16713" spans="6:6" x14ac:dyDescent="0.25">
      <c r="F16713" s="44"/>
    </row>
    <row r="16714" spans="6:6" x14ac:dyDescent="0.25">
      <c r="F16714" s="44"/>
    </row>
    <row r="16715" spans="6:6" x14ac:dyDescent="0.25">
      <c r="F16715" s="44"/>
    </row>
    <row r="16716" spans="6:6" x14ac:dyDescent="0.25">
      <c r="F16716" s="44"/>
    </row>
    <row r="16717" spans="6:6" x14ac:dyDescent="0.25">
      <c r="F16717" s="44"/>
    </row>
    <row r="16718" spans="6:6" x14ac:dyDescent="0.25">
      <c r="F16718" s="44"/>
    </row>
    <row r="16719" spans="6:6" x14ac:dyDescent="0.25">
      <c r="F16719" s="44"/>
    </row>
    <row r="16720" spans="6:6" x14ac:dyDescent="0.25">
      <c r="F16720" s="44"/>
    </row>
    <row r="16721" spans="6:6" x14ac:dyDescent="0.25">
      <c r="F16721" s="44"/>
    </row>
    <row r="16722" spans="6:6" x14ac:dyDescent="0.25">
      <c r="F16722" s="44"/>
    </row>
    <row r="16723" spans="6:6" x14ac:dyDescent="0.25">
      <c r="F16723" s="44"/>
    </row>
    <row r="16724" spans="6:6" x14ac:dyDescent="0.25">
      <c r="F16724" s="44"/>
    </row>
    <row r="16725" spans="6:6" x14ac:dyDescent="0.25">
      <c r="F16725" s="44"/>
    </row>
    <row r="16726" spans="6:6" x14ac:dyDescent="0.25">
      <c r="F16726" s="44"/>
    </row>
    <row r="16727" spans="6:6" x14ac:dyDescent="0.25">
      <c r="F16727" s="44"/>
    </row>
    <row r="16728" spans="6:6" x14ac:dyDescent="0.25">
      <c r="F16728" s="44"/>
    </row>
    <row r="16729" spans="6:6" x14ac:dyDescent="0.25">
      <c r="F16729" s="44"/>
    </row>
    <row r="16730" spans="6:6" x14ac:dyDescent="0.25">
      <c r="F16730" s="44"/>
    </row>
    <row r="16731" spans="6:6" x14ac:dyDescent="0.25">
      <c r="F16731" s="44"/>
    </row>
    <row r="16732" spans="6:6" x14ac:dyDescent="0.25">
      <c r="F16732" s="44"/>
    </row>
    <row r="16733" spans="6:6" x14ac:dyDescent="0.25">
      <c r="F16733" s="44"/>
    </row>
    <row r="16734" spans="6:6" x14ac:dyDescent="0.25">
      <c r="F16734" s="44"/>
    </row>
    <row r="16735" spans="6:6" x14ac:dyDescent="0.25">
      <c r="F16735" s="44"/>
    </row>
    <row r="16736" spans="6:6" x14ac:dyDescent="0.25">
      <c r="F16736" s="44"/>
    </row>
    <row r="16737" spans="6:6" x14ac:dyDescent="0.25">
      <c r="F16737" s="44"/>
    </row>
    <row r="16738" spans="6:6" x14ac:dyDescent="0.25">
      <c r="F16738" s="44"/>
    </row>
    <row r="16739" spans="6:6" x14ac:dyDescent="0.25">
      <c r="F16739" s="44"/>
    </row>
    <row r="16740" spans="6:6" x14ac:dyDescent="0.25">
      <c r="F16740" s="44"/>
    </row>
    <row r="16741" spans="6:6" x14ac:dyDescent="0.25">
      <c r="F16741" s="44"/>
    </row>
    <row r="16742" spans="6:6" x14ac:dyDescent="0.25">
      <c r="F16742" s="44"/>
    </row>
    <row r="16743" spans="6:6" x14ac:dyDescent="0.25">
      <c r="F16743" s="44"/>
    </row>
    <row r="16744" spans="6:6" x14ac:dyDescent="0.25">
      <c r="F16744" s="44"/>
    </row>
    <row r="16745" spans="6:6" x14ac:dyDescent="0.25">
      <c r="F16745" s="44"/>
    </row>
    <row r="16746" spans="6:6" x14ac:dyDescent="0.25">
      <c r="F16746" s="44"/>
    </row>
    <row r="16747" spans="6:6" x14ac:dyDescent="0.25">
      <c r="F16747" s="44"/>
    </row>
    <row r="16748" spans="6:6" x14ac:dyDescent="0.25">
      <c r="F16748" s="44"/>
    </row>
    <row r="16749" spans="6:6" x14ac:dyDescent="0.25">
      <c r="F16749" s="44"/>
    </row>
    <row r="16750" spans="6:6" x14ac:dyDescent="0.25">
      <c r="F16750" s="44"/>
    </row>
    <row r="16751" spans="6:6" x14ac:dyDescent="0.25">
      <c r="F16751" s="44"/>
    </row>
    <row r="16752" spans="6:6" x14ac:dyDescent="0.25">
      <c r="F16752" s="44"/>
    </row>
    <row r="16753" spans="6:6" x14ac:dyDescent="0.25">
      <c r="F16753" s="44"/>
    </row>
    <row r="16754" spans="6:6" x14ac:dyDescent="0.25">
      <c r="F16754" s="44"/>
    </row>
    <row r="16755" spans="6:6" x14ac:dyDescent="0.25">
      <c r="F16755" s="44"/>
    </row>
    <row r="16756" spans="6:6" x14ac:dyDescent="0.25">
      <c r="F16756" s="44"/>
    </row>
    <row r="16757" spans="6:6" x14ac:dyDescent="0.25">
      <c r="F16757" s="44"/>
    </row>
    <row r="16758" spans="6:6" x14ac:dyDescent="0.25">
      <c r="F16758" s="44"/>
    </row>
    <row r="16759" spans="6:6" x14ac:dyDescent="0.25">
      <c r="F16759" s="44"/>
    </row>
    <row r="16760" spans="6:6" x14ac:dyDescent="0.25">
      <c r="F16760" s="44"/>
    </row>
    <row r="16761" spans="6:6" x14ac:dyDescent="0.25">
      <c r="F16761" s="44"/>
    </row>
    <row r="16762" spans="6:6" x14ac:dyDescent="0.25">
      <c r="F16762" s="44"/>
    </row>
    <row r="16763" spans="6:6" x14ac:dyDescent="0.25">
      <c r="F16763" s="44"/>
    </row>
    <row r="16764" spans="6:6" x14ac:dyDescent="0.25">
      <c r="F16764" s="44"/>
    </row>
    <row r="16765" spans="6:6" x14ac:dyDescent="0.25">
      <c r="F16765" s="44"/>
    </row>
    <row r="16766" spans="6:6" x14ac:dyDescent="0.25">
      <c r="F16766" s="44"/>
    </row>
    <row r="16767" spans="6:6" x14ac:dyDescent="0.25">
      <c r="F16767" s="44"/>
    </row>
    <row r="16768" spans="6:6" x14ac:dyDescent="0.25">
      <c r="F16768" s="44"/>
    </row>
    <row r="16769" spans="6:6" x14ac:dyDescent="0.25">
      <c r="F16769" s="44"/>
    </row>
    <row r="16770" spans="6:6" x14ac:dyDescent="0.25">
      <c r="F16770" s="44"/>
    </row>
    <row r="16771" spans="6:6" x14ac:dyDescent="0.25">
      <c r="F16771" s="44"/>
    </row>
    <row r="16772" spans="6:6" x14ac:dyDescent="0.25">
      <c r="F16772" s="44"/>
    </row>
    <row r="16773" spans="6:6" x14ac:dyDescent="0.25">
      <c r="F16773" s="44"/>
    </row>
    <row r="16774" spans="6:6" x14ac:dyDescent="0.25">
      <c r="F16774" s="44"/>
    </row>
    <row r="16775" spans="6:6" x14ac:dyDescent="0.25">
      <c r="F16775" s="44"/>
    </row>
    <row r="16776" spans="6:6" x14ac:dyDescent="0.25">
      <c r="F16776" s="44"/>
    </row>
    <row r="16777" spans="6:6" x14ac:dyDescent="0.25">
      <c r="F16777" s="44"/>
    </row>
    <row r="16778" spans="6:6" x14ac:dyDescent="0.25">
      <c r="F16778" s="44"/>
    </row>
    <row r="16779" spans="6:6" x14ac:dyDescent="0.25">
      <c r="F16779" s="44"/>
    </row>
    <row r="16780" spans="6:6" x14ac:dyDescent="0.25">
      <c r="F16780" s="44"/>
    </row>
    <row r="16781" spans="6:6" x14ac:dyDescent="0.25">
      <c r="F16781" s="44"/>
    </row>
    <row r="16782" spans="6:6" x14ac:dyDescent="0.25">
      <c r="F16782" s="44"/>
    </row>
    <row r="16783" spans="6:6" x14ac:dyDescent="0.25">
      <c r="F16783" s="44"/>
    </row>
    <row r="16784" spans="6:6" x14ac:dyDescent="0.25">
      <c r="F16784" s="44"/>
    </row>
    <row r="16785" spans="6:6" x14ac:dyDescent="0.25">
      <c r="F16785" s="44"/>
    </row>
    <row r="16786" spans="6:6" x14ac:dyDescent="0.25">
      <c r="F16786" s="44"/>
    </row>
    <row r="16787" spans="6:6" x14ac:dyDescent="0.25">
      <c r="F16787" s="44"/>
    </row>
    <row r="16788" spans="6:6" x14ac:dyDescent="0.25">
      <c r="F16788" s="44"/>
    </row>
    <row r="16789" spans="6:6" x14ac:dyDescent="0.25">
      <c r="F16789" s="44"/>
    </row>
    <row r="16790" spans="6:6" x14ac:dyDescent="0.25">
      <c r="F16790" s="44"/>
    </row>
    <row r="16791" spans="6:6" x14ac:dyDescent="0.25">
      <c r="F16791" s="44"/>
    </row>
    <row r="16792" spans="6:6" x14ac:dyDescent="0.25">
      <c r="F16792" s="44"/>
    </row>
    <row r="16793" spans="6:6" x14ac:dyDescent="0.25">
      <c r="F16793" s="44"/>
    </row>
    <row r="16794" spans="6:6" x14ac:dyDescent="0.25">
      <c r="F16794" s="44"/>
    </row>
    <row r="16795" spans="6:6" x14ac:dyDescent="0.25">
      <c r="F16795" s="44"/>
    </row>
    <row r="16796" spans="6:6" x14ac:dyDescent="0.25">
      <c r="F16796" s="44"/>
    </row>
    <row r="16797" spans="6:6" x14ac:dyDescent="0.25">
      <c r="F16797" s="44"/>
    </row>
    <row r="16798" spans="6:6" x14ac:dyDescent="0.25">
      <c r="F16798" s="44"/>
    </row>
    <row r="16799" spans="6:6" x14ac:dyDescent="0.25">
      <c r="F16799" s="44"/>
    </row>
    <row r="16800" spans="6:6" x14ac:dyDescent="0.25">
      <c r="F16800" s="44"/>
    </row>
    <row r="16801" spans="6:6" x14ac:dyDescent="0.25">
      <c r="F16801" s="44"/>
    </row>
    <row r="16802" spans="6:6" x14ac:dyDescent="0.25">
      <c r="F16802" s="44"/>
    </row>
    <row r="16803" spans="6:6" x14ac:dyDescent="0.25">
      <c r="F16803" s="44"/>
    </row>
    <row r="16804" spans="6:6" x14ac:dyDescent="0.25">
      <c r="F16804" s="44"/>
    </row>
    <row r="16805" spans="6:6" x14ac:dyDescent="0.25">
      <c r="F16805" s="44"/>
    </row>
    <row r="16806" spans="6:6" x14ac:dyDescent="0.25">
      <c r="F16806" s="44"/>
    </row>
    <row r="16807" spans="6:6" x14ac:dyDescent="0.25">
      <c r="F16807" s="44"/>
    </row>
    <row r="16808" spans="6:6" x14ac:dyDescent="0.25">
      <c r="F16808" s="44"/>
    </row>
    <row r="16809" spans="6:6" x14ac:dyDescent="0.25">
      <c r="F16809" s="44"/>
    </row>
    <row r="16810" spans="6:6" x14ac:dyDescent="0.25">
      <c r="F16810" s="44"/>
    </row>
    <row r="16811" spans="6:6" x14ac:dyDescent="0.25">
      <c r="F16811" s="44"/>
    </row>
    <row r="16812" spans="6:6" x14ac:dyDescent="0.25">
      <c r="F16812" s="44"/>
    </row>
    <row r="16813" spans="6:6" x14ac:dyDescent="0.25">
      <c r="F16813" s="44"/>
    </row>
    <row r="16814" spans="6:6" x14ac:dyDescent="0.25">
      <c r="F16814" s="44"/>
    </row>
    <row r="16815" spans="6:6" x14ac:dyDescent="0.25">
      <c r="F16815" s="44"/>
    </row>
    <row r="16816" spans="6:6" x14ac:dyDescent="0.25">
      <c r="F16816" s="44"/>
    </row>
    <row r="16817" spans="6:6" x14ac:dyDescent="0.25">
      <c r="F16817" s="44"/>
    </row>
    <row r="16818" spans="6:6" x14ac:dyDescent="0.25">
      <c r="F16818" s="44"/>
    </row>
    <row r="16819" spans="6:6" x14ac:dyDescent="0.25">
      <c r="F16819" s="44"/>
    </row>
    <row r="16820" spans="6:6" x14ac:dyDescent="0.25">
      <c r="F16820" s="44"/>
    </row>
    <row r="16821" spans="6:6" x14ac:dyDescent="0.25">
      <c r="F16821" s="44"/>
    </row>
    <row r="16822" spans="6:6" x14ac:dyDescent="0.25">
      <c r="F16822" s="44"/>
    </row>
    <row r="16823" spans="6:6" x14ac:dyDescent="0.25">
      <c r="F16823" s="44"/>
    </row>
    <row r="16824" spans="6:6" x14ac:dyDescent="0.25">
      <c r="F16824" s="44"/>
    </row>
    <row r="16825" spans="6:6" x14ac:dyDescent="0.25">
      <c r="F16825" s="44"/>
    </row>
    <row r="16826" spans="6:6" x14ac:dyDescent="0.25">
      <c r="F16826" s="44"/>
    </row>
    <row r="16827" spans="6:6" x14ac:dyDescent="0.25">
      <c r="F16827" s="44"/>
    </row>
    <row r="16828" spans="6:6" x14ac:dyDescent="0.25">
      <c r="F16828" s="44"/>
    </row>
    <row r="16829" spans="6:6" x14ac:dyDescent="0.25">
      <c r="F16829" s="44"/>
    </row>
    <row r="16830" spans="6:6" x14ac:dyDescent="0.25">
      <c r="F16830" s="44"/>
    </row>
    <row r="16831" spans="6:6" x14ac:dyDescent="0.25">
      <c r="F16831" s="44"/>
    </row>
    <row r="16832" spans="6:6" x14ac:dyDescent="0.25">
      <c r="F16832" s="44"/>
    </row>
    <row r="16833" spans="6:6" x14ac:dyDescent="0.25">
      <c r="F16833" s="44"/>
    </row>
    <row r="16834" spans="6:6" x14ac:dyDescent="0.25">
      <c r="F16834" s="44"/>
    </row>
    <row r="16835" spans="6:6" x14ac:dyDescent="0.25">
      <c r="F16835" s="44"/>
    </row>
    <row r="16836" spans="6:6" x14ac:dyDescent="0.25">
      <c r="F16836" s="44"/>
    </row>
    <row r="16837" spans="6:6" x14ac:dyDescent="0.25">
      <c r="F16837" s="44"/>
    </row>
    <row r="16838" spans="6:6" x14ac:dyDescent="0.25">
      <c r="F16838" s="44"/>
    </row>
    <row r="16839" spans="6:6" x14ac:dyDescent="0.25">
      <c r="F16839" s="44"/>
    </row>
    <row r="16840" spans="6:6" x14ac:dyDescent="0.25">
      <c r="F16840" s="44"/>
    </row>
    <row r="16841" spans="6:6" x14ac:dyDescent="0.25">
      <c r="F16841" s="44"/>
    </row>
    <row r="16842" spans="6:6" x14ac:dyDescent="0.25">
      <c r="F16842" s="44"/>
    </row>
    <row r="16843" spans="6:6" x14ac:dyDescent="0.25">
      <c r="F16843" s="44"/>
    </row>
    <row r="16844" spans="6:6" x14ac:dyDescent="0.25">
      <c r="F16844" s="44"/>
    </row>
    <row r="16845" spans="6:6" x14ac:dyDescent="0.25">
      <c r="F16845" s="44"/>
    </row>
    <row r="16846" spans="6:6" x14ac:dyDescent="0.25">
      <c r="F16846" s="44"/>
    </row>
    <row r="16847" spans="6:6" x14ac:dyDescent="0.25">
      <c r="F16847" s="44"/>
    </row>
    <row r="16848" spans="6:6" x14ac:dyDescent="0.25">
      <c r="F16848" s="44"/>
    </row>
    <row r="16849" spans="6:6" x14ac:dyDescent="0.25">
      <c r="F16849" s="44"/>
    </row>
    <row r="16850" spans="6:6" x14ac:dyDescent="0.25">
      <c r="F16850" s="44"/>
    </row>
    <row r="16851" spans="6:6" x14ac:dyDescent="0.25">
      <c r="F16851" s="44"/>
    </row>
    <row r="16852" spans="6:6" x14ac:dyDescent="0.25">
      <c r="F16852" s="44"/>
    </row>
    <row r="16853" spans="6:6" x14ac:dyDescent="0.25">
      <c r="F16853" s="44"/>
    </row>
    <row r="16854" spans="6:6" x14ac:dyDescent="0.25">
      <c r="F16854" s="44"/>
    </row>
    <row r="16855" spans="6:6" x14ac:dyDescent="0.25">
      <c r="F16855" s="44"/>
    </row>
    <row r="16856" spans="6:6" x14ac:dyDescent="0.25">
      <c r="F16856" s="44"/>
    </row>
    <row r="16857" spans="6:6" x14ac:dyDescent="0.25">
      <c r="F16857" s="44"/>
    </row>
    <row r="16858" spans="6:6" x14ac:dyDescent="0.25">
      <c r="F16858" s="44"/>
    </row>
    <row r="16859" spans="6:6" x14ac:dyDescent="0.25">
      <c r="F16859" s="44"/>
    </row>
    <row r="16860" spans="6:6" x14ac:dyDescent="0.25">
      <c r="F16860" s="44"/>
    </row>
    <row r="16861" spans="6:6" x14ac:dyDescent="0.25">
      <c r="F16861" s="44"/>
    </row>
    <row r="16862" spans="6:6" x14ac:dyDescent="0.25">
      <c r="F16862" s="44"/>
    </row>
    <row r="16863" spans="6:6" x14ac:dyDescent="0.25">
      <c r="F16863" s="44"/>
    </row>
    <row r="16864" spans="6:6" x14ac:dyDescent="0.25">
      <c r="F16864" s="44"/>
    </row>
    <row r="16865" spans="6:6" x14ac:dyDescent="0.25">
      <c r="F16865" s="44"/>
    </row>
    <row r="16866" spans="6:6" x14ac:dyDescent="0.25">
      <c r="F16866" s="44"/>
    </row>
    <row r="16867" spans="6:6" x14ac:dyDescent="0.25">
      <c r="F16867" s="44"/>
    </row>
    <row r="16868" spans="6:6" x14ac:dyDescent="0.25">
      <c r="F16868" s="44"/>
    </row>
    <row r="16869" spans="6:6" x14ac:dyDescent="0.25">
      <c r="F16869" s="44"/>
    </row>
    <row r="16870" spans="6:6" x14ac:dyDescent="0.25">
      <c r="F16870" s="44"/>
    </row>
    <row r="16871" spans="6:6" x14ac:dyDescent="0.25">
      <c r="F16871" s="44"/>
    </row>
    <row r="16872" spans="6:6" x14ac:dyDescent="0.25">
      <c r="F16872" s="44"/>
    </row>
    <row r="16873" spans="6:6" x14ac:dyDescent="0.25">
      <c r="F16873" s="44"/>
    </row>
    <row r="16874" spans="6:6" x14ac:dyDescent="0.25">
      <c r="F16874" s="44"/>
    </row>
    <row r="16875" spans="6:6" x14ac:dyDescent="0.25">
      <c r="F16875" s="44"/>
    </row>
    <row r="16876" spans="6:6" x14ac:dyDescent="0.25">
      <c r="F16876" s="44"/>
    </row>
    <row r="16877" spans="6:6" x14ac:dyDescent="0.25">
      <c r="F16877" s="44"/>
    </row>
    <row r="16878" spans="6:6" x14ac:dyDescent="0.25">
      <c r="F16878" s="44"/>
    </row>
    <row r="16879" spans="6:6" x14ac:dyDescent="0.25">
      <c r="F16879" s="44"/>
    </row>
    <row r="16880" spans="6:6" x14ac:dyDescent="0.25">
      <c r="F16880" s="44"/>
    </row>
    <row r="16881" spans="6:6" x14ac:dyDescent="0.25">
      <c r="F16881" s="44"/>
    </row>
    <row r="16882" spans="6:6" x14ac:dyDescent="0.25">
      <c r="F16882" s="44"/>
    </row>
    <row r="16883" spans="6:6" x14ac:dyDescent="0.25">
      <c r="F16883" s="44"/>
    </row>
    <row r="16884" spans="6:6" x14ac:dyDescent="0.25">
      <c r="F16884" s="44"/>
    </row>
    <row r="16885" spans="6:6" x14ac:dyDescent="0.25">
      <c r="F16885" s="44"/>
    </row>
    <row r="16886" spans="6:6" x14ac:dyDescent="0.25">
      <c r="F16886" s="44"/>
    </row>
    <row r="16887" spans="6:6" x14ac:dyDescent="0.25">
      <c r="F16887" s="44"/>
    </row>
    <row r="16888" spans="6:6" x14ac:dyDescent="0.25">
      <c r="F16888" s="44"/>
    </row>
    <row r="16889" spans="6:6" x14ac:dyDescent="0.25">
      <c r="F16889" s="44"/>
    </row>
    <row r="16890" spans="6:6" x14ac:dyDescent="0.25">
      <c r="F16890" s="44"/>
    </row>
    <row r="16891" spans="6:6" x14ac:dyDescent="0.25">
      <c r="F16891" s="44"/>
    </row>
    <row r="16892" spans="6:6" x14ac:dyDescent="0.25">
      <c r="F16892" s="44"/>
    </row>
    <row r="16893" spans="6:6" x14ac:dyDescent="0.25">
      <c r="F16893" s="44"/>
    </row>
    <row r="16894" spans="6:6" x14ac:dyDescent="0.25">
      <c r="F16894" s="44"/>
    </row>
    <row r="16895" spans="6:6" x14ac:dyDescent="0.25">
      <c r="F16895" s="44"/>
    </row>
    <row r="16896" spans="6:6" x14ac:dyDescent="0.25">
      <c r="F16896" s="44"/>
    </row>
    <row r="16897" spans="6:6" x14ac:dyDescent="0.25">
      <c r="F16897" s="44"/>
    </row>
    <row r="16898" spans="6:6" x14ac:dyDescent="0.25">
      <c r="F16898" s="44"/>
    </row>
    <row r="16899" spans="6:6" x14ac:dyDescent="0.25">
      <c r="F16899" s="44"/>
    </row>
    <row r="16900" spans="6:6" x14ac:dyDescent="0.25">
      <c r="F16900" s="44"/>
    </row>
    <row r="16901" spans="6:6" x14ac:dyDescent="0.25">
      <c r="F16901" s="44"/>
    </row>
    <row r="16902" spans="6:6" x14ac:dyDescent="0.25">
      <c r="F16902" s="44"/>
    </row>
    <row r="16903" spans="6:6" x14ac:dyDescent="0.25">
      <c r="F16903" s="44"/>
    </row>
    <row r="16904" spans="6:6" x14ac:dyDescent="0.25">
      <c r="F16904" s="44"/>
    </row>
    <row r="16905" spans="6:6" x14ac:dyDescent="0.25">
      <c r="F16905" s="44"/>
    </row>
    <row r="16906" spans="6:6" x14ac:dyDescent="0.25">
      <c r="F16906" s="44"/>
    </row>
    <row r="16907" spans="6:6" x14ac:dyDescent="0.25">
      <c r="F16907" s="44"/>
    </row>
    <row r="16908" spans="6:6" x14ac:dyDescent="0.25">
      <c r="F16908" s="44"/>
    </row>
    <row r="16909" spans="6:6" x14ac:dyDescent="0.25">
      <c r="F16909" s="44"/>
    </row>
    <row r="16910" spans="6:6" x14ac:dyDescent="0.25">
      <c r="F16910" s="44"/>
    </row>
    <row r="16911" spans="6:6" x14ac:dyDescent="0.25">
      <c r="F16911" s="44"/>
    </row>
    <row r="16912" spans="6:6" x14ac:dyDescent="0.25">
      <c r="F16912" s="44"/>
    </row>
    <row r="16913" spans="6:6" x14ac:dyDescent="0.25">
      <c r="F16913" s="44"/>
    </row>
    <row r="16914" spans="6:6" x14ac:dyDescent="0.25">
      <c r="F16914" s="44"/>
    </row>
    <row r="16915" spans="6:6" x14ac:dyDescent="0.25">
      <c r="F16915" s="44"/>
    </row>
    <row r="16916" spans="6:6" x14ac:dyDescent="0.25">
      <c r="F16916" s="44"/>
    </row>
    <row r="16917" spans="6:6" x14ac:dyDescent="0.25">
      <c r="F16917" s="44"/>
    </row>
    <row r="16918" spans="6:6" x14ac:dyDescent="0.25">
      <c r="F16918" s="44"/>
    </row>
    <row r="16919" spans="6:6" x14ac:dyDescent="0.25">
      <c r="F16919" s="44"/>
    </row>
    <row r="16920" spans="6:6" x14ac:dyDescent="0.25">
      <c r="F16920" s="44"/>
    </row>
    <row r="16921" spans="6:6" x14ac:dyDescent="0.25">
      <c r="F16921" s="44"/>
    </row>
    <row r="16922" spans="6:6" x14ac:dyDescent="0.25">
      <c r="F16922" s="44"/>
    </row>
    <row r="16923" spans="6:6" x14ac:dyDescent="0.25">
      <c r="F16923" s="44"/>
    </row>
    <row r="16924" spans="6:6" x14ac:dyDescent="0.25">
      <c r="F16924" s="44"/>
    </row>
    <row r="16925" spans="6:6" x14ac:dyDescent="0.25">
      <c r="F16925" s="44"/>
    </row>
    <row r="16926" spans="6:6" x14ac:dyDescent="0.25">
      <c r="F16926" s="44"/>
    </row>
    <row r="16927" spans="6:6" x14ac:dyDescent="0.25">
      <c r="F16927" s="44"/>
    </row>
    <row r="16928" spans="6:6" x14ac:dyDescent="0.25">
      <c r="F16928" s="44"/>
    </row>
    <row r="16929" spans="6:6" x14ac:dyDescent="0.25">
      <c r="F16929" s="44"/>
    </row>
    <row r="16930" spans="6:6" x14ac:dyDescent="0.25">
      <c r="F16930" s="44"/>
    </row>
    <row r="16931" spans="6:6" x14ac:dyDescent="0.25">
      <c r="F16931" s="44"/>
    </row>
    <row r="16932" spans="6:6" x14ac:dyDescent="0.25">
      <c r="F16932" s="44"/>
    </row>
    <row r="16933" spans="6:6" x14ac:dyDescent="0.25">
      <c r="F16933" s="44"/>
    </row>
    <row r="16934" spans="6:6" x14ac:dyDescent="0.25">
      <c r="F16934" s="44"/>
    </row>
    <row r="16935" spans="6:6" x14ac:dyDescent="0.25">
      <c r="F16935" s="44"/>
    </row>
    <row r="16936" spans="6:6" x14ac:dyDescent="0.25">
      <c r="F16936" s="44"/>
    </row>
    <row r="16937" spans="6:6" x14ac:dyDescent="0.25">
      <c r="F16937" s="44"/>
    </row>
    <row r="16938" spans="6:6" x14ac:dyDescent="0.25">
      <c r="F16938" s="44"/>
    </row>
    <row r="16939" spans="6:6" x14ac:dyDescent="0.25">
      <c r="F16939" s="44"/>
    </row>
    <row r="16940" spans="6:6" x14ac:dyDescent="0.25">
      <c r="F16940" s="44"/>
    </row>
    <row r="16941" spans="6:6" x14ac:dyDescent="0.25">
      <c r="F16941" s="44"/>
    </row>
    <row r="16942" spans="6:6" x14ac:dyDescent="0.25">
      <c r="F16942" s="44"/>
    </row>
    <row r="16943" spans="6:6" x14ac:dyDescent="0.25">
      <c r="F16943" s="44"/>
    </row>
    <row r="16944" spans="6:6" x14ac:dyDescent="0.25">
      <c r="F16944" s="44"/>
    </row>
    <row r="16945" spans="6:6" x14ac:dyDescent="0.25">
      <c r="F16945" s="44"/>
    </row>
    <row r="16946" spans="6:6" x14ac:dyDescent="0.25">
      <c r="F16946" s="44"/>
    </row>
    <row r="16947" spans="6:6" x14ac:dyDescent="0.25">
      <c r="F16947" s="44"/>
    </row>
    <row r="16948" spans="6:6" x14ac:dyDescent="0.25">
      <c r="F16948" s="44"/>
    </row>
    <row r="16949" spans="6:6" x14ac:dyDescent="0.25">
      <c r="F16949" s="44"/>
    </row>
    <row r="16950" spans="6:6" x14ac:dyDescent="0.25">
      <c r="F16950" s="44"/>
    </row>
    <row r="16951" spans="6:6" x14ac:dyDescent="0.25">
      <c r="F16951" s="44"/>
    </row>
    <row r="16952" spans="6:6" x14ac:dyDescent="0.25">
      <c r="F16952" s="44"/>
    </row>
    <row r="16953" spans="6:6" x14ac:dyDescent="0.25">
      <c r="F16953" s="44"/>
    </row>
    <row r="16954" spans="6:6" x14ac:dyDescent="0.25">
      <c r="F16954" s="44"/>
    </row>
    <row r="16955" spans="6:6" x14ac:dyDescent="0.25">
      <c r="F16955" s="44"/>
    </row>
    <row r="16956" spans="6:6" x14ac:dyDescent="0.25">
      <c r="F16956" s="44"/>
    </row>
    <row r="16957" spans="6:6" x14ac:dyDescent="0.25">
      <c r="F16957" s="44"/>
    </row>
    <row r="16958" spans="6:6" x14ac:dyDescent="0.25">
      <c r="F16958" s="44"/>
    </row>
    <row r="16959" spans="6:6" x14ac:dyDescent="0.25">
      <c r="F16959" s="44"/>
    </row>
    <row r="16960" spans="6:6" x14ac:dyDescent="0.25">
      <c r="F16960" s="44"/>
    </row>
    <row r="16961" spans="6:6" x14ac:dyDescent="0.25">
      <c r="F16961" s="44"/>
    </row>
    <row r="16962" spans="6:6" x14ac:dyDescent="0.25">
      <c r="F16962" s="44"/>
    </row>
    <row r="16963" spans="6:6" x14ac:dyDescent="0.25">
      <c r="F16963" s="44"/>
    </row>
    <row r="16964" spans="6:6" x14ac:dyDescent="0.25">
      <c r="F16964" s="44"/>
    </row>
    <row r="16965" spans="6:6" x14ac:dyDescent="0.25">
      <c r="F16965" s="44"/>
    </row>
    <row r="16966" spans="6:6" x14ac:dyDescent="0.25">
      <c r="F16966" s="44"/>
    </row>
    <row r="16967" spans="6:6" x14ac:dyDescent="0.25">
      <c r="F16967" s="44"/>
    </row>
    <row r="16968" spans="6:6" x14ac:dyDescent="0.25">
      <c r="F16968" s="44"/>
    </row>
    <row r="16969" spans="6:6" x14ac:dyDescent="0.25">
      <c r="F16969" s="44"/>
    </row>
    <row r="16970" spans="6:6" x14ac:dyDescent="0.25">
      <c r="F16970" s="44"/>
    </row>
    <row r="16971" spans="6:6" x14ac:dyDescent="0.25">
      <c r="F16971" s="44"/>
    </row>
    <row r="16972" spans="6:6" x14ac:dyDescent="0.25">
      <c r="F16972" s="44"/>
    </row>
    <row r="16973" spans="6:6" x14ac:dyDescent="0.25">
      <c r="F16973" s="44"/>
    </row>
    <row r="16974" spans="6:6" x14ac:dyDescent="0.25">
      <c r="F16974" s="44"/>
    </row>
    <row r="16975" spans="6:6" x14ac:dyDescent="0.25">
      <c r="F16975" s="44"/>
    </row>
    <row r="16976" spans="6:6" x14ac:dyDescent="0.25">
      <c r="F16976" s="44"/>
    </row>
    <row r="16977" spans="6:6" x14ac:dyDescent="0.25">
      <c r="F16977" s="44"/>
    </row>
    <row r="16978" spans="6:6" x14ac:dyDescent="0.25">
      <c r="F16978" s="44"/>
    </row>
    <row r="16979" spans="6:6" x14ac:dyDescent="0.25">
      <c r="F16979" s="44"/>
    </row>
    <row r="16980" spans="6:6" x14ac:dyDescent="0.25">
      <c r="F16980" s="44"/>
    </row>
    <row r="16981" spans="6:6" x14ac:dyDescent="0.25">
      <c r="F16981" s="44"/>
    </row>
    <row r="16982" spans="6:6" x14ac:dyDescent="0.25">
      <c r="F16982" s="44"/>
    </row>
    <row r="16983" spans="6:6" x14ac:dyDescent="0.25">
      <c r="F16983" s="44"/>
    </row>
    <row r="16984" spans="6:6" x14ac:dyDescent="0.25">
      <c r="F16984" s="44"/>
    </row>
    <row r="16985" spans="6:6" x14ac:dyDescent="0.25">
      <c r="F16985" s="44"/>
    </row>
    <row r="16986" spans="6:6" x14ac:dyDescent="0.25">
      <c r="F16986" s="44"/>
    </row>
    <row r="16987" spans="6:6" x14ac:dyDescent="0.25">
      <c r="F16987" s="44"/>
    </row>
    <row r="16988" spans="6:6" x14ac:dyDescent="0.25">
      <c r="F16988" s="44"/>
    </row>
    <row r="16989" spans="6:6" x14ac:dyDescent="0.25">
      <c r="F16989" s="44"/>
    </row>
    <row r="16990" spans="6:6" x14ac:dyDescent="0.25">
      <c r="F16990" s="44"/>
    </row>
    <row r="16991" spans="6:6" x14ac:dyDescent="0.25">
      <c r="F16991" s="44"/>
    </row>
    <row r="16992" spans="6:6" x14ac:dyDescent="0.25">
      <c r="F16992" s="44"/>
    </row>
    <row r="16993" spans="6:6" x14ac:dyDescent="0.25">
      <c r="F16993" s="44"/>
    </row>
    <row r="16994" spans="6:6" x14ac:dyDescent="0.25">
      <c r="F16994" s="44"/>
    </row>
    <row r="16995" spans="6:6" x14ac:dyDescent="0.25">
      <c r="F16995" s="44"/>
    </row>
    <row r="16996" spans="6:6" x14ac:dyDescent="0.25">
      <c r="F16996" s="44"/>
    </row>
    <row r="16997" spans="6:6" x14ac:dyDescent="0.25">
      <c r="F16997" s="44"/>
    </row>
    <row r="16998" spans="6:6" x14ac:dyDescent="0.25">
      <c r="F16998" s="44"/>
    </row>
    <row r="16999" spans="6:6" x14ac:dyDescent="0.25">
      <c r="F16999" s="44"/>
    </row>
    <row r="17000" spans="6:6" x14ac:dyDescent="0.25">
      <c r="F17000" s="44"/>
    </row>
    <row r="17001" spans="6:6" x14ac:dyDescent="0.25">
      <c r="F17001" s="44"/>
    </row>
    <row r="17002" spans="6:6" x14ac:dyDescent="0.25">
      <c r="F17002" s="44"/>
    </row>
    <row r="17003" spans="6:6" x14ac:dyDescent="0.25">
      <c r="F17003" s="44"/>
    </row>
    <row r="17004" spans="6:6" x14ac:dyDescent="0.25">
      <c r="F17004" s="44"/>
    </row>
    <row r="17005" spans="6:6" x14ac:dyDescent="0.25">
      <c r="F17005" s="44"/>
    </row>
    <row r="17006" spans="6:6" x14ac:dyDescent="0.25">
      <c r="F17006" s="44"/>
    </row>
    <row r="17007" spans="6:6" x14ac:dyDescent="0.25">
      <c r="F17007" s="44"/>
    </row>
    <row r="17008" spans="6:6" x14ac:dyDescent="0.25">
      <c r="F17008" s="44"/>
    </row>
    <row r="17009" spans="6:6" x14ac:dyDescent="0.25">
      <c r="F17009" s="44"/>
    </row>
    <row r="17010" spans="6:6" x14ac:dyDescent="0.25">
      <c r="F17010" s="44"/>
    </row>
    <row r="17011" spans="6:6" x14ac:dyDescent="0.25">
      <c r="F17011" s="44"/>
    </row>
    <row r="17012" spans="6:6" x14ac:dyDescent="0.25">
      <c r="F17012" s="44"/>
    </row>
    <row r="17013" spans="6:6" x14ac:dyDescent="0.25">
      <c r="F17013" s="44"/>
    </row>
    <row r="17014" spans="6:6" x14ac:dyDescent="0.25">
      <c r="F17014" s="44"/>
    </row>
    <row r="17015" spans="6:6" x14ac:dyDescent="0.25">
      <c r="F17015" s="44"/>
    </row>
    <row r="17016" spans="6:6" x14ac:dyDescent="0.25">
      <c r="F17016" s="44"/>
    </row>
    <row r="17017" spans="6:6" x14ac:dyDescent="0.25">
      <c r="F17017" s="44"/>
    </row>
    <row r="17018" spans="6:6" x14ac:dyDescent="0.25">
      <c r="F17018" s="44"/>
    </row>
    <row r="17019" spans="6:6" x14ac:dyDescent="0.25">
      <c r="F17019" s="44"/>
    </row>
    <row r="17020" spans="6:6" x14ac:dyDescent="0.25">
      <c r="F17020" s="44"/>
    </row>
    <row r="17021" spans="6:6" x14ac:dyDescent="0.25">
      <c r="F17021" s="44"/>
    </row>
    <row r="17022" spans="6:6" x14ac:dyDescent="0.25">
      <c r="F17022" s="44"/>
    </row>
    <row r="17023" spans="6:6" x14ac:dyDescent="0.25">
      <c r="F17023" s="44"/>
    </row>
    <row r="17024" spans="6:6" x14ac:dyDescent="0.25">
      <c r="F17024" s="44"/>
    </row>
    <row r="17025" spans="6:6" x14ac:dyDescent="0.25">
      <c r="F17025" s="44"/>
    </row>
    <row r="17026" spans="6:6" x14ac:dyDescent="0.25">
      <c r="F17026" s="44"/>
    </row>
    <row r="17027" spans="6:6" x14ac:dyDescent="0.25">
      <c r="F17027" s="44"/>
    </row>
    <row r="17028" spans="6:6" x14ac:dyDescent="0.25">
      <c r="F17028" s="44"/>
    </row>
    <row r="17029" spans="6:6" x14ac:dyDescent="0.25">
      <c r="F17029" s="44"/>
    </row>
    <row r="17030" spans="6:6" x14ac:dyDescent="0.25">
      <c r="F17030" s="44"/>
    </row>
    <row r="17031" spans="6:6" x14ac:dyDescent="0.25">
      <c r="F17031" s="44"/>
    </row>
    <row r="17032" spans="6:6" x14ac:dyDescent="0.25">
      <c r="F17032" s="44"/>
    </row>
    <row r="17033" spans="6:6" x14ac:dyDescent="0.25">
      <c r="F17033" s="44"/>
    </row>
    <row r="17034" spans="6:6" x14ac:dyDescent="0.25">
      <c r="F17034" s="44"/>
    </row>
    <row r="17035" spans="6:6" x14ac:dyDescent="0.25">
      <c r="F17035" s="44"/>
    </row>
    <row r="17036" spans="6:6" x14ac:dyDescent="0.25">
      <c r="F17036" s="44"/>
    </row>
    <row r="17037" spans="6:6" x14ac:dyDescent="0.25">
      <c r="F17037" s="44"/>
    </row>
    <row r="17038" spans="6:6" x14ac:dyDescent="0.25">
      <c r="F17038" s="44"/>
    </row>
    <row r="17039" spans="6:6" x14ac:dyDescent="0.25">
      <c r="F17039" s="44"/>
    </row>
    <row r="17040" spans="6:6" x14ac:dyDescent="0.25">
      <c r="F17040" s="44"/>
    </row>
    <row r="17041" spans="6:6" x14ac:dyDescent="0.25">
      <c r="F17041" s="44"/>
    </row>
    <row r="17042" spans="6:6" x14ac:dyDescent="0.25">
      <c r="F17042" s="44"/>
    </row>
    <row r="17043" spans="6:6" x14ac:dyDescent="0.25">
      <c r="F17043" s="44"/>
    </row>
    <row r="17044" spans="6:6" x14ac:dyDescent="0.25">
      <c r="F17044" s="44"/>
    </row>
    <row r="17045" spans="6:6" x14ac:dyDescent="0.25">
      <c r="F17045" s="44"/>
    </row>
    <row r="17046" spans="6:6" x14ac:dyDescent="0.25">
      <c r="F17046" s="44"/>
    </row>
    <row r="17047" spans="6:6" x14ac:dyDescent="0.25">
      <c r="F17047" s="44"/>
    </row>
    <row r="17048" spans="6:6" x14ac:dyDescent="0.25">
      <c r="F17048" s="44"/>
    </row>
    <row r="17049" spans="6:6" x14ac:dyDescent="0.25">
      <c r="F17049" s="44"/>
    </row>
    <row r="17050" spans="6:6" x14ac:dyDescent="0.25">
      <c r="F17050" s="44"/>
    </row>
    <row r="17051" spans="6:6" x14ac:dyDescent="0.25">
      <c r="F17051" s="44"/>
    </row>
    <row r="17052" spans="6:6" x14ac:dyDescent="0.25">
      <c r="F17052" s="44"/>
    </row>
    <row r="17053" spans="6:6" x14ac:dyDescent="0.25">
      <c r="F17053" s="44"/>
    </row>
    <row r="17054" spans="6:6" x14ac:dyDescent="0.25">
      <c r="F17054" s="44"/>
    </row>
    <row r="17055" spans="6:6" x14ac:dyDescent="0.25">
      <c r="F17055" s="44"/>
    </row>
    <row r="17056" spans="6:6" x14ac:dyDescent="0.25">
      <c r="F17056" s="44"/>
    </row>
    <row r="17057" spans="6:6" x14ac:dyDescent="0.25">
      <c r="F17057" s="44"/>
    </row>
    <row r="17058" spans="6:6" x14ac:dyDescent="0.25">
      <c r="F17058" s="44"/>
    </row>
    <row r="17059" spans="6:6" x14ac:dyDescent="0.25">
      <c r="F17059" s="44"/>
    </row>
    <row r="17060" spans="6:6" x14ac:dyDescent="0.25">
      <c r="F17060" s="44"/>
    </row>
    <row r="17061" spans="6:6" x14ac:dyDescent="0.25">
      <c r="F17061" s="44"/>
    </row>
    <row r="17062" spans="6:6" x14ac:dyDescent="0.25">
      <c r="F17062" s="44"/>
    </row>
    <row r="17063" spans="6:6" x14ac:dyDescent="0.25">
      <c r="F17063" s="44"/>
    </row>
    <row r="17064" spans="6:6" x14ac:dyDescent="0.25">
      <c r="F17064" s="44"/>
    </row>
    <row r="17065" spans="6:6" x14ac:dyDescent="0.25">
      <c r="F17065" s="44"/>
    </row>
    <row r="17066" spans="6:6" x14ac:dyDescent="0.25">
      <c r="F17066" s="44"/>
    </row>
    <row r="17067" spans="6:6" x14ac:dyDescent="0.25">
      <c r="F17067" s="44"/>
    </row>
    <row r="17068" spans="6:6" x14ac:dyDescent="0.25">
      <c r="F17068" s="44"/>
    </row>
    <row r="17069" spans="6:6" x14ac:dyDescent="0.25">
      <c r="F17069" s="44"/>
    </row>
    <row r="17070" spans="6:6" x14ac:dyDescent="0.25">
      <c r="F17070" s="44"/>
    </row>
    <row r="17071" spans="6:6" x14ac:dyDescent="0.25">
      <c r="F17071" s="44"/>
    </row>
    <row r="17072" spans="6:6" x14ac:dyDescent="0.25">
      <c r="F17072" s="44"/>
    </row>
    <row r="17073" spans="6:6" x14ac:dyDescent="0.25">
      <c r="F17073" s="44"/>
    </row>
    <row r="17074" spans="6:6" x14ac:dyDescent="0.25">
      <c r="F17074" s="44"/>
    </row>
    <row r="17075" spans="6:6" x14ac:dyDescent="0.25">
      <c r="F17075" s="44"/>
    </row>
    <row r="17076" spans="6:6" x14ac:dyDescent="0.25">
      <c r="F17076" s="44"/>
    </row>
    <row r="17077" spans="6:6" x14ac:dyDescent="0.25">
      <c r="F17077" s="44"/>
    </row>
    <row r="17078" spans="6:6" x14ac:dyDescent="0.25">
      <c r="F17078" s="44"/>
    </row>
    <row r="17079" spans="6:6" x14ac:dyDescent="0.25">
      <c r="F17079" s="44"/>
    </row>
    <row r="17080" spans="6:6" x14ac:dyDescent="0.25">
      <c r="F17080" s="44"/>
    </row>
    <row r="17081" spans="6:6" x14ac:dyDescent="0.25">
      <c r="F17081" s="44"/>
    </row>
    <row r="17082" spans="6:6" x14ac:dyDescent="0.25">
      <c r="F17082" s="44"/>
    </row>
    <row r="17083" spans="6:6" x14ac:dyDescent="0.25">
      <c r="F17083" s="44"/>
    </row>
    <row r="17084" spans="6:6" x14ac:dyDescent="0.25">
      <c r="F17084" s="44"/>
    </row>
    <row r="17085" spans="6:6" x14ac:dyDescent="0.25">
      <c r="F17085" s="44"/>
    </row>
    <row r="17086" spans="6:6" x14ac:dyDescent="0.25">
      <c r="F17086" s="44"/>
    </row>
    <row r="17087" spans="6:6" x14ac:dyDescent="0.25">
      <c r="F17087" s="44"/>
    </row>
    <row r="17088" spans="6:6" x14ac:dyDescent="0.25">
      <c r="F17088" s="44"/>
    </row>
    <row r="17089" spans="6:6" x14ac:dyDescent="0.25">
      <c r="F17089" s="44"/>
    </row>
    <row r="17090" spans="6:6" x14ac:dyDescent="0.25">
      <c r="F17090" s="44"/>
    </row>
    <row r="17091" spans="6:6" x14ac:dyDescent="0.25">
      <c r="F17091" s="44"/>
    </row>
    <row r="17092" spans="6:6" x14ac:dyDescent="0.25">
      <c r="F17092" s="44"/>
    </row>
    <row r="17093" spans="6:6" x14ac:dyDescent="0.25">
      <c r="F17093" s="44"/>
    </row>
    <row r="17094" spans="6:6" x14ac:dyDescent="0.25">
      <c r="F17094" s="44"/>
    </row>
    <row r="17095" spans="6:6" x14ac:dyDescent="0.25">
      <c r="F17095" s="44"/>
    </row>
    <row r="17096" spans="6:6" x14ac:dyDescent="0.25">
      <c r="F17096" s="44"/>
    </row>
    <row r="17097" spans="6:6" x14ac:dyDescent="0.25">
      <c r="F17097" s="44"/>
    </row>
    <row r="17098" spans="6:6" x14ac:dyDescent="0.25">
      <c r="F17098" s="44"/>
    </row>
    <row r="17099" spans="6:6" x14ac:dyDescent="0.25">
      <c r="F17099" s="44"/>
    </row>
    <row r="17100" spans="6:6" x14ac:dyDescent="0.25">
      <c r="F17100" s="44"/>
    </row>
    <row r="17101" spans="6:6" x14ac:dyDescent="0.25">
      <c r="F17101" s="44"/>
    </row>
    <row r="17102" spans="6:6" x14ac:dyDescent="0.25">
      <c r="F17102" s="44"/>
    </row>
    <row r="17103" spans="6:6" x14ac:dyDescent="0.25">
      <c r="F17103" s="44"/>
    </row>
    <row r="17104" spans="6:6" x14ac:dyDescent="0.25">
      <c r="F17104" s="44"/>
    </row>
    <row r="17105" spans="6:6" x14ac:dyDescent="0.25">
      <c r="F17105" s="44"/>
    </row>
    <row r="17106" spans="6:6" x14ac:dyDescent="0.25">
      <c r="F17106" s="44"/>
    </row>
    <row r="17107" spans="6:6" x14ac:dyDescent="0.25">
      <c r="F17107" s="44"/>
    </row>
    <row r="17108" spans="6:6" x14ac:dyDescent="0.25">
      <c r="F17108" s="44"/>
    </row>
    <row r="17109" spans="6:6" x14ac:dyDescent="0.25">
      <c r="F17109" s="44"/>
    </row>
    <row r="17110" spans="6:6" x14ac:dyDescent="0.25">
      <c r="F17110" s="44"/>
    </row>
    <row r="17111" spans="6:6" x14ac:dyDescent="0.25">
      <c r="F17111" s="44"/>
    </row>
    <row r="17112" spans="6:6" x14ac:dyDescent="0.25">
      <c r="F17112" s="44"/>
    </row>
    <row r="17113" spans="6:6" x14ac:dyDescent="0.25">
      <c r="F17113" s="44"/>
    </row>
    <row r="17114" spans="6:6" x14ac:dyDescent="0.25">
      <c r="F17114" s="44"/>
    </row>
    <row r="17115" spans="6:6" x14ac:dyDescent="0.25">
      <c r="F17115" s="44"/>
    </row>
    <row r="17116" spans="6:6" x14ac:dyDescent="0.25">
      <c r="F17116" s="44"/>
    </row>
    <row r="17117" spans="6:6" x14ac:dyDescent="0.25">
      <c r="F17117" s="44"/>
    </row>
    <row r="17118" spans="6:6" x14ac:dyDescent="0.25">
      <c r="F17118" s="44"/>
    </row>
    <row r="17119" spans="6:6" x14ac:dyDescent="0.25">
      <c r="F17119" s="44"/>
    </row>
    <row r="17120" spans="6:6" x14ac:dyDescent="0.25">
      <c r="F17120" s="44"/>
    </row>
    <row r="17121" spans="6:6" x14ac:dyDescent="0.25">
      <c r="F17121" s="44"/>
    </row>
    <row r="17122" spans="6:6" x14ac:dyDescent="0.25">
      <c r="F17122" s="44"/>
    </row>
    <row r="17123" spans="6:6" x14ac:dyDescent="0.25">
      <c r="F17123" s="44"/>
    </row>
    <row r="17124" spans="6:6" x14ac:dyDescent="0.25">
      <c r="F17124" s="44"/>
    </row>
    <row r="17125" spans="6:6" x14ac:dyDescent="0.25">
      <c r="F17125" s="44"/>
    </row>
    <row r="17126" spans="6:6" x14ac:dyDescent="0.25">
      <c r="F17126" s="44"/>
    </row>
    <row r="17127" spans="6:6" x14ac:dyDescent="0.25">
      <c r="F17127" s="44"/>
    </row>
    <row r="17128" spans="6:6" x14ac:dyDescent="0.25">
      <c r="F17128" s="44"/>
    </row>
    <row r="17129" spans="6:6" x14ac:dyDescent="0.25">
      <c r="F17129" s="44"/>
    </row>
    <row r="17130" spans="6:6" x14ac:dyDescent="0.25">
      <c r="F17130" s="44"/>
    </row>
    <row r="17131" spans="6:6" x14ac:dyDescent="0.25">
      <c r="F17131" s="44"/>
    </row>
    <row r="17132" spans="6:6" x14ac:dyDescent="0.25">
      <c r="F17132" s="44"/>
    </row>
    <row r="17133" spans="6:6" x14ac:dyDescent="0.25">
      <c r="F17133" s="44"/>
    </row>
    <row r="17134" spans="6:6" x14ac:dyDescent="0.25">
      <c r="F17134" s="44"/>
    </row>
    <row r="17135" spans="6:6" x14ac:dyDescent="0.25">
      <c r="F17135" s="44"/>
    </row>
    <row r="17136" spans="6:6" x14ac:dyDescent="0.25">
      <c r="F17136" s="44"/>
    </row>
    <row r="17137" spans="6:6" x14ac:dyDescent="0.25">
      <c r="F17137" s="44"/>
    </row>
    <row r="17138" spans="6:6" x14ac:dyDescent="0.25">
      <c r="F17138" s="44"/>
    </row>
    <row r="17139" spans="6:6" x14ac:dyDescent="0.25">
      <c r="F17139" s="44"/>
    </row>
    <row r="17140" spans="6:6" x14ac:dyDescent="0.25">
      <c r="F17140" s="44"/>
    </row>
    <row r="17141" spans="6:6" x14ac:dyDescent="0.25">
      <c r="F17141" s="44"/>
    </row>
    <row r="17142" spans="6:6" x14ac:dyDescent="0.25">
      <c r="F17142" s="44"/>
    </row>
    <row r="17143" spans="6:6" x14ac:dyDescent="0.25">
      <c r="F17143" s="44"/>
    </row>
    <row r="17144" spans="6:6" x14ac:dyDescent="0.25">
      <c r="F17144" s="44"/>
    </row>
    <row r="17145" spans="6:6" x14ac:dyDescent="0.25">
      <c r="F17145" s="44"/>
    </row>
    <row r="17146" spans="6:6" x14ac:dyDescent="0.25">
      <c r="F17146" s="44"/>
    </row>
    <row r="17147" spans="6:6" x14ac:dyDescent="0.25">
      <c r="F17147" s="44"/>
    </row>
    <row r="17148" spans="6:6" x14ac:dyDescent="0.25">
      <c r="F17148" s="44"/>
    </row>
    <row r="17149" spans="6:6" x14ac:dyDescent="0.25">
      <c r="F17149" s="44"/>
    </row>
    <row r="17150" spans="6:6" x14ac:dyDescent="0.25">
      <c r="F17150" s="44"/>
    </row>
    <row r="17151" spans="6:6" x14ac:dyDescent="0.25">
      <c r="F17151" s="44"/>
    </row>
    <row r="17152" spans="6:6" x14ac:dyDescent="0.25">
      <c r="F17152" s="44"/>
    </row>
    <row r="17153" spans="6:6" x14ac:dyDescent="0.25">
      <c r="F17153" s="44"/>
    </row>
    <row r="17154" spans="6:6" x14ac:dyDescent="0.25">
      <c r="F17154" s="44"/>
    </row>
    <row r="17155" spans="6:6" x14ac:dyDescent="0.25">
      <c r="F17155" s="44"/>
    </row>
    <row r="17156" spans="6:6" x14ac:dyDescent="0.25">
      <c r="F17156" s="44"/>
    </row>
    <row r="17157" spans="6:6" x14ac:dyDescent="0.25">
      <c r="F17157" s="44"/>
    </row>
    <row r="17158" spans="6:6" x14ac:dyDescent="0.25">
      <c r="F17158" s="44"/>
    </row>
    <row r="17159" spans="6:6" x14ac:dyDescent="0.25">
      <c r="F17159" s="44"/>
    </row>
    <row r="17160" spans="6:6" x14ac:dyDescent="0.25">
      <c r="F17160" s="44"/>
    </row>
    <row r="17161" spans="6:6" x14ac:dyDescent="0.25">
      <c r="F17161" s="44"/>
    </row>
    <row r="17162" spans="6:6" x14ac:dyDescent="0.25">
      <c r="F17162" s="44"/>
    </row>
    <row r="17163" spans="6:6" x14ac:dyDescent="0.25">
      <c r="F17163" s="44"/>
    </row>
    <row r="17164" spans="6:6" x14ac:dyDescent="0.25">
      <c r="F17164" s="44"/>
    </row>
    <row r="17165" spans="6:6" x14ac:dyDescent="0.25">
      <c r="F17165" s="44"/>
    </row>
    <row r="17166" spans="6:6" x14ac:dyDescent="0.25">
      <c r="F17166" s="44"/>
    </row>
    <row r="17167" spans="6:6" x14ac:dyDescent="0.25">
      <c r="F17167" s="44"/>
    </row>
    <row r="17168" spans="6:6" x14ac:dyDescent="0.25">
      <c r="F17168" s="44"/>
    </row>
    <row r="17169" spans="6:6" x14ac:dyDescent="0.25">
      <c r="F17169" s="44"/>
    </row>
    <row r="17170" spans="6:6" x14ac:dyDescent="0.25">
      <c r="F17170" s="44"/>
    </row>
    <row r="17171" spans="6:6" x14ac:dyDescent="0.25">
      <c r="F17171" s="44"/>
    </row>
    <row r="17172" spans="6:6" x14ac:dyDescent="0.25">
      <c r="F17172" s="44"/>
    </row>
    <row r="17173" spans="6:6" x14ac:dyDescent="0.25">
      <c r="F17173" s="44"/>
    </row>
    <row r="17174" spans="6:6" x14ac:dyDescent="0.25">
      <c r="F17174" s="44"/>
    </row>
    <row r="17175" spans="6:6" x14ac:dyDescent="0.25">
      <c r="F17175" s="44"/>
    </row>
    <row r="17176" spans="6:6" x14ac:dyDescent="0.25">
      <c r="F17176" s="44"/>
    </row>
    <row r="17177" spans="6:6" x14ac:dyDescent="0.25">
      <c r="F17177" s="44"/>
    </row>
    <row r="17178" spans="6:6" x14ac:dyDescent="0.25">
      <c r="F17178" s="44"/>
    </row>
    <row r="17179" spans="6:6" x14ac:dyDescent="0.25">
      <c r="F17179" s="44"/>
    </row>
    <row r="17180" spans="6:6" x14ac:dyDescent="0.25">
      <c r="F17180" s="44"/>
    </row>
    <row r="17181" spans="6:6" x14ac:dyDescent="0.25">
      <c r="F17181" s="44"/>
    </row>
    <row r="17182" spans="6:6" x14ac:dyDescent="0.25">
      <c r="F17182" s="44"/>
    </row>
    <row r="17183" spans="6:6" x14ac:dyDescent="0.25">
      <c r="F17183" s="44"/>
    </row>
    <row r="17184" spans="6:6" x14ac:dyDescent="0.25">
      <c r="F17184" s="44"/>
    </row>
    <row r="17185" spans="6:6" x14ac:dyDescent="0.25">
      <c r="F17185" s="44"/>
    </row>
    <row r="17186" spans="6:6" x14ac:dyDescent="0.25">
      <c r="F17186" s="44"/>
    </row>
    <row r="17187" spans="6:6" x14ac:dyDescent="0.25">
      <c r="F17187" s="44"/>
    </row>
    <row r="17188" spans="6:6" x14ac:dyDescent="0.25">
      <c r="F17188" s="44"/>
    </row>
    <row r="17189" spans="6:6" x14ac:dyDescent="0.25">
      <c r="F17189" s="44"/>
    </row>
    <row r="17190" spans="6:6" x14ac:dyDescent="0.25">
      <c r="F17190" s="44"/>
    </row>
    <row r="17191" spans="6:6" x14ac:dyDescent="0.25">
      <c r="F17191" s="44"/>
    </row>
    <row r="17192" spans="6:6" x14ac:dyDescent="0.25">
      <c r="F17192" s="44"/>
    </row>
    <row r="17193" spans="6:6" x14ac:dyDescent="0.25">
      <c r="F17193" s="44"/>
    </row>
    <row r="17194" spans="6:6" x14ac:dyDescent="0.25">
      <c r="F17194" s="44"/>
    </row>
    <row r="17195" spans="6:6" x14ac:dyDescent="0.25">
      <c r="F17195" s="44"/>
    </row>
    <row r="17196" spans="6:6" x14ac:dyDescent="0.25">
      <c r="F17196" s="44"/>
    </row>
    <row r="17197" spans="6:6" x14ac:dyDescent="0.25">
      <c r="F17197" s="44"/>
    </row>
    <row r="17198" spans="6:6" x14ac:dyDescent="0.25">
      <c r="F17198" s="44"/>
    </row>
    <row r="17199" spans="6:6" x14ac:dyDescent="0.25">
      <c r="F17199" s="44"/>
    </row>
    <row r="17200" spans="6:6" x14ac:dyDescent="0.25">
      <c r="F17200" s="44"/>
    </row>
    <row r="17201" spans="6:6" x14ac:dyDescent="0.25">
      <c r="F17201" s="44"/>
    </row>
    <row r="17202" spans="6:6" x14ac:dyDescent="0.25">
      <c r="F17202" s="44"/>
    </row>
    <row r="17203" spans="6:6" x14ac:dyDescent="0.25">
      <c r="F17203" s="44"/>
    </row>
    <row r="17204" spans="6:6" x14ac:dyDescent="0.25">
      <c r="F17204" s="44"/>
    </row>
    <row r="17205" spans="6:6" x14ac:dyDescent="0.25">
      <c r="F17205" s="44"/>
    </row>
    <row r="17206" spans="6:6" x14ac:dyDescent="0.25">
      <c r="F17206" s="44"/>
    </row>
    <row r="17207" spans="6:6" x14ac:dyDescent="0.25">
      <c r="F17207" s="44"/>
    </row>
    <row r="17208" spans="6:6" x14ac:dyDescent="0.25">
      <c r="F17208" s="44"/>
    </row>
    <row r="17209" spans="6:6" x14ac:dyDescent="0.25">
      <c r="F17209" s="44"/>
    </row>
    <row r="17210" spans="6:6" x14ac:dyDescent="0.25">
      <c r="F17210" s="44"/>
    </row>
    <row r="17211" spans="6:6" x14ac:dyDescent="0.25">
      <c r="F17211" s="44"/>
    </row>
    <row r="17212" spans="6:6" x14ac:dyDescent="0.25">
      <c r="F17212" s="44"/>
    </row>
    <row r="17213" spans="6:6" x14ac:dyDescent="0.25">
      <c r="F17213" s="44"/>
    </row>
    <row r="17214" spans="6:6" x14ac:dyDescent="0.25">
      <c r="F17214" s="44"/>
    </row>
    <row r="17215" spans="6:6" x14ac:dyDescent="0.25">
      <c r="F17215" s="44"/>
    </row>
    <row r="17216" spans="6:6" x14ac:dyDescent="0.25">
      <c r="F17216" s="44"/>
    </row>
    <row r="17217" spans="6:6" x14ac:dyDescent="0.25">
      <c r="F17217" s="44"/>
    </row>
    <row r="17218" spans="6:6" x14ac:dyDescent="0.25">
      <c r="F17218" s="44"/>
    </row>
    <row r="17219" spans="6:6" x14ac:dyDescent="0.25">
      <c r="F17219" s="44"/>
    </row>
    <row r="17220" spans="6:6" x14ac:dyDescent="0.25">
      <c r="F17220" s="44"/>
    </row>
    <row r="17221" spans="6:6" x14ac:dyDescent="0.25">
      <c r="F17221" s="44"/>
    </row>
    <row r="17222" spans="6:6" x14ac:dyDescent="0.25">
      <c r="F17222" s="44"/>
    </row>
    <row r="17223" spans="6:6" x14ac:dyDescent="0.25">
      <c r="F17223" s="44"/>
    </row>
    <row r="17224" spans="6:6" x14ac:dyDescent="0.25">
      <c r="F17224" s="44"/>
    </row>
    <row r="17225" spans="6:6" x14ac:dyDescent="0.25">
      <c r="F17225" s="44"/>
    </row>
    <row r="17226" spans="6:6" x14ac:dyDescent="0.25">
      <c r="F17226" s="44"/>
    </row>
    <row r="17227" spans="6:6" x14ac:dyDescent="0.25">
      <c r="F17227" s="44"/>
    </row>
    <row r="17228" spans="6:6" x14ac:dyDescent="0.25">
      <c r="F17228" s="44"/>
    </row>
    <row r="17229" spans="6:6" x14ac:dyDescent="0.25">
      <c r="F17229" s="44"/>
    </row>
    <row r="17230" spans="6:6" x14ac:dyDescent="0.25">
      <c r="F17230" s="44"/>
    </row>
    <row r="17231" spans="6:6" x14ac:dyDescent="0.25">
      <c r="F17231" s="44"/>
    </row>
    <row r="17232" spans="6:6" x14ac:dyDescent="0.25">
      <c r="F17232" s="44"/>
    </row>
    <row r="17233" spans="6:6" x14ac:dyDescent="0.25">
      <c r="F17233" s="44"/>
    </row>
    <row r="17234" spans="6:6" x14ac:dyDescent="0.25">
      <c r="F17234" s="44"/>
    </row>
    <row r="17235" spans="6:6" x14ac:dyDescent="0.25">
      <c r="F17235" s="44"/>
    </row>
    <row r="17236" spans="6:6" x14ac:dyDescent="0.25">
      <c r="F17236" s="44"/>
    </row>
    <row r="17237" spans="6:6" x14ac:dyDescent="0.25">
      <c r="F17237" s="44"/>
    </row>
    <row r="17238" spans="6:6" x14ac:dyDescent="0.25">
      <c r="F17238" s="44"/>
    </row>
    <row r="17239" spans="6:6" x14ac:dyDescent="0.25">
      <c r="F17239" s="44"/>
    </row>
    <row r="17240" spans="6:6" x14ac:dyDescent="0.25">
      <c r="F17240" s="44"/>
    </row>
    <row r="17241" spans="6:6" x14ac:dyDescent="0.25">
      <c r="F17241" s="44"/>
    </row>
    <row r="17242" spans="6:6" x14ac:dyDescent="0.25">
      <c r="F17242" s="44"/>
    </row>
    <row r="17243" spans="6:6" x14ac:dyDescent="0.25">
      <c r="F17243" s="44"/>
    </row>
    <row r="17244" spans="6:6" x14ac:dyDescent="0.25">
      <c r="F17244" s="44"/>
    </row>
    <row r="17245" spans="6:6" x14ac:dyDescent="0.25">
      <c r="F17245" s="44"/>
    </row>
    <row r="17246" spans="6:6" x14ac:dyDescent="0.25">
      <c r="F17246" s="44"/>
    </row>
    <row r="17247" spans="6:6" x14ac:dyDescent="0.25">
      <c r="F17247" s="44"/>
    </row>
    <row r="17248" spans="6:6" x14ac:dyDescent="0.25">
      <c r="F17248" s="44"/>
    </row>
    <row r="17249" spans="6:6" x14ac:dyDescent="0.25">
      <c r="F17249" s="44"/>
    </row>
    <row r="17250" spans="6:6" x14ac:dyDescent="0.25">
      <c r="F17250" s="44"/>
    </row>
    <row r="17251" spans="6:6" x14ac:dyDescent="0.25">
      <c r="F17251" s="44"/>
    </row>
    <row r="17252" spans="6:6" x14ac:dyDescent="0.25">
      <c r="F17252" s="44"/>
    </row>
    <row r="17253" spans="6:6" x14ac:dyDescent="0.25">
      <c r="F17253" s="44"/>
    </row>
    <row r="17254" spans="6:6" x14ac:dyDescent="0.25">
      <c r="F17254" s="44"/>
    </row>
    <row r="17255" spans="6:6" x14ac:dyDescent="0.25">
      <c r="F17255" s="44"/>
    </row>
    <row r="17256" spans="6:6" x14ac:dyDescent="0.25">
      <c r="F17256" s="44"/>
    </row>
    <row r="17257" spans="6:6" x14ac:dyDescent="0.25">
      <c r="F17257" s="44"/>
    </row>
    <row r="17258" spans="6:6" x14ac:dyDescent="0.25">
      <c r="F17258" s="44"/>
    </row>
    <row r="17259" spans="6:6" x14ac:dyDescent="0.25">
      <c r="F17259" s="44"/>
    </row>
    <row r="17260" spans="6:6" x14ac:dyDescent="0.25">
      <c r="F17260" s="44"/>
    </row>
    <row r="17261" spans="6:6" x14ac:dyDescent="0.25">
      <c r="F17261" s="44"/>
    </row>
    <row r="17262" spans="6:6" x14ac:dyDescent="0.25">
      <c r="F17262" s="44"/>
    </row>
    <row r="17263" spans="6:6" x14ac:dyDescent="0.25">
      <c r="F17263" s="44"/>
    </row>
    <row r="17264" spans="6:6" x14ac:dyDescent="0.25">
      <c r="F17264" s="44"/>
    </row>
    <row r="17265" spans="6:6" x14ac:dyDescent="0.25">
      <c r="F17265" s="44"/>
    </row>
    <row r="17266" spans="6:6" x14ac:dyDescent="0.25">
      <c r="F17266" s="44"/>
    </row>
    <row r="17267" spans="6:6" x14ac:dyDescent="0.25">
      <c r="F17267" s="44"/>
    </row>
    <row r="17268" spans="6:6" x14ac:dyDescent="0.25">
      <c r="F17268" s="44"/>
    </row>
    <row r="17269" spans="6:6" x14ac:dyDescent="0.25">
      <c r="F17269" s="44"/>
    </row>
    <row r="17270" spans="6:6" x14ac:dyDescent="0.25">
      <c r="F17270" s="44"/>
    </row>
    <row r="17271" spans="6:6" x14ac:dyDescent="0.25">
      <c r="F17271" s="44"/>
    </row>
    <row r="17272" spans="6:6" x14ac:dyDescent="0.25">
      <c r="F17272" s="44"/>
    </row>
    <row r="17273" spans="6:6" x14ac:dyDescent="0.25">
      <c r="F17273" s="44"/>
    </row>
    <row r="17274" spans="6:6" x14ac:dyDescent="0.25">
      <c r="F17274" s="44"/>
    </row>
    <row r="17275" spans="6:6" x14ac:dyDescent="0.25">
      <c r="F17275" s="44"/>
    </row>
    <row r="17276" spans="6:6" x14ac:dyDescent="0.25">
      <c r="F17276" s="44"/>
    </row>
    <row r="17277" spans="6:6" x14ac:dyDescent="0.25">
      <c r="F17277" s="44"/>
    </row>
    <row r="17278" spans="6:6" x14ac:dyDescent="0.25">
      <c r="F17278" s="44"/>
    </row>
    <row r="17279" spans="6:6" x14ac:dyDescent="0.25">
      <c r="F17279" s="44"/>
    </row>
    <row r="17280" spans="6:6" x14ac:dyDescent="0.25">
      <c r="F17280" s="44"/>
    </row>
    <row r="17281" spans="6:6" x14ac:dyDescent="0.25">
      <c r="F17281" s="44"/>
    </row>
    <row r="17282" spans="6:6" x14ac:dyDescent="0.25">
      <c r="F17282" s="44"/>
    </row>
    <row r="17283" spans="6:6" x14ac:dyDescent="0.25">
      <c r="F17283" s="44"/>
    </row>
    <row r="17284" spans="6:6" x14ac:dyDescent="0.25">
      <c r="F17284" s="44"/>
    </row>
    <row r="17285" spans="6:6" x14ac:dyDescent="0.25">
      <c r="F17285" s="44"/>
    </row>
    <row r="17286" spans="6:6" x14ac:dyDescent="0.25">
      <c r="F17286" s="44"/>
    </row>
    <row r="17287" spans="6:6" x14ac:dyDescent="0.25">
      <c r="F17287" s="44"/>
    </row>
    <row r="17288" spans="6:6" x14ac:dyDescent="0.25">
      <c r="F17288" s="44"/>
    </row>
    <row r="17289" spans="6:6" x14ac:dyDescent="0.25">
      <c r="F17289" s="44"/>
    </row>
    <row r="17290" spans="6:6" x14ac:dyDescent="0.25">
      <c r="F17290" s="44"/>
    </row>
    <row r="17291" spans="6:6" x14ac:dyDescent="0.25">
      <c r="F17291" s="44"/>
    </row>
    <row r="17292" spans="6:6" x14ac:dyDescent="0.25">
      <c r="F17292" s="44"/>
    </row>
    <row r="17293" spans="6:6" x14ac:dyDescent="0.25">
      <c r="F17293" s="44"/>
    </row>
    <row r="17294" spans="6:6" x14ac:dyDescent="0.25">
      <c r="F17294" s="44"/>
    </row>
    <row r="17295" spans="6:6" x14ac:dyDescent="0.25">
      <c r="F17295" s="44"/>
    </row>
    <row r="17296" spans="6:6" x14ac:dyDescent="0.25">
      <c r="F17296" s="44"/>
    </row>
    <row r="17297" spans="6:6" x14ac:dyDescent="0.25">
      <c r="F17297" s="44"/>
    </row>
    <row r="17298" spans="6:6" x14ac:dyDescent="0.25">
      <c r="F17298" s="44"/>
    </row>
    <row r="17299" spans="6:6" x14ac:dyDescent="0.25">
      <c r="F17299" s="44"/>
    </row>
    <row r="17300" spans="6:6" x14ac:dyDescent="0.25">
      <c r="F17300" s="44"/>
    </row>
    <row r="17301" spans="6:6" x14ac:dyDescent="0.25">
      <c r="F17301" s="44"/>
    </row>
    <row r="17302" spans="6:6" x14ac:dyDescent="0.25">
      <c r="F17302" s="44"/>
    </row>
    <row r="17303" spans="6:6" x14ac:dyDescent="0.25">
      <c r="F17303" s="44"/>
    </row>
    <row r="17304" spans="6:6" x14ac:dyDescent="0.25">
      <c r="F17304" s="44"/>
    </row>
    <row r="17305" spans="6:6" x14ac:dyDescent="0.25">
      <c r="F17305" s="44"/>
    </row>
    <row r="17306" spans="6:6" x14ac:dyDescent="0.25">
      <c r="F17306" s="44"/>
    </row>
    <row r="17307" spans="6:6" x14ac:dyDescent="0.25">
      <c r="F17307" s="44"/>
    </row>
    <row r="17308" spans="6:6" x14ac:dyDescent="0.25">
      <c r="F17308" s="44"/>
    </row>
    <row r="17309" spans="6:6" x14ac:dyDescent="0.25">
      <c r="F17309" s="44"/>
    </row>
    <row r="17310" spans="6:6" x14ac:dyDescent="0.25">
      <c r="F17310" s="44"/>
    </row>
    <row r="17311" spans="6:6" x14ac:dyDescent="0.25">
      <c r="F17311" s="44"/>
    </row>
    <row r="17312" spans="6:6" x14ac:dyDescent="0.25">
      <c r="F17312" s="44"/>
    </row>
    <row r="17313" spans="6:6" x14ac:dyDescent="0.25">
      <c r="F17313" s="44"/>
    </row>
    <row r="17314" spans="6:6" x14ac:dyDescent="0.25">
      <c r="F17314" s="44"/>
    </row>
    <row r="17315" spans="6:6" x14ac:dyDescent="0.25">
      <c r="F17315" s="44"/>
    </row>
    <row r="17316" spans="6:6" x14ac:dyDescent="0.25">
      <c r="F17316" s="44"/>
    </row>
    <row r="17317" spans="6:6" x14ac:dyDescent="0.25">
      <c r="F17317" s="44"/>
    </row>
    <row r="17318" spans="6:6" x14ac:dyDescent="0.25">
      <c r="F17318" s="44"/>
    </row>
    <row r="17319" spans="6:6" x14ac:dyDescent="0.25">
      <c r="F17319" s="44"/>
    </row>
    <row r="17320" spans="6:6" x14ac:dyDescent="0.25">
      <c r="F17320" s="44"/>
    </row>
    <row r="17321" spans="6:6" x14ac:dyDescent="0.25">
      <c r="F17321" s="44"/>
    </row>
    <row r="17322" spans="6:6" x14ac:dyDescent="0.25">
      <c r="F17322" s="44"/>
    </row>
    <row r="17323" spans="6:6" x14ac:dyDescent="0.25">
      <c r="F17323" s="44"/>
    </row>
    <row r="17324" spans="6:6" x14ac:dyDescent="0.25">
      <c r="F17324" s="44"/>
    </row>
    <row r="17325" spans="6:6" x14ac:dyDescent="0.25">
      <c r="F17325" s="44"/>
    </row>
    <row r="17326" spans="6:6" x14ac:dyDescent="0.25">
      <c r="F17326" s="44"/>
    </row>
    <row r="17327" spans="6:6" x14ac:dyDescent="0.25">
      <c r="F17327" s="44"/>
    </row>
    <row r="17328" spans="6:6" x14ac:dyDescent="0.25">
      <c r="F17328" s="44"/>
    </row>
    <row r="17329" spans="6:6" x14ac:dyDescent="0.25">
      <c r="F17329" s="44"/>
    </row>
    <row r="17330" spans="6:6" x14ac:dyDescent="0.25">
      <c r="F17330" s="44"/>
    </row>
    <row r="17331" spans="6:6" x14ac:dyDescent="0.25">
      <c r="F17331" s="44"/>
    </row>
    <row r="17332" spans="6:6" x14ac:dyDescent="0.25">
      <c r="F17332" s="44"/>
    </row>
    <row r="17333" spans="6:6" x14ac:dyDescent="0.25">
      <c r="F17333" s="44"/>
    </row>
    <row r="17334" spans="6:6" x14ac:dyDescent="0.25">
      <c r="F17334" s="44"/>
    </row>
    <row r="17335" spans="6:6" x14ac:dyDescent="0.25">
      <c r="F17335" s="44"/>
    </row>
    <row r="17336" spans="6:6" x14ac:dyDescent="0.25">
      <c r="F17336" s="44"/>
    </row>
    <row r="17337" spans="6:6" x14ac:dyDescent="0.25">
      <c r="F17337" s="44"/>
    </row>
    <row r="17338" spans="6:6" x14ac:dyDescent="0.25">
      <c r="F17338" s="44"/>
    </row>
    <row r="17339" spans="6:6" x14ac:dyDescent="0.25">
      <c r="F17339" s="44"/>
    </row>
    <row r="17340" spans="6:6" x14ac:dyDescent="0.25">
      <c r="F17340" s="44"/>
    </row>
    <row r="17341" spans="6:6" x14ac:dyDescent="0.25">
      <c r="F17341" s="44"/>
    </row>
    <row r="17342" spans="6:6" x14ac:dyDescent="0.25">
      <c r="F17342" s="44"/>
    </row>
    <row r="17343" spans="6:6" x14ac:dyDescent="0.25">
      <c r="F17343" s="44"/>
    </row>
    <row r="17344" spans="6:6" x14ac:dyDescent="0.25">
      <c r="F17344" s="44"/>
    </row>
    <row r="17345" spans="6:6" x14ac:dyDescent="0.25">
      <c r="F17345" s="44"/>
    </row>
    <row r="17346" spans="6:6" x14ac:dyDescent="0.25">
      <c r="F17346" s="44"/>
    </row>
    <row r="17347" spans="6:6" x14ac:dyDescent="0.25">
      <c r="F17347" s="44"/>
    </row>
    <row r="17348" spans="6:6" x14ac:dyDescent="0.25">
      <c r="F17348" s="44"/>
    </row>
    <row r="17349" spans="6:6" x14ac:dyDescent="0.25">
      <c r="F17349" s="44"/>
    </row>
    <row r="17350" spans="6:6" x14ac:dyDescent="0.25">
      <c r="F17350" s="44"/>
    </row>
    <row r="17351" spans="6:6" x14ac:dyDescent="0.25">
      <c r="F17351" s="44"/>
    </row>
    <row r="17352" spans="6:6" x14ac:dyDescent="0.25">
      <c r="F17352" s="44"/>
    </row>
    <row r="17353" spans="6:6" x14ac:dyDescent="0.25">
      <c r="F17353" s="44"/>
    </row>
    <row r="17354" spans="6:6" x14ac:dyDescent="0.25">
      <c r="F17354" s="44"/>
    </row>
    <row r="17355" spans="6:6" x14ac:dyDescent="0.25">
      <c r="F17355" s="44"/>
    </row>
    <row r="17356" spans="6:6" x14ac:dyDescent="0.25">
      <c r="F17356" s="44"/>
    </row>
    <row r="17357" spans="6:6" x14ac:dyDescent="0.25">
      <c r="F17357" s="44"/>
    </row>
    <row r="17358" spans="6:6" x14ac:dyDescent="0.25">
      <c r="F17358" s="44"/>
    </row>
    <row r="17359" spans="6:6" x14ac:dyDescent="0.25">
      <c r="F17359" s="44"/>
    </row>
    <row r="17360" spans="6:6" x14ac:dyDescent="0.25">
      <c r="F17360" s="44"/>
    </row>
    <row r="17361" spans="6:6" x14ac:dyDescent="0.25">
      <c r="F17361" s="44"/>
    </row>
    <row r="17362" spans="6:6" x14ac:dyDescent="0.25">
      <c r="F17362" s="44"/>
    </row>
    <row r="17363" spans="6:6" x14ac:dyDescent="0.25">
      <c r="F17363" s="44"/>
    </row>
    <row r="17364" spans="6:6" x14ac:dyDescent="0.25">
      <c r="F17364" s="44"/>
    </row>
    <row r="17365" spans="6:6" x14ac:dyDescent="0.25">
      <c r="F17365" s="44"/>
    </row>
    <row r="17366" spans="6:6" x14ac:dyDescent="0.25">
      <c r="F17366" s="44"/>
    </row>
    <row r="17367" spans="6:6" x14ac:dyDescent="0.25">
      <c r="F17367" s="44"/>
    </row>
    <row r="17368" spans="6:6" x14ac:dyDescent="0.25">
      <c r="F17368" s="44"/>
    </row>
    <row r="17369" spans="6:6" x14ac:dyDescent="0.25">
      <c r="F17369" s="44"/>
    </row>
    <row r="17370" spans="6:6" x14ac:dyDescent="0.25">
      <c r="F17370" s="44"/>
    </row>
    <row r="17371" spans="6:6" x14ac:dyDescent="0.25">
      <c r="F17371" s="44"/>
    </row>
    <row r="17372" spans="6:6" x14ac:dyDescent="0.25">
      <c r="F17372" s="44"/>
    </row>
    <row r="17373" spans="6:6" x14ac:dyDescent="0.25">
      <c r="F17373" s="44"/>
    </row>
    <row r="17374" spans="6:6" x14ac:dyDescent="0.25">
      <c r="F17374" s="44"/>
    </row>
    <row r="17375" spans="6:6" x14ac:dyDescent="0.25">
      <c r="F17375" s="44"/>
    </row>
    <row r="17376" spans="6:6" x14ac:dyDescent="0.25">
      <c r="F17376" s="44"/>
    </row>
    <row r="17377" spans="6:6" x14ac:dyDescent="0.25">
      <c r="F17377" s="44"/>
    </row>
    <row r="17378" spans="6:6" x14ac:dyDescent="0.25">
      <c r="F17378" s="44"/>
    </row>
    <row r="17379" spans="6:6" x14ac:dyDescent="0.25">
      <c r="F17379" s="44"/>
    </row>
    <row r="17380" spans="6:6" x14ac:dyDescent="0.25">
      <c r="F17380" s="44"/>
    </row>
    <row r="17381" spans="6:6" x14ac:dyDescent="0.25">
      <c r="F17381" s="44"/>
    </row>
    <row r="17382" spans="6:6" x14ac:dyDescent="0.25">
      <c r="F17382" s="44"/>
    </row>
    <row r="17383" spans="6:6" x14ac:dyDescent="0.25">
      <c r="F17383" s="44"/>
    </row>
    <row r="17384" spans="6:6" x14ac:dyDescent="0.25">
      <c r="F17384" s="44"/>
    </row>
    <row r="17385" spans="6:6" x14ac:dyDescent="0.25">
      <c r="F17385" s="44"/>
    </row>
    <row r="17386" spans="6:6" x14ac:dyDescent="0.25">
      <c r="F17386" s="44"/>
    </row>
    <row r="17387" spans="6:6" x14ac:dyDescent="0.25">
      <c r="F17387" s="44"/>
    </row>
    <row r="17388" spans="6:6" x14ac:dyDescent="0.25">
      <c r="F17388" s="44"/>
    </row>
    <row r="17389" spans="6:6" x14ac:dyDescent="0.25">
      <c r="F17389" s="44"/>
    </row>
    <row r="17390" spans="6:6" x14ac:dyDescent="0.25">
      <c r="F17390" s="44"/>
    </row>
    <row r="17391" spans="6:6" x14ac:dyDescent="0.25">
      <c r="F17391" s="44"/>
    </row>
    <row r="17392" spans="6:6" x14ac:dyDescent="0.25">
      <c r="F17392" s="44"/>
    </row>
    <row r="17393" spans="6:6" x14ac:dyDescent="0.25">
      <c r="F17393" s="44"/>
    </row>
    <row r="17394" spans="6:6" x14ac:dyDescent="0.25">
      <c r="F17394" s="44"/>
    </row>
    <row r="17395" spans="6:6" x14ac:dyDescent="0.25">
      <c r="F17395" s="44"/>
    </row>
    <row r="17396" spans="6:6" x14ac:dyDescent="0.25">
      <c r="F17396" s="44"/>
    </row>
    <row r="17397" spans="6:6" x14ac:dyDescent="0.25">
      <c r="F17397" s="44"/>
    </row>
    <row r="17398" spans="6:6" x14ac:dyDescent="0.25">
      <c r="F17398" s="44"/>
    </row>
    <row r="17399" spans="6:6" x14ac:dyDescent="0.25">
      <c r="F17399" s="44"/>
    </row>
    <row r="17400" spans="6:6" x14ac:dyDescent="0.25">
      <c r="F17400" s="44"/>
    </row>
    <row r="17401" spans="6:6" x14ac:dyDescent="0.25">
      <c r="F17401" s="44"/>
    </row>
    <row r="17402" spans="6:6" x14ac:dyDescent="0.25">
      <c r="F17402" s="44"/>
    </row>
    <row r="17403" spans="6:6" x14ac:dyDescent="0.25">
      <c r="F17403" s="44"/>
    </row>
    <row r="17404" spans="6:6" x14ac:dyDescent="0.25">
      <c r="F17404" s="44"/>
    </row>
    <row r="17405" spans="6:6" x14ac:dyDescent="0.25">
      <c r="F17405" s="44"/>
    </row>
    <row r="17406" spans="6:6" x14ac:dyDescent="0.25">
      <c r="F17406" s="44"/>
    </row>
    <row r="17407" spans="6:6" x14ac:dyDescent="0.25">
      <c r="F17407" s="44"/>
    </row>
    <row r="17408" spans="6:6" x14ac:dyDescent="0.25">
      <c r="F17408" s="44"/>
    </row>
    <row r="17409" spans="6:6" x14ac:dyDescent="0.25">
      <c r="F17409" s="44"/>
    </row>
    <row r="17410" spans="6:6" x14ac:dyDescent="0.25">
      <c r="F17410" s="44"/>
    </row>
    <row r="17411" spans="6:6" x14ac:dyDescent="0.25">
      <c r="F17411" s="44"/>
    </row>
    <row r="17412" spans="6:6" x14ac:dyDescent="0.25">
      <c r="F17412" s="44"/>
    </row>
    <row r="17413" spans="6:6" x14ac:dyDescent="0.25">
      <c r="F17413" s="44"/>
    </row>
    <row r="17414" spans="6:6" x14ac:dyDescent="0.25">
      <c r="F17414" s="44"/>
    </row>
    <row r="17415" spans="6:6" x14ac:dyDescent="0.25">
      <c r="F17415" s="44"/>
    </row>
    <row r="17416" spans="6:6" x14ac:dyDescent="0.25">
      <c r="F17416" s="44"/>
    </row>
    <row r="17417" spans="6:6" x14ac:dyDescent="0.25">
      <c r="F17417" s="44"/>
    </row>
    <row r="17418" spans="6:6" x14ac:dyDescent="0.25">
      <c r="F17418" s="44"/>
    </row>
    <row r="17419" spans="6:6" x14ac:dyDescent="0.25">
      <c r="F17419" s="44"/>
    </row>
    <row r="17420" spans="6:6" x14ac:dyDescent="0.25">
      <c r="F17420" s="44"/>
    </row>
    <row r="17421" spans="6:6" x14ac:dyDescent="0.25">
      <c r="F17421" s="44"/>
    </row>
    <row r="17422" spans="6:6" x14ac:dyDescent="0.25">
      <c r="F17422" s="44"/>
    </row>
    <row r="17423" spans="6:6" x14ac:dyDescent="0.25">
      <c r="F17423" s="44"/>
    </row>
    <row r="17424" spans="6:6" x14ac:dyDescent="0.25">
      <c r="F17424" s="44"/>
    </row>
    <row r="17425" spans="6:6" x14ac:dyDescent="0.25">
      <c r="F17425" s="44"/>
    </row>
    <row r="17426" spans="6:6" x14ac:dyDescent="0.25">
      <c r="F17426" s="44"/>
    </row>
    <row r="17427" spans="6:6" x14ac:dyDescent="0.25">
      <c r="F17427" s="44"/>
    </row>
    <row r="17428" spans="6:6" x14ac:dyDescent="0.25">
      <c r="F17428" s="44"/>
    </row>
    <row r="17429" spans="6:6" x14ac:dyDescent="0.25">
      <c r="F17429" s="44"/>
    </row>
    <row r="17430" spans="6:6" x14ac:dyDescent="0.25">
      <c r="F17430" s="44"/>
    </row>
    <row r="17431" spans="6:6" x14ac:dyDescent="0.25">
      <c r="F17431" s="44"/>
    </row>
    <row r="17432" spans="6:6" x14ac:dyDescent="0.25">
      <c r="F17432" s="44"/>
    </row>
    <row r="17433" spans="6:6" x14ac:dyDescent="0.25">
      <c r="F17433" s="44"/>
    </row>
    <row r="17434" spans="6:6" x14ac:dyDescent="0.25">
      <c r="F17434" s="44"/>
    </row>
    <row r="17435" spans="6:6" x14ac:dyDescent="0.25">
      <c r="F17435" s="44"/>
    </row>
    <row r="17436" spans="6:6" x14ac:dyDescent="0.25">
      <c r="F17436" s="44"/>
    </row>
    <row r="17437" spans="6:6" x14ac:dyDescent="0.25">
      <c r="F17437" s="44"/>
    </row>
    <row r="17438" spans="6:6" x14ac:dyDescent="0.25">
      <c r="F17438" s="44"/>
    </row>
    <row r="17439" spans="6:6" x14ac:dyDescent="0.25">
      <c r="F17439" s="44"/>
    </row>
    <row r="17440" spans="6:6" x14ac:dyDescent="0.25">
      <c r="F17440" s="44"/>
    </row>
    <row r="17441" spans="6:6" x14ac:dyDescent="0.25">
      <c r="F17441" s="44"/>
    </row>
    <row r="17442" spans="6:6" x14ac:dyDescent="0.25">
      <c r="F17442" s="44"/>
    </row>
    <row r="17443" spans="6:6" x14ac:dyDescent="0.25">
      <c r="F17443" s="44"/>
    </row>
    <row r="17444" spans="6:6" x14ac:dyDescent="0.25">
      <c r="F17444" s="44"/>
    </row>
    <row r="17445" spans="6:6" x14ac:dyDescent="0.25">
      <c r="F17445" s="44"/>
    </row>
    <row r="17446" spans="6:6" x14ac:dyDescent="0.25">
      <c r="F17446" s="44"/>
    </row>
    <row r="17447" spans="6:6" x14ac:dyDescent="0.25">
      <c r="F17447" s="44"/>
    </row>
    <row r="17448" spans="6:6" x14ac:dyDescent="0.25">
      <c r="F17448" s="44"/>
    </row>
    <row r="17449" spans="6:6" x14ac:dyDescent="0.25">
      <c r="F17449" s="44"/>
    </row>
    <row r="17450" spans="6:6" x14ac:dyDescent="0.25">
      <c r="F17450" s="44"/>
    </row>
    <row r="17451" spans="6:6" x14ac:dyDescent="0.25">
      <c r="F17451" s="44"/>
    </row>
    <row r="17452" spans="6:6" x14ac:dyDescent="0.25">
      <c r="F17452" s="44"/>
    </row>
    <row r="17453" spans="6:6" x14ac:dyDescent="0.25">
      <c r="F17453" s="44"/>
    </row>
    <row r="17454" spans="6:6" x14ac:dyDescent="0.25">
      <c r="F17454" s="44"/>
    </row>
    <row r="17455" spans="6:6" x14ac:dyDescent="0.25">
      <c r="F17455" s="44"/>
    </row>
    <row r="17456" spans="6:6" x14ac:dyDescent="0.25">
      <c r="F17456" s="44"/>
    </row>
    <row r="17457" spans="6:6" x14ac:dyDescent="0.25">
      <c r="F17457" s="44"/>
    </row>
    <row r="17458" spans="6:6" x14ac:dyDescent="0.25">
      <c r="F17458" s="44"/>
    </row>
    <row r="17459" spans="6:6" x14ac:dyDescent="0.25">
      <c r="F17459" s="44"/>
    </row>
    <row r="17460" spans="6:6" x14ac:dyDescent="0.25">
      <c r="F17460" s="44"/>
    </row>
    <row r="17461" spans="6:6" x14ac:dyDescent="0.25">
      <c r="F17461" s="44"/>
    </row>
    <row r="17462" spans="6:6" x14ac:dyDescent="0.25">
      <c r="F17462" s="44"/>
    </row>
    <row r="17463" spans="6:6" x14ac:dyDescent="0.25">
      <c r="F17463" s="44"/>
    </row>
    <row r="17464" spans="6:6" x14ac:dyDescent="0.25">
      <c r="F17464" s="44"/>
    </row>
    <row r="17465" spans="6:6" x14ac:dyDescent="0.25">
      <c r="F17465" s="44"/>
    </row>
    <row r="17466" spans="6:6" x14ac:dyDescent="0.25">
      <c r="F17466" s="44"/>
    </row>
    <row r="17467" spans="6:6" x14ac:dyDescent="0.25">
      <c r="F17467" s="44"/>
    </row>
    <row r="17468" spans="6:6" x14ac:dyDescent="0.25">
      <c r="F17468" s="44"/>
    </row>
    <row r="17469" spans="6:6" x14ac:dyDescent="0.25">
      <c r="F17469" s="44"/>
    </row>
    <row r="17470" spans="6:6" x14ac:dyDescent="0.25">
      <c r="F17470" s="44"/>
    </row>
    <row r="17471" spans="6:6" x14ac:dyDescent="0.25">
      <c r="F17471" s="44"/>
    </row>
    <row r="17472" spans="6:6" x14ac:dyDescent="0.25">
      <c r="F17472" s="44"/>
    </row>
    <row r="17473" spans="6:6" x14ac:dyDescent="0.25">
      <c r="F17473" s="44"/>
    </row>
    <row r="17474" spans="6:6" x14ac:dyDescent="0.25">
      <c r="F17474" s="44"/>
    </row>
    <row r="17475" spans="6:6" x14ac:dyDescent="0.25">
      <c r="F17475" s="44"/>
    </row>
    <row r="17476" spans="6:6" x14ac:dyDescent="0.25">
      <c r="F17476" s="44"/>
    </row>
    <row r="17477" spans="6:6" x14ac:dyDescent="0.25">
      <c r="F17477" s="44"/>
    </row>
    <row r="17478" spans="6:6" x14ac:dyDescent="0.25">
      <c r="F17478" s="44"/>
    </row>
    <row r="17479" spans="6:6" x14ac:dyDescent="0.25">
      <c r="F17479" s="44"/>
    </row>
    <row r="17480" spans="6:6" x14ac:dyDescent="0.25">
      <c r="F17480" s="44"/>
    </row>
    <row r="17481" spans="6:6" x14ac:dyDescent="0.25">
      <c r="F17481" s="44"/>
    </row>
    <row r="17482" spans="6:6" x14ac:dyDescent="0.25">
      <c r="F17482" s="44"/>
    </row>
    <row r="17483" spans="6:6" x14ac:dyDescent="0.25">
      <c r="F17483" s="44"/>
    </row>
    <row r="17484" spans="6:6" x14ac:dyDescent="0.25">
      <c r="F17484" s="44"/>
    </row>
    <row r="17485" spans="6:6" x14ac:dyDescent="0.25">
      <c r="F17485" s="44"/>
    </row>
    <row r="17486" spans="6:6" x14ac:dyDescent="0.25">
      <c r="F17486" s="44"/>
    </row>
    <row r="17487" spans="6:6" x14ac:dyDescent="0.25">
      <c r="F17487" s="44"/>
    </row>
    <row r="17488" spans="6:6" x14ac:dyDescent="0.25">
      <c r="F17488" s="44"/>
    </row>
    <row r="17489" spans="6:6" x14ac:dyDescent="0.25">
      <c r="F17489" s="44"/>
    </row>
    <row r="17490" spans="6:6" x14ac:dyDescent="0.25">
      <c r="F17490" s="44"/>
    </row>
    <row r="17491" spans="6:6" x14ac:dyDescent="0.25">
      <c r="F17491" s="44"/>
    </row>
    <row r="17492" spans="6:6" x14ac:dyDescent="0.25">
      <c r="F17492" s="44"/>
    </row>
    <row r="17493" spans="6:6" x14ac:dyDescent="0.25">
      <c r="F17493" s="44"/>
    </row>
    <row r="17494" spans="6:6" x14ac:dyDescent="0.25">
      <c r="F17494" s="44"/>
    </row>
    <row r="17495" spans="6:6" x14ac:dyDescent="0.25">
      <c r="F17495" s="44"/>
    </row>
    <row r="17496" spans="6:6" x14ac:dyDescent="0.25">
      <c r="F17496" s="44"/>
    </row>
    <row r="17497" spans="6:6" x14ac:dyDescent="0.25">
      <c r="F17497" s="44"/>
    </row>
    <row r="17498" spans="6:6" x14ac:dyDescent="0.25">
      <c r="F17498" s="44"/>
    </row>
    <row r="17499" spans="6:6" x14ac:dyDescent="0.25">
      <c r="F17499" s="44"/>
    </row>
    <row r="17500" spans="6:6" x14ac:dyDescent="0.25">
      <c r="F17500" s="44"/>
    </row>
    <row r="17501" spans="6:6" x14ac:dyDescent="0.25">
      <c r="F17501" s="44"/>
    </row>
    <row r="17502" spans="6:6" x14ac:dyDescent="0.25">
      <c r="F17502" s="44"/>
    </row>
    <row r="17503" spans="6:6" x14ac:dyDescent="0.25">
      <c r="F17503" s="44"/>
    </row>
    <row r="17504" spans="6:6" x14ac:dyDescent="0.25">
      <c r="F17504" s="44"/>
    </row>
    <row r="17505" spans="6:6" x14ac:dyDescent="0.25">
      <c r="F17505" s="44"/>
    </row>
    <row r="17506" spans="6:6" x14ac:dyDescent="0.25">
      <c r="F17506" s="44"/>
    </row>
    <row r="17507" spans="6:6" x14ac:dyDescent="0.25">
      <c r="F17507" s="44"/>
    </row>
    <row r="17508" spans="6:6" x14ac:dyDescent="0.25">
      <c r="F17508" s="44"/>
    </row>
    <row r="17509" spans="6:6" x14ac:dyDescent="0.25">
      <c r="F17509" s="44"/>
    </row>
    <row r="17510" spans="6:6" x14ac:dyDescent="0.25">
      <c r="F17510" s="44"/>
    </row>
    <row r="17511" spans="6:6" x14ac:dyDescent="0.25">
      <c r="F17511" s="44"/>
    </row>
    <row r="17512" spans="6:6" x14ac:dyDescent="0.25">
      <c r="F17512" s="44"/>
    </row>
    <row r="17513" spans="6:6" x14ac:dyDescent="0.25">
      <c r="F17513" s="44"/>
    </row>
    <row r="17514" spans="6:6" x14ac:dyDescent="0.25">
      <c r="F17514" s="44"/>
    </row>
    <row r="17515" spans="6:6" x14ac:dyDescent="0.25">
      <c r="F17515" s="44"/>
    </row>
    <row r="17516" spans="6:6" x14ac:dyDescent="0.25">
      <c r="F17516" s="44"/>
    </row>
    <row r="17517" spans="6:6" x14ac:dyDescent="0.25">
      <c r="F17517" s="44"/>
    </row>
    <row r="17518" spans="6:6" x14ac:dyDescent="0.25">
      <c r="F17518" s="44"/>
    </row>
    <row r="17519" spans="6:6" x14ac:dyDescent="0.25">
      <c r="F17519" s="44"/>
    </row>
    <row r="17520" spans="6:6" x14ac:dyDescent="0.25">
      <c r="F17520" s="44"/>
    </row>
    <row r="17521" spans="6:6" x14ac:dyDescent="0.25">
      <c r="F17521" s="44"/>
    </row>
    <row r="17522" spans="6:6" x14ac:dyDescent="0.25">
      <c r="F17522" s="44"/>
    </row>
    <row r="17523" spans="6:6" x14ac:dyDescent="0.25">
      <c r="F17523" s="44"/>
    </row>
    <row r="17524" spans="6:6" x14ac:dyDescent="0.25">
      <c r="F17524" s="44"/>
    </row>
    <row r="17525" spans="6:6" x14ac:dyDescent="0.25">
      <c r="F17525" s="44"/>
    </row>
    <row r="17526" spans="6:6" x14ac:dyDescent="0.25">
      <c r="F17526" s="44"/>
    </row>
    <row r="17527" spans="6:6" x14ac:dyDescent="0.25">
      <c r="F17527" s="44"/>
    </row>
    <row r="17528" spans="6:6" x14ac:dyDescent="0.25">
      <c r="F17528" s="44"/>
    </row>
    <row r="17529" spans="6:6" x14ac:dyDescent="0.25">
      <c r="F17529" s="44"/>
    </row>
    <row r="17530" spans="6:6" x14ac:dyDescent="0.25">
      <c r="F17530" s="44"/>
    </row>
    <row r="17531" spans="6:6" x14ac:dyDescent="0.25">
      <c r="F17531" s="44"/>
    </row>
    <row r="17532" spans="6:6" x14ac:dyDescent="0.25">
      <c r="F17532" s="44"/>
    </row>
    <row r="17533" spans="6:6" x14ac:dyDescent="0.25">
      <c r="F17533" s="44"/>
    </row>
    <row r="17534" spans="6:6" x14ac:dyDescent="0.25">
      <c r="F17534" s="44"/>
    </row>
    <row r="17535" spans="6:6" x14ac:dyDescent="0.25">
      <c r="F17535" s="44"/>
    </row>
    <row r="17536" spans="6:6" x14ac:dyDescent="0.25">
      <c r="F17536" s="44"/>
    </row>
    <row r="17537" spans="6:6" x14ac:dyDescent="0.25">
      <c r="F17537" s="44"/>
    </row>
    <row r="17538" spans="6:6" x14ac:dyDescent="0.25">
      <c r="F17538" s="44"/>
    </row>
    <row r="17539" spans="6:6" x14ac:dyDescent="0.25">
      <c r="F17539" s="44"/>
    </row>
    <row r="17540" spans="6:6" x14ac:dyDescent="0.25">
      <c r="F17540" s="44"/>
    </row>
    <row r="17541" spans="6:6" x14ac:dyDescent="0.25">
      <c r="F17541" s="44"/>
    </row>
    <row r="17542" spans="6:6" x14ac:dyDescent="0.25">
      <c r="F17542" s="44"/>
    </row>
    <row r="17543" spans="6:6" x14ac:dyDescent="0.25">
      <c r="F17543" s="44"/>
    </row>
    <row r="17544" spans="6:6" x14ac:dyDescent="0.25">
      <c r="F17544" s="44"/>
    </row>
    <row r="17545" spans="6:6" x14ac:dyDescent="0.25">
      <c r="F17545" s="44"/>
    </row>
    <row r="17546" spans="6:6" x14ac:dyDescent="0.25">
      <c r="F17546" s="44"/>
    </row>
    <row r="17547" spans="6:6" x14ac:dyDescent="0.25">
      <c r="F17547" s="44"/>
    </row>
    <row r="17548" spans="6:6" x14ac:dyDescent="0.25">
      <c r="F17548" s="44"/>
    </row>
    <row r="17549" spans="6:6" x14ac:dyDescent="0.25">
      <c r="F17549" s="44"/>
    </row>
    <row r="17550" spans="6:6" x14ac:dyDescent="0.25">
      <c r="F17550" s="44"/>
    </row>
    <row r="17551" spans="6:6" x14ac:dyDescent="0.25">
      <c r="F17551" s="44"/>
    </row>
    <row r="17552" spans="6:6" x14ac:dyDescent="0.25">
      <c r="F17552" s="44"/>
    </row>
    <row r="17553" spans="6:6" x14ac:dyDescent="0.25">
      <c r="F17553" s="44"/>
    </row>
    <row r="17554" spans="6:6" x14ac:dyDescent="0.25">
      <c r="F17554" s="44"/>
    </row>
    <row r="17555" spans="6:6" x14ac:dyDescent="0.25">
      <c r="F17555" s="44"/>
    </row>
    <row r="17556" spans="6:6" x14ac:dyDescent="0.25">
      <c r="F17556" s="44"/>
    </row>
    <row r="17557" spans="6:6" x14ac:dyDescent="0.25">
      <c r="F17557" s="44"/>
    </row>
    <row r="17558" spans="6:6" x14ac:dyDescent="0.25">
      <c r="F17558" s="44"/>
    </row>
    <row r="17559" spans="6:6" x14ac:dyDescent="0.25">
      <c r="F17559" s="44"/>
    </row>
    <row r="17560" spans="6:6" x14ac:dyDescent="0.25">
      <c r="F17560" s="44"/>
    </row>
    <row r="17561" spans="6:6" x14ac:dyDescent="0.25">
      <c r="F17561" s="44"/>
    </row>
    <row r="17562" spans="6:6" x14ac:dyDescent="0.25">
      <c r="F17562" s="44"/>
    </row>
    <row r="17563" spans="6:6" x14ac:dyDescent="0.25">
      <c r="F17563" s="44"/>
    </row>
    <row r="17564" spans="6:6" x14ac:dyDescent="0.25">
      <c r="F17564" s="44"/>
    </row>
    <row r="17565" spans="6:6" x14ac:dyDescent="0.25">
      <c r="F17565" s="44"/>
    </row>
    <row r="17566" spans="6:6" x14ac:dyDescent="0.25">
      <c r="F17566" s="44"/>
    </row>
    <row r="17567" spans="6:6" x14ac:dyDescent="0.25">
      <c r="F17567" s="44"/>
    </row>
    <row r="17568" spans="6:6" x14ac:dyDescent="0.25">
      <c r="F17568" s="44"/>
    </row>
    <row r="17569" spans="6:6" x14ac:dyDescent="0.25">
      <c r="F17569" s="44"/>
    </row>
    <row r="17570" spans="6:6" x14ac:dyDescent="0.25">
      <c r="F17570" s="44"/>
    </row>
    <row r="17571" spans="6:6" x14ac:dyDescent="0.25">
      <c r="F17571" s="44"/>
    </row>
    <row r="17572" spans="6:6" x14ac:dyDescent="0.25">
      <c r="F17572" s="44"/>
    </row>
    <row r="17573" spans="6:6" x14ac:dyDescent="0.25">
      <c r="F17573" s="44"/>
    </row>
    <row r="17574" spans="6:6" x14ac:dyDescent="0.25">
      <c r="F17574" s="44"/>
    </row>
    <row r="17575" spans="6:6" x14ac:dyDescent="0.25">
      <c r="F17575" s="44"/>
    </row>
    <row r="17576" spans="6:6" x14ac:dyDescent="0.25">
      <c r="F17576" s="44"/>
    </row>
    <row r="17577" spans="6:6" x14ac:dyDescent="0.25">
      <c r="F17577" s="44"/>
    </row>
    <row r="17578" spans="6:6" x14ac:dyDescent="0.25">
      <c r="F17578" s="44"/>
    </row>
    <row r="17579" spans="6:6" x14ac:dyDescent="0.25">
      <c r="F17579" s="44"/>
    </row>
    <row r="17580" spans="6:6" x14ac:dyDescent="0.25">
      <c r="F17580" s="44"/>
    </row>
    <row r="17581" spans="6:6" x14ac:dyDescent="0.25">
      <c r="F17581" s="44"/>
    </row>
    <row r="17582" spans="6:6" x14ac:dyDescent="0.25">
      <c r="F17582" s="44"/>
    </row>
    <row r="17583" spans="6:6" x14ac:dyDescent="0.25">
      <c r="F17583" s="44"/>
    </row>
    <row r="17584" spans="6:6" x14ac:dyDescent="0.25">
      <c r="F17584" s="44"/>
    </row>
    <row r="17585" spans="6:6" x14ac:dyDescent="0.25">
      <c r="F17585" s="44"/>
    </row>
    <row r="17586" spans="6:6" x14ac:dyDescent="0.25">
      <c r="F17586" s="44"/>
    </row>
    <row r="17587" spans="6:6" x14ac:dyDescent="0.25">
      <c r="F17587" s="44"/>
    </row>
    <row r="17588" spans="6:6" x14ac:dyDescent="0.25">
      <c r="F17588" s="44"/>
    </row>
    <row r="17589" spans="6:6" x14ac:dyDescent="0.25">
      <c r="F17589" s="44"/>
    </row>
    <row r="17590" spans="6:6" x14ac:dyDescent="0.25">
      <c r="F17590" s="44"/>
    </row>
    <row r="17591" spans="6:6" x14ac:dyDescent="0.25">
      <c r="F17591" s="44"/>
    </row>
    <row r="17592" spans="6:6" x14ac:dyDescent="0.25">
      <c r="F17592" s="44"/>
    </row>
    <row r="17593" spans="6:6" x14ac:dyDescent="0.25">
      <c r="F17593" s="44"/>
    </row>
    <row r="17594" spans="6:6" x14ac:dyDescent="0.25">
      <c r="F17594" s="44"/>
    </row>
    <row r="17595" spans="6:6" x14ac:dyDescent="0.25">
      <c r="F17595" s="44"/>
    </row>
    <row r="17596" spans="6:6" x14ac:dyDescent="0.25">
      <c r="F17596" s="44"/>
    </row>
    <row r="17597" spans="6:6" x14ac:dyDescent="0.25">
      <c r="F17597" s="44"/>
    </row>
    <row r="17598" spans="6:6" x14ac:dyDescent="0.25">
      <c r="F17598" s="44"/>
    </row>
    <row r="17599" spans="6:6" x14ac:dyDescent="0.25">
      <c r="F17599" s="44"/>
    </row>
    <row r="17600" spans="6:6" x14ac:dyDescent="0.25">
      <c r="F17600" s="44"/>
    </row>
    <row r="17601" spans="6:6" x14ac:dyDescent="0.25">
      <c r="F17601" s="44"/>
    </row>
    <row r="17602" spans="6:6" x14ac:dyDescent="0.25">
      <c r="F17602" s="44"/>
    </row>
    <row r="17603" spans="6:6" x14ac:dyDescent="0.25">
      <c r="F17603" s="44"/>
    </row>
    <row r="17604" spans="6:6" x14ac:dyDescent="0.25">
      <c r="F17604" s="44"/>
    </row>
    <row r="17605" spans="6:6" x14ac:dyDescent="0.25">
      <c r="F17605" s="44"/>
    </row>
    <row r="17606" spans="6:6" x14ac:dyDescent="0.25">
      <c r="F17606" s="44"/>
    </row>
    <row r="17607" spans="6:6" x14ac:dyDescent="0.25">
      <c r="F17607" s="44"/>
    </row>
    <row r="17608" spans="6:6" x14ac:dyDescent="0.25">
      <c r="F17608" s="44"/>
    </row>
    <row r="17609" spans="6:6" x14ac:dyDescent="0.25">
      <c r="F17609" s="44"/>
    </row>
    <row r="17610" spans="6:6" x14ac:dyDescent="0.25">
      <c r="F17610" s="44"/>
    </row>
    <row r="17611" spans="6:6" x14ac:dyDescent="0.25">
      <c r="F17611" s="44"/>
    </row>
    <row r="17612" spans="6:6" x14ac:dyDescent="0.25">
      <c r="F17612" s="44"/>
    </row>
    <row r="17613" spans="6:6" x14ac:dyDescent="0.25">
      <c r="F17613" s="44"/>
    </row>
    <row r="17614" spans="6:6" x14ac:dyDescent="0.25">
      <c r="F17614" s="44"/>
    </row>
    <row r="17615" spans="6:6" x14ac:dyDescent="0.25">
      <c r="F17615" s="44"/>
    </row>
    <row r="17616" spans="6:6" x14ac:dyDescent="0.25">
      <c r="F17616" s="44"/>
    </row>
    <row r="17617" spans="6:6" x14ac:dyDescent="0.25">
      <c r="F17617" s="44"/>
    </row>
    <row r="17618" spans="6:6" x14ac:dyDescent="0.25">
      <c r="F17618" s="44"/>
    </row>
    <row r="17619" spans="6:6" x14ac:dyDescent="0.25">
      <c r="F17619" s="44"/>
    </row>
    <row r="17620" spans="6:6" x14ac:dyDescent="0.25">
      <c r="F17620" s="44"/>
    </row>
    <row r="17621" spans="6:6" x14ac:dyDescent="0.25">
      <c r="F17621" s="44"/>
    </row>
    <row r="17622" spans="6:6" x14ac:dyDescent="0.25">
      <c r="F17622" s="44"/>
    </row>
    <row r="17623" spans="6:6" x14ac:dyDescent="0.25">
      <c r="F17623" s="44"/>
    </row>
    <row r="17624" spans="6:6" x14ac:dyDescent="0.25">
      <c r="F17624" s="44"/>
    </row>
    <row r="17625" spans="6:6" x14ac:dyDescent="0.25">
      <c r="F17625" s="44"/>
    </row>
    <row r="17626" spans="6:6" x14ac:dyDescent="0.25">
      <c r="F17626" s="44"/>
    </row>
    <row r="17627" spans="6:6" x14ac:dyDescent="0.25">
      <c r="F17627" s="44"/>
    </row>
    <row r="17628" spans="6:6" x14ac:dyDescent="0.25">
      <c r="F17628" s="44"/>
    </row>
    <row r="17629" spans="6:6" x14ac:dyDescent="0.25">
      <c r="F17629" s="44"/>
    </row>
    <row r="17630" spans="6:6" x14ac:dyDescent="0.25">
      <c r="F17630" s="44"/>
    </row>
    <row r="17631" spans="6:6" x14ac:dyDescent="0.25">
      <c r="F17631" s="44"/>
    </row>
    <row r="17632" spans="6:6" x14ac:dyDescent="0.25">
      <c r="F17632" s="44"/>
    </row>
    <row r="17633" spans="6:6" x14ac:dyDescent="0.25">
      <c r="F17633" s="44"/>
    </row>
    <row r="17634" spans="6:6" x14ac:dyDescent="0.25">
      <c r="F17634" s="44"/>
    </row>
    <row r="17635" spans="6:6" x14ac:dyDescent="0.25">
      <c r="F17635" s="44"/>
    </row>
    <row r="17636" spans="6:6" x14ac:dyDescent="0.25">
      <c r="F17636" s="44"/>
    </row>
    <row r="17637" spans="6:6" x14ac:dyDescent="0.25">
      <c r="F17637" s="44"/>
    </row>
    <row r="17638" spans="6:6" x14ac:dyDescent="0.25">
      <c r="F17638" s="44"/>
    </row>
    <row r="17639" spans="6:6" x14ac:dyDescent="0.25">
      <c r="F17639" s="44"/>
    </row>
    <row r="17640" spans="6:6" x14ac:dyDescent="0.25">
      <c r="F17640" s="44"/>
    </row>
    <row r="17641" spans="6:6" x14ac:dyDescent="0.25">
      <c r="F17641" s="44"/>
    </row>
    <row r="17642" spans="6:6" x14ac:dyDescent="0.25">
      <c r="F17642" s="44"/>
    </row>
    <row r="17643" spans="6:6" x14ac:dyDescent="0.25">
      <c r="F17643" s="44"/>
    </row>
    <row r="17644" spans="6:6" x14ac:dyDescent="0.25">
      <c r="F17644" s="44"/>
    </row>
    <row r="17645" spans="6:6" x14ac:dyDescent="0.25">
      <c r="F17645" s="44"/>
    </row>
    <row r="17646" spans="6:6" x14ac:dyDescent="0.25">
      <c r="F17646" s="44"/>
    </row>
    <row r="17647" spans="6:6" x14ac:dyDescent="0.25">
      <c r="F17647" s="44"/>
    </row>
    <row r="17648" spans="6:6" x14ac:dyDescent="0.25">
      <c r="F17648" s="44"/>
    </row>
    <row r="17649" spans="6:6" x14ac:dyDescent="0.25">
      <c r="F17649" s="44"/>
    </row>
    <row r="17650" spans="6:6" x14ac:dyDescent="0.25">
      <c r="F17650" s="44"/>
    </row>
    <row r="17651" spans="6:6" x14ac:dyDescent="0.25">
      <c r="F17651" s="44"/>
    </row>
    <row r="17652" spans="6:6" x14ac:dyDescent="0.25">
      <c r="F17652" s="44"/>
    </row>
    <row r="17653" spans="6:6" x14ac:dyDescent="0.25">
      <c r="F17653" s="44"/>
    </row>
    <row r="17654" spans="6:6" x14ac:dyDescent="0.25">
      <c r="F17654" s="44"/>
    </row>
    <row r="17655" spans="6:6" x14ac:dyDescent="0.25">
      <c r="F17655" s="44"/>
    </row>
    <row r="17656" spans="6:6" x14ac:dyDescent="0.25">
      <c r="F17656" s="44"/>
    </row>
    <row r="17657" spans="6:6" x14ac:dyDescent="0.25">
      <c r="F17657" s="44"/>
    </row>
    <row r="17658" spans="6:6" x14ac:dyDescent="0.25">
      <c r="F17658" s="44"/>
    </row>
    <row r="17659" spans="6:6" x14ac:dyDescent="0.25">
      <c r="F17659" s="44"/>
    </row>
    <row r="17660" spans="6:6" x14ac:dyDescent="0.25">
      <c r="F17660" s="44"/>
    </row>
    <row r="17661" spans="6:6" x14ac:dyDescent="0.25">
      <c r="F17661" s="44"/>
    </row>
    <row r="17662" spans="6:6" x14ac:dyDescent="0.25">
      <c r="F17662" s="44"/>
    </row>
    <row r="17663" spans="6:6" x14ac:dyDescent="0.25">
      <c r="F17663" s="44"/>
    </row>
    <row r="17664" spans="6:6" x14ac:dyDescent="0.25">
      <c r="F17664" s="44"/>
    </row>
    <row r="17665" spans="6:6" x14ac:dyDescent="0.25">
      <c r="F17665" s="44"/>
    </row>
    <row r="17666" spans="6:6" x14ac:dyDescent="0.25">
      <c r="F17666" s="44"/>
    </row>
    <row r="17667" spans="6:6" x14ac:dyDescent="0.25">
      <c r="F17667" s="44"/>
    </row>
    <row r="17668" spans="6:6" x14ac:dyDescent="0.25">
      <c r="F17668" s="44"/>
    </row>
    <row r="17669" spans="6:6" x14ac:dyDescent="0.25">
      <c r="F17669" s="44"/>
    </row>
    <row r="17670" spans="6:6" x14ac:dyDescent="0.25">
      <c r="F17670" s="44"/>
    </row>
    <row r="17671" spans="6:6" x14ac:dyDescent="0.25">
      <c r="F17671" s="44"/>
    </row>
    <row r="17672" spans="6:6" x14ac:dyDescent="0.25">
      <c r="F17672" s="44"/>
    </row>
    <row r="17673" spans="6:6" x14ac:dyDescent="0.25">
      <c r="F17673" s="44"/>
    </row>
    <row r="17674" spans="6:6" x14ac:dyDescent="0.25">
      <c r="F17674" s="44"/>
    </row>
    <row r="17675" spans="6:6" x14ac:dyDescent="0.25">
      <c r="F17675" s="44"/>
    </row>
    <row r="17676" spans="6:6" x14ac:dyDescent="0.25">
      <c r="F17676" s="44"/>
    </row>
    <row r="17677" spans="6:6" x14ac:dyDescent="0.25">
      <c r="F17677" s="44"/>
    </row>
    <row r="17678" spans="6:6" x14ac:dyDescent="0.25">
      <c r="F17678" s="44"/>
    </row>
    <row r="17679" spans="6:6" x14ac:dyDescent="0.25">
      <c r="F17679" s="44"/>
    </row>
    <row r="17680" spans="6:6" x14ac:dyDescent="0.25">
      <c r="F17680" s="44"/>
    </row>
    <row r="17681" spans="6:6" x14ac:dyDescent="0.25">
      <c r="F17681" s="44"/>
    </row>
    <row r="17682" spans="6:6" x14ac:dyDescent="0.25">
      <c r="F17682" s="44"/>
    </row>
    <row r="17683" spans="6:6" x14ac:dyDescent="0.25">
      <c r="F17683" s="44"/>
    </row>
    <row r="17684" spans="6:6" x14ac:dyDescent="0.25">
      <c r="F17684" s="44"/>
    </row>
    <row r="17685" spans="6:6" x14ac:dyDescent="0.25">
      <c r="F17685" s="44"/>
    </row>
    <row r="17686" spans="6:6" x14ac:dyDescent="0.25">
      <c r="F17686" s="44"/>
    </row>
    <row r="17687" spans="6:6" x14ac:dyDescent="0.25">
      <c r="F17687" s="44"/>
    </row>
    <row r="17688" spans="6:6" x14ac:dyDescent="0.25">
      <c r="F17688" s="44"/>
    </row>
    <row r="17689" spans="6:6" x14ac:dyDescent="0.25">
      <c r="F17689" s="44"/>
    </row>
    <row r="17690" spans="6:6" x14ac:dyDescent="0.25">
      <c r="F17690" s="44"/>
    </row>
    <row r="17691" spans="6:6" x14ac:dyDescent="0.25">
      <c r="F17691" s="44"/>
    </row>
    <row r="17692" spans="6:6" x14ac:dyDescent="0.25">
      <c r="F17692" s="44"/>
    </row>
    <row r="17693" spans="6:6" x14ac:dyDescent="0.25">
      <c r="F17693" s="44"/>
    </row>
    <row r="17694" spans="6:6" x14ac:dyDescent="0.25">
      <c r="F17694" s="44"/>
    </row>
    <row r="17695" spans="6:6" x14ac:dyDescent="0.25">
      <c r="F17695" s="44"/>
    </row>
    <row r="17696" spans="6:6" x14ac:dyDescent="0.25">
      <c r="F17696" s="44"/>
    </row>
    <row r="17697" spans="6:6" x14ac:dyDescent="0.25">
      <c r="F17697" s="44"/>
    </row>
    <row r="17698" spans="6:6" x14ac:dyDescent="0.25">
      <c r="F17698" s="44"/>
    </row>
    <row r="17699" spans="6:6" x14ac:dyDescent="0.25">
      <c r="F17699" s="44"/>
    </row>
    <row r="17700" spans="6:6" x14ac:dyDescent="0.25">
      <c r="F17700" s="44"/>
    </row>
    <row r="17701" spans="6:6" x14ac:dyDescent="0.25">
      <c r="F17701" s="44"/>
    </row>
    <row r="17702" spans="6:6" x14ac:dyDescent="0.25">
      <c r="F17702" s="44"/>
    </row>
    <row r="17703" spans="6:6" x14ac:dyDescent="0.25">
      <c r="F17703" s="44"/>
    </row>
    <row r="17704" spans="6:6" x14ac:dyDescent="0.25">
      <c r="F17704" s="44"/>
    </row>
    <row r="17705" spans="6:6" x14ac:dyDescent="0.25">
      <c r="F17705" s="44"/>
    </row>
    <row r="17706" spans="6:6" x14ac:dyDescent="0.25">
      <c r="F17706" s="44"/>
    </row>
    <row r="17707" spans="6:6" x14ac:dyDescent="0.25">
      <c r="F17707" s="44"/>
    </row>
    <row r="17708" spans="6:6" x14ac:dyDescent="0.25">
      <c r="F17708" s="44"/>
    </row>
    <row r="17709" spans="6:6" x14ac:dyDescent="0.25">
      <c r="F17709" s="44"/>
    </row>
    <row r="17710" spans="6:6" x14ac:dyDescent="0.25">
      <c r="F17710" s="44"/>
    </row>
    <row r="17711" spans="6:6" x14ac:dyDescent="0.25">
      <c r="F17711" s="44"/>
    </row>
    <row r="17712" spans="6:6" x14ac:dyDescent="0.25">
      <c r="F17712" s="44"/>
    </row>
    <row r="17713" spans="6:6" x14ac:dyDescent="0.25">
      <c r="F17713" s="44"/>
    </row>
    <row r="17714" spans="6:6" x14ac:dyDescent="0.25">
      <c r="F17714" s="44"/>
    </row>
    <row r="17715" spans="6:6" x14ac:dyDescent="0.25">
      <c r="F17715" s="44"/>
    </row>
    <row r="17716" spans="6:6" x14ac:dyDescent="0.25">
      <c r="F17716" s="44"/>
    </row>
    <row r="17717" spans="6:6" x14ac:dyDescent="0.25">
      <c r="F17717" s="44"/>
    </row>
    <row r="17718" spans="6:6" x14ac:dyDescent="0.25">
      <c r="F17718" s="44"/>
    </row>
    <row r="17719" spans="6:6" x14ac:dyDescent="0.25">
      <c r="F17719" s="44"/>
    </row>
    <row r="17720" spans="6:6" x14ac:dyDescent="0.25">
      <c r="F17720" s="44"/>
    </row>
    <row r="17721" spans="6:6" x14ac:dyDescent="0.25">
      <c r="F17721" s="44"/>
    </row>
    <row r="17722" spans="6:6" x14ac:dyDescent="0.25">
      <c r="F17722" s="44"/>
    </row>
    <row r="17723" spans="6:6" x14ac:dyDescent="0.25">
      <c r="F17723" s="44"/>
    </row>
    <row r="17724" spans="6:6" x14ac:dyDescent="0.25">
      <c r="F17724" s="44"/>
    </row>
    <row r="17725" spans="6:6" x14ac:dyDescent="0.25">
      <c r="F17725" s="44"/>
    </row>
    <row r="17726" spans="6:6" x14ac:dyDescent="0.25">
      <c r="F17726" s="44"/>
    </row>
    <row r="17727" spans="6:6" x14ac:dyDescent="0.25">
      <c r="F17727" s="44"/>
    </row>
    <row r="17728" spans="6:6" x14ac:dyDescent="0.25">
      <c r="F17728" s="44"/>
    </row>
    <row r="17729" spans="6:6" x14ac:dyDescent="0.25">
      <c r="F17729" s="44"/>
    </row>
    <row r="17730" spans="6:6" x14ac:dyDescent="0.25">
      <c r="F17730" s="44"/>
    </row>
    <row r="17731" spans="6:6" x14ac:dyDescent="0.25">
      <c r="F17731" s="44"/>
    </row>
    <row r="17732" spans="6:6" x14ac:dyDescent="0.25">
      <c r="F17732" s="44"/>
    </row>
    <row r="17733" spans="6:6" x14ac:dyDescent="0.25">
      <c r="F17733" s="44"/>
    </row>
    <row r="17734" spans="6:6" x14ac:dyDescent="0.25">
      <c r="F17734" s="44"/>
    </row>
    <row r="17735" spans="6:6" x14ac:dyDescent="0.25">
      <c r="F17735" s="44"/>
    </row>
    <row r="17736" spans="6:6" x14ac:dyDescent="0.25">
      <c r="F17736" s="44"/>
    </row>
    <row r="17737" spans="6:6" x14ac:dyDescent="0.25">
      <c r="F17737" s="44"/>
    </row>
    <row r="17738" spans="6:6" x14ac:dyDescent="0.25">
      <c r="F17738" s="44"/>
    </row>
    <row r="17739" spans="6:6" x14ac:dyDescent="0.25">
      <c r="F17739" s="44"/>
    </row>
    <row r="17740" spans="6:6" x14ac:dyDescent="0.25">
      <c r="F17740" s="44"/>
    </row>
    <row r="17741" spans="6:6" x14ac:dyDescent="0.25">
      <c r="F17741" s="44"/>
    </row>
    <row r="17742" spans="6:6" x14ac:dyDescent="0.25">
      <c r="F17742" s="44"/>
    </row>
    <row r="17743" spans="6:6" x14ac:dyDescent="0.25">
      <c r="F17743" s="44"/>
    </row>
    <row r="17744" spans="6:6" x14ac:dyDescent="0.25">
      <c r="F17744" s="44"/>
    </row>
    <row r="17745" spans="6:6" x14ac:dyDescent="0.25">
      <c r="F17745" s="44"/>
    </row>
    <row r="17746" spans="6:6" x14ac:dyDescent="0.25">
      <c r="F17746" s="44"/>
    </row>
    <row r="17747" spans="6:6" x14ac:dyDescent="0.25">
      <c r="F17747" s="44"/>
    </row>
    <row r="17748" spans="6:6" x14ac:dyDescent="0.25">
      <c r="F17748" s="44"/>
    </row>
    <row r="17749" spans="6:6" x14ac:dyDescent="0.25">
      <c r="F17749" s="44"/>
    </row>
    <row r="17750" spans="6:6" x14ac:dyDescent="0.25">
      <c r="F17750" s="44"/>
    </row>
    <row r="17751" spans="6:6" x14ac:dyDescent="0.25">
      <c r="F17751" s="44"/>
    </row>
    <row r="17752" spans="6:6" x14ac:dyDescent="0.25">
      <c r="F17752" s="44"/>
    </row>
    <row r="17753" spans="6:6" x14ac:dyDescent="0.25">
      <c r="F17753" s="44"/>
    </row>
    <row r="17754" spans="6:6" x14ac:dyDescent="0.25">
      <c r="F17754" s="44"/>
    </row>
    <row r="17755" spans="6:6" x14ac:dyDescent="0.25">
      <c r="F17755" s="44"/>
    </row>
    <row r="17756" spans="6:6" x14ac:dyDescent="0.25">
      <c r="F17756" s="44"/>
    </row>
    <row r="17757" spans="6:6" x14ac:dyDescent="0.25">
      <c r="F17757" s="44"/>
    </row>
    <row r="17758" spans="6:6" x14ac:dyDescent="0.25">
      <c r="F17758" s="44"/>
    </row>
    <row r="17759" spans="6:6" x14ac:dyDescent="0.25">
      <c r="F17759" s="44"/>
    </row>
    <row r="17760" spans="6:6" x14ac:dyDescent="0.25">
      <c r="F17760" s="44"/>
    </row>
    <row r="17761" spans="6:6" x14ac:dyDescent="0.25">
      <c r="F17761" s="44"/>
    </row>
    <row r="17762" spans="6:6" x14ac:dyDescent="0.25">
      <c r="F17762" s="44"/>
    </row>
    <row r="17763" spans="6:6" x14ac:dyDescent="0.25">
      <c r="F17763" s="44"/>
    </row>
    <row r="17764" spans="6:6" x14ac:dyDescent="0.25">
      <c r="F17764" s="44"/>
    </row>
    <row r="17765" spans="6:6" x14ac:dyDescent="0.25">
      <c r="F17765" s="44"/>
    </row>
    <row r="17766" spans="6:6" x14ac:dyDescent="0.25">
      <c r="F17766" s="44"/>
    </row>
    <row r="17767" spans="6:6" x14ac:dyDescent="0.25">
      <c r="F17767" s="44"/>
    </row>
    <row r="17768" spans="6:6" x14ac:dyDescent="0.25">
      <c r="F17768" s="44"/>
    </row>
    <row r="17769" spans="6:6" x14ac:dyDescent="0.25">
      <c r="F17769" s="44"/>
    </row>
    <row r="17770" spans="6:6" x14ac:dyDescent="0.25">
      <c r="F17770" s="44"/>
    </row>
    <row r="17771" spans="6:6" x14ac:dyDescent="0.25">
      <c r="F17771" s="44"/>
    </row>
    <row r="17772" spans="6:6" x14ac:dyDescent="0.25">
      <c r="F17772" s="44"/>
    </row>
    <row r="17773" spans="6:6" x14ac:dyDescent="0.25">
      <c r="F17773" s="44"/>
    </row>
    <row r="17774" spans="6:6" x14ac:dyDescent="0.25">
      <c r="F17774" s="44"/>
    </row>
    <row r="17775" spans="6:6" x14ac:dyDescent="0.25">
      <c r="F17775" s="44"/>
    </row>
    <row r="17776" spans="6:6" x14ac:dyDescent="0.25">
      <c r="F17776" s="44"/>
    </row>
    <row r="17777" spans="6:6" x14ac:dyDescent="0.25">
      <c r="F17777" s="44"/>
    </row>
    <row r="17778" spans="6:6" x14ac:dyDescent="0.25">
      <c r="F17778" s="44"/>
    </row>
    <row r="17779" spans="6:6" x14ac:dyDescent="0.25">
      <c r="F17779" s="44"/>
    </row>
    <row r="17780" spans="6:6" x14ac:dyDescent="0.25">
      <c r="F17780" s="44"/>
    </row>
    <row r="17781" spans="6:6" x14ac:dyDescent="0.25">
      <c r="F17781" s="44"/>
    </row>
    <row r="17782" spans="6:6" x14ac:dyDescent="0.25">
      <c r="F17782" s="44"/>
    </row>
    <row r="17783" spans="6:6" x14ac:dyDescent="0.25">
      <c r="F17783" s="44"/>
    </row>
    <row r="17784" spans="6:6" x14ac:dyDescent="0.25">
      <c r="F17784" s="44"/>
    </row>
    <row r="17785" spans="6:6" x14ac:dyDescent="0.25">
      <c r="F17785" s="44"/>
    </row>
    <row r="17786" spans="6:6" x14ac:dyDescent="0.25">
      <c r="F17786" s="44"/>
    </row>
    <row r="17787" spans="6:6" x14ac:dyDescent="0.25">
      <c r="F17787" s="44"/>
    </row>
    <row r="17788" spans="6:6" x14ac:dyDescent="0.25">
      <c r="F17788" s="44"/>
    </row>
    <row r="17789" spans="6:6" x14ac:dyDescent="0.25">
      <c r="F17789" s="44"/>
    </row>
    <row r="17790" spans="6:6" x14ac:dyDescent="0.25">
      <c r="F17790" s="44"/>
    </row>
    <row r="17791" spans="6:6" x14ac:dyDescent="0.25">
      <c r="F17791" s="44"/>
    </row>
    <row r="17792" spans="6:6" x14ac:dyDescent="0.25">
      <c r="F17792" s="44"/>
    </row>
    <row r="17793" spans="6:6" x14ac:dyDescent="0.25">
      <c r="F17793" s="44"/>
    </row>
    <row r="17794" spans="6:6" x14ac:dyDescent="0.25">
      <c r="F17794" s="44"/>
    </row>
    <row r="17795" spans="6:6" x14ac:dyDescent="0.25">
      <c r="F17795" s="44"/>
    </row>
    <row r="17796" spans="6:6" x14ac:dyDescent="0.25">
      <c r="F17796" s="44"/>
    </row>
    <row r="17797" spans="6:6" x14ac:dyDescent="0.25">
      <c r="F17797" s="44"/>
    </row>
    <row r="17798" spans="6:6" x14ac:dyDescent="0.25">
      <c r="F17798" s="44"/>
    </row>
    <row r="17799" spans="6:6" x14ac:dyDescent="0.25">
      <c r="F17799" s="44"/>
    </row>
    <row r="17800" spans="6:6" x14ac:dyDescent="0.25">
      <c r="F17800" s="44"/>
    </row>
    <row r="17801" spans="6:6" x14ac:dyDescent="0.25">
      <c r="F17801" s="44"/>
    </row>
    <row r="17802" spans="6:6" x14ac:dyDescent="0.25">
      <c r="F17802" s="44"/>
    </row>
    <row r="17803" spans="6:6" x14ac:dyDescent="0.25">
      <c r="F17803" s="44"/>
    </row>
    <row r="17804" spans="6:6" x14ac:dyDescent="0.25">
      <c r="F17804" s="44"/>
    </row>
    <row r="17805" spans="6:6" x14ac:dyDescent="0.25">
      <c r="F17805" s="44"/>
    </row>
    <row r="17806" spans="6:6" x14ac:dyDescent="0.25">
      <c r="F17806" s="44"/>
    </row>
    <row r="17807" spans="6:6" x14ac:dyDescent="0.25">
      <c r="F17807" s="44"/>
    </row>
    <row r="17808" spans="6:6" x14ac:dyDescent="0.25">
      <c r="F17808" s="44"/>
    </row>
    <row r="17809" spans="6:6" x14ac:dyDescent="0.25">
      <c r="F17809" s="44"/>
    </row>
    <row r="17810" spans="6:6" x14ac:dyDescent="0.25">
      <c r="F17810" s="44"/>
    </row>
    <row r="17811" spans="6:6" x14ac:dyDescent="0.25">
      <c r="F17811" s="44"/>
    </row>
    <row r="17812" spans="6:6" x14ac:dyDescent="0.25">
      <c r="F17812" s="44"/>
    </row>
    <row r="17813" spans="6:6" x14ac:dyDescent="0.25">
      <c r="F17813" s="44"/>
    </row>
    <row r="17814" spans="6:6" x14ac:dyDescent="0.25">
      <c r="F17814" s="44"/>
    </row>
    <row r="17815" spans="6:6" x14ac:dyDescent="0.25">
      <c r="F17815" s="44"/>
    </row>
    <row r="17816" spans="6:6" x14ac:dyDescent="0.25">
      <c r="F17816" s="44"/>
    </row>
    <row r="17817" spans="6:6" x14ac:dyDescent="0.25">
      <c r="F17817" s="44"/>
    </row>
    <row r="17818" spans="6:6" x14ac:dyDescent="0.25">
      <c r="F17818" s="44"/>
    </row>
    <row r="17819" spans="6:6" x14ac:dyDescent="0.25">
      <c r="F17819" s="44"/>
    </row>
    <row r="17820" spans="6:6" x14ac:dyDescent="0.25">
      <c r="F17820" s="44"/>
    </row>
    <row r="17821" spans="6:6" x14ac:dyDescent="0.25">
      <c r="F17821" s="44"/>
    </row>
    <row r="17822" spans="6:6" x14ac:dyDescent="0.25">
      <c r="F17822" s="44"/>
    </row>
    <row r="17823" spans="6:6" x14ac:dyDescent="0.25">
      <c r="F17823" s="44"/>
    </row>
    <row r="17824" spans="6:6" x14ac:dyDescent="0.25">
      <c r="F17824" s="44"/>
    </row>
    <row r="17825" spans="6:6" x14ac:dyDescent="0.25">
      <c r="F17825" s="44"/>
    </row>
    <row r="17826" spans="6:6" x14ac:dyDescent="0.25">
      <c r="F17826" s="44"/>
    </row>
    <row r="17827" spans="6:6" x14ac:dyDescent="0.25">
      <c r="F17827" s="44"/>
    </row>
    <row r="17828" spans="6:6" x14ac:dyDescent="0.25">
      <c r="F17828" s="44"/>
    </row>
    <row r="17829" spans="6:6" x14ac:dyDescent="0.25">
      <c r="F17829" s="44"/>
    </row>
    <row r="17830" spans="6:6" x14ac:dyDescent="0.25">
      <c r="F17830" s="44"/>
    </row>
    <row r="17831" spans="6:6" x14ac:dyDescent="0.25">
      <c r="F17831" s="44"/>
    </row>
    <row r="17832" spans="6:6" x14ac:dyDescent="0.25">
      <c r="F17832" s="44"/>
    </row>
    <row r="17833" spans="6:6" x14ac:dyDescent="0.25">
      <c r="F17833" s="44"/>
    </row>
    <row r="17834" spans="6:6" x14ac:dyDescent="0.25">
      <c r="F17834" s="44"/>
    </row>
    <row r="17835" spans="6:6" x14ac:dyDescent="0.25">
      <c r="F17835" s="44"/>
    </row>
    <row r="17836" spans="6:6" x14ac:dyDescent="0.25">
      <c r="F17836" s="44"/>
    </row>
    <row r="17837" spans="6:6" x14ac:dyDescent="0.25">
      <c r="F17837" s="44"/>
    </row>
    <row r="17838" spans="6:6" x14ac:dyDescent="0.25">
      <c r="F17838" s="44"/>
    </row>
    <row r="17839" spans="6:6" x14ac:dyDescent="0.25">
      <c r="F17839" s="44"/>
    </row>
    <row r="17840" spans="6:6" x14ac:dyDescent="0.25">
      <c r="F17840" s="44"/>
    </row>
    <row r="17841" spans="6:6" x14ac:dyDescent="0.25">
      <c r="F17841" s="44"/>
    </row>
    <row r="17842" spans="6:6" x14ac:dyDescent="0.25">
      <c r="F17842" s="44"/>
    </row>
    <row r="17843" spans="6:6" x14ac:dyDescent="0.25">
      <c r="F17843" s="44"/>
    </row>
    <row r="17844" spans="6:6" x14ac:dyDescent="0.25">
      <c r="F17844" s="44"/>
    </row>
    <row r="17845" spans="6:6" x14ac:dyDescent="0.25">
      <c r="F17845" s="44"/>
    </row>
    <row r="17846" spans="6:6" x14ac:dyDescent="0.25">
      <c r="F17846" s="44"/>
    </row>
    <row r="17847" spans="6:6" x14ac:dyDescent="0.25">
      <c r="F17847" s="44"/>
    </row>
    <row r="17848" spans="6:6" x14ac:dyDescent="0.25">
      <c r="F17848" s="44"/>
    </row>
    <row r="17849" spans="6:6" x14ac:dyDescent="0.25">
      <c r="F17849" s="44"/>
    </row>
    <row r="17850" spans="6:6" x14ac:dyDescent="0.25">
      <c r="F17850" s="44"/>
    </row>
    <row r="17851" spans="6:6" x14ac:dyDescent="0.25">
      <c r="F17851" s="44"/>
    </row>
    <row r="17852" spans="6:6" x14ac:dyDescent="0.25">
      <c r="F17852" s="44"/>
    </row>
    <row r="17853" spans="6:6" x14ac:dyDescent="0.25">
      <c r="F17853" s="44"/>
    </row>
    <row r="17854" spans="6:6" x14ac:dyDescent="0.25">
      <c r="F17854" s="44"/>
    </row>
    <row r="17855" spans="6:6" x14ac:dyDescent="0.25">
      <c r="F17855" s="44"/>
    </row>
    <row r="17856" spans="6:6" x14ac:dyDescent="0.25">
      <c r="F17856" s="44"/>
    </row>
    <row r="17857" spans="6:6" x14ac:dyDescent="0.25">
      <c r="F17857" s="44"/>
    </row>
    <row r="17858" spans="6:6" x14ac:dyDescent="0.25">
      <c r="F17858" s="44"/>
    </row>
    <row r="17859" spans="6:6" x14ac:dyDescent="0.25">
      <c r="F17859" s="44"/>
    </row>
    <row r="17860" spans="6:6" x14ac:dyDescent="0.25">
      <c r="F17860" s="44"/>
    </row>
    <row r="17861" spans="6:6" x14ac:dyDescent="0.25">
      <c r="F17861" s="44"/>
    </row>
    <row r="17862" spans="6:6" x14ac:dyDescent="0.25">
      <c r="F17862" s="44"/>
    </row>
    <row r="17863" spans="6:6" x14ac:dyDescent="0.25">
      <c r="F17863" s="44"/>
    </row>
    <row r="17864" spans="6:6" x14ac:dyDescent="0.25">
      <c r="F17864" s="44"/>
    </row>
    <row r="17865" spans="6:6" x14ac:dyDescent="0.25">
      <c r="F17865" s="44"/>
    </row>
    <row r="17866" spans="6:6" x14ac:dyDescent="0.25">
      <c r="F17866" s="44"/>
    </row>
    <row r="17867" spans="6:6" x14ac:dyDescent="0.25">
      <c r="F17867" s="44"/>
    </row>
    <row r="17868" spans="6:6" x14ac:dyDescent="0.25">
      <c r="F17868" s="44"/>
    </row>
    <row r="17869" spans="6:6" x14ac:dyDescent="0.25">
      <c r="F17869" s="44"/>
    </row>
    <row r="17870" spans="6:6" x14ac:dyDescent="0.25">
      <c r="F17870" s="44"/>
    </row>
    <row r="17871" spans="6:6" x14ac:dyDescent="0.25">
      <c r="F17871" s="44"/>
    </row>
    <row r="17872" spans="6:6" x14ac:dyDescent="0.25">
      <c r="F17872" s="44"/>
    </row>
    <row r="17873" spans="6:6" x14ac:dyDescent="0.25">
      <c r="F17873" s="44"/>
    </row>
    <row r="17874" spans="6:6" x14ac:dyDescent="0.25">
      <c r="F17874" s="44"/>
    </row>
    <row r="17875" spans="6:6" x14ac:dyDescent="0.25">
      <c r="F17875" s="44"/>
    </row>
    <row r="17876" spans="6:6" x14ac:dyDescent="0.25">
      <c r="F17876" s="44"/>
    </row>
    <row r="17877" spans="6:6" x14ac:dyDescent="0.25">
      <c r="F17877" s="44"/>
    </row>
    <row r="17878" spans="6:6" x14ac:dyDescent="0.25">
      <c r="F17878" s="44"/>
    </row>
    <row r="17879" spans="6:6" x14ac:dyDescent="0.25">
      <c r="F17879" s="44"/>
    </row>
    <row r="17880" spans="6:6" x14ac:dyDescent="0.25">
      <c r="F17880" s="44"/>
    </row>
    <row r="17881" spans="6:6" x14ac:dyDescent="0.25">
      <c r="F17881" s="44"/>
    </row>
    <row r="17882" spans="6:6" x14ac:dyDescent="0.25">
      <c r="F17882" s="44"/>
    </row>
    <row r="17883" spans="6:6" x14ac:dyDescent="0.25">
      <c r="F17883" s="44"/>
    </row>
    <row r="17884" spans="6:6" x14ac:dyDescent="0.25">
      <c r="F17884" s="44"/>
    </row>
    <row r="17885" spans="6:6" x14ac:dyDescent="0.25">
      <c r="F17885" s="44"/>
    </row>
    <row r="17886" spans="6:6" x14ac:dyDescent="0.25">
      <c r="F17886" s="44"/>
    </row>
    <row r="17887" spans="6:6" x14ac:dyDescent="0.25">
      <c r="F17887" s="44"/>
    </row>
    <row r="17888" spans="6:6" x14ac:dyDescent="0.25">
      <c r="F17888" s="44"/>
    </row>
    <row r="17889" spans="6:6" x14ac:dyDescent="0.25">
      <c r="F17889" s="44"/>
    </row>
    <row r="17890" spans="6:6" x14ac:dyDescent="0.25">
      <c r="F17890" s="44"/>
    </row>
    <row r="17891" spans="6:6" x14ac:dyDescent="0.25">
      <c r="F17891" s="44"/>
    </row>
    <row r="17892" spans="6:6" x14ac:dyDescent="0.25">
      <c r="F17892" s="44"/>
    </row>
    <row r="17893" spans="6:6" x14ac:dyDescent="0.25">
      <c r="F17893" s="44"/>
    </row>
    <row r="17894" spans="6:6" x14ac:dyDescent="0.25">
      <c r="F17894" s="44"/>
    </row>
    <row r="17895" spans="6:6" x14ac:dyDescent="0.25">
      <c r="F17895" s="44"/>
    </row>
    <row r="17896" spans="6:6" x14ac:dyDescent="0.25">
      <c r="F17896" s="44"/>
    </row>
    <row r="17897" spans="6:6" x14ac:dyDescent="0.25">
      <c r="F17897" s="44"/>
    </row>
    <row r="17898" spans="6:6" x14ac:dyDescent="0.25">
      <c r="F17898" s="44"/>
    </row>
    <row r="17899" spans="6:6" x14ac:dyDescent="0.25">
      <c r="F17899" s="44"/>
    </row>
    <row r="17900" spans="6:6" x14ac:dyDescent="0.25">
      <c r="F17900" s="44"/>
    </row>
    <row r="17901" spans="6:6" x14ac:dyDescent="0.25">
      <c r="F17901" s="44"/>
    </row>
    <row r="17902" spans="6:6" x14ac:dyDescent="0.25">
      <c r="F17902" s="44"/>
    </row>
    <row r="17903" spans="6:6" x14ac:dyDescent="0.25">
      <c r="F17903" s="44"/>
    </row>
    <row r="17904" spans="6:6" x14ac:dyDescent="0.25">
      <c r="F17904" s="44"/>
    </row>
    <row r="17905" spans="6:6" x14ac:dyDescent="0.25">
      <c r="F17905" s="44"/>
    </row>
    <row r="17906" spans="6:6" x14ac:dyDescent="0.25">
      <c r="F17906" s="44"/>
    </row>
    <row r="17907" spans="6:6" x14ac:dyDescent="0.25">
      <c r="F17907" s="44"/>
    </row>
    <row r="17908" spans="6:6" x14ac:dyDescent="0.25">
      <c r="F17908" s="44"/>
    </row>
    <row r="17909" spans="6:6" x14ac:dyDescent="0.25">
      <c r="F17909" s="44"/>
    </row>
    <row r="17910" spans="6:6" x14ac:dyDescent="0.25">
      <c r="F17910" s="44"/>
    </row>
    <row r="17911" spans="6:6" x14ac:dyDescent="0.25">
      <c r="F17911" s="44"/>
    </row>
    <row r="17912" spans="6:6" x14ac:dyDescent="0.25">
      <c r="F17912" s="44"/>
    </row>
    <row r="17913" spans="6:6" x14ac:dyDescent="0.25">
      <c r="F17913" s="44"/>
    </row>
    <row r="17914" spans="6:6" x14ac:dyDescent="0.25">
      <c r="F17914" s="44"/>
    </row>
    <row r="17915" spans="6:6" x14ac:dyDescent="0.25">
      <c r="F17915" s="44"/>
    </row>
    <row r="17916" spans="6:6" x14ac:dyDescent="0.25">
      <c r="F17916" s="44"/>
    </row>
    <row r="17917" spans="6:6" x14ac:dyDescent="0.25">
      <c r="F17917" s="44"/>
    </row>
    <row r="17918" spans="6:6" x14ac:dyDescent="0.25">
      <c r="F17918" s="44"/>
    </row>
    <row r="17919" spans="6:6" x14ac:dyDescent="0.25">
      <c r="F17919" s="44"/>
    </row>
    <row r="17920" spans="6:6" x14ac:dyDescent="0.25">
      <c r="F17920" s="44"/>
    </row>
    <row r="17921" spans="6:6" x14ac:dyDescent="0.25">
      <c r="F17921" s="44"/>
    </row>
    <row r="17922" spans="6:6" x14ac:dyDescent="0.25">
      <c r="F17922" s="44"/>
    </row>
    <row r="17923" spans="6:6" x14ac:dyDescent="0.25">
      <c r="F17923" s="44"/>
    </row>
    <row r="17924" spans="6:6" x14ac:dyDescent="0.25">
      <c r="F17924" s="44"/>
    </row>
    <row r="17925" spans="6:6" x14ac:dyDescent="0.25">
      <c r="F17925" s="44"/>
    </row>
    <row r="17926" spans="6:6" x14ac:dyDescent="0.25">
      <c r="F17926" s="44"/>
    </row>
    <row r="17927" spans="6:6" x14ac:dyDescent="0.25">
      <c r="F17927" s="44"/>
    </row>
    <row r="17928" spans="6:6" x14ac:dyDescent="0.25">
      <c r="F17928" s="44"/>
    </row>
    <row r="17929" spans="6:6" x14ac:dyDescent="0.25">
      <c r="F17929" s="44"/>
    </row>
    <row r="17930" spans="6:6" x14ac:dyDescent="0.25">
      <c r="F17930" s="44"/>
    </row>
    <row r="17931" spans="6:6" x14ac:dyDescent="0.25">
      <c r="F17931" s="44"/>
    </row>
    <row r="17932" spans="6:6" x14ac:dyDescent="0.25">
      <c r="F17932" s="44"/>
    </row>
    <row r="17933" spans="6:6" x14ac:dyDescent="0.25">
      <c r="F17933" s="44"/>
    </row>
    <row r="17934" spans="6:6" x14ac:dyDescent="0.25">
      <c r="F17934" s="44"/>
    </row>
    <row r="17935" spans="6:6" x14ac:dyDescent="0.25">
      <c r="F17935" s="44"/>
    </row>
    <row r="17936" spans="6:6" x14ac:dyDescent="0.25">
      <c r="F17936" s="44"/>
    </row>
    <row r="17937" spans="6:6" x14ac:dyDescent="0.25">
      <c r="F17937" s="44"/>
    </row>
    <row r="17938" spans="6:6" x14ac:dyDescent="0.25">
      <c r="F17938" s="44"/>
    </row>
    <row r="17939" spans="6:6" x14ac:dyDescent="0.25">
      <c r="F17939" s="44"/>
    </row>
    <row r="17940" spans="6:6" x14ac:dyDescent="0.25">
      <c r="F17940" s="44"/>
    </row>
    <row r="17941" spans="6:6" x14ac:dyDescent="0.25">
      <c r="F17941" s="44"/>
    </row>
    <row r="17942" spans="6:6" x14ac:dyDescent="0.25">
      <c r="F17942" s="44"/>
    </row>
    <row r="17943" spans="6:6" x14ac:dyDescent="0.25">
      <c r="F17943" s="44"/>
    </row>
    <row r="17944" spans="6:6" x14ac:dyDescent="0.25">
      <c r="F17944" s="44"/>
    </row>
    <row r="17945" spans="6:6" x14ac:dyDescent="0.25">
      <c r="F17945" s="44"/>
    </row>
    <row r="17946" spans="6:6" x14ac:dyDescent="0.25">
      <c r="F17946" s="44"/>
    </row>
    <row r="17947" spans="6:6" x14ac:dyDescent="0.25">
      <c r="F17947" s="44"/>
    </row>
    <row r="17948" spans="6:6" x14ac:dyDescent="0.25">
      <c r="F17948" s="44"/>
    </row>
    <row r="17949" spans="6:6" x14ac:dyDescent="0.25">
      <c r="F17949" s="44"/>
    </row>
    <row r="17950" spans="6:6" x14ac:dyDescent="0.25">
      <c r="F17950" s="44"/>
    </row>
    <row r="17951" spans="6:6" x14ac:dyDescent="0.25">
      <c r="F17951" s="44"/>
    </row>
    <row r="17952" spans="6:6" x14ac:dyDescent="0.25">
      <c r="F17952" s="44"/>
    </row>
    <row r="17953" spans="6:6" x14ac:dyDescent="0.25">
      <c r="F17953" s="44"/>
    </row>
    <row r="17954" spans="6:6" x14ac:dyDescent="0.25">
      <c r="F17954" s="44"/>
    </row>
    <row r="17955" spans="6:6" x14ac:dyDescent="0.25">
      <c r="F17955" s="44"/>
    </row>
    <row r="17956" spans="6:6" x14ac:dyDescent="0.25">
      <c r="F17956" s="44"/>
    </row>
    <row r="17957" spans="6:6" x14ac:dyDescent="0.25">
      <c r="F17957" s="44"/>
    </row>
    <row r="17958" spans="6:6" x14ac:dyDescent="0.25">
      <c r="F17958" s="44"/>
    </row>
    <row r="17959" spans="6:6" x14ac:dyDescent="0.25">
      <c r="F17959" s="44"/>
    </row>
    <row r="17960" spans="6:6" x14ac:dyDescent="0.25">
      <c r="F17960" s="44"/>
    </row>
    <row r="17961" spans="6:6" x14ac:dyDescent="0.25">
      <c r="F17961" s="44"/>
    </row>
    <row r="17962" spans="6:6" x14ac:dyDescent="0.25">
      <c r="F17962" s="44"/>
    </row>
    <row r="17963" spans="6:6" x14ac:dyDescent="0.25">
      <c r="F17963" s="44"/>
    </row>
    <row r="17964" spans="6:6" x14ac:dyDescent="0.25">
      <c r="F17964" s="44"/>
    </row>
    <row r="17965" spans="6:6" x14ac:dyDescent="0.25">
      <c r="F17965" s="44"/>
    </row>
    <row r="17966" spans="6:6" x14ac:dyDescent="0.25">
      <c r="F17966" s="44"/>
    </row>
    <row r="17967" spans="6:6" x14ac:dyDescent="0.25">
      <c r="F17967" s="44"/>
    </row>
    <row r="17968" spans="6:6" x14ac:dyDescent="0.25">
      <c r="F17968" s="44"/>
    </row>
    <row r="17969" spans="6:6" x14ac:dyDescent="0.25">
      <c r="F17969" s="44"/>
    </row>
    <row r="17970" spans="6:6" x14ac:dyDescent="0.25">
      <c r="F17970" s="44"/>
    </row>
    <row r="17971" spans="6:6" x14ac:dyDescent="0.25">
      <c r="F17971" s="44"/>
    </row>
    <row r="17972" spans="6:6" x14ac:dyDescent="0.25">
      <c r="F17972" s="44"/>
    </row>
    <row r="17973" spans="6:6" x14ac:dyDescent="0.25">
      <c r="F17973" s="44"/>
    </row>
    <row r="17974" spans="6:6" x14ac:dyDescent="0.25">
      <c r="F17974" s="44"/>
    </row>
    <row r="17975" spans="6:6" x14ac:dyDescent="0.25">
      <c r="F17975" s="44"/>
    </row>
    <row r="17976" spans="6:6" x14ac:dyDescent="0.25">
      <c r="F17976" s="44"/>
    </row>
    <row r="17977" spans="6:6" x14ac:dyDescent="0.25">
      <c r="F17977" s="44"/>
    </row>
    <row r="17978" spans="6:6" x14ac:dyDescent="0.25">
      <c r="F17978" s="44"/>
    </row>
    <row r="17979" spans="6:6" x14ac:dyDescent="0.25">
      <c r="F17979" s="44"/>
    </row>
    <row r="17980" spans="6:6" x14ac:dyDescent="0.25">
      <c r="F17980" s="44"/>
    </row>
    <row r="17981" spans="6:6" x14ac:dyDescent="0.25">
      <c r="F17981" s="44"/>
    </row>
    <row r="17982" spans="6:6" x14ac:dyDescent="0.25">
      <c r="F17982" s="44"/>
    </row>
    <row r="17983" spans="6:6" x14ac:dyDescent="0.25">
      <c r="F17983" s="44"/>
    </row>
    <row r="17984" spans="6:6" x14ac:dyDescent="0.25">
      <c r="F17984" s="44"/>
    </row>
    <row r="17985" spans="6:6" x14ac:dyDescent="0.25">
      <c r="F17985" s="44"/>
    </row>
    <row r="17986" spans="6:6" x14ac:dyDescent="0.25">
      <c r="F17986" s="44"/>
    </row>
    <row r="17987" spans="6:6" x14ac:dyDescent="0.25">
      <c r="F17987" s="44"/>
    </row>
    <row r="17988" spans="6:6" x14ac:dyDescent="0.25">
      <c r="F17988" s="44"/>
    </row>
    <row r="17989" spans="6:6" x14ac:dyDescent="0.25">
      <c r="F17989" s="44"/>
    </row>
    <row r="17990" spans="6:6" x14ac:dyDescent="0.25">
      <c r="F17990" s="44"/>
    </row>
    <row r="17991" spans="6:6" x14ac:dyDescent="0.25">
      <c r="F17991" s="44"/>
    </row>
    <row r="17992" spans="6:6" x14ac:dyDescent="0.25">
      <c r="F17992" s="44"/>
    </row>
    <row r="17993" spans="6:6" x14ac:dyDescent="0.25">
      <c r="F17993" s="44"/>
    </row>
    <row r="17994" spans="6:6" x14ac:dyDescent="0.25">
      <c r="F17994" s="44"/>
    </row>
    <row r="17995" spans="6:6" x14ac:dyDescent="0.25">
      <c r="F17995" s="44"/>
    </row>
    <row r="17996" spans="6:6" x14ac:dyDescent="0.25">
      <c r="F17996" s="44"/>
    </row>
    <row r="17997" spans="6:6" x14ac:dyDescent="0.25">
      <c r="F17997" s="44"/>
    </row>
    <row r="17998" spans="6:6" x14ac:dyDescent="0.25">
      <c r="F17998" s="44"/>
    </row>
    <row r="17999" spans="6:6" x14ac:dyDescent="0.25">
      <c r="F17999" s="44"/>
    </row>
    <row r="18000" spans="6:6" x14ac:dyDescent="0.25">
      <c r="F18000" s="44"/>
    </row>
    <row r="18001" spans="6:6" x14ac:dyDescent="0.25">
      <c r="F18001" s="44"/>
    </row>
    <row r="18002" spans="6:6" x14ac:dyDescent="0.25">
      <c r="F18002" s="44"/>
    </row>
    <row r="18003" spans="6:6" x14ac:dyDescent="0.25">
      <c r="F18003" s="44"/>
    </row>
    <row r="18004" spans="6:6" x14ac:dyDescent="0.25">
      <c r="F18004" s="44"/>
    </row>
    <row r="18005" spans="6:6" x14ac:dyDescent="0.25">
      <c r="F18005" s="44"/>
    </row>
    <row r="18006" spans="6:6" x14ac:dyDescent="0.25">
      <c r="F18006" s="44"/>
    </row>
    <row r="18007" spans="6:6" x14ac:dyDescent="0.25">
      <c r="F18007" s="44"/>
    </row>
    <row r="18008" spans="6:6" x14ac:dyDescent="0.25">
      <c r="F18008" s="44"/>
    </row>
    <row r="18009" spans="6:6" x14ac:dyDescent="0.25">
      <c r="F18009" s="44"/>
    </row>
    <row r="18010" spans="6:6" x14ac:dyDescent="0.25">
      <c r="F18010" s="44"/>
    </row>
    <row r="18011" spans="6:6" x14ac:dyDescent="0.25">
      <c r="F18011" s="44"/>
    </row>
    <row r="18012" spans="6:6" x14ac:dyDescent="0.25">
      <c r="F18012" s="44"/>
    </row>
    <row r="18013" spans="6:6" x14ac:dyDescent="0.25">
      <c r="F18013" s="44"/>
    </row>
    <row r="18014" spans="6:6" x14ac:dyDescent="0.25">
      <c r="F18014" s="44"/>
    </row>
    <row r="18015" spans="6:6" x14ac:dyDescent="0.25">
      <c r="F18015" s="44"/>
    </row>
    <row r="18016" spans="6:6" x14ac:dyDescent="0.25">
      <c r="F18016" s="44"/>
    </row>
    <row r="18017" spans="6:6" x14ac:dyDescent="0.25">
      <c r="F18017" s="44"/>
    </row>
    <row r="18018" spans="6:6" x14ac:dyDescent="0.25">
      <c r="F18018" s="44"/>
    </row>
    <row r="18019" spans="6:6" x14ac:dyDescent="0.25">
      <c r="F18019" s="44"/>
    </row>
    <row r="18020" spans="6:6" x14ac:dyDescent="0.25">
      <c r="F18020" s="44"/>
    </row>
    <row r="18021" spans="6:6" x14ac:dyDescent="0.25">
      <c r="F18021" s="44"/>
    </row>
    <row r="18022" spans="6:6" x14ac:dyDescent="0.25">
      <c r="F18022" s="44"/>
    </row>
    <row r="18023" spans="6:6" x14ac:dyDescent="0.25">
      <c r="F18023" s="44"/>
    </row>
    <row r="18024" spans="6:6" x14ac:dyDescent="0.25">
      <c r="F18024" s="44"/>
    </row>
    <row r="18025" spans="6:6" x14ac:dyDescent="0.25">
      <c r="F18025" s="44"/>
    </row>
    <row r="18026" spans="6:6" x14ac:dyDescent="0.25">
      <c r="F18026" s="44"/>
    </row>
    <row r="18027" spans="6:6" x14ac:dyDescent="0.25">
      <c r="F18027" s="44"/>
    </row>
    <row r="18028" spans="6:6" x14ac:dyDescent="0.25">
      <c r="F18028" s="44"/>
    </row>
    <row r="18029" spans="6:6" x14ac:dyDescent="0.25">
      <c r="F18029" s="44"/>
    </row>
    <row r="18030" spans="6:6" x14ac:dyDescent="0.25">
      <c r="F18030" s="44"/>
    </row>
    <row r="18031" spans="6:6" x14ac:dyDescent="0.25">
      <c r="F18031" s="44"/>
    </row>
    <row r="18032" spans="6:6" x14ac:dyDescent="0.25">
      <c r="F18032" s="44"/>
    </row>
    <row r="18033" spans="6:6" x14ac:dyDescent="0.25">
      <c r="F18033" s="44"/>
    </row>
    <row r="18034" spans="6:6" x14ac:dyDescent="0.25">
      <c r="F18034" s="44"/>
    </row>
    <row r="18035" spans="6:6" x14ac:dyDescent="0.25">
      <c r="F18035" s="44"/>
    </row>
    <row r="18036" spans="6:6" x14ac:dyDescent="0.25">
      <c r="F18036" s="44"/>
    </row>
    <row r="18037" spans="6:6" x14ac:dyDescent="0.25">
      <c r="F18037" s="44"/>
    </row>
    <row r="18038" spans="6:6" x14ac:dyDescent="0.25">
      <c r="F18038" s="44"/>
    </row>
    <row r="18039" spans="6:6" x14ac:dyDescent="0.25">
      <c r="F18039" s="44"/>
    </row>
    <row r="18040" spans="6:6" x14ac:dyDescent="0.25">
      <c r="F18040" s="44"/>
    </row>
    <row r="18041" spans="6:6" x14ac:dyDescent="0.25">
      <c r="F18041" s="44"/>
    </row>
    <row r="18042" spans="6:6" x14ac:dyDescent="0.25">
      <c r="F18042" s="44"/>
    </row>
    <row r="18043" spans="6:6" x14ac:dyDescent="0.25">
      <c r="F18043" s="44"/>
    </row>
    <row r="18044" spans="6:6" x14ac:dyDescent="0.25">
      <c r="F18044" s="44"/>
    </row>
    <row r="18045" spans="6:6" x14ac:dyDescent="0.25">
      <c r="F18045" s="44"/>
    </row>
    <row r="18046" spans="6:6" x14ac:dyDescent="0.25">
      <c r="F18046" s="44"/>
    </row>
    <row r="18047" spans="6:6" x14ac:dyDescent="0.25">
      <c r="F18047" s="44"/>
    </row>
    <row r="18048" spans="6:6" x14ac:dyDescent="0.25">
      <c r="F18048" s="44"/>
    </row>
    <row r="18049" spans="6:6" x14ac:dyDescent="0.25">
      <c r="F18049" s="44"/>
    </row>
    <row r="18050" spans="6:6" x14ac:dyDescent="0.25">
      <c r="F18050" s="44"/>
    </row>
    <row r="18051" spans="6:6" x14ac:dyDescent="0.25">
      <c r="F18051" s="44"/>
    </row>
    <row r="18052" spans="6:6" x14ac:dyDescent="0.25">
      <c r="F18052" s="44"/>
    </row>
    <row r="18053" spans="6:6" x14ac:dyDescent="0.25">
      <c r="F18053" s="44"/>
    </row>
    <row r="18054" spans="6:6" x14ac:dyDescent="0.25">
      <c r="F18054" s="44"/>
    </row>
    <row r="18055" spans="6:6" x14ac:dyDescent="0.25">
      <c r="F18055" s="44"/>
    </row>
    <row r="18056" spans="6:6" x14ac:dyDescent="0.25">
      <c r="F18056" s="44"/>
    </row>
    <row r="18057" spans="6:6" x14ac:dyDescent="0.25">
      <c r="F18057" s="44"/>
    </row>
    <row r="18058" spans="6:6" x14ac:dyDescent="0.25">
      <c r="F18058" s="44"/>
    </row>
    <row r="18059" spans="6:6" x14ac:dyDescent="0.25">
      <c r="F18059" s="44"/>
    </row>
    <row r="18060" spans="6:6" x14ac:dyDescent="0.25">
      <c r="F18060" s="44"/>
    </row>
    <row r="18061" spans="6:6" x14ac:dyDescent="0.25">
      <c r="F18061" s="44"/>
    </row>
    <row r="18062" spans="6:6" x14ac:dyDescent="0.25">
      <c r="F18062" s="44"/>
    </row>
    <row r="18063" spans="6:6" x14ac:dyDescent="0.25">
      <c r="F18063" s="44"/>
    </row>
    <row r="18064" spans="6:6" x14ac:dyDescent="0.25">
      <c r="F18064" s="44"/>
    </row>
    <row r="18065" spans="6:6" x14ac:dyDescent="0.25">
      <c r="F18065" s="44"/>
    </row>
    <row r="18066" spans="6:6" x14ac:dyDescent="0.25">
      <c r="F18066" s="44"/>
    </row>
    <row r="18067" spans="6:6" x14ac:dyDescent="0.25">
      <c r="F18067" s="44"/>
    </row>
    <row r="18068" spans="6:6" x14ac:dyDescent="0.25">
      <c r="F18068" s="44"/>
    </row>
    <row r="18069" spans="6:6" x14ac:dyDescent="0.25">
      <c r="F18069" s="44"/>
    </row>
    <row r="18070" spans="6:6" x14ac:dyDescent="0.25">
      <c r="F18070" s="44"/>
    </row>
    <row r="18071" spans="6:6" x14ac:dyDescent="0.25">
      <c r="F18071" s="44"/>
    </row>
    <row r="18072" spans="6:6" x14ac:dyDescent="0.25">
      <c r="F18072" s="44"/>
    </row>
    <row r="18073" spans="6:6" x14ac:dyDescent="0.25">
      <c r="F18073" s="44"/>
    </row>
    <row r="18074" spans="6:6" x14ac:dyDescent="0.25">
      <c r="F18074" s="44"/>
    </row>
    <row r="18075" spans="6:6" x14ac:dyDescent="0.25">
      <c r="F18075" s="44"/>
    </row>
    <row r="18076" spans="6:6" x14ac:dyDescent="0.25">
      <c r="F18076" s="44"/>
    </row>
    <row r="18077" spans="6:6" x14ac:dyDescent="0.25">
      <c r="F18077" s="44"/>
    </row>
    <row r="18078" spans="6:6" x14ac:dyDescent="0.25">
      <c r="F18078" s="44"/>
    </row>
    <row r="18079" spans="6:6" x14ac:dyDescent="0.25">
      <c r="F18079" s="44"/>
    </row>
    <row r="18080" spans="6:6" x14ac:dyDescent="0.25">
      <c r="F18080" s="44"/>
    </row>
    <row r="18081" spans="6:6" x14ac:dyDescent="0.25">
      <c r="F18081" s="44"/>
    </row>
    <row r="18082" spans="6:6" x14ac:dyDescent="0.25">
      <c r="F18082" s="44"/>
    </row>
    <row r="18083" spans="6:6" x14ac:dyDescent="0.25">
      <c r="F18083" s="44"/>
    </row>
    <row r="18084" spans="6:6" x14ac:dyDescent="0.25">
      <c r="F18084" s="44"/>
    </row>
    <row r="18085" spans="6:6" x14ac:dyDescent="0.25">
      <c r="F18085" s="44"/>
    </row>
    <row r="18086" spans="6:6" x14ac:dyDescent="0.25">
      <c r="F18086" s="44"/>
    </row>
    <row r="18087" spans="6:6" x14ac:dyDescent="0.25">
      <c r="F18087" s="44"/>
    </row>
    <row r="18088" spans="6:6" x14ac:dyDescent="0.25">
      <c r="F18088" s="44"/>
    </row>
    <row r="18089" spans="6:6" x14ac:dyDescent="0.25">
      <c r="F18089" s="44"/>
    </row>
    <row r="18090" spans="6:6" x14ac:dyDescent="0.25">
      <c r="F18090" s="44"/>
    </row>
    <row r="18091" spans="6:6" x14ac:dyDescent="0.25">
      <c r="F18091" s="44"/>
    </row>
    <row r="18092" spans="6:6" x14ac:dyDescent="0.25">
      <c r="F18092" s="44"/>
    </row>
    <row r="18093" spans="6:6" x14ac:dyDescent="0.25">
      <c r="F18093" s="44"/>
    </row>
    <row r="18094" spans="6:6" x14ac:dyDescent="0.25">
      <c r="F18094" s="44"/>
    </row>
    <row r="18095" spans="6:6" x14ac:dyDescent="0.25">
      <c r="F18095" s="44"/>
    </row>
    <row r="18096" spans="6:6" x14ac:dyDescent="0.25">
      <c r="F18096" s="44"/>
    </row>
    <row r="18097" spans="6:6" x14ac:dyDescent="0.25">
      <c r="F18097" s="44"/>
    </row>
    <row r="18098" spans="6:6" x14ac:dyDescent="0.25">
      <c r="F18098" s="44"/>
    </row>
    <row r="18099" spans="6:6" x14ac:dyDescent="0.25">
      <c r="F18099" s="44"/>
    </row>
    <row r="18100" spans="6:6" x14ac:dyDescent="0.25">
      <c r="F18100" s="44"/>
    </row>
    <row r="18101" spans="6:6" x14ac:dyDescent="0.25">
      <c r="F18101" s="44"/>
    </row>
    <row r="18102" spans="6:6" x14ac:dyDescent="0.25">
      <c r="F18102" s="44"/>
    </row>
    <row r="18103" spans="6:6" x14ac:dyDescent="0.25">
      <c r="F18103" s="44"/>
    </row>
    <row r="18104" spans="6:6" x14ac:dyDescent="0.25">
      <c r="F18104" s="44"/>
    </row>
    <row r="18105" spans="6:6" x14ac:dyDescent="0.25">
      <c r="F18105" s="44"/>
    </row>
    <row r="18106" spans="6:6" x14ac:dyDescent="0.25">
      <c r="F18106" s="44"/>
    </row>
    <row r="18107" spans="6:6" x14ac:dyDescent="0.25">
      <c r="F18107" s="44"/>
    </row>
    <row r="18108" spans="6:6" x14ac:dyDescent="0.25">
      <c r="F18108" s="44"/>
    </row>
    <row r="18109" spans="6:6" x14ac:dyDescent="0.25">
      <c r="F18109" s="44"/>
    </row>
    <row r="18110" spans="6:6" x14ac:dyDescent="0.25">
      <c r="F18110" s="44"/>
    </row>
    <row r="18111" spans="6:6" x14ac:dyDescent="0.25">
      <c r="F18111" s="44"/>
    </row>
    <row r="18112" spans="6:6" x14ac:dyDescent="0.25">
      <c r="F18112" s="44"/>
    </row>
    <row r="18113" spans="6:6" x14ac:dyDescent="0.25">
      <c r="F18113" s="44"/>
    </row>
    <row r="18114" spans="6:6" x14ac:dyDescent="0.25">
      <c r="F18114" s="44"/>
    </row>
    <row r="18115" spans="6:6" x14ac:dyDescent="0.25">
      <c r="F18115" s="44"/>
    </row>
    <row r="18116" spans="6:6" x14ac:dyDescent="0.25">
      <c r="F18116" s="44"/>
    </row>
    <row r="18117" spans="6:6" x14ac:dyDescent="0.25">
      <c r="F18117" s="44"/>
    </row>
    <row r="18118" spans="6:6" x14ac:dyDescent="0.25">
      <c r="F18118" s="44"/>
    </row>
    <row r="18119" spans="6:6" x14ac:dyDescent="0.25">
      <c r="F18119" s="44"/>
    </row>
    <row r="18120" spans="6:6" x14ac:dyDescent="0.25">
      <c r="F18120" s="44"/>
    </row>
    <row r="18121" spans="6:6" x14ac:dyDescent="0.25">
      <c r="F18121" s="44"/>
    </row>
    <row r="18122" spans="6:6" x14ac:dyDescent="0.25">
      <c r="F18122" s="44"/>
    </row>
    <row r="18123" spans="6:6" x14ac:dyDescent="0.25">
      <c r="F18123" s="44"/>
    </row>
    <row r="18124" spans="6:6" x14ac:dyDescent="0.25">
      <c r="F18124" s="44"/>
    </row>
    <row r="18125" spans="6:6" x14ac:dyDescent="0.25">
      <c r="F18125" s="44"/>
    </row>
    <row r="18126" spans="6:6" x14ac:dyDescent="0.25">
      <c r="F18126" s="44"/>
    </row>
    <row r="18127" spans="6:6" x14ac:dyDescent="0.25">
      <c r="F18127" s="44"/>
    </row>
    <row r="18128" spans="6:6" x14ac:dyDescent="0.25">
      <c r="F18128" s="44"/>
    </row>
    <row r="18129" spans="6:6" x14ac:dyDescent="0.25">
      <c r="F18129" s="44"/>
    </row>
    <row r="18130" spans="6:6" x14ac:dyDescent="0.25">
      <c r="F18130" s="44"/>
    </row>
    <row r="18131" spans="6:6" x14ac:dyDescent="0.25">
      <c r="F18131" s="44"/>
    </row>
    <row r="18132" spans="6:6" x14ac:dyDescent="0.25">
      <c r="F18132" s="44"/>
    </row>
    <row r="18133" spans="6:6" x14ac:dyDescent="0.25">
      <c r="F18133" s="44"/>
    </row>
    <row r="18134" spans="6:6" x14ac:dyDescent="0.25">
      <c r="F18134" s="44"/>
    </row>
    <row r="18135" spans="6:6" x14ac:dyDescent="0.25">
      <c r="F18135" s="44"/>
    </row>
    <row r="18136" spans="6:6" x14ac:dyDescent="0.25">
      <c r="F18136" s="44"/>
    </row>
    <row r="18137" spans="6:6" x14ac:dyDescent="0.25">
      <c r="F18137" s="44"/>
    </row>
    <row r="18138" spans="6:6" x14ac:dyDescent="0.25">
      <c r="F18138" s="44"/>
    </row>
    <row r="18139" spans="6:6" x14ac:dyDescent="0.25">
      <c r="F18139" s="44"/>
    </row>
    <row r="18140" spans="6:6" x14ac:dyDescent="0.25">
      <c r="F18140" s="44"/>
    </row>
    <row r="18141" spans="6:6" x14ac:dyDescent="0.25">
      <c r="F18141" s="44"/>
    </row>
    <row r="18142" spans="6:6" x14ac:dyDescent="0.25">
      <c r="F18142" s="44"/>
    </row>
    <row r="18143" spans="6:6" x14ac:dyDescent="0.25">
      <c r="F18143" s="44"/>
    </row>
    <row r="18144" spans="6:6" x14ac:dyDescent="0.25">
      <c r="F18144" s="44"/>
    </row>
    <row r="18145" spans="6:6" x14ac:dyDescent="0.25">
      <c r="F18145" s="44"/>
    </row>
    <row r="18146" spans="6:6" x14ac:dyDescent="0.25">
      <c r="F18146" s="44"/>
    </row>
    <row r="18147" spans="6:6" x14ac:dyDescent="0.25">
      <c r="F18147" s="44"/>
    </row>
    <row r="18148" spans="6:6" x14ac:dyDescent="0.25">
      <c r="F18148" s="44"/>
    </row>
    <row r="18149" spans="6:6" x14ac:dyDescent="0.25">
      <c r="F18149" s="44"/>
    </row>
    <row r="18150" spans="6:6" x14ac:dyDescent="0.25">
      <c r="F18150" s="44"/>
    </row>
    <row r="18151" spans="6:6" x14ac:dyDescent="0.25">
      <c r="F18151" s="44"/>
    </row>
    <row r="18152" spans="6:6" x14ac:dyDescent="0.25">
      <c r="F18152" s="44"/>
    </row>
    <row r="18153" spans="6:6" x14ac:dyDescent="0.25">
      <c r="F18153" s="44"/>
    </row>
    <row r="18154" spans="6:6" x14ac:dyDescent="0.25">
      <c r="F18154" s="44"/>
    </row>
    <row r="18155" spans="6:6" x14ac:dyDescent="0.25">
      <c r="F18155" s="44"/>
    </row>
    <row r="18156" spans="6:6" x14ac:dyDescent="0.25">
      <c r="F18156" s="44"/>
    </row>
    <row r="18157" spans="6:6" x14ac:dyDescent="0.25">
      <c r="F18157" s="44"/>
    </row>
    <row r="18158" spans="6:6" x14ac:dyDescent="0.25">
      <c r="F18158" s="44"/>
    </row>
    <row r="18159" spans="6:6" x14ac:dyDescent="0.25">
      <c r="F18159" s="44"/>
    </row>
    <row r="18160" spans="6:6" x14ac:dyDescent="0.25">
      <c r="F18160" s="44"/>
    </row>
    <row r="18161" spans="6:6" x14ac:dyDescent="0.25">
      <c r="F18161" s="44"/>
    </row>
    <row r="18162" spans="6:6" x14ac:dyDescent="0.25">
      <c r="F18162" s="44"/>
    </row>
    <row r="18163" spans="6:6" x14ac:dyDescent="0.25">
      <c r="F18163" s="44"/>
    </row>
    <row r="18164" spans="6:6" x14ac:dyDescent="0.25">
      <c r="F18164" s="44"/>
    </row>
    <row r="18165" spans="6:6" x14ac:dyDescent="0.25">
      <c r="F18165" s="44"/>
    </row>
    <row r="18166" spans="6:6" x14ac:dyDescent="0.25">
      <c r="F18166" s="44"/>
    </row>
    <row r="18167" spans="6:6" x14ac:dyDescent="0.25">
      <c r="F18167" s="44"/>
    </row>
    <row r="18168" spans="6:6" x14ac:dyDescent="0.25">
      <c r="F18168" s="44"/>
    </row>
    <row r="18169" spans="6:6" x14ac:dyDescent="0.25">
      <c r="F18169" s="44"/>
    </row>
    <row r="18170" spans="6:6" x14ac:dyDescent="0.25">
      <c r="F18170" s="44"/>
    </row>
    <row r="18171" spans="6:6" x14ac:dyDescent="0.25">
      <c r="F18171" s="44"/>
    </row>
    <row r="18172" spans="6:6" x14ac:dyDescent="0.25">
      <c r="F18172" s="44"/>
    </row>
    <row r="18173" spans="6:6" x14ac:dyDescent="0.25">
      <c r="F18173" s="44"/>
    </row>
    <row r="18174" spans="6:6" x14ac:dyDescent="0.25">
      <c r="F18174" s="44"/>
    </row>
    <row r="18175" spans="6:6" x14ac:dyDescent="0.25">
      <c r="F18175" s="44"/>
    </row>
    <row r="18176" spans="6:6" x14ac:dyDescent="0.25">
      <c r="F18176" s="44"/>
    </row>
    <row r="18177" spans="6:6" x14ac:dyDescent="0.25">
      <c r="F18177" s="44"/>
    </row>
    <row r="18178" spans="6:6" x14ac:dyDescent="0.25">
      <c r="F18178" s="44"/>
    </row>
    <row r="18179" spans="6:6" x14ac:dyDescent="0.25">
      <c r="F18179" s="44"/>
    </row>
    <row r="18180" spans="6:6" x14ac:dyDescent="0.25">
      <c r="F18180" s="44"/>
    </row>
    <row r="18181" spans="6:6" x14ac:dyDescent="0.25">
      <c r="F18181" s="44"/>
    </row>
    <row r="18182" spans="6:6" x14ac:dyDescent="0.25">
      <c r="F18182" s="44"/>
    </row>
    <row r="18183" spans="6:6" x14ac:dyDescent="0.25">
      <c r="F18183" s="44"/>
    </row>
    <row r="18184" spans="6:6" x14ac:dyDescent="0.25">
      <c r="F18184" s="44"/>
    </row>
    <row r="18185" spans="6:6" x14ac:dyDescent="0.25">
      <c r="F18185" s="44"/>
    </row>
    <row r="18186" spans="6:6" x14ac:dyDescent="0.25">
      <c r="F18186" s="44"/>
    </row>
    <row r="18187" spans="6:6" x14ac:dyDescent="0.25">
      <c r="F18187" s="44"/>
    </row>
    <row r="18188" spans="6:6" x14ac:dyDescent="0.25">
      <c r="F18188" s="44"/>
    </row>
    <row r="18189" spans="6:6" x14ac:dyDescent="0.25">
      <c r="F18189" s="44"/>
    </row>
    <row r="18190" spans="6:6" x14ac:dyDescent="0.25">
      <c r="F18190" s="44"/>
    </row>
    <row r="18191" spans="6:6" x14ac:dyDescent="0.25">
      <c r="F18191" s="44"/>
    </row>
    <row r="18192" spans="6:6" x14ac:dyDescent="0.25">
      <c r="F18192" s="44"/>
    </row>
    <row r="18193" spans="6:6" x14ac:dyDescent="0.25">
      <c r="F18193" s="44"/>
    </row>
    <row r="18194" spans="6:6" x14ac:dyDescent="0.25">
      <c r="F18194" s="44"/>
    </row>
    <row r="18195" spans="6:6" x14ac:dyDescent="0.25">
      <c r="F18195" s="44"/>
    </row>
    <row r="18196" spans="6:6" x14ac:dyDescent="0.25">
      <c r="F18196" s="44"/>
    </row>
    <row r="18197" spans="6:6" x14ac:dyDescent="0.25">
      <c r="F18197" s="44"/>
    </row>
    <row r="18198" spans="6:6" x14ac:dyDescent="0.25">
      <c r="F18198" s="44"/>
    </row>
    <row r="18199" spans="6:6" x14ac:dyDescent="0.25">
      <c r="F18199" s="44"/>
    </row>
    <row r="18200" spans="6:6" x14ac:dyDescent="0.25">
      <c r="F18200" s="44"/>
    </row>
    <row r="18201" spans="6:6" x14ac:dyDescent="0.25">
      <c r="F18201" s="44"/>
    </row>
    <row r="18202" spans="6:6" x14ac:dyDescent="0.25">
      <c r="F18202" s="44"/>
    </row>
    <row r="18203" spans="6:6" x14ac:dyDescent="0.25">
      <c r="F18203" s="44"/>
    </row>
    <row r="18204" spans="6:6" x14ac:dyDescent="0.25">
      <c r="F18204" s="44"/>
    </row>
    <row r="18205" spans="6:6" x14ac:dyDescent="0.25">
      <c r="F18205" s="44"/>
    </row>
    <row r="18206" spans="6:6" x14ac:dyDescent="0.25">
      <c r="F18206" s="44"/>
    </row>
    <row r="18207" spans="6:6" x14ac:dyDescent="0.25">
      <c r="F18207" s="44"/>
    </row>
    <row r="18208" spans="6:6" x14ac:dyDescent="0.25">
      <c r="F18208" s="44"/>
    </row>
    <row r="18209" spans="6:6" x14ac:dyDescent="0.25">
      <c r="F18209" s="44"/>
    </row>
    <row r="18210" spans="6:6" x14ac:dyDescent="0.25">
      <c r="F18210" s="44"/>
    </row>
    <row r="18211" spans="6:6" x14ac:dyDescent="0.25">
      <c r="F18211" s="44"/>
    </row>
    <row r="18212" spans="6:6" x14ac:dyDescent="0.25">
      <c r="F18212" s="44"/>
    </row>
    <row r="18213" spans="6:6" x14ac:dyDescent="0.25">
      <c r="F18213" s="44"/>
    </row>
    <row r="18214" spans="6:6" x14ac:dyDescent="0.25">
      <c r="F18214" s="44"/>
    </row>
    <row r="18215" spans="6:6" x14ac:dyDescent="0.25">
      <c r="F18215" s="44"/>
    </row>
    <row r="18216" spans="6:6" x14ac:dyDescent="0.25">
      <c r="F18216" s="44"/>
    </row>
    <row r="18217" spans="6:6" x14ac:dyDescent="0.25">
      <c r="F18217" s="44"/>
    </row>
    <row r="18218" spans="6:6" x14ac:dyDescent="0.25">
      <c r="F18218" s="44"/>
    </row>
    <row r="18219" spans="6:6" x14ac:dyDescent="0.25">
      <c r="F18219" s="44"/>
    </row>
    <row r="18220" spans="6:6" x14ac:dyDescent="0.25">
      <c r="F18220" s="44"/>
    </row>
    <row r="18221" spans="6:6" x14ac:dyDescent="0.25">
      <c r="F18221" s="44"/>
    </row>
    <row r="18222" spans="6:6" x14ac:dyDescent="0.25">
      <c r="F18222" s="44"/>
    </row>
    <row r="18223" spans="6:6" x14ac:dyDescent="0.25">
      <c r="F18223" s="44"/>
    </row>
    <row r="18224" spans="6:6" x14ac:dyDescent="0.25">
      <c r="F18224" s="44"/>
    </row>
    <row r="18225" spans="6:6" x14ac:dyDescent="0.25">
      <c r="F18225" s="44"/>
    </row>
    <row r="18226" spans="6:6" x14ac:dyDescent="0.25">
      <c r="F18226" s="44"/>
    </row>
    <row r="18227" spans="6:6" x14ac:dyDescent="0.25">
      <c r="F18227" s="44"/>
    </row>
    <row r="18228" spans="6:6" x14ac:dyDescent="0.25">
      <c r="F18228" s="44"/>
    </row>
    <row r="18229" spans="6:6" x14ac:dyDescent="0.25">
      <c r="F18229" s="44"/>
    </row>
    <row r="18230" spans="6:6" x14ac:dyDescent="0.25">
      <c r="F18230" s="44"/>
    </row>
    <row r="18231" spans="6:6" x14ac:dyDescent="0.25">
      <c r="F18231" s="44"/>
    </row>
    <row r="18232" spans="6:6" x14ac:dyDescent="0.25">
      <c r="F18232" s="44"/>
    </row>
    <row r="18233" spans="6:6" x14ac:dyDescent="0.25">
      <c r="F18233" s="44"/>
    </row>
    <row r="18234" spans="6:6" x14ac:dyDescent="0.25">
      <c r="F18234" s="44"/>
    </row>
    <row r="18235" spans="6:6" x14ac:dyDescent="0.25">
      <c r="F18235" s="44"/>
    </row>
    <row r="18236" spans="6:6" x14ac:dyDescent="0.25">
      <c r="F18236" s="44"/>
    </row>
    <row r="18237" spans="6:6" x14ac:dyDescent="0.25">
      <c r="F18237" s="44"/>
    </row>
    <row r="18238" spans="6:6" x14ac:dyDescent="0.25">
      <c r="F18238" s="44"/>
    </row>
    <row r="18239" spans="6:6" x14ac:dyDescent="0.25">
      <c r="F18239" s="44"/>
    </row>
    <row r="18240" spans="6:6" x14ac:dyDescent="0.25">
      <c r="F18240" s="44"/>
    </row>
    <row r="18241" spans="6:6" x14ac:dyDescent="0.25">
      <c r="F18241" s="44"/>
    </row>
    <row r="18242" spans="6:6" x14ac:dyDescent="0.25">
      <c r="F18242" s="44"/>
    </row>
    <row r="18243" spans="6:6" x14ac:dyDescent="0.25">
      <c r="F18243" s="44"/>
    </row>
    <row r="18244" spans="6:6" x14ac:dyDescent="0.25">
      <c r="F18244" s="44"/>
    </row>
    <row r="18245" spans="6:6" x14ac:dyDescent="0.25">
      <c r="F18245" s="44"/>
    </row>
    <row r="18246" spans="6:6" x14ac:dyDescent="0.25">
      <c r="F18246" s="44"/>
    </row>
    <row r="18247" spans="6:6" x14ac:dyDescent="0.25">
      <c r="F18247" s="44"/>
    </row>
    <row r="18248" spans="6:6" x14ac:dyDescent="0.25">
      <c r="F18248" s="44"/>
    </row>
    <row r="18249" spans="6:6" x14ac:dyDescent="0.25">
      <c r="F18249" s="44"/>
    </row>
    <row r="18250" spans="6:6" x14ac:dyDescent="0.25">
      <c r="F18250" s="44"/>
    </row>
    <row r="18251" spans="6:6" x14ac:dyDescent="0.25">
      <c r="F18251" s="44"/>
    </row>
    <row r="18252" spans="6:6" x14ac:dyDescent="0.25">
      <c r="F18252" s="44"/>
    </row>
    <row r="18253" spans="6:6" x14ac:dyDescent="0.25">
      <c r="F18253" s="44"/>
    </row>
    <row r="18254" spans="6:6" x14ac:dyDescent="0.25">
      <c r="F18254" s="44"/>
    </row>
    <row r="18255" spans="6:6" x14ac:dyDescent="0.25">
      <c r="F18255" s="44"/>
    </row>
    <row r="18256" spans="6:6" x14ac:dyDescent="0.25">
      <c r="F18256" s="44"/>
    </row>
    <row r="18257" spans="6:6" x14ac:dyDescent="0.25">
      <c r="F18257" s="44"/>
    </row>
    <row r="18258" spans="6:6" x14ac:dyDescent="0.25">
      <c r="F18258" s="44"/>
    </row>
    <row r="18259" spans="6:6" x14ac:dyDescent="0.25">
      <c r="F18259" s="44"/>
    </row>
    <row r="18260" spans="6:6" x14ac:dyDescent="0.25">
      <c r="F18260" s="44"/>
    </row>
    <row r="18261" spans="6:6" x14ac:dyDescent="0.25">
      <c r="F18261" s="44"/>
    </row>
    <row r="18262" spans="6:6" x14ac:dyDescent="0.25">
      <c r="F18262" s="44"/>
    </row>
    <row r="18263" spans="6:6" x14ac:dyDescent="0.25">
      <c r="F18263" s="44"/>
    </row>
    <row r="18264" spans="6:6" x14ac:dyDescent="0.25">
      <c r="F18264" s="44"/>
    </row>
    <row r="18265" spans="6:6" x14ac:dyDescent="0.25">
      <c r="F18265" s="44"/>
    </row>
    <row r="18266" spans="6:6" x14ac:dyDescent="0.25">
      <c r="F18266" s="44"/>
    </row>
    <row r="18267" spans="6:6" x14ac:dyDescent="0.25">
      <c r="F18267" s="44"/>
    </row>
    <row r="18268" spans="6:6" x14ac:dyDescent="0.25">
      <c r="F18268" s="44"/>
    </row>
    <row r="18269" spans="6:6" x14ac:dyDescent="0.25">
      <c r="F18269" s="44"/>
    </row>
    <row r="18270" spans="6:6" x14ac:dyDescent="0.25">
      <c r="F18270" s="44"/>
    </row>
    <row r="18271" spans="6:6" x14ac:dyDescent="0.25">
      <c r="F18271" s="44"/>
    </row>
    <row r="18272" spans="6:6" x14ac:dyDescent="0.25">
      <c r="F18272" s="44"/>
    </row>
    <row r="18273" spans="6:6" x14ac:dyDescent="0.25">
      <c r="F18273" s="44"/>
    </row>
    <row r="18274" spans="6:6" x14ac:dyDescent="0.25">
      <c r="F18274" s="44"/>
    </row>
    <row r="18275" spans="6:6" x14ac:dyDescent="0.25">
      <c r="F18275" s="44"/>
    </row>
    <row r="18276" spans="6:6" x14ac:dyDescent="0.25">
      <c r="F18276" s="44"/>
    </row>
    <row r="18277" spans="6:6" x14ac:dyDescent="0.25">
      <c r="F18277" s="44"/>
    </row>
    <row r="18278" spans="6:6" x14ac:dyDescent="0.25">
      <c r="F18278" s="44"/>
    </row>
    <row r="18279" spans="6:6" x14ac:dyDescent="0.25">
      <c r="F18279" s="44"/>
    </row>
    <row r="18280" spans="6:6" x14ac:dyDescent="0.25">
      <c r="F18280" s="44"/>
    </row>
    <row r="18281" spans="6:6" x14ac:dyDescent="0.25">
      <c r="F18281" s="44"/>
    </row>
    <row r="18282" spans="6:6" x14ac:dyDescent="0.25">
      <c r="F18282" s="44"/>
    </row>
    <row r="18283" spans="6:6" x14ac:dyDescent="0.25">
      <c r="F18283" s="44"/>
    </row>
    <row r="18284" spans="6:6" x14ac:dyDescent="0.25">
      <c r="F18284" s="44"/>
    </row>
    <row r="18285" spans="6:6" x14ac:dyDescent="0.25">
      <c r="F18285" s="44"/>
    </row>
    <row r="18286" spans="6:6" x14ac:dyDescent="0.25">
      <c r="F18286" s="44"/>
    </row>
    <row r="18287" spans="6:6" x14ac:dyDescent="0.25">
      <c r="F18287" s="44"/>
    </row>
    <row r="18288" spans="6:6" x14ac:dyDescent="0.25">
      <c r="F18288" s="44"/>
    </row>
    <row r="18289" spans="6:6" x14ac:dyDescent="0.25">
      <c r="F18289" s="44"/>
    </row>
    <row r="18290" spans="6:6" x14ac:dyDescent="0.25">
      <c r="F18290" s="44"/>
    </row>
    <row r="18291" spans="6:6" x14ac:dyDescent="0.25">
      <c r="F18291" s="44"/>
    </row>
    <row r="18292" spans="6:6" x14ac:dyDescent="0.25">
      <c r="F18292" s="44"/>
    </row>
    <row r="18293" spans="6:6" x14ac:dyDescent="0.25">
      <c r="F18293" s="44"/>
    </row>
    <row r="18294" spans="6:6" x14ac:dyDescent="0.25">
      <c r="F18294" s="44"/>
    </row>
    <row r="18295" spans="6:6" x14ac:dyDescent="0.25">
      <c r="F18295" s="44"/>
    </row>
    <row r="18296" spans="6:6" x14ac:dyDescent="0.25">
      <c r="F18296" s="44"/>
    </row>
    <row r="18297" spans="6:6" x14ac:dyDescent="0.25">
      <c r="F18297" s="44"/>
    </row>
    <row r="18298" spans="6:6" x14ac:dyDescent="0.25">
      <c r="F18298" s="44"/>
    </row>
    <row r="18299" spans="6:6" x14ac:dyDescent="0.25">
      <c r="F18299" s="44"/>
    </row>
    <row r="18300" spans="6:6" x14ac:dyDescent="0.25">
      <c r="F18300" s="44"/>
    </row>
    <row r="18301" spans="6:6" x14ac:dyDescent="0.25">
      <c r="F18301" s="44"/>
    </row>
    <row r="18302" spans="6:6" x14ac:dyDescent="0.25">
      <c r="F18302" s="44"/>
    </row>
    <row r="18303" spans="6:6" x14ac:dyDescent="0.25">
      <c r="F18303" s="44"/>
    </row>
    <row r="18304" spans="6:6" x14ac:dyDescent="0.25">
      <c r="F18304" s="44"/>
    </row>
    <row r="18305" spans="6:6" x14ac:dyDescent="0.25">
      <c r="F18305" s="44"/>
    </row>
    <row r="18306" spans="6:6" x14ac:dyDescent="0.25">
      <c r="F18306" s="44"/>
    </row>
    <row r="18307" spans="6:6" x14ac:dyDescent="0.25">
      <c r="F18307" s="44"/>
    </row>
    <row r="18308" spans="6:6" x14ac:dyDescent="0.25">
      <c r="F18308" s="44"/>
    </row>
    <row r="18309" spans="6:6" x14ac:dyDescent="0.25">
      <c r="F18309" s="44"/>
    </row>
    <row r="18310" spans="6:6" x14ac:dyDescent="0.25">
      <c r="F18310" s="44"/>
    </row>
    <row r="18311" spans="6:6" x14ac:dyDescent="0.25">
      <c r="F18311" s="44"/>
    </row>
    <row r="18312" spans="6:6" x14ac:dyDescent="0.25">
      <c r="F18312" s="44"/>
    </row>
    <row r="18313" spans="6:6" x14ac:dyDescent="0.25">
      <c r="F18313" s="44"/>
    </row>
    <row r="18314" spans="6:6" x14ac:dyDescent="0.25">
      <c r="F18314" s="44"/>
    </row>
    <row r="18315" spans="6:6" x14ac:dyDescent="0.25">
      <c r="F18315" s="44"/>
    </row>
    <row r="18316" spans="6:6" x14ac:dyDescent="0.25">
      <c r="F18316" s="44"/>
    </row>
    <row r="18317" spans="6:6" x14ac:dyDescent="0.25">
      <c r="F18317" s="44"/>
    </row>
    <row r="18318" spans="6:6" x14ac:dyDescent="0.25">
      <c r="F18318" s="44"/>
    </row>
    <row r="18319" spans="6:6" x14ac:dyDescent="0.25">
      <c r="F18319" s="44"/>
    </row>
    <row r="18320" spans="6:6" x14ac:dyDescent="0.25">
      <c r="F18320" s="44"/>
    </row>
    <row r="18321" spans="6:6" x14ac:dyDescent="0.25">
      <c r="F18321" s="44"/>
    </row>
    <row r="18322" spans="6:6" x14ac:dyDescent="0.25">
      <c r="F18322" s="44"/>
    </row>
    <row r="18323" spans="6:6" x14ac:dyDescent="0.25">
      <c r="F18323" s="44"/>
    </row>
    <row r="18324" spans="6:6" x14ac:dyDescent="0.25">
      <c r="F18324" s="44"/>
    </row>
    <row r="18325" spans="6:6" x14ac:dyDescent="0.25">
      <c r="F18325" s="44"/>
    </row>
    <row r="18326" spans="6:6" x14ac:dyDescent="0.25">
      <c r="F18326" s="44"/>
    </row>
    <row r="18327" spans="6:6" x14ac:dyDescent="0.25">
      <c r="F18327" s="44"/>
    </row>
    <row r="18328" spans="6:6" x14ac:dyDescent="0.25">
      <c r="F18328" s="44"/>
    </row>
    <row r="18329" spans="6:6" x14ac:dyDescent="0.25">
      <c r="F18329" s="44"/>
    </row>
    <row r="18330" spans="6:6" x14ac:dyDescent="0.25">
      <c r="F18330" s="44"/>
    </row>
    <row r="18331" spans="6:6" x14ac:dyDescent="0.25">
      <c r="F18331" s="44"/>
    </row>
    <row r="18332" spans="6:6" x14ac:dyDescent="0.25">
      <c r="F18332" s="44"/>
    </row>
    <row r="18333" spans="6:6" x14ac:dyDescent="0.25">
      <c r="F18333" s="44"/>
    </row>
    <row r="18334" spans="6:6" x14ac:dyDescent="0.25">
      <c r="F18334" s="44"/>
    </row>
    <row r="18335" spans="6:6" x14ac:dyDescent="0.25">
      <c r="F18335" s="44"/>
    </row>
    <row r="18336" spans="6:6" x14ac:dyDescent="0.25">
      <c r="F18336" s="44"/>
    </row>
    <row r="18337" spans="6:6" x14ac:dyDescent="0.25">
      <c r="F18337" s="44"/>
    </row>
    <row r="18338" spans="6:6" x14ac:dyDescent="0.25">
      <c r="F18338" s="44"/>
    </row>
    <row r="18339" spans="6:6" x14ac:dyDescent="0.25">
      <c r="F18339" s="44"/>
    </row>
    <row r="18340" spans="6:6" x14ac:dyDescent="0.25">
      <c r="F18340" s="44"/>
    </row>
    <row r="18341" spans="6:6" x14ac:dyDescent="0.25">
      <c r="F18341" s="44"/>
    </row>
    <row r="18342" spans="6:6" x14ac:dyDescent="0.25">
      <c r="F18342" s="44"/>
    </row>
    <row r="18343" spans="6:6" x14ac:dyDescent="0.25">
      <c r="F18343" s="44"/>
    </row>
    <row r="18344" spans="6:6" x14ac:dyDescent="0.25">
      <c r="F18344" s="44"/>
    </row>
    <row r="18345" spans="6:6" x14ac:dyDescent="0.25">
      <c r="F18345" s="44"/>
    </row>
    <row r="18346" spans="6:6" x14ac:dyDescent="0.25">
      <c r="F18346" s="44"/>
    </row>
    <row r="18347" spans="6:6" x14ac:dyDescent="0.25">
      <c r="F18347" s="44"/>
    </row>
    <row r="18348" spans="6:6" x14ac:dyDescent="0.25">
      <c r="F18348" s="44"/>
    </row>
    <row r="18349" spans="6:6" x14ac:dyDescent="0.25">
      <c r="F18349" s="44"/>
    </row>
    <row r="18350" spans="6:6" x14ac:dyDescent="0.25">
      <c r="F18350" s="44"/>
    </row>
    <row r="18351" spans="6:6" x14ac:dyDescent="0.25">
      <c r="F18351" s="44"/>
    </row>
    <row r="18352" spans="6:6" x14ac:dyDescent="0.25">
      <c r="F18352" s="44"/>
    </row>
    <row r="18353" spans="6:6" x14ac:dyDescent="0.25">
      <c r="F18353" s="44"/>
    </row>
    <row r="18354" spans="6:6" x14ac:dyDescent="0.25">
      <c r="F18354" s="44"/>
    </row>
    <row r="18355" spans="6:6" x14ac:dyDescent="0.25">
      <c r="F18355" s="44"/>
    </row>
    <row r="18356" spans="6:6" x14ac:dyDescent="0.25">
      <c r="F18356" s="44"/>
    </row>
    <row r="18357" spans="6:6" x14ac:dyDescent="0.25">
      <c r="F18357" s="44"/>
    </row>
    <row r="18358" spans="6:6" x14ac:dyDescent="0.25">
      <c r="F18358" s="44"/>
    </row>
    <row r="18359" spans="6:6" x14ac:dyDescent="0.25">
      <c r="F18359" s="44"/>
    </row>
    <row r="18360" spans="6:6" x14ac:dyDescent="0.25">
      <c r="F18360" s="44"/>
    </row>
    <row r="18361" spans="6:6" x14ac:dyDescent="0.25">
      <c r="F18361" s="44"/>
    </row>
    <row r="18362" spans="6:6" x14ac:dyDescent="0.25">
      <c r="F18362" s="44"/>
    </row>
    <row r="18363" spans="6:6" x14ac:dyDescent="0.25">
      <c r="F18363" s="44"/>
    </row>
    <row r="18364" spans="6:6" x14ac:dyDescent="0.25">
      <c r="F18364" s="44"/>
    </row>
    <row r="18365" spans="6:6" x14ac:dyDescent="0.25">
      <c r="F18365" s="44"/>
    </row>
    <row r="18366" spans="6:6" x14ac:dyDescent="0.25">
      <c r="F18366" s="44"/>
    </row>
    <row r="18367" spans="6:6" x14ac:dyDescent="0.25">
      <c r="F18367" s="44"/>
    </row>
    <row r="18368" spans="6:6" x14ac:dyDescent="0.25">
      <c r="F18368" s="44"/>
    </row>
    <row r="18369" spans="6:6" x14ac:dyDescent="0.25">
      <c r="F18369" s="44"/>
    </row>
    <row r="18370" spans="6:6" x14ac:dyDescent="0.25">
      <c r="F18370" s="44"/>
    </row>
    <row r="18371" spans="6:6" x14ac:dyDescent="0.25">
      <c r="F18371" s="44"/>
    </row>
    <row r="18372" spans="6:6" x14ac:dyDescent="0.25">
      <c r="F18372" s="44"/>
    </row>
    <row r="18373" spans="6:6" x14ac:dyDescent="0.25">
      <c r="F18373" s="44"/>
    </row>
    <row r="18374" spans="6:6" x14ac:dyDescent="0.25">
      <c r="F18374" s="44"/>
    </row>
    <row r="18375" spans="6:6" x14ac:dyDescent="0.25">
      <c r="F18375" s="44"/>
    </row>
    <row r="18376" spans="6:6" x14ac:dyDescent="0.25">
      <c r="F18376" s="44"/>
    </row>
    <row r="18377" spans="6:6" x14ac:dyDescent="0.25">
      <c r="F18377" s="44"/>
    </row>
    <row r="18378" spans="6:6" x14ac:dyDescent="0.25">
      <c r="F18378" s="44"/>
    </row>
    <row r="18379" spans="6:6" x14ac:dyDescent="0.25">
      <c r="F18379" s="44"/>
    </row>
    <row r="18380" spans="6:6" x14ac:dyDescent="0.25">
      <c r="F18380" s="44"/>
    </row>
    <row r="18381" spans="6:6" x14ac:dyDescent="0.25">
      <c r="F18381" s="44"/>
    </row>
    <row r="18382" spans="6:6" x14ac:dyDescent="0.25">
      <c r="F18382" s="44"/>
    </row>
    <row r="18383" spans="6:6" x14ac:dyDescent="0.25">
      <c r="F18383" s="44"/>
    </row>
    <row r="18384" spans="6:6" x14ac:dyDescent="0.25">
      <c r="F18384" s="44"/>
    </row>
    <row r="18385" spans="6:6" x14ac:dyDescent="0.25">
      <c r="F18385" s="44"/>
    </row>
    <row r="18386" spans="6:6" x14ac:dyDescent="0.25">
      <c r="F18386" s="44"/>
    </row>
    <row r="18387" spans="6:6" x14ac:dyDescent="0.25">
      <c r="F18387" s="44"/>
    </row>
    <row r="18388" spans="6:6" x14ac:dyDescent="0.25">
      <c r="F18388" s="44"/>
    </row>
    <row r="18389" spans="6:6" x14ac:dyDescent="0.25">
      <c r="F18389" s="44"/>
    </row>
    <row r="18390" spans="6:6" x14ac:dyDescent="0.25">
      <c r="F18390" s="44"/>
    </row>
    <row r="18391" spans="6:6" x14ac:dyDescent="0.25">
      <c r="F18391" s="44"/>
    </row>
    <row r="18392" spans="6:6" x14ac:dyDescent="0.25">
      <c r="F18392" s="44"/>
    </row>
    <row r="18393" spans="6:6" x14ac:dyDescent="0.25">
      <c r="F18393" s="44"/>
    </row>
    <row r="18394" spans="6:6" x14ac:dyDescent="0.25">
      <c r="F18394" s="44"/>
    </row>
    <row r="18395" spans="6:6" x14ac:dyDescent="0.25">
      <c r="F18395" s="44"/>
    </row>
    <row r="18396" spans="6:6" x14ac:dyDescent="0.25">
      <c r="F18396" s="44"/>
    </row>
    <row r="18397" spans="6:6" x14ac:dyDescent="0.25">
      <c r="F18397" s="44"/>
    </row>
    <row r="18398" spans="6:6" x14ac:dyDescent="0.25">
      <c r="F18398" s="44"/>
    </row>
    <row r="18399" spans="6:6" x14ac:dyDescent="0.25">
      <c r="F18399" s="44"/>
    </row>
    <row r="18400" spans="6:6" x14ac:dyDescent="0.25">
      <c r="F18400" s="44"/>
    </row>
    <row r="18401" spans="6:6" x14ac:dyDescent="0.25">
      <c r="F18401" s="44"/>
    </row>
    <row r="18402" spans="6:6" x14ac:dyDescent="0.25">
      <c r="F18402" s="44"/>
    </row>
    <row r="18403" spans="6:6" x14ac:dyDescent="0.25">
      <c r="F18403" s="44"/>
    </row>
    <row r="18404" spans="6:6" x14ac:dyDescent="0.25">
      <c r="F18404" s="44"/>
    </row>
    <row r="18405" spans="6:6" x14ac:dyDescent="0.25">
      <c r="F18405" s="44"/>
    </row>
    <row r="18406" spans="6:6" x14ac:dyDescent="0.25">
      <c r="F18406" s="44"/>
    </row>
    <row r="18407" spans="6:6" x14ac:dyDescent="0.25">
      <c r="F18407" s="44"/>
    </row>
    <row r="18408" spans="6:6" x14ac:dyDescent="0.25">
      <c r="F18408" s="44"/>
    </row>
    <row r="18409" spans="6:6" x14ac:dyDescent="0.25">
      <c r="F18409" s="44"/>
    </row>
    <row r="18410" spans="6:6" x14ac:dyDescent="0.25">
      <c r="F18410" s="44"/>
    </row>
    <row r="18411" spans="6:6" x14ac:dyDescent="0.25">
      <c r="F18411" s="44"/>
    </row>
    <row r="18412" spans="6:6" x14ac:dyDescent="0.25">
      <c r="F18412" s="44"/>
    </row>
    <row r="18413" spans="6:6" x14ac:dyDescent="0.25">
      <c r="F18413" s="44"/>
    </row>
    <row r="18414" spans="6:6" x14ac:dyDescent="0.25">
      <c r="F18414" s="44"/>
    </row>
    <row r="18415" spans="6:6" x14ac:dyDescent="0.25">
      <c r="F18415" s="44"/>
    </row>
    <row r="18416" spans="6:6" x14ac:dyDescent="0.25">
      <c r="F18416" s="44"/>
    </row>
    <row r="18417" spans="6:6" x14ac:dyDescent="0.25">
      <c r="F18417" s="44"/>
    </row>
    <row r="18418" spans="6:6" x14ac:dyDescent="0.25">
      <c r="F18418" s="44"/>
    </row>
    <row r="18419" spans="6:6" x14ac:dyDescent="0.25">
      <c r="F18419" s="44"/>
    </row>
    <row r="18420" spans="6:6" x14ac:dyDescent="0.25">
      <c r="F18420" s="44"/>
    </row>
    <row r="18421" spans="6:6" x14ac:dyDescent="0.25">
      <c r="F18421" s="44"/>
    </row>
    <row r="18422" spans="6:6" x14ac:dyDescent="0.25">
      <c r="F18422" s="44"/>
    </row>
    <row r="18423" spans="6:6" x14ac:dyDescent="0.25">
      <c r="F18423" s="44"/>
    </row>
    <row r="18424" spans="6:6" x14ac:dyDescent="0.25">
      <c r="F18424" s="44"/>
    </row>
    <row r="18425" spans="6:6" x14ac:dyDescent="0.25">
      <c r="F18425" s="44"/>
    </row>
    <row r="18426" spans="6:6" x14ac:dyDescent="0.25">
      <c r="F18426" s="44"/>
    </row>
    <row r="18427" spans="6:6" x14ac:dyDescent="0.25">
      <c r="F18427" s="44"/>
    </row>
    <row r="18428" spans="6:6" x14ac:dyDescent="0.25">
      <c r="F18428" s="44"/>
    </row>
    <row r="18429" spans="6:6" x14ac:dyDescent="0.25">
      <c r="F18429" s="44"/>
    </row>
    <row r="18430" spans="6:6" x14ac:dyDescent="0.25">
      <c r="F18430" s="44"/>
    </row>
    <row r="18431" spans="6:6" x14ac:dyDescent="0.25">
      <c r="F18431" s="44"/>
    </row>
    <row r="18432" spans="6:6" x14ac:dyDescent="0.25">
      <c r="F18432" s="44"/>
    </row>
    <row r="18433" spans="6:6" x14ac:dyDescent="0.25">
      <c r="F18433" s="44"/>
    </row>
    <row r="18434" spans="6:6" x14ac:dyDescent="0.25">
      <c r="F18434" s="44"/>
    </row>
    <row r="18435" spans="6:6" x14ac:dyDescent="0.25">
      <c r="F18435" s="44"/>
    </row>
    <row r="18436" spans="6:6" x14ac:dyDescent="0.25">
      <c r="F18436" s="44"/>
    </row>
    <row r="18437" spans="6:6" x14ac:dyDescent="0.25">
      <c r="F18437" s="44"/>
    </row>
    <row r="18438" spans="6:6" x14ac:dyDescent="0.25">
      <c r="F18438" s="44"/>
    </row>
    <row r="18439" spans="6:6" x14ac:dyDescent="0.25">
      <c r="F18439" s="44"/>
    </row>
    <row r="18440" spans="6:6" x14ac:dyDescent="0.25">
      <c r="F18440" s="44"/>
    </row>
    <row r="18441" spans="6:6" x14ac:dyDescent="0.25">
      <c r="F18441" s="44"/>
    </row>
    <row r="18442" spans="6:6" x14ac:dyDescent="0.25">
      <c r="F18442" s="44"/>
    </row>
    <row r="18443" spans="6:6" x14ac:dyDescent="0.25">
      <c r="F18443" s="44"/>
    </row>
    <row r="18444" spans="6:6" x14ac:dyDescent="0.25">
      <c r="F18444" s="44"/>
    </row>
    <row r="18445" spans="6:6" x14ac:dyDescent="0.25">
      <c r="F18445" s="44"/>
    </row>
    <row r="18446" spans="6:6" x14ac:dyDescent="0.25">
      <c r="F18446" s="44"/>
    </row>
    <row r="18447" spans="6:6" x14ac:dyDescent="0.25">
      <c r="F18447" s="44"/>
    </row>
    <row r="18448" spans="6:6" x14ac:dyDescent="0.25">
      <c r="F18448" s="44"/>
    </row>
    <row r="18449" spans="6:6" x14ac:dyDescent="0.25">
      <c r="F18449" s="44"/>
    </row>
    <row r="18450" spans="6:6" x14ac:dyDescent="0.25">
      <c r="F18450" s="44"/>
    </row>
    <row r="18451" spans="6:6" x14ac:dyDescent="0.25">
      <c r="F18451" s="44"/>
    </row>
    <row r="18452" spans="6:6" x14ac:dyDescent="0.25">
      <c r="F18452" s="44"/>
    </row>
    <row r="18453" spans="6:6" x14ac:dyDescent="0.25">
      <c r="F18453" s="44"/>
    </row>
    <row r="18454" spans="6:6" x14ac:dyDescent="0.25">
      <c r="F18454" s="44"/>
    </row>
    <row r="18455" spans="6:6" x14ac:dyDescent="0.25">
      <c r="F18455" s="44"/>
    </row>
    <row r="18456" spans="6:6" x14ac:dyDescent="0.25">
      <c r="F18456" s="44"/>
    </row>
    <row r="18457" spans="6:6" x14ac:dyDescent="0.25">
      <c r="F18457" s="44"/>
    </row>
    <row r="18458" spans="6:6" x14ac:dyDescent="0.25">
      <c r="F18458" s="44"/>
    </row>
    <row r="18459" spans="6:6" x14ac:dyDescent="0.25">
      <c r="F18459" s="44"/>
    </row>
    <row r="18460" spans="6:6" x14ac:dyDescent="0.25">
      <c r="F18460" s="44"/>
    </row>
    <row r="18461" spans="6:6" x14ac:dyDescent="0.25">
      <c r="F18461" s="44"/>
    </row>
    <row r="18462" spans="6:6" x14ac:dyDescent="0.25">
      <c r="F18462" s="44"/>
    </row>
    <row r="18463" spans="6:6" x14ac:dyDescent="0.25">
      <c r="F18463" s="44"/>
    </row>
    <row r="18464" spans="6:6" x14ac:dyDescent="0.25">
      <c r="F18464" s="44"/>
    </row>
    <row r="18465" spans="6:6" x14ac:dyDescent="0.25">
      <c r="F18465" s="44"/>
    </row>
    <row r="18466" spans="6:6" x14ac:dyDescent="0.25">
      <c r="F18466" s="44"/>
    </row>
    <row r="18467" spans="6:6" x14ac:dyDescent="0.25">
      <c r="F18467" s="44"/>
    </row>
    <row r="18468" spans="6:6" x14ac:dyDescent="0.25">
      <c r="F18468" s="44"/>
    </row>
    <row r="18469" spans="6:6" x14ac:dyDescent="0.25">
      <c r="F18469" s="44"/>
    </row>
    <row r="18470" spans="6:6" x14ac:dyDescent="0.25">
      <c r="F18470" s="44"/>
    </row>
    <row r="18471" spans="6:6" x14ac:dyDescent="0.25">
      <c r="F18471" s="44"/>
    </row>
    <row r="18472" spans="6:6" x14ac:dyDescent="0.25">
      <c r="F18472" s="44"/>
    </row>
    <row r="18473" spans="6:6" x14ac:dyDescent="0.25">
      <c r="F18473" s="44"/>
    </row>
    <row r="18474" spans="6:6" x14ac:dyDescent="0.25">
      <c r="F18474" s="44"/>
    </row>
    <row r="18475" spans="6:6" x14ac:dyDescent="0.25">
      <c r="F18475" s="44"/>
    </row>
    <row r="18476" spans="6:6" x14ac:dyDescent="0.25">
      <c r="F18476" s="44"/>
    </row>
    <row r="18477" spans="6:6" x14ac:dyDescent="0.25">
      <c r="F18477" s="44"/>
    </row>
    <row r="18478" spans="6:6" x14ac:dyDescent="0.25">
      <c r="F18478" s="44"/>
    </row>
    <row r="18479" spans="6:6" x14ac:dyDescent="0.25">
      <c r="F18479" s="44"/>
    </row>
    <row r="18480" spans="6:6" x14ac:dyDescent="0.25">
      <c r="F18480" s="44"/>
    </row>
    <row r="18481" spans="6:6" x14ac:dyDescent="0.25">
      <c r="F18481" s="44"/>
    </row>
    <row r="18482" spans="6:6" x14ac:dyDescent="0.25">
      <c r="F18482" s="44"/>
    </row>
    <row r="18483" spans="6:6" x14ac:dyDescent="0.25">
      <c r="F18483" s="44"/>
    </row>
    <row r="18484" spans="6:6" x14ac:dyDescent="0.25">
      <c r="F18484" s="44"/>
    </row>
    <row r="18485" spans="6:6" x14ac:dyDescent="0.25">
      <c r="F18485" s="44"/>
    </row>
    <row r="18486" spans="6:6" x14ac:dyDescent="0.25">
      <c r="F18486" s="44"/>
    </row>
    <row r="18487" spans="6:6" x14ac:dyDescent="0.25">
      <c r="F18487" s="44"/>
    </row>
    <row r="18488" spans="6:6" x14ac:dyDescent="0.25">
      <c r="F18488" s="44"/>
    </row>
    <row r="18489" spans="6:6" x14ac:dyDescent="0.25">
      <c r="F18489" s="44"/>
    </row>
    <row r="18490" spans="6:6" x14ac:dyDescent="0.25">
      <c r="F18490" s="44"/>
    </row>
    <row r="18491" spans="6:6" x14ac:dyDescent="0.25">
      <c r="F18491" s="44"/>
    </row>
    <row r="18492" spans="6:6" x14ac:dyDescent="0.25">
      <c r="F18492" s="44"/>
    </row>
    <row r="18493" spans="6:6" x14ac:dyDescent="0.25">
      <c r="F18493" s="44"/>
    </row>
    <row r="18494" spans="6:6" x14ac:dyDescent="0.25">
      <c r="F18494" s="44"/>
    </row>
    <row r="18495" spans="6:6" x14ac:dyDescent="0.25">
      <c r="F18495" s="44"/>
    </row>
    <row r="18496" spans="6:6" x14ac:dyDescent="0.25">
      <c r="F18496" s="44"/>
    </row>
    <row r="18497" spans="6:6" x14ac:dyDescent="0.25">
      <c r="F18497" s="44"/>
    </row>
    <row r="18498" spans="6:6" x14ac:dyDescent="0.25">
      <c r="F18498" s="44"/>
    </row>
    <row r="18499" spans="6:6" x14ac:dyDescent="0.25">
      <c r="F18499" s="44"/>
    </row>
    <row r="18500" spans="6:6" x14ac:dyDescent="0.25">
      <c r="F18500" s="44"/>
    </row>
    <row r="18501" spans="6:6" x14ac:dyDescent="0.25">
      <c r="F18501" s="44"/>
    </row>
    <row r="18502" spans="6:6" x14ac:dyDescent="0.25">
      <c r="F18502" s="44"/>
    </row>
    <row r="18503" spans="6:6" x14ac:dyDescent="0.25">
      <c r="F18503" s="44"/>
    </row>
    <row r="18504" spans="6:6" x14ac:dyDescent="0.25">
      <c r="F18504" s="44"/>
    </row>
    <row r="18505" spans="6:6" x14ac:dyDescent="0.25">
      <c r="F18505" s="44"/>
    </row>
    <row r="18506" spans="6:6" x14ac:dyDescent="0.25">
      <c r="F18506" s="44"/>
    </row>
    <row r="18507" spans="6:6" x14ac:dyDescent="0.25">
      <c r="F18507" s="44"/>
    </row>
    <row r="18508" spans="6:6" x14ac:dyDescent="0.25">
      <c r="F18508" s="44"/>
    </row>
    <row r="18509" spans="6:6" x14ac:dyDescent="0.25">
      <c r="F18509" s="44"/>
    </row>
    <row r="18510" spans="6:6" x14ac:dyDescent="0.25">
      <c r="F18510" s="44"/>
    </row>
    <row r="18511" spans="6:6" x14ac:dyDescent="0.25">
      <c r="F18511" s="44"/>
    </row>
    <row r="18512" spans="6:6" x14ac:dyDescent="0.25">
      <c r="F18512" s="44"/>
    </row>
    <row r="18513" spans="6:6" x14ac:dyDescent="0.25">
      <c r="F18513" s="44"/>
    </row>
    <row r="18514" spans="6:6" x14ac:dyDescent="0.25">
      <c r="F18514" s="44"/>
    </row>
    <row r="18515" spans="6:6" x14ac:dyDescent="0.25">
      <c r="F18515" s="44"/>
    </row>
    <row r="18516" spans="6:6" x14ac:dyDescent="0.25">
      <c r="F18516" s="44"/>
    </row>
    <row r="18517" spans="6:6" x14ac:dyDescent="0.25">
      <c r="F18517" s="44"/>
    </row>
    <row r="18518" spans="6:6" x14ac:dyDescent="0.25">
      <c r="F18518" s="44"/>
    </row>
    <row r="18519" spans="6:6" x14ac:dyDescent="0.25">
      <c r="F18519" s="44"/>
    </row>
    <row r="18520" spans="6:6" x14ac:dyDescent="0.25">
      <c r="F18520" s="44"/>
    </row>
    <row r="18521" spans="6:6" x14ac:dyDescent="0.25">
      <c r="F18521" s="44"/>
    </row>
    <row r="18522" spans="6:6" x14ac:dyDescent="0.25">
      <c r="F18522" s="44"/>
    </row>
    <row r="18523" spans="6:6" x14ac:dyDescent="0.25">
      <c r="F18523" s="44"/>
    </row>
    <row r="18524" spans="6:6" x14ac:dyDescent="0.25">
      <c r="F18524" s="44"/>
    </row>
    <row r="18525" spans="6:6" x14ac:dyDescent="0.25">
      <c r="F18525" s="44"/>
    </row>
    <row r="18526" spans="6:6" x14ac:dyDescent="0.25">
      <c r="F18526" s="44"/>
    </row>
    <row r="18527" spans="6:6" x14ac:dyDescent="0.25">
      <c r="F18527" s="44"/>
    </row>
    <row r="18528" spans="6:6" x14ac:dyDescent="0.25">
      <c r="F18528" s="44"/>
    </row>
    <row r="18529" spans="6:6" x14ac:dyDescent="0.25">
      <c r="F18529" s="44"/>
    </row>
    <row r="18530" spans="6:6" x14ac:dyDescent="0.25">
      <c r="F18530" s="44"/>
    </row>
    <row r="18531" spans="6:6" x14ac:dyDescent="0.25">
      <c r="F18531" s="44"/>
    </row>
    <row r="18532" spans="6:6" x14ac:dyDescent="0.25">
      <c r="F18532" s="44"/>
    </row>
    <row r="18533" spans="6:6" x14ac:dyDescent="0.25">
      <c r="F18533" s="44"/>
    </row>
    <row r="18534" spans="6:6" x14ac:dyDescent="0.25">
      <c r="F18534" s="44"/>
    </row>
    <row r="18535" spans="6:6" x14ac:dyDescent="0.25">
      <c r="F18535" s="44"/>
    </row>
    <row r="18536" spans="6:6" x14ac:dyDescent="0.25">
      <c r="F18536" s="44"/>
    </row>
    <row r="18537" spans="6:6" x14ac:dyDescent="0.25">
      <c r="F18537" s="44"/>
    </row>
    <row r="18538" spans="6:6" x14ac:dyDescent="0.25">
      <c r="F18538" s="44"/>
    </row>
    <row r="18539" spans="6:6" x14ac:dyDescent="0.25">
      <c r="F18539" s="44"/>
    </row>
    <row r="18540" spans="6:6" x14ac:dyDescent="0.25">
      <c r="F18540" s="44"/>
    </row>
    <row r="18541" spans="6:6" x14ac:dyDescent="0.25">
      <c r="F18541" s="44"/>
    </row>
    <row r="18542" spans="6:6" x14ac:dyDescent="0.25">
      <c r="F18542" s="44"/>
    </row>
    <row r="18543" spans="6:6" x14ac:dyDescent="0.25">
      <c r="F18543" s="44"/>
    </row>
    <row r="18544" spans="6:6" x14ac:dyDescent="0.25">
      <c r="F18544" s="44"/>
    </row>
    <row r="18545" spans="6:6" x14ac:dyDescent="0.25">
      <c r="F18545" s="44"/>
    </row>
    <row r="18546" spans="6:6" x14ac:dyDescent="0.25">
      <c r="F18546" s="44"/>
    </row>
    <row r="18547" spans="6:6" x14ac:dyDescent="0.25">
      <c r="F18547" s="44"/>
    </row>
    <row r="18548" spans="6:6" x14ac:dyDescent="0.25">
      <c r="F18548" s="44"/>
    </row>
    <row r="18549" spans="6:6" x14ac:dyDescent="0.25">
      <c r="F18549" s="44"/>
    </row>
    <row r="18550" spans="6:6" x14ac:dyDescent="0.25">
      <c r="F18550" s="44"/>
    </row>
    <row r="18551" spans="6:6" x14ac:dyDescent="0.25">
      <c r="F18551" s="44"/>
    </row>
    <row r="18552" spans="6:6" x14ac:dyDescent="0.25">
      <c r="F18552" s="44"/>
    </row>
    <row r="18553" spans="6:6" x14ac:dyDescent="0.25">
      <c r="F18553" s="44"/>
    </row>
    <row r="18554" spans="6:6" x14ac:dyDescent="0.25">
      <c r="F18554" s="44"/>
    </row>
    <row r="18555" spans="6:6" x14ac:dyDescent="0.25">
      <c r="F18555" s="44"/>
    </row>
    <row r="18556" spans="6:6" x14ac:dyDescent="0.25">
      <c r="F18556" s="44"/>
    </row>
    <row r="18557" spans="6:6" x14ac:dyDescent="0.25">
      <c r="F18557" s="44"/>
    </row>
    <row r="18558" spans="6:6" x14ac:dyDescent="0.25">
      <c r="F18558" s="44"/>
    </row>
    <row r="18559" spans="6:6" x14ac:dyDescent="0.25">
      <c r="F18559" s="44"/>
    </row>
    <row r="18560" spans="6:6" x14ac:dyDescent="0.25">
      <c r="F18560" s="44"/>
    </row>
    <row r="18561" spans="6:6" x14ac:dyDescent="0.25">
      <c r="F18561" s="44"/>
    </row>
    <row r="18562" spans="6:6" x14ac:dyDescent="0.25">
      <c r="F18562" s="44"/>
    </row>
    <row r="18563" spans="6:6" x14ac:dyDescent="0.25">
      <c r="F18563" s="44"/>
    </row>
    <row r="18564" spans="6:6" x14ac:dyDescent="0.25">
      <c r="F18564" s="44"/>
    </row>
    <row r="18565" spans="6:6" x14ac:dyDescent="0.25">
      <c r="F18565" s="44"/>
    </row>
    <row r="18566" spans="6:6" x14ac:dyDescent="0.25">
      <c r="F18566" s="44"/>
    </row>
    <row r="18567" spans="6:6" x14ac:dyDescent="0.25">
      <c r="F18567" s="44"/>
    </row>
    <row r="18568" spans="6:6" x14ac:dyDescent="0.25">
      <c r="F18568" s="44"/>
    </row>
    <row r="18569" spans="6:6" x14ac:dyDescent="0.25">
      <c r="F18569" s="44"/>
    </row>
    <row r="18570" spans="6:6" x14ac:dyDescent="0.25">
      <c r="F18570" s="44"/>
    </row>
    <row r="18571" spans="6:6" x14ac:dyDescent="0.25">
      <c r="F18571" s="44"/>
    </row>
    <row r="18572" spans="6:6" x14ac:dyDescent="0.25">
      <c r="F18572" s="44"/>
    </row>
    <row r="18573" spans="6:6" x14ac:dyDescent="0.25">
      <c r="F18573" s="44"/>
    </row>
    <row r="18574" spans="6:6" x14ac:dyDescent="0.25">
      <c r="F18574" s="44"/>
    </row>
    <row r="18575" spans="6:6" x14ac:dyDescent="0.25">
      <c r="F18575" s="44"/>
    </row>
    <row r="18576" spans="6:6" x14ac:dyDescent="0.25">
      <c r="F18576" s="44"/>
    </row>
    <row r="18577" spans="6:6" x14ac:dyDescent="0.25">
      <c r="F18577" s="44"/>
    </row>
    <row r="18578" spans="6:6" x14ac:dyDescent="0.25">
      <c r="F18578" s="44"/>
    </row>
    <row r="18579" spans="6:6" x14ac:dyDescent="0.25">
      <c r="F18579" s="44"/>
    </row>
    <row r="18580" spans="6:6" x14ac:dyDescent="0.25">
      <c r="F18580" s="44"/>
    </row>
    <row r="18581" spans="6:6" x14ac:dyDescent="0.25">
      <c r="F18581" s="44"/>
    </row>
    <row r="18582" spans="6:6" x14ac:dyDescent="0.25">
      <c r="F18582" s="44"/>
    </row>
    <row r="18583" spans="6:6" x14ac:dyDescent="0.25">
      <c r="F18583" s="44"/>
    </row>
    <row r="18584" spans="6:6" x14ac:dyDescent="0.25">
      <c r="F18584" s="44"/>
    </row>
    <row r="18585" spans="6:6" x14ac:dyDescent="0.25">
      <c r="F18585" s="44"/>
    </row>
    <row r="18586" spans="6:6" x14ac:dyDescent="0.25">
      <c r="F18586" s="44"/>
    </row>
    <row r="18587" spans="6:6" x14ac:dyDescent="0.25">
      <c r="F18587" s="44"/>
    </row>
    <row r="18588" spans="6:6" x14ac:dyDescent="0.25">
      <c r="F18588" s="44"/>
    </row>
    <row r="18589" spans="6:6" x14ac:dyDescent="0.25">
      <c r="F18589" s="44"/>
    </row>
    <row r="18590" spans="6:6" x14ac:dyDescent="0.25">
      <c r="F18590" s="44"/>
    </row>
    <row r="18591" spans="6:6" x14ac:dyDescent="0.25">
      <c r="F18591" s="44"/>
    </row>
    <row r="18592" spans="6:6" x14ac:dyDescent="0.25">
      <c r="F18592" s="44"/>
    </row>
    <row r="18593" spans="6:6" x14ac:dyDescent="0.25">
      <c r="F18593" s="44"/>
    </row>
    <row r="18594" spans="6:6" x14ac:dyDescent="0.25">
      <c r="F18594" s="44"/>
    </row>
    <row r="18595" spans="6:6" x14ac:dyDescent="0.25">
      <c r="F18595" s="44"/>
    </row>
    <row r="18596" spans="6:6" x14ac:dyDescent="0.25">
      <c r="F18596" s="44"/>
    </row>
    <row r="18597" spans="6:6" x14ac:dyDescent="0.25">
      <c r="F18597" s="44"/>
    </row>
    <row r="18598" spans="6:6" x14ac:dyDescent="0.25">
      <c r="F18598" s="44"/>
    </row>
    <row r="18599" spans="6:6" x14ac:dyDescent="0.25">
      <c r="F18599" s="44"/>
    </row>
    <row r="18600" spans="6:6" x14ac:dyDescent="0.25">
      <c r="F18600" s="44"/>
    </row>
    <row r="18601" spans="6:6" x14ac:dyDescent="0.25">
      <c r="F18601" s="44"/>
    </row>
    <row r="18602" spans="6:6" x14ac:dyDescent="0.25">
      <c r="F18602" s="44"/>
    </row>
    <row r="18603" spans="6:6" x14ac:dyDescent="0.25">
      <c r="F18603" s="44"/>
    </row>
    <row r="18604" spans="6:6" x14ac:dyDescent="0.25">
      <c r="F18604" s="44"/>
    </row>
    <row r="18605" spans="6:6" x14ac:dyDescent="0.25">
      <c r="F18605" s="44"/>
    </row>
    <row r="18606" spans="6:6" x14ac:dyDescent="0.25">
      <c r="F18606" s="44"/>
    </row>
    <row r="18607" spans="6:6" x14ac:dyDescent="0.25">
      <c r="F18607" s="44"/>
    </row>
    <row r="18608" spans="6:6" x14ac:dyDescent="0.25">
      <c r="F18608" s="44"/>
    </row>
    <row r="18609" spans="6:6" x14ac:dyDescent="0.25">
      <c r="F18609" s="44"/>
    </row>
    <row r="18610" spans="6:6" x14ac:dyDescent="0.25">
      <c r="F18610" s="44"/>
    </row>
    <row r="18611" spans="6:6" x14ac:dyDescent="0.25">
      <c r="F18611" s="44"/>
    </row>
    <row r="18612" spans="6:6" x14ac:dyDescent="0.25">
      <c r="F18612" s="44"/>
    </row>
    <row r="18613" spans="6:6" x14ac:dyDescent="0.25">
      <c r="F18613" s="44"/>
    </row>
    <row r="18614" spans="6:6" x14ac:dyDescent="0.25">
      <c r="F18614" s="44"/>
    </row>
    <row r="18615" spans="6:6" x14ac:dyDescent="0.25">
      <c r="F18615" s="44"/>
    </row>
    <row r="18616" spans="6:6" x14ac:dyDescent="0.25">
      <c r="F18616" s="44"/>
    </row>
    <row r="18617" spans="6:6" x14ac:dyDescent="0.25">
      <c r="F18617" s="44"/>
    </row>
    <row r="18618" spans="6:6" x14ac:dyDescent="0.25">
      <c r="F18618" s="44"/>
    </row>
    <row r="18619" spans="6:6" x14ac:dyDescent="0.25">
      <c r="F18619" s="44"/>
    </row>
    <row r="18620" spans="6:6" x14ac:dyDescent="0.25">
      <c r="F18620" s="44"/>
    </row>
    <row r="18621" spans="6:6" x14ac:dyDescent="0.25">
      <c r="F18621" s="44"/>
    </row>
    <row r="18622" spans="6:6" x14ac:dyDescent="0.25">
      <c r="F18622" s="44"/>
    </row>
    <row r="18623" spans="6:6" x14ac:dyDescent="0.25">
      <c r="F18623" s="44"/>
    </row>
    <row r="18624" spans="6:6" x14ac:dyDescent="0.25">
      <c r="F18624" s="44"/>
    </row>
    <row r="18625" spans="6:6" x14ac:dyDescent="0.25">
      <c r="F18625" s="44"/>
    </row>
    <row r="18626" spans="6:6" x14ac:dyDescent="0.25">
      <c r="F18626" s="44"/>
    </row>
    <row r="18627" spans="6:6" x14ac:dyDescent="0.25">
      <c r="F18627" s="44"/>
    </row>
    <row r="18628" spans="6:6" x14ac:dyDescent="0.25">
      <c r="F18628" s="44"/>
    </row>
    <row r="18629" spans="6:6" x14ac:dyDescent="0.25">
      <c r="F18629" s="44"/>
    </row>
    <row r="18630" spans="6:6" x14ac:dyDescent="0.25">
      <c r="F18630" s="44"/>
    </row>
    <row r="18631" spans="6:6" x14ac:dyDescent="0.25">
      <c r="F18631" s="44"/>
    </row>
    <row r="18632" spans="6:6" x14ac:dyDescent="0.25">
      <c r="F18632" s="44"/>
    </row>
    <row r="18633" spans="6:6" x14ac:dyDescent="0.25">
      <c r="F18633" s="44"/>
    </row>
    <row r="18634" spans="6:6" x14ac:dyDescent="0.25">
      <c r="F18634" s="44"/>
    </row>
    <row r="18635" spans="6:6" x14ac:dyDescent="0.25">
      <c r="F18635" s="44"/>
    </row>
    <row r="18636" spans="6:6" x14ac:dyDescent="0.25">
      <c r="F18636" s="44"/>
    </row>
    <row r="18637" spans="6:6" x14ac:dyDescent="0.25">
      <c r="F18637" s="44"/>
    </row>
    <row r="18638" spans="6:6" x14ac:dyDescent="0.25">
      <c r="F18638" s="44"/>
    </row>
    <row r="18639" spans="6:6" x14ac:dyDescent="0.25">
      <c r="F18639" s="44"/>
    </row>
    <row r="18640" spans="6:6" x14ac:dyDescent="0.25">
      <c r="F18640" s="44"/>
    </row>
    <row r="18641" spans="6:6" x14ac:dyDescent="0.25">
      <c r="F18641" s="44"/>
    </row>
    <row r="18642" spans="6:6" x14ac:dyDescent="0.25">
      <c r="F18642" s="44"/>
    </row>
    <row r="18643" spans="6:6" x14ac:dyDescent="0.25">
      <c r="F18643" s="44"/>
    </row>
    <row r="18644" spans="6:6" x14ac:dyDescent="0.25">
      <c r="F18644" s="44"/>
    </row>
    <row r="18645" spans="6:6" x14ac:dyDescent="0.25">
      <c r="F18645" s="44"/>
    </row>
    <row r="18646" spans="6:6" x14ac:dyDescent="0.25">
      <c r="F18646" s="44"/>
    </row>
    <row r="18647" spans="6:6" x14ac:dyDescent="0.25">
      <c r="F18647" s="44"/>
    </row>
    <row r="18648" spans="6:6" x14ac:dyDescent="0.25">
      <c r="F18648" s="44"/>
    </row>
    <row r="18649" spans="6:6" x14ac:dyDescent="0.25">
      <c r="F18649" s="44"/>
    </row>
    <row r="18650" spans="6:6" x14ac:dyDescent="0.25">
      <c r="F18650" s="44"/>
    </row>
    <row r="18651" spans="6:6" x14ac:dyDescent="0.25">
      <c r="F18651" s="44"/>
    </row>
    <row r="18652" spans="6:6" x14ac:dyDescent="0.25">
      <c r="F18652" s="44"/>
    </row>
    <row r="18653" spans="6:6" x14ac:dyDescent="0.25">
      <c r="F18653" s="44"/>
    </row>
    <row r="18654" spans="6:6" x14ac:dyDescent="0.25">
      <c r="F18654" s="44"/>
    </row>
    <row r="18655" spans="6:6" x14ac:dyDescent="0.25">
      <c r="F18655" s="44"/>
    </row>
    <row r="18656" spans="6:6" x14ac:dyDescent="0.25">
      <c r="F18656" s="44"/>
    </row>
    <row r="18657" spans="6:6" x14ac:dyDescent="0.25">
      <c r="F18657" s="44"/>
    </row>
    <row r="18658" spans="6:6" x14ac:dyDescent="0.25">
      <c r="F18658" s="44"/>
    </row>
    <row r="18659" spans="6:6" x14ac:dyDescent="0.25">
      <c r="F18659" s="44"/>
    </row>
    <row r="18660" spans="6:6" x14ac:dyDescent="0.25">
      <c r="F18660" s="44"/>
    </row>
    <row r="18661" spans="6:6" x14ac:dyDescent="0.25">
      <c r="F18661" s="44"/>
    </row>
    <row r="18662" spans="6:6" x14ac:dyDescent="0.25">
      <c r="F18662" s="44"/>
    </row>
    <row r="18663" spans="6:6" x14ac:dyDescent="0.25">
      <c r="F18663" s="44"/>
    </row>
    <row r="18664" spans="6:6" x14ac:dyDescent="0.25">
      <c r="F18664" s="44"/>
    </row>
    <row r="18665" spans="6:6" x14ac:dyDescent="0.25">
      <c r="F18665" s="44"/>
    </row>
    <row r="18666" spans="6:6" x14ac:dyDescent="0.25">
      <c r="F18666" s="44"/>
    </row>
    <row r="18667" spans="6:6" x14ac:dyDescent="0.25">
      <c r="F18667" s="44"/>
    </row>
    <row r="18668" spans="6:6" x14ac:dyDescent="0.25">
      <c r="F18668" s="44"/>
    </row>
    <row r="18669" spans="6:6" x14ac:dyDescent="0.25">
      <c r="F18669" s="44"/>
    </row>
    <row r="18670" spans="6:6" x14ac:dyDescent="0.25">
      <c r="F18670" s="44"/>
    </row>
    <row r="18671" spans="6:6" x14ac:dyDescent="0.25">
      <c r="F18671" s="44"/>
    </row>
    <row r="18672" spans="6:6" x14ac:dyDescent="0.25">
      <c r="F18672" s="44"/>
    </row>
    <row r="18673" spans="6:6" x14ac:dyDescent="0.25">
      <c r="F18673" s="44"/>
    </row>
    <row r="18674" spans="6:6" x14ac:dyDescent="0.25">
      <c r="F18674" s="44"/>
    </row>
    <row r="18675" spans="6:6" x14ac:dyDescent="0.25">
      <c r="F18675" s="44"/>
    </row>
    <row r="18676" spans="6:6" x14ac:dyDescent="0.25">
      <c r="F18676" s="44"/>
    </row>
    <row r="18677" spans="6:6" x14ac:dyDescent="0.25">
      <c r="F18677" s="44"/>
    </row>
    <row r="18678" spans="6:6" x14ac:dyDescent="0.25">
      <c r="F18678" s="44"/>
    </row>
    <row r="18679" spans="6:6" x14ac:dyDescent="0.25">
      <c r="F18679" s="44"/>
    </row>
    <row r="18680" spans="6:6" x14ac:dyDescent="0.25">
      <c r="F18680" s="44"/>
    </row>
    <row r="18681" spans="6:6" x14ac:dyDescent="0.25">
      <c r="F18681" s="44"/>
    </row>
    <row r="18682" spans="6:6" x14ac:dyDescent="0.25">
      <c r="F18682" s="44"/>
    </row>
    <row r="18683" spans="6:6" x14ac:dyDescent="0.25">
      <c r="F18683" s="44"/>
    </row>
    <row r="18684" spans="6:6" x14ac:dyDescent="0.25">
      <c r="F18684" s="44"/>
    </row>
    <row r="18685" spans="6:6" x14ac:dyDescent="0.25">
      <c r="F18685" s="44"/>
    </row>
    <row r="18686" spans="6:6" x14ac:dyDescent="0.25">
      <c r="F18686" s="44"/>
    </row>
    <row r="18687" spans="6:6" x14ac:dyDescent="0.25">
      <c r="F18687" s="44"/>
    </row>
    <row r="18688" spans="6:6" x14ac:dyDescent="0.25">
      <c r="F18688" s="44"/>
    </row>
    <row r="18689" spans="6:6" x14ac:dyDescent="0.25">
      <c r="F18689" s="44"/>
    </row>
    <row r="18690" spans="6:6" x14ac:dyDescent="0.25">
      <c r="F18690" s="44"/>
    </row>
    <row r="18691" spans="6:6" x14ac:dyDescent="0.25">
      <c r="F18691" s="44"/>
    </row>
    <row r="18692" spans="6:6" x14ac:dyDescent="0.25">
      <c r="F18692" s="44"/>
    </row>
    <row r="18693" spans="6:6" x14ac:dyDescent="0.25">
      <c r="F18693" s="44"/>
    </row>
    <row r="18694" spans="6:6" x14ac:dyDescent="0.25">
      <c r="F18694" s="44"/>
    </row>
    <row r="18695" spans="6:6" x14ac:dyDescent="0.25">
      <c r="F18695" s="44"/>
    </row>
    <row r="18696" spans="6:6" x14ac:dyDescent="0.25">
      <c r="F18696" s="44"/>
    </row>
    <row r="18697" spans="6:6" x14ac:dyDescent="0.25">
      <c r="F18697" s="44"/>
    </row>
    <row r="18698" spans="6:6" x14ac:dyDescent="0.25">
      <c r="F18698" s="44"/>
    </row>
    <row r="18699" spans="6:6" x14ac:dyDescent="0.25">
      <c r="F18699" s="44"/>
    </row>
    <row r="18700" spans="6:6" x14ac:dyDescent="0.25">
      <c r="F18700" s="44"/>
    </row>
    <row r="18701" spans="6:6" x14ac:dyDescent="0.25">
      <c r="F18701" s="44"/>
    </row>
    <row r="18702" spans="6:6" x14ac:dyDescent="0.25">
      <c r="F18702" s="44"/>
    </row>
    <row r="18703" spans="6:6" x14ac:dyDescent="0.25">
      <c r="F18703" s="44"/>
    </row>
    <row r="18704" spans="6:6" x14ac:dyDescent="0.25">
      <c r="F18704" s="44"/>
    </row>
    <row r="18705" spans="6:6" x14ac:dyDescent="0.25">
      <c r="F18705" s="44"/>
    </row>
    <row r="18706" spans="6:6" x14ac:dyDescent="0.25">
      <c r="F18706" s="44"/>
    </row>
    <row r="18707" spans="6:6" x14ac:dyDescent="0.25">
      <c r="F18707" s="44"/>
    </row>
    <row r="18708" spans="6:6" x14ac:dyDescent="0.25">
      <c r="F18708" s="44"/>
    </row>
    <row r="18709" spans="6:6" x14ac:dyDescent="0.25">
      <c r="F18709" s="44"/>
    </row>
    <row r="18710" spans="6:6" x14ac:dyDescent="0.25">
      <c r="F18710" s="44"/>
    </row>
    <row r="18711" spans="6:6" x14ac:dyDescent="0.25">
      <c r="F18711" s="44"/>
    </row>
    <row r="18712" spans="6:6" x14ac:dyDescent="0.25">
      <c r="F18712" s="44"/>
    </row>
    <row r="18713" spans="6:6" x14ac:dyDescent="0.25">
      <c r="F18713" s="44"/>
    </row>
    <row r="18714" spans="6:6" x14ac:dyDescent="0.25">
      <c r="F18714" s="44"/>
    </row>
    <row r="18715" spans="6:6" x14ac:dyDescent="0.25">
      <c r="F18715" s="44"/>
    </row>
    <row r="18716" spans="6:6" x14ac:dyDescent="0.25">
      <c r="F18716" s="44"/>
    </row>
    <row r="18717" spans="6:6" x14ac:dyDescent="0.25">
      <c r="F18717" s="44"/>
    </row>
    <row r="18718" spans="6:6" x14ac:dyDescent="0.25">
      <c r="F18718" s="44"/>
    </row>
    <row r="18719" spans="6:6" x14ac:dyDescent="0.25">
      <c r="F18719" s="44"/>
    </row>
    <row r="18720" spans="6:6" x14ac:dyDescent="0.25">
      <c r="F18720" s="44"/>
    </row>
    <row r="18721" spans="6:6" x14ac:dyDescent="0.25">
      <c r="F18721" s="44"/>
    </row>
    <row r="18722" spans="6:6" x14ac:dyDescent="0.25">
      <c r="F18722" s="44"/>
    </row>
    <row r="18723" spans="6:6" x14ac:dyDescent="0.25">
      <c r="F18723" s="44"/>
    </row>
    <row r="18724" spans="6:6" x14ac:dyDescent="0.25">
      <c r="F18724" s="44"/>
    </row>
    <row r="18725" spans="6:6" x14ac:dyDescent="0.25">
      <c r="F18725" s="44"/>
    </row>
    <row r="18726" spans="6:6" x14ac:dyDescent="0.25">
      <c r="F18726" s="44"/>
    </row>
    <row r="18727" spans="6:6" x14ac:dyDescent="0.25">
      <c r="F18727" s="44"/>
    </row>
    <row r="18728" spans="6:6" x14ac:dyDescent="0.25">
      <c r="F18728" s="44"/>
    </row>
    <row r="18729" spans="6:6" x14ac:dyDescent="0.25">
      <c r="F18729" s="44"/>
    </row>
    <row r="18730" spans="6:6" x14ac:dyDescent="0.25">
      <c r="F18730" s="44"/>
    </row>
    <row r="18731" spans="6:6" x14ac:dyDescent="0.25">
      <c r="F18731" s="44"/>
    </row>
    <row r="18732" spans="6:6" x14ac:dyDescent="0.25">
      <c r="F18732" s="44"/>
    </row>
    <row r="18733" spans="6:6" x14ac:dyDescent="0.25">
      <c r="F18733" s="44"/>
    </row>
    <row r="18734" spans="6:6" x14ac:dyDescent="0.25">
      <c r="F18734" s="44"/>
    </row>
    <row r="18735" spans="6:6" x14ac:dyDescent="0.25">
      <c r="F18735" s="44"/>
    </row>
    <row r="18736" spans="6:6" x14ac:dyDescent="0.25">
      <c r="F18736" s="44"/>
    </row>
    <row r="18737" spans="6:6" x14ac:dyDescent="0.25">
      <c r="F18737" s="44"/>
    </row>
    <row r="18738" spans="6:6" x14ac:dyDescent="0.25">
      <c r="F18738" s="44"/>
    </row>
    <row r="18739" spans="6:6" x14ac:dyDescent="0.25">
      <c r="F18739" s="44"/>
    </row>
    <row r="18740" spans="6:6" x14ac:dyDescent="0.25">
      <c r="F18740" s="44"/>
    </row>
    <row r="18741" spans="6:6" x14ac:dyDescent="0.25">
      <c r="F18741" s="44"/>
    </row>
    <row r="18742" spans="6:6" x14ac:dyDescent="0.25">
      <c r="F18742" s="44"/>
    </row>
    <row r="18743" spans="6:6" x14ac:dyDescent="0.25">
      <c r="F18743" s="44"/>
    </row>
    <row r="18744" spans="6:6" x14ac:dyDescent="0.25">
      <c r="F18744" s="44"/>
    </row>
    <row r="18745" spans="6:6" x14ac:dyDescent="0.25">
      <c r="F18745" s="44"/>
    </row>
    <row r="18746" spans="6:6" x14ac:dyDescent="0.25">
      <c r="F18746" s="44"/>
    </row>
    <row r="18747" spans="6:6" x14ac:dyDescent="0.25">
      <c r="F18747" s="44"/>
    </row>
    <row r="18748" spans="6:6" x14ac:dyDescent="0.25">
      <c r="F18748" s="44"/>
    </row>
    <row r="18749" spans="6:6" x14ac:dyDescent="0.25">
      <c r="F18749" s="44"/>
    </row>
    <row r="18750" spans="6:6" x14ac:dyDescent="0.25">
      <c r="F18750" s="44"/>
    </row>
    <row r="18751" spans="6:6" x14ac:dyDescent="0.25">
      <c r="F18751" s="44"/>
    </row>
    <row r="18752" spans="6:6" x14ac:dyDescent="0.25">
      <c r="F18752" s="44"/>
    </row>
    <row r="18753" spans="6:6" x14ac:dyDescent="0.25">
      <c r="F18753" s="44"/>
    </row>
    <row r="18754" spans="6:6" x14ac:dyDescent="0.25">
      <c r="F18754" s="44"/>
    </row>
    <row r="18755" spans="6:6" x14ac:dyDescent="0.25">
      <c r="F18755" s="44"/>
    </row>
    <row r="18756" spans="6:6" x14ac:dyDescent="0.25">
      <c r="F18756" s="44"/>
    </row>
    <row r="18757" spans="6:6" x14ac:dyDescent="0.25">
      <c r="F18757" s="44"/>
    </row>
    <row r="18758" spans="6:6" x14ac:dyDescent="0.25">
      <c r="F18758" s="44"/>
    </row>
    <row r="18759" spans="6:6" x14ac:dyDescent="0.25">
      <c r="F18759" s="44"/>
    </row>
    <row r="18760" spans="6:6" x14ac:dyDescent="0.25">
      <c r="F18760" s="44"/>
    </row>
    <row r="18761" spans="6:6" x14ac:dyDescent="0.25">
      <c r="F18761" s="44"/>
    </row>
    <row r="18762" spans="6:6" x14ac:dyDescent="0.25">
      <c r="F18762" s="44"/>
    </row>
    <row r="18763" spans="6:6" x14ac:dyDescent="0.25">
      <c r="F18763" s="44"/>
    </row>
    <row r="18764" spans="6:6" x14ac:dyDescent="0.25">
      <c r="F18764" s="44"/>
    </row>
    <row r="18765" spans="6:6" x14ac:dyDescent="0.25">
      <c r="F18765" s="44"/>
    </row>
    <row r="18766" spans="6:6" x14ac:dyDescent="0.25">
      <c r="F18766" s="44"/>
    </row>
    <row r="18767" spans="6:6" x14ac:dyDescent="0.25">
      <c r="F18767" s="44"/>
    </row>
    <row r="18768" spans="6:6" x14ac:dyDescent="0.25">
      <c r="F18768" s="44"/>
    </row>
    <row r="18769" spans="6:6" x14ac:dyDescent="0.25">
      <c r="F18769" s="44"/>
    </row>
    <row r="18770" spans="6:6" x14ac:dyDescent="0.25">
      <c r="F18770" s="44"/>
    </row>
    <row r="18771" spans="6:6" x14ac:dyDescent="0.25">
      <c r="F18771" s="44"/>
    </row>
    <row r="18772" spans="6:6" x14ac:dyDescent="0.25">
      <c r="F18772" s="44"/>
    </row>
    <row r="18773" spans="6:6" x14ac:dyDescent="0.25">
      <c r="F18773" s="44"/>
    </row>
    <row r="18774" spans="6:6" x14ac:dyDescent="0.25">
      <c r="F18774" s="44"/>
    </row>
    <row r="18775" spans="6:6" x14ac:dyDescent="0.25">
      <c r="F18775" s="44"/>
    </row>
    <row r="18776" spans="6:6" x14ac:dyDescent="0.25">
      <c r="F18776" s="44"/>
    </row>
    <row r="18777" spans="6:6" x14ac:dyDescent="0.25">
      <c r="F18777" s="44"/>
    </row>
    <row r="18778" spans="6:6" x14ac:dyDescent="0.25">
      <c r="F18778" s="44"/>
    </row>
    <row r="18779" spans="6:6" x14ac:dyDescent="0.25">
      <c r="F18779" s="44"/>
    </row>
    <row r="18780" spans="6:6" x14ac:dyDescent="0.25">
      <c r="F18780" s="44"/>
    </row>
    <row r="18781" spans="6:6" x14ac:dyDescent="0.25">
      <c r="F18781" s="44"/>
    </row>
    <row r="18782" spans="6:6" x14ac:dyDescent="0.25">
      <c r="F18782" s="44"/>
    </row>
    <row r="18783" spans="6:6" x14ac:dyDescent="0.25">
      <c r="F18783" s="44"/>
    </row>
    <row r="18784" spans="6:6" x14ac:dyDescent="0.25">
      <c r="F18784" s="44"/>
    </row>
    <row r="18785" spans="6:6" x14ac:dyDescent="0.25">
      <c r="F18785" s="44"/>
    </row>
    <row r="18786" spans="6:6" x14ac:dyDescent="0.25">
      <c r="F18786" s="44"/>
    </row>
    <row r="18787" spans="6:6" x14ac:dyDescent="0.25">
      <c r="F18787" s="44"/>
    </row>
    <row r="18788" spans="6:6" x14ac:dyDescent="0.25">
      <c r="F18788" s="44"/>
    </row>
    <row r="18789" spans="6:6" x14ac:dyDescent="0.25">
      <c r="F18789" s="44"/>
    </row>
    <row r="18790" spans="6:6" x14ac:dyDescent="0.25">
      <c r="F18790" s="44"/>
    </row>
    <row r="18791" spans="6:6" x14ac:dyDescent="0.25">
      <c r="F18791" s="44"/>
    </row>
    <row r="18792" spans="6:6" x14ac:dyDescent="0.25">
      <c r="F18792" s="44"/>
    </row>
    <row r="18793" spans="6:6" x14ac:dyDescent="0.25">
      <c r="F18793" s="44"/>
    </row>
    <row r="18794" spans="6:6" x14ac:dyDescent="0.25">
      <c r="F18794" s="44"/>
    </row>
    <row r="18795" spans="6:6" x14ac:dyDescent="0.25">
      <c r="F18795" s="44"/>
    </row>
    <row r="18796" spans="6:6" x14ac:dyDescent="0.25">
      <c r="F18796" s="44"/>
    </row>
    <row r="18797" spans="6:6" x14ac:dyDescent="0.25">
      <c r="F18797" s="44"/>
    </row>
    <row r="18798" spans="6:6" x14ac:dyDescent="0.25">
      <c r="F18798" s="44"/>
    </row>
    <row r="18799" spans="6:6" x14ac:dyDescent="0.25">
      <c r="F18799" s="44"/>
    </row>
    <row r="18800" spans="6:6" x14ac:dyDescent="0.25">
      <c r="F18800" s="44"/>
    </row>
    <row r="18801" spans="6:6" x14ac:dyDescent="0.25">
      <c r="F18801" s="44"/>
    </row>
    <row r="18802" spans="6:6" x14ac:dyDescent="0.25">
      <c r="F18802" s="44"/>
    </row>
    <row r="18803" spans="6:6" x14ac:dyDescent="0.25">
      <c r="F18803" s="44"/>
    </row>
    <row r="18804" spans="6:6" x14ac:dyDescent="0.25">
      <c r="F18804" s="44"/>
    </row>
    <row r="18805" spans="6:6" x14ac:dyDescent="0.25">
      <c r="F18805" s="44"/>
    </row>
    <row r="18806" spans="6:6" x14ac:dyDescent="0.25">
      <c r="F18806" s="44"/>
    </row>
    <row r="18807" spans="6:6" x14ac:dyDescent="0.25">
      <c r="F18807" s="44"/>
    </row>
    <row r="18808" spans="6:6" x14ac:dyDescent="0.25">
      <c r="F18808" s="44"/>
    </row>
    <row r="18809" spans="6:6" x14ac:dyDescent="0.25">
      <c r="F18809" s="44"/>
    </row>
    <row r="18810" spans="6:6" x14ac:dyDescent="0.25">
      <c r="F18810" s="44"/>
    </row>
    <row r="18811" spans="6:6" x14ac:dyDescent="0.25">
      <c r="F18811" s="44"/>
    </row>
    <row r="18812" spans="6:6" x14ac:dyDescent="0.25">
      <c r="F18812" s="44"/>
    </row>
    <row r="18813" spans="6:6" x14ac:dyDescent="0.25">
      <c r="F18813" s="44"/>
    </row>
    <row r="18814" spans="6:6" x14ac:dyDescent="0.25">
      <c r="F18814" s="44"/>
    </row>
    <row r="18815" spans="6:6" x14ac:dyDescent="0.25">
      <c r="F18815" s="44"/>
    </row>
    <row r="18816" spans="6:6" x14ac:dyDescent="0.25">
      <c r="F18816" s="44"/>
    </row>
    <row r="18817" spans="6:6" x14ac:dyDescent="0.25">
      <c r="F18817" s="44"/>
    </row>
    <row r="18818" spans="6:6" x14ac:dyDescent="0.25">
      <c r="F18818" s="44"/>
    </row>
    <row r="18819" spans="6:6" x14ac:dyDescent="0.25">
      <c r="F18819" s="44"/>
    </row>
    <row r="18820" spans="6:6" x14ac:dyDescent="0.25">
      <c r="F18820" s="44"/>
    </row>
    <row r="18821" spans="6:6" x14ac:dyDescent="0.25">
      <c r="F18821" s="44"/>
    </row>
    <row r="18822" spans="6:6" x14ac:dyDescent="0.25">
      <c r="F18822" s="44"/>
    </row>
    <row r="18823" spans="6:6" x14ac:dyDescent="0.25">
      <c r="F18823" s="44"/>
    </row>
    <row r="18824" spans="6:6" x14ac:dyDescent="0.25">
      <c r="F18824" s="44"/>
    </row>
    <row r="18825" spans="6:6" x14ac:dyDescent="0.25">
      <c r="F18825" s="44"/>
    </row>
    <row r="18826" spans="6:6" x14ac:dyDescent="0.25">
      <c r="F18826" s="44"/>
    </row>
    <row r="18827" spans="6:6" x14ac:dyDescent="0.25">
      <c r="F18827" s="44"/>
    </row>
    <row r="18828" spans="6:6" x14ac:dyDescent="0.25">
      <c r="F18828" s="44"/>
    </row>
    <row r="18829" spans="6:6" x14ac:dyDescent="0.25">
      <c r="F18829" s="44"/>
    </row>
    <row r="18830" spans="6:6" x14ac:dyDescent="0.25">
      <c r="F18830" s="44"/>
    </row>
    <row r="18831" spans="6:6" x14ac:dyDescent="0.25">
      <c r="F18831" s="44"/>
    </row>
    <row r="18832" spans="6:6" x14ac:dyDescent="0.25">
      <c r="F18832" s="44"/>
    </row>
    <row r="18833" spans="6:6" x14ac:dyDescent="0.25">
      <c r="F18833" s="44"/>
    </row>
    <row r="18834" spans="6:6" x14ac:dyDescent="0.25">
      <c r="F18834" s="44"/>
    </row>
    <row r="18835" spans="6:6" x14ac:dyDescent="0.25">
      <c r="F18835" s="44"/>
    </row>
    <row r="18836" spans="6:6" x14ac:dyDescent="0.25">
      <c r="F18836" s="44"/>
    </row>
    <row r="18837" spans="6:6" x14ac:dyDescent="0.25">
      <c r="F18837" s="44"/>
    </row>
    <row r="18838" spans="6:6" x14ac:dyDescent="0.25">
      <c r="F18838" s="44"/>
    </row>
    <row r="18839" spans="6:6" x14ac:dyDescent="0.25">
      <c r="F18839" s="44"/>
    </row>
    <row r="18840" spans="6:6" x14ac:dyDescent="0.25">
      <c r="F18840" s="44"/>
    </row>
    <row r="18841" spans="6:6" x14ac:dyDescent="0.25">
      <c r="F18841" s="44"/>
    </row>
    <row r="18842" spans="6:6" x14ac:dyDescent="0.25">
      <c r="F18842" s="44"/>
    </row>
    <row r="18843" spans="6:6" x14ac:dyDescent="0.25">
      <c r="F18843" s="44"/>
    </row>
    <row r="18844" spans="6:6" x14ac:dyDescent="0.25">
      <c r="F18844" s="44"/>
    </row>
    <row r="18845" spans="6:6" x14ac:dyDescent="0.25">
      <c r="F18845" s="44"/>
    </row>
    <row r="18846" spans="6:6" x14ac:dyDescent="0.25">
      <c r="F18846" s="44"/>
    </row>
    <row r="18847" spans="6:6" x14ac:dyDescent="0.25">
      <c r="F18847" s="44"/>
    </row>
    <row r="18848" spans="6:6" x14ac:dyDescent="0.25">
      <c r="F18848" s="44"/>
    </row>
    <row r="18849" spans="6:6" x14ac:dyDescent="0.25">
      <c r="F18849" s="44"/>
    </row>
    <row r="18850" spans="6:6" x14ac:dyDescent="0.25">
      <c r="F18850" s="44"/>
    </row>
    <row r="18851" spans="6:6" x14ac:dyDescent="0.25">
      <c r="F18851" s="44"/>
    </row>
    <row r="18852" spans="6:6" x14ac:dyDescent="0.25">
      <c r="F18852" s="44"/>
    </row>
    <row r="18853" spans="6:6" x14ac:dyDescent="0.25">
      <c r="F18853" s="44"/>
    </row>
    <row r="18854" spans="6:6" x14ac:dyDescent="0.25">
      <c r="F18854" s="44"/>
    </row>
    <row r="18855" spans="6:6" x14ac:dyDescent="0.25">
      <c r="F18855" s="44"/>
    </row>
    <row r="18856" spans="6:6" x14ac:dyDescent="0.25">
      <c r="F18856" s="44"/>
    </row>
    <row r="18857" spans="6:6" x14ac:dyDescent="0.25">
      <c r="F18857" s="44"/>
    </row>
    <row r="18858" spans="6:6" x14ac:dyDescent="0.25">
      <c r="F18858" s="44"/>
    </row>
    <row r="18859" spans="6:6" x14ac:dyDescent="0.25">
      <c r="F18859" s="44"/>
    </row>
    <row r="18860" spans="6:6" x14ac:dyDescent="0.25">
      <c r="F18860" s="44"/>
    </row>
    <row r="18861" spans="6:6" x14ac:dyDescent="0.25">
      <c r="F18861" s="44"/>
    </row>
    <row r="18862" spans="6:6" x14ac:dyDescent="0.25">
      <c r="F18862" s="44"/>
    </row>
    <row r="18863" spans="6:6" x14ac:dyDescent="0.25">
      <c r="F18863" s="44"/>
    </row>
    <row r="18864" spans="6:6" x14ac:dyDescent="0.25">
      <c r="F18864" s="44"/>
    </row>
    <row r="18865" spans="6:6" x14ac:dyDescent="0.25">
      <c r="F18865" s="44"/>
    </row>
    <row r="18866" spans="6:6" x14ac:dyDescent="0.25">
      <c r="F18866" s="44"/>
    </row>
    <row r="18867" spans="6:6" x14ac:dyDescent="0.25">
      <c r="F18867" s="44"/>
    </row>
    <row r="18868" spans="6:6" x14ac:dyDescent="0.25">
      <c r="F18868" s="44"/>
    </row>
    <row r="18869" spans="6:6" x14ac:dyDescent="0.25">
      <c r="F18869" s="44"/>
    </row>
    <row r="18870" spans="6:6" x14ac:dyDescent="0.25">
      <c r="F18870" s="44"/>
    </row>
    <row r="18871" spans="6:6" x14ac:dyDescent="0.25">
      <c r="F18871" s="44"/>
    </row>
    <row r="18872" spans="6:6" x14ac:dyDescent="0.25">
      <c r="F18872" s="44"/>
    </row>
    <row r="18873" spans="6:6" x14ac:dyDescent="0.25">
      <c r="F18873" s="44"/>
    </row>
    <row r="18874" spans="6:6" x14ac:dyDescent="0.25">
      <c r="F18874" s="44"/>
    </row>
    <row r="18875" spans="6:6" x14ac:dyDescent="0.25">
      <c r="F18875" s="44"/>
    </row>
    <row r="18876" spans="6:6" x14ac:dyDescent="0.25">
      <c r="F18876" s="44"/>
    </row>
    <row r="18877" spans="6:6" x14ac:dyDescent="0.25">
      <c r="F18877" s="44"/>
    </row>
    <row r="18878" spans="6:6" x14ac:dyDescent="0.25">
      <c r="F18878" s="44"/>
    </row>
    <row r="18879" spans="6:6" x14ac:dyDescent="0.25">
      <c r="F18879" s="44"/>
    </row>
    <row r="18880" spans="6:6" x14ac:dyDescent="0.25">
      <c r="F18880" s="44"/>
    </row>
    <row r="18881" spans="6:6" x14ac:dyDescent="0.25">
      <c r="F18881" s="44"/>
    </row>
    <row r="18882" spans="6:6" x14ac:dyDescent="0.25">
      <c r="F18882" s="44"/>
    </row>
    <row r="18883" spans="6:6" x14ac:dyDescent="0.25">
      <c r="F18883" s="44"/>
    </row>
    <row r="18884" spans="6:6" x14ac:dyDescent="0.25">
      <c r="F18884" s="44"/>
    </row>
    <row r="18885" spans="6:6" x14ac:dyDescent="0.25">
      <c r="F18885" s="44"/>
    </row>
    <row r="18886" spans="6:6" x14ac:dyDescent="0.25">
      <c r="F18886" s="44"/>
    </row>
    <row r="18887" spans="6:6" x14ac:dyDescent="0.25">
      <c r="F18887" s="44"/>
    </row>
    <row r="18888" spans="6:6" x14ac:dyDescent="0.25">
      <c r="F18888" s="44"/>
    </row>
    <row r="18889" spans="6:6" x14ac:dyDescent="0.25">
      <c r="F18889" s="44"/>
    </row>
    <row r="18890" spans="6:6" x14ac:dyDescent="0.25">
      <c r="F18890" s="44"/>
    </row>
    <row r="18891" spans="6:6" x14ac:dyDescent="0.25">
      <c r="F18891" s="44"/>
    </row>
    <row r="18892" spans="6:6" x14ac:dyDescent="0.25">
      <c r="F18892" s="44"/>
    </row>
    <row r="18893" spans="6:6" x14ac:dyDescent="0.25">
      <c r="F18893" s="44"/>
    </row>
    <row r="18894" spans="6:6" x14ac:dyDescent="0.25">
      <c r="F18894" s="44"/>
    </row>
    <row r="18895" spans="6:6" x14ac:dyDescent="0.25">
      <c r="F18895" s="44"/>
    </row>
    <row r="18896" spans="6:6" x14ac:dyDescent="0.25">
      <c r="F18896" s="44"/>
    </row>
    <row r="18897" spans="6:6" x14ac:dyDescent="0.25">
      <c r="F18897" s="44"/>
    </row>
    <row r="18898" spans="6:6" x14ac:dyDescent="0.25">
      <c r="F18898" s="44"/>
    </row>
    <row r="18899" spans="6:6" x14ac:dyDescent="0.25">
      <c r="F18899" s="44"/>
    </row>
    <row r="18900" spans="6:6" x14ac:dyDescent="0.25">
      <c r="F18900" s="44"/>
    </row>
    <row r="18901" spans="6:6" x14ac:dyDescent="0.25">
      <c r="F18901" s="44"/>
    </row>
    <row r="18902" spans="6:6" x14ac:dyDescent="0.25">
      <c r="F18902" s="44"/>
    </row>
    <row r="18903" spans="6:6" x14ac:dyDescent="0.25">
      <c r="F18903" s="44"/>
    </row>
    <row r="18904" spans="6:6" x14ac:dyDescent="0.25">
      <c r="F18904" s="44"/>
    </row>
    <row r="18905" spans="6:6" x14ac:dyDescent="0.25">
      <c r="F18905" s="44"/>
    </row>
    <row r="18906" spans="6:6" x14ac:dyDescent="0.25">
      <c r="F18906" s="44"/>
    </row>
    <row r="18907" spans="6:6" x14ac:dyDescent="0.25">
      <c r="F18907" s="44"/>
    </row>
    <row r="18908" spans="6:6" x14ac:dyDescent="0.25">
      <c r="F18908" s="44"/>
    </row>
    <row r="18909" spans="6:6" x14ac:dyDescent="0.25">
      <c r="F18909" s="44"/>
    </row>
    <row r="18910" spans="6:6" x14ac:dyDescent="0.25">
      <c r="F18910" s="44"/>
    </row>
    <row r="18911" spans="6:6" x14ac:dyDescent="0.25">
      <c r="F18911" s="44"/>
    </row>
    <row r="18912" spans="6:6" x14ac:dyDescent="0.25">
      <c r="F18912" s="44"/>
    </row>
    <row r="18913" spans="6:6" x14ac:dyDescent="0.25">
      <c r="F18913" s="44"/>
    </row>
    <row r="18914" spans="6:6" x14ac:dyDescent="0.25">
      <c r="F18914" s="44"/>
    </row>
    <row r="18915" spans="6:6" x14ac:dyDescent="0.25">
      <c r="F18915" s="44"/>
    </row>
    <row r="18916" spans="6:6" x14ac:dyDescent="0.25">
      <c r="F18916" s="44"/>
    </row>
    <row r="18917" spans="6:6" x14ac:dyDescent="0.25">
      <c r="F18917" s="44"/>
    </row>
    <row r="18918" spans="6:6" x14ac:dyDescent="0.25">
      <c r="F18918" s="44"/>
    </row>
    <row r="18919" spans="6:6" x14ac:dyDescent="0.25">
      <c r="F18919" s="44"/>
    </row>
    <row r="18920" spans="6:6" x14ac:dyDescent="0.25">
      <c r="F18920" s="44"/>
    </row>
    <row r="18921" spans="6:6" x14ac:dyDescent="0.25">
      <c r="F18921" s="44"/>
    </row>
    <row r="18922" spans="6:6" x14ac:dyDescent="0.25">
      <c r="F18922" s="44"/>
    </row>
    <row r="18923" spans="6:6" x14ac:dyDescent="0.25">
      <c r="F18923" s="44"/>
    </row>
    <row r="18924" spans="6:6" x14ac:dyDescent="0.25">
      <c r="F18924" s="44"/>
    </row>
    <row r="18925" spans="6:6" x14ac:dyDescent="0.25">
      <c r="F18925" s="44"/>
    </row>
    <row r="18926" spans="6:6" x14ac:dyDescent="0.25">
      <c r="F18926" s="44"/>
    </row>
    <row r="18927" spans="6:6" x14ac:dyDescent="0.25">
      <c r="F18927" s="44"/>
    </row>
    <row r="18928" spans="6:6" x14ac:dyDescent="0.25">
      <c r="F18928" s="44"/>
    </row>
    <row r="18929" spans="6:6" x14ac:dyDescent="0.25">
      <c r="F18929" s="44"/>
    </row>
    <row r="18930" spans="6:6" x14ac:dyDescent="0.25">
      <c r="F18930" s="44"/>
    </row>
    <row r="18931" spans="6:6" x14ac:dyDescent="0.25">
      <c r="F18931" s="44"/>
    </row>
    <row r="18932" spans="6:6" x14ac:dyDescent="0.25">
      <c r="F18932" s="44"/>
    </row>
    <row r="18933" spans="6:6" x14ac:dyDescent="0.25">
      <c r="F18933" s="44"/>
    </row>
    <row r="18934" spans="6:6" x14ac:dyDescent="0.25">
      <c r="F18934" s="44"/>
    </row>
    <row r="18935" spans="6:6" x14ac:dyDescent="0.25">
      <c r="F18935" s="44"/>
    </row>
    <row r="18936" spans="6:6" x14ac:dyDescent="0.25">
      <c r="F18936" s="44"/>
    </row>
    <row r="18937" spans="6:6" x14ac:dyDescent="0.25">
      <c r="F18937" s="44"/>
    </row>
    <row r="18938" spans="6:6" x14ac:dyDescent="0.25">
      <c r="F18938" s="44"/>
    </row>
    <row r="18939" spans="6:6" x14ac:dyDescent="0.25">
      <c r="F18939" s="44"/>
    </row>
    <row r="18940" spans="6:6" x14ac:dyDescent="0.25">
      <c r="F18940" s="44"/>
    </row>
    <row r="18941" spans="6:6" x14ac:dyDescent="0.25">
      <c r="F18941" s="44"/>
    </row>
    <row r="18942" spans="6:6" x14ac:dyDescent="0.25">
      <c r="F18942" s="44"/>
    </row>
    <row r="18943" spans="6:6" x14ac:dyDescent="0.25">
      <c r="F18943" s="44"/>
    </row>
    <row r="18944" spans="6:6" x14ac:dyDescent="0.25">
      <c r="F18944" s="44"/>
    </row>
    <row r="18945" spans="6:6" x14ac:dyDescent="0.25">
      <c r="F18945" s="44"/>
    </row>
    <row r="18946" spans="6:6" x14ac:dyDescent="0.25">
      <c r="F18946" s="44"/>
    </row>
    <row r="18947" spans="6:6" x14ac:dyDescent="0.25">
      <c r="F18947" s="44"/>
    </row>
    <row r="18948" spans="6:6" x14ac:dyDescent="0.25">
      <c r="F18948" s="44"/>
    </row>
    <row r="18949" spans="6:6" x14ac:dyDescent="0.25">
      <c r="F18949" s="44"/>
    </row>
    <row r="18950" spans="6:6" x14ac:dyDescent="0.25">
      <c r="F18950" s="44"/>
    </row>
    <row r="18951" spans="6:6" x14ac:dyDescent="0.25">
      <c r="F18951" s="44"/>
    </row>
    <row r="18952" spans="6:6" x14ac:dyDescent="0.25">
      <c r="F18952" s="44"/>
    </row>
    <row r="18953" spans="6:6" x14ac:dyDescent="0.25">
      <c r="F18953" s="44"/>
    </row>
    <row r="18954" spans="6:6" x14ac:dyDescent="0.25">
      <c r="F18954" s="44"/>
    </row>
    <row r="18955" spans="6:6" x14ac:dyDescent="0.25">
      <c r="F18955" s="44"/>
    </row>
    <row r="18956" spans="6:6" x14ac:dyDescent="0.25">
      <c r="F18956" s="44"/>
    </row>
    <row r="18957" spans="6:6" x14ac:dyDescent="0.25">
      <c r="F18957" s="44"/>
    </row>
    <row r="18958" spans="6:6" x14ac:dyDescent="0.25">
      <c r="F18958" s="44"/>
    </row>
    <row r="18959" spans="6:6" x14ac:dyDescent="0.25">
      <c r="F18959" s="44"/>
    </row>
    <row r="18960" spans="6:6" x14ac:dyDescent="0.25">
      <c r="F18960" s="44"/>
    </row>
    <row r="18961" spans="6:6" x14ac:dyDescent="0.25">
      <c r="F18961" s="44"/>
    </row>
    <row r="18962" spans="6:6" x14ac:dyDescent="0.25">
      <c r="F18962" s="44"/>
    </row>
    <row r="18963" spans="6:6" x14ac:dyDescent="0.25">
      <c r="F18963" s="44"/>
    </row>
    <row r="18964" spans="6:6" x14ac:dyDescent="0.25">
      <c r="F18964" s="44"/>
    </row>
    <row r="18965" spans="6:6" x14ac:dyDescent="0.25">
      <c r="F18965" s="44"/>
    </row>
    <row r="18966" spans="6:6" x14ac:dyDescent="0.25">
      <c r="F18966" s="44"/>
    </row>
    <row r="18967" spans="6:6" x14ac:dyDescent="0.25">
      <c r="F18967" s="44"/>
    </row>
    <row r="18968" spans="6:6" x14ac:dyDescent="0.25">
      <c r="F18968" s="44"/>
    </row>
    <row r="18969" spans="6:6" x14ac:dyDescent="0.25">
      <c r="F18969" s="44"/>
    </row>
    <row r="18970" spans="6:6" x14ac:dyDescent="0.25">
      <c r="F18970" s="44"/>
    </row>
    <row r="18971" spans="6:6" x14ac:dyDescent="0.25">
      <c r="F18971" s="44"/>
    </row>
    <row r="18972" spans="6:6" x14ac:dyDescent="0.25">
      <c r="F18972" s="44"/>
    </row>
    <row r="18973" spans="6:6" x14ac:dyDescent="0.25">
      <c r="F18973" s="44"/>
    </row>
    <row r="18974" spans="6:6" x14ac:dyDescent="0.25">
      <c r="F18974" s="44"/>
    </row>
    <row r="18975" spans="6:6" x14ac:dyDescent="0.25">
      <c r="F18975" s="44"/>
    </row>
    <row r="18976" spans="6:6" x14ac:dyDescent="0.25">
      <c r="F18976" s="44"/>
    </row>
    <row r="18977" spans="6:6" x14ac:dyDescent="0.25">
      <c r="F18977" s="44"/>
    </row>
    <row r="18978" spans="6:6" x14ac:dyDescent="0.25">
      <c r="F18978" s="44"/>
    </row>
    <row r="18979" spans="6:6" x14ac:dyDescent="0.25">
      <c r="F18979" s="44"/>
    </row>
    <row r="18980" spans="6:6" x14ac:dyDescent="0.25">
      <c r="F18980" s="44"/>
    </row>
    <row r="18981" spans="6:6" x14ac:dyDescent="0.25">
      <c r="F18981" s="44"/>
    </row>
    <row r="18982" spans="6:6" x14ac:dyDescent="0.25">
      <c r="F18982" s="44"/>
    </row>
    <row r="18983" spans="6:6" x14ac:dyDescent="0.25">
      <c r="F18983" s="44"/>
    </row>
    <row r="18984" spans="6:6" x14ac:dyDescent="0.25">
      <c r="F18984" s="44"/>
    </row>
    <row r="18985" spans="6:6" x14ac:dyDescent="0.25">
      <c r="F18985" s="44"/>
    </row>
    <row r="18986" spans="6:6" x14ac:dyDescent="0.25">
      <c r="F18986" s="44"/>
    </row>
    <row r="18987" spans="6:6" x14ac:dyDescent="0.25">
      <c r="F18987" s="44"/>
    </row>
    <row r="18988" spans="6:6" x14ac:dyDescent="0.25">
      <c r="F18988" s="44"/>
    </row>
    <row r="18989" spans="6:6" x14ac:dyDescent="0.25">
      <c r="F18989" s="44"/>
    </row>
    <row r="18990" spans="6:6" x14ac:dyDescent="0.25">
      <c r="F18990" s="44"/>
    </row>
    <row r="18991" spans="6:6" x14ac:dyDescent="0.25">
      <c r="F18991" s="44"/>
    </row>
    <row r="18992" spans="6:6" x14ac:dyDescent="0.25">
      <c r="F18992" s="44"/>
    </row>
    <row r="18993" spans="6:6" x14ac:dyDescent="0.25">
      <c r="F18993" s="44"/>
    </row>
    <row r="18994" spans="6:6" x14ac:dyDescent="0.25">
      <c r="F18994" s="44"/>
    </row>
    <row r="18995" spans="6:6" x14ac:dyDescent="0.25">
      <c r="F18995" s="44"/>
    </row>
    <row r="18996" spans="6:6" x14ac:dyDescent="0.25">
      <c r="F18996" s="44"/>
    </row>
    <row r="18997" spans="6:6" x14ac:dyDescent="0.25">
      <c r="F18997" s="44"/>
    </row>
    <row r="18998" spans="6:6" x14ac:dyDescent="0.25">
      <c r="F18998" s="44"/>
    </row>
    <row r="18999" spans="6:6" x14ac:dyDescent="0.25">
      <c r="F18999" s="44"/>
    </row>
    <row r="19000" spans="6:6" x14ac:dyDescent="0.25">
      <c r="F19000" s="44"/>
    </row>
    <row r="19001" spans="6:6" x14ac:dyDescent="0.25">
      <c r="F19001" s="44"/>
    </row>
    <row r="19002" spans="6:6" x14ac:dyDescent="0.25">
      <c r="F19002" s="44"/>
    </row>
    <row r="19003" spans="6:6" x14ac:dyDescent="0.25">
      <c r="F19003" s="44"/>
    </row>
    <row r="19004" spans="6:6" x14ac:dyDescent="0.25">
      <c r="F19004" s="44"/>
    </row>
    <row r="19005" spans="6:6" x14ac:dyDescent="0.25">
      <c r="F19005" s="44"/>
    </row>
    <row r="19006" spans="6:6" x14ac:dyDescent="0.25">
      <c r="F19006" s="44"/>
    </row>
    <row r="19007" spans="6:6" x14ac:dyDescent="0.25">
      <c r="F19007" s="44"/>
    </row>
    <row r="19008" spans="6:6" x14ac:dyDescent="0.25">
      <c r="F19008" s="44"/>
    </row>
    <row r="19009" spans="6:6" x14ac:dyDescent="0.25">
      <c r="F19009" s="44"/>
    </row>
    <row r="19010" spans="6:6" x14ac:dyDescent="0.25">
      <c r="F19010" s="44"/>
    </row>
    <row r="19011" spans="6:6" x14ac:dyDescent="0.25">
      <c r="F19011" s="44"/>
    </row>
    <row r="19012" spans="6:6" x14ac:dyDescent="0.25">
      <c r="F19012" s="44"/>
    </row>
    <row r="19013" spans="6:6" x14ac:dyDescent="0.25">
      <c r="F19013" s="44"/>
    </row>
    <row r="19014" spans="6:6" x14ac:dyDescent="0.25">
      <c r="F19014" s="44"/>
    </row>
    <row r="19015" spans="6:6" x14ac:dyDescent="0.25">
      <c r="F19015" s="44"/>
    </row>
    <row r="19016" spans="6:6" x14ac:dyDescent="0.25">
      <c r="F19016" s="44"/>
    </row>
    <row r="19017" spans="6:6" x14ac:dyDescent="0.25">
      <c r="F19017" s="44"/>
    </row>
    <row r="19018" spans="6:6" x14ac:dyDescent="0.25">
      <c r="F19018" s="44"/>
    </row>
    <row r="19019" spans="6:6" x14ac:dyDescent="0.25">
      <c r="F19019" s="44"/>
    </row>
    <row r="19020" spans="6:6" x14ac:dyDescent="0.25">
      <c r="F19020" s="44"/>
    </row>
    <row r="19021" spans="6:6" x14ac:dyDescent="0.25">
      <c r="F19021" s="44"/>
    </row>
    <row r="19022" spans="6:6" x14ac:dyDescent="0.25">
      <c r="F19022" s="44"/>
    </row>
    <row r="19023" spans="6:6" x14ac:dyDescent="0.25">
      <c r="F19023" s="44"/>
    </row>
    <row r="19024" spans="6:6" x14ac:dyDescent="0.25">
      <c r="F19024" s="44"/>
    </row>
    <row r="19025" spans="6:6" x14ac:dyDescent="0.25">
      <c r="F19025" s="44"/>
    </row>
    <row r="19026" spans="6:6" x14ac:dyDescent="0.25">
      <c r="F19026" s="44"/>
    </row>
    <row r="19027" spans="6:6" x14ac:dyDescent="0.25">
      <c r="F19027" s="44"/>
    </row>
    <row r="19028" spans="6:6" x14ac:dyDescent="0.25">
      <c r="F19028" s="44"/>
    </row>
    <row r="19029" spans="6:6" x14ac:dyDescent="0.25">
      <c r="F19029" s="44"/>
    </row>
    <row r="19030" spans="6:6" x14ac:dyDescent="0.25">
      <c r="F19030" s="44"/>
    </row>
    <row r="19031" spans="6:6" x14ac:dyDescent="0.25">
      <c r="F19031" s="44"/>
    </row>
    <row r="19032" spans="6:6" x14ac:dyDescent="0.25">
      <c r="F19032" s="44"/>
    </row>
    <row r="19033" spans="6:6" x14ac:dyDescent="0.25">
      <c r="F19033" s="44"/>
    </row>
    <row r="19034" spans="6:6" x14ac:dyDescent="0.25">
      <c r="F19034" s="44"/>
    </row>
    <row r="19035" spans="6:6" x14ac:dyDescent="0.25">
      <c r="F19035" s="44"/>
    </row>
    <row r="19036" spans="6:6" x14ac:dyDescent="0.25">
      <c r="F19036" s="44"/>
    </row>
    <row r="19037" spans="6:6" x14ac:dyDescent="0.25">
      <c r="F19037" s="44"/>
    </row>
    <row r="19038" spans="6:6" x14ac:dyDescent="0.25">
      <c r="F19038" s="44"/>
    </row>
    <row r="19039" spans="6:6" x14ac:dyDescent="0.25">
      <c r="F19039" s="44"/>
    </row>
    <row r="19040" spans="6:6" x14ac:dyDescent="0.25">
      <c r="F19040" s="44"/>
    </row>
    <row r="19041" spans="6:6" x14ac:dyDescent="0.25">
      <c r="F19041" s="44"/>
    </row>
    <row r="19042" spans="6:6" x14ac:dyDescent="0.25">
      <c r="F19042" s="44"/>
    </row>
    <row r="19043" spans="6:6" x14ac:dyDescent="0.25">
      <c r="F19043" s="44"/>
    </row>
    <row r="19044" spans="6:6" x14ac:dyDescent="0.25">
      <c r="F19044" s="44"/>
    </row>
    <row r="19045" spans="6:6" x14ac:dyDescent="0.25">
      <c r="F19045" s="44"/>
    </row>
    <row r="19046" spans="6:6" x14ac:dyDescent="0.25">
      <c r="F19046" s="44"/>
    </row>
    <row r="19047" spans="6:6" x14ac:dyDescent="0.25">
      <c r="F19047" s="44"/>
    </row>
    <row r="19048" spans="6:6" x14ac:dyDescent="0.25">
      <c r="F19048" s="44"/>
    </row>
    <row r="19049" spans="6:6" x14ac:dyDescent="0.25">
      <c r="F19049" s="44"/>
    </row>
    <row r="19050" spans="6:6" x14ac:dyDescent="0.25">
      <c r="F19050" s="44"/>
    </row>
    <row r="19051" spans="6:6" x14ac:dyDescent="0.25">
      <c r="F19051" s="44"/>
    </row>
    <row r="19052" spans="6:6" x14ac:dyDescent="0.25">
      <c r="F19052" s="44"/>
    </row>
    <row r="19053" spans="6:6" x14ac:dyDescent="0.25">
      <c r="F19053" s="44"/>
    </row>
    <row r="19054" spans="6:6" x14ac:dyDescent="0.25">
      <c r="F19054" s="44"/>
    </row>
    <row r="19055" spans="6:6" x14ac:dyDescent="0.25">
      <c r="F19055" s="44"/>
    </row>
    <row r="19056" spans="6:6" x14ac:dyDescent="0.25">
      <c r="F19056" s="44"/>
    </row>
    <row r="19057" spans="6:6" x14ac:dyDescent="0.25">
      <c r="F19057" s="44"/>
    </row>
    <row r="19058" spans="6:6" x14ac:dyDescent="0.25">
      <c r="F19058" s="44"/>
    </row>
    <row r="19059" spans="6:6" x14ac:dyDescent="0.25">
      <c r="F19059" s="44"/>
    </row>
    <row r="19060" spans="6:6" x14ac:dyDescent="0.25">
      <c r="F19060" s="44"/>
    </row>
    <row r="19061" spans="6:6" x14ac:dyDescent="0.25">
      <c r="F19061" s="44"/>
    </row>
    <row r="19062" spans="6:6" x14ac:dyDescent="0.25">
      <c r="F19062" s="44"/>
    </row>
    <row r="19063" spans="6:6" x14ac:dyDescent="0.25">
      <c r="F19063" s="44"/>
    </row>
    <row r="19064" spans="6:6" x14ac:dyDescent="0.25">
      <c r="F19064" s="44"/>
    </row>
    <row r="19065" spans="6:6" x14ac:dyDescent="0.25">
      <c r="F19065" s="44"/>
    </row>
    <row r="19066" spans="6:6" x14ac:dyDescent="0.25">
      <c r="F19066" s="44"/>
    </row>
    <row r="19067" spans="6:6" x14ac:dyDescent="0.25">
      <c r="F19067" s="44"/>
    </row>
    <row r="19068" spans="6:6" x14ac:dyDescent="0.25">
      <c r="F19068" s="44"/>
    </row>
    <row r="19069" spans="6:6" x14ac:dyDescent="0.25">
      <c r="F19069" s="44"/>
    </row>
    <row r="19070" spans="6:6" x14ac:dyDescent="0.25">
      <c r="F19070" s="44"/>
    </row>
    <row r="19071" spans="6:6" x14ac:dyDescent="0.25">
      <c r="F19071" s="44"/>
    </row>
    <row r="19072" spans="6:6" x14ac:dyDescent="0.25">
      <c r="F19072" s="44"/>
    </row>
    <row r="19073" spans="6:6" x14ac:dyDescent="0.25">
      <c r="F19073" s="44"/>
    </row>
    <row r="19074" spans="6:6" x14ac:dyDescent="0.25">
      <c r="F19074" s="44"/>
    </row>
    <row r="19075" spans="6:6" x14ac:dyDescent="0.25">
      <c r="F19075" s="44"/>
    </row>
    <row r="19076" spans="6:6" x14ac:dyDescent="0.25">
      <c r="F19076" s="44"/>
    </row>
    <row r="19077" spans="6:6" x14ac:dyDescent="0.25">
      <c r="F19077" s="44"/>
    </row>
    <row r="19078" spans="6:6" x14ac:dyDescent="0.25">
      <c r="F19078" s="44"/>
    </row>
    <row r="19079" spans="6:6" x14ac:dyDescent="0.25">
      <c r="F19079" s="44"/>
    </row>
    <row r="19080" spans="6:6" x14ac:dyDescent="0.25">
      <c r="F19080" s="44"/>
    </row>
    <row r="19081" spans="6:6" x14ac:dyDescent="0.25">
      <c r="F19081" s="44"/>
    </row>
    <row r="19082" spans="6:6" x14ac:dyDescent="0.25">
      <c r="F19082" s="44"/>
    </row>
    <row r="19083" spans="6:6" x14ac:dyDescent="0.25">
      <c r="F19083" s="44"/>
    </row>
    <row r="19084" spans="6:6" x14ac:dyDescent="0.25">
      <c r="F19084" s="44"/>
    </row>
    <row r="19085" spans="6:6" x14ac:dyDescent="0.25">
      <c r="F19085" s="44"/>
    </row>
    <row r="19086" spans="6:6" x14ac:dyDescent="0.25">
      <c r="F19086" s="44"/>
    </row>
    <row r="19087" spans="6:6" x14ac:dyDescent="0.25">
      <c r="F19087" s="44"/>
    </row>
    <row r="19088" spans="6:6" x14ac:dyDescent="0.25">
      <c r="F19088" s="44"/>
    </row>
    <row r="19089" spans="6:6" x14ac:dyDescent="0.25">
      <c r="F19089" s="44"/>
    </row>
    <row r="19090" spans="6:6" x14ac:dyDescent="0.25">
      <c r="F19090" s="44"/>
    </row>
    <row r="19091" spans="6:6" x14ac:dyDescent="0.25">
      <c r="F19091" s="44"/>
    </row>
    <row r="19092" spans="6:6" x14ac:dyDescent="0.25">
      <c r="F19092" s="44"/>
    </row>
    <row r="19093" spans="6:6" x14ac:dyDescent="0.25">
      <c r="F19093" s="44"/>
    </row>
    <row r="19094" spans="6:6" x14ac:dyDescent="0.25">
      <c r="F19094" s="44"/>
    </row>
    <row r="19095" spans="6:6" x14ac:dyDescent="0.25">
      <c r="F19095" s="44"/>
    </row>
    <row r="19096" spans="6:6" x14ac:dyDescent="0.25">
      <c r="F19096" s="44"/>
    </row>
    <row r="19097" spans="6:6" x14ac:dyDescent="0.25">
      <c r="F19097" s="44"/>
    </row>
    <row r="19098" spans="6:6" x14ac:dyDescent="0.25">
      <c r="F19098" s="44"/>
    </row>
    <row r="19099" spans="6:6" x14ac:dyDescent="0.25">
      <c r="F19099" s="44"/>
    </row>
    <row r="19100" spans="6:6" x14ac:dyDescent="0.25">
      <c r="F19100" s="44"/>
    </row>
    <row r="19101" spans="6:6" x14ac:dyDescent="0.25">
      <c r="F19101" s="44"/>
    </row>
    <row r="19102" spans="6:6" x14ac:dyDescent="0.25">
      <c r="F19102" s="44"/>
    </row>
    <row r="19103" spans="6:6" x14ac:dyDescent="0.25">
      <c r="F19103" s="44"/>
    </row>
    <row r="19104" spans="6:6" x14ac:dyDescent="0.25">
      <c r="F19104" s="44"/>
    </row>
    <row r="19105" spans="6:6" x14ac:dyDescent="0.25">
      <c r="F19105" s="44"/>
    </row>
    <row r="19106" spans="6:6" x14ac:dyDescent="0.25">
      <c r="F19106" s="44"/>
    </row>
    <row r="19107" spans="6:6" x14ac:dyDescent="0.25">
      <c r="F19107" s="44"/>
    </row>
    <row r="19108" spans="6:6" x14ac:dyDescent="0.25">
      <c r="F19108" s="44"/>
    </row>
    <row r="19109" spans="6:6" x14ac:dyDescent="0.25">
      <c r="F19109" s="44"/>
    </row>
    <row r="19110" spans="6:6" x14ac:dyDescent="0.25">
      <c r="F19110" s="44"/>
    </row>
    <row r="19111" spans="6:6" x14ac:dyDescent="0.25">
      <c r="F19111" s="44"/>
    </row>
    <row r="19112" spans="6:6" x14ac:dyDescent="0.25">
      <c r="F19112" s="44"/>
    </row>
    <row r="19113" spans="6:6" x14ac:dyDescent="0.25">
      <c r="F19113" s="44"/>
    </row>
    <row r="19114" spans="6:6" x14ac:dyDescent="0.25">
      <c r="F19114" s="44"/>
    </row>
    <row r="19115" spans="6:6" x14ac:dyDescent="0.25">
      <c r="F19115" s="44"/>
    </row>
    <row r="19116" spans="6:6" x14ac:dyDescent="0.25">
      <c r="F19116" s="44"/>
    </row>
    <row r="19117" spans="6:6" x14ac:dyDescent="0.25">
      <c r="F19117" s="44"/>
    </row>
    <row r="19118" spans="6:6" x14ac:dyDescent="0.25">
      <c r="F19118" s="44"/>
    </row>
    <row r="19119" spans="6:6" x14ac:dyDescent="0.25">
      <c r="F19119" s="44"/>
    </row>
    <row r="19120" spans="6:6" x14ac:dyDescent="0.25">
      <c r="F19120" s="44"/>
    </row>
    <row r="19121" spans="6:6" x14ac:dyDescent="0.25">
      <c r="F19121" s="44"/>
    </row>
    <row r="19122" spans="6:6" x14ac:dyDescent="0.25">
      <c r="F19122" s="44"/>
    </row>
    <row r="19123" spans="6:6" x14ac:dyDescent="0.25">
      <c r="F19123" s="44"/>
    </row>
    <row r="19124" spans="6:6" x14ac:dyDescent="0.25">
      <c r="F19124" s="44"/>
    </row>
    <row r="19125" spans="6:6" x14ac:dyDescent="0.25">
      <c r="F19125" s="44"/>
    </row>
    <row r="19126" spans="6:6" x14ac:dyDescent="0.25">
      <c r="F19126" s="44"/>
    </row>
    <row r="19127" spans="6:6" x14ac:dyDescent="0.25">
      <c r="F19127" s="44"/>
    </row>
    <row r="19128" spans="6:6" x14ac:dyDescent="0.25">
      <c r="F19128" s="44"/>
    </row>
    <row r="19129" spans="6:6" x14ac:dyDescent="0.25">
      <c r="F19129" s="44"/>
    </row>
    <row r="19130" spans="6:6" x14ac:dyDescent="0.25">
      <c r="F19130" s="44"/>
    </row>
    <row r="19131" spans="6:6" x14ac:dyDescent="0.25">
      <c r="F19131" s="44"/>
    </row>
    <row r="19132" spans="6:6" x14ac:dyDescent="0.25">
      <c r="F19132" s="44"/>
    </row>
    <row r="19133" spans="6:6" x14ac:dyDescent="0.25">
      <c r="F19133" s="44"/>
    </row>
    <row r="19134" spans="6:6" x14ac:dyDescent="0.25">
      <c r="F19134" s="44"/>
    </row>
    <row r="19135" spans="6:6" x14ac:dyDescent="0.25">
      <c r="F19135" s="44"/>
    </row>
    <row r="19136" spans="6:6" x14ac:dyDescent="0.25">
      <c r="F19136" s="44"/>
    </row>
    <row r="19137" spans="6:6" x14ac:dyDescent="0.25">
      <c r="F19137" s="44"/>
    </row>
    <row r="19138" spans="6:6" x14ac:dyDescent="0.25">
      <c r="F19138" s="44"/>
    </row>
    <row r="19139" spans="6:6" x14ac:dyDescent="0.25">
      <c r="F19139" s="44"/>
    </row>
    <row r="19140" spans="6:6" x14ac:dyDescent="0.25">
      <c r="F19140" s="44"/>
    </row>
    <row r="19141" spans="6:6" x14ac:dyDescent="0.25">
      <c r="F19141" s="44"/>
    </row>
    <row r="19142" spans="6:6" x14ac:dyDescent="0.25">
      <c r="F19142" s="44"/>
    </row>
    <row r="19143" spans="6:6" x14ac:dyDescent="0.25">
      <c r="F19143" s="44"/>
    </row>
    <row r="19144" spans="6:6" x14ac:dyDescent="0.25">
      <c r="F19144" s="44"/>
    </row>
    <row r="19145" spans="6:6" x14ac:dyDescent="0.25">
      <c r="F19145" s="44"/>
    </row>
    <row r="19146" spans="6:6" x14ac:dyDescent="0.25">
      <c r="F19146" s="44"/>
    </row>
    <row r="19147" spans="6:6" x14ac:dyDescent="0.25">
      <c r="F19147" s="44"/>
    </row>
    <row r="19148" spans="6:6" x14ac:dyDescent="0.25">
      <c r="F19148" s="44"/>
    </row>
    <row r="19149" spans="6:6" x14ac:dyDescent="0.25">
      <c r="F19149" s="44"/>
    </row>
    <row r="19150" spans="6:6" x14ac:dyDescent="0.25">
      <c r="F19150" s="44"/>
    </row>
    <row r="19151" spans="6:6" x14ac:dyDescent="0.25">
      <c r="F19151" s="44"/>
    </row>
    <row r="19152" spans="6:6" x14ac:dyDescent="0.25">
      <c r="F19152" s="44"/>
    </row>
    <row r="19153" spans="6:6" x14ac:dyDescent="0.25">
      <c r="F19153" s="44"/>
    </row>
    <row r="19154" spans="6:6" x14ac:dyDescent="0.25">
      <c r="F19154" s="44"/>
    </row>
    <row r="19155" spans="6:6" x14ac:dyDescent="0.25">
      <c r="F19155" s="44"/>
    </row>
    <row r="19156" spans="6:6" x14ac:dyDescent="0.25">
      <c r="F19156" s="44"/>
    </row>
    <row r="19157" spans="6:6" x14ac:dyDescent="0.25">
      <c r="F19157" s="44"/>
    </row>
    <row r="19158" spans="6:6" x14ac:dyDescent="0.25">
      <c r="F19158" s="44"/>
    </row>
    <row r="19159" spans="6:6" x14ac:dyDescent="0.25">
      <c r="F19159" s="44"/>
    </row>
    <row r="19160" spans="6:6" x14ac:dyDescent="0.25">
      <c r="F19160" s="44"/>
    </row>
    <row r="19161" spans="6:6" x14ac:dyDescent="0.25">
      <c r="F19161" s="44"/>
    </row>
    <row r="19162" spans="6:6" x14ac:dyDescent="0.25">
      <c r="F19162" s="44"/>
    </row>
    <row r="19163" spans="6:6" x14ac:dyDescent="0.25">
      <c r="F19163" s="44"/>
    </row>
    <row r="19164" spans="6:6" x14ac:dyDescent="0.25">
      <c r="F19164" s="44"/>
    </row>
    <row r="19165" spans="6:6" x14ac:dyDescent="0.25">
      <c r="F19165" s="44"/>
    </row>
    <row r="19166" spans="6:6" x14ac:dyDescent="0.25">
      <c r="F19166" s="44"/>
    </row>
    <row r="19167" spans="6:6" x14ac:dyDescent="0.25">
      <c r="F19167" s="44"/>
    </row>
    <row r="19168" spans="6:6" x14ac:dyDescent="0.25">
      <c r="F19168" s="44"/>
    </row>
    <row r="19169" spans="6:6" x14ac:dyDescent="0.25">
      <c r="F19169" s="44"/>
    </row>
    <row r="19170" spans="6:6" x14ac:dyDescent="0.25">
      <c r="F19170" s="44"/>
    </row>
    <row r="19171" spans="6:6" x14ac:dyDescent="0.25">
      <c r="F19171" s="44"/>
    </row>
    <row r="19172" spans="6:6" x14ac:dyDescent="0.25">
      <c r="F19172" s="44"/>
    </row>
    <row r="19173" spans="6:6" x14ac:dyDescent="0.25">
      <c r="F19173" s="44"/>
    </row>
    <row r="19174" spans="6:6" x14ac:dyDescent="0.25">
      <c r="F19174" s="44"/>
    </row>
    <row r="19175" spans="6:6" x14ac:dyDescent="0.25">
      <c r="F19175" s="44"/>
    </row>
    <row r="19176" spans="6:6" x14ac:dyDescent="0.25">
      <c r="F19176" s="44"/>
    </row>
    <row r="19177" spans="6:6" x14ac:dyDescent="0.25">
      <c r="F19177" s="44"/>
    </row>
    <row r="19178" spans="6:6" x14ac:dyDescent="0.25">
      <c r="F19178" s="44"/>
    </row>
    <row r="19179" spans="6:6" x14ac:dyDescent="0.25">
      <c r="F19179" s="44"/>
    </row>
    <row r="19180" spans="6:6" x14ac:dyDescent="0.25">
      <c r="F19180" s="44"/>
    </row>
    <row r="19181" spans="6:6" x14ac:dyDescent="0.25">
      <c r="F19181" s="44"/>
    </row>
    <row r="19182" spans="6:6" x14ac:dyDescent="0.25">
      <c r="F19182" s="44"/>
    </row>
    <row r="19183" spans="6:6" x14ac:dyDescent="0.25">
      <c r="F19183" s="44"/>
    </row>
    <row r="19184" spans="6:6" x14ac:dyDescent="0.25">
      <c r="F19184" s="44"/>
    </row>
    <row r="19185" spans="6:6" x14ac:dyDescent="0.25">
      <c r="F19185" s="44"/>
    </row>
    <row r="19186" spans="6:6" x14ac:dyDescent="0.25">
      <c r="F19186" s="44"/>
    </row>
    <row r="19187" spans="6:6" x14ac:dyDescent="0.25">
      <c r="F19187" s="44"/>
    </row>
    <row r="19188" spans="6:6" x14ac:dyDescent="0.25">
      <c r="F19188" s="44"/>
    </row>
    <row r="19189" spans="6:6" x14ac:dyDescent="0.25">
      <c r="F19189" s="44"/>
    </row>
    <row r="19190" spans="6:6" x14ac:dyDescent="0.25">
      <c r="F19190" s="44"/>
    </row>
    <row r="19191" spans="6:6" x14ac:dyDescent="0.25">
      <c r="F19191" s="44"/>
    </row>
    <row r="19192" spans="6:6" x14ac:dyDescent="0.25">
      <c r="F19192" s="44"/>
    </row>
    <row r="19193" spans="6:6" x14ac:dyDescent="0.25">
      <c r="F19193" s="44"/>
    </row>
    <row r="19194" spans="6:6" x14ac:dyDescent="0.25">
      <c r="F19194" s="44"/>
    </row>
    <row r="19195" spans="6:6" x14ac:dyDescent="0.25">
      <c r="F19195" s="44"/>
    </row>
    <row r="19196" spans="6:6" x14ac:dyDescent="0.25">
      <c r="F19196" s="44"/>
    </row>
    <row r="19197" spans="6:6" x14ac:dyDescent="0.25">
      <c r="F19197" s="44"/>
    </row>
    <row r="19198" spans="6:6" x14ac:dyDescent="0.25">
      <c r="F19198" s="44"/>
    </row>
    <row r="19199" spans="6:6" x14ac:dyDescent="0.25">
      <c r="F19199" s="44"/>
    </row>
    <row r="19200" spans="6:6" x14ac:dyDescent="0.25">
      <c r="F19200" s="44"/>
    </row>
    <row r="19201" spans="6:6" x14ac:dyDescent="0.25">
      <c r="F19201" s="44"/>
    </row>
    <row r="19202" spans="6:6" x14ac:dyDescent="0.25">
      <c r="F19202" s="44"/>
    </row>
    <row r="19203" spans="6:6" x14ac:dyDescent="0.25">
      <c r="F19203" s="44"/>
    </row>
    <row r="19204" spans="6:6" x14ac:dyDescent="0.25">
      <c r="F19204" s="44"/>
    </row>
    <row r="19205" spans="6:6" x14ac:dyDescent="0.25">
      <c r="F19205" s="44"/>
    </row>
    <row r="19206" spans="6:6" x14ac:dyDescent="0.25">
      <c r="F19206" s="44"/>
    </row>
    <row r="19207" spans="6:6" x14ac:dyDescent="0.25">
      <c r="F19207" s="44"/>
    </row>
    <row r="19208" spans="6:6" x14ac:dyDescent="0.25">
      <c r="F19208" s="44"/>
    </row>
    <row r="19209" spans="6:6" x14ac:dyDescent="0.25">
      <c r="F19209" s="44"/>
    </row>
    <row r="19210" spans="6:6" x14ac:dyDescent="0.25">
      <c r="F19210" s="44"/>
    </row>
    <row r="19211" spans="6:6" x14ac:dyDescent="0.25">
      <c r="F19211" s="44"/>
    </row>
    <row r="19212" spans="6:6" x14ac:dyDescent="0.25">
      <c r="F19212" s="44"/>
    </row>
    <row r="19213" spans="6:6" x14ac:dyDescent="0.25">
      <c r="F19213" s="44"/>
    </row>
    <row r="19214" spans="6:6" x14ac:dyDescent="0.25">
      <c r="F19214" s="44"/>
    </row>
    <row r="19215" spans="6:6" x14ac:dyDescent="0.25">
      <c r="F19215" s="44"/>
    </row>
    <row r="19216" spans="6:6" x14ac:dyDescent="0.25">
      <c r="F19216" s="44"/>
    </row>
    <row r="19217" spans="6:6" x14ac:dyDescent="0.25">
      <c r="F19217" s="44"/>
    </row>
    <row r="19218" spans="6:6" x14ac:dyDescent="0.25">
      <c r="F19218" s="44"/>
    </row>
    <row r="19219" spans="6:6" x14ac:dyDescent="0.25">
      <c r="F19219" s="44"/>
    </row>
    <row r="19220" spans="6:6" x14ac:dyDescent="0.25">
      <c r="F19220" s="44"/>
    </row>
    <row r="19221" spans="6:6" x14ac:dyDescent="0.25">
      <c r="F19221" s="44"/>
    </row>
    <row r="19222" spans="6:6" x14ac:dyDescent="0.25">
      <c r="F19222" s="44"/>
    </row>
    <row r="19223" spans="6:6" x14ac:dyDescent="0.25">
      <c r="F19223" s="44"/>
    </row>
    <row r="19224" spans="6:6" x14ac:dyDescent="0.25">
      <c r="F19224" s="44"/>
    </row>
    <row r="19225" spans="6:6" x14ac:dyDescent="0.25">
      <c r="F19225" s="44"/>
    </row>
    <row r="19226" spans="6:6" x14ac:dyDescent="0.25">
      <c r="F19226" s="44"/>
    </row>
    <row r="19227" spans="6:6" x14ac:dyDescent="0.25">
      <c r="F19227" s="44"/>
    </row>
    <row r="19228" spans="6:6" x14ac:dyDescent="0.25">
      <c r="F19228" s="44"/>
    </row>
    <row r="19229" spans="6:6" x14ac:dyDescent="0.25">
      <c r="F19229" s="44"/>
    </row>
    <row r="19230" spans="6:6" x14ac:dyDescent="0.25">
      <c r="F19230" s="44"/>
    </row>
    <row r="19231" spans="6:6" x14ac:dyDescent="0.25">
      <c r="F19231" s="44"/>
    </row>
    <row r="19232" spans="6:6" x14ac:dyDescent="0.25">
      <c r="F19232" s="44"/>
    </row>
    <row r="19233" spans="6:6" x14ac:dyDescent="0.25">
      <c r="F19233" s="44"/>
    </row>
    <row r="19234" spans="6:6" x14ac:dyDescent="0.25">
      <c r="F19234" s="44"/>
    </row>
    <row r="19235" spans="6:6" x14ac:dyDescent="0.25">
      <c r="F19235" s="44"/>
    </row>
    <row r="19236" spans="6:6" x14ac:dyDescent="0.25">
      <c r="F19236" s="44"/>
    </row>
    <row r="19237" spans="6:6" x14ac:dyDescent="0.25">
      <c r="F19237" s="44"/>
    </row>
    <row r="19238" spans="6:6" x14ac:dyDescent="0.25">
      <c r="F19238" s="44"/>
    </row>
    <row r="19239" spans="6:6" x14ac:dyDescent="0.25">
      <c r="F19239" s="44"/>
    </row>
    <row r="19240" spans="6:6" x14ac:dyDescent="0.25">
      <c r="F19240" s="44"/>
    </row>
    <row r="19241" spans="6:6" x14ac:dyDescent="0.25">
      <c r="F19241" s="44"/>
    </row>
    <row r="19242" spans="6:6" x14ac:dyDescent="0.25">
      <c r="F19242" s="44"/>
    </row>
    <row r="19243" spans="6:6" x14ac:dyDescent="0.25">
      <c r="F19243" s="44"/>
    </row>
    <row r="19244" spans="6:6" x14ac:dyDescent="0.25">
      <c r="F19244" s="44"/>
    </row>
    <row r="19245" spans="6:6" x14ac:dyDescent="0.25">
      <c r="F19245" s="44"/>
    </row>
    <row r="19246" spans="6:6" x14ac:dyDescent="0.25">
      <c r="F19246" s="44"/>
    </row>
    <row r="19247" spans="6:6" x14ac:dyDescent="0.25">
      <c r="F19247" s="44"/>
    </row>
    <row r="19248" spans="6:6" x14ac:dyDescent="0.25">
      <c r="F19248" s="44"/>
    </row>
    <row r="19249" spans="6:6" x14ac:dyDescent="0.25">
      <c r="F19249" s="44"/>
    </row>
    <row r="19250" spans="6:6" x14ac:dyDescent="0.25">
      <c r="F19250" s="44"/>
    </row>
    <row r="19251" spans="6:6" x14ac:dyDescent="0.25">
      <c r="F19251" s="44"/>
    </row>
    <row r="19252" spans="6:6" x14ac:dyDescent="0.25">
      <c r="F19252" s="44"/>
    </row>
    <row r="19253" spans="6:6" x14ac:dyDescent="0.25">
      <c r="F19253" s="44"/>
    </row>
    <row r="19254" spans="6:6" x14ac:dyDescent="0.25">
      <c r="F19254" s="44"/>
    </row>
    <row r="19255" spans="6:6" x14ac:dyDescent="0.25">
      <c r="F19255" s="44"/>
    </row>
    <row r="19256" spans="6:6" x14ac:dyDescent="0.25">
      <c r="F19256" s="44"/>
    </row>
    <row r="19257" spans="6:6" x14ac:dyDescent="0.25">
      <c r="F19257" s="44"/>
    </row>
    <row r="19258" spans="6:6" x14ac:dyDescent="0.25">
      <c r="F19258" s="44"/>
    </row>
    <row r="19259" spans="6:6" x14ac:dyDescent="0.25">
      <c r="F19259" s="44"/>
    </row>
    <row r="19260" spans="6:6" x14ac:dyDescent="0.25">
      <c r="F19260" s="44"/>
    </row>
    <row r="19261" spans="6:6" x14ac:dyDescent="0.25">
      <c r="F19261" s="44"/>
    </row>
    <row r="19262" spans="6:6" x14ac:dyDescent="0.25">
      <c r="F19262" s="44"/>
    </row>
    <row r="19263" spans="6:6" x14ac:dyDescent="0.25">
      <c r="F19263" s="44"/>
    </row>
    <row r="19264" spans="6:6" x14ac:dyDescent="0.25">
      <c r="F19264" s="44"/>
    </row>
    <row r="19265" spans="6:6" x14ac:dyDescent="0.25">
      <c r="F19265" s="44"/>
    </row>
    <row r="19266" spans="6:6" x14ac:dyDescent="0.25">
      <c r="F19266" s="44"/>
    </row>
    <row r="19267" spans="6:6" x14ac:dyDescent="0.25">
      <c r="F19267" s="44"/>
    </row>
    <row r="19268" spans="6:6" x14ac:dyDescent="0.25">
      <c r="F19268" s="44"/>
    </row>
    <row r="19269" spans="6:6" x14ac:dyDescent="0.25">
      <c r="F19269" s="44"/>
    </row>
    <row r="19270" spans="6:6" x14ac:dyDescent="0.25">
      <c r="F19270" s="44"/>
    </row>
    <row r="19271" spans="6:6" x14ac:dyDescent="0.25">
      <c r="F19271" s="44"/>
    </row>
    <row r="19272" spans="6:6" x14ac:dyDescent="0.25">
      <c r="F19272" s="44"/>
    </row>
    <row r="19273" spans="6:6" x14ac:dyDescent="0.25">
      <c r="F19273" s="44"/>
    </row>
    <row r="19274" spans="6:6" x14ac:dyDescent="0.25">
      <c r="F19274" s="44"/>
    </row>
    <row r="19275" spans="6:6" x14ac:dyDescent="0.25">
      <c r="F19275" s="44"/>
    </row>
    <row r="19276" spans="6:6" x14ac:dyDescent="0.25">
      <c r="F19276" s="44"/>
    </row>
    <row r="19277" spans="6:6" x14ac:dyDescent="0.25">
      <c r="F19277" s="44"/>
    </row>
    <row r="19278" spans="6:6" x14ac:dyDescent="0.25">
      <c r="F19278" s="44"/>
    </row>
    <row r="19279" spans="6:6" x14ac:dyDescent="0.25">
      <c r="F19279" s="44"/>
    </row>
    <row r="19280" spans="6:6" x14ac:dyDescent="0.25">
      <c r="F19280" s="44"/>
    </row>
    <row r="19281" spans="6:6" x14ac:dyDescent="0.25">
      <c r="F19281" s="44"/>
    </row>
    <row r="19282" spans="6:6" x14ac:dyDescent="0.25">
      <c r="F19282" s="44"/>
    </row>
    <row r="19283" spans="6:6" x14ac:dyDescent="0.25">
      <c r="F19283" s="44"/>
    </row>
    <row r="19284" spans="6:6" x14ac:dyDescent="0.25">
      <c r="F19284" s="44"/>
    </row>
    <row r="19285" spans="6:6" x14ac:dyDescent="0.25">
      <c r="F19285" s="44"/>
    </row>
    <row r="19286" spans="6:6" x14ac:dyDescent="0.25">
      <c r="F19286" s="44"/>
    </row>
    <row r="19287" spans="6:6" x14ac:dyDescent="0.25">
      <c r="F19287" s="44"/>
    </row>
    <row r="19288" spans="6:6" x14ac:dyDescent="0.25">
      <c r="F19288" s="44"/>
    </row>
    <row r="19289" spans="6:6" x14ac:dyDescent="0.25">
      <c r="F19289" s="44"/>
    </row>
    <row r="19290" spans="6:6" x14ac:dyDescent="0.25">
      <c r="F19290" s="44"/>
    </row>
    <row r="19291" spans="6:6" x14ac:dyDescent="0.25">
      <c r="F19291" s="44"/>
    </row>
    <row r="19292" spans="6:6" x14ac:dyDescent="0.25">
      <c r="F19292" s="44"/>
    </row>
    <row r="19293" spans="6:6" x14ac:dyDescent="0.25">
      <c r="F19293" s="44"/>
    </row>
    <row r="19294" spans="6:6" x14ac:dyDescent="0.25">
      <c r="F19294" s="44"/>
    </row>
    <row r="19295" spans="6:6" x14ac:dyDescent="0.25">
      <c r="F19295" s="44"/>
    </row>
    <row r="19296" spans="6:6" x14ac:dyDescent="0.25">
      <c r="F19296" s="44"/>
    </row>
    <row r="19297" spans="6:6" x14ac:dyDescent="0.25">
      <c r="F19297" s="44"/>
    </row>
    <row r="19298" spans="6:6" x14ac:dyDescent="0.25">
      <c r="F19298" s="44"/>
    </row>
    <row r="19299" spans="6:6" x14ac:dyDescent="0.25">
      <c r="F19299" s="44"/>
    </row>
    <row r="19300" spans="6:6" x14ac:dyDescent="0.25">
      <c r="F19300" s="44"/>
    </row>
    <row r="19301" spans="6:6" x14ac:dyDescent="0.25">
      <c r="F19301" s="44"/>
    </row>
    <row r="19302" spans="6:6" x14ac:dyDescent="0.25">
      <c r="F19302" s="44"/>
    </row>
    <row r="19303" spans="6:6" x14ac:dyDescent="0.25">
      <c r="F19303" s="44"/>
    </row>
    <row r="19304" spans="6:6" x14ac:dyDescent="0.25">
      <c r="F19304" s="44"/>
    </row>
    <row r="19305" spans="6:6" x14ac:dyDescent="0.25">
      <c r="F19305" s="44"/>
    </row>
    <row r="19306" spans="6:6" x14ac:dyDescent="0.25">
      <c r="F19306" s="44"/>
    </row>
    <row r="19307" spans="6:6" x14ac:dyDescent="0.25">
      <c r="F19307" s="44"/>
    </row>
    <row r="19308" spans="6:6" x14ac:dyDescent="0.25">
      <c r="F19308" s="44"/>
    </row>
    <row r="19309" spans="6:6" x14ac:dyDescent="0.25">
      <c r="F19309" s="44"/>
    </row>
    <row r="19310" spans="6:6" x14ac:dyDescent="0.25">
      <c r="F19310" s="44"/>
    </row>
    <row r="19311" spans="6:6" x14ac:dyDescent="0.25">
      <c r="F19311" s="44"/>
    </row>
    <row r="19312" spans="6:6" x14ac:dyDescent="0.25">
      <c r="F19312" s="44"/>
    </row>
    <row r="19313" spans="6:6" x14ac:dyDescent="0.25">
      <c r="F19313" s="44"/>
    </row>
    <row r="19314" spans="6:6" x14ac:dyDescent="0.25">
      <c r="F19314" s="44"/>
    </row>
    <row r="19315" spans="6:6" x14ac:dyDescent="0.25">
      <c r="F19315" s="44"/>
    </row>
    <row r="19316" spans="6:6" x14ac:dyDescent="0.25">
      <c r="F19316" s="44"/>
    </row>
    <row r="19317" spans="6:6" x14ac:dyDescent="0.25">
      <c r="F19317" s="44"/>
    </row>
    <row r="19318" spans="6:6" x14ac:dyDescent="0.25">
      <c r="F19318" s="44"/>
    </row>
    <row r="19319" spans="6:6" x14ac:dyDescent="0.25">
      <c r="F19319" s="44"/>
    </row>
    <row r="19320" spans="6:6" x14ac:dyDescent="0.25">
      <c r="F19320" s="44"/>
    </row>
    <row r="19321" spans="6:6" x14ac:dyDescent="0.25">
      <c r="F19321" s="44"/>
    </row>
    <row r="19322" spans="6:6" x14ac:dyDescent="0.25">
      <c r="F19322" s="44"/>
    </row>
    <row r="19323" spans="6:6" x14ac:dyDescent="0.25">
      <c r="F19323" s="44"/>
    </row>
    <row r="19324" spans="6:6" x14ac:dyDescent="0.25">
      <c r="F19324" s="44"/>
    </row>
    <row r="19325" spans="6:6" x14ac:dyDescent="0.25">
      <c r="F19325" s="44"/>
    </row>
    <row r="19326" spans="6:6" x14ac:dyDescent="0.25">
      <c r="F19326" s="44"/>
    </row>
    <row r="19327" spans="6:6" x14ac:dyDescent="0.25">
      <c r="F19327" s="44"/>
    </row>
    <row r="19328" spans="6:6" x14ac:dyDescent="0.25">
      <c r="F19328" s="44"/>
    </row>
    <row r="19329" spans="6:6" x14ac:dyDescent="0.25">
      <c r="F19329" s="44"/>
    </row>
    <row r="19330" spans="6:6" x14ac:dyDescent="0.25">
      <c r="F19330" s="44"/>
    </row>
    <row r="19331" spans="6:6" x14ac:dyDescent="0.25">
      <c r="F19331" s="44"/>
    </row>
    <row r="19332" spans="6:6" x14ac:dyDescent="0.25">
      <c r="F19332" s="44"/>
    </row>
    <row r="19333" spans="6:6" x14ac:dyDescent="0.25">
      <c r="F19333" s="44"/>
    </row>
    <row r="19334" spans="6:6" x14ac:dyDescent="0.25">
      <c r="F19334" s="44"/>
    </row>
    <row r="19335" spans="6:6" x14ac:dyDescent="0.25">
      <c r="F19335" s="44"/>
    </row>
    <row r="19336" spans="6:6" x14ac:dyDescent="0.25">
      <c r="F19336" s="44"/>
    </row>
    <row r="19337" spans="6:6" x14ac:dyDescent="0.25">
      <c r="F19337" s="44"/>
    </row>
    <row r="19338" spans="6:6" x14ac:dyDescent="0.25">
      <c r="F19338" s="44"/>
    </row>
    <row r="19339" spans="6:6" x14ac:dyDescent="0.25">
      <c r="F19339" s="44"/>
    </row>
    <row r="19340" spans="6:6" x14ac:dyDescent="0.25">
      <c r="F19340" s="44"/>
    </row>
    <row r="19341" spans="6:6" x14ac:dyDescent="0.25">
      <c r="F19341" s="44"/>
    </row>
    <row r="19342" spans="6:6" x14ac:dyDescent="0.25">
      <c r="F19342" s="44"/>
    </row>
    <row r="19343" spans="6:6" x14ac:dyDescent="0.25">
      <c r="F19343" s="44"/>
    </row>
    <row r="19344" spans="6:6" x14ac:dyDescent="0.25">
      <c r="F19344" s="44"/>
    </row>
    <row r="19345" spans="6:6" x14ac:dyDescent="0.25">
      <c r="F19345" s="44"/>
    </row>
    <row r="19346" spans="6:6" x14ac:dyDescent="0.25">
      <c r="F19346" s="44"/>
    </row>
    <row r="19347" spans="6:6" x14ac:dyDescent="0.25">
      <c r="F19347" s="44"/>
    </row>
    <row r="19348" spans="6:6" x14ac:dyDescent="0.25">
      <c r="F19348" s="44"/>
    </row>
    <row r="19349" spans="6:6" x14ac:dyDescent="0.25">
      <c r="F19349" s="44"/>
    </row>
    <row r="19350" spans="6:6" x14ac:dyDescent="0.25">
      <c r="F19350" s="44"/>
    </row>
    <row r="19351" spans="6:6" x14ac:dyDescent="0.25">
      <c r="F19351" s="44"/>
    </row>
    <row r="19352" spans="6:6" x14ac:dyDescent="0.25">
      <c r="F19352" s="44"/>
    </row>
    <row r="19353" spans="6:6" x14ac:dyDescent="0.25">
      <c r="F19353" s="44"/>
    </row>
    <row r="19354" spans="6:6" x14ac:dyDescent="0.25">
      <c r="F19354" s="44"/>
    </row>
    <row r="19355" spans="6:6" x14ac:dyDescent="0.25">
      <c r="F19355" s="44"/>
    </row>
    <row r="19356" spans="6:6" x14ac:dyDescent="0.25">
      <c r="F19356" s="44"/>
    </row>
    <row r="19357" spans="6:6" x14ac:dyDescent="0.25">
      <c r="F19357" s="44"/>
    </row>
    <row r="19358" spans="6:6" x14ac:dyDescent="0.25">
      <c r="F19358" s="44"/>
    </row>
    <row r="19359" spans="6:6" x14ac:dyDescent="0.25">
      <c r="F19359" s="44"/>
    </row>
    <row r="19360" spans="6:6" x14ac:dyDescent="0.25">
      <c r="F19360" s="44"/>
    </row>
    <row r="19361" spans="6:6" x14ac:dyDescent="0.25">
      <c r="F19361" s="44"/>
    </row>
    <row r="19362" spans="6:6" x14ac:dyDescent="0.25">
      <c r="F19362" s="44"/>
    </row>
    <row r="19363" spans="6:6" x14ac:dyDescent="0.25">
      <c r="F19363" s="44"/>
    </row>
    <row r="19364" spans="6:6" x14ac:dyDescent="0.25">
      <c r="F19364" s="44"/>
    </row>
    <row r="19365" spans="6:6" x14ac:dyDescent="0.25">
      <c r="F19365" s="44"/>
    </row>
    <row r="19366" spans="6:6" x14ac:dyDescent="0.25">
      <c r="F19366" s="44"/>
    </row>
    <row r="19367" spans="6:6" x14ac:dyDescent="0.25">
      <c r="F19367" s="44"/>
    </row>
    <row r="19368" spans="6:6" x14ac:dyDescent="0.25">
      <c r="F19368" s="44"/>
    </row>
    <row r="19369" spans="6:6" x14ac:dyDescent="0.25">
      <c r="F19369" s="44"/>
    </row>
    <row r="19370" spans="6:6" x14ac:dyDescent="0.25">
      <c r="F19370" s="44"/>
    </row>
    <row r="19371" spans="6:6" x14ac:dyDescent="0.25">
      <c r="F19371" s="44"/>
    </row>
    <row r="19372" spans="6:6" x14ac:dyDescent="0.25">
      <c r="F19372" s="44"/>
    </row>
    <row r="19373" spans="6:6" x14ac:dyDescent="0.25">
      <c r="F19373" s="44"/>
    </row>
    <row r="19374" spans="6:6" x14ac:dyDescent="0.25">
      <c r="F19374" s="44"/>
    </row>
    <row r="19375" spans="6:6" x14ac:dyDescent="0.25">
      <c r="F19375" s="44"/>
    </row>
    <row r="19376" spans="6:6" x14ac:dyDescent="0.25">
      <c r="F19376" s="44"/>
    </row>
    <row r="19377" spans="6:6" x14ac:dyDescent="0.25">
      <c r="F19377" s="44"/>
    </row>
    <row r="19378" spans="6:6" x14ac:dyDescent="0.25">
      <c r="F19378" s="44"/>
    </row>
    <row r="19379" spans="6:6" x14ac:dyDescent="0.25">
      <c r="F19379" s="44"/>
    </row>
    <row r="19380" spans="6:6" x14ac:dyDescent="0.25">
      <c r="F19380" s="44"/>
    </row>
    <row r="19381" spans="6:6" x14ac:dyDescent="0.25">
      <c r="F19381" s="44"/>
    </row>
    <row r="19382" spans="6:6" x14ac:dyDescent="0.25">
      <c r="F19382" s="44"/>
    </row>
    <row r="19383" spans="6:6" x14ac:dyDescent="0.25">
      <c r="F19383" s="44"/>
    </row>
    <row r="19384" spans="6:6" x14ac:dyDescent="0.25">
      <c r="F19384" s="44"/>
    </row>
    <row r="19385" spans="6:6" x14ac:dyDescent="0.25">
      <c r="F19385" s="44"/>
    </row>
    <row r="19386" spans="6:6" x14ac:dyDescent="0.25">
      <c r="F19386" s="44"/>
    </row>
    <row r="19387" spans="6:6" x14ac:dyDescent="0.25">
      <c r="F19387" s="44"/>
    </row>
    <row r="19388" spans="6:6" x14ac:dyDescent="0.25">
      <c r="F19388" s="44"/>
    </row>
    <row r="19389" spans="6:6" x14ac:dyDescent="0.25">
      <c r="F19389" s="44"/>
    </row>
    <row r="19390" spans="6:6" x14ac:dyDescent="0.25">
      <c r="F19390" s="44"/>
    </row>
    <row r="19391" spans="6:6" x14ac:dyDescent="0.25">
      <c r="F19391" s="44"/>
    </row>
    <row r="19392" spans="6:6" x14ac:dyDescent="0.25">
      <c r="F19392" s="44"/>
    </row>
    <row r="19393" spans="6:6" x14ac:dyDescent="0.25">
      <c r="F19393" s="44"/>
    </row>
    <row r="19394" spans="6:6" x14ac:dyDescent="0.25">
      <c r="F19394" s="44"/>
    </row>
    <row r="19395" spans="6:6" x14ac:dyDescent="0.25">
      <c r="F19395" s="44"/>
    </row>
    <row r="19396" spans="6:6" x14ac:dyDescent="0.25">
      <c r="F19396" s="44"/>
    </row>
    <row r="19397" spans="6:6" x14ac:dyDescent="0.25">
      <c r="F19397" s="44"/>
    </row>
    <row r="19398" spans="6:6" x14ac:dyDescent="0.25">
      <c r="F19398" s="44"/>
    </row>
    <row r="19399" spans="6:6" x14ac:dyDescent="0.25">
      <c r="F19399" s="44"/>
    </row>
    <row r="19400" spans="6:6" x14ac:dyDescent="0.25">
      <c r="F19400" s="44"/>
    </row>
    <row r="19401" spans="6:6" x14ac:dyDescent="0.25">
      <c r="F19401" s="44"/>
    </row>
    <row r="19402" spans="6:6" x14ac:dyDescent="0.25">
      <c r="F19402" s="44"/>
    </row>
    <row r="19403" spans="6:6" x14ac:dyDescent="0.25">
      <c r="F19403" s="44"/>
    </row>
    <row r="19404" spans="6:6" x14ac:dyDescent="0.25">
      <c r="F19404" s="44"/>
    </row>
    <row r="19405" spans="6:6" x14ac:dyDescent="0.25">
      <c r="F19405" s="44"/>
    </row>
    <row r="19406" spans="6:6" x14ac:dyDescent="0.25">
      <c r="F19406" s="44"/>
    </row>
    <row r="19407" spans="6:6" x14ac:dyDescent="0.25">
      <c r="F19407" s="44"/>
    </row>
    <row r="19408" spans="6:6" x14ac:dyDescent="0.25">
      <c r="F19408" s="44"/>
    </row>
    <row r="19409" spans="6:6" x14ac:dyDescent="0.25">
      <c r="F19409" s="44"/>
    </row>
    <row r="19410" spans="6:6" x14ac:dyDescent="0.25">
      <c r="F19410" s="44"/>
    </row>
    <row r="19411" spans="6:6" x14ac:dyDescent="0.25">
      <c r="F19411" s="44"/>
    </row>
    <row r="19412" spans="6:6" x14ac:dyDescent="0.25">
      <c r="F19412" s="44"/>
    </row>
    <row r="19413" spans="6:6" x14ac:dyDescent="0.25">
      <c r="F19413" s="44"/>
    </row>
    <row r="19414" spans="6:6" x14ac:dyDescent="0.25">
      <c r="F19414" s="44"/>
    </row>
    <row r="19415" spans="6:6" x14ac:dyDescent="0.25">
      <c r="F19415" s="44"/>
    </row>
    <row r="19416" spans="6:6" x14ac:dyDescent="0.25">
      <c r="F19416" s="44"/>
    </row>
    <row r="19417" spans="6:6" x14ac:dyDescent="0.25">
      <c r="F19417" s="44"/>
    </row>
    <row r="19418" spans="6:6" x14ac:dyDescent="0.25">
      <c r="F19418" s="44"/>
    </row>
    <row r="19419" spans="6:6" x14ac:dyDescent="0.25">
      <c r="F19419" s="44"/>
    </row>
    <row r="19420" spans="6:6" x14ac:dyDescent="0.25">
      <c r="F19420" s="44"/>
    </row>
    <row r="19421" spans="6:6" x14ac:dyDescent="0.25">
      <c r="F19421" s="44"/>
    </row>
    <row r="19422" spans="6:6" x14ac:dyDescent="0.25">
      <c r="F19422" s="44"/>
    </row>
    <row r="19423" spans="6:6" x14ac:dyDescent="0.25">
      <c r="F19423" s="44"/>
    </row>
    <row r="19424" spans="6:6" x14ac:dyDescent="0.25">
      <c r="F19424" s="44"/>
    </row>
    <row r="19425" spans="6:6" x14ac:dyDescent="0.25">
      <c r="F19425" s="44"/>
    </row>
    <row r="19426" spans="6:6" x14ac:dyDescent="0.25">
      <c r="F19426" s="44"/>
    </row>
    <row r="19427" spans="6:6" x14ac:dyDescent="0.25">
      <c r="F19427" s="44"/>
    </row>
    <row r="19428" spans="6:6" x14ac:dyDescent="0.25">
      <c r="F19428" s="44"/>
    </row>
    <row r="19429" spans="6:6" x14ac:dyDescent="0.25">
      <c r="F19429" s="44"/>
    </row>
    <row r="19430" spans="6:6" x14ac:dyDescent="0.25">
      <c r="F19430" s="44"/>
    </row>
    <row r="19431" spans="6:6" x14ac:dyDescent="0.25">
      <c r="F19431" s="44"/>
    </row>
    <row r="19432" spans="6:6" x14ac:dyDescent="0.25">
      <c r="F19432" s="44"/>
    </row>
    <row r="19433" spans="6:6" x14ac:dyDescent="0.25">
      <c r="F19433" s="44"/>
    </row>
    <row r="19434" spans="6:6" x14ac:dyDescent="0.25">
      <c r="F19434" s="44"/>
    </row>
    <row r="19435" spans="6:6" x14ac:dyDescent="0.25">
      <c r="F19435" s="44"/>
    </row>
    <row r="19436" spans="6:6" x14ac:dyDescent="0.25">
      <c r="F19436" s="44"/>
    </row>
    <row r="19437" spans="6:6" x14ac:dyDescent="0.25">
      <c r="F19437" s="44"/>
    </row>
    <row r="19438" spans="6:6" x14ac:dyDescent="0.25">
      <c r="F19438" s="44"/>
    </row>
    <row r="19439" spans="6:6" x14ac:dyDescent="0.25">
      <c r="F19439" s="44"/>
    </row>
    <row r="19440" spans="6:6" x14ac:dyDescent="0.25">
      <c r="F19440" s="44"/>
    </row>
    <row r="19441" spans="6:6" x14ac:dyDescent="0.25">
      <c r="F19441" s="44"/>
    </row>
    <row r="19442" spans="6:6" x14ac:dyDescent="0.25">
      <c r="F19442" s="44"/>
    </row>
    <row r="19443" spans="6:6" x14ac:dyDescent="0.25">
      <c r="F19443" s="44"/>
    </row>
    <row r="19444" spans="6:6" x14ac:dyDescent="0.25">
      <c r="F19444" s="44"/>
    </row>
    <row r="19445" spans="6:6" x14ac:dyDescent="0.25">
      <c r="F19445" s="44"/>
    </row>
    <row r="19446" spans="6:6" x14ac:dyDescent="0.25">
      <c r="F19446" s="44"/>
    </row>
    <row r="19447" spans="6:6" x14ac:dyDescent="0.25">
      <c r="F19447" s="44"/>
    </row>
    <row r="19448" spans="6:6" x14ac:dyDescent="0.25">
      <c r="F19448" s="44"/>
    </row>
    <row r="19449" spans="6:6" x14ac:dyDescent="0.25">
      <c r="F19449" s="44"/>
    </row>
    <row r="19450" spans="6:6" x14ac:dyDescent="0.25">
      <c r="F19450" s="44"/>
    </row>
    <row r="19451" spans="6:6" x14ac:dyDescent="0.25">
      <c r="F19451" s="44"/>
    </row>
    <row r="19452" spans="6:6" x14ac:dyDescent="0.25">
      <c r="F19452" s="44"/>
    </row>
    <row r="19453" spans="6:6" x14ac:dyDescent="0.25">
      <c r="F19453" s="44"/>
    </row>
    <row r="19454" spans="6:6" x14ac:dyDescent="0.25">
      <c r="F19454" s="44"/>
    </row>
    <row r="19455" spans="6:6" x14ac:dyDescent="0.25">
      <c r="F19455" s="44"/>
    </row>
    <row r="19456" spans="6:6" x14ac:dyDescent="0.25">
      <c r="F19456" s="44"/>
    </row>
    <row r="19457" spans="6:6" x14ac:dyDescent="0.25">
      <c r="F19457" s="44"/>
    </row>
    <row r="19458" spans="6:6" x14ac:dyDescent="0.25">
      <c r="F19458" s="44"/>
    </row>
    <row r="19459" spans="6:6" x14ac:dyDescent="0.25">
      <c r="F19459" s="44"/>
    </row>
    <row r="19460" spans="6:6" x14ac:dyDescent="0.25">
      <c r="F19460" s="44"/>
    </row>
    <row r="19461" spans="6:6" x14ac:dyDescent="0.25">
      <c r="F19461" s="44"/>
    </row>
    <row r="19462" spans="6:6" x14ac:dyDescent="0.25">
      <c r="F19462" s="44"/>
    </row>
    <row r="19463" spans="6:6" x14ac:dyDescent="0.25">
      <c r="F19463" s="44"/>
    </row>
    <row r="19464" spans="6:6" x14ac:dyDescent="0.25">
      <c r="F19464" s="44"/>
    </row>
    <row r="19465" spans="6:6" x14ac:dyDescent="0.25">
      <c r="F19465" s="44"/>
    </row>
    <row r="19466" spans="6:6" x14ac:dyDescent="0.25">
      <c r="F19466" s="44"/>
    </row>
    <row r="19467" spans="6:6" x14ac:dyDescent="0.25">
      <c r="F19467" s="44"/>
    </row>
    <row r="19468" spans="6:6" x14ac:dyDescent="0.25">
      <c r="F19468" s="44"/>
    </row>
    <row r="19469" spans="6:6" x14ac:dyDescent="0.25">
      <c r="F19469" s="44"/>
    </row>
    <row r="19470" spans="6:6" x14ac:dyDescent="0.25">
      <c r="F19470" s="44"/>
    </row>
    <row r="19471" spans="6:6" x14ac:dyDescent="0.25">
      <c r="F19471" s="44"/>
    </row>
    <row r="19472" spans="6:6" x14ac:dyDescent="0.25">
      <c r="F19472" s="44"/>
    </row>
    <row r="19473" spans="6:6" x14ac:dyDescent="0.25">
      <c r="F19473" s="44"/>
    </row>
    <row r="19474" spans="6:6" x14ac:dyDescent="0.25">
      <c r="F19474" s="44"/>
    </row>
    <row r="19475" spans="6:6" x14ac:dyDescent="0.25">
      <c r="F19475" s="44"/>
    </row>
    <row r="19476" spans="6:6" x14ac:dyDescent="0.25">
      <c r="F19476" s="44"/>
    </row>
    <row r="19477" spans="6:6" x14ac:dyDescent="0.25">
      <c r="F19477" s="44"/>
    </row>
    <row r="19478" spans="6:6" x14ac:dyDescent="0.25">
      <c r="F19478" s="44"/>
    </row>
    <row r="19479" spans="6:6" x14ac:dyDescent="0.25">
      <c r="F19479" s="44"/>
    </row>
    <row r="19480" spans="6:6" x14ac:dyDescent="0.25">
      <c r="F19480" s="44"/>
    </row>
    <row r="19481" spans="6:6" x14ac:dyDescent="0.25">
      <c r="F19481" s="44"/>
    </row>
    <row r="19482" spans="6:6" x14ac:dyDescent="0.25">
      <c r="F19482" s="44"/>
    </row>
    <row r="19483" spans="6:6" x14ac:dyDescent="0.25">
      <c r="F19483" s="44"/>
    </row>
    <row r="19484" spans="6:6" x14ac:dyDescent="0.25">
      <c r="F19484" s="44"/>
    </row>
    <row r="19485" spans="6:6" x14ac:dyDescent="0.25">
      <c r="F19485" s="44"/>
    </row>
    <row r="19486" spans="6:6" x14ac:dyDescent="0.25">
      <c r="F19486" s="44"/>
    </row>
    <row r="19487" spans="6:6" x14ac:dyDescent="0.25">
      <c r="F19487" s="44"/>
    </row>
    <row r="19488" spans="6:6" x14ac:dyDescent="0.25">
      <c r="F19488" s="44"/>
    </row>
    <row r="19489" spans="6:6" x14ac:dyDescent="0.25">
      <c r="F19489" s="44"/>
    </row>
    <row r="19490" spans="6:6" x14ac:dyDescent="0.25">
      <c r="F19490" s="44"/>
    </row>
    <row r="19491" spans="6:6" x14ac:dyDescent="0.25">
      <c r="F19491" s="44"/>
    </row>
    <row r="19492" spans="6:6" x14ac:dyDescent="0.25">
      <c r="F19492" s="44"/>
    </row>
    <row r="19493" spans="6:6" x14ac:dyDescent="0.25">
      <c r="F19493" s="44"/>
    </row>
    <row r="19494" spans="6:6" x14ac:dyDescent="0.25">
      <c r="F19494" s="44"/>
    </row>
    <row r="19495" spans="6:6" x14ac:dyDescent="0.25">
      <c r="F19495" s="44"/>
    </row>
    <row r="19496" spans="6:6" x14ac:dyDescent="0.25">
      <c r="F19496" s="44"/>
    </row>
    <row r="19497" spans="6:6" x14ac:dyDescent="0.25">
      <c r="F19497" s="44"/>
    </row>
    <row r="19498" spans="6:6" x14ac:dyDescent="0.25">
      <c r="F19498" s="44"/>
    </row>
    <row r="19499" spans="6:6" x14ac:dyDescent="0.25">
      <c r="F19499" s="44"/>
    </row>
    <row r="19500" spans="6:6" x14ac:dyDescent="0.25">
      <c r="F19500" s="44"/>
    </row>
    <row r="19501" spans="6:6" x14ac:dyDescent="0.25">
      <c r="F19501" s="44"/>
    </row>
    <row r="19502" spans="6:6" x14ac:dyDescent="0.25">
      <c r="F19502" s="44"/>
    </row>
    <row r="19503" spans="6:6" x14ac:dyDescent="0.25">
      <c r="F19503" s="44"/>
    </row>
    <row r="19504" spans="6:6" x14ac:dyDescent="0.25">
      <c r="F19504" s="44"/>
    </row>
    <row r="19505" spans="6:6" x14ac:dyDescent="0.25">
      <c r="F19505" s="44"/>
    </row>
    <row r="19506" spans="6:6" x14ac:dyDescent="0.25">
      <c r="F19506" s="44"/>
    </row>
    <row r="19507" spans="6:6" x14ac:dyDescent="0.25">
      <c r="F19507" s="44"/>
    </row>
    <row r="19508" spans="6:6" x14ac:dyDescent="0.25">
      <c r="F19508" s="44"/>
    </row>
    <row r="19509" spans="6:6" x14ac:dyDescent="0.25">
      <c r="F19509" s="44"/>
    </row>
    <row r="19510" spans="6:6" x14ac:dyDescent="0.25">
      <c r="F19510" s="44"/>
    </row>
    <row r="19511" spans="6:6" x14ac:dyDescent="0.25">
      <c r="F19511" s="44"/>
    </row>
    <row r="19512" spans="6:6" x14ac:dyDescent="0.25">
      <c r="F19512" s="44"/>
    </row>
    <row r="19513" spans="6:6" x14ac:dyDescent="0.25">
      <c r="F19513" s="44"/>
    </row>
    <row r="19514" spans="6:6" x14ac:dyDescent="0.25">
      <c r="F19514" s="44"/>
    </row>
    <row r="19515" spans="6:6" x14ac:dyDescent="0.25">
      <c r="F19515" s="44"/>
    </row>
    <row r="19516" spans="6:6" x14ac:dyDescent="0.25">
      <c r="F19516" s="44"/>
    </row>
    <row r="19517" spans="6:6" x14ac:dyDescent="0.25">
      <c r="F19517" s="44"/>
    </row>
    <row r="19518" spans="6:6" x14ac:dyDescent="0.25">
      <c r="F19518" s="44"/>
    </row>
    <row r="19519" spans="6:6" x14ac:dyDescent="0.25">
      <c r="F19519" s="44"/>
    </row>
    <row r="19520" spans="6:6" x14ac:dyDescent="0.25">
      <c r="F19520" s="44"/>
    </row>
    <row r="19521" spans="6:6" x14ac:dyDescent="0.25">
      <c r="F19521" s="44"/>
    </row>
    <row r="19522" spans="6:6" x14ac:dyDescent="0.25">
      <c r="F19522" s="44"/>
    </row>
    <row r="19523" spans="6:6" x14ac:dyDescent="0.25">
      <c r="F19523" s="44"/>
    </row>
    <row r="19524" spans="6:6" x14ac:dyDescent="0.25">
      <c r="F19524" s="44"/>
    </row>
    <row r="19525" spans="6:6" x14ac:dyDescent="0.25">
      <c r="F19525" s="44"/>
    </row>
    <row r="19526" spans="6:6" x14ac:dyDescent="0.25">
      <c r="F19526" s="44"/>
    </row>
    <row r="19527" spans="6:6" x14ac:dyDescent="0.25">
      <c r="F19527" s="44"/>
    </row>
    <row r="19528" spans="6:6" x14ac:dyDescent="0.25">
      <c r="F19528" s="44"/>
    </row>
    <row r="19529" spans="6:6" x14ac:dyDescent="0.25">
      <c r="F19529" s="44"/>
    </row>
    <row r="19530" spans="6:6" x14ac:dyDescent="0.25">
      <c r="F19530" s="44"/>
    </row>
    <row r="19531" spans="6:6" x14ac:dyDescent="0.25">
      <c r="F19531" s="44"/>
    </row>
    <row r="19532" spans="6:6" x14ac:dyDescent="0.25">
      <c r="F19532" s="44"/>
    </row>
    <row r="19533" spans="6:6" x14ac:dyDescent="0.25">
      <c r="F19533" s="44"/>
    </row>
    <row r="19534" spans="6:6" x14ac:dyDescent="0.25">
      <c r="F19534" s="44"/>
    </row>
    <row r="19535" spans="6:6" x14ac:dyDescent="0.25">
      <c r="F19535" s="44"/>
    </row>
    <row r="19536" spans="6:6" x14ac:dyDescent="0.25">
      <c r="F19536" s="44"/>
    </row>
    <row r="19537" spans="6:6" x14ac:dyDescent="0.25">
      <c r="F19537" s="44"/>
    </row>
    <row r="19538" spans="6:6" x14ac:dyDescent="0.25">
      <c r="F19538" s="44"/>
    </row>
    <row r="19539" spans="6:6" x14ac:dyDescent="0.25">
      <c r="F19539" s="44"/>
    </row>
    <row r="19540" spans="6:6" x14ac:dyDescent="0.25">
      <c r="F19540" s="44"/>
    </row>
    <row r="19541" spans="6:6" x14ac:dyDescent="0.25">
      <c r="F19541" s="44"/>
    </row>
    <row r="19542" spans="6:6" x14ac:dyDescent="0.25">
      <c r="F19542" s="44"/>
    </row>
    <row r="19543" spans="6:6" x14ac:dyDescent="0.25">
      <c r="F19543" s="44"/>
    </row>
    <row r="19544" spans="6:6" x14ac:dyDescent="0.25">
      <c r="F19544" s="44"/>
    </row>
    <row r="19545" spans="6:6" x14ac:dyDescent="0.25">
      <c r="F19545" s="44"/>
    </row>
    <row r="19546" spans="6:6" x14ac:dyDescent="0.25">
      <c r="F19546" s="44"/>
    </row>
    <row r="19547" spans="6:6" x14ac:dyDescent="0.25">
      <c r="F19547" s="44"/>
    </row>
    <row r="19548" spans="6:6" x14ac:dyDescent="0.25">
      <c r="F19548" s="44"/>
    </row>
    <row r="19549" spans="6:6" x14ac:dyDescent="0.25">
      <c r="F19549" s="44"/>
    </row>
    <row r="19550" spans="6:6" x14ac:dyDescent="0.25">
      <c r="F19550" s="44"/>
    </row>
    <row r="19551" spans="6:6" x14ac:dyDescent="0.25">
      <c r="F19551" s="44"/>
    </row>
    <row r="19552" spans="6:6" x14ac:dyDescent="0.25">
      <c r="F19552" s="44"/>
    </row>
    <row r="19553" spans="6:6" x14ac:dyDescent="0.25">
      <c r="F19553" s="44"/>
    </row>
    <row r="19554" spans="6:6" x14ac:dyDescent="0.25">
      <c r="F19554" s="44"/>
    </row>
    <row r="19555" spans="6:6" x14ac:dyDescent="0.25">
      <c r="F19555" s="44"/>
    </row>
    <row r="19556" spans="6:6" x14ac:dyDescent="0.25">
      <c r="F19556" s="44"/>
    </row>
    <row r="19557" spans="6:6" x14ac:dyDescent="0.25">
      <c r="F19557" s="44"/>
    </row>
    <row r="19558" spans="6:6" x14ac:dyDescent="0.25">
      <c r="F19558" s="44"/>
    </row>
    <row r="19559" spans="6:6" x14ac:dyDescent="0.25">
      <c r="F19559" s="44"/>
    </row>
    <row r="19560" spans="6:6" x14ac:dyDescent="0.25">
      <c r="F19560" s="44"/>
    </row>
    <row r="19561" spans="6:6" x14ac:dyDescent="0.25">
      <c r="F19561" s="44"/>
    </row>
    <row r="19562" spans="6:6" x14ac:dyDescent="0.25">
      <c r="F19562" s="44"/>
    </row>
    <row r="19563" spans="6:6" x14ac:dyDescent="0.25">
      <c r="F19563" s="44"/>
    </row>
    <row r="19564" spans="6:6" x14ac:dyDescent="0.25">
      <c r="F19564" s="44"/>
    </row>
    <row r="19565" spans="6:6" x14ac:dyDescent="0.25">
      <c r="F19565" s="44"/>
    </row>
    <row r="19566" spans="6:6" x14ac:dyDescent="0.25">
      <c r="F19566" s="44"/>
    </row>
    <row r="19567" spans="6:6" x14ac:dyDescent="0.25">
      <c r="F19567" s="44"/>
    </row>
    <row r="19568" spans="6:6" x14ac:dyDescent="0.25">
      <c r="F19568" s="44"/>
    </row>
    <row r="19569" spans="6:6" x14ac:dyDescent="0.25">
      <c r="F19569" s="44"/>
    </row>
    <row r="19570" spans="6:6" x14ac:dyDescent="0.25">
      <c r="F19570" s="44"/>
    </row>
    <row r="19571" spans="6:6" x14ac:dyDescent="0.25">
      <c r="F19571" s="44"/>
    </row>
    <row r="19572" spans="6:6" x14ac:dyDescent="0.25">
      <c r="F19572" s="44"/>
    </row>
    <row r="19573" spans="6:6" x14ac:dyDescent="0.25">
      <c r="F19573" s="44"/>
    </row>
    <row r="19574" spans="6:6" x14ac:dyDescent="0.25">
      <c r="F19574" s="44"/>
    </row>
    <row r="19575" spans="6:6" x14ac:dyDescent="0.25">
      <c r="F19575" s="44"/>
    </row>
    <row r="19576" spans="6:6" x14ac:dyDescent="0.25">
      <c r="F19576" s="44"/>
    </row>
    <row r="19577" spans="6:6" x14ac:dyDescent="0.25">
      <c r="F19577" s="44"/>
    </row>
    <row r="19578" spans="6:6" x14ac:dyDescent="0.25">
      <c r="F19578" s="44"/>
    </row>
    <row r="19579" spans="6:6" x14ac:dyDescent="0.25">
      <c r="F19579" s="44"/>
    </row>
    <row r="19580" spans="6:6" x14ac:dyDescent="0.25">
      <c r="F19580" s="44"/>
    </row>
    <row r="19581" spans="6:6" x14ac:dyDescent="0.25">
      <c r="F19581" s="44"/>
    </row>
    <row r="19582" spans="6:6" x14ac:dyDescent="0.25">
      <c r="F19582" s="44"/>
    </row>
    <row r="19583" spans="6:6" x14ac:dyDescent="0.25">
      <c r="F19583" s="44"/>
    </row>
    <row r="19584" spans="6:6" x14ac:dyDescent="0.25">
      <c r="F19584" s="44"/>
    </row>
    <row r="19585" spans="6:6" x14ac:dyDescent="0.25">
      <c r="F19585" s="44"/>
    </row>
    <row r="19586" spans="6:6" x14ac:dyDescent="0.25">
      <c r="F19586" s="44"/>
    </row>
    <row r="19587" spans="6:6" x14ac:dyDescent="0.25">
      <c r="F19587" s="44"/>
    </row>
    <row r="19588" spans="6:6" x14ac:dyDescent="0.25">
      <c r="F19588" s="44"/>
    </row>
    <row r="19589" spans="6:6" x14ac:dyDescent="0.25">
      <c r="F19589" s="44"/>
    </row>
    <row r="19590" spans="6:6" x14ac:dyDescent="0.25">
      <c r="F19590" s="44"/>
    </row>
    <row r="19591" spans="6:6" x14ac:dyDescent="0.25">
      <c r="F19591" s="44"/>
    </row>
    <row r="19592" spans="6:6" x14ac:dyDescent="0.25">
      <c r="F19592" s="44"/>
    </row>
    <row r="19593" spans="6:6" x14ac:dyDescent="0.25">
      <c r="F19593" s="44"/>
    </row>
    <row r="19594" spans="6:6" x14ac:dyDescent="0.25">
      <c r="F19594" s="44"/>
    </row>
    <row r="19595" spans="6:6" x14ac:dyDescent="0.25">
      <c r="F19595" s="44"/>
    </row>
    <row r="19596" spans="6:6" x14ac:dyDescent="0.25">
      <c r="F19596" s="44"/>
    </row>
    <row r="19597" spans="6:6" x14ac:dyDescent="0.25">
      <c r="F19597" s="44"/>
    </row>
    <row r="19598" spans="6:6" x14ac:dyDescent="0.25">
      <c r="F19598" s="44"/>
    </row>
    <row r="19599" spans="6:6" x14ac:dyDescent="0.25">
      <c r="F19599" s="44"/>
    </row>
    <row r="19600" spans="6:6" x14ac:dyDescent="0.25">
      <c r="F19600" s="44"/>
    </row>
    <row r="19601" spans="6:6" x14ac:dyDescent="0.25">
      <c r="F19601" s="44"/>
    </row>
    <row r="19602" spans="6:6" x14ac:dyDescent="0.25">
      <c r="F19602" s="44"/>
    </row>
    <row r="19603" spans="6:6" x14ac:dyDescent="0.25">
      <c r="F19603" s="44"/>
    </row>
    <row r="19604" spans="6:6" x14ac:dyDescent="0.25">
      <c r="F19604" s="44"/>
    </row>
    <row r="19605" spans="6:6" x14ac:dyDescent="0.25">
      <c r="F19605" s="44"/>
    </row>
    <row r="19606" spans="6:6" x14ac:dyDescent="0.25">
      <c r="F19606" s="44"/>
    </row>
    <row r="19607" spans="6:6" x14ac:dyDescent="0.25">
      <c r="F19607" s="44"/>
    </row>
    <row r="19608" spans="6:6" x14ac:dyDescent="0.25">
      <c r="F19608" s="44"/>
    </row>
    <row r="19609" spans="6:6" x14ac:dyDescent="0.25">
      <c r="F19609" s="44"/>
    </row>
    <row r="19610" spans="6:6" x14ac:dyDescent="0.25">
      <c r="F19610" s="44"/>
    </row>
    <row r="19611" spans="6:6" x14ac:dyDescent="0.25">
      <c r="F19611" s="44"/>
    </row>
    <row r="19612" spans="6:6" x14ac:dyDescent="0.25">
      <c r="F19612" s="44"/>
    </row>
    <row r="19613" spans="6:6" x14ac:dyDescent="0.25">
      <c r="F19613" s="44"/>
    </row>
    <row r="19614" spans="6:6" x14ac:dyDescent="0.25">
      <c r="F19614" s="44"/>
    </row>
    <row r="19615" spans="6:6" x14ac:dyDescent="0.25">
      <c r="F19615" s="44"/>
    </row>
    <row r="19616" spans="6:6" x14ac:dyDescent="0.25">
      <c r="F19616" s="44"/>
    </row>
    <row r="19617" spans="6:6" x14ac:dyDescent="0.25">
      <c r="F19617" s="44"/>
    </row>
    <row r="19618" spans="6:6" x14ac:dyDescent="0.25">
      <c r="F19618" s="44"/>
    </row>
    <row r="19619" spans="6:6" x14ac:dyDescent="0.25">
      <c r="F19619" s="44"/>
    </row>
    <row r="19620" spans="6:6" x14ac:dyDescent="0.25">
      <c r="F19620" s="44"/>
    </row>
    <row r="19621" spans="6:6" x14ac:dyDescent="0.25">
      <c r="F19621" s="44"/>
    </row>
    <row r="19622" spans="6:6" x14ac:dyDescent="0.25">
      <c r="F19622" s="44"/>
    </row>
    <row r="19623" spans="6:6" x14ac:dyDescent="0.25">
      <c r="F19623" s="44"/>
    </row>
    <row r="19624" spans="6:6" x14ac:dyDescent="0.25">
      <c r="F19624" s="44"/>
    </row>
    <row r="19625" spans="6:6" x14ac:dyDescent="0.25">
      <c r="F19625" s="44"/>
    </row>
    <row r="19626" spans="6:6" x14ac:dyDescent="0.25">
      <c r="F19626" s="44"/>
    </row>
    <row r="19627" spans="6:6" x14ac:dyDescent="0.25">
      <c r="F19627" s="44"/>
    </row>
    <row r="19628" spans="6:6" x14ac:dyDescent="0.25">
      <c r="F19628" s="44"/>
    </row>
    <row r="19629" spans="6:6" x14ac:dyDescent="0.25">
      <c r="F19629" s="44"/>
    </row>
    <row r="19630" spans="6:6" x14ac:dyDescent="0.25">
      <c r="F19630" s="44"/>
    </row>
    <row r="19631" spans="6:6" x14ac:dyDescent="0.25">
      <c r="F19631" s="44"/>
    </row>
    <row r="19632" spans="6:6" x14ac:dyDescent="0.25">
      <c r="F19632" s="44"/>
    </row>
    <row r="19633" spans="6:6" x14ac:dyDescent="0.25">
      <c r="F19633" s="44"/>
    </row>
    <row r="19634" spans="6:6" x14ac:dyDescent="0.25">
      <c r="F19634" s="44"/>
    </row>
    <row r="19635" spans="6:6" x14ac:dyDescent="0.25">
      <c r="F19635" s="44"/>
    </row>
    <row r="19636" spans="6:6" x14ac:dyDescent="0.25">
      <c r="F19636" s="44"/>
    </row>
    <row r="19637" spans="6:6" x14ac:dyDescent="0.25">
      <c r="F19637" s="44"/>
    </row>
    <row r="19638" spans="6:6" x14ac:dyDescent="0.25">
      <c r="F19638" s="44"/>
    </row>
    <row r="19639" spans="6:6" x14ac:dyDescent="0.25">
      <c r="F19639" s="44"/>
    </row>
    <row r="19640" spans="6:6" x14ac:dyDescent="0.25">
      <c r="F19640" s="44"/>
    </row>
    <row r="19641" spans="6:6" x14ac:dyDescent="0.25">
      <c r="F19641" s="44"/>
    </row>
    <row r="19642" spans="6:6" x14ac:dyDescent="0.25">
      <c r="F19642" s="44"/>
    </row>
    <row r="19643" spans="6:6" x14ac:dyDescent="0.25">
      <c r="F19643" s="44"/>
    </row>
    <row r="19644" spans="6:6" x14ac:dyDescent="0.25">
      <c r="F19644" s="44"/>
    </row>
    <row r="19645" spans="6:6" x14ac:dyDescent="0.25">
      <c r="F19645" s="44"/>
    </row>
    <row r="19646" spans="6:6" x14ac:dyDescent="0.25">
      <c r="F19646" s="44"/>
    </row>
    <row r="19647" spans="6:6" x14ac:dyDescent="0.25">
      <c r="F19647" s="44"/>
    </row>
    <row r="19648" spans="6:6" x14ac:dyDescent="0.25">
      <c r="F19648" s="44"/>
    </row>
    <row r="19649" spans="6:6" x14ac:dyDescent="0.25">
      <c r="F19649" s="44"/>
    </row>
    <row r="19650" spans="6:6" x14ac:dyDescent="0.25">
      <c r="F19650" s="44"/>
    </row>
    <row r="19651" spans="6:6" x14ac:dyDescent="0.25">
      <c r="F19651" s="44"/>
    </row>
    <row r="19652" spans="6:6" x14ac:dyDescent="0.25">
      <c r="F19652" s="44"/>
    </row>
    <row r="19653" spans="6:6" x14ac:dyDescent="0.25">
      <c r="F19653" s="44"/>
    </row>
    <row r="19654" spans="6:6" x14ac:dyDescent="0.25">
      <c r="F19654" s="44"/>
    </row>
    <row r="19655" spans="6:6" x14ac:dyDescent="0.25">
      <c r="F19655" s="44"/>
    </row>
    <row r="19656" spans="6:6" x14ac:dyDescent="0.25">
      <c r="F19656" s="44"/>
    </row>
    <row r="19657" spans="6:6" x14ac:dyDescent="0.25">
      <c r="F19657" s="44"/>
    </row>
    <row r="19658" spans="6:6" x14ac:dyDescent="0.25">
      <c r="F19658" s="44"/>
    </row>
    <row r="19659" spans="6:6" x14ac:dyDescent="0.25">
      <c r="F19659" s="44"/>
    </row>
    <row r="19660" spans="6:6" x14ac:dyDescent="0.25">
      <c r="F19660" s="44"/>
    </row>
    <row r="19661" spans="6:6" x14ac:dyDescent="0.25">
      <c r="F19661" s="44"/>
    </row>
    <row r="19662" spans="6:6" x14ac:dyDescent="0.25">
      <c r="F19662" s="44"/>
    </row>
    <row r="19663" spans="6:6" x14ac:dyDescent="0.25">
      <c r="F19663" s="44"/>
    </row>
    <row r="19664" spans="6:6" x14ac:dyDescent="0.25">
      <c r="F19664" s="44"/>
    </row>
    <row r="19665" spans="6:6" x14ac:dyDescent="0.25">
      <c r="F19665" s="44"/>
    </row>
    <row r="19666" spans="6:6" x14ac:dyDescent="0.25">
      <c r="F19666" s="44"/>
    </row>
    <row r="19667" spans="6:6" x14ac:dyDescent="0.25">
      <c r="F19667" s="44"/>
    </row>
    <row r="19668" spans="6:6" x14ac:dyDescent="0.25">
      <c r="F19668" s="44"/>
    </row>
    <row r="19669" spans="6:6" x14ac:dyDescent="0.25">
      <c r="F19669" s="44"/>
    </row>
    <row r="19670" spans="6:6" x14ac:dyDescent="0.25">
      <c r="F19670" s="44"/>
    </row>
    <row r="19671" spans="6:6" x14ac:dyDescent="0.25">
      <c r="F19671" s="44"/>
    </row>
    <row r="19672" spans="6:6" x14ac:dyDescent="0.25">
      <c r="F19672" s="44"/>
    </row>
    <row r="19673" spans="6:6" x14ac:dyDescent="0.25">
      <c r="F19673" s="44"/>
    </row>
    <row r="19674" spans="6:6" x14ac:dyDescent="0.25">
      <c r="F19674" s="44"/>
    </row>
    <row r="19675" spans="6:6" x14ac:dyDescent="0.25">
      <c r="F19675" s="44"/>
    </row>
    <row r="19676" spans="6:6" x14ac:dyDescent="0.25">
      <c r="F19676" s="44"/>
    </row>
    <row r="19677" spans="6:6" x14ac:dyDescent="0.25">
      <c r="F19677" s="44"/>
    </row>
    <row r="19678" spans="6:6" x14ac:dyDescent="0.25">
      <c r="F19678" s="44"/>
    </row>
    <row r="19679" spans="6:6" x14ac:dyDescent="0.25">
      <c r="F19679" s="44"/>
    </row>
    <row r="19680" spans="6:6" x14ac:dyDescent="0.25">
      <c r="F19680" s="44"/>
    </row>
    <row r="19681" spans="6:6" x14ac:dyDescent="0.25">
      <c r="F19681" s="44"/>
    </row>
    <row r="19682" spans="6:6" x14ac:dyDescent="0.25">
      <c r="F19682" s="44"/>
    </row>
    <row r="19683" spans="6:6" x14ac:dyDescent="0.25">
      <c r="F19683" s="44"/>
    </row>
    <row r="19684" spans="6:6" x14ac:dyDescent="0.25">
      <c r="F19684" s="44"/>
    </row>
    <row r="19685" spans="6:6" x14ac:dyDescent="0.25">
      <c r="F19685" s="44"/>
    </row>
    <row r="19686" spans="6:6" x14ac:dyDescent="0.25">
      <c r="F19686" s="44"/>
    </row>
    <row r="19687" spans="6:6" x14ac:dyDescent="0.25">
      <c r="F19687" s="44"/>
    </row>
    <row r="19688" spans="6:6" x14ac:dyDescent="0.25">
      <c r="F19688" s="44"/>
    </row>
    <row r="19689" spans="6:6" x14ac:dyDescent="0.25">
      <c r="F19689" s="44"/>
    </row>
    <row r="19690" spans="6:6" x14ac:dyDescent="0.25">
      <c r="F19690" s="44"/>
    </row>
    <row r="19691" spans="6:6" x14ac:dyDescent="0.25">
      <c r="F19691" s="44"/>
    </row>
    <row r="19692" spans="6:6" x14ac:dyDescent="0.25">
      <c r="F19692" s="44"/>
    </row>
    <row r="19693" spans="6:6" x14ac:dyDescent="0.25">
      <c r="F19693" s="44"/>
    </row>
    <row r="19694" spans="6:6" x14ac:dyDescent="0.25">
      <c r="F19694" s="44"/>
    </row>
    <row r="19695" spans="6:6" x14ac:dyDescent="0.25">
      <c r="F19695" s="44"/>
    </row>
    <row r="19696" spans="6:6" x14ac:dyDescent="0.25">
      <c r="F19696" s="44"/>
    </row>
    <row r="19697" spans="6:6" x14ac:dyDescent="0.25">
      <c r="F19697" s="44"/>
    </row>
    <row r="19698" spans="6:6" x14ac:dyDescent="0.25">
      <c r="F19698" s="44"/>
    </row>
    <row r="19699" spans="6:6" x14ac:dyDescent="0.25">
      <c r="F19699" s="44"/>
    </row>
    <row r="19700" spans="6:6" x14ac:dyDescent="0.25">
      <c r="F19700" s="44"/>
    </row>
    <row r="19701" spans="6:6" x14ac:dyDescent="0.25">
      <c r="F19701" s="44"/>
    </row>
    <row r="19702" spans="6:6" x14ac:dyDescent="0.25">
      <c r="F19702" s="44"/>
    </row>
    <row r="19703" spans="6:6" x14ac:dyDescent="0.25">
      <c r="F19703" s="44"/>
    </row>
    <row r="19704" spans="6:6" x14ac:dyDescent="0.25">
      <c r="F19704" s="44"/>
    </row>
    <row r="19705" spans="6:6" x14ac:dyDescent="0.25">
      <c r="F19705" s="44"/>
    </row>
    <row r="19706" spans="6:6" x14ac:dyDescent="0.25">
      <c r="F19706" s="44"/>
    </row>
    <row r="19707" spans="6:6" x14ac:dyDescent="0.25">
      <c r="F19707" s="44"/>
    </row>
    <row r="19708" spans="6:6" x14ac:dyDescent="0.25">
      <c r="F19708" s="44"/>
    </row>
    <row r="19709" spans="6:6" x14ac:dyDescent="0.25">
      <c r="F19709" s="44"/>
    </row>
    <row r="19710" spans="6:6" x14ac:dyDescent="0.25">
      <c r="F19710" s="44"/>
    </row>
    <row r="19711" spans="6:6" x14ac:dyDescent="0.25">
      <c r="F19711" s="44"/>
    </row>
    <row r="19712" spans="6:6" x14ac:dyDescent="0.25">
      <c r="F19712" s="44"/>
    </row>
    <row r="19713" spans="6:6" x14ac:dyDescent="0.25">
      <c r="F19713" s="44"/>
    </row>
    <row r="19714" spans="6:6" x14ac:dyDescent="0.25">
      <c r="F19714" s="44"/>
    </row>
    <row r="19715" spans="6:6" x14ac:dyDescent="0.25">
      <c r="F19715" s="44"/>
    </row>
    <row r="19716" spans="6:6" x14ac:dyDescent="0.25">
      <c r="F19716" s="44"/>
    </row>
    <row r="19717" spans="6:6" x14ac:dyDescent="0.25">
      <c r="F19717" s="44"/>
    </row>
    <row r="19718" spans="6:6" x14ac:dyDescent="0.25">
      <c r="F19718" s="44"/>
    </row>
    <row r="19719" spans="6:6" x14ac:dyDescent="0.25">
      <c r="F19719" s="44"/>
    </row>
    <row r="19720" spans="6:6" x14ac:dyDescent="0.25">
      <c r="F19720" s="44"/>
    </row>
    <row r="19721" spans="6:6" x14ac:dyDescent="0.25">
      <c r="F19721" s="44"/>
    </row>
    <row r="19722" spans="6:6" x14ac:dyDescent="0.25">
      <c r="F19722" s="44"/>
    </row>
    <row r="19723" spans="6:6" x14ac:dyDescent="0.25">
      <c r="F19723" s="44"/>
    </row>
    <row r="19724" spans="6:6" x14ac:dyDescent="0.25">
      <c r="F19724" s="44"/>
    </row>
    <row r="19725" spans="6:6" x14ac:dyDescent="0.25">
      <c r="F19725" s="44"/>
    </row>
    <row r="19726" spans="6:6" x14ac:dyDescent="0.25">
      <c r="F19726" s="44"/>
    </row>
    <row r="19727" spans="6:6" x14ac:dyDescent="0.25">
      <c r="F19727" s="44"/>
    </row>
    <row r="19728" spans="6:6" x14ac:dyDescent="0.25">
      <c r="F19728" s="44"/>
    </row>
    <row r="19729" spans="6:6" x14ac:dyDescent="0.25">
      <c r="F19729" s="44"/>
    </row>
    <row r="19730" spans="6:6" x14ac:dyDescent="0.25">
      <c r="F19730" s="44"/>
    </row>
    <row r="19731" spans="6:6" x14ac:dyDescent="0.25">
      <c r="F19731" s="44"/>
    </row>
    <row r="19732" spans="6:6" x14ac:dyDescent="0.25">
      <c r="F19732" s="44"/>
    </row>
    <row r="19733" spans="6:6" x14ac:dyDescent="0.25">
      <c r="F19733" s="44"/>
    </row>
    <row r="19734" spans="6:6" x14ac:dyDescent="0.25">
      <c r="F19734" s="44"/>
    </row>
    <row r="19735" spans="6:6" x14ac:dyDescent="0.25">
      <c r="F19735" s="44"/>
    </row>
    <row r="19736" spans="6:6" x14ac:dyDescent="0.25">
      <c r="F19736" s="44"/>
    </row>
    <row r="19737" spans="6:6" x14ac:dyDescent="0.25">
      <c r="F19737" s="44"/>
    </row>
    <row r="19738" spans="6:6" x14ac:dyDescent="0.25">
      <c r="F19738" s="44"/>
    </row>
    <row r="19739" spans="6:6" x14ac:dyDescent="0.25">
      <c r="F19739" s="44"/>
    </row>
    <row r="19740" spans="6:6" x14ac:dyDescent="0.25">
      <c r="F19740" s="44"/>
    </row>
    <row r="19741" spans="6:6" x14ac:dyDescent="0.25">
      <c r="F19741" s="44"/>
    </row>
    <row r="19742" spans="6:6" x14ac:dyDescent="0.25">
      <c r="F19742" s="44"/>
    </row>
    <row r="19743" spans="6:6" x14ac:dyDescent="0.25">
      <c r="F19743" s="44"/>
    </row>
    <row r="19744" spans="6:6" x14ac:dyDescent="0.25">
      <c r="F19744" s="44"/>
    </row>
    <row r="19745" spans="6:6" x14ac:dyDescent="0.25">
      <c r="F19745" s="44"/>
    </row>
    <row r="19746" spans="6:6" x14ac:dyDescent="0.25">
      <c r="F19746" s="44"/>
    </row>
    <row r="19747" spans="6:6" x14ac:dyDescent="0.25">
      <c r="F19747" s="44"/>
    </row>
    <row r="19748" spans="6:6" x14ac:dyDescent="0.25">
      <c r="F19748" s="44"/>
    </row>
    <row r="19749" spans="6:6" x14ac:dyDescent="0.25">
      <c r="F19749" s="44"/>
    </row>
    <row r="19750" spans="6:6" x14ac:dyDescent="0.25">
      <c r="F19750" s="44"/>
    </row>
    <row r="19751" spans="6:6" x14ac:dyDescent="0.25">
      <c r="F19751" s="44"/>
    </row>
    <row r="19752" spans="6:6" x14ac:dyDescent="0.25">
      <c r="F19752" s="44"/>
    </row>
    <row r="19753" spans="6:6" x14ac:dyDescent="0.25">
      <c r="F19753" s="44"/>
    </row>
    <row r="19754" spans="6:6" x14ac:dyDescent="0.25">
      <c r="F19754" s="44"/>
    </row>
    <row r="19755" spans="6:6" x14ac:dyDescent="0.25">
      <c r="F19755" s="44"/>
    </row>
    <row r="19756" spans="6:6" x14ac:dyDescent="0.25">
      <c r="F19756" s="44"/>
    </row>
    <row r="19757" spans="6:6" x14ac:dyDescent="0.25">
      <c r="F19757" s="44"/>
    </row>
    <row r="19758" spans="6:6" x14ac:dyDescent="0.25">
      <c r="F19758" s="44"/>
    </row>
    <row r="19759" spans="6:6" x14ac:dyDescent="0.25">
      <c r="F19759" s="44"/>
    </row>
    <row r="19760" spans="6:6" x14ac:dyDescent="0.25">
      <c r="F19760" s="44"/>
    </row>
    <row r="19761" spans="6:6" x14ac:dyDescent="0.25">
      <c r="F19761" s="44"/>
    </row>
    <row r="19762" spans="6:6" x14ac:dyDescent="0.25">
      <c r="F19762" s="44"/>
    </row>
    <row r="19763" spans="6:6" x14ac:dyDescent="0.25">
      <c r="F19763" s="44"/>
    </row>
    <row r="19764" spans="6:6" x14ac:dyDescent="0.25">
      <c r="F19764" s="44"/>
    </row>
    <row r="19765" spans="6:6" x14ac:dyDescent="0.25">
      <c r="F19765" s="44"/>
    </row>
    <row r="19766" spans="6:6" x14ac:dyDescent="0.25">
      <c r="F19766" s="44"/>
    </row>
    <row r="19767" spans="6:6" x14ac:dyDescent="0.25">
      <c r="F19767" s="44"/>
    </row>
    <row r="19768" spans="6:6" x14ac:dyDescent="0.25">
      <c r="F19768" s="44"/>
    </row>
    <row r="19769" spans="6:6" x14ac:dyDescent="0.25">
      <c r="F19769" s="44"/>
    </row>
    <row r="19770" spans="6:6" x14ac:dyDescent="0.25">
      <c r="F19770" s="44"/>
    </row>
    <row r="19771" spans="6:6" x14ac:dyDescent="0.25">
      <c r="F19771" s="44"/>
    </row>
    <row r="19772" spans="6:6" x14ac:dyDescent="0.25">
      <c r="F19772" s="44"/>
    </row>
    <row r="19773" spans="6:6" x14ac:dyDescent="0.25">
      <c r="F19773" s="44"/>
    </row>
    <row r="19774" spans="6:6" x14ac:dyDescent="0.25">
      <c r="F19774" s="44"/>
    </row>
    <row r="19775" spans="6:6" x14ac:dyDescent="0.25">
      <c r="F19775" s="44"/>
    </row>
    <row r="19776" spans="6:6" x14ac:dyDescent="0.25">
      <c r="F19776" s="44"/>
    </row>
    <row r="19777" spans="6:6" x14ac:dyDescent="0.25">
      <c r="F19777" s="44"/>
    </row>
    <row r="19778" spans="6:6" x14ac:dyDescent="0.25">
      <c r="F19778" s="44"/>
    </row>
    <row r="19779" spans="6:6" x14ac:dyDescent="0.25">
      <c r="F19779" s="44"/>
    </row>
    <row r="19780" spans="6:6" x14ac:dyDescent="0.25">
      <c r="F19780" s="44"/>
    </row>
    <row r="19781" spans="6:6" x14ac:dyDescent="0.25">
      <c r="F19781" s="44"/>
    </row>
    <row r="19782" spans="6:6" x14ac:dyDescent="0.25">
      <c r="F19782" s="44"/>
    </row>
    <row r="19783" spans="6:6" x14ac:dyDescent="0.25">
      <c r="F19783" s="44"/>
    </row>
    <row r="19784" spans="6:6" x14ac:dyDescent="0.25">
      <c r="F19784" s="44"/>
    </row>
    <row r="19785" spans="6:6" x14ac:dyDescent="0.25">
      <c r="F19785" s="44"/>
    </row>
    <row r="19786" spans="6:6" x14ac:dyDescent="0.25">
      <c r="F19786" s="44"/>
    </row>
    <row r="19787" spans="6:6" x14ac:dyDescent="0.25">
      <c r="F19787" s="44"/>
    </row>
    <row r="19788" spans="6:6" x14ac:dyDescent="0.25">
      <c r="F19788" s="44"/>
    </row>
    <row r="19789" spans="6:6" x14ac:dyDescent="0.25">
      <c r="F19789" s="44"/>
    </row>
    <row r="19790" spans="6:6" x14ac:dyDescent="0.25">
      <c r="F19790" s="44"/>
    </row>
    <row r="19791" spans="6:6" x14ac:dyDescent="0.25">
      <c r="F19791" s="44"/>
    </row>
    <row r="19792" spans="6:6" x14ac:dyDescent="0.25">
      <c r="F19792" s="44"/>
    </row>
    <row r="19793" spans="6:6" x14ac:dyDescent="0.25">
      <c r="F19793" s="44"/>
    </row>
    <row r="19794" spans="6:6" x14ac:dyDescent="0.25">
      <c r="F19794" s="44"/>
    </row>
    <row r="19795" spans="6:6" x14ac:dyDescent="0.25">
      <c r="F19795" s="44"/>
    </row>
    <row r="19796" spans="6:6" x14ac:dyDescent="0.25">
      <c r="F19796" s="44"/>
    </row>
    <row r="19797" spans="6:6" x14ac:dyDescent="0.25">
      <c r="F19797" s="44"/>
    </row>
    <row r="19798" spans="6:6" x14ac:dyDescent="0.25">
      <c r="F19798" s="44"/>
    </row>
    <row r="19799" spans="6:6" x14ac:dyDescent="0.25">
      <c r="F19799" s="44"/>
    </row>
    <row r="19800" spans="6:6" x14ac:dyDescent="0.25">
      <c r="F19800" s="44"/>
    </row>
    <row r="19801" spans="6:6" x14ac:dyDescent="0.25">
      <c r="F19801" s="44"/>
    </row>
    <row r="19802" spans="6:6" x14ac:dyDescent="0.25">
      <c r="F19802" s="44"/>
    </row>
    <row r="19803" spans="6:6" x14ac:dyDescent="0.25">
      <c r="F19803" s="44"/>
    </row>
    <row r="19804" spans="6:6" x14ac:dyDescent="0.25">
      <c r="F19804" s="44"/>
    </row>
    <row r="19805" spans="6:6" x14ac:dyDescent="0.25">
      <c r="F19805" s="44"/>
    </row>
    <row r="19806" spans="6:6" x14ac:dyDescent="0.25">
      <c r="F19806" s="44"/>
    </row>
    <row r="19807" spans="6:6" x14ac:dyDescent="0.25">
      <c r="F19807" s="44"/>
    </row>
    <row r="19808" spans="6:6" x14ac:dyDescent="0.25">
      <c r="F19808" s="44"/>
    </row>
    <row r="19809" spans="6:6" x14ac:dyDescent="0.25">
      <c r="F19809" s="44"/>
    </row>
    <row r="19810" spans="6:6" x14ac:dyDescent="0.25">
      <c r="F19810" s="44"/>
    </row>
    <row r="19811" spans="6:6" x14ac:dyDescent="0.25">
      <c r="F19811" s="44"/>
    </row>
    <row r="19812" spans="6:6" x14ac:dyDescent="0.25">
      <c r="F19812" s="44"/>
    </row>
    <row r="19813" spans="6:6" x14ac:dyDescent="0.25">
      <c r="F19813" s="44"/>
    </row>
    <row r="19814" spans="6:6" x14ac:dyDescent="0.25">
      <c r="F19814" s="44"/>
    </row>
    <row r="19815" spans="6:6" x14ac:dyDescent="0.25">
      <c r="F19815" s="44"/>
    </row>
    <row r="19816" spans="6:6" x14ac:dyDescent="0.25">
      <c r="F19816" s="44"/>
    </row>
    <row r="19817" spans="6:6" x14ac:dyDescent="0.25">
      <c r="F19817" s="44"/>
    </row>
    <row r="19818" spans="6:6" x14ac:dyDescent="0.25">
      <c r="F19818" s="44"/>
    </row>
    <row r="19819" spans="6:6" x14ac:dyDescent="0.25">
      <c r="F19819" s="44"/>
    </row>
    <row r="19820" spans="6:6" x14ac:dyDescent="0.25">
      <c r="F19820" s="44"/>
    </row>
    <row r="19821" spans="6:6" x14ac:dyDescent="0.25">
      <c r="F19821" s="44"/>
    </row>
    <row r="19822" spans="6:6" x14ac:dyDescent="0.25">
      <c r="F19822" s="44"/>
    </row>
    <row r="19823" spans="6:6" x14ac:dyDescent="0.25">
      <c r="F19823" s="44"/>
    </row>
    <row r="19824" spans="6:6" x14ac:dyDescent="0.25">
      <c r="F19824" s="44"/>
    </row>
    <row r="19825" spans="6:6" x14ac:dyDescent="0.25">
      <c r="F19825" s="44"/>
    </row>
    <row r="19826" spans="6:6" x14ac:dyDescent="0.25">
      <c r="F19826" s="44"/>
    </row>
    <row r="19827" spans="6:6" x14ac:dyDescent="0.25">
      <c r="F19827" s="44"/>
    </row>
    <row r="19828" spans="6:6" x14ac:dyDescent="0.25">
      <c r="F19828" s="44"/>
    </row>
    <row r="19829" spans="6:6" x14ac:dyDescent="0.25">
      <c r="F19829" s="44"/>
    </row>
    <row r="19830" spans="6:6" x14ac:dyDescent="0.25">
      <c r="F19830" s="44"/>
    </row>
    <row r="19831" spans="6:6" x14ac:dyDescent="0.25">
      <c r="F19831" s="44"/>
    </row>
    <row r="19832" spans="6:6" x14ac:dyDescent="0.25">
      <c r="F19832" s="44"/>
    </row>
    <row r="19833" spans="6:6" x14ac:dyDescent="0.25">
      <c r="F19833" s="44"/>
    </row>
    <row r="19834" spans="6:6" x14ac:dyDescent="0.25">
      <c r="F19834" s="44"/>
    </row>
    <row r="19835" spans="6:6" x14ac:dyDescent="0.25">
      <c r="F19835" s="44"/>
    </row>
    <row r="19836" spans="6:6" x14ac:dyDescent="0.25">
      <c r="F19836" s="44"/>
    </row>
    <row r="19837" spans="6:6" x14ac:dyDescent="0.25">
      <c r="F19837" s="44"/>
    </row>
    <row r="19838" spans="6:6" x14ac:dyDescent="0.25">
      <c r="F19838" s="44"/>
    </row>
    <row r="19839" spans="6:6" x14ac:dyDescent="0.25">
      <c r="F19839" s="44"/>
    </row>
    <row r="19840" spans="6:6" x14ac:dyDescent="0.25">
      <c r="F19840" s="44"/>
    </row>
    <row r="19841" spans="6:6" x14ac:dyDescent="0.25">
      <c r="F19841" s="44"/>
    </row>
    <row r="19842" spans="6:6" x14ac:dyDescent="0.25">
      <c r="F19842" s="44"/>
    </row>
    <row r="19843" spans="6:6" x14ac:dyDescent="0.25">
      <c r="F19843" s="44"/>
    </row>
    <row r="19844" spans="6:6" x14ac:dyDescent="0.25">
      <c r="F19844" s="44"/>
    </row>
    <row r="19845" spans="6:6" x14ac:dyDescent="0.25">
      <c r="F19845" s="44"/>
    </row>
    <row r="19846" spans="6:6" x14ac:dyDescent="0.25">
      <c r="F19846" s="44"/>
    </row>
    <row r="19847" spans="6:6" x14ac:dyDescent="0.25">
      <c r="F19847" s="44"/>
    </row>
    <row r="19848" spans="6:6" x14ac:dyDescent="0.25">
      <c r="F19848" s="44"/>
    </row>
    <row r="19849" spans="6:6" x14ac:dyDescent="0.25">
      <c r="F19849" s="44"/>
    </row>
    <row r="19850" spans="6:6" x14ac:dyDescent="0.25">
      <c r="F19850" s="44"/>
    </row>
    <row r="19851" spans="6:6" x14ac:dyDescent="0.25">
      <c r="F19851" s="44"/>
    </row>
    <row r="19852" spans="6:6" x14ac:dyDescent="0.25">
      <c r="F19852" s="44"/>
    </row>
    <row r="19853" spans="6:6" x14ac:dyDescent="0.25">
      <c r="F19853" s="44"/>
    </row>
    <row r="19854" spans="6:6" x14ac:dyDescent="0.25">
      <c r="F19854" s="44"/>
    </row>
    <row r="19855" spans="6:6" x14ac:dyDescent="0.25">
      <c r="F19855" s="44"/>
    </row>
    <row r="19856" spans="6:6" x14ac:dyDescent="0.25">
      <c r="F19856" s="44"/>
    </row>
    <row r="19857" spans="6:6" x14ac:dyDescent="0.25">
      <c r="F19857" s="44"/>
    </row>
    <row r="19858" spans="6:6" x14ac:dyDescent="0.25">
      <c r="F19858" s="44"/>
    </row>
    <row r="19859" spans="6:6" x14ac:dyDescent="0.25">
      <c r="F19859" s="44"/>
    </row>
    <row r="19860" spans="6:6" x14ac:dyDescent="0.25">
      <c r="F19860" s="44"/>
    </row>
    <row r="19861" spans="6:6" x14ac:dyDescent="0.25">
      <c r="F19861" s="44"/>
    </row>
    <row r="19862" spans="6:6" x14ac:dyDescent="0.25">
      <c r="F19862" s="44"/>
    </row>
    <row r="19863" spans="6:6" x14ac:dyDescent="0.25">
      <c r="F19863" s="44"/>
    </row>
    <row r="19864" spans="6:6" x14ac:dyDescent="0.25">
      <c r="F19864" s="44"/>
    </row>
    <row r="19865" spans="6:6" x14ac:dyDescent="0.25">
      <c r="F19865" s="44"/>
    </row>
    <row r="19866" spans="6:6" x14ac:dyDescent="0.25">
      <c r="F19866" s="44"/>
    </row>
    <row r="19867" spans="6:6" x14ac:dyDescent="0.25">
      <c r="F19867" s="44"/>
    </row>
    <row r="19868" spans="6:6" x14ac:dyDescent="0.25">
      <c r="F19868" s="44"/>
    </row>
    <row r="19869" spans="6:6" x14ac:dyDescent="0.25">
      <c r="F19869" s="44"/>
    </row>
    <row r="19870" spans="6:6" x14ac:dyDescent="0.25">
      <c r="F19870" s="44"/>
    </row>
    <row r="19871" spans="6:6" x14ac:dyDescent="0.25">
      <c r="F19871" s="44"/>
    </row>
    <row r="19872" spans="6:6" x14ac:dyDescent="0.25">
      <c r="F19872" s="44"/>
    </row>
    <row r="19873" spans="6:6" x14ac:dyDescent="0.25">
      <c r="F19873" s="44"/>
    </row>
    <row r="19874" spans="6:6" x14ac:dyDescent="0.25">
      <c r="F19874" s="44"/>
    </row>
    <row r="19875" spans="6:6" x14ac:dyDescent="0.25">
      <c r="F19875" s="44"/>
    </row>
    <row r="19876" spans="6:6" x14ac:dyDescent="0.25">
      <c r="F19876" s="44"/>
    </row>
    <row r="19877" spans="6:6" x14ac:dyDescent="0.25">
      <c r="F19877" s="44"/>
    </row>
    <row r="19878" spans="6:6" x14ac:dyDescent="0.25">
      <c r="F19878" s="44"/>
    </row>
    <row r="19879" spans="6:6" x14ac:dyDescent="0.25">
      <c r="F19879" s="44"/>
    </row>
    <row r="19880" spans="6:6" x14ac:dyDescent="0.25">
      <c r="F19880" s="44"/>
    </row>
    <row r="19881" spans="6:6" x14ac:dyDescent="0.25">
      <c r="F19881" s="44"/>
    </row>
    <row r="19882" spans="6:6" x14ac:dyDescent="0.25">
      <c r="F19882" s="44"/>
    </row>
    <row r="19883" spans="6:6" x14ac:dyDescent="0.25">
      <c r="F19883" s="44"/>
    </row>
    <row r="19884" spans="6:6" x14ac:dyDescent="0.25">
      <c r="F19884" s="44"/>
    </row>
    <row r="19885" spans="6:6" x14ac:dyDescent="0.25">
      <c r="F19885" s="44"/>
    </row>
    <row r="19886" spans="6:6" x14ac:dyDescent="0.25">
      <c r="F19886" s="44"/>
    </row>
    <row r="19887" spans="6:6" x14ac:dyDescent="0.25">
      <c r="F19887" s="44"/>
    </row>
    <row r="19888" spans="6:6" x14ac:dyDescent="0.25">
      <c r="F19888" s="44"/>
    </row>
    <row r="19889" spans="6:6" x14ac:dyDescent="0.25">
      <c r="F19889" s="44"/>
    </row>
    <row r="19890" spans="6:6" x14ac:dyDescent="0.25">
      <c r="F19890" s="44"/>
    </row>
    <row r="19891" spans="6:6" x14ac:dyDescent="0.25">
      <c r="F19891" s="44"/>
    </row>
    <row r="19892" spans="6:6" x14ac:dyDescent="0.25">
      <c r="F19892" s="44"/>
    </row>
    <row r="19893" spans="6:6" x14ac:dyDescent="0.25">
      <c r="F19893" s="44"/>
    </row>
    <row r="19894" spans="6:6" x14ac:dyDescent="0.25">
      <c r="F19894" s="44"/>
    </row>
    <row r="19895" spans="6:6" x14ac:dyDescent="0.25">
      <c r="F19895" s="44"/>
    </row>
    <row r="19896" spans="6:6" x14ac:dyDescent="0.25">
      <c r="F19896" s="44"/>
    </row>
    <row r="19897" spans="6:6" x14ac:dyDescent="0.25">
      <c r="F19897" s="44"/>
    </row>
    <row r="19898" spans="6:6" x14ac:dyDescent="0.25">
      <c r="F19898" s="44"/>
    </row>
    <row r="19899" spans="6:6" x14ac:dyDescent="0.25">
      <c r="F19899" s="44"/>
    </row>
    <row r="19900" spans="6:6" x14ac:dyDescent="0.25">
      <c r="F19900" s="44"/>
    </row>
    <row r="19901" spans="6:6" x14ac:dyDescent="0.25">
      <c r="F19901" s="44"/>
    </row>
    <row r="19902" spans="6:6" x14ac:dyDescent="0.25">
      <c r="F19902" s="44"/>
    </row>
    <row r="19903" spans="6:6" x14ac:dyDescent="0.25">
      <c r="F19903" s="44"/>
    </row>
    <row r="19904" spans="6:6" x14ac:dyDescent="0.25">
      <c r="F19904" s="44"/>
    </row>
    <row r="19905" spans="6:6" x14ac:dyDescent="0.25">
      <c r="F19905" s="44"/>
    </row>
    <row r="19906" spans="6:6" x14ac:dyDescent="0.25">
      <c r="F19906" s="44"/>
    </row>
    <row r="19907" spans="6:6" x14ac:dyDescent="0.25">
      <c r="F19907" s="44"/>
    </row>
    <row r="19908" spans="6:6" x14ac:dyDescent="0.25">
      <c r="F19908" s="44"/>
    </row>
    <row r="19909" spans="6:6" x14ac:dyDescent="0.25">
      <c r="F19909" s="44"/>
    </row>
    <row r="19910" spans="6:6" x14ac:dyDescent="0.25">
      <c r="F19910" s="44"/>
    </row>
    <row r="19911" spans="6:6" x14ac:dyDescent="0.25">
      <c r="F19911" s="44"/>
    </row>
    <row r="19912" spans="6:6" x14ac:dyDescent="0.25">
      <c r="F19912" s="44"/>
    </row>
    <row r="19913" spans="6:6" x14ac:dyDescent="0.25">
      <c r="F19913" s="44"/>
    </row>
    <row r="19914" spans="6:6" x14ac:dyDescent="0.25">
      <c r="F19914" s="44"/>
    </row>
    <row r="19915" spans="6:6" x14ac:dyDescent="0.25">
      <c r="F19915" s="44"/>
    </row>
    <row r="19916" spans="6:6" x14ac:dyDescent="0.25">
      <c r="F19916" s="44"/>
    </row>
    <row r="19917" spans="6:6" x14ac:dyDescent="0.25">
      <c r="F19917" s="44"/>
    </row>
    <row r="19918" spans="6:6" x14ac:dyDescent="0.25">
      <c r="F19918" s="44"/>
    </row>
    <row r="19919" spans="6:6" x14ac:dyDescent="0.25">
      <c r="F19919" s="44"/>
    </row>
    <row r="19920" spans="6:6" x14ac:dyDescent="0.25">
      <c r="F19920" s="44"/>
    </row>
    <row r="19921" spans="6:6" x14ac:dyDescent="0.25">
      <c r="F19921" s="44"/>
    </row>
    <row r="19922" spans="6:6" x14ac:dyDescent="0.25">
      <c r="F19922" s="44"/>
    </row>
    <row r="19923" spans="6:6" x14ac:dyDescent="0.25">
      <c r="F19923" s="44"/>
    </row>
    <row r="19924" spans="6:6" x14ac:dyDescent="0.25">
      <c r="F19924" s="44"/>
    </row>
    <row r="19925" spans="6:6" x14ac:dyDescent="0.25">
      <c r="F19925" s="44"/>
    </row>
    <row r="19926" spans="6:6" x14ac:dyDescent="0.25">
      <c r="F19926" s="44"/>
    </row>
    <row r="19927" spans="6:6" x14ac:dyDescent="0.25">
      <c r="F19927" s="44"/>
    </row>
    <row r="19928" spans="6:6" x14ac:dyDescent="0.25">
      <c r="F19928" s="44"/>
    </row>
    <row r="19929" spans="6:6" x14ac:dyDescent="0.25">
      <c r="F19929" s="44"/>
    </row>
    <row r="19930" spans="6:6" x14ac:dyDescent="0.25">
      <c r="F19930" s="44"/>
    </row>
    <row r="19931" spans="6:6" x14ac:dyDescent="0.25">
      <c r="F19931" s="44"/>
    </row>
    <row r="19932" spans="6:6" x14ac:dyDescent="0.25">
      <c r="F19932" s="44"/>
    </row>
    <row r="19933" spans="6:6" x14ac:dyDescent="0.25">
      <c r="F19933" s="44"/>
    </row>
    <row r="19934" spans="6:6" x14ac:dyDescent="0.25">
      <c r="F19934" s="44"/>
    </row>
    <row r="19935" spans="6:6" x14ac:dyDescent="0.25">
      <c r="F19935" s="44"/>
    </row>
    <row r="19936" spans="6:6" x14ac:dyDescent="0.25">
      <c r="F19936" s="44"/>
    </row>
    <row r="19937" spans="6:6" x14ac:dyDescent="0.25">
      <c r="F19937" s="44"/>
    </row>
    <row r="19938" spans="6:6" x14ac:dyDescent="0.25">
      <c r="F19938" s="44"/>
    </row>
    <row r="19939" spans="6:6" x14ac:dyDescent="0.25">
      <c r="F19939" s="44"/>
    </row>
    <row r="19940" spans="6:6" x14ac:dyDescent="0.25">
      <c r="F19940" s="44"/>
    </row>
    <row r="19941" spans="6:6" x14ac:dyDescent="0.25">
      <c r="F19941" s="44"/>
    </row>
    <row r="19942" spans="6:6" x14ac:dyDescent="0.25">
      <c r="F19942" s="44"/>
    </row>
    <row r="19943" spans="6:6" x14ac:dyDescent="0.25">
      <c r="F19943" s="44"/>
    </row>
    <row r="19944" spans="6:6" x14ac:dyDescent="0.25">
      <c r="F19944" s="44"/>
    </row>
    <row r="19945" spans="6:6" x14ac:dyDescent="0.25">
      <c r="F19945" s="44"/>
    </row>
    <row r="19946" spans="6:6" x14ac:dyDescent="0.25">
      <c r="F19946" s="44"/>
    </row>
    <row r="19947" spans="6:6" x14ac:dyDescent="0.25">
      <c r="F19947" s="44"/>
    </row>
    <row r="19948" spans="6:6" x14ac:dyDescent="0.25">
      <c r="F19948" s="44"/>
    </row>
    <row r="19949" spans="6:6" x14ac:dyDescent="0.25">
      <c r="F19949" s="44"/>
    </row>
    <row r="19950" spans="6:6" x14ac:dyDescent="0.25">
      <c r="F19950" s="44"/>
    </row>
    <row r="19951" spans="6:6" x14ac:dyDescent="0.25">
      <c r="F19951" s="44"/>
    </row>
    <row r="19952" spans="6:6" x14ac:dyDescent="0.25">
      <c r="F19952" s="44"/>
    </row>
    <row r="19953" spans="6:6" x14ac:dyDescent="0.25">
      <c r="F19953" s="44"/>
    </row>
    <row r="19954" spans="6:6" x14ac:dyDescent="0.25">
      <c r="F19954" s="44"/>
    </row>
    <row r="19955" spans="6:6" x14ac:dyDescent="0.25">
      <c r="F19955" s="44"/>
    </row>
    <row r="19956" spans="6:6" x14ac:dyDescent="0.25">
      <c r="F19956" s="44"/>
    </row>
    <row r="19957" spans="6:6" x14ac:dyDescent="0.25">
      <c r="F19957" s="44"/>
    </row>
    <row r="19958" spans="6:6" x14ac:dyDescent="0.25">
      <c r="F19958" s="44"/>
    </row>
    <row r="19959" spans="6:6" x14ac:dyDescent="0.25">
      <c r="F19959" s="44"/>
    </row>
    <row r="19960" spans="6:6" x14ac:dyDescent="0.25">
      <c r="F19960" s="44"/>
    </row>
    <row r="19961" spans="6:6" x14ac:dyDescent="0.25">
      <c r="F19961" s="44"/>
    </row>
    <row r="19962" spans="6:6" x14ac:dyDescent="0.25">
      <c r="F19962" s="44"/>
    </row>
    <row r="19963" spans="6:6" x14ac:dyDescent="0.25">
      <c r="F19963" s="44"/>
    </row>
    <row r="19964" spans="6:6" x14ac:dyDescent="0.25">
      <c r="F19964" s="44"/>
    </row>
    <row r="19965" spans="6:6" x14ac:dyDescent="0.25">
      <c r="F19965" s="44"/>
    </row>
    <row r="19966" spans="6:6" x14ac:dyDescent="0.25">
      <c r="F19966" s="44"/>
    </row>
    <row r="19967" spans="6:6" x14ac:dyDescent="0.25">
      <c r="F19967" s="44"/>
    </row>
    <row r="19968" spans="6:6" x14ac:dyDescent="0.25">
      <c r="F19968" s="44"/>
    </row>
    <row r="19969" spans="6:6" x14ac:dyDescent="0.25">
      <c r="F19969" s="44"/>
    </row>
    <row r="19970" spans="6:6" x14ac:dyDescent="0.25">
      <c r="F19970" s="44"/>
    </row>
    <row r="19971" spans="6:6" x14ac:dyDescent="0.25">
      <c r="F19971" s="44"/>
    </row>
    <row r="19972" spans="6:6" x14ac:dyDescent="0.25">
      <c r="F19972" s="44"/>
    </row>
    <row r="19973" spans="6:6" x14ac:dyDescent="0.25">
      <c r="F19973" s="44"/>
    </row>
    <row r="19974" spans="6:6" x14ac:dyDescent="0.25">
      <c r="F19974" s="44"/>
    </row>
    <row r="19975" spans="6:6" x14ac:dyDescent="0.25">
      <c r="F19975" s="44"/>
    </row>
    <row r="19976" spans="6:6" x14ac:dyDescent="0.25">
      <c r="F19976" s="44"/>
    </row>
    <row r="19977" spans="6:6" x14ac:dyDescent="0.25">
      <c r="F19977" s="44"/>
    </row>
    <row r="19978" spans="6:6" x14ac:dyDescent="0.25">
      <c r="F19978" s="44"/>
    </row>
    <row r="19979" spans="6:6" x14ac:dyDescent="0.25">
      <c r="F19979" s="44"/>
    </row>
    <row r="19980" spans="6:6" x14ac:dyDescent="0.25">
      <c r="F19980" s="44"/>
    </row>
    <row r="19981" spans="6:6" x14ac:dyDescent="0.25">
      <c r="F19981" s="44"/>
    </row>
    <row r="19982" spans="6:6" x14ac:dyDescent="0.25">
      <c r="F19982" s="44"/>
    </row>
    <row r="19983" spans="6:6" x14ac:dyDescent="0.25">
      <c r="F19983" s="44"/>
    </row>
    <row r="19984" spans="6:6" x14ac:dyDescent="0.25">
      <c r="F19984" s="44"/>
    </row>
    <row r="19985" spans="6:6" x14ac:dyDescent="0.25">
      <c r="F19985" s="44"/>
    </row>
    <row r="19986" spans="6:6" x14ac:dyDescent="0.25">
      <c r="F19986" s="44"/>
    </row>
    <row r="19987" spans="6:6" x14ac:dyDescent="0.25">
      <c r="F19987" s="44"/>
    </row>
    <row r="19988" spans="6:6" x14ac:dyDescent="0.25">
      <c r="F19988" s="44"/>
    </row>
    <row r="19989" spans="6:6" x14ac:dyDescent="0.25">
      <c r="F19989" s="44"/>
    </row>
    <row r="19990" spans="6:6" x14ac:dyDescent="0.25">
      <c r="F19990" s="44"/>
    </row>
    <row r="19991" spans="6:6" x14ac:dyDescent="0.25">
      <c r="F19991" s="44"/>
    </row>
    <row r="19992" spans="6:6" x14ac:dyDescent="0.25">
      <c r="F19992" s="44"/>
    </row>
    <row r="19993" spans="6:6" x14ac:dyDescent="0.25">
      <c r="F19993" s="44"/>
    </row>
    <row r="19994" spans="6:6" x14ac:dyDescent="0.25">
      <c r="F19994" s="44"/>
    </row>
    <row r="19995" spans="6:6" x14ac:dyDescent="0.25">
      <c r="F19995" s="44"/>
    </row>
    <row r="19996" spans="6:6" x14ac:dyDescent="0.25">
      <c r="F19996" s="44"/>
    </row>
    <row r="19997" spans="6:6" x14ac:dyDescent="0.25">
      <c r="F19997" s="44"/>
    </row>
    <row r="19998" spans="6:6" x14ac:dyDescent="0.25">
      <c r="F19998" s="44"/>
    </row>
    <row r="19999" spans="6:6" x14ac:dyDescent="0.25">
      <c r="F19999" s="44"/>
    </row>
    <row r="20000" spans="6:6" x14ac:dyDescent="0.25">
      <c r="F20000" s="44"/>
    </row>
    <row r="20001" spans="6:6" x14ac:dyDescent="0.25">
      <c r="F20001" s="44"/>
    </row>
    <row r="20002" spans="6:6" x14ac:dyDescent="0.25">
      <c r="F20002" s="44"/>
    </row>
    <row r="20003" spans="6:6" x14ac:dyDescent="0.25">
      <c r="F20003" s="44"/>
    </row>
    <row r="20004" spans="6:6" x14ac:dyDescent="0.25">
      <c r="F20004" s="44"/>
    </row>
    <row r="20005" spans="6:6" x14ac:dyDescent="0.25">
      <c r="F20005" s="44"/>
    </row>
    <row r="20006" spans="6:6" x14ac:dyDescent="0.25">
      <c r="F20006" s="44"/>
    </row>
    <row r="20007" spans="6:6" x14ac:dyDescent="0.25">
      <c r="F20007" s="44"/>
    </row>
    <row r="20008" spans="6:6" x14ac:dyDescent="0.25">
      <c r="F20008" s="44"/>
    </row>
    <row r="20009" spans="6:6" x14ac:dyDescent="0.25">
      <c r="F20009" s="44"/>
    </row>
    <row r="20010" spans="6:6" x14ac:dyDescent="0.25">
      <c r="F20010" s="44"/>
    </row>
    <row r="20011" spans="6:6" x14ac:dyDescent="0.25">
      <c r="F20011" s="44"/>
    </row>
    <row r="20012" spans="6:6" x14ac:dyDescent="0.25">
      <c r="F20012" s="44"/>
    </row>
    <row r="20013" spans="6:6" x14ac:dyDescent="0.25">
      <c r="F20013" s="44"/>
    </row>
    <row r="20014" spans="6:6" x14ac:dyDescent="0.25">
      <c r="F20014" s="44"/>
    </row>
    <row r="20015" spans="6:6" x14ac:dyDescent="0.25">
      <c r="F20015" s="44"/>
    </row>
    <row r="20016" spans="6:6" x14ac:dyDescent="0.25">
      <c r="F20016" s="44"/>
    </row>
    <row r="20017" spans="6:6" x14ac:dyDescent="0.25">
      <c r="F20017" s="44"/>
    </row>
    <row r="20018" spans="6:6" x14ac:dyDescent="0.25">
      <c r="F20018" s="44"/>
    </row>
    <row r="20019" spans="6:6" x14ac:dyDescent="0.25">
      <c r="F20019" s="44"/>
    </row>
    <row r="20020" spans="6:6" x14ac:dyDescent="0.25">
      <c r="F20020" s="44"/>
    </row>
    <row r="20021" spans="6:6" x14ac:dyDescent="0.25">
      <c r="F20021" s="44"/>
    </row>
    <row r="20022" spans="6:6" x14ac:dyDescent="0.25">
      <c r="F20022" s="44"/>
    </row>
    <row r="20023" spans="6:6" x14ac:dyDescent="0.25">
      <c r="F20023" s="44"/>
    </row>
    <row r="20024" spans="6:6" x14ac:dyDescent="0.25">
      <c r="F20024" s="44"/>
    </row>
    <row r="20025" spans="6:6" x14ac:dyDescent="0.25">
      <c r="F20025" s="44"/>
    </row>
    <row r="20026" spans="6:6" x14ac:dyDescent="0.25">
      <c r="F20026" s="44"/>
    </row>
    <row r="20027" spans="6:6" x14ac:dyDescent="0.25">
      <c r="F20027" s="44"/>
    </row>
    <row r="20028" spans="6:6" x14ac:dyDescent="0.25">
      <c r="F20028" s="44"/>
    </row>
    <row r="20029" spans="6:6" x14ac:dyDescent="0.25">
      <c r="F20029" s="44"/>
    </row>
    <row r="20030" spans="6:6" x14ac:dyDescent="0.25">
      <c r="F20030" s="44"/>
    </row>
    <row r="20031" spans="6:6" x14ac:dyDescent="0.25">
      <c r="F20031" s="44"/>
    </row>
    <row r="20032" spans="6:6" x14ac:dyDescent="0.25">
      <c r="F20032" s="44"/>
    </row>
    <row r="20033" spans="6:6" x14ac:dyDescent="0.25">
      <c r="F20033" s="44"/>
    </row>
    <row r="20034" spans="6:6" x14ac:dyDescent="0.25">
      <c r="F20034" s="44"/>
    </row>
    <row r="20035" spans="6:6" x14ac:dyDescent="0.25">
      <c r="F20035" s="44"/>
    </row>
    <row r="20036" spans="6:6" x14ac:dyDescent="0.25">
      <c r="F20036" s="44"/>
    </row>
    <row r="20037" spans="6:6" x14ac:dyDescent="0.25">
      <c r="F20037" s="44"/>
    </row>
    <row r="20038" spans="6:6" x14ac:dyDescent="0.25">
      <c r="F20038" s="44"/>
    </row>
    <row r="20039" spans="6:6" x14ac:dyDescent="0.25">
      <c r="F20039" s="44"/>
    </row>
    <row r="20040" spans="6:6" x14ac:dyDescent="0.25">
      <c r="F20040" s="44"/>
    </row>
    <row r="20041" spans="6:6" x14ac:dyDescent="0.25">
      <c r="F20041" s="44"/>
    </row>
    <row r="20042" spans="6:6" x14ac:dyDescent="0.25">
      <c r="F20042" s="44"/>
    </row>
    <row r="20043" spans="6:6" x14ac:dyDescent="0.25">
      <c r="F20043" s="44"/>
    </row>
    <row r="20044" spans="6:6" x14ac:dyDescent="0.25">
      <c r="F20044" s="44"/>
    </row>
    <row r="20045" spans="6:6" x14ac:dyDescent="0.25">
      <c r="F20045" s="44"/>
    </row>
    <row r="20046" spans="6:6" x14ac:dyDescent="0.25">
      <c r="F20046" s="44"/>
    </row>
    <row r="20047" spans="6:6" x14ac:dyDescent="0.25">
      <c r="F20047" s="44"/>
    </row>
    <row r="20048" spans="6:6" x14ac:dyDescent="0.25">
      <c r="F20048" s="44"/>
    </row>
    <row r="20049" spans="6:6" x14ac:dyDescent="0.25">
      <c r="F20049" s="44"/>
    </row>
    <row r="20050" spans="6:6" x14ac:dyDescent="0.25">
      <c r="F20050" s="44"/>
    </row>
    <row r="20051" spans="6:6" x14ac:dyDescent="0.25">
      <c r="F20051" s="44"/>
    </row>
    <row r="20052" spans="6:6" x14ac:dyDescent="0.25">
      <c r="F20052" s="44"/>
    </row>
    <row r="20053" spans="6:6" x14ac:dyDescent="0.25">
      <c r="F20053" s="44"/>
    </row>
    <row r="20054" spans="6:6" x14ac:dyDescent="0.25">
      <c r="F20054" s="44"/>
    </row>
    <row r="20055" spans="6:6" x14ac:dyDescent="0.25">
      <c r="F20055" s="44"/>
    </row>
    <row r="20056" spans="6:6" x14ac:dyDescent="0.25">
      <c r="F20056" s="44"/>
    </row>
    <row r="20057" spans="6:6" x14ac:dyDescent="0.25">
      <c r="F20057" s="44"/>
    </row>
    <row r="20058" spans="6:6" x14ac:dyDescent="0.25">
      <c r="F20058" s="44"/>
    </row>
    <row r="20059" spans="6:6" x14ac:dyDescent="0.25">
      <c r="F20059" s="44"/>
    </row>
    <row r="20060" spans="6:6" x14ac:dyDescent="0.25">
      <c r="F20060" s="44"/>
    </row>
    <row r="20061" spans="6:6" x14ac:dyDescent="0.25">
      <c r="F20061" s="44"/>
    </row>
    <row r="20062" spans="6:6" x14ac:dyDescent="0.25">
      <c r="F20062" s="44"/>
    </row>
    <row r="20063" spans="6:6" x14ac:dyDescent="0.25">
      <c r="F20063" s="44"/>
    </row>
    <row r="20064" spans="6:6" x14ac:dyDescent="0.25">
      <c r="F20064" s="44"/>
    </row>
    <row r="20065" spans="6:6" x14ac:dyDescent="0.25">
      <c r="F20065" s="44"/>
    </row>
    <row r="20066" spans="6:6" x14ac:dyDescent="0.25">
      <c r="F20066" s="44"/>
    </row>
    <row r="20067" spans="6:6" x14ac:dyDescent="0.25">
      <c r="F20067" s="44"/>
    </row>
    <row r="20068" spans="6:6" x14ac:dyDescent="0.25">
      <c r="F20068" s="44"/>
    </row>
    <row r="20069" spans="6:6" x14ac:dyDescent="0.25">
      <c r="F20069" s="44"/>
    </row>
    <row r="20070" spans="6:6" x14ac:dyDescent="0.25">
      <c r="F20070" s="44"/>
    </row>
    <row r="20071" spans="6:6" x14ac:dyDescent="0.25">
      <c r="F20071" s="44"/>
    </row>
    <row r="20072" spans="6:6" x14ac:dyDescent="0.25">
      <c r="F20072" s="44"/>
    </row>
    <row r="20073" spans="6:6" x14ac:dyDescent="0.25">
      <c r="F20073" s="44"/>
    </row>
    <row r="20074" spans="6:6" x14ac:dyDescent="0.25">
      <c r="F20074" s="44"/>
    </row>
    <row r="20075" spans="6:6" x14ac:dyDescent="0.25">
      <c r="F20075" s="44"/>
    </row>
    <row r="20076" spans="6:6" x14ac:dyDescent="0.25">
      <c r="F20076" s="44"/>
    </row>
    <row r="20077" spans="6:6" x14ac:dyDescent="0.25">
      <c r="F20077" s="44"/>
    </row>
    <row r="20078" spans="6:6" x14ac:dyDescent="0.25">
      <c r="F20078" s="44"/>
    </row>
    <row r="20079" spans="6:6" x14ac:dyDescent="0.25">
      <c r="F20079" s="44"/>
    </row>
    <row r="20080" spans="6:6" x14ac:dyDescent="0.25">
      <c r="F20080" s="44"/>
    </row>
    <row r="20081" spans="6:6" x14ac:dyDescent="0.25">
      <c r="F20081" s="44"/>
    </row>
    <row r="20082" spans="6:6" x14ac:dyDescent="0.25">
      <c r="F20082" s="44"/>
    </row>
    <row r="20083" spans="6:6" x14ac:dyDescent="0.25">
      <c r="F20083" s="44"/>
    </row>
    <row r="20084" spans="6:6" x14ac:dyDescent="0.25">
      <c r="F20084" s="44"/>
    </row>
    <row r="20085" spans="6:6" x14ac:dyDescent="0.25">
      <c r="F20085" s="44"/>
    </row>
    <row r="20086" spans="6:6" x14ac:dyDescent="0.25">
      <c r="F20086" s="44"/>
    </row>
    <row r="20087" spans="6:6" x14ac:dyDescent="0.25">
      <c r="F20087" s="44"/>
    </row>
    <row r="20088" spans="6:6" x14ac:dyDescent="0.25">
      <c r="F20088" s="44"/>
    </row>
    <row r="20089" spans="6:6" x14ac:dyDescent="0.25">
      <c r="F20089" s="44"/>
    </row>
    <row r="20090" spans="6:6" x14ac:dyDescent="0.25">
      <c r="F20090" s="44"/>
    </row>
    <row r="20091" spans="6:6" x14ac:dyDescent="0.25">
      <c r="F20091" s="44"/>
    </row>
    <row r="20092" spans="6:6" x14ac:dyDescent="0.25">
      <c r="F20092" s="44"/>
    </row>
    <row r="20093" spans="6:6" x14ac:dyDescent="0.25">
      <c r="F20093" s="44"/>
    </row>
    <row r="20094" spans="6:6" x14ac:dyDescent="0.25">
      <c r="F20094" s="44"/>
    </row>
    <row r="20095" spans="6:6" x14ac:dyDescent="0.25">
      <c r="F20095" s="44"/>
    </row>
    <row r="20096" spans="6:6" x14ac:dyDescent="0.25">
      <c r="F20096" s="44"/>
    </row>
    <row r="20097" spans="6:6" x14ac:dyDescent="0.25">
      <c r="F20097" s="44"/>
    </row>
    <row r="20098" spans="6:6" x14ac:dyDescent="0.25">
      <c r="F20098" s="44"/>
    </row>
    <row r="20099" spans="6:6" x14ac:dyDescent="0.25">
      <c r="F20099" s="44"/>
    </row>
    <row r="20100" spans="6:6" x14ac:dyDescent="0.25">
      <c r="F20100" s="44"/>
    </row>
    <row r="20101" spans="6:6" x14ac:dyDescent="0.25">
      <c r="F20101" s="44"/>
    </row>
    <row r="20102" spans="6:6" x14ac:dyDescent="0.25">
      <c r="F20102" s="44"/>
    </row>
    <row r="20103" spans="6:6" x14ac:dyDescent="0.25">
      <c r="F20103" s="44"/>
    </row>
    <row r="20104" spans="6:6" x14ac:dyDescent="0.25">
      <c r="F20104" s="44"/>
    </row>
    <row r="20105" spans="6:6" x14ac:dyDescent="0.25">
      <c r="F20105" s="44"/>
    </row>
    <row r="20106" spans="6:6" x14ac:dyDescent="0.25">
      <c r="F20106" s="44"/>
    </row>
    <row r="20107" spans="6:6" x14ac:dyDescent="0.25">
      <c r="F20107" s="44"/>
    </row>
    <row r="20108" spans="6:6" x14ac:dyDescent="0.25">
      <c r="F20108" s="44"/>
    </row>
    <row r="20109" spans="6:6" x14ac:dyDescent="0.25">
      <c r="F20109" s="44"/>
    </row>
    <row r="20110" spans="6:6" x14ac:dyDescent="0.25">
      <c r="F20110" s="44"/>
    </row>
    <row r="20111" spans="6:6" x14ac:dyDescent="0.25">
      <c r="F20111" s="44"/>
    </row>
    <row r="20112" spans="6:6" x14ac:dyDescent="0.25">
      <c r="F20112" s="44"/>
    </row>
    <row r="20113" spans="6:6" x14ac:dyDescent="0.25">
      <c r="F20113" s="44"/>
    </row>
    <row r="20114" spans="6:6" x14ac:dyDescent="0.25">
      <c r="F20114" s="44"/>
    </row>
    <row r="20115" spans="6:6" x14ac:dyDescent="0.25">
      <c r="F20115" s="44"/>
    </row>
    <row r="20116" spans="6:6" x14ac:dyDescent="0.25">
      <c r="F20116" s="44"/>
    </row>
    <row r="20117" spans="6:6" x14ac:dyDescent="0.25">
      <c r="F20117" s="44"/>
    </row>
    <row r="20118" spans="6:6" x14ac:dyDescent="0.25">
      <c r="F20118" s="44"/>
    </row>
    <row r="20119" spans="6:6" x14ac:dyDescent="0.25">
      <c r="F20119" s="44"/>
    </row>
    <row r="20120" spans="6:6" x14ac:dyDescent="0.25">
      <c r="F20120" s="44"/>
    </row>
    <row r="20121" spans="6:6" x14ac:dyDescent="0.25">
      <c r="F20121" s="44"/>
    </row>
    <row r="20122" spans="6:6" x14ac:dyDescent="0.25">
      <c r="F20122" s="44"/>
    </row>
    <row r="20123" spans="6:6" x14ac:dyDescent="0.25">
      <c r="F20123" s="44"/>
    </row>
    <row r="20124" spans="6:6" x14ac:dyDescent="0.25">
      <c r="F20124" s="44"/>
    </row>
    <row r="20125" spans="6:6" x14ac:dyDescent="0.25">
      <c r="F20125" s="44"/>
    </row>
    <row r="20126" spans="6:6" x14ac:dyDescent="0.25">
      <c r="F20126" s="44"/>
    </row>
    <row r="20127" spans="6:6" x14ac:dyDescent="0.25">
      <c r="F20127" s="44"/>
    </row>
    <row r="20128" spans="6:6" x14ac:dyDescent="0.25">
      <c r="F20128" s="44"/>
    </row>
    <row r="20129" spans="6:6" x14ac:dyDescent="0.25">
      <c r="F20129" s="44"/>
    </row>
    <row r="20130" spans="6:6" x14ac:dyDescent="0.25">
      <c r="F20130" s="44"/>
    </row>
    <row r="20131" spans="6:6" x14ac:dyDescent="0.25">
      <c r="F20131" s="44"/>
    </row>
    <row r="20132" spans="6:6" x14ac:dyDescent="0.25">
      <c r="F20132" s="44"/>
    </row>
    <row r="20133" spans="6:6" x14ac:dyDescent="0.25">
      <c r="F20133" s="44"/>
    </row>
    <row r="20134" spans="6:6" x14ac:dyDescent="0.25">
      <c r="F20134" s="44"/>
    </row>
    <row r="20135" spans="6:6" x14ac:dyDescent="0.25">
      <c r="F20135" s="44"/>
    </row>
    <row r="20136" spans="6:6" x14ac:dyDescent="0.25">
      <c r="F20136" s="44"/>
    </row>
    <row r="20137" spans="6:6" x14ac:dyDescent="0.25">
      <c r="F20137" s="44"/>
    </row>
    <row r="20138" spans="6:6" x14ac:dyDescent="0.25">
      <c r="F20138" s="44"/>
    </row>
    <row r="20139" spans="6:6" x14ac:dyDescent="0.25">
      <c r="F20139" s="44"/>
    </row>
    <row r="20140" spans="6:6" x14ac:dyDescent="0.25">
      <c r="F20140" s="44"/>
    </row>
    <row r="20141" spans="6:6" x14ac:dyDescent="0.25">
      <c r="F20141" s="44"/>
    </row>
    <row r="20142" spans="6:6" x14ac:dyDescent="0.25">
      <c r="F20142" s="44"/>
    </row>
    <row r="20143" spans="6:6" x14ac:dyDescent="0.25">
      <c r="F20143" s="44"/>
    </row>
    <row r="20144" spans="6:6" x14ac:dyDescent="0.25">
      <c r="F20144" s="44"/>
    </row>
    <row r="20145" spans="6:6" x14ac:dyDescent="0.25">
      <c r="F20145" s="44"/>
    </row>
    <row r="20146" spans="6:6" x14ac:dyDescent="0.25">
      <c r="F20146" s="44"/>
    </row>
    <row r="20147" spans="6:6" x14ac:dyDescent="0.25">
      <c r="F20147" s="44"/>
    </row>
    <row r="20148" spans="6:6" x14ac:dyDescent="0.25">
      <c r="F20148" s="44"/>
    </row>
    <row r="20149" spans="6:6" x14ac:dyDescent="0.25">
      <c r="F20149" s="44"/>
    </row>
    <row r="20150" spans="6:6" x14ac:dyDescent="0.25">
      <c r="F20150" s="44"/>
    </row>
    <row r="20151" spans="6:6" x14ac:dyDescent="0.25">
      <c r="F20151" s="44"/>
    </row>
    <row r="20152" spans="6:6" x14ac:dyDescent="0.25">
      <c r="F20152" s="44"/>
    </row>
    <row r="20153" spans="6:6" x14ac:dyDescent="0.25">
      <c r="F20153" s="44"/>
    </row>
    <row r="20154" spans="6:6" x14ac:dyDescent="0.25">
      <c r="F20154" s="44"/>
    </row>
    <row r="20155" spans="6:6" x14ac:dyDescent="0.25">
      <c r="F20155" s="44"/>
    </row>
    <row r="20156" spans="6:6" x14ac:dyDescent="0.25">
      <c r="F20156" s="44"/>
    </row>
    <row r="20157" spans="6:6" x14ac:dyDescent="0.25">
      <c r="F20157" s="44"/>
    </row>
    <row r="20158" spans="6:6" x14ac:dyDescent="0.25">
      <c r="F20158" s="44"/>
    </row>
    <row r="20159" spans="6:6" x14ac:dyDescent="0.25">
      <c r="F20159" s="44"/>
    </row>
    <row r="20160" spans="6:6" x14ac:dyDescent="0.25">
      <c r="F20160" s="44"/>
    </row>
    <row r="20161" spans="6:6" x14ac:dyDescent="0.25">
      <c r="F20161" s="44"/>
    </row>
    <row r="20162" spans="6:6" x14ac:dyDescent="0.25">
      <c r="F20162" s="44"/>
    </row>
    <row r="20163" spans="6:6" x14ac:dyDescent="0.25">
      <c r="F20163" s="44"/>
    </row>
    <row r="20164" spans="6:6" x14ac:dyDescent="0.25">
      <c r="F20164" s="44"/>
    </row>
    <row r="20165" spans="6:6" x14ac:dyDescent="0.25">
      <c r="F20165" s="44"/>
    </row>
    <row r="20166" spans="6:6" x14ac:dyDescent="0.25">
      <c r="F20166" s="44"/>
    </row>
    <row r="20167" spans="6:6" x14ac:dyDescent="0.25">
      <c r="F20167" s="44"/>
    </row>
    <row r="20168" spans="6:6" x14ac:dyDescent="0.25">
      <c r="F20168" s="44"/>
    </row>
    <row r="20169" spans="6:6" x14ac:dyDescent="0.25">
      <c r="F20169" s="44"/>
    </row>
    <row r="20170" spans="6:6" x14ac:dyDescent="0.25">
      <c r="F20170" s="44"/>
    </row>
    <row r="20171" spans="6:6" x14ac:dyDescent="0.25">
      <c r="F20171" s="44"/>
    </row>
    <row r="20172" spans="6:6" x14ac:dyDescent="0.25">
      <c r="F20172" s="44"/>
    </row>
    <row r="20173" spans="6:6" x14ac:dyDescent="0.25">
      <c r="F20173" s="44"/>
    </row>
    <row r="20174" spans="6:6" x14ac:dyDescent="0.25">
      <c r="F20174" s="44"/>
    </row>
    <row r="20175" spans="6:6" x14ac:dyDescent="0.25">
      <c r="F20175" s="44"/>
    </row>
    <row r="20176" spans="6:6" x14ac:dyDescent="0.25">
      <c r="F20176" s="44"/>
    </row>
    <row r="20177" spans="6:6" x14ac:dyDescent="0.25">
      <c r="F20177" s="44"/>
    </row>
    <row r="20178" spans="6:6" x14ac:dyDescent="0.25">
      <c r="F20178" s="44"/>
    </row>
    <row r="20179" spans="6:6" x14ac:dyDescent="0.25">
      <c r="F20179" s="44"/>
    </row>
    <row r="20180" spans="6:6" x14ac:dyDescent="0.25">
      <c r="F20180" s="44"/>
    </row>
    <row r="20181" spans="6:6" x14ac:dyDescent="0.25">
      <c r="F20181" s="44"/>
    </row>
    <row r="20182" spans="6:6" x14ac:dyDescent="0.25">
      <c r="F20182" s="44"/>
    </row>
    <row r="20183" spans="6:6" x14ac:dyDescent="0.25">
      <c r="F20183" s="44"/>
    </row>
    <row r="20184" spans="6:6" x14ac:dyDescent="0.25">
      <c r="F20184" s="44"/>
    </row>
    <row r="20185" spans="6:6" x14ac:dyDescent="0.25">
      <c r="F20185" s="44"/>
    </row>
    <row r="20186" spans="6:6" x14ac:dyDescent="0.25">
      <c r="F20186" s="44"/>
    </row>
    <row r="20187" spans="6:6" x14ac:dyDescent="0.25">
      <c r="F20187" s="44"/>
    </row>
    <row r="20188" spans="6:6" x14ac:dyDescent="0.25">
      <c r="F20188" s="44"/>
    </row>
    <row r="20189" spans="6:6" x14ac:dyDescent="0.25">
      <c r="F20189" s="44"/>
    </row>
    <row r="20190" spans="6:6" x14ac:dyDescent="0.25">
      <c r="F20190" s="44"/>
    </row>
    <row r="20191" spans="6:6" x14ac:dyDescent="0.25">
      <c r="F20191" s="44"/>
    </row>
    <row r="20192" spans="6:6" x14ac:dyDescent="0.25">
      <c r="F20192" s="44"/>
    </row>
    <row r="20193" spans="6:6" x14ac:dyDescent="0.25">
      <c r="F20193" s="44"/>
    </row>
    <row r="20194" spans="6:6" x14ac:dyDescent="0.25">
      <c r="F20194" s="44"/>
    </row>
    <row r="20195" spans="6:6" x14ac:dyDescent="0.25">
      <c r="F20195" s="44"/>
    </row>
    <row r="20196" spans="6:6" x14ac:dyDescent="0.25">
      <c r="F20196" s="44"/>
    </row>
    <row r="20197" spans="6:6" x14ac:dyDescent="0.25">
      <c r="F20197" s="44"/>
    </row>
    <row r="20198" spans="6:6" x14ac:dyDescent="0.25">
      <c r="F20198" s="44"/>
    </row>
    <row r="20199" spans="6:6" x14ac:dyDescent="0.25">
      <c r="F20199" s="44"/>
    </row>
    <row r="20200" spans="6:6" x14ac:dyDescent="0.25">
      <c r="F20200" s="44"/>
    </row>
    <row r="20201" spans="6:6" x14ac:dyDescent="0.25">
      <c r="F20201" s="44"/>
    </row>
    <row r="20202" spans="6:6" x14ac:dyDescent="0.25">
      <c r="F20202" s="44"/>
    </row>
    <row r="20203" spans="6:6" x14ac:dyDescent="0.25">
      <c r="F20203" s="44"/>
    </row>
    <row r="20204" spans="6:6" x14ac:dyDescent="0.25">
      <c r="F20204" s="44"/>
    </row>
    <row r="20205" spans="6:6" x14ac:dyDescent="0.25">
      <c r="F20205" s="44"/>
    </row>
    <row r="20206" spans="6:6" x14ac:dyDescent="0.25">
      <c r="F20206" s="44"/>
    </row>
    <row r="20207" spans="6:6" x14ac:dyDescent="0.25">
      <c r="F20207" s="44"/>
    </row>
    <row r="20208" spans="6:6" x14ac:dyDescent="0.25">
      <c r="F20208" s="44"/>
    </row>
    <row r="20209" spans="6:6" x14ac:dyDescent="0.25">
      <c r="F20209" s="44"/>
    </row>
    <row r="20210" spans="6:6" x14ac:dyDescent="0.25">
      <c r="F20210" s="44"/>
    </row>
    <row r="20211" spans="6:6" x14ac:dyDescent="0.25">
      <c r="F20211" s="44"/>
    </row>
    <row r="20212" spans="6:6" x14ac:dyDescent="0.25">
      <c r="F20212" s="44"/>
    </row>
    <row r="20213" spans="6:6" x14ac:dyDescent="0.25">
      <c r="F20213" s="44"/>
    </row>
    <row r="20214" spans="6:6" x14ac:dyDescent="0.25">
      <c r="F20214" s="44"/>
    </row>
    <row r="20215" spans="6:6" x14ac:dyDescent="0.25">
      <c r="F20215" s="44"/>
    </row>
    <row r="20216" spans="6:6" x14ac:dyDescent="0.25">
      <c r="F20216" s="44"/>
    </row>
    <row r="20217" spans="6:6" x14ac:dyDescent="0.25">
      <c r="F20217" s="44"/>
    </row>
    <row r="20218" spans="6:6" x14ac:dyDescent="0.25">
      <c r="F20218" s="44"/>
    </row>
    <row r="20219" spans="6:6" x14ac:dyDescent="0.25">
      <c r="F20219" s="44"/>
    </row>
    <row r="20220" spans="6:6" x14ac:dyDescent="0.25">
      <c r="F20220" s="44"/>
    </row>
    <row r="20221" spans="6:6" x14ac:dyDescent="0.25">
      <c r="F20221" s="44"/>
    </row>
    <row r="20222" spans="6:6" x14ac:dyDescent="0.25">
      <c r="F20222" s="44"/>
    </row>
    <row r="20223" spans="6:6" x14ac:dyDescent="0.25">
      <c r="F20223" s="44"/>
    </row>
    <row r="20224" spans="6:6" x14ac:dyDescent="0.25">
      <c r="F20224" s="44"/>
    </row>
    <row r="20225" spans="6:6" x14ac:dyDescent="0.25">
      <c r="F20225" s="44"/>
    </row>
    <row r="20226" spans="6:6" x14ac:dyDescent="0.25">
      <c r="F20226" s="44"/>
    </row>
    <row r="20227" spans="6:6" x14ac:dyDescent="0.25">
      <c r="F20227" s="44"/>
    </row>
    <row r="20228" spans="6:6" x14ac:dyDescent="0.25">
      <c r="F20228" s="44"/>
    </row>
    <row r="20229" spans="6:6" x14ac:dyDescent="0.25">
      <c r="F20229" s="44"/>
    </row>
    <row r="20230" spans="6:6" x14ac:dyDescent="0.25">
      <c r="F20230" s="44"/>
    </row>
    <row r="20231" spans="6:6" x14ac:dyDescent="0.25">
      <c r="F20231" s="44"/>
    </row>
    <row r="20232" spans="6:6" x14ac:dyDescent="0.25">
      <c r="F20232" s="44"/>
    </row>
    <row r="20233" spans="6:6" x14ac:dyDescent="0.25">
      <c r="F20233" s="44"/>
    </row>
    <row r="20234" spans="6:6" x14ac:dyDescent="0.25">
      <c r="F20234" s="44"/>
    </row>
    <row r="20235" spans="6:6" x14ac:dyDescent="0.25">
      <c r="F20235" s="44"/>
    </row>
    <row r="20236" spans="6:6" x14ac:dyDescent="0.25">
      <c r="F20236" s="44"/>
    </row>
    <row r="20237" spans="6:6" x14ac:dyDescent="0.25">
      <c r="F20237" s="44"/>
    </row>
    <row r="20238" spans="6:6" x14ac:dyDescent="0.25">
      <c r="F20238" s="44"/>
    </row>
    <row r="20239" spans="6:6" x14ac:dyDescent="0.25">
      <c r="F20239" s="44"/>
    </row>
    <row r="20240" spans="6:6" x14ac:dyDescent="0.25">
      <c r="F20240" s="44"/>
    </row>
    <row r="20241" spans="6:6" x14ac:dyDescent="0.25">
      <c r="F20241" s="44"/>
    </row>
    <row r="20242" spans="6:6" x14ac:dyDescent="0.25">
      <c r="F20242" s="44"/>
    </row>
    <row r="20243" spans="6:6" x14ac:dyDescent="0.25">
      <c r="F20243" s="44"/>
    </row>
    <row r="20244" spans="6:6" x14ac:dyDescent="0.25">
      <c r="F20244" s="44"/>
    </row>
    <row r="20245" spans="6:6" x14ac:dyDescent="0.25">
      <c r="F20245" s="44"/>
    </row>
    <row r="20246" spans="6:6" x14ac:dyDescent="0.25">
      <c r="F20246" s="44"/>
    </row>
    <row r="20247" spans="6:6" x14ac:dyDescent="0.25">
      <c r="F20247" s="44"/>
    </row>
    <row r="20248" spans="6:6" x14ac:dyDescent="0.25">
      <c r="F20248" s="44"/>
    </row>
    <row r="20249" spans="6:6" x14ac:dyDescent="0.25">
      <c r="F20249" s="44"/>
    </row>
    <row r="20250" spans="6:6" x14ac:dyDescent="0.25">
      <c r="F20250" s="44"/>
    </row>
    <row r="20251" spans="6:6" x14ac:dyDescent="0.25">
      <c r="F20251" s="44"/>
    </row>
    <row r="20252" spans="6:6" x14ac:dyDescent="0.25">
      <c r="F20252" s="44"/>
    </row>
    <row r="20253" spans="6:6" x14ac:dyDescent="0.25">
      <c r="F20253" s="44"/>
    </row>
    <row r="20254" spans="6:6" x14ac:dyDescent="0.25">
      <c r="F20254" s="44"/>
    </row>
    <row r="20255" spans="6:6" x14ac:dyDescent="0.25">
      <c r="F20255" s="44"/>
    </row>
    <row r="20256" spans="6:6" x14ac:dyDescent="0.25">
      <c r="F20256" s="44"/>
    </row>
    <row r="20257" spans="6:6" x14ac:dyDescent="0.25">
      <c r="F20257" s="44"/>
    </row>
    <row r="20258" spans="6:6" x14ac:dyDescent="0.25">
      <c r="F20258" s="44"/>
    </row>
    <row r="20259" spans="6:6" x14ac:dyDescent="0.25">
      <c r="F20259" s="44"/>
    </row>
    <row r="20260" spans="6:6" x14ac:dyDescent="0.25">
      <c r="F20260" s="44"/>
    </row>
    <row r="20261" spans="6:6" x14ac:dyDescent="0.25">
      <c r="F20261" s="44"/>
    </row>
    <row r="20262" spans="6:6" x14ac:dyDescent="0.25">
      <c r="F20262" s="44"/>
    </row>
    <row r="20263" spans="6:6" x14ac:dyDescent="0.25">
      <c r="F20263" s="44"/>
    </row>
    <row r="20264" spans="6:6" x14ac:dyDescent="0.25">
      <c r="F20264" s="44"/>
    </row>
    <row r="20265" spans="6:6" x14ac:dyDescent="0.25">
      <c r="F20265" s="44"/>
    </row>
    <row r="20266" spans="6:6" x14ac:dyDescent="0.25">
      <c r="F20266" s="44"/>
    </row>
    <row r="20267" spans="6:6" x14ac:dyDescent="0.25">
      <c r="F20267" s="44"/>
    </row>
    <row r="20268" spans="6:6" x14ac:dyDescent="0.25">
      <c r="F20268" s="44"/>
    </row>
    <row r="20269" spans="6:6" x14ac:dyDescent="0.25">
      <c r="F20269" s="44"/>
    </row>
    <row r="20270" spans="6:6" x14ac:dyDescent="0.25">
      <c r="F20270" s="44"/>
    </row>
    <row r="20271" spans="6:6" x14ac:dyDescent="0.25">
      <c r="F20271" s="44"/>
    </row>
    <row r="20272" spans="6:6" x14ac:dyDescent="0.25">
      <c r="F20272" s="44"/>
    </row>
    <row r="20273" spans="6:6" x14ac:dyDescent="0.25">
      <c r="F20273" s="44"/>
    </row>
    <row r="20274" spans="6:6" x14ac:dyDescent="0.25">
      <c r="F20274" s="44"/>
    </row>
    <row r="20275" spans="6:6" x14ac:dyDescent="0.25">
      <c r="F20275" s="44"/>
    </row>
    <row r="20276" spans="6:6" x14ac:dyDescent="0.25">
      <c r="F20276" s="44"/>
    </row>
    <row r="20277" spans="6:6" x14ac:dyDescent="0.25">
      <c r="F20277" s="44"/>
    </row>
    <row r="20278" spans="6:6" x14ac:dyDescent="0.25">
      <c r="F20278" s="44"/>
    </row>
    <row r="20279" spans="6:6" x14ac:dyDescent="0.25">
      <c r="F20279" s="44"/>
    </row>
    <row r="20280" spans="6:6" x14ac:dyDescent="0.25">
      <c r="F20280" s="44"/>
    </row>
    <row r="20281" spans="6:6" x14ac:dyDescent="0.25">
      <c r="F20281" s="44"/>
    </row>
    <row r="20282" spans="6:6" x14ac:dyDescent="0.25">
      <c r="F20282" s="44"/>
    </row>
    <row r="20283" spans="6:6" x14ac:dyDescent="0.25">
      <c r="F20283" s="44"/>
    </row>
    <row r="20284" spans="6:6" x14ac:dyDescent="0.25">
      <c r="F20284" s="44"/>
    </row>
    <row r="20285" spans="6:6" x14ac:dyDescent="0.25">
      <c r="F20285" s="44"/>
    </row>
    <row r="20286" spans="6:6" x14ac:dyDescent="0.25">
      <c r="F20286" s="44"/>
    </row>
    <row r="20287" spans="6:6" x14ac:dyDescent="0.25">
      <c r="F20287" s="44"/>
    </row>
    <row r="20288" spans="6:6" x14ac:dyDescent="0.25">
      <c r="F20288" s="44"/>
    </row>
    <row r="20289" spans="6:6" x14ac:dyDescent="0.25">
      <c r="F20289" s="44"/>
    </row>
    <row r="20290" spans="6:6" x14ac:dyDescent="0.25">
      <c r="F20290" s="44"/>
    </row>
    <row r="20291" spans="6:6" x14ac:dyDescent="0.25">
      <c r="F20291" s="44"/>
    </row>
    <row r="20292" spans="6:6" x14ac:dyDescent="0.25">
      <c r="F20292" s="44"/>
    </row>
    <row r="20293" spans="6:6" x14ac:dyDescent="0.25">
      <c r="F20293" s="44"/>
    </row>
    <row r="20294" spans="6:6" x14ac:dyDescent="0.25">
      <c r="F20294" s="44"/>
    </row>
    <row r="20295" spans="6:6" x14ac:dyDescent="0.25">
      <c r="F20295" s="44"/>
    </row>
    <row r="20296" spans="6:6" x14ac:dyDescent="0.25">
      <c r="F20296" s="44"/>
    </row>
    <row r="20297" spans="6:6" x14ac:dyDescent="0.25">
      <c r="F20297" s="44"/>
    </row>
    <row r="20298" spans="6:6" x14ac:dyDescent="0.25">
      <c r="F20298" s="44"/>
    </row>
    <row r="20299" spans="6:6" x14ac:dyDescent="0.25">
      <c r="F20299" s="44"/>
    </row>
    <row r="20300" spans="6:6" x14ac:dyDescent="0.25">
      <c r="F20300" s="44"/>
    </row>
    <row r="20301" spans="6:6" x14ac:dyDescent="0.25">
      <c r="F20301" s="44"/>
    </row>
    <row r="20302" spans="6:6" x14ac:dyDescent="0.25">
      <c r="F20302" s="44"/>
    </row>
    <row r="20303" spans="6:6" x14ac:dyDescent="0.25">
      <c r="F20303" s="44"/>
    </row>
    <row r="20304" spans="6:6" x14ac:dyDescent="0.25">
      <c r="F20304" s="44"/>
    </row>
    <row r="20305" spans="6:6" x14ac:dyDescent="0.25">
      <c r="F20305" s="44"/>
    </row>
    <row r="20306" spans="6:6" x14ac:dyDescent="0.25">
      <c r="F20306" s="44"/>
    </row>
    <row r="20307" spans="6:6" x14ac:dyDescent="0.25">
      <c r="F20307" s="44"/>
    </row>
    <row r="20308" spans="6:6" x14ac:dyDescent="0.25">
      <c r="F20308" s="44"/>
    </row>
    <row r="20309" spans="6:6" x14ac:dyDescent="0.25">
      <c r="F20309" s="44"/>
    </row>
    <row r="20310" spans="6:6" x14ac:dyDescent="0.25">
      <c r="F20310" s="44"/>
    </row>
    <row r="20311" spans="6:6" x14ac:dyDescent="0.25">
      <c r="F20311" s="44"/>
    </row>
    <row r="20312" spans="6:6" x14ac:dyDescent="0.25">
      <c r="F20312" s="44"/>
    </row>
    <row r="20313" spans="6:6" x14ac:dyDescent="0.25">
      <c r="F20313" s="44"/>
    </row>
    <row r="20314" spans="6:6" x14ac:dyDescent="0.25">
      <c r="F20314" s="44"/>
    </row>
    <row r="20315" spans="6:6" x14ac:dyDescent="0.25">
      <c r="F20315" s="44"/>
    </row>
    <row r="20316" spans="6:6" x14ac:dyDescent="0.25">
      <c r="F20316" s="44"/>
    </row>
    <row r="20317" spans="6:6" x14ac:dyDescent="0.25">
      <c r="F20317" s="44"/>
    </row>
    <row r="20318" spans="6:6" x14ac:dyDescent="0.25">
      <c r="F20318" s="44"/>
    </row>
    <row r="20319" spans="6:6" x14ac:dyDescent="0.25">
      <c r="F20319" s="44"/>
    </row>
    <row r="20320" spans="6:6" x14ac:dyDescent="0.25">
      <c r="F20320" s="44"/>
    </row>
    <row r="20321" spans="6:6" x14ac:dyDescent="0.25">
      <c r="F20321" s="44"/>
    </row>
    <row r="20322" spans="6:6" x14ac:dyDescent="0.25">
      <c r="F20322" s="44"/>
    </row>
    <row r="20323" spans="6:6" x14ac:dyDescent="0.25">
      <c r="F20323" s="44"/>
    </row>
    <row r="20324" spans="6:6" x14ac:dyDescent="0.25">
      <c r="F20324" s="44"/>
    </row>
    <row r="20325" spans="6:6" x14ac:dyDescent="0.25">
      <c r="F20325" s="44"/>
    </row>
    <row r="20326" spans="6:6" x14ac:dyDescent="0.25">
      <c r="F20326" s="44"/>
    </row>
    <row r="20327" spans="6:6" x14ac:dyDescent="0.25">
      <c r="F20327" s="44"/>
    </row>
    <row r="20328" spans="6:6" x14ac:dyDescent="0.25">
      <c r="F20328" s="44"/>
    </row>
    <row r="20329" spans="6:6" x14ac:dyDescent="0.25">
      <c r="F20329" s="44"/>
    </row>
    <row r="20330" spans="6:6" x14ac:dyDescent="0.25">
      <c r="F20330" s="44"/>
    </row>
    <row r="20331" spans="6:6" x14ac:dyDescent="0.25">
      <c r="F20331" s="44"/>
    </row>
    <row r="20332" spans="6:6" x14ac:dyDescent="0.25">
      <c r="F20332" s="44"/>
    </row>
    <row r="20333" spans="6:6" x14ac:dyDescent="0.25">
      <c r="F20333" s="44"/>
    </row>
    <row r="20334" spans="6:6" x14ac:dyDescent="0.25">
      <c r="F20334" s="44"/>
    </row>
    <row r="20335" spans="6:6" x14ac:dyDescent="0.25">
      <c r="F20335" s="44"/>
    </row>
    <row r="20336" spans="6:6" x14ac:dyDescent="0.25">
      <c r="F20336" s="44"/>
    </row>
    <row r="20337" spans="6:6" x14ac:dyDescent="0.25">
      <c r="F20337" s="44"/>
    </row>
    <row r="20338" spans="6:6" x14ac:dyDescent="0.25">
      <c r="F20338" s="44"/>
    </row>
    <row r="20339" spans="6:6" x14ac:dyDescent="0.25">
      <c r="F20339" s="44"/>
    </row>
    <row r="20340" spans="6:6" x14ac:dyDescent="0.25">
      <c r="F20340" s="44"/>
    </row>
    <row r="20341" spans="6:6" x14ac:dyDescent="0.25">
      <c r="F20341" s="44"/>
    </row>
    <row r="20342" spans="6:6" x14ac:dyDescent="0.25">
      <c r="F20342" s="44"/>
    </row>
    <row r="20343" spans="6:6" x14ac:dyDescent="0.25">
      <c r="F20343" s="44"/>
    </row>
    <row r="20344" spans="6:6" x14ac:dyDescent="0.25">
      <c r="F20344" s="44"/>
    </row>
    <row r="20345" spans="6:6" x14ac:dyDescent="0.25">
      <c r="F20345" s="44"/>
    </row>
    <row r="20346" spans="6:6" x14ac:dyDescent="0.25">
      <c r="F20346" s="44"/>
    </row>
    <row r="20347" spans="6:6" x14ac:dyDescent="0.25">
      <c r="F20347" s="44"/>
    </row>
    <row r="20348" spans="6:6" x14ac:dyDescent="0.25">
      <c r="F20348" s="44"/>
    </row>
    <row r="20349" spans="6:6" x14ac:dyDescent="0.25">
      <c r="F20349" s="44"/>
    </row>
    <row r="20350" spans="6:6" x14ac:dyDescent="0.25">
      <c r="F20350" s="44"/>
    </row>
    <row r="20351" spans="6:6" x14ac:dyDescent="0.25">
      <c r="F20351" s="44"/>
    </row>
    <row r="20352" spans="6:6" x14ac:dyDescent="0.25">
      <c r="F20352" s="44"/>
    </row>
    <row r="20353" spans="6:6" x14ac:dyDescent="0.25">
      <c r="F20353" s="44"/>
    </row>
    <row r="20354" spans="6:6" x14ac:dyDescent="0.25">
      <c r="F20354" s="44"/>
    </row>
    <row r="20355" spans="6:6" x14ac:dyDescent="0.25">
      <c r="F20355" s="44"/>
    </row>
    <row r="20356" spans="6:6" x14ac:dyDescent="0.25">
      <c r="F20356" s="44"/>
    </row>
    <row r="20357" spans="6:6" x14ac:dyDescent="0.25">
      <c r="F20357" s="44"/>
    </row>
    <row r="20358" spans="6:6" x14ac:dyDescent="0.25">
      <c r="F20358" s="44"/>
    </row>
    <row r="20359" spans="6:6" x14ac:dyDescent="0.25">
      <c r="F20359" s="44"/>
    </row>
    <row r="20360" spans="6:6" x14ac:dyDescent="0.25">
      <c r="F20360" s="44"/>
    </row>
    <row r="20361" spans="6:6" x14ac:dyDescent="0.25">
      <c r="F20361" s="44"/>
    </row>
    <row r="20362" spans="6:6" x14ac:dyDescent="0.25">
      <c r="F20362" s="44"/>
    </row>
    <row r="20363" spans="6:6" x14ac:dyDescent="0.25">
      <c r="F20363" s="44"/>
    </row>
    <row r="20364" spans="6:6" x14ac:dyDescent="0.25">
      <c r="F20364" s="44"/>
    </row>
    <row r="20365" spans="6:6" x14ac:dyDescent="0.25">
      <c r="F20365" s="44"/>
    </row>
    <row r="20366" spans="6:6" x14ac:dyDescent="0.25">
      <c r="F20366" s="44"/>
    </row>
    <row r="20367" spans="6:6" x14ac:dyDescent="0.25">
      <c r="F20367" s="44"/>
    </row>
    <row r="20368" spans="6:6" x14ac:dyDescent="0.25">
      <c r="F20368" s="44"/>
    </row>
    <row r="20369" spans="6:6" x14ac:dyDescent="0.25">
      <c r="F20369" s="44"/>
    </row>
    <row r="20370" spans="6:6" x14ac:dyDescent="0.25">
      <c r="F20370" s="44"/>
    </row>
    <row r="20371" spans="6:6" x14ac:dyDescent="0.25">
      <c r="F20371" s="44"/>
    </row>
    <row r="20372" spans="6:6" x14ac:dyDescent="0.25">
      <c r="F20372" s="44"/>
    </row>
    <row r="20373" spans="6:6" x14ac:dyDescent="0.25">
      <c r="F20373" s="44"/>
    </row>
    <row r="20374" spans="6:6" x14ac:dyDescent="0.25">
      <c r="F20374" s="44"/>
    </row>
    <row r="20375" spans="6:6" x14ac:dyDescent="0.25">
      <c r="F20375" s="44"/>
    </row>
    <row r="20376" spans="6:6" x14ac:dyDescent="0.25">
      <c r="F20376" s="44"/>
    </row>
    <row r="20377" spans="6:6" x14ac:dyDescent="0.25">
      <c r="F20377" s="44"/>
    </row>
    <row r="20378" spans="6:6" x14ac:dyDescent="0.25">
      <c r="F20378" s="44"/>
    </row>
    <row r="20379" spans="6:6" x14ac:dyDescent="0.25">
      <c r="F20379" s="44"/>
    </row>
    <row r="20380" spans="6:6" x14ac:dyDescent="0.25">
      <c r="F20380" s="44"/>
    </row>
    <row r="20381" spans="6:6" x14ac:dyDescent="0.25">
      <c r="F20381" s="44"/>
    </row>
    <row r="20382" spans="6:6" x14ac:dyDescent="0.25">
      <c r="F20382" s="44"/>
    </row>
    <row r="20383" spans="6:6" x14ac:dyDescent="0.25">
      <c r="F20383" s="44"/>
    </row>
    <row r="20384" spans="6:6" x14ac:dyDescent="0.25">
      <c r="F20384" s="44"/>
    </row>
    <row r="20385" spans="6:6" x14ac:dyDescent="0.25">
      <c r="F20385" s="44"/>
    </row>
    <row r="20386" spans="6:6" x14ac:dyDescent="0.25">
      <c r="F20386" s="44"/>
    </row>
    <row r="20387" spans="6:6" x14ac:dyDescent="0.25">
      <c r="F20387" s="44"/>
    </row>
    <row r="20388" spans="6:6" x14ac:dyDescent="0.25">
      <c r="F20388" s="44"/>
    </row>
    <row r="20389" spans="6:6" x14ac:dyDescent="0.25">
      <c r="F20389" s="44"/>
    </row>
    <row r="20390" spans="6:6" x14ac:dyDescent="0.25">
      <c r="F20390" s="44"/>
    </row>
    <row r="20391" spans="6:6" x14ac:dyDescent="0.25">
      <c r="F20391" s="44"/>
    </row>
    <row r="20392" spans="6:6" x14ac:dyDescent="0.25">
      <c r="F20392" s="44"/>
    </row>
    <row r="20393" spans="6:6" x14ac:dyDescent="0.25">
      <c r="F20393" s="44"/>
    </row>
    <row r="20394" spans="6:6" x14ac:dyDescent="0.25">
      <c r="F20394" s="44"/>
    </row>
    <row r="20395" spans="6:6" x14ac:dyDescent="0.25">
      <c r="F20395" s="44"/>
    </row>
    <row r="20396" spans="6:6" x14ac:dyDescent="0.25">
      <c r="F20396" s="44"/>
    </row>
    <row r="20397" spans="6:6" x14ac:dyDescent="0.25">
      <c r="F20397" s="44"/>
    </row>
    <row r="20398" spans="6:6" x14ac:dyDescent="0.25">
      <c r="F20398" s="44"/>
    </row>
    <row r="20399" spans="6:6" x14ac:dyDescent="0.25">
      <c r="F20399" s="44"/>
    </row>
    <row r="20400" spans="6:6" x14ac:dyDescent="0.25">
      <c r="F20400" s="44"/>
    </row>
    <row r="20401" spans="6:6" x14ac:dyDescent="0.25">
      <c r="F20401" s="44"/>
    </row>
    <row r="20402" spans="6:6" x14ac:dyDescent="0.25">
      <c r="F20402" s="44"/>
    </row>
    <row r="20403" spans="6:6" x14ac:dyDescent="0.25">
      <c r="F20403" s="44"/>
    </row>
    <row r="20404" spans="6:6" x14ac:dyDescent="0.25">
      <c r="F20404" s="44"/>
    </row>
    <row r="20405" spans="6:6" x14ac:dyDescent="0.25">
      <c r="F20405" s="44"/>
    </row>
    <row r="20406" spans="6:6" x14ac:dyDescent="0.25">
      <c r="F20406" s="44"/>
    </row>
    <row r="20407" spans="6:6" x14ac:dyDescent="0.25">
      <c r="F20407" s="44"/>
    </row>
    <row r="20408" spans="6:6" x14ac:dyDescent="0.25">
      <c r="F20408" s="44"/>
    </row>
    <row r="20409" spans="6:6" x14ac:dyDescent="0.25">
      <c r="F20409" s="44"/>
    </row>
    <row r="20410" spans="6:6" x14ac:dyDescent="0.25">
      <c r="F20410" s="44"/>
    </row>
    <row r="20411" spans="6:6" x14ac:dyDescent="0.25">
      <c r="F20411" s="44"/>
    </row>
    <row r="20412" spans="6:6" x14ac:dyDescent="0.25">
      <c r="F20412" s="44"/>
    </row>
    <row r="20413" spans="6:6" x14ac:dyDescent="0.25">
      <c r="F20413" s="44"/>
    </row>
    <row r="20414" spans="6:6" x14ac:dyDescent="0.25">
      <c r="F20414" s="44"/>
    </row>
    <row r="20415" spans="6:6" x14ac:dyDescent="0.25">
      <c r="F20415" s="44"/>
    </row>
    <row r="20416" spans="6:6" x14ac:dyDescent="0.25">
      <c r="F20416" s="44"/>
    </row>
    <row r="20417" spans="6:6" x14ac:dyDescent="0.25">
      <c r="F20417" s="44"/>
    </row>
    <row r="20418" spans="6:6" x14ac:dyDescent="0.25">
      <c r="F20418" s="44"/>
    </row>
    <row r="20419" spans="6:6" x14ac:dyDescent="0.25">
      <c r="F20419" s="44"/>
    </row>
    <row r="20420" spans="6:6" x14ac:dyDescent="0.25">
      <c r="F20420" s="44"/>
    </row>
    <row r="20421" spans="6:6" x14ac:dyDescent="0.25">
      <c r="F20421" s="44"/>
    </row>
    <row r="20422" spans="6:6" x14ac:dyDescent="0.25">
      <c r="F20422" s="44"/>
    </row>
    <row r="20423" spans="6:6" x14ac:dyDescent="0.25">
      <c r="F20423" s="44"/>
    </row>
    <row r="20424" spans="6:6" x14ac:dyDescent="0.25">
      <c r="F20424" s="44"/>
    </row>
    <row r="20425" spans="6:6" x14ac:dyDescent="0.25">
      <c r="F20425" s="44"/>
    </row>
    <row r="20426" spans="6:6" x14ac:dyDescent="0.25">
      <c r="F20426" s="44"/>
    </row>
    <row r="20427" spans="6:6" x14ac:dyDescent="0.25">
      <c r="F20427" s="44"/>
    </row>
    <row r="20428" spans="6:6" x14ac:dyDescent="0.25">
      <c r="F20428" s="44"/>
    </row>
    <row r="20429" spans="6:6" x14ac:dyDescent="0.25">
      <c r="F20429" s="44"/>
    </row>
    <row r="20430" spans="6:6" x14ac:dyDescent="0.25">
      <c r="F20430" s="44"/>
    </row>
    <row r="20431" spans="6:6" x14ac:dyDescent="0.25">
      <c r="F20431" s="44"/>
    </row>
    <row r="20432" spans="6:6" x14ac:dyDescent="0.25">
      <c r="F20432" s="44"/>
    </row>
    <row r="20433" spans="6:6" x14ac:dyDescent="0.25">
      <c r="F20433" s="44"/>
    </row>
    <row r="20434" spans="6:6" x14ac:dyDescent="0.25">
      <c r="F20434" s="44"/>
    </row>
    <row r="20435" spans="6:6" x14ac:dyDescent="0.25">
      <c r="F20435" s="44"/>
    </row>
    <row r="20436" spans="6:6" x14ac:dyDescent="0.25">
      <c r="F20436" s="44"/>
    </row>
    <row r="20437" spans="6:6" x14ac:dyDescent="0.25">
      <c r="F20437" s="44"/>
    </row>
    <row r="20438" spans="6:6" x14ac:dyDescent="0.25">
      <c r="F20438" s="44"/>
    </row>
    <row r="20439" spans="6:6" x14ac:dyDescent="0.25">
      <c r="F20439" s="44"/>
    </row>
    <row r="20440" spans="6:6" x14ac:dyDescent="0.25">
      <c r="F20440" s="44"/>
    </row>
    <row r="20441" spans="6:6" x14ac:dyDescent="0.25">
      <c r="F20441" s="44"/>
    </row>
    <row r="20442" spans="6:6" x14ac:dyDescent="0.25">
      <c r="F20442" s="44"/>
    </row>
    <row r="20443" spans="6:6" x14ac:dyDescent="0.25">
      <c r="F20443" s="44"/>
    </row>
    <row r="20444" spans="6:6" x14ac:dyDescent="0.25">
      <c r="F20444" s="44"/>
    </row>
    <row r="20445" spans="6:6" x14ac:dyDescent="0.25">
      <c r="F20445" s="44"/>
    </row>
    <row r="20446" spans="6:6" x14ac:dyDescent="0.25">
      <c r="F20446" s="44"/>
    </row>
    <row r="20447" spans="6:6" x14ac:dyDescent="0.25">
      <c r="F20447" s="44"/>
    </row>
    <row r="20448" spans="6:6" x14ac:dyDescent="0.25">
      <c r="F20448" s="44"/>
    </row>
    <row r="20449" spans="6:6" x14ac:dyDescent="0.25">
      <c r="F20449" s="44"/>
    </row>
    <row r="20450" spans="6:6" x14ac:dyDescent="0.25">
      <c r="F20450" s="44"/>
    </row>
    <row r="20451" spans="6:6" x14ac:dyDescent="0.25">
      <c r="F20451" s="44"/>
    </row>
    <row r="20452" spans="6:6" x14ac:dyDescent="0.25">
      <c r="F20452" s="44"/>
    </row>
    <row r="20453" spans="6:6" x14ac:dyDescent="0.25">
      <c r="F20453" s="44"/>
    </row>
    <row r="20454" spans="6:6" x14ac:dyDescent="0.25">
      <c r="F20454" s="44"/>
    </row>
    <row r="20455" spans="6:6" x14ac:dyDescent="0.25">
      <c r="F20455" s="44"/>
    </row>
    <row r="20456" spans="6:6" x14ac:dyDescent="0.25">
      <c r="F20456" s="44"/>
    </row>
    <row r="20457" spans="6:6" x14ac:dyDescent="0.25">
      <c r="F20457" s="44"/>
    </row>
    <row r="20458" spans="6:6" x14ac:dyDescent="0.25">
      <c r="F20458" s="44"/>
    </row>
    <row r="20459" spans="6:6" x14ac:dyDescent="0.25">
      <c r="F20459" s="44"/>
    </row>
    <row r="20460" spans="6:6" x14ac:dyDescent="0.25">
      <c r="F20460" s="44"/>
    </row>
    <row r="20461" spans="6:6" x14ac:dyDescent="0.25">
      <c r="F20461" s="44"/>
    </row>
    <row r="20462" spans="6:6" x14ac:dyDescent="0.25">
      <c r="F20462" s="44"/>
    </row>
    <row r="20463" spans="6:6" x14ac:dyDescent="0.25">
      <c r="F20463" s="44"/>
    </row>
    <row r="20464" spans="6:6" x14ac:dyDescent="0.25">
      <c r="F20464" s="44"/>
    </row>
    <row r="20465" spans="6:6" x14ac:dyDescent="0.25">
      <c r="F20465" s="44"/>
    </row>
    <row r="20466" spans="6:6" x14ac:dyDescent="0.25">
      <c r="F20466" s="44"/>
    </row>
    <row r="20467" spans="6:6" x14ac:dyDescent="0.25">
      <c r="F20467" s="44"/>
    </row>
    <row r="20468" spans="6:6" x14ac:dyDescent="0.25">
      <c r="F20468" s="44"/>
    </row>
    <row r="20469" spans="6:6" x14ac:dyDescent="0.25">
      <c r="F20469" s="44"/>
    </row>
    <row r="20470" spans="6:6" x14ac:dyDescent="0.25">
      <c r="F20470" s="44"/>
    </row>
    <row r="20471" spans="6:6" x14ac:dyDescent="0.25">
      <c r="F20471" s="44"/>
    </row>
    <row r="20472" spans="6:6" x14ac:dyDescent="0.25">
      <c r="F20472" s="44"/>
    </row>
    <row r="20473" spans="6:6" x14ac:dyDescent="0.25">
      <c r="F20473" s="44"/>
    </row>
    <row r="20474" spans="6:6" x14ac:dyDescent="0.25">
      <c r="F20474" s="44"/>
    </row>
    <row r="20475" spans="6:6" x14ac:dyDescent="0.25">
      <c r="F20475" s="44"/>
    </row>
    <row r="20476" spans="6:6" x14ac:dyDescent="0.25">
      <c r="F20476" s="44"/>
    </row>
    <row r="20477" spans="6:6" x14ac:dyDescent="0.25">
      <c r="F20477" s="44"/>
    </row>
    <row r="20478" spans="6:6" x14ac:dyDescent="0.25">
      <c r="F20478" s="44"/>
    </row>
    <row r="20479" spans="6:6" x14ac:dyDescent="0.25">
      <c r="F20479" s="44"/>
    </row>
    <row r="20480" spans="6:6" x14ac:dyDescent="0.25">
      <c r="F20480" s="44"/>
    </row>
    <row r="20481" spans="6:6" x14ac:dyDescent="0.25">
      <c r="F20481" s="44"/>
    </row>
    <row r="20482" spans="6:6" x14ac:dyDescent="0.25">
      <c r="F20482" s="44"/>
    </row>
    <row r="20483" spans="6:6" x14ac:dyDescent="0.25">
      <c r="F20483" s="44"/>
    </row>
    <row r="20484" spans="6:6" x14ac:dyDescent="0.25">
      <c r="F20484" s="44"/>
    </row>
    <row r="20485" spans="6:6" x14ac:dyDescent="0.25">
      <c r="F20485" s="44"/>
    </row>
    <row r="20486" spans="6:6" x14ac:dyDescent="0.25">
      <c r="F20486" s="44"/>
    </row>
    <row r="20487" spans="6:6" x14ac:dyDescent="0.25">
      <c r="F20487" s="44"/>
    </row>
    <row r="20488" spans="6:6" x14ac:dyDescent="0.25">
      <c r="F20488" s="44"/>
    </row>
    <row r="20489" spans="6:6" x14ac:dyDescent="0.25">
      <c r="F20489" s="44"/>
    </row>
    <row r="20490" spans="6:6" x14ac:dyDescent="0.25">
      <c r="F20490" s="44"/>
    </row>
    <row r="20491" spans="6:6" x14ac:dyDescent="0.25">
      <c r="F20491" s="44"/>
    </row>
    <row r="20492" spans="6:6" x14ac:dyDescent="0.25">
      <c r="F20492" s="44"/>
    </row>
    <row r="20493" spans="6:6" x14ac:dyDescent="0.25">
      <c r="F20493" s="44"/>
    </row>
    <row r="20494" spans="6:6" x14ac:dyDescent="0.25">
      <c r="F20494" s="44"/>
    </row>
    <row r="20495" spans="6:6" x14ac:dyDescent="0.25">
      <c r="F20495" s="44"/>
    </row>
    <row r="20496" spans="6:6" x14ac:dyDescent="0.25">
      <c r="F20496" s="44"/>
    </row>
    <row r="20497" spans="6:6" x14ac:dyDescent="0.25">
      <c r="F20497" s="44"/>
    </row>
    <row r="20498" spans="6:6" x14ac:dyDescent="0.25">
      <c r="F20498" s="44"/>
    </row>
    <row r="20499" spans="6:6" x14ac:dyDescent="0.25">
      <c r="F20499" s="44"/>
    </row>
    <row r="20500" spans="6:6" x14ac:dyDescent="0.25">
      <c r="F20500" s="44"/>
    </row>
    <row r="20501" spans="6:6" x14ac:dyDescent="0.25">
      <c r="F20501" s="44"/>
    </row>
    <row r="20502" spans="6:6" x14ac:dyDescent="0.25">
      <c r="F20502" s="44"/>
    </row>
    <row r="20503" spans="6:6" x14ac:dyDescent="0.25">
      <c r="F20503" s="44"/>
    </row>
    <row r="20504" spans="6:6" x14ac:dyDescent="0.25">
      <c r="F20504" s="44"/>
    </row>
    <row r="20505" spans="6:6" x14ac:dyDescent="0.25">
      <c r="F20505" s="44"/>
    </row>
    <row r="20506" spans="6:6" x14ac:dyDescent="0.25">
      <c r="F20506" s="44"/>
    </row>
    <row r="20507" spans="6:6" x14ac:dyDescent="0.25">
      <c r="F20507" s="44"/>
    </row>
    <row r="20508" spans="6:6" x14ac:dyDescent="0.25">
      <c r="F20508" s="44"/>
    </row>
    <row r="20509" spans="6:6" x14ac:dyDescent="0.25">
      <c r="F20509" s="44"/>
    </row>
    <row r="20510" spans="6:6" x14ac:dyDescent="0.25">
      <c r="F20510" s="44"/>
    </row>
    <row r="20511" spans="6:6" x14ac:dyDescent="0.25">
      <c r="F20511" s="44"/>
    </row>
    <row r="20512" spans="6:6" x14ac:dyDescent="0.25">
      <c r="F20512" s="44"/>
    </row>
    <row r="20513" spans="6:6" x14ac:dyDescent="0.25">
      <c r="F20513" s="44"/>
    </row>
    <row r="20514" spans="6:6" x14ac:dyDescent="0.25">
      <c r="F20514" s="44"/>
    </row>
    <row r="20515" spans="6:6" x14ac:dyDescent="0.25">
      <c r="F20515" s="44"/>
    </row>
    <row r="20516" spans="6:6" x14ac:dyDescent="0.25">
      <c r="F20516" s="44"/>
    </row>
    <row r="20517" spans="6:6" x14ac:dyDescent="0.25">
      <c r="F20517" s="44"/>
    </row>
    <row r="20518" spans="6:6" x14ac:dyDescent="0.25">
      <c r="F20518" s="44"/>
    </row>
    <row r="20519" spans="6:6" x14ac:dyDescent="0.25">
      <c r="F20519" s="44"/>
    </row>
    <row r="20520" spans="6:6" x14ac:dyDescent="0.25">
      <c r="F20520" s="44"/>
    </row>
    <row r="20521" spans="6:6" x14ac:dyDescent="0.25">
      <c r="F20521" s="44"/>
    </row>
    <row r="20522" spans="6:6" x14ac:dyDescent="0.25">
      <c r="F20522" s="44"/>
    </row>
    <row r="20523" spans="6:6" x14ac:dyDescent="0.25">
      <c r="F20523" s="44"/>
    </row>
    <row r="20524" spans="6:6" x14ac:dyDescent="0.25">
      <c r="F20524" s="44"/>
    </row>
    <row r="20525" spans="6:6" x14ac:dyDescent="0.25">
      <c r="F20525" s="44"/>
    </row>
    <row r="20526" spans="6:6" x14ac:dyDescent="0.25">
      <c r="F20526" s="44"/>
    </row>
    <row r="20527" spans="6:6" x14ac:dyDescent="0.25">
      <c r="F20527" s="44"/>
    </row>
    <row r="20528" spans="6:6" x14ac:dyDescent="0.25">
      <c r="F20528" s="44"/>
    </row>
    <row r="20529" spans="6:6" x14ac:dyDescent="0.25">
      <c r="F20529" s="44"/>
    </row>
    <row r="20530" spans="6:6" x14ac:dyDescent="0.25">
      <c r="F20530" s="44"/>
    </row>
    <row r="20531" spans="6:6" x14ac:dyDescent="0.25">
      <c r="F20531" s="44"/>
    </row>
    <row r="20532" spans="6:6" x14ac:dyDescent="0.25">
      <c r="F20532" s="44"/>
    </row>
    <row r="20533" spans="6:6" x14ac:dyDescent="0.25">
      <c r="F20533" s="44"/>
    </row>
    <row r="20534" spans="6:6" x14ac:dyDescent="0.25">
      <c r="F20534" s="44"/>
    </row>
    <row r="20535" spans="6:6" x14ac:dyDescent="0.25">
      <c r="F20535" s="44"/>
    </row>
    <row r="20536" spans="6:6" x14ac:dyDescent="0.25">
      <c r="F20536" s="44"/>
    </row>
    <row r="20537" spans="6:6" x14ac:dyDescent="0.25">
      <c r="F20537" s="44"/>
    </row>
    <row r="20538" spans="6:6" x14ac:dyDescent="0.25">
      <c r="F20538" s="44"/>
    </row>
    <row r="20539" spans="6:6" x14ac:dyDescent="0.25">
      <c r="F20539" s="44"/>
    </row>
    <row r="20540" spans="6:6" x14ac:dyDescent="0.25">
      <c r="F20540" s="44"/>
    </row>
    <row r="20541" spans="6:6" x14ac:dyDescent="0.25">
      <c r="F20541" s="44"/>
    </row>
    <row r="20542" spans="6:6" x14ac:dyDescent="0.25">
      <c r="F20542" s="44"/>
    </row>
    <row r="20543" spans="6:6" x14ac:dyDescent="0.25">
      <c r="F20543" s="44"/>
    </row>
    <row r="20544" spans="6:6" x14ac:dyDescent="0.25">
      <c r="F20544" s="44"/>
    </row>
    <row r="20545" spans="6:6" x14ac:dyDescent="0.25">
      <c r="F20545" s="44"/>
    </row>
    <row r="20546" spans="6:6" x14ac:dyDescent="0.25">
      <c r="F20546" s="44"/>
    </row>
    <row r="20547" spans="6:6" x14ac:dyDescent="0.25">
      <c r="F20547" s="44"/>
    </row>
    <row r="20548" spans="6:6" x14ac:dyDescent="0.25">
      <c r="F20548" s="44"/>
    </row>
    <row r="20549" spans="6:6" x14ac:dyDescent="0.25">
      <c r="F20549" s="44"/>
    </row>
    <row r="20550" spans="6:6" x14ac:dyDescent="0.25">
      <c r="F20550" s="44"/>
    </row>
    <row r="20551" spans="6:6" x14ac:dyDescent="0.25">
      <c r="F20551" s="44"/>
    </row>
    <row r="20552" spans="6:6" x14ac:dyDescent="0.25">
      <c r="F20552" s="44"/>
    </row>
    <row r="20553" spans="6:6" x14ac:dyDescent="0.25">
      <c r="F20553" s="44"/>
    </row>
    <row r="20554" spans="6:6" x14ac:dyDescent="0.25">
      <c r="F20554" s="44"/>
    </row>
    <row r="20555" spans="6:6" x14ac:dyDescent="0.25">
      <c r="F20555" s="44"/>
    </row>
    <row r="20556" spans="6:6" x14ac:dyDescent="0.25">
      <c r="F20556" s="44"/>
    </row>
    <row r="20557" spans="6:6" x14ac:dyDescent="0.25">
      <c r="F20557" s="44"/>
    </row>
    <row r="20558" spans="6:6" x14ac:dyDescent="0.25">
      <c r="F20558" s="44"/>
    </row>
    <row r="20559" spans="6:6" x14ac:dyDescent="0.25">
      <c r="F20559" s="44"/>
    </row>
    <row r="20560" spans="6:6" x14ac:dyDescent="0.25">
      <c r="F20560" s="44"/>
    </row>
    <row r="20561" spans="6:6" x14ac:dyDescent="0.25">
      <c r="F20561" s="44"/>
    </row>
    <row r="20562" spans="6:6" x14ac:dyDescent="0.25">
      <c r="F20562" s="44"/>
    </row>
    <row r="20563" spans="6:6" x14ac:dyDescent="0.25">
      <c r="F20563" s="44"/>
    </row>
    <row r="20564" spans="6:6" x14ac:dyDescent="0.25">
      <c r="F20564" s="44"/>
    </row>
    <row r="20565" spans="6:6" x14ac:dyDescent="0.25">
      <c r="F20565" s="44"/>
    </row>
    <row r="20566" spans="6:6" x14ac:dyDescent="0.25">
      <c r="F20566" s="44"/>
    </row>
    <row r="20567" spans="6:6" x14ac:dyDescent="0.25">
      <c r="F20567" s="44"/>
    </row>
    <row r="20568" spans="6:6" x14ac:dyDescent="0.25">
      <c r="F20568" s="44"/>
    </row>
    <row r="20569" spans="6:6" x14ac:dyDescent="0.25">
      <c r="F20569" s="44"/>
    </row>
    <row r="20570" spans="6:6" x14ac:dyDescent="0.25">
      <c r="F20570" s="44"/>
    </row>
    <row r="20571" spans="6:6" x14ac:dyDescent="0.25">
      <c r="F20571" s="44"/>
    </row>
    <row r="20572" spans="6:6" x14ac:dyDescent="0.25">
      <c r="F20572" s="44"/>
    </row>
    <row r="20573" spans="6:6" x14ac:dyDescent="0.25">
      <c r="F20573" s="44"/>
    </row>
    <row r="20574" spans="6:6" x14ac:dyDescent="0.25">
      <c r="F20574" s="44"/>
    </row>
    <row r="20575" spans="6:6" x14ac:dyDescent="0.25">
      <c r="F20575" s="44"/>
    </row>
    <row r="20576" spans="6:6" x14ac:dyDescent="0.25">
      <c r="F20576" s="44"/>
    </row>
    <row r="20577" spans="6:6" x14ac:dyDescent="0.25">
      <c r="F20577" s="44"/>
    </row>
    <row r="20578" spans="6:6" x14ac:dyDescent="0.25">
      <c r="F20578" s="44"/>
    </row>
    <row r="20579" spans="6:6" x14ac:dyDescent="0.25">
      <c r="F20579" s="44"/>
    </row>
    <row r="20580" spans="6:6" x14ac:dyDescent="0.25">
      <c r="F20580" s="44"/>
    </row>
    <row r="20581" spans="6:6" x14ac:dyDescent="0.25">
      <c r="F20581" s="44"/>
    </row>
    <row r="20582" spans="6:6" x14ac:dyDescent="0.25">
      <c r="F20582" s="44"/>
    </row>
    <row r="20583" spans="6:6" x14ac:dyDescent="0.25">
      <c r="F20583" s="44"/>
    </row>
    <row r="20584" spans="6:6" x14ac:dyDescent="0.25">
      <c r="F20584" s="44"/>
    </row>
    <row r="20585" spans="6:6" x14ac:dyDescent="0.25">
      <c r="F20585" s="44"/>
    </row>
    <row r="20586" spans="6:6" x14ac:dyDescent="0.25">
      <c r="F20586" s="44"/>
    </row>
    <row r="20587" spans="6:6" x14ac:dyDescent="0.25">
      <c r="F20587" s="44"/>
    </row>
    <row r="20588" spans="6:6" x14ac:dyDescent="0.25">
      <c r="F20588" s="44"/>
    </row>
    <row r="20589" spans="6:6" x14ac:dyDescent="0.25">
      <c r="F20589" s="44"/>
    </row>
    <row r="20590" spans="6:6" x14ac:dyDescent="0.25">
      <c r="F20590" s="44"/>
    </row>
    <row r="20591" spans="6:6" x14ac:dyDescent="0.25">
      <c r="F20591" s="44"/>
    </row>
    <row r="20592" spans="6:6" x14ac:dyDescent="0.25">
      <c r="F20592" s="44"/>
    </row>
    <row r="20593" spans="6:6" x14ac:dyDescent="0.25">
      <c r="F20593" s="44"/>
    </row>
    <row r="20594" spans="6:6" x14ac:dyDescent="0.25">
      <c r="F20594" s="44"/>
    </row>
    <row r="20595" spans="6:6" x14ac:dyDescent="0.25">
      <c r="F20595" s="44"/>
    </row>
    <row r="20596" spans="6:6" x14ac:dyDescent="0.25">
      <c r="F20596" s="44"/>
    </row>
    <row r="20597" spans="6:6" x14ac:dyDescent="0.25">
      <c r="F20597" s="44"/>
    </row>
    <row r="20598" spans="6:6" x14ac:dyDescent="0.25">
      <c r="F20598" s="44"/>
    </row>
    <row r="20599" spans="6:6" x14ac:dyDescent="0.25">
      <c r="F20599" s="44"/>
    </row>
    <row r="20600" spans="6:6" x14ac:dyDescent="0.25">
      <c r="F20600" s="44"/>
    </row>
    <row r="20601" spans="6:6" x14ac:dyDescent="0.25">
      <c r="F20601" s="44"/>
    </row>
    <row r="20602" spans="6:6" x14ac:dyDescent="0.25">
      <c r="F20602" s="44"/>
    </row>
    <row r="20603" spans="6:6" x14ac:dyDescent="0.25">
      <c r="F20603" s="44"/>
    </row>
    <row r="20604" spans="6:6" x14ac:dyDescent="0.25">
      <c r="F20604" s="44"/>
    </row>
    <row r="20605" spans="6:6" x14ac:dyDescent="0.25">
      <c r="F20605" s="44"/>
    </row>
    <row r="20606" spans="6:6" x14ac:dyDescent="0.25">
      <c r="F20606" s="44"/>
    </row>
    <row r="20607" spans="6:6" x14ac:dyDescent="0.25">
      <c r="F20607" s="44"/>
    </row>
    <row r="20608" spans="6:6" x14ac:dyDescent="0.25">
      <c r="F20608" s="44"/>
    </row>
    <row r="20609" spans="6:6" x14ac:dyDescent="0.25">
      <c r="F20609" s="44"/>
    </row>
    <row r="20610" spans="6:6" x14ac:dyDescent="0.25">
      <c r="F20610" s="44"/>
    </row>
    <row r="20611" spans="6:6" x14ac:dyDescent="0.25">
      <c r="F20611" s="44"/>
    </row>
    <row r="20612" spans="6:6" x14ac:dyDescent="0.25">
      <c r="F20612" s="44"/>
    </row>
    <row r="20613" spans="6:6" x14ac:dyDescent="0.25">
      <c r="F20613" s="44"/>
    </row>
    <row r="20614" spans="6:6" x14ac:dyDescent="0.25">
      <c r="F20614" s="44"/>
    </row>
    <row r="20615" spans="6:6" x14ac:dyDescent="0.25">
      <c r="F20615" s="44"/>
    </row>
    <row r="20616" spans="6:6" x14ac:dyDescent="0.25">
      <c r="F20616" s="44"/>
    </row>
    <row r="20617" spans="6:6" x14ac:dyDescent="0.25">
      <c r="F20617" s="44"/>
    </row>
    <row r="20618" spans="6:6" x14ac:dyDescent="0.25">
      <c r="F20618" s="44"/>
    </row>
    <row r="20619" spans="6:6" x14ac:dyDescent="0.25">
      <c r="F20619" s="44"/>
    </row>
    <row r="20620" spans="6:6" x14ac:dyDescent="0.25">
      <c r="F20620" s="44"/>
    </row>
    <row r="20621" spans="6:6" x14ac:dyDescent="0.25">
      <c r="F20621" s="44"/>
    </row>
    <row r="20622" spans="6:6" x14ac:dyDescent="0.25">
      <c r="F20622" s="44"/>
    </row>
    <row r="20623" spans="6:6" x14ac:dyDescent="0.25">
      <c r="F20623" s="44"/>
    </row>
    <row r="20624" spans="6:6" x14ac:dyDescent="0.25">
      <c r="F20624" s="44"/>
    </row>
    <row r="20625" spans="6:6" x14ac:dyDescent="0.25">
      <c r="F20625" s="44"/>
    </row>
    <row r="20626" spans="6:6" x14ac:dyDescent="0.25">
      <c r="F20626" s="44"/>
    </row>
    <row r="20627" spans="6:6" x14ac:dyDescent="0.25">
      <c r="F20627" s="44"/>
    </row>
    <row r="20628" spans="6:6" x14ac:dyDescent="0.25">
      <c r="F20628" s="44"/>
    </row>
    <row r="20629" spans="6:6" x14ac:dyDescent="0.25">
      <c r="F20629" s="44"/>
    </row>
    <row r="20630" spans="6:6" x14ac:dyDescent="0.25">
      <c r="F20630" s="44"/>
    </row>
    <row r="20631" spans="6:6" x14ac:dyDescent="0.25">
      <c r="F20631" s="44"/>
    </row>
    <row r="20632" spans="6:6" x14ac:dyDescent="0.25">
      <c r="F20632" s="44"/>
    </row>
    <row r="20633" spans="6:6" x14ac:dyDescent="0.25">
      <c r="F20633" s="44"/>
    </row>
    <row r="20634" spans="6:6" x14ac:dyDescent="0.25">
      <c r="F20634" s="44"/>
    </row>
    <row r="20635" spans="6:6" x14ac:dyDescent="0.25">
      <c r="F20635" s="44"/>
    </row>
    <row r="20636" spans="6:6" x14ac:dyDescent="0.25">
      <c r="F20636" s="44"/>
    </row>
    <row r="20637" spans="6:6" x14ac:dyDescent="0.25">
      <c r="F20637" s="44"/>
    </row>
    <row r="20638" spans="6:6" x14ac:dyDescent="0.25">
      <c r="F20638" s="44"/>
    </row>
    <row r="20639" spans="6:6" x14ac:dyDescent="0.25">
      <c r="F20639" s="44"/>
    </row>
    <row r="20640" spans="6:6" x14ac:dyDescent="0.25">
      <c r="F20640" s="44"/>
    </row>
    <row r="20641" spans="6:6" x14ac:dyDescent="0.25">
      <c r="F20641" s="44"/>
    </row>
    <row r="20642" spans="6:6" x14ac:dyDescent="0.25">
      <c r="F20642" s="44"/>
    </row>
    <row r="20643" spans="6:6" x14ac:dyDescent="0.25">
      <c r="F20643" s="44"/>
    </row>
    <row r="20644" spans="6:6" x14ac:dyDescent="0.25">
      <c r="F20644" s="44"/>
    </row>
    <row r="20645" spans="6:6" x14ac:dyDescent="0.25">
      <c r="F20645" s="44"/>
    </row>
    <row r="20646" spans="6:6" x14ac:dyDescent="0.25">
      <c r="F20646" s="44"/>
    </row>
    <row r="20647" spans="6:6" x14ac:dyDescent="0.25">
      <c r="F20647" s="44"/>
    </row>
    <row r="20648" spans="6:6" x14ac:dyDescent="0.25">
      <c r="F20648" s="44"/>
    </row>
    <row r="20649" spans="6:6" x14ac:dyDescent="0.25">
      <c r="F20649" s="44"/>
    </row>
    <row r="20650" spans="6:6" x14ac:dyDescent="0.25">
      <c r="F20650" s="44"/>
    </row>
    <row r="20651" spans="6:6" x14ac:dyDescent="0.25">
      <c r="F20651" s="44"/>
    </row>
    <row r="20652" spans="6:6" x14ac:dyDescent="0.25">
      <c r="F20652" s="44"/>
    </row>
    <row r="20653" spans="6:6" x14ac:dyDescent="0.25">
      <c r="F20653" s="44"/>
    </row>
    <row r="20654" spans="6:6" x14ac:dyDescent="0.25">
      <c r="F20654" s="44"/>
    </row>
    <row r="20655" spans="6:6" x14ac:dyDescent="0.25">
      <c r="F20655" s="44"/>
    </row>
    <row r="20656" spans="6:6" x14ac:dyDescent="0.25">
      <c r="F20656" s="44"/>
    </row>
    <row r="20657" spans="6:6" x14ac:dyDescent="0.25">
      <c r="F20657" s="44"/>
    </row>
    <row r="20658" spans="6:6" x14ac:dyDescent="0.25">
      <c r="F20658" s="44"/>
    </row>
    <row r="20659" spans="6:6" x14ac:dyDescent="0.25">
      <c r="F20659" s="44"/>
    </row>
    <row r="20660" spans="6:6" x14ac:dyDescent="0.25">
      <c r="F20660" s="44"/>
    </row>
    <row r="20661" spans="6:6" x14ac:dyDescent="0.25">
      <c r="F20661" s="44"/>
    </row>
    <row r="20662" spans="6:6" x14ac:dyDescent="0.25">
      <c r="F20662" s="44"/>
    </row>
    <row r="20663" spans="6:6" x14ac:dyDescent="0.25">
      <c r="F20663" s="44"/>
    </row>
    <row r="20664" spans="6:6" x14ac:dyDescent="0.25">
      <c r="F20664" s="44"/>
    </row>
    <row r="20665" spans="6:6" x14ac:dyDescent="0.25">
      <c r="F20665" s="44"/>
    </row>
    <row r="20666" spans="6:6" x14ac:dyDescent="0.25">
      <c r="F20666" s="44"/>
    </row>
    <row r="20667" spans="6:6" x14ac:dyDescent="0.25">
      <c r="F20667" s="44"/>
    </row>
    <row r="20668" spans="6:6" x14ac:dyDescent="0.25">
      <c r="F20668" s="44"/>
    </row>
    <row r="20669" spans="6:6" x14ac:dyDescent="0.25">
      <c r="F20669" s="44"/>
    </row>
    <row r="20670" spans="6:6" x14ac:dyDescent="0.25">
      <c r="F20670" s="44"/>
    </row>
    <row r="20671" spans="6:6" x14ac:dyDescent="0.25">
      <c r="F20671" s="44"/>
    </row>
    <row r="20672" spans="6:6" x14ac:dyDescent="0.25">
      <c r="F20672" s="44"/>
    </row>
    <row r="20673" spans="6:6" x14ac:dyDescent="0.25">
      <c r="F20673" s="44"/>
    </row>
    <row r="20674" spans="6:6" x14ac:dyDescent="0.25">
      <c r="F20674" s="44"/>
    </row>
    <row r="20675" spans="6:6" x14ac:dyDescent="0.25">
      <c r="F20675" s="44"/>
    </row>
    <row r="20676" spans="6:6" x14ac:dyDescent="0.25">
      <c r="F20676" s="44"/>
    </row>
    <row r="20677" spans="6:6" x14ac:dyDescent="0.25">
      <c r="F20677" s="44"/>
    </row>
    <row r="20678" spans="6:6" x14ac:dyDescent="0.25">
      <c r="F20678" s="44"/>
    </row>
    <row r="20679" spans="6:6" x14ac:dyDescent="0.25">
      <c r="F20679" s="44"/>
    </row>
    <row r="20680" spans="6:6" x14ac:dyDescent="0.25">
      <c r="F20680" s="44"/>
    </row>
    <row r="20681" spans="6:6" x14ac:dyDescent="0.25">
      <c r="F20681" s="44"/>
    </row>
    <row r="20682" spans="6:6" x14ac:dyDescent="0.25">
      <c r="F20682" s="44"/>
    </row>
    <row r="20683" spans="6:6" x14ac:dyDescent="0.25">
      <c r="F20683" s="44"/>
    </row>
    <row r="20684" spans="6:6" x14ac:dyDescent="0.25">
      <c r="F20684" s="44"/>
    </row>
    <row r="20685" spans="6:6" x14ac:dyDescent="0.25">
      <c r="F20685" s="44"/>
    </row>
    <row r="20686" spans="6:6" x14ac:dyDescent="0.25">
      <c r="F20686" s="44"/>
    </row>
    <row r="20687" spans="6:6" x14ac:dyDescent="0.25">
      <c r="F20687" s="44"/>
    </row>
    <row r="20688" spans="6:6" x14ac:dyDescent="0.25">
      <c r="F20688" s="44"/>
    </row>
    <row r="20689" spans="6:6" x14ac:dyDescent="0.25">
      <c r="F20689" s="44"/>
    </row>
    <row r="20690" spans="6:6" x14ac:dyDescent="0.25">
      <c r="F20690" s="44"/>
    </row>
    <row r="20691" spans="6:6" x14ac:dyDescent="0.25">
      <c r="F20691" s="44"/>
    </row>
    <row r="20692" spans="6:6" x14ac:dyDescent="0.25">
      <c r="F20692" s="44"/>
    </row>
    <row r="20693" spans="6:6" x14ac:dyDescent="0.25">
      <c r="F20693" s="44"/>
    </row>
    <row r="20694" spans="6:6" x14ac:dyDescent="0.25">
      <c r="F20694" s="44"/>
    </row>
    <row r="20695" spans="6:6" x14ac:dyDescent="0.25">
      <c r="F20695" s="44"/>
    </row>
    <row r="20696" spans="6:6" x14ac:dyDescent="0.25">
      <c r="F20696" s="44"/>
    </row>
    <row r="20697" spans="6:6" x14ac:dyDescent="0.25">
      <c r="F20697" s="44"/>
    </row>
    <row r="20698" spans="6:6" x14ac:dyDescent="0.25">
      <c r="F20698" s="44"/>
    </row>
    <row r="20699" spans="6:6" x14ac:dyDescent="0.25">
      <c r="F20699" s="44"/>
    </row>
    <row r="20700" spans="6:6" x14ac:dyDescent="0.25">
      <c r="F20700" s="44"/>
    </row>
    <row r="20701" spans="6:6" x14ac:dyDescent="0.25">
      <c r="F20701" s="44"/>
    </row>
    <row r="20702" spans="6:6" x14ac:dyDescent="0.25">
      <c r="F20702" s="44"/>
    </row>
    <row r="20703" spans="6:6" x14ac:dyDescent="0.25">
      <c r="F20703" s="44"/>
    </row>
    <row r="20704" spans="6:6" x14ac:dyDescent="0.25">
      <c r="F20704" s="44"/>
    </row>
    <row r="20705" spans="6:6" x14ac:dyDescent="0.25">
      <c r="F20705" s="44"/>
    </row>
    <row r="20706" spans="6:6" x14ac:dyDescent="0.25">
      <c r="F20706" s="44"/>
    </row>
    <row r="20707" spans="6:6" x14ac:dyDescent="0.25">
      <c r="F20707" s="44"/>
    </row>
    <row r="20708" spans="6:6" x14ac:dyDescent="0.25">
      <c r="F20708" s="44"/>
    </row>
    <row r="20709" spans="6:6" x14ac:dyDescent="0.25">
      <c r="F20709" s="44"/>
    </row>
    <row r="20710" spans="6:6" x14ac:dyDescent="0.25">
      <c r="F20710" s="44"/>
    </row>
    <row r="20711" spans="6:6" x14ac:dyDescent="0.25">
      <c r="F20711" s="44"/>
    </row>
    <row r="20712" spans="6:6" x14ac:dyDescent="0.25">
      <c r="F20712" s="44"/>
    </row>
    <row r="20713" spans="6:6" x14ac:dyDescent="0.25">
      <c r="F20713" s="44"/>
    </row>
    <row r="20714" spans="6:6" x14ac:dyDescent="0.25">
      <c r="F20714" s="44"/>
    </row>
    <row r="20715" spans="6:6" x14ac:dyDescent="0.25">
      <c r="F20715" s="44"/>
    </row>
    <row r="20716" spans="6:6" x14ac:dyDescent="0.25">
      <c r="F20716" s="44"/>
    </row>
    <row r="20717" spans="6:6" x14ac:dyDescent="0.25">
      <c r="F20717" s="44"/>
    </row>
    <row r="20718" spans="6:6" x14ac:dyDescent="0.25">
      <c r="F20718" s="44"/>
    </row>
    <row r="20719" spans="6:6" x14ac:dyDescent="0.25">
      <c r="F20719" s="44"/>
    </row>
    <row r="20720" spans="6:6" x14ac:dyDescent="0.25">
      <c r="F20720" s="44"/>
    </row>
    <row r="20721" spans="6:6" x14ac:dyDescent="0.25">
      <c r="F20721" s="44"/>
    </row>
    <row r="20722" spans="6:6" x14ac:dyDescent="0.25">
      <c r="F20722" s="44"/>
    </row>
    <row r="20723" spans="6:6" x14ac:dyDescent="0.25">
      <c r="F20723" s="44"/>
    </row>
    <row r="20724" spans="6:6" x14ac:dyDescent="0.25">
      <c r="F20724" s="44"/>
    </row>
    <row r="20725" spans="6:6" x14ac:dyDescent="0.25">
      <c r="F20725" s="44"/>
    </row>
    <row r="20726" spans="6:6" x14ac:dyDescent="0.25">
      <c r="F20726" s="44"/>
    </row>
    <row r="20727" spans="6:6" x14ac:dyDescent="0.25">
      <c r="F20727" s="44"/>
    </row>
    <row r="20728" spans="6:6" x14ac:dyDescent="0.25">
      <c r="F20728" s="44"/>
    </row>
    <row r="20729" spans="6:6" x14ac:dyDescent="0.25">
      <c r="F20729" s="44"/>
    </row>
    <row r="20730" spans="6:6" x14ac:dyDescent="0.25">
      <c r="F20730" s="44"/>
    </row>
    <row r="20731" spans="6:6" x14ac:dyDescent="0.25">
      <c r="F20731" s="44"/>
    </row>
    <row r="20732" spans="6:6" x14ac:dyDescent="0.25">
      <c r="F20732" s="44"/>
    </row>
    <row r="20733" spans="6:6" x14ac:dyDescent="0.25">
      <c r="F20733" s="44"/>
    </row>
    <row r="20734" spans="6:6" x14ac:dyDescent="0.25">
      <c r="F20734" s="44"/>
    </row>
    <row r="20735" spans="6:6" x14ac:dyDescent="0.25">
      <c r="F20735" s="44"/>
    </row>
    <row r="20736" spans="6:6" x14ac:dyDescent="0.25">
      <c r="F20736" s="44"/>
    </row>
    <row r="20737" spans="6:6" x14ac:dyDescent="0.25">
      <c r="F20737" s="44"/>
    </row>
    <row r="20738" spans="6:6" x14ac:dyDescent="0.25">
      <c r="F20738" s="44"/>
    </row>
    <row r="20739" spans="6:6" x14ac:dyDescent="0.25">
      <c r="F20739" s="44"/>
    </row>
    <row r="20740" spans="6:6" x14ac:dyDescent="0.25">
      <c r="F20740" s="44"/>
    </row>
    <row r="20741" spans="6:6" x14ac:dyDescent="0.25">
      <c r="F20741" s="44"/>
    </row>
    <row r="20742" spans="6:6" x14ac:dyDescent="0.25">
      <c r="F20742" s="44"/>
    </row>
    <row r="20743" spans="6:6" x14ac:dyDescent="0.25">
      <c r="F20743" s="44"/>
    </row>
    <row r="20744" spans="6:6" x14ac:dyDescent="0.25">
      <c r="F20744" s="44"/>
    </row>
    <row r="20745" spans="6:6" x14ac:dyDescent="0.25">
      <c r="F20745" s="44"/>
    </row>
    <row r="20746" spans="6:6" x14ac:dyDescent="0.25">
      <c r="F20746" s="44"/>
    </row>
    <row r="20747" spans="6:6" x14ac:dyDescent="0.25">
      <c r="F20747" s="44"/>
    </row>
    <row r="20748" spans="6:6" x14ac:dyDescent="0.25">
      <c r="F20748" s="44"/>
    </row>
    <row r="20749" spans="6:6" x14ac:dyDescent="0.25">
      <c r="F20749" s="44"/>
    </row>
    <row r="20750" spans="6:6" x14ac:dyDescent="0.25">
      <c r="F20750" s="44"/>
    </row>
    <row r="20751" spans="6:6" x14ac:dyDescent="0.25">
      <c r="F20751" s="44"/>
    </row>
    <row r="20752" spans="6:6" x14ac:dyDescent="0.25">
      <c r="F20752" s="44"/>
    </row>
    <row r="20753" spans="6:6" x14ac:dyDescent="0.25">
      <c r="F20753" s="44"/>
    </row>
    <row r="20754" spans="6:6" x14ac:dyDescent="0.25">
      <c r="F20754" s="44"/>
    </row>
    <row r="20755" spans="6:6" x14ac:dyDescent="0.25">
      <c r="F20755" s="44"/>
    </row>
    <row r="20756" spans="6:6" x14ac:dyDescent="0.25">
      <c r="F20756" s="44"/>
    </row>
    <row r="20757" spans="6:6" x14ac:dyDescent="0.25">
      <c r="F20757" s="44"/>
    </row>
    <row r="20758" spans="6:6" x14ac:dyDescent="0.25">
      <c r="F20758" s="44"/>
    </row>
    <row r="20759" spans="6:6" x14ac:dyDescent="0.25">
      <c r="F20759" s="44"/>
    </row>
    <row r="20760" spans="6:6" x14ac:dyDescent="0.25">
      <c r="F20760" s="44"/>
    </row>
    <row r="20761" spans="6:6" x14ac:dyDescent="0.25">
      <c r="F20761" s="44"/>
    </row>
    <row r="20762" spans="6:6" x14ac:dyDescent="0.25">
      <c r="F20762" s="44"/>
    </row>
    <row r="20763" spans="6:6" x14ac:dyDescent="0.25">
      <c r="F20763" s="44"/>
    </row>
    <row r="20764" spans="6:6" x14ac:dyDescent="0.25">
      <c r="F20764" s="44"/>
    </row>
    <row r="20765" spans="6:6" x14ac:dyDescent="0.25">
      <c r="F20765" s="44"/>
    </row>
    <row r="20766" spans="6:6" x14ac:dyDescent="0.25">
      <c r="F20766" s="44"/>
    </row>
    <row r="20767" spans="6:6" x14ac:dyDescent="0.25">
      <c r="F20767" s="44"/>
    </row>
    <row r="20768" spans="6:6" x14ac:dyDescent="0.25">
      <c r="F20768" s="44"/>
    </row>
    <row r="20769" spans="6:6" x14ac:dyDescent="0.25">
      <c r="F20769" s="44"/>
    </row>
    <row r="20770" spans="6:6" x14ac:dyDescent="0.25">
      <c r="F20770" s="44"/>
    </row>
    <row r="20771" spans="6:6" x14ac:dyDescent="0.25">
      <c r="F20771" s="44"/>
    </row>
    <row r="20772" spans="6:6" x14ac:dyDescent="0.25">
      <c r="F20772" s="44"/>
    </row>
    <row r="20773" spans="6:6" x14ac:dyDescent="0.25">
      <c r="F20773" s="44"/>
    </row>
    <row r="20774" spans="6:6" x14ac:dyDescent="0.25">
      <c r="F20774" s="44"/>
    </row>
    <row r="20775" spans="6:6" x14ac:dyDescent="0.25">
      <c r="F20775" s="44"/>
    </row>
    <row r="20776" spans="6:6" x14ac:dyDescent="0.25">
      <c r="F20776" s="44"/>
    </row>
    <row r="20777" spans="6:6" x14ac:dyDescent="0.25">
      <c r="F20777" s="44"/>
    </row>
    <row r="20778" spans="6:6" x14ac:dyDescent="0.25">
      <c r="F20778" s="44"/>
    </row>
    <row r="20779" spans="6:6" x14ac:dyDescent="0.25">
      <c r="F20779" s="44"/>
    </row>
    <row r="20780" spans="6:6" x14ac:dyDescent="0.25">
      <c r="F20780" s="44"/>
    </row>
    <row r="20781" spans="6:6" x14ac:dyDescent="0.25">
      <c r="F20781" s="44"/>
    </row>
    <row r="20782" spans="6:6" x14ac:dyDescent="0.25">
      <c r="F20782" s="44"/>
    </row>
    <row r="20783" spans="6:6" x14ac:dyDescent="0.25">
      <c r="F20783" s="44"/>
    </row>
    <row r="20784" spans="6:6" x14ac:dyDescent="0.25">
      <c r="F20784" s="44"/>
    </row>
    <row r="20785" spans="6:6" x14ac:dyDescent="0.25">
      <c r="F20785" s="44"/>
    </row>
    <row r="20786" spans="6:6" x14ac:dyDescent="0.25">
      <c r="F20786" s="44"/>
    </row>
    <row r="20787" spans="6:6" x14ac:dyDescent="0.25">
      <c r="F20787" s="44"/>
    </row>
    <row r="20788" spans="6:6" x14ac:dyDescent="0.25">
      <c r="F20788" s="44"/>
    </row>
    <row r="20789" spans="6:6" x14ac:dyDescent="0.25">
      <c r="F20789" s="44"/>
    </row>
    <row r="20790" spans="6:6" x14ac:dyDescent="0.25">
      <c r="F20790" s="44"/>
    </row>
    <row r="20791" spans="6:6" x14ac:dyDescent="0.25">
      <c r="F20791" s="44"/>
    </row>
    <row r="20792" spans="6:6" x14ac:dyDescent="0.25">
      <c r="F20792" s="44"/>
    </row>
    <row r="20793" spans="6:6" x14ac:dyDescent="0.25">
      <c r="F20793" s="44"/>
    </row>
    <row r="20794" spans="6:6" x14ac:dyDescent="0.25">
      <c r="F20794" s="44"/>
    </row>
    <row r="20795" spans="6:6" x14ac:dyDescent="0.25">
      <c r="F20795" s="44"/>
    </row>
    <row r="20796" spans="6:6" x14ac:dyDescent="0.25">
      <c r="F20796" s="44"/>
    </row>
    <row r="20797" spans="6:6" x14ac:dyDescent="0.25">
      <c r="F20797" s="44"/>
    </row>
    <row r="20798" spans="6:6" x14ac:dyDescent="0.25">
      <c r="F20798" s="44"/>
    </row>
    <row r="20799" spans="6:6" x14ac:dyDescent="0.25">
      <c r="F20799" s="44"/>
    </row>
    <row r="20800" spans="6:6" x14ac:dyDescent="0.25">
      <c r="F20800" s="44"/>
    </row>
    <row r="20801" spans="6:6" x14ac:dyDescent="0.25">
      <c r="F20801" s="44"/>
    </row>
    <row r="20802" spans="6:6" x14ac:dyDescent="0.25">
      <c r="F20802" s="44"/>
    </row>
    <row r="20803" spans="6:6" x14ac:dyDescent="0.25">
      <c r="F20803" s="44"/>
    </row>
    <row r="20804" spans="6:6" x14ac:dyDescent="0.25">
      <c r="F20804" s="44"/>
    </row>
    <row r="20805" spans="6:6" x14ac:dyDescent="0.25">
      <c r="F20805" s="44"/>
    </row>
    <row r="20806" spans="6:6" x14ac:dyDescent="0.25">
      <c r="F20806" s="44"/>
    </row>
    <row r="20807" spans="6:6" x14ac:dyDescent="0.25">
      <c r="F20807" s="44"/>
    </row>
    <row r="20808" spans="6:6" x14ac:dyDescent="0.25">
      <c r="F20808" s="44"/>
    </row>
    <row r="20809" spans="6:6" x14ac:dyDescent="0.25">
      <c r="F20809" s="44"/>
    </row>
    <row r="20810" spans="6:6" x14ac:dyDescent="0.25">
      <c r="F20810" s="44"/>
    </row>
    <row r="20811" spans="6:6" x14ac:dyDescent="0.25">
      <c r="F20811" s="44"/>
    </row>
    <row r="20812" spans="6:6" x14ac:dyDescent="0.25">
      <c r="F20812" s="44"/>
    </row>
    <row r="20813" spans="6:6" x14ac:dyDescent="0.25">
      <c r="F20813" s="44"/>
    </row>
    <row r="20814" spans="6:6" x14ac:dyDescent="0.25">
      <c r="F20814" s="44"/>
    </row>
    <row r="20815" spans="6:6" x14ac:dyDescent="0.25">
      <c r="F20815" s="44"/>
    </row>
    <row r="20816" spans="6:6" x14ac:dyDescent="0.25">
      <c r="F20816" s="44"/>
    </row>
    <row r="20817" spans="6:6" x14ac:dyDescent="0.25">
      <c r="F20817" s="44"/>
    </row>
    <row r="20818" spans="6:6" x14ac:dyDescent="0.25">
      <c r="F20818" s="44"/>
    </row>
    <row r="20819" spans="6:6" x14ac:dyDescent="0.25">
      <c r="F20819" s="44"/>
    </row>
    <row r="20820" spans="6:6" x14ac:dyDescent="0.25">
      <c r="F20820" s="44"/>
    </row>
    <row r="20821" spans="6:6" x14ac:dyDescent="0.25">
      <c r="F20821" s="44"/>
    </row>
    <row r="20822" spans="6:6" x14ac:dyDescent="0.25">
      <c r="F20822" s="44"/>
    </row>
    <row r="20823" spans="6:6" x14ac:dyDescent="0.25">
      <c r="F20823" s="44"/>
    </row>
    <row r="20824" spans="6:6" x14ac:dyDescent="0.25">
      <c r="F20824" s="44"/>
    </row>
    <row r="20825" spans="6:6" x14ac:dyDescent="0.25">
      <c r="F20825" s="44"/>
    </row>
    <row r="20826" spans="6:6" x14ac:dyDescent="0.25">
      <c r="F20826" s="44"/>
    </row>
    <row r="20827" spans="6:6" x14ac:dyDescent="0.25">
      <c r="F20827" s="44"/>
    </row>
    <row r="20828" spans="6:6" x14ac:dyDescent="0.25">
      <c r="F20828" s="44"/>
    </row>
    <row r="20829" spans="6:6" x14ac:dyDescent="0.25">
      <c r="F20829" s="44"/>
    </row>
    <row r="20830" spans="6:6" x14ac:dyDescent="0.25">
      <c r="F20830" s="44"/>
    </row>
    <row r="20831" spans="6:6" x14ac:dyDescent="0.25">
      <c r="F20831" s="44"/>
    </row>
    <row r="20832" spans="6:6" x14ac:dyDescent="0.25">
      <c r="F20832" s="44"/>
    </row>
    <row r="20833" spans="6:6" x14ac:dyDescent="0.25">
      <c r="F20833" s="44"/>
    </row>
    <row r="20834" spans="6:6" x14ac:dyDescent="0.25">
      <c r="F20834" s="44"/>
    </row>
    <row r="20835" spans="6:6" x14ac:dyDescent="0.25">
      <c r="F20835" s="44"/>
    </row>
    <row r="20836" spans="6:6" x14ac:dyDescent="0.25">
      <c r="F20836" s="44"/>
    </row>
    <row r="20837" spans="6:6" x14ac:dyDescent="0.25">
      <c r="F20837" s="44"/>
    </row>
    <row r="20838" spans="6:6" x14ac:dyDescent="0.25">
      <c r="F20838" s="44"/>
    </row>
    <row r="20839" spans="6:6" x14ac:dyDescent="0.25">
      <c r="F20839" s="44"/>
    </row>
    <row r="20840" spans="6:6" x14ac:dyDescent="0.25">
      <c r="F20840" s="44"/>
    </row>
    <row r="20841" spans="6:6" x14ac:dyDescent="0.25">
      <c r="F20841" s="44"/>
    </row>
    <row r="20842" spans="6:6" x14ac:dyDescent="0.25">
      <c r="F20842" s="44"/>
    </row>
    <row r="20843" spans="6:6" x14ac:dyDescent="0.25">
      <c r="F20843" s="44"/>
    </row>
    <row r="20844" spans="6:6" x14ac:dyDescent="0.25">
      <c r="F20844" s="44"/>
    </row>
    <row r="20845" spans="6:6" x14ac:dyDescent="0.25">
      <c r="F20845" s="44"/>
    </row>
    <row r="20846" spans="6:6" x14ac:dyDescent="0.25">
      <c r="F20846" s="44"/>
    </row>
    <row r="20847" spans="6:6" x14ac:dyDescent="0.25">
      <c r="F20847" s="44"/>
    </row>
    <row r="20848" spans="6:6" x14ac:dyDescent="0.25">
      <c r="F20848" s="44"/>
    </row>
    <row r="20849" spans="6:6" x14ac:dyDescent="0.25">
      <c r="F20849" s="44"/>
    </row>
    <row r="20850" spans="6:6" x14ac:dyDescent="0.25">
      <c r="F20850" s="44"/>
    </row>
    <row r="20851" spans="6:6" x14ac:dyDescent="0.25">
      <c r="F20851" s="44"/>
    </row>
    <row r="20852" spans="6:6" x14ac:dyDescent="0.25">
      <c r="F20852" s="44"/>
    </row>
    <row r="20853" spans="6:6" x14ac:dyDescent="0.25">
      <c r="F20853" s="44"/>
    </row>
    <row r="20854" spans="6:6" x14ac:dyDescent="0.25">
      <c r="F20854" s="44"/>
    </row>
    <row r="20855" spans="6:6" x14ac:dyDescent="0.25">
      <c r="F20855" s="44"/>
    </row>
    <row r="20856" spans="6:6" x14ac:dyDescent="0.25">
      <c r="F20856" s="44"/>
    </row>
    <row r="20857" spans="6:6" x14ac:dyDescent="0.25">
      <c r="F20857" s="44"/>
    </row>
    <row r="20858" spans="6:6" x14ac:dyDescent="0.25">
      <c r="F20858" s="44"/>
    </row>
    <row r="20859" spans="6:6" x14ac:dyDescent="0.25">
      <c r="F20859" s="44"/>
    </row>
    <row r="20860" spans="6:6" x14ac:dyDescent="0.25">
      <c r="F20860" s="44"/>
    </row>
    <row r="20861" spans="6:6" x14ac:dyDescent="0.25">
      <c r="F20861" s="44"/>
    </row>
    <row r="20862" spans="6:6" x14ac:dyDescent="0.25">
      <c r="F20862" s="44"/>
    </row>
    <row r="20863" spans="6:6" x14ac:dyDescent="0.25">
      <c r="F20863" s="44"/>
    </row>
    <row r="20864" spans="6:6" x14ac:dyDescent="0.25">
      <c r="F20864" s="44"/>
    </row>
    <row r="20865" spans="6:6" x14ac:dyDescent="0.25">
      <c r="F20865" s="44"/>
    </row>
    <row r="20866" spans="6:6" x14ac:dyDescent="0.25">
      <c r="F20866" s="44"/>
    </row>
    <row r="20867" spans="6:6" x14ac:dyDescent="0.25">
      <c r="F20867" s="44"/>
    </row>
    <row r="20868" spans="6:6" x14ac:dyDescent="0.25">
      <c r="F20868" s="44"/>
    </row>
    <row r="20869" spans="6:6" x14ac:dyDescent="0.25">
      <c r="F20869" s="44"/>
    </row>
    <row r="20870" spans="6:6" x14ac:dyDescent="0.25">
      <c r="F20870" s="44"/>
    </row>
    <row r="20871" spans="6:6" x14ac:dyDescent="0.25">
      <c r="F20871" s="44"/>
    </row>
    <row r="20872" spans="6:6" x14ac:dyDescent="0.25">
      <c r="F20872" s="44"/>
    </row>
    <row r="20873" spans="6:6" x14ac:dyDescent="0.25">
      <c r="F20873" s="44"/>
    </row>
    <row r="20874" spans="6:6" x14ac:dyDescent="0.25">
      <c r="F20874" s="44"/>
    </row>
    <row r="20875" spans="6:6" x14ac:dyDescent="0.25">
      <c r="F20875" s="44"/>
    </row>
    <row r="20876" spans="6:6" x14ac:dyDescent="0.25">
      <c r="F20876" s="44"/>
    </row>
    <row r="20877" spans="6:6" x14ac:dyDescent="0.25">
      <c r="F20877" s="44"/>
    </row>
    <row r="20878" spans="6:6" x14ac:dyDescent="0.25">
      <c r="F20878" s="44"/>
    </row>
    <row r="20879" spans="6:6" x14ac:dyDescent="0.25">
      <c r="F20879" s="44"/>
    </row>
    <row r="20880" spans="6:6" x14ac:dyDescent="0.25">
      <c r="F20880" s="44"/>
    </row>
    <row r="20881" spans="6:6" x14ac:dyDescent="0.25">
      <c r="F20881" s="44"/>
    </row>
    <row r="20882" spans="6:6" x14ac:dyDescent="0.25">
      <c r="F20882" s="44"/>
    </row>
    <row r="20883" spans="6:6" x14ac:dyDescent="0.25">
      <c r="F20883" s="44"/>
    </row>
    <row r="20884" spans="6:6" x14ac:dyDescent="0.25">
      <c r="F20884" s="44"/>
    </row>
    <row r="20885" spans="6:6" x14ac:dyDescent="0.25">
      <c r="F20885" s="44"/>
    </row>
    <row r="20886" spans="6:6" x14ac:dyDescent="0.25">
      <c r="F20886" s="44"/>
    </row>
    <row r="20887" spans="6:6" x14ac:dyDescent="0.25">
      <c r="F20887" s="44"/>
    </row>
    <row r="20888" spans="6:6" x14ac:dyDescent="0.25">
      <c r="F20888" s="44"/>
    </row>
    <row r="20889" spans="6:6" x14ac:dyDescent="0.25">
      <c r="F20889" s="44"/>
    </row>
    <row r="20890" spans="6:6" x14ac:dyDescent="0.25">
      <c r="F20890" s="44"/>
    </row>
    <row r="20891" spans="6:6" x14ac:dyDescent="0.25">
      <c r="F20891" s="44"/>
    </row>
    <row r="20892" spans="6:6" x14ac:dyDescent="0.25">
      <c r="F20892" s="44"/>
    </row>
    <row r="20893" spans="6:6" x14ac:dyDescent="0.25">
      <c r="F20893" s="44"/>
    </row>
    <row r="20894" spans="6:6" x14ac:dyDescent="0.25">
      <c r="F20894" s="44"/>
    </row>
    <row r="20895" spans="6:6" x14ac:dyDescent="0.25">
      <c r="F20895" s="44"/>
    </row>
    <row r="20896" spans="6:6" x14ac:dyDescent="0.25">
      <c r="F20896" s="44"/>
    </row>
    <row r="20897" spans="6:6" x14ac:dyDescent="0.25">
      <c r="F20897" s="44"/>
    </row>
    <row r="20898" spans="6:6" x14ac:dyDescent="0.25">
      <c r="F20898" s="44"/>
    </row>
    <row r="20899" spans="6:6" x14ac:dyDescent="0.25">
      <c r="F20899" s="44"/>
    </row>
    <row r="20900" spans="6:6" x14ac:dyDescent="0.25">
      <c r="F20900" s="44"/>
    </row>
    <row r="20901" spans="6:6" x14ac:dyDescent="0.25">
      <c r="F20901" s="44"/>
    </row>
    <row r="20902" spans="6:6" x14ac:dyDescent="0.25">
      <c r="F20902" s="44"/>
    </row>
    <row r="20903" spans="6:6" x14ac:dyDescent="0.25">
      <c r="F20903" s="44"/>
    </row>
    <row r="20904" spans="6:6" x14ac:dyDescent="0.25">
      <c r="F20904" s="44"/>
    </row>
    <row r="20905" spans="6:6" x14ac:dyDescent="0.25">
      <c r="F20905" s="44"/>
    </row>
    <row r="20906" spans="6:6" x14ac:dyDescent="0.25">
      <c r="F20906" s="44"/>
    </row>
    <row r="20907" spans="6:6" x14ac:dyDescent="0.25">
      <c r="F20907" s="44"/>
    </row>
    <row r="20908" spans="6:6" x14ac:dyDescent="0.25">
      <c r="F20908" s="44"/>
    </row>
    <row r="20909" spans="6:6" x14ac:dyDescent="0.25">
      <c r="F20909" s="44"/>
    </row>
    <row r="20910" spans="6:6" x14ac:dyDescent="0.25">
      <c r="F20910" s="44"/>
    </row>
    <row r="20911" spans="6:6" x14ac:dyDescent="0.25">
      <c r="F20911" s="44"/>
    </row>
    <row r="20912" spans="6:6" x14ac:dyDescent="0.25">
      <c r="F20912" s="44"/>
    </row>
    <row r="20913" spans="6:6" x14ac:dyDescent="0.25">
      <c r="F20913" s="44"/>
    </row>
    <row r="20914" spans="6:6" x14ac:dyDescent="0.25">
      <c r="F20914" s="44"/>
    </row>
    <row r="20915" spans="6:6" x14ac:dyDescent="0.25">
      <c r="F20915" s="44"/>
    </row>
    <row r="20916" spans="6:6" x14ac:dyDescent="0.25">
      <c r="F20916" s="44"/>
    </row>
    <row r="20917" spans="6:6" x14ac:dyDescent="0.25">
      <c r="F20917" s="44"/>
    </row>
    <row r="20918" spans="6:6" x14ac:dyDescent="0.25">
      <c r="F20918" s="44"/>
    </row>
    <row r="20919" spans="6:6" x14ac:dyDescent="0.25">
      <c r="F20919" s="44"/>
    </row>
    <row r="20920" spans="6:6" x14ac:dyDescent="0.25">
      <c r="F20920" s="44"/>
    </row>
    <row r="20921" spans="6:6" x14ac:dyDescent="0.25">
      <c r="F20921" s="44"/>
    </row>
    <row r="20922" spans="6:6" x14ac:dyDescent="0.25">
      <c r="F20922" s="44"/>
    </row>
    <row r="20923" spans="6:6" x14ac:dyDescent="0.25">
      <c r="F20923" s="44"/>
    </row>
    <row r="20924" spans="6:6" x14ac:dyDescent="0.25">
      <c r="F20924" s="44"/>
    </row>
    <row r="20925" spans="6:6" x14ac:dyDescent="0.25">
      <c r="F20925" s="44"/>
    </row>
    <row r="20926" spans="6:6" x14ac:dyDescent="0.25">
      <c r="F20926" s="44"/>
    </row>
    <row r="20927" spans="6:6" x14ac:dyDescent="0.25">
      <c r="F20927" s="44"/>
    </row>
    <row r="20928" spans="6:6" x14ac:dyDescent="0.25">
      <c r="F20928" s="44"/>
    </row>
    <row r="20929" spans="6:6" x14ac:dyDescent="0.25">
      <c r="F20929" s="44"/>
    </row>
    <row r="20930" spans="6:6" x14ac:dyDescent="0.25">
      <c r="F20930" s="44"/>
    </row>
    <row r="20931" spans="6:6" x14ac:dyDescent="0.25">
      <c r="F20931" s="44"/>
    </row>
    <row r="20932" spans="6:6" x14ac:dyDescent="0.25">
      <c r="F20932" s="44"/>
    </row>
    <row r="20933" spans="6:6" x14ac:dyDescent="0.25">
      <c r="F20933" s="44"/>
    </row>
    <row r="20934" spans="6:6" x14ac:dyDescent="0.25">
      <c r="F20934" s="44"/>
    </row>
    <row r="20935" spans="6:6" x14ac:dyDescent="0.25">
      <c r="F20935" s="44"/>
    </row>
    <row r="20936" spans="6:6" x14ac:dyDescent="0.25">
      <c r="F20936" s="44"/>
    </row>
    <row r="20937" spans="6:6" x14ac:dyDescent="0.25">
      <c r="F20937" s="44"/>
    </row>
    <row r="20938" spans="6:6" x14ac:dyDescent="0.25">
      <c r="F20938" s="44"/>
    </row>
    <row r="20939" spans="6:6" x14ac:dyDescent="0.25">
      <c r="F20939" s="44"/>
    </row>
    <row r="20940" spans="6:6" x14ac:dyDescent="0.25">
      <c r="F20940" s="44"/>
    </row>
    <row r="20941" spans="6:6" x14ac:dyDescent="0.25">
      <c r="F20941" s="44"/>
    </row>
    <row r="20942" spans="6:6" x14ac:dyDescent="0.25">
      <c r="F20942" s="44"/>
    </row>
    <row r="20943" spans="6:6" x14ac:dyDescent="0.25">
      <c r="F20943" s="44"/>
    </row>
    <row r="20944" spans="6:6" x14ac:dyDescent="0.25">
      <c r="F20944" s="44"/>
    </row>
    <row r="20945" spans="6:6" x14ac:dyDescent="0.25">
      <c r="F20945" s="44"/>
    </row>
    <row r="20946" spans="6:6" x14ac:dyDescent="0.25">
      <c r="F20946" s="44"/>
    </row>
    <row r="20947" spans="6:6" x14ac:dyDescent="0.25">
      <c r="F20947" s="44"/>
    </row>
    <row r="20948" spans="6:6" x14ac:dyDescent="0.25">
      <c r="F20948" s="44"/>
    </row>
    <row r="20949" spans="6:6" x14ac:dyDescent="0.25">
      <c r="F20949" s="44"/>
    </row>
    <row r="20950" spans="6:6" x14ac:dyDescent="0.25">
      <c r="F20950" s="44"/>
    </row>
    <row r="20951" spans="6:6" x14ac:dyDescent="0.25">
      <c r="F20951" s="44"/>
    </row>
    <row r="20952" spans="6:6" x14ac:dyDescent="0.25">
      <c r="F20952" s="44"/>
    </row>
    <row r="20953" spans="6:6" x14ac:dyDescent="0.25">
      <c r="F20953" s="44"/>
    </row>
    <row r="20954" spans="6:6" x14ac:dyDescent="0.25">
      <c r="F20954" s="44"/>
    </row>
    <row r="20955" spans="6:6" x14ac:dyDescent="0.25">
      <c r="F20955" s="44"/>
    </row>
    <row r="20956" spans="6:6" x14ac:dyDescent="0.25">
      <c r="F20956" s="44"/>
    </row>
    <row r="20957" spans="6:6" x14ac:dyDescent="0.25">
      <c r="F20957" s="44"/>
    </row>
    <row r="20958" spans="6:6" x14ac:dyDescent="0.25">
      <c r="F20958" s="44"/>
    </row>
    <row r="20959" spans="6:6" x14ac:dyDescent="0.25">
      <c r="F20959" s="44"/>
    </row>
    <row r="20960" spans="6:6" x14ac:dyDescent="0.25">
      <c r="F20960" s="44"/>
    </row>
    <row r="20961" spans="6:6" x14ac:dyDescent="0.25">
      <c r="F20961" s="44"/>
    </row>
    <row r="20962" spans="6:6" x14ac:dyDescent="0.25">
      <c r="F20962" s="44"/>
    </row>
    <row r="20963" spans="6:6" x14ac:dyDescent="0.25">
      <c r="F20963" s="44"/>
    </row>
    <row r="20964" spans="6:6" x14ac:dyDescent="0.25">
      <c r="F20964" s="44"/>
    </row>
    <row r="20965" spans="6:6" x14ac:dyDescent="0.25">
      <c r="F20965" s="44"/>
    </row>
    <row r="20966" spans="6:6" x14ac:dyDescent="0.25">
      <c r="F20966" s="44"/>
    </row>
    <row r="20967" spans="6:6" x14ac:dyDescent="0.25">
      <c r="F20967" s="44"/>
    </row>
    <row r="20968" spans="6:6" x14ac:dyDescent="0.25">
      <c r="F20968" s="44"/>
    </row>
    <row r="20969" spans="6:6" x14ac:dyDescent="0.25">
      <c r="F20969" s="44"/>
    </row>
    <row r="20970" spans="6:6" x14ac:dyDescent="0.25">
      <c r="F20970" s="44"/>
    </row>
    <row r="20971" spans="6:6" x14ac:dyDescent="0.25">
      <c r="F20971" s="44"/>
    </row>
    <row r="20972" spans="6:6" x14ac:dyDescent="0.25">
      <c r="F20972" s="44"/>
    </row>
    <row r="20973" spans="6:6" x14ac:dyDescent="0.25">
      <c r="F20973" s="44"/>
    </row>
    <row r="20974" spans="6:6" x14ac:dyDescent="0.25">
      <c r="F20974" s="44"/>
    </row>
    <row r="20975" spans="6:6" x14ac:dyDescent="0.25">
      <c r="F20975" s="44"/>
    </row>
    <row r="20976" spans="6:6" x14ac:dyDescent="0.25">
      <c r="F20976" s="44"/>
    </row>
    <row r="20977" spans="6:6" x14ac:dyDescent="0.25">
      <c r="F20977" s="44"/>
    </row>
    <row r="20978" spans="6:6" x14ac:dyDescent="0.25">
      <c r="F20978" s="44"/>
    </row>
    <row r="20979" spans="6:6" x14ac:dyDescent="0.25">
      <c r="F20979" s="44"/>
    </row>
    <row r="20980" spans="6:6" x14ac:dyDescent="0.25">
      <c r="F20980" s="44"/>
    </row>
    <row r="20981" spans="6:6" x14ac:dyDescent="0.25">
      <c r="F20981" s="44"/>
    </row>
    <row r="20982" spans="6:6" x14ac:dyDescent="0.25">
      <c r="F20982" s="44"/>
    </row>
    <row r="20983" spans="6:6" x14ac:dyDescent="0.25">
      <c r="F20983" s="44"/>
    </row>
    <row r="20984" spans="6:6" x14ac:dyDescent="0.25">
      <c r="F20984" s="44"/>
    </row>
    <row r="20985" spans="6:6" x14ac:dyDescent="0.25">
      <c r="F20985" s="44"/>
    </row>
    <row r="20986" spans="6:6" x14ac:dyDescent="0.25">
      <c r="F20986" s="44"/>
    </row>
    <row r="20987" spans="6:6" x14ac:dyDescent="0.25">
      <c r="F20987" s="44"/>
    </row>
    <row r="20988" spans="6:6" x14ac:dyDescent="0.25">
      <c r="F20988" s="44"/>
    </row>
    <row r="20989" spans="6:6" x14ac:dyDescent="0.25">
      <c r="F20989" s="44"/>
    </row>
    <row r="20990" spans="6:6" x14ac:dyDescent="0.25">
      <c r="F20990" s="44"/>
    </row>
    <row r="20991" spans="6:6" x14ac:dyDescent="0.25">
      <c r="F20991" s="44"/>
    </row>
    <row r="20992" spans="6:6" x14ac:dyDescent="0.25">
      <c r="F20992" s="44"/>
    </row>
    <row r="20993" spans="6:6" x14ac:dyDescent="0.25">
      <c r="F20993" s="44"/>
    </row>
    <row r="20994" spans="6:6" x14ac:dyDescent="0.25">
      <c r="F20994" s="44"/>
    </row>
    <row r="20995" spans="6:6" x14ac:dyDescent="0.25">
      <c r="F20995" s="44"/>
    </row>
    <row r="20996" spans="6:6" x14ac:dyDescent="0.25">
      <c r="F20996" s="44"/>
    </row>
    <row r="20997" spans="6:6" x14ac:dyDescent="0.25">
      <c r="F20997" s="44"/>
    </row>
    <row r="20998" spans="6:6" x14ac:dyDescent="0.25">
      <c r="F20998" s="44"/>
    </row>
    <row r="20999" spans="6:6" x14ac:dyDescent="0.25">
      <c r="F20999" s="44"/>
    </row>
    <row r="21000" spans="6:6" x14ac:dyDescent="0.25">
      <c r="F21000" s="44"/>
    </row>
    <row r="21001" spans="6:6" x14ac:dyDescent="0.25">
      <c r="F21001" s="44"/>
    </row>
    <row r="21002" spans="6:6" x14ac:dyDescent="0.25">
      <c r="F21002" s="44"/>
    </row>
    <row r="21003" spans="6:6" x14ac:dyDescent="0.25">
      <c r="F21003" s="44"/>
    </row>
    <row r="21004" spans="6:6" x14ac:dyDescent="0.25">
      <c r="F21004" s="44"/>
    </row>
    <row r="21005" spans="6:6" x14ac:dyDescent="0.25">
      <c r="F21005" s="44"/>
    </row>
    <row r="21006" spans="6:6" x14ac:dyDescent="0.25">
      <c r="F21006" s="44"/>
    </row>
    <row r="21007" spans="6:6" x14ac:dyDescent="0.25">
      <c r="F21007" s="44"/>
    </row>
    <row r="21008" spans="6:6" x14ac:dyDescent="0.25">
      <c r="F21008" s="44"/>
    </row>
    <row r="21009" spans="6:6" x14ac:dyDescent="0.25">
      <c r="F21009" s="44"/>
    </row>
    <row r="21010" spans="6:6" x14ac:dyDescent="0.25">
      <c r="F21010" s="44"/>
    </row>
    <row r="21011" spans="6:6" x14ac:dyDescent="0.25">
      <c r="F21011" s="44"/>
    </row>
    <row r="21012" spans="6:6" x14ac:dyDescent="0.25">
      <c r="F21012" s="44"/>
    </row>
    <row r="21013" spans="6:6" x14ac:dyDescent="0.25">
      <c r="F21013" s="44"/>
    </row>
    <row r="21014" spans="6:6" x14ac:dyDescent="0.25">
      <c r="F21014" s="44"/>
    </row>
    <row r="21015" spans="6:6" x14ac:dyDescent="0.25">
      <c r="F21015" s="44"/>
    </row>
    <row r="21016" spans="6:6" x14ac:dyDescent="0.25">
      <c r="F21016" s="44"/>
    </row>
    <row r="21017" spans="6:6" x14ac:dyDescent="0.25">
      <c r="F21017" s="44"/>
    </row>
    <row r="21018" spans="6:6" x14ac:dyDescent="0.25">
      <c r="F21018" s="44"/>
    </row>
    <row r="21019" spans="6:6" x14ac:dyDescent="0.25">
      <c r="F21019" s="44"/>
    </row>
    <row r="21020" spans="6:6" x14ac:dyDescent="0.25">
      <c r="F21020" s="44"/>
    </row>
    <row r="21021" spans="6:6" x14ac:dyDescent="0.25">
      <c r="F21021" s="44"/>
    </row>
    <row r="21022" spans="6:6" x14ac:dyDescent="0.25">
      <c r="F21022" s="44"/>
    </row>
    <row r="21023" spans="6:6" x14ac:dyDescent="0.25">
      <c r="F21023" s="44"/>
    </row>
    <row r="21024" spans="6:6" x14ac:dyDescent="0.25">
      <c r="F21024" s="44"/>
    </row>
    <row r="21025" spans="6:6" x14ac:dyDescent="0.25">
      <c r="F21025" s="44"/>
    </row>
    <row r="21026" spans="6:6" x14ac:dyDescent="0.25">
      <c r="F21026" s="44"/>
    </row>
    <row r="21027" spans="6:6" x14ac:dyDescent="0.25">
      <c r="F21027" s="44"/>
    </row>
    <row r="21028" spans="6:6" x14ac:dyDescent="0.25">
      <c r="F21028" s="44"/>
    </row>
    <row r="21029" spans="6:6" x14ac:dyDescent="0.25">
      <c r="F21029" s="44"/>
    </row>
    <row r="21030" spans="6:6" x14ac:dyDescent="0.25">
      <c r="F21030" s="44"/>
    </row>
    <row r="21031" spans="6:6" x14ac:dyDescent="0.25">
      <c r="F21031" s="44"/>
    </row>
    <row r="21032" spans="6:6" x14ac:dyDescent="0.25">
      <c r="F21032" s="44"/>
    </row>
    <row r="21033" spans="6:6" x14ac:dyDescent="0.25">
      <c r="F21033" s="44"/>
    </row>
    <row r="21034" spans="6:6" x14ac:dyDescent="0.25">
      <c r="F21034" s="44"/>
    </row>
    <row r="21035" spans="6:6" x14ac:dyDescent="0.25">
      <c r="F21035" s="44"/>
    </row>
    <row r="21036" spans="6:6" x14ac:dyDescent="0.25">
      <c r="F21036" s="44"/>
    </row>
    <row r="21037" spans="6:6" x14ac:dyDescent="0.25">
      <c r="F21037" s="44"/>
    </row>
    <row r="21038" spans="6:6" x14ac:dyDescent="0.25">
      <c r="F21038" s="44"/>
    </row>
    <row r="21039" spans="6:6" x14ac:dyDescent="0.25">
      <c r="F21039" s="44"/>
    </row>
    <row r="21040" spans="6:6" x14ac:dyDescent="0.25">
      <c r="F21040" s="44"/>
    </row>
    <row r="21041" spans="6:6" x14ac:dyDescent="0.25">
      <c r="F21041" s="44"/>
    </row>
    <row r="21042" spans="6:6" x14ac:dyDescent="0.25">
      <c r="F21042" s="44"/>
    </row>
    <row r="21043" spans="6:6" x14ac:dyDescent="0.25">
      <c r="F21043" s="44"/>
    </row>
    <row r="21044" spans="6:6" x14ac:dyDescent="0.25">
      <c r="F21044" s="44"/>
    </row>
    <row r="21045" spans="6:6" x14ac:dyDescent="0.25">
      <c r="F21045" s="44"/>
    </row>
    <row r="21046" spans="6:6" x14ac:dyDescent="0.25">
      <c r="F21046" s="44"/>
    </row>
    <row r="21047" spans="6:6" x14ac:dyDescent="0.25">
      <c r="F21047" s="44"/>
    </row>
    <row r="21048" spans="6:6" x14ac:dyDescent="0.25">
      <c r="F21048" s="44"/>
    </row>
    <row r="21049" spans="6:6" x14ac:dyDescent="0.25">
      <c r="F21049" s="44"/>
    </row>
    <row r="21050" spans="6:6" x14ac:dyDescent="0.25">
      <c r="F21050" s="44"/>
    </row>
    <row r="21051" spans="6:6" x14ac:dyDescent="0.25">
      <c r="F21051" s="44"/>
    </row>
    <row r="21052" spans="6:6" x14ac:dyDescent="0.25">
      <c r="F21052" s="44"/>
    </row>
    <row r="21053" spans="6:6" x14ac:dyDescent="0.25">
      <c r="F21053" s="44"/>
    </row>
    <row r="21054" spans="6:6" x14ac:dyDescent="0.25">
      <c r="F21054" s="44"/>
    </row>
    <row r="21055" spans="6:6" x14ac:dyDescent="0.25">
      <c r="F21055" s="44"/>
    </row>
    <row r="21056" spans="6:6" x14ac:dyDescent="0.25">
      <c r="F21056" s="44"/>
    </row>
    <row r="21057" spans="6:6" x14ac:dyDescent="0.25">
      <c r="F21057" s="44"/>
    </row>
    <row r="21058" spans="6:6" x14ac:dyDescent="0.25">
      <c r="F21058" s="44"/>
    </row>
    <row r="21059" spans="6:6" x14ac:dyDescent="0.25">
      <c r="F21059" s="44"/>
    </row>
    <row r="21060" spans="6:6" x14ac:dyDescent="0.25">
      <c r="F21060" s="44"/>
    </row>
    <row r="21061" spans="6:6" x14ac:dyDescent="0.25">
      <c r="F21061" s="44"/>
    </row>
    <row r="21062" spans="6:6" x14ac:dyDescent="0.25">
      <c r="F21062" s="44"/>
    </row>
    <row r="21063" spans="6:6" x14ac:dyDescent="0.25">
      <c r="F21063" s="44"/>
    </row>
    <row r="21064" spans="6:6" x14ac:dyDescent="0.25">
      <c r="F21064" s="44"/>
    </row>
    <row r="21065" spans="6:6" x14ac:dyDescent="0.25">
      <c r="F21065" s="44"/>
    </row>
    <row r="21066" spans="6:6" x14ac:dyDescent="0.25">
      <c r="F21066" s="44"/>
    </row>
    <row r="21067" spans="6:6" x14ac:dyDescent="0.25">
      <c r="F21067" s="44"/>
    </row>
    <row r="21068" spans="6:6" x14ac:dyDescent="0.25">
      <c r="F21068" s="44"/>
    </row>
    <row r="21069" spans="6:6" x14ac:dyDescent="0.25">
      <c r="F21069" s="44"/>
    </row>
    <row r="21070" spans="6:6" x14ac:dyDescent="0.25">
      <c r="F21070" s="44"/>
    </row>
    <row r="21071" spans="6:6" x14ac:dyDescent="0.25">
      <c r="F21071" s="44"/>
    </row>
    <row r="21072" spans="6:6" x14ac:dyDescent="0.25">
      <c r="F21072" s="44"/>
    </row>
    <row r="21073" spans="6:6" x14ac:dyDescent="0.25">
      <c r="F21073" s="44"/>
    </row>
    <row r="21074" spans="6:6" x14ac:dyDescent="0.25">
      <c r="F21074" s="44"/>
    </row>
    <row r="21075" spans="6:6" x14ac:dyDescent="0.25">
      <c r="F21075" s="44"/>
    </row>
    <row r="21076" spans="6:6" x14ac:dyDescent="0.25">
      <c r="F21076" s="44"/>
    </row>
    <row r="21077" spans="6:6" x14ac:dyDescent="0.25">
      <c r="F21077" s="44"/>
    </row>
    <row r="21078" spans="6:6" x14ac:dyDescent="0.25">
      <c r="F21078" s="44"/>
    </row>
    <row r="21079" spans="6:6" x14ac:dyDescent="0.25">
      <c r="F21079" s="44"/>
    </row>
    <row r="21080" spans="6:6" x14ac:dyDescent="0.25">
      <c r="F21080" s="44"/>
    </row>
    <row r="21081" spans="6:6" x14ac:dyDescent="0.25">
      <c r="F21081" s="44"/>
    </row>
    <row r="21082" spans="6:6" x14ac:dyDescent="0.25">
      <c r="F21082" s="44"/>
    </row>
    <row r="21083" spans="6:6" x14ac:dyDescent="0.25">
      <c r="F21083" s="44"/>
    </row>
    <row r="21084" spans="6:6" x14ac:dyDescent="0.25">
      <c r="F21084" s="44"/>
    </row>
    <row r="21085" spans="6:6" x14ac:dyDescent="0.25">
      <c r="F21085" s="44"/>
    </row>
    <row r="21086" spans="6:6" x14ac:dyDescent="0.25">
      <c r="F21086" s="44"/>
    </row>
    <row r="21087" spans="6:6" x14ac:dyDescent="0.25">
      <c r="F21087" s="44"/>
    </row>
    <row r="21088" spans="6:6" x14ac:dyDescent="0.25">
      <c r="F21088" s="44"/>
    </row>
    <row r="21089" spans="6:6" x14ac:dyDescent="0.25">
      <c r="F21089" s="44"/>
    </row>
    <row r="21090" spans="6:6" x14ac:dyDescent="0.25">
      <c r="F21090" s="44"/>
    </row>
    <row r="21091" spans="6:6" x14ac:dyDescent="0.25">
      <c r="F21091" s="44"/>
    </row>
    <row r="21092" spans="6:6" x14ac:dyDescent="0.25">
      <c r="F21092" s="44"/>
    </row>
    <row r="21093" spans="6:6" x14ac:dyDescent="0.25">
      <c r="F21093" s="44"/>
    </row>
    <row r="21094" spans="6:6" x14ac:dyDescent="0.25">
      <c r="F21094" s="44"/>
    </row>
    <row r="21095" spans="6:6" x14ac:dyDescent="0.25">
      <c r="F21095" s="44"/>
    </row>
    <row r="21096" spans="6:6" x14ac:dyDescent="0.25">
      <c r="F21096" s="44"/>
    </row>
    <row r="21097" spans="6:6" x14ac:dyDescent="0.25">
      <c r="F21097" s="44"/>
    </row>
    <row r="21098" spans="6:6" x14ac:dyDescent="0.25">
      <c r="F21098" s="44"/>
    </row>
    <row r="21099" spans="6:6" x14ac:dyDescent="0.25">
      <c r="F21099" s="44"/>
    </row>
    <row r="21100" spans="6:6" x14ac:dyDescent="0.25">
      <c r="F21100" s="44"/>
    </row>
    <row r="21101" spans="6:6" x14ac:dyDescent="0.25">
      <c r="F21101" s="44"/>
    </row>
    <row r="21102" spans="6:6" x14ac:dyDescent="0.25">
      <c r="F21102" s="44"/>
    </row>
    <row r="21103" spans="6:6" x14ac:dyDescent="0.25">
      <c r="F21103" s="44"/>
    </row>
    <row r="21104" spans="6:6" x14ac:dyDescent="0.25">
      <c r="F21104" s="44"/>
    </row>
    <row r="21105" spans="6:6" x14ac:dyDescent="0.25">
      <c r="F21105" s="44"/>
    </row>
    <row r="21106" spans="6:6" x14ac:dyDescent="0.25">
      <c r="F21106" s="44"/>
    </row>
    <row r="21107" spans="6:6" x14ac:dyDescent="0.25">
      <c r="F21107" s="44"/>
    </row>
    <row r="21108" spans="6:6" x14ac:dyDescent="0.25">
      <c r="F21108" s="44"/>
    </row>
    <row r="21109" spans="6:6" x14ac:dyDescent="0.25">
      <c r="F21109" s="44"/>
    </row>
    <row r="21110" spans="6:6" x14ac:dyDescent="0.25">
      <c r="F21110" s="44"/>
    </row>
    <row r="21111" spans="6:6" x14ac:dyDescent="0.25">
      <c r="F21111" s="44"/>
    </row>
    <row r="21112" spans="6:6" x14ac:dyDescent="0.25">
      <c r="F21112" s="44"/>
    </row>
    <row r="21113" spans="6:6" x14ac:dyDescent="0.25">
      <c r="F21113" s="44"/>
    </row>
    <row r="21114" spans="6:6" x14ac:dyDescent="0.25">
      <c r="F21114" s="44"/>
    </row>
    <row r="21115" spans="6:6" x14ac:dyDescent="0.25">
      <c r="F21115" s="44"/>
    </row>
    <row r="21116" spans="6:6" x14ac:dyDescent="0.25">
      <c r="F21116" s="44"/>
    </row>
    <row r="21117" spans="6:6" x14ac:dyDescent="0.25">
      <c r="F21117" s="44"/>
    </row>
    <row r="21118" spans="6:6" x14ac:dyDescent="0.25">
      <c r="F21118" s="44"/>
    </row>
    <row r="21119" spans="6:6" x14ac:dyDescent="0.25">
      <c r="F21119" s="44"/>
    </row>
    <row r="21120" spans="6:6" x14ac:dyDescent="0.25">
      <c r="F21120" s="44"/>
    </row>
    <row r="21121" spans="6:6" x14ac:dyDescent="0.25">
      <c r="F21121" s="44"/>
    </row>
    <row r="21122" spans="6:6" x14ac:dyDescent="0.25">
      <c r="F21122" s="44"/>
    </row>
    <row r="21123" spans="6:6" x14ac:dyDescent="0.25">
      <c r="F21123" s="44"/>
    </row>
    <row r="21124" spans="6:6" x14ac:dyDescent="0.25">
      <c r="F21124" s="44"/>
    </row>
    <row r="21125" spans="6:6" x14ac:dyDescent="0.25">
      <c r="F21125" s="44"/>
    </row>
    <row r="21126" spans="6:6" x14ac:dyDescent="0.25">
      <c r="F21126" s="44"/>
    </row>
    <row r="21127" spans="6:6" x14ac:dyDescent="0.25">
      <c r="F21127" s="44"/>
    </row>
    <row r="21128" spans="6:6" x14ac:dyDescent="0.25">
      <c r="F21128" s="44"/>
    </row>
    <row r="21129" spans="6:6" x14ac:dyDescent="0.25">
      <c r="F21129" s="44"/>
    </row>
    <row r="21130" spans="6:6" x14ac:dyDescent="0.25">
      <c r="F21130" s="44"/>
    </row>
    <row r="21131" spans="6:6" x14ac:dyDescent="0.25">
      <c r="F21131" s="44"/>
    </row>
    <row r="21132" spans="6:6" x14ac:dyDescent="0.25">
      <c r="F21132" s="44"/>
    </row>
    <row r="21133" spans="6:6" x14ac:dyDescent="0.25">
      <c r="F21133" s="44"/>
    </row>
    <row r="21134" spans="6:6" x14ac:dyDescent="0.25">
      <c r="F21134" s="44"/>
    </row>
    <row r="21135" spans="6:6" x14ac:dyDescent="0.25">
      <c r="F21135" s="44"/>
    </row>
    <row r="21136" spans="6:6" x14ac:dyDescent="0.25">
      <c r="F21136" s="44"/>
    </row>
    <row r="21137" spans="6:6" x14ac:dyDescent="0.25">
      <c r="F21137" s="44"/>
    </row>
    <row r="21138" spans="6:6" x14ac:dyDescent="0.25">
      <c r="F21138" s="44"/>
    </row>
    <row r="21139" spans="6:6" x14ac:dyDescent="0.25">
      <c r="F21139" s="44"/>
    </row>
    <row r="21140" spans="6:6" x14ac:dyDescent="0.25">
      <c r="F21140" s="44"/>
    </row>
    <row r="21141" spans="6:6" x14ac:dyDescent="0.25">
      <c r="F21141" s="44"/>
    </row>
    <row r="21142" spans="6:6" x14ac:dyDescent="0.25">
      <c r="F21142" s="44"/>
    </row>
    <row r="21143" spans="6:6" x14ac:dyDescent="0.25">
      <c r="F21143" s="44"/>
    </row>
    <row r="21144" spans="6:6" x14ac:dyDescent="0.25">
      <c r="F21144" s="44"/>
    </row>
    <row r="21145" spans="6:6" x14ac:dyDescent="0.25">
      <c r="F21145" s="44"/>
    </row>
    <row r="21146" spans="6:6" x14ac:dyDescent="0.25">
      <c r="F21146" s="44"/>
    </row>
    <row r="21147" spans="6:6" x14ac:dyDescent="0.25">
      <c r="F21147" s="44"/>
    </row>
    <row r="21148" spans="6:6" x14ac:dyDescent="0.25">
      <c r="F21148" s="44"/>
    </row>
    <row r="21149" spans="6:6" x14ac:dyDescent="0.25">
      <c r="F21149" s="44"/>
    </row>
    <row r="21150" spans="6:6" x14ac:dyDescent="0.25">
      <c r="F21150" s="44"/>
    </row>
    <row r="21151" spans="6:6" x14ac:dyDescent="0.25">
      <c r="F21151" s="44"/>
    </row>
    <row r="21152" spans="6:6" x14ac:dyDescent="0.25">
      <c r="F21152" s="44"/>
    </row>
    <row r="21153" spans="6:6" x14ac:dyDescent="0.25">
      <c r="F21153" s="44"/>
    </row>
    <row r="21154" spans="6:6" x14ac:dyDescent="0.25">
      <c r="F21154" s="44"/>
    </row>
    <row r="21155" spans="6:6" x14ac:dyDescent="0.25">
      <c r="F21155" s="44"/>
    </row>
    <row r="21156" spans="6:6" x14ac:dyDescent="0.25">
      <c r="F21156" s="44"/>
    </row>
    <row r="21157" spans="6:6" x14ac:dyDescent="0.25">
      <c r="F21157" s="44"/>
    </row>
    <row r="21158" spans="6:6" x14ac:dyDescent="0.25">
      <c r="F21158" s="44"/>
    </row>
    <row r="21159" spans="6:6" x14ac:dyDescent="0.25">
      <c r="F21159" s="44"/>
    </row>
    <row r="21160" spans="6:6" x14ac:dyDescent="0.25">
      <c r="F21160" s="44"/>
    </row>
    <row r="21161" spans="6:6" x14ac:dyDescent="0.25">
      <c r="F21161" s="44"/>
    </row>
    <row r="21162" spans="6:6" x14ac:dyDescent="0.25">
      <c r="F21162" s="44"/>
    </row>
    <row r="21163" spans="6:6" x14ac:dyDescent="0.25">
      <c r="F21163" s="44"/>
    </row>
    <row r="21164" spans="6:6" x14ac:dyDescent="0.25">
      <c r="F21164" s="44"/>
    </row>
    <row r="21165" spans="6:6" x14ac:dyDescent="0.25">
      <c r="F21165" s="44"/>
    </row>
    <row r="21166" spans="6:6" x14ac:dyDescent="0.25">
      <c r="F21166" s="44"/>
    </row>
    <row r="21167" spans="6:6" x14ac:dyDescent="0.25">
      <c r="F21167" s="44"/>
    </row>
    <row r="21168" spans="6:6" x14ac:dyDescent="0.25">
      <c r="F21168" s="44"/>
    </row>
    <row r="21169" spans="6:6" x14ac:dyDescent="0.25">
      <c r="F21169" s="44"/>
    </row>
    <row r="21170" spans="6:6" x14ac:dyDescent="0.25">
      <c r="F21170" s="44"/>
    </row>
    <row r="21171" spans="6:6" x14ac:dyDescent="0.25">
      <c r="F21171" s="44"/>
    </row>
    <row r="21172" spans="6:6" x14ac:dyDescent="0.25">
      <c r="F21172" s="44"/>
    </row>
    <row r="21173" spans="6:6" x14ac:dyDescent="0.25">
      <c r="F21173" s="44"/>
    </row>
    <row r="21174" spans="6:6" x14ac:dyDescent="0.25">
      <c r="F21174" s="44"/>
    </row>
    <row r="21175" spans="6:6" x14ac:dyDescent="0.25">
      <c r="F21175" s="44"/>
    </row>
    <row r="21176" spans="6:6" x14ac:dyDescent="0.25">
      <c r="F21176" s="44"/>
    </row>
    <row r="21177" spans="6:6" x14ac:dyDescent="0.25">
      <c r="F21177" s="44"/>
    </row>
    <row r="21178" spans="6:6" x14ac:dyDescent="0.25">
      <c r="F21178" s="44"/>
    </row>
    <row r="21179" spans="6:6" x14ac:dyDescent="0.25">
      <c r="F21179" s="44"/>
    </row>
    <row r="21180" spans="6:6" x14ac:dyDescent="0.25">
      <c r="F21180" s="44"/>
    </row>
    <row r="21181" spans="6:6" x14ac:dyDescent="0.25">
      <c r="F21181" s="44"/>
    </row>
    <row r="21182" spans="6:6" x14ac:dyDescent="0.25">
      <c r="F21182" s="44"/>
    </row>
    <row r="21183" spans="6:6" x14ac:dyDescent="0.25">
      <c r="F21183" s="44"/>
    </row>
    <row r="21184" spans="6:6" x14ac:dyDescent="0.25">
      <c r="F21184" s="44"/>
    </row>
    <row r="21185" spans="6:6" x14ac:dyDescent="0.25">
      <c r="F21185" s="44"/>
    </row>
    <row r="21186" spans="6:6" x14ac:dyDescent="0.25">
      <c r="F21186" s="44"/>
    </row>
    <row r="21187" spans="6:6" x14ac:dyDescent="0.25">
      <c r="F21187" s="44"/>
    </row>
    <row r="21188" spans="6:6" x14ac:dyDescent="0.25">
      <c r="F21188" s="44"/>
    </row>
    <row r="21189" spans="6:6" x14ac:dyDescent="0.25">
      <c r="F21189" s="44"/>
    </row>
    <row r="21190" spans="6:6" x14ac:dyDescent="0.25">
      <c r="F21190" s="44"/>
    </row>
    <row r="21191" spans="6:6" x14ac:dyDescent="0.25">
      <c r="F21191" s="44"/>
    </row>
    <row r="21192" spans="6:6" x14ac:dyDescent="0.25">
      <c r="F21192" s="44"/>
    </row>
    <row r="21193" spans="6:6" x14ac:dyDescent="0.25">
      <c r="F21193" s="44"/>
    </row>
    <row r="21194" spans="6:6" x14ac:dyDescent="0.25">
      <c r="F21194" s="44"/>
    </row>
    <row r="21195" spans="6:6" x14ac:dyDescent="0.25">
      <c r="F21195" s="44"/>
    </row>
    <row r="21196" spans="6:6" x14ac:dyDescent="0.25">
      <c r="F21196" s="44"/>
    </row>
    <row r="21197" spans="6:6" x14ac:dyDescent="0.25">
      <c r="F21197" s="44"/>
    </row>
    <row r="21198" spans="6:6" x14ac:dyDescent="0.25">
      <c r="F21198" s="44"/>
    </row>
    <row r="21199" spans="6:6" x14ac:dyDescent="0.25">
      <c r="F21199" s="44"/>
    </row>
    <row r="21200" spans="6:6" x14ac:dyDescent="0.25">
      <c r="F21200" s="44"/>
    </row>
    <row r="21201" spans="6:6" x14ac:dyDescent="0.25">
      <c r="F21201" s="44"/>
    </row>
    <row r="21202" spans="6:6" x14ac:dyDescent="0.25">
      <c r="F21202" s="44"/>
    </row>
    <row r="21203" spans="6:6" x14ac:dyDescent="0.25">
      <c r="F21203" s="44"/>
    </row>
    <row r="21204" spans="6:6" x14ac:dyDescent="0.25">
      <c r="F21204" s="44"/>
    </row>
    <row r="21205" spans="6:6" x14ac:dyDescent="0.25">
      <c r="F21205" s="44"/>
    </row>
    <row r="21206" spans="6:6" x14ac:dyDescent="0.25">
      <c r="F21206" s="44"/>
    </row>
    <row r="21207" spans="6:6" x14ac:dyDescent="0.25">
      <c r="F21207" s="44"/>
    </row>
    <row r="21208" spans="6:6" x14ac:dyDescent="0.25">
      <c r="F21208" s="44"/>
    </row>
    <row r="21209" spans="6:6" x14ac:dyDescent="0.25">
      <c r="F21209" s="44"/>
    </row>
    <row r="21210" spans="6:6" x14ac:dyDescent="0.25">
      <c r="F21210" s="44"/>
    </row>
    <row r="21211" spans="6:6" x14ac:dyDescent="0.25">
      <c r="F21211" s="44"/>
    </row>
    <row r="21212" spans="6:6" x14ac:dyDescent="0.25">
      <c r="F21212" s="44"/>
    </row>
    <row r="21213" spans="6:6" x14ac:dyDescent="0.25">
      <c r="F21213" s="44"/>
    </row>
    <row r="21214" spans="6:6" x14ac:dyDescent="0.25">
      <c r="F21214" s="44"/>
    </row>
    <row r="21215" spans="6:6" x14ac:dyDescent="0.25">
      <c r="F21215" s="44"/>
    </row>
    <row r="21216" spans="6:6" x14ac:dyDescent="0.25">
      <c r="F21216" s="44"/>
    </row>
    <row r="21217" spans="6:6" x14ac:dyDescent="0.25">
      <c r="F21217" s="44"/>
    </row>
    <row r="21218" spans="6:6" x14ac:dyDescent="0.25">
      <c r="F21218" s="44"/>
    </row>
    <row r="21219" spans="6:6" x14ac:dyDescent="0.25">
      <c r="F21219" s="44"/>
    </row>
    <row r="21220" spans="6:6" x14ac:dyDescent="0.25">
      <c r="F21220" s="44"/>
    </row>
    <row r="21221" spans="6:6" x14ac:dyDescent="0.25">
      <c r="F21221" s="44"/>
    </row>
    <row r="21222" spans="6:6" x14ac:dyDescent="0.25">
      <c r="F21222" s="44"/>
    </row>
    <row r="21223" spans="6:6" x14ac:dyDescent="0.25">
      <c r="F21223" s="44"/>
    </row>
    <row r="21224" spans="6:6" x14ac:dyDescent="0.25">
      <c r="F21224" s="44"/>
    </row>
    <row r="21225" spans="6:6" x14ac:dyDescent="0.25">
      <c r="F21225" s="44"/>
    </row>
    <row r="21226" spans="6:6" x14ac:dyDescent="0.25">
      <c r="F21226" s="44"/>
    </row>
    <row r="21227" spans="6:6" x14ac:dyDescent="0.25">
      <c r="F21227" s="44"/>
    </row>
    <row r="21228" spans="6:6" x14ac:dyDescent="0.25">
      <c r="F21228" s="44"/>
    </row>
    <row r="21229" spans="6:6" x14ac:dyDescent="0.25">
      <c r="F21229" s="44"/>
    </row>
    <row r="21230" spans="6:6" x14ac:dyDescent="0.25">
      <c r="F21230" s="44"/>
    </row>
    <row r="21231" spans="6:6" x14ac:dyDescent="0.25">
      <c r="F21231" s="44"/>
    </row>
    <row r="21232" spans="6:6" x14ac:dyDescent="0.25">
      <c r="F21232" s="44"/>
    </row>
    <row r="21233" spans="6:6" x14ac:dyDescent="0.25">
      <c r="F21233" s="44"/>
    </row>
    <row r="21234" spans="6:6" x14ac:dyDescent="0.25">
      <c r="F21234" s="44"/>
    </row>
    <row r="21235" spans="6:6" x14ac:dyDescent="0.25">
      <c r="F21235" s="44"/>
    </row>
    <row r="21236" spans="6:6" x14ac:dyDescent="0.25">
      <c r="F21236" s="44"/>
    </row>
    <row r="21237" spans="6:6" x14ac:dyDescent="0.25">
      <c r="F21237" s="44"/>
    </row>
    <row r="21238" spans="6:6" x14ac:dyDescent="0.25">
      <c r="F21238" s="44"/>
    </row>
    <row r="21239" spans="6:6" x14ac:dyDescent="0.25">
      <c r="F21239" s="44"/>
    </row>
    <row r="21240" spans="6:6" x14ac:dyDescent="0.25">
      <c r="F21240" s="44"/>
    </row>
    <row r="21241" spans="6:6" x14ac:dyDescent="0.25">
      <c r="F21241" s="44"/>
    </row>
    <row r="21242" spans="6:6" x14ac:dyDescent="0.25">
      <c r="F21242" s="44"/>
    </row>
    <row r="21243" spans="6:6" x14ac:dyDescent="0.25">
      <c r="F21243" s="44"/>
    </row>
    <row r="21244" spans="6:6" x14ac:dyDescent="0.25">
      <c r="F21244" s="44"/>
    </row>
    <row r="21245" spans="6:6" x14ac:dyDescent="0.25">
      <c r="F21245" s="44"/>
    </row>
    <row r="21246" spans="6:6" x14ac:dyDescent="0.25">
      <c r="F21246" s="44"/>
    </row>
    <row r="21247" spans="6:6" x14ac:dyDescent="0.25">
      <c r="F21247" s="44"/>
    </row>
    <row r="21248" spans="6:6" x14ac:dyDescent="0.25">
      <c r="F21248" s="44"/>
    </row>
    <row r="21249" spans="6:6" x14ac:dyDescent="0.25">
      <c r="F21249" s="44"/>
    </row>
    <row r="21250" spans="6:6" x14ac:dyDescent="0.25">
      <c r="F21250" s="44"/>
    </row>
    <row r="21251" spans="6:6" x14ac:dyDescent="0.25">
      <c r="F21251" s="44"/>
    </row>
    <row r="21252" spans="6:6" x14ac:dyDescent="0.25">
      <c r="F21252" s="44"/>
    </row>
    <row r="21253" spans="6:6" x14ac:dyDescent="0.25">
      <c r="F21253" s="44"/>
    </row>
    <row r="21254" spans="6:6" x14ac:dyDescent="0.25">
      <c r="F21254" s="44"/>
    </row>
    <row r="21255" spans="6:6" x14ac:dyDescent="0.25">
      <c r="F21255" s="44"/>
    </row>
    <row r="21256" spans="6:6" x14ac:dyDescent="0.25">
      <c r="F21256" s="44"/>
    </row>
    <row r="21257" spans="6:6" x14ac:dyDescent="0.25">
      <c r="F21257" s="44"/>
    </row>
    <row r="21258" spans="6:6" x14ac:dyDescent="0.25">
      <c r="F21258" s="44"/>
    </row>
    <row r="21259" spans="6:6" x14ac:dyDescent="0.25">
      <c r="F21259" s="44"/>
    </row>
    <row r="21260" spans="6:6" x14ac:dyDescent="0.25">
      <c r="F21260" s="44"/>
    </row>
    <row r="21261" spans="6:6" x14ac:dyDescent="0.25">
      <c r="F21261" s="44"/>
    </row>
    <row r="21262" spans="6:6" x14ac:dyDescent="0.25">
      <c r="F21262" s="44"/>
    </row>
    <row r="21263" spans="6:6" x14ac:dyDescent="0.25">
      <c r="F21263" s="44"/>
    </row>
    <row r="21264" spans="6:6" x14ac:dyDescent="0.25">
      <c r="F21264" s="44"/>
    </row>
    <row r="21265" spans="6:6" x14ac:dyDescent="0.25">
      <c r="F21265" s="44"/>
    </row>
    <row r="21266" spans="6:6" x14ac:dyDescent="0.25">
      <c r="F21266" s="44"/>
    </row>
    <row r="21267" spans="6:6" x14ac:dyDescent="0.25">
      <c r="F21267" s="44"/>
    </row>
    <row r="21268" spans="6:6" x14ac:dyDescent="0.25">
      <c r="F21268" s="44"/>
    </row>
    <row r="21269" spans="6:6" x14ac:dyDescent="0.25">
      <c r="F21269" s="44"/>
    </row>
    <row r="21270" spans="6:6" x14ac:dyDescent="0.25">
      <c r="F21270" s="44"/>
    </row>
    <row r="21271" spans="6:6" x14ac:dyDescent="0.25">
      <c r="F21271" s="44"/>
    </row>
    <row r="21272" spans="6:6" x14ac:dyDescent="0.25">
      <c r="F21272" s="44"/>
    </row>
    <row r="21273" spans="6:6" x14ac:dyDescent="0.25">
      <c r="F21273" s="44"/>
    </row>
    <row r="21274" spans="6:6" x14ac:dyDescent="0.25">
      <c r="F21274" s="44"/>
    </row>
    <row r="21275" spans="6:6" x14ac:dyDescent="0.25">
      <c r="F21275" s="44"/>
    </row>
    <row r="21276" spans="6:6" x14ac:dyDescent="0.25">
      <c r="F21276" s="44"/>
    </row>
    <row r="21277" spans="6:6" x14ac:dyDescent="0.25">
      <c r="F21277" s="44"/>
    </row>
    <row r="21278" spans="6:6" x14ac:dyDescent="0.25">
      <c r="F21278" s="44"/>
    </row>
    <row r="21279" spans="6:6" x14ac:dyDescent="0.25">
      <c r="F21279" s="44"/>
    </row>
    <row r="21280" spans="6:6" x14ac:dyDescent="0.25">
      <c r="F21280" s="44"/>
    </row>
    <row r="21281" spans="6:6" x14ac:dyDescent="0.25">
      <c r="F21281" s="44"/>
    </row>
    <row r="21282" spans="6:6" x14ac:dyDescent="0.25">
      <c r="F21282" s="44"/>
    </row>
    <row r="21283" spans="6:6" x14ac:dyDescent="0.25">
      <c r="F21283" s="44"/>
    </row>
    <row r="21284" spans="6:6" x14ac:dyDescent="0.25">
      <c r="F21284" s="44"/>
    </row>
    <row r="21285" spans="6:6" x14ac:dyDescent="0.25">
      <c r="F21285" s="44"/>
    </row>
    <row r="21286" spans="6:6" x14ac:dyDescent="0.25">
      <c r="F21286" s="44"/>
    </row>
    <row r="21287" spans="6:6" x14ac:dyDescent="0.25">
      <c r="F21287" s="44"/>
    </row>
    <row r="21288" spans="6:6" x14ac:dyDescent="0.25">
      <c r="F21288" s="44"/>
    </row>
    <row r="21289" spans="6:6" x14ac:dyDescent="0.25">
      <c r="F21289" s="44"/>
    </row>
    <row r="21290" spans="6:6" x14ac:dyDescent="0.25">
      <c r="F21290" s="44"/>
    </row>
    <row r="21291" spans="6:6" x14ac:dyDescent="0.25">
      <c r="F21291" s="44"/>
    </row>
    <row r="21292" spans="6:6" x14ac:dyDescent="0.25">
      <c r="F21292" s="44"/>
    </row>
    <row r="21293" spans="6:6" x14ac:dyDescent="0.25">
      <c r="F21293" s="44"/>
    </row>
    <row r="21294" spans="6:6" x14ac:dyDescent="0.25">
      <c r="F21294" s="44"/>
    </row>
    <row r="21295" spans="6:6" x14ac:dyDescent="0.25">
      <c r="F21295" s="44"/>
    </row>
    <row r="21296" spans="6:6" x14ac:dyDescent="0.25">
      <c r="F21296" s="44"/>
    </row>
    <row r="21297" spans="6:6" x14ac:dyDescent="0.25">
      <c r="F21297" s="44"/>
    </row>
    <row r="21298" spans="6:6" x14ac:dyDescent="0.25">
      <c r="F21298" s="44"/>
    </row>
    <row r="21299" spans="6:6" x14ac:dyDescent="0.25">
      <c r="F21299" s="44"/>
    </row>
    <row r="21300" spans="6:6" x14ac:dyDescent="0.25">
      <c r="F21300" s="44"/>
    </row>
    <row r="21301" spans="6:6" x14ac:dyDescent="0.25">
      <c r="F21301" s="44"/>
    </row>
    <row r="21302" spans="6:6" x14ac:dyDescent="0.25">
      <c r="F21302" s="44"/>
    </row>
    <row r="21303" spans="6:6" x14ac:dyDescent="0.25">
      <c r="F21303" s="44"/>
    </row>
    <row r="21304" spans="6:6" x14ac:dyDescent="0.25">
      <c r="F21304" s="44"/>
    </row>
    <row r="21305" spans="6:6" x14ac:dyDescent="0.25">
      <c r="F21305" s="44"/>
    </row>
    <row r="21306" spans="6:6" x14ac:dyDescent="0.25">
      <c r="F21306" s="44"/>
    </row>
    <row r="21307" spans="6:6" x14ac:dyDescent="0.25">
      <c r="F21307" s="44"/>
    </row>
    <row r="21308" spans="6:6" x14ac:dyDescent="0.25">
      <c r="F21308" s="44"/>
    </row>
    <row r="21309" spans="6:6" x14ac:dyDescent="0.25">
      <c r="F21309" s="44"/>
    </row>
    <row r="21310" spans="6:6" x14ac:dyDescent="0.25">
      <c r="F21310" s="44"/>
    </row>
    <row r="21311" spans="6:6" x14ac:dyDescent="0.25">
      <c r="F21311" s="44"/>
    </row>
    <row r="21312" spans="6:6" x14ac:dyDescent="0.25">
      <c r="F21312" s="44"/>
    </row>
    <row r="21313" spans="6:6" x14ac:dyDescent="0.25">
      <c r="F21313" s="44"/>
    </row>
    <row r="21314" spans="6:6" x14ac:dyDescent="0.25">
      <c r="F21314" s="44"/>
    </row>
    <row r="21315" spans="6:6" x14ac:dyDescent="0.25">
      <c r="F21315" s="44"/>
    </row>
    <row r="21316" spans="6:6" x14ac:dyDescent="0.25">
      <c r="F21316" s="44"/>
    </row>
    <row r="21317" spans="6:6" x14ac:dyDescent="0.25">
      <c r="F21317" s="44"/>
    </row>
    <row r="21318" spans="6:6" x14ac:dyDescent="0.25">
      <c r="F21318" s="44"/>
    </row>
    <row r="21319" spans="6:6" x14ac:dyDescent="0.25">
      <c r="F21319" s="44"/>
    </row>
    <row r="21320" spans="6:6" x14ac:dyDescent="0.25">
      <c r="F21320" s="44"/>
    </row>
    <row r="21321" spans="6:6" x14ac:dyDescent="0.25">
      <c r="F21321" s="44"/>
    </row>
    <row r="21322" spans="6:6" x14ac:dyDescent="0.25">
      <c r="F21322" s="44"/>
    </row>
    <row r="21323" spans="6:6" x14ac:dyDescent="0.25">
      <c r="F21323" s="44"/>
    </row>
    <row r="21324" spans="6:6" x14ac:dyDescent="0.25">
      <c r="F21324" s="44"/>
    </row>
    <row r="21325" spans="6:6" x14ac:dyDescent="0.25">
      <c r="F21325" s="44"/>
    </row>
    <row r="21326" spans="6:6" x14ac:dyDescent="0.25">
      <c r="F21326" s="44"/>
    </row>
    <row r="21327" spans="6:6" x14ac:dyDescent="0.25">
      <c r="F21327" s="44"/>
    </row>
    <row r="21328" spans="6:6" x14ac:dyDescent="0.25">
      <c r="F21328" s="44"/>
    </row>
    <row r="21329" spans="6:6" x14ac:dyDescent="0.25">
      <c r="F21329" s="44"/>
    </row>
    <row r="21330" spans="6:6" x14ac:dyDescent="0.25">
      <c r="F21330" s="44"/>
    </row>
    <row r="21331" spans="6:6" x14ac:dyDescent="0.25">
      <c r="F21331" s="44"/>
    </row>
    <row r="21332" spans="6:6" x14ac:dyDescent="0.25">
      <c r="F21332" s="44"/>
    </row>
    <row r="21333" spans="6:6" x14ac:dyDescent="0.25">
      <c r="F21333" s="44"/>
    </row>
    <row r="21334" spans="6:6" x14ac:dyDescent="0.25">
      <c r="F21334" s="44"/>
    </row>
    <row r="21335" spans="6:6" x14ac:dyDescent="0.25">
      <c r="F21335" s="44"/>
    </row>
    <row r="21336" spans="6:6" x14ac:dyDescent="0.25">
      <c r="F21336" s="44"/>
    </row>
    <row r="21337" spans="6:6" x14ac:dyDescent="0.25">
      <c r="F21337" s="44"/>
    </row>
    <row r="21338" spans="6:6" x14ac:dyDescent="0.25">
      <c r="F21338" s="44"/>
    </row>
    <row r="21339" spans="6:6" x14ac:dyDescent="0.25">
      <c r="F21339" s="44"/>
    </row>
    <row r="21340" spans="6:6" x14ac:dyDescent="0.25">
      <c r="F21340" s="44"/>
    </row>
    <row r="21341" spans="6:6" x14ac:dyDescent="0.25">
      <c r="F21341" s="44"/>
    </row>
    <row r="21342" spans="6:6" x14ac:dyDescent="0.25">
      <c r="F21342" s="44"/>
    </row>
    <row r="21343" spans="6:6" x14ac:dyDescent="0.25">
      <c r="F21343" s="44"/>
    </row>
    <row r="21344" spans="6:6" x14ac:dyDescent="0.25">
      <c r="F21344" s="44"/>
    </row>
    <row r="21345" spans="6:6" x14ac:dyDescent="0.25">
      <c r="F21345" s="44"/>
    </row>
    <row r="21346" spans="6:6" x14ac:dyDescent="0.25">
      <c r="F21346" s="44"/>
    </row>
    <row r="21347" spans="6:6" x14ac:dyDescent="0.25">
      <c r="F21347" s="44"/>
    </row>
    <row r="21348" spans="6:6" x14ac:dyDescent="0.25">
      <c r="F21348" s="44"/>
    </row>
    <row r="21349" spans="6:6" x14ac:dyDescent="0.25">
      <c r="F21349" s="44"/>
    </row>
    <row r="21350" spans="6:6" x14ac:dyDescent="0.25">
      <c r="F21350" s="44"/>
    </row>
    <row r="21351" spans="6:6" x14ac:dyDescent="0.25">
      <c r="F21351" s="44"/>
    </row>
    <row r="21352" spans="6:6" x14ac:dyDescent="0.25">
      <c r="F21352" s="44"/>
    </row>
    <row r="21353" spans="6:6" x14ac:dyDescent="0.25">
      <c r="F21353" s="44"/>
    </row>
    <row r="21354" spans="6:6" x14ac:dyDescent="0.25">
      <c r="F21354" s="44"/>
    </row>
    <row r="21355" spans="6:6" x14ac:dyDescent="0.25">
      <c r="F21355" s="44"/>
    </row>
    <row r="21356" spans="6:6" x14ac:dyDescent="0.25">
      <c r="F21356" s="44"/>
    </row>
    <row r="21357" spans="6:6" x14ac:dyDescent="0.25">
      <c r="F21357" s="44"/>
    </row>
    <row r="21358" spans="6:6" x14ac:dyDescent="0.25">
      <c r="F21358" s="44"/>
    </row>
    <row r="21359" spans="6:6" x14ac:dyDescent="0.25">
      <c r="F21359" s="44"/>
    </row>
    <row r="21360" spans="6:6" x14ac:dyDescent="0.25">
      <c r="F21360" s="44"/>
    </row>
    <row r="21361" spans="6:6" x14ac:dyDescent="0.25">
      <c r="F21361" s="44"/>
    </row>
    <row r="21362" spans="6:6" x14ac:dyDescent="0.25">
      <c r="F21362" s="44"/>
    </row>
    <row r="21363" spans="6:6" x14ac:dyDescent="0.25">
      <c r="F21363" s="44"/>
    </row>
    <row r="21364" spans="6:6" x14ac:dyDescent="0.25">
      <c r="F21364" s="44"/>
    </row>
    <row r="21365" spans="6:6" x14ac:dyDescent="0.25">
      <c r="F21365" s="44"/>
    </row>
    <row r="21366" spans="6:6" x14ac:dyDescent="0.25">
      <c r="F21366" s="44"/>
    </row>
    <row r="21367" spans="6:6" x14ac:dyDescent="0.25">
      <c r="F21367" s="44"/>
    </row>
    <row r="21368" spans="6:6" x14ac:dyDescent="0.25">
      <c r="F21368" s="44"/>
    </row>
    <row r="21369" spans="6:6" x14ac:dyDescent="0.25">
      <c r="F21369" s="44"/>
    </row>
    <row r="21370" spans="6:6" x14ac:dyDescent="0.25">
      <c r="F21370" s="44"/>
    </row>
    <row r="21371" spans="6:6" x14ac:dyDescent="0.25">
      <c r="F21371" s="44"/>
    </row>
    <row r="21372" spans="6:6" x14ac:dyDescent="0.25">
      <c r="F21372" s="44"/>
    </row>
    <row r="21373" spans="6:6" x14ac:dyDescent="0.25">
      <c r="F21373" s="44"/>
    </row>
    <row r="21374" spans="6:6" x14ac:dyDescent="0.25">
      <c r="F21374" s="44"/>
    </row>
    <row r="21375" spans="6:6" x14ac:dyDescent="0.25">
      <c r="F21375" s="44"/>
    </row>
    <row r="21376" spans="6:6" x14ac:dyDescent="0.25">
      <c r="F21376" s="44"/>
    </row>
    <row r="21377" spans="6:6" x14ac:dyDescent="0.25">
      <c r="F21377" s="44"/>
    </row>
    <row r="21378" spans="6:6" x14ac:dyDescent="0.25">
      <c r="F21378" s="44"/>
    </row>
    <row r="21379" spans="6:6" x14ac:dyDescent="0.25">
      <c r="F21379" s="44"/>
    </row>
    <row r="21380" spans="6:6" x14ac:dyDescent="0.25">
      <c r="F21380" s="44"/>
    </row>
    <row r="21381" spans="6:6" x14ac:dyDescent="0.25">
      <c r="F21381" s="44"/>
    </row>
    <row r="21382" spans="6:6" x14ac:dyDescent="0.25">
      <c r="F21382" s="44"/>
    </row>
    <row r="21383" spans="6:6" x14ac:dyDescent="0.25">
      <c r="F21383" s="44"/>
    </row>
    <row r="21384" spans="6:6" x14ac:dyDescent="0.25">
      <c r="F21384" s="44"/>
    </row>
    <row r="21385" spans="6:6" x14ac:dyDescent="0.25">
      <c r="F21385" s="44"/>
    </row>
    <row r="21386" spans="6:6" x14ac:dyDescent="0.25">
      <c r="F21386" s="44"/>
    </row>
    <row r="21387" spans="6:6" x14ac:dyDescent="0.25">
      <c r="F21387" s="44"/>
    </row>
    <row r="21388" spans="6:6" x14ac:dyDescent="0.25">
      <c r="F21388" s="44"/>
    </row>
    <row r="21389" spans="6:6" x14ac:dyDescent="0.25">
      <c r="F21389" s="44"/>
    </row>
    <row r="21390" spans="6:6" x14ac:dyDescent="0.25">
      <c r="F21390" s="44"/>
    </row>
    <row r="21391" spans="6:6" x14ac:dyDescent="0.25">
      <c r="F21391" s="44"/>
    </row>
    <row r="21392" spans="6:6" x14ac:dyDescent="0.25">
      <c r="F21392" s="44"/>
    </row>
    <row r="21393" spans="6:6" x14ac:dyDescent="0.25">
      <c r="F21393" s="44"/>
    </row>
    <row r="21394" spans="6:6" x14ac:dyDescent="0.25">
      <c r="F21394" s="44"/>
    </row>
    <row r="21395" spans="6:6" x14ac:dyDescent="0.25">
      <c r="F21395" s="44"/>
    </row>
    <row r="21396" spans="6:6" x14ac:dyDescent="0.25">
      <c r="F21396" s="44"/>
    </row>
    <row r="21397" spans="6:6" x14ac:dyDescent="0.25">
      <c r="F21397" s="44"/>
    </row>
    <row r="21398" spans="6:6" x14ac:dyDescent="0.25">
      <c r="F21398" s="44"/>
    </row>
    <row r="21399" spans="6:6" x14ac:dyDescent="0.25">
      <c r="F21399" s="44"/>
    </row>
    <row r="21400" spans="6:6" x14ac:dyDescent="0.25">
      <c r="F21400" s="44"/>
    </row>
    <row r="21401" spans="6:6" x14ac:dyDescent="0.25">
      <c r="F21401" s="44"/>
    </row>
    <row r="21402" spans="6:6" x14ac:dyDescent="0.25">
      <c r="F21402" s="44"/>
    </row>
    <row r="21403" spans="6:6" x14ac:dyDescent="0.25">
      <c r="F21403" s="44"/>
    </row>
    <row r="21404" spans="6:6" x14ac:dyDescent="0.25">
      <c r="F21404" s="44"/>
    </row>
    <row r="21405" spans="6:6" x14ac:dyDescent="0.25">
      <c r="F21405" s="44"/>
    </row>
    <row r="21406" spans="6:6" x14ac:dyDescent="0.25">
      <c r="F21406" s="44"/>
    </row>
    <row r="21407" spans="6:6" x14ac:dyDescent="0.25">
      <c r="F21407" s="44"/>
    </row>
    <row r="21408" spans="6:6" x14ac:dyDescent="0.25">
      <c r="F21408" s="44"/>
    </row>
    <row r="21409" spans="6:6" x14ac:dyDescent="0.25">
      <c r="F21409" s="44"/>
    </row>
    <row r="21410" spans="6:6" x14ac:dyDescent="0.25">
      <c r="F21410" s="44"/>
    </row>
    <row r="21411" spans="6:6" x14ac:dyDescent="0.25">
      <c r="F21411" s="44"/>
    </row>
    <row r="21412" spans="6:6" x14ac:dyDescent="0.25">
      <c r="F21412" s="44"/>
    </row>
    <row r="21413" spans="6:6" x14ac:dyDescent="0.25">
      <c r="F21413" s="44"/>
    </row>
    <row r="21414" spans="6:6" x14ac:dyDescent="0.25">
      <c r="F21414" s="44"/>
    </row>
    <row r="21415" spans="6:6" x14ac:dyDescent="0.25">
      <c r="F21415" s="44"/>
    </row>
    <row r="21416" spans="6:6" x14ac:dyDescent="0.25">
      <c r="F21416" s="44"/>
    </row>
    <row r="21417" spans="6:6" x14ac:dyDescent="0.25">
      <c r="F21417" s="44"/>
    </row>
    <row r="21418" spans="6:6" x14ac:dyDescent="0.25">
      <c r="F21418" s="44"/>
    </row>
    <row r="21419" spans="6:6" x14ac:dyDescent="0.25">
      <c r="F21419" s="44"/>
    </row>
    <row r="21420" spans="6:6" x14ac:dyDescent="0.25">
      <c r="F21420" s="44"/>
    </row>
    <row r="21421" spans="6:6" x14ac:dyDescent="0.25">
      <c r="F21421" s="44"/>
    </row>
    <row r="21422" spans="6:6" x14ac:dyDescent="0.25">
      <c r="F21422" s="44"/>
    </row>
    <row r="21423" spans="6:6" x14ac:dyDescent="0.25">
      <c r="F21423" s="44"/>
    </row>
    <row r="21424" spans="6:6" x14ac:dyDescent="0.25">
      <c r="F21424" s="44"/>
    </row>
    <row r="21425" spans="6:6" x14ac:dyDescent="0.25">
      <c r="F21425" s="44"/>
    </row>
    <row r="21426" spans="6:6" x14ac:dyDescent="0.25">
      <c r="F21426" s="44"/>
    </row>
    <row r="21427" spans="6:6" x14ac:dyDescent="0.25">
      <c r="F21427" s="44"/>
    </row>
    <row r="21428" spans="6:6" x14ac:dyDescent="0.25">
      <c r="F21428" s="44"/>
    </row>
    <row r="21429" spans="6:6" x14ac:dyDescent="0.25">
      <c r="F21429" s="44"/>
    </row>
    <row r="21430" spans="6:6" x14ac:dyDescent="0.25">
      <c r="F21430" s="44"/>
    </row>
    <row r="21431" spans="6:6" x14ac:dyDescent="0.25">
      <c r="F21431" s="44"/>
    </row>
    <row r="21432" spans="6:6" x14ac:dyDescent="0.25">
      <c r="F21432" s="44"/>
    </row>
    <row r="21433" spans="6:6" x14ac:dyDescent="0.25">
      <c r="F21433" s="44"/>
    </row>
    <row r="21434" spans="6:6" x14ac:dyDescent="0.25">
      <c r="F21434" s="44"/>
    </row>
    <row r="21435" spans="6:6" x14ac:dyDescent="0.25">
      <c r="F21435" s="44"/>
    </row>
    <row r="21436" spans="6:6" x14ac:dyDescent="0.25">
      <c r="F21436" s="44"/>
    </row>
    <row r="21437" spans="6:6" x14ac:dyDescent="0.25">
      <c r="F21437" s="44"/>
    </row>
    <row r="21438" spans="6:6" x14ac:dyDescent="0.25">
      <c r="F21438" s="44"/>
    </row>
    <row r="21439" spans="6:6" x14ac:dyDescent="0.25">
      <c r="F21439" s="44"/>
    </row>
    <row r="21440" spans="6:6" x14ac:dyDescent="0.25">
      <c r="F21440" s="44"/>
    </row>
    <row r="21441" spans="6:6" x14ac:dyDescent="0.25">
      <c r="F21441" s="44"/>
    </row>
    <row r="21442" spans="6:6" x14ac:dyDescent="0.25">
      <c r="F21442" s="44"/>
    </row>
    <row r="21443" spans="6:6" x14ac:dyDescent="0.25">
      <c r="F21443" s="44"/>
    </row>
    <row r="21444" spans="6:6" x14ac:dyDescent="0.25">
      <c r="F21444" s="44"/>
    </row>
    <row r="21445" spans="6:6" x14ac:dyDescent="0.25">
      <c r="F21445" s="44"/>
    </row>
    <row r="21446" spans="6:6" x14ac:dyDescent="0.25">
      <c r="F21446" s="44"/>
    </row>
    <row r="21447" spans="6:6" x14ac:dyDescent="0.25">
      <c r="F21447" s="44"/>
    </row>
    <row r="21448" spans="6:6" x14ac:dyDescent="0.25">
      <c r="F21448" s="44"/>
    </row>
    <row r="21449" spans="6:6" x14ac:dyDescent="0.25">
      <c r="F21449" s="44"/>
    </row>
    <row r="21450" spans="6:6" x14ac:dyDescent="0.25">
      <c r="F21450" s="44"/>
    </row>
    <row r="21451" spans="6:6" x14ac:dyDescent="0.25">
      <c r="F21451" s="44"/>
    </row>
    <row r="21452" spans="6:6" x14ac:dyDescent="0.25">
      <c r="F21452" s="44"/>
    </row>
    <row r="21453" spans="6:6" x14ac:dyDescent="0.25">
      <c r="F21453" s="44"/>
    </row>
    <row r="21454" spans="6:6" x14ac:dyDescent="0.25">
      <c r="F21454" s="44"/>
    </row>
    <row r="21455" spans="6:6" x14ac:dyDescent="0.25">
      <c r="F21455" s="44"/>
    </row>
    <row r="21456" spans="6:6" x14ac:dyDescent="0.25">
      <c r="F21456" s="44"/>
    </row>
    <row r="21457" spans="6:6" x14ac:dyDescent="0.25">
      <c r="F21457" s="44"/>
    </row>
    <row r="21458" spans="6:6" x14ac:dyDescent="0.25">
      <c r="F21458" s="44"/>
    </row>
    <row r="21459" spans="6:6" x14ac:dyDescent="0.25">
      <c r="F21459" s="44"/>
    </row>
    <row r="21460" spans="6:6" x14ac:dyDescent="0.25">
      <c r="F21460" s="44"/>
    </row>
    <row r="21461" spans="6:6" x14ac:dyDescent="0.25">
      <c r="F21461" s="44"/>
    </row>
    <row r="21462" spans="6:6" x14ac:dyDescent="0.25">
      <c r="F21462" s="44"/>
    </row>
    <row r="21463" spans="6:6" x14ac:dyDescent="0.25">
      <c r="F21463" s="44"/>
    </row>
    <row r="21464" spans="6:6" x14ac:dyDescent="0.25">
      <c r="F21464" s="44"/>
    </row>
    <row r="21465" spans="6:6" x14ac:dyDescent="0.25">
      <c r="F21465" s="44"/>
    </row>
    <row r="21466" spans="6:6" x14ac:dyDescent="0.25">
      <c r="F21466" s="44"/>
    </row>
    <row r="21467" spans="6:6" x14ac:dyDescent="0.25">
      <c r="F21467" s="44"/>
    </row>
    <row r="21468" spans="6:6" x14ac:dyDescent="0.25">
      <c r="F21468" s="44"/>
    </row>
    <row r="21469" spans="6:6" x14ac:dyDescent="0.25">
      <c r="F21469" s="44"/>
    </row>
    <row r="21470" spans="6:6" x14ac:dyDescent="0.25">
      <c r="F21470" s="44"/>
    </row>
    <row r="21471" spans="6:6" x14ac:dyDescent="0.25">
      <c r="F21471" s="44"/>
    </row>
    <row r="21472" spans="6:6" x14ac:dyDescent="0.25">
      <c r="F21472" s="44"/>
    </row>
    <row r="21473" spans="6:6" x14ac:dyDescent="0.25">
      <c r="F21473" s="44"/>
    </row>
    <row r="21474" spans="6:6" x14ac:dyDescent="0.25">
      <c r="F21474" s="44"/>
    </row>
    <row r="21475" spans="6:6" x14ac:dyDescent="0.25">
      <c r="F21475" s="44"/>
    </row>
    <row r="21476" spans="6:6" x14ac:dyDescent="0.25">
      <c r="F21476" s="44"/>
    </row>
    <row r="21477" spans="6:6" x14ac:dyDescent="0.25">
      <c r="F21477" s="44"/>
    </row>
    <row r="21478" spans="6:6" x14ac:dyDescent="0.25">
      <c r="F21478" s="44"/>
    </row>
    <row r="21479" spans="6:6" x14ac:dyDescent="0.25">
      <c r="F21479" s="44"/>
    </row>
    <row r="21480" spans="6:6" x14ac:dyDescent="0.25">
      <c r="F21480" s="44"/>
    </row>
    <row r="21481" spans="6:6" x14ac:dyDescent="0.25">
      <c r="F21481" s="44"/>
    </row>
    <row r="21482" spans="6:6" x14ac:dyDescent="0.25">
      <c r="F21482" s="44"/>
    </row>
    <row r="21483" spans="6:6" x14ac:dyDescent="0.25">
      <c r="F21483" s="44"/>
    </row>
    <row r="21484" spans="6:6" x14ac:dyDescent="0.25">
      <c r="F21484" s="44"/>
    </row>
    <row r="21485" spans="6:6" x14ac:dyDescent="0.25">
      <c r="F21485" s="44"/>
    </row>
    <row r="21486" spans="6:6" x14ac:dyDescent="0.25">
      <c r="F21486" s="44"/>
    </row>
    <row r="21487" spans="6:6" x14ac:dyDescent="0.25">
      <c r="F21487" s="44"/>
    </row>
    <row r="21488" spans="6:6" x14ac:dyDescent="0.25">
      <c r="F21488" s="44"/>
    </row>
    <row r="21489" spans="6:6" x14ac:dyDescent="0.25">
      <c r="F21489" s="44"/>
    </row>
    <row r="21490" spans="6:6" x14ac:dyDescent="0.25">
      <c r="F21490" s="44"/>
    </row>
    <row r="21491" spans="6:6" x14ac:dyDescent="0.25">
      <c r="F21491" s="44"/>
    </row>
    <row r="21492" spans="6:6" x14ac:dyDescent="0.25">
      <c r="F21492" s="44"/>
    </row>
    <row r="21493" spans="6:6" x14ac:dyDescent="0.25">
      <c r="F21493" s="44"/>
    </row>
    <row r="21494" spans="6:6" x14ac:dyDescent="0.25">
      <c r="F21494" s="44"/>
    </row>
    <row r="21495" spans="6:6" x14ac:dyDescent="0.25">
      <c r="F21495" s="44"/>
    </row>
    <row r="21496" spans="6:6" x14ac:dyDescent="0.25">
      <c r="F21496" s="44"/>
    </row>
    <row r="21497" spans="6:6" x14ac:dyDescent="0.25">
      <c r="F21497" s="44"/>
    </row>
    <row r="21498" spans="6:6" x14ac:dyDescent="0.25">
      <c r="F21498" s="44"/>
    </row>
    <row r="21499" spans="6:6" x14ac:dyDescent="0.25">
      <c r="F21499" s="44"/>
    </row>
    <row r="21500" spans="6:6" x14ac:dyDescent="0.25">
      <c r="F21500" s="44"/>
    </row>
    <row r="21501" spans="6:6" x14ac:dyDescent="0.25">
      <c r="F21501" s="44"/>
    </row>
    <row r="21502" spans="6:6" x14ac:dyDescent="0.25">
      <c r="F21502" s="44"/>
    </row>
    <row r="21503" spans="6:6" x14ac:dyDescent="0.25">
      <c r="F21503" s="44"/>
    </row>
    <row r="21504" spans="6:6" x14ac:dyDescent="0.25">
      <c r="F21504" s="44"/>
    </row>
    <row r="21505" spans="6:6" x14ac:dyDescent="0.25">
      <c r="F21505" s="44"/>
    </row>
    <row r="21506" spans="6:6" x14ac:dyDescent="0.25">
      <c r="F21506" s="44"/>
    </row>
    <row r="21507" spans="6:6" x14ac:dyDescent="0.25">
      <c r="F21507" s="44"/>
    </row>
    <row r="21508" spans="6:6" x14ac:dyDescent="0.25">
      <c r="F21508" s="44"/>
    </row>
    <row r="21509" spans="6:6" x14ac:dyDescent="0.25">
      <c r="F21509" s="44"/>
    </row>
    <row r="21510" spans="6:6" x14ac:dyDescent="0.25">
      <c r="F21510" s="44"/>
    </row>
    <row r="21511" spans="6:6" x14ac:dyDescent="0.25">
      <c r="F21511" s="44"/>
    </row>
    <row r="21512" spans="6:6" x14ac:dyDescent="0.25">
      <c r="F21512" s="44"/>
    </row>
    <row r="21513" spans="6:6" x14ac:dyDescent="0.25">
      <c r="F21513" s="44"/>
    </row>
    <row r="21514" spans="6:6" x14ac:dyDescent="0.25">
      <c r="F21514" s="44"/>
    </row>
    <row r="21515" spans="6:6" x14ac:dyDescent="0.25">
      <c r="F21515" s="44"/>
    </row>
    <row r="21516" spans="6:6" x14ac:dyDescent="0.25">
      <c r="F21516" s="44"/>
    </row>
    <row r="21517" spans="6:6" x14ac:dyDescent="0.25">
      <c r="F21517" s="44"/>
    </row>
    <row r="21518" spans="6:6" x14ac:dyDescent="0.25">
      <c r="F21518" s="44"/>
    </row>
    <row r="21519" spans="6:6" x14ac:dyDescent="0.25">
      <c r="F21519" s="44"/>
    </row>
    <row r="21520" spans="6:6" x14ac:dyDescent="0.25">
      <c r="F21520" s="44"/>
    </row>
    <row r="21521" spans="6:6" x14ac:dyDescent="0.25">
      <c r="F21521" s="44"/>
    </row>
    <row r="21522" spans="6:6" x14ac:dyDescent="0.25">
      <c r="F21522" s="44"/>
    </row>
    <row r="21523" spans="6:6" x14ac:dyDescent="0.25">
      <c r="F21523" s="44"/>
    </row>
    <row r="21524" spans="6:6" x14ac:dyDescent="0.25">
      <c r="F21524" s="44"/>
    </row>
    <row r="21525" spans="6:6" x14ac:dyDescent="0.25">
      <c r="F21525" s="44"/>
    </row>
    <row r="21526" spans="6:6" x14ac:dyDescent="0.25">
      <c r="F21526" s="44"/>
    </row>
    <row r="21527" spans="6:6" x14ac:dyDescent="0.25">
      <c r="F21527" s="44"/>
    </row>
    <row r="21528" spans="6:6" x14ac:dyDescent="0.25">
      <c r="F21528" s="44"/>
    </row>
    <row r="21529" spans="6:6" x14ac:dyDescent="0.25">
      <c r="F21529" s="44"/>
    </row>
    <row r="21530" spans="6:6" x14ac:dyDescent="0.25">
      <c r="F21530" s="44"/>
    </row>
    <row r="21531" spans="6:6" x14ac:dyDescent="0.25">
      <c r="F21531" s="44"/>
    </row>
    <row r="21532" spans="6:6" x14ac:dyDescent="0.25">
      <c r="F21532" s="44"/>
    </row>
    <row r="21533" spans="6:6" x14ac:dyDescent="0.25">
      <c r="F21533" s="44"/>
    </row>
    <row r="21534" spans="6:6" x14ac:dyDescent="0.25">
      <c r="F21534" s="44"/>
    </row>
    <row r="21535" spans="6:6" x14ac:dyDescent="0.25">
      <c r="F21535" s="44"/>
    </row>
    <row r="21536" spans="6:6" x14ac:dyDescent="0.25">
      <c r="F21536" s="44"/>
    </row>
    <row r="21537" spans="6:6" x14ac:dyDescent="0.25">
      <c r="F21537" s="44"/>
    </row>
    <row r="21538" spans="6:6" x14ac:dyDescent="0.25">
      <c r="F21538" s="44"/>
    </row>
    <row r="21539" spans="6:6" x14ac:dyDescent="0.25">
      <c r="F21539" s="44"/>
    </row>
    <row r="21540" spans="6:6" x14ac:dyDescent="0.25">
      <c r="F21540" s="44"/>
    </row>
    <row r="21541" spans="6:6" x14ac:dyDescent="0.25">
      <c r="F21541" s="44"/>
    </row>
    <row r="21542" spans="6:6" x14ac:dyDescent="0.25">
      <c r="F21542" s="44"/>
    </row>
    <row r="21543" spans="6:6" x14ac:dyDescent="0.25">
      <c r="F21543" s="44"/>
    </row>
    <row r="21544" spans="6:6" x14ac:dyDescent="0.25">
      <c r="F21544" s="44"/>
    </row>
    <row r="21545" spans="6:6" x14ac:dyDescent="0.25">
      <c r="F21545" s="44"/>
    </row>
    <row r="21546" spans="6:6" x14ac:dyDescent="0.25">
      <c r="F21546" s="44"/>
    </row>
    <row r="21547" spans="6:6" x14ac:dyDescent="0.25">
      <c r="F21547" s="44"/>
    </row>
    <row r="21548" spans="6:6" x14ac:dyDescent="0.25">
      <c r="F21548" s="44"/>
    </row>
    <row r="21549" spans="6:6" x14ac:dyDescent="0.25">
      <c r="F21549" s="44"/>
    </row>
    <row r="21550" spans="6:6" x14ac:dyDescent="0.25">
      <c r="F21550" s="44"/>
    </row>
    <row r="21551" spans="6:6" x14ac:dyDescent="0.25">
      <c r="F21551" s="44"/>
    </row>
    <row r="21552" spans="6:6" x14ac:dyDescent="0.25">
      <c r="F21552" s="44"/>
    </row>
    <row r="21553" spans="6:6" x14ac:dyDescent="0.25">
      <c r="F21553" s="44"/>
    </row>
    <row r="21554" spans="6:6" x14ac:dyDescent="0.25">
      <c r="F21554" s="44"/>
    </row>
    <row r="21555" spans="6:6" x14ac:dyDescent="0.25">
      <c r="F21555" s="44"/>
    </row>
    <row r="21556" spans="6:6" x14ac:dyDescent="0.25">
      <c r="F21556" s="44"/>
    </row>
    <row r="21557" spans="6:6" x14ac:dyDescent="0.25">
      <c r="F21557" s="44"/>
    </row>
    <row r="21558" spans="6:6" x14ac:dyDescent="0.25">
      <c r="F21558" s="44"/>
    </row>
    <row r="21559" spans="6:6" x14ac:dyDescent="0.25">
      <c r="F21559" s="44"/>
    </row>
    <row r="21560" spans="6:6" x14ac:dyDescent="0.25">
      <c r="F21560" s="44"/>
    </row>
    <row r="21561" spans="6:6" x14ac:dyDescent="0.25">
      <c r="F21561" s="44"/>
    </row>
    <row r="21562" spans="6:6" x14ac:dyDescent="0.25">
      <c r="F21562" s="44"/>
    </row>
    <row r="21563" spans="6:6" x14ac:dyDescent="0.25">
      <c r="F21563" s="44"/>
    </row>
    <row r="21564" spans="6:6" x14ac:dyDescent="0.25">
      <c r="F21564" s="44"/>
    </row>
    <row r="21565" spans="6:6" x14ac:dyDescent="0.25">
      <c r="F21565" s="44"/>
    </row>
    <row r="21566" spans="6:6" x14ac:dyDescent="0.25">
      <c r="F21566" s="44"/>
    </row>
    <row r="21567" spans="6:6" x14ac:dyDescent="0.25">
      <c r="F21567" s="44"/>
    </row>
    <row r="21568" spans="6:6" x14ac:dyDescent="0.25">
      <c r="F21568" s="44"/>
    </row>
    <row r="21569" spans="6:6" x14ac:dyDescent="0.25">
      <c r="F21569" s="44"/>
    </row>
    <row r="21570" spans="6:6" x14ac:dyDescent="0.25">
      <c r="F21570" s="44"/>
    </row>
    <row r="21571" spans="6:6" x14ac:dyDescent="0.25">
      <c r="F21571" s="44"/>
    </row>
    <row r="21572" spans="6:6" x14ac:dyDescent="0.25">
      <c r="F21572" s="44"/>
    </row>
    <row r="21573" spans="6:6" x14ac:dyDescent="0.25">
      <c r="F21573" s="44"/>
    </row>
    <row r="21574" spans="6:6" x14ac:dyDescent="0.25">
      <c r="F21574" s="44"/>
    </row>
    <row r="21575" spans="6:6" x14ac:dyDescent="0.25">
      <c r="F21575" s="44"/>
    </row>
    <row r="21576" spans="6:6" x14ac:dyDescent="0.25">
      <c r="F21576" s="44"/>
    </row>
    <row r="21577" spans="6:6" x14ac:dyDescent="0.25">
      <c r="F21577" s="44"/>
    </row>
    <row r="21578" spans="6:6" x14ac:dyDescent="0.25">
      <c r="F21578" s="44"/>
    </row>
    <row r="21579" spans="6:6" x14ac:dyDescent="0.25">
      <c r="F21579" s="44"/>
    </row>
    <row r="21580" spans="6:6" x14ac:dyDescent="0.25">
      <c r="F21580" s="44"/>
    </row>
    <row r="21581" spans="6:6" x14ac:dyDescent="0.25">
      <c r="F21581" s="44"/>
    </row>
    <row r="21582" spans="6:6" x14ac:dyDescent="0.25">
      <c r="F21582" s="44"/>
    </row>
    <row r="21583" spans="6:6" x14ac:dyDescent="0.25">
      <c r="F21583" s="44"/>
    </row>
    <row r="21584" spans="6:6" x14ac:dyDescent="0.25">
      <c r="F21584" s="44"/>
    </row>
    <row r="21585" spans="6:6" x14ac:dyDescent="0.25">
      <c r="F21585" s="44"/>
    </row>
    <row r="21586" spans="6:6" x14ac:dyDescent="0.25">
      <c r="F21586" s="44"/>
    </row>
    <row r="21587" spans="6:6" x14ac:dyDescent="0.25">
      <c r="F21587" s="44"/>
    </row>
    <row r="21588" spans="6:6" x14ac:dyDescent="0.25">
      <c r="F21588" s="44"/>
    </row>
    <row r="21589" spans="6:6" x14ac:dyDescent="0.25">
      <c r="F21589" s="44"/>
    </row>
    <row r="21590" spans="6:6" x14ac:dyDescent="0.25">
      <c r="F21590" s="44"/>
    </row>
    <row r="21591" spans="6:6" x14ac:dyDescent="0.25">
      <c r="F21591" s="44"/>
    </row>
    <row r="21592" spans="6:6" x14ac:dyDescent="0.25">
      <c r="F21592" s="44"/>
    </row>
    <row r="21593" spans="6:6" x14ac:dyDescent="0.25">
      <c r="F21593" s="44"/>
    </row>
    <row r="21594" spans="6:6" x14ac:dyDescent="0.25">
      <c r="F21594" s="44"/>
    </row>
    <row r="21595" spans="6:6" x14ac:dyDescent="0.25">
      <c r="F21595" s="44"/>
    </row>
    <row r="21596" spans="6:6" x14ac:dyDescent="0.25">
      <c r="F21596" s="44"/>
    </row>
    <row r="21597" spans="6:6" x14ac:dyDescent="0.25">
      <c r="F21597" s="44"/>
    </row>
    <row r="21598" spans="6:6" x14ac:dyDescent="0.25">
      <c r="F21598" s="44"/>
    </row>
    <row r="21599" spans="6:6" x14ac:dyDescent="0.25">
      <c r="F21599" s="44"/>
    </row>
    <row r="21600" spans="6:6" x14ac:dyDescent="0.25">
      <c r="F21600" s="44"/>
    </row>
    <row r="21601" spans="6:6" x14ac:dyDescent="0.25">
      <c r="F21601" s="44"/>
    </row>
    <row r="21602" spans="6:6" x14ac:dyDescent="0.25">
      <c r="F21602" s="44"/>
    </row>
    <row r="21603" spans="6:6" x14ac:dyDescent="0.25">
      <c r="F21603" s="44"/>
    </row>
    <row r="21604" spans="6:6" x14ac:dyDescent="0.25">
      <c r="F21604" s="44"/>
    </row>
    <row r="21605" spans="6:6" x14ac:dyDescent="0.25">
      <c r="F21605" s="44"/>
    </row>
    <row r="21606" spans="6:6" x14ac:dyDescent="0.25">
      <c r="F21606" s="44"/>
    </row>
    <row r="21607" spans="6:6" x14ac:dyDescent="0.25">
      <c r="F21607" s="44"/>
    </row>
    <row r="21608" spans="6:6" x14ac:dyDescent="0.25">
      <c r="F21608" s="44"/>
    </row>
    <row r="21609" spans="6:6" x14ac:dyDescent="0.25">
      <c r="F21609" s="44"/>
    </row>
    <row r="21610" spans="6:6" x14ac:dyDescent="0.25">
      <c r="F21610" s="44"/>
    </row>
    <row r="21611" spans="6:6" x14ac:dyDescent="0.25">
      <c r="F21611" s="44"/>
    </row>
    <row r="21612" spans="6:6" x14ac:dyDescent="0.25">
      <c r="F21612" s="44"/>
    </row>
    <row r="21613" spans="6:6" x14ac:dyDescent="0.25">
      <c r="F21613" s="44"/>
    </row>
    <row r="21614" spans="6:6" x14ac:dyDescent="0.25">
      <c r="F21614" s="44"/>
    </row>
    <row r="21615" spans="6:6" x14ac:dyDescent="0.25">
      <c r="F21615" s="44"/>
    </row>
    <row r="21616" spans="6:6" x14ac:dyDescent="0.25">
      <c r="F21616" s="44"/>
    </row>
    <row r="21617" spans="6:6" x14ac:dyDescent="0.25">
      <c r="F21617" s="44"/>
    </row>
    <row r="21618" spans="6:6" x14ac:dyDescent="0.25">
      <c r="F21618" s="44"/>
    </row>
    <row r="21619" spans="6:6" x14ac:dyDescent="0.25">
      <c r="F21619" s="44"/>
    </row>
    <row r="21620" spans="6:6" x14ac:dyDescent="0.25">
      <c r="F21620" s="44"/>
    </row>
    <row r="21621" spans="6:6" x14ac:dyDescent="0.25">
      <c r="F21621" s="44"/>
    </row>
    <row r="21622" spans="6:6" x14ac:dyDescent="0.25">
      <c r="F21622" s="44"/>
    </row>
    <row r="21623" spans="6:6" x14ac:dyDescent="0.25">
      <c r="F21623" s="44"/>
    </row>
    <row r="21624" spans="6:6" x14ac:dyDescent="0.25">
      <c r="F21624" s="44"/>
    </row>
    <row r="21625" spans="6:6" x14ac:dyDescent="0.25">
      <c r="F21625" s="44"/>
    </row>
    <row r="21626" spans="6:6" x14ac:dyDescent="0.25">
      <c r="F21626" s="44"/>
    </row>
    <row r="21627" spans="6:6" x14ac:dyDescent="0.25">
      <c r="F21627" s="44"/>
    </row>
    <row r="21628" spans="6:6" x14ac:dyDescent="0.25">
      <c r="F21628" s="44"/>
    </row>
    <row r="21629" spans="6:6" x14ac:dyDescent="0.25">
      <c r="F21629" s="44"/>
    </row>
    <row r="21630" spans="6:6" x14ac:dyDescent="0.25">
      <c r="F21630" s="44"/>
    </row>
    <row r="21631" spans="6:6" x14ac:dyDescent="0.25">
      <c r="F21631" s="44"/>
    </row>
    <row r="21632" spans="6:6" x14ac:dyDescent="0.25">
      <c r="F21632" s="44"/>
    </row>
    <row r="21633" spans="6:6" x14ac:dyDescent="0.25">
      <c r="F21633" s="44"/>
    </row>
    <row r="21634" spans="6:6" x14ac:dyDescent="0.25">
      <c r="F21634" s="44"/>
    </row>
    <row r="21635" spans="6:6" x14ac:dyDescent="0.25">
      <c r="F21635" s="44"/>
    </row>
    <row r="21636" spans="6:6" x14ac:dyDescent="0.25">
      <c r="F21636" s="44"/>
    </row>
    <row r="21637" spans="6:6" x14ac:dyDescent="0.25">
      <c r="F21637" s="44"/>
    </row>
    <row r="21638" spans="6:6" x14ac:dyDescent="0.25">
      <c r="F21638" s="44"/>
    </row>
    <row r="21639" spans="6:6" x14ac:dyDescent="0.25">
      <c r="F21639" s="44"/>
    </row>
    <row r="21640" spans="6:6" x14ac:dyDescent="0.25">
      <c r="F21640" s="44"/>
    </row>
    <row r="21641" spans="6:6" x14ac:dyDescent="0.25">
      <c r="F21641" s="44"/>
    </row>
    <row r="21642" spans="6:6" x14ac:dyDescent="0.25">
      <c r="F21642" s="44"/>
    </row>
    <row r="21643" spans="6:6" x14ac:dyDescent="0.25">
      <c r="F21643" s="44"/>
    </row>
    <row r="21644" spans="6:6" x14ac:dyDescent="0.25">
      <c r="F21644" s="44"/>
    </row>
    <row r="21645" spans="6:6" x14ac:dyDescent="0.25">
      <c r="F21645" s="44"/>
    </row>
    <row r="21646" spans="6:6" x14ac:dyDescent="0.25">
      <c r="F21646" s="44"/>
    </row>
    <row r="21647" spans="6:6" x14ac:dyDescent="0.25">
      <c r="F21647" s="44"/>
    </row>
    <row r="21648" spans="6:6" x14ac:dyDescent="0.25">
      <c r="F21648" s="44"/>
    </row>
    <row r="21649" spans="6:6" x14ac:dyDescent="0.25">
      <c r="F21649" s="44"/>
    </row>
    <row r="21650" spans="6:6" x14ac:dyDescent="0.25">
      <c r="F21650" s="44"/>
    </row>
    <row r="21651" spans="6:6" x14ac:dyDescent="0.25">
      <c r="F21651" s="44"/>
    </row>
    <row r="21652" spans="6:6" x14ac:dyDescent="0.25">
      <c r="F21652" s="44"/>
    </row>
    <row r="21653" spans="6:6" x14ac:dyDescent="0.25">
      <c r="F21653" s="44"/>
    </row>
    <row r="21654" spans="6:6" x14ac:dyDescent="0.25">
      <c r="F21654" s="44"/>
    </row>
    <row r="21655" spans="6:6" x14ac:dyDescent="0.25">
      <c r="F21655" s="44"/>
    </row>
    <row r="21656" spans="6:6" x14ac:dyDescent="0.25">
      <c r="F21656" s="44"/>
    </row>
    <row r="21657" spans="6:6" x14ac:dyDescent="0.25">
      <c r="F21657" s="44"/>
    </row>
    <row r="21658" spans="6:6" x14ac:dyDescent="0.25">
      <c r="F21658" s="44"/>
    </row>
    <row r="21659" spans="6:6" x14ac:dyDescent="0.25">
      <c r="F21659" s="44"/>
    </row>
    <row r="21660" spans="6:6" x14ac:dyDescent="0.25">
      <c r="F21660" s="44"/>
    </row>
    <row r="21661" spans="6:6" x14ac:dyDescent="0.25">
      <c r="F21661" s="44"/>
    </row>
    <row r="21662" spans="6:6" x14ac:dyDescent="0.25">
      <c r="F21662" s="44"/>
    </row>
    <row r="21663" spans="6:6" x14ac:dyDescent="0.25">
      <c r="F21663" s="44"/>
    </row>
    <row r="21664" spans="6:6" x14ac:dyDescent="0.25">
      <c r="F21664" s="44"/>
    </row>
    <row r="21665" spans="6:6" x14ac:dyDescent="0.25">
      <c r="F21665" s="44"/>
    </row>
    <row r="21666" spans="6:6" x14ac:dyDescent="0.25">
      <c r="F21666" s="44"/>
    </row>
    <row r="21667" spans="6:6" x14ac:dyDescent="0.25">
      <c r="F21667" s="44"/>
    </row>
    <row r="21668" spans="6:6" x14ac:dyDescent="0.25">
      <c r="F21668" s="44"/>
    </row>
    <row r="21669" spans="6:6" x14ac:dyDescent="0.25">
      <c r="F21669" s="44"/>
    </row>
    <row r="21670" spans="6:6" x14ac:dyDescent="0.25">
      <c r="F21670" s="44"/>
    </row>
    <row r="21671" spans="6:6" x14ac:dyDescent="0.25">
      <c r="F21671" s="44"/>
    </row>
    <row r="21672" spans="6:6" x14ac:dyDescent="0.25">
      <c r="F21672" s="44"/>
    </row>
    <row r="21673" spans="6:6" x14ac:dyDescent="0.25">
      <c r="F21673" s="44"/>
    </row>
    <row r="21674" spans="6:6" x14ac:dyDescent="0.25">
      <c r="F21674" s="44"/>
    </row>
    <row r="21675" spans="6:6" x14ac:dyDescent="0.25">
      <c r="F21675" s="44"/>
    </row>
    <row r="21676" spans="6:6" x14ac:dyDescent="0.25">
      <c r="F21676" s="44"/>
    </row>
    <row r="21677" spans="6:6" x14ac:dyDescent="0.25">
      <c r="F21677" s="44"/>
    </row>
    <row r="21678" spans="6:6" x14ac:dyDescent="0.25">
      <c r="F21678" s="44"/>
    </row>
    <row r="21679" spans="6:6" x14ac:dyDescent="0.25">
      <c r="F21679" s="44"/>
    </row>
    <row r="21680" spans="6:6" x14ac:dyDescent="0.25">
      <c r="F21680" s="44"/>
    </row>
    <row r="21681" spans="6:6" x14ac:dyDescent="0.25">
      <c r="F21681" s="44"/>
    </row>
    <row r="21682" spans="6:6" x14ac:dyDescent="0.25">
      <c r="F21682" s="44"/>
    </row>
    <row r="21683" spans="6:6" x14ac:dyDescent="0.25">
      <c r="F21683" s="44"/>
    </row>
    <row r="21684" spans="6:6" x14ac:dyDescent="0.25">
      <c r="F21684" s="44"/>
    </row>
    <row r="21685" spans="6:6" x14ac:dyDescent="0.25">
      <c r="F21685" s="44"/>
    </row>
    <row r="21686" spans="6:6" x14ac:dyDescent="0.25">
      <c r="F21686" s="44"/>
    </row>
    <row r="21687" spans="6:6" x14ac:dyDescent="0.25">
      <c r="F21687" s="44"/>
    </row>
    <row r="21688" spans="6:6" x14ac:dyDescent="0.25">
      <c r="F21688" s="44"/>
    </row>
    <row r="21689" spans="6:6" x14ac:dyDescent="0.25">
      <c r="F21689" s="44"/>
    </row>
    <row r="21690" spans="6:6" x14ac:dyDescent="0.25">
      <c r="F21690" s="44"/>
    </row>
    <row r="21691" spans="6:6" x14ac:dyDescent="0.25">
      <c r="F21691" s="44"/>
    </row>
    <row r="21692" spans="6:6" x14ac:dyDescent="0.25">
      <c r="F21692" s="44"/>
    </row>
    <row r="21693" spans="6:6" x14ac:dyDescent="0.25">
      <c r="F21693" s="44"/>
    </row>
    <row r="21694" spans="6:6" x14ac:dyDescent="0.25">
      <c r="F21694" s="44"/>
    </row>
    <row r="21695" spans="6:6" x14ac:dyDescent="0.25">
      <c r="F21695" s="44"/>
    </row>
    <row r="21696" spans="6:6" x14ac:dyDescent="0.25">
      <c r="F21696" s="44"/>
    </row>
    <row r="21697" spans="6:6" x14ac:dyDescent="0.25">
      <c r="F21697" s="44"/>
    </row>
    <row r="21698" spans="6:6" x14ac:dyDescent="0.25">
      <c r="F21698" s="44"/>
    </row>
    <row r="21699" spans="6:6" x14ac:dyDescent="0.25">
      <c r="F21699" s="44"/>
    </row>
    <row r="21700" spans="6:6" x14ac:dyDescent="0.25">
      <c r="F21700" s="44"/>
    </row>
    <row r="21701" spans="6:6" x14ac:dyDescent="0.25">
      <c r="F21701" s="44"/>
    </row>
    <row r="21702" spans="6:6" x14ac:dyDescent="0.25">
      <c r="F21702" s="44"/>
    </row>
    <row r="21703" spans="6:6" x14ac:dyDescent="0.25">
      <c r="F21703" s="44"/>
    </row>
    <row r="21704" spans="6:6" x14ac:dyDescent="0.25">
      <c r="F21704" s="44"/>
    </row>
    <row r="21705" spans="6:6" x14ac:dyDescent="0.25">
      <c r="F21705" s="44"/>
    </row>
    <row r="21706" spans="6:6" x14ac:dyDescent="0.25">
      <c r="F21706" s="44"/>
    </row>
    <row r="21707" spans="6:6" x14ac:dyDescent="0.25">
      <c r="F21707" s="44"/>
    </row>
    <row r="21708" spans="6:6" x14ac:dyDescent="0.25">
      <c r="F21708" s="44"/>
    </row>
    <row r="21709" spans="6:6" x14ac:dyDescent="0.25">
      <c r="F21709" s="44"/>
    </row>
    <row r="21710" spans="6:6" x14ac:dyDescent="0.25">
      <c r="F21710" s="44"/>
    </row>
    <row r="21711" spans="6:6" x14ac:dyDescent="0.25">
      <c r="F21711" s="44"/>
    </row>
    <row r="21712" spans="6:6" x14ac:dyDescent="0.25">
      <c r="F21712" s="44"/>
    </row>
    <row r="21713" spans="6:6" x14ac:dyDescent="0.25">
      <c r="F21713" s="44"/>
    </row>
    <row r="21714" spans="6:6" x14ac:dyDescent="0.25">
      <c r="F21714" s="44"/>
    </row>
    <row r="21715" spans="6:6" x14ac:dyDescent="0.25">
      <c r="F21715" s="44"/>
    </row>
    <row r="21716" spans="6:6" x14ac:dyDescent="0.25">
      <c r="F21716" s="44"/>
    </row>
    <row r="21717" spans="6:6" x14ac:dyDescent="0.25">
      <c r="F21717" s="44"/>
    </row>
    <row r="21718" spans="6:6" x14ac:dyDescent="0.25">
      <c r="F21718" s="44"/>
    </row>
    <row r="21719" spans="6:6" x14ac:dyDescent="0.25">
      <c r="F21719" s="44"/>
    </row>
    <row r="21720" spans="6:6" x14ac:dyDescent="0.25">
      <c r="F21720" s="44"/>
    </row>
    <row r="21721" spans="6:6" x14ac:dyDescent="0.25">
      <c r="F21721" s="44"/>
    </row>
    <row r="21722" spans="6:6" x14ac:dyDescent="0.25">
      <c r="F21722" s="44"/>
    </row>
    <row r="21723" spans="6:6" x14ac:dyDescent="0.25">
      <c r="F21723" s="44"/>
    </row>
    <row r="21724" spans="6:6" x14ac:dyDescent="0.25">
      <c r="F21724" s="44"/>
    </row>
    <row r="21725" spans="6:6" x14ac:dyDescent="0.25">
      <c r="F21725" s="44"/>
    </row>
    <row r="21726" spans="6:6" x14ac:dyDescent="0.25">
      <c r="F21726" s="44"/>
    </row>
    <row r="21727" spans="6:6" x14ac:dyDescent="0.25">
      <c r="F21727" s="44"/>
    </row>
    <row r="21728" spans="6:6" x14ac:dyDescent="0.25">
      <c r="F21728" s="44"/>
    </row>
    <row r="21729" spans="6:6" x14ac:dyDescent="0.25">
      <c r="F21729" s="44"/>
    </row>
    <row r="21730" spans="6:6" x14ac:dyDescent="0.25">
      <c r="F21730" s="44"/>
    </row>
    <row r="21731" spans="6:6" x14ac:dyDescent="0.25">
      <c r="F21731" s="44"/>
    </row>
    <row r="21732" spans="6:6" x14ac:dyDescent="0.25">
      <c r="F21732" s="44"/>
    </row>
    <row r="21733" spans="6:6" x14ac:dyDescent="0.25">
      <c r="F21733" s="44"/>
    </row>
    <row r="21734" spans="6:6" x14ac:dyDescent="0.25">
      <c r="F21734" s="44"/>
    </row>
    <row r="21735" spans="6:6" x14ac:dyDescent="0.25">
      <c r="F21735" s="44"/>
    </row>
    <row r="21736" spans="6:6" x14ac:dyDescent="0.25">
      <c r="F21736" s="44"/>
    </row>
    <row r="21737" spans="6:6" x14ac:dyDescent="0.25">
      <c r="F21737" s="44"/>
    </row>
    <row r="21738" spans="6:6" x14ac:dyDescent="0.25">
      <c r="F21738" s="44"/>
    </row>
    <row r="21739" spans="6:6" x14ac:dyDescent="0.25">
      <c r="F21739" s="44"/>
    </row>
    <row r="21740" spans="6:6" x14ac:dyDescent="0.25">
      <c r="F21740" s="44"/>
    </row>
    <row r="21741" spans="6:6" x14ac:dyDescent="0.25">
      <c r="F21741" s="44"/>
    </row>
    <row r="21742" spans="6:6" x14ac:dyDescent="0.25">
      <c r="F21742" s="44"/>
    </row>
    <row r="21743" spans="6:6" x14ac:dyDescent="0.25">
      <c r="F21743" s="44"/>
    </row>
    <row r="21744" spans="6:6" x14ac:dyDescent="0.25">
      <c r="F21744" s="44"/>
    </row>
    <row r="21745" spans="6:6" x14ac:dyDescent="0.25">
      <c r="F21745" s="44"/>
    </row>
    <row r="21746" spans="6:6" x14ac:dyDescent="0.25">
      <c r="F21746" s="44"/>
    </row>
    <row r="21747" spans="6:6" x14ac:dyDescent="0.25">
      <c r="F21747" s="44"/>
    </row>
    <row r="21748" spans="6:6" x14ac:dyDescent="0.25">
      <c r="F21748" s="44"/>
    </row>
    <row r="21749" spans="6:6" x14ac:dyDescent="0.25">
      <c r="F21749" s="44"/>
    </row>
    <row r="21750" spans="6:6" x14ac:dyDescent="0.25">
      <c r="F21750" s="44"/>
    </row>
    <row r="21751" spans="6:6" x14ac:dyDescent="0.25">
      <c r="F21751" s="44"/>
    </row>
    <row r="21752" spans="6:6" x14ac:dyDescent="0.25">
      <c r="F21752" s="44"/>
    </row>
    <row r="21753" spans="6:6" x14ac:dyDescent="0.25">
      <c r="F21753" s="44"/>
    </row>
    <row r="21754" spans="6:6" x14ac:dyDescent="0.25">
      <c r="F21754" s="44"/>
    </row>
    <row r="21755" spans="6:6" x14ac:dyDescent="0.25">
      <c r="F21755" s="44"/>
    </row>
    <row r="21756" spans="6:6" x14ac:dyDescent="0.25">
      <c r="F21756" s="44"/>
    </row>
    <row r="21757" spans="6:6" x14ac:dyDescent="0.25">
      <c r="F21757" s="44"/>
    </row>
    <row r="21758" spans="6:6" x14ac:dyDescent="0.25">
      <c r="F21758" s="44"/>
    </row>
    <row r="21759" spans="6:6" x14ac:dyDescent="0.25">
      <c r="F21759" s="44"/>
    </row>
    <row r="21760" spans="6:6" x14ac:dyDescent="0.25">
      <c r="F21760" s="44"/>
    </row>
    <row r="21761" spans="6:6" x14ac:dyDescent="0.25">
      <c r="F21761" s="44"/>
    </row>
    <row r="21762" spans="6:6" x14ac:dyDescent="0.25">
      <c r="F21762" s="44"/>
    </row>
    <row r="21763" spans="6:6" x14ac:dyDescent="0.25">
      <c r="F21763" s="44"/>
    </row>
    <row r="21764" spans="6:6" x14ac:dyDescent="0.25">
      <c r="F21764" s="44"/>
    </row>
    <row r="21765" spans="6:6" x14ac:dyDescent="0.25">
      <c r="F21765" s="44"/>
    </row>
    <row r="21766" spans="6:6" x14ac:dyDescent="0.25">
      <c r="F21766" s="44"/>
    </row>
    <row r="21767" spans="6:6" x14ac:dyDescent="0.25">
      <c r="F21767" s="44"/>
    </row>
    <row r="21768" spans="6:6" x14ac:dyDescent="0.25">
      <c r="F21768" s="44"/>
    </row>
    <row r="21769" spans="6:6" x14ac:dyDescent="0.25">
      <c r="F21769" s="44"/>
    </row>
    <row r="21770" spans="6:6" x14ac:dyDescent="0.25">
      <c r="F21770" s="44"/>
    </row>
    <row r="21771" spans="6:6" x14ac:dyDescent="0.25">
      <c r="F21771" s="44"/>
    </row>
    <row r="21772" spans="6:6" x14ac:dyDescent="0.25">
      <c r="F21772" s="44"/>
    </row>
    <row r="21773" spans="6:6" x14ac:dyDescent="0.25">
      <c r="F21773" s="44"/>
    </row>
    <row r="21774" spans="6:6" x14ac:dyDescent="0.25">
      <c r="F21774" s="44"/>
    </row>
    <row r="21775" spans="6:6" x14ac:dyDescent="0.25">
      <c r="F21775" s="44"/>
    </row>
    <row r="21776" spans="6:6" x14ac:dyDescent="0.25">
      <c r="F21776" s="44"/>
    </row>
    <row r="21777" spans="6:6" x14ac:dyDescent="0.25">
      <c r="F21777" s="44"/>
    </row>
    <row r="21778" spans="6:6" x14ac:dyDescent="0.25">
      <c r="F21778" s="44"/>
    </row>
    <row r="21779" spans="6:6" x14ac:dyDescent="0.25">
      <c r="F21779" s="44"/>
    </row>
    <row r="21780" spans="6:6" x14ac:dyDescent="0.25">
      <c r="F21780" s="44"/>
    </row>
    <row r="21781" spans="6:6" x14ac:dyDescent="0.25">
      <c r="F21781" s="44"/>
    </row>
    <row r="21782" spans="6:6" x14ac:dyDescent="0.25">
      <c r="F21782" s="44"/>
    </row>
    <row r="21783" spans="6:6" x14ac:dyDescent="0.25">
      <c r="F21783" s="44"/>
    </row>
    <row r="21784" spans="6:6" x14ac:dyDescent="0.25">
      <c r="F21784" s="44"/>
    </row>
    <row r="21785" spans="6:6" x14ac:dyDescent="0.25">
      <c r="F21785" s="44"/>
    </row>
    <row r="21786" spans="6:6" x14ac:dyDescent="0.25">
      <c r="F21786" s="44"/>
    </row>
    <row r="21787" spans="6:6" x14ac:dyDescent="0.25">
      <c r="F21787" s="44"/>
    </row>
    <row r="21788" spans="6:6" x14ac:dyDescent="0.25">
      <c r="F21788" s="44"/>
    </row>
    <row r="21789" spans="6:6" x14ac:dyDescent="0.25">
      <c r="F21789" s="44"/>
    </row>
    <row r="21790" spans="6:6" x14ac:dyDescent="0.25">
      <c r="F21790" s="44"/>
    </row>
    <row r="21791" spans="6:6" x14ac:dyDescent="0.25">
      <c r="F21791" s="44"/>
    </row>
    <row r="21792" spans="6:6" x14ac:dyDescent="0.25">
      <c r="F21792" s="44"/>
    </row>
    <row r="21793" spans="6:6" x14ac:dyDescent="0.25">
      <c r="F21793" s="44"/>
    </row>
    <row r="21794" spans="6:6" x14ac:dyDescent="0.25">
      <c r="F21794" s="44"/>
    </row>
    <row r="21795" spans="6:6" x14ac:dyDescent="0.25">
      <c r="F21795" s="44"/>
    </row>
    <row r="21796" spans="6:6" x14ac:dyDescent="0.25">
      <c r="F21796" s="44"/>
    </row>
    <row r="21797" spans="6:6" x14ac:dyDescent="0.25">
      <c r="F21797" s="44"/>
    </row>
    <row r="21798" spans="6:6" x14ac:dyDescent="0.25">
      <c r="F21798" s="44"/>
    </row>
    <row r="21799" spans="6:6" x14ac:dyDescent="0.25">
      <c r="F21799" s="44"/>
    </row>
    <row r="21800" spans="6:6" x14ac:dyDescent="0.25">
      <c r="F21800" s="44"/>
    </row>
    <row r="21801" spans="6:6" x14ac:dyDescent="0.25">
      <c r="F21801" s="44"/>
    </row>
    <row r="21802" spans="6:6" x14ac:dyDescent="0.25">
      <c r="F21802" s="44"/>
    </row>
    <row r="21803" spans="6:6" x14ac:dyDescent="0.25">
      <c r="F21803" s="44"/>
    </row>
    <row r="21804" spans="6:6" x14ac:dyDescent="0.25">
      <c r="F21804" s="44"/>
    </row>
    <row r="21805" spans="6:6" x14ac:dyDescent="0.25">
      <c r="F21805" s="44"/>
    </row>
    <row r="21806" spans="6:6" x14ac:dyDescent="0.25">
      <c r="F21806" s="44"/>
    </row>
    <row r="21807" spans="6:6" x14ac:dyDescent="0.25">
      <c r="F21807" s="44"/>
    </row>
    <row r="21808" spans="6:6" x14ac:dyDescent="0.25">
      <c r="F21808" s="44"/>
    </row>
    <row r="21809" spans="6:6" x14ac:dyDescent="0.25">
      <c r="F21809" s="44"/>
    </row>
    <row r="21810" spans="6:6" x14ac:dyDescent="0.25">
      <c r="F21810" s="44"/>
    </row>
    <row r="21811" spans="6:6" x14ac:dyDescent="0.25">
      <c r="F21811" s="44"/>
    </row>
    <row r="21812" spans="6:6" x14ac:dyDescent="0.25">
      <c r="F21812" s="44"/>
    </row>
    <row r="21813" spans="6:6" x14ac:dyDescent="0.25">
      <c r="F21813" s="44"/>
    </row>
    <row r="21814" spans="6:6" x14ac:dyDescent="0.25">
      <c r="F21814" s="44"/>
    </row>
    <row r="21815" spans="6:6" x14ac:dyDescent="0.25">
      <c r="F21815" s="44"/>
    </row>
    <row r="21816" spans="6:6" x14ac:dyDescent="0.25">
      <c r="F21816" s="44"/>
    </row>
    <row r="21817" spans="6:6" x14ac:dyDescent="0.25">
      <c r="F21817" s="44"/>
    </row>
    <row r="21818" spans="6:6" x14ac:dyDescent="0.25">
      <c r="F21818" s="44"/>
    </row>
    <row r="21819" spans="6:6" x14ac:dyDescent="0.25">
      <c r="F21819" s="44"/>
    </row>
    <row r="21820" spans="6:6" x14ac:dyDescent="0.25">
      <c r="F21820" s="44"/>
    </row>
    <row r="21821" spans="6:6" x14ac:dyDescent="0.25">
      <c r="F21821" s="44"/>
    </row>
    <row r="21822" spans="6:6" x14ac:dyDescent="0.25">
      <c r="F21822" s="44"/>
    </row>
    <row r="21823" spans="6:6" x14ac:dyDescent="0.25">
      <c r="F21823" s="44"/>
    </row>
    <row r="21824" spans="6:6" x14ac:dyDescent="0.25">
      <c r="F21824" s="44"/>
    </row>
    <row r="21825" spans="6:6" x14ac:dyDescent="0.25">
      <c r="F21825" s="44"/>
    </row>
    <row r="21826" spans="6:6" x14ac:dyDescent="0.25">
      <c r="F21826" s="44"/>
    </row>
    <row r="21827" spans="6:6" x14ac:dyDescent="0.25">
      <c r="F21827" s="44"/>
    </row>
    <row r="21828" spans="6:6" x14ac:dyDescent="0.25">
      <c r="F21828" s="44"/>
    </row>
    <row r="21829" spans="6:6" x14ac:dyDescent="0.25">
      <c r="F21829" s="44"/>
    </row>
    <row r="21830" spans="6:6" x14ac:dyDescent="0.25">
      <c r="F21830" s="44"/>
    </row>
    <row r="21831" spans="6:6" x14ac:dyDescent="0.25">
      <c r="F21831" s="44"/>
    </row>
    <row r="21832" spans="6:6" x14ac:dyDescent="0.25">
      <c r="F21832" s="44"/>
    </row>
    <row r="21833" spans="6:6" x14ac:dyDescent="0.25">
      <c r="F21833" s="44"/>
    </row>
    <row r="21834" spans="6:6" x14ac:dyDescent="0.25">
      <c r="F21834" s="44"/>
    </row>
    <row r="21835" spans="6:6" x14ac:dyDescent="0.25">
      <c r="F21835" s="44"/>
    </row>
    <row r="21836" spans="6:6" x14ac:dyDescent="0.25">
      <c r="F21836" s="44"/>
    </row>
    <row r="21837" spans="6:6" x14ac:dyDescent="0.25">
      <c r="F21837" s="44"/>
    </row>
    <row r="21838" spans="6:6" x14ac:dyDescent="0.25">
      <c r="F21838" s="44"/>
    </row>
    <row r="21839" spans="6:6" x14ac:dyDescent="0.25">
      <c r="F21839" s="44"/>
    </row>
    <row r="21840" spans="6:6" x14ac:dyDescent="0.25">
      <c r="F21840" s="44"/>
    </row>
    <row r="21841" spans="6:6" x14ac:dyDescent="0.25">
      <c r="F21841" s="44"/>
    </row>
    <row r="21842" spans="6:6" x14ac:dyDescent="0.25">
      <c r="F21842" s="44"/>
    </row>
    <row r="21843" spans="6:6" x14ac:dyDescent="0.25">
      <c r="F21843" s="44"/>
    </row>
    <row r="21844" spans="6:6" x14ac:dyDescent="0.25">
      <c r="F21844" s="44"/>
    </row>
    <row r="21845" spans="6:6" x14ac:dyDescent="0.25">
      <c r="F21845" s="44"/>
    </row>
    <row r="21846" spans="6:6" x14ac:dyDescent="0.25">
      <c r="F21846" s="44"/>
    </row>
    <row r="21847" spans="6:6" x14ac:dyDescent="0.25">
      <c r="F21847" s="44"/>
    </row>
    <row r="21848" spans="6:6" x14ac:dyDescent="0.25">
      <c r="F21848" s="44"/>
    </row>
    <row r="21849" spans="6:6" x14ac:dyDescent="0.25">
      <c r="F21849" s="44"/>
    </row>
    <row r="21850" spans="6:6" x14ac:dyDescent="0.25">
      <c r="F21850" s="44"/>
    </row>
    <row r="21851" spans="6:6" x14ac:dyDescent="0.25">
      <c r="F21851" s="44"/>
    </row>
    <row r="21852" spans="6:6" x14ac:dyDescent="0.25">
      <c r="F21852" s="44"/>
    </row>
    <row r="21853" spans="6:6" x14ac:dyDescent="0.25">
      <c r="F21853" s="44"/>
    </row>
    <row r="21854" spans="6:6" x14ac:dyDescent="0.25">
      <c r="F21854" s="44"/>
    </row>
    <row r="21855" spans="6:6" x14ac:dyDescent="0.25">
      <c r="F21855" s="44"/>
    </row>
    <row r="21856" spans="6:6" x14ac:dyDescent="0.25">
      <c r="F21856" s="44"/>
    </row>
    <row r="21857" spans="6:6" x14ac:dyDescent="0.25">
      <c r="F21857" s="44"/>
    </row>
    <row r="21858" spans="6:6" x14ac:dyDescent="0.25">
      <c r="F21858" s="44"/>
    </row>
    <row r="21859" spans="6:6" x14ac:dyDescent="0.25">
      <c r="F21859" s="44"/>
    </row>
    <row r="21860" spans="6:6" x14ac:dyDescent="0.25">
      <c r="F21860" s="44"/>
    </row>
    <row r="21861" spans="6:6" x14ac:dyDescent="0.25">
      <c r="F21861" s="44"/>
    </row>
    <row r="21862" spans="6:6" x14ac:dyDescent="0.25">
      <c r="F21862" s="44"/>
    </row>
    <row r="21863" spans="6:6" x14ac:dyDescent="0.25">
      <c r="F21863" s="44"/>
    </row>
    <row r="21864" spans="6:6" x14ac:dyDescent="0.25">
      <c r="F21864" s="44"/>
    </row>
    <row r="21865" spans="6:6" x14ac:dyDescent="0.25">
      <c r="F21865" s="44"/>
    </row>
    <row r="21866" spans="6:6" x14ac:dyDescent="0.25">
      <c r="F21866" s="44"/>
    </row>
    <row r="21867" spans="6:6" x14ac:dyDescent="0.25">
      <c r="F21867" s="44"/>
    </row>
    <row r="21868" spans="6:6" x14ac:dyDescent="0.25">
      <c r="F21868" s="44"/>
    </row>
    <row r="21869" spans="6:6" x14ac:dyDescent="0.25">
      <c r="F21869" s="44"/>
    </row>
    <row r="21870" spans="6:6" x14ac:dyDescent="0.25">
      <c r="F21870" s="44"/>
    </row>
    <row r="21871" spans="6:6" x14ac:dyDescent="0.25">
      <c r="F21871" s="44"/>
    </row>
    <row r="21872" spans="6:6" x14ac:dyDescent="0.25">
      <c r="F21872" s="44"/>
    </row>
    <row r="21873" spans="6:6" x14ac:dyDescent="0.25">
      <c r="F21873" s="44"/>
    </row>
    <row r="21874" spans="6:6" x14ac:dyDescent="0.25">
      <c r="F21874" s="44"/>
    </row>
    <row r="21875" spans="6:6" x14ac:dyDescent="0.25">
      <c r="F21875" s="44"/>
    </row>
    <row r="21876" spans="6:6" x14ac:dyDescent="0.25">
      <c r="F21876" s="44"/>
    </row>
    <row r="21877" spans="6:6" x14ac:dyDescent="0.25">
      <c r="F21877" s="44"/>
    </row>
    <row r="21878" spans="6:6" x14ac:dyDescent="0.25">
      <c r="F21878" s="44"/>
    </row>
    <row r="21879" spans="6:6" x14ac:dyDescent="0.25">
      <c r="F21879" s="44"/>
    </row>
    <row r="21880" spans="6:6" x14ac:dyDescent="0.25">
      <c r="F21880" s="44"/>
    </row>
    <row r="21881" spans="6:6" x14ac:dyDescent="0.25">
      <c r="F21881" s="44"/>
    </row>
    <row r="21882" spans="6:6" x14ac:dyDescent="0.25">
      <c r="F21882" s="44"/>
    </row>
    <row r="21883" spans="6:6" x14ac:dyDescent="0.25">
      <c r="F21883" s="44"/>
    </row>
    <row r="21884" spans="6:6" x14ac:dyDescent="0.25">
      <c r="F21884" s="44"/>
    </row>
    <row r="21885" spans="6:6" x14ac:dyDescent="0.25">
      <c r="F21885" s="44"/>
    </row>
    <row r="21886" spans="6:6" x14ac:dyDescent="0.25">
      <c r="F21886" s="44"/>
    </row>
    <row r="21887" spans="6:6" x14ac:dyDescent="0.25">
      <c r="F21887" s="44"/>
    </row>
    <row r="21888" spans="6:6" x14ac:dyDescent="0.25">
      <c r="F21888" s="44"/>
    </row>
    <row r="21889" spans="6:6" x14ac:dyDescent="0.25">
      <c r="F21889" s="44"/>
    </row>
    <row r="21890" spans="6:6" x14ac:dyDescent="0.25">
      <c r="F21890" s="44"/>
    </row>
    <row r="21891" spans="6:6" x14ac:dyDescent="0.25">
      <c r="F21891" s="44"/>
    </row>
    <row r="21892" spans="6:6" x14ac:dyDescent="0.25">
      <c r="F21892" s="44"/>
    </row>
    <row r="21893" spans="6:6" x14ac:dyDescent="0.25">
      <c r="F21893" s="44"/>
    </row>
    <row r="21894" spans="6:6" x14ac:dyDescent="0.25">
      <c r="F21894" s="44"/>
    </row>
    <row r="21895" spans="6:6" x14ac:dyDescent="0.25">
      <c r="F21895" s="44"/>
    </row>
    <row r="21896" spans="6:6" x14ac:dyDescent="0.25">
      <c r="F21896" s="44"/>
    </row>
    <row r="21897" spans="6:6" x14ac:dyDescent="0.25">
      <c r="F21897" s="44"/>
    </row>
    <row r="21898" spans="6:6" x14ac:dyDescent="0.25">
      <c r="F21898" s="44"/>
    </row>
    <row r="21899" spans="6:6" x14ac:dyDescent="0.25">
      <c r="F21899" s="44"/>
    </row>
    <row r="21900" spans="6:6" x14ac:dyDescent="0.25">
      <c r="F21900" s="44"/>
    </row>
    <row r="21901" spans="6:6" x14ac:dyDescent="0.25">
      <c r="F21901" s="44"/>
    </row>
    <row r="21902" spans="6:6" x14ac:dyDescent="0.25">
      <c r="F21902" s="44"/>
    </row>
    <row r="21903" spans="6:6" x14ac:dyDescent="0.25">
      <c r="F21903" s="44"/>
    </row>
    <row r="21904" spans="6:6" x14ac:dyDescent="0.25">
      <c r="F21904" s="44"/>
    </row>
    <row r="21905" spans="6:6" x14ac:dyDescent="0.25">
      <c r="F21905" s="44"/>
    </row>
    <row r="21906" spans="6:6" x14ac:dyDescent="0.25">
      <c r="F21906" s="44"/>
    </row>
    <row r="21907" spans="6:6" x14ac:dyDescent="0.25">
      <c r="F21907" s="44"/>
    </row>
    <row r="21908" spans="6:6" x14ac:dyDescent="0.25">
      <c r="F21908" s="44"/>
    </row>
    <row r="21909" spans="6:6" x14ac:dyDescent="0.25">
      <c r="F21909" s="44"/>
    </row>
    <row r="21910" spans="6:6" x14ac:dyDescent="0.25">
      <c r="F21910" s="44"/>
    </row>
    <row r="21911" spans="6:6" x14ac:dyDescent="0.25">
      <c r="F21911" s="44"/>
    </row>
    <row r="21912" spans="6:6" x14ac:dyDescent="0.25">
      <c r="F21912" s="44"/>
    </row>
    <row r="21913" spans="6:6" x14ac:dyDescent="0.25">
      <c r="F21913" s="44"/>
    </row>
    <row r="21914" spans="6:6" x14ac:dyDescent="0.25">
      <c r="F21914" s="44"/>
    </row>
    <row r="21915" spans="6:6" x14ac:dyDescent="0.25">
      <c r="F21915" s="44"/>
    </row>
    <row r="21916" spans="6:6" x14ac:dyDescent="0.25">
      <c r="F21916" s="44"/>
    </row>
    <row r="21917" spans="6:6" x14ac:dyDescent="0.25">
      <c r="F21917" s="44"/>
    </row>
    <row r="21918" spans="6:6" x14ac:dyDescent="0.25">
      <c r="F21918" s="44"/>
    </row>
    <row r="21919" spans="6:6" x14ac:dyDescent="0.25">
      <c r="F21919" s="44"/>
    </row>
    <row r="21920" spans="6:6" x14ac:dyDescent="0.25">
      <c r="F21920" s="44"/>
    </row>
    <row r="21921" spans="6:6" x14ac:dyDescent="0.25">
      <c r="F21921" s="44"/>
    </row>
    <row r="21922" spans="6:6" x14ac:dyDescent="0.25">
      <c r="F21922" s="44"/>
    </row>
    <row r="21923" spans="6:6" x14ac:dyDescent="0.25">
      <c r="F21923" s="44"/>
    </row>
    <row r="21924" spans="6:6" x14ac:dyDescent="0.25">
      <c r="F21924" s="44"/>
    </row>
    <row r="21925" spans="6:6" x14ac:dyDescent="0.25">
      <c r="F21925" s="44"/>
    </row>
    <row r="21926" spans="6:6" x14ac:dyDescent="0.25">
      <c r="F21926" s="44"/>
    </row>
    <row r="21927" spans="6:6" x14ac:dyDescent="0.25">
      <c r="F21927" s="44"/>
    </row>
    <row r="21928" spans="6:6" x14ac:dyDescent="0.25">
      <c r="F21928" s="44"/>
    </row>
    <row r="21929" spans="6:6" x14ac:dyDescent="0.25">
      <c r="F21929" s="44"/>
    </row>
    <row r="21930" spans="6:6" x14ac:dyDescent="0.25">
      <c r="F21930" s="44"/>
    </row>
    <row r="21931" spans="6:6" x14ac:dyDescent="0.25">
      <c r="F21931" s="44"/>
    </row>
    <row r="21932" spans="6:6" x14ac:dyDescent="0.25">
      <c r="F21932" s="44"/>
    </row>
    <row r="21933" spans="6:6" x14ac:dyDescent="0.25">
      <c r="F21933" s="44"/>
    </row>
    <row r="21934" spans="6:6" x14ac:dyDescent="0.25">
      <c r="F21934" s="44"/>
    </row>
    <row r="21935" spans="6:6" x14ac:dyDescent="0.25">
      <c r="F21935" s="44"/>
    </row>
    <row r="21936" spans="6:6" x14ac:dyDescent="0.25">
      <c r="F21936" s="44"/>
    </row>
    <row r="21937" spans="6:6" x14ac:dyDescent="0.25">
      <c r="F21937" s="44"/>
    </row>
    <row r="21938" spans="6:6" x14ac:dyDescent="0.25">
      <c r="F21938" s="44"/>
    </row>
    <row r="21939" spans="6:6" x14ac:dyDescent="0.25">
      <c r="F21939" s="44"/>
    </row>
    <row r="21940" spans="6:6" x14ac:dyDescent="0.25">
      <c r="F21940" s="44"/>
    </row>
    <row r="21941" spans="6:6" x14ac:dyDescent="0.25">
      <c r="F21941" s="44"/>
    </row>
    <row r="21942" spans="6:6" x14ac:dyDescent="0.25">
      <c r="F21942" s="44"/>
    </row>
    <row r="21943" spans="6:6" x14ac:dyDescent="0.25">
      <c r="F21943" s="44"/>
    </row>
    <row r="21944" spans="6:6" x14ac:dyDescent="0.25">
      <c r="F21944" s="44"/>
    </row>
    <row r="21945" spans="6:6" x14ac:dyDescent="0.25">
      <c r="F21945" s="44"/>
    </row>
    <row r="21946" spans="6:6" x14ac:dyDescent="0.25">
      <c r="F21946" s="44"/>
    </row>
    <row r="21947" spans="6:6" x14ac:dyDescent="0.25">
      <c r="F21947" s="44"/>
    </row>
    <row r="21948" spans="6:6" x14ac:dyDescent="0.25">
      <c r="F21948" s="44"/>
    </row>
    <row r="21949" spans="6:6" x14ac:dyDescent="0.25">
      <c r="F21949" s="44"/>
    </row>
    <row r="21950" spans="6:6" x14ac:dyDescent="0.25">
      <c r="F21950" s="44"/>
    </row>
    <row r="21951" spans="6:6" x14ac:dyDescent="0.25">
      <c r="F21951" s="44"/>
    </row>
    <row r="21952" spans="6:6" x14ac:dyDescent="0.25">
      <c r="F21952" s="44"/>
    </row>
    <row r="21953" spans="6:6" x14ac:dyDescent="0.25">
      <c r="F21953" s="44"/>
    </row>
    <row r="21954" spans="6:6" x14ac:dyDescent="0.25">
      <c r="F21954" s="44"/>
    </row>
    <row r="21955" spans="6:6" x14ac:dyDescent="0.25">
      <c r="F21955" s="44"/>
    </row>
    <row r="21956" spans="6:6" x14ac:dyDescent="0.25">
      <c r="F21956" s="44"/>
    </row>
    <row r="21957" spans="6:6" x14ac:dyDescent="0.25">
      <c r="F21957" s="44"/>
    </row>
    <row r="21958" spans="6:6" x14ac:dyDescent="0.25">
      <c r="F21958" s="44"/>
    </row>
    <row r="21959" spans="6:6" x14ac:dyDescent="0.25">
      <c r="F21959" s="44"/>
    </row>
    <row r="21960" spans="6:6" x14ac:dyDescent="0.25">
      <c r="F21960" s="44"/>
    </row>
    <row r="21961" spans="6:6" x14ac:dyDescent="0.25">
      <c r="F21961" s="44"/>
    </row>
    <row r="21962" spans="6:6" x14ac:dyDescent="0.25">
      <c r="F21962" s="44"/>
    </row>
    <row r="21963" spans="6:6" x14ac:dyDescent="0.25">
      <c r="F21963" s="44"/>
    </row>
    <row r="21964" spans="6:6" x14ac:dyDescent="0.25">
      <c r="F21964" s="44"/>
    </row>
    <row r="21965" spans="6:6" x14ac:dyDescent="0.25">
      <c r="F21965" s="44"/>
    </row>
    <row r="21966" spans="6:6" x14ac:dyDescent="0.25">
      <c r="F21966" s="44"/>
    </row>
    <row r="21967" spans="6:6" x14ac:dyDescent="0.25">
      <c r="F21967" s="44"/>
    </row>
    <row r="21968" spans="6:6" x14ac:dyDescent="0.25">
      <c r="F21968" s="44"/>
    </row>
    <row r="21969" spans="6:6" x14ac:dyDescent="0.25">
      <c r="F21969" s="44"/>
    </row>
    <row r="21970" spans="6:6" x14ac:dyDescent="0.25">
      <c r="F21970" s="44"/>
    </row>
    <row r="21971" spans="6:6" x14ac:dyDescent="0.25">
      <c r="F21971" s="44"/>
    </row>
    <row r="21972" spans="6:6" x14ac:dyDescent="0.25">
      <c r="F21972" s="44"/>
    </row>
    <row r="21973" spans="6:6" x14ac:dyDescent="0.25">
      <c r="F21973" s="44"/>
    </row>
    <row r="21974" spans="6:6" x14ac:dyDescent="0.25">
      <c r="F21974" s="44"/>
    </row>
    <row r="21975" spans="6:6" x14ac:dyDescent="0.25">
      <c r="F21975" s="44"/>
    </row>
    <row r="21976" spans="6:6" x14ac:dyDescent="0.25">
      <c r="F21976" s="44"/>
    </row>
    <row r="21977" spans="6:6" x14ac:dyDescent="0.25">
      <c r="F21977" s="44"/>
    </row>
    <row r="21978" spans="6:6" x14ac:dyDescent="0.25">
      <c r="F21978" s="44"/>
    </row>
    <row r="21979" spans="6:6" x14ac:dyDescent="0.25">
      <c r="F21979" s="44"/>
    </row>
    <row r="21980" spans="6:6" x14ac:dyDescent="0.25">
      <c r="F21980" s="44"/>
    </row>
    <row r="21981" spans="6:6" x14ac:dyDescent="0.25">
      <c r="F21981" s="44"/>
    </row>
    <row r="21982" spans="6:6" x14ac:dyDescent="0.25">
      <c r="F21982" s="44"/>
    </row>
    <row r="21983" spans="6:6" x14ac:dyDescent="0.25">
      <c r="F21983" s="44"/>
    </row>
    <row r="21984" spans="6:6" x14ac:dyDescent="0.25">
      <c r="F21984" s="44"/>
    </row>
    <row r="21985" spans="6:6" x14ac:dyDescent="0.25">
      <c r="F21985" s="44"/>
    </row>
    <row r="21986" spans="6:6" x14ac:dyDescent="0.25">
      <c r="F21986" s="44"/>
    </row>
    <row r="21987" spans="6:6" x14ac:dyDescent="0.25">
      <c r="F21987" s="44"/>
    </row>
    <row r="21988" spans="6:6" x14ac:dyDescent="0.25">
      <c r="F21988" s="44"/>
    </row>
    <row r="21989" spans="6:6" x14ac:dyDescent="0.25">
      <c r="F21989" s="44"/>
    </row>
    <row r="21990" spans="6:6" x14ac:dyDescent="0.25">
      <c r="F21990" s="44"/>
    </row>
    <row r="21991" spans="6:6" x14ac:dyDescent="0.25">
      <c r="F21991" s="44"/>
    </row>
    <row r="21992" spans="6:6" x14ac:dyDescent="0.25">
      <c r="F21992" s="44"/>
    </row>
    <row r="21993" spans="6:6" x14ac:dyDescent="0.25">
      <c r="F21993" s="44"/>
    </row>
    <row r="21994" spans="6:6" x14ac:dyDescent="0.25">
      <c r="F21994" s="44"/>
    </row>
    <row r="21995" spans="6:6" x14ac:dyDescent="0.25">
      <c r="F21995" s="44"/>
    </row>
    <row r="21996" spans="6:6" x14ac:dyDescent="0.25">
      <c r="F21996" s="44"/>
    </row>
    <row r="21997" spans="6:6" x14ac:dyDescent="0.25">
      <c r="F21997" s="44"/>
    </row>
    <row r="21998" spans="6:6" x14ac:dyDescent="0.25">
      <c r="F21998" s="44"/>
    </row>
    <row r="21999" spans="6:6" x14ac:dyDescent="0.25">
      <c r="F21999" s="44"/>
    </row>
    <row r="22000" spans="6:6" x14ac:dyDescent="0.25">
      <c r="F22000" s="44"/>
    </row>
    <row r="22001" spans="6:6" x14ac:dyDescent="0.25">
      <c r="F22001" s="44"/>
    </row>
    <row r="22002" spans="6:6" x14ac:dyDescent="0.25">
      <c r="F22002" s="44"/>
    </row>
    <row r="22003" spans="6:6" x14ac:dyDescent="0.25">
      <c r="F22003" s="44"/>
    </row>
    <row r="22004" spans="6:6" x14ac:dyDescent="0.25">
      <c r="F22004" s="44"/>
    </row>
    <row r="22005" spans="6:6" x14ac:dyDescent="0.25">
      <c r="F22005" s="44"/>
    </row>
    <row r="22006" spans="6:6" x14ac:dyDescent="0.25">
      <c r="F22006" s="44"/>
    </row>
    <row r="22007" spans="6:6" x14ac:dyDescent="0.25">
      <c r="F22007" s="44"/>
    </row>
    <row r="22008" spans="6:6" x14ac:dyDescent="0.25">
      <c r="F22008" s="44"/>
    </row>
    <row r="22009" spans="6:6" x14ac:dyDescent="0.25">
      <c r="F22009" s="44"/>
    </row>
    <row r="22010" spans="6:6" x14ac:dyDescent="0.25">
      <c r="F22010" s="44"/>
    </row>
    <row r="22011" spans="6:6" x14ac:dyDescent="0.25">
      <c r="F22011" s="44"/>
    </row>
    <row r="22012" spans="6:6" x14ac:dyDescent="0.25">
      <c r="F22012" s="44"/>
    </row>
    <row r="22013" spans="6:6" x14ac:dyDescent="0.25">
      <c r="F22013" s="44"/>
    </row>
    <row r="22014" spans="6:6" x14ac:dyDescent="0.25">
      <c r="F22014" s="44"/>
    </row>
    <row r="22015" spans="6:6" x14ac:dyDescent="0.25">
      <c r="F22015" s="44"/>
    </row>
    <row r="22016" spans="6:6" x14ac:dyDescent="0.25">
      <c r="F22016" s="44"/>
    </row>
    <row r="22017" spans="6:6" x14ac:dyDescent="0.25">
      <c r="F22017" s="44"/>
    </row>
    <row r="22018" spans="6:6" x14ac:dyDescent="0.25">
      <c r="F22018" s="44"/>
    </row>
    <row r="22019" spans="6:6" x14ac:dyDescent="0.25">
      <c r="F22019" s="44"/>
    </row>
    <row r="22020" spans="6:6" x14ac:dyDescent="0.25">
      <c r="F22020" s="44"/>
    </row>
    <row r="22021" spans="6:6" x14ac:dyDescent="0.25">
      <c r="F22021" s="44"/>
    </row>
    <row r="22022" spans="6:6" x14ac:dyDescent="0.25">
      <c r="F22022" s="44"/>
    </row>
    <row r="22023" spans="6:6" x14ac:dyDescent="0.25">
      <c r="F22023" s="44"/>
    </row>
    <row r="22024" spans="6:6" x14ac:dyDescent="0.25">
      <c r="F22024" s="44"/>
    </row>
    <row r="22025" spans="6:6" x14ac:dyDescent="0.25">
      <c r="F22025" s="44"/>
    </row>
    <row r="22026" spans="6:6" x14ac:dyDescent="0.25">
      <c r="F22026" s="44"/>
    </row>
    <row r="22027" spans="6:6" x14ac:dyDescent="0.25">
      <c r="F22027" s="44"/>
    </row>
    <row r="22028" spans="6:6" x14ac:dyDescent="0.25">
      <c r="F22028" s="44"/>
    </row>
    <row r="22029" spans="6:6" x14ac:dyDescent="0.25">
      <c r="F22029" s="44"/>
    </row>
    <row r="22030" spans="6:6" x14ac:dyDescent="0.25">
      <c r="F22030" s="44"/>
    </row>
    <row r="22031" spans="6:6" x14ac:dyDescent="0.25">
      <c r="F22031" s="44"/>
    </row>
    <row r="22032" spans="6:6" x14ac:dyDescent="0.25">
      <c r="F22032" s="44"/>
    </row>
    <row r="22033" spans="6:6" x14ac:dyDescent="0.25">
      <c r="F22033" s="44"/>
    </row>
    <row r="22034" spans="6:6" x14ac:dyDescent="0.25">
      <c r="F22034" s="44"/>
    </row>
    <row r="22035" spans="6:6" x14ac:dyDescent="0.25">
      <c r="F22035" s="44"/>
    </row>
    <row r="22036" spans="6:6" x14ac:dyDescent="0.25">
      <c r="F22036" s="44"/>
    </row>
    <row r="22037" spans="6:6" x14ac:dyDescent="0.25">
      <c r="F22037" s="44"/>
    </row>
    <row r="22038" spans="6:6" x14ac:dyDescent="0.25">
      <c r="F22038" s="44"/>
    </row>
    <row r="22039" spans="6:6" x14ac:dyDescent="0.25">
      <c r="F22039" s="44"/>
    </row>
    <row r="22040" spans="6:6" x14ac:dyDescent="0.25">
      <c r="F22040" s="44"/>
    </row>
    <row r="22041" spans="6:6" x14ac:dyDescent="0.25">
      <c r="F22041" s="44"/>
    </row>
    <row r="22042" spans="6:6" x14ac:dyDescent="0.25">
      <c r="F22042" s="44"/>
    </row>
    <row r="22043" spans="6:6" x14ac:dyDescent="0.25">
      <c r="F22043" s="44"/>
    </row>
    <row r="22044" spans="6:6" x14ac:dyDescent="0.25">
      <c r="F22044" s="44"/>
    </row>
    <row r="22045" spans="6:6" x14ac:dyDescent="0.25">
      <c r="F22045" s="44"/>
    </row>
    <row r="22046" spans="6:6" x14ac:dyDescent="0.25">
      <c r="F22046" s="44"/>
    </row>
    <row r="22047" spans="6:6" x14ac:dyDescent="0.25">
      <c r="F22047" s="44"/>
    </row>
    <row r="22048" spans="6:6" x14ac:dyDescent="0.25">
      <c r="F22048" s="44"/>
    </row>
    <row r="22049" spans="6:6" x14ac:dyDescent="0.25">
      <c r="F22049" s="44"/>
    </row>
    <row r="22050" spans="6:6" x14ac:dyDescent="0.25">
      <c r="F22050" s="44"/>
    </row>
    <row r="22051" spans="6:6" x14ac:dyDescent="0.25">
      <c r="F22051" s="44"/>
    </row>
    <row r="22052" spans="6:6" x14ac:dyDescent="0.25">
      <c r="F22052" s="44"/>
    </row>
    <row r="22053" spans="6:6" x14ac:dyDescent="0.25">
      <c r="F22053" s="44"/>
    </row>
    <row r="22054" spans="6:6" x14ac:dyDescent="0.25">
      <c r="F22054" s="44"/>
    </row>
    <row r="22055" spans="6:6" x14ac:dyDescent="0.25">
      <c r="F22055" s="44"/>
    </row>
    <row r="22056" spans="6:6" x14ac:dyDescent="0.25">
      <c r="F22056" s="44"/>
    </row>
    <row r="22057" spans="6:6" x14ac:dyDescent="0.25">
      <c r="F22057" s="44"/>
    </row>
    <row r="22058" spans="6:6" x14ac:dyDescent="0.25">
      <c r="F22058" s="44"/>
    </row>
    <row r="22059" spans="6:6" x14ac:dyDescent="0.25">
      <c r="F22059" s="44"/>
    </row>
    <row r="22060" spans="6:6" x14ac:dyDescent="0.25">
      <c r="F22060" s="44"/>
    </row>
    <row r="22061" spans="6:6" x14ac:dyDescent="0.25">
      <c r="F22061" s="44"/>
    </row>
    <row r="22062" spans="6:6" x14ac:dyDescent="0.25">
      <c r="F22062" s="44"/>
    </row>
    <row r="22063" spans="6:6" x14ac:dyDescent="0.25">
      <c r="F22063" s="44"/>
    </row>
    <row r="22064" spans="6:6" x14ac:dyDescent="0.25">
      <c r="F22064" s="44"/>
    </row>
    <row r="22065" spans="6:6" x14ac:dyDescent="0.25">
      <c r="F22065" s="44"/>
    </row>
    <row r="22066" spans="6:6" x14ac:dyDescent="0.25">
      <c r="F22066" s="44"/>
    </row>
    <row r="22067" spans="6:6" x14ac:dyDescent="0.25">
      <c r="F22067" s="44"/>
    </row>
    <row r="22068" spans="6:6" x14ac:dyDescent="0.25">
      <c r="F22068" s="44"/>
    </row>
    <row r="22069" spans="6:6" x14ac:dyDescent="0.25">
      <c r="F22069" s="44"/>
    </row>
    <row r="22070" spans="6:6" x14ac:dyDescent="0.25">
      <c r="F22070" s="44"/>
    </row>
    <row r="22071" spans="6:6" x14ac:dyDescent="0.25">
      <c r="F22071" s="44"/>
    </row>
    <row r="22072" spans="6:6" x14ac:dyDescent="0.25">
      <c r="F22072" s="44"/>
    </row>
    <row r="22073" spans="6:6" x14ac:dyDescent="0.25">
      <c r="F22073" s="44"/>
    </row>
    <row r="22074" spans="6:6" x14ac:dyDescent="0.25">
      <c r="F22074" s="44"/>
    </row>
    <row r="22075" spans="6:6" x14ac:dyDescent="0.25">
      <c r="F22075" s="44"/>
    </row>
    <row r="22076" spans="6:6" x14ac:dyDescent="0.25">
      <c r="F22076" s="44"/>
    </row>
    <row r="22077" spans="6:6" x14ac:dyDescent="0.25">
      <c r="F22077" s="44"/>
    </row>
    <row r="22078" spans="6:6" x14ac:dyDescent="0.25">
      <c r="F22078" s="44"/>
    </row>
    <row r="22079" spans="6:6" x14ac:dyDescent="0.25">
      <c r="F22079" s="44"/>
    </row>
    <row r="22080" spans="6:6" x14ac:dyDescent="0.25">
      <c r="F22080" s="44"/>
    </row>
    <row r="22081" spans="6:6" x14ac:dyDescent="0.25">
      <c r="F22081" s="44"/>
    </row>
    <row r="22082" spans="6:6" x14ac:dyDescent="0.25">
      <c r="F22082" s="44"/>
    </row>
    <row r="22083" spans="6:6" x14ac:dyDescent="0.25">
      <c r="F22083" s="44"/>
    </row>
    <row r="22084" spans="6:6" x14ac:dyDescent="0.25">
      <c r="F22084" s="44"/>
    </row>
    <row r="22085" spans="6:6" x14ac:dyDescent="0.25">
      <c r="F22085" s="44"/>
    </row>
    <row r="22086" spans="6:6" x14ac:dyDescent="0.25">
      <c r="F22086" s="44"/>
    </row>
    <row r="22087" spans="6:6" x14ac:dyDescent="0.25">
      <c r="F22087" s="44"/>
    </row>
    <row r="22088" spans="6:6" x14ac:dyDescent="0.25">
      <c r="F22088" s="44"/>
    </row>
    <row r="22089" spans="6:6" x14ac:dyDescent="0.25">
      <c r="F22089" s="44"/>
    </row>
    <row r="22090" spans="6:6" x14ac:dyDescent="0.25">
      <c r="F22090" s="44"/>
    </row>
    <row r="22091" spans="6:6" x14ac:dyDescent="0.25">
      <c r="F22091" s="44"/>
    </row>
    <row r="22092" spans="6:6" x14ac:dyDescent="0.25">
      <c r="F22092" s="44"/>
    </row>
    <row r="22093" spans="6:6" x14ac:dyDescent="0.25">
      <c r="F22093" s="44"/>
    </row>
    <row r="22094" spans="6:6" x14ac:dyDescent="0.25">
      <c r="F22094" s="44"/>
    </row>
    <row r="22095" spans="6:6" x14ac:dyDescent="0.25">
      <c r="F22095" s="44"/>
    </row>
    <row r="22096" spans="6:6" x14ac:dyDescent="0.25">
      <c r="F22096" s="44"/>
    </row>
    <row r="22097" spans="6:6" x14ac:dyDescent="0.25">
      <c r="F22097" s="44"/>
    </row>
    <row r="22098" spans="6:6" x14ac:dyDescent="0.25">
      <c r="F22098" s="44"/>
    </row>
    <row r="22099" spans="6:6" x14ac:dyDescent="0.25">
      <c r="F22099" s="44"/>
    </row>
    <row r="22100" spans="6:6" x14ac:dyDescent="0.25">
      <c r="F22100" s="44"/>
    </row>
    <row r="22101" spans="6:6" x14ac:dyDescent="0.25">
      <c r="F22101" s="44"/>
    </row>
    <row r="22102" spans="6:6" x14ac:dyDescent="0.25">
      <c r="F22102" s="44"/>
    </row>
    <row r="22103" spans="6:6" x14ac:dyDescent="0.25">
      <c r="F22103" s="44"/>
    </row>
    <row r="22104" spans="6:6" x14ac:dyDescent="0.25">
      <c r="F22104" s="44"/>
    </row>
    <row r="22105" spans="6:6" x14ac:dyDescent="0.25">
      <c r="F22105" s="44"/>
    </row>
    <row r="22106" spans="6:6" x14ac:dyDescent="0.25">
      <c r="F22106" s="44"/>
    </row>
    <row r="22107" spans="6:6" x14ac:dyDescent="0.25">
      <c r="F22107" s="44"/>
    </row>
    <row r="22108" spans="6:6" x14ac:dyDescent="0.25">
      <c r="F22108" s="44"/>
    </row>
    <row r="22109" spans="6:6" x14ac:dyDescent="0.25">
      <c r="F22109" s="44"/>
    </row>
    <row r="22110" spans="6:6" x14ac:dyDescent="0.25">
      <c r="F22110" s="44"/>
    </row>
    <row r="22111" spans="6:6" x14ac:dyDescent="0.25">
      <c r="F22111" s="44"/>
    </row>
    <row r="22112" spans="6:6" x14ac:dyDescent="0.25">
      <c r="F22112" s="44"/>
    </row>
    <row r="22113" spans="6:6" x14ac:dyDescent="0.25">
      <c r="F22113" s="44"/>
    </row>
    <row r="22114" spans="6:6" x14ac:dyDescent="0.25">
      <c r="F22114" s="44"/>
    </row>
    <row r="22115" spans="6:6" x14ac:dyDescent="0.25">
      <c r="F22115" s="44"/>
    </row>
    <row r="22116" spans="6:6" x14ac:dyDescent="0.25">
      <c r="F22116" s="44"/>
    </row>
    <row r="22117" spans="6:6" x14ac:dyDescent="0.25">
      <c r="F22117" s="44"/>
    </row>
    <row r="22118" spans="6:6" x14ac:dyDescent="0.25">
      <c r="F22118" s="44"/>
    </row>
    <row r="22119" spans="6:6" x14ac:dyDescent="0.25">
      <c r="F22119" s="44"/>
    </row>
    <row r="22120" spans="6:6" x14ac:dyDescent="0.25">
      <c r="F22120" s="44"/>
    </row>
    <row r="22121" spans="6:6" x14ac:dyDescent="0.25">
      <c r="F22121" s="44"/>
    </row>
    <row r="22122" spans="6:6" x14ac:dyDescent="0.25">
      <c r="F22122" s="44"/>
    </row>
    <row r="22123" spans="6:6" x14ac:dyDescent="0.25">
      <c r="F22123" s="44"/>
    </row>
    <row r="22124" spans="6:6" x14ac:dyDescent="0.25">
      <c r="F22124" s="44"/>
    </row>
    <row r="22125" spans="6:6" x14ac:dyDescent="0.25">
      <c r="F22125" s="44"/>
    </row>
    <row r="22126" spans="6:6" x14ac:dyDescent="0.25">
      <c r="F22126" s="44"/>
    </row>
    <row r="22127" spans="6:6" x14ac:dyDescent="0.25">
      <c r="F22127" s="44"/>
    </row>
    <row r="22128" spans="6:6" x14ac:dyDescent="0.25">
      <c r="F22128" s="44"/>
    </row>
    <row r="22129" spans="6:6" x14ac:dyDescent="0.25">
      <c r="F22129" s="44"/>
    </row>
    <row r="22130" spans="6:6" x14ac:dyDescent="0.25">
      <c r="F22130" s="44"/>
    </row>
    <row r="22131" spans="6:6" x14ac:dyDescent="0.25">
      <c r="F22131" s="44"/>
    </row>
    <row r="22132" spans="6:6" x14ac:dyDescent="0.25">
      <c r="F22132" s="44"/>
    </row>
    <row r="22133" spans="6:6" x14ac:dyDescent="0.25">
      <c r="F22133" s="44"/>
    </row>
    <row r="22134" spans="6:6" x14ac:dyDescent="0.25">
      <c r="F22134" s="44"/>
    </row>
    <row r="22135" spans="6:6" x14ac:dyDescent="0.25">
      <c r="F22135" s="44"/>
    </row>
    <row r="22136" spans="6:6" x14ac:dyDescent="0.25">
      <c r="F22136" s="44"/>
    </row>
    <row r="22137" spans="6:6" x14ac:dyDescent="0.25">
      <c r="F22137" s="44"/>
    </row>
    <row r="22138" spans="6:6" x14ac:dyDescent="0.25">
      <c r="F22138" s="44"/>
    </row>
    <row r="22139" spans="6:6" x14ac:dyDescent="0.25">
      <c r="F22139" s="44"/>
    </row>
    <row r="22140" spans="6:6" x14ac:dyDescent="0.25">
      <c r="F22140" s="44"/>
    </row>
    <row r="22141" spans="6:6" x14ac:dyDescent="0.25">
      <c r="F22141" s="44"/>
    </row>
    <row r="22142" spans="6:6" x14ac:dyDescent="0.25">
      <c r="F22142" s="44"/>
    </row>
    <row r="22143" spans="6:6" x14ac:dyDescent="0.25">
      <c r="F22143" s="44"/>
    </row>
    <row r="22144" spans="6:6" x14ac:dyDescent="0.25">
      <c r="F22144" s="44"/>
    </row>
    <row r="22145" spans="6:6" x14ac:dyDescent="0.25">
      <c r="F22145" s="44"/>
    </row>
    <row r="22146" spans="6:6" x14ac:dyDescent="0.25">
      <c r="F22146" s="44"/>
    </row>
    <row r="22147" spans="6:6" x14ac:dyDescent="0.25">
      <c r="F22147" s="44"/>
    </row>
    <row r="22148" spans="6:6" x14ac:dyDescent="0.25">
      <c r="F22148" s="44"/>
    </row>
    <row r="22149" spans="6:6" x14ac:dyDescent="0.25">
      <c r="F22149" s="44"/>
    </row>
    <row r="22150" spans="6:6" x14ac:dyDescent="0.25">
      <c r="F22150" s="44"/>
    </row>
    <row r="22151" spans="6:6" x14ac:dyDescent="0.25">
      <c r="F22151" s="44"/>
    </row>
    <row r="22152" spans="6:6" x14ac:dyDescent="0.25">
      <c r="F22152" s="44"/>
    </row>
    <row r="22153" spans="6:6" x14ac:dyDescent="0.25">
      <c r="F22153" s="44"/>
    </row>
    <row r="22154" spans="6:6" x14ac:dyDescent="0.25">
      <c r="F22154" s="44"/>
    </row>
    <row r="22155" spans="6:6" x14ac:dyDescent="0.25">
      <c r="F22155" s="44"/>
    </row>
    <row r="22156" spans="6:6" x14ac:dyDescent="0.25">
      <c r="F22156" s="44"/>
    </row>
    <row r="22157" spans="6:6" x14ac:dyDescent="0.25">
      <c r="F22157" s="44"/>
    </row>
    <row r="22158" spans="6:6" x14ac:dyDescent="0.25">
      <c r="F22158" s="44"/>
    </row>
    <row r="22159" spans="6:6" x14ac:dyDescent="0.25">
      <c r="F22159" s="44"/>
    </row>
    <row r="22160" spans="6:6" x14ac:dyDescent="0.25">
      <c r="F22160" s="44"/>
    </row>
    <row r="22161" spans="6:6" x14ac:dyDescent="0.25">
      <c r="F22161" s="44"/>
    </row>
    <row r="22162" spans="6:6" x14ac:dyDescent="0.25">
      <c r="F22162" s="44"/>
    </row>
    <row r="22163" spans="6:6" x14ac:dyDescent="0.25">
      <c r="F22163" s="44"/>
    </row>
    <row r="22164" spans="6:6" x14ac:dyDescent="0.25">
      <c r="F22164" s="44"/>
    </row>
    <row r="22165" spans="6:6" x14ac:dyDescent="0.25">
      <c r="F22165" s="44"/>
    </row>
    <row r="22166" spans="6:6" x14ac:dyDescent="0.25">
      <c r="F22166" s="44"/>
    </row>
    <row r="22167" spans="6:6" x14ac:dyDescent="0.25">
      <c r="F22167" s="44"/>
    </row>
    <row r="22168" spans="6:6" x14ac:dyDescent="0.25">
      <c r="F22168" s="44"/>
    </row>
    <row r="22169" spans="6:6" x14ac:dyDescent="0.25">
      <c r="F22169" s="44"/>
    </row>
    <row r="22170" spans="6:6" x14ac:dyDescent="0.25">
      <c r="F22170" s="44"/>
    </row>
    <row r="22171" spans="6:6" x14ac:dyDescent="0.25">
      <c r="F22171" s="44"/>
    </row>
    <row r="22172" spans="6:6" x14ac:dyDescent="0.25">
      <c r="F22172" s="44"/>
    </row>
    <row r="22173" spans="6:6" x14ac:dyDescent="0.25">
      <c r="F22173" s="44"/>
    </row>
    <row r="22174" spans="6:6" x14ac:dyDescent="0.25">
      <c r="F22174" s="44"/>
    </row>
    <row r="22175" spans="6:6" x14ac:dyDescent="0.25">
      <c r="F22175" s="44"/>
    </row>
    <row r="22176" spans="6:6" x14ac:dyDescent="0.25">
      <c r="F22176" s="44"/>
    </row>
    <row r="22177" spans="6:6" x14ac:dyDescent="0.25">
      <c r="F22177" s="44"/>
    </row>
    <row r="22178" spans="6:6" x14ac:dyDescent="0.25">
      <c r="F22178" s="44"/>
    </row>
    <row r="22179" spans="6:6" x14ac:dyDescent="0.25">
      <c r="F22179" s="44"/>
    </row>
    <row r="22180" spans="6:6" x14ac:dyDescent="0.25">
      <c r="F22180" s="44"/>
    </row>
    <row r="22181" spans="6:6" x14ac:dyDescent="0.25">
      <c r="F22181" s="44"/>
    </row>
    <row r="22182" spans="6:6" x14ac:dyDescent="0.25">
      <c r="F22182" s="44"/>
    </row>
    <row r="22183" spans="6:6" x14ac:dyDescent="0.25">
      <c r="F22183" s="44"/>
    </row>
    <row r="22184" spans="6:6" x14ac:dyDescent="0.25">
      <c r="F22184" s="44"/>
    </row>
    <row r="22185" spans="6:6" x14ac:dyDescent="0.25">
      <c r="F22185" s="44"/>
    </row>
    <row r="22186" spans="6:6" x14ac:dyDescent="0.25">
      <c r="F22186" s="44"/>
    </row>
    <row r="22187" spans="6:6" x14ac:dyDescent="0.25">
      <c r="F22187" s="44"/>
    </row>
    <row r="22188" spans="6:6" x14ac:dyDescent="0.25">
      <c r="F22188" s="44"/>
    </row>
    <row r="22189" spans="6:6" x14ac:dyDescent="0.25">
      <c r="F22189" s="44"/>
    </row>
    <row r="22190" spans="6:6" x14ac:dyDescent="0.25">
      <c r="F22190" s="44"/>
    </row>
    <row r="22191" spans="6:6" x14ac:dyDescent="0.25">
      <c r="F22191" s="44"/>
    </row>
    <row r="22192" spans="6:6" x14ac:dyDescent="0.25">
      <c r="F22192" s="44"/>
    </row>
    <row r="22193" spans="6:6" x14ac:dyDescent="0.25">
      <c r="F22193" s="44"/>
    </row>
    <row r="22194" spans="6:6" x14ac:dyDescent="0.25">
      <c r="F22194" s="44"/>
    </row>
    <row r="22195" spans="6:6" x14ac:dyDescent="0.25">
      <c r="F22195" s="44"/>
    </row>
    <row r="22196" spans="6:6" x14ac:dyDescent="0.25">
      <c r="F22196" s="44"/>
    </row>
    <row r="22197" spans="6:6" x14ac:dyDescent="0.25">
      <c r="F22197" s="44"/>
    </row>
    <row r="22198" spans="6:6" x14ac:dyDescent="0.25">
      <c r="F22198" s="44"/>
    </row>
    <row r="22199" spans="6:6" x14ac:dyDescent="0.25">
      <c r="F22199" s="44"/>
    </row>
    <row r="22200" spans="6:6" x14ac:dyDescent="0.25">
      <c r="F22200" s="44"/>
    </row>
    <row r="22201" spans="6:6" x14ac:dyDescent="0.25">
      <c r="F22201" s="44"/>
    </row>
    <row r="22202" spans="6:6" x14ac:dyDescent="0.25">
      <c r="F22202" s="44"/>
    </row>
    <row r="22203" spans="6:6" x14ac:dyDescent="0.25">
      <c r="F22203" s="44"/>
    </row>
    <row r="22204" spans="6:6" x14ac:dyDescent="0.25">
      <c r="F22204" s="44"/>
    </row>
    <row r="22205" spans="6:6" x14ac:dyDescent="0.25">
      <c r="F22205" s="44"/>
    </row>
    <row r="22206" spans="6:6" x14ac:dyDescent="0.25">
      <c r="F22206" s="44"/>
    </row>
    <row r="22207" spans="6:6" x14ac:dyDescent="0.25">
      <c r="F22207" s="44"/>
    </row>
    <row r="22208" spans="6:6" x14ac:dyDescent="0.25">
      <c r="F22208" s="44"/>
    </row>
    <row r="22209" spans="6:6" x14ac:dyDescent="0.25">
      <c r="F22209" s="44"/>
    </row>
    <row r="22210" spans="6:6" x14ac:dyDescent="0.25">
      <c r="F22210" s="44"/>
    </row>
    <row r="22211" spans="6:6" x14ac:dyDescent="0.25">
      <c r="F22211" s="44"/>
    </row>
    <row r="22212" spans="6:6" x14ac:dyDescent="0.25">
      <c r="F22212" s="44"/>
    </row>
    <row r="22213" spans="6:6" x14ac:dyDescent="0.25">
      <c r="F22213" s="44"/>
    </row>
    <row r="22214" spans="6:6" x14ac:dyDescent="0.25">
      <c r="F22214" s="44"/>
    </row>
    <row r="22215" spans="6:6" x14ac:dyDescent="0.25">
      <c r="F22215" s="44"/>
    </row>
    <row r="22216" spans="6:6" x14ac:dyDescent="0.25">
      <c r="F22216" s="44"/>
    </row>
    <row r="22217" spans="6:6" x14ac:dyDescent="0.25">
      <c r="F22217" s="44"/>
    </row>
    <row r="22218" spans="6:6" x14ac:dyDescent="0.25">
      <c r="F22218" s="44"/>
    </row>
    <row r="22219" spans="6:6" x14ac:dyDescent="0.25">
      <c r="F22219" s="44"/>
    </row>
    <row r="22220" spans="6:6" x14ac:dyDescent="0.25">
      <c r="F22220" s="44"/>
    </row>
    <row r="22221" spans="6:6" x14ac:dyDescent="0.25">
      <c r="F22221" s="44"/>
    </row>
    <row r="22222" spans="6:6" x14ac:dyDescent="0.25">
      <c r="F22222" s="44"/>
    </row>
    <row r="22223" spans="6:6" x14ac:dyDescent="0.25">
      <c r="F22223" s="44"/>
    </row>
    <row r="22224" spans="6:6" x14ac:dyDescent="0.25">
      <c r="F22224" s="44"/>
    </row>
    <row r="22225" spans="6:6" x14ac:dyDescent="0.25">
      <c r="F22225" s="44"/>
    </row>
    <row r="22226" spans="6:6" x14ac:dyDescent="0.25">
      <c r="F22226" s="44"/>
    </row>
    <row r="22227" spans="6:6" x14ac:dyDescent="0.25">
      <c r="F22227" s="44"/>
    </row>
    <row r="22228" spans="6:6" x14ac:dyDescent="0.25">
      <c r="F22228" s="44"/>
    </row>
    <row r="22229" spans="6:6" x14ac:dyDescent="0.25">
      <c r="F22229" s="44"/>
    </row>
    <row r="22230" spans="6:6" x14ac:dyDescent="0.25">
      <c r="F22230" s="44"/>
    </row>
    <row r="22231" spans="6:6" x14ac:dyDescent="0.25">
      <c r="F22231" s="44"/>
    </row>
    <row r="22232" spans="6:6" x14ac:dyDescent="0.25">
      <c r="F22232" s="44"/>
    </row>
    <row r="22233" spans="6:6" x14ac:dyDescent="0.25">
      <c r="F22233" s="44"/>
    </row>
    <row r="22234" spans="6:6" x14ac:dyDescent="0.25">
      <c r="F22234" s="44"/>
    </row>
    <row r="22235" spans="6:6" x14ac:dyDescent="0.25">
      <c r="F22235" s="44"/>
    </row>
    <row r="22236" spans="6:6" x14ac:dyDescent="0.25">
      <c r="F22236" s="44"/>
    </row>
    <row r="22237" spans="6:6" x14ac:dyDescent="0.25">
      <c r="F22237" s="44"/>
    </row>
    <row r="22238" spans="6:6" x14ac:dyDescent="0.25">
      <c r="F22238" s="44"/>
    </row>
    <row r="22239" spans="6:6" x14ac:dyDescent="0.25">
      <c r="F22239" s="44"/>
    </row>
    <row r="22240" spans="6:6" x14ac:dyDescent="0.25">
      <c r="F22240" s="44"/>
    </row>
    <row r="22241" spans="6:6" x14ac:dyDescent="0.25">
      <c r="F22241" s="44"/>
    </row>
    <row r="22242" spans="6:6" x14ac:dyDescent="0.25">
      <c r="F22242" s="44"/>
    </row>
    <row r="22243" spans="6:6" x14ac:dyDescent="0.25">
      <c r="F22243" s="44"/>
    </row>
    <row r="22244" spans="6:6" x14ac:dyDescent="0.25">
      <c r="F22244" s="44"/>
    </row>
    <row r="22245" spans="6:6" x14ac:dyDescent="0.25">
      <c r="F22245" s="44"/>
    </row>
    <row r="22246" spans="6:6" x14ac:dyDescent="0.25">
      <c r="F22246" s="44"/>
    </row>
    <row r="22247" spans="6:6" x14ac:dyDescent="0.25">
      <c r="F22247" s="44"/>
    </row>
    <row r="22248" spans="6:6" x14ac:dyDescent="0.25">
      <c r="F22248" s="44"/>
    </row>
    <row r="22249" spans="6:6" x14ac:dyDescent="0.25">
      <c r="F22249" s="44"/>
    </row>
    <row r="22250" spans="6:6" x14ac:dyDescent="0.25">
      <c r="F22250" s="44"/>
    </row>
    <row r="22251" spans="6:6" x14ac:dyDescent="0.25">
      <c r="F22251" s="44"/>
    </row>
    <row r="22252" spans="6:6" x14ac:dyDescent="0.25">
      <c r="F22252" s="44"/>
    </row>
    <row r="22253" spans="6:6" x14ac:dyDescent="0.25">
      <c r="F22253" s="44"/>
    </row>
    <row r="22254" spans="6:6" x14ac:dyDescent="0.25">
      <c r="F22254" s="44"/>
    </row>
    <row r="22255" spans="6:6" x14ac:dyDescent="0.25">
      <c r="F22255" s="44"/>
    </row>
    <row r="22256" spans="6:6" x14ac:dyDescent="0.25">
      <c r="F22256" s="44"/>
    </row>
    <row r="22257" spans="6:6" x14ac:dyDescent="0.25">
      <c r="F22257" s="44"/>
    </row>
    <row r="22258" spans="6:6" x14ac:dyDescent="0.25">
      <c r="F22258" s="44"/>
    </row>
    <row r="22259" spans="6:6" x14ac:dyDescent="0.25">
      <c r="F22259" s="44"/>
    </row>
    <row r="22260" spans="6:6" x14ac:dyDescent="0.25">
      <c r="F22260" s="44"/>
    </row>
    <row r="22261" spans="6:6" x14ac:dyDescent="0.25">
      <c r="F22261" s="44"/>
    </row>
    <row r="22262" spans="6:6" x14ac:dyDescent="0.25">
      <c r="F22262" s="44"/>
    </row>
    <row r="22263" spans="6:6" x14ac:dyDescent="0.25">
      <c r="F22263" s="44"/>
    </row>
    <row r="22264" spans="6:6" x14ac:dyDescent="0.25">
      <c r="F22264" s="44"/>
    </row>
    <row r="22265" spans="6:6" x14ac:dyDescent="0.25">
      <c r="F22265" s="44"/>
    </row>
    <row r="22266" spans="6:6" x14ac:dyDescent="0.25">
      <c r="F22266" s="44"/>
    </row>
    <row r="22267" spans="6:6" x14ac:dyDescent="0.25">
      <c r="F22267" s="44"/>
    </row>
    <row r="22268" spans="6:6" x14ac:dyDescent="0.25">
      <c r="F22268" s="44"/>
    </row>
    <row r="22269" spans="6:6" x14ac:dyDescent="0.25">
      <c r="F22269" s="44"/>
    </row>
    <row r="22270" spans="6:6" x14ac:dyDescent="0.25">
      <c r="F22270" s="44"/>
    </row>
    <row r="22271" spans="6:6" x14ac:dyDescent="0.25">
      <c r="F22271" s="44"/>
    </row>
    <row r="22272" spans="6:6" x14ac:dyDescent="0.25">
      <c r="F22272" s="44"/>
    </row>
    <row r="22273" spans="6:6" x14ac:dyDescent="0.25">
      <c r="F22273" s="44"/>
    </row>
    <row r="22274" spans="6:6" x14ac:dyDescent="0.25">
      <c r="F22274" s="44"/>
    </row>
    <row r="22275" spans="6:6" x14ac:dyDescent="0.25">
      <c r="F22275" s="44"/>
    </row>
    <row r="22276" spans="6:6" x14ac:dyDescent="0.25">
      <c r="F22276" s="44"/>
    </row>
    <row r="22277" spans="6:6" x14ac:dyDescent="0.25">
      <c r="F22277" s="44"/>
    </row>
    <row r="22278" spans="6:6" x14ac:dyDescent="0.25">
      <c r="F22278" s="44"/>
    </row>
    <row r="22279" spans="6:6" x14ac:dyDescent="0.25">
      <c r="F22279" s="44"/>
    </row>
    <row r="22280" spans="6:6" x14ac:dyDescent="0.25">
      <c r="F22280" s="44"/>
    </row>
    <row r="22281" spans="6:6" x14ac:dyDescent="0.25">
      <c r="F22281" s="44"/>
    </row>
    <row r="22282" spans="6:6" x14ac:dyDescent="0.25">
      <c r="F22282" s="44"/>
    </row>
    <row r="22283" spans="6:6" x14ac:dyDescent="0.25">
      <c r="F22283" s="44"/>
    </row>
    <row r="22284" spans="6:6" x14ac:dyDescent="0.25">
      <c r="F22284" s="44"/>
    </row>
    <row r="22285" spans="6:6" x14ac:dyDescent="0.25">
      <c r="F22285" s="44"/>
    </row>
    <row r="22286" spans="6:6" x14ac:dyDescent="0.25">
      <c r="F22286" s="44"/>
    </row>
    <row r="22287" spans="6:6" x14ac:dyDescent="0.25">
      <c r="F22287" s="44"/>
    </row>
    <row r="22288" spans="6:6" x14ac:dyDescent="0.25">
      <c r="F22288" s="44"/>
    </row>
    <row r="22289" spans="6:6" x14ac:dyDescent="0.25">
      <c r="F22289" s="44"/>
    </row>
    <row r="22290" spans="6:6" x14ac:dyDescent="0.25">
      <c r="F22290" s="44"/>
    </row>
    <row r="22291" spans="6:6" x14ac:dyDescent="0.25">
      <c r="F22291" s="44"/>
    </row>
    <row r="22292" spans="6:6" x14ac:dyDescent="0.25">
      <c r="F22292" s="44"/>
    </row>
    <row r="22293" spans="6:6" x14ac:dyDescent="0.25">
      <c r="F22293" s="44"/>
    </row>
    <row r="22294" spans="6:6" x14ac:dyDescent="0.25">
      <c r="F22294" s="44"/>
    </row>
    <row r="22295" spans="6:6" x14ac:dyDescent="0.25">
      <c r="F22295" s="44"/>
    </row>
    <row r="22296" spans="6:6" x14ac:dyDescent="0.25">
      <c r="F22296" s="44"/>
    </row>
    <row r="22297" spans="6:6" x14ac:dyDescent="0.25">
      <c r="F22297" s="44"/>
    </row>
    <row r="22298" spans="6:6" x14ac:dyDescent="0.25">
      <c r="F22298" s="44"/>
    </row>
    <row r="22299" spans="6:6" x14ac:dyDescent="0.25">
      <c r="F22299" s="44"/>
    </row>
    <row r="22300" spans="6:6" x14ac:dyDescent="0.25">
      <c r="F22300" s="44"/>
    </row>
    <row r="22301" spans="6:6" x14ac:dyDescent="0.25">
      <c r="F22301" s="44"/>
    </row>
    <row r="22302" spans="6:6" x14ac:dyDescent="0.25">
      <c r="F22302" s="44"/>
    </row>
    <row r="22303" spans="6:6" x14ac:dyDescent="0.25">
      <c r="F22303" s="44"/>
    </row>
    <row r="22304" spans="6:6" x14ac:dyDescent="0.25">
      <c r="F22304" s="44"/>
    </row>
    <row r="22305" spans="6:6" x14ac:dyDescent="0.25">
      <c r="F22305" s="44"/>
    </row>
    <row r="22306" spans="6:6" x14ac:dyDescent="0.25">
      <c r="F22306" s="44"/>
    </row>
    <row r="22307" spans="6:6" x14ac:dyDescent="0.25">
      <c r="F22307" s="44"/>
    </row>
    <row r="22308" spans="6:6" x14ac:dyDescent="0.25">
      <c r="F22308" s="44"/>
    </row>
    <row r="22309" spans="6:6" x14ac:dyDescent="0.25">
      <c r="F22309" s="44"/>
    </row>
    <row r="22310" spans="6:6" x14ac:dyDescent="0.25">
      <c r="F22310" s="44"/>
    </row>
    <row r="22311" spans="6:6" x14ac:dyDescent="0.25">
      <c r="F22311" s="44"/>
    </row>
    <row r="22312" spans="6:6" x14ac:dyDescent="0.25">
      <c r="F22312" s="44"/>
    </row>
    <row r="22313" spans="6:6" x14ac:dyDescent="0.25">
      <c r="F22313" s="44"/>
    </row>
    <row r="22314" spans="6:6" x14ac:dyDescent="0.25">
      <c r="F22314" s="44"/>
    </row>
    <row r="22315" spans="6:6" x14ac:dyDescent="0.25">
      <c r="F22315" s="44"/>
    </row>
    <row r="22316" spans="6:6" x14ac:dyDescent="0.25">
      <c r="F22316" s="44"/>
    </row>
    <row r="22317" spans="6:6" x14ac:dyDescent="0.25">
      <c r="F22317" s="44"/>
    </row>
    <row r="22318" spans="6:6" x14ac:dyDescent="0.25">
      <c r="F22318" s="44"/>
    </row>
    <row r="22319" spans="6:6" x14ac:dyDescent="0.25">
      <c r="F22319" s="44"/>
    </row>
    <row r="22320" spans="6:6" x14ac:dyDescent="0.25">
      <c r="F22320" s="44"/>
    </row>
    <row r="22321" spans="6:6" x14ac:dyDescent="0.25">
      <c r="F22321" s="44"/>
    </row>
    <row r="22322" spans="6:6" x14ac:dyDescent="0.25">
      <c r="F22322" s="44"/>
    </row>
    <row r="22323" spans="6:6" x14ac:dyDescent="0.25">
      <c r="F22323" s="44"/>
    </row>
    <row r="22324" spans="6:6" x14ac:dyDescent="0.25">
      <c r="F22324" s="44"/>
    </row>
    <row r="22325" spans="6:6" x14ac:dyDescent="0.25">
      <c r="F22325" s="44"/>
    </row>
    <row r="22326" spans="6:6" x14ac:dyDescent="0.25">
      <c r="F22326" s="44"/>
    </row>
    <row r="22327" spans="6:6" x14ac:dyDescent="0.25">
      <c r="F22327" s="44"/>
    </row>
    <row r="22328" spans="6:6" x14ac:dyDescent="0.25">
      <c r="F22328" s="44"/>
    </row>
    <row r="22329" spans="6:6" x14ac:dyDescent="0.25">
      <c r="F22329" s="44"/>
    </row>
    <row r="22330" spans="6:6" x14ac:dyDescent="0.25">
      <c r="F22330" s="44"/>
    </row>
    <row r="22331" spans="6:6" x14ac:dyDescent="0.25">
      <c r="F22331" s="44"/>
    </row>
    <row r="22332" spans="6:6" x14ac:dyDescent="0.25">
      <c r="F22332" s="44"/>
    </row>
    <row r="22333" spans="6:6" x14ac:dyDescent="0.25">
      <c r="F22333" s="44"/>
    </row>
    <row r="22334" spans="6:6" x14ac:dyDescent="0.25">
      <c r="F22334" s="44"/>
    </row>
    <row r="22335" spans="6:6" x14ac:dyDescent="0.25">
      <c r="F22335" s="44"/>
    </row>
    <row r="22336" spans="6:6" x14ac:dyDescent="0.25">
      <c r="F22336" s="44"/>
    </row>
    <row r="22337" spans="6:6" x14ac:dyDescent="0.25">
      <c r="F22337" s="44"/>
    </row>
    <row r="22338" spans="6:6" x14ac:dyDescent="0.25">
      <c r="F22338" s="44"/>
    </row>
    <row r="22339" spans="6:6" x14ac:dyDescent="0.25">
      <c r="F22339" s="44"/>
    </row>
    <row r="22340" spans="6:6" x14ac:dyDescent="0.25">
      <c r="F22340" s="44"/>
    </row>
    <row r="22341" spans="6:6" x14ac:dyDescent="0.25">
      <c r="F22341" s="44"/>
    </row>
    <row r="22342" spans="6:6" x14ac:dyDescent="0.25">
      <c r="F22342" s="44"/>
    </row>
    <row r="22343" spans="6:6" x14ac:dyDescent="0.25">
      <c r="F22343" s="44"/>
    </row>
    <row r="22344" spans="6:6" x14ac:dyDescent="0.25">
      <c r="F22344" s="44"/>
    </row>
    <row r="22345" spans="6:6" x14ac:dyDescent="0.25">
      <c r="F22345" s="44"/>
    </row>
    <row r="22346" spans="6:6" x14ac:dyDescent="0.25">
      <c r="F22346" s="44"/>
    </row>
    <row r="22347" spans="6:6" x14ac:dyDescent="0.25">
      <c r="F22347" s="44"/>
    </row>
    <row r="22348" spans="6:6" x14ac:dyDescent="0.25">
      <c r="F22348" s="44"/>
    </row>
    <row r="22349" spans="6:6" x14ac:dyDescent="0.25">
      <c r="F22349" s="44"/>
    </row>
    <row r="22350" spans="6:6" x14ac:dyDescent="0.25">
      <c r="F22350" s="44"/>
    </row>
    <row r="22351" spans="6:6" x14ac:dyDescent="0.25">
      <c r="F22351" s="44"/>
    </row>
    <row r="22352" spans="6:6" x14ac:dyDescent="0.25">
      <c r="F22352" s="44"/>
    </row>
    <row r="22353" spans="6:6" x14ac:dyDescent="0.25">
      <c r="F22353" s="44"/>
    </row>
    <row r="22354" spans="6:6" x14ac:dyDescent="0.25">
      <c r="F22354" s="44"/>
    </row>
    <row r="22355" spans="6:6" x14ac:dyDescent="0.25">
      <c r="F22355" s="44"/>
    </row>
    <row r="22356" spans="6:6" x14ac:dyDescent="0.25">
      <c r="F22356" s="44"/>
    </row>
    <row r="22357" spans="6:6" x14ac:dyDescent="0.25">
      <c r="F22357" s="44"/>
    </row>
    <row r="22358" spans="6:6" x14ac:dyDescent="0.25">
      <c r="F22358" s="44"/>
    </row>
    <row r="22359" spans="6:6" x14ac:dyDescent="0.25">
      <c r="F22359" s="44"/>
    </row>
    <row r="22360" spans="6:6" x14ac:dyDescent="0.25">
      <c r="F22360" s="44"/>
    </row>
    <row r="22361" spans="6:6" x14ac:dyDescent="0.25">
      <c r="F22361" s="44"/>
    </row>
    <row r="22362" spans="6:6" x14ac:dyDescent="0.25">
      <c r="F22362" s="44"/>
    </row>
    <row r="22363" spans="6:6" x14ac:dyDescent="0.25">
      <c r="F22363" s="44"/>
    </row>
    <row r="22364" spans="6:6" x14ac:dyDescent="0.25">
      <c r="F22364" s="44"/>
    </row>
    <row r="22365" spans="6:6" x14ac:dyDescent="0.25">
      <c r="F22365" s="44"/>
    </row>
    <row r="22366" spans="6:6" x14ac:dyDescent="0.25">
      <c r="F22366" s="44"/>
    </row>
    <row r="22367" spans="6:6" x14ac:dyDescent="0.25">
      <c r="F22367" s="44"/>
    </row>
    <row r="22368" spans="6:6" x14ac:dyDescent="0.25">
      <c r="F22368" s="44"/>
    </row>
    <row r="22369" spans="6:6" x14ac:dyDescent="0.25">
      <c r="F22369" s="44"/>
    </row>
    <row r="22370" spans="6:6" x14ac:dyDescent="0.25">
      <c r="F22370" s="44"/>
    </row>
    <row r="22371" spans="6:6" x14ac:dyDescent="0.25">
      <c r="F22371" s="44"/>
    </row>
    <row r="22372" spans="6:6" x14ac:dyDescent="0.25">
      <c r="F22372" s="44"/>
    </row>
    <row r="22373" spans="6:6" x14ac:dyDescent="0.25">
      <c r="F22373" s="44"/>
    </row>
    <row r="22374" spans="6:6" x14ac:dyDescent="0.25">
      <c r="F22374" s="44"/>
    </row>
    <row r="22375" spans="6:6" x14ac:dyDescent="0.25">
      <c r="F22375" s="44"/>
    </row>
    <row r="22376" spans="6:6" x14ac:dyDescent="0.25">
      <c r="F22376" s="44"/>
    </row>
    <row r="22377" spans="6:6" x14ac:dyDescent="0.25">
      <c r="F22377" s="44"/>
    </row>
    <row r="22378" spans="6:6" x14ac:dyDescent="0.25">
      <c r="F22378" s="44"/>
    </row>
    <row r="22379" spans="6:6" x14ac:dyDescent="0.25">
      <c r="F22379" s="44"/>
    </row>
    <row r="22380" spans="6:6" x14ac:dyDescent="0.25">
      <c r="F22380" s="44"/>
    </row>
    <row r="22381" spans="6:6" x14ac:dyDescent="0.25">
      <c r="F22381" s="44"/>
    </row>
    <row r="22382" spans="6:6" x14ac:dyDescent="0.25">
      <c r="F22382" s="44"/>
    </row>
    <row r="22383" spans="6:6" x14ac:dyDescent="0.25">
      <c r="F22383" s="44"/>
    </row>
    <row r="22384" spans="6:6" x14ac:dyDescent="0.25">
      <c r="F22384" s="44"/>
    </row>
    <row r="22385" spans="6:6" x14ac:dyDescent="0.25">
      <c r="F22385" s="44"/>
    </row>
    <row r="22386" spans="6:6" x14ac:dyDescent="0.25">
      <c r="F22386" s="44"/>
    </row>
    <row r="22387" spans="6:6" x14ac:dyDescent="0.25">
      <c r="F22387" s="44"/>
    </row>
    <row r="22388" spans="6:6" x14ac:dyDescent="0.25">
      <c r="F22388" s="44"/>
    </row>
    <row r="22389" spans="6:6" x14ac:dyDescent="0.25">
      <c r="F22389" s="44"/>
    </row>
    <row r="22390" spans="6:6" x14ac:dyDescent="0.25">
      <c r="F22390" s="44"/>
    </row>
    <row r="22391" spans="6:6" x14ac:dyDescent="0.25">
      <c r="F22391" s="44"/>
    </row>
    <row r="22392" spans="6:6" x14ac:dyDescent="0.25">
      <c r="F22392" s="44"/>
    </row>
    <row r="22393" spans="6:6" x14ac:dyDescent="0.25">
      <c r="F22393" s="44"/>
    </row>
    <row r="22394" spans="6:6" x14ac:dyDescent="0.25">
      <c r="F22394" s="44"/>
    </row>
    <row r="22395" spans="6:6" x14ac:dyDescent="0.25">
      <c r="F22395" s="44"/>
    </row>
    <row r="22396" spans="6:6" x14ac:dyDescent="0.25">
      <c r="F22396" s="44"/>
    </row>
    <row r="22397" spans="6:6" x14ac:dyDescent="0.25">
      <c r="F22397" s="44"/>
    </row>
    <row r="22398" spans="6:6" x14ac:dyDescent="0.25">
      <c r="F22398" s="44"/>
    </row>
    <row r="22399" spans="6:6" x14ac:dyDescent="0.25">
      <c r="F22399" s="44"/>
    </row>
    <row r="22400" spans="6:6" x14ac:dyDescent="0.25">
      <c r="F22400" s="44"/>
    </row>
    <row r="22401" spans="6:6" x14ac:dyDescent="0.25">
      <c r="F22401" s="44"/>
    </row>
    <row r="22402" spans="6:6" x14ac:dyDescent="0.25">
      <c r="F22402" s="44"/>
    </row>
    <row r="22403" spans="6:6" x14ac:dyDescent="0.25">
      <c r="F22403" s="44"/>
    </row>
    <row r="22404" spans="6:6" x14ac:dyDescent="0.25">
      <c r="F22404" s="44"/>
    </row>
    <row r="22405" spans="6:6" x14ac:dyDescent="0.25">
      <c r="F22405" s="44"/>
    </row>
    <row r="22406" spans="6:6" x14ac:dyDescent="0.25">
      <c r="F22406" s="44"/>
    </row>
    <row r="22407" spans="6:6" x14ac:dyDescent="0.25">
      <c r="F22407" s="44"/>
    </row>
    <row r="22408" spans="6:6" x14ac:dyDescent="0.25">
      <c r="F22408" s="44"/>
    </row>
    <row r="22409" spans="6:6" x14ac:dyDescent="0.25">
      <c r="F22409" s="44"/>
    </row>
    <row r="22410" spans="6:6" x14ac:dyDescent="0.25">
      <c r="F22410" s="44"/>
    </row>
    <row r="22411" spans="6:6" x14ac:dyDescent="0.25">
      <c r="F22411" s="44"/>
    </row>
    <row r="22412" spans="6:6" x14ac:dyDescent="0.25">
      <c r="F22412" s="44"/>
    </row>
    <row r="22413" spans="6:6" x14ac:dyDescent="0.25">
      <c r="F22413" s="44"/>
    </row>
    <row r="22414" spans="6:6" x14ac:dyDescent="0.25">
      <c r="F22414" s="44"/>
    </row>
    <row r="22415" spans="6:6" x14ac:dyDescent="0.25">
      <c r="F22415" s="44"/>
    </row>
    <row r="22416" spans="6:6" x14ac:dyDescent="0.25">
      <c r="F22416" s="44"/>
    </row>
    <row r="22417" spans="6:6" x14ac:dyDescent="0.25">
      <c r="F22417" s="44"/>
    </row>
    <row r="22418" spans="6:6" x14ac:dyDescent="0.25">
      <c r="F22418" s="44"/>
    </row>
    <row r="22419" spans="6:6" x14ac:dyDescent="0.25">
      <c r="F22419" s="44"/>
    </row>
    <row r="22420" spans="6:6" x14ac:dyDescent="0.25">
      <c r="F22420" s="44"/>
    </row>
    <row r="22421" spans="6:6" x14ac:dyDescent="0.25">
      <c r="F22421" s="44"/>
    </row>
    <row r="22422" spans="6:6" x14ac:dyDescent="0.25">
      <c r="F22422" s="44"/>
    </row>
    <row r="22423" spans="6:6" x14ac:dyDescent="0.25">
      <c r="F22423" s="44"/>
    </row>
    <row r="22424" spans="6:6" x14ac:dyDescent="0.25">
      <c r="F22424" s="44"/>
    </row>
    <row r="22425" spans="6:6" x14ac:dyDescent="0.25">
      <c r="F22425" s="44"/>
    </row>
    <row r="22426" spans="6:6" x14ac:dyDescent="0.25">
      <c r="F22426" s="44"/>
    </row>
    <row r="22427" spans="6:6" x14ac:dyDescent="0.25">
      <c r="F22427" s="44"/>
    </row>
    <row r="22428" spans="6:6" x14ac:dyDescent="0.25">
      <c r="F22428" s="44"/>
    </row>
    <row r="22429" spans="6:6" x14ac:dyDescent="0.25">
      <c r="F22429" s="44"/>
    </row>
    <row r="22430" spans="6:6" x14ac:dyDescent="0.25">
      <c r="F22430" s="44"/>
    </row>
    <row r="22431" spans="6:6" x14ac:dyDescent="0.25">
      <c r="F22431" s="44"/>
    </row>
    <row r="22432" spans="6:6" x14ac:dyDescent="0.25">
      <c r="F22432" s="44"/>
    </row>
    <row r="22433" spans="6:6" x14ac:dyDescent="0.25">
      <c r="F22433" s="44"/>
    </row>
    <row r="22434" spans="6:6" x14ac:dyDescent="0.25">
      <c r="F22434" s="44"/>
    </row>
    <row r="22435" spans="6:6" x14ac:dyDescent="0.25">
      <c r="F22435" s="44"/>
    </row>
    <row r="22436" spans="6:6" x14ac:dyDescent="0.25">
      <c r="F22436" s="44"/>
    </row>
    <row r="22437" spans="6:6" x14ac:dyDescent="0.25">
      <c r="F22437" s="44"/>
    </row>
    <row r="22438" spans="6:6" x14ac:dyDescent="0.25">
      <c r="F22438" s="44"/>
    </row>
    <row r="22439" spans="6:6" x14ac:dyDescent="0.25">
      <c r="F22439" s="44"/>
    </row>
    <row r="22440" spans="6:6" x14ac:dyDescent="0.25">
      <c r="F22440" s="44"/>
    </row>
    <row r="22441" spans="6:6" x14ac:dyDescent="0.25">
      <c r="F22441" s="44"/>
    </row>
    <row r="22442" spans="6:6" x14ac:dyDescent="0.25">
      <c r="F22442" s="44"/>
    </row>
    <row r="22443" spans="6:6" x14ac:dyDescent="0.25">
      <c r="F22443" s="44"/>
    </row>
    <row r="22444" spans="6:6" x14ac:dyDescent="0.25">
      <c r="F22444" s="44"/>
    </row>
    <row r="22445" spans="6:6" x14ac:dyDescent="0.25">
      <c r="F22445" s="44"/>
    </row>
    <row r="22446" spans="6:6" x14ac:dyDescent="0.25">
      <c r="F22446" s="44"/>
    </row>
    <row r="22447" spans="6:6" x14ac:dyDescent="0.25">
      <c r="F22447" s="44"/>
    </row>
    <row r="22448" spans="6:6" x14ac:dyDescent="0.25">
      <c r="F22448" s="44"/>
    </row>
    <row r="22449" spans="6:6" x14ac:dyDescent="0.25">
      <c r="F22449" s="44"/>
    </row>
    <row r="22450" spans="6:6" x14ac:dyDescent="0.25">
      <c r="F22450" s="44"/>
    </row>
    <row r="22451" spans="6:6" x14ac:dyDescent="0.25">
      <c r="F22451" s="44"/>
    </row>
    <row r="22452" spans="6:6" x14ac:dyDescent="0.25">
      <c r="F22452" s="44"/>
    </row>
    <row r="22453" spans="6:6" x14ac:dyDescent="0.25">
      <c r="F22453" s="44"/>
    </row>
    <row r="22454" spans="6:6" x14ac:dyDescent="0.25">
      <c r="F22454" s="44"/>
    </row>
    <row r="22455" spans="6:6" x14ac:dyDescent="0.25">
      <c r="F22455" s="44"/>
    </row>
    <row r="22456" spans="6:6" x14ac:dyDescent="0.25">
      <c r="F22456" s="44"/>
    </row>
    <row r="22457" spans="6:6" x14ac:dyDescent="0.25">
      <c r="F22457" s="44"/>
    </row>
    <row r="22458" spans="6:6" x14ac:dyDescent="0.25">
      <c r="F22458" s="44"/>
    </row>
    <row r="22459" spans="6:6" x14ac:dyDescent="0.25">
      <c r="F22459" s="44"/>
    </row>
    <row r="22460" spans="6:6" x14ac:dyDescent="0.25">
      <c r="F22460" s="44"/>
    </row>
    <row r="22461" spans="6:6" x14ac:dyDescent="0.25">
      <c r="F22461" s="44"/>
    </row>
    <row r="22462" spans="6:6" x14ac:dyDescent="0.25">
      <c r="F22462" s="44"/>
    </row>
    <row r="22463" spans="6:6" x14ac:dyDescent="0.25">
      <c r="F22463" s="44"/>
    </row>
    <row r="22464" spans="6:6" x14ac:dyDescent="0.25">
      <c r="F22464" s="44"/>
    </row>
    <row r="22465" spans="6:6" x14ac:dyDescent="0.25">
      <c r="F22465" s="44"/>
    </row>
    <row r="22466" spans="6:6" x14ac:dyDescent="0.25">
      <c r="F22466" s="44"/>
    </row>
    <row r="22467" spans="6:6" x14ac:dyDescent="0.25">
      <c r="F22467" s="44"/>
    </row>
    <row r="22468" spans="6:6" x14ac:dyDescent="0.25">
      <c r="F22468" s="44"/>
    </row>
    <row r="22469" spans="6:6" x14ac:dyDescent="0.25">
      <c r="F22469" s="44"/>
    </row>
    <row r="22470" spans="6:6" x14ac:dyDescent="0.25">
      <c r="F22470" s="44"/>
    </row>
    <row r="22471" spans="6:6" x14ac:dyDescent="0.25">
      <c r="F22471" s="44"/>
    </row>
    <row r="22472" spans="6:6" x14ac:dyDescent="0.25">
      <c r="F22472" s="44"/>
    </row>
    <row r="22473" spans="6:6" x14ac:dyDescent="0.25">
      <c r="F22473" s="44"/>
    </row>
    <row r="22474" spans="6:6" x14ac:dyDescent="0.25">
      <c r="F22474" s="44"/>
    </row>
    <row r="22475" spans="6:6" x14ac:dyDescent="0.25">
      <c r="F22475" s="44"/>
    </row>
    <row r="22476" spans="6:6" x14ac:dyDescent="0.25">
      <c r="F22476" s="44"/>
    </row>
    <row r="22477" spans="6:6" x14ac:dyDescent="0.25">
      <c r="F22477" s="44"/>
    </row>
    <row r="22478" spans="6:6" x14ac:dyDescent="0.25">
      <c r="F22478" s="44"/>
    </row>
    <row r="22479" spans="6:6" x14ac:dyDescent="0.25">
      <c r="F22479" s="44"/>
    </row>
    <row r="22480" spans="6:6" x14ac:dyDescent="0.25">
      <c r="F22480" s="44"/>
    </row>
    <row r="22481" spans="6:6" x14ac:dyDescent="0.25">
      <c r="F22481" s="44"/>
    </row>
    <row r="22482" spans="6:6" x14ac:dyDescent="0.25">
      <c r="F22482" s="44"/>
    </row>
    <row r="22483" spans="6:6" x14ac:dyDescent="0.25">
      <c r="F22483" s="44"/>
    </row>
    <row r="22484" spans="6:6" x14ac:dyDescent="0.25">
      <c r="F22484" s="44"/>
    </row>
    <row r="22485" spans="6:6" x14ac:dyDescent="0.25">
      <c r="F22485" s="44"/>
    </row>
    <row r="22486" spans="6:6" x14ac:dyDescent="0.25">
      <c r="F22486" s="44"/>
    </row>
    <row r="22487" spans="6:6" x14ac:dyDescent="0.25">
      <c r="F22487" s="44"/>
    </row>
    <row r="22488" spans="6:6" x14ac:dyDescent="0.25">
      <c r="F22488" s="44"/>
    </row>
    <row r="22489" spans="6:6" x14ac:dyDescent="0.25">
      <c r="F22489" s="44"/>
    </row>
    <row r="22490" spans="6:6" x14ac:dyDescent="0.25">
      <c r="F22490" s="44"/>
    </row>
    <row r="22491" spans="6:6" x14ac:dyDescent="0.25">
      <c r="F22491" s="44"/>
    </row>
    <row r="22492" spans="6:6" x14ac:dyDescent="0.25">
      <c r="F22492" s="44"/>
    </row>
    <row r="22493" spans="6:6" x14ac:dyDescent="0.25">
      <c r="F22493" s="44"/>
    </row>
    <row r="22494" spans="6:6" x14ac:dyDescent="0.25">
      <c r="F22494" s="44"/>
    </row>
    <row r="22495" spans="6:6" x14ac:dyDescent="0.25">
      <c r="F22495" s="44"/>
    </row>
    <row r="22496" spans="6:6" x14ac:dyDescent="0.25">
      <c r="F22496" s="44"/>
    </row>
    <row r="22497" spans="6:6" x14ac:dyDescent="0.25">
      <c r="F22497" s="44"/>
    </row>
    <row r="22498" spans="6:6" x14ac:dyDescent="0.25">
      <c r="F22498" s="44"/>
    </row>
    <row r="22499" spans="6:6" x14ac:dyDescent="0.25">
      <c r="F22499" s="44"/>
    </row>
    <row r="22500" spans="6:6" x14ac:dyDescent="0.25">
      <c r="F22500" s="44"/>
    </row>
    <row r="22501" spans="6:6" x14ac:dyDescent="0.25">
      <c r="F22501" s="44"/>
    </row>
    <row r="22502" spans="6:6" x14ac:dyDescent="0.25">
      <c r="F22502" s="44"/>
    </row>
    <row r="22503" spans="6:6" x14ac:dyDescent="0.25">
      <c r="F22503" s="44"/>
    </row>
    <row r="22504" spans="6:6" x14ac:dyDescent="0.25">
      <c r="F22504" s="44"/>
    </row>
    <row r="22505" spans="6:6" x14ac:dyDescent="0.25">
      <c r="F22505" s="44"/>
    </row>
    <row r="22506" spans="6:6" x14ac:dyDescent="0.25">
      <c r="F22506" s="44"/>
    </row>
    <row r="22507" spans="6:6" x14ac:dyDescent="0.25">
      <c r="F22507" s="44"/>
    </row>
    <row r="22508" spans="6:6" x14ac:dyDescent="0.25">
      <c r="F22508" s="44"/>
    </row>
    <row r="22509" spans="6:6" x14ac:dyDescent="0.25">
      <c r="F22509" s="44"/>
    </row>
    <row r="22510" spans="6:6" x14ac:dyDescent="0.25">
      <c r="F22510" s="44"/>
    </row>
    <row r="22511" spans="6:6" x14ac:dyDescent="0.25">
      <c r="F22511" s="44"/>
    </row>
    <row r="22512" spans="6:6" x14ac:dyDescent="0.25">
      <c r="F22512" s="44"/>
    </row>
    <row r="22513" spans="6:6" x14ac:dyDescent="0.25">
      <c r="F22513" s="44"/>
    </row>
    <row r="22514" spans="6:6" x14ac:dyDescent="0.25">
      <c r="F22514" s="44"/>
    </row>
    <row r="22515" spans="6:6" x14ac:dyDescent="0.25">
      <c r="F22515" s="44"/>
    </row>
    <row r="22516" spans="6:6" x14ac:dyDescent="0.25">
      <c r="F22516" s="44"/>
    </row>
    <row r="22517" spans="6:6" x14ac:dyDescent="0.25">
      <c r="F22517" s="44"/>
    </row>
    <row r="22518" spans="6:6" x14ac:dyDescent="0.25">
      <c r="F22518" s="44"/>
    </row>
    <row r="22519" spans="6:6" x14ac:dyDescent="0.25">
      <c r="F22519" s="44"/>
    </row>
    <row r="22520" spans="6:6" x14ac:dyDescent="0.25">
      <c r="F22520" s="44"/>
    </row>
    <row r="22521" spans="6:6" x14ac:dyDescent="0.25">
      <c r="F22521" s="44"/>
    </row>
    <row r="22522" spans="6:6" x14ac:dyDescent="0.25">
      <c r="F22522" s="44"/>
    </row>
    <row r="22523" spans="6:6" x14ac:dyDescent="0.25">
      <c r="F22523" s="44"/>
    </row>
    <row r="22524" spans="6:6" x14ac:dyDescent="0.25">
      <c r="F22524" s="44"/>
    </row>
    <row r="22525" spans="6:6" x14ac:dyDescent="0.25">
      <c r="F22525" s="44"/>
    </row>
    <row r="22526" spans="6:6" x14ac:dyDescent="0.25">
      <c r="F22526" s="44"/>
    </row>
    <row r="22527" spans="6:6" x14ac:dyDescent="0.25">
      <c r="F22527" s="44"/>
    </row>
    <row r="22528" spans="6:6" x14ac:dyDescent="0.25">
      <c r="F22528" s="44"/>
    </row>
    <row r="22529" spans="6:6" x14ac:dyDescent="0.25">
      <c r="F22529" s="44"/>
    </row>
    <row r="22530" spans="6:6" x14ac:dyDescent="0.25">
      <c r="F22530" s="44"/>
    </row>
    <row r="22531" spans="6:6" x14ac:dyDescent="0.25">
      <c r="F22531" s="44"/>
    </row>
    <row r="22532" spans="6:6" x14ac:dyDescent="0.25">
      <c r="F22532" s="44"/>
    </row>
    <row r="22533" spans="6:6" x14ac:dyDescent="0.25">
      <c r="F22533" s="44"/>
    </row>
    <row r="22534" spans="6:6" x14ac:dyDescent="0.25">
      <c r="F22534" s="44"/>
    </row>
    <row r="22535" spans="6:6" x14ac:dyDescent="0.25">
      <c r="F22535" s="44"/>
    </row>
    <row r="22536" spans="6:6" x14ac:dyDescent="0.25">
      <c r="F22536" s="44"/>
    </row>
    <row r="22537" spans="6:6" x14ac:dyDescent="0.25">
      <c r="F22537" s="44"/>
    </row>
    <row r="22538" spans="6:6" x14ac:dyDescent="0.25">
      <c r="F22538" s="44"/>
    </row>
    <row r="22539" spans="6:6" x14ac:dyDescent="0.25">
      <c r="F22539" s="44"/>
    </row>
    <row r="22540" spans="6:6" x14ac:dyDescent="0.25">
      <c r="F22540" s="44"/>
    </row>
    <row r="22541" spans="6:6" x14ac:dyDescent="0.25">
      <c r="F22541" s="44"/>
    </row>
    <row r="22542" spans="6:6" x14ac:dyDescent="0.25">
      <c r="F22542" s="44"/>
    </row>
    <row r="22543" spans="6:6" x14ac:dyDescent="0.25">
      <c r="F22543" s="44"/>
    </row>
    <row r="22544" spans="6:6" x14ac:dyDescent="0.25">
      <c r="F22544" s="44"/>
    </row>
    <row r="22545" spans="6:6" x14ac:dyDescent="0.25">
      <c r="F22545" s="44"/>
    </row>
    <row r="22546" spans="6:6" x14ac:dyDescent="0.25">
      <c r="F22546" s="44"/>
    </row>
    <row r="22547" spans="6:6" x14ac:dyDescent="0.25">
      <c r="F22547" s="44"/>
    </row>
    <row r="22548" spans="6:6" x14ac:dyDescent="0.25">
      <c r="F22548" s="44"/>
    </row>
    <row r="22549" spans="6:6" x14ac:dyDescent="0.25">
      <c r="F22549" s="44"/>
    </row>
    <row r="22550" spans="6:6" x14ac:dyDescent="0.25">
      <c r="F22550" s="44"/>
    </row>
    <row r="22551" spans="6:6" x14ac:dyDescent="0.25">
      <c r="F22551" s="44"/>
    </row>
    <row r="22552" spans="6:6" x14ac:dyDescent="0.25">
      <c r="F22552" s="44"/>
    </row>
    <row r="22553" spans="6:6" x14ac:dyDescent="0.25">
      <c r="F22553" s="44"/>
    </row>
    <row r="22554" spans="6:6" x14ac:dyDescent="0.25">
      <c r="F22554" s="44"/>
    </row>
    <row r="22555" spans="6:6" x14ac:dyDescent="0.25">
      <c r="F22555" s="44"/>
    </row>
    <row r="22556" spans="6:6" x14ac:dyDescent="0.25">
      <c r="F22556" s="44"/>
    </row>
    <row r="22557" spans="6:6" x14ac:dyDescent="0.25">
      <c r="F22557" s="44"/>
    </row>
    <row r="22558" spans="6:6" x14ac:dyDescent="0.25">
      <c r="F22558" s="44"/>
    </row>
    <row r="22559" spans="6:6" x14ac:dyDescent="0.25">
      <c r="F22559" s="44"/>
    </row>
    <row r="22560" spans="6:6" x14ac:dyDescent="0.25">
      <c r="F22560" s="44"/>
    </row>
    <row r="22561" spans="6:6" x14ac:dyDescent="0.25">
      <c r="F22561" s="44"/>
    </row>
    <row r="22562" spans="6:6" x14ac:dyDescent="0.25">
      <c r="F22562" s="44"/>
    </row>
    <row r="22563" spans="6:6" x14ac:dyDescent="0.25">
      <c r="F22563" s="44"/>
    </row>
    <row r="22564" spans="6:6" x14ac:dyDescent="0.25">
      <c r="F22564" s="44"/>
    </row>
    <row r="22565" spans="6:6" x14ac:dyDescent="0.25">
      <c r="F22565" s="44"/>
    </row>
    <row r="22566" spans="6:6" x14ac:dyDescent="0.25">
      <c r="F22566" s="44"/>
    </row>
    <row r="22567" spans="6:6" x14ac:dyDescent="0.25">
      <c r="F22567" s="44"/>
    </row>
    <row r="22568" spans="6:6" x14ac:dyDescent="0.25">
      <c r="F22568" s="44"/>
    </row>
    <row r="22569" spans="6:6" x14ac:dyDescent="0.25">
      <c r="F22569" s="44"/>
    </row>
    <row r="22570" spans="6:6" x14ac:dyDescent="0.25">
      <c r="F22570" s="44"/>
    </row>
    <row r="22571" spans="6:6" x14ac:dyDescent="0.25">
      <c r="F22571" s="44"/>
    </row>
    <row r="22572" spans="6:6" x14ac:dyDescent="0.25">
      <c r="F22572" s="44"/>
    </row>
    <row r="22573" spans="6:6" x14ac:dyDescent="0.25">
      <c r="F22573" s="44"/>
    </row>
    <row r="22574" spans="6:6" x14ac:dyDescent="0.25">
      <c r="F22574" s="44"/>
    </row>
    <row r="22575" spans="6:6" x14ac:dyDescent="0.25">
      <c r="F22575" s="44"/>
    </row>
    <row r="22576" spans="6:6" x14ac:dyDescent="0.25">
      <c r="F22576" s="44"/>
    </row>
    <row r="22577" spans="6:6" x14ac:dyDescent="0.25">
      <c r="F22577" s="44"/>
    </row>
    <row r="22578" spans="6:6" x14ac:dyDescent="0.25">
      <c r="F22578" s="44"/>
    </row>
    <row r="22579" spans="6:6" x14ac:dyDescent="0.25">
      <c r="F22579" s="44"/>
    </row>
    <row r="22580" spans="6:6" x14ac:dyDescent="0.25">
      <c r="F22580" s="44"/>
    </row>
    <row r="22581" spans="6:6" x14ac:dyDescent="0.25">
      <c r="F22581" s="44"/>
    </row>
    <row r="22582" spans="6:6" x14ac:dyDescent="0.25">
      <c r="F22582" s="44"/>
    </row>
    <row r="22583" spans="6:6" x14ac:dyDescent="0.25">
      <c r="F22583" s="44"/>
    </row>
    <row r="22584" spans="6:6" x14ac:dyDescent="0.25">
      <c r="F22584" s="44"/>
    </row>
    <row r="22585" spans="6:6" x14ac:dyDescent="0.25">
      <c r="F22585" s="44"/>
    </row>
    <row r="22586" spans="6:6" x14ac:dyDescent="0.25">
      <c r="F22586" s="44"/>
    </row>
    <row r="22587" spans="6:6" x14ac:dyDescent="0.25">
      <c r="F22587" s="44"/>
    </row>
    <row r="22588" spans="6:6" x14ac:dyDescent="0.25">
      <c r="F22588" s="44"/>
    </row>
    <row r="22589" spans="6:6" x14ac:dyDescent="0.25">
      <c r="F22589" s="44"/>
    </row>
    <row r="22590" spans="6:6" x14ac:dyDescent="0.25">
      <c r="F22590" s="44"/>
    </row>
    <row r="22591" spans="6:6" x14ac:dyDescent="0.25">
      <c r="F22591" s="44"/>
    </row>
    <row r="22592" spans="6:6" x14ac:dyDescent="0.25">
      <c r="F22592" s="44"/>
    </row>
    <row r="22593" spans="6:6" x14ac:dyDescent="0.25">
      <c r="F22593" s="44"/>
    </row>
    <row r="22594" spans="6:6" x14ac:dyDescent="0.25">
      <c r="F22594" s="44"/>
    </row>
    <row r="22595" spans="6:6" x14ac:dyDescent="0.25">
      <c r="F22595" s="44"/>
    </row>
    <row r="22596" spans="6:6" x14ac:dyDescent="0.25">
      <c r="F22596" s="44"/>
    </row>
    <row r="22597" spans="6:6" x14ac:dyDescent="0.25">
      <c r="F22597" s="44"/>
    </row>
    <row r="22598" spans="6:6" x14ac:dyDescent="0.25">
      <c r="F22598" s="44"/>
    </row>
    <row r="22599" spans="6:6" x14ac:dyDescent="0.25">
      <c r="F22599" s="44"/>
    </row>
    <row r="22600" spans="6:6" x14ac:dyDescent="0.25">
      <c r="F22600" s="44"/>
    </row>
    <row r="22601" spans="6:6" x14ac:dyDescent="0.25">
      <c r="F22601" s="44"/>
    </row>
    <row r="22602" spans="6:6" x14ac:dyDescent="0.25">
      <c r="F22602" s="44"/>
    </row>
    <row r="22603" spans="6:6" x14ac:dyDescent="0.25">
      <c r="F22603" s="44"/>
    </row>
    <row r="22604" spans="6:6" x14ac:dyDescent="0.25">
      <c r="F22604" s="44"/>
    </row>
    <row r="22605" spans="6:6" x14ac:dyDescent="0.25">
      <c r="F22605" s="44"/>
    </row>
    <row r="22606" spans="6:6" x14ac:dyDescent="0.25">
      <c r="F22606" s="44"/>
    </row>
    <row r="22607" spans="6:6" x14ac:dyDescent="0.25">
      <c r="F22607" s="44"/>
    </row>
    <row r="22608" spans="6:6" x14ac:dyDescent="0.25">
      <c r="F22608" s="44"/>
    </row>
    <row r="22609" spans="6:6" x14ac:dyDescent="0.25">
      <c r="F22609" s="44"/>
    </row>
    <row r="22610" spans="6:6" x14ac:dyDescent="0.25">
      <c r="F22610" s="44"/>
    </row>
    <row r="22611" spans="6:6" x14ac:dyDescent="0.25">
      <c r="F22611" s="44"/>
    </row>
    <row r="22612" spans="6:6" x14ac:dyDescent="0.25">
      <c r="F22612" s="44"/>
    </row>
    <row r="22613" spans="6:6" x14ac:dyDescent="0.25">
      <c r="F22613" s="44"/>
    </row>
    <row r="22614" spans="6:6" x14ac:dyDescent="0.25">
      <c r="F22614" s="44"/>
    </row>
    <row r="22615" spans="6:6" x14ac:dyDescent="0.25">
      <c r="F22615" s="44"/>
    </row>
    <row r="22616" spans="6:6" x14ac:dyDescent="0.25">
      <c r="F22616" s="44"/>
    </row>
    <row r="22617" spans="6:6" x14ac:dyDescent="0.25">
      <c r="F22617" s="44"/>
    </row>
    <row r="22618" spans="6:6" x14ac:dyDescent="0.25">
      <c r="F22618" s="44"/>
    </row>
    <row r="22619" spans="6:6" x14ac:dyDescent="0.25">
      <c r="F22619" s="44"/>
    </row>
    <row r="22620" spans="6:6" x14ac:dyDescent="0.25">
      <c r="F22620" s="44"/>
    </row>
    <row r="22621" spans="6:6" x14ac:dyDescent="0.25">
      <c r="F22621" s="44"/>
    </row>
    <row r="22622" spans="6:6" x14ac:dyDescent="0.25">
      <c r="F22622" s="44"/>
    </row>
    <row r="22623" spans="6:6" x14ac:dyDescent="0.25">
      <c r="F22623" s="44"/>
    </row>
    <row r="22624" spans="6:6" x14ac:dyDescent="0.25">
      <c r="F22624" s="44"/>
    </row>
    <row r="22625" spans="6:6" x14ac:dyDescent="0.25">
      <c r="F22625" s="44"/>
    </row>
    <row r="22626" spans="6:6" x14ac:dyDescent="0.25">
      <c r="F22626" s="44"/>
    </row>
    <row r="22627" spans="6:6" x14ac:dyDescent="0.25">
      <c r="F22627" s="44"/>
    </row>
    <row r="22628" spans="6:6" x14ac:dyDescent="0.25">
      <c r="F22628" s="44"/>
    </row>
    <row r="22629" spans="6:6" x14ac:dyDescent="0.25">
      <c r="F22629" s="44"/>
    </row>
    <row r="22630" spans="6:6" x14ac:dyDescent="0.25">
      <c r="F22630" s="44"/>
    </row>
    <row r="22631" spans="6:6" x14ac:dyDescent="0.25">
      <c r="F22631" s="44"/>
    </row>
    <row r="22632" spans="6:6" x14ac:dyDescent="0.25">
      <c r="F22632" s="44"/>
    </row>
    <row r="22633" spans="6:6" x14ac:dyDescent="0.25">
      <c r="F22633" s="44"/>
    </row>
    <row r="22634" spans="6:6" x14ac:dyDescent="0.25">
      <c r="F22634" s="44"/>
    </row>
    <row r="22635" spans="6:6" x14ac:dyDescent="0.25">
      <c r="F22635" s="44"/>
    </row>
    <row r="22636" spans="6:6" x14ac:dyDescent="0.25">
      <c r="F22636" s="44"/>
    </row>
    <row r="22637" spans="6:6" x14ac:dyDescent="0.25">
      <c r="F22637" s="44"/>
    </row>
    <row r="22638" spans="6:6" x14ac:dyDescent="0.25">
      <c r="F22638" s="44"/>
    </row>
    <row r="22639" spans="6:6" x14ac:dyDescent="0.25">
      <c r="F22639" s="44"/>
    </row>
    <row r="22640" spans="6:6" x14ac:dyDescent="0.25">
      <c r="F22640" s="44"/>
    </row>
    <row r="22641" spans="6:6" x14ac:dyDescent="0.25">
      <c r="F22641" s="44"/>
    </row>
    <row r="22642" spans="6:6" x14ac:dyDescent="0.25">
      <c r="F22642" s="44"/>
    </row>
    <row r="22643" spans="6:6" x14ac:dyDescent="0.25">
      <c r="F22643" s="44"/>
    </row>
    <row r="22644" spans="6:6" x14ac:dyDescent="0.25">
      <c r="F22644" s="44"/>
    </row>
    <row r="22645" spans="6:6" x14ac:dyDescent="0.25">
      <c r="F22645" s="44"/>
    </row>
    <row r="22646" spans="6:6" x14ac:dyDescent="0.25">
      <c r="F22646" s="44"/>
    </row>
    <row r="22647" spans="6:6" x14ac:dyDescent="0.25">
      <c r="F22647" s="44"/>
    </row>
    <row r="22648" spans="6:6" x14ac:dyDescent="0.25">
      <c r="F22648" s="44"/>
    </row>
    <row r="22649" spans="6:6" x14ac:dyDescent="0.25">
      <c r="F22649" s="44"/>
    </row>
    <row r="22650" spans="6:6" x14ac:dyDescent="0.25">
      <c r="F22650" s="44"/>
    </row>
    <row r="22651" spans="6:6" x14ac:dyDescent="0.25">
      <c r="F22651" s="44"/>
    </row>
    <row r="22652" spans="6:6" x14ac:dyDescent="0.25">
      <c r="F22652" s="44"/>
    </row>
    <row r="22653" spans="6:6" x14ac:dyDescent="0.25">
      <c r="F22653" s="44"/>
    </row>
    <row r="22654" spans="6:6" x14ac:dyDescent="0.25">
      <c r="F22654" s="44"/>
    </row>
    <row r="22655" spans="6:6" x14ac:dyDescent="0.25">
      <c r="F22655" s="44"/>
    </row>
    <row r="22656" spans="6:6" x14ac:dyDescent="0.25">
      <c r="F22656" s="44"/>
    </row>
    <row r="22657" spans="6:6" x14ac:dyDescent="0.25">
      <c r="F22657" s="44"/>
    </row>
    <row r="22658" spans="6:6" x14ac:dyDescent="0.25">
      <c r="F22658" s="44"/>
    </row>
    <row r="22659" spans="6:6" x14ac:dyDescent="0.25">
      <c r="F22659" s="44"/>
    </row>
    <row r="22660" spans="6:6" x14ac:dyDescent="0.25">
      <c r="F22660" s="44"/>
    </row>
    <row r="22661" spans="6:6" x14ac:dyDescent="0.25">
      <c r="F22661" s="44"/>
    </row>
    <row r="22662" spans="6:6" x14ac:dyDescent="0.25">
      <c r="F22662" s="44"/>
    </row>
    <row r="22663" spans="6:6" x14ac:dyDescent="0.25">
      <c r="F22663" s="44"/>
    </row>
    <row r="22664" spans="6:6" x14ac:dyDescent="0.25">
      <c r="F22664" s="44"/>
    </row>
    <row r="22665" spans="6:6" x14ac:dyDescent="0.25">
      <c r="F22665" s="44"/>
    </row>
    <row r="22666" spans="6:6" x14ac:dyDescent="0.25">
      <c r="F22666" s="44"/>
    </row>
    <row r="22667" spans="6:6" x14ac:dyDescent="0.25">
      <c r="F22667" s="44"/>
    </row>
    <row r="22668" spans="6:6" x14ac:dyDescent="0.25">
      <c r="F22668" s="44"/>
    </row>
    <row r="22669" spans="6:6" x14ac:dyDescent="0.25">
      <c r="F22669" s="44"/>
    </row>
    <row r="22670" spans="6:6" x14ac:dyDescent="0.25">
      <c r="F22670" s="44"/>
    </row>
    <row r="22671" spans="6:6" x14ac:dyDescent="0.25">
      <c r="F22671" s="44"/>
    </row>
    <row r="22672" spans="6:6" x14ac:dyDescent="0.25">
      <c r="F22672" s="44"/>
    </row>
    <row r="22673" spans="6:6" x14ac:dyDescent="0.25">
      <c r="F22673" s="44"/>
    </row>
    <row r="22674" spans="6:6" x14ac:dyDescent="0.25">
      <c r="F22674" s="44"/>
    </row>
    <row r="22675" spans="6:6" x14ac:dyDescent="0.25">
      <c r="F22675" s="44"/>
    </row>
    <row r="22676" spans="6:6" x14ac:dyDescent="0.25">
      <c r="F22676" s="44"/>
    </row>
    <row r="22677" spans="6:6" x14ac:dyDescent="0.25">
      <c r="F22677" s="44"/>
    </row>
    <row r="22678" spans="6:6" x14ac:dyDescent="0.25">
      <c r="F22678" s="44"/>
    </row>
    <row r="22679" spans="6:6" x14ac:dyDescent="0.25">
      <c r="F22679" s="44"/>
    </row>
    <row r="22680" spans="6:6" x14ac:dyDescent="0.25">
      <c r="F22680" s="44"/>
    </row>
    <row r="22681" spans="6:6" x14ac:dyDescent="0.25">
      <c r="F22681" s="44"/>
    </row>
    <row r="22682" spans="6:6" x14ac:dyDescent="0.25">
      <c r="F22682" s="44"/>
    </row>
    <row r="22683" spans="6:6" x14ac:dyDescent="0.25">
      <c r="F22683" s="44"/>
    </row>
    <row r="22684" spans="6:6" x14ac:dyDescent="0.25">
      <c r="F22684" s="44"/>
    </row>
    <row r="22685" spans="6:6" x14ac:dyDescent="0.25">
      <c r="F22685" s="44"/>
    </row>
    <row r="22686" spans="6:6" x14ac:dyDescent="0.25">
      <c r="F22686" s="44"/>
    </row>
    <row r="22687" spans="6:6" x14ac:dyDescent="0.25">
      <c r="F22687" s="44"/>
    </row>
    <row r="22688" spans="6:6" x14ac:dyDescent="0.25">
      <c r="F22688" s="44"/>
    </row>
    <row r="22689" spans="6:6" x14ac:dyDescent="0.25">
      <c r="F22689" s="44"/>
    </row>
    <row r="22690" spans="6:6" x14ac:dyDescent="0.25">
      <c r="F22690" s="44"/>
    </row>
    <row r="22691" spans="6:6" x14ac:dyDescent="0.25">
      <c r="F22691" s="44"/>
    </row>
    <row r="22692" spans="6:6" x14ac:dyDescent="0.25">
      <c r="F22692" s="44"/>
    </row>
    <row r="22693" spans="6:6" x14ac:dyDescent="0.25">
      <c r="F22693" s="44"/>
    </row>
    <row r="22694" spans="6:6" x14ac:dyDescent="0.25">
      <c r="F22694" s="44"/>
    </row>
    <row r="22695" spans="6:6" x14ac:dyDescent="0.25">
      <c r="F22695" s="44"/>
    </row>
    <row r="22696" spans="6:6" x14ac:dyDescent="0.25">
      <c r="F22696" s="44"/>
    </row>
    <row r="22697" spans="6:6" x14ac:dyDescent="0.25">
      <c r="F22697" s="44"/>
    </row>
    <row r="22698" spans="6:6" x14ac:dyDescent="0.25">
      <c r="F22698" s="44"/>
    </row>
    <row r="22699" spans="6:6" x14ac:dyDescent="0.25">
      <c r="F22699" s="44"/>
    </row>
    <row r="22700" spans="6:6" x14ac:dyDescent="0.25">
      <c r="F22700" s="44"/>
    </row>
    <row r="22701" spans="6:6" x14ac:dyDescent="0.25">
      <c r="F22701" s="44"/>
    </row>
    <row r="22702" spans="6:6" x14ac:dyDescent="0.25">
      <c r="F22702" s="44"/>
    </row>
    <row r="22703" spans="6:6" x14ac:dyDescent="0.25">
      <c r="F22703" s="44"/>
    </row>
    <row r="22704" spans="6:6" x14ac:dyDescent="0.25">
      <c r="F22704" s="44"/>
    </row>
    <row r="22705" spans="6:6" x14ac:dyDescent="0.25">
      <c r="F22705" s="44"/>
    </row>
    <row r="22706" spans="6:6" x14ac:dyDescent="0.25">
      <c r="F22706" s="44"/>
    </row>
    <row r="22707" spans="6:6" x14ac:dyDescent="0.25">
      <c r="F22707" s="44"/>
    </row>
    <row r="22708" spans="6:6" x14ac:dyDescent="0.25">
      <c r="F22708" s="44"/>
    </row>
    <row r="22709" spans="6:6" x14ac:dyDescent="0.25">
      <c r="F22709" s="44"/>
    </row>
    <row r="22710" spans="6:6" x14ac:dyDescent="0.25">
      <c r="F22710" s="44"/>
    </row>
    <row r="22711" spans="6:6" x14ac:dyDescent="0.25">
      <c r="F22711" s="44"/>
    </row>
    <row r="22712" spans="6:6" x14ac:dyDescent="0.25">
      <c r="F22712" s="44"/>
    </row>
    <row r="22713" spans="6:6" x14ac:dyDescent="0.25">
      <c r="F22713" s="44"/>
    </row>
    <row r="22714" spans="6:6" x14ac:dyDescent="0.25">
      <c r="F22714" s="44"/>
    </row>
    <row r="22715" spans="6:6" x14ac:dyDescent="0.25">
      <c r="F22715" s="44"/>
    </row>
    <row r="22716" spans="6:6" x14ac:dyDescent="0.25">
      <c r="F22716" s="44"/>
    </row>
    <row r="22717" spans="6:6" x14ac:dyDescent="0.25">
      <c r="F22717" s="44"/>
    </row>
    <row r="22718" spans="6:6" x14ac:dyDescent="0.25">
      <c r="F22718" s="44"/>
    </row>
    <row r="22719" spans="6:6" x14ac:dyDescent="0.25">
      <c r="F22719" s="44"/>
    </row>
    <row r="22720" spans="6:6" x14ac:dyDescent="0.25">
      <c r="F22720" s="44"/>
    </row>
    <row r="22721" spans="6:6" x14ac:dyDescent="0.25">
      <c r="F22721" s="44"/>
    </row>
    <row r="22722" spans="6:6" x14ac:dyDescent="0.25">
      <c r="F22722" s="44"/>
    </row>
    <row r="22723" spans="6:6" x14ac:dyDescent="0.25">
      <c r="F22723" s="44"/>
    </row>
    <row r="22724" spans="6:6" x14ac:dyDescent="0.25">
      <c r="F22724" s="44"/>
    </row>
    <row r="22725" spans="6:6" x14ac:dyDescent="0.25">
      <c r="F22725" s="44"/>
    </row>
    <row r="22726" spans="6:6" x14ac:dyDescent="0.25">
      <c r="F22726" s="44"/>
    </row>
    <row r="22727" spans="6:6" x14ac:dyDescent="0.25">
      <c r="F22727" s="44"/>
    </row>
    <row r="22728" spans="6:6" x14ac:dyDescent="0.25">
      <c r="F22728" s="44"/>
    </row>
    <row r="22729" spans="6:6" x14ac:dyDescent="0.25">
      <c r="F22729" s="44"/>
    </row>
    <row r="22730" spans="6:6" x14ac:dyDescent="0.25">
      <c r="F22730" s="44"/>
    </row>
    <row r="22731" spans="6:6" x14ac:dyDescent="0.25">
      <c r="F22731" s="44"/>
    </row>
    <row r="22732" spans="6:6" x14ac:dyDescent="0.25">
      <c r="F22732" s="44"/>
    </row>
    <row r="22733" spans="6:6" x14ac:dyDescent="0.25">
      <c r="F22733" s="44"/>
    </row>
    <row r="22734" spans="6:6" x14ac:dyDescent="0.25">
      <c r="F22734" s="44"/>
    </row>
    <row r="22735" spans="6:6" x14ac:dyDescent="0.25">
      <c r="F22735" s="44"/>
    </row>
    <row r="22736" spans="6:6" x14ac:dyDescent="0.25">
      <c r="F22736" s="44"/>
    </row>
    <row r="22737" spans="6:6" x14ac:dyDescent="0.25">
      <c r="F22737" s="44"/>
    </row>
    <row r="22738" spans="6:6" x14ac:dyDescent="0.25">
      <c r="F22738" s="44"/>
    </row>
    <row r="22739" spans="6:6" x14ac:dyDescent="0.25">
      <c r="F22739" s="44"/>
    </row>
    <row r="22740" spans="6:6" x14ac:dyDescent="0.25">
      <c r="F22740" s="44"/>
    </row>
    <row r="22741" spans="6:6" x14ac:dyDescent="0.25">
      <c r="F22741" s="44"/>
    </row>
    <row r="22742" spans="6:6" x14ac:dyDescent="0.25">
      <c r="F22742" s="44"/>
    </row>
    <row r="22743" spans="6:6" x14ac:dyDescent="0.25">
      <c r="F22743" s="44"/>
    </row>
    <row r="22744" spans="6:6" x14ac:dyDescent="0.25">
      <c r="F22744" s="44"/>
    </row>
    <row r="22745" spans="6:6" x14ac:dyDescent="0.25">
      <c r="F22745" s="44"/>
    </row>
    <row r="22746" spans="6:6" x14ac:dyDescent="0.25">
      <c r="F22746" s="44"/>
    </row>
    <row r="22747" spans="6:6" x14ac:dyDescent="0.25">
      <c r="F22747" s="44"/>
    </row>
    <row r="22748" spans="6:6" x14ac:dyDescent="0.25">
      <c r="F22748" s="44"/>
    </row>
    <row r="22749" spans="6:6" x14ac:dyDescent="0.25">
      <c r="F22749" s="44"/>
    </row>
    <row r="22750" spans="6:6" x14ac:dyDescent="0.25">
      <c r="F22750" s="44"/>
    </row>
    <row r="22751" spans="6:6" x14ac:dyDescent="0.25">
      <c r="F22751" s="44"/>
    </row>
    <row r="22752" spans="6:6" x14ac:dyDescent="0.25">
      <c r="F22752" s="44"/>
    </row>
    <row r="22753" spans="6:6" x14ac:dyDescent="0.25">
      <c r="F22753" s="44"/>
    </row>
    <row r="22754" spans="6:6" x14ac:dyDescent="0.25">
      <c r="F22754" s="44"/>
    </row>
    <row r="22755" spans="6:6" x14ac:dyDescent="0.25">
      <c r="F22755" s="44"/>
    </row>
    <row r="22756" spans="6:6" x14ac:dyDescent="0.25">
      <c r="F22756" s="44"/>
    </row>
    <row r="22757" spans="6:6" x14ac:dyDescent="0.25">
      <c r="F22757" s="44"/>
    </row>
    <row r="22758" spans="6:6" x14ac:dyDescent="0.25">
      <c r="F22758" s="44"/>
    </row>
    <row r="22759" spans="6:6" x14ac:dyDescent="0.25">
      <c r="F22759" s="44"/>
    </row>
    <row r="22760" spans="6:6" x14ac:dyDescent="0.25">
      <c r="F22760" s="44"/>
    </row>
    <row r="22761" spans="6:6" x14ac:dyDescent="0.25">
      <c r="F22761" s="44"/>
    </row>
    <row r="22762" spans="6:6" x14ac:dyDescent="0.25">
      <c r="F22762" s="44"/>
    </row>
    <row r="22763" spans="6:6" x14ac:dyDescent="0.25">
      <c r="F22763" s="44"/>
    </row>
    <row r="22764" spans="6:6" x14ac:dyDescent="0.25">
      <c r="F22764" s="44"/>
    </row>
    <row r="22765" spans="6:6" x14ac:dyDescent="0.25">
      <c r="F22765" s="44"/>
    </row>
    <row r="22766" spans="6:6" x14ac:dyDescent="0.25">
      <c r="F22766" s="44"/>
    </row>
    <row r="22767" spans="6:6" x14ac:dyDescent="0.25">
      <c r="F22767" s="44"/>
    </row>
    <row r="22768" spans="6:6" x14ac:dyDescent="0.25">
      <c r="F22768" s="44"/>
    </row>
    <row r="22769" spans="6:6" x14ac:dyDescent="0.25">
      <c r="F22769" s="44"/>
    </row>
    <row r="22770" spans="6:6" x14ac:dyDescent="0.25">
      <c r="F22770" s="44"/>
    </row>
    <row r="22771" spans="6:6" x14ac:dyDescent="0.25">
      <c r="F22771" s="44"/>
    </row>
    <row r="22772" spans="6:6" x14ac:dyDescent="0.25">
      <c r="F22772" s="44"/>
    </row>
    <row r="22773" spans="6:6" x14ac:dyDescent="0.25">
      <c r="F22773" s="44"/>
    </row>
    <row r="22774" spans="6:6" x14ac:dyDescent="0.25">
      <c r="F22774" s="44"/>
    </row>
    <row r="22775" spans="6:6" x14ac:dyDescent="0.25">
      <c r="F22775" s="44"/>
    </row>
    <row r="22776" spans="6:6" x14ac:dyDescent="0.25">
      <c r="F22776" s="44"/>
    </row>
    <row r="22777" spans="6:6" x14ac:dyDescent="0.25">
      <c r="F22777" s="44"/>
    </row>
    <row r="22778" spans="6:6" x14ac:dyDescent="0.25">
      <c r="F22778" s="44"/>
    </row>
    <row r="22779" spans="6:6" x14ac:dyDescent="0.25">
      <c r="F22779" s="44"/>
    </row>
    <row r="22780" spans="6:6" x14ac:dyDescent="0.25">
      <c r="F22780" s="44"/>
    </row>
    <row r="22781" spans="6:6" x14ac:dyDescent="0.25">
      <c r="F22781" s="44"/>
    </row>
    <row r="22782" spans="6:6" x14ac:dyDescent="0.25">
      <c r="F22782" s="44"/>
    </row>
    <row r="22783" spans="6:6" x14ac:dyDescent="0.25">
      <c r="F22783" s="44"/>
    </row>
    <row r="22784" spans="6:6" x14ac:dyDescent="0.25">
      <c r="F22784" s="44"/>
    </row>
    <row r="22785" spans="6:6" x14ac:dyDescent="0.25">
      <c r="F22785" s="44"/>
    </row>
    <row r="22786" spans="6:6" x14ac:dyDescent="0.25">
      <c r="F22786" s="44"/>
    </row>
    <row r="22787" spans="6:6" x14ac:dyDescent="0.25">
      <c r="F22787" s="44"/>
    </row>
    <row r="22788" spans="6:6" x14ac:dyDescent="0.25">
      <c r="F22788" s="44"/>
    </row>
    <row r="22789" spans="6:6" x14ac:dyDescent="0.25">
      <c r="F22789" s="44"/>
    </row>
    <row r="22790" spans="6:6" x14ac:dyDescent="0.25">
      <c r="F22790" s="44"/>
    </row>
    <row r="22791" spans="6:6" x14ac:dyDescent="0.25">
      <c r="F22791" s="44"/>
    </row>
    <row r="22792" spans="6:6" x14ac:dyDescent="0.25">
      <c r="F22792" s="44"/>
    </row>
    <row r="22793" spans="6:6" x14ac:dyDescent="0.25">
      <c r="F22793" s="44"/>
    </row>
    <row r="22794" spans="6:6" x14ac:dyDescent="0.25">
      <c r="F22794" s="44"/>
    </row>
    <row r="22795" spans="6:6" x14ac:dyDescent="0.25">
      <c r="F22795" s="44"/>
    </row>
    <row r="22796" spans="6:6" x14ac:dyDescent="0.25">
      <c r="F22796" s="44"/>
    </row>
    <row r="22797" spans="6:6" x14ac:dyDescent="0.25">
      <c r="F22797" s="44"/>
    </row>
    <row r="22798" spans="6:6" x14ac:dyDescent="0.25">
      <c r="F22798" s="44"/>
    </row>
    <row r="22799" spans="6:6" x14ac:dyDescent="0.25">
      <c r="F22799" s="44"/>
    </row>
    <row r="22800" spans="6:6" x14ac:dyDescent="0.25">
      <c r="F22800" s="44"/>
    </row>
    <row r="22801" spans="6:6" x14ac:dyDescent="0.25">
      <c r="F22801" s="44"/>
    </row>
    <row r="22802" spans="6:6" x14ac:dyDescent="0.25">
      <c r="F22802" s="44"/>
    </row>
    <row r="22803" spans="6:6" x14ac:dyDescent="0.25">
      <c r="F22803" s="44"/>
    </row>
    <row r="22804" spans="6:6" x14ac:dyDescent="0.25">
      <c r="F22804" s="44"/>
    </row>
    <row r="22805" spans="6:6" x14ac:dyDescent="0.25">
      <c r="F22805" s="44"/>
    </row>
    <row r="22806" spans="6:6" x14ac:dyDescent="0.25">
      <c r="F22806" s="44"/>
    </row>
    <row r="22807" spans="6:6" x14ac:dyDescent="0.25">
      <c r="F22807" s="44"/>
    </row>
    <row r="22808" spans="6:6" x14ac:dyDescent="0.25">
      <c r="F22808" s="44"/>
    </row>
    <row r="22809" spans="6:6" x14ac:dyDescent="0.25">
      <c r="F22809" s="44"/>
    </row>
    <row r="22810" spans="6:6" x14ac:dyDescent="0.25">
      <c r="F22810" s="44"/>
    </row>
    <row r="22811" spans="6:6" x14ac:dyDescent="0.25">
      <c r="F22811" s="44"/>
    </row>
    <row r="22812" spans="6:6" x14ac:dyDescent="0.25">
      <c r="F22812" s="44"/>
    </row>
    <row r="22813" spans="6:6" x14ac:dyDescent="0.25">
      <c r="F22813" s="44"/>
    </row>
    <row r="22814" spans="6:6" x14ac:dyDescent="0.25">
      <c r="F22814" s="44"/>
    </row>
    <row r="22815" spans="6:6" x14ac:dyDescent="0.25">
      <c r="F22815" s="44"/>
    </row>
    <row r="22816" spans="6:6" x14ac:dyDescent="0.25">
      <c r="F22816" s="44"/>
    </row>
    <row r="22817" spans="6:6" x14ac:dyDescent="0.25">
      <c r="F22817" s="44"/>
    </row>
    <row r="22818" spans="6:6" x14ac:dyDescent="0.25">
      <c r="F22818" s="44"/>
    </row>
    <row r="22819" spans="6:6" x14ac:dyDescent="0.25">
      <c r="F22819" s="44"/>
    </row>
    <row r="22820" spans="6:6" x14ac:dyDescent="0.25">
      <c r="F22820" s="44"/>
    </row>
    <row r="22821" spans="6:6" x14ac:dyDescent="0.25">
      <c r="F22821" s="44"/>
    </row>
    <row r="22822" spans="6:6" x14ac:dyDescent="0.25">
      <c r="F22822" s="44"/>
    </row>
    <row r="22823" spans="6:6" x14ac:dyDescent="0.25">
      <c r="F22823" s="44"/>
    </row>
    <row r="22824" spans="6:6" x14ac:dyDescent="0.25">
      <c r="F22824" s="44"/>
    </row>
    <row r="22825" spans="6:6" x14ac:dyDescent="0.25">
      <c r="F22825" s="44"/>
    </row>
    <row r="22826" spans="6:6" x14ac:dyDescent="0.25">
      <c r="F22826" s="44"/>
    </row>
    <row r="22827" spans="6:6" x14ac:dyDescent="0.25">
      <c r="F22827" s="44"/>
    </row>
    <row r="22828" spans="6:6" x14ac:dyDescent="0.25">
      <c r="F22828" s="44"/>
    </row>
    <row r="22829" spans="6:6" x14ac:dyDescent="0.25">
      <c r="F22829" s="44"/>
    </row>
    <row r="22830" spans="6:6" x14ac:dyDescent="0.25">
      <c r="F22830" s="44"/>
    </row>
    <row r="22831" spans="6:6" x14ac:dyDescent="0.25">
      <c r="F22831" s="44"/>
    </row>
    <row r="22832" spans="6:6" x14ac:dyDescent="0.25">
      <c r="F22832" s="44"/>
    </row>
    <row r="22833" spans="6:6" x14ac:dyDescent="0.25">
      <c r="F22833" s="44"/>
    </row>
    <row r="22834" spans="6:6" x14ac:dyDescent="0.25">
      <c r="F22834" s="44"/>
    </row>
    <row r="22835" spans="6:6" x14ac:dyDescent="0.25">
      <c r="F22835" s="44"/>
    </row>
    <row r="22836" spans="6:6" x14ac:dyDescent="0.25">
      <c r="F22836" s="44"/>
    </row>
    <row r="22837" spans="6:6" x14ac:dyDescent="0.25">
      <c r="F22837" s="44"/>
    </row>
    <row r="22838" spans="6:6" x14ac:dyDescent="0.25">
      <c r="F22838" s="44"/>
    </row>
    <row r="22839" spans="6:6" x14ac:dyDescent="0.25">
      <c r="F22839" s="44"/>
    </row>
    <row r="22840" spans="6:6" x14ac:dyDescent="0.25">
      <c r="F22840" s="44"/>
    </row>
    <row r="22841" spans="6:6" x14ac:dyDescent="0.25">
      <c r="F22841" s="44"/>
    </row>
    <row r="22842" spans="6:6" x14ac:dyDescent="0.25">
      <c r="F22842" s="44"/>
    </row>
    <row r="22843" spans="6:6" x14ac:dyDescent="0.25">
      <c r="F22843" s="44"/>
    </row>
    <row r="22844" spans="6:6" x14ac:dyDescent="0.25">
      <c r="F22844" s="44"/>
    </row>
    <row r="22845" spans="6:6" x14ac:dyDescent="0.25">
      <c r="F22845" s="44"/>
    </row>
    <row r="22846" spans="6:6" x14ac:dyDescent="0.25">
      <c r="F22846" s="44"/>
    </row>
    <row r="22847" spans="6:6" x14ac:dyDescent="0.25">
      <c r="F22847" s="44"/>
    </row>
    <row r="22848" spans="6:6" x14ac:dyDescent="0.25">
      <c r="F22848" s="44"/>
    </row>
    <row r="22849" spans="6:6" x14ac:dyDescent="0.25">
      <c r="F22849" s="44"/>
    </row>
    <row r="22850" spans="6:6" x14ac:dyDescent="0.25">
      <c r="F22850" s="44"/>
    </row>
    <row r="22851" spans="6:6" x14ac:dyDescent="0.25">
      <c r="F22851" s="44"/>
    </row>
    <row r="22852" spans="6:6" x14ac:dyDescent="0.25">
      <c r="F22852" s="44"/>
    </row>
    <row r="22853" spans="6:6" x14ac:dyDescent="0.25">
      <c r="F22853" s="44"/>
    </row>
    <row r="22854" spans="6:6" x14ac:dyDescent="0.25">
      <c r="F22854" s="44"/>
    </row>
    <row r="22855" spans="6:6" x14ac:dyDescent="0.25">
      <c r="F22855" s="44"/>
    </row>
    <row r="22856" spans="6:6" x14ac:dyDescent="0.25">
      <c r="F22856" s="44"/>
    </row>
    <row r="22857" spans="6:6" x14ac:dyDescent="0.25">
      <c r="F22857" s="44"/>
    </row>
    <row r="22858" spans="6:6" x14ac:dyDescent="0.25">
      <c r="F22858" s="44"/>
    </row>
    <row r="22859" spans="6:6" x14ac:dyDescent="0.25">
      <c r="F22859" s="44"/>
    </row>
    <row r="22860" spans="6:6" x14ac:dyDescent="0.25">
      <c r="F22860" s="44"/>
    </row>
    <row r="22861" spans="6:6" x14ac:dyDescent="0.25">
      <c r="F22861" s="44"/>
    </row>
    <row r="22862" spans="6:6" x14ac:dyDescent="0.25">
      <c r="F22862" s="44"/>
    </row>
    <row r="22863" spans="6:6" x14ac:dyDescent="0.25">
      <c r="F22863" s="44"/>
    </row>
    <row r="22864" spans="6:6" x14ac:dyDescent="0.25">
      <c r="F22864" s="44"/>
    </row>
    <row r="22865" spans="6:6" x14ac:dyDescent="0.25">
      <c r="F22865" s="44"/>
    </row>
    <row r="22866" spans="6:6" x14ac:dyDescent="0.25">
      <c r="F22866" s="44"/>
    </row>
    <row r="22867" spans="6:6" x14ac:dyDescent="0.25">
      <c r="F22867" s="44"/>
    </row>
    <row r="22868" spans="6:6" x14ac:dyDescent="0.25">
      <c r="F22868" s="44"/>
    </row>
    <row r="22869" spans="6:6" x14ac:dyDescent="0.25">
      <c r="F22869" s="44"/>
    </row>
    <row r="22870" spans="6:6" x14ac:dyDescent="0.25">
      <c r="F22870" s="44"/>
    </row>
    <row r="22871" spans="6:6" x14ac:dyDescent="0.25">
      <c r="F22871" s="44"/>
    </row>
    <row r="22872" spans="6:6" x14ac:dyDescent="0.25">
      <c r="F22872" s="44"/>
    </row>
    <row r="22873" spans="6:6" x14ac:dyDescent="0.25">
      <c r="F22873" s="44"/>
    </row>
    <row r="22874" spans="6:6" x14ac:dyDescent="0.25">
      <c r="F22874" s="44"/>
    </row>
    <row r="22875" spans="6:6" x14ac:dyDescent="0.25">
      <c r="F22875" s="44"/>
    </row>
    <row r="22876" spans="6:6" x14ac:dyDescent="0.25">
      <c r="F22876" s="44"/>
    </row>
    <row r="22877" spans="6:6" x14ac:dyDescent="0.25">
      <c r="F22877" s="44"/>
    </row>
    <row r="22878" spans="6:6" x14ac:dyDescent="0.25">
      <c r="F22878" s="44"/>
    </row>
    <row r="22879" spans="6:6" x14ac:dyDescent="0.25">
      <c r="F22879" s="44"/>
    </row>
    <row r="22880" spans="6:6" x14ac:dyDescent="0.25">
      <c r="F22880" s="44"/>
    </row>
    <row r="22881" spans="6:6" x14ac:dyDescent="0.25">
      <c r="F22881" s="44"/>
    </row>
    <row r="22882" spans="6:6" x14ac:dyDescent="0.25">
      <c r="F22882" s="44"/>
    </row>
    <row r="22883" spans="6:6" x14ac:dyDescent="0.25">
      <c r="F22883" s="44"/>
    </row>
    <row r="22884" spans="6:6" x14ac:dyDescent="0.25">
      <c r="F22884" s="44"/>
    </row>
    <row r="22885" spans="6:6" x14ac:dyDescent="0.25">
      <c r="F22885" s="44"/>
    </row>
    <row r="22886" spans="6:6" x14ac:dyDescent="0.25">
      <c r="F22886" s="44"/>
    </row>
    <row r="22887" spans="6:6" x14ac:dyDescent="0.25">
      <c r="F22887" s="44"/>
    </row>
    <row r="22888" spans="6:6" x14ac:dyDescent="0.25">
      <c r="F22888" s="44"/>
    </row>
    <row r="22889" spans="6:6" x14ac:dyDescent="0.25">
      <c r="F22889" s="44"/>
    </row>
    <row r="22890" spans="6:6" x14ac:dyDescent="0.25">
      <c r="F22890" s="44"/>
    </row>
    <row r="22891" spans="6:6" x14ac:dyDescent="0.25">
      <c r="F22891" s="44"/>
    </row>
    <row r="22892" spans="6:6" x14ac:dyDescent="0.25">
      <c r="F22892" s="44"/>
    </row>
    <row r="22893" spans="6:6" x14ac:dyDescent="0.25">
      <c r="F22893" s="44"/>
    </row>
    <row r="22894" spans="6:6" x14ac:dyDescent="0.25">
      <c r="F22894" s="44"/>
    </row>
    <row r="22895" spans="6:6" x14ac:dyDescent="0.25">
      <c r="F22895" s="44"/>
    </row>
    <row r="22896" spans="6:6" x14ac:dyDescent="0.25">
      <c r="F22896" s="44"/>
    </row>
    <row r="22897" spans="6:6" x14ac:dyDescent="0.25">
      <c r="F22897" s="44"/>
    </row>
    <row r="22898" spans="6:6" x14ac:dyDescent="0.25">
      <c r="F22898" s="44"/>
    </row>
    <row r="22899" spans="6:6" x14ac:dyDescent="0.25">
      <c r="F22899" s="44"/>
    </row>
    <row r="22900" spans="6:6" x14ac:dyDescent="0.25">
      <c r="F22900" s="44"/>
    </row>
    <row r="22901" spans="6:6" x14ac:dyDescent="0.25">
      <c r="F22901" s="44"/>
    </row>
    <row r="22902" spans="6:6" x14ac:dyDescent="0.25">
      <c r="F22902" s="44"/>
    </row>
    <row r="22903" spans="6:6" x14ac:dyDescent="0.25">
      <c r="F22903" s="44"/>
    </row>
    <row r="22904" spans="6:6" x14ac:dyDescent="0.25">
      <c r="F22904" s="44"/>
    </row>
    <row r="22905" spans="6:6" x14ac:dyDescent="0.25">
      <c r="F22905" s="44"/>
    </row>
    <row r="22906" spans="6:6" x14ac:dyDescent="0.25">
      <c r="F22906" s="44"/>
    </row>
    <row r="22907" spans="6:6" x14ac:dyDescent="0.25">
      <c r="F22907" s="44"/>
    </row>
    <row r="22908" spans="6:6" x14ac:dyDescent="0.25">
      <c r="F22908" s="44"/>
    </row>
    <row r="22909" spans="6:6" x14ac:dyDescent="0.25">
      <c r="F22909" s="44"/>
    </row>
    <row r="22910" spans="6:6" x14ac:dyDescent="0.25">
      <c r="F22910" s="44"/>
    </row>
    <row r="22911" spans="6:6" x14ac:dyDescent="0.25">
      <c r="F22911" s="44"/>
    </row>
    <row r="22912" spans="6:6" x14ac:dyDescent="0.25">
      <c r="F22912" s="44"/>
    </row>
    <row r="22913" spans="6:6" x14ac:dyDescent="0.25">
      <c r="F22913" s="44"/>
    </row>
    <row r="22914" spans="6:6" x14ac:dyDescent="0.25">
      <c r="F22914" s="44"/>
    </row>
    <row r="22915" spans="6:6" x14ac:dyDescent="0.25">
      <c r="F22915" s="44"/>
    </row>
    <row r="22916" spans="6:6" x14ac:dyDescent="0.25">
      <c r="F22916" s="44"/>
    </row>
    <row r="22917" spans="6:6" x14ac:dyDescent="0.25">
      <c r="F22917" s="44"/>
    </row>
    <row r="22918" spans="6:6" x14ac:dyDescent="0.25">
      <c r="F22918" s="44"/>
    </row>
    <row r="22919" spans="6:6" x14ac:dyDescent="0.25">
      <c r="F22919" s="44"/>
    </row>
    <row r="22920" spans="6:6" x14ac:dyDescent="0.25">
      <c r="F22920" s="44"/>
    </row>
    <row r="22921" spans="6:6" x14ac:dyDescent="0.25">
      <c r="F22921" s="44"/>
    </row>
    <row r="22922" spans="6:6" x14ac:dyDescent="0.25">
      <c r="F22922" s="44"/>
    </row>
    <row r="22923" spans="6:6" x14ac:dyDescent="0.25">
      <c r="F22923" s="44"/>
    </row>
    <row r="22924" spans="6:6" x14ac:dyDescent="0.25">
      <c r="F22924" s="44"/>
    </row>
    <row r="22925" spans="6:6" x14ac:dyDescent="0.25">
      <c r="F22925" s="44"/>
    </row>
    <row r="22926" spans="6:6" x14ac:dyDescent="0.25">
      <c r="F22926" s="44"/>
    </row>
    <row r="22927" spans="6:6" x14ac:dyDescent="0.25">
      <c r="F22927" s="44"/>
    </row>
    <row r="22928" spans="6:6" x14ac:dyDescent="0.25">
      <c r="F22928" s="44"/>
    </row>
    <row r="22929" spans="6:6" x14ac:dyDescent="0.25">
      <c r="F22929" s="44"/>
    </row>
    <row r="22930" spans="6:6" x14ac:dyDescent="0.25">
      <c r="F22930" s="44"/>
    </row>
    <row r="22931" spans="6:6" x14ac:dyDescent="0.25">
      <c r="F22931" s="44"/>
    </row>
    <row r="22932" spans="6:6" x14ac:dyDescent="0.25">
      <c r="F22932" s="44"/>
    </row>
    <row r="22933" spans="6:6" x14ac:dyDescent="0.25">
      <c r="F22933" s="44"/>
    </row>
    <row r="22934" spans="6:6" x14ac:dyDescent="0.25">
      <c r="F22934" s="44"/>
    </row>
    <row r="22935" spans="6:6" x14ac:dyDescent="0.25">
      <c r="F22935" s="44"/>
    </row>
    <row r="22936" spans="6:6" x14ac:dyDescent="0.25">
      <c r="F22936" s="44"/>
    </row>
    <row r="22937" spans="6:6" x14ac:dyDescent="0.25">
      <c r="F22937" s="44"/>
    </row>
    <row r="22938" spans="6:6" x14ac:dyDescent="0.25">
      <c r="F22938" s="44"/>
    </row>
    <row r="22939" spans="6:6" x14ac:dyDescent="0.25">
      <c r="F22939" s="44"/>
    </row>
    <row r="22940" spans="6:6" x14ac:dyDescent="0.25">
      <c r="F22940" s="44"/>
    </row>
    <row r="22941" spans="6:6" x14ac:dyDescent="0.25">
      <c r="F22941" s="44"/>
    </row>
    <row r="22942" spans="6:6" x14ac:dyDescent="0.25">
      <c r="F22942" s="44"/>
    </row>
    <row r="22943" spans="6:6" x14ac:dyDescent="0.25">
      <c r="F22943" s="44"/>
    </row>
    <row r="22944" spans="6:6" x14ac:dyDescent="0.25">
      <c r="F22944" s="44"/>
    </row>
    <row r="22945" spans="6:6" x14ac:dyDescent="0.25">
      <c r="F22945" s="44"/>
    </row>
    <row r="22946" spans="6:6" x14ac:dyDescent="0.25">
      <c r="F22946" s="44"/>
    </row>
    <row r="22947" spans="6:6" x14ac:dyDescent="0.25">
      <c r="F22947" s="44"/>
    </row>
    <row r="22948" spans="6:6" x14ac:dyDescent="0.25">
      <c r="F22948" s="44"/>
    </row>
    <row r="22949" spans="6:6" x14ac:dyDescent="0.25">
      <c r="F22949" s="44"/>
    </row>
    <row r="22950" spans="6:6" x14ac:dyDescent="0.25">
      <c r="F22950" s="44"/>
    </row>
    <row r="22951" spans="6:6" x14ac:dyDescent="0.25">
      <c r="F22951" s="44"/>
    </row>
    <row r="22952" spans="6:6" x14ac:dyDescent="0.25">
      <c r="F22952" s="44"/>
    </row>
    <row r="22953" spans="6:6" x14ac:dyDescent="0.25">
      <c r="F22953" s="44"/>
    </row>
    <row r="22954" spans="6:6" x14ac:dyDescent="0.25">
      <c r="F22954" s="44"/>
    </row>
    <row r="22955" spans="6:6" x14ac:dyDescent="0.25">
      <c r="F22955" s="44"/>
    </row>
    <row r="22956" spans="6:6" x14ac:dyDescent="0.25">
      <c r="F22956" s="44"/>
    </row>
    <row r="22957" spans="6:6" x14ac:dyDescent="0.25">
      <c r="F22957" s="44"/>
    </row>
    <row r="22958" spans="6:6" x14ac:dyDescent="0.25">
      <c r="F22958" s="44"/>
    </row>
    <row r="22959" spans="6:6" x14ac:dyDescent="0.25">
      <c r="F22959" s="44"/>
    </row>
    <row r="22960" spans="6:6" x14ac:dyDescent="0.25">
      <c r="F22960" s="44"/>
    </row>
    <row r="22961" spans="6:6" x14ac:dyDescent="0.25">
      <c r="F22961" s="44"/>
    </row>
    <row r="22962" spans="6:6" x14ac:dyDescent="0.25">
      <c r="F22962" s="44"/>
    </row>
    <row r="22963" spans="6:6" x14ac:dyDescent="0.25">
      <c r="F22963" s="44"/>
    </row>
    <row r="22964" spans="6:6" x14ac:dyDescent="0.25">
      <c r="F22964" s="44"/>
    </row>
    <row r="22965" spans="6:6" x14ac:dyDescent="0.25">
      <c r="F22965" s="44"/>
    </row>
    <row r="22966" spans="6:6" x14ac:dyDescent="0.25">
      <c r="F22966" s="44"/>
    </row>
    <row r="22967" spans="6:6" x14ac:dyDescent="0.25">
      <c r="F22967" s="44"/>
    </row>
    <row r="22968" spans="6:6" x14ac:dyDescent="0.25">
      <c r="F22968" s="44"/>
    </row>
    <row r="22969" spans="6:6" x14ac:dyDescent="0.25">
      <c r="F22969" s="44"/>
    </row>
    <row r="22970" spans="6:6" x14ac:dyDescent="0.25">
      <c r="F22970" s="44"/>
    </row>
    <row r="22971" spans="6:6" x14ac:dyDescent="0.25">
      <c r="F22971" s="44"/>
    </row>
    <row r="22972" spans="6:6" x14ac:dyDescent="0.25">
      <c r="F22972" s="44"/>
    </row>
    <row r="22973" spans="6:6" x14ac:dyDescent="0.25">
      <c r="F22973" s="44"/>
    </row>
    <row r="22974" spans="6:6" x14ac:dyDescent="0.25">
      <c r="F22974" s="44"/>
    </row>
    <row r="22975" spans="6:6" x14ac:dyDescent="0.25">
      <c r="F22975" s="44"/>
    </row>
    <row r="22976" spans="6:6" x14ac:dyDescent="0.25">
      <c r="F22976" s="44"/>
    </row>
    <row r="22977" spans="6:6" x14ac:dyDescent="0.25">
      <c r="F22977" s="44"/>
    </row>
    <row r="22978" spans="6:6" x14ac:dyDescent="0.25">
      <c r="F22978" s="44"/>
    </row>
    <row r="22979" spans="6:6" x14ac:dyDescent="0.25">
      <c r="F22979" s="44"/>
    </row>
    <row r="22980" spans="6:6" x14ac:dyDescent="0.25">
      <c r="F22980" s="44"/>
    </row>
    <row r="22981" spans="6:6" x14ac:dyDescent="0.25">
      <c r="F22981" s="44"/>
    </row>
    <row r="22982" spans="6:6" x14ac:dyDescent="0.25">
      <c r="F22982" s="44"/>
    </row>
    <row r="22983" spans="6:6" x14ac:dyDescent="0.25">
      <c r="F22983" s="44"/>
    </row>
    <row r="22984" spans="6:6" x14ac:dyDescent="0.25">
      <c r="F22984" s="44"/>
    </row>
    <row r="22985" spans="6:6" x14ac:dyDescent="0.25">
      <c r="F22985" s="44"/>
    </row>
    <row r="22986" spans="6:6" x14ac:dyDescent="0.25">
      <c r="F22986" s="44"/>
    </row>
    <row r="22987" spans="6:6" x14ac:dyDescent="0.25">
      <c r="F22987" s="44"/>
    </row>
    <row r="22988" spans="6:6" x14ac:dyDescent="0.25">
      <c r="F22988" s="44"/>
    </row>
    <row r="22989" spans="6:6" x14ac:dyDescent="0.25">
      <c r="F22989" s="44"/>
    </row>
    <row r="22990" spans="6:6" x14ac:dyDescent="0.25">
      <c r="F22990" s="44"/>
    </row>
    <row r="22991" spans="6:6" x14ac:dyDescent="0.25">
      <c r="F22991" s="44"/>
    </row>
    <row r="22992" spans="6:6" x14ac:dyDescent="0.25">
      <c r="F22992" s="44"/>
    </row>
    <row r="22993" spans="6:6" x14ac:dyDescent="0.25">
      <c r="F22993" s="44"/>
    </row>
    <row r="22994" spans="6:6" x14ac:dyDescent="0.25">
      <c r="F22994" s="44"/>
    </row>
    <row r="22995" spans="6:6" x14ac:dyDescent="0.25">
      <c r="F22995" s="44"/>
    </row>
    <row r="22996" spans="6:6" x14ac:dyDescent="0.25">
      <c r="F22996" s="44"/>
    </row>
    <row r="22997" spans="6:6" x14ac:dyDescent="0.25">
      <c r="F22997" s="44"/>
    </row>
    <row r="22998" spans="6:6" x14ac:dyDescent="0.25">
      <c r="F22998" s="44"/>
    </row>
    <row r="22999" spans="6:6" x14ac:dyDescent="0.25">
      <c r="F22999" s="44"/>
    </row>
    <row r="23000" spans="6:6" x14ac:dyDescent="0.25">
      <c r="F23000" s="44"/>
    </row>
    <row r="23001" spans="6:6" x14ac:dyDescent="0.25">
      <c r="F23001" s="44"/>
    </row>
    <row r="23002" spans="6:6" x14ac:dyDescent="0.25">
      <c r="F23002" s="44"/>
    </row>
    <row r="23003" spans="6:6" x14ac:dyDescent="0.25">
      <c r="F23003" s="44"/>
    </row>
    <row r="23004" spans="6:6" x14ac:dyDescent="0.25">
      <c r="F23004" s="44"/>
    </row>
    <row r="23005" spans="6:6" x14ac:dyDescent="0.25">
      <c r="F23005" s="44"/>
    </row>
    <row r="23006" spans="6:6" x14ac:dyDescent="0.25">
      <c r="F23006" s="44"/>
    </row>
    <row r="23007" spans="6:6" x14ac:dyDescent="0.25">
      <c r="F23007" s="44"/>
    </row>
    <row r="23008" spans="6:6" x14ac:dyDescent="0.25">
      <c r="F23008" s="44"/>
    </row>
    <row r="23009" spans="6:6" x14ac:dyDescent="0.25">
      <c r="F23009" s="44"/>
    </row>
    <row r="23010" spans="6:6" x14ac:dyDescent="0.25">
      <c r="F23010" s="44"/>
    </row>
    <row r="23011" spans="6:6" x14ac:dyDescent="0.25">
      <c r="F23011" s="44"/>
    </row>
    <row r="23012" spans="6:6" x14ac:dyDescent="0.25">
      <c r="F23012" s="44"/>
    </row>
    <row r="23013" spans="6:6" x14ac:dyDescent="0.25">
      <c r="F23013" s="44"/>
    </row>
    <row r="23014" spans="6:6" x14ac:dyDescent="0.25">
      <c r="F23014" s="44"/>
    </row>
    <row r="23015" spans="6:6" x14ac:dyDescent="0.25">
      <c r="F23015" s="44"/>
    </row>
    <row r="23016" spans="6:6" x14ac:dyDescent="0.25">
      <c r="F23016" s="44"/>
    </row>
    <row r="23017" spans="6:6" x14ac:dyDescent="0.25">
      <c r="F23017" s="44"/>
    </row>
    <row r="23018" spans="6:6" x14ac:dyDescent="0.25">
      <c r="F23018" s="44"/>
    </row>
    <row r="23019" spans="6:6" x14ac:dyDescent="0.25">
      <c r="F23019" s="44"/>
    </row>
    <row r="23020" spans="6:6" x14ac:dyDescent="0.25">
      <c r="F23020" s="44"/>
    </row>
    <row r="23021" spans="6:6" x14ac:dyDescent="0.25">
      <c r="F23021" s="44"/>
    </row>
    <row r="23022" spans="6:6" x14ac:dyDescent="0.25">
      <c r="F23022" s="44"/>
    </row>
    <row r="23023" spans="6:6" x14ac:dyDescent="0.25">
      <c r="F23023" s="44"/>
    </row>
    <row r="23024" spans="6:6" x14ac:dyDescent="0.25">
      <c r="F23024" s="44"/>
    </row>
    <row r="23025" spans="6:6" x14ac:dyDescent="0.25">
      <c r="F23025" s="44"/>
    </row>
    <row r="23026" spans="6:6" x14ac:dyDescent="0.25">
      <c r="F23026" s="44"/>
    </row>
    <row r="23027" spans="6:6" x14ac:dyDescent="0.25">
      <c r="F23027" s="44"/>
    </row>
    <row r="23028" spans="6:6" x14ac:dyDescent="0.25">
      <c r="F23028" s="44"/>
    </row>
    <row r="23029" spans="6:6" x14ac:dyDescent="0.25">
      <c r="F23029" s="44"/>
    </row>
    <row r="23030" spans="6:6" x14ac:dyDescent="0.25">
      <c r="F23030" s="44"/>
    </row>
    <row r="23031" spans="6:6" x14ac:dyDescent="0.25">
      <c r="F23031" s="44"/>
    </row>
    <row r="23032" spans="6:6" x14ac:dyDescent="0.25">
      <c r="F23032" s="44"/>
    </row>
    <row r="23033" spans="6:6" x14ac:dyDescent="0.25">
      <c r="F23033" s="44"/>
    </row>
    <row r="23034" spans="6:6" x14ac:dyDescent="0.25">
      <c r="F23034" s="44"/>
    </row>
    <row r="23035" spans="6:6" x14ac:dyDescent="0.25">
      <c r="F23035" s="44"/>
    </row>
    <row r="23036" spans="6:6" x14ac:dyDescent="0.25">
      <c r="F23036" s="44"/>
    </row>
    <row r="23037" spans="6:6" x14ac:dyDescent="0.25">
      <c r="F23037" s="44"/>
    </row>
    <row r="23038" spans="6:6" x14ac:dyDescent="0.25">
      <c r="F23038" s="44"/>
    </row>
    <row r="23039" spans="6:6" x14ac:dyDescent="0.25">
      <c r="F23039" s="44"/>
    </row>
    <row r="23040" spans="6:6" x14ac:dyDescent="0.25">
      <c r="F23040" s="44"/>
    </row>
    <row r="23041" spans="6:6" x14ac:dyDescent="0.25">
      <c r="F23041" s="44"/>
    </row>
    <row r="23042" spans="6:6" x14ac:dyDescent="0.25">
      <c r="F23042" s="44"/>
    </row>
    <row r="23043" spans="6:6" x14ac:dyDescent="0.25">
      <c r="F23043" s="44"/>
    </row>
    <row r="23044" spans="6:6" x14ac:dyDescent="0.25">
      <c r="F23044" s="44"/>
    </row>
    <row r="23045" spans="6:6" x14ac:dyDescent="0.25">
      <c r="F23045" s="44"/>
    </row>
    <row r="23046" spans="6:6" x14ac:dyDescent="0.25">
      <c r="F23046" s="44"/>
    </row>
    <row r="23047" spans="6:6" x14ac:dyDescent="0.25">
      <c r="F23047" s="44"/>
    </row>
    <row r="23048" spans="6:6" x14ac:dyDescent="0.25">
      <c r="F23048" s="44"/>
    </row>
    <row r="23049" spans="6:6" x14ac:dyDescent="0.25">
      <c r="F23049" s="44"/>
    </row>
    <row r="23050" spans="6:6" x14ac:dyDescent="0.25">
      <c r="F23050" s="44"/>
    </row>
    <row r="23051" spans="6:6" x14ac:dyDescent="0.25">
      <c r="F23051" s="44"/>
    </row>
    <row r="23052" spans="6:6" x14ac:dyDescent="0.25">
      <c r="F23052" s="44"/>
    </row>
    <row r="23053" spans="6:6" x14ac:dyDescent="0.25">
      <c r="F23053" s="44"/>
    </row>
    <row r="23054" spans="6:6" x14ac:dyDescent="0.25">
      <c r="F23054" s="44"/>
    </row>
    <row r="23055" spans="6:6" x14ac:dyDescent="0.25">
      <c r="F23055" s="44"/>
    </row>
    <row r="23056" spans="6:6" x14ac:dyDescent="0.25">
      <c r="F23056" s="44"/>
    </row>
    <row r="23057" spans="6:6" x14ac:dyDescent="0.25">
      <c r="F23057" s="44"/>
    </row>
    <row r="23058" spans="6:6" x14ac:dyDescent="0.25">
      <c r="F23058" s="44"/>
    </row>
    <row r="23059" spans="6:6" x14ac:dyDescent="0.25">
      <c r="F23059" s="44"/>
    </row>
    <row r="23060" spans="6:6" x14ac:dyDescent="0.25">
      <c r="F23060" s="44"/>
    </row>
    <row r="23061" spans="6:6" x14ac:dyDescent="0.25">
      <c r="F23061" s="44"/>
    </row>
    <row r="23062" spans="6:6" x14ac:dyDescent="0.25">
      <c r="F23062" s="44"/>
    </row>
    <row r="23063" spans="6:6" x14ac:dyDescent="0.25">
      <c r="F23063" s="44"/>
    </row>
    <row r="23064" spans="6:6" x14ac:dyDescent="0.25">
      <c r="F23064" s="44"/>
    </row>
    <row r="23065" spans="6:6" x14ac:dyDescent="0.25">
      <c r="F23065" s="44"/>
    </row>
    <row r="23066" spans="6:6" x14ac:dyDescent="0.25">
      <c r="F23066" s="44"/>
    </row>
    <row r="23067" spans="6:6" x14ac:dyDescent="0.25">
      <c r="F23067" s="44"/>
    </row>
    <row r="23068" spans="6:6" x14ac:dyDescent="0.25">
      <c r="F23068" s="44"/>
    </row>
    <row r="23069" spans="6:6" x14ac:dyDescent="0.25">
      <c r="F23069" s="44"/>
    </row>
    <row r="23070" spans="6:6" x14ac:dyDescent="0.25">
      <c r="F23070" s="44"/>
    </row>
    <row r="23071" spans="6:6" x14ac:dyDescent="0.25">
      <c r="F23071" s="44"/>
    </row>
    <row r="23072" spans="6:6" x14ac:dyDescent="0.25">
      <c r="F23072" s="44"/>
    </row>
    <row r="23073" spans="6:6" x14ac:dyDescent="0.25">
      <c r="F23073" s="44"/>
    </row>
    <row r="23074" spans="6:6" x14ac:dyDescent="0.25">
      <c r="F23074" s="44"/>
    </row>
    <row r="23075" spans="6:6" x14ac:dyDescent="0.25">
      <c r="F23075" s="44"/>
    </row>
    <row r="23076" spans="6:6" x14ac:dyDescent="0.25">
      <c r="F23076" s="44"/>
    </row>
    <row r="23077" spans="6:6" x14ac:dyDescent="0.25">
      <c r="F23077" s="44"/>
    </row>
    <row r="23078" spans="6:6" x14ac:dyDescent="0.25">
      <c r="F23078" s="44"/>
    </row>
    <row r="23079" spans="6:6" x14ac:dyDescent="0.25">
      <c r="F23079" s="44"/>
    </row>
    <row r="23080" spans="6:6" x14ac:dyDescent="0.25">
      <c r="F23080" s="44"/>
    </row>
    <row r="23081" spans="6:6" x14ac:dyDescent="0.25">
      <c r="F23081" s="44"/>
    </row>
    <row r="23082" spans="6:6" x14ac:dyDescent="0.25">
      <c r="F23082" s="44"/>
    </row>
    <row r="23083" spans="6:6" x14ac:dyDescent="0.25">
      <c r="F23083" s="44"/>
    </row>
    <row r="23084" spans="6:6" x14ac:dyDescent="0.25">
      <c r="F23084" s="44"/>
    </row>
    <row r="23085" spans="6:6" x14ac:dyDescent="0.25">
      <c r="F23085" s="44"/>
    </row>
    <row r="23086" spans="6:6" x14ac:dyDescent="0.25">
      <c r="F23086" s="44"/>
    </row>
    <row r="23087" spans="6:6" x14ac:dyDescent="0.25">
      <c r="F23087" s="44"/>
    </row>
    <row r="23088" spans="6:6" x14ac:dyDescent="0.25">
      <c r="F23088" s="44"/>
    </row>
    <row r="23089" spans="6:6" x14ac:dyDescent="0.25">
      <c r="F23089" s="44"/>
    </row>
    <row r="23090" spans="6:6" x14ac:dyDescent="0.25">
      <c r="F23090" s="44"/>
    </row>
    <row r="23091" spans="6:6" x14ac:dyDescent="0.25">
      <c r="F23091" s="44"/>
    </row>
    <row r="23092" spans="6:6" x14ac:dyDescent="0.25">
      <c r="F23092" s="44"/>
    </row>
    <row r="23093" spans="6:6" x14ac:dyDescent="0.25">
      <c r="F23093" s="44"/>
    </row>
    <row r="23094" spans="6:6" x14ac:dyDescent="0.25">
      <c r="F23094" s="44"/>
    </row>
    <row r="23095" spans="6:6" x14ac:dyDescent="0.25">
      <c r="F23095" s="44"/>
    </row>
    <row r="23096" spans="6:6" x14ac:dyDescent="0.25">
      <c r="F23096" s="44"/>
    </row>
    <row r="23097" spans="6:6" x14ac:dyDescent="0.25">
      <c r="F23097" s="44"/>
    </row>
    <row r="23098" spans="6:6" x14ac:dyDescent="0.25">
      <c r="F23098" s="44"/>
    </row>
    <row r="23099" spans="6:6" x14ac:dyDescent="0.25">
      <c r="F23099" s="44"/>
    </row>
    <row r="23100" spans="6:6" x14ac:dyDescent="0.25">
      <c r="F23100" s="44"/>
    </row>
    <row r="23101" spans="6:6" x14ac:dyDescent="0.25">
      <c r="F23101" s="44"/>
    </row>
    <row r="23102" spans="6:6" x14ac:dyDescent="0.25">
      <c r="F23102" s="44"/>
    </row>
    <row r="23103" spans="6:6" x14ac:dyDescent="0.25">
      <c r="F23103" s="44"/>
    </row>
    <row r="23104" spans="6:6" x14ac:dyDescent="0.25">
      <c r="F23104" s="44"/>
    </row>
    <row r="23105" spans="6:6" x14ac:dyDescent="0.25">
      <c r="F23105" s="44"/>
    </row>
    <row r="23106" spans="6:6" x14ac:dyDescent="0.25">
      <c r="F23106" s="44"/>
    </row>
    <row r="23107" spans="6:6" x14ac:dyDescent="0.25">
      <c r="F23107" s="44"/>
    </row>
    <row r="23108" spans="6:6" x14ac:dyDescent="0.25">
      <c r="F23108" s="44"/>
    </row>
    <row r="23109" spans="6:6" x14ac:dyDescent="0.25">
      <c r="F23109" s="44"/>
    </row>
    <row r="23110" spans="6:6" x14ac:dyDescent="0.25">
      <c r="F23110" s="44"/>
    </row>
    <row r="23111" spans="6:6" x14ac:dyDescent="0.25">
      <c r="F23111" s="44"/>
    </row>
    <row r="23112" spans="6:6" x14ac:dyDescent="0.25">
      <c r="F23112" s="44"/>
    </row>
    <row r="23113" spans="6:6" x14ac:dyDescent="0.25">
      <c r="F23113" s="44"/>
    </row>
    <row r="23114" spans="6:6" x14ac:dyDescent="0.25">
      <c r="F23114" s="44"/>
    </row>
    <row r="23115" spans="6:6" x14ac:dyDescent="0.25">
      <c r="F23115" s="44"/>
    </row>
    <row r="23116" spans="6:6" x14ac:dyDescent="0.25">
      <c r="F23116" s="44"/>
    </row>
    <row r="23117" spans="6:6" x14ac:dyDescent="0.25">
      <c r="F23117" s="44"/>
    </row>
    <row r="23118" spans="6:6" x14ac:dyDescent="0.25">
      <c r="F23118" s="44"/>
    </row>
    <row r="23119" spans="6:6" x14ac:dyDescent="0.25">
      <c r="F23119" s="44"/>
    </row>
    <row r="23120" spans="6:6" x14ac:dyDescent="0.25">
      <c r="F23120" s="44"/>
    </row>
    <row r="23121" spans="6:6" x14ac:dyDescent="0.25">
      <c r="F23121" s="44"/>
    </row>
    <row r="23122" spans="6:6" x14ac:dyDescent="0.25">
      <c r="F23122" s="44"/>
    </row>
    <row r="23123" spans="6:6" x14ac:dyDescent="0.25">
      <c r="F23123" s="44"/>
    </row>
    <row r="23124" spans="6:6" x14ac:dyDescent="0.25">
      <c r="F23124" s="44"/>
    </row>
    <row r="23125" spans="6:6" x14ac:dyDescent="0.25">
      <c r="F23125" s="44"/>
    </row>
    <row r="23126" spans="6:6" x14ac:dyDescent="0.25">
      <c r="F23126" s="44"/>
    </row>
    <row r="23127" spans="6:6" x14ac:dyDescent="0.25">
      <c r="F23127" s="44"/>
    </row>
    <row r="23128" spans="6:6" x14ac:dyDescent="0.25">
      <c r="F23128" s="44"/>
    </row>
    <row r="23129" spans="6:6" x14ac:dyDescent="0.25">
      <c r="F23129" s="44"/>
    </row>
    <row r="23130" spans="6:6" x14ac:dyDescent="0.25">
      <c r="F23130" s="44"/>
    </row>
    <row r="23131" spans="6:6" x14ac:dyDescent="0.25">
      <c r="F23131" s="44"/>
    </row>
    <row r="23132" spans="6:6" x14ac:dyDescent="0.25">
      <c r="F23132" s="44"/>
    </row>
    <row r="23133" spans="6:6" x14ac:dyDescent="0.25">
      <c r="F23133" s="44"/>
    </row>
    <row r="23134" spans="6:6" x14ac:dyDescent="0.25">
      <c r="F23134" s="44"/>
    </row>
    <row r="23135" spans="6:6" x14ac:dyDescent="0.25">
      <c r="F23135" s="44"/>
    </row>
    <row r="23136" spans="6:6" x14ac:dyDescent="0.25">
      <c r="F23136" s="44"/>
    </row>
    <row r="23137" spans="6:6" x14ac:dyDescent="0.25">
      <c r="F23137" s="44"/>
    </row>
    <row r="23138" spans="6:6" x14ac:dyDescent="0.25">
      <c r="F23138" s="44"/>
    </row>
    <row r="23139" spans="6:6" x14ac:dyDescent="0.25">
      <c r="F23139" s="44"/>
    </row>
    <row r="23140" spans="6:6" x14ac:dyDescent="0.25">
      <c r="F23140" s="44"/>
    </row>
    <row r="23141" spans="6:6" x14ac:dyDescent="0.25">
      <c r="F23141" s="44"/>
    </row>
    <row r="23142" spans="6:6" x14ac:dyDescent="0.25">
      <c r="F23142" s="44"/>
    </row>
    <row r="23143" spans="6:6" x14ac:dyDescent="0.25">
      <c r="F23143" s="44"/>
    </row>
    <row r="23144" spans="6:6" x14ac:dyDescent="0.25">
      <c r="F23144" s="44"/>
    </row>
    <row r="23145" spans="6:6" x14ac:dyDescent="0.25">
      <c r="F23145" s="44"/>
    </row>
    <row r="23146" spans="6:6" x14ac:dyDescent="0.25">
      <c r="F23146" s="44"/>
    </row>
    <row r="23147" spans="6:6" x14ac:dyDescent="0.25">
      <c r="F23147" s="44"/>
    </row>
    <row r="23148" spans="6:6" x14ac:dyDescent="0.25">
      <c r="F23148" s="44"/>
    </row>
    <row r="23149" spans="6:6" x14ac:dyDescent="0.25">
      <c r="F23149" s="44"/>
    </row>
    <row r="23150" spans="6:6" x14ac:dyDescent="0.25">
      <c r="F23150" s="44"/>
    </row>
    <row r="23151" spans="6:6" x14ac:dyDescent="0.25">
      <c r="F23151" s="44"/>
    </row>
    <row r="23152" spans="6:6" x14ac:dyDescent="0.25">
      <c r="F23152" s="44"/>
    </row>
    <row r="23153" spans="6:6" x14ac:dyDescent="0.25">
      <c r="F23153" s="44"/>
    </row>
    <row r="23154" spans="6:6" x14ac:dyDescent="0.25">
      <c r="F23154" s="44"/>
    </row>
    <row r="23155" spans="6:6" x14ac:dyDescent="0.25">
      <c r="F23155" s="44"/>
    </row>
    <row r="23156" spans="6:6" x14ac:dyDescent="0.25">
      <c r="F23156" s="44"/>
    </row>
    <row r="23157" spans="6:6" x14ac:dyDescent="0.25">
      <c r="F23157" s="44"/>
    </row>
    <row r="23158" spans="6:6" x14ac:dyDescent="0.25">
      <c r="F23158" s="44"/>
    </row>
    <row r="23159" spans="6:6" x14ac:dyDescent="0.25">
      <c r="F23159" s="44"/>
    </row>
    <row r="23160" spans="6:6" x14ac:dyDescent="0.25">
      <c r="F23160" s="44"/>
    </row>
    <row r="23161" spans="6:6" x14ac:dyDescent="0.25">
      <c r="F23161" s="44"/>
    </row>
    <row r="23162" spans="6:6" x14ac:dyDescent="0.25">
      <c r="F23162" s="44"/>
    </row>
    <row r="23163" spans="6:6" x14ac:dyDescent="0.25">
      <c r="F23163" s="44"/>
    </row>
    <row r="23164" spans="6:6" x14ac:dyDescent="0.25">
      <c r="F23164" s="44"/>
    </row>
    <row r="23165" spans="6:6" x14ac:dyDescent="0.25">
      <c r="F23165" s="44"/>
    </row>
    <row r="23166" spans="6:6" x14ac:dyDescent="0.25">
      <c r="F23166" s="44"/>
    </row>
    <row r="23167" spans="6:6" x14ac:dyDescent="0.25">
      <c r="F23167" s="44"/>
    </row>
    <row r="23168" spans="6:6" x14ac:dyDescent="0.25">
      <c r="F23168" s="44"/>
    </row>
    <row r="23169" spans="6:6" x14ac:dyDescent="0.25">
      <c r="F23169" s="44"/>
    </row>
    <row r="23170" spans="6:6" x14ac:dyDescent="0.25">
      <c r="F23170" s="44"/>
    </row>
    <row r="23171" spans="6:6" x14ac:dyDescent="0.25">
      <c r="F23171" s="44"/>
    </row>
    <row r="23172" spans="6:6" x14ac:dyDescent="0.25">
      <c r="F23172" s="44"/>
    </row>
    <row r="23173" spans="6:6" x14ac:dyDescent="0.25">
      <c r="F23173" s="44"/>
    </row>
    <row r="23174" spans="6:6" x14ac:dyDescent="0.25">
      <c r="F23174" s="44"/>
    </row>
    <row r="23175" spans="6:6" x14ac:dyDescent="0.25">
      <c r="F23175" s="44"/>
    </row>
    <row r="23176" spans="6:6" x14ac:dyDescent="0.25">
      <c r="F23176" s="44"/>
    </row>
    <row r="23177" spans="6:6" x14ac:dyDescent="0.25">
      <c r="F23177" s="44"/>
    </row>
    <row r="23178" spans="6:6" x14ac:dyDescent="0.25">
      <c r="F23178" s="44"/>
    </row>
    <row r="23179" spans="6:6" x14ac:dyDescent="0.25">
      <c r="F23179" s="44"/>
    </row>
    <row r="23180" spans="6:6" x14ac:dyDescent="0.25">
      <c r="F23180" s="44"/>
    </row>
    <row r="23181" spans="6:6" x14ac:dyDescent="0.25">
      <c r="F23181" s="44"/>
    </row>
    <row r="23182" spans="6:6" x14ac:dyDescent="0.25">
      <c r="F23182" s="44"/>
    </row>
    <row r="23183" spans="6:6" x14ac:dyDescent="0.25">
      <c r="F23183" s="44"/>
    </row>
    <row r="23184" spans="6:6" x14ac:dyDescent="0.25">
      <c r="F23184" s="44"/>
    </row>
    <row r="23185" spans="6:6" x14ac:dyDescent="0.25">
      <c r="F23185" s="44"/>
    </row>
    <row r="23186" spans="6:6" x14ac:dyDescent="0.25">
      <c r="F23186" s="44"/>
    </row>
    <row r="23187" spans="6:6" x14ac:dyDescent="0.25">
      <c r="F23187" s="44"/>
    </row>
    <row r="23188" spans="6:6" x14ac:dyDescent="0.25">
      <c r="F23188" s="44"/>
    </row>
    <row r="23189" spans="6:6" x14ac:dyDescent="0.25">
      <c r="F23189" s="44"/>
    </row>
    <row r="23190" spans="6:6" x14ac:dyDescent="0.25">
      <c r="F23190" s="44"/>
    </row>
    <row r="23191" spans="6:6" x14ac:dyDescent="0.25">
      <c r="F23191" s="44"/>
    </row>
    <row r="23192" spans="6:6" x14ac:dyDescent="0.25">
      <c r="F23192" s="44"/>
    </row>
    <row r="23193" spans="6:6" x14ac:dyDescent="0.25">
      <c r="F23193" s="44"/>
    </row>
    <row r="23194" spans="6:6" x14ac:dyDescent="0.25">
      <c r="F23194" s="44"/>
    </row>
    <row r="23195" spans="6:6" x14ac:dyDescent="0.25">
      <c r="F23195" s="44"/>
    </row>
    <row r="23196" spans="6:6" x14ac:dyDescent="0.25">
      <c r="F23196" s="44"/>
    </row>
    <row r="23197" spans="6:6" x14ac:dyDescent="0.25">
      <c r="F23197" s="44"/>
    </row>
    <row r="23198" spans="6:6" x14ac:dyDescent="0.25">
      <c r="F23198" s="44"/>
    </row>
    <row r="23199" spans="6:6" x14ac:dyDescent="0.25">
      <c r="F23199" s="44"/>
    </row>
    <row r="23200" spans="6:6" x14ac:dyDescent="0.25">
      <c r="F23200" s="44"/>
    </row>
    <row r="23201" spans="6:6" x14ac:dyDescent="0.25">
      <c r="F23201" s="44"/>
    </row>
    <row r="23202" spans="6:6" x14ac:dyDescent="0.25">
      <c r="F23202" s="44"/>
    </row>
    <row r="23203" spans="6:6" x14ac:dyDescent="0.25">
      <c r="F23203" s="44"/>
    </row>
    <row r="23204" spans="6:6" x14ac:dyDescent="0.25">
      <c r="F23204" s="44"/>
    </row>
    <row r="23205" spans="6:6" x14ac:dyDescent="0.25">
      <c r="F23205" s="44"/>
    </row>
    <row r="23206" spans="6:6" x14ac:dyDescent="0.25">
      <c r="F23206" s="44"/>
    </row>
    <row r="23207" spans="6:6" x14ac:dyDescent="0.25">
      <c r="F23207" s="44"/>
    </row>
    <row r="23208" spans="6:6" x14ac:dyDescent="0.25">
      <c r="F23208" s="44"/>
    </row>
    <row r="23209" spans="6:6" x14ac:dyDescent="0.25">
      <c r="F23209" s="44"/>
    </row>
    <row r="23210" spans="6:6" x14ac:dyDescent="0.25">
      <c r="F23210" s="44"/>
    </row>
    <row r="23211" spans="6:6" x14ac:dyDescent="0.25">
      <c r="F23211" s="44"/>
    </row>
    <row r="23212" spans="6:6" x14ac:dyDescent="0.25">
      <c r="F23212" s="44"/>
    </row>
    <row r="23213" spans="6:6" x14ac:dyDescent="0.25">
      <c r="F23213" s="44"/>
    </row>
    <row r="23214" spans="6:6" x14ac:dyDescent="0.25">
      <c r="F23214" s="44"/>
    </row>
    <row r="23215" spans="6:6" x14ac:dyDescent="0.25">
      <c r="F23215" s="44"/>
    </row>
    <row r="23216" spans="6:6" x14ac:dyDescent="0.25">
      <c r="F23216" s="44"/>
    </row>
    <row r="23217" spans="6:6" x14ac:dyDescent="0.25">
      <c r="F23217" s="44"/>
    </row>
    <row r="23218" spans="6:6" x14ac:dyDescent="0.25">
      <c r="F23218" s="44"/>
    </row>
    <row r="23219" spans="6:6" x14ac:dyDescent="0.25">
      <c r="F23219" s="44"/>
    </row>
    <row r="23220" spans="6:6" x14ac:dyDescent="0.25">
      <c r="F23220" s="44"/>
    </row>
    <row r="23221" spans="6:6" x14ac:dyDescent="0.25">
      <c r="F23221" s="44"/>
    </row>
    <row r="23222" spans="6:6" x14ac:dyDescent="0.25">
      <c r="F23222" s="44"/>
    </row>
    <row r="23223" spans="6:6" x14ac:dyDescent="0.25">
      <c r="F23223" s="44"/>
    </row>
    <row r="23224" spans="6:6" x14ac:dyDescent="0.25">
      <c r="F23224" s="44"/>
    </row>
    <row r="23225" spans="6:6" x14ac:dyDescent="0.25">
      <c r="F23225" s="44"/>
    </row>
    <row r="23226" spans="6:6" x14ac:dyDescent="0.25">
      <c r="F23226" s="44"/>
    </row>
    <row r="23227" spans="6:6" x14ac:dyDescent="0.25">
      <c r="F23227" s="44"/>
    </row>
    <row r="23228" spans="6:6" x14ac:dyDescent="0.25">
      <c r="F23228" s="44"/>
    </row>
    <row r="23229" spans="6:6" x14ac:dyDescent="0.25">
      <c r="F23229" s="44"/>
    </row>
    <row r="23230" spans="6:6" x14ac:dyDescent="0.25">
      <c r="F23230" s="44"/>
    </row>
    <row r="23231" spans="6:6" x14ac:dyDescent="0.25">
      <c r="F23231" s="44"/>
    </row>
    <row r="23232" spans="6:6" x14ac:dyDescent="0.25">
      <c r="F23232" s="44"/>
    </row>
    <row r="23233" spans="6:6" x14ac:dyDescent="0.25">
      <c r="F23233" s="44"/>
    </row>
    <row r="23234" spans="6:6" x14ac:dyDescent="0.25">
      <c r="F23234" s="44"/>
    </row>
    <row r="23235" spans="6:6" x14ac:dyDescent="0.25">
      <c r="F23235" s="44"/>
    </row>
    <row r="23236" spans="6:6" x14ac:dyDescent="0.25">
      <c r="F23236" s="44"/>
    </row>
    <row r="23237" spans="6:6" x14ac:dyDescent="0.25">
      <c r="F23237" s="44"/>
    </row>
    <row r="23238" spans="6:6" x14ac:dyDescent="0.25">
      <c r="F23238" s="44"/>
    </row>
    <row r="23239" spans="6:6" x14ac:dyDescent="0.25">
      <c r="F23239" s="44"/>
    </row>
    <row r="23240" spans="6:6" x14ac:dyDescent="0.25">
      <c r="F23240" s="44"/>
    </row>
    <row r="23241" spans="6:6" x14ac:dyDescent="0.25">
      <c r="F23241" s="44"/>
    </row>
    <row r="23242" spans="6:6" x14ac:dyDescent="0.25">
      <c r="F23242" s="44"/>
    </row>
    <row r="23243" spans="6:6" x14ac:dyDescent="0.25">
      <c r="F23243" s="44"/>
    </row>
    <row r="23244" spans="6:6" x14ac:dyDescent="0.25">
      <c r="F23244" s="44"/>
    </row>
    <row r="23245" spans="6:6" x14ac:dyDescent="0.25">
      <c r="F23245" s="44"/>
    </row>
    <row r="23246" spans="6:6" x14ac:dyDescent="0.25">
      <c r="F23246" s="44"/>
    </row>
    <row r="23247" spans="6:6" x14ac:dyDescent="0.25">
      <c r="F23247" s="44"/>
    </row>
    <row r="23248" spans="6:6" x14ac:dyDescent="0.25">
      <c r="F23248" s="44"/>
    </row>
    <row r="23249" spans="6:6" x14ac:dyDescent="0.25">
      <c r="F23249" s="44"/>
    </row>
    <row r="23250" spans="6:6" x14ac:dyDescent="0.25">
      <c r="F23250" s="44"/>
    </row>
    <row r="23251" spans="6:6" x14ac:dyDescent="0.25">
      <c r="F23251" s="44"/>
    </row>
    <row r="23252" spans="6:6" x14ac:dyDescent="0.25">
      <c r="F23252" s="44"/>
    </row>
    <row r="23253" spans="6:6" x14ac:dyDescent="0.25">
      <c r="F23253" s="44"/>
    </row>
    <row r="23254" spans="6:6" x14ac:dyDescent="0.25">
      <c r="F23254" s="44"/>
    </row>
    <row r="23255" spans="6:6" x14ac:dyDescent="0.25">
      <c r="F23255" s="44"/>
    </row>
    <row r="23256" spans="6:6" x14ac:dyDescent="0.25">
      <c r="F23256" s="44"/>
    </row>
    <row r="23257" spans="6:6" x14ac:dyDescent="0.25">
      <c r="F23257" s="44"/>
    </row>
    <row r="23258" spans="6:6" x14ac:dyDescent="0.25">
      <c r="F23258" s="44"/>
    </row>
    <row r="23259" spans="6:6" x14ac:dyDescent="0.25">
      <c r="F23259" s="44"/>
    </row>
    <row r="23260" spans="6:6" x14ac:dyDescent="0.25">
      <c r="F23260" s="44"/>
    </row>
    <row r="23261" spans="6:6" x14ac:dyDescent="0.25">
      <c r="F23261" s="44"/>
    </row>
    <row r="23262" spans="6:6" x14ac:dyDescent="0.25">
      <c r="F23262" s="44"/>
    </row>
    <row r="23263" spans="6:6" x14ac:dyDescent="0.25">
      <c r="F23263" s="44"/>
    </row>
    <row r="23264" spans="6:6" x14ac:dyDescent="0.25">
      <c r="F23264" s="44"/>
    </row>
    <row r="23265" spans="6:6" x14ac:dyDescent="0.25">
      <c r="F23265" s="44"/>
    </row>
    <row r="23266" spans="6:6" x14ac:dyDescent="0.25">
      <c r="F23266" s="44"/>
    </row>
    <row r="23267" spans="6:6" x14ac:dyDescent="0.25">
      <c r="F23267" s="44"/>
    </row>
    <row r="23268" spans="6:6" x14ac:dyDescent="0.25">
      <c r="F23268" s="44"/>
    </row>
    <row r="23269" spans="6:6" x14ac:dyDescent="0.25">
      <c r="F23269" s="44"/>
    </row>
    <row r="23270" spans="6:6" x14ac:dyDescent="0.25">
      <c r="F23270" s="44"/>
    </row>
    <row r="23271" spans="6:6" x14ac:dyDescent="0.25">
      <c r="F23271" s="44"/>
    </row>
    <row r="23272" spans="6:6" x14ac:dyDescent="0.25">
      <c r="F23272" s="44"/>
    </row>
    <row r="23273" spans="6:6" x14ac:dyDescent="0.25">
      <c r="F23273" s="44"/>
    </row>
    <row r="23274" spans="6:6" x14ac:dyDescent="0.25">
      <c r="F23274" s="44"/>
    </row>
    <row r="23275" spans="6:6" x14ac:dyDescent="0.25">
      <c r="F23275" s="44"/>
    </row>
    <row r="23276" spans="6:6" x14ac:dyDescent="0.25">
      <c r="F23276" s="44"/>
    </row>
    <row r="23277" spans="6:6" x14ac:dyDescent="0.25">
      <c r="F23277" s="44"/>
    </row>
    <row r="23278" spans="6:6" x14ac:dyDescent="0.25">
      <c r="F23278" s="44"/>
    </row>
    <row r="23279" spans="6:6" x14ac:dyDescent="0.25">
      <c r="F23279" s="44"/>
    </row>
    <row r="23280" spans="6:6" x14ac:dyDescent="0.25">
      <c r="F23280" s="44"/>
    </row>
    <row r="23281" spans="6:6" x14ac:dyDescent="0.25">
      <c r="F23281" s="44"/>
    </row>
    <row r="23282" spans="6:6" x14ac:dyDescent="0.25">
      <c r="F23282" s="44"/>
    </row>
    <row r="23283" spans="6:6" x14ac:dyDescent="0.25">
      <c r="F23283" s="44"/>
    </row>
    <row r="23284" spans="6:6" x14ac:dyDescent="0.25">
      <c r="F23284" s="44"/>
    </row>
    <row r="23285" spans="6:6" x14ac:dyDescent="0.25">
      <c r="F23285" s="44"/>
    </row>
    <row r="23286" spans="6:6" x14ac:dyDescent="0.25">
      <c r="F23286" s="44"/>
    </row>
    <row r="23287" spans="6:6" x14ac:dyDescent="0.25">
      <c r="F23287" s="44"/>
    </row>
    <row r="23288" spans="6:6" x14ac:dyDescent="0.25">
      <c r="F23288" s="44"/>
    </row>
    <row r="23289" spans="6:6" x14ac:dyDescent="0.25">
      <c r="F23289" s="44"/>
    </row>
    <row r="23290" spans="6:6" x14ac:dyDescent="0.25">
      <c r="F23290" s="44"/>
    </row>
    <row r="23291" spans="6:6" x14ac:dyDescent="0.25">
      <c r="F23291" s="44"/>
    </row>
    <row r="23292" spans="6:6" x14ac:dyDescent="0.25">
      <c r="F23292" s="44"/>
    </row>
    <row r="23293" spans="6:6" x14ac:dyDescent="0.25">
      <c r="F23293" s="44"/>
    </row>
    <row r="23294" spans="6:6" x14ac:dyDescent="0.25">
      <c r="F23294" s="44"/>
    </row>
    <row r="23295" spans="6:6" x14ac:dyDescent="0.25">
      <c r="F23295" s="44"/>
    </row>
    <row r="23296" spans="6:6" x14ac:dyDescent="0.25">
      <c r="F23296" s="44"/>
    </row>
    <row r="23297" spans="6:6" x14ac:dyDescent="0.25">
      <c r="F23297" s="44"/>
    </row>
    <row r="23298" spans="6:6" x14ac:dyDescent="0.25">
      <c r="F23298" s="44"/>
    </row>
    <row r="23299" spans="6:6" x14ac:dyDescent="0.25">
      <c r="F23299" s="44"/>
    </row>
    <row r="23300" spans="6:6" x14ac:dyDescent="0.25">
      <c r="F23300" s="44"/>
    </row>
    <row r="23301" spans="6:6" x14ac:dyDescent="0.25">
      <c r="F23301" s="44"/>
    </row>
    <row r="23302" spans="6:6" x14ac:dyDescent="0.25">
      <c r="F23302" s="44"/>
    </row>
    <row r="23303" spans="6:6" x14ac:dyDescent="0.25">
      <c r="F23303" s="44"/>
    </row>
    <row r="23304" spans="6:6" x14ac:dyDescent="0.25">
      <c r="F23304" s="44"/>
    </row>
    <row r="23305" spans="6:6" x14ac:dyDescent="0.25">
      <c r="F23305" s="44"/>
    </row>
    <row r="23306" spans="6:6" x14ac:dyDescent="0.25">
      <c r="F23306" s="44"/>
    </row>
    <row r="23307" spans="6:6" x14ac:dyDescent="0.25">
      <c r="F23307" s="44"/>
    </row>
    <row r="23308" spans="6:6" x14ac:dyDescent="0.25">
      <c r="F23308" s="44"/>
    </row>
    <row r="23309" spans="6:6" x14ac:dyDescent="0.25">
      <c r="F23309" s="44"/>
    </row>
    <row r="23310" spans="6:6" x14ac:dyDescent="0.25">
      <c r="F23310" s="44"/>
    </row>
    <row r="23311" spans="6:6" x14ac:dyDescent="0.25">
      <c r="F23311" s="44"/>
    </row>
    <row r="23312" spans="6:6" x14ac:dyDescent="0.25">
      <c r="F23312" s="44"/>
    </row>
    <row r="23313" spans="6:6" x14ac:dyDescent="0.25">
      <c r="F23313" s="44"/>
    </row>
    <row r="23314" spans="6:6" x14ac:dyDescent="0.25">
      <c r="F23314" s="44"/>
    </row>
    <row r="23315" spans="6:6" x14ac:dyDescent="0.25">
      <c r="F23315" s="44"/>
    </row>
    <row r="23316" spans="6:6" x14ac:dyDescent="0.25">
      <c r="F23316" s="44"/>
    </row>
    <row r="23317" spans="6:6" x14ac:dyDescent="0.25">
      <c r="F23317" s="44"/>
    </row>
    <row r="23318" spans="6:6" x14ac:dyDescent="0.25">
      <c r="F23318" s="44"/>
    </row>
    <row r="23319" spans="6:6" x14ac:dyDescent="0.25">
      <c r="F23319" s="44"/>
    </row>
    <row r="23320" spans="6:6" x14ac:dyDescent="0.25">
      <c r="F23320" s="44"/>
    </row>
    <row r="23321" spans="6:6" x14ac:dyDescent="0.25">
      <c r="F23321" s="44"/>
    </row>
    <row r="23322" spans="6:6" x14ac:dyDescent="0.25">
      <c r="F23322" s="44"/>
    </row>
    <row r="23323" spans="6:6" x14ac:dyDescent="0.25">
      <c r="F23323" s="44"/>
    </row>
    <row r="23324" spans="6:6" x14ac:dyDescent="0.25">
      <c r="F23324" s="44"/>
    </row>
    <row r="23325" spans="6:6" x14ac:dyDescent="0.25">
      <c r="F23325" s="44"/>
    </row>
    <row r="23326" spans="6:6" x14ac:dyDescent="0.25">
      <c r="F23326" s="44"/>
    </row>
    <row r="23327" spans="6:6" x14ac:dyDescent="0.25">
      <c r="F23327" s="44"/>
    </row>
    <row r="23328" spans="6:6" x14ac:dyDescent="0.25">
      <c r="F23328" s="44"/>
    </row>
    <row r="23329" spans="6:6" x14ac:dyDescent="0.25">
      <c r="F23329" s="44"/>
    </row>
    <row r="23330" spans="6:6" x14ac:dyDescent="0.25">
      <c r="F23330" s="44"/>
    </row>
    <row r="23331" spans="6:6" x14ac:dyDescent="0.25">
      <c r="F23331" s="44"/>
    </row>
    <row r="23332" spans="6:6" x14ac:dyDescent="0.25">
      <c r="F23332" s="44"/>
    </row>
    <row r="23333" spans="6:6" x14ac:dyDescent="0.25">
      <c r="F23333" s="44"/>
    </row>
    <row r="23334" spans="6:6" x14ac:dyDescent="0.25">
      <c r="F23334" s="44"/>
    </row>
    <row r="23335" spans="6:6" x14ac:dyDescent="0.25">
      <c r="F23335" s="44"/>
    </row>
    <row r="23336" spans="6:6" x14ac:dyDescent="0.25">
      <c r="F23336" s="44"/>
    </row>
    <row r="23337" spans="6:6" x14ac:dyDescent="0.25">
      <c r="F23337" s="44"/>
    </row>
    <row r="23338" spans="6:6" x14ac:dyDescent="0.25">
      <c r="F23338" s="44"/>
    </row>
    <row r="23339" spans="6:6" x14ac:dyDescent="0.25">
      <c r="F23339" s="44"/>
    </row>
    <row r="23340" spans="6:6" x14ac:dyDescent="0.25">
      <c r="F23340" s="44"/>
    </row>
    <row r="23341" spans="6:6" x14ac:dyDescent="0.25">
      <c r="F23341" s="44"/>
    </row>
    <row r="23342" spans="6:6" x14ac:dyDescent="0.25">
      <c r="F23342" s="44"/>
    </row>
    <row r="23343" spans="6:6" x14ac:dyDescent="0.25">
      <c r="F23343" s="44"/>
    </row>
    <row r="23344" spans="6:6" x14ac:dyDescent="0.25">
      <c r="F23344" s="44"/>
    </row>
    <row r="23345" spans="6:6" x14ac:dyDescent="0.25">
      <c r="F23345" s="44"/>
    </row>
    <row r="23346" spans="6:6" x14ac:dyDescent="0.25">
      <c r="F23346" s="44"/>
    </row>
    <row r="23347" spans="6:6" x14ac:dyDescent="0.25">
      <c r="F23347" s="44"/>
    </row>
    <row r="23348" spans="6:6" x14ac:dyDescent="0.25">
      <c r="F23348" s="44"/>
    </row>
    <row r="23349" spans="6:6" x14ac:dyDescent="0.25">
      <c r="F23349" s="44"/>
    </row>
    <row r="23350" spans="6:6" x14ac:dyDescent="0.25">
      <c r="F23350" s="44"/>
    </row>
    <row r="23351" spans="6:6" x14ac:dyDescent="0.25">
      <c r="F23351" s="44"/>
    </row>
    <row r="23352" spans="6:6" x14ac:dyDescent="0.25">
      <c r="F23352" s="44"/>
    </row>
    <row r="23353" spans="6:6" x14ac:dyDescent="0.25">
      <c r="F23353" s="44"/>
    </row>
    <row r="23354" spans="6:6" x14ac:dyDescent="0.25">
      <c r="F23354" s="44"/>
    </row>
    <row r="23355" spans="6:6" x14ac:dyDescent="0.25">
      <c r="F23355" s="44"/>
    </row>
    <row r="23356" spans="6:6" x14ac:dyDescent="0.25">
      <c r="F23356" s="44"/>
    </row>
    <row r="23357" spans="6:6" x14ac:dyDescent="0.25">
      <c r="F23357" s="44"/>
    </row>
    <row r="23358" spans="6:6" x14ac:dyDescent="0.25">
      <c r="F23358" s="44"/>
    </row>
    <row r="23359" spans="6:6" x14ac:dyDescent="0.25">
      <c r="F23359" s="44"/>
    </row>
    <row r="23360" spans="6:6" x14ac:dyDescent="0.25">
      <c r="F23360" s="44"/>
    </row>
    <row r="23361" spans="6:6" x14ac:dyDescent="0.25">
      <c r="F23361" s="44"/>
    </row>
    <row r="23362" spans="6:6" x14ac:dyDescent="0.25">
      <c r="F23362" s="44"/>
    </row>
    <row r="23363" spans="6:6" x14ac:dyDescent="0.25">
      <c r="F23363" s="44"/>
    </row>
    <row r="23364" spans="6:6" x14ac:dyDescent="0.25">
      <c r="F23364" s="44"/>
    </row>
    <row r="23365" spans="6:6" x14ac:dyDescent="0.25">
      <c r="F23365" s="44"/>
    </row>
    <row r="23366" spans="6:6" x14ac:dyDescent="0.25">
      <c r="F23366" s="44"/>
    </row>
    <row r="23367" spans="6:6" x14ac:dyDescent="0.25">
      <c r="F23367" s="44"/>
    </row>
    <row r="23368" spans="6:6" x14ac:dyDescent="0.25">
      <c r="F23368" s="44"/>
    </row>
    <row r="23369" spans="6:6" x14ac:dyDescent="0.25">
      <c r="F23369" s="44"/>
    </row>
    <row r="23370" spans="6:6" x14ac:dyDescent="0.25">
      <c r="F23370" s="44"/>
    </row>
    <row r="23371" spans="6:6" x14ac:dyDescent="0.25">
      <c r="F23371" s="44"/>
    </row>
    <row r="23372" spans="6:6" x14ac:dyDescent="0.25">
      <c r="F23372" s="44"/>
    </row>
    <row r="23373" spans="6:6" x14ac:dyDescent="0.25">
      <c r="F23373" s="44"/>
    </row>
    <row r="23374" spans="6:6" x14ac:dyDescent="0.25">
      <c r="F23374" s="44"/>
    </row>
    <row r="23375" spans="6:6" x14ac:dyDescent="0.25">
      <c r="F23375" s="44"/>
    </row>
    <row r="23376" spans="6:6" x14ac:dyDescent="0.25">
      <c r="F23376" s="44"/>
    </row>
    <row r="23377" spans="6:6" x14ac:dyDescent="0.25">
      <c r="F23377" s="44"/>
    </row>
    <row r="23378" spans="6:6" x14ac:dyDescent="0.25">
      <c r="F23378" s="44"/>
    </row>
    <row r="23379" spans="6:6" x14ac:dyDescent="0.25">
      <c r="F23379" s="44"/>
    </row>
    <row r="23380" spans="6:6" x14ac:dyDescent="0.25">
      <c r="F23380" s="44"/>
    </row>
    <row r="23381" spans="6:6" x14ac:dyDescent="0.25">
      <c r="F23381" s="44"/>
    </row>
    <row r="23382" spans="6:6" x14ac:dyDescent="0.25">
      <c r="F23382" s="44"/>
    </row>
    <row r="23383" spans="6:6" x14ac:dyDescent="0.25">
      <c r="F23383" s="44"/>
    </row>
    <row r="23384" spans="6:6" x14ac:dyDescent="0.25">
      <c r="F23384" s="44"/>
    </row>
    <row r="23385" spans="6:6" x14ac:dyDescent="0.25">
      <c r="F23385" s="44"/>
    </row>
    <row r="23386" spans="6:6" x14ac:dyDescent="0.25">
      <c r="F23386" s="44"/>
    </row>
    <row r="23387" spans="6:6" x14ac:dyDescent="0.25">
      <c r="F23387" s="44"/>
    </row>
    <row r="23388" spans="6:6" x14ac:dyDescent="0.25">
      <c r="F23388" s="44"/>
    </row>
    <row r="23389" spans="6:6" x14ac:dyDescent="0.25">
      <c r="F23389" s="44"/>
    </row>
    <row r="23390" spans="6:6" x14ac:dyDescent="0.25">
      <c r="F23390" s="44"/>
    </row>
    <row r="23391" spans="6:6" x14ac:dyDescent="0.25">
      <c r="F23391" s="44"/>
    </row>
    <row r="23392" spans="6:6" x14ac:dyDescent="0.25">
      <c r="F23392" s="44"/>
    </row>
    <row r="23393" spans="6:6" x14ac:dyDescent="0.25">
      <c r="F23393" s="44"/>
    </row>
    <row r="23394" spans="6:6" x14ac:dyDescent="0.25">
      <c r="F23394" s="44"/>
    </row>
    <row r="23395" spans="6:6" x14ac:dyDescent="0.25">
      <c r="F23395" s="44"/>
    </row>
    <row r="23396" spans="6:6" x14ac:dyDescent="0.25">
      <c r="F23396" s="44"/>
    </row>
    <row r="23397" spans="6:6" x14ac:dyDescent="0.25">
      <c r="F23397" s="44"/>
    </row>
    <row r="23398" spans="6:6" x14ac:dyDescent="0.25">
      <c r="F23398" s="44"/>
    </row>
    <row r="23399" spans="6:6" x14ac:dyDescent="0.25">
      <c r="F23399" s="44"/>
    </row>
    <row r="23400" spans="6:6" x14ac:dyDescent="0.25">
      <c r="F23400" s="44"/>
    </row>
    <row r="23401" spans="6:6" x14ac:dyDescent="0.25">
      <c r="F23401" s="44"/>
    </row>
    <row r="23402" spans="6:6" x14ac:dyDescent="0.25">
      <c r="F23402" s="44"/>
    </row>
    <row r="23403" spans="6:6" x14ac:dyDescent="0.25">
      <c r="F23403" s="44"/>
    </row>
    <row r="23404" spans="6:6" x14ac:dyDescent="0.25">
      <c r="F23404" s="44"/>
    </row>
    <row r="23405" spans="6:6" x14ac:dyDescent="0.25">
      <c r="F23405" s="44"/>
    </row>
    <row r="23406" spans="6:6" x14ac:dyDescent="0.25">
      <c r="F23406" s="44"/>
    </row>
    <row r="23407" spans="6:6" x14ac:dyDescent="0.25">
      <c r="F23407" s="44"/>
    </row>
    <row r="23408" spans="6:6" x14ac:dyDescent="0.25">
      <c r="F23408" s="44"/>
    </row>
    <row r="23409" spans="6:6" x14ac:dyDescent="0.25">
      <c r="F23409" s="44"/>
    </row>
    <row r="23410" spans="6:6" x14ac:dyDescent="0.25">
      <c r="F23410" s="44"/>
    </row>
    <row r="23411" spans="6:6" x14ac:dyDescent="0.25">
      <c r="F23411" s="44"/>
    </row>
    <row r="23412" spans="6:6" x14ac:dyDescent="0.25">
      <c r="F23412" s="44"/>
    </row>
    <row r="23413" spans="6:6" x14ac:dyDescent="0.25">
      <c r="F23413" s="44"/>
    </row>
    <row r="23414" spans="6:6" x14ac:dyDescent="0.25">
      <c r="F23414" s="44"/>
    </row>
    <row r="23415" spans="6:6" x14ac:dyDescent="0.25">
      <c r="F23415" s="44"/>
    </row>
    <row r="23416" spans="6:6" x14ac:dyDescent="0.25">
      <c r="F23416" s="44"/>
    </row>
    <row r="23417" spans="6:6" x14ac:dyDescent="0.25">
      <c r="F23417" s="44"/>
    </row>
    <row r="23418" spans="6:6" x14ac:dyDescent="0.25">
      <c r="F23418" s="44"/>
    </row>
    <row r="23419" spans="6:6" x14ac:dyDescent="0.25">
      <c r="F23419" s="44"/>
    </row>
    <row r="23420" spans="6:6" x14ac:dyDescent="0.25">
      <c r="F23420" s="44"/>
    </row>
    <row r="23421" spans="6:6" x14ac:dyDescent="0.25">
      <c r="F23421" s="44"/>
    </row>
    <row r="23422" spans="6:6" x14ac:dyDescent="0.25">
      <c r="F23422" s="44"/>
    </row>
    <row r="23423" spans="6:6" x14ac:dyDescent="0.25">
      <c r="F23423" s="44"/>
    </row>
    <row r="23424" spans="6:6" x14ac:dyDescent="0.25">
      <c r="F23424" s="44"/>
    </row>
    <row r="23425" spans="6:6" x14ac:dyDescent="0.25">
      <c r="F23425" s="44"/>
    </row>
    <row r="23426" spans="6:6" x14ac:dyDescent="0.25">
      <c r="F23426" s="44"/>
    </row>
    <row r="23427" spans="6:6" x14ac:dyDescent="0.25">
      <c r="F23427" s="44"/>
    </row>
    <row r="23428" spans="6:6" x14ac:dyDescent="0.25">
      <c r="F23428" s="44"/>
    </row>
    <row r="23429" spans="6:6" x14ac:dyDescent="0.25">
      <c r="F23429" s="44"/>
    </row>
    <row r="23430" spans="6:6" x14ac:dyDescent="0.25">
      <c r="F23430" s="44"/>
    </row>
    <row r="23431" spans="6:6" x14ac:dyDescent="0.25">
      <c r="F23431" s="44"/>
    </row>
    <row r="23432" spans="6:6" x14ac:dyDescent="0.25">
      <c r="F23432" s="44"/>
    </row>
    <row r="23433" spans="6:6" x14ac:dyDescent="0.25">
      <c r="F23433" s="44"/>
    </row>
    <row r="23434" spans="6:6" x14ac:dyDescent="0.25">
      <c r="F23434" s="44"/>
    </row>
    <row r="23435" spans="6:6" x14ac:dyDescent="0.25">
      <c r="F23435" s="44"/>
    </row>
    <row r="23436" spans="6:6" x14ac:dyDescent="0.25">
      <c r="F23436" s="44"/>
    </row>
    <row r="23437" spans="6:6" x14ac:dyDescent="0.25">
      <c r="F23437" s="44"/>
    </row>
    <row r="23438" spans="6:6" x14ac:dyDescent="0.25">
      <c r="F23438" s="44"/>
    </row>
    <row r="23439" spans="6:6" x14ac:dyDescent="0.25">
      <c r="F23439" s="44"/>
    </row>
    <row r="23440" spans="6:6" x14ac:dyDescent="0.25">
      <c r="F23440" s="44"/>
    </row>
    <row r="23441" spans="6:6" x14ac:dyDescent="0.25">
      <c r="F23441" s="44"/>
    </row>
    <row r="23442" spans="6:6" x14ac:dyDescent="0.25">
      <c r="F23442" s="44"/>
    </row>
    <row r="23443" spans="6:6" x14ac:dyDescent="0.25">
      <c r="F23443" s="44"/>
    </row>
    <row r="23444" spans="6:6" x14ac:dyDescent="0.25">
      <c r="F23444" s="44"/>
    </row>
    <row r="23445" spans="6:6" x14ac:dyDescent="0.25">
      <c r="F23445" s="44"/>
    </row>
    <row r="23446" spans="6:6" x14ac:dyDescent="0.25">
      <c r="F23446" s="44"/>
    </row>
    <row r="23447" spans="6:6" x14ac:dyDescent="0.25">
      <c r="F23447" s="44"/>
    </row>
    <row r="23448" spans="6:6" x14ac:dyDescent="0.25">
      <c r="F23448" s="44"/>
    </row>
    <row r="23449" spans="6:6" x14ac:dyDescent="0.25">
      <c r="F23449" s="44"/>
    </row>
    <row r="23450" spans="6:6" x14ac:dyDescent="0.25">
      <c r="F23450" s="44"/>
    </row>
    <row r="23451" spans="6:6" x14ac:dyDescent="0.25">
      <c r="F23451" s="44"/>
    </row>
    <row r="23452" spans="6:6" x14ac:dyDescent="0.25">
      <c r="F23452" s="44"/>
    </row>
    <row r="23453" spans="6:6" x14ac:dyDescent="0.25">
      <c r="F23453" s="44"/>
    </row>
    <row r="23454" spans="6:6" x14ac:dyDescent="0.25">
      <c r="F23454" s="44"/>
    </row>
    <row r="23455" spans="6:6" x14ac:dyDescent="0.25">
      <c r="F23455" s="44"/>
    </row>
    <row r="23456" spans="6:6" x14ac:dyDescent="0.25">
      <c r="F23456" s="44"/>
    </row>
    <row r="23457" spans="6:6" x14ac:dyDescent="0.25">
      <c r="F23457" s="44"/>
    </row>
    <row r="23458" spans="6:6" x14ac:dyDescent="0.25">
      <c r="F23458" s="44"/>
    </row>
    <row r="23459" spans="6:6" x14ac:dyDescent="0.25">
      <c r="F23459" s="44"/>
    </row>
    <row r="23460" spans="6:6" x14ac:dyDescent="0.25">
      <c r="F23460" s="44"/>
    </row>
    <row r="23461" spans="6:6" x14ac:dyDescent="0.25">
      <c r="F23461" s="44"/>
    </row>
    <row r="23462" spans="6:6" x14ac:dyDescent="0.25">
      <c r="F23462" s="44"/>
    </row>
    <row r="23463" spans="6:6" x14ac:dyDescent="0.25">
      <c r="F23463" s="44"/>
    </row>
    <row r="23464" spans="6:6" x14ac:dyDescent="0.25">
      <c r="F23464" s="44"/>
    </row>
    <row r="23465" spans="6:6" x14ac:dyDescent="0.25">
      <c r="F23465" s="44"/>
    </row>
    <row r="23466" spans="6:6" x14ac:dyDescent="0.25">
      <c r="F23466" s="44"/>
    </row>
    <row r="23467" spans="6:6" x14ac:dyDescent="0.25">
      <c r="F23467" s="44"/>
    </row>
    <row r="23468" spans="6:6" x14ac:dyDescent="0.25">
      <c r="F23468" s="44"/>
    </row>
    <row r="23469" spans="6:6" x14ac:dyDescent="0.25">
      <c r="F23469" s="44"/>
    </row>
    <row r="23470" spans="6:6" x14ac:dyDescent="0.25">
      <c r="F23470" s="44"/>
    </row>
    <row r="23471" spans="6:6" x14ac:dyDescent="0.25">
      <c r="F23471" s="44"/>
    </row>
    <row r="23472" spans="6:6" x14ac:dyDescent="0.25">
      <c r="F23472" s="44"/>
    </row>
    <row r="23473" spans="6:6" x14ac:dyDescent="0.25">
      <c r="F23473" s="44"/>
    </row>
    <row r="23474" spans="6:6" x14ac:dyDescent="0.25">
      <c r="F23474" s="44"/>
    </row>
    <row r="23475" spans="6:6" x14ac:dyDescent="0.25">
      <c r="F23475" s="44"/>
    </row>
    <row r="23476" spans="6:6" x14ac:dyDescent="0.25">
      <c r="F23476" s="44"/>
    </row>
    <row r="23477" spans="6:6" x14ac:dyDescent="0.25">
      <c r="F23477" s="44"/>
    </row>
    <row r="23478" spans="6:6" x14ac:dyDescent="0.25">
      <c r="F23478" s="44"/>
    </row>
    <row r="23479" spans="6:6" x14ac:dyDescent="0.25">
      <c r="F23479" s="44"/>
    </row>
    <row r="23480" spans="6:6" x14ac:dyDescent="0.25">
      <c r="F23480" s="44"/>
    </row>
    <row r="23481" spans="6:6" x14ac:dyDescent="0.25">
      <c r="F23481" s="44"/>
    </row>
    <row r="23482" spans="6:6" x14ac:dyDescent="0.25">
      <c r="F23482" s="44"/>
    </row>
    <row r="23483" spans="6:6" x14ac:dyDescent="0.25">
      <c r="F23483" s="44"/>
    </row>
    <row r="23484" spans="6:6" x14ac:dyDescent="0.25">
      <c r="F23484" s="44"/>
    </row>
    <row r="23485" spans="6:6" x14ac:dyDescent="0.25">
      <c r="F23485" s="44"/>
    </row>
    <row r="23486" spans="6:6" x14ac:dyDescent="0.25">
      <c r="F23486" s="44"/>
    </row>
    <row r="23487" spans="6:6" x14ac:dyDescent="0.25">
      <c r="F23487" s="44"/>
    </row>
    <row r="23488" spans="6:6" x14ac:dyDescent="0.25">
      <c r="F23488" s="44"/>
    </row>
    <row r="23489" spans="6:6" x14ac:dyDescent="0.25">
      <c r="F23489" s="44"/>
    </row>
    <row r="23490" spans="6:6" x14ac:dyDescent="0.25">
      <c r="F23490" s="44"/>
    </row>
    <row r="23491" spans="6:6" x14ac:dyDescent="0.25">
      <c r="F23491" s="44"/>
    </row>
    <row r="23492" spans="6:6" x14ac:dyDescent="0.25">
      <c r="F23492" s="44"/>
    </row>
    <row r="23493" spans="6:6" x14ac:dyDescent="0.25">
      <c r="F23493" s="44"/>
    </row>
    <row r="23494" spans="6:6" x14ac:dyDescent="0.25">
      <c r="F23494" s="44"/>
    </row>
    <row r="23495" spans="6:6" x14ac:dyDescent="0.25">
      <c r="F23495" s="44"/>
    </row>
    <row r="23496" spans="6:6" x14ac:dyDescent="0.25">
      <c r="F23496" s="44"/>
    </row>
    <row r="23497" spans="6:6" x14ac:dyDescent="0.25">
      <c r="F23497" s="44"/>
    </row>
    <row r="23498" spans="6:6" x14ac:dyDescent="0.25">
      <c r="F23498" s="44"/>
    </row>
    <row r="23499" spans="6:6" x14ac:dyDescent="0.25">
      <c r="F23499" s="44"/>
    </row>
    <row r="23500" spans="6:6" x14ac:dyDescent="0.25">
      <c r="F23500" s="44"/>
    </row>
    <row r="23501" spans="6:6" x14ac:dyDescent="0.25">
      <c r="F23501" s="44"/>
    </row>
    <row r="23502" spans="6:6" x14ac:dyDescent="0.25">
      <c r="F23502" s="44"/>
    </row>
    <row r="23503" spans="6:6" x14ac:dyDescent="0.25">
      <c r="F23503" s="44"/>
    </row>
    <row r="23504" spans="6:6" x14ac:dyDescent="0.25">
      <c r="F23504" s="44"/>
    </row>
    <row r="23505" spans="6:6" x14ac:dyDescent="0.25">
      <c r="F23505" s="44"/>
    </row>
    <row r="23506" spans="6:6" x14ac:dyDescent="0.25">
      <c r="F23506" s="44"/>
    </row>
    <row r="23507" spans="6:6" x14ac:dyDescent="0.25">
      <c r="F23507" s="44"/>
    </row>
    <row r="23508" spans="6:6" x14ac:dyDescent="0.25">
      <c r="F23508" s="44"/>
    </row>
    <row r="23509" spans="6:6" x14ac:dyDescent="0.25">
      <c r="F23509" s="44"/>
    </row>
    <row r="23510" spans="6:6" x14ac:dyDescent="0.25">
      <c r="F23510" s="44"/>
    </row>
    <row r="23511" spans="6:6" x14ac:dyDescent="0.25">
      <c r="F23511" s="44"/>
    </row>
    <row r="23512" spans="6:6" x14ac:dyDescent="0.25">
      <c r="F23512" s="44"/>
    </row>
    <row r="23513" spans="6:6" x14ac:dyDescent="0.25">
      <c r="F23513" s="44"/>
    </row>
    <row r="23514" spans="6:6" x14ac:dyDescent="0.25">
      <c r="F23514" s="44"/>
    </row>
    <row r="23515" spans="6:6" x14ac:dyDescent="0.25">
      <c r="F23515" s="44"/>
    </row>
    <row r="23516" spans="6:6" x14ac:dyDescent="0.25">
      <c r="F23516" s="44"/>
    </row>
    <row r="23517" spans="6:6" x14ac:dyDescent="0.25">
      <c r="F23517" s="44"/>
    </row>
    <row r="23518" spans="6:6" x14ac:dyDescent="0.25">
      <c r="F23518" s="44"/>
    </row>
    <row r="23519" spans="6:6" x14ac:dyDescent="0.25">
      <c r="F23519" s="44"/>
    </row>
    <row r="23520" spans="6:6" x14ac:dyDescent="0.25">
      <c r="F23520" s="44"/>
    </row>
    <row r="23521" spans="6:6" x14ac:dyDescent="0.25">
      <c r="F23521" s="44"/>
    </row>
    <row r="23522" spans="6:6" x14ac:dyDescent="0.25">
      <c r="F23522" s="44"/>
    </row>
    <row r="23523" spans="6:6" x14ac:dyDescent="0.25">
      <c r="F23523" s="44"/>
    </row>
    <row r="23524" spans="6:6" x14ac:dyDescent="0.25">
      <c r="F23524" s="44"/>
    </row>
    <row r="23525" spans="6:6" x14ac:dyDescent="0.25">
      <c r="F23525" s="44"/>
    </row>
    <row r="23526" spans="6:6" x14ac:dyDescent="0.25">
      <c r="F23526" s="44"/>
    </row>
    <row r="23527" spans="6:6" x14ac:dyDescent="0.25">
      <c r="F23527" s="44"/>
    </row>
    <row r="23528" spans="6:6" x14ac:dyDescent="0.25">
      <c r="F23528" s="44"/>
    </row>
    <row r="23529" spans="6:6" x14ac:dyDescent="0.25">
      <c r="F23529" s="44"/>
    </row>
    <row r="23530" spans="6:6" x14ac:dyDescent="0.25">
      <c r="F23530" s="44"/>
    </row>
    <row r="23531" spans="6:6" x14ac:dyDescent="0.25">
      <c r="F23531" s="44"/>
    </row>
    <row r="23532" spans="6:6" x14ac:dyDescent="0.25">
      <c r="F23532" s="44"/>
    </row>
    <row r="23533" spans="6:6" x14ac:dyDescent="0.25">
      <c r="F23533" s="44"/>
    </row>
    <row r="23534" spans="6:6" x14ac:dyDescent="0.25">
      <c r="F23534" s="44"/>
    </row>
    <row r="23535" spans="6:6" x14ac:dyDescent="0.25">
      <c r="F23535" s="44"/>
    </row>
    <row r="23536" spans="6:6" x14ac:dyDescent="0.25">
      <c r="F23536" s="44"/>
    </row>
    <row r="23537" spans="6:6" x14ac:dyDescent="0.25">
      <c r="F23537" s="44"/>
    </row>
    <row r="23538" spans="6:6" x14ac:dyDescent="0.25">
      <c r="F23538" s="44"/>
    </row>
    <row r="23539" spans="6:6" x14ac:dyDescent="0.25">
      <c r="F23539" s="44"/>
    </row>
    <row r="23540" spans="6:6" x14ac:dyDescent="0.25">
      <c r="F23540" s="44"/>
    </row>
    <row r="23541" spans="6:6" x14ac:dyDescent="0.25">
      <c r="F23541" s="44"/>
    </row>
    <row r="23542" spans="6:6" x14ac:dyDescent="0.25">
      <c r="F23542" s="44"/>
    </row>
    <row r="23543" spans="6:6" x14ac:dyDescent="0.25">
      <c r="F23543" s="44"/>
    </row>
    <row r="23544" spans="6:6" x14ac:dyDescent="0.25">
      <c r="F23544" s="44"/>
    </row>
    <row r="23545" spans="6:6" x14ac:dyDescent="0.25">
      <c r="F23545" s="44"/>
    </row>
    <row r="23546" spans="6:6" x14ac:dyDescent="0.25">
      <c r="F23546" s="44"/>
    </row>
    <row r="23547" spans="6:6" x14ac:dyDescent="0.25">
      <c r="F23547" s="44"/>
    </row>
    <row r="23548" spans="6:6" x14ac:dyDescent="0.25">
      <c r="F23548" s="44"/>
    </row>
    <row r="23549" spans="6:6" x14ac:dyDescent="0.25">
      <c r="F23549" s="44"/>
    </row>
    <row r="23550" spans="6:6" x14ac:dyDescent="0.25">
      <c r="F23550" s="44"/>
    </row>
    <row r="23551" spans="6:6" x14ac:dyDescent="0.25">
      <c r="F23551" s="44"/>
    </row>
    <row r="23552" spans="6:6" x14ac:dyDescent="0.25">
      <c r="F23552" s="44"/>
    </row>
    <row r="23553" spans="6:6" x14ac:dyDescent="0.25">
      <c r="F23553" s="44"/>
    </row>
    <row r="23554" spans="6:6" x14ac:dyDescent="0.25">
      <c r="F23554" s="44"/>
    </row>
    <row r="23555" spans="6:6" x14ac:dyDescent="0.25">
      <c r="F23555" s="44"/>
    </row>
    <row r="23556" spans="6:6" x14ac:dyDescent="0.25">
      <c r="F23556" s="44"/>
    </row>
    <row r="23557" spans="6:6" x14ac:dyDescent="0.25">
      <c r="F23557" s="44"/>
    </row>
    <row r="23558" spans="6:6" x14ac:dyDescent="0.25">
      <c r="F23558" s="44"/>
    </row>
    <row r="23559" spans="6:6" x14ac:dyDescent="0.25">
      <c r="F23559" s="44"/>
    </row>
    <row r="23560" spans="6:6" x14ac:dyDescent="0.25">
      <c r="F23560" s="44"/>
    </row>
    <row r="23561" spans="6:6" x14ac:dyDescent="0.25">
      <c r="F23561" s="44"/>
    </row>
    <row r="23562" spans="6:6" x14ac:dyDescent="0.25">
      <c r="F23562" s="44"/>
    </row>
    <row r="23563" spans="6:6" x14ac:dyDescent="0.25">
      <c r="F23563" s="44"/>
    </row>
    <row r="23564" spans="6:6" x14ac:dyDescent="0.25">
      <c r="F23564" s="44"/>
    </row>
    <row r="23565" spans="6:6" x14ac:dyDescent="0.25">
      <c r="F23565" s="44"/>
    </row>
    <row r="23566" spans="6:6" x14ac:dyDescent="0.25">
      <c r="F23566" s="44"/>
    </row>
    <row r="23567" spans="6:6" x14ac:dyDescent="0.25">
      <c r="F23567" s="44"/>
    </row>
    <row r="23568" spans="6:6" x14ac:dyDescent="0.25">
      <c r="F23568" s="44"/>
    </row>
    <row r="23569" spans="6:6" x14ac:dyDescent="0.25">
      <c r="F23569" s="44"/>
    </row>
    <row r="23570" spans="6:6" x14ac:dyDescent="0.25">
      <c r="F23570" s="44"/>
    </row>
    <row r="23571" spans="6:6" x14ac:dyDescent="0.25">
      <c r="F23571" s="44"/>
    </row>
    <row r="23572" spans="6:6" x14ac:dyDescent="0.25">
      <c r="F23572" s="44"/>
    </row>
    <row r="23573" spans="6:6" x14ac:dyDescent="0.25">
      <c r="F23573" s="44"/>
    </row>
    <row r="23574" spans="6:6" x14ac:dyDescent="0.25">
      <c r="F23574" s="44"/>
    </row>
    <row r="23575" spans="6:6" x14ac:dyDescent="0.25">
      <c r="F23575" s="44"/>
    </row>
    <row r="23576" spans="6:6" x14ac:dyDescent="0.25">
      <c r="F23576" s="44"/>
    </row>
    <row r="23577" spans="6:6" x14ac:dyDescent="0.25">
      <c r="F23577" s="44"/>
    </row>
    <row r="23578" spans="6:6" x14ac:dyDescent="0.25">
      <c r="F23578" s="44"/>
    </row>
    <row r="23579" spans="6:6" x14ac:dyDescent="0.25">
      <c r="F23579" s="44"/>
    </row>
    <row r="23580" spans="6:6" x14ac:dyDescent="0.25">
      <c r="F23580" s="44"/>
    </row>
    <row r="23581" spans="6:6" x14ac:dyDescent="0.25">
      <c r="F23581" s="44"/>
    </row>
    <row r="23582" spans="6:6" x14ac:dyDescent="0.25">
      <c r="F23582" s="44"/>
    </row>
    <row r="23583" spans="6:6" x14ac:dyDescent="0.25">
      <c r="F23583" s="44"/>
    </row>
    <row r="23584" spans="6:6" x14ac:dyDescent="0.25">
      <c r="F23584" s="44"/>
    </row>
    <row r="23585" spans="6:6" x14ac:dyDescent="0.25">
      <c r="F23585" s="44"/>
    </row>
    <row r="23586" spans="6:6" x14ac:dyDescent="0.25">
      <c r="F23586" s="44"/>
    </row>
    <row r="23587" spans="6:6" x14ac:dyDescent="0.25">
      <c r="F23587" s="44"/>
    </row>
    <row r="23588" spans="6:6" x14ac:dyDescent="0.25">
      <c r="F23588" s="44"/>
    </row>
    <row r="23589" spans="6:6" x14ac:dyDescent="0.25">
      <c r="F23589" s="44"/>
    </row>
    <row r="23590" spans="6:6" x14ac:dyDescent="0.25">
      <c r="F23590" s="44"/>
    </row>
    <row r="23591" spans="6:6" x14ac:dyDescent="0.25">
      <c r="F23591" s="44"/>
    </row>
    <row r="23592" spans="6:6" x14ac:dyDescent="0.25">
      <c r="F23592" s="44"/>
    </row>
    <row r="23593" spans="6:6" x14ac:dyDescent="0.25">
      <c r="F23593" s="44"/>
    </row>
    <row r="23594" spans="6:6" x14ac:dyDescent="0.25">
      <c r="F23594" s="44"/>
    </row>
    <row r="23595" spans="6:6" x14ac:dyDescent="0.25">
      <c r="F23595" s="44"/>
    </row>
    <row r="23596" spans="6:6" x14ac:dyDescent="0.25">
      <c r="F23596" s="44"/>
    </row>
    <row r="23597" spans="6:6" x14ac:dyDescent="0.25">
      <c r="F23597" s="44"/>
    </row>
    <row r="23598" spans="6:6" x14ac:dyDescent="0.25">
      <c r="F23598" s="44"/>
    </row>
    <row r="23599" spans="6:6" x14ac:dyDescent="0.25">
      <c r="F23599" s="44"/>
    </row>
    <row r="23600" spans="6:6" x14ac:dyDescent="0.25">
      <c r="F23600" s="44"/>
    </row>
    <row r="23601" spans="6:6" x14ac:dyDescent="0.25">
      <c r="F23601" s="44"/>
    </row>
    <row r="23602" spans="6:6" x14ac:dyDescent="0.25">
      <c r="F23602" s="44"/>
    </row>
    <row r="23603" spans="6:6" x14ac:dyDescent="0.25">
      <c r="F23603" s="44"/>
    </row>
    <row r="23604" spans="6:6" x14ac:dyDescent="0.25">
      <c r="F23604" s="44"/>
    </row>
    <row r="23605" spans="6:6" x14ac:dyDescent="0.25">
      <c r="F23605" s="44"/>
    </row>
    <row r="23606" spans="6:6" x14ac:dyDescent="0.25">
      <c r="F23606" s="44"/>
    </row>
    <row r="23607" spans="6:6" x14ac:dyDescent="0.25">
      <c r="F23607" s="44"/>
    </row>
    <row r="23608" spans="6:6" x14ac:dyDescent="0.25">
      <c r="F23608" s="44"/>
    </row>
    <row r="23609" spans="6:6" x14ac:dyDescent="0.25">
      <c r="F23609" s="44"/>
    </row>
    <row r="23610" spans="6:6" x14ac:dyDescent="0.25">
      <c r="F23610" s="44"/>
    </row>
    <row r="23611" spans="6:6" x14ac:dyDescent="0.25">
      <c r="F23611" s="44"/>
    </row>
    <row r="23612" spans="6:6" x14ac:dyDescent="0.25">
      <c r="F23612" s="44"/>
    </row>
    <row r="23613" spans="6:6" x14ac:dyDescent="0.25">
      <c r="F23613" s="44"/>
    </row>
    <row r="23614" spans="6:6" x14ac:dyDescent="0.25">
      <c r="F23614" s="44"/>
    </row>
    <row r="23615" spans="6:6" x14ac:dyDescent="0.25">
      <c r="F23615" s="44"/>
    </row>
    <row r="23616" spans="6:6" x14ac:dyDescent="0.25">
      <c r="F23616" s="44"/>
    </row>
    <row r="23617" spans="6:6" x14ac:dyDescent="0.25">
      <c r="F23617" s="44"/>
    </row>
    <row r="23618" spans="6:6" x14ac:dyDescent="0.25">
      <c r="F23618" s="44"/>
    </row>
    <row r="23619" spans="6:6" x14ac:dyDescent="0.25">
      <c r="F23619" s="44"/>
    </row>
    <row r="23620" spans="6:6" x14ac:dyDescent="0.25">
      <c r="F23620" s="44"/>
    </row>
    <row r="23621" spans="6:6" x14ac:dyDescent="0.25">
      <c r="F23621" s="44"/>
    </row>
    <row r="23622" spans="6:6" x14ac:dyDescent="0.25">
      <c r="F23622" s="44"/>
    </row>
    <row r="23623" spans="6:6" x14ac:dyDescent="0.25">
      <c r="F23623" s="44"/>
    </row>
    <row r="23624" spans="6:6" x14ac:dyDescent="0.25">
      <c r="F23624" s="44"/>
    </row>
    <row r="23625" spans="6:6" x14ac:dyDescent="0.25">
      <c r="F23625" s="44"/>
    </row>
    <row r="23626" spans="6:6" x14ac:dyDescent="0.25">
      <c r="F23626" s="44"/>
    </row>
    <row r="23627" spans="6:6" x14ac:dyDescent="0.25">
      <c r="F23627" s="44"/>
    </row>
    <row r="23628" spans="6:6" x14ac:dyDescent="0.25">
      <c r="F23628" s="44"/>
    </row>
    <row r="23629" spans="6:6" x14ac:dyDescent="0.25">
      <c r="F23629" s="44"/>
    </row>
    <row r="23630" spans="6:6" x14ac:dyDescent="0.25">
      <c r="F23630" s="44"/>
    </row>
    <row r="23631" spans="6:6" x14ac:dyDescent="0.25">
      <c r="F23631" s="44"/>
    </row>
    <row r="23632" spans="6:6" x14ac:dyDescent="0.25">
      <c r="F23632" s="44"/>
    </row>
    <row r="23633" spans="6:6" x14ac:dyDescent="0.25">
      <c r="F23633" s="44"/>
    </row>
    <row r="23634" spans="6:6" x14ac:dyDescent="0.25">
      <c r="F23634" s="44"/>
    </row>
    <row r="23635" spans="6:6" x14ac:dyDescent="0.25">
      <c r="F23635" s="44"/>
    </row>
    <row r="23636" spans="6:6" x14ac:dyDescent="0.25">
      <c r="F23636" s="44"/>
    </row>
    <row r="23637" spans="6:6" x14ac:dyDescent="0.25">
      <c r="F23637" s="44"/>
    </row>
    <row r="23638" spans="6:6" x14ac:dyDescent="0.25">
      <c r="F23638" s="44"/>
    </row>
    <row r="23639" spans="6:6" x14ac:dyDescent="0.25">
      <c r="F23639" s="44"/>
    </row>
    <row r="23640" spans="6:6" x14ac:dyDescent="0.25">
      <c r="F23640" s="44"/>
    </row>
    <row r="23641" spans="6:6" x14ac:dyDescent="0.25">
      <c r="F23641" s="44"/>
    </row>
    <row r="23642" spans="6:6" x14ac:dyDescent="0.25">
      <c r="F23642" s="44"/>
    </row>
    <row r="23643" spans="6:6" x14ac:dyDescent="0.25">
      <c r="F23643" s="44"/>
    </row>
    <row r="23644" spans="6:6" x14ac:dyDescent="0.25">
      <c r="F23644" s="44"/>
    </row>
    <row r="23645" spans="6:6" x14ac:dyDescent="0.25">
      <c r="F23645" s="44"/>
    </row>
    <row r="23646" spans="6:6" x14ac:dyDescent="0.25">
      <c r="F23646" s="44"/>
    </row>
    <row r="23647" spans="6:6" x14ac:dyDescent="0.25">
      <c r="F23647" s="44"/>
    </row>
    <row r="23648" spans="6:6" x14ac:dyDescent="0.25">
      <c r="F23648" s="44"/>
    </row>
    <row r="23649" spans="6:6" x14ac:dyDescent="0.25">
      <c r="F23649" s="44"/>
    </row>
    <row r="23650" spans="6:6" x14ac:dyDescent="0.25">
      <c r="F23650" s="44"/>
    </row>
    <row r="23651" spans="6:6" x14ac:dyDescent="0.25">
      <c r="F23651" s="44"/>
    </row>
    <row r="23652" spans="6:6" x14ac:dyDescent="0.25">
      <c r="F23652" s="44"/>
    </row>
    <row r="23653" spans="6:6" x14ac:dyDescent="0.25">
      <c r="F23653" s="44"/>
    </row>
    <row r="23654" spans="6:6" x14ac:dyDescent="0.25">
      <c r="F23654" s="44"/>
    </row>
    <row r="23655" spans="6:6" x14ac:dyDescent="0.25">
      <c r="F23655" s="44"/>
    </row>
    <row r="23656" spans="6:6" x14ac:dyDescent="0.25">
      <c r="F23656" s="44"/>
    </row>
    <row r="23657" spans="6:6" x14ac:dyDescent="0.25">
      <c r="F23657" s="44"/>
    </row>
    <row r="23658" spans="6:6" x14ac:dyDescent="0.25">
      <c r="F23658" s="44"/>
    </row>
    <row r="23659" spans="6:6" x14ac:dyDescent="0.25">
      <c r="F23659" s="44"/>
    </row>
    <row r="23660" spans="6:6" x14ac:dyDescent="0.25">
      <c r="F23660" s="44"/>
    </row>
    <row r="23661" spans="6:6" x14ac:dyDescent="0.25">
      <c r="F23661" s="44"/>
    </row>
    <row r="23662" spans="6:6" x14ac:dyDescent="0.25">
      <c r="F23662" s="44"/>
    </row>
    <row r="23663" spans="6:6" x14ac:dyDescent="0.25">
      <c r="F23663" s="44"/>
    </row>
    <row r="23664" spans="6:6" x14ac:dyDescent="0.25">
      <c r="F23664" s="44"/>
    </row>
    <row r="23665" spans="6:6" x14ac:dyDescent="0.25">
      <c r="F23665" s="44"/>
    </row>
    <row r="23666" spans="6:6" x14ac:dyDescent="0.25">
      <c r="F23666" s="44"/>
    </row>
    <row r="23667" spans="6:6" x14ac:dyDescent="0.25">
      <c r="F23667" s="44"/>
    </row>
    <row r="23668" spans="6:6" x14ac:dyDescent="0.25">
      <c r="F23668" s="44"/>
    </row>
    <row r="23669" spans="6:6" x14ac:dyDescent="0.25">
      <c r="F23669" s="44"/>
    </row>
    <row r="23670" spans="6:6" x14ac:dyDescent="0.25">
      <c r="F23670" s="44"/>
    </row>
    <row r="23671" spans="6:6" x14ac:dyDescent="0.25">
      <c r="F23671" s="44"/>
    </row>
    <row r="23672" spans="6:6" x14ac:dyDescent="0.25">
      <c r="F23672" s="44"/>
    </row>
    <row r="23673" spans="6:6" x14ac:dyDescent="0.25">
      <c r="F23673" s="44"/>
    </row>
    <row r="23674" spans="6:6" x14ac:dyDescent="0.25">
      <c r="F23674" s="44"/>
    </row>
    <row r="23675" spans="6:6" x14ac:dyDescent="0.25">
      <c r="F23675" s="44"/>
    </row>
    <row r="23676" spans="6:6" x14ac:dyDescent="0.25">
      <c r="F23676" s="44"/>
    </row>
    <row r="23677" spans="6:6" x14ac:dyDescent="0.25">
      <c r="F23677" s="44"/>
    </row>
    <row r="23678" spans="6:6" x14ac:dyDescent="0.25">
      <c r="F23678" s="44"/>
    </row>
    <row r="23679" spans="6:6" x14ac:dyDescent="0.25">
      <c r="F23679" s="44"/>
    </row>
    <row r="23680" spans="6:6" x14ac:dyDescent="0.25">
      <c r="F23680" s="44"/>
    </row>
    <row r="23681" spans="6:6" x14ac:dyDescent="0.25">
      <c r="F23681" s="44"/>
    </row>
    <row r="23682" spans="6:6" x14ac:dyDescent="0.25">
      <c r="F23682" s="44"/>
    </row>
    <row r="23683" spans="6:6" x14ac:dyDescent="0.25">
      <c r="F23683" s="44"/>
    </row>
    <row r="23684" spans="6:6" x14ac:dyDescent="0.25">
      <c r="F23684" s="44"/>
    </row>
    <row r="23685" spans="6:6" x14ac:dyDescent="0.25">
      <c r="F23685" s="44"/>
    </row>
    <row r="23686" spans="6:6" x14ac:dyDescent="0.25">
      <c r="F23686" s="44"/>
    </row>
    <row r="23687" spans="6:6" x14ac:dyDescent="0.25">
      <c r="F23687" s="44"/>
    </row>
    <row r="23688" spans="6:6" x14ac:dyDescent="0.25">
      <c r="F23688" s="44"/>
    </row>
    <row r="23689" spans="6:6" x14ac:dyDescent="0.25">
      <c r="F23689" s="44"/>
    </row>
    <row r="23690" spans="6:6" x14ac:dyDescent="0.25">
      <c r="F23690" s="44"/>
    </row>
    <row r="23691" spans="6:6" x14ac:dyDescent="0.25">
      <c r="F23691" s="44"/>
    </row>
    <row r="23692" spans="6:6" x14ac:dyDescent="0.25">
      <c r="F23692" s="44"/>
    </row>
    <row r="23693" spans="6:6" x14ac:dyDescent="0.25">
      <c r="F23693" s="44"/>
    </row>
    <row r="23694" spans="6:6" x14ac:dyDescent="0.25">
      <c r="F23694" s="44"/>
    </row>
    <row r="23695" spans="6:6" x14ac:dyDescent="0.25">
      <c r="F23695" s="44"/>
    </row>
    <row r="23696" spans="6:6" x14ac:dyDescent="0.25">
      <c r="F23696" s="44"/>
    </row>
    <row r="23697" spans="6:6" x14ac:dyDescent="0.25">
      <c r="F23697" s="44"/>
    </row>
    <row r="23698" spans="6:6" x14ac:dyDescent="0.25">
      <c r="F23698" s="44"/>
    </row>
    <row r="23699" spans="6:6" x14ac:dyDescent="0.25">
      <c r="F23699" s="44"/>
    </row>
    <row r="23700" spans="6:6" x14ac:dyDescent="0.25">
      <c r="F23700" s="44"/>
    </row>
    <row r="23701" spans="6:6" x14ac:dyDescent="0.25">
      <c r="F23701" s="44"/>
    </row>
    <row r="23702" spans="6:6" x14ac:dyDescent="0.25">
      <c r="F23702" s="44"/>
    </row>
    <row r="23703" spans="6:6" x14ac:dyDescent="0.25">
      <c r="F23703" s="44"/>
    </row>
    <row r="23704" spans="6:6" x14ac:dyDescent="0.25">
      <c r="F23704" s="44"/>
    </row>
    <row r="23705" spans="6:6" x14ac:dyDescent="0.25">
      <c r="F23705" s="44"/>
    </row>
    <row r="23706" spans="6:6" x14ac:dyDescent="0.25">
      <c r="F23706" s="44"/>
    </row>
    <row r="23707" spans="6:6" x14ac:dyDescent="0.25">
      <c r="F23707" s="44"/>
    </row>
    <row r="23708" spans="6:6" x14ac:dyDescent="0.25">
      <c r="F23708" s="44"/>
    </row>
    <row r="23709" spans="6:6" x14ac:dyDescent="0.25">
      <c r="F23709" s="44"/>
    </row>
    <row r="23710" spans="6:6" x14ac:dyDescent="0.25">
      <c r="F23710" s="44"/>
    </row>
    <row r="23711" spans="6:6" x14ac:dyDescent="0.25">
      <c r="F23711" s="44"/>
    </row>
    <row r="23712" spans="6:6" x14ac:dyDescent="0.25">
      <c r="F23712" s="44"/>
    </row>
    <row r="23713" spans="6:6" x14ac:dyDescent="0.25">
      <c r="F23713" s="44"/>
    </row>
    <row r="23714" spans="6:6" x14ac:dyDescent="0.25">
      <c r="F23714" s="44"/>
    </row>
    <row r="23715" spans="6:6" x14ac:dyDescent="0.25">
      <c r="F23715" s="44"/>
    </row>
    <row r="23716" spans="6:6" x14ac:dyDescent="0.25">
      <c r="F23716" s="44"/>
    </row>
    <row r="23717" spans="6:6" x14ac:dyDescent="0.25">
      <c r="F23717" s="44"/>
    </row>
    <row r="23718" spans="6:6" x14ac:dyDescent="0.25">
      <c r="F23718" s="44"/>
    </row>
    <row r="23719" spans="6:6" x14ac:dyDescent="0.25">
      <c r="F23719" s="44"/>
    </row>
    <row r="23720" spans="6:6" x14ac:dyDescent="0.25">
      <c r="F23720" s="44"/>
    </row>
    <row r="23721" spans="6:6" x14ac:dyDescent="0.25">
      <c r="F23721" s="44"/>
    </row>
    <row r="23722" spans="6:6" x14ac:dyDescent="0.25">
      <c r="F23722" s="44"/>
    </row>
    <row r="23723" spans="6:6" x14ac:dyDescent="0.25">
      <c r="F23723" s="44"/>
    </row>
    <row r="23724" spans="6:6" x14ac:dyDescent="0.25">
      <c r="F23724" s="44"/>
    </row>
    <row r="23725" spans="6:6" x14ac:dyDescent="0.25">
      <c r="F23725" s="44"/>
    </row>
    <row r="23726" spans="6:6" x14ac:dyDescent="0.25">
      <c r="F23726" s="44"/>
    </row>
    <row r="23727" spans="6:6" x14ac:dyDescent="0.25">
      <c r="F23727" s="44"/>
    </row>
    <row r="23728" spans="6:6" x14ac:dyDescent="0.25">
      <c r="F23728" s="44"/>
    </row>
    <row r="23729" spans="6:6" x14ac:dyDescent="0.25">
      <c r="F23729" s="44"/>
    </row>
    <row r="23730" spans="6:6" x14ac:dyDescent="0.25">
      <c r="F23730" s="44"/>
    </row>
    <row r="23731" spans="6:6" x14ac:dyDescent="0.25">
      <c r="F23731" s="44"/>
    </row>
    <row r="23732" spans="6:6" x14ac:dyDescent="0.25">
      <c r="F23732" s="44"/>
    </row>
    <row r="23733" spans="6:6" x14ac:dyDescent="0.25">
      <c r="F23733" s="44"/>
    </row>
    <row r="23734" spans="6:6" x14ac:dyDescent="0.25">
      <c r="F23734" s="44"/>
    </row>
    <row r="23735" spans="6:6" x14ac:dyDescent="0.25">
      <c r="F23735" s="44"/>
    </row>
    <row r="23736" spans="6:6" x14ac:dyDescent="0.25">
      <c r="F23736" s="44"/>
    </row>
    <row r="23737" spans="6:6" x14ac:dyDescent="0.25">
      <c r="F23737" s="44"/>
    </row>
    <row r="23738" spans="6:6" x14ac:dyDescent="0.25">
      <c r="F23738" s="44"/>
    </row>
    <row r="23739" spans="6:6" x14ac:dyDescent="0.25">
      <c r="F23739" s="44"/>
    </row>
    <row r="23740" spans="6:6" x14ac:dyDescent="0.25">
      <c r="F23740" s="44"/>
    </row>
    <row r="23741" spans="6:6" x14ac:dyDescent="0.25">
      <c r="F23741" s="44"/>
    </row>
    <row r="23742" spans="6:6" x14ac:dyDescent="0.25">
      <c r="F23742" s="44"/>
    </row>
    <row r="23743" spans="6:6" x14ac:dyDescent="0.25">
      <c r="F23743" s="44"/>
    </row>
    <row r="23744" spans="6:6" x14ac:dyDescent="0.25">
      <c r="F23744" s="44"/>
    </row>
    <row r="23745" spans="6:6" x14ac:dyDescent="0.25">
      <c r="F23745" s="44"/>
    </row>
    <row r="23746" spans="6:6" x14ac:dyDescent="0.25">
      <c r="F23746" s="44"/>
    </row>
    <row r="23747" spans="6:6" x14ac:dyDescent="0.25">
      <c r="F23747" s="44"/>
    </row>
    <row r="23748" spans="6:6" x14ac:dyDescent="0.25">
      <c r="F23748" s="44"/>
    </row>
    <row r="23749" spans="6:6" x14ac:dyDescent="0.25">
      <c r="F23749" s="44"/>
    </row>
    <row r="23750" spans="6:6" x14ac:dyDescent="0.25">
      <c r="F23750" s="44"/>
    </row>
    <row r="23751" spans="6:6" x14ac:dyDescent="0.25">
      <c r="F23751" s="44"/>
    </row>
    <row r="23752" spans="6:6" x14ac:dyDescent="0.25">
      <c r="F23752" s="44"/>
    </row>
    <row r="23753" spans="6:6" x14ac:dyDescent="0.25">
      <c r="F23753" s="44"/>
    </row>
    <row r="23754" spans="6:6" x14ac:dyDescent="0.25">
      <c r="F23754" s="44"/>
    </row>
    <row r="23755" spans="6:6" x14ac:dyDescent="0.25">
      <c r="F23755" s="44"/>
    </row>
    <row r="23756" spans="6:6" x14ac:dyDescent="0.25">
      <c r="F23756" s="44"/>
    </row>
    <row r="23757" spans="6:6" x14ac:dyDescent="0.25">
      <c r="F23757" s="44"/>
    </row>
    <row r="23758" spans="6:6" x14ac:dyDescent="0.25">
      <c r="F23758" s="44"/>
    </row>
    <row r="23759" spans="6:6" x14ac:dyDescent="0.25">
      <c r="F23759" s="44"/>
    </row>
    <row r="23760" spans="6:6" x14ac:dyDescent="0.25">
      <c r="F23760" s="44"/>
    </row>
    <row r="23761" spans="6:6" x14ac:dyDescent="0.25">
      <c r="F23761" s="44"/>
    </row>
    <row r="23762" spans="6:6" x14ac:dyDescent="0.25">
      <c r="F23762" s="44"/>
    </row>
    <row r="23763" spans="6:6" x14ac:dyDescent="0.25">
      <c r="F23763" s="44"/>
    </row>
    <row r="23764" spans="6:6" x14ac:dyDescent="0.25">
      <c r="F23764" s="44"/>
    </row>
    <row r="23765" spans="6:6" x14ac:dyDescent="0.25">
      <c r="F23765" s="44"/>
    </row>
    <row r="23766" spans="6:6" x14ac:dyDescent="0.25">
      <c r="F23766" s="44"/>
    </row>
    <row r="23767" spans="6:6" x14ac:dyDescent="0.25">
      <c r="F23767" s="44"/>
    </row>
    <row r="23768" spans="6:6" x14ac:dyDescent="0.25">
      <c r="F23768" s="44"/>
    </row>
    <row r="23769" spans="6:6" x14ac:dyDescent="0.25">
      <c r="F23769" s="44"/>
    </row>
    <row r="23770" spans="6:6" x14ac:dyDescent="0.25">
      <c r="F23770" s="44"/>
    </row>
    <row r="23771" spans="6:6" x14ac:dyDescent="0.25">
      <c r="F23771" s="44"/>
    </row>
    <row r="23772" spans="6:6" x14ac:dyDescent="0.25">
      <c r="F23772" s="44"/>
    </row>
    <row r="23773" spans="6:6" x14ac:dyDescent="0.25">
      <c r="F23773" s="44"/>
    </row>
    <row r="23774" spans="6:6" x14ac:dyDescent="0.25">
      <c r="F23774" s="44"/>
    </row>
    <row r="23775" spans="6:6" x14ac:dyDescent="0.25">
      <c r="F23775" s="44"/>
    </row>
    <row r="23776" spans="6:6" x14ac:dyDescent="0.25">
      <c r="F23776" s="44"/>
    </row>
    <row r="23777" spans="6:6" x14ac:dyDescent="0.25">
      <c r="F23777" s="44"/>
    </row>
    <row r="23778" spans="6:6" x14ac:dyDescent="0.25">
      <c r="F23778" s="44"/>
    </row>
    <row r="23779" spans="6:6" x14ac:dyDescent="0.25">
      <c r="F23779" s="44"/>
    </row>
    <row r="23780" spans="6:6" x14ac:dyDescent="0.25">
      <c r="F23780" s="44"/>
    </row>
    <row r="23781" spans="6:6" x14ac:dyDescent="0.25">
      <c r="F23781" s="44"/>
    </row>
    <row r="23782" spans="6:6" x14ac:dyDescent="0.25">
      <c r="F23782" s="44"/>
    </row>
    <row r="23783" spans="6:6" x14ac:dyDescent="0.25">
      <c r="F23783" s="44"/>
    </row>
    <row r="23784" spans="6:6" x14ac:dyDescent="0.25">
      <c r="F23784" s="44"/>
    </row>
    <row r="23785" spans="6:6" x14ac:dyDescent="0.25">
      <c r="F23785" s="44"/>
    </row>
    <row r="23786" spans="6:6" x14ac:dyDescent="0.25">
      <c r="F23786" s="44"/>
    </row>
    <row r="23787" spans="6:6" x14ac:dyDescent="0.25">
      <c r="F23787" s="44"/>
    </row>
    <row r="23788" spans="6:6" x14ac:dyDescent="0.25">
      <c r="F23788" s="44"/>
    </row>
    <row r="23789" spans="6:6" x14ac:dyDescent="0.25">
      <c r="F23789" s="44"/>
    </row>
    <row r="23790" spans="6:6" x14ac:dyDescent="0.25">
      <c r="F23790" s="44"/>
    </row>
    <row r="23791" spans="6:6" x14ac:dyDescent="0.25">
      <c r="F23791" s="44"/>
    </row>
    <row r="23792" spans="6:6" x14ac:dyDescent="0.25">
      <c r="F23792" s="44"/>
    </row>
    <row r="23793" spans="6:6" x14ac:dyDescent="0.25">
      <c r="F23793" s="44"/>
    </row>
    <row r="23794" spans="6:6" x14ac:dyDescent="0.25">
      <c r="F23794" s="44"/>
    </row>
    <row r="23795" spans="6:6" x14ac:dyDescent="0.25">
      <c r="F23795" s="44"/>
    </row>
    <row r="23796" spans="6:6" x14ac:dyDescent="0.25">
      <c r="F23796" s="44"/>
    </row>
    <row r="23797" spans="6:6" x14ac:dyDescent="0.25">
      <c r="F23797" s="44"/>
    </row>
    <row r="23798" spans="6:6" x14ac:dyDescent="0.25">
      <c r="F23798" s="44"/>
    </row>
    <row r="23799" spans="6:6" x14ac:dyDescent="0.25">
      <c r="F23799" s="44"/>
    </row>
    <row r="23800" spans="6:6" x14ac:dyDescent="0.25">
      <c r="F23800" s="44"/>
    </row>
    <row r="23801" spans="6:6" x14ac:dyDescent="0.25">
      <c r="F23801" s="44"/>
    </row>
    <row r="23802" spans="6:6" x14ac:dyDescent="0.25">
      <c r="F23802" s="44"/>
    </row>
    <row r="23803" spans="6:6" x14ac:dyDescent="0.25">
      <c r="F23803" s="44"/>
    </row>
    <row r="23804" spans="6:6" x14ac:dyDescent="0.25">
      <c r="F23804" s="44"/>
    </row>
    <row r="23805" spans="6:6" x14ac:dyDescent="0.25">
      <c r="F23805" s="44"/>
    </row>
    <row r="23806" spans="6:6" x14ac:dyDescent="0.25">
      <c r="F23806" s="44"/>
    </row>
    <row r="23807" spans="6:6" x14ac:dyDescent="0.25">
      <c r="F23807" s="44"/>
    </row>
    <row r="23808" spans="6:6" x14ac:dyDescent="0.25">
      <c r="F23808" s="44"/>
    </row>
    <row r="23809" spans="6:6" x14ac:dyDescent="0.25">
      <c r="F23809" s="44"/>
    </row>
    <row r="23810" spans="6:6" x14ac:dyDescent="0.25">
      <c r="F23810" s="44"/>
    </row>
    <row r="23811" spans="6:6" x14ac:dyDescent="0.25">
      <c r="F23811" s="44"/>
    </row>
    <row r="23812" spans="6:6" x14ac:dyDescent="0.25">
      <c r="F23812" s="44"/>
    </row>
    <row r="23813" spans="6:6" x14ac:dyDescent="0.25">
      <c r="F23813" s="44"/>
    </row>
    <row r="23814" spans="6:6" x14ac:dyDescent="0.25">
      <c r="F23814" s="44"/>
    </row>
    <row r="23815" spans="6:6" x14ac:dyDescent="0.25">
      <c r="F23815" s="44"/>
    </row>
    <row r="23816" spans="6:6" x14ac:dyDescent="0.25">
      <c r="F23816" s="44"/>
    </row>
    <row r="23817" spans="6:6" x14ac:dyDescent="0.25">
      <c r="F23817" s="44"/>
    </row>
    <row r="23818" spans="6:6" x14ac:dyDescent="0.25">
      <c r="F23818" s="44"/>
    </row>
    <row r="23819" spans="6:6" x14ac:dyDescent="0.25">
      <c r="F23819" s="44"/>
    </row>
    <row r="23820" spans="6:6" x14ac:dyDescent="0.25">
      <c r="F23820" s="44"/>
    </row>
    <row r="23821" spans="6:6" x14ac:dyDescent="0.25">
      <c r="F23821" s="44"/>
    </row>
    <row r="23822" spans="6:6" x14ac:dyDescent="0.25">
      <c r="F23822" s="44"/>
    </row>
    <row r="23823" spans="6:6" x14ac:dyDescent="0.25">
      <c r="F23823" s="44"/>
    </row>
    <row r="23824" spans="6:6" x14ac:dyDescent="0.25">
      <c r="F23824" s="44"/>
    </row>
    <row r="23825" spans="6:6" x14ac:dyDescent="0.25">
      <c r="F23825" s="44"/>
    </row>
    <row r="23826" spans="6:6" x14ac:dyDescent="0.25">
      <c r="F23826" s="44"/>
    </row>
    <row r="23827" spans="6:6" x14ac:dyDescent="0.25">
      <c r="F23827" s="44"/>
    </row>
    <row r="23828" spans="6:6" x14ac:dyDescent="0.25">
      <c r="F23828" s="44"/>
    </row>
    <row r="23829" spans="6:6" x14ac:dyDescent="0.25">
      <c r="F23829" s="44"/>
    </row>
    <row r="23830" spans="6:6" x14ac:dyDescent="0.25">
      <c r="F23830" s="44"/>
    </row>
    <row r="23831" spans="6:6" x14ac:dyDescent="0.25">
      <c r="F23831" s="44"/>
    </row>
    <row r="23832" spans="6:6" x14ac:dyDescent="0.25">
      <c r="F23832" s="44"/>
    </row>
    <row r="23833" spans="6:6" x14ac:dyDescent="0.25">
      <c r="F23833" s="44"/>
    </row>
    <row r="23834" spans="6:6" x14ac:dyDescent="0.25">
      <c r="F23834" s="44"/>
    </row>
    <row r="23835" spans="6:6" x14ac:dyDescent="0.25">
      <c r="F23835" s="44"/>
    </row>
    <row r="23836" spans="6:6" x14ac:dyDescent="0.25">
      <c r="F23836" s="44"/>
    </row>
    <row r="23837" spans="6:6" x14ac:dyDescent="0.25">
      <c r="F23837" s="44"/>
    </row>
    <row r="23838" spans="6:6" x14ac:dyDescent="0.25">
      <c r="F23838" s="44"/>
    </row>
    <row r="23839" spans="6:6" x14ac:dyDescent="0.25">
      <c r="F23839" s="44"/>
    </row>
    <row r="23840" spans="6:6" x14ac:dyDescent="0.25">
      <c r="F23840" s="44"/>
    </row>
    <row r="23841" spans="6:6" x14ac:dyDescent="0.25">
      <c r="F23841" s="44"/>
    </row>
    <row r="23842" spans="6:6" x14ac:dyDescent="0.25">
      <c r="F23842" s="44"/>
    </row>
    <row r="23843" spans="6:6" x14ac:dyDescent="0.25">
      <c r="F23843" s="44"/>
    </row>
    <row r="23844" spans="6:6" x14ac:dyDescent="0.25">
      <c r="F23844" s="44"/>
    </row>
    <row r="23845" spans="6:6" x14ac:dyDescent="0.25">
      <c r="F23845" s="44"/>
    </row>
    <row r="23846" spans="6:6" x14ac:dyDescent="0.25">
      <c r="F23846" s="44"/>
    </row>
    <row r="23847" spans="6:6" x14ac:dyDescent="0.25">
      <c r="F23847" s="44"/>
    </row>
    <row r="23848" spans="6:6" x14ac:dyDescent="0.25">
      <c r="F23848" s="44"/>
    </row>
    <row r="23849" spans="6:6" x14ac:dyDescent="0.25">
      <c r="F23849" s="44"/>
    </row>
    <row r="23850" spans="6:6" x14ac:dyDescent="0.25">
      <c r="F23850" s="44"/>
    </row>
    <row r="23851" spans="6:6" x14ac:dyDescent="0.25">
      <c r="F23851" s="44"/>
    </row>
    <row r="23852" spans="6:6" x14ac:dyDescent="0.25">
      <c r="F23852" s="44"/>
    </row>
    <row r="23853" spans="6:6" x14ac:dyDescent="0.25">
      <c r="F23853" s="44"/>
    </row>
    <row r="23854" spans="6:6" x14ac:dyDescent="0.25">
      <c r="F23854" s="44"/>
    </row>
    <row r="23855" spans="6:6" x14ac:dyDescent="0.25">
      <c r="F23855" s="44"/>
    </row>
    <row r="23856" spans="6:6" x14ac:dyDescent="0.25">
      <c r="F23856" s="44"/>
    </row>
    <row r="23857" spans="6:6" x14ac:dyDescent="0.25">
      <c r="F23857" s="44"/>
    </row>
    <row r="23858" spans="6:6" x14ac:dyDescent="0.25">
      <c r="F23858" s="44"/>
    </row>
    <row r="23859" spans="6:6" x14ac:dyDescent="0.25">
      <c r="F23859" s="44"/>
    </row>
    <row r="23860" spans="6:6" x14ac:dyDescent="0.25">
      <c r="F23860" s="44"/>
    </row>
    <row r="23861" spans="6:6" x14ac:dyDescent="0.25">
      <c r="F23861" s="44"/>
    </row>
    <row r="23862" spans="6:6" x14ac:dyDescent="0.25">
      <c r="F23862" s="44"/>
    </row>
    <row r="23863" spans="6:6" x14ac:dyDescent="0.25">
      <c r="F23863" s="44"/>
    </row>
    <row r="23864" spans="6:6" x14ac:dyDescent="0.25">
      <c r="F23864" s="44"/>
    </row>
    <row r="23865" spans="6:6" x14ac:dyDescent="0.25">
      <c r="F23865" s="44"/>
    </row>
    <row r="23866" spans="6:6" x14ac:dyDescent="0.25">
      <c r="F23866" s="44"/>
    </row>
    <row r="23867" spans="6:6" x14ac:dyDescent="0.25">
      <c r="F23867" s="44"/>
    </row>
    <row r="23868" spans="6:6" x14ac:dyDescent="0.25">
      <c r="F23868" s="44"/>
    </row>
    <row r="23869" spans="6:6" x14ac:dyDescent="0.25">
      <c r="F23869" s="44"/>
    </row>
    <row r="23870" spans="6:6" x14ac:dyDescent="0.25">
      <c r="F23870" s="44"/>
    </row>
    <row r="23871" spans="6:6" x14ac:dyDescent="0.25">
      <c r="F23871" s="44"/>
    </row>
    <row r="23872" spans="6:6" x14ac:dyDescent="0.25">
      <c r="F23872" s="44"/>
    </row>
    <row r="23873" spans="6:6" x14ac:dyDescent="0.25">
      <c r="F23873" s="44"/>
    </row>
    <row r="23874" spans="6:6" x14ac:dyDescent="0.25">
      <c r="F23874" s="44"/>
    </row>
    <row r="23875" spans="6:6" x14ac:dyDescent="0.25">
      <c r="F23875" s="44"/>
    </row>
    <row r="23876" spans="6:6" x14ac:dyDescent="0.25">
      <c r="F23876" s="44"/>
    </row>
    <row r="23877" spans="6:6" x14ac:dyDescent="0.25">
      <c r="F23877" s="44"/>
    </row>
    <row r="23878" spans="6:6" x14ac:dyDescent="0.25">
      <c r="F23878" s="44"/>
    </row>
    <row r="23879" spans="6:6" x14ac:dyDescent="0.25">
      <c r="F23879" s="44"/>
    </row>
    <row r="23880" spans="6:6" x14ac:dyDescent="0.25">
      <c r="F23880" s="44"/>
    </row>
    <row r="23881" spans="6:6" x14ac:dyDescent="0.25">
      <c r="F23881" s="44"/>
    </row>
    <row r="23882" spans="6:6" x14ac:dyDescent="0.25">
      <c r="F23882" s="44"/>
    </row>
    <row r="23883" spans="6:6" x14ac:dyDescent="0.25">
      <c r="F23883" s="44"/>
    </row>
    <row r="23884" spans="6:6" x14ac:dyDescent="0.25">
      <c r="F23884" s="44"/>
    </row>
    <row r="23885" spans="6:6" x14ac:dyDescent="0.25">
      <c r="F23885" s="44"/>
    </row>
    <row r="23886" spans="6:6" x14ac:dyDescent="0.25">
      <c r="F23886" s="44"/>
    </row>
    <row r="23887" spans="6:6" x14ac:dyDescent="0.25">
      <c r="F23887" s="44"/>
    </row>
    <row r="23888" spans="6:6" x14ac:dyDescent="0.25">
      <c r="F23888" s="44"/>
    </row>
    <row r="23889" spans="6:6" x14ac:dyDescent="0.25">
      <c r="F23889" s="44"/>
    </row>
    <row r="23890" spans="6:6" x14ac:dyDescent="0.25">
      <c r="F23890" s="44"/>
    </row>
    <row r="23891" spans="6:6" x14ac:dyDescent="0.25">
      <c r="F23891" s="44"/>
    </row>
    <row r="23892" spans="6:6" x14ac:dyDescent="0.25">
      <c r="F23892" s="44"/>
    </row>
    <row r="23893" spans="6:6" x14ac:dyDescent="0.25">
      <c r="F23893" s="44"/>
    </row>
    <row r="23894" spans="6:6" x14ac:dyDescent="0.25">
      <c r="F23894" s="44"/>
    </row>
    <row r="23895" spans="6:6" x14ac:dyDescent="0.25">
      <c r="F23895" s="44"/>
    </row>
    <row r="23896" spans="6:6" x14ac:dyDescent="0.25">
      <c r="F23896" s="44"/>
    </row>
    <row r="23897" spans="6:6" x14ac:dyDescent="0.25">
      <c r="F23897" s="44"/>
    </row>
    <row r="23898" spans="6:6" x14ac:dyDescent="0.25">
      <c r="F23898" s="44"/>
    </row>
    <row r="23899" spans="6:6" x14ac:dyDescent="0.25">
      <c r="F23899" s="44"/>
    </row>
    <row r="23900" spans="6:6" x14ac:dyDescent="0.25">
      <c r="F23900" s="44"/>
    </row>
    <row r="23901" spans="6:6" x14ac:dyDescent="0.25">
      <c r="F23901" s="44"/>
    </row>
    <row r="23902" spans="6:6" x14ac:dyDescent="0.25">
      <c r="F23902" s="44"/>
    </row>
    <row r="23903" spans="6:6" x14ac:dyDescent="0.25">
      <c r="F23903" s="44"/>
    </row>
    <row r="23904" spans="6:6" x14ac:dyDescent="0.25">
      <c r="F23904" s="44"/>
    </row>
    <row r="23905" spans="6:6" x14ac:dyDescent="0.25">
      <c r="F23905" s="44"/>
    </row>
    <row r="23906" spans="6:6" x14ac:dyDescent="0.25">
      <c r="F23906" s="44"/>
    </row>
    <row r="23907" spans="6:6" x14ac:dyDescent="0.25">
      <c r="F23907" s="44"/>
    </row>
    <row r="23908" spans="6:6" x14ac:dyDescent="0.25">
      <c r="F23908" s="44"/>
    </row>
    <row r="23909" spans="6:6" x14ac:dyDescent="0.25">
      <c r="F23909" s="44"/>
    </row>
    <row r="23910" spans="6:6" x14ac:dyDescent="0.25">
      <c r="F23910" s="44"/>
    </row>
    <row r="23911" spans="6:6" x14ac:dyDescent="0.25">
      <c r="F23911" s="44"/>
    </row>
    <row r="23912" spans="6:6" x14ac:dyDescent="0.25">
      <c r="F23912" s="44"/>
    </row>
    <row r="23913" spans="6:6" x14ac:dyDescent="0.25">
      <c r="F23913" s="44"/>
    </row>
    <row r="23914" spans="6:6" x14ac:dyDescent="0.25">
      <c r="F23914" s="44"/>
    </row>
    <row r="23915" spans="6:6" x14ac:dyDescent="0.25">
      <c r="F23915" s="44"/>
    </row>
    <row r="23916" spans="6:6" x14ac:dyDescent="0.25">
      <c r="F23916" s="44"/>
    </row>
    <row r="23917" spans="6:6" x14ac:dyDescent="0.25">
      <c r="F23917" s="44"/>
    </row>
    <row r="23918" spans="6:6" x14ac:dyDescent="0.25">
      <c r="F23918" s="44"/>
    </row>
    <row r="23919" spans="6:6" x14ac:dyDescent="0.25">
      <c r="F23919" s="44"/>
    </row>
    <row r="23920" spans="6:6" x14ac:dyDescent="0.25">
      <c r="F23920" s="44"/>
    </row>
    <row r="23921" spans="6:6" x14ac:dyDescent="0.25">
      <c r="F23921" s="44"/>
    </row>
    <row r="23922" spans="6:6" x14ac:dyDescent="0.25">
      <c r="F23922" s="44"/>
    </row>
    <row r="23923" spans="6:6" x14ac:dyDescent="0.25">
      <c r="F23923" s="44"/>
    </row>
    <row r="23924" spans="6:6" x14ac:dyDescent="0.25">
      <c r="F23924" s="44"/>
    </row>
    <row r="23925" spans="6:6" x14ac:dyDescent="0.25">
      <c r="F23925" s="44"/>
    </row>
    <row r="23926" spans="6:6" x14ac:dyDescent="0.25">
      <c r="F23926" s="44"/>
    </row>
    <row r="23927" spans="6:6" x14ac:dyDescent="0.25">
      <c r="F23927" s="44"/>
    </row>
    <row r="23928" spans="6:6" x14ac:dyDescent="0.25">
      <c r="F23928" s="44"/>
    </row>
    <row r="23929" spans="6:6" x14ac:dyDescent="0.25">
      <c r="F23929" s="44"/>
    </row>
    <row r="23930" spans="6:6" x14ac:dyDescent="0.25">
      <c r="F23930" s="44"/>
    </row>
    <row r="23931" spans="6:6" x14ac:dyDescent="0.25">
      <c r="F23931" s="44"/>
    </row>
    <row r="23932" spans="6:6" x14ac:dyDescent="0.25">
      <c r="F23932" s="44"/>
    </row>
    <row r="23933" spans="6:6" x14ac:dyDescent="0.25">
      <c r="F23933" s="44"/>
    </row>
    <row r="23934" spans="6:6" x14ac:dyDescent="0.25">
      <c r="F23934" s="44"/>
    </row>
    <row r="23935" spans="6:6" x14ac:dyDescent="0.25">
      <c r="F23935" s="44"/>
    </row>
    <row r="23936" spans="6:6" x14ac:dyDescent="0.25">
      <c r="F23936" s="44"/>
    </row>
    <row r="23937" spans="6:6" x14ac:dyDescent="0.25">
      <c r="F23937" s="44"/>
    </row>
    <row r="23938" spans="6:6" x14ac:dyDescent="0.25">
      <c r="F23938" s="44"/>
    </row>
    <row r="23939" spans="6:6" x14ac:dyDescent="0.25">
      <c r="F23939" s="44"/>
    </row>
    <row r="23940" spans="6:6" x14ac:dyDescent="0.25">
      <c r="F23940" s="44"/>
    </row>
    <row r="23941" spans="6:6" x14ac:dyDescent="0.25">
      <c r="F23941" s="44"/>
    </row>
    <row r="23942" spans="6:6" x14ac:dyDescent="0.25">
      <c r="F23942" s="44"/>
    </row>
    <row r="23943" spans="6:6" x14ac:dyDescent="0.25">
      <c r="F23943" s="44"/>
    </row>
    <row r="23944" spans="6:6" x14ac:dyDescent="0.25">
      <c r="F23944" s="44"/>
    </row>
    <row r="23945" spans="6:6" x14ac:dyDescent="0.25">
      <c r="F23945" s="44"/>
    </row>
    <row r="23946" spans="6:6" x14ac:dyDescent="0.25">
      <c r="F23946" s="44"/>
    </row>
    <row r="23947" spans="6:6" x14ac:dyDescent="0.25">
      <c r="F23947" s="44"/>
    </row>
    <row r="23948" spans="6:6" x14ac:dyDescent="0.25">
      <c r="F23948" s="44"/>
    </row>
    <row r="23949" spans="6:6" x14ac:dyDescent="0.25">
      <c r="F23949" s="44"/>
    </row>
    <row r="23950" spans="6:6" x14ac:dyDescent="0.25">
      <c r="F23950" s="44"/>
    </row>
    <row r="23951" spans="6:6" x14ac:dyDescent="0.25">
      <c r="F23951" s="44"/>
    </row>
    <row r="23952" spans="6:6" x14ac:dyDescent="0.25">
      <c r="F23952" s="44"/>
    </row>
    <row r="23953" spans="6:6" x14ac:dyDescent="0.25">
      <c r="F23953" s="44"/>
    </row>
    <row r="23954" spans="6:6" x14ac:dyDescent="0.25">
      <c r="F23954" s="44"/>
    </row>
    <row r="23955" spans="6:6" x14ac:dyDescent="0.25">
      <c r="F23955" s="44"/>
    </row>
    <row r="23956" spans="6:6" x14ac:dyDescent="0.25">
      <c r="F23956" s="44"/>
    </row>
    <row r="23957" spans="6:6" x14ac:dyDescent="0.25">
      <c r="F23957" s="44"/>
    </row>
    <row r="23958" spans="6:6" x14ac:dyDescent="0.25">
      <c r="F23958" s="44"/>
    </row>
    <row r="23959" spans="6:6" x14ac:dyDescent="0.25">
      <c r="F23959" s="44"/>
    </row>
    <row r="23960" spans="6:6" x14ac:dyDescent="0.25">
      <c r="F23960" s="44"/>
    </row>
    <row r="23961" spans="6:6" x14ac:dyDescent="0.25">
      <c r="F23961" s="44"/>
    </row>
    <row r="23962" spans="6:6" x14ac:dyDescent="0.25">
      <c r="F23962" s="44"/>
    </row>
    <row r="23963" spans="6:6" x14ac:dyDescent="0.25">
      <c r="F23963" s="44"/>
    </row>
    <row r="23964" spans="6:6" x14ac:dyDescent="0.25">
      <c r="F23964" s="44"/>
    </row>
    <row r="23965" spans="6:6" x14ac:dyDescent="0.25">
      <c r="F23965" s="44"/>
    </row>
    <row r="23966" spans="6:6" x14ac:dyDescent="0.25">
      <c r="F23966" s="44"/>
    </row>
    <row r="23967" spans="6:6" x14ac:dyDescent="0.25">
      <c r="F23967" s="44"/>
    </row>
    <row r="23968" spans="6:6" x14ac:dyDescent="0.25">
      <c r="F23968" s="44"/>
    </row>
    <row r="23969" spans="6:6" x14ac:dyDescent="0.25">
      <c r="F23969" s="44"/>
    </row>
    <row r="23970" spans="6:6" x14ac:dyDescent="0.25">
      <c r="F23970" s="44"/>
    </row>
    <row r="23971" spans="6:6" x14ac:dyDescent="0.25">
      <c r="F23971" s="44"/>
    </row>
    <row r="23972" spans="6:6" x14ac:dyDescent="0.25">
      <c r="F23972" s="44"/>
    </row>
    <row r="23973" spans="6:6" x14ac:dyDescent="0.25">
      <c r="F23973" s="44"/>
    </row>
    <row r="23974" spans="6:6" x14ac:dyDescent="0.25">
      <c r="F23974" s="44"/>
    </row>
    <row r="23975" spans="6:6" x14ac:dyDescent="0.25">
      <c r="F23975" s="44"/>
    </row>
    <row r="23976" spans="6:6" x14ac:dyDescent="0.25">
      <c r="F23976" s="44"/>
    </row>
    <row r="23977" spans="6:6" x14ac:dyDescent="0.25">
      <c r="F23977" s="44"/>
    </row>
    <row r="23978" spans="6:6" x14ac:dyDescent="0.25">
      <c r="F23978" s="44"/>
    </row>
    <row r="23979" spans="6:6" x14ac:dyDescent="0.25">
      <c r="F23979" s="44"/>
    </row>
    <row r="23980" spans="6:6" x14ac:dyDescent="0.25">
      <c r="F23980" s="44"/>
    </row>
    <row r="23981" spans="6:6" x14ac:dyDescent="0.25">
      <c r="F23981" s="44"/>
    </row>
    <row r="23982" spans="6:6" x14ac:dyDescent="0.25">
      <c r="F23982" s="44"/>
    </row>
    <row r="23983" spans="6:6" x14ac:dyDescent="0.25">
      <c r="F23983" s="44"/>
    </row>
    <row r="23984" spans="6:6" x14ac:dyDescent="0.25">
      <c r="F23984" s="44"/>
    </row>
    <row r="23985" spans="6:6" x14ac:dyDescent="0.25">
      <c r="F23985" s="44"/>
    </row>
    <row r="23986" spans="6:6" x14ac:dyDescent="0.25">
      <c r="F23986" s="44"/>
    </row>
    <row r="23987" spans="6:6" x14ac:dyDescent="0.25">
      <c r="F23987" s="44"/>
    </row>
    <row r="23988" spans="6:6" x14ac:dyDescent="0.25">
      <c r="F23988" s="44"/>
    </row>
    <row r="23989" spans="6:6" x14ac:dyDescent="0.25">
      <c r="F23989" s="44"/>
    </row>
    <row r="23990" spans="6:6" x14ac:dyDescent="0.25">
      <c r="F23990" s="44"/>
    </row>
    <row r="23991" spans="6:6" x14ac:dyDescent="0.25">
      <c r="F23991" s="44"/>
    </row>
    <row r="23992" spans="6:6" x14ac:dyDescent="0.25">
      <c r="F23992" s="44"/>
    </row>
    <row r="23993" spans="6:6" x14ac:dyDescent="0.25">
      <c r="F23993" s="44"/>
    </row>
    <row r="23994" spans="6:6" x14ac:dyDescent="0.25">
      <c r="F23994" s="44"/>
    </row>
    <row r="23995" spans="6:6" x14ac:dyDescent="0.25">
      <c r="F23995" s="44"/>
    </row>
    <row r="23996" spans="6:6" x14ac:dyDescent="0.25">
      <c r="F23996" s="44"/>
    </row>
    <row r="23997" spans="6:6" x14ac:dyDescent="0.25">
      <c r="F23997" s="44"/>
    </row>
    <row r="23998" spans="6:6" x14ac:dyDescent="0.25">
      <c r="F23998" s="44"/>
    </row>
    <row r="23999" spans="6:6" x14ac:dyDescent="0.25">
      <c r="F23999" s="44"/>
    </row>
    <row r="24000" spans="6:6" x14ac:dyDescent="0.25">
      <c r="F24000" s="44"/>
    </row>
    <row r="24001" spans="6:6" x14ac:dyDescent="0.25">
      <c r="F24001" s="44"/>
    </row>
    <row r="24002" spans="6:6" x14ac:dyDescent="0.25">
      <c r="F24002" s="44"/>
    </row>
    <row r="24003" spans="6:6" x14ac:dyDescent="0.25">
      <c r="F24003" s="44"/>
    </row>
    <row r="24004" spans="6:6" x14ac:dyDescent="0.25">
      <c r="F24004" s="44"/>
    </row>
    <row r="24005" spans="6:6" x14ac:dyDescent="0.25">
      <c r="F24005" s="44"/>
    </row>
    <row r="24006" spans="6:6" x14ac:dyDescent="0.25">
      <c r="F24006" s="44"/>
    </row>
    <row r="24007" spans="6:6" x14ac:dyDescent="0.25">
      <c r="F24007" s="44"/>
    </row>
    <row r="24008" spans="6:6" x14ac:dyDescent="0.25">
      <c r="F24008" s="44"/>
    </row>
    <row r="24009" spans="6:6" x14ac:dyDescent="0.25">
      <c r="F24009" s="44"/>
    </row>
    <row r="24010" spans="6:6" x14ac:dyDescent="0.25">
      <c r="F24010" s="44"/>
    </row>
    <row r="24011" spans="6:6" x14ac:dyDescent="0.25">
      <c r="F24011" s="44"/>
    </row>
    <row r="24012" spans="6:6" x14ac:dyDescent="0.25">
      <c r="F24012" s="44"/>
    </row>
    <row r="24013" spans="6:6" x14ac:dyDescent="0.25">
      <c r="F24013" s="44"/>
    </row>
    <row r="24014" spans="6:6" x14ac:dyDescent="0.25">
      <c r="F24014" s="44"/>
    </row>
    <row r="24015" spans="6:6" x14ac:dyDescent="0.25">
      <c r="F24015" s="44"/>
    </row>
    <row r="24016" spans="6:6" x14ac:dyDescent="0.25">
      <c r="F24016" s="44"/>
    </row>
    <row r="24017" spans="6:6" x14ac:dyDescent="0.25">
      <c r="F24017" s="44"/>
    </row>
    <row r="24018" spans="6:6" x14ac:dyDescent="0.25">
      <c r="F24018" s="44"/>
    </row>
    <row r="24019" spans="6:6" x14ac:dyDescent="0.25">
      <c r="F24019" s="44"/>
    </row>
    <row r="24020" spans="6:6" x14ac:dyDescent="0.25">
      <c r="F24020" s="44"/>
    </row>
    <row r="24021" spans="6:6" x14ac:dyDescent="0.25">
      <c r="F24021" s="44"/>
    </row>
    <row r="24022" spans="6:6" x14ac:dyDescent="0.25">
      <c r="F24022" s="44"/>
    </row>
    <row r="24023" spans="6:6" x14ac:dyDescent="0.25">
      <c r="F24023" s="44"/>
    </row>
    <row r="24024" spans="6:6" x14ac:dyDescent="0.25">
      <c r="F24024" s="44"/>
    </row>
    <row r="24025" spans="6:6" x14ac:dyDescent="0.25">
      <c r="F24025" s="44"/>
    </row>
    <row r="24026" spans="6:6" x14ac:dyDescent="0.25">
      <c r="F24026" s="44"/>
    </row>
    <row r="24027" spans="6:6" x14ac:dyDescent="0.25">
      <c r="F24027" s="44"/>
    </row>
    <row r="24028" spans="6:6" x14ac:dyDescent="0.25">
      <c r="F24028" s="44"/>
    </row>
    <row r="24029" spans="6:6" x14ac:dyDescent="0.25">
      <c r="F24029" s="44"/>
    </row>
    <row r="24030" spans="6:6" x14ac:dyDescent="0.25">
      <c r="F24030" s="44"/>
    </row>
    <row r="24031" spans="6:6" x14ac:dyDescent="0.25">
      <c r="F24031" s="44"/>
    </row>
    <row r="24032" spans="6:6" x14ac:dyDescent="0.25">
      <c r="F24032" s="44"/>
    </row>
    <row r="24033" spans="6:6" x14ac:dyDescent="0.25">
      <c r="F24033" s="44"/>
    </row>
    <row r="24034" spans="6:6" x14ac:dyDescent="0.25">
      <c r="F24034" s="44"/>
    </row>
    <row r="24035" spans="6:6" x14ac:dyDescent="0.25">
      <c r="F24035" s="44"/>
    </row>
    <row r="24036" spans="6:6" x14ac:dyDescent="0.25">
      <c r="F24036" s="44"/>
    </row>
    <row r="24037" spans="6:6" x14ac:dyDescent="0.25">
      <c r="F24037" s="44"/>
    </row>
    <row r="24038" spans="6:6" x14ac:dyDescent="0.25">
      <c r="F24038" s="44"/>
    </row>
    <row r="24039" spans="6:6" x14ac:dyDescent="0.25">
      <c r="F24039" s="44"/>
    </row>
    <row r="24040" spans="6:6" x14ac:dyDescent="0.25">
      <c r="F24040" s="44"/>
    </row>
    <row r="24041" spans="6:6" x14ac:dyDescent="0.25">
      <c r="F24041" s="44"/>
    </row>
    <row r="24042" spans="6:6" x14ac:dyDescent="0.25">
      <c r="F24042" s="44"/>
    </row>
    <row r="24043" spans="6:6" x14ac:dyDescent="0.25">
      <c r="F24043" s="44"/>
    </row>
    <row r="24044" spans="6:6" x14ac:dyDescent="0.25">
      <c r="F24044" s="44"/>
    </row>
    <row r="24045" spans="6:6" x14ac:dyDescent="0.25">
      <c r="F24045" s="44"/>
    </row>
    <row r="24046" spans="6:6" x14ac:dyDescent="0.25">
      <c r="F24046" s="44"/>
    </row>
    <row r="24047" spans="6:6" x14ac:dyDescent="0.25">
      <c r="F24047" s="44"/>
    </row>
    <row r="24048" spans="6:6" x14ac:dyDescent="0.25">
      <c r="F24048" s="44"/>
    </row>
    <row r="24049" spans="6:6" x14ac:dyDescent="0.25">
      <c r="F24049" s="44"/>
    </row>
    <row r="24050" spans="6:6" x14ac:dyDescent="0.25">
      <c r="F24050" s="44"/>
    </row>
    <row r="24051" spans="6:6" x14ac:dyDescent="0.25">
      <c r="F24051" s="44"/>
    </row>
    <row r="24052" spans="6:6" x14ac:dyDescent="0.25">
      <c r="F24052" s="44"/>
    </row>
    <row r="24053" spans="6:6" x14ac:dyDescent="0.25">
      <c r="F24053" s="44"/>
    </row>
    <row r="24054" spans="6:6" x14ac:dyDescent="0.25">
      <c r="F24054" s="44"/>
    </row>
    <row r="24055" spans="6:6" x14ac:dyDescent="0.25">
      <c r="F24055" s="44"/>
    </row>
    <row r="24056" spans="6:6" x14ac:dyDescent="0.25">
      <c r="F24056" s="44"/>
    </row>
    <row r="24057" spans="6:6" x14ac:dyDescent="0.25">
      <c r="F24057" s="44"/>
    </row>
    <row r="24058" spans="6:6" x14ac:dyDescent="0.25">
      <c r="F24058" s="44"/>
    </row>
    <row r="24059" spans="6:6" x14ac:dyDescent="0.25">
      <c r="F24059" s="44"/>
    </row>
    <row r="24060" spans="6:6" x14ac:dyDescent="0.25">
      <c r="F24060" s="44"/>
    </row>
    <row r="24061" spans="6:6" x14ac:dyDescent="0.25">
      <c r="F24061" s="44"/>
    </row>
    <row r="24062" spans="6:6" x14ac:dyDescent="0.25">
      <c r="F24062" s="44"/>
    </row>
    <row r="24063" spans="6:6" x14ac:dyDescent="0.25">
      <c r="F24063" s="44"/>
    </row>
    <row r="24064" spans="6:6" x14ac:dyDescent="0.25">
      <c r="F24064" s="44"/>
    </row>
    <row r="24065" spans="6:6" x14ac:dyDescent="0.25">
      <c r="F24065" s="44"/>
    </row>
    <row r="24066" spans="6:6" x14ac:dyDescent="0.25">
      <c r="F24066" s="44"/>
    </row>
    <row r="24067" spans="6:6" x14ac:dyDescent="0.25">
      <c r="F24067" s="44"/>
    </row>
    <row r="24068" spans="6:6" x14ac:dyDescent="0.25">
      <c r="F24068" s="44"/>
    </row>
    <row r="24069" spans="6:6" x14ac:dyDescent="0.25">
      <c r="F24069" s="44"/>
    </row>
    <row r="24070" spans="6:6" x14ac:dyDescent="0.25">
      <c r="F24070" s="44"/>
    </row>
    <row r="24071" spans="6:6" x14ac:dyDescent="0.25">
      <c r="F24071" s="44"/>
    </row>
    <row r="24072" spans="6:6" x14ac:dyDescent="0.25">
      <c r="F24072" s="44"/>
    </row>
    <row r="24073" spans="6:6" x14ac:dyDescent="0.25">
      <c r="F24073" s="44"/>
    </row>
    <row r="24074" spans="6:6" x14ac:dyDescent="0.25">
      <c r="F24074" s="44"/>
    </row>
    <row r="24075" spans="6:6" x14ac:dyDescent="0.25">
      <c r="F24075" s="44"/>
    </row>
    <row r="24076" spans="6:6" x14ac:dyDescent="0.25">
      <c r="F24076" s="44"/>
    </row>
    <row r="24077" spans="6:6" x14ac:dyDescent="0.25">
      <c r="F24077" s="44"/>
    </row>
    <row r="24078" spans="6:6" x14ac:dyDescent="0.25">
      <c r="F24078" s="44"/>
    </row>
    <row r="24079" spans="6:6" x14ac:dyDescent="0.25">
      <c r="F24079" s="44"/>
    </row>
    <row r="24080" spans="6:6" x14ac:dyDescent="0.25">
      <c r="F24080" s="44"/>
    </row>
    <row r="24081" spans="6:6" x14ac:dyDescent="0.25">
      <c r="F24081" s="44"/>
    </row>
    <row r="24082" spans="6:6" x14ac:dyDescent="0.25">
      <c r="F24082" s="44"/>
    </row>
    <row r="24083" spans="6:6" x14ac:dyDescent="0.25">
      <c r="F24083" s="44"/>
    </row>
    <row r="24084" spans="6:6" x14ac:dyDescent="0.25">
      <c r="F24084" s="44"/>
    </row>
    <row r="24085" spans="6:6" x14ac:dyDescent="0.25">
      <c r="F24085" s="44"/>
    </row>
    <row r="24086" spans="6:6" x14ac:dyDescent="0.25">
      <c r="F24086" s="44"/>
    </row>
    <row r="24087" spans="6:6" x14ac:dyDescent="0.25">
      <c r="F24087" s="44"/>
    </row>
    <row r="24088" spans="6:6" x14ac:dyDescent="0.25">
      <c r="F24088" s="44"/>
    </row>
    <row r="24089" spans="6:6" x14ac:dyDescent="0.25">
      <c r="F24089" s="44"/>
    </row>
    <row r="24090" spans="6:6" x14ac:dyDescent="0.25">
      <c r="F24090" s="44"/>
    </row>
    <row r="24091" spans="6:6" x14ac:dyDescent="0.25">
      <c r="F24091" s="44"/>
    </row>
    <row r="24092" spans="6:6" x14ac:dyDescent="0.25">
      <c r="F24092" s="44"/>
    </row>
    <row r="24093" spans="6:6" x14ac:dyDescent="0.25">
      <c r="F24093" s="44"/>
    </row>
    <row r="24094" spans="6:6" x14ac:dyDescent="0.25">
      <c r="F24094" s="44"/>
    </row>
    <row r="24095" spans="6:6" x14ac:dyDescent="0.25">
      <c r="F24095" s="44"/>
    </row>
    <row r="24096" spans="6:6" x14ac:dyDescent="0.25">
      <c r="F24096" s="44"/>
    </row>
    <row r="24097" spans="6:6" x14ac:dyDescent="0.25">
      <c r="F24097" s="44"/>
    </row>
    <row r="24098" spans="6:6" x14ac:dyDescent="0.25">
      <c r="F24098" s="44"/>
    </row>
    <row r="24099" spans="6:6" x14ac:dyDescent="0.25">
      <c r="F24099" s="44"/>
    </row>
    <row r="24100" spans="6:6" x14ac:dyDescent="0.25">
      <c r="F24100" s="44"/>
    </row>
    <row r="24101" spans="6:6" x14ac:dyDescent="0.25">
      <c r="F24101" s="44"/>
    </row>
    <row r="24102" spans="6:6" x14ac:dyDescent="0.25">
      <c r="F24102" s="44"/>
    </row>
    <row r="24103" spans="6:6" x14ac:dyDescent="0.25">
      <c r="F24103" s="44"/>
    </row>
    <row r="24104" spans="6:6" x14ac:dyDescent="0.25">
      <c r="F24104" s="44"/>
    </row>
    <row r="24105" spans="6:6" x14ac:dyDescent="0.25">
      <c r="F24105" s="44"/>
    </row>
    <row r="24106" spans="6:6" x14ac:dyDescent="0.25">
      <c r="F24106" s="44"/>
    </row>
    <row r="24107" spans="6:6" x14ac:dyDescent="0.25">
      <c r="F24107" s="44"/>
    </row>
    <row r="24108" spans="6:6" x14ac:dyDescent="0.25">
      <c r="F24108" s="44"/>
    </row>
    <row r="24109" spans="6:6" x14ac:dyDescent="0.25">
      <c r="F24109" s="44"/>
    </row>
    <row r="24110" spans="6:6" x14ac:dyDescent="0.25">
      <c r="F24110" s="44"/>
    </row>
    <row r="24111" spans="6:6" x14ac:dyDescent="0.25">
      <c r="F24111" s="44"/>
    </row>
    <row r="24112" spans="6:6" x14ac:dyDescent="0.25">
      <c r="F24112" s="44"/>
    </row>
    <row r="24113" spans="6:6" x14ac:dyDescent="0.25">
      <c r="F24113" s="44"/>
    </row>
    <row r="24114" spans="6:6" x14ac:dyDescent="0.25">
      <c r="F24114" s="44"/>
    </row>
    <row r="24115" spans="6:6" x14ac:dyDescent="0.25">
      <c r="F24115" s="44"/>
    </row>
    <row r="24116" spans="6:6" x14ac:dyDescent="0.25">
      <c r="F24116" s="44"/>
    </row>
    <row r="24117" spans="6:6" x14ac:dyDescent="0.25">
      <c r="F24117" s="44"/>
    </row>
    <row r="24118" spans="6:6" x14ac:dyDescent="0.25">
      <c r="F24118" s="44"/>
    </row>
    <row r="24119" spans="6:6" x14ac:dyDescent="0.25">
      <c r="F24119" s="44"/>
    </row>
    <row r="24120" spans="6:6" x14ac:dyDescent="0.25">
      <c r="F24120" s="44"/>
    </row>
    <row r="24121" spans="6:6" x14ac:dyDescent="0.25">
      <c r="F24121" s="44"/>
    </row>
    <row r="24122" spans="6:6" x14ac:dyDescent="0.25">
      <c r="F24122" s="44"/>
    </row>
    <row r="24123" spans="6:6" x14ac:dyDescent="0.25">
      <c r="F24123" s="44"/>
    </row>
    <row r="24124" spans="6:6" x14ac:dyDescent="0.25">
      <c r="F24124" s="44"/>
    </row>
    <row r="24125" spans="6:6" x14ac:dyDescent="0.25">
      <c r="F24125" s="44"/>
    </row>
    <row r="24126" spans="6:6" x14ac:dyDescent="0.25">
      <c r="F24126" s="44"/>
    </row>
    <row r="24127" spans="6:6" x14ac:dyDescent="0.25">
      <c r="F24127" s="44"/>
    </row>
    <row r="24128" spans="6:6" x14ac:dyDescent="0.25">
      <c r="F24128" s="44"/>
    </row>
    <row r="24129" spans="6:6" x14ac:dyDescent="0.25">
      <c r="F24129" s="44"/>
    </row>
    <row r="24130" spans="6:6" x14ac:dyDescent="0.25">
      <c r="F24130" s="44"/>
    </row>
    <row r="24131" spans="6:6" x14ac:dyDescent="0.25">
      <c r="F24131" s="44"/>
    </row>
    <row r="24132" spans="6:6" x14ac:dyDescent="0.25">
      <c r="F24132" s="44"/>
    </row>
    <row r="24133" spans="6:6" x14ac:dyDescent="0.25">
      <c r="F24133" s="44"/>
    </row>
    <row r="24134" spans="6:6" x14ac:dyDescent="0.25">
      <c r="F24134" s="44"/>
    </row>
    <row r="24135" spans="6:6" x14ac:dyDescent="0.25">
      <c r="F24135" s="44"/>
    </row>
    <row r="24136" spans="6:6" x14ac:dyDescent="0.25">
      <c r="F24136" s="44"/>
    </row>
    <row r="24137" spans="6:6" x14ac:dyDescent="0.25">
      <c r="F24137" s="44"/>
    </row>
    <row r="24138" spans="6:6" x14ac:dyDescent="0.25">
      <c r="F24138" s="44"/>
    </row>
    <row r="24139" spans="6:6" x14ac:dyDescent="0.25">
      <c r="F24139" s="44"/>
    </row>
    <row r="24140" spans="6:6" x14ac:dyDescent="0.25">
      <c r="F24140" s="44"/>
    </row>
    <row r="24141" spans="6:6" x14ac:dyDescent="0.25">
      <c r="F24141" s="44"/>
    </row>
    <row r="24142" spans="6:6" x14ac:dyDescent="0.25">
      <c r="F24142" s="44"/>
    </row>
    <row r="24143" spans="6:6" x14ac:dyDescent="0.25">
      <c r="F24143" s="44"/>
    </row>
    <row r="24144" spans="6:6" x14ac:dyDescent="0.25">
      <c r="F24144" s="44"/>
    </row>
    <row r="24145" spans="6:6" x14ac:dyDescent="0.25">
      <c r="F24145" s="44"/>
    </row>
    <row r="24146" spans="6:6" x14ac:dyDescent="0.25">
      <c r="F24146" s="44"/>
    </row>
    <row r="24147" spans="6:6" x14ac:dyDescent="0.25">
      <c r="F24147" s="44"/>
    </row>
    <row r="24148" spans="6:6" x14ac:dyDescent="0.25">
      <c r="F24148" s="44"/>
    </row>
    <row r="24149" spans="6:6" x14ac:dyDescent="0.25">
      <c r="F24149" s="44"/>
    </row>
    <row r="24150" spans="6:6" x14ac:dyDescent="0.25">
      <c r="F24150" s="44"/>
    </row>
    <row r="24151" spans="6:6" x14ac:dyDescent="0.25">
      <c r="F24151" s="44"/>
    </row>
    <row r="24152" spans="6:6" x14ac:dyDescent="0.25">
      <c r="F24152" s="44"/>
    </row>
    <row r="24153" spans="6:6" x14ac:dyDescent="0.25">
      <c r="F24153" s="44"/>
    </row>
    <row r="24154" spans="6:6" x14ac:dyDescent="0.25">
      <c r="F24154" s="44"/>
    </row>
    <row r="24155" spans="6:6" x14ac:dyDescent="0.25">
      <c r="F24155" s="44"/>
    </row>
    <row r="24156" spans="6:6" x14ac:dyDescent="0.25">
      <c r="F24156" s="44"/>
    </row>
    <row r="24157" spans="6:6" x14ac:dyDescent="0.25">
      <c r="F24157" s="44"/>
    </row>
    <row r="24158" spans="6:6" x14ac:dyDescent="0.25">
      <c r="F24158" s="44"/>
    </row>
    <row r="24159" spans="6:6" x14ac:dyDescent="0.25">
      <c r="F24159" s="44"/>
    </row>
    <row r="24160" spans="6:6" x14ac:dyDescent="0.25">
      <c r="F24160" s="44"/>
    </row>
    <row r="24161" spans="6:6" x14ac:dyDescent="0.25">
      <c r="F24161" s="44"/>
    </row>
    <row r="24162" spans="6:6" x14ac:dyDescent="0.25">
      <c r="F24162" s="44"/>
    </row>
    <row r="24163" spans="6:6" x14ac:dyDescent="0.25">
      <c r="F24163" s="44"/>
    </row>
    <row r="24164" spans="6:6" x14ac:dyDescent="0.25">
      <c r="F24164" s="44"/>
    </row>
    <row r="24165" spans="6:6" x14ac:dyDescent="0.25">
      <c r="F24165" s="44"/>
    </row>
    <row r="24166" spans="6:6" x14ac:dyDescent="0.25">
      <c r="F24166" s="44"/>
    </row>
    <row r="24167" spans="6:6" x14ac:dyDescent="0.25">
      <c r="F24167" s="44"/>
    </row>
    <row r="24168" spans="6:6" x14ac:dyDescent="0.25">
      <c r="F24168" s="44"/>
    </row>
    <row r="24169" spans="6:6" x14ac:dyDescent="0.25">
      <c r="F24169" s="44"/>
    </row>
    <row r="24170" spans="6:6" x14ac:dyDescent="0.25">
      <c r="F24170" s="44"/>
    </row>
    <row r="24171" spans="6:6" x14ac:dyDescent="0.25">
      <c r="F24171" s="44"/>
    </row>
    <row r="24172" spans="6:6" x14ac:dyDescent="0.25">
      <c r="F24172" s="44"/>
    </row>
    <row r="24173" spans="6:6" x14ac:dyDescent="0.25">
      <c r="F24173" s="44"/>
    </row>
    <row r="24174" spans="6:6" x14ac:dyDescent="0.25">
      <c r="F24174" s="44"/>
    </row>
    <row r="24175" spans="6:6" x14ac:dyDescent="0.25">
      <c r="F24175" s="44"/>
    </row>
    <row r="24176" spans="6:6" x14ac:dyDescent="0.25">
      <c r="F24176" s="44"/>
    </row>
    <row r="24177" spans="6:6" x14ac:dyDescent="0.25">
      <c r="F24177" s="44"/>
    </row>
    <row r="24178" spans="6:6" x14ac:dyDescent="0.25">
      <c r="F24178" s="44"/>
    </row>
    <row r="24179" spans="6:6" x14ac:dyDescent="0.25">
      <c r="F24179" s="44"/>
    </row>
    <row r="24180" spans="6:6" x14ac:dyDescent="0.25">
      <c r="F24180" s="44"/>
    </row>
    <row r="24181" spans="6:6" x14ac:dyDescent="0.25">
      <c r="F24181" s="44"/>
    </row>
    <row r="24182" spans="6:6" x14ac:dyDescent="0.25">
      <c r="F24182" s="44"/>
    </row>
    <row r="24183" spans="6:6" x14ac:dyDescent="0.25">
      <c r="F24183" s="44"/>
    </row>
    <row r="24184" spans="6:6" x14ac:dyDescent="0.25">
      <c r="F24184" s="44"/>
    </row>
    <row r="24185" spans="6:6" x14ac:dyDescent="0.25">
      <c r="F24185" s="44"/>
    </row>
    <row r="24186" spans="6:6" x14ac:dyDescent="0.25">
      <c r="F24186" s="44"/>
    </row>
    <row r="24187" spans="6:6" x14ac:dyDescent="0.25">
      <c r="F24187" s="44"/>
    </row>
    <row r="24188" spans="6:6" x14ac:dyDescent="0.25">
      <c r="F24188" s="44"/>
    </row>
    <row r="24189" spans="6:6" x14ac:dyDescent="0.25">
      <c r="F24189" s="44"/>
    </row>
    <row r="24190" spans="6:6" x14ac:dyDescent="0.25">
      <c r="F24190" s="44"/>
    </row>
    <row r="24191" spans="6:6" x14ac:dyDescent="0.25">
      <c r="F24191" s="44"/>
    </row>
    <row r="24192" spans="6:6" x14ac:dyDescent="0.25">
      <c r="F24192" s="44"/>
    </row>
    <row r="24193" spans="6:6" x14ac:dyDescent="0.25">
      <c r="F24193" s="44"/>
    </row>
    <row r="24194" spans="6:6" x14ac:dyDescent="0.25">
      <c r="F24194" s="44"/>
    </row>
    <row r="24195" spans="6:6" x14ac:dyDescent="0.25">
      <c r="F24195" s="44"/>
    </row>
    <row r="24196" spans="6:6" x14ac:dyDescent="0.25">
      <c r="F24196" s="44"/>
    </row>
    <row r="24197" spans="6:6" x14ac:dyDescent="0.25">
      <c r="F24197" s="44"/>
    </row>
    <row r="24198" spans="6:6" x14ac:dyDescent="0.25">
      <c r="F24198" s="44"/>
    </row>
    <row r="24199" spans="6:6" x14ac:dyDescent="0.25">
      <c r="F24199" s="44"/>
    </row>
    <row r="24200" spans="6:6" x14ac:dyDescent="0.25">
      <c r="F24200" s="44"/>
    </row>
    <row r="24201" spans="6:6" x14ac:dyDescent="0.25">
      <c r="F24201" s="44"/>
    </row>
    <row r="24202" spans="6:6" x14ac:dyDescent="0.25">
      <c r="F24202" s="44"/>
    </row>
    <row r="24203" spans="6:6" x14ac:dyDescent="0.25">
      <c r="F24203" s="44"/>
    </row>
    <row r="24204" spans="6:6" x14ac:dyDescent="0.25">
      <c r="F24204" s="44"/>
    </row>
    <row r="24205" spans="6:6" x14ac:dyDescent="0.25">
      <c r="F24205" s="44"/>
    </row>
    <row r="24206" spans="6:6" x14ac:dyDescent="0.25">
      <c r="F24206" s="44"/>
    </row>
    <row r="24207" spans="6:6" x14ac:dyDescent="0.25">
      <c r="F24207" s="44"/>
    </row>
    <row r="24208" spans="6:6" x14ac:dyDescent="0.25">
      <c r="F24208" s="44"/>
    </row>
    <row r="24209" spans="6:6" x14ac:dyDescent="0.25">
      <c r="F24209" s="44"/>
    </row>
    <row r="24210" spans="6:6" x14ac:dyDescent="0.25">
      <c r="F24210" s="44"/>
    </row>
    <row r="24211" spans="6:6" x14ac:dyDescent="0.25">
      <c r="F24211" s="44"/>
    </row>
    <row r="24212" spans="6:6" x14ac:dyDescent="0.25">
      <c r="F24212" s="44"/>
    </row>
    <row r="24213" spans="6:6" x14ac:dyDescent="0.25">
      <c r="F24213" s="44"/>
    </row>
    <row r="24214" spans="6:6" x14ac:dyDescent="0.25">
      <c r="F24214" s="44"/>
    </row>
    <row r="24215" spans="6:6" x14ac:dyDescent="0.25">
      <c r="F24215" s="44"/>
    </row>
    <row r="24216" spans="6:6" x14ac:dyDescent="0.25">
      <c r="F24216" s="44"/>
    </row>
    <row r="24217" spans="6:6" x14ac:dyDescent="0.25">
      <c r="F24217" s="44"/>
    </row>
    <row r="24218" spans="6:6" x14ac:dyDescent="0.25">
      <c r="F24218" s="44"/>
    </row>
    <row r="24219" spans="6:6" x14ac:dyDescent="0.25">
      <c r="F24219" s="44"/>
    </row>
    <row r="24220" spans="6:6" x14ac:dyDescent="0.25">
      <c r="F24220" s="44"/>
    </row>
    <row r="24221" spans="6:6" x14ac:dyDescent="0.25">
      <c r="F24221" s="44"/>
    </row>
    <row r="24222" spans="6:6" x14ac:dyDescent="0.25">
      <c r="F24222" s="44"/>
    </row>
    <row r="24223" spans="6:6" x14ac:dyDescent="0.25">
      <c r="F24223" s="44"/>
    </row>
    <row r="24224" spans="6:6" x14ac:dyDescent="0.25">
      <c r="F24224" s="44"/>
    </row>
    <row r="24225" spans="6:6" x14ac:dyDescent="0.25">
      <c r="F24225" s="44"/>
    </row>
    <row r="24226" spans="6:6" x14ac:dyDescent="0.25">
      <c r="F24226" s="44"/>
    </row>
    <row r="24227" spans="6:6" x14ac:dyDescent="0.25">
      <c r="F24227" s="44"/>
    </row>
    <row r="24228" spans="6:6" x14ac:dyDescent="0.25">
      <c r="F24228" s="44"/>
    </row>
    <row r="24229" spans="6:6" x14ac:dyDescent="0.25">
      <c r="F24229" s="44"/>
    </row>
    <row r="24230" spans="6:6" x14ac:dyDescent="0.25">
      <c r="F24230" s="44"/>
    </row>
    <row r="24231" spans="6:6" x14ac:dyDescent="0.25">
      <c r="F24231" s="44"/>
    </row>
    <row r="24232" spans="6:6" x14ac:dyDescent="0.25">
      <c r="F24232" s="44"/>
    </row>
    <row r="24233" spans="6:6" x14ac:dyDescent="0.25">
      <c r="F24233" s="44"/>
    </row>
    <row r="24234" spans="6:6" x14ac:dyDescent="0.25">
      <c r="F24234" s="44"/>
    </row>
    <row r="24235" spans="6:6" x14ac:dyDescent="0.25">
      <c r="F24235" s="44"/>
    </row>
    <row r="24236" spans="6:6" x14ac:dyDescent="0.25">
      <c r="F24236" s="44"/>
    </row>
    <row r="24237" spans="6:6" x14ac:dyDescent="0.25">
      <c r="F24237" s="44"/>
    </row>
    <row r="24238" spans="6:6" x14ac:dyDescent="0.25">
      <c r="F24238" s="44"/>
    </row>
    <row r="24239" spans="6:6" x14ac:dyDescent="0.25">
      <c r="F24239" s="44"/>
    </row>
    <row r="24240" spans="6:6" x14ac:dyDescent="0.25">
      <c r="F24240" s="44"/>
    </row>
    <row r="24241" spans="6:6" x14ac:dyDescent="0.25">
      <c r="F24241" s="44"/>
    </row>
    <row r="24242" spans="6:6" x14ac:dyDescent="0.25">
      <c r="F24242" s="44"/>
    </row>
    <row r="24243" spans="6:6" x14ac:dyDescent="0.25">
      <c r="F24243" s="44"/>
    </row>
    <row r="24244" spans="6:6" x14ac:dyDescent="0.25">
      <c r="F24244" s="44"/>
    </row>
    <row r="24245" spans="6:6" x14ac:dyDescent="0.25">
      <c r="F24245" s="44"/>
    </row>
    <row r="24246" spans="6:6" x14ac:dyDescent="0.25">
      <c r="F24246" s="44"/>
    </row>
    <row r="24247" spans="6:6" x14ac:dyDescent="0.25">
      <c r="F24247" s="44"/>
    </row>
    <row r="24248" spans="6:6" x14ac:dyDescent="0.25">
      <c r="F24248" s="44"/>
    </row>
    <row r="24249" spans="6:6" x14ac:dyDescent="0.25">
      <c r="F24249" s="44"/>
    </row>
    <row r="24250" spans="6:6" x14ac:dyDescent="0.25">
      <c r="F24250" s="44"/>
    </row>
    <row r="24251" spans="6:6" x14ac:dyDescent="0.25">
      <c r="F24251" s="44"/>
    </row>
    <row r="24252" spans="6:6" x14ac:dyDescent="0.25">
      <c r="F24252" s="44"/>
    </row>
    <row r="24253" spans="6:6" x14ac:dyDescent="0.25">
      <c r="F24253" s="44"/>
    </row>
    <row r="24254" spans="6:6" x14ac:dyDescent="0.25">
      <c r="F24254" s="44"/>
    </row>
    <row r="24255" spans="6:6" x14ac:dyDescent="0.25">
      <c r="F24255" s="44"/>
    </row>
    <row r="24256" spans="6:6" x14ac:dyDescent="0.25">
      <c r="F24256" s="44"/>
    </row>
    <row r="24257" spans="6:6" x14ac:dyDescent="0.25">
      <c r="F24257" s="44"/>
    </row>
    <row r="24258" spans="6:6" x14ac:dyDescent="0.25">
      <c r="F24258" s="44"/>
    </row>
    <row r="24259" spans="6:6" x14ac:dyDescent="0.25">
      <c r="F24259" s="44"/>
    </row>
    <row r="24260" spans="6:6" x14ac:dyDescent="0.25">
      <c r="F24260" s="44"/>
    </row>
    <row r="24261" spans="6:6" x14ac:dyDescent="0.25">
      <c r="F24261" s="44"/>
    </row>
    <row r="24262" spans="6:6" x14ac:dyDescent="0.25">
      <c r="F24262" s="44"/>
    </row>
    <row r="24263" spans="6:6" x14ac:dyDescent="0.25">
      <c r="F24263" s="44"/>
    </row>
    <row r="24264" spans="6:6" x14ac:dyDescent="0.25">
      <c r="F24264" s="44"/>
    </row>
    <row r="24265" spans="6:6" x14ac:dyDescent="0.25">
      <c r="F24265" s="44"/>
    </row>
    <row r="24266" spans="6:6" x14ac:dyDescent="0.25">
      <c r="F24266" s="44"/>
    </row>
    <row r="24267" spans="6:6" x14ac:dyDescent="0.25">
      <c r="F24267" s="44"/>
    </row>
    <row r="24268" spans="6:6" x14ac:dyDescent="0.25">
      <c r="F24268" s="44"/>
    </row>
    <row r="24269" spans="6:6" x14ac:dyDescent="0.25">
      <c r="F24269" s="44"/>
    </row>
    <row r="24270" spans="6:6" x14ac:dyDescent="0.25">
      <c r="F24270" s="44"/>
    </row>
    <row r="24271" spans="6:6" x14ac:dyDescent="0.25">
      <c r="F24271" s="44"/>
    </row>
    <row r="24272" spans="6:6" x14ac:dyDescent="0.25">
      <c r="F24272" s="44"/>
    </row>
    <row r="24273" spans="6:6" x14ac:dyDescent="0.25">
      <c r="F24273" s="44"/>
    </row>
    <row r="24274" spans="6:6" x14ac:dyDescent="0.25">
      <c r="F24274" s="44"/>
    </row>
    <row r="24275" spans="6:6" x14ac:dyDescent="0.25">
      <c r="F24275" s="44"/>
    </row>
    <row r="24276" spans="6:6" x14ac:dyDescent="0.25">
      <c r="F24276" s="44"/>
    </row>
    <row r="24277" spans="6:6" x14ac:dyDescent="0.25">
      <c r="F24277" s="44"/>
    </row>
    <row r="24278" spans="6:6" x14ac:dyDescent="0.25">
      <c r="F24278" s="44"/>
    </row>
    <row r="24279" spans="6:6" x14ac:dyDescent="0.25">
      <c r="F24279" s="44"/>
    </row>
    <row r="24280" spans="6:6" x14ac:dyDescent="0.25">
      <c r="F24280" s="44"/>
    </row>
    <row r="24281" spans="6:6" x14ac:dyDescent="0.25">
      <c r="F24281" s="44"/>
    </row>
    <row r="24282" spans="6:6" x14ac:dyDescent="0.25">
      <c r="F24282" s="44"/>
    </row>
    <row r="24283" spans="6:6" x14ac:dyDescent="0.25">
      <c r="F24283" s="44"/>
    </row>
    <row r="24284" spans="6:6" x14ac:dyDescent="0.25">
      <c r="F24284" s="44"/>
    </row>
    <row r="24285" spans="6:6" x14ac:dyDescent="0.25">
      <c r="F24285" s="44"/>
    </row>
    <row r="24286" spans="6:6" x14ac:dyDescent="0.25">
      <c r="F24286" s="44"/>
    </row>
    <row r="24287" spans="6:6" x14ac:dyDescent="0.25">
      <c r="F24287" s="44"/>
    </row>
    <row r="24288" spans="6:6" x14ac:dyDescent="0.25">
      <c r="F24288" s="44"/>
    </row>
    <row r="24289" spans="6:6" x14ac:dyDescent="0.25">
      <c r="F24289" s="44"/>
    </row>
    <row r="24290" spans="6:6" x14ac:dyDescent="0.25">
      <c r="F24290" s="44"/>
    </row>
    <row r="24291" spans="6:6" x14ac:dyDescent="0.25">
      <c r="F24291" s="44"/>
    </row>
    <row r="24292" spans="6:6" x14ac:dyDescent="0.25">
      <c r="F24292" s="44"/>
    </row>
    <row r="24293" spans="6:6" x14ac:dyDescent="0.25">
      <c r="F24293" s="44"/>
    </row>
    <row r="24294" spans="6:6" x14ac:dyDescent="0.25">
      <c r="F24294" s="44"/>
    </row>
    <row r="24295" spans="6:6" x14ac:dyDescent="0.25">
      <c r="F24295" s="44"/>
    </row>
    <row r="24296" spans="6:6" x14ac:dyDescent="0.25">
      <c r="F24296" s="44"/>
    </row>
    <row r="24297" spans="6:6" x14ac:dyDescent="0.25">
      <c r="F24297" s="44"/>
    </row>
    <row r="24298" spans="6:6" x14ac:dyDescent="0.25">
      <c r="F24298" s="44"/>
    </row>
    <row r="24299" spans="6:6" x14ac:dyDescent="0.25">
      <c r="F24299" s="44"/>
    </row>
    <row r="24300" spans="6:6" x14ac:dyDescent="0.25">
      <c r="F24300" s="44"/>
    </row>
    <row r="24301" spans="6:6" x14ac:dyDescent="0.25">
      <c r="F24301" s="44"/>
    </row>
    <row r="24302" spans="6:6" x14ac:dyDescent="0.25">
      <c r="F24302" s="44"/>
    </row>
    <row r="24303" spans="6:6" x14ac:dyDescent="0.25">
      <c r="F24303" s="44"/>
    </row>
    <row r="24304" spans="6:6" x14ac:dyDescent="0.25">
      <c r="F24304" s="44"/>
    </row>
    <row r="24305" spans="6:6" x14ac:dyDescent="0.25">
      <c r="F24305" s="44"/>
    </row>
    <row r="24306" spans="6:6" x14ac:dyDescent="0.25">
      <c r="F24306" s="44"/>
    </row>
    <row r="24307" spans="6:6" x14ac:dyDescent="0.25">
      <c r="F24307" s="44"/>
    </row>
    <row r="24308" spans="6:6" x14ac:dyDescent="0.25">
      <c r="F24308" s="44"/>
    </row>
    <row r="24309" spans="6:6" x14ac:dyDescent="0.25">
      <c r="F24309" s="44"/>
    </row>
    <row r="24310" spans="6:6" x14ac:dyDescent="0.25">
      <c r="F24310" s="44"/>
    </row>
    <row r="24311" spans="6:6" x14ac:dyDescent="0.25">
      <c r="F24311" s="44"/>
    </row>
    <row r="24312" spans="6:6" x14ac:dyDescent="0.25">
      <c r="F24312" s="44"/>
    </row>
    <row r="24313" spans="6:6" x14ac:dyDescent="0.25">
      <c r="F24313" s="44"/>
    </row>
    <row r="24314" spans="6:6" x14ac:dyDescent="0.25">
      <c r="F24314" s="44"/>
    </row>
    <row r="24315" spans="6:6" x14ac:dyDescent="0.25">
      <c r="F24315" s="44"/>
    </row>
    <row r="24316" spans="6:6" x14ac:dyDescent="0.25">
      <c r="F24316" s="44"/>
    </row>
    <row r="24317" spans="6:6" x14ac:dyDescent="0.25">
      <c r="F24317" s="44"/>
    </row>
    <row r="24318" spans="6:6" x14ac:dyDescent="0.25">
      <c r="F24318" s="44"/>
    </row>
    <row r="24319" spans="6:6" x14ac:dyDescent="0.25">
      <c r="F24319" s="44"/>
    </row>
    <row r="24320" spans="6:6" x14ac:dyDescent="0.25">
      <c r="F24320" s="44"/>
    </row>
    <row r="24321" spans="6:6" x14ac:dyDescent="0.25">
      <c r="F24321" s="44"/>
    </row>
    <row r="24322" spans="6:6" x14ac:dyDescent="0.25">
      <c r="F24322" s="44"/>
    </row>
    <row r="24323" spans="6:6" x14ac:dyDescent="0.25">
      <c r="F24323" s="44"/>
    </row>
    <row r="24324" spans="6:6" x14ac:dyDescent="0.25">
      <c r="F24324" s="44"/>
    </row>
    <row r="24325" spans="6:6" x14ac:dyDescent="0.25">
      <c r="F24325" s="44"/>
    </row>
    <row r="24326" spans="6:6" x14ac:dyDescent="0.25">
      <c r="F24326" s="44"/>
    </row>
    <row r="24327" spans="6:6" x14ac:dyDescent="0.25">
      <c r="F24327" s="44"/>
    </row>
    <row r="24328" spans="6:6" x14ac:dyDescent="0.25">
      <c r="F24328" s="44"/>
    </row>
    <row r="24329" spans="6:6" x14ac:dyDescent="0.25">
      <c r="F24329" s="44"/>
    </row>
    <row r="24330" spans="6:6" x14ac:dyDescent="0.25">
      <c r="F24330" s="44"/>
    </row>
    <row r="24331" spans="6:6" x14ac:dyDescent="0.25">
      <c r="F24331" s="44"/>
    </row>
    <row r="24332" spans="6:6" x14ac:dyDescent="0.25">
      <c r="F24332" s="44"/>
    </row>
    <row r="24333" spans="6:6" x14ac:dyDescent="0.25">
      <c r="F24333" s="44"/>
    </row>
    <row r="24334" spans="6:6" x14ac:dyDescent="0.25">
      <c r="F24334" s="44"/>
    </row>
    <row r="24335" spans="6:6" x14ac:dyDescent="0.25">
      <c r="F24335" s="44"/>
    </row>
    <row r="24336" spans="6:6" x14ac:dyDescent="0.25">
      <c r="F24336" s="44"/>
    </row>
    <row r="24337" spans="6:6" x14ac:dyDescent="0.25">
      <c r="F24337" s="44"/>
    </row>
    <row r="24338" spans="6:6" x14ac:dyDescent="0.25">
      <c r="F24338" s="44"/>
    </row>
    <row r="24339" spans="6:6" x14ac:dyDescent="0.25">
      <c r="F24339" s="44"/>
    </row>
    <row r="24340" spans="6:6" x14ac:dyDescent="0.25">
      <c r="F24340" s="44"/>
    </row>
    <row r="24341" spans="6:6" x14ac:dyDescent="0.25">
      <c r="F24341" s="44"/>
    </row>
    <row r="24342" spans="6:6" x14ac:dyDescent="0.25">
      <c r="F24342" s="44"/>
    </row>
    <row r="24343" spans="6:6" x14ac:dyDescent="0.25">
      <c r="F24343" s="44"/>
    </row>
    <row r="24344" spans="6:6" x14ac:dyDescent="0.25">
      <c r="F24344" s="44"/>
    </row>
    <row r="24345" spans="6:6" x14ac:dyDescent="0.25">
      <c r="F24345" s="44"/>
    </row>
    <row r="24346" spans="6:6" x14ac:dyDescent="0.25">
      <c r="F24346" s="44"/>
    </row>
    <row r="24347" spans="6:6" x14ac:dyDescent="0.25">
      <c r="F24347" s="44"/>
    </row>
    <row r="24348" spans="6:6" x14ac:dyDescent="0.25">
      <c r="F24348" s="44"/>
    </row>
    <row r="24349" spans="6:6" x14ac:dyDescent="0.25">
      <c r="F24349" s="44"/>
    </row>
    <row r="24350" spans="6:6" x14ac:dyDescent="0.25">
      <c r="F24350" s="44"/>
    </row>
    <row r="24351" spans="6:6" x14ac:dyDescent="0.25">
      <c r="F24351" s="44"/>
    </row>
    <row r="24352" spans="6:6" x14ac:dyDescent="0.25">
      <c r="F24352" s="44"/>
    </row>
    <row r="24353" spans="6:6" x14ac:dyDescent="0.25">
      <c r="F24353" s="44"/>
    </row>
    <row r="24354" spans="6:6" x14ac:dyDescent="0.25">
      <c r="F24354" s="44"/>
    </row>
    <row r="24355" spans="6:6" x14ac:dyDescent="0.25">
      <c r="F24355" s="44"/>
    </row>
    <row r="24356" spans="6:6" x14ac:dyDescent="0.25">
      <c r="F24356" s="44"/>
    </row>
    <row r="24357" spans="6:6" x14ac:dyDescent="0.25">
      <c r="F24357" s="44"/>
    </row>
    <row r="24358" spans="6:6" x14ac:dyDescent="0.25">
      <c r="F24358" s="44"/>
    </row>
    <row r="24359" spans="6:6" x14ac:dyDescent="0.25">
      <c r="F24359" s="44"/>
    </row>
    <row r="24360" spans="6:6" x14ac:dyDescent="0.25">
      <c r="F24360" s="44"/>
    </row>
    <row r="24361" spans="6:6" x14ac:dyDescent="0.25">
      <c r="F24361" s="44"/>
    </row>
    <row r="24362" spans="6:6" x14ac:dyDescent="0.25">
      <c r="F24362" s="44"/>
    </row>
    <row r="24363" spans="6:6" x14ac:dyDescent="0.25">
      <c r="F24363" s="44"/>
    </row>
    <row r="24364" spans="6:6" x14ac:dyDescent="0.25">
      <c r="F24364" s="44"/>
    </row>
    <row r="24365" spans="6:6" x14ac:dyDescent="0.25">
      <c r="F24365" s="44"/>
    </row>
    <row r="24366" spans="6:6" x14ac:dyDescent="0.25">
      <c r="F24366" s="44"/>
    </row>
    <row r="24367" spans="6:6" x14ac:dyDescent="0.25">
      <c r="F24367" s="44"/>
    </row>
    <row r="24368" spans="6:6" x14ac:dyDescent="0.25">
      <c r="F24368" s="44"/>
    </row>
    <row r="24369" spans="6:6" x14ac:dyDescent="0.25">
      <c r="F24369" s="44"/>
    </row>
    <row r="24370" spans="6:6" x14ac:dyDescent="0.25">
      <c r="F24370" s="44"/>
    </row>
    <row r="24371" spans="6:6" x14ac:dyDescent="0.25">
      <c r="F24371" s="44"/>
    </row>
    <row r="24372" spans="6:6" x14ac:dyDescent="0.25">
      <c r="F24372" s="44"/>
    </row>
    <row r="24373" spans="6:6" x14ac:dyDescent="0.25">
      <c r="F24373" s="44"/>
    </row>
    <row r="24374" spans="6:6" x14ac:dyDescent="0.25">
      <c r="F24374" s="44"/>
    </row>
    <row r="24375" spans="6:6" x14ac:dyDescent="0.25">
      <c r="F24375" s="44"/>
    </row>
    <row r="24376" spans="6:6" x14ac:dyDescent="0.25">
      <c r="F24376" s="44"/>
    </row>
    <row r="24377" spans="6:6" x14ac:dyDescent="0.25">
      <c r="F24377" s="44"/>
    </row>
    <row r="24378" spans="6:6" x14ac:dyDescent="0.25">
      <c r="F24378" s="44"/>
    </row>
    <row r="24379" spans="6:6" x14ac:dyDescent="0.25">
      <c r="F24379" s="44"/>
    </row>
    <row r="24380" spans="6:6" x14ac:dyDescent="0.25">
      <c r="F24380" s="44"/>
    </row>
    <row r="24381" spans="6:6" x14ac:dyDescent="0.25">
      <c r="F24381" s="44"/>
    </row>
    <row r="24382" spans="6:6" x14ac:dyDescent="0.25">
      <c r="F24382" s="44"/>
    </row>
    <row r="24383" spans="6:6" x14ac:dyDescent="0.25">
      <c r="F24383" s="44"/>
    </row>
    <row r="24384" spans="6:6" x14ac:dyDescent="0.25">
      <c r="F24384" s="44"/>
    </row>
    <row r="24385" spans="6:6" x14ac:dyDescent="0.25">
      <c r="F24385" s="44"/>
    </row>
    <row r="24386" spans="6:6" x14ac:dyDescent="0.25">
      <c r="F24386" s="44"/>
    </row>
    <row r="24387" spans="6:6" x14ac:dyDescent="0.25">
      <c r="F24387" s="44"/>
    </row>
    <row r="24388" spans="6:6" x14ac:dyDescent="0.25">
      <c r="F24388" s="44"/>
    </row>
    <row r="24389" spans="6:6" x14ac:dyDescent="0.25">
      <c r="F24389" s="44"/>
    </row>
    <row r="24390" spans="6:6" x14ac:dyDescent="0.25">
      <c r="F24390" s="44"/>
    </row>
    <row r="24391" spans="6:6" x14ac:dyDescent="0.25">
      <c r="F24391" s="44"/>
    </row>
    <row r="24392" spans="6:6" x14ac:dyDescent="0.25">
      <c r="F24392" s="44"/>
    </row>
    <row r="24393" spans="6:6" x14ac:dyDescent="0.25">
      <c r="F24393" s="44"/>
    </row>
    <row r="24394" spans="6:6" x14ac:dyDescent="0.25">
      <c r="F24394" s="44"/>
    </row>
    <row r="24395" spans="6:6" x14ac:dyDescent="0.25">
      <c r="F24395" s="44"/>
    </row>
    <row r="24396" spans="6:6" x14ac:dyDescent="0.25">
      <c r="F24396" s="44"/>
    </row>
    <row r="24397" spans="6:6" x14ac:dyDescent="0.25">
      <c r="F24397" s="44"/>
    </row>
    <row r="24398" spans="6:6" x14ac:dyDescent="0.25">
      <c r="F24398" s="44"/>
    </row>
    <row r="24399" spans="6:6" x14ac:dyDescent="0.25">
      <c r="F24399" s="44"/>
    </row>
    <row r="24400" spans="6:6" x14ac:dyDescent="0.25">
      <c r="F24400" s="44"/>
    </row>
    <row r="24401" spans="6:6" x14ac:dyDescent="0.25">
      <c r="F24401" s="44"/>
    </row>
    <row r="24402" spans="6:6" x14ac:dyDescent="0.25">
      <c r="F24402" s="44"/>
    </row>
    <row r="24403" spans="6:6" x14ac:dyDescent="0.25">
      <c r="F24403" s="44"/>
    </row>
    <row r="24404" spans="6:6" x14ac:dyDescent="0.25">
      <c r="F24404" s="44"/>
    </row>
    <row r="24405" spans="6:6" x14ac:dyDescent="0.25">
      <c r="F24405" s="44"/>
    </row>
    <row r="24406" spans="6:6" x14ac:dyDescent="0.25">
      <c r="F24406" s="44"/>
    </row>
    <row r="24407" spans="6:6" x14ac:dyDescent="0.25">
      <c r="F24407" s="44"/>
    </row>
    <row r="24408" spans="6:6" x14ac:dyDescent="0.25">
      <c r="F24408" s="44"/>
    </row>
    <row r="24409" spans="6:6" x14ac:dyDescent="0.25">
      <c r="F24409" s="44"/>
    </row>
    <row r="24410" spans="6:6" x14ac:dyDescent="0.25">
      <c r="F24410" s="44"/>
    </row>
    <row r="24411" spans="6:6" x14ac:dyDescent="0.25">
      <c r="F24411" s="44"/>
    </row>
    <row r="24412" spans="6:6" x14ac:dyDescent="0.25">
      <c r="F24412" s="44"/>
    </row>
    <row r="24413" spans="6:6" x14ac:dyDescent="0.25">
      <c r="F24413" s="44"/>
    </row>
    <row r="24414" spans="6:6" x14ac:dyDescent="0.25">
      <c r="F24414" s="44"/>
    </row>
    <row r="24415" spans="6:6" x14ac:dyDescent="0.25">
      <c r="F24415" s="44"/>
    </row>
    <row r="24416" spans="6:6" x14ac:dyDescent="0.25">
      <c r="F24416" s="44"/>
    </row>
    <row r="24417" spans="6:6" x14ac:dyDescent="0.25">
      <c r="F24417" s="44"/>
    </row>
    <row r="24418" spans="6:6" x14ac:dyDescent="0.25">
      <c r="F24418" s="44"/>
    </row>
    <row r="24419" spans="6:6" x14ac:dyDescent="0.25">
      <c r="F24419" s="44"/>
    </row>
    <row r="24420" spans="6:6" x14ac:dyDescent="0.25">
      <c r="F24420" s="44"/>
    </row>
    <row r="24421" spans="6:6" x14ac:dyDescent="0.25">
      <c r="F24421" s="44"/>
    </row>
    <row r="24422" spans="6:6" x14ac:dyDescent="0.25">
      <c r="F24422" s="44"/>
    </row>
    <row r="24423" spans="6:6" x14ac:dyDescent="0.25">
      <c r="F24423" s="44"/>
    </row>
    <row r="24424" spans="6:6" x14ac:dyDescent="0.25">
      <c r="F24424" s="44"/>
    </row>
    <row r="24425" spans="6:6" x14ac:dyDescent="0.25">
      <c r="F24425" s="44"/>
    </row>
    <row r="24426" spans="6:6" x14ac:dyDescent="0.25">
      <c r="F24426" s="44"/>
    </row>
    <row r="24427" spans="6:6" x14ac:dyDescent="0.25">
      <c r="F24427" s="44"/>
    </row>
    <row r="24428" spans="6:6" x14ac:dyDescent="0.25">
      <c r="F24428" s="44"/>
    </row>
    <row r="24429" spans="6:6" x14ac:dyDescent="0.25">
      <c r="F24429" s="44"/>
    </row>
    <row r="24430" spans="6:6" x14ac:dyDescent="0.25">
      <c r="F24430" s="44"/>
    </row>
    <row r="24431" spans="6:6" x14ac:dyDescent="0.25">
      <c r="F24431" s="44"/>
    </row>
    <row r="24432" spans="6:6" x14ac:dyDescent="0.25">
      <c r="F24432" s="44"/>
    </row>
    <row r="24433" spans="6:6" x14ac:dyDescent="0.25">
      <c r="F24433" s="44"/>
    </row>
    <row r="24434" spans="6:6" x14ac:dyDescent="0.25">
      <c r="F24434" s="44"/>
    </row>
    <row r="24435" spans="6:6" x14ac:dyDescent="0.25">
      <c r="F24435" s="44"/>
    </row>
    <row r="24436" spans="6:6" x14ac:dyDescent="0.25">
      <c r="F24436" s="44"/>
    </row>
    <row r="24437" spans="6:6" x14ac:dyDescent="0.25">
      <c r="F24437" s="44"/>
    </row>
    <row r="24438" spans="6:6" x14ac:dyDescent="0.25">
      <c r="F24438" s="44"/>
    </row>
    <row r="24439" spans="6:6" x14ac:dyDescent="0.25">
      <c r="F24439" s="44"/>
    </row>
    <row r="24440" spans="6:6" x14ac:dyDescent="0.25">
      <c r="F24440" s="44"/>
    </row>
    <row r="24441" spans="6:6" x14ac:dyDescent="0.25">
      <c r="F24441" s="44"/>
    </row>
    <row r="24442" spans="6:6" x14ac:dyDescent="0.25">
      <c r="F24442" s="44"/>
    </row>
    <row r="24443" spans="6:6" x14ac:dyDescent="0.25">
      <c r="F24443" s="44"/>
    </row>
    <row r="24444" spans="6:6" x14ac:dyDescent="0.25">
      <c r="F24444" s="44"/>
    </row>
    <row r="24445" spans="6:6" x14ac:dyDescent="0.25">
      <c r="F24445" s="44"/>
    </row>
    <row r="24446" spans="6:6" x14ac:dyDescent="0.25">
      <c r="F24446" s="44"/>
    </row>
    <row r="24447" spans="6:6" x14ac:dyDescent="0.25">
      <c r="F24447" s="44"/>
    </row>
    <row r="24448" spans="6:6" x14ac:dyDescent="0.25">
      <c r="F24448" s="44"/>
    </row>
    <row r="24449" spans="6:6" x14ac:dyDescent="0.25">
      <c r="F24449" s="44"/>
    </row>
    <row r="24450" spans="6:6" x14ac:dyDescent="0.25">
      <c r="F24450" s="44"/>
    </row>
    <row r="24451" spans="6:6" x14ac:dyDescent="0.25">
      <c r="F24451" s="44"/>
    </row>
    <row r="24452" spans="6:6" x14ac:dyDescent="0.25">
      <c r="F24452" s="44"/>
    </row>
    <row r="24453" spans="6:6" x14ac:dyDescent="0.25">
      <c r="F24453" s="44"/>
    </row>
    <row r="24454" spans="6:6" x14ac:dyDescent="0.25">
      <c r="F24454" s="44"/>
    </row>
    <row r="24455" spans="6:6" x14ac:dyDescent="0.25">
      <c r="F24455" s="44"/>
    </row>
    <row r="24456" spans="6:6" x14ac:dyDescent="0.25">
      <c r="F24456" s="44"/>
    </row>
    <row r="24457" spans="6:6" x14ac:dyDescent="0.25">
      <c r="F24457" s="44"/>
    </row>
    <row r="24458" spans="6:6" x14ac:dyDescent="0.25">
      <c r="F24458" s="44"/>
    </row>
    <row r="24459" spans="6:6" x14ac:dyDescent="0.25">
      <c r="F24459" s="44"/>
    </row>
    <row r="24460" spans="6:6" x14ac:dyDescent="0.25">
      <c r="F24460" s="44"/>
    </row>
    <row r="24461" spans="6:6" x14ac:dyDescent="0.25">
      <c r="F24461" s="44"/>
    </row>
    <row r="24462" spans="6:6" x14ac:dyDescent="0.25">
      <c r="F24462" s="44"/>
    </row>
    <row r="24463" spans="6:6" x14ac:dyDescent="0.25">
      <c r="F24463" s="44"/>
    </row>
    <row r="24464" spans="6:6" x14ac:dyDescent="0.25">
      <c r="F24464" s="44"/>
    </row>
    <row r="24465" spans="6:6" x14ac:dyDescent="0.25">
      <c r="F24465" s="44"/>
    </row>
    <row r="24466" spans="6:6" x14ac:dyDescent="0.25">
      <c r="F24466" s="44"/>
    </row>
    <row r="24467" spans="6:6" x14ac:dyDescent="0.25">
      <c r="F24467" s="44"/>
    </row>
    <row r="24468" spans="6:6" x14ac:dyDescent="0.25">
      <c r="F24468" s="44"/>
    </row>
    <row r="24469" spans="6:6" x14ac:dyDescent="0.25">
      <c r="F24469" s="44"/>
    </row>
    <row r="24470" spans="6:6" x14ac:dyDescent="0.25">
      <c r="F24470" s="44"/>
    </row>
    <row r="24471" spans="6:6" x14ac:dyDescent="0.25">
      <c r="F24471" s="44"/>
    </row>
    <row r="24472" spans="6:6" x14ac:dyDescent="0.25">
      <c r="F24472" s="44"/>
    </row>
    <row r="24473" spans="6:6" x14ac:dyDescent="0.25">
      <c r="F24473" s="44"/>
    </row>
    <row r="24474" spans="6:6" x14ac:dyDescent="0.25">
      <c r="F24474" s="44"/>
    </row>
    <row r="24475" spans="6:6" x14ac:dyDescent="0.25">
      <c r="F24475" s="44"/>
    </row>
    <row r="24476" spans="6:6" x14ac:dyDescent="0.25">
      <c r="F24476" s="44"/>
    </row>
    <row r="24477" spans="6:6" x14ac:dyDescent="0.25">
      <c r="F24477" s="44"/>
    </row>
    <row r="24478" spans="6:6" x14ac:dyDescent="0.25">
      <c r="F24478" s="44"/>
    </row>
    <row r="24479" spans="6:6" x14ac:dyDescent="0.25">
      <c r="F24479" s="44"/>
    </row>
    <row r="24480" spans="6:6" x14ac:dyDescent="0.25">
      <c r="F24480" s="44"/>
    </row>
    <row r="24481" spans="6:6" x14ac:dyDescent="0.25">
      <c r="F24481" s="44"/>
    </row>
    <row r="24482" spans="6:6" x14ac:dyDescent="0.25">
      <c r="F24482" s="44"/>
    </row>
    <row r="24483" spans="6:6" x14ac:dyDescent="0.25">
      <c r="F24483" s="44"/>
    </row>
    <row r="24484" spans="6:6" x14ac:dyDescent="0.25">
      <c r="F24484" s="44"/>
    </row>
    <row r="24485" spans="6:6" x14ac:dyDescent="0.25">
      <c r="F24485" s="44"/>
    </row>
    <row r="24486" spans="6:6" x14ac:dyDescent="0.25">
      <c r="F24486" s="44"/>
    </row>
    <row r="24487" spans="6:6" x14ac:dyDescent="0.25">
      <c r="F24487" s="44"/>
    </row>
    <row r="24488" spans="6:6" x14ac:dyDescent="0.25">
      <c r="F24488" s="44"/>
    </row>
    <row r="24489" spans="6:6" x14ac:dyDescent="0.25">
      <c r="F24489" s="44"/>
    </row>
    <row r="24490" spans="6:6" x14ac:dyDescent="0.25">
      <c r="F24490" s="44"/>
    </row>
    <row r="24491" spans="6:6" x14ac:dyDescent="0.25">
      <c r="F24491" s="44"/>
    </row>
    <row r="24492" spans="6:6" x14ac:dyDescent="0.25">
      <c r="F24492" s="44"/>
    </row>
    <row r="24493" spans="6:6" x14ac:dyDescent="0.25">
      <c r="F24493" s="44"/>
    </row>
    <row r="24494" spans="6:6" x14ac:dyDescent="0.25">
      <c r="F24494" s="44"/>
    </row>
    <row r="24495" spans="6:6" x14ac:dyDescent="0.25">
      <c r="F24495" s="44"/>
    </row>
    <row r="24496" spans="6:6" x14ac:dyDescent="0.25">
      <c r="F24496" s="44"/>
    </row>
    <row r="24497" spans="6:6" x14ac:dyDescent="0.25">
      <c r="F24497" s="44"/>
    </row>
    <row r="24498" spans="6:6" x14ac:dyDescent="0.25">
      <c r="F24498" s="44"/>
    </row>
    <row r="24499" spans="6:6" x14ac:dyDescent="0.25">
      <c r="F24499" s="44"/>
    </row>
    <row r="24500" spans="6:6" x14ac:dyDescent="0.25">
      <c r="F24500" s="44"/>
    </row>
    <row r="24501" spans="6:6" x14ac:dyDescent="0.25">
      <c r="F24501" s="44"/>
    </row>
    <row r="24502" spans="6:6" x14ac:dyDescent="0.25">
      <c r="F24502" s="44"/>
    </row>
    <row r="24503" spans="6:6" x14ac:dyDescent="0.25">
      <c r="F24503" s="44"/>
    </row>
    <row r="24504" spans="6:6" x14ac:dyDescent="0.25">
      <c r="F24504" s="44"/>
    </row>
    <row r="24505" spans="6:6" x14ac:dyDescent="0.25">
      <c r="F24505" s="44"/>
    </row>
    <row r="24506" spans="6:6" x14ac:dyDescent="0.25">
      <c r="F24506" s="44"/>
    </row>
    <row r="24507" spans="6:6" x14ac:dyDescent="0.25">
      <c r="F24507" s="44"/>
    </row>
    <row r="24508" spans="6:6" x14ac:dyDescent="0.25">
      <c r="F24508" s="44"/>
    </row>
    <row r="24509" spans="6:6" x14ac:dyDescent="0.25">
      <c r="F24509" s="44"/>
    </row>
    <row r="24510" spans="6:6" x14ac:dyDescent="0.25">
      <c r="F24510" s="44"/>
    </row>
    <row r="24511" spans="6:6" x14ac:dyDescent="0.25">
      <c r="F24511" s="44"/>
    </row>
    <row r="24512" spans="6:6" x14ac:dyDescent="0.25">
      <c r="F24512" s="44"/>
    </row>
    <row r="24513" spans="6:6" x14ac:dyDescent="0.25">
      <c r="F24513" s="44"/>
    </row>
    <row r="24514" spans="6:6" x14ac:dyDescent="0.25">
      <c r="F24514" s="44"/>
    </row>
    <row r="24515" spans="6:6" x14ac:dyDescent="0.25">
      <c r="F24515" s="44"/>
    </row>
    <row r="24516" spans="6:6" x14ac:dyDescent="0.25">
      <c r="F24516" s="44"/>
    </row>
    <row r="24517" spans="6:6" x14ac:dyDescent="0.25">
      <c r="F24517" s="44"/>
    </row>
    <row r="24518" spans="6:6" x14ac:dyDescent="0.25">
      <c r="F24518" s="44"/>
    </row>
    <row r="24519" spans="6:6" x14ac:dyDescent="0.25">
      <c r="F24519" s="44"/>
    </row>
    <row r="24520" spans="6:6" x14ac:dyDescent="0.25">
      <c r="F24520" s="44"/>
    </row>
    <row r="24521" spans="6:6" x14ac:dyDescent="0.25">
      <c r="F24521" s="44"/>
    </row>
    <row r="24522" spans="6:6" x14ac:dyDescent="0.25">
      <c r="F24522" s="44"/>
    </row>
    <row r="24523" spans="6:6" x14ac:dyDescent="0.25">
      <c r="F24523" s="44"/>
    </row>
    <row r="24524" spans="6:6" x14ac:dyDescent="0.25">
      <c r="F24524" s="44"/>
    </row>
    <row r="24525" spans="6:6" x14ac:dyDescent="0.25">
      <c r="F24525" s="44"/>
    </row>
    <row r="24526" spans="6:6" x14ac:dyDescent="0.25">
      <c r="F24526" s="44"/>
    </row>
    <row r="24527" spans="6:6" x14ac:dyDescent="0.25">
      <c r="F24527" s="44"/>
    </row>
    <row r="24528" spans="6:6" x14ac:dyDescent="0.25">
      <c r="F24528" s="44"/>
    </row>
    <row r="24529" spans="6:6" x14ac:dyDescent="0.25">
      <c r="F24529" s="44"/>
    </row>
    <row r="24530" spans="6:6" x14ac:dyDescent="0.25">
      <c r="F24530" s="44"/>
    </row>
    <row r="24531" spans="6:6" x14ac:dyDescent="0.25">
      <c r="F24531" s="44"/>
    </row>
    <row r="24532" spans="6:6" x14ac:dyDescent="0.25">
      <c r="F24532" s="44"/>
    </row>
    <row r="24533" spans="6:6" x14ac:dyDescent="0.25">
      <c r="F24533" s="44"/>
    </row>
    <row r="24534" spans="6:6" x14ac:dyDescent="0.25">
      <c r="F24534" s="44"/>
    </row>
    <row r="24535" spans="6:6" x14ac:dyDescent="0.25">
      <c r="F24535" s="44"/>
    </row>
    <row r="24536" spans="6:6" x14ac:dyDescent="0.25">
      <c r="F24536" s="44"/>
    </row>
    <row r="24537" spans="6:6" x14ac:dyDescent="0.25">
      <c r="F24537" s="44"/>
    </row>
    <row r="24538" spans="6:6" x14ac:dyDescent="0.25">
      <c r="F24538" s="44"/>
    </row>
    <row r="24539" spans="6:6" x14ac:dyDescent="0.25">
      <c r="F24539" s="44"/>
    </row>
    <row r="24540" spans="6:6" x14ac:dyDescent="0.25">
      <c r="F24540" s="44"/>
    </row>
    <row r="24541" spans="6:6" x14ac:dyDescent="0.25">
      <c r="F24541" s="44"/>
    </row>
    <row r="24542" spans="6:6" x14ac:dyDescent="0.25">
      <c r="F24542" s="44"/>
    </row>
    <row r="24543" spans="6:6" x14ac:dyDescent="0.25">
      <c r="F24543" s="44"/>
    </row>
    <row r="24544" spans="6:6" x14ac:dyDescent="0.25">
      <c r="F24544" s="44"/>
    </row>
    <row r="24545" spans="6:6" x14ac:dyDescent="0.25">
      <c r="F24545" s="44"/>
    </row>
    <row r="24546" spans="6:6" x14ac:dyDescent="0.25">
      <c r="F24546" s="44"/>
    </row>
    <row r="24547" spans="6:6" x14ac:dyDescent="0.25">
      <c r="F24547" s="44"/>
    </row>
    <row r="24548" spans="6:6" x14ac:dyDescent="0.25">
      <c r="F24548" s="44"/>
    </row>
    <row r="24549" spans="6:6" x14ac:dyDescent="0.25">
      <c r="F24549" s="44"/>
    </row>
    <row r="24550" spans="6:6" x14ac:dyDescent="0.25">
      <c r="F24550" s="44"/>
    </row>
    <row r="24551" spans="6:6" x14ac:dyDescent="0.25">
      <c r="F24551" s="44"/>
    </row>
    <row r="24552" spans="6:6" x14ac:dyDescent="0.25">
      <c r="F24552" s="44"/>
    </row>
    <row r="24553" spans="6:6" x14ac:dyDescent="0.25">
      <c r="F24553" s="44"/>
    </row>
    <row r="24554" spans="6:6" x14ac:dyDescent="0.25">
      <c r="F24554" s="44"/>
    </row>
    <row r="24555" spans="6:6" x14ac:dyDescent="0.25">
      <c r="F24555" s="44"/>
    </row>
    <row r="24556" spans="6:6" x14ac:dyDescent="0.25">
      <c r="F24556" s="44"/>
    </row>
    <row r="24557" spans="6:6" x14ac:dyDescent="0.25">
      <c r="F24557" s="44"/>
    </row>
    <row r="24558" spans="6:6" x14ac:dyDescent="0.25">
      <c r="F24558" s="44"/>
    </row>
    <row r="24559" spans="6:6" x14ac:dyDescent="0.25">
      <c r="F24559" s="44"/>
    </row>
    <row r="24560" spans="6:6" x14ac:dyDescent="0.25">
      <c r="F24560" s="44"/>
    </row>
    <row r="24561" spans="6:6" x14ac:dyDescent="0.25">
      <c r="F24561" s="44"/>
    </row>
    <row r="24562" spans="6:6" x14ac:dyDescent="0.25">
      <c r="F24562" s="44"/>
    </row>
    <row r="24563" spans="6:6" x14ac:dyDescent="0.25">
      <c r="F24563" s="44"/>
    </row>
    <row r="24564" spans="6:6" x14ac:dyDescent="0.25">
      <c r="F24564" s="44"/>
    </row>
    <row r="24565" spans="6:6" x14ac:dyDescent="0.25">
      <c r="F24565" s="44"/>
    </row>
    <row r="24566" spans="6:6" x14ac:dyDescent="0.25">
      <c r="F24566" s="44"/>
    </row>
    <row r="24567" spans="6:6" x14ac:dyDescent="0.25">
      <c r="F24567" s="44"/>
    </row>
    <row r="24568" spans="6:6" x14ac:dyDescent="0.25">
      <c r="F24568" s="44"/>
    </row>
    <row r="24569" spans="6:6" x14ac:dyDescent="0.25">
      <c r="F24569" s="44"/>
    </row>
    <row r="24570" spans="6:6" x14ac:dyDescent="0.25">
      <c r="F24570" s="44"/>
    </row>
    <row r="24571" spans="6:6" x14ac:dyDescent="0.25">
      <c r="F24571" s="44"/>
    </row>
    <row r="24572" spans="6:6" x14ac:dyDescent="0.25">
      <c r="F24572" s="44"/>
    </row>
    <row r="24573" spans="6:6" x14ac:dyDescent="0.25">
      <c r="F24573" s="44"/>
    </row>
    <row r="24574" spans="6:6" x14ac:dyDescent="0.25">
      <c r="F24574" s="44"/>
    </row>
    <row r="24575" spans="6:6" x14ac:dyDescent="0.25">
      <c r="F24575" s="44"/>
    </row>
    <row r="24576" spans="6:6" x14ac:dyDescent="0.25">
      <c r="F24576" s="44"/>
    </row>
    <row r="24577" spans="6:6" x14ac:dyDescent="0.25">
      <c r="F24577" s="44"/>
    </row>
    <row r="24578" spans="6:6" x14ac:dyDescent="0.25">
      <c r="F24578" s="44"/>
    </row>
    <row r="24579" spans="6:6" x14ac:dyDescent="0.25">
      <c r="F24579" s="44"/>
    </row>
    <row r="24580" spans="6:6" x14ac:dyDescent="0.25">
      <c r="F24580" s="44"/>
    </row>
    <row r="24581" spans="6:6" x14ac:dyDescent="0.25">
      <c r="F24581" s="44"/>
    </row>
    <row r="24582" spans="6:6" x14ac:dyDescent="0.25">
      <c r="F24582" s="44"/>
    </row>
    <row r="24583" spans="6:6" x14ac:dyDescent="0.25">
      <c r="F24583" s="44"/>
    </row>
    <row r="24584" spans="6:6" x14ac:dyDescent="0.25">
      <c r="F24584" s="44"/>
    </row>
    <row r="24585" spans="6:6" x14ac:dyDescent="0.25">
      <c r="F24585" s="44"/>
    </row>
    <row r="24586" spans="6:6" x14ac:dyDescent="0.25">
      <c r="F24586" s="44"/>
    </row>
    <row r="24587" spans="6:6" x14ac:dyDescent="0.25">
      <c r="F24587" s="44"/>
    </row>
    <row r="24588" spans="6:6" x14ac:dyDescent="0.25">
      <c r="F24588" s="44"/>
    </row>
    <row r="24589" spans="6:6" x14ac:dyDescent="0.25">
      <c r="F24589" s="44"/>
    </row>
    <row r="24590" spans="6:6" x14ac:dyDescent="0.25">
      <c r="F24590" s="44"/>
    </row>
    <row r="24591" spans="6:6" x14ac:dyDescent="0.25">
      <c r="F24591" s="44"/>
    </row>
    <row r="24592" spans="6:6" x14ac:dyDescent="0.25">
      <c r="F24592" s="44"/>
    </row>
    <row r="24593" spans="6:6" x14ac:dyDescent="0.25">
      <c r="F24593" s="44"/>
    </row>
    <row r="24594" spans="6:6" x14ac:dyDescent="0.25">
      <c r="F24594" s="44"/>
    </row>
    <row r="24595" spans="6:6" x14ac:dyDescent="0.25">
      <c r="F24595" s="44"/>
    </row>
    <row r="24596" spans="6:6" x14ac:dyDescent="0.25">
      <c r="F24596" s="44"/>
    </row>
    <row r="24597" spans="6:6" x14ac:dyDescent="0.25">
      <c r="F24597" s="44"/>
    </row>
    <row r="24598" spans="6:6" x14ac:dyDescent="0.25">
      <c r="F24598" s="44"/>
    </row>
    <row r="24599" spans="6:6" x14ac:dyDescent="0.25">
      <c r="F24599" s="44"/>
    </row>
    <row r="24600" spans="6:6" x14ac:dyDescent="0.25">
      <c r="F24600" s="44"/>
    </row>
    <row r="24601" spans="6:6" x14ac:dyDescent="0.25">
      <c r="F24601" s="44"/>
    </row>
    <row r="24602" spans="6:6" x14ac:dyDescent="0.25">
      <c r="F24602" s="44"/>
    </row>
    <row r="24603" spans="6:6" x14ac:dyDescent="0.25">
      <c r="F24603" s="44"/>
    </row>
    <row r="24604" spans="6:6" x14ac:dyDescent="0.25">
      <c r="F24604" s="44"/>
    </row>
    <row r="24605" spans="6:6" x14ac:dyDescent="0.25">
      <c r="F24605" s="44"/>
    </row>
    <row r="24606" spans="6:6" x14ac:dyDescent="0.25">
      <c r="F24606" s="44"/>
    </row>
    <row r="24607" spans="6:6" x14ac:dyDescent="0.25">
      <c r="F24607" s="44"/>
    </row>
    <row r="24608" spans="6:6" x14ac:dyDescent="0.25">
      <c r="F24608" s="44"/>
    </row>
    <row r="24609" spans="6:6" x14ac:dyDescent="0.25">
      <c r="F24609" s="44"/>
    </row>
    <row r="24610" spans="6:6" x14ac:dyDescent="0.25">
      <c r="F24610" s="44"/>
    </row>
    <row r="24611" spans="6:6" x14ac:dyDescent="0.25">
      <c r="F24611" s="44"/>
    </row>
    <row r="24612" spans="6:6" x14ac:dyDescent="0.25">
      <c r="F24612" s="44"/>
    </row>
    <row r="24613" spans="6:6" x14ac:dyDescent="0.25">
      <c r="F24613" s="44"/>
    </row>
    <row r="24614" spans="6:6" x14ac:dyDescent="0.25">
      <c r="F24614" s="44"/>
    </row>
    <row r="24615" spans="6:6" x14ac:dyDescent="0.25">
      <c r="F24615" s="44"/>
    </row>
    <row r="24616" spans="6:6" x14ac:dyDescent="0.25">
      <c r="F24616" s="44"/>
    </row>
    <row r="24617" spans="6:6" x14ac:dyDescent="0.25">
      <c r="F24617" s="44"/>
    </row>
    <row r="24618" spans="6:6" x14ac:dyDescent="0.25">
      <c r="F24618" s="44"/>
    </row>
    <row r="24619" spans="6:6" x14ac:dyDescent="0.25">
      <c r="F24619" s="44"/>
    </row>
    <row r="24620" spans="6:6" x14ac:dyDescent="0.25">
      <c r="F24620" s="44"/>
    </row>
    <row r="24621" spans="6:6" x14ac:dyDescent="0.25">
      <c r="F24621" s="44"/>
    </row>
    <row r="24622" spans="6:6" x14ac:dyDescent="0.25">
      <c r="F24622" s="44"/>
    </row>
    <row r="24623" spans="6:6" x14ac:dyDescent="0.25">
      <c r="F24623" s="44"/>
    </row>
    <row r="24624" spans="6:6" x14ac:dyDescent="0.25">
      <c r="F24624" s="44"/>
    </row>
    <row r="24625" spans="6:6" x14ac:dyDescent="0.25">
      <c r="F24625" s="44"/>
    </row>
    <row r="24626" spans="6:6" x14ac:dyDescent="0.25">
      <c r="F24626" s="44"/>
    </row>
    <row r="24627" spans="6:6" x14ac:dyDescent="0.25">
      <c r="F24627" s="44"/>
    </row>
    <row r="24628" spans="6:6" x14ac:dyDescent="0.25">
      <c r="F24628" s="44"/>
    </row>
    <row r="24629" spans="6:6" x14ac:dyDescent="0.25">
      <c r="F24629" s="44"/>
    </row>
    <row r="24630" spans="6:6" x14ac:dyDescent="0.25">
      <c r="F24630" s="44"/>
    </row>
    <row r="24631" spans="6:6" x14ac:dyDescent="0.25">
      <c r="F24631" s="44"/>
    </row>
    <row r="24632" spans="6:6" x14ac:dyDescent="0.25">
      <c r="F24632" s="44"/>
    </row>
    <row r="24633" spans="6:6" x14ac:dyDescent="0.25">
      <c r="F24633" s="44"/>
    </row>
    <row r="24634" spans="6:6" x14ac:dyDescent="0.25">
      <c r="F24634" s="44"/>
    </row>
    <row r="24635" spans="6:6" x14ac:dyDescent="0.25">
      <c r="F24635" s="44"/>
    </row>
    <row r="24636" spans="6:6" x14ac:dyDescent="0.25">
      <c r="F24636" s="44"/>
    </row>
    <row r="24637" spans="6:6" x14ac:dyDescent="0.25">
      <c r="F24637" s="44"/>
    </row>
    <row r="24638" spans="6:6" x14ac:dyDescent="0.25">
      <c r="F24638" s="44"/>
    </row>
    <row r="24639" spans="6:6" x14ac:dyDescent="0.25">
      <c r="F24639" s="44"/>
    </row>
    <row r="24640" spans="6:6" x14ac:dyDescent="0.25">
      <c r="F24640" s="44"/>
    </row>
    <row r="24641" spans="6:6" x14ac:dyDescent="0.25">
      <c r="F24641" s="44"/>
    </row>
    <row r="24642" spans="6:6" x14ac:dyDescent="0.25">
      <c r="F24642" s="44"/>
    </row>
    <row r="24643" spans="6:6" x14ac:dyDescent="0.25">
      <c r="F24643" s="44"/>
    </row>
    <row r="24644" spans="6:6" x14ac:dyDescent="0.25">
      <c r="F24644" s="44"/>
    </row>
    <row r="24645" spans="6:6" x14ac:dyDescent="0.25">
      <c r="F24645" s="44"/>
    </row>
    <row r="24646" spans="6:6" x14ac:dyDescent="0.25">
      <c r="F24646" s="44"/>
    </row>
    <row r="24647" spans="6:6" x14ac:dyDescent="0.25">
      <c r="F24647" s="44"/>
    </row>
    <row r="24648" spans="6:6" x14ac:dyDescent="0.25">
      <c r="F24648" s="44"/>
    </row>
    <row r="24649" spans="6:6" x14ac:dyDescent="0.25">
      <c r="F24649" s="44"/>
    </row>
    <row r="24650" spans="6:6" x14ac:dyDescent="0.25">
      <c r="F24650" s="44"/>
    </row>
    <row r="24651" spans="6:6" x14ac:dyDescent="0.25">
      <c r="F24651" s="44"/>
    </row>
    <row r="24652" spans="6:6" x14ac:dyDescent="0.25">
      <c r="F24652" s="44"/>
    </row>
    <row r="24653" spans="6:6" x14ac:dyDescent="0.25">
      <c r="F24653" s="44"/>
    </row>
    <row r="24654" spans="6:6" x14ac:dyDescent="0.25">
      <c r="F24654" s="44"/>
    </row>
    <row r="24655" spans="6:6" x14ac:dyDescent="0.25">
      <c r="F24655" s="44"/>
    </row>
    <row r="24656" spans="6:6" x14ac:dyDescent="0.25">
      <c r="F24656" s="44"/>
    </row>
    <row r="24657" spans="6:6" x14ac:dyDescent="0.25">
      <c r="F24657" s="44"/>
    </row>
    <row r="24658" spans="6:6" x14ac:dyDescent="0.25">
      <c r="F24658" s="44"/>
    </row>
    <row r="24659" spans="6:6" x14ac:dyDescent="0.25">
      <c r="F24659" s="44"/>
    </row>
    <row r="24660" spans="6:6" x14ac:dyDescent="0.25">
      <c r="F24660" s="44"/>
    </row>
    <row r="24661" spans="6:6" x14ac:dyDescent="0.25">
      <c r="F24661" s="44"/>
    </row>
    <row r="24662" spans="6:6" x14ac:dyDescent="0.25">
      <c r="F24662" s="44"/>
    </row>
    <row r="24663" spans="6:6" x14ac:dyDescent="0.25">
      <c r="F24663" s="44"/>
    </row>
    <row r="24664" spans="6:6" x14ac:dyDescent="0.25">
      <c r="F24664" s="44"/>
    </row>
    <row r="24665" spans="6:6" x14ac:dyDescent="0.25">
      <c r="F24665" s="44"/>
    </row>
    <row r="24666" spans="6:6" x14ac:dyDescent="0.25">
      <c r="F24666" s="44"/>
    </row>
    <row r="24667" spans="6:6" x14ac:dyDescent="0.25">
      <c r="F24667" s="44"/>
    </row>
    <row r="24668" spans="6:6" x14ac:dyDescent="0.25">
      <c r="F24668" s="44"/>
    </row>
    <row r="24669" spans="6:6" x14ac:dyDescent="0.25">
      <c r="F24669" s="44"/>
    </row>
    <row r="24670" spans="6:6" x14ac:dyDescent="0.25">
      <c r="F24670" s="44"/>
    </row>
    <row r="24671" spans="6:6" x14ac:dyDescent="0.25">
      <c r="F24671" s="44"/>
    </row>
    <row r="24672" spans="6:6" x14ac:dyDescent="0.25">
      <c r="F24672" s="44"/>
    </row>
    <row r="24673" spans="6:6" x14ac:dyDescent="0.25">
      <c r="F24673" s="44"/>
    </row>
    <row r="24674" spans="6:6" x14ac:dyDescent="0.25">
      <c r="F24674" s="44"/>
    </row>
    <row r="24675" spans="6:6" x14ac:dyDescent="0.25">
      <c r="F24675" s="44"/>
    </row>
    <row r="24676" spans="6:6" x14ac:dyDescent="0.25">
      <c r="F24676" s="44"/>
    </row>
    <row r="24677" spans="6:6" x14ac:dyDescent="0.25">
      <c r="F24677" s="44"/>
    </row>
    <row r="24678" spans="6:6" x14ac:dyDescent="0.25">
      <c r="F24678" s="44"/>
    </row>
    <row r="24679" spans="6:6" x14ac:dyDescent="0.25">
      <c r="F24679" s="44"/>
    </row>
    <row r="24680" spans="6:6" x14ac:dyDescent="0.25">
      <c r="F24680" s="44"/>
    </row>
    <row r="24681" spans="6:6" x14ac:dyDescent="0.25">
      <c r="F24681" s="44"/>
    </row>
    <row r="24682" spans="6:6" x14ac:dyDescent="0.25">
      <c r="F24682" s="44"/>
    </row>
    <row r="24683" spans="6:6" x14ac:dyDescent="0.25">
      <c r="F24683" s="44"/>
    </row>
    <row r="24684" spans="6:6" x14ac:dyDescent="0.25">
      <c r="F24684" s="44"/>
    </row>
    <row r="24685" spans="6:6" x14ac:dyDescent="0.25">
      <c r="F24685" s="44"/>
    </row>
    <row r="24686" spans="6:6" x14ac:dyDescent="0.25">
      <c r="F24686" s="44"/>
    </row>
    <row r="24687" spans="6:6" x14ac:dyDescent="0.25">
      <c r="F24687" s="44"/>
    </row>
    <row r="24688" spans="6:6" x14ac:dyDescent="0.25">
      <c r="F24688" s="44"/>
    </row>
    <row r="24689" spans="6:6" x14ac:dyDescent="0.25">
      <c r="F24689" s="44"/>
    </row>
    <row r="24690" spans="6:6" x14ac:dyDescent="0.25">
      <c r="F24690" s="44"/>
    </row>
    <row r="24691" spans="6:6" x14ac:dyDescent="0.25">
      <c r="F24691" s="44"/>
    </row>
    <row r="24692" spans="6:6" x14ac:dyDescent="0.25">
      <c r="F24692" s="44"/>
    </row>
    <row r="24693" spans="6:6" x14ac:dyDescent="0.25">
      <c r="F24693" s="44"/>
    </row>
    <row r="24694" spans="6:6" x14ac:dyDescent="0.25">
      <c r="F24694" s="44"/>
    </row>
    <row r="24695" spans="6:6" x14ac:dyDescent="0.25">
      <c r="F24695" s="44"/>
    </row>
    <row r="24696" spans="6:6" x14ac:dyDescent="0.25">
      <c r="F24696" s="44"/>
    </row>
    <row r="24697" spans="6:6" x14ac:dyDescent="0.25">
      <c r="F24697" s="44"/>
    </row>
    <row r="24698" spans="6:6" x14ac:dyDescent="0.25">
      <c r="F24698" s="44"/>
    </row>
    <row r="24699" spans="6:6" x14ac:dyDescent="0.25">
      <c r="F24699" s="44"/>
    </row>
    <row r="24700" spans="6:6" x14ac:dyDescent="0.25">
      <c r="F24700" s="44"/>
    </row>
    <row r="24701" spans="6:6" x14ac:dyDescent="0.25">
      <c r="F24701" s="44"/>
    </row>
    <row r="24702" spans="6:6" x14ac:dyDescent="0.25">
      <c r="F24702" s="44"/>
    </row>
    <row r="24703" spans="6:6" x14ac:dyDescent="0.25">
      <c r="F24703" s="44"/>
    </row>
    <row r="24704" spans="6:6" x14ac:dyDescent="0.25">
      <c r="F24704" s="44"/>
    </row>
    <row r="24705" spans="6:6" x14ac:dyDescent="0.25">
      <c r="F24705" s="44"/>
    </row>
    <row r="24706" spans="6:6" x14ac:dyDescent="0.25">
      <c r="F24706" s="44"/>
    </row>
    <row r="24707" spans="6:6" x14ac:dyDescent="0.25">
      <c r="F24707" s="44"/>
    </row>
    <row r="24708" spans="6:6" x14ac:dyDescent="0.25">
      <c r="F24708" s="44"/>
    </row>
    <row r="24709" spans="6:6" x14ac:dyDescent="0.25">
      <c r="F24709" s="44"/>
    </row>
    <row r="24710" spans="6:6" x14ac:dyDescent="0.25">
      <c r="F24710" s="44"/>
    </row>
    <row r="24711" spans="6:6" x14ac:dyDescent="0.25">
      <c r="F24711" s="44"/>
    </row>
    <row r="24712" spans="6:6" x14ac:dyDescent="0.25">
      <c r="F24712" s="44"/>
    </row>
    <row r="24713" spans="6:6" x14ac:dyDescent="0.25">
      <c r="F24713" s="44"/>
    </row>
    <row r="24714" spans="6:6" x14ac:dyDescent="0.25">
      <c r="F24714" s="44"/>
    </row>
    <row r="24715" spans="6:6" x14ac:dyDescent="0.25">
      <c r="F24715" s="44"/>
    </row>
    <row r="24716" spans="6:6" x14ac:dyDescent="0.25">
      <c r="F24716" s="44"/>
    </row>
    <row r="24717" spans="6:6" x14ac:dyDescent="0.25">
      <c r="F24717" s="44"/>
    </row>
    <row r="24718" spans="6:6" x14ac:dyDescent="0.25">
      <c r="F24718" s="44"/>
    </row>
    <row r="24719" spans="6:6" x14ac:dyDescent="0.25">
      <c r="F24719" s="44"/>
    </row>
    <row r="24720" spans="6:6" x14ac:dyDescent="0.25">
      <c r="F24720" s="44"/>
    </row>
    <row r="24721" spans="6:6" x14ac:dyDescent="0.25">
      <c r="F24721" s="44"/>
    </row>
    <row r="24722" spans="6:6" x14ac:dyDescent="0.25">
      <c r="F24722" s="44"/>
    </row>
    <row r="24723" spans="6:6" x14ac:dyDescent="0.25">
      <c r="F24723" s="44"/>
    </row>
    <row r="24724" spans="6:6" x14ac:dyDescent="0.25">
      <c r="F24724" s="44"/>
    </row>
    <row r="24725" spans="6:6" x14ac:dyDescent="0.25">
      <c r="F24725" s="44"/>
    </row>
    <row r="24726" spans="6:6" x14ac:dyDescent="0.25">
      <c r="F24726" s="44"/>
    </row>
    <row r="24727" spans="6:6" x14ac:dyDescent="0.25">
      <c r="F24727" s="44"/>
    </row>
    <row r="24728" spans="6:6" x14ac:dyDescent="0.25">
      <c r="F24728" s="44"/>
    </row>
    <row r="24729" spans="6:6" x14ac:dyDescent="0.25">
      <c r="F24729" s="44"/>
    </row>
    <row r="24730" spans="6:6" x14ac:dyDescent="0.25">
      <c r="F24730" s="44"/>
    </row>
    <row r="24731" spans="6:6" x14ac:dyDescent="0.25">
      <c r="F24731" s="44"/>
    </row>
    <row r="24732" spans="6:6" x14ac:dyDescent="0.25">
      <c r="F24732" s="44"/>
    </row>
    <row r="24733" spans="6:6" x14ac:dyDescent="0.25">
      <c r="F24733" s="44"/>
    </row>
    <row r="24734" spans="6:6" x14ac:dyDescent="0.25">
      <c r="F24734" s="44"/>
    </row>
    <row r="24735" spans="6:6" x14ac:dyDescent="0.25">
      <c r="F24735" s="44"/>
    </row>
    <row r="24736" spans="6:6" x14ac:dyDescent="0.25">
      <c r="F24736" s="44"/>
    </row>
    <row r="24737" spans="6:6" x14ac:dyDescent="0.25">
      <c r="F24737" s="44"/>
    </row>
    <row r="24738" spans="6:6" x14ac:dyDescent="0.25">
      <c r="F24738" s="44"/>
    </row>
    <row r="24739" spans="6:6" x14ac:dyDescent="0.25">
      <c r="F24739" s="44"/>
    </row>
    <row r="24740" spans="6:6" x14ac:dyDescent="0.25">
      <c r="F24740" s="44"/>
    </row>
    <row r="24741" spans="6:6" x14ac:dyDescent="0.25">
      <c r="F24741" s="44"/>
    </row>
    <row r="24742" spans="6:6" x14ac:dyDescent="0.25">
      <c r="F24742" s="44"/>
    </row>
    <row r="24743" spans="6:6" x14ac:dyDescent="0.25">
      <c r="F24743" s="44"/>
    </row>
    <row r="24744" spans="6:6" x14ac:dyDescent="0.25">
      <c r="F24744" s="44"/>
    </row>
    <row r="24745" spans="6:6" x14ac:dyDescent="0.25">
      <c r="F24745" s="44"/>
    </row>
    <row r="24746" spans="6:6" x14ac:dyDescent="0.25">
      <c r="F24746" s="44"/>
    </row>
    <row r="24747" spans="6:6" x14ac:dyDescent="0.25">
      <c r="F24747" s="44"/>
    </row>
    <row r="24748" spans="6:6" x14ac:dyDescent="0.25">
      <c r="F24748" s="44"/>
    </row>
    <row r="24749" spans="6:6" x14ac:dyDescent="0.25">
      <c r="F24749" s="44"/>
    </row>
    <row r="24750" spans="6:6" x14ac:dyDescent="0.25">
      <c r="F24750" s="44"/>
    </row>
    <row r="24751" spans="6:6" x14ac:dyDescent="0.25">
      <c r="F24751" s="44"/>
    </row>
    <row r="24752" spans="6:6" x14ac:dyDescent="0.25">
      <c r="F24752" s="44"/>
    </row>
    <row r="24753" spans="6:6" x14ac:dyDescent="0.25">
      <c r="F24753" s="44"/>
    </row>
    <row r="24754" spans="6:6" x14ac:dyDescent="0.25">
      <c r="F24754" s="44"/>
    </row>
    <row r="24755" spans="6:6" x14ac:dyDescent="0.25">
      <c r="F24755" s="44"/>
    </row>
    <row r="24756" spans="6:6" x14ac:dyDescent="0.25">
      <c r="F24756" s="44"/>
    </row>
    <row r="24757" spans="6:6" x14ac:dyDescent="0.25">
      <c r="F24757" s="44"/>
    </row>
    <row r="24758" spans="6:6" x14ac:dyDescent="0.25">
      <c r="F24758" s="44"/>
    </row>
    <row r="24759" spans="6:6" x14ac:dyDescent="0.25">
      <c r="F24759" s="44"/>
    </row>
    <row r="24760" spans="6:6" x14ac:dyDescent="0.25">
      <c r="F24760" s="44"/>
    </row>
    <row r="24761" spans="6:6" x14ac:dyDescent="0.25">
      <c r="F24761" s="44"/>
    </row>
    <row r="24762" spans="6:6" x14ac:dyDescent="0.25">
      <c r="F24762" s="44"/>
    </row>
    <row r="24763" spans="6:6" x14ac:dyDescent="0.25">
      <c r="F24763" s="44"/>
    </row>
    <row r="24764" spans="6:6" x14ac:dyDescent="0.25">
      <c r="F24764" s="44"/>
    </row>
    <row r="24765" spans="6:6" x14ac:dyDescent="0.25">
      <c r="F24765" s="44"/>
    </row>
    <row r="24766" spans="6:6" x14ac:dyDescent="0.25">
      <c r="F24766" s="44"/>
    </row>
    <row r="24767" spans="6:6" x14ac:dyDescent="0.25">
      <c r="F24767" s="44"/>
    </row>
    <row r="24768" spans="6:6" x14ac:dyDescent="0.25">
      <c r="F24768" s="44"/>
    </row>
    <row r="24769" spans="6:6" x14ac:dyDescent="0.25">
      <c r="F24769" s="44"/>
    </row>
    <row r="24770" spans="6:6" x14ac:dyDescent="0.25">
      <c r="F24770" s="44"/>
    </row>
    <row r="24771" spans="6:6" x14ac:dyDescent="0.25">
      <c r="F24771" s="44"/>
    </row>
    <row r="24772" spans="6:6" x14ac:dyDescent="0.25">
      <c r="F24772" s="44"/>
    </row>
    <row r="24773" spans="6:6" x14ac:dyDescent="0.25">
      <c r="F24773" s="44"/>
    </row>
    <row r="24774" spans="6:6" x14ac:dyDescent="0.25">
      <c r="F24774" s="44"/>
    </row>
    <row r="24775" spans="6:6" x14ac:dyDescent="0.25">
      <c r="F24775" s="44"/>
    </row>
    <row r="24776" spans="6:6" x14ac:dyDescent="0.25">
      <c r="F24776" s="44"/>
    </row>
    <row r="24777" spans="6:6" x14ac:dyDescent="0.25">
      <c r="F24777" s="44"/>
    </row>
    <row r="24778" spans="6:6" x14ac:dyDescent="0.25">
      <c r="F24778" s="44"/>
    </row>
    <row r="24779" spans="6:6" x14ac:dyDescent="0.25">
      <c r="F24779" s="44"/>
    </row>
    <row r="24780" spans="6:6" x14ac:dyDescent="0.25">
      <c r="F24780" s="44"/>
    </row>
    <row r="24781" spans="6:6" x14ac:dyDescent="0.25">
      <c r="F24781" s="44"/>
    </row>
    <row r="24782" spans="6:6" x14ac:dyDescent="0.25">
      <c r="F24782" s="44"/>
    </row>
    <row r="24783" spans="6:6" x14ac:dyDescent="0.25">
      <c r="F24783" s="44"/>
    </row>
    <row r="24784" spans="6:6" x14ac:dyDescent="0.25">
      <c r="F24784" s="44"/>
    </row>
    <row r="24785" spans="6:6" x14ac:dyDescent="0.25">
      <c r="F24785" s="44"/>
    </row>
    <row r="24786" spans="6:6" x14ac:dyDescent="0.25">
      <c r="F24786" s="44"/>
    </row>
    <row r="24787" spans="6:6" x14ac:dyDescent="0.25">
      <c r="F24787" s="44"/>
    </row>
    <row r="24788" spans="6:6" x14ac:dyDescent="0.25">
      <c r="F24788" s="44"/>
    </row>
    <row r="24789" spans="6:6" x14ac:dyDescent="0.25">
      <c r="F24789" s="44"/>
    </row>
    <row r="24790" spans="6:6" x14ac:dyDescent="0.25">
      <c r="F24790" s="44"/>
    </row>
    <row r="24791" spans="6:6" x14ac:dyDescent="0.25">
      <c r="F24791" s="44"/>
    </row>
    <row r="24792" spans="6:6" x14ac:dyDescent="0.25">
      <c r="F24792" s="44"/>
    </row>
    <row r="24793" spans="6:6" x14ac:dyDescent="0.25">
      <c r="F24793" s="44"/>
    </row>
    <row r="24794" spans="6:6" x14ac:dyDescent="0.25">
      <c r="F24794" s="44"/>
    </row>
    <row r="24795" spans="6:6" x14ac:dyDescent="0.25">
      <c r="F24795" s="44"/>
    </row>
    <row r="24796" spans="6:6" x14ac:dyDescent="0.25">
      <c r="F24796" s="44"/>
    </row>
    <row r="24797" spans="6:6" x14ac:dyDescent="0.25">
      <c r="F24797" s="44"/>
    </row>
    <row r="24798" spans="6:6" x14ac:dyDescent="0.25">
      <c r="F24798" s="44"/>
    </row>
    <row r="24799" spans="6:6" x14ac:dyDescent="0.25">
      <c r="F24799" s="44"/>
    </row>
    <row r="24800" spans="6:6" x14ac:dyDescent="0.25">
      <c r="F24800" s="44"/>
    </row>
    <row r="24801" spans="6:6" x14ac:dyDescent="0.25">
      <c r="F24801" s="44"/>
    </row>
    <row r="24802" spans="6:6" x14ac:dyDescent="0.25">
      <c r="F24802" s="44"/>
    </row>
    <row r="24803" spans="6:6" x14ac:dyDescent="0.25">
      <c r="F24803" s="44"/>
    </row>
    <row r="24804" spans="6:6" x14ac:dyDescent="0.25">
      <c r="F24804" s="44"/>
    </row>
    <row r="24805" spans="6:6" x14ac:dyDescent="0.25">
      <c r="F24805" s="44"/>
    </row>
    <row r="24806" spans="6:6" x14ac:dyDescent="0.25">
      <c r="F24806" s="44"/>
    </row>
    <row r="24807" spans="6:6" x14ac:dyDescent="0.25">
      <c r="F24807" s="44"/>
    </row>
    <row r="24808" spans="6:6" x14ac:dyDescent="0.25">
      <c r="F24808" s="44"/>
    </row>
    <row r="24809" spans="6:6" x14ac:dyDescent="0.25">
      <c r="F24809" s="44"/>
    </row>
    <row r="24810" spans="6:6" x14ac:dyDescent="0.25">
      <c r="F24810" s="44"/>
    </row>
    <row r="24811" spans="6:6" x14ac:dyDescent="0.25">
      <c r="F24811" s="44"/>
    </row>
    <row r="24812" spans="6:6" x14ac:dyDescent="0.25">
      <c r="F24812" s="44"/>
    </row>
    <row r="24813" spans="6:6" x14ac:dyDescent="0.25">
      <c r="F24813" s="44"/>
    </row>
    <row r="24814" spans="6:6" x14ac:dyDescent="0.25">
      <c r="F24814" s="44"/>
    </row>
    <row r="24815" spans="6:6" x14ac:dyDescent="0.25">
      <c r="F24815" s="44"/>
    </row>
    <row r="24816" spans="6:6" x14ac:dyDescent="0.25">
      <c r="F24816" s="44"/>
    </row>
    <row r="24817" spans="6:6" x14ac:dyDescent="0.25">
      <c r="F24817" s="44"/>
    </row>
    <row r="24818" spans="6:6" x14ac:dyDescent="0.25">
      <c r="F24818" s="44"/>
    </row>
    <row r="24819" spans="6:6" x14ac:dyDescent="0.25">
      <c r="F24819" s="44"/>
    </row>
    <row r="24820" spans="6:6" x14ac:dyDescent="0.25">
      <c r="F24820" s="44"/>
    </row>
    <row r="24821" spans="6:6" x14ac:dyDescent="0.25">
      <c r="F24821" s="44"/>
    </row>
    <row r="24822" spans="6:6" x14ac:dyDescent="0.25">
      <c r="F24822" s="44"/>
    </row>
    <row r="24823" spans="6:6" x14ac:dyDescent="0.25">
      <c r="F24823" s="44"/>
    </row>
    <row r="24824" spans="6:6" x14ac:dyDescent="0.25">
      <c r="F24824" s="44"/>
    </row>
    <row r="24825" spans="6:6" x14ac:dyDescent="0.25">
      <c r="F24825" s="44"/>
    </row>
    <row r="24826" spans="6:6" x14ac:dyDescent="0.25">
      <c r="F24826" s="44"/>
    </row>
    <row r="24827" spans="6:6" x14ac:dyDescent="0.25">
      <c r="F24827" s="44"/>
    </row>
    <row r="24828" spans="6:6" x14ac:dyDescent="0.25">
      <c r="F24828" s="44"/>
    </row>
    <row r="24829" spans="6:6" x14ac:dyDescent="0.25">
      <c r="F24829" s="44"/>
    </row>
    <row r="24830" spans="6:6" x14ac:dyDescent="0.25">
      <c r="F24830" s="44"/>
    </row>
    <row r="24831" spans="6:6" x14ac:dyDescent="0.25">
      <c r="F24831" s="44"/>
    </row>
    <row r="24832" spans="6:6" x14ac:dyDescent="0.25">
      <c r="F24832" s="44"/>
    </row>
    <row r="24833" spans="6:6" x14ac:dyDescent="0.25">
      <c r="F24833" s="44"/>
    </row>
    <row r="24834" spans="6:6" x14ac:dyDescent="0.25">
      <c r="F24834" s="44"/>
    </row>
    <row r="24835" spans="6:6" x14ac:dyDescent="0.25">
      <c r="F24835" s="44"/>
    </row>
    <row r="24836" spans="6:6" x14ac:dyDescent="0.25">
      <c r="F24836" s="44"/>
    </row>
    <row r="24837" spans="6:6" x14ac:dyDescent="0.25">
      <c r="F24837" s="44"/>
    </row>
    <row r="24838" spans="6:6" x14ac:dyDescent="0.25">
      <c r="F24838" s="44"/>
    </row>
    <row r="24839" spans="6:6" x14ac:dyDescent="0.25">
      <c r="F24839" s="44"/>
    </row>
    <row r="24840" spans="6:6" x14ac:dyDescent="0.25">
      <c r="F24840" s="44"/>
    </row>
    <row r="24841" spans="6:6" x14ac:dyDescent="0.25">
      <c r="F24841" s="44"/>
    </row>
    <row r="24842" spans="6:6" x14ac:dyDescent="0.25">
      <c r="F24842" s="44"/>
    </row>
    <row r="24843" spans="6:6" x14ac:dyDescent="0.25">
      <c r="F24843" s="44"/>
    </row>
    <row r="24844" spans="6:6" x14ac:dyDescent="0.25">
      <c r="F24844" s="44"/>
    </row>
    <row r="24845" spans="6:6" x14ac:dyDescent="0.25">
      <c r="F24845" s="44"/>
    </row>
    <row r="24846" spans="6:6" x14ac:dyDescent="0.25">
      <c r="F24846" s="44"/>
    </row>
    <row r="24847" spans="6:6" x14ac:dyDescent="0.25">
      <c r="F24847" s="44"/>
    </row>
    <row r="24848" spans="6:6" x14ac:dyDescent="0.25">
      <c r="F24848" s="44"/>
    </row>
    <row r="24849" spans="6:6" x14ac:dyDescent="0.25">
      <c r="F24849" s="44"/>
    </row>
    <row r="24850" spans="6:6" x14ac:dyDescent="0.25">
      <c r="F24850" s="44"/>
    </row>
    <row r="24851" spans="6:6" x14ac:dyDescent="0.25">
      <c r="F24851" s="44"/>
    </row>
    <row r="24852" spans="6:6" x14ac:dyDescent="0.25">
      <c r="F24852" s="44"/>
    </row>
    <row r="24853" spans="6:6" x14ac:dyDescent="0.25">
      <c r="F24853" s="44"/>
    </row>
    <row r="24854" spans="6:6" x14ac:dyDescent="0.25">
      <c r="F24854" s="44"/>
    </row>
    <row r="24855" spans="6:6" x14ac:dyDescent="0.25">
      <c r="F24855" s="44"/>
    </row>
    <row r="24856" spans="6:6" x14ac:dyDescent="0.25">
      <c r="F24856" s="44"/>
    </row>
    <row r="24857" spans="6:6" x14ac:dyDescent="0.25">
      <c r="F24857" s="44"/>
    </row>
    <row r="24858" spans="6:6" x14ac:dyDescent="0.25">
      <c r="F24858" s="44"/>
    </row>
    <row r="24859" spans="6:6" x14ac:dyDescent="0.25">
      <c r="F24859" s="44"/>
    </row>
    <row r="24860" spans="6:6" x14ac:dyDescent="0.25">
      <c r="F24860" s="44"/>
    </row>
    <row r="24861" spans="6:6" x14ac:dyDescent="0.25">
      <c r="F24861" s="44"/>
    </row>
    <row r="24862" spans="6:6" x14ac:dyDescent="0.25">
      <c r="F24862" s="44"/>
    </row>
    <row r="24863" spans="6:6" x14ac:dyDescent="0.25">
      <c r="F24863" s="44"/>
    </row>
    <row r="24864" spans="6:6" x14ac:dyDescent="0.25">
      <c r="F24864" s="44"/>
    </row>
    <row r="24865" spans="6:6" x14ac:dyDescent="0.25">
      <c r="F24865" s="44"/>
    </row>
    <row r="24866" spans="6:6" x14ac:dyDescent="0.25">
      <c r="F24866" s="44"/>
    </row>
    <row r="24867" spans="6:6" x14ac:dyDescent="0.25">
      <c r="F24867" s="44"/>
    </row>
    <row r="24868" spans="6:6" x14ac:dyDescent="0.25">
      <c r="F24868" s="44"/>
    </row>
    <row r="24869" spans="6:6" x14ac:dyDescent="0.25">
      <c r="F24869" s="44"/>
    </row>
    <row r="24870" spans="6:6" x14ac:dyDescent="0.25">
      <c r="F24870" s="44"/>
    </row>
    <row r="24871" spans="6:6" x14ac:dyDescent="0.25">
      <c r="F24871" s="44"/>
    </row>
    <row r="24872" spans="6:6" x14ac:dyDescent="0.25">
      <c r="F24872" s="44"/>
    </row>
    <row r="24873" spans="6:6" x14ac:dyDescent="0.25">
      <c r="F24873" s="44"/>
    </row>
    <row r="24874" spans="6:6" x14ac:dyDescent="0.25">
      <c r="F24874" s="44"/>
    </row>
    <row r="24875" spans="6:6" x14ac:dyDescent="0.25">
      <c r="F24875" s="44"/>
    </row>
    <row r="24876" spans="6:6" x14ac:dyDescent="0.25">
      <c r="F24876" s="44"/>
    </row>
    <row r="24877" spans="6:6" x14ac:dyDescent="0.25">
      <c r="F24877" s="44"/>
    </row>
    <row r="24878" spans="6:6" x14ac:dyDescent="0.25">
      <c r="F24878" s="44"/>
    </row>
    <row r="24879" spans="6:6" x14ac:dyDescent="0.25">
      <c r="F24879" s="44"/>
    </row>
    <row r="24880" spans="6:6" x14ac:dyDescent="0.25">
      <c r="F24880" s="44"/>
    </row>
    <row r="24881" spans="6:6" x14ac:dyDescent="0.25">
      <c r="F24881" s="44"/>
    </row>
    <row r="24882" spans="6:6" x14ac:dyDescent="0.25">
      <c r="F24882" s="44"/>
    </row>
    <row r="24883" spans="6:6" x14ac:dyDescent="0.25">
      <c r="F24883" s="44"/>
    </row>
    <row r="24884" spans="6:6" x14ac:dyDescent="0.25">
      <c r="F24884" s="44"/>
    </row>
    <row r="24885" spans="6:6" x14ac:dyDescent="0.25">
      <c r="F24885" s="44"/>
    </row>
    <row r="24886" spans="6:6" x14ac:dyDescent="0.25">
      <c r="F24886" s="44"/>
    </row>
    <row r="24887" spans="6:6" x14ac:dyDescent="0.25">
      <c r="F24887" s="44"/>
    </row>
    <row r="24888" spans="6:6" x14ac:dyDescent="0.25">
      <c r="F24888" s="44"/>
    </row>
    <row r="24889" spans="6:6" x14ac:dyDescent="0.25">
      <c r="F24889" s="44"/>
    </row>
    <row r="24890" spans="6:6" x14ac:dyDescent="0.25">
      <c r="F24890" s="44"/>
    </row>
    <row r="24891" spans="6:6" x14ac:dyDescent="0.25">
      <c r="F24891" s="44"/>
    </row>
    <row r="24892" spans="6:6" x14ac:dyDescent="0.25">
      <c r="F24892" s="44"/>
    </row>
    <row r="24893" spans="6:6" x14ac:dyDescent="0.25">
      <c r="F24893" s="44"/>
    </row>
    <row r="24894" spans="6:6" x14ac:dyDescent="0.25">
      <c r="F24894" s="44"/>
    </row>
    <row r="24895" spans="6:6" x14ac:dyDescent="0.25">
      <c r="F24895" s="44"/>
    </row>
    <row r="24896" spans="6:6" x14ac:dyDescent="0.25">
      <c r="F24896" s="44"/>
    </row>
    <row r="24897" spans="6:6" x14ac:dyDescent="0.25">
      <c r="F24897" s="44"/>
    </row>
    <row r="24898" spans="6:6" x14ac:dyDescent="0.25">
      <c r="F24898" s="44"/>
    </row>
    <row r="24899" spans="6:6" x14ac:dyDescent="0.25">
      <c r="F24899" s="44"/>
    </row>
    <row r="24900" spans="6:6" x14ac:dyDescent="0.25">
      <c r="F24900" s="44"/>
    </row>
    <row r="24901" spans="6:6" x14ac:dyDescent="0.25">
      <c r="F24901" s="44"/>
    </row>
    <row r="24902" spans="6:6" x14ac:dyDescent="0.25">
      <c r="F24902" s="44"/>
    </row>
    <row r="24903" spans="6:6" x14ac:dyDescent="0.25">
      <c r="F24903" s="44"/>
    </row>
    <row r="24904" spans="6:6" x14ac:dyDescent="0.25">
      <c r="F24904" s="44"/>
    </row>
    <row r="24905" spans="6:6" x14ac:dyDescent="0.25">
      <c r="F24905" s="44"/>
    </row>
    <row r="24906" spans="6:6" x14ac:dyDescent="0.25">
      <c r="F24906" s="44"/>
    </row>
    <row r="24907" spans="6:6" x14ac:dyDescent="0.25">
      <c r="F24907" s="44"/>
    </row>
    <row r="24908" spans="6:6" x14ac:dyDescent="0.25">
      <c r="F24908" s="44"/>
    </row>
    <row r="24909" spans="6:6" x14ac:dyDescent="0.25">
      <c r="F24909" s="44"/>
    </row>
    <row r="24910" spans="6:6" x14ac:dyDescent="0.25">
      <c r="F24910" s="44"/>
    </row>
    <row r="24911" spans="6:6" x14ac:dyDescent="0.25">
      <c r="F24911" s="44"/>
    </row>
    <row r="24912" spans="6:6" x14ac:dyDescent="0.25">
      <c r="F24912" s="44"/>
    </row>
    <row r="24913" spans="6:6" x14ac:dyDescent="0.25">
      <c r="F24913" s="44"/>
    </row>
    <row r="24914" spans="6:6" x14ac:dyDescent="0.25">
      <c r="F24914" s="44"/>
    </row>
    <row r="24915" spans="6:6" x14ac:dyDescent="0.25">
      <c r="F24915" s="44"/>
    </row>
    <row r="24916" spans="6:6" x14ac:dyDescent="0.25">
      <c r="F24916" s="44"/>
    </row>
    <row r="24917" spans="6:6" x14ac:dyDescent="0.25">
      <c r="F24917" s="44"/>
    </row>
    <row r="24918" spans="6:6" x14ac:dyDescent="0.25">
      <c r="F24918" s="44"/>
    </row>
    <row r="24919" spans="6:6" x14ac:dyDescent="0.25">
      <c r="F24919" s="44"/>
    </row>
    <row r="24920" spans="6:6" x14ac:dyDescent="0.25">
      <c r="F24920" s="44"/>
    </row>
    <row r="24921" spans="6:6" x14ac:dyDescent="0.25">
      <c r="F24921" s="44"/>
    </row>
    <row r="24922" spans="6:6" x14ac:dyDescent="0.25">
      <c r="F24922" s="44"/>
    </row>
    <row r="24923" spans="6:6" x14ac:dyDescent="0.25">
      <c r="F24923" s="44"/>
    </row>
    <row r="24924" spans="6:6" x14ac:dyDescent="0.25">
      <c r="F24924" s="44"/>
    </row>
    <row r="24925" spans="6:6" x14ac:dyDescent="0.25">
      <c r="F24925" s="44"/>
    </row>
    <row r="24926" spans="6:6" x14ac:dyDescent="0.25">
      <c r="F24926" s="44"/>
    </row>
    <row r="24927" spans="6:6" x14ac:dyDescent="0.25">
      <c r="F24927" s="44"/>
    </row>
    <row r="24928" spans="6:6" x14ac:dyDescent="0.25">
      <c r="F24928" s="44"/>
    </row>
    <row r="24929" spans="6:6" x14ac:dyDescent="0.25">
      <c r="F24929" s="44"/>
    </row>
    <row r="24930" spans="6:6" x14ac:dyDescent="0.25">
      <c r="F24930" s="44"/>
    </row>
    <row r="24931" spans="6:6" x14ac:dyDescent="0.25">
      <c r="F24931" s="44"/>
    </row>
    <row r="24932" spans="6:6" x14ac:dyDescent="0.25">
      <c r="F24932" s="44"/>
    </row>
    <row r="24933" spans="6:6" x14ac:dyDescent="0.25">
      <c r="F24933" s="44"/>
    </row>
    <row r="24934" spans="6:6" x14ac:dyDescent="0.25">
      <c r="F24934" s="44"/>
    </row>
    <row r="24935" spans="6:6" x14ac:dyDescent="0.25">
      <c r="F24935" s="44"/>
    </row>
    <row r="24936" spans="6:6" x14ac:dyDescent="0.25">
      <c r="F24936" s="44"/>
    </row>
    <row r="24937" spans="6:6" x14ac:dyDescent="0.25">
      <c r="F24937" s="44"/>
    </row>
    <row r="24938" spans="6:6" x14ac:dyDescent="0.25">
      <c r="F24938" s="44"/>
    </row>
    <row r="24939" spans="6:6" x14ac:dyDescent="0.25">
      <c r="F24939" s="44"/>
    </row>
    <row r="24940" spans="6:6" x14ac:dyDescent="0.25">
      <c r="F24940" s="44"/>
    </row>
    <row r="24941" spans="6:6" x14ac:dyDescent="0.25">
      <c r="F24941" s="44"/>
    </row>
    <row r="24942" spans="6:6" x14ac:dyDescent="0.25">
      <c r="F24942" s="44"/>
    </row>
    <row r="24943" spans="6:6" x14ac:dyDescent="0.25">
      <c r="F24943" s="44"/>
    </row>
    <row r="24944" spans="6:6" x14ac:dyDescent="0.25">
      <c r="F24944" s="44"/>
    </row>
    <row r="24945" spans="6:6" x14ac:dyDescent="0.25">
      <c r="F24945" s="44"/>
    </row>
    <row r="24946" spans="6:6" x14ac:dyDescent="0.25">
      <c r="F24946" s="44"/>
    </row>
    <row r="24947" spans="6:6" x14ac:dyDescent="0.25">
      <c r="F24947" s="44"/>
    </row>
    <row r="24948" spans="6:6" x14ac:dyDescent="0.25">
      <c r="F24948" s="44"/>
    </row>
    <row r="24949" spans="6:6" x14ac:dyDescent="0.25">
      <c r="F24949" s="44"/>
    </row>
    <row r="24950" spans="6:6" x14ac:dyDescent="0.25">
      <c r="F24950" s="44"/>
    </row>
    <row r="24951" spans="6:6" x14ac:dyDescent="0.25">
      <c r="F24951" s="44"/>
    </row>
    <row r="24952" spans="6:6" x14ac:dyDescent="0.25">
      <c r="F24952" s="44"/>
    </row>
    <row r="24953" spans="6:6" x14ac:dyDescent="0.25">
      <c r="F24953" s="44"/>
    </row>
    <row r="24954" spans="6:6" x14ac:dyDescent="0.25">
      <c r="F24954" s="44"/>
    </row>
    <row r="24955" spans="6:6" x14ac:dyDescent="0.25">
      <c r="F24955" s="44"/>
    </row>
    <row r="24956" spans="6:6" x14ac:dyDescent="0.25">
      <c r="F24956" s="44"/>
    </row>
    <row r="24957" spans="6:6" x14ac:dyDescent="0.25">
      <c r="F24957" s="44"/>
    </row>
    <row r="24958" spans="6:6" x14ac:dyDescent="0.25">
      <c r="F24958" s="44"/>
    </row>
    <row r="24959" spans="6:6" x14ac:dyDescent="0.25">
      <c r="F24959" s="44"/>
    </row>
    <row r="24960" spans="6:6" x14ac:dyDescent="0.25">
      <c r="F24960" s="44"/>
    </row>
    <row r="24961" spans="6:6" x14ac:dyDescent="0.25">
      <c r="F24961" s="44"/>
    </row>
    <row r="24962" spans="6:6" x14ac:dyDescent="0.25">
      <c r="F24962" s="44"/>
    </row>
    <row r="24963" spans="6:6" x14ac:dyDescent="0.25">
      <c r="F24963" s="44"/>
    </row>
    <row r="24964" spans="6:6" x14ac:dyDescent="0.25">
      <c r="F24964" s="44"/>
    </row>
    <row r="24965" spans="6:6" x14ac:dyDescent="0.25">
      <c r="F24965" s="44"/>
    </row>
    <row r="24966" spans="6:6" x14ac:dyDescent="0.25">
      <c r="F24966" s="44"/>
    </row>
    <row r="24967" spans="6:6" x14ac:dyDescent="0.25">
      <c r="F24967" s="44"/>
    </row>
    <row r="24968" spans="6:6" x14ac:dyDescent="0.25">
      <c r="F24968" s="44"/>
    </row>
    <row r="24969" spans="6:6" x14ac:dyDescent="0.25">
      <c r="F24969" s="44"/>
    </row>
    <row r="24970" spans="6:6" x14ac:dyDescent="0.25">
      <c r="F24970" s="44"/>
    </row>
    <row r="24971" spans="6:6" x14ac:dyDescent="0.25">
      <c r="F24971" s="44"/>
    </row>
    <row r="24972" spans="6:6" x14ac:dyDescent="0.25">
      <c r="F24972" s="44"/>
    </row>
    <row r="24973" spans="6:6" x14ac:dyDescent="0.25">
      <c r="F24973" s="44"/>
    </row>
    <row r="24974" spans="6:6" x14ac:dyDescent="0.25">
      <c r="F24974" s="44"/>
    </row>
    <row r="24975" spans="6:6" x14ac:dyDescent="0.25">
      <c r="F24975" s="44"/>
    </row>
    <row r="24976" spans="6:6" x14ac:dyDescent="0.25">
      <c r="F24976" s="44"/>
    </row>
    <row r="24977" spans="6:6" x14ac:dyDescent="0.25">
      <c r="F24977" s="44"/>
    </row>
    <row r="24978" spans="6:6" x14ac:dyDescent="0.25">
      <c r="F24978" s="44"/>
    </row>
    <row r="24979" spans="6:6" x14ac:dyDescent="0.25">
      <c r="F24979" s="44"/>
    </row>
    <row r="24980" spans="6:6" x14ac:dyDescent="0.25">
      <c r="F24980" s="44"/>
    </row>
    <row r="24981" spans="6:6" x14ac:dyDescent="0.25">
      <c r="F24981" s="44"/>
    </row>
    <row r="24982" spans="6:6" x14ac:dyDescent="0.25">
      <c r="F24982" s="44"/>
    </row>
    <row r="24983" spans="6:6" x14ac:dyDescent="0.25">
      <c r="F24983" s="44"/>
    </row>
    <row r="24984" spans="6:6" x14ac:dyDescent="0.25">
      <c r="F24984" s="44"/>
    </row>
    <row r="24985" spans="6:6" x14ac:dyDescent="0.25">
      <c r="F24985" s="44"/>
    </row>
    <row r="24986" spans="6:6" x14ac:dyDescent="0.25">
      <c r="F24986" s="44"/>
    </row>
    <row r="24987" spans="6:6" x14ac:dyDescent="0.25">
      <c r="F24987" s="44"/>
    </row>
    <row r="24988" spans="6:6" x14ac:dyDescent="0.25">
      <c r="F24988" s="44"/>
    </row>
    <row r="24989" spans="6:6" x14ac:dyDescent="0.25">
      <c r="F24989" s="44"/>
    </row>
    <row r="24990" spans="6:6" x14ac:dyDescent="0.25">
      <c r="F24990" s="44"/>
    </row>
    <row r="24991" spans="6:6" x14ac:dyDescent="0.25">
      <c r="F24991" s="44"/>
    </row>
    <row r="24992" spans="6:6" x14ac:dyDescent="0.25">
      <c r="F24992" s="44"/>
    </row>
    <row r="24993" spans="6:6" x14ac:dyDescent="0.25">
      <c r="F24993" s="44"/>
    </row>
    <row r="24994" spans="6:6" x14ac:dyDescent="0.25">
      <c r="F24994" s="44"/>
    </row>
    <row r="24995" spans="6:6" x14ac:dyDescent="0.25">
      <c r="F24995" s="44"/>
    </row>
    <row r="24996" spans="6:6" x14ac:dyDescent="0.25">
      <c r="F24996" s="44"/>
    </row>
    <row r="24997" spans="6:6" x14ac:dyDescent="0.25">
      <c r="F24997" s="44"/>
    </row>
    <row r="24998" spans="6:6" x14ac:dyDescent="0.25">
      <c r="F24998" s="44"/>
    </row>
    <row r="24999" spans="6:6" x14ac:dyDescent="0.25">
      <c r="F24999" s="44"/>
    </row>
    <row r="25000" spans="6:6" x14ac:dyDescent="0.25">
      <c r="F25000" s="44"/>
    </row>
    <row r="25001" spans="6:6" x14ac:dyDescent="0.25">
      <c r="F25001" s="44"/>
    </row>
    <row r="25002" spans="6:6" x14ac:dyDescent="0.25">
      <c r="F25002" s="44"/>
    </row>
    <row r="25003" spans="6:6" x14ac:dyDescent="0.25">
      <c r="F25003" s="44"/>
    </row>
    <row r="25004" spans="6:6" x14ac:dyDescent="0.25">
      <c r="F25004" s="44"/>
    </row>
    <row r="25005" spans="6:6" x14ac:dyDescent="0.25">
      <c r="F25005" s="44"/>
    </row>
    <row r="25006" spans="6:6" x14ac:dyDescent="0.25">
      <c r="F25006" s="44"/>
    </row>
    <row r="25007" spans="6:6" x14ac:dyDescent="0.25">
      <c r="F25007" s="44"/>
    </row>
    <row r="25008" spans="6:6" x14ac:dyDescent="0.25">
      <c r="F25008" s="44"/>
    </row>
    <row r="25009" spans="6:6" x14ac:dyDescent="0.25">
      <c r="F25009" s="44"/>
    </row>
    <row r="25010" spans="6:6" x14ac:dyDescent="0.25">
      <c r="F25010" s="44"/>
    </row>
    <row r="25011" spans="6:6" x14ac:dyDescent="0.25">
      <c r="F25011" s="44"/>
    </row>
    <row r="25012" spans="6:6" x14ac:dyDescent="0.25">
      <c r="F25012" s="44"/>
    </row>
    <row r="25013" spans="6:6" x14ac:dyDescent="0.25">
      <c r="F25013" s="44"/>
    </row>
    <row r="25014" spans="6:6" x14ac:dyDescent="0.25">
      <c r="F25014" s="44"/>
    </row>
    <row r="25015" spans="6:6" x14ac:dyDescent="0.25">
      <c r="F25015" s="44"/>
    </row>
    <row r="25016" spans="6:6" x14ac:dyDescent="0.25">
      <c r="F25016" s="44"/>
    </row>
    <row r="25017" spans="6:6" x14ac:dyDescent="0.25">
      <c r="F25017" s="44"/>
    </row>
    <row r="25018" spans="6:6" x14ac:dyDescent="0.25">
      <c r="F25018" s="44"/>
    </row>
    <row r="25019" spans="6:6" x14ac:dyDescent="0.25">
      <c r="F25019" s="44"/>
    </row>
    <row r="25020" spans="6:6" x14ac:dyDescent="0.25">
      <c r="F25020" s="44"/>
    </row>
    <row r="25021" spans="6:6" x14ac:dyDescent="0.25">
      <c r="F25021" s="44"/>
    </row>
    <row r="25022" spans="6:6" x14ac:dyDescent="0.25">
      <c r="F25022" s="44"/>
    </row>
    <row r="25023" spans="6:6" x14ac:dyDescent="0.25">
      <c r="F25023" s="44"/>
    </row>
    <row r="25024" spans="6:6" x14ac:dyDescent="0.25">
      <c r="F25024" s="44"/>
    </row>
    <row r="25025" spans="6:6" x14ac:dyDescent="0.25">
      <c r="F25025" s="44"/>
    </row>
    <row r="25026" spans="6:6" x14ac:dyDescent="0.25">
      <c r="F25026" s="44"/>
    </row>
    <row r="25027" spans="6:6" x14ac:dyDescent="0.25">
      <c r="F25027" s="44"/>
    </row>
    <row r="25028" spans="6:6" x14ac:dyDescent="0.25">
      <c r="F25028" s="44"/>
    </row>
    <row r="25029" spans="6:6" x14ac:dyDescent="0.25">
      <c r="F25029" s="44"/>
    </row>
    <row r="25030" spans="6:6" x14ac:dyDescent="0.25">
      <c r="F25030" s="44"/>
    </row>
    <row r="25031" spans="6:6" x14ac:dyDescent="0.25">
      <c r="F25031" s="44"/>
    </row>
    <row r="25032" spans="6:6" x14ac:dyDescent="0.25">
      <c r="F25032" s="44"/>
    </row>
    <row r="25033" spans="6:6" x14ac:dyDescent="0.25">
      <c r="F25033" s="44"/>
    </row>
    <row r="25034" spans="6:6" x14ac:dyDescent="0.25">
      <c r="F25034" s="44"/>
    </row>
    <row r="25035" spans="6:6" x14ac:dyDescent="0.25">
      <c r="F25035" s="44"/>
    </row>
    <row r="25036" spans="6:6" x14ac:dyDescent="0.25">
      <c r="F25036" s="44"/>
    </row>
    <row r="25037" spans="6:6" x14ac:dyDescent="0.25">
      <c r="F25037" s="44"/>
    </row>
    <row r="25038" spans="6:6" x14ac:dyDescent="0.25">
      <c r="F25038" s="44"/>
    </row>
    <row r="25039" spans="6:6" x14ac:dyDescent="0.25">
      <c r="F25039" s="44"/>
    </row>
    <row r="25040" spans="6:6" x14ac:dyDescent="0.25">
      <c r="F25040" s="44"/>
    </row>
    <row r="25041" spans="6:6" x14ac:dyDescent="0.25">
      <c r="F25041" s="44"/>
    </row>
    <row r="25042" spans="6:6" x14ac:dyDescent="0.25">
      <c r="F25042" s="44"/>
    </row>
    <row r="25043" spans="6:6" x14ac:dyDescent="0.25">
      <c r="F25043" s="44"/>
    </row>
    <row r="25044" spans="6:6" x14ac:dyDescent="0.25">
      <c r="F25044" s="44"/>
    </row>
    <row r="25045" spans="6:6" x14ac:dyDescent="0.25">
      <c r="F25045" s="44"/>
    </row>
    <row r="25046" spans="6:6" x14ac:dyDescent="0.25">
      <c r="F25046" s="44"/>
    </row>
    <row r="25047" spans="6:6" x14ac:dyDescent="0.25">
      <c r="F25047" s="44"/>
    </row>
    <row r="25048" spans="6:6" x14ac:dyDescent="0.25">
      <c r="F25048" s="44"/>
    </row>
    <row r="25049" spans="6:6" x14ac:dyDescent="0.25">
      <c r="F25049" s="44"/>
    </row>
    <row r="25050" spans="6:6" x14ac:dyDescent="0.25">
      <c r="F25050" s="44"/>
    </row>
    <row r="25051" spans="6:6" x14ac:dyDescent="0.25">
      <c r="F25051" s="44"/>
    </row>
    <row r="25052" spans="6:6" x14ac:dyDescent="0.25">
      <c r="F25052" s="44"/>
    </row>
    <row r="25053" spans="6:6" x14ac:dyDescent="0.25">
      <c r="F25053" s="44"/>
    </row>
    <row r="25054" spans="6:6" x14ac:dyDescent="0.25">
      <c r="F25054" s="44"/>
    </row>
    <row r="25055" spans="6:6" x14ac:dyDescent="0.25">
      <c r="F25055" s="44"/>
    </row>
    <row r="25056" spans="6:6" x14ac:dyDescent="0.25">
      <c r="F25056" s="44"/>
    </row>
    <row r="25057" spans="6:6" x14ac:dyDescent="0.25">
      <c r="F25057" s="44"/>
    </row>
    <row r="25058" spans="6:6" x14ac:dyDescent="0.25">
      <c r="F25058" s="44"/>
    </row>
    <row r="25059" spans="6:6" x14ac:dyDescent="0.25">
      <c r="F25059" s="44"/>
    </row>
    <row r="25060" spans="6:6" x14ac:dyDescent="0.25">
      <c r="F25060" s="44"/>
    </row>
    <row r="25061" spans="6:6" x14ac:dyDescent="0.25">
      <c r="F25061" s="44"/>
    </row>
    <row r="25062" spans="6:6" x14ac:dyDescent="0.25">
      <c r="F25062" s="44"/>
    </row>
    <row r="25063" spans="6:6" x14ac:dyDescent="0.25">
      <c r="F25063" s="44"/>
    </row>
    <row r="25064" spans="6:6" x14ac:dyDescent="0.25">
      <c r="F25064" s="44"/>
    </row>
    <row r="25065" spans="6:6" x14ac:dyDescent="0.25">
      <c r="F25065" s="44"/>
    </row>
    <row r="25066" spans="6:6" x14ac:dyDescent="0.25">
      <c r="F25066" s="44"/>
    </row>
    <row r="25067" spans="6:6" x14ac:dyDescent="0.25">
      <c r="F25067" s="44"/>
    </row>
    <row r="25068" spans="6:6" x14ac:dyDescent="0.25">
      <c r="F25068" s="44"/>
    </row>
    <row r="25069" spans="6:6" x14ac:dyDescent="0.25">
      <c r="F25069" s="44"/>
    </row>
    <row r="25070" spans="6:6" x14ac:dyDescent="0.25">
      <c r="F25070" s="44"/>
    </row>
    <row r="25071" spans="6:6" x14ac:dyDescent="0.25">
      <c r="F25071" s="44"/>
    </row>
    <row r="25072" spans="6:6" x14ac:dyDescent="0.25">
      <c r="F25072" s="44"/>
    </row>
    <row r="25073" spans="6:6" x14ac:dyDescent="0.25">
      <c r="F25073" s="44"/>
    </row>
    <row r="25074" spans="6:6" x14ac:dyDescent="0.25">
      <c r="F25074" s="44"/>
    </row>
    <row r="25075" spans="6:6" x14ac:dyDescent="0.25">
      <c r="F25075" s="44"/>
    </row>
    <row r="25076" spans="6:6" x14ac:dyDescent="0.25">
      <c r="F25076" s="44"/>
    </row>
    <row r="25077" spans="6:6" x14ac:dyDescent="0.25">
      <c r="F25077" s="44"/>
    </row>
    <row r="25078" spans="6:6" x14ac:dyDescent="0.25">
      <c r="F25078" s="44"/>
    </row>
    <row r="25079" spans="6:6" x14ac:dyDescent="0.25">
      <c r="F25079" s="44"/>
    </row>
    <row r="25080" spans="6:6" x14ac:dyDescent="0.25">
      <c r="F25080" s="44"/>
    </row>
    <row r="25081" spans="6:6" x14ac:dyDescent="0.25">
      <c r="F25081" s="44"/>
    </row>
    <row r="25082" spans="6:6" x14ac:dyDescent="0.25">
      <c r="F25082" s="44"/>
    </row>
    <row r="25083" spans="6:6" x14ac:dyDescent="0.25">
      <c r="F25083" s="44"/>
    </row>
    <row r="25084" spans="6:6" x14ac:dyDescent="0.25">
      <c r="F25084" s="44"/>
    </row>
    <row r="25085" spans="6:6" x14ac:dyDescent="0.25">
      <c r="F25085" s="44"/>
    </row>
    <row r="25086" spans="6:6" x14ac:dyDescent="0.25">
      <c r="F25086" s="44"/>
    </row>
    <row r="25087" spans="6:6" x14ac:dyDescent="0.25">
      <c r="F25087" s="44"/>
    </row>
    <row r="25088" spans="6:6" x14ac:dyDescent="0.25">
      <c r="F25088" s="44"/>
    </row>
    <row r="25089" spans="6:6" x14ac:dyDescent="0.25">
      <c r="F25089" s="44"/>
    </row>
    <row r="25090" spans="6:6" x14ac:dyDescent="0.25">
      <c r="F25090" s="44"/>
    </row>
    <row r="25091" spans="6:6" x14ac:dyDescent="0.25">
      <c r="F25091" s="44"/>
    </row>
    <row r="25092" spans="6:6" x14ac:dyDescent="0.25">
      <c r="F25092" s="44"/>
    </row>
    <row r="25093" spans="6:6" x14ac:dyDescent="0.25">
      <c r="F25093" s="44"/>
    </row>
    <row r="25094" spans="6:6" x14ac:dyDescent="0.25">
      <c r="F25094" s="44"/>
    </row>
    <row r="25095" spans="6:6" x14ac:dyDescent="0.25">
      <c r="F25095" s="44"/>
    </row>
    <row r="25096" spans="6:6" x14ac:dyDescent="0.25">
      <c r="F25096" s="44"/>
    </row>
    <row r="25097" spans="6:6" x14ac:dyDescent="0.25">
      <c r="F25097" s="44"/>
    </row>
    <row r="25098" spans="6:6" x14ac:dyDescent="0.25">
      <c r="F25098" s="44"/>
    </row>
    <row r="25099" spans="6:6" x14ac:dyDescent="0.25">
      <c r="F25099" s="44"/>
    </row>
    <row r="25100" spans="6:6" x14ac:dyDescent="0.25">
      <c r="F25100" s="44"/>
    </row>
    <row r="25101" spans="6:6" x14ac:dyDescent="0.25">
      <c r="F25101" s="44"/>
    </row>
    <row r="25102" spans="6:6" x14ac:dyDescent="0.25">
      <c r="F25102" s="44"/>
    </row>
    <row r="25103" spans="6:6" x14ac:dyDescent="0.25">
      <c r="F25103" s="44"/>
    </row>
    <row r="25104" spans="6:6" x14ac:dyDescent="0.25">
      <c r="F25104" s="44"/>
    </row>
    <row r="25105" spans="6:6" x14ac:dyDescent="0.25">
      <c r="F25105" s="44"/>
    </row>
    <row r="25106" spans="6:6" x14ac:dyDescent="0.25">
      <c r="F25106" s="44"/>
    </row>
    <row r="25107" spans="6:6" x14ac:dyDescent="0.25">
      <c r="F25107" s="44"/>
    </row>
    <row r="25108" spans="6:6" x14ac:dyDescent="0.25">
      <c r="F25108" s="44"/>
    </row>
    <row r="25109" spans="6:6" x14ac:dyDescent="0.25">
      <c r="F25109" s="44"/>
    </row>
    <row r="25110" spans="6:6" x14ac:dyDescent="0.25">
      <c r="F25110" s="44"/>
    </row>
    <row r="25111" spans="6:6" x14ac:dyDescent="0.25">
      <c r="F25111" s="44"/>
    </row>
    <row r="25112" spans="6:6" x14ac:dyDescent="0.25">
      <c r="F25112" s="44"/>
    </row>
    <row r="25113" spans="6:6" x14ac:dyDescent="0.25">
      <c r="F25113" s="44"/>
    </row>
    <row r="25114" spans="6:6" x14ac:dyDescent="0.25">
      <c r="F25114" s="44"/>
    </row>
    <row r="25115" spans="6:6" x14ac:dyDescent="0.25">
      <c r="F25115" s="44"/>
    </row>
    <row r="25116" spans="6:6" x14ac:dyDescent="0.25">
      <c r="F25116" s="44"/>
    </row>
    <row r="25117" spans="6:6" x14ac:dyDescent="0.25">
      <c r="F25117" s="44"/>
    </row>
    <row r="25118" spans="6:6" x14ac:dyDescent="0.25">
      <c r="F25118" s="44"/>
    </row>
    <row r="25119" spans="6:6" x14ac:dyDescent="0.25">
      <c r="F25119" s="44"/>
    </row>
    <row r="25120" spans="6:6" x14ac:dyDescent="0.25">
      <c r="F25120" s="44"/>
    </row>
    <row r="25121" spans="6:6" x14ac:dyDescent="0.25">
      <c r="F25121" s="44"/>
    </row>
    <row r="25122" spans="6:6" x14ac:dyDescent="0.25">
      <c r="F25122" s="44"/>
    </row>
    <row r="25123" spans="6:6" x14ac:dyDescent="0.25">
      <c r="F25123" s="44"/>
    </row>
    <row r="25124" spans="6:6" x14ac:dyDescent="0.25">
      <c r="F25124" s="44"/>
    </row>
    <row r="25125" spans="6:6" x14ac:dyDescent="0.25">
      <c r="F25125" s="44"/>
    </row>
    <row r="25126" spans="6:6" x14ac:dyDescent="0.25">
      <c r="F25126" s="44"/>
    </row>
    <row r="25127" spans="6:6" x14ac:dyDescent="0.25">
      <c r="F25127" s="44"/>
    </row>
    <row r="25128" spans="6:6" x14ac:dyDescent="0.25">
      <c r="F25128" s="44"/>
    </row>
    <row r="25129" spans="6:6" x14ac:dyDescent="0.25">
      <c r="F25129" s="44"/>
    </row>
    <row r="25130" spans="6:6" x14ac:dyDescent="0.25">
      <c r="F25130" s="44"/>
    </row>
    <row r="25131" spans="6:6" x14ac:dyDescent="0.25">
      <c r="F25131" s="44"/>
    </row>
    <row r="25132" spans="6:6" x14ac:dyDescent="0.25">
      <c r="F25132" s="44"/>
    </row>
    <row r="25133" spans="6:6" x14ac:dyDescent="0.25">
      <c r="F25133" s="44"/>
    </row>
    <row r="25134" spans="6:6" x14ac:dyDescent="0.25">
      <c r="F25134" s="44"/>
    </row>
    <row r="25135" spans="6:6" x14ac:dyDescent="0.25">
      <c r="F25135" s="44"/>
    </row>
    <row r="25136" spans="6:6" x14ac:dyDescent="0.25">
      <c r="F25136" s="44"/>
    </row>
    <row r="25137" spans="6:6" x14ac:dyDescent="0.25">
      <c r="F25137" s="44"/>
    </row>
    <row r="25138" spans="6:6" x14ac:dyDescent="0.25">
      <c r="F25138" s="44"/>
    </row>
    <row r="25139" spans="6:6" x14ac:dyDescent="0.25">
      <c r="F25139" s="44"/>
    </row>
    <row r="25140" spans="6:6" x14ac:dyDescent="0.25">
      <c r="F25140" s="44"/>
    </row>
    <row r="25141" spans="6:6" x14ac:dyDescent="0.25">
      <c r="F25141" s="44"/>
    </row>
    <row r="25142" spans="6:6" x14ac:dyDescent="0.25">
      <c r="F25142" s="44"/>
    </row>
    <row r="25143" spans="6:6" x14ac:dyDescent="0.25">
      <c r="F25143" s="44"/>
    </row>
    <row r="25144" spans="6:6" x14ac:dyDescent="0.25">
      <c r="F25144" s="44"/>
    </row>
    <row r="25145" spans="6:6" x14ac:dyDescent="0.25">
      <c r="F25145" s="44"/>
    </row>
    <row r="25146" spans="6:6" x14ac:dyDescent="0.25">
      <c r="F25146" s="44"/>
    </row>
    <row r="25147" spans="6:6" x14ac:dyDescent="0.25">
      <c r="F25147" s="44"/>
    </row>
    <row r="25148" spans="6:6" x14ac:dyDescent="0.25">
      <c r="F25148" s="44"/>
    </row>
    <row r="25149" spans="6:6" x14ac:dyDescent="0.25">
      <c r="F25149" s="44"/>
    </row>
    <row r="25150" spans="6:6" x14ac:dyDescent="0.25">
      <c r="F25150" s="44"/>
    </row>
    <row r="25151" spans="6:6" x14ac:dyDescent="0.25">
      <c r="F25151" s="44"/>
    </row>
    <row r="25152" spans="6:6" x14ac:dyDescent="0.25">
      <c r="F25152" s="44"/>
    </row>
    <row r="25153" spans="6:6" x14ac:dyDescent="0.25">
      <c r="F25153" s="44"/>
    </row>
    <row r="25154" spans="6:6" x14ac:dyDescent="0.25">
      <c r="F25154" s="44"/>
    </row>
    <row r="25155" spans="6:6" x14ac:dyDescent="0.25">
      <c r="F25155" s="44"/>
    </row>
    <row r="25156" spans="6:6" x14ac:dyDescent="0.25">
      <c r="F25156" s="44"/>
    </row>
    <row r="25157" spans="6:6" x14ac:dyDescent="0.25">
      <c r="F25157" s="44"/>
    </row>
    <row r="25158" spans="6:6" x14ac:dyDescent="0.25">
      <c r="F25158" s="44"/>
    </row>
    <row r="25159" spans="6:6" x14ac:dyDescent="0.25">
      <c r="F25159" s="44"/>
    </row>
    <row r="25160" spans="6:6" x14ac:dyDescent="0.25">
      <c r="F25160" s="44"/>
    </row>
    <row r="25161" spans="6:6" x14ac:dyDescent="0.25">
      <c r="F25161" s="44"/>
    </row>
    <row r="25162" spans="6:6" x14ac:dyDescent="0.25">
      <c r="F25162" s="44"/>
    </row>
    <row r="25163" spans="6:6" x14ac:dyDescent="0.25">
      <c r="F25163" s="44"/>
    </row>
    <row r="25164" spans="6:6" x14ac:dyDescent="0.25">
      <c r="F25164" s="44"/>
    </row>
    <row r="25165" spans="6:6" x14ac:dyDescent="0.25">
      <c r="F25165" s="44"/>
    </row>
    <row r="25166" spans="6:6" x14ac:dyDescent="0.25">
      <c r="F25166" s="44"/>
    </row>
    <row r="25167" spans="6:6" x14ac:dyDescent="0.25">
      <c r="F25167" s="44"/>
    </row>
    <row r="25168" spans="6:6" x14ac:dyDescent="0.25">
      <c r="F25168" s="44"/>
    </row>
    <row r="25169" spans="6:6" x14ac:dyDescent="0.25">
      <c r="F25169" s="44"/>
    </row>
    <row r="25170" spans="6:6" x14ac:dyDescent="0.25">
      <c r="F25170" s="44"/>
    </row>
    <row r="25171" spans="6:6" x14ac:dyDescent="0.25">
      <c r="F25171" s="44"/>
    </row>
    <row r="25172" spans="6:6" x14ac:dyDescent="0.25">
      <c r="F25172" s="44"/>
    </row>
    <row r="25173" spans="6:6" x14ac:dyDescent="0.25">
      <c r="F25173" s="44"/>
    </row>
    <row r="25174" spans="6:6" x14ac:dyDescent="0.25">
      <c r="F25174" s="44"/>
    </row>
    <row r="25175" spans="6:6" x14ac:dyDescent="0.25">
      <c r="F25175" s="44"/>
    </row>
    <row r="25176" spans="6:6" x14ac:dyDescent="0.25">
      <c r="F25176" s="44"/>
    </row>
    <row r="25177" spans="6:6" x14ac:dyDescent="0.25">
      <c r="F25177" s="44"/>
    </row>
    <row r="25178" spans="6:6" x14ac:dyDescent="0.25">
      <c r="F25178" s="44"/>
    </row>
    <row r="25179" spans="6:6" x14ac:dyDescent="0.25">
      <c r="F25179" s="44"/>
    </row>
    <row r="25180" spans="6:6" x14ac:dyDescent="0.25">
      <c r="F25180" s="44"/>
    </row>
    <row r="25181" spans="6:6" x14ac:dyDescent="0.25">
      <c r="F25181" s="44"/>
    </row>
    <row r="25182" spans="6:6" x14ac:dyDescent="0.25">
      <c r="F25182" s="44"/>
    </row>
    <row r="25183" spans="6:6" x14ac:dyDescent="0.25">
      <c r="F25183" s="44"/>
    </row>
    <row r="25184" spans="6:6" x14ac:dyDescent="0.25">
      <c r="F25184" s="44"/>
    </row>
    <row r="25185" spans="6:6" x14ac:dyDescent="0.25">
      <c r="F25185" s="44"/>
    </row>
    <row r="25186" spans="6:6" x14ac:dyDescent="0.25">
      <c r="F25186" s="44"/>
    </row>
    <row r="25187" spans="6:6" x14ac:dyDescent="0.25">
      <c r="F25187" s="44"/>
    </row>
    <row r="25188" spans="6:6" x14ac:dyDescent="0.25">
      <c r="F25188" s="44"/>
    </row>
    <row r="25189" spans="6:6" x14ac:dyDescent="0.25">
      <c r="F25189" s="44"/>
    </row>
    <row r="25190" spans="6:6" x14ac:dyDescent="0.25">
      <c r="F25190" s="44"/>
    </row>
    <row r="25191" spans="6:6" x14ac:dyDescent="0.25">
      <c r="F25191" s="44"/>
    </row>
    <row r="25192" spans="6:6" x14ac:dyDescent="0.25">
      <c r="F25192" s="44"/>
    </row>
    <row r="25193" spans="6:6" x14ac:dyDescent="0.25">
      <c r="F25193" s="44"/>
    </row>
    <row r="25194" spans="6:6" x14ac:dyDescent="0.25">
      <c r="F25194" s="44"/>
    </row>
    <row r="25195" spans="6:6" x14ac:dyDescent="0.25">
      <c r="F25195" s="44"/>
    </row>
    <row r="25196" spans="6:6" x14ac:dyDescent="0.25">
      <c r="F25196" s="44"/>
    </row>
    <row r="25197" spans="6:6" x14ac:dyDescent="0.25">
      <c r="F25197" s="44"/>
    </row>
    <row r="25198" spans="6:6" x14ac:dyDescent="0.25">
      <c r="F25198" s="44"/>
    </row>
    <row r="25199" spans="6:6" x14ac:dyDescent="0.25">
      <c r="F25199" s="44"/>
    </row>
    <row r="25200" spans="6:6" x14ac:dyDescent="0.25">
      <c r="F25200" s="44"/>
    </row>
    <row r="25201" spans="6:6" x14ac:dyDescent="0.25">
      <c r="F25201" s="44"/>
    </row>
    <row r="25202" spans="6:6" x14ac:dyDescent="0.25">
      <c r="F25202" s="44"/>
    </row>
    <row r="25203" spans="6:6" x14ac:dyDescent="0.25">
      <c r="F25203" s="44"/>
    </row>
    <row r="25204" spans="6:6" x14ac:dyDescent="0.25">
      <c r="F25204" s="44"/>
    </row>
    <row r="25205" spans="6:6" x14ac:dyDescent="0.25">
      <c r="F25205" s="44"/>
    </row>
    <row r="25206" spans="6:6" x14ac:dyDescent="0.25">
      <c r="F25206" s="44"/>
    </row>
    <row r="25207" spans="6:6" x14ac:dyDescent="0.25">
      <c r="F25207" s="44"/>
    </row>
    <row r="25208" spans="6:6" x14ac:dyDescent="0.25">
      <c r="F25208" s="44"/>
    </row>
    <row r="25209" spans="6:6" x14ac:dyDescent="0.25">
      <c r="F25209" s="44"/>
    </row>
    <row r="25210" spans="6:6" x14ac:dyDescent="0.25">
      <c r="F25210" s="44"/>
    </row>
    <row r="25211" spans="6:6" x14ac:dyDescent="0.25">
      <c r="F25211" s="44"/>
    </row>
    <row r="25212" spans="6:6" x14ac:dyDescent="0.25">
      <c r="F25212" s="44"/>
    </row>
    <row r="25213" spans="6:6" x14ac:dyDescent="0.25">
      <c r="F25213" s="44"/>
    </row>
    <row r="25214" spans="6:6" x14ac:dyDescent="0.25">
      <c r="F25214" s="44"/>
    </row>
    <row r="25215" spans="6:6" x14ac:dyDescent="0.25">
      <c r="F25215" s="44"/>
    </row>
    <row r="25216" spans="6:6" x14ac:dyDescent="0.25">
      <c r="F25216" s="44"/>
    </row>
    <row r="25217" spans="6:6" x14ac:dyDescent="0.25">
      <c r="F25217" s="44"/>
    </row>
    <row r="25218" spans="6:6" x14ac:dyDescent="0.25">
      <c r="F25218" s="44"/>
    </row>
    <row r="25219" spans="6:6" x14ac:dyDescent="0.25">
      <c r="F25219" s="44"/>
    </row>
    <row r="25220" spans="6:6" x14ac:dyDescent="0.25">
      <c r="F25220" s="44"/>
    </row>
    <row r="25221" spans="6:6" x14ac:dyDescent="0.25">
      <c r="F25221" s="44"/>
    </row>
    <row r="25222" spans="6:6" x14ac:dyDescent="0.25">
      <c r="F25222" s="44"/>
    </row>
    <row r="25223" spans="6:6" x14ac:dyDescent="0.25">
      <c r="F25223" s="44"/>
    </row>
    <row r="25224" spans="6:6" x14ac:dyDescent="0.25">
      <c r="F25224" s="44"/>
    </row>
    <row r="25225" spans="6:6" x14ac:dyDescent="0.25">
      <c r="F25225" s="44"/>
    </row>
    <row r="25226" spans="6:6" x14ac:dyDescent="0.25">
      <c r="F25226" s="44"/>
    </row>
    <row r="25227" spans="6:6" x14ac:dyDescent="0.25">
      <c r="F25227" s="44"/>
    </row>
    <row r="25228" spans="6:6" x14ac:dyDescent="0.25">
      <c r="F25228" s="44"/>
    </row>
    <row r="25229" spans="6:6" x14ac:dyDescent="0.25">
      <c r="F25229" s="44"/>
    </row>
    <row r="25230" spans="6:6" x14ac:dyDescent="0.25">
      <c r="F25230" s="44"/>
    </row>
    <row r="25231" spans="6:6" x14ac:dyDescent="0.25">
      <c r="F25231" s="44"/>
    </row>
    <row r="25232" spans="6:6" x14ac:dyDescent="0.25">
      <c r="F25232" s="44"/>
    </row>
    <row r="25233" spans="6:6" x14ac:dyDescent="0.25">
      <c r="F25233" s="44"/>
    </row>
    <row r="25234" spans="6:6" x14ac:dyDescent="0.25">
      <c r="F25234" s="44"/>
    </row>
    <row r="25235" spans="6:6" x14ac:dyDescent="0.25">
      <c r="F25235" s="44"/>
    </row>
    <row r="25236" spans="6:6" x14ac:dyDescent="0.25">
      <c r="F25236" s="44"/>
    </row>
    <row r="25237" spans="6:6" x14ac:dyDescent="0.25">
      <c r="F25237" s="44"/>
    </row>
    <row r="25238" spans="6:6" x14ac:dyDescent="0.25">
      <c r="F25238" s="44"/>
    </row>
    <row r="25239" spans="6:6" x14ac:dyDescent="0.25">
      <c r="F25239" s="44"/>
    </row>
    <row r="25240" spans="6:6" x14ac:dyDescent="0.25">
      <c r="F25240" s="44"/>
    </row>
    <row r="25241" spans="6:6" x14ac:dyDescent="0.25">
      <c r="F25241" s="44"/>
    </row>
    <row r="25242" spans="6:6" x14ac:dyDescent="0.25">
      <c r="F25242" s="44"/>
    </row>
    <row r="25243" spans="6:6" x14ac:dyDescent="0.25">
      <c r="F25243" s="44"/>
    </row>
    <row r="25244" spans="6:6" x14ac:dyDescent="0.25">
      <c r="F25244" s="44"/>
    </row>
    <row r="25245" spans="6:6" x14ac:dyDescent="0.25">
      <c r="F25245" s="44"/>
    </row>
    <row r="25246" spans="6:6" x14ac:dyDescent="0.25">
      <c r="F25246" s="44"/>
    </row>
    <row r="25247" spans="6:6" x14ac:dyDescent="0.25">
      <c r="F25247" s="44"/>
    </row>
    <row r="25248" spans="6:6" x14ac:dyDescent="0.25">
      <c r="F25248" s="44"/>
    </row>
    <row r="25249" spans="6:6" x14ac:dyDescent="0.25">
      <c r="F25249" s="44"/>
    </row>
    <row r="25250" spans="6:6" x14ac:dyDescent="0.25">
      <c r="F25250" s="44"/>
    </row>
    <row r="25251" spans="6:6" x14ac:dyDescent="0.25">
      <c r="F25251" s="44"/>
    </row>
    <row r="25252" spans="6:6" x14ac:dyDescent="0.25">
      <c r="F25252" s="44"/>
    </row>
    <row r="25253" spans="6:6" x14ac:dyDescent="0.25">
      <c r="F25253" s="44"/>
    </row>
    <row r="25254" spans="6:6" x14ac:dyDescent="0.25">
      <c r="F25254" s="44"/>
    </row>
    <row r="25255" spans="6:6" x14ac:dyDescent="0.25">
      <c r="F25255" s="44"/>
    </row>
    <row r="25256" spans="6:6" x14ac:dyDescent="0.25">
      <c r="F25256" s="44"/>
    </row>
    <row r="25257" spans="6:6" x14ac:dyDescent="0.25">
      <c r="F25257" s="44"/>
    </row>
    <row r="25258" spans="6:6" x14ac:dyDescent="0.25">
      <c r="F25258" s="44"/>
    </row>
    <row r="25259" spans="6:6" x14ac:dyDescent="0.25">
      <c r="F25259" s="44"/>
    </row>
    <row r="25260" spans="6:6" x14ac:dyDescent="0.25">
      <c r="F25260" s="44"/>
    </row>
    <row r="25261" spans="6:6" x14ac:dyDescent="0.25">
      <c r="F25261" s="44"/>
    </row>
    <row r="25262" spans="6:6" x14ac:dyDescent="0.25">
      <c r="F25262" s="44"/>
    </row>
    <row r="25263" spans="6:6" x14ac:dyDescent="0.25">
      <c r="F25263" s="44"/>
    </row>
    <row r="25264" spans="6:6" x14ac:dyDescent="0.25">
      <c r="F25264" s="44"/>
    </row>
    <row r="25265" spans="6:6" x14ac:dyDescent="0.25">
      <c r="F25265" s="44"/>
    </row>
    <row r="25266" spans="6:6" x14ac:dyDescent="0.25">
      <c r="F25266" s="44"/>
    </row>
    <row r="25267" spans="6:6" x14ac:dyDescent="0.25">
      <c r="F25267" s="44"/>
    </row>
    <row r="25268" spans="6:6" x14ac:dyDescent="0.25">
      <c r="F25268" s="44"/>
    </row>
    <row r="25269" spans="6:6" x14ac:dyDescent="0.25">
      <c r="F25269" s="44"/>
    </row>
    <row r="25270" spans="6:6" x14ac:dyDescent="0.25">
      <c r="F25270" s="44"/>
    </row>
    <row r="25271" spans="6:6" x14ac:dyDescent="0.25">
      <c r="F25271" s="44"/>
    </row>
    <row r="25272" spans="6:6" x14ac:dyDescent="0.25">
      <c r="F25272" s="44"/>
    </row>
    <row r="25273" spans="6:6" x14ac:dyDescent="0.25">
      <c r="F25273" s="44"/>
    </row>
    <row r="25274" spans="6:6" x14ac:dyDescent="0.25">
      <c r="F25274" s="44"/>
    </row>
    <row r="25275" spans="6:6" x14ac:dyDescent="0.25">
      <c r="F25275" s="44"/>
    </row>
    <row r="25276" spans="6:6" x14ac:dyDescent="0.25">
      <c r="F25276" s="44"/>
    </row>
    <row r="25277" spans="6:6" x14ac:dyDescent="0.25">
      <c r="F25277" s="44"/>
    </row>
    <row r="25278" spans="6:6" x14ac:dyDescent="0.25">
      <c r="F25278" s="44"/>
    </row>
    <row r="25279" spans="6:6" x14ac:dyDescent="0.25">
      <c r="F25279" s="44"/>
    </row>
    <row r="25280" spans="6:6" x14ac:dyDescent="0.25">
      <c r="F25280" s="44"/>
    </row>
    <row r="25281" spans="6:6" x14ac:dyDescent="0.25">
      <c r="F25281" s="44"/>
    </row>
    <row r="25282" spans="6:6" x14ac:dyDescent="0.25">
      <c r="F25282" s="44"/>
    </row>
    <row r="25283" spans="6:6" x14ac:dyDescent="0.25">
      <c r="F25283" s="44"/>
    </row>
    <row r="25284" spans="6:6" x14ac:dyDescent="0.25">
      <c r="F25284" s="44"/>
    </row>
    <row r="25285" spans="6:6" x14ac:dyDescent="0.25">
      <c r="F25285" s="44"/>
    </row>
    <row r="25286" spans="6:6" x14ac:dyDescent="0.25">
      <c r="F25286" s="44"/>
    </row>
    <row r="25287" spans="6:6" x14ac:dyDescent="0.25">
      <c r="F25287" s="44"/>
    </row>
    <row r="25288" spans="6:6" x14ac:dyDescent="0.25">
      <c r="F25288" s="44"/>
    </row>
    <row r="25289" spans="6:6" x14ac:dyDescent="0.25">
      <c r="F25289" s="44"/>
    </row>
    <row r="25290" spans="6:6" x14ac:dyDescent="0.25">
      <c r="F25290" s="44"/>
    </row>
    <row r="25291" spans="6:6" x14ac:dyDescent="0.25">
      <c r="F25291" s="44"/>
    </row>
    <row r="25292" spans="6:6" x14ac:dyDescent="0.25">
      <c r="F25292" s="44"/>
    </row>
    <row r="25293" spans="6:6" x14ac:dyDescent="0.25">
      <c r="F25293" s="44"/>
    </row>
    <row r="25294" spans="6:6" x14ac:dyDescent="0.25">
      <c r="F25294" s="44"/>
    </row>
    <row r="25295" spans="6:6" x14ac:dyDescent="0.25">
      <c r="F25295" s="44"/>
    </row>
    <row r="25296" spans="6:6" x14ac:dyDescent="0.25">
      <c r="F25296" s="44"/>
    </row>
    <row r="25297" spans="6:6" x14ac:dyDescent="0.25">
      <c r="F25297" s="44"/>
    </row>
    <row r="25298" spans="6:6" x14ac:dyDescent="0.25">
      <c r="F25298" s="44"/>
    </row>
    <row r="25299" spans="6:6" x14ac:dyDescent="0.25">
      <c r="F25299" s="44"/>
    </row>
    <row r="25300" spans="6:6" x14ac:dyDescent="0.25">
      <c r="F25300" s="44"/>
    </row>
    <row r="25301" spans="6:6" x14ac:dyDescent="0.25">
      <c r="F25301" s="44"/>
    </row>
    <row r="25302" spans="6:6" x14ac:dyDescent="0.25">
      <c r="F25302" s="44"/>
    </row>
    <row r="25303" spans="6:6" x14ac:dyDescent="0.25">
      <c r="F25303" s="44"/>
    </row>
    <row r="25304" spans="6:6" x14ac:dyDescent="0.25">
      <c r="F25304" s="44"/>
    </row>
    <row r="25305" spans="6:6" x14ac:dyDescent="0.25">
      <c r="F25305" s="44"/>
    </row>
    <row r="25306" spans="6:6" x14ac:dyDescent="0.25">
      <c r="F25306" s="44"/>
    </row>
    <row r="25307" spans="6:6" x14ac:dyDescent="0.25">
      <c r="F25307" s="44"/>
    </row>
    <row r="25308" spans="6:6" x14ac:dyDescent="0.25">
      <c r="F25308" s="44"/>
    </row>
    <row r="25309" spans="6:6" x14ac:dyDescent="0.25">
      <c r="F25309" s="44"/>
    </row>
    <row r="25310" spans="6:6" x14ac:dyDescent="0.25">
      <c r="F25310" s="44"/>
    </row>
    <row r="25311" spans="6:6" x14ac:dyDescent="0.25">
      <c r="F25311" s="44"/>
    </row>
    <row r="25312" spans="6:6" x14ac:dyDescent="0.25">
      <c r="F25312" s="44"/>
    </row>
    <row r="25313" spans="6:6" x14ac:dyDescent="0.25">
      <c r="F25313" s="44"/>
    </row>
    <row r="25314" spans="6:6" x14ac:dyDescent="0.25">
      <c r="F25314" s="44"/>
    </row>
    <row r="25315" spans="6:6" x14ac:dyDescent="0.25">
      <c r="F25315" s="44"/>
    </row>
    <row r="25316" spans="6:6" x14ac:dyDescent="0.25">
      <c r="F25316" s="44"/>
    </row>
    <row r="25317" spans="6:6" x14ac:dyDescent="0.25">
      <c r="F25317" s="44"/>
    </row>
    <row r="25318" spans="6:6" x14ac:dyDescent="0.25">
      <c r="F25318" s="44"/>
    </row>
    <row r="25319" spans="6:6" x14ac:dyDescent="0.25">
      <c r="F25319" s="44"/>
    </row>
    <row r="25320" spans="6:6" x14ac:dyDescent="0.25">
      <c r="F25320" s="44"/>
    </row>
    <row r="25321" spans="6:6" x14ac:dyDescent="0.25">
      <c r="F25321" s="44"/>
    </row>
    <row r="25322" spans="6:6" x14ac:dyDescent="0.25">
      <c r="F25322" s="44"/>
    </row>
    <row r="25323" spans="6:6" x14ac:dyDescent="0.25">
      <c r="F25323" s="44"/>
    </row>
    <row r="25324" spans="6:6" x14ac:dyDescent="0.25">
      <c r="F25324" s="44"/>
    </row>
    <row r="25325" spans="6:6" x14ac:dyDescent="0.25">
      <c r="F25325" s="44"/>
    </row>
    <row r="25326" spans="6:6" x14ac:dyDescent="0.25">
      <c r="F25326" s="44"/>
    </row>
    <row r="25327" spans="6:6" x14ac:dyDescent="0.25">
      <c r="F25327" s="44"/>
    </row>
    <row r="25328" spans="6:6" x14ac:dyDescent="0.25">
      <c r="F25328" s="44"/>
    </row>
    <row r="25329" spans="6:6" x14ac:dyDescent="0.25">
      <c r="F25329" s="44"/>
    </row>
    <row r="25330" spans="6:6" x14ac:dyDescent="0.25">
      <c r="F25330" s="44"/>
    </row>
    <row r="25331" spans="6:6" x14ac:dyDescent="0.25">
      <c r="F25331" s="44"/>
    </row>
    <row r="25332" spans="6:6" x14ac:dyDescent="0.25">
      <c r="F25332" s="44"/>
    </row>
    <row r="25333" spans="6:6" x14ac:dyDescent="0.25">
      <c r="F25333" s="44"/>
    </row>
    <row r="25334" spans="6:6" x14ac:dyDescent="0.25">
      <c r="F25334" s="44"/>
    </row>
    <row r="25335" spans="6:6" x14ac:dyDescent="0.25">
      <c r="F25335" s="44"/>
    </row>
    <row r="25336" spans="6:6" x14ac:dyDescent="0.25">
      <c r="F25336" s="44"/>
    </row>
    <row r="25337" spans="6:6" x14ac:dyDescent="0.25">
      <c r="F25337" s="44"/>
    </row>
    <row r="25338" spans="6:6" x14ac:dyDescent="0.25">
      <c r="F25338" s="44"/>
    </row>
    <row r="25339" spans="6:6" x14ac:dyDescent="0.25">
      <c r="F25339" s="44"/>
    </row>
    <row r="25340" spans="6:6" x14ac:dyDescent="0.25">
      <c r="F25340" s="44"/>
    </row>
    <row r="25341" spans="6:6" x14ac:dyDescent="0.25">
      <c r="F25341" s="44"/>
    </row>
    <row r="25342" spans="6:6" x14ac:dyDescent="0.25">
      <c r="F25342" s="44"/>
    </row>
    <row r="25343" spans="6:6" x14ac:dyDescent="0.25">
      <c r="F25343" s="44"/>
    </row>
    <row r="25344" spans="6:6" x14ac:dyDescent="0.25">
      <c r="F25344" s="44"/>
    </row>
    <row r="25345" spans="6:6" x14ac:dyDescent="0.25">
      <c r="F25345" s="44"/>
    </row>
    <row r="25346" spans="6:6" x14ac:dyDescent="0.25">
      <c r="F25346" s="44"/>
    </row>
    <row r="25347" spans="6:6" x14ac:dyDescent="0.25">
      <c r="F25347" s="44"/>
    </row>
    <row r="25348" spans="6:6" x14ac:dyDescent="0.25">
      <c r="F25348" s="44"/>
    </row>
    <row r="25349" spans="6:6" x14ac:dyDescent="0.25">
      <c r="F25349" s="44"/>
    </row>
    <row r="25350" spans="6:6" x14ac:dyDescent="0.25">
      <c r="F25350" s="44"/>
    </row>
    <row r="25351" spans="6:6" x14ac:dyDescent="0.25">
      <c r="F25351" s="44"/>
    </row>
    <row r="25352" spans="6:6" x14ac:dyDescent="0.25">
      <c r="F25352" s="44"/>
    </row>
    <row r="25353" spans="6:6" x14ac:dyDescent="0.25">
      <c r="F25353" s="44"/>
    </row>
    <row r="25354" spans="6:6" x14ac:dyDescent="0.25">
      <c r="F25354" s="44"/>
    </row>
    <row r="25355" spans="6:6" x14ac:dyDescent="0.25">
      <c r="F25355" s="44"/>
    </row>
    <row r="25356" spans="6:6" x14ac:dyDescent="0.25">
      <c r="F25356" s="44"/>
    </row>
    <row r="25357" spans="6:6" x14ac:dyDescent="0.25">
      <c r="F25357" s="44"/>
    </row>
    <row r="25358" spans="6:6" x14ac:dyDescent="0.25">
      <c r="F25358" s="44"/>
    </row>
    <row r="25359" spans="6:6" x14ac:dyDescent="0.25">
      <c r="F25359" s="44"/>
    </row>
    <row r="25360" spans="6:6" x14ac:dyDescent="0.25">
      <c r="F25360" s="44"/>
    </row>
    <row r="25361" spans="6:6" x14ac:dyDescent="0.25">
      <c r="F25361" s="44"/>
    </row>
    <row r="25362" spans="6:6" x14ac:dyDescent="0.25">
      <c r="F25362" s="44"/>
    </row>
    <row r="25363" spans="6:6" x14ac:dyDescent="0.25">
      <c r="F25363" s="44"/>
    </row>
    <row r="25364" spans="6:6" x14ac:dyDescent="0.25">
      <c r="F25364" s="44"/>
    </row>
    <row r="25365" spans="6:6" x14ac:dyDescent="0.25">
      <c r="F25365" s="44"/>
    </row>
    <row r="25366" spans="6:6" x14ac:dyDescent="0.25">
      <c r="F25366" s="44"/>
    </row>
    <row r="25367" spans="6:6" x14ac:dyDescent="0.25">
      <c r="F25367" s="44"/>
    </row>
    <row r="25368" spans="6:6" x14ac:dyDescent="0.25">
      <c r="F25368" s="44"/>
    </row>
    <row r="25369" spans="6:6" x14ac:dyDescent="0.25">
      <c r="F25369" s="44"/>
    </row>
    <row r="25370" spans="6:6" x14ac:dyDescent="0.25">
      <c r="F25370" s="44"/>
    </row>
    <row r="25371" spans="6:6" x14ac:dyDescent="0.25">
      <c r="F25371" s="44"/>
    </row>
    <row r="25372" spans="6:6" x14ac:dyDescent="0.25">
      <c r="F25372" s="44"/>
    </row>
    <row r="25373" spans="6:6" x14ac:dyDescent="0.25">
      <c r="F25373" s="44"/>
    </row>
    <row r="25374" spans="6:6" x14ac:dyDescent="0.25">
      <c r="F25374" s="44"/>
    </row>
    <row r="25375" spans="6:6" x14ac:dyDescent="0.25">
      <c r="F25375" s="44"/>
    </row>
    <row r="25376" spans="6:6" x14ac:dyDescent="0.25">
      <c r="F25376" s="44"/>
    </row>
    <row r="25377" spans="6:6" x14ac:dyDescent="0.25">
      <c r="F25377" s="44"/>
    </row>
    <row r="25378" spans="6:6" x14ac:dyDescent="0.25">
      <c r="F25378" s="44"/>
    </row>
    <row r="25379" spans="6:6" x14ac:dyDescent="0.25">
      <c r="F25379" s="44"/>
    </row>
    <row r="25380" spans="6:6" x14ac:dyDescent="0.25">
      <c r="F25380" s="44"/>
    </row>
    <row r="25381" spans="6:6" x14ac:dyDescent="0.25">
      <c r="F25381" s="44"/>
    </row>
    <row r="25382" spans="6:6" x14ac:dyDescent="0.25">
      <c r="F25382" s="44"/>
    </row>
    <row r="25383" spans="6:6" x14ac:dyDescent="0.25">
      <c r="F25383" s="44"/>
    </row>
    <row r="25384" spans="6:6" x14ac:dyDescent="0.25">
      <c r="F25384" s="44"/>
    </row>
    <row r="25385" spans="6:6" x14ac:dyDescent="0.25">
      <c r="F25385" s="44"/>
    </row>
    <row r="25386" spans="6:6" x14ac:dyDescent="0.25">
      <c r="F25386" s="44"/>
    </row>
    <row r="25387" spans="6:6" x14ac:dyDescent="0.25">
      <c r="F25387" s="44"/>
    </row>
    <row r="25388" spans="6:6" x14ac:dyDescent="0.25">
      <c r="F25388" s="44"/>
    </row>
    <row r="25389" spans="6:6" x14ac:dyDescent="0.25">
      <c r="F25389" s="44"/>
    </row>
    <row r="25390" spans="6:6" x14ac:dyDescent="0.25">
      <c r="F25390" s="44"/>
    </row>
    <row r="25391" spans="6:6" x14ac:dyDescent="0.25">
      <c r="F25391" s="44"/>
    </row>
    <row r="25392" spans="6:6" x14ac:dyDescent="0.25">
      <c r="F25392" s="44"/>
    </row>
    <row r="25393" spans="6:6" x14ac:dyDescent="0.25">
      <c r="F25393" s="44"/>
    </row>
    <row r="25394" spans="6:6" x14ac:dyDescent="0.25">
      <c r="F25394" s="44"/>
    </row>
    <row r="25395" spans="6:6" x14ac:dyDescent="0.25">
      <c r="F25395" s="44"/>
    </row>
    <row r="25396" spans="6:6" x14ac:dyDescent="0.25">
      <c r="F25396" s="44"/>
    </row>
    <row r="25397" spans="6:6" x14ac:dyDescent="0.25">
      <c r="F25397" s="44"/>
    </row>
    <row r="25398" spans="6:6" x14ac:dyDescent="0.25">
      <c r="F25398" s="44"/>
    </row>
    <row r="25399" spans="6:6" x14ac:dyDescent="0.25">
      <c r="F25399" s="44"/>
    </row>
    <row r="25400" spans="6:6" x14ac:dyDescent="0.25">
      <c r="F25400" s="44"/>
    </row>
    <row r="25401" spans="6:6" x14ac:dyDescent="0.25">
      <c r="F25401" s="44"/>
    </row>
    <row r="25402" spans="6:6" x14ac:dyDescent="0.25">
      <c r="F25402" s="44"/>
    </row>
    <row r="25403" spans="6:6" x14ac:dyDescent="0.25">
      <c r="F25403" s="44"/>
    </row>
    <row r="25404" spans="6:6" x14ac:dyDescent="0.25">
      <c r="F25404" s="44"/>
    </row>
    <row r="25405" spans="6:6" x14ac:dyDescent="0.25">
      <c r="F25405" s="44"/>
    </row>
    <row r="25406" spans="6:6" x14ac:dyDescent="0.25">
      <c r="F25406" s="44"/>
    </row>
    <row r="25407" spans="6:6" x14ac:dyDescent="0.25">
      <c r="F25407" s="44"/>
    </row>
    <row r="25408" spans="6:6" x14ac:dyDescent="0.25">
      <c r="F25408" s="44"/>
    </row>
    <row r="25409" spans="6:6" x14ac:dyDescent="0.25">
      <c r="F25409" s="44"/>
    </row>
    <row r="25410" spans="6:6" x14ac:dyDescent="0.25">
      <c r="F25410" s="44"/>
    </row>
    <row r="25411" spans="6:6" x14ac:dyDescent="0.25">
      <c r="F25411" s="44"/>
    </row>
    <row r="25412" spans="6:6" x14ac:dyDescent="0.25">
      <c r="F25412" s="44"/>
    </row>
    <row r="25413" spans="6:6" x14ac:dyDescent="0.25">
      <c r="F25413" s="44"/>
    </row>
    <row r="25414" spans="6:6" x14ac:dyDescent="0.25">
      <c r="F25414" s="44"/>
    </row>
    <row r="25415" spans="6:6" x14ac:dyDescent="0.25">
      <c r="F25415" s="44"/>
    </row>
    <row r="25416" spans="6:6" x14ac:dyDescent="0.25">
      <c r="F25416" s="44"/>
    </row>
    <row r="25417" spans="6:6" x14ac:dyDescent="0.25">
      <c r="F25417" s="44"/>
    </row>
    <row r="25418" spans="6:6" x14ac:dyDescent="0.25">
      <c r="F25418" s="44"/>
    </row>
    <row r="25419" spans="6:6" x14ac:dyDescent="0.25">
      <c r="F25419" s="44"/>
    </row>
    <row r="25420" spans="6:6" x14ac:dyDescent="0.25">
      <c r="F25420" s="44"/>
    </row>
    <row r="25421" spans="6:6" x14ac:dyDescent="0.25">
      <c r="F25421" s="44"/>
    </row>
    <row r="25422" spans="6:6" x14ac:dyDescent="0.25">
      <c r="F25422" s="44"/>
    </row>
    <row r="25423" spans="6:6" x14ac:dyDescent="0.25">
      <c r="F25423" s="44"/>
    </row>
    <row r="25424" spans="6:6" x14ac:dyDescent="0.25">
      <c r="F25424" s="44"/>
    </row>
    <row r="25425" spans="6:6" x14ac:dyDescent="0.25">
      <c r="F25425" s="44"/>
    </row>
    <row r="25426" spans="6:6" x14ac:dyDescent="0.25">
      <c r="F25426" s="44"/>
    </row>
    <row r="25427" spans="6:6" x14ac:dyDescent="0.25">
      <c r="F25427" s="44"/>
    </row>
    <row r="25428" spans="6:6" x14ac:dyDescent="0.25">
      <c r="F25428" s="44"/>
    </row>
    <row r="25429" spans="6:6" x14ac:dyDescent="0.25">
      <c r="F25429" s="44"/>
    </row>
    <row r="25430" spans="6:6" x14ac:dyDescent="0.25">
      <c r="F25430" s="44"/>
    </row>
    <row r="25431" spans="6:6" x14ac:dyDescent="0.25">
      <c r="F25431" s="44"/>
    </row>
    <row r="25432" spans="6:6" x14ac:dyDescent="0.25">
      <c r="F25432" s="44"/>
    </row>
    <row r="25433" spans="6:6" x14ac:dyDescent="0.25">
      <c r="F25433" s="44"/>
    </row>
    <row r="25434" spans="6:6" x14ac:dyDescent="0.25">
      <c r="F25434" s="44"/>
    </row>
    <row r="25435" spans="6:6" x14ac:dyDescent="0.25">
      <c r="F25435" s="44"/>
    </row>
    <row r="25436" spans="6:6" x14ac:dyDescent="0.25">
      <c r="F25436" s="44"/>
    </row>
    <row r="25437" spans="6:6" x14ac:dyDescent="0.25">
      <c r="F25437" s="44"/>
    </row>
    <row r="25438" spans="6:6" x14ac:dyDescent="0.25">
      <c r="F25438" s="44"/>
    </row>
    <row r="25439" spans="6:6" x14ac:dyDescent="0.25">
      <c r="F25439" s="44"/>
    </row>
    <row r="25440" spans="6:6" x14ac:dyDescent="0.25">
      <c r="F25440" s="44"/>
    </row>
    <row r="25441" spans="6:6" x14ac:dyDescent="0.25">
      <c r="F25441" s="44"/>
    </row>
    <row r="25442" spans="6:6" x14ac:dyDescent="0.25">
      <c r="F25442" s="44"/>
    </row>
    <row r="25443" spans="6:6" x14ac:dyDescent="0.25">
      <c r="F25443" s="44"/>
    </row>
    <row r="25444" spans="6:6" x14ac:dyDescent="0.25">
      <c r="F25444" s="44"/>
    </row>
    <row r="25445" spans="6:6" x14ac:dyDescent="0.25">
      <c r="F25445" s="44"/>
    </row>
    <row r="25446" spans="6:6" x14ac:dyDescent="0.25">
      <c r="F25446" s="44"/>
    </row>
    <row r="25447" spans="6:6" x14ac:dyDescent="0.25">
      <c r="F25447" s="44"/>
    </row>
    <row r="25448" spans="6:6" x14ac:dyDescent="0.25">
      <c r="F25448" s="44"/>
    </row>
    <row r="25449" spans="6:6" x14ac:dyDescent="0.25">
      <c r="F25449" s="44"/>
    </row>
    <row r="25450" spans="6:6" x14ac:dyDescent="0.25">
      <c r="F25450" s="44"/>
    </row>
    <row r="25451" spans="6:6" x14ac:dyDescent="0.25">
      <c r="F25451" s="44"/>
    </row>
    <row r="25452" spans="6:6" x14ac:dyDescent="0.25">
      <c r="F25452" s="44"/>
    </row>
    <row r="25453" spans="6:6" x14ac:dyDescent="0.25">
      <c r="F25453" s="44"/>
    </row>
    <row r="25454" spans="6:6" x14ac:dyDescent="0.25">
      <c r="F25454" s="44"/>
    </row>
    <row r="25455" spans="6:6" x14ac:dyDescent="0.25">
      <c r="F25455" s="44"/>
    </row>
    <row r="25456" spans="6:6" x14ac:dyDescent="0.25">
      <c r="F25456" s="44"/>
    </row>
    <row r="25457" spans="6:6" x14ac:dyDescent="0.25">
      <c r="F25457" s="44"/>
    </row>
    <row r="25458" spans="6:6" x14ac:dyDescent="0.25">
      <c r="F25458" s="44"/>
    </row>
    <row r="25459" spans="6:6" x14ac:dyDescent="0.25">
      <c r="F25459" s="44"/>
    </row>
    <row r="25460" spans="6:6" x14ac:dyDescent="0.25">
      <c r="F25460" s="44"/>
    </row>
    <row r="25461" spans="6:6" x14ac:dyDescent="0.25">
      <c r="F25461" s="44"/>
    </row>
    <row r="25462" spans="6:6" x14ac:dyDescent="0.25">
      <c r="F25462" s="44"/>
    </row>
    <row r="25463" spans="6:6" x14ac:dyDescent="0.25">
      <c r="F25463" s="44"/>
    </row>
    <row r="25464" spans="6:6" x14ac:dyDescent="0.25">
      <c r="F25464" s="44"/>
    </row>
    <row r="25465" spans="6:6" x14ac:dyDescent="0.25">
      <c r="F25465" s="44"/>
    </row>
    <row r="25466" spans="6:6" x14ac:dyDescent="0.25">
      <c r="F25466" s="44"/>
    </row>
    <row r="25467" spans="6:6" x14ac:dyDescent="0.25">
      <c r="F25467" s="44"/>
    </row>
    <row r="25468" spans="6:6" x14ac:dyDescent="0.25">
      <c r="F25468" s="44"/>
    </row>
    <row r="25469" spans="6:6" x14ac:dyDescent="0.25">
      <c r="F25469" s="44"/>
    </row>
    <row r="25470" spans="6:6" x14ac:dyDescent="0.25">
      <c r="F25470" s="44"/>
    </row>
    <row r="25471" spans="6:6" x14ac:dyDescent="0.25">
      <c r="F25471" s="44"/>
    </row>
    <row r="25472" spans="6:6" x14ac:dyDescent="0.25">
      <c r="F25472" s="44"/>
    </row>
    <row r="25473" spans="6:6" x14ac:dyDescent="0.25">
      <c r="F25473" s="44"/>
    </row>
    <row r="25474" spans="6:6" x14ac:dyDescent="0.25">
      <c r="F25474" s="44"/>
    </row>
    <row r="25475" spans="6:6" x14ac:dyDescent="0.25">
      <c r="F25475" s="44"/>
    </row>
    <row r="25476" spans="6:6" x14ac:dyDescent="0.25">
      <c r="F25476" s="44"/>
    </row>
    <row r="25477" spans="6:6" x14ac:dyDescent="0.25">
      <c r="F25477" s="44"/>
    </row>
    <row r="25478" spans="6:6" x14ac:dyDescent="0.25">
      <c r="F25478" s="44"/>
    </row>
    <row r="25479" spans="6:6" x14ac:dyDescent="0.25">
      <c r="F25479" s="44"/>
    </row>
    <row r="25480" spans="6:6" x14ac:dyDescent="0.25">
      <c r="F25480" s="44"/>
    </row>
    <row r="25481" spans="6:6" x14ac:dyDescent="0.25">
      <c r="F25481" s="44"/>
    </row>
    <row r="25482" spans="6:6" x14ac:dyDescent="0.25">
      <c r="F25482" s="44"/>
    </row>
    <row r="25483" spans="6:6" x14ac:dyDescent="0.25">
      <c r="F25483" s="44"/>
    </row>
    <row r="25484" spans="6:6" x14ac:dyDescent="0.25">
      <c r="F25484" s="44"/>
    </row>
    <row r="25485" spans="6:6" x14ac:dyDescent="0.25">
      <c r="F25485" s="44"/>
    </row>
    <row r="25486" spans="6:6" x14ac:dyDescent="0.25">
      <c r="F25486" s="44"/>
    </row>
    <row r="25487" spans="6:6" x14ac:dyDescent="0.25">
      <c r="F25487" s="44"/>
    </row>
    <row r="25488" spans="6:6" x14ac:dyDescent="0.25">
      <c r="F25488" s="44"/>
    </row>
    <row r="25489" spans="6:6" x14ac:dyDescent="0.25">
      <c r="F25489" s="44"/>
    </row>
    <row r="25490" spans="6:6" x14ac:dyDescent="0.25">
      <c r="F25490" s="44"/>
    </row>
    <row r="25491" spans="6:6" x14ac:dyDescent="0.25">
      <c r="F25491" s="44"/>
    </row>
    <row r="25492" spans="6:6" x14ac:dyDescent="0.25">
      <c r="F25492" s="44"/>
    </row>
    <row r="25493" spans="6:6" x14ac:dyDescent="0.25">
      <c r="F25493" s="44"/>
    </row>
    <row r="25494" spans="6:6" x14ac:dyDescent="0.25">
      <c r="F25494" s="44"/>
    </row>
    <row r="25495" spans="6:6" x14ac:dyDescent="0.25">
      <c r="F25495" s="44"/>
    </row>
    <row r="25496" spans="6:6" x14ac:dyDescent="0.25">
      <c r="F25496" s="44"/>
    </row>
    <row r="25497" spans="6:6" x14ac:dyDescent="0.25">
      <c r="F25497" s="44"/>
    </row>
    <row r="25498" spans="6:6" x14ac:dyDescent="0.25">
      <c r="F25498" s="44"/>
    </row>
    <row r="25499" spans="6:6" x14ac:dyDescent="0.25">
      <c r="F25499" s="44"/>
    </row>
    <row r="25500" spans="6:6" x14ac:dyDescent="0.25">
      <c r="F25500" s="44"/>
    </row>
    <row r="25501" spans="6:6" x14ac:dyDescent="0.25">
      <c r="F25501" s="44"/>
    </row>
    <row r="25502" spans="6:6" x14ac:dyDescent="0.25">
      <c r="F25502" s="44"/>
    </row>
    <row r="25503" spans="6:6" x14ac:dyDescent="0.25">
      <c r="F25503" s="44"/>
    </row>
    <row r="25504" spans="6:6" x14ac:dyDescent="0.25">
      <c r="F25504" s="44"/>
    </row>
    <row r="25505" spans="6:6" x14ac:dyDescent="0.25">
      <c r="F25505" s="44"/>
    </row>
    <row r="25506" spans="6:6" x14ac:dyDescent="0.25">
      <c r="F25506" s="44"/>
    </row>
    <row r="25507" spans="6:6" x14ac:dyDescent="0.25">
      <c r="F25507" s="44"/>
    </row>
    <row r="25508" spans="6:6" x14ac:dyDescent="0.25">
      <c r="F25508" s="44"/>
    </row>
    <row r="25509" spans="6:6" x14ac:dyDescent="0.25">
      <c r="F25509" s="44"/>
    </row>
    <row r="25510" spans="6:6" x14ac:dyDescent="0.25">
      <c r="F25510" s="44"/>
    </row>
    <row r="25511" spans="6:6" x14ac:dyDescent="0.25">
      <c r="F25511" s="44"/>
    </row>
    <row r="25512" spans="6:6" x14ac:dyDescent="0.25">
      <c r="F25512" s="44"/>
    </row>
    <row r="25513" spans="6:6" x14ac:dyDescent="0.25">
      <c r="F25513" s="44"/>
    </row>
    <row r="25514" spans="6:6" x14ac:dyDescent="0.25">
      <c r="F25514" s="44"/>
    </row>
    <row r="25515" spans="6:6" x14ac:dyDescent="0.25">
      <c r="F25515" s="44"/>
    </row>
    <row r="25516" spans="6:6" x14ac:dyDescent="0.25">
      <c r="F25516" s="44"/>
    </row>
    <row r="25517" spans="6:6" x14ac:dyDescent="0.25">
      <c r="F25517" s="44"/>
    </row>
    <row r="25518" spans="6:6" x14ac:dyDescent="0.25">
      <c r="F25518" s="44"/>
    </row>
    <row r="25519" spans="6:6" x14ac:dyDescent="0.25">
      <c r="F25519" s="44"/>
    </row>
    <row r="25520" spans="6:6" x14ac:dyDescent="0.25">
      <c r="F25520" s="44"/>
    </row>
    <row r="25521" spans="6:6" x14ac:dyDescent="0.25">
      <c r="F25521" s="44"/>
    </row>
    <row r="25522" spans="6:6" x14ac:dyDescent="0.25">
      <c r="F25522" s="44"/>
    </row>
    <row r="25523" spans="6:6" x14ac:dyDescent="0.25">
      <c r="F25523" s="44"/>
    </row>
    <row r="25524" spans="6:6" x14ac:dyDescent="0.25">
      <c r="F25524" s="44"/>
    </row>
    <row r="25525" spans="6:6" x14ac:dyDescent="0.25">
      <c r="F25525" s="44"/>
    </row>
    <row r="25526" spans="6:6" x14ac:dyDescent="0.25">
      <c r="F25526" s="44"/>
    </row>
    <row r="25527" spans="6:6" x14ac:dyDescent="0.25">
      <c r="F25527" s="44"/>
    </row>
    <row r="25528" spans="6:6" x14ac:dyDescent="0.25">
      <c r="F25528" s="44"/>
    </row>
    <row r="25529" spans="6:6" x14ac:dyDescent="0.25">
      <c r="F25529" s="44"/>
    </row>
    <row r="25530" spans="6:6" x14ac:dyDescent="0.25">
      <c r="F25530" s="44"/>
    </row>
    <row r="25531" spans="6:6" x14ac:dyDescent="0.25">
      <c r="F25531" s="44"/>
    </row>
    <row r="25532" spans="6:6" x14ac:dyDescent="0.25">
      <c r="F25532" s="44"/>
    </row>
    <row r="25533" spans="6:6" x14ac:dyDescent="0.25">
      <c r="F25533" s="44"/>
    </row>
    <row r="25534" spans="6:6" x14ac:dyDescent="0.25">
      <c r="F25534" s="44"/>
    </row>
    <row r="25535" spans="6:6" x14ac:dyDescent="0.25">
      <c r="F25535" s="44"/>
    </row>
    <row r="25536" spans="6:6" x14ac:dyDescent="0.25">
      <c r="F25536" s="44"/>
    </row>
    <row r="25537" spans="6:6" x14ac:dyDescent="0.25">
      <c r="F25537" s="44"/>
    </row>
    <row r="25538" spans="6:6" x14ac:dyDescent="0.25">
      <c r="F25538" s="44"/>
    </row>
    <row r="25539" spans="6:6" x14ac:dyDescent="0.25">
      <c r="F25539" s="44"/>
    </row>
    <row r="25540" spans="6:6" x14ac:dyDescent="0.25">
      <c r="F25540" s="44"/>
    </row>
    <row r="25541" spans="6:6" x14ac:dyDescent="0.25">
      <c r="F25541" s="44"/>
    </row>
    <row r="25542" spans="6:6" x14ac:dyDescent="0.25">
      <c r="F25542" s="44"/>
    </row>
    <row r="25543" spans="6:6" x14ac:dyDescent="0.25">
      <c r="F25543" s="44"/>
    </row>
    <row r="25544" spans="6:6" x14ac:dyDescent="0.25">
      <c r="F25544" s="44"/>
    </row>
    <row r="25545" spans="6:6" x14ac:dyDescent="0.25">
      <c r="F25545" s="44"/>
    </row>
    <row r="25546" spans="6:6" x14ac:dyDescent="0.25">
      <c r="F25546" s="44"/>
    </row>
    <row r="25547" spans="6:6" x14ac:dyDescent="0.25">
      <c r="F25547" s="44"/>
    </row>
    <row r="25548" spans="6:6" x14ac:dyDescent="0.25">
      <c r="F25548" s="44"/>
    </row>
    <row r="25549" spans="6:6" x14ac:dyDescent="0.25">
      <c r="F25549" s="44"/>
    </row>
    <row r="25550" spans="6:6" x14ac:dyDescent="0.25">
      <c r="F25550" s="44"/>
    </row>
    <row r="25551" spans="6:6" x14ac:dyDescent="0.25">
      <c r="F25551" s="44"/>
    </row>
    <row r="25552" spans="6:6" x14ac:dyDescent="0.25">
      <c r="F25552" s="44"/>
    </row>
    <row r="25553" spans="6:6" x14ac:dyDescent="0.25">
      <c r="F25553" s="44"/>
    </row>
    <row r="25554" spans="6:6" x14ac:dyDescent="0.25">
      <c r="F25554" s="44"/>
    </row>
    <row r="25555" spans="6:6" x14ac:dyDescent="0.25">
      <c r="F25555" s="44"/>
    </row>
    <row r="25556" spans="6:6" x14ac:dyDescent="0.25">
      <c r="F25556" s="44"/>
    </row>
    <row r="25557" spans="6:6" x14ac:dyDescent="0.25">
      <c r="F25557" s="44"/>
    </row>
    <row r="25558" spans="6:6" x14ac:dyDescent="0.25">
      <c r="F25558" s="44"/>
    </row>
    <row r="25559" spans="6:6" x14ac:dyDescent="0.25">
      <c r="F25559" s="44"/>
    </row>
    <row r="25560" spans="6:6" x14ac:dyDescent="0.25">
      <c r="F25560" s="44"/>
    </row>
    <row r="25561" spans="6:6" x14ac:dyDescent="0.25">
      <c r="F25561" s="44"/>
    </row>
    <row r="25562" spans="6:6" x14ac:dyDescent="0.25">
      <c r="F25562" s="44"/>
    </row>
    <row r="25563" spans="6:6" x14ac:dyDescent="0.25">
      <c r="F25563" s="44"/>
    </row>
    <row r="25564" spans="6:6" x14ac:dyDescent="0.25">
      <c r="F25564" s="44"/>
    </row>
    <row r="25565" spans="6:6" x14ac:dyDescent="0.25">
      <c r="F25565" s="44"/>
    </row>
    <row r="25566" spans="6:6" x14ac:dyDescent="0.25">
      <c r="F25566" s="44"/>
    </row>
    <row r="25567" spans="6:6" x14ac:dyDescent="0.25">
      <c r="F25567" s="44"/>
    </row>
    <row r="25568" spans="6:6" x14ac:dyDescent="0.25">
      <c r="F25568" s="44"/>
    </row>
    <row r="25569" spans="6:6" x14ac:dyDescent="0.25">
      <c r="F25569" s="44"/>
    </row>
    <row r="25570" spans="6:6" x14ac:dyDescent="0.25">
      <c r="F25570" s="44"/>
    </row>
    <row r="25571" spans="6:6" x14ac:dyDescent="0.25">
      <c r="F25571" s="44"/>
    </row>
    <row r="25572" spans="6:6" x14ac:dyDescent="0.25">
      <c r="F25572" s="44"/>
    </row>
    <row r="25573" spans="6:6" x14ac:dyDescent="0.25">
      <c r="F25573" s="44"/>
    </row>
    <row r="25574" spans="6:6" x14ac:dyDescent="0.25">
      <c r="F25574" s="44"/>
    </row>
    <row r="25575" spans="6:6" x14ac:dyDescent="0.25">
      <c r="F25575" s="44"/>
    </row>
    <row r="25576" spans="6:6" x14ac:dyDescent="0.25">
      <c r="F25576" s="44"/>
    </row>
    <row r="25577" spans="6:6" x14ac:dyDescent="0.25">
      <c r="F25577" s="44"/>
    </row>
    <row r="25578" spans="6:6" x14ac:dyDescent="0.25">
      <c r="F25578" s="44"/>
    </row>
    <row r="25579" spans="6:6" x14ac:dyDescent="0.25">
      <c r="F25579" s="44"/>
    </row>
    <row r="25580" spans="6:6" x14ac:dyDescent="0.25">
      <c r="F25580" s="44"/>
    </row>
    <row r="25581" spans="6:6" x14ac:dyDescent="0.25">
      <c r="F25581" s="44"/>
    </row>
    <row r="25582" spans="6:6" x14ac:dyDescent="0.25">
      <c r="F25582" s="44"/>
    </row>
    <row r="25583" spans="6:6" x14ac:dyDescent="0.25">
      <c r="F25583" s="44"/>
    </row>
    <row r="25584" spans="6:6" x14ac:dyDescent="0.25">
      <c r="F25584" s="44"/>
    </row>
    <row r="25585" spans="6:6" x14ac:dyDescent="0.25">
      <c r="F25585" s="44"/>
    </row>
    <row r="25586" spans="6:6" x14ac:dyDescent="0.25">
      <c r="F25586" s="44"/>
    </row>
    <row r="25587" spans="6:6" x14ac:dyDescent="0.25">
      <c r="F25587" s="44"/>
    </row>
    <row r="25588" spans="6:6" x14ac:dyDescent="0.25">
      <c r="F25588" s="44"/>
    </row>
    <row r="25589" spans="6:6" x14ac:dyDescent="0.25">
      <c r="F25589" s="44"/>
    </row>
    <row r="25590" spans="6:6" x14ac:dyDescent="0.25">
      <c r="F25590" s="44"/>
    </row>
    <row r="25591" spans="6:6" x14ac:dyDescent="0.25">
      <c r="F25591" s="44"/>
    </row>
    <row r="25592" spans="6:6" x14ac:dyDescent="0.25">
      <c r="F25592" s="44"/>
    </row>
    <row r="25593" spans="6:6" x14ac:dyDescent="0.25">
      <c r="F25593" s="44"/>
    </row>
    <row r="25594" spans="6:6" x14ac:dyDescent="0.25">
      <c r="F25594" s="44"/>
    </row>
    <row r="25595" spans="6:6" x14ac:dyDescent="0.25">
      <c r="F25595" s="44"/>
    </row>
    <row r="25596" spans="6:6" x14ac:dyDescent="0.25">
      <c r="F25596" s="44"/>
    </row>
    <row r="25597" spans="6:6" x14ac:dyDescent="0.25">
      <c r="F25597" s="44"/>
    </row>
    <row r="25598" spans="6:6" x14ac:dyDescent="0.25">
      <c r="F25598" s="44"/>
    </row>
    <row r="25599" spans="6:6" x14ac:dyDescent="0.25">
      <c r="F25599" s="44"/>
    </row>
    <row r="25600" spans="6:6" x14ac:dyDescent="0.25">
      <c r="F25600" s="44"/>
    </row>
    <row r="25601" spans="6:6" x14ac:dyDescent="0.25">
      <c r="F25601" s="44"/>
    </row>
    <row r="25602" spans="6:6" x14ac:dyDescent="0.25">
      <c r="F25602" s="44"/>
    </row>
    <row r="25603" spans="6:6" x14ac:dyDescent="0.25">
      <c r="F25603" s="44"/>
    </row>
    <row r="25604" spans="6:6" x14ac:dyDescent="0.25">
      <c r="F25604" s="44"/>
    </row>
    <row r="25605" spans="6:6" x14ac:dyDescent="0.25">
      <c r="F25605" s="44"/>
    </row>
    <row r="25606" spans="6:6" x14ac:dyDescent="0.25">
      <c r="F25606" s="44"/>
    </row>
    <row r="25607" spans="6:6" x14ac:dyDescent="0.25">
      <c r="F25607" s="44"/>
    </row>
    <row r="25608" spans="6:6" x14ac:dyDescent="0.25">
      <c r="F25608" s="44"/>
    </row>
    <row r="25609" spans="6:6" x14ac:dyDescent="0.25">
      <c r="F25609" s="44"/>
    </row>
    <row r="25610" spans="6:6" x14ac:dyDescent="0.25">
      <c r="F25610" s="44"/>
    </row>
    <row r="25611" spans="6:6" x14ac:dyDescent="0.25">
      <c r="F25611" s="44"/>
    </row>
    <row r="25612" spans="6:6" x14ac:dyDescent="0.25">
      <c r="F25612" s="44"/>
    </row>
    <row r="25613" spans="6:6" x14ac:dyDescent="0.25">
      <c r="F25613" s="44"/>
    </row>
    <row r="25614" spans="6:6" x14ac:dyDescent="0.25">
      <c r="F25614" s="44"/>
    </row>
    <row r="25615" spans="6:6" x14ac:dyDescent="0.25">
      <c r="F25615" s="44"/>
    </row>
    <row r="25616" spans="6:6" x14ac:dyDescent="0.25">
      <c r="F25616" s="44"/>
    </row>
    <row r="25617" spans="6:6" x14ac:dyDescent="0.25">
      <c r="F25617" s="44"/>
    </row>
    <row r="25618" spans="6:6" x14ac:dyDescent="0.25">
      <c r="F25618" s="44"/>
    </row>
    <row r="25619" spans="6:6" x14ac:dyDescent="0.25">
      <c r="F25619" s="44"/>
    </row>
    <row r="25620" spans="6:6" x14ac:dyDescent="0.25">
      <c r="F25620" s="44"/>
    </row>
    <row r="25621" spans="6:6" x14ac:dyDescent="0.25">
      <c r="F25621" s="44"/>
    </row>
    <row r="25622" spans="6:6" x14ac:dyDescent="0.25">
      <c r="F25622" s="44"/>
    </row>
    <row r="25623" spans="6:6" x14ac:dyDescent="0.25">
      <c r="F25623" s="44"/>
    </row>
    <row r="25624" spans="6:6" x14ac:dyDescent="0.25">
      <c r="F25624" s="44"/>
    </row>
    <row r="25625" spans="6:6" x14ac:dyDescent="0.25">
      <c r="F25625" s="44"/>
    </row>
    <row r="25626" spans="6:6" x14ac:dyDescent="0.25">
      <c r="F25626" s="44"/>
    </row>
    <row r="25627" spans="6:6" x14ac:dyDescent="0.25">
      <c r="F25627" s="44"/>
    </row>
    <row r="25628" spans="6:6" x14ac:dyDescent="0.25">
      <c r="F25628" s="44"/>
    </row>
    <row r="25629" spans="6:6" x14ac:dyDescent="0.25">
      <c r="F25629" s="44"/>
    </row>
    <row r="25630" spans="6:6" x14ac:dyDescent="0.25">
      <c r="F25630" s="44"/>
    </row>
    <row r="25631" spans="6:6" x14ac:dyDescent="0.25">
      <c r="F25631" s="44"/>
    </row>
    <row r="25632" spans="6:6" x14ac:dyDescent="0.25">
      <c r="F25632" s="44"/>
    </row>
    <row r="25633" spans="6:6" x14ac:dyDescent="0.25">
      <c r="F25633" s="44"/>
    </row>
    <row r="25634" spans="6:6" x14ac:dyDescent="0.25">
      <c r="F25634" s="44"/>
    </row>
    <row r="25635" spans="6:6" x14ac:dyDescent="0.25">
      <c r="F25635" s="44"/>
    </row>
    <row r="25636" spans="6:6" x14ac:dyDescent="0.25">
      <c r="F25636" s="44"/>
    </row>
    <row r="25637" spans="6:6" x14ac:dyDescent="0.25">
      <c r="F25637" s="44"/>
    </row>
    <row r="25638" spans="6:6" x14ac:dyDescent="0.25">
      <c r="F25638" s="44"/>
    </row>
    <row r="25639" spans="6:6" x14ac:dyDescent="0.25">
      <c r="F25639" s="44"/>
    </row>
    <row r="25640" spans="6:6" x14ac:dyDescent="0.25">
      <c r="F25640" s="44"/>
    </row>
    <row r="25641" spans="6:6" x14ac:dyDescent="0.25">
      <c r="F25641" s="44"/>
    </row>
    <row r="25642" spans="6:6" x14ac:dyDescent="0.25">
      <c r="F25642" s="44"/>
    </row>
    <row r="25643" spans="6:6" x14ac:dyDescent="0.25">
      <c r="F25643" s="44"/>
    </row>
    <row r="25644" spans="6:6" x14ac:dyDescent="0.25">
      <c r="F25644" s="44"/>
    </row>
    <row r="25645" spans="6:6" x14ac:dyDescent="0.25">
      <c r="F25645" s="44"/>
    </row>
    <row r="25646" spans="6:6" x14ac:dyDescent="0.25">
      <c r="F25646" s="44"/>
    </row>
    <row r="25647" spans="6:6" x14ac:dyDescent="0.25">
      <c r="F25647" s="44"/>
    </row>
    <row r="25648" spans="6:6" x14ac:dyDescent="0.25">
      <c r="F25648" s="44"/>
    </row>
    <row r="25649" spans="6:6" x14ac:dyDescent="0.25">
      <c r="F25649" s="44"/>
    </row>
    <row r="25650" spans="6:6" x14ac:dyDescent="0.25">
      <c r="F25650" s="44"/>
    </row>
    <row r="25651" spans="6:6" x14ac:dyDescent="0.25">
      <c r="F25651" s="44"/>
    </row>
    <row r="25652" spans="6:6" x14ac:dyDescent="0.25">
      <c r="F25652" s="44"/>
    </row>
    <row r="25653" spans="6:6" x14ac:dyDescent="0.25">
      <c r="F25653" s="44"/>
    </row>
    <row r="25654" spans="6:6" x14ac:dyDescent="0.25">
      <c r="F25654" s="44"/>
    </row>
    <row r="25655" spans="6:6" x14ac:dyDescent="0.25">
      <c r="F25655" s="44"/>
    </row>
    <row r="25656" spans="6:6" x14ac:dyDescent="0.25">
      <c r="F25656" s="44"/>
    </row>
    <row r="25657" spans="6:6" x14ac:dyDescent="0.25">
      <c r="F25657" s="44"/>
    </row>
    <row r="25658" spans="6:6" x14ac:dyDescent="0.25">
      <c r="F25658" s="44"/>
    </row>
    <row r="25659" spans="6:6" x14ac:dyDescent="0.25">
      <c r="F25659" s="44"/>
    </row>
    <row r="25660" spans="6:6" x14ac:dyDescent="0.25">
      <c r="F25660" s="44"/>
    </row>
    <row r="25661" spans="6:6" x14ac:dyDescent="0.25">
      <c r="F25661" s="44"/>
    </row>
    <row r="25662" spans="6:6" x14ac:dyDescent="0.25">
      <c r="F25662" s="44"/>
    </row>
    <row r="25663" spans="6:6" x14ac:dyDescent="0.25">
      <c r="F25663" s="44"/>
    </row>
    <row r="25664" spans="6:6" x14ac:dyDescent="0.25">
      <c r="F25664" s="44"/>
    </row>
    <row r="25665" spans="6:6" x14ac:dyDescent="0.25">
      <c r="F25665" s="44"/>
    </row>
    <row r="25666" spans="6:6" x14ac:dyDescent="0.25">
      <c r="F25666" s="44"/>
    </row>
    <row r="25667" spans="6:6" x14ac:dyDescent="0.25">
      <c r="F25667" s="44"/>
    </row>
    <row r="25668" spans="6:6" x14ac:dyDescent="0.25">
      <c r="F25668" s="44"/>
    </row>
    <row r="25669" spans="6:6" x14ac:dyDescent="0.25">
      <c r="F25669" s="44"/>
    </row>
    <row r="25670" spans="6:6" x14ac:dyDescent="0.25">
      <c r="F25670" s="44"/>
    </row>
    <row r="25671" spans="6:6" x14ac:dyDescent="0.25">
      <c r="F25671" s="44"/>
    </row>
    <row r="25672" spans="6:6" x14ac:dyDescent="0.25">
      <c r="F25672" s="44"/>
    </row>
    <row r="25673" spans="6:6" x14ac:dyDescent="0.25">
      <c r="F25673" s="44"/>
    </row>
    <row r="25674" spans="6:6" x14ac:dyDescent="0.25">
      <c r="F25674" s="44"/>
    </row>
    <row r="25675" spans="6:6" x14ac:dyDescent="0.25">
      <c r="F25675" s="44"/>
    </row>
    <row r="25676" spans="6:6" x14ac:dyDescent="0.25">
      <c r="F25676" s="44"/>
    </row>
    <row r="25677" spans="6:6" x14ac:dyDescent="0.25">
      <c r="F25677" s="44"/>
    </row>
    <row r="25678" spans="6:6" x14ac:dyDescent="0.25">
      <c r="F25678" s="44"/>
    </row>
    <row r="25679" spans="6:6" x14ac:dyDescent="0.25">
      <c r="F25679" s="44"/>
    </row>
    <row r="25680" spans="6:6" x14ac:dyDescent="0.25">
      <c r="F25680" s="44"/>
    </row>
    <row r="25681" spans="6:6" x14ac:dyDescent="0.25">
      <c r="F25681" s="44"/>
    </row>
    <row r="25682" spans="6:6" x14ac:dyDescent="0.25">
      <c r="F25682" s="44"/>
    </row>
    <row r="25683" spans="6:6" x14ac:dyDescent="0.25">
      <c r="F25683" s="44"/>
    </row>
    <row r="25684" spans="6:6" x14ac:dyDescent="0.25">
      <c r="F25684" s="44"/>
    </row>
    <row r="25685" spans="6:6" x14ac:dyDescent="0.25">
      <c r="F25685" s="44"/>
    </row>
    <row r="25686" spans="6:6" x14ac:dyDescent="0.25">
      <c r="F25686" s="44"/>
    </row>
    <row r="25687" spans="6:6" x14ac:dyDescent="0.25">
      <c r="F25687" s="44"/>
    </row>
    <row r="25688" spans="6:6" x14ac:dyDescent="0.25">
      <c r="F25688" s="44"/>
    </row>
    <row r="25689" spans="6:6" x14ac:dyDescent="0.25">
      <c r="F25689" s="44"/>
    </row>
    <row r="25690" spans="6:6" x14ac:dyDescent="0.25">
      <c r="F25690" s="44"/>
    </row>
    <row r="25691" spans="6:6" x14ac:dyDescent="0.25">
      <c r="F25691" s="44"/>
    </row>
    <row r="25692" spans="6:6" x14ac:dyDescent="0.25">
      <c r="F25692" s="44"/>
    </row>
    <row r="25693" spans="6:6" x14ac:dyDescent="0.25">
      <c r="F25693" s="44"/>
    </row>
    <row r="25694" spans="6:6" x14ac:dyDescent="0.25">
      <c r="F25694" s="44"/>
    </row>
    <row r="25695" spans="6:6" x14ac:dyDescent="0.25">
      <c r="F25695" s="44"/>
    </row>
    <row r="25696" spans="6:6" x14ac:dyDescent="0.25">
      <c r="F25696" s="44"/>
    </row>
    <row r="25697" spans="6:6" x14ac:dyDescent="0.25">
      <c r="F25697" s="44"/>
    </row>
    <row r="25698" spans="6:6" x14ac:dyDescent="0.25">
      <c r="F25698" s="44"/>
    </row>
    <row r="25699" spans="6:6" x14ac:dyDescent="0.25">
      <c r="F25699" s="44"/>
    </row>
    <row r="25700" spans="6:6" x14ac:dyDescent="0.25">
      <c r="F25700" s="44"/>
    </row>
    <row r="25701" spans="6:6" x14ac:dyDescent="0.25">
      <c r="F25701" s="44"/>
    </row>
    <row r="25702" spans="6:6" x14ac:dyDescent="0.25">
      <c r="F25702" s="44"/>
    </row>
    <row r="25703" spans="6:6" x14ac:dyDescent="0.25">
      <c r="F25703" s="44"/>
    </row>
    <row r="25704" spans="6:6" x14ac:dyDescent="0.25">
      <c r="F25704" s="44"/>
    </row>
    <row r="25705" spans="6:6" x14ac:dyDescent="0.25">
      <c r="F25705" s="44"/>
    </row>
    <row r="25706" spans="6:6" x14ac:dyDescent="0.25">
      <c r="F25706" s="44"/>
    </row>
    <row r="25707" spans="6:6" x14ac:dyDescent="0.25">
      <c r="F25707" s="44"/>
    </row>
    <row r="25708" spans="6:6" x14ac:dyDescent="0.25">
      <c r="F25708" s="44"/>
    </row>
    <row r="25709" spans="6:6" x14ac:dyDescent="0.25">
      <c r="F25709" s="44"/>
    </row>
    <row r="25710" spans="6:6" x14ac:dyDescent="0.25">
      <c r="F25710" s="44"/>
    </row>
    <row r="25711" spans="6:6" x14ac:dyDescent="0.25">
      <c r="F25711" s="44"/>
    </row>
    <row r="25712" spans="6:6" x14ac:dyDescent="0.25">
      <c r="F25712" s="44"/>
    </row>
    <row r="25713" spans="6:6" x14ac:dyDescent="0.25">
      <c r="F25713" s="44"/>
    </row>
    <row r="25714" spans="6:6" x14ac:dyDescent="0.25">
      <c r="F25714" s="44"/>
    </row>
    <row r="25715" spans="6:6" x14ac:dyDescent="0.25">
      <c r="F25715" s="44"/>
    </row>
    <row r="25716" spans="6:6" x14ac:dyDescent="0.25">
      <c r="F25716" s="44"/>
    </row>
    <row r="25717" spans="6:6" x14ac:dyDescent="0.25">
      <c r="F25717" s="44"/>
    </row>
    <row r="25718" spans="6:6" x14ac:dyDescent="0.25">
      <c r="F25718" s="44"/>
    </row>
    <row r="25719" spans="6:6" x14ac:dyDescent="0.25">
      <c r="F25719" s="44"/>
    </row>
    <row r="25720" spans="6:6" x14ac:dyDescent="0.25">
      <c r="F25720" s="44"/>
    </row>
    <row r="25721" spans="6:6" x14ac:dyDescent="0.25">
      <c r="F25721" s="44"/>
    </row>
    <row r="25722" spans="6:6" x14ac:dyDescent="0.25">
      <c r="F25722" s="44"/>
    </row>
    <row r="25723" spans="6:6" x14ac:dyDescent="0.25">
      <c r="F25723" s="44"/>
    </row>
    <row r="25724" spans="6:6" x14ac:dyDescent="0.25">
      <c r="F25724" s="44"/>
    </row>
    <row r="25725" spans="6:6" x14ac:dyDescent="0.25">
      <c r="F25725" s="44"/>
    </row>
    <row r="25726" spans="6:6" x14ac:dyDescent="0.25">
      <c r="F25726" s="44"/>
    </row>
    <row r="25727" spans="6:6" x14ac:dyDescent="0.25">
      <c r="F25727" s="44"/>
    </row>
    <row r="25728" spans="6:6" x14ac:dyDescent="0.25">
      <c r="F25728" s="44"/>
    </row>
    <row r="25729" spans="6:6" x14ac:dyDescent="0.25">
      <c r="F25729" s="44"/>
    </row>
    <row r="25730" spans="6:6" x14ac:dyDescent="0.25">
      <c r="F25730" s="44"/>
    </row>
    <row r="25731" spans="6:6" x14ac:dyDescent="0.25">
      <c r="F25731" s="44"/>
    </row>
    <row r="25732" spans="6:6" x14ac:dyDescent="0.25">
      <c r="F25732" s="44"/>
    </row>
    <row r="25733" spans="6:6" x14ac:dyDescent="0.25">
      <c r="F25733" s="44"/>
    </row>
    <row r="25734" spans="6:6" x14ac:dyDescent="0.25">
      <c r="F25734" s="44"/>
    </row>
    <row r="25735" spans="6:6" x14ac:dyDescent="0.25">
      <c r="F25735" s="44"/>
    </row>
    <row r="25736" spans="6:6" x14ac:dyDescent="0.25">
      <c r="F25736" s="44"/>
    </row>
    <row r="25737" spans="6:6" x14ac:dyDescent="0.25">
      <c r="F25737" s="44"/>
    </row>
    <row r="25738" spans="6:6" x14ac:dyDescent="0.25">
      <c r="F25738" s="44"/>
    </row>
    <row r="25739" spans="6:6" x14ac:dyDescent="0.25">
      <c r="F25739" s="44"/>
    </row>
    <row r="25740" spans="6:6" x14ac:dyDescent="0.25">
      <c r="F25740" s="44"/>
    </row>
    <row r="25741" spans="6:6" x14ac:dyDescent="0.25">
      <c r="F25741" s="44"/>
    </row>
    <row r="25742" spans="6:6" x14ac:dyDescent="0.25">
      <c r="F25742" s="44"/>
    </row>
    <row r="25743" spans="6:6" x14ac:dyDescent="0.25">
      <c r="F25743" s="44"/>
    </row>
    <row r="25744" spans="6:6" x14ac:dyDescent="0.25">
      <c r="F25744" s="44"/>
    </row>
    <row r="25745" spans="6:6" x14ac:dyDescent="0.25">
      <c r="F25745" s="44"/>
    </row>
    <row r="25746" spans="6:6" x14ac:dyDescent="0.25">
      <c r="F25746" s="44"/>
    </row>
    <row r="25747" spans="6:6" x14ac:dyDescent="0.25">
      <c r="F25747" s="44"/>
    </row>
    <row r="25748" spans="6:6" x14ac:dyDescent="0.25">
      <c r="F25748" s="44"/>
    </row>
    <row r="25749" spans="6:6" x14ac:dyDescent="0.25">
      <c r="F25749" s="44"/>
    </row>
    <row r="25750" spans="6:6" x14ac:dyDescent="0.25">
      <c r="F25750" s="44"/>
    </row>
    <row r="25751" spans="6:6" x14ac:dyDescent="0.25">
      <c r="F25751" s="44"/>
    </row>
    <row r="25752" spans="6:6" x14ac:dyDescent="0.25">
      <c r="F25752" s="44"/>
    </row>
    <row r="25753" spans="6:6" x14ac:dyDescent="0.25">
      <c r="F25753" s="44"/>
    </row>
    <row r="25754" spans="6:6" x14ac:dyDescent="0.25">
      <c r="F25754" s="44"/>
    </row>
    <row r="25755" spans="6:6" x14ac:dyDescent="0.25">
      <c r="F25755" s="44"/>
    </row>
    <row r="25756" spans="6:6" x14ac:dyDescent="0.25">
      <c r="F25756" s="44"/>
    </row>
    <row r="25757" spans="6:6" x14ac:dyDescent="0.25">
      <c r="F25757" s="44"/>
    </row>
    <row r="25758" spans="6:6" x14ac:dyDescent="0.25">
      <c r="F25758" s="44"/>
    </row>
    <row r="25759" spans="6:6" x14ac:dyDescent="0.25">
      <c r="F25759" s="44"/>
    </row>
    <row r="25760" spans="6:6" x14ac:dyDescent="0.25">
      <c r="F25760" s="44"/>
    </row>
    <row r="25761" spans="6:6" x14ac:dyDescent="0.25">
      <c r="F25761" s="44"/>
    </row>
    <row r="25762" spans="6:6" x14ac:dyDescent="0.25">
      <c r="F25762" s="44"/>
    </row>
    <row r="25763" spans="6:6" x14ac:dyDescent="0.25">
      <c r="F25763" s="44"/>
    </row>
    <row r="25764" spans="6:6" x14ac:dyDescent="0.25">
      <c r="F25764" s="44"/>
    </row>
    <row r="25765" spans="6:6" x14ac:dyDescent="0.25">
      <c r="F25765" s="44"/>
    </row>
    <row r="25766" spans="6:6" x14ac:dyDescent="0.25">
      <c r="F25766" s="44"/>
    </row>
    <row r="25767" spans="6:6" x14ac:dyDescent="0.25">
      <c r="F25767" s="44"/>
    </row>
    <row r="25768" spans="6:6" x14ac:dyDescent="0.25">
      <c r="F25768" s="44"/>
    </row>
    <row r="25769" spans="6:6" x14ac:dyDescent="0.25">
      <c r="F25769" s="44"/>
    </row>
    <row r="25770" spans="6:6" x14ac:dyDescent="0.25">
      <c r="F25770" s="44"/>
    </row>
    <row r="25771" spans="6:6" x14ac:dyDescent="0.25">
      <c r="F25771" s="44"/>
    </row>
    <row r="25772" spans="6:6" x14ac:dyDescent="0.25">
      <c r="F25772" s="44"/>
    </row>
    <row r="25773" spans="6:6" x14ac:dyDescent="0.25">
      <c r="F25773" s="44"/>
    </row>
    <row r="25774" spans="6:6" x14ac:dyDescent="0.25">
      <c r="F25774" s="44"/>
    </row>
    <row r="25775" spans="6:6" x14ac:dyDescent="0.25">
      <c r="F25775" s="44"/>
    </row>
    <row r="25776" spans="6:6" x14ac:dyDescent="0.25">
      <c r="F25776" s="44"/>
    </row>
    <row r="25777" spans="6:6" x14ac:dyDescent="0.25">
      <c r="F25777" s="44"/>
    </row>
    <row r="25778" spans="6:6" x14ac:dyDescent="0.25">
      <c r="F25778" s="44"/>
    </row>
    <row r="25779" spans="6:6" x14ac:dyDescent="0.25">
      <c r="F25779" s="44"/>
    </row>
    <row r="25780" spans="6:6" x14ac:dyDescent="0.25">
      <c r="F25780" s="44"/>
    </row>
    <row r="25781" spans="6:6" x14ac:dyDescent="0.25">
      <c r="F25781" s="44"/>
    </row>
    <row r="25782" spans="6:6" x14ac:dyDescent="0.25">
      <c r="F25782" s="44"/>
    </row>
    <row r="25783" spans="6:6" x14ac:dyDescent="0.25">
      <c r="F25783" s="44"/>
    </row>
    <row r="25784" spans="6:6" x14ac:dyDescent="0.25">
      <c r="F25784" s="44"/>
    </row>
    <row r="25785" spans="6:6" x14ac:dyDescent="0.25">
      <c r="F25785" s="44"/>
    </row>
    <row r="25786" spans="6:6" x14ac:dyDescent="0.25">
      <c r="F25786" s="44"/>
    </row>
    <row r="25787" spans="6:6" x14ac:dyDescent="0.25">
      <c r="F25787" s="44"/>
    </row>
    <row r="25788" spans="6:6" x14ac:dyDescent="0.25">
      <c r="F25788" s="44"/>
    </row>
    <row r="25789" spans="6:6" x14ac:dyDescent="0.25">
      <c r="F25789" s="44"/>
    </row>
    <row r="25790" spans="6:6" x14ac:dyDescent="0.25">
      <c r="F25790" s="44"/>
    </row>
    <row r="25791" spans="6:6" x14ac:dyDescent="0.25">
      <c r="F25791" s="44"/>
    </row>
    <row r="25792" spans="6:6" x14ac:dyDescent="0.25">
      <c r="F25792" s="44"/>
    </row>
    <row r="25793" spans="6:6" x14ac:dyDescent="0.25">
      <c r="F25793" s="44"/>
    </row>
    <row r="25794" spans="6:6" x14ac:dyDescent="0.25">
      <c r="F25794" s="44"/>
    </row>
    <row r="25795" spans="6:6" x14ac:dyDescent="0.25">
      <c r="F25795" s="44"/>
    </row>
    <row r="25796" spans="6:6" x14ac:dyDescent="0.25">
      <c r="F25796" s="44"/>
    </row>
    <row r="25797" spans="6:6" x14ac:dyDescent="0.25">
      <c r="F25797" s="44"/>
    </row>
    <row r="25798" spans="6:6" x14ac:dyDescent="0.25">
      <c r="F25798" s="44"/>
    </row>
    <row r="25799" spans="6:6" x14ac:dyDescent="0.25">
      <c r="F25799" s="44"/>
    </row>
    <row r="25800" spans="6:6" x14ac:dyDescent="0.25">
      <c r="F25800" s="44"/>
    </row>
    <row r="25801" spans="6:6" x14ac:dyDescent="0.25">
      <c r="F25801" s="44"/>
    </row>
    <row r="25802" spans="6:6" x14ac:dyDescent="0.25">
      <c r="F25802" s="44"/>
    </row>
    <row r="25803" spans="6:6" x14ac:dyDescent="0.25">
      <c r="F25803" s="44"/>
    </row>
    <row r="25804" spans="6:6" x14ac:dyDescent="0.25">
      <c r="F25804" s="44"/>
    </row>
    <row r="25805" spans="6:6" x14ac:dyDescent="0.25">
      <c r="F25805" s="44"/>
    </row>
    <row r="25806" spans="6:6" x14ac:dyDescent="0.25">
      <c r="F25806" s="44"/>
    </row>
    <row r="25807" spans="6:6" x14ac:dyDescent="0.25">
      <c r="F25807" s="44"/>
    </row>
    <row r="25808" spans="6:6" x14ac:dyDescent="0.25">
      <c r="F25808" s="44"/>
    </row>
    <row r="25809" spans="6:6" x14ac:dyDescent="0.25">
      <c r="F25809" s="44"/>
    </row>
    <row r="25810" spans="6:6" x14ac:dyDescent="0.25">
      <c r="F25810" s="44"/>
    </row>
    <row r="25811" spans="6:6" x14ac:dyDescent="0.25">
      <c r="F25811" s="44"/>
    </row>
    <row r="25812" spans="6:6" x14ac:dyDescent="0.25">
      <c r="F25812" s="44"/>
    </row>
    <row r="25813" spans="6:6" x14ac:dyDescent="0.25">
      <c r="F25813" s="44"/>
    </row>
    <row r="25814" spans="6:6" x14ac:dyDescent="0.25">
      <c r="F25814" s="44"/>
    </row>
    <row r="25815" spans="6:6" x14ac:dyDescent="0.25">
      <c r="F25815" s="44"/>
    </row>
    <row r="25816" spans="6:6" x14ac:dyDescent="0.25">
      <c r="F25816" s="44"/>
    </row>
    <row r="25817" spans="6:6" x14ac:dyDescent="0.25">
      <c r="F25817" s="44"/>
    </row>
    <row r="25818" spans="6:6" x14ac:dyDescent="0.25">
      <c r="F25818" s="44"/>
    </row>
    <row r="25819" spans="6:6" x14ac:dyDescent="0.25">
      <c r="F25819" s="44"/>
    </row>
    <row r="25820" spans="6:6" x14ac:dyDescent="0.25">
      <c r="F25820" s="44"/>
    </row>
    <row r="25821" spans="6:6" x14ac:dyDescent="0.25">
      <c r="F25821" s="44"/>
    </row>
    <row r="25822" spans="6:6" x14ac:dyDescent="0.25">
      <c r="F25822" s="44"/>
    </row>
    <row r="25823" spans="6:6" x14ac:dyDescent="0.25">
      <c r="F25823" s="44"/>
    </row>
    <row r="25824" spans="6:6" x14ac:dyDescent="0.25">
      <c r="F25824" s="44"/>
    </row>
    <row r="25825" spans="6:6" x14ac:dyDescent="0.25">
      <c r="F25825" s="44"/>
    </row>
    <row r="25826" spans="6:6" x14ac:dyDescent="0.25">
      <c r="F25826" s="44"/>
    </row>
    <row r="25827" spans="6:6" x14ac:dyDescent="0.25">
      <c r="F25827" s="44"/>
    </row>
    <row r="25828" spans="6:6" x14ac:dyDescent="0.25">
      <c r="F25828" s="44"/>
    </row>
    <row r="25829" spans="6:6" x14ac:dyDescent="0.25">
      <c r="F25829" s="44"/>
    </row>
    <row r="25830" spans="6:6" x14ac:dyDescent="0.25">
      <c r="F25830" s="44"/>
    </row>
    <row r="25831" spans="6:6" x14ac:dyDescent="0.25">
      <c r="F25831" s="44"/>
    </row>
    <row r="25832" spans="6:6" x14ac:dyDescent="0.25">
      <c r="F25832" s="44"/>
    </row>
    <row r="25833" spans="6:6" x14ac:dyDescent="0.25">
      <c r="F25833" s="44"/>
    </row>
    <row r="25834" spans="6:6" x14ac:dyDescent="0.25">
      <c r="F25834" s="44"/>
    </row>
    <row r="25835" spans="6:6" x14ac:dyDescent="0.25">
      <c r="F25835" s="44"/>
    </row>
    <row r="25836" spans="6:6" x14ac:dyDescent="0.25">
      <c r="F25836" s="44"/>
    </row>
    <row r="25837" spans="6:6" x14ac:dyDescent="0.25">
      <c r="F25837" s="44"/>
    </row>
    <row r="25838" spans="6:6" x14ac:dyDescent="0.25">
      <c r="F25838" s="44"/>
    </row>
    <row r="25839" spans="6:6" x14ac:dyDescent="0.25">
      <c r="F25839" s="44"/>
    </row>
    <row r="25840" spans="6:6" x14ac:dyDescent="0.25">
      <c r="F25840" s="44"/>
    </row>
    <row r="25841" spans="6:6" x14ac:dyDescent="0.25">
      <c r="F25841" s="44"/>
    </row>
    <row r="25842" spans="6:6" x14ac:dyDescent="0.25">
      <c r="F25842" s="44"/>
    </row>
    <row r="25843" spans="6:6" x14ac:dyDescent="0.25">
      <c r="F25843" s="44"/>
    </row>
    <row r="25844" spans="6:6" x14ac:dyDescent="0.25">
      <c r="F25844" s="44"/>
    </row>
    <row r="25845" spans="6:6" x14ac:dyDescent="0.25">
      <c r="F25845" s="44"/>
    </row>
    <row r="25846" spans="6:6" x14ac:dyDescent="0.25">
      <c r="F25846" s="44"/>
    </row>
    <row r="25847" spans="6:6" x14ac:dyDescent="0.25">
      <c r="F25847" s="44"/>
    </row>
    <row r="25848" spans="6:6" x14ac:dyDescent="0.25">
      <c r="F25848" s="44"/>
    </row>
    <row r="25849" spans="6:6" x14ac:dyDescent="0.25">
      <c r="F25849" s="44"/>
    </row>
    <row r="25850" spans="6:6" x14ac:dyDescent="0.25">
      <c r="F25850" s="44"/>
    </row>
    <row r="25851" spans="6:6" x14ac:dyDescent="0.25">
      <c r="F25851" s="44"/>
    </row>
    <row r="25852" spans="6:6" x14ac:dyDescent="0.25">
      <c r="F25852" s="44"/>
    </row>
    <row r="25853" spans="6:6" x14ac:dyDescent="0.25">
      <c r="F25853" s="44"/>
    </row>
    <row r="25854" spans="6:6" x14ac:dyDescent="0.25">
      <c r="F25854" s="44"/>
    </row>
    <row r="25855" spans="6:6" x14ac:dyDescent="0.25">
      <c r="F25855" s="44"/>
    </row>
    <row r="25856" spans="6:6" x14ac:dyDescent="0.25">
      <c r="F25856" s="44"/>
    </row>
    <row r="25857" spans="6:6" x14ac:dyDescent="0.25">
      <c r="F25857" s="44"/>
    </row>
    <row r="25858" spans="6:6" x14ac:dyDescent="0.25">
      <c r="F25858" s="44"/>
    </row>
    <row r="25859" spans="6:6" x14ac:dyDescent="0.25">
      <c r="F25859" s="44"/>
    </row>
    <row r="25860" spans="6:6" x14ac:dyDescent="0.25">
      <c r="F25860" s="44"/>
    </row>
    <row r="25861" spans="6:6" x14ac:dyDescent="0.25">
      <c r="F25861" s="44"/>
    </row>
    <row r="25862" spans="6:6" x14ac:dyDescent="0.25">
      <c r="F25862" s="44"/>
    </row>
    <row r="25863" spans="6:6" x14ac:dyDescent="0.25">
      <c r="F25863" s="44"/>
    </row>
    <row r="25864" spans="6:6" x14ac:dyDescent="0.25">
      <c r="F25864" s="44"/>
    </row>
    <row r="25865" spans="6:6" x14ac:dyDescent="0.25">
      <c r="F25865" s="44"/>
    </row>
    <row r="25866" spans="6:6" x14ac:dyDescent="0.25">
      <c r="F25866" s="44"/>
    </row>
    <row r="25867" spans="6:6" x14ac:dyDescent="0.25">
      <c r="F25867" s="44"/>
    </row>
    <row r="25868" spans="6:6" x14ac:dyDescent="0.25">
      <c r="F25868" s="44"/>
    </row>
    <row r="25869" spans="6:6" x14ac:dyDescent="0.25">
      <c r="F25869" s="44"/>
    </row>
    <row r="25870" spans="6:6" x14ac:dyDescent="0.25">
      <c r="F25870" s="44"/>
    </row>
    <row r="25871" spans="6:6" x14ac:dyDescent="0.25">
      <c r="F25871" s="44"/>
    </row>
    <row r="25872" spans="6:6" x14ac:dyDescent="0.25">
      <c r="F25872" s="44"/>
    </row>
    <row r="25873" spans="6:6" x14ac:dyDescent="0.25">
      <c r="F25873" s="44"/>
    </row>
    <row r="25874" spans="6:6" x14ac:dyDescent="0.25">
      <c r="F25874" s="44"/>
    </row>
    <row r="25875" spans="6:6" x14ac:dyDescent="0.25">
      <c r="F25875" s="44"/>
    </row>
    <row r="25876" spans="6:6" x14ac:dyDescent="0.25">
      <c r="F25876" s="44"/>
    </row>
    <row r="25877" spans="6:6" x14ac:dyDescent="0.25">
      <c r="F25877" s="44"/>
    </row>
    <row r="25878" spans="6:6" x14ac:dyDescent="0.25">
      <c r="F25878" s="44"/>
    </row>
    <row r="25879" spans="6:6" x14ac:dyDescent="0.25">
      <c r="F25879" s="44"/>
    </row>
    <row r="25880" spans="6:6" x14ac:dyDescent="0.25">
      <c r="F25880" s="44"/>
    </row>
    <row r="25881" spans="6:6" x14ac:dyDescent="0.25">
      <c r="F25881" s="44"/>
    </row>
    <row r="25882" spans="6:6" x14ac:dyDescent="0.25">
      <c r="F25882" s="44"/>
    </row>
    <row r="25883" spans="6:6" x14ac:dyDescent="0.25">
      <c r="F25883" s="44"/>
    </row>
    <row r="25884" spans="6:6" x14ac:dyDescent="0.25">
      <c r="F25884" s="44"/>
    </row>
    <row r="25885" spans="6:6" x14ac:dyDescent="0.25">
      <c r="F25885" s="44"/>
    </row>
    <row r="25886" spans="6:6" x14ac:dyDescent="0.25">
      <c r="F25886" s="44"/>
    </row>
    <row r="25887" spans="6:6" x14ac:dyDescent="0.25">
      <c r="F25887" s="44"/>
    </row>
    <row r="25888" spans="6:6" x14ac:dyDescent="0.25">
      <c r="F25888" s="44"/>
    </row>
    <row r="25889" spans="6:6" x14ac:dyDescent="0.25">
      <c r="F25889" s="44"/>
    </row>
    <row r="25890" spans="6:6" x14ac:dyDescent="0.25">
      <c r="F25890" s="44"/>
    </row>
    <row r="25891" spans="6:6" x14ac:dyDescent="0.25">
      <c r="F25891" s="44"/>
    </row>
    <row r="25892" spans="6:6" x14ac:dyDescent="0.25">
      <c r="F25892" s="44"/>
    </row>
    <row r="25893" spans="6:6" x14ac:dyDescent="0.25">
      <c r="F25893" s="44"/>
    </row>
    <row r="25894" spans="6:6" x14ac:dyDescent="0.25">
      <c r="F25894" s="44"/>
    </row>
    <row r="25895" spans="6:6" x14ac:dyDescent="0.25">
      <c r="F25895" s="44"/>
    </row>
    <row r="25896" spans="6:6" x14ac:dyDescent="0.25">
      <c r="F25896" s="44"/>
    </row>
    <row r="25897" spans="6:6" x14ac:dyDescent="0.25">
      <c r="F25897" s="44"/>
    </row>
    <row r="25898" spans="6:6" x14ac:dyDescent="0.25">
      <c r="F25898" s="44"/>
    </row>
    <row r="25899" spans="6:6" x14ac:dyDescent="0.25">
      <c r="F25899" s="44"/>
    </row>
    <row r="25900" spans="6:6" x14ac:dyDescent="0.25">
      <c r="F25900" s="44"/>
    </row>
    <row r="25901" spans="6:6" x14ac:dyDescent="0.25">
      <c r="F25901" s="44"/>
    </row>
    <row r="25902" spans="6:6" x14ac:dyDescent="0.25">
      <c r="F25902" s="44"/>
    </row>
    <row r="25903" spans="6:6" x14ac:dyDescent="0.25">
      <c r="F25903" s="44"/>
    </row>
    <row r="25904" spans="6:6" x14ac:dyDescent="0.25">
      <c r="F25904" s="44"/>
    </row>
    <row r="25905" spans="6:6" x14ac:dyDescent="0.25">
      <c r="F25905" s="44"/>
    </row>
    <row r="25906" spans="6:6" x14ac:dyDescent="0.25">
      <c r="F25906" s="44"/>
    </row>
    <row r="25907" spans="6:6" x14ac:dyDescent="0.25">
      <c r="F25907" s="44"/>
    </row>
    <row r="25908" spans="6:6" x14ac:dyDescent="0.25">
      <c r="F25908" s="44"/>
    </row>
    <row r="25909" spans="6:6" x14ac:dyDescent="0.25">
      <c r="F25909" s="44"/>
    </row>
    <row r="25910" spans="6:6" x14ac:dyDescent="0.25">
      <c r="F25910" s="44"/>
    </row>
    <row r="25911" spans="6:6" x14ac:dyDescent="0.25">
      <c r="F25911" s="44"/>
    </row>
    <row r="25912" spans="6:6" x14ac:dyDescent="0.25">
      <c r="F25912" s="44"/>
    </row>
    <row r="25913" spans="6:6" x14ac:dyDescent="0.25">
      <c r="F25913" s="44"/>
    </row>
    <row r="25914" spans="6:6" x14ac:dyDescent="0.25">
      <c r="F25914" s="44"/>
    </row>
    <row r="25915" spans="6:6" x14ac:dyDescent="0.25">
      <c r="F25915" s="44"/>
    </row>
    <row r="25916" spans="6:6" x14ac:dyDescent="0.25">
      <c r="F25916" s="44"/>
    </row>
    <row r="25917" spans="6:6" x14ac:dyDescent="0.25">
      <c r="F25917" s="44"/>
    </row>
    <row r="25918" spans="6:6" x14ac:dyDescent="0.25">
      <c r="F25918" s="44"/>
    </row>
    <row r="25919" spans="6:6" x14ac:dyDescent="0.25">
      <c r="F25919" s="44"/>
    </row>
    <row r="25920" spans="6:6" x14ac:dyDescent="0.25">
      <c r="F25920" s="44"/>
    </row>
    <row r="25921" spans="6:6" x14ac:dyDescent="0.25">
      <c r="F25921" s="44"/>
    </row>
    <row r="25922" spans="6:6" x14ac:dyDescent="0.25">
      <c r="F25922" s="44"/>
    </row>
    <row r="25923" spans="6:6" x14ac:dyDescent="0.25">
      <c r="F25923" s="44"/>
    </row>
    <row r="25924" spans="6:6" x14ac:dyDescent="0.25">
      <c r="F25924" s="44"/>
    </row>
    <row r="25925" spans="6:6" x14ac:dyDescent="0.25">
      <c r="F25925" s="44"/>
    </row>
    <row r="25926" spans="6:6" x14ac:dyDescent="0.25">
      <c r="F25926" s="44"/>
    </row>
    <row r="25927" spans="6:6" x14ac:dyDescent="0.25">
      <c r="F25927" s="44"/>
    </row>
    <row r="25928" spans="6:6" x14ac:dyDescent="0.25">
      <c r="F25928" s="44"/>
    </row>
    <row r="25929" spans="6:6" x14ac:dyDescent="0.25">
      <c r="F25929" s="44"/>
    </row>
    <row r="25930" spans="6:6" x14ac:dyDescent="0.25">
      <c r="F25930" s="44"/>
    </row>
    <row r="25931" spans="6:6" x14ac:dyDescent="0.25">
      <c r="F25931" s="44"/>
    </row>
    <row r="25932" spans="6:6" x14ac:dyDescent="0.25">
      <c r="F25932" s="44"/>
    </row>
    <row r="25933" spans="6:6" x14ac:dyDescent="0.25">
      <c r="F25933" s="44"/>
    </row>
    <row r="25934" spans="6:6" x14ac:dyDescent="0.25">
      <c r="F25934" s="44"/>
    </row>
    <row r="25935" spans="6:6" x14ac:dyDescent="0.25">
      <c r="F25935" s="44"/>
    </row>
    <row r="25936" spans="6:6" x14ac:dyDescent="0.25">
      <c r="F25936" s="44"/>
    </row>
    <row r="25937" spans="6:6" x14ac:dyDescent="0.25">
      <c r="F25937" s="44"/>
    </row>
    <row r="25938" spans="6:6" x14ac:dyDescent="0.25">
      <c r="F25938" s="44"/>
    </row>
    <row r="25939" spans="6:6" x14ac:dyDescent="0.25">
      <c r="F25939" s="44"/>
    </row>
    <row r="25940" spans="6:6" x14ac:dyDescent="0.25">
      <c r="F25940" s="44"/>
    </row>
    <row r="25941" spans="6:6" x14ac:dyDescent="0.25">
      <c r="F25941" s="44"/>
    </row>
    <row r="25942" spans="6:6" x14ac:dyDescent="0.25">
      <c r="F25942" s="44"/>
    </row>
    <row r="25943" spans="6:6" x14ac:dyDescent="0.25">
      <c r="F25943" s="44"/>
    </row>
    <row r="25944" spans="6:6" x14ac:dyDescent="0.25">
      <c r="F25944" s="44"/>
    </row>
    <row r="25945" spans="6:6" x14ac:dyDescent="0.25">
      <c r="F25945" s="44"/>
    </row>
    <row r="25946" spans="6:6" x14ac:dyDescent="0.25">
      <c r="F25946" s="44"/>
    </row>
    <row r="25947" spans="6:6" x14ac:dyDescent="0.25">
      <c r="F25947" s="44"/>
    </row>
    <row r="25948" spans="6:6" x14ac:dyDescent="0.25">
      <c r="F25948" s="44"/>
    </row>
    <row r="25949" spans="6:6" x14ac:dyDescent="0.25">
      <c r="F25949" s="44"/>
    </row>
    <row r="25950" spans="6:6" x14ac:dyDescent="0.25">
      <c r="F25950" s="44"/>
    </row>
    <row r="25951" spans="6:6" x14ac:dyDescent="0.25">
      <c r="F25951" s="44"/>
    </row>
    <row r="25952" spans="6:6" x14ac:dyDescent="0.25">
      <c r="F25952" s="44"/>
    </row>
    <row r="25953" spans="6:6" x14ac:dyDescent="0.25">
      <c r="F25953" s="44"/>
    </row>
    <row r="25954" spans="6:6" x14ac:dyDescent="0.25">
      <c r="F25954" s="44"/>
    </row>
    <row r="25955" spans="6:6" x14ac:dyDescent="0.25">
      <c r="F25955" s="44"/>
    </row>
    <row r="25956" spans="6:6" x14ac:dyDescent="0.25">
      <c r="F25956" s="44"/>
    </row>
    <row r="25957" spans="6:6" x14ac:dyDescent="0.25">
      <c r="F25957" s="44"/>
    </row>
    <row r="25958" spans="6:6" x14ac:dyDescent="0.25">
      <c r="F25958" s="44"/>
    </row>
    <row r="25959" spans="6:6" x14ac:dyDescent="0.25">
      <c r="F25959" s="44"/>
    </row>
    <row r="25960" spans="6:6" x14ac:dyDescent="0.25">
      <c r="F25960" s="44"/>
    </row>
    <row r="25961" spans="6:6" x14ac:dyDescent="0.25">
      <c r="F25961" s="44"/>
    </row>
    <row r="25962" spans="6:6" x14ac:dyDescent="0.25">
      <c r="F25962" s="44"/>
    </row>
    <row r="25963" spans="6:6" x14ac:dyDescent="0.25">
      <c r="F25963" s="44"/>
    </row>
    <row r="25964" spans="6:6" x14ac:dyDescent="0.25">
      <c r="F25964" s="44"/>
    </row>
    <row r="25965" spans="6:6" x14ac:dyDescent="0.25">
      <c r="F25965" s="44"/>
    </row>
    <row r="25966" spans="6:6" x14ac:dyDescent="0.25">
      <c r="F25966" s="44"/>
    </row>
    <row r="25967" spans="6:6" x14ac:dyDescent="0.25">
      <c r="F25967" s="44"/>
    </row>
    <row r="25968" spans="6:6" x14ac:dyDescent="0.25">
      <c r="F25968" s="44"/>
    </row>
    <row r="25969" spans="6:6" x14ac:dyDescent="0.25">
      <c r="F25969" s="44"/>
    </row>
    <row r="25970" spans="6:6" x14ac:dyDescent="0.25">
      <c r="F25970" s="44"/>
    </row>
    <row r="25971" spans="6:6" x14ac:dyDescent="0.25">
      <c r="F25971" s="44"/>
    </row>
    <row r="25972" spans="6:6" x14ac:dyDescent="0.25">
      <c r="F25972" s="44"/>
    </row>
    <row r="25973" spans="6:6" x14ac:dyDescent="0.25">
      <c r="F25973" s="44"/>
    </row>
    <row r="25974" spans="6:6" x14ac:dyDescent="0.25">
      <c r="F25974" s="44"/>
    </row>
    <row r="25975" spans="6:6" x14ac:dyDescent="0.25">
      <c r="F25975" s="44"/>
    </row>
    <row r="25976" spans="6:6" x14ac:dyDescent="0.25">
      <c r="F25976" s="44"/>
    </row>
    <row r="25977" spans="6:6" x14ac:dyDescent="0.25">
      <c r="F25977" s="44"/>
    </row>
    <row r="25978" spans="6:6" x14ac:dyDescent="0.25">
      <c r="F25978" s="44"/>
    </row>
    <row r="25979" spans="6:6" x14ac:dyDescent="0.25">
      <c r="F25979" s="44"/>
    </row>
    <row r="25980" spans="6:6" x14ac:dyDescent="0.25">
      <c r="F25980" s="44"/>
    </row>
    <row r="25981" spans="6:6" x14ac:dyDescent="0.25">
      <c r="F25981" s="44"/>
    </row>
    <row r="25982" spans="6:6" x14ac:dyDescent="0.25">
      <c r="F25982" s="44"/>
    </row>
    <row r="25983" spans="6:6" x14ac:dyDescent="0.25">
      <c r="F25983" s="44"/>
    </row>
    <row r="25984" spans="6:6" x14ac:dyDescent="0.25">
      <c r="F25984" s="44"/>
    </row>
    <row r="25985" spans="6:6" x14ac:dyDescent="0.25">
      <c r="F25985" s="44"/>
    </row>
    <row r="25986" spans="6:6" x14ac:dyDescent="0.25">
      <c r="F25986" s="44"/>
    </row>
    <row r="25987" spans="6:6" x14ac:dyDescent="0.25">
      <c r="F25987" s="44"/>
    </row>
    <row r="25988" spans="6:6" x14ac:dyDescent="0.25">
      <c r="F25988" s="44"/>
    </row>
    <row r="25989" spans="6:6" x14ac:dyDescent="0.25">
      <c r="F25989" s="44"/>
    </row>
    <row r="25990" spans="6:6" x14ac:dyDescent="0.25">
      <c r="F25990" s="44"/>
    </row>
    <row r="25991" spans="6:6" x14ac:dyDescent="0.25">
      <c r="F25991" s="44"/>
    </row>
    <row r="25992" spans="6:6" x14ac:dyDescent="0.25">
      <c r="F25992" s="44"/>
    </row>
    <row r="25993" spans="6:6" x14ac:dyDescent="0.25">
      <c r="F25993" s="44"/>
    </row>
    <row r="25994" spans="6:6" x14ac:dyDescent="0.25">
      <c r="F25994" s="44"/>
    </row>
    <row r="25995" spans="6:6" x14ac:dyDescent="0.25">
      <c r="F25995" s="44"/>
    </row>
    <row r="25996" spans="6:6" x14ac:dyDescent="0.25">
      <c r="F25996" s="44"/>
    </row>
    <row r="25997" spans="6:6" x14ac:dyDescent="0.25">
      <c r="F25997" s="44"/>
    </row>
    <row r="25998" spans="6:6" x14ac:dyDescent="0.25">
      <c r="F25998" s="44"/>
    </row>
    <row r="25999" spans="6:6" x14ac:dyDescent="0.25">
      <c r="F25999" s="44"/>
    </row>
    <row r="26000" spans="6:6" x14ac:dyDescent="0.25">
      <c r="F26000" s="44"/>
    </row>
    <row r="26001" spans="6:6" x14ac:dyDescent="0.25">
      <c r="F26001" s="44"/>
    </row>
    <row r="26002" spans="6:6" x14ac:dyDescent="0.25">
      <c r="F26002" s="44"/>
    </row>
    <row r="26003" spans="6:6" x14ac:dyDescent="0.25">
      <c r="F26003" s="44"/>
    </row>
    <row r="26004" spans="6:6" x14ac:dyDescent="0.25">
      <c r="F26004" s="44"/>
    </row>
    <row r="26005" spans="6:6" x14ac:dyDescent="0.25">
      <c r="F26005" s="44"/>
    </row>
    <row r="26006" spans="6:6" x14ac:dyDescent="0.25">
      <c r="F26006" s="44"/>
    </row>
    <row r="26007" spans="6:6" x14ac:dyDescent="0.25">
      <c r="F26007" s="44"/>
    </row>
    <row r="26008" spans="6:6" x14ac:dyDescent="0.25">
      <c r="F26008" s="44"/>
    </row>
    <row r="26009" spans="6:6" x14ac:dyDescent="0.25">
      <c r="F26009" s="44"/>
    </row>
    <row r="26010" spans="6:6" x14ac:dyDescent="0.25">
      <c r="F26010" s="44"/>
    </row>
    <row r="26011" spans="6:6" x14ac:dyDescent="0.25">
      <c r="F26011" s="44"/>
    </row>
    <row r="26012" spans="6:6" x14ac:dyDescent="0.25">
      <c r="F26012" s="44"/>
    </row>
    <row r="26013" spans="6:6" x14ac:dyDescent="0.25">
      <c r="F26013" s="44"/>
    </row>
    <row r="26014" spans="6:6" x14ac:dyDescent="0.25">
      <c r="F26014" s="44"/>
    </row>
    <row r="26015" spans="6:6" x14ac:dyDescent="0.25">
      <c r="F26015" s="44"/>
    </row>
    <row r="26016" spans="6:6" x14ac:dyDescent="0.25">
      <c r="F26016" s="44"/>
    </row>
    <row r="26017" spans="6:6" x14ac:dyDescent="0.25">
      <c r="F26017" s="44"/>
    </row>
    <row r="26018" spans="6:6" x14ac:dyDescent="0.25">
      <c r="F26018" s="44"/>
    </row>
    <row r="26019" spans="6:6" x14ac:dyDescent="0.25">
      <c r="F26019" s="44"/>
    </row>
    <row r="26020" spans="6:6" x14ac:dyDescent="0.25">
      <c r="F26020" s="44"/>
    </row>
    <row r="26021" spans="6:6" x14ac:dyDescent="0.25">
      <c r="F26021" s="44"/>
    </row>
    <row r="26022" spans="6:6" x14ac:dyDescent="0.25">
      <c r="F26022" s="44"/>
    </row>
    <row r="26023" spans="6:6" x14ac:dyDescent="0.25">
      <c r="F26023" s="44"/>
    </row>
    <row r="26024" spans="6:6" x14ac:dyDescent="0.25">
      <c r="F26024" s="44"/>
    </row>
    <row r="26025" spans="6:6" x14ac:dyDescent="0.25">
      <c r="F26025" s="44"/>
    </row>
    <row r="26026" spans="6:6" x14ac:dyDescent="0.25">
      <c r="F26026" s="44"/>
    </row>
    <row r="26027" spans="6:6" x14ac:dyDescent="0.25">
      <c r="F26027" s="44"/>
    </row>
    <row r="26028" spans="6:6" x14ac:dyDescent="0.25">
      <c r="F26028" s="44"/>
    </row>
    <row r="26029" spans="6:6" x14ac:dyDescent="0.25">
      <c r="F26029" s="44"/>
    </row>
    <row r="26030" spans="6:6" x14ac:dyDescent="0.25">
      <c r="F26030" s="44"/>
    </row>
    <row r="26031" spans="6:6" x14ac:dyDescent="0.25">
      <c r="F26031" s="44"/>
    </row>
    <row r="26032" spans="6:6" x14ac:dyDescent="0.25">
      <c r="F26032" s="44"/>
    </row>
    <row r="26033" spans="6:6" x14ac:dyDescent="0.25">
      <c r="F26033" s="44"/>
    </row>
    <row r="26034" spans="6:6" x14ac:dyDescent="0.25">
      <c r="F26034" s="44"/>
    </row>
    <row r="26035" spans="6:6" x14ac:dyDescent="0.25">
      <c r="F26035" s="44"/>
    </row>
    <row r="26036" spans="6:6" x14ac:dyDescent="0.25">
      <c r="F26036" s="44"/>
    </row>
    <row r="26037" spans="6:6" x14ac:dyDescent="0.25">
      <c r="F26037" s="44"/>
    </row>
    <row r="26038" spans="6:6" x14ac:dyDescent="0.25">
      <c r="F26038" s="44"/>
    </row>
    <row r="26039" spans="6:6" x14ac:dyDescent="0.25">
      <c r="F26039" s="44"/>
    </row>
    <row r="26040" spans="6:6" x14ac:dyDescent="0.25">
      <c r="F26040" s="44"/>
    </row>
    <row r="26041" spans="6:6" x14ac:dyDescent="0.25">
      <c r="F26041" s="44"/>
    </row>
    <row r="26042" spans="6:6" x14ac:dyDescent="0.25">
      <c r="F26042" s="44"/>
    </row>
    <row r="26043" spans="6:6" x14ac:dyDescent="0.25">
      <c r="F26043" s="44"/>
    </row>
    <row r="26044" spans="6:6" x14ac:dyDescent="0.25">
      <c r="F26044" s="44"/>
    </row>
    <row r="26045" spans="6:6" x14ac:dyDescent="0.25">
      <c r="F26045" s="44"/>
    </row>
    <row r="26046" spans="6:6" x14ac:dyDescent="0.25">
      <c r="F26046" s="44"/>
    </row>
    <row r="26047" spans="6:6" x14ac:dyDescent="0.25">
      <c r="F26047" s="44"/>
    </row>
    <row r="26048" spans="6:6" x14ac:dyDescent="0.25">
      <c r="F26048" s="44"/>
    </row>
    <row r="26049" spans="6:6" x14ac:dyDescent="0.25">
      <c r="F26049" s="44"/>
    </row>
    <row r="26050" spans="6:6" x14ac:dyDescent="0.25">
      <c r="F26050" s="44"/>
    </row>
    <row r="26051" spans="6:6" x14ac:dyDescent="0.25">
      <c r="F26051" s="44"/>
    </row>
    <row r="26052" spans="6:6" x14ac:dyDescent="0.25">
      <c r="F26052" s="44"/>
    </row>
    <row r="26053" spans="6:6" x14ac:dyDescent="0.25">
      <c r="F26053" s="44"/>
    </row>
    <row r="26054" spans="6:6" x14ac:dyDescent="0.25">
      <c r="F26054" s="44"/>
    </row>
    <row r="26055" spans="6:6" x14ac:dyDescent="0.25">
      <c r="F26055" s="44"/>
    </row>
    <row r="26056" spans="6:6" x14ac:dyDescent="0.25">
      <c r="F26056" s="44"/>
    </row>
    <row r="26057" spans="6:6" x14ac:dyDescent="0.25">
      <c r="F26057" s="44"/>
    </row>
    <row r="26058" spans="6:6" x14ac:dyDescent="0.25">
      <c r="F26058" s="44"/>
    </row>
    <row r="26059" spans="6:6" x14ac:dyDescent="0.25">
      <c r="F26059" s="44"/>
    </row>
    <row r="26060" spans="6:6" x14ac:dyDescent="0.25">
      <c r="F26060" s="44"/>
    </row>
    <row r="26061" spans="6:6" x14ac:dyDescent="0.25">
      <c r="F26061" s="44"/>
    </row>
    <row r="26062" spans="6:6" x14ac:dyDescent="0.25">
      <c r="F26062" s="44"/>
    </row>
    <row r="26063" spans="6:6" x14ac:dyDescent="0.25">
      <c r="F26063" s="44"/>
    </row>
    <row r="26064" spans="6:6" x14ac:dyDescent="0.25">
      <c r="F26064" s="44"/>
    </row>
    <row r="26065" spans="6:6" x14ac:dyDescent="0.25">
      <c r="F26065" s="44"/>
    </row>
    <row r="26066" spans="6:6" x14ac:dyDescent="0.25">
      <c r="F26066" s="44"/>
    </row>
    <row r="26067" spans="6:6" x14ac:dyDescent="0.25">
      <c r="F26067" s="44"/>
    </row>
    <row r="26068" spans="6:6" x14ac:dyDescent="0.25">
      <c r="F26068" s="44"/>
    </row>
    <row r="26069" spans="6:6" x14ac:dyDescent="0.25">
      <c r="F26069" s="44"/>
    </row>
    <row r="26070" spans="6:6" x14ac:dyDescent="0.25">
      <c r="F26070" s="44"/>
    </row>
    <row r="26071" spans="6:6" x14ac:dyDescent="0.25">
      <c r="F26071" s="44"/>
    </row>
    <row r="26072" spans="6:6" x14ac:dyDescent="0.25">
      <c r="F26072" s="44"/>
    </row>
    <row r="26073" spans="6:6" x14ac:dyDescent="0.25">
      <c r="F26073" s="44"/>
    </row>
    <row r="26074" spans="6:6" x14ac:dyDescent="0.25">
      <c r="F26074" s="44"/>
    </row>
    <row r="26075" spans="6:6" x14ac:dyDescent="0.25">
      <c r="F26075" s="44"/>
    </row>
    <row r="26076" spans="6:6" x14ac:dyDescent="0.25">
      <c r="F26076" s="44"/>
    </row>
    <row r="26077" spans="6:6" x14ac:dyDescent="0.25">
      <c r="F26077" s="44"/>
    </row>
    <row r="26078" spans="6:6" x14ac:dyDescent="0.25">
      <c r="F26078" s="44"/>
    </row>
    <row r="26079" spans="6:6" x14ac:dyDescent="0.25">
      <c r="F26079" s="44"/>
    </row>
    <row r="26080" spans="6:6" x14ac:dyDescent="0.25">
      <c r="F26080" s="44"/>
    </row>
    <row r="26081" spans="6:6" x14ac:dyDescent="0.25">
      <c r="F26081" s="44"/>
    </row>
    <row r="26082" spans="6:6" x14ac:dyDescent="0.25">
      <c r="F26082" s="44"/>
    </row>
    <row r="26083" spans="6:6" x14ac:dyDescent="0.25">
      <c r="F26083" s="44"/>
    </row>
    <row r="26084" spans="6:6" x14ac:dyDescent="0.25">
      <c r="F26084" s="44"/>
    </row>
    <row r="26085" spans="6:6" x14ac:dyDescent="0.25">
      <c r="F26085" s="44"/>
    </row>
    <row r="26086" spans="6:6" x14ac:dyDescent="0.25">
      <c r="F26086" s="44"/>
    </row>
    <row r="26087" spans="6:6" x14ac:dyDescent="0.25">
      <c r="F26087" s="44"/>
    </row>
    <row r="26088" spans="6:6" x14ac:dyDescent="0.25">
      <c r="F26088" s="44"/>
    </row>
    <row r="26089" spans="6:6" x14ac:dyDescent="0.25">
      <c r="F26089" s="44"/>
    </row>
    <row r="26090" spans="6:6" x14ac:dyDescent="0.25">
      <c r="F26090" s="44"/>
    </row>
    <row r="26091" spans="6:6" x14ac:dyDescent="0.25">
      <c r="F26091" s="44"/>
    </row>
    <row r="26092" spans="6:6" x14ac:dyDescent="0.25">
      <c r="F26092" s="44"/>
    </row>
    <row r="26093" spans="6:6" x14ac:dyDescent="0.25">
      <c r="F26093" s="44"/>
    </row>
    <row r="26094" spans="6:6" x14ac:dyDescent="0.25">
      <c r="F26094" s="44"/>
    </row>
    <row r="26095" spans="6:6" x14ac:dyDescent="0.25">
      <c r="F26095" s="44"/>
    </row>
    <row r="26096" spans="6:6" x14ac:dyDescent="0.25">
      <c r="F26096" s="44"/>
    </row>
    <row r="26097" spans="6:6" x14ac:dyDescent="0.25">
      <c r="F26097" s="44"/>
    </row>
    <row r="26098" spans="6:6" x14ac:dyDescent="0.25">
      <c r="F26098" s="44"/>
    </row>
    <row r="26099" spans="6:6" x14ac:dyDescent="0.25">
      <c r="F26099" s="44"/>
    </row>
    <row r="26100" spans="6:6" x14ac:dyDescent="0.25">
      <c r="F26100" s="44"/>
    </row>
    <row r="26101" spans="6:6" x14ac:dyDescent="0.25">
      <c r="F26101" s="44"/>
    </row>
    <row r="26102" spans="6:6" x14ac:dyDescent="0.25">
      <c r="F26102" s="44"/>
    </row>
    <row r="26103" spans="6:6" x14ac:dyDescent="0.25">
      <c r="F26103" s="44"/>
    </row>
    <row r="26104" spans="6:6" x14ac:dyDescent="0.25">
      <c r="F26104" s="44"/>
    </row>
    <row r="26105" spans="6:6" x14ac:dyDescent="0.25">
      <c r="F26105" s="44"/>
    </row>
    <row r="26106" spans="6:6" x14ac:dyDescent="0.25">
      <c r="F26106" s="44"/>
    </row>
    <row r="26107" spans="6:6" x14ac:dyDescent="0.25">
      <c r="F26107" s="44"/>
    </row>
    <row r="26108" spans="6:6" x14ac:dyDescent="0.25">
      <c r="F26108" s="44"/>
    </row>
    <row r="26109" spans="6:6" x14ac:dyDescent="0.25">
      <c r="F26109" s="44"/>
    </row>
    <row r="26110" spans="6:6" x14ac:dyDescent="0.25">
      <c r="F26110" s="44"/>
    </row>
    <row r="26111" spans="6:6" x14ac:dyDescent="0.25">
      <c r="F26111" s="44"/>
    </row>
    <row r="26112" spans="6:6" x14ac:dyDescent="0.25">
      <c r="F26112" s="44"/>
    </row>
    <row r="26113" spans="6:6" x14ac:dyDescent="0.25">
      <c r="F26113" s="44"/>
    </row>
    <row r="26114" spans="6:6" x14ac:dyDescent="0.25">
      <c r="F26114" s="44"/>
    </row>
    <row r="26115" spans="6:6" x14ac:dyDescent="0.25">
      <c r="F26115" s="44"/>
    </row>
    <row r="26116" spans="6:6" x14ac:dyDescent="0.25">
      <c r="F26116" s="44"/>
    </row>
    <row r="26117" spans="6:6" x14ac:dyDescent="0.25">
      <c r="F26117" s="44"/>
    </row>
    <row r="26118" spans="6:6" x14ac:dyDescent="0.25">
      <c r="F26118" s="44"/>
    </row>
    <row r="26119" spans="6:6" x14ac:dyDescent="0.25">
      <c r="F26119" s="44"/>
    </row>
    <row r="26120" spans="6:6" x14ac:dyDescent="0.25">
      <c r="F26120" s="44"/>
    </row>
    <row r="26121" spans="6:6" x14ac:dyDescent="0.25">
      <c r="F26121" s="44"/>
    </row>
    <row r="26122" spans="6:6" x14ac:dyDescent="0.25">
      <c r="F26122" s="44"/>
    </row>
    <row r="26123" spans="6:6" x14ac:dyDescent="0.25">
      <c r="F26123" s="44"/>
    </row>
    <row r="26124" spans="6:6" x14ac:dyDescent="0.25">
      <c r="F26124" s="44"/>
    </row>
    <row r="26125" spans="6:6" x14ac:dyDescent="0.25">
      <c r="F26125" s="44"/>
    </row>
    <row r="26126" spans="6:6" x14ac:dyDescent="0.25">
      <c r="F26126" s="44"/>
    </row>
    <row r="26127" spans="6:6" x14ac:dyDescent="0.25">
      <c r="F26127" s="44"/>
    </row>
    <row r="26128" spans="6:6" x14ac:dyDescent="0.25">
      <c r="F26128" s="44"/>
    </row>
    <row r="26129" spans="6:6" x14ac:dyDescent="0.25">
      <c r="F26129" s="44"/>
    </row>
    <row r="26130" spans="6:6" x14ac:dyDescent="0.25">
      <c r="F26130" s="44"/>
    </row>
    <row r="26131" spans="6:6" x14ac:dyDescent="0.25">
      <c r="F26131" s="44"/>
    </row>
    <row r="26132" spans="6:6" x14ac:dyDescent="0.25">
      <c r="F26132" s="44"/>
    </row>
    <row r="26133" spans="6:6" x14ac:dyDescent="0.25">
      <c r="F26133" s="44"/>
    </row>
    <row r="26134" spans="6:6" x14ac:dyDescent="0.25">
      <c r="F26134" s="44"/>
    </row>
    <row r="26135" spans="6:6" x14ac:dyDescent="0.25">
      <c r="F26135" s="44"/>
    </row>
    <row r="26136" spans="6:6" x14ac:dyDescent="0.25">
      <c r="F26136" s="44"/>
    </row>
    <row r="26137" spans="6:6" x14ac:dyDescent="0.25">
      <c r="F26137" s="44"/>
    </row>
    <row r="26138" spans="6:6" x14ac:dyDescent="0.25">
      <c r="F26138" s="44"/>
    </row>
    <row r="26139" spans="6:6" x14ac:dyDescent="0.25">
      <c r="F26139" s="44"/>
    </row>
    <row r="26140" spans="6:6" x14ac:dyDescent="0.25">
      <c r="F26140" s="44"/>
    </row>
    <row r="26141" spans="6:6" x14ac:dyDescent="0.25">
      <c r="F26141" s="44"/>
    </row>
    <row r="26142" spans="6:6" x14ac:dyDescent="0.25">
      <c r="F26142" s="44"/>
    </row>
    <row r="26143" spans="6:6" x14ac:dyDescent="0.25">
      <c r="F26143" s="44"/>
    </row>
    <row r="26144" spans="6:6" x14ac:dyDescent="0.25">
      <c r="F26144" s="44"/>
    </row>
    <row r="26145" spans="6:6" x14ac:dyDescent="0.25">
      <c r="F26145" s="44"/>
    </row>
    <row r="26146" spans="6:6" x14ac:dyDescent="0.25">
      <c r="F26146" s="44"/>
    </row>
    <row r="26147" spans="6:6" x14ac:dyDescent="0.25">
      <c r="F26147" s="44"/>
    </row>
    <row r="26148" spans="6:6" x14ac:dyDescent="0.25">
      <c r="F26148" s="44"/>
    </row>
    <row r="26149" spans="6:6" x14ac:dyDescent="0.25">
      <c r="F26149" s="44"/>
    </row>
    <row r="26150" spans="6:6" x14ac:dyDescent="0.25">
      <c r="F26150" s="44"/>
    </row>
    <row r="26151" spans="6:6" x14ac:dyDescent="0.25">
      <c r="F26151" s="44"/>
    </row>
    <row r="26152" spans="6:6" x14ac:dyDescent="0.25">
      <c r="F26152" s="44"/>
    </row>
    <row r="26153" spans="6:6" x14ac:dyDescent="0.25">
      <c r="F26153" s="44"/>
    </row>
    <row r="26154" spans="6:6" x14ac:dyDescent="0.25">
      <c r="F26154" s="44"/>
    </row>
    <row r="26155" spans="6:6" x14ac:dyDescent="0.25">
      <c r="F26155" s="44"/>
    </row>
    <row r="26156" spans="6:6" x14ac:dyDescent="0.25">
      <c r="F26156" s="44"/>
    </row>
    <row r="26157" spans="6:6" x14ac:dyDescent="0.25">
      <c r="F26157" s="44"/>
    </row>
    <row r="26158" spans="6:6" x14ac:dyDescent="0.25">
      <c r="F26158" s="44"/>
    </row>
    <row r="26159" spans="6:6" x14ac:dyDescent="0.25">
      <c r="F26159" s="44"/>
    </row>
    <row r="26160" spans="6:6" x14ac:dyDescent="0.25">
      <c r="F26160" s="44"/>
    </row>
    <row r="26161" spans="6:6" x14ac:dyDescent="0.25">
      <c r="F26161" s="44"/>
    </row>
    <row r="26162" spans="6:6" x14ac:dyDescent="0.25">
      <c r="F26162" s="44"/>
    </row>
    <row r="26163" spans="6:6" x14ac:dyDescent="0.25">
      <c r="F26163" s="44"/>
    </row>
    <row r="26164" spans="6:6" x14ac:dyDescent="0.25">
      <c r="F26164" s="44"/>
    </row>
    <row r="26165" spans="6:6" x14ac:dyDescent="0.25">
      <c r="F26165" s="44"/>
    </row>
    <row r="26166" spans="6:6" x14ac:dyDescent="0.25">
      <c r="F26166" s="44"/>
    </row>
    <row r="26167" spans="6:6" x14ac:dyDescent="0.25">
      <c r="F26167" s="44"/>
    </row>
    <row r="26168" spans="6:6" x14ac:dyDescent="0.25">
      <c r="F26168" s="44"/>
    </row>
    <row r="26169" spans="6:6" x14ac:dyDescent="0.25">
      <c r="F26169" s="44"/>
    </row>
    <row r="26170" spans="6:6" x14ac:dyDescent="0.25">
      <c r="F26170" s="44"/>
    </row>
    <row r="26171" spans="6:6" x14ac:dyDescent="0.25">
      <c r="F26171" s="44"/>
    </row>
    <row r="26172" spans="6:6" x14ac:dyDescent="0.25">
      <c r="F26172" s="44"/>
    </row>
    <row r="26173" spans="6:6" x14ac:dyDescent="0.25">
      <c r="F26173" s="44"/>
    </row>
    <row r="26174" spans="6:6" x14ac:dyDescent="0.25">
      <c r="F26174" s="44"/>
    </row>
    <row r="26175" spans="6:6" x14ac:dyDescent="0.25">
      <c r="F26175" s="44"/>
    </row>
    <row r="26176" spans="6:6" x14ac:dyDescent="0.25">
      <c r="F26176" s="44"/>
    </row>
    <row r="26177" spans="6:6" x14ac:dyDescent="0.25">
      <c r="F26177" s="44"/>
    </row>
    <row r="26178" spans="6:6" x14ac:dyDescent="0.25">
      <c r="F26178" s="44"/>
    </row>
    <row r="26179" spans="6:6" x14ac:dyDescent="0.25">
      <c r="F26179" s="44"/>
    </row>
    <row r="26180" spans="6:6" x14ac:dyDescent="0.25">
      <c r="F26180" s="44"/>
    </row>
    <row r="26181" spans="6:6" x14ac:dyDescent="0.25">
      <c r="F26181" s="44"/>
    </row>
    <row r="26182" spans="6:6" x14ac:dyDescent="0.25">
      <c r="F26182" s="44"/>
    </row>
    <row r="26183" spans="6:6" x14ac:dyDescent="0.25">
      <c r="F26183" s="44"/>
    </row>
    <row r="26184" spans="6:6" x14ac:dyDescent="0.25">
      <c r="F26184" s="44"/>
    </row>
    <row r="26185" spans="6:6" x14ac:dyDescent="0.25">
      <c r="F26185" s="44"/>
    </row>
    <row r="26186" spans="6:6" x14ac:dyDescent="0.25">
      <c r="F26186" s="44"/>
    </row>
    <row r="26187" spans="6:6" x14ac:dyDescent="0.25">
      <c r="F26187" s="44"/>
    </row>
    <row r="26188" spans="6:6" x14ac:dyDescent="0.25">
      <c r="F26188" s="44"/>
    </row>
    <row r="26189" spans="6:6" x14ac:dyDescent="0.25">
      <c r="F26189" s="44"/>
    </row>
    <row r="26190" spans="6:6" x14ac:dyDescent="0.25">
      <c r="F26190" s="44"/>
    </row>
    <row r="26191" spans="6:6" x14ac:dyDescent="0.25">
      <c r="F26191" s="44"/>
    </row>
    <row r="26192" spans="6:6" x14ac:dyDescent="0.25">
      <c r="F26192" s="44"/>
    </row>
    <row r="26193" spans="6:6" x14ac:dyDescent="0.25">
      <c r="F26193" s="44"/>
    </row>
    <row r="26194" spans="6:6" x14ac:dyDescent="0.25">
      <c r="F26194" s="44"/>
    </row>
    <row r="26195" spans="6:6" x14ac:dyDescent="0.25">
      <c r="F26195" s="44"/>
    </row>
    <row r="26196" spans="6:6" x14ac:dyDescent="0.25">
      <c r="F26196" s="44"/>
    </row>
    <row r="26197" spans="6:6" x14ac:dyDescent="0.25">
      <c r="F26197" s="44"/>
    </row>
    <row r="26198" spans="6:6" x14ac:dyDescent="0.25">
      <c r="F26198" s="44"/>
    </row>
    <row r="26199" spans="6:6" x14ac:dyDescent="0.25">
      <c r="F26199" s="44"/>
    </row>
    <row r="26200" spans="6:6" x14ac:dyDescent="0.25">
      <c r="F26200" s="44"/>
    </row>
    <row r="26201" spans="6:6" x14ac:dyDescent="0.25">
      <c r="F26201" s="44"/>
    </row>
    <row r="26202" spans="6:6" x14ac:dyDescent="0.25">
      <c r="F26202" s="44"/>
    </row>
    <row r="26203" spans="6:6" x14ac:dyDescent="0.25">
      <c r="F26203" s="44"/>
    </row>
    <row r="26204" spans="6:6" x14ac:dyDescent="0.25">
      <c r="F26204" s="44"/>
    </row>
    <row r="26205" spans="6:6" x14ac:dyDescent="0.25">
      <c r="F26205" s="44"/>
    </row>
    <row r="26206" spans="6:6" x14ac:dyDescent="0.25">
      <c r="F26206" s="44"/>
    </row>
    <row r="26207" spans="6:6" x14ac:dyDescent="0.25">
      <c r="F26207" s="44"/>
    </row>
    <row r="26208" spans="6:6" x14ac:dyDescent="0.25">
      <c r="F26208" s="44"/>
    </row>
    <row r="26209" spans="6:6" x14ac:dyDescent="0.25">
      <c r="F26209" s="44"/>
    </row>
    <row r="26210" spans="6:6" x14ac:dyDescent="0.25">
      <c r="F26210" s="44"/>
    </row>
    <row r="26211" spans="6:6" x14ac:dyDescent="0.25">
      <c r="F26211" s="44"/>
    </row>
    <row r="26212" spans="6:6" x14ac:dyDescent="0.25">
      <c r="F26212" s="44"/>
    </row>
    <row r="26213" spans="6:6" x14ac:dyDescent="0.25">
      <c r="F26213" s="44"/>
    </row>
    <row r="26214" spans="6:6" x14ac:dyDescent="0.25">
      <c r="F26214" s="44"/>
    </row>
    <row r="26215" spans="6:6" x14ac:dyDescent="0.25">
      <c r="F26215" s="44"/>
    </row>
    <row r="26216" spans="6:6" x14ac:dyDescent="0.25">
      <c r="F26216" s="44"/>
    </row>
    <row r="26217" spans="6:6" x14ac:dyDescent="0.25">
      <c r="F26217" s="44"/>
    </row>
    <row r="26218" spans="6:6" x14ac:dyDescent="0.25">
      <c r="F26218" s="44"/>
    </row>
    <row r="26219" spans="6:6" x14ac:dyDescent="0.25">
      <c r="F26219" s="44"/>
    </row>
    <row r="26220" spans="6:6" x14ac:dyDescent="0.25">
      <c r="F26220" s="44"/>
    </row>
    <row r="26221" spans="6:6" x14ac:dyDescent="0.25">
      <c r="F26221" s="44"/>
    </row>
    <row r="26222" spans="6:6" x14ac:dyDescent="0.25">
      <c r="F26222" s="44"/>
    </row>
    <row r="26223" spans="6:6" x14ac:dyDescent="0.25">
      <c r="F26223" s="44"/>
    </row>
    <row r="26224" spans="6:6" x14ac:dyDescent="0.25">
      <c r="F26224" s="44"/>
    </row>
    <row r="26225" spans="6:6" x14ac:dyDescent="0.25">
      <c r="F26225" s="44"/>
    </row>
    <row r="26226" spans="6:6" x14ac:dyDescent="0.25">
      <c r="F26226" s="44"/>
    </row>
    <row r="26227" spans="6:6" x14ac:dyDescent="0.25">
      <c r="F26227" s="44"/>
    </row>
    <row r="26228" spans="6:6" x14ac:dyDescent="0.25">
      <c r="F26228" s="44"/>
    </row>
    <row r="26229" spans="6:6" x14ac:dyDescent="0.25">
      <c r="F26229" s="44"/>
    </row>
    <row r="26230" spans="6:6" x14ac:dyDescent="0.25">
      <c r="F26230" s="44"/>
    </row>
    <row r="26231" spans="6:6" x14ac:dyDescent="0.25">
      <c r="F26231" s="44"/>
    </row>
    <row r="26232" spans="6:6" x14ac:dyDescent="0.25">
      <c r="F26232" s="44"/>
    </row>
    <row r="26233" spans="6:6" x14ac:dyDescent="0.25">
      <c r="F26233" s="44"/>
    </row>
    <row r="26234" spans="6:6" x14ac:dyDescent="0.25">
      <c r="F26234" s="44"/>
    </row>
    <row r="26235" spans="6:6" x14ac:dyDescent="0.25">
      <c r="F26235" s="44"/>
    </row>
    <row r="26236" spans="6:6" x14ac:dyDescent="0.25">
      <c r="F26236" s="44"/>
    </row>
    <row r="26237" spans="6:6" x14ac:dyDescent="0.25">
      <c r="F26237" s="44"/>
    </row>
    <row r="26238" spans="6:6" x14ac:dyDescent="0.25">
      <c r="F26238" s="44"/>
    </row>
    <row r="26239" spans="6:6" x14ac:dyDescent="0.25">
      <c r="F26239" s="44"/>
    </row>
    <row r="26240" spans="6:6" x14ac:dyDescent="0.25">
      <c r="F26240" s="44"/>
    </row>
    <row r="26241" spans="6:6" x14ac:dyDescent="0.25">
      <c r="F26241" s="44"/>
    </row>
    <row r="26242" spans="6:6" x14ac:dyDescent="0.25">
      <c r="F26242" s="44"/>
    </row>
    <row r="26243" spans="6:6" x14ac:dyDescent="0.25">
      <c r="F26243" s="44"/>
    </row>
    <row r="26244" spans="6:6" x14ac:dyDescent="0.25">
      <c r="F26244" s="44"/>
    </row>
    <row r="26245" spans="6:6" x14ac:dyDescent="0.25">
      <c r="F26245" s="44"/>
    </row>
    <row r="26246" spans="6:6" x14ac:dyDescent="0.25">
      <c r="F26246" s="44"/>
    </row>
    <row r="26247" spans="6:6" x14ac:dyDescent="0.25">
      <c r="F26247" s="44"/>
    </row>
    <row r="26248" spans="6:6" x14ac:dyDescent="0.25">
      <c r="F26248" s="44"/>
    </row>
    <row r="26249" spans="6:6" x14ac:dyDescent="0.25">
      <c r="F26249" s="44"/>
    </row>
    <row r="26250" spans="6:6" x14ac:dyDescent="0.25">
      <c r="F26250" s="44"/>
    </row>
    <row r="26251" spans="6:6" x14ac:dyDescent="0.25">
      <c r="F26251" s="44"/>
    </row>
    <row r="26252" spans="6:6" x14ac:dyDescent="0.25">
      <c r="F26252" s="44"/>
    </row>
    <row r="26253" spans="6:6" x14ac:dyDescent="0.25">
      <c r="F26253" s="44"/>
    </row>
    <row r="26254" spans="6:6" x14ac:dyDescent="0.25">
      <c r="F26254" s="44"/>
    </row>
    <row r="26255" spans="6:6" x14ac:dyDescent="0.25">
      <c r="F26255" s="44"/>
    </row>
    <row r="26256" spans="6:6" x14ac:dyDescent="0.25">
      <c r="F26256" s="44"/>
    </row>
    <row r="26257" spans="6:6" x14ac:dyDescent="0.25">
      <c r="F26257" s="44"/>
    </row>
    <row r="26258" spans="6:6" x14ac:dyDescent="0.25">
      <c r="F26258" s="44"/>
    </row>
    <row r="26259" spans="6:6" x14ac:dyDescent="0.25">
      <c r="F26259" s="44"/>
    </row>
    <row r="26260" spans="6:6" x14ac:dyDescent="0.25">
      <c r="F26260" s="44"/>
    </row>
    <row r="26261" spans="6:6" x14ac:dyDescent="0.25">
      <c r="F26261" s="44"/>
    </row>
    <row r="26262" spans="6:6" x14ac:dyDescent="0.25">
      <c r="F26262" s="44"/>
    </row>
    <row r="26263" spans="6:6" x14ac:dyDescent="0.25">
      <c r="F26263" s="44"/>
    </row>
    <row r="26264" spans="6:6" x14ac:dyDescent="0.25">
      <c r="F26264" s="44"/>
    </row>
    <row r="26265" spans="6:6" x14ac:dyDescent="0.25">
      <c r="F26265" s="44"/>
    </row>
    <row r="26266" spans="6:6" x14ac:dyDescent="0.25">
      <c r="F26266" s="44"/>
    </row>
    <row r="26267" spans="6:6" x14ac:dyDescent="0.25">
      <c r="F26267" s="44"/>
    </row>
    <row r="26268" spans="6:6" x14ac:dyDescent="0.25">
      <c r="F26268" s="44"/>
    </row>
    <row r="26269" spans="6:6" x14ac:dyDescent="0.25">
      <c r="F26269" s="44"/>
    </row>
    <row r="26270" spans="6:6" x14ac:dyDescent="0.25">
      <c r="F26270" s="44"/>
    </row>
    <row r="26271" spans="6:6" x14ac:dyDescent="0.25">
      <c r="F26271" s="44"/>
    </row>
    <row r="26272" spans="6:6" x14ac:dyDescent="0.25">
      <c r="F26272" s="44"/>
    </row>
    <row r="26273" spans="6:6" x14ac:dyDescent="0.25">
      <c r="F26273" s="44"/>
    </row>
    <row r="26274" spans="6:6" x14ac:dyDescent="0.25">
      <c r="F26274" s="44"/>
    </row>
    <row r="26275" spans="6:6" x14ac:dyDescent="0.25">
      <c r="F26275" s="44"/>
    </row>
    <row r="26276" spans="6:6" x14ac:dyDescent="0.25">
      <c r="F26276" s="44"/>
    </row>
    <row r="26277" spans="6:6" x14ac:dyDescent="0.25">
      <c r="F26277" s="44"/>
    </row>
    <row r="26278" spans="6:6" x14ac:dyDescent="0.25">
      <c r="F26278" s="44"/>
    </row>
    <row r="26279" spans="6:6" x14ac:dyDescent="0.25">
      <c r="F26279" s="44"/>
    </row>
    <row r="26280" spans="6:6" x14ac:dyDescent="0.25">
      <c r="F26280" s="44"/>
    </row>
    <row r="26281" spans="6:6" x14ac:dyDescent="0.25">
      <c r="F26281" s="44"/>
    </row>
    <row r="26282" spans="6:6" x14ac:dyDescent="0.25">
      <c r="F26282" s="44"/>
    </row>
    <row r="26283" spans="6:6" x14ac:dyDescent="0.25">
      <c r="F26283" s="44"/>
    </row>
    <row r="26284" spans="6:6" x14ac:dyDescent="0.25">
      <c r="F26284" s="44"/>
    </row>
    <row r="26285" spans="6:6" x14ac:dyDescent="0.25">
      <c r="F26285" s="44"/>
    </row>
    <row r="26286" spans="6:6" x14ac:dyDescent="0.25">
      <c r="F26286" s="44"/>
    </row>
    <row r="26287" spans="6:6" x14ac:dyDescent="0.25">
      <c r="F26287" s="44"/>
    </row>
    <row r="26288" spans="6:6" x14ac:dyDescent="0.25">
      <c r="F26288" s="44"/>
    </row>
    <row r="26289" spans="6:6" x14ac:dyDescent="0.25">
      <c r="F26289" s="44"/>
    </row>
    <row r="26290" spans="6:6" x14ac:dyDescent="0.25">
      <c r="F26290" s="44"/>
    </row>
    <row r="26291" spans="6:6" x14ac:dyDescent="0.25">
      <c r="F26291" s="44"/>
    </row>
    <row r="26292" spans="6:6" x14ac:dyDescent="0.25">
      <c r="F26292" s="44"/>
    </row>
    <row r="26293" spans="6:6" x14ac:dyDescent="0.25">
      <c r="F26293" s="44"/>
    </row>
    <row r="26294" spans="6:6" x14ac:dyDescent="0.25">
      <c r="F26294" s="44"/>
    </row>
    <row r="26295" spans="6:6" x14ac:dyDescent="0.25">
      <c r="F26295" s="44"/>
    </row>
    <row r="26296" spans="6:6" x14ac:dyDescent="0.25">
      <c r="F26296" s="44"/>
    </row>
    <row r="26297" spans="6:6" x14ac:dyDescent="0.25">
      <c r="F26297" s="44"/>
    </row>
    <row r="26298" spans="6:6" x14ac:dyDescent="0.25">
      <c r="F26298" s="44"/>
    </row>
    <row r="26299" spans="6:6" x14ac:dyDescent="0.25">
      <c r="F26299" s="44"/>
    </row>
    <row r="26300" spans="6:6" x14ac:dyDescent="0.25">
      <c r="F26300" s="44"/>
    </row>
    <row r="26301" spans="6:6" x14ac:dyDescent="0.25">
      <c r="F26301" s="44"/>
    </row>
    <row r="26302" spans="6:6" x14ac:dyDescent="0.25">
      <c r="F26302" s="44"/>
    </row>
    <row r="26303" spans="6:6" x14ac:dyDescent="0.25">
      <c r="F26303" s="44"/>
    </row>
    <row r="26304" spans="6:6" x14ac:dyDescent="0.25">
      <c r="F26304" s="44"/>
    </row>
    <row r="26305" spans="6:6" x14ac:dyDescent="0.25">
      <c r="F26305" s="44"/>
    </row>
    <row r="26306" spans="6:6" x14ac:dyDescent="0.25">
      <c r="F26306" s="44"/>
    </row>
    <row r="26307" spans="6:6" x14ac:dyDescent="0.25">
      <c r="F26307" s="44"/>
    </row>
    <row r="26308" spans="6:6" x14ac:dyDescent="0.25">
      <c r="F26308" s="44"/>
    </row>
    <row r="26309" spans="6:6" x14ac:dyDescent="0.25">
      <c r="F26309" s="44"/>
    </row>
    <row r="26310" spans="6:6" x14ac:dyDescent="0.25">
      <c r="F26310" s="44"/>
    </row>
    <row r="26311" spans="6:6" x14ac:dyDescent="0.25">
      <c r="F26311" s="44"/>
    </row>
    <row r="26312" spans="6:6" x14ac:dyDescent="0.25">
      <c r="F26312" s="44"/>
    </row>
    <row r="26313" spans="6:6" x14ac:dyDescent="0.25">
      <c r="F26313" s="44"/>
    </row>
    <row r="26314" spans="6:6" x14ac:dyDescent="0.25">
      <c r="F26314" s="44"/>
    </row>
    <row r="26315" spans="6:6" x14ac:dyDescent="0.25">
      <c r="F26315" s="44"/>
    </row>
    <row r="26316" spans="6:6" x14ac:dyDescent="0.25">
      <c r="F26316" s="44"/>
    </row>
    <row r="26317" spans="6:6" x14ac:dyDescent="0.25">
      <c r="F26317" s="44"/>
    </row>
    <row r="26318" spans="6:6" x14ac:dyDescent="0.25">
      <c r="F26318" s="44"/>
    </row>
    <row r="26319" spans="6:6" x14ac:dyDescent="0.25">
      <c r="F26319" s="44"/>
    </row>
    <row r="26320" spans="6:6" x14ac:dyDescent="0.25">
      <c r="F26320" s="44"/>
    </row>
    <row r="26321" spans="6:6" x14ac:dyDescent="0.25">
      <c r="F26321" s="44"/>
    </row>
    <row r="26322" spans="6:6" x14ac:dyDescent="0.25">
      <c r="F26322" s="44"/>
    </row>
    <row r="26323" spans="6:6" x14ac:dyDescent="0.25">
      <c r="F26323" s="44"/>
    </row>
    <row r="26324" spans="6:6" x14ac:dyDescent="0.25">
      <c r="F26324" s="44"/>
    </row>
    <row r="26325" spans="6:6" x14ac:dyDescent="0.25">
      <c r="F26325" s="44"/>
    </row>
    <row r="26326" spans="6:6" x14ac:dyDescent="0.25">
      <c r="F26326" s="44"/>
    </row>
    <row r="26327" spans="6:6" x14ac:dyDescent="0.25">
      <c r="F26327" s="44"/>
    </row>
    <row r="26328" spans="6:6" x14ac:dyDescent="0.25">
      <c r="F26328" s="44"/>
    </row>
    <row r="26329" spans="6:6" x14ac:dyDescent="0.25">
      <c r="F26329" s="44"/>
    </row>
    <row r="26330" spans="6:6" x14ac:dyDescent="0.25">
      <c r="F26330" s="44"/>
    </row>
    <row r="26331" spans="6:6" x14ac:dyDescent="0.25">
      <c r="F26331" s="44"/>
    </row>
    <row r="26332" spans="6:6" x14ac:dyDescent="0.25">
      <c r="F26332" s="44"/>
    </row>
    <row r="26333" spans="6:6" x14ac:dyDescent="0.25">
      <c r="F26333" s="44"/>
    </row>
    <row r="26334" spans="6:6" x14ac:dyDescent="0.25">
      <c r="F26334" s="44"/>
    </row>
    <row r="26335" spans="6:6" x14ac:dyDescent="0.25">
      <c r="F26335" s="44"/>
    </row>
    <row r="26336" spans="6:6" x14ac:dyDescent="0.25">
      <c r="F26336" s="44"/>
    </row>
    <row r="26337" spans="6:6" x14ac:dyDescent="0.25">
      <c r="F26337" s="44"/>
    </row>
    <row r="26338" spans="6:6" x14ac:dyDescent="0.25">
      <c r="F26338" s="44"/>
    </row>
    <row r="26339" spans="6:6" x14ac:dyDescent="0.25">
      <c r="F26339" s="44"/>
    </row>
    <row r="26340" spans="6:6" x14ac:dyDescent="0.25">
      <c r="F26340" s="44"/>
    </row>
    <row r="26341" spans="6:6" x14ac:dyDescent="0.25">
      <c r="F26341" s="44"/>
    </row>
    <row r="26342" spans="6:6" x14ac:dyDescent="0.25">
      <c r="F26342" s="44"/>
    </row>
    <row r="26343" spans="6:6" x14ac:dyDescent="0.25">
      <c r="F26343" s="44"/>
    </row>
    <row r="26344" spans="6:6" x14ac:dyDescent="0.25">
      <c r="F26344" s="44"/>
    </row>
    <row r="26345" spans="6:6" x14ac:dyDescent="0.25">
      <c r="F26345" s="44"/>
    </row>
    <row r="26346" spans="6:6" x14ac:dyDescent="0.25">
      <c r="F26346" s="44"/>
    </row>
    <row r="26347" spans="6:6" x14ac:dyDescent="0.25">
      <c r="F26347" s="44"/>
    </row>
    <row r="26348" spans="6:6" x14ac:dyDescent="0.25">
      <c r="F26348" s="44"/>
    </row>
    <row r="26349" spans="6:6" x14ac:dyDescent="0.25">
      <c r="F26349" s="44"/>
    </row>
    <row r="26350" spans="6:6" x14ac:dyDescent="0.25">
      <c r="F26350" s="44"/>
    </row>
    <row r="26351" spans="6:6" x14ac:dyDescent="0.25">
      <c r="F26351" s="44"/>
    </row>
    <row r="26352" spans="6:6" x14ac:dyDescent="0.25">
      <c r="F26352" s="44"/>
    </row>
    <row r="26353" spans="6:6" x14ac:dyDescent="0.25">
      <c r="F26353" s="44"/>
    </row>
    <row r="26354" spans="6:6" x14ac:dyDescent="0.25">
      <c r="F26354" s="44"/>
    </row>
    <row r="26355" spans="6:6" x14ac:dyDescent="0.25">
      <c r="F26355" s="44"/>
    </row>
    <row r="26356" spans="6:6" x14ac:dyDescent="0.25">
      <c r="F26356" s="44"/>
    </row>
    <row r="26357" spans="6:6" x14ac:dyDescent="0.25">
      <c r="F26357" s="44"/>
    </row>
    <row r="26358" spans="6:6" x14ac:dyDescent="0.25">
      <c r="F26358" s="44"/>
    </row>
    <row r="26359" spans="6:6" x14ac:dyDescent="0.25">
      <c r="F26359" s="44"/>
    </row>
    <row r="26360" spans="6:6" x14ac:dyDescent="0.25">
      <c r="F26360" s="44"/>
    </row>
    <row r="26361" spans="6:6" x14ac:dyDescent="0.25">
      <c r="F26361" s="44"/>
    </row>
    <row r="26362" spans="6:6" x14ac:dyDescent="0.25">
      <c r="F26362" s="44"/>
    </row>
    <row r="26363" spans="6:6" x14ac:dyDescent="0.25">
      <c r="F26363" s="44"/>
    </row>
    <row r="26364" spans="6:6" x14ac:dyDescent="0.25">
      <c r="F26364" s="44"/>
    </row>
    <row r="26365" spans="6:6" x14ac:dyDescent="0.25">
      <c r="F26365" s="44"/>
    </row>
    <row r="26366" spans="6:6" x14ac:dyDescent="0.25">
      <c r="F26366" s="44"/>
    </row>
    <row r="26367" spans="6:6" x14ac:dyDescent="0.25">
      <c r="F26367" s="44"/>
    </row>
    <row r="26368" spans="6:6" x14ac:dyDescent="0.25">
      <c r="F26368" s="44"/>
    </row>
    <row r="26369" spans="6:6" x14ac:dyDescent="0.25">
      <c r="F26369" s="44"/>
    </row>
    <row r="26370" spans="6:6" x14ac:dyDescent="0.25">
      <c r="F26370" s="44"/>
    </row>
    <row r="26371" spans="6:6" x14ac:dyDescent="0.25">
      <c r="F26371" s="44"/>
    </row>
    <row r="26372" spans="6:6" x14ac:dyDescent="0.25">
      <c r="F26372" s="44"/>
    </row>
    <row r="26373" spans="6:6" x14ac:dyDescent="0.25">
      <c r="F26373" s="44"/>
    </row>
    <row r="26374" spans="6:6" x14ac:dyDescent="0.25">
      <c r="F26374" s="44"/>
    </row>
    <row r="26375" spans="6:6" x14ac:dyDescent="0.25">
      <c r="F26375" s="44"/>
    </row>
    <row r="26376" spans="6:6" x14ac:dyDescent="0.25">
      <c r="F26376" s="44"/>
    </row>
    <row r="26377" spans="6:6" x14ac:dyDescent="0.25">
      <c r="F26377" s="44"/>
    </row>
    <row r="26378" spans="6:6" x14ac:dyDescent="0.25">
      <c r="F26378" s="44"/>
    </row>
    <row r="26379" spans="6:6" x14ac:dyDescent="0.25">
      <c r="F26379" s="44"/>
    </row>
    <row r="26380" spans="6:6" x14ac:dyDescent="0.25">
      <c r="F26380" s="44"/>
    </row>
    <row r="26381" spans="6:6" x14ac:dyDescent="0.25">
      <c r="F26381" s="44"/>
    </row>
    <row r="26382" spans="6:6" x14ac:dyDescent="0.25">
      <c r="F26382" s="44"/>
    </row>
    <row r="26383" spans="6:6" x14ac:dyDescent="0.25">
      <c r="F26383" s="44"/>
    </row>
    <row r="26384" spans="6:6" x14ac:dyDescent="0.25">
      <c r="F26384" s="44"/>
    </row>
    <row r="26385" spans="6:6" x14ac:dyDescent="0.25">
      <c r="F26385" s="44"/>
    </row>
    <row r="26386" spans="6:6" x14ac:dyDescent="0.25">
      <c r="F26386" s="44"/>
    </row>
    <row r="26387" spans="6:6" x14ac:dyDescent="0.25">
      <c r="F26387" s="44"/>
    </row>
    <row r="26388" spans="6:6" x14ac:dyDescent="0.25">
      <c r="F26388" s="44"/>
    </row>
    <row r="26389" spans="6:6" x14ac:dyDescent="0.25">
      <c r="F26389" s="44"/>
    </row>
    <row r="26390" spans="6:6" x14ac:dyDescent="0.25">
      <c r="F26390" s="44"/>
    </row>
    <row r="26391" spans="6:6" x14ac:dyDescent="0.25">
      <c r="F26391" s="44"/>
    </row>
    <row r="26392" spans="6:6" x14ac:dyDescent="0.25">
      <c r="F26392" s="44"/>
    </row>
    <row r="26393" spans="6:6" x14ac:dyDescent="0.25">
      <c r="F26393" s="44"/>
    </row>
    <row r="26394" spans="6:6" x14ac:dyDescent="0.25">
      <c r="F26394" s="44"/>
    </row>
    <row r="26395" spans="6:6" x14ac:dyDescent="0.25">
      <c r="F26395" s="44"/>
    </row>
    <row r="26396" spans="6:6" x14ac:dyDescent="0.25">
      <c r="F26396" s="44"/>
    </row>
    <row r="26397" spans="6:6" x14ac:dyDescent="0.25">
      <c r="F26397" s="44"/>
    </row>
    <row r="26398" spans="6:6" x14ac:dyDescent="0.25">
      <c r="F26398" s="44"/>
    </row>
    <row r="26399" spans="6:6" x14ac:dyDescent="0.25">
      <c r="F26399" s="44"/>
    </row>
    <row r="26400" spans="6:6" x14ac:dyDescent="0.25">
      <c r="F26400" s="44"/>
    </row>
    <row r="26401" spans="6:6" x14ac:dyDescent="0.25">
      <c r="F26401" s="44"/>
    </row>
    <row r="26402" spans="6:6" x14ac:dyDescent="0.25">
      <c r="F26402" s="44"/>
    </row>
    <row r="26403" spans="6:6" x14ac:dyDescent="0.25">
      <c r="F26403" s="44"/>
    </row>
    <row r="26404" spans="6:6" x14ac:dyDescent="0.25">
      <c r="F26404" s="44"/>
    </row>
    <row r="26405" spans="6:6" x14ac:dyDescent="0.25">
      <c r="F26405" s="44"/>
    </row>
    <row r="26406" spans="6:6" x14ac:dyDescent="0.25">
      <c r="F26406" s="44"/>
    </row>
    <row r="26407" spans="6:6" x14ac:dyDescent="0.25">
      <c r="F26407" s="44"/>
    </row>
    <row r="26408" spans="6:6" x14ac:dyDescent="0.25">
      <c r="F26408" s="44"/>
    </row>
    <row r="26409" spans="6:6" x14ac:dyDescent="0.25">
      <c r="F26409" s="44"/>
    </row>
    <row r="26410" spans="6:6" x14ac:dyDescent="0.25">
      <c r="F26410" s="44"/>
    </row>
    <row r="26411" spans="6:6" x14ac:dyDescent="0.25">
      <c r="F26411" s="44"/>
    </row>
    <row r="26412" spans="6:6" x14ac:dyDescent="0.25">
      <c r="F26412" s="44"/>
    </row>
    <row r="26413" spans="6:6" x14ac:dyDescent="0.25">
      <c r="F26413" s="44"/>
    </row>
    <row r="26414" spans="6:6" x14ac:dyDescent="0.25">
      <c r="F26414" s="44"/>
    </row>
    <row r="26415" spans="6:6" x14ac:dyDescent="0.25">
      <c r="F26415" s="44"/>
    </row>
    <row r="26416" spans="6:6" x14ac:dyDescent="0.25">
      <c r="F26416" s="44"/>
    </row>
    <row r="26417" spans="6:6" x14ac:dyDescent="0.25">
      <c r="F26417" s="44"/>
    </row>
    <row r="26418" spans="6:6" x14ac:dyDescent="0.25">
      <c r="F26418" s="44"/>
    </row>
    <row r="26419" spans="6:6" x14ac:dyDescent="0.25">
      <c r="F26419" s="44"/>
    </row>
    <row r="26420" spans="6:6" x14ac:dyDescent="0.25">
      <c r="F26420" s="44"/>
    </row>
    <row r="26421" spans="6:6" x14ac:dyDescent="0.25">
      <c r="F26421" s="44"/>
    </row>
    <row r="26422" spans="6:6" x14ac:dyDescent="0.25">
      <c r="F26422" s="44"/>
    </row>
    <row r="26423" spans="6:6" x14ac:dyDescent="0.25">
      <c r="F26423" s="44"/>
    </row>
    <row r="26424" spans="6:6" x14ac:dyDescent="0.25">
      <c r="F26424" s="44"/>
    </row>
    <row r="26425" spans="6:6" x14ac:dyDescent="0.25">
      <c r="F26425" s="44"/>
    </row>
    <row r="26426" spans="6:6" x14ac:dyDescent="0.25">
      <c r="F26426" s="44"/>
    </row>
    <row r="26427" spans="6:6" x14ac:dyDescent="0.25">
      <c r="F26427" s="44"/>
    </row>
    <row r="26428" spans="6:6" x14ac:dyDescent="0.25">
      <c r="F26428" s="44"/>
    </row>
    <row r="26429" spans="6:6" x14ac:dyDescent="0.25">
      <c r="F26429" s="44"/>
    </row>
    <row r="26430" spans="6:6" x14ac:dyDescent="0.25">
      <c r="F26430" s="44"/>
    </row>
    <row r="26431" spans="6:6" x14ac:dyDescent="0.25">
      <c r="F26431" s="44"/>
    </row>
    <row r="26432" spans="6:6" x14ac:dyDescent="0.25">
      <c r="F26432" s="44"/>
    </row>
    <row r="26433" spans="6:6" x14ac:dyDescent="0.25">
      <c r="F26433" s="44"/>
    </row>
    <row r="26434" spans="6:6" x14ac:dyDescent="0.25">
      <c r="F26434" s="44"/>
    </row>
    <row r="26435" spans="6:6" x14ac:dyDescent="0.25">
      <c r="F26435" s="44"/>
    </row>
    <row r="26436" spans="6:6" x14ac:dyDescent="0.25">
      <c r="F26436" s="44"/>
    </row>
    <row r="26437" spans="6:6" x14ac:dyDescent="0.25">
      <c r="F26437" s="44"/>
    </row>
    <row r="26438" spans="6:6" x14ac:dyDescent="0.25">
      <c r="F26438" s="44"/>
    </row>
    <row r="26439" spans="6:6" x14ac:dyDescent="0.25">
      <c r="F26439" s="44"/>
    </row>
    <row r="26440" spans="6:6" x14ac:dyDescent="0.25">
      <c r="F26440" s="44"/>
    </row>
    <row r="26441" spans="6:6" x14ac:dyDescent="0.25">
      <c r="F26441" s="44"/>
    </row>
    <row r="26442" spans="6:6" x14ac:dyDescent="0.25">
      <c r="F26442" s="44"/>
    </row>
    <row r="26443" spans="6:6" x14ac:dyDescent="0.25">
      <c r="F26443" s="44"/>
    </row>
    <row r="26444" spans="6:6" x14ac:dyDescent="0.25">
      <c r="F26444" s="44"/>
    </row>
    <row r="26445" spans="6:6" x14ac:dyDescent="0.25">
      <c r="F26445" s="44"/>
    </row>
    <row r="26446" spans="6:6" x14ac:dyDescent="0.25">
      <c r="F26446" s="44"/>
    </row>
    <row r="26447" spans="6:6" x14ac:dyDescent="0.25">
      <c r="F26447" s="44"/>
    </row>
    <row r="26448" spans="6:6" x14ac:dyDescent="0.25">
      <c r="F26448" s="44"/>
    </row>
    <row r="26449" spans="6:6" x14ac:dyDescent="0.25">
      <c r="F26449" s="44"/>
    </row>
    <row r="26450" spans="6:6" x14ac:dyDescent="0.25">
      <c r="F26450" s="44"/>
    </row>
    <row r="26451" spans="6:6" x14ac:dyDescent="0.25">
      <c r="F26451" s="44"/>
    </row>
    <row r="26452" spans="6:6" x14ac:dyDescent="0.25">
      <c r="F26452" s="44"/>
    </row>
    <row r="26453" spans="6:6" x14ac:dyDescent="0.25">
      <c r="F26453" s="44"/>
    </row>
    <row r="26454" spans="6:6" x14ac:dyDescent="0.25">
      <c r="F26454" s="44"/>
    </row>
    <row r="26455" spans="6:6" x14ac:dyDescent="0.25">
      <c r="F26455" s="44"/>
    </row>
    <row r="26456" spans="6:6" x14ac:dyDescent="0.25">
      <c r="F26456" s="44"/>
    </row>
    <row r="26457" spans="6:6" x14ac:dyDescent="0.25">
      <c r="F26457" s="44"/>
    </row>
    <row r="26458" spans="6:6" x14ac:dyDescent="0.25">
      <c r="F26458" s="44"/>
    </row>
    <row r="26459" spans="6:6" x14ac:dyDescent="0.25">
      <c r="F26459" s="44"/>
    </row>
    <row r="26460" spans="6:6" x14ac:dyDescent="0.25">
      <c r="F26460" s="44"/>
    </row>
    <row r="26461" spans="6:6" x14ac:dyDescent="0.25">
      <c r="F26461" s="44"/>
    </row>
    <row r="26462" spans="6:6" x14ac:dyDescent="0.25">
      <c r="F26462" s="44"/>
    </row>
    <row r="26463" spans="6:6" x14ac:dyDescent="0.25">
      <c r="F26463" s="44"/>
    </row>
    <row r="26464" spans="6:6" x14ac:dyDescent="0.25">
      <c r="F26464" s="44"/>
    </row>
    <row r="26465" spans="6:6" x14ac:dyDescent="0.25">
      <c r="F26465" s="44"/>
    </row>
    <row r="26466" spans="6:6" x14ac:dyDescent="0.25">
      <c r="F26466" s="44"/>
    </row>
    <row r="26467" spans="6:6" x14ac:dyDescent="0.25">
      <c r="F26467" s="44"/>
    </row>
    <row r="26468" spans="6:6" x14ac:dyDescent="0.25">
      <c r="F26468" s="44"/>
    </row>
    <row r="26469" spans="6:6" x14ac:dyDescent="0.25">
      <c r="F26469" s="44"/>
    </row>
    <row r="26470" spans="6:6" x14ac:dyDescent="0.25">
      <c r="F26470" s="44"/>
    </row>
    <row r="26471" spans="6:6" x14ac:dyDescent="0.25">
      <c r="F26471" s="44"/>
    </row>
    <row r="26472" spans="6:6" x14ac:dyDescent="0.25">
      <c r="F26472" s="44"/>
    </row>
    <row r="26473" spans="6:6" x14ac:dyDescent="0.25">
      <c r="F26473" s="44"/>
    </row>
    <row r="26474" spans="6:6" x14ac:dyDescent="0.25">
      <c r="F26474" s="44"/>
    </row>
    <row r="26475" spans="6:6" x14ac:dyDescent="0.25">
      <c r="F26475" s="44"/>
    </row>
    <row r="26476" spans="6:6" x14ac:dyDescent="0.25">
      <c r="F26476" s="44"/>
    </row>
    <row r="26477" spans="6:6" x14ac:dyDescent="0.25">
      <c r="F26477" s="44"/>
    </row>
    <row r="26478" spans="6:6" x14ac:dyDescent="0.25">
      <c r="F26478" s="44"/>
    </row>
    <row r="26479" spans="6:6" x14ac:dyDescent="0.25">
      <c r="F26479" s="44"/>
    </row>
    <row r="26480" spans="6:6" x14ac:dyDescent="0.25">
      <c r="F26480" s="44"/>
    </row>
    <row r="26481" spans="6:6" x14ac:dyDescent="0.25">
      <c r="F26481" s="44"/>
    </row>
    <row r="26482" spans="6:6" x14ac:dyDescent="0.25">
      <c r="F26482" s="44"/>
    </row>
    <row r="26483" spans="6:6" x14ac:dyDescent="0.25">
      <c r="F26483" s="44"/>
    </row>
    <row r="26484" spans="6:6" x14ac:dyDescent="0.25">
      <c r="F26484" s="44"/>
    </row>
    <row r="26485" spans="6:6" x14ac:dyDescent="0.25">
      <c r="F26485" s="44"/>
    </row>
    <row r="26486" spans="6:6" x14ac:dyDescent="0.25">
      <c r="F26486" s="44"/>
    </row>
    <row r="26487" spans="6:6" x14ac:dyDescent="0.25">
      <c r="F26487" s="44"/>
    </row>
    <row r="26488" spans="6:6" x14ac:dyDescent="0.25">
      <c r="F26488" s="44"/>
    </row>
    <row r="26489" spans="6:6" x14ac:dyDescent="0.25">
      <c r="F26489" s="44"/>
    </row>
    <row r="26490" spans="6:6" x14ac:dyDescent="0.25">
      <c r="F26490" s="44"/>
    </row>
    <row r="26491" spans="6:6" x14ac:dyDescent="0.25">
      <c r="F26491" s="44"/>
    </row>
    <row r="26492" spans="6:6" x14ac:dyDescent="0.25">
      <c r="F26492" s="44"/>
    </row>
    <row r="26493" spans="6:6" x14ac:dyDescent="0.25">
      <c r="F26493" s="44"/>
    </row>
    <row r="26494" spans="6:6" x14ac:dyDescent="0.25">
      <c r="F26494" s="44"/>
    </row>
    <row r="26495" spans="6:6" x14ac:dyDescent="0.25">
      <c r="F26495" s="44"/>
    </row>
    <row r="26496" spans="6:6" x14ac:dyDescent="0.25">
      <c r="F26496" s="44"/>
    </row>
    <row r="26497" spans="6:6" x14ac:dyDescent="0.25">
      <c r="F26497" s="44"/>
    </row>
    <row r="26498" spans="6:6" x14ac:dyDescent="0.25">
      <c r="F26498" s="44"/>
    </row>
    <row r="26499" spans="6:6" x14ac:dyDescent="0.25">
      <c r="F26499" s="44"/>
    </row>
    <row r="26500" spans="6:6" x14ac:dyDescent="0.25">
      <c r="F26500" s="44"/>
    </row>
    <row r="26501" spans="6:6" x14ac:dyDescent="0.25">
      <c r="F26501" s="44"/>
    </row>
    <row r="26502" spans="6:6" x14ac:dyDescent="0.25">
      <c r="F26502" s="44"/>
    </row>
    <row r="26503" spans="6:6" x14ac:dyDescent="0.25">
      <c r="F26503" s="44"/>
    </row>
    <row r="26504" spans="6:6" x14ac:dyDescent="0.25">
      <c r="F26504" s="44"/>
    </row>
    <row r="26505" spans="6:6" x14ac:dyDescent="0.25">
      <c r="F26505" s="44"/>
    </row>
    <row r="26506" spans="6:6" x14ac:dyDescent="0.25">
      <c r="F26506" s="44"/>
    </row>
    <row r="26507" spans="6:6" x14ac:dyDescent="0.25">
      <c r="F26507" s="44"/>
    </row>
    <row r="26508" spans="6:6" x14ac:dyDescent="0.25">
      <c r="F26508" s="44"/>
    </row>
    <row r="26509" spans="6:6" x14ac:dyDescent="0.25">
      <c r="F26509" s="44"/>
    </row>
    <row r="26510" spans="6:6" x14ac:dyDescent="0.25">
      <c r="F26510" s="44"/>
    </row>
    <row r="26511" spans="6:6" x14ac:dyDescent="0.25">
      <c r="F26511" s="44"/>
    </row>
    <row r="26512" spans="6:6" x14ac:dyDescent="0.25">
      <c r="F26512" s="44"/>
    </row>
    <row r="26513" spans="6:6" x14ac:dyDescent="0.25">
      <c r="F26513" s="44"/>
    </row>
    <row r="26514" spans="6:6" x14ac:dyDescent="0.25">
      <c r="F26514" s="44"/>
    </row>
    <row r="26515" spans="6:6" x14ac:dyDescent="0.25">
      <c r="F26515" s="44"/>
    </row>
    <row r="26516" spans="6:6" x14ac:dyDescent="0.25">
      <c r="F26516" s="44"/>
    </row>
    <row r="26517" spans="6:6" x14ac:dyDescent="0.25">
      <c r="F26517" s="44"/>
    </row>
    <row r="26518" spans="6:6" x14ac:dyDescent="0.25">
      <c r="F26518" s="44"/>
    </row>
    <row r="26519" spans="6:6" x14ac:dyDescent="0.25">
      <c r="F26519" s="44"/>
    </row>
    <row r="26520" spans="6:6" x14ac:dyDescent="0.25">
      <c r="F26520" s="44"/>
    </row>
    <row r="26521" spans="6:6" x14ac:dyDescent="0.25">
      <c r="F26521" s="44"/>
    </row>
    <row r="26522" spans="6:6" x14ac:dyDescent="0.25">
      <c r="F26522" s="44"/>
    </row>
    <row r="26523" spans="6:6" x14ac:dyDescent="0.25">
      <c r="F26523" s="44"/>
    </row>
    <row r="26524" spans="6:6" x14ac:dyDescent="0.25">
      <c r="F26524" s="44"/>
    </row>
    <row r="26525" spans="6:6" x14ac:dyDescent="0.25">
      <c r="F26525" s="44"/>
    </row>
    <row r="26526" spans="6:6" x14ac:dyDescent="0.25">
      <c r="F26526" s="44"/>
    </row>
    <row r="26527" spans="6:6" x14ac:dyDescent="0.25">
      <c r="F26527" s="44"/>
    </row>
    <row r="26528" spans="6:6" x14ac:dyDescent="0.25">
      <c r="F26528" s="44"/>
    </row>
    <row r="26529" spans="6:6" x14ac:dyDescent="0.25">
      <c r="F26529" s="44"/>
    </row>
    <row r="26530" spans="6:6" x14ac:dyDescent="0.25">
      <c r="F26530" s="44"/>
    </row>
    <row r="26531" spans="6:6" x14ac:dyDescent="0.25">
      <c r="F26531" s="44"/>
    </row>
    <row r="26532" spans="6:6" x14ac:dyDescent="0.25">
      <c r="F26532" s="44"/>
    </row>
    <row r="26533" spans="6:6" x14ac:dyDescent="0.25">
      <c r="F26533" s="44"/>
    </row>
    <row r="26534" spans="6:6" x14ac:dyDescent="0.25">
      <c r="F26534" s="44"/>
    </row>
    <row r="26535" spans="6:6" x14ac:dyDescent="0.25">
      <c r="F26535" s="44"/>
    </row>
    <row r="26536" spans="6:6" x14ac:dyDescent="0.25">
      <c r="F26536" s="44"/>
    </row>
    <row r="26537" spans="6:6" x14ac:dyDescent="0.25">
      <c r="F26537" s="44"/>
    </row>
    <row r="26538" spans="6:6" x14ac:dyDescent="0.25">
      <c r="F26538" s="44"/>
    </row>
    <row r="26539" spans="6:6" x14ac:dyDescent="0.25">
      <c r="F26539" s="44"/>
    </row>
    <row r="26540" spans="6:6" x14ac:dyDescent="0.25">
      <c r="F26540" s="44"/>
    </row>
    <row r="26541" spans="6:6" x14ac:dyDescent="0.25">
      <c r="F26541" s="44"/>
    </row>
    <row r="26542" spans="6:6" x14ac:dyDescent="0.25">
      <c r="F26542" s="44"/>
    </row>
    <row r="26543" spans="6:6" x14ac:dyDescent="0.25">
      <c r="F26543" s="44"/>
    </row>
    <row r="26544" spans="6:6" x14ac:dyDescent="0.25">
      <c r="F26544" s="44"/>
    </row>
    <row r="26545" spans="6:6" x14ac:dyDescent="0.25">
      <c r="F26545" s="44"/>
    </row>
    <row r="26546" spans="6:6" x14ac:dyDescent="0.25">
      <c r="F26546" s="44"/>
    </row>
    <row r="26547" spans="6:6" x14ac:dyDescent="0.25">
      <c r="F26547" s="44"/>
    </row>
    <row r="26548" spans="6:6" x14ac:dyDescent="0.25">
      <c r="F26548" s="44"/>
    </row>
    <row r="26549" spans="6:6" x14ac:dyDescent="0.25">
      <c r="F26549" s="44"/>
    </row>
    <row r="26550" spans="6:6" x14ac:dyDescent="0.25">
      <c r="F26550" s="44"/>
    </row>
    <row r="26551" spans="6:6" x14ac:dyDescent="0.25">
      <c r="F26551" s="44"/>
    </row>
    <row r="26552" spans="6:6" x14ac:dyDescent="0.25">
      <c r="F26552" s="44"/>
    </row>
    <row r="26553" spans="6:6" x14ac:dyDescent="0.25">
      <c r="F26553" s="44"/>
    </row>
    <row r="26554" spans="6:6" x14ac:dyDescent="0.25">
      <c r="F26554" s="44"/>
    </row>
    <row r="26555" spans="6:6" x14ac:dyDescent="0.25">
      <c r="F26555" s="44"/>
    </row>
    <row r="26556" spans="6:6" x14ac:dyDescent="0.25">
      <c r="F26556" s="44"/>
    </row>
    <row r="26557" spans="6:6" x14ac:dyDescent="0.25">
      <c r="F26557" s="44"/>
    </row>
    <row r="26558" spans="6:6" x14ac:dyDescent="0.25">
      <c r="F26558" s="44"/>
    </row>
    <row r="26559" spans="6:6" x14ac:dyDescent="0.25">
      <c r="F26559" s="44"/>
    </row>
    <row r="26560" spans="6:6" x14ac:dyDescent="0.25">
      <c r="F26560" s="44"/>
    </row>
    <row r="26561" spans="6:6" x14ac:dyDescent="0.25">
      <c r="F26561" s="44"/>
    </row>
    <row r="26562" spans="6:6" x14ac:dyDescent="0.25">
      <c r="F26562" s="44"/>
    </row>
    <row r="26563" spans="6:6" x14ac:dyDescent="0.25">
      <c r="F26563" s="44"/>
    </row>
    <row r="26564" spans="6:6" x14ac:dyDescent="0.25">
      <c r="F26564" s="44"/>
    </row>
    <row r="26565" spans="6:6" x14ac:dyDescent="0.25">
      <c r="F26565" s="44"/>
    </row>
    <row r="26566" spans="6:6" x14ac:dyDescent="0.25">
      <c r="F26566" s="44"/>
    </row>
    <row r="26567" spans="6:6" x14ac:dyDescent="0.25">
      <c r="F26567" s="44"/>
    </row>
    <row r="26568" spans="6:6" x14ac:dyDescent="0.25">
      <c r="F26568" s="44"/>
    </row>
    <row r="26569" spans="6:6" x14ac:dyDescent="0.25">
      <c r="F26569" s="44"/>
    </row>
    <row r="26570" spans="6:6" x14ac:dyDescent="0.25">
      <c r="F26570" s="44"/>
    </row>
    <row r="26571" spans="6:6" x14ac:dyDescent="0.25">
      <c r="F26571" s="44"/>
    </row>
    <row r="26572" spans="6:6" x14ac:dyDescent="0.25">
      <c r="F26572" s="44"/>
    </row>
    <row r="26573" spans="6:6" x14ac:dyDescent="0.25">
      <c r="F26573" s="44"/>
    </row>
    <row r="26574" spans="6:6" x14ac:dyDescent="0.25">
      <c r="F26574" s="44"/>
    </row>
    <row r="26575" spans="6:6" x14ac:dyDescent="0.25">
      <c r="F26575" s="44"/>
    </row>
    <row r="26576" spans="6:6" x14ac:dyDescent="0.25">
      <c r="F26576" s="44"/>
    </row>
    <row r="26577" spans="6:6" x14ac:dyDescent="0.25">
      <c r="F26577" s="44"/>
    </row>
    <row r="26578" spans="6:6" x14ac:dyDescent="0.25">
      <c r="F26578" s="44"/>
    </row>
    <row r="26579" spans="6:6" x14ac:dyDescent="0.25">
      <c r="F26579" s="44"/>
    </row>
    <row r="26580" spans="6:6" x14ac:dyDescent="0.25">
      <c r="F26580" s="44"/>
    </row>
    <row r="26581" spans="6:6" x14ac:dyDescent="0.25">
      <c r="F26581" s="44"/>
    </row>
    <row r="26582" spans="6:6" x14ac:dyDescent="0.25">
      <c r="F26582" s="44"/>
    </row>
    <row r="26583" spans="6:6" x14ac:dyDescent="0.25">
      <c r="F26583" s="44"/>
    </row>
    <row r="26584" spans="6:6" x14ac:dyDescent="0.25">
      <c r="F26584" s="44"/>
    </row>
    <row r="26585" spans="6:6" x14ac:dyDescent="0.25">
      <c r="F26585" s="44"/>
    </row>
    <row r="26586" spans="6:6" x14ac:dyDescent="0.25">
      <c r="F26586" s="44"/>
    </row>
    <row r="26587" spans="6:6" x14ac:dyDescent="0.25">
      <c r="F26587" s="44"/>
    </row>
    <row r="26588" spans="6:6" x14ac:dyDescent="0.25">
      <c r="F26588" s="44"/>
    </row>
    <row r="26589" spans="6:6" x14ac:dyDescent="0.25">
      <c r="F26589" s="44"/>
    </row>
    <row r="26590" spans="6:6" x14ac:dyDescent="0.25">
      <c r="F26590" s="44"/>
    </row>
    <row r="26591" spans="6:6" x14ac:dyDescent="0.25">
      <c r="F26591" s="44"/>
    </row>
    <row r="26592" spans="6:6" x14ac:dyDescent="0.25">
      <c r="F26592" s="44"/>
    </row>
    <row r="26593" spans="6:6" x14ac:dyDescent="0.25">
      <c r="F26593" s="44"/>
    </row>
    <row r="26594" spans="6:6" x14ac:dyDescent="0.25">
      <c r="F26594" s="44"/>
    </row>
    <row r="26595" spans="6:6" x14ac:dyDescent="0.25">
      <c r="F26595" s="44"/>
    </row>
    <row r="26596" spans="6:6" x14ac:dyDescent="0.25">
      <c r="F26596" s="44"/>
    </row>
    <row r="26597" spans="6:6" x14ac:dyDescent="0.25">
      <c r="F26597" s="44"/>
    </row>
    <row r="26598" spans="6:6" x14ac:dyDescent="0.25">
      <c r="F26598" s="44"/>
    </row>
    <row r="26599" spans="6:6" x14ac:dyDescent="0.25">
      <c r="F26599" s="44"/>
    </row>
    <row r="26600" spans="6:6" x14ac:dyDescent="0.25">
      <c r="F26600" s="44"/>
    </row>
    <row r="26601" spans="6:6" x14ac:dyDescent="0.25">
      <c r="F26601" s="44"/>
    </row>
    <row r="26602" spans="6:6" x14ac:dyDescent="0.25">
      <c r="F26602" s="44"/>
    </row>
    <row r="26603" spans="6:6" x14ac:dyDescent="0.25">
      <c r="F26603" s="44"/>
    </row>
    <row r="26604" spans="6:6" x14ac:dyDescent="0.25">
      <c r="F26604" s="44"/>
    </row>
    <row r="26605" spans="6:6" x14ac:dyDescent="0.25">
      <c r="F26605" s="44"/>
    </row>
    <row r="26606" spans="6:6" x14ac:dyDescent="0.25">
      <c r="F26606" s="44"/>
    </row>
    <row r="26607" spans="6:6" x14ac:dyDescent="0.25">
      <c r="F26607" s="44"/>
    </row>
    <row r="26608" spans="6:6" x14ac:dyDescent="0.25">
      <c r="F26608" s="44"/>
    </row>
    <row r="26609" spans="6:6" x14ac:dyDescent="0.25">
      <c r="F26609" s="44"/>
    </row>
    <row r="26610" spans="6:6" x14ac:dyDescent="0.25">
      <c r="F26610" s="44"/>
    </row>
    <row r="26611" spans="6:6" x14ac:dyDescent="0.25">
      <c r="F26611" s="44"/>
    </row>
    <row r="26612" spans="6:6" x14ac:dyDescent="0.25">
      <c r="F26612" s="44"/>
    </row>
    <row r="26613" spans="6:6" x14ac:dyDescent="0.25">
      <c r="F26613" s="44"/>
    </row>
    <row r="26614" spans="6:6" x14ac:dyDescent="0.25">
      <c r="F26614" s="44"/>
    </row>
    <row r="26615" spans="6:6" x14ac:dyDescent="0.25">
      <c r="F26615" s="44"/>
    </row>
    <row r="26616" spans="6:6" x14ac:dyDescent="0.25">
      <c r="F26616" s="44"/>
    </row>
    <row r="26617" spans="6:6" x14ac:dyDescent="0.25">
      <c r="F26617" s="44"/>
    </row>
    <row r="26618" spans="6:6" x14ac:dyDescent="0.25">
      <c r="F26618" s="44"/>
    </row>
    <row r="26619" spans="6:6" x14ac:dyDescent="0.25">
      <c r="F26619" s="44"/>
    </row>
    <row r="26620" spans="6:6" x14ac:dyDescent="0.25">
      <c r="F26620" s="44"/>
    </row>
    <row r="26621" spans="6:6" x14ac:dyDescent="0.25">
      <c r="F26621" s="44"/>
    </row>
    <row r="26622" spans="6:6" x14ac:dyDescent="0.25">
      <c r="F26622" s="44"/>
    </row>
    <row r="26623" spans="6:6" x14ac:dyDescent="0.25">
      <c r="F26623" s="44"/>
    </row>
    <row r="26624" spans="6:6" x14ac:dyDescent="0.25">
      <c r="F26624" s="44"/>
    </row>
    <row r="26625" spans="6:6" x14ac:dyDescent="0.25">
      <c r="F26625" s="44"/>
    </row>
    <row r="26626" spans="6:6" x14ac:dyDescent="0.25">
      <c r="F26626" s="44"/>
    </row>
    <row r="26627" spans="6:6" x14ac:dyDescent="0.25">
      <c r="F26627" s="44"/>
    </row>
    <row r="26628" spans="6:6" x14ac:dyDescent="0.25">
      <c r="F26628" s="44"/>
    </row>
    <row r="26629" spans="6:6" x14ac:dyDescent="0.25">
      <c r="F26629" s="44"/>
    </row>
    <row r="26630" spans="6:6" x14ac:dyDescent="0.25">
      <c r="F26630" s="44"/>
    </row>
    <row r="26631" spans="6:6" x14ac:dyDescent="0.25">
      <c r="F26631" s="44"/>
    </row>
    <row r="26632" spans="6:6" x14ac:dyDescent="0.25">
      <c r="F26632" s="44"/>
    </row>
    <row r="26633" spans="6:6" x14ac:dyDescent="0.25">
      <c r="F26633" s="44"/>
    </row>
    <row r="26634" spans="6:6" x14ac:dyDescent="0.25">
      <c r="F26634" s="44"/>
    </row>
    <row r="26635" spans="6:6" x14ac:dyDescent="0.25">
      <c r="F26635" s="44"/>
    </row>
    <row r="26636" spans="6:6" x14ac:dyDescent="0.25">
      <c r="F26636" s="44"/>
    </row>
    <row r="26637" spans="6:6" x14ac:dyDescent="0.25">
      <c r="F26637" s="44"/>
    </row>
    <row r="26638" spans="6:6" x14ac:dyDescent="0.25">
      <c r="F26638" s="44"/>
    </row>
    <row r="26639" spans="6:6" x14ac:dyDescent="0.25">
      <c r="F26639" s="44"/>
    </row>
    <row r="26640" spans="6:6" x14ac:dyDescent="0.25">
      <c r="F26640" s="44"/>
    </row>
    <row r="26641" spans="6:6" x14ac:dyDescent="0.25">
      <c r="F26641" s="44"/>
    </row>
    <row r="26642" spans="6:6" x14ac:dyDescent="0.25">
      <c r="F26642" s="44"/>
    </row>
    <row r="26643" spans="6:6" x14ac:dyDescent="0.25">
      <c r="F26643" s="44"/>
    </row>
    <row r="26644" spans="6:6" x14ac:dyDescent="0.25">
      <c r="F26644" s="44"/>
    </row>
    <row r="26645" spans="6:6" x14ac:dyDescent="0.25">
      <c r="F26645" s="44"/>
    </row>
    <row r="26646" spans="6:6" x14ac:dyDescent="0.25">
      <c r="F26646" s="44"/>
    </row>
    <row r="26647" spans="6:6" x14ac:dyDescent="0.25">
      <c r="F26647" s="44"/>
    </row>
    <row r="26648" spans="6:6" x14ac:dyDescent="0.25">
      <c r="F26648" s="44"/>
    </row>
    <row r="26649" spans="6:6" x14ac:dyDescent="0.25">
      <c r="F26649" s="44"/>
    </row>
    <row r="26650" spans="6:6" x14ac:dyDescent="0.25">
      <c r="F26650" s="44"/>
    </row>
    <row r="26651" spans="6:6" x14ac:dyDescent="0.25">
      <c r="F26651" s="44"/>
    </row>
    <row r="26652" spans="6:6" x14ac:dyDescent="0.25">
      <c r="F26652" s="44"/>
    </row>
    <row r="26653" spans="6:6" x14ac:dyDescent="0.25">
      <c r="F26653" s="44"/>
    </row>
    <row r="26654" spans="6:6" x14ac:dyDescent="0.25">
      <c r="F26654" s="44"/>
    </row>
    <row r="26655" spans="6:6" x14ac:dyDescent="0.25">
      <c r="F26655" s="44"/>
    </row>
    <row r="26656" spans="6:6" x14ac:dyDescent="0.25">
      <c r="F26656" s="44"/>
    </row>
    <row r="26657" spans="6:6" x14ac:dyDescent="0.25">
      <c r="F26657" s="44"/>
    </row>
    <row r="26658" spans="6:6" x14ac:dyDescent="0.25">
      <c r="F26658" s="44"/>
    </row>
    <row r="26659" spans="6:6" x14ac:dyDescent="0.25">
      <c r="F26659" s="44"/>
    </row>
    <row r="26660" spans="6:6" x14ac:dyDescent="0.25">
      <c r="F26660" s="44"/>
    </row>
    <row r="26661" spans="6:6" x14ac:dyDescent="0.25">
      <c r="F26661" s="44"/>
    </row>
    <row r="26662" spans="6:6" x14ac:dyDescent="0.25">
      <c r="F26662" s="44"/>
    </row>
    <row r="26663" spans="6:6" x14ac:dyDescent="0.25">
      <c r="F26663" s="44"/>
    </row>
    <row r="26664" spans="6:6" x14ac:dyDescent="0.25">
      <c r="F26664" s="44"/>
    </row>
    <row r="26665" spans="6:6" x14ac:dyDescent="0.25">
      <c r="F26665" s="44"/>
    </row>
    <row r="26666" spans="6:6" x14ac:dyDescent="0.25">
      <c r="F26666" s="44"/>
    </row>
    <row r="26667" spans="6:6" x14ac:dyDescent="0.25">
      <c r="F26667" s="44"/>
    </row>
    <row r="26668" spans="6:6" x14ac:dyDescent="0.25">
      <c r="F26668" s="44"/>
    </row>
    <row r="26669" spans="6:6" x14ac:dyDescent="0.25">
      <c r="F26669" s="44"/>
    </row>
    <row r="26670" spans="6:6" x14ac:dyDescent="0.25">
      <c r="F26670" s="44"/>
    </row>
    <row r="26671" spans="6:6" x14ac:dyDescent="0.25">
      <c r="F26671" s="44"/>
    </row>
    <row r="26672" spans="6:6" x14ac:dyDescent="0.25">
      <c r="F26672" s="44"/>
    </row>
    <row r="26673" spans="6:6" x14ac:dyDescent="0.25">
      <c r="F26673" s="44"/>
    </row>
    <row r="26674" spans="6:6" x14ac:dyDescent="0.25">
      <c r="F26674" s="44"/>
    </row>
    <row r="26675" spans="6:6" x14ac:dyDescent="0.25">
      <c r="F26675" s="44"/>
    </row>
    <row r="26676" spans="6:6" x14ac:dyDescent="0.25">
      <c r="F26676" s="44"/>
    </row>
    <row r="26677" spans="6:6" x14ac:dyDescent="0.25">
      <c r="F26677" s="44"/>
    </row>
    <row r="26678" spans="6:6" x14ac:dyDescent="0.25">
      <c r="F26678" s="44"/>
    </row>
    <row r="26679" spans="6:6" x14ac:dyDescent="0.25">
      <c r="F26679" s="44"/>
    </row>
    <row r="26680" spans="6:6" x14ac:dyDescent="0.25">
      <c r="F26680" s="44"/>
    </row>
    <row r="26681" spans="6:6" x14ac:dyDescent="0.25">
      <c r="F26681" s="44"/>
    </row>
    <row r="26682" spans="6:6" x14ac:dyDescent="0.25">
      <c r="F26682" s="44"/>
    </row>
    <row r="26683" spans="6:6" x14ac:dyDescent="0.25">
      <c r="F26683" s="44"/>
    </row>
    <row r="26684" spans="6:6" x14ac:dyDescent="0.25">
      <c r="F26684" s="44"/>
    </row>
    <row r="26685" spans="6:6" x14ac:dyDescent="0.25">
      <c r="F26685" s="44"/>
    </row>
    <row r="26686" spans="6:6" x14ac:dyDescent="0.25">
      <c r="F26686" s="44"/>
    </row>
    <row r="26687" spans="6:6" x14ac:dyDescent="0.25">
      <c r="F26687" s="44"/>
    </row>
    <row r="26688" spans="6:6" x14ac:dyDescent="0.25">
      <c r="F26688" s="44"/>
    </row>
    <row r="26689" spans="6:6" x14ac:dyDescent="0.25">
      <c r="F26689" s="44"/>
    </row>
    <row r="26690" spans="6:6" x14ac:dyDescent="0.25">
      <c r="F26690" s="44"/>
    </row>
    <row r="26691" spans="6:6" x14ac:dyDescent="0.25">
      <c r="F26691" s="44"/>
    </row>
    <row r="26692" spans="6:6" x14ac:dyDescent="0.25">
      <c r="F26692" s="44"/>
    </row>
    <row r="26693" spans="6:6" x14ac:dyDescent="0.25">
      <c r="F26693" s="44"/>
    </row>
    <row r="26694" spans="6:6" x14ac:dyDescent="0.25">
      <c r="F26694" s="44"/>
    </row>
    <row r="26695" spans="6:6" x14ac:dyDescent="0.25">
      <c r="F26695" s="44"/>
    </row>
    <row r="26696" spans="6:6" x14ac:dyDescent="0.25">
      <c r="F26696" s="44"/>
    </row>
    <row r="26697" spans="6:6" x14ac:dyDescent="0.25">
      <c r="F26697" s="44"/>
    </row>
    <row r="26698" spans="6:6" x14ac:dyDescent="0.25">
      <c r="F26698" s="44"/>
    </row>
    <row r="26699" spans="6:6" x14ac:dyDescent="0.25">
      <c r="F26699" s="44"/>
    </row>
    <row r="26700" spans="6:6" x14ac:dyDescent="0.25">
      <c r="F26700" s="44"/>
    </row>
    <row r="26701" spans="6:6" x14ac:dyDescent="0.25">
      <c r="F26701" s="44"/>
    </row>
    <row r="26702" spans="6:6" x14ac:dyDescent="0.25">
      <c r="F26702" s="44"/>
    </row>
    <row r="26703" spans="6:6" x14ac:dyDescent="0.25">
      <c r="F26703" s="44"/>
    </row>
    <row r="26704" spans="6:6" x14ac:dyDescent="0.25">
      <c r="F26704" s="44"/>
    </row>
    <row r="26705" spans="6:6" x14ac:dyDescent="0.25">
      <c r="F26705" s="44"/>
    </row>
    <row r="26706" spans="6:6" x14ac:dyDescent="0.25">
      <c r="F26706" s="44"/>
    </row>
    <row r="26707" spans="6:6" x14ac:dyDescent="0.25">
      <c r="F26707" s="44"/>
    </row>
    <row r="26708" spans="6:6" x14ac:dyDescent="0.25">
      <c r="F26708" s="44"/>
    </row>
    <row r="26709" spans="6:6" x14ac:dyDescent="0.25">
      <c r="F26709" s="44"/>
    </row>
    <row r="26710" spans="6:6" x14ac:dyDescent="0.25">
      <c r="F26710" s="44"/>
    </row>
    <row r="26711" spans="6:6" x14ac:dyDescent="0.25">
      <c r="F26711" s="44"/>
    </row>
    <row r="26712" spans="6:6" x14ac:dyDescent="0.25">
      <c r="F26712" s="44"/>
    </row>
    <row r="26713" spans="6:6" x14ac:dyDescent="0.25">
      <c r="F26713" s="44"/>
    </row>
    <row r="26714" spans="6:6" x14ac:dyDescent="0.25">
      <c r="F26714" s="44"/>
    </row>
    <row r="26715" spans="6:6" x14ac:dyDescent="0.25">
      <c r="F26715" s="44"/>
    </row>
    <row r="26716" spans="6:6" x14ac:dyDescent="0.25">
      <c r="F26716" s="44"/>
    </row>
    <row r="26717" spans="6:6" x14ac:dyDescent="0.25">
      <c r="F26717" s="44"/>
    </row>
    <row r="26718" spans="6:6" x14ac:dyDescent="0.25">
      <c r="F26718" s="44"/>
    </row>
    <row r="26719" spans="6:6" x14ac:dyDescent="0.25">
      <c r="F26719" s="44"/>
    </row>
    <row r="26720" spans="6:6" x14ac:dyDescent="0.25">
      <c r="F26720" s="44"/>
    </row>
    <row r="26721" spans="6:6" x14ac:dyDescent="0.25">
      <c r="F26721" s="44"/>
    </row>
    <row r="26722" spans="6:6" x14ac:dyDescent="0.25">
      <c r="F26722" s="44"/>
    </row>
    <row r="26723" spans="6:6" x14ac:dyDescent="0.25">
      <c r="F26723" s="44"/>
    </row>
    <row r="26724" spans="6:6" x14ac:dyDescent="0.25">
      <c r="F26724" s="44"/>
    </row>
    <row r="26725" spans="6:6" x14ac:dyDescent="0.25">
      <c r="F26725" s="44"/>
    </row>
    <row r="26726" spans="6:6" x14ac:dyDescent="0.25">
      <c r="F26726" s="44"/>
    </row>
    <row r="26727" spans="6:6" x14ac:dyDescent="0.25">
      <c r="F26727" s="44"/>
    </row>
    <row r="26728" spans="6:6" x14ac:dyDescent="0.25">
      <c r="F26728" s="44"/>
    </row>
    <row r="26729" spans="6:6" x14ac:dyDescent="0.25">
      <c r="F26729" s="44"/>
    </row>
    <row r="26730" spans="6:6" x14ac:dyDescent="0.25">
      <c r="F26730" s="44"/>
    </row>
    <row r="26731" spans="6:6" x14ac:dyDescent="0.25">
      <c r="F26731" s="44"/>
    </row>
    <row r="26732" spans="6:6" x14ac:dyDescent="0.25">
      <c r="F26732" s="44"/>
    </row>
    <row r="26733" spans="6:6" x14ac:dyDescent="0.25">
      <c r="F26733" s="44"/>
    </row>
    <row r="26734" spans="6:6" x14ac:dyDescent="0.25">
      <c r="F26734" s="44"/>
    </row>
    <row r="26735" spans="6:6" x14ac:dyDescent="0.25">
      <c r="F26735" s="44"/>
    </row>
    <row r="26736" spans="6:6" x14ac:dyDescent="0.25">
      <c r="F26736" s="44"/>
    </row>
    <row r="26737" spans="6:6" x14ac:dyDescent="0.25">
      <c r="F26737" s="44"/>
    </row>
    <row r="26738" spans="6:6" x14ac:dyDescent="0.25">
      <c r="F26738" s="44"/>
    </row>
    <row r="26739" spans="6:6" x14ac:dyDescent="0.25">
      <c r="F26739" s="44"/>
    </row>
    <row r="26740" spans="6:6" x14ac:dyDescent="0.25">
      <c r="F26740" s="44"/>
    </row>
    <row r="26741" spans="6:6" x14ac:dyDescent="0.25">
      <c r="F26741" s="44"/>
    </row>
    <row r="26742" spans="6:6" x14ac:dyDescent="0.25">
      <c r="F26742" s="44"/>
    </row>
    <row r="26743" spans="6:6" x14ac:dyDescent="0.25">
      <c r="F26743" s="44"/>
    </row>
    <row r="26744" spans="6:6" x14ac:dyDescent="0.25">
      <c r="F26744" s="44"/>
    </row>
    <row r="26745" spans="6:6" x14ac:dyDescent="0.25">
      <c r="F26745" s="44"/>
    </row>
    <row r="26746" spans="6:6" x14ac:dyDescent="0.25">
      <c r="F26746" s="44"/>
    </row>
    <row r="26747" spans="6:6" x14ac:dyDescent="0.25">
      <c r="F26747" s="44"/>
    </row>
    <row r="26748" spans="6:6" x14ac:dyDescent="0.25">
      <c r="F26748" s="44"/>
    </row>
    <row r="26749" spans="6:6" x14ac:dyDescent="0.25">
      <c r="F26749" s="44"/>
    </row>
    <row r="26750" spans="6:6" x14ac:dyDescent="0.25">
      <c r="F26750" s="44"/>
    </row>
    <row r="26751" spans="6:6" x14ac:dyDescent="0.25">
      <c r="F26751" s="44"/>
    </row>
    <row r="26752" spans="6:6" x14ac:dyDescent="0.25">
      <c r="F26752" s="44"/>
    </row>
    <row r="26753" spans="6:6" x14ac:dyDescent="0.25">
      <c r="F26753" s="44"/>
    </row>
    <row r="26754" spans="6:6" x14ac:dyDescent="0.25">
      <c r="F26754" s="44"/>
    </row>
    <row r="26755" spans="6:6" x14ac:dyDescent="0.25">
      <c r="F26755" s="44"/>
    </row>
    <row r="26756" spans="6:6" x14ac:dyDescent="0.25">
      <c r="F26756" s="44"/>
    </row>
    <row r="26757" spans="6:6" x14ac:dyDescent="0.25">
      <c r="F26757" s="44"/>
    </row>
    <row r="26758" spans="6:6" x14ac:dyDescent="0.25">
      <c r="F26758" s="44"/>
    </row>
    <row r="26759" spans="6:6" x14ac:dyDescent="0.25">
      <c r="F26759" s="44"/>
    </row>
    <row r="26760" spans="6:6" x14ac:dyDescent="0.25">
      <c r="F26760" s="44"/>
    </row>
    <row r="26761" spans="6:6" x14ac:dyDescent="0.25">
      <c r="F26761" s="44"/>
    </row>
    <row r="26762" spans="6:6" x14ac:dyDescent="0.25">
      <c r="F26762" s="44"/>
    </row>
    <row r="26763" spans="6:6" x14ac:dyDescent="0.25">
      <c r="F26763" s="44"/>
    </row>
    <row r="26764" spans="6:6" x14ac:dyDescent="0.25">
      <c r="F26764" s="44"/>
    </row>
    <row r="26765" spans="6:6" x14ac:dyDescent="0.25">
      <c r="F26765" s="44"/>
    </row>
    <row r="26766" spans="6:6" x14ac:dyDescent="0.25">
      <c r="F26766" s="44"/>
    </row>
    <row r="26767" spans="6:6" x14ac:dyDescent="0.25">
      <c r="F26767" s="44"/>
    </row>
    <row r="26768" spans="6:6" x14ac:dyDescent="0.25">
      <c r="F26768" s="44"/>
    </row>
    <row r="26769" spans="6:6" x14ac:dyDescent="0.25">
      <c r="F26769" s="44"/>
    </row>
    <row r="26770" spans="6:6" x14ac:dyDescent="0.25">
      <c r="F26770" s="44"/>
    </row>
    <row r="26771" spans="6:6" x14ac:dyDescent="0.25">
      <c r="F26771" s="44"/>
    </row>
    <row r="26772" spans="6:6" x14ac:dyDescent="0.25">
      <c r="F26772" s="44"/>
    </row>
    <row r="26773" spans="6:6" x14ac:dyDescent="0.25">
      <c r="F26773" s="44"/>
    </row>
    <row r="26774" spans="6:6" x14ac:dyDescent="0.25">
      <c r="F26774" s="44"/>
    </row>
    <row r="26775" spans="6:6" x14ac:dyDescent="0.25">
      <c r="F26775" s="44"/>
    </row>
    <row r="26776" spans="6:6" x14ac:dyDescent="0.25">
      <c r="F26776" s="44"/>
    </row>
    <row r="26777" spans="6:6" x14ac:dyDescent="0.25">
      <c r="F26777" s="44"/>
    </row>
    <row r="26778" spans="6:6" x14ac:dyDescent="0.25">
      <c r="F26778" s="44"/>
    </row>
    <row r="26779" spans="6:6" x14ac:dyDescent="0.25">
      <c r="F26779" s="44"/>
    </row>
    <row r="26780" spans="6:6" x14ac:dyDescent="0.25">
      <c r="F26780" s="44"/>
    </row>
    <row r="26781" spans="6:6" x14ac:dyDescent="0.25">
      <c r="F26781" s="44"/>
    </row>
    <row r="26782" spans="6:6" x14ac:dyDescent="0.25">
      <c r="F26782" s="44"/>
    </row>
    <row r="26783" spans="6:6" x14ac:dyDescent="0.25">
      <c r="F26783" s="44"/>
    </row>
    <row r="26784" spans="6:6" x14ac:dyDescent="0.25">
      <c r="F26784" s="44"/>
    </row>
    <row r="26785" spans="6:6" x14ac:dyDescent="0.25">
      <c r="F26785" s="44"/>
    </row>
    <row r="26786" spans="6:6" x14ac:dyDescent="0.25">
      <c r="F26786" s="44"/>
    </row>
    <row r="26787" spans="6:6" x14ac:dyDescent="0.25">
      <c r="F26787" s="44"/>
    </row>
    <row r="26788" spans="6:6" x14ac:dyDescent="0.25">
      <c r="F26788" s="44"/>
    </row>
    <row r="26789" spans="6:6" x14ac:dyDescent="0.25">
      <c r="F26789" s="44"/>
    </row>
    <row r="26790" spans="6:6" x14ac:dyDescent="0.25">
      <c r="F26790" s="44"/>
    </row>
    <row r="26791" spans="6:6" x14ac:dyDescent="0.25">
      <c r="F26791" s="44"/>
    </row>
    <row r="26792" spans="6:6" x14ac:dyDescent="0.25">
      <c r="F26792" s="44"/>
    </row>
    <row r="26793" spans="6:6" x14ac:dyDescent="0.25">
      <c r="F26793" s="44"/>
    </row>
    <row r="26794" spans="6:6" x14ac:dyDescent="0.25">
      <c r="F26794" s="44"/>
    </row>
    <row r="26795" spans="6:6" x14ac:dyDescent="0.25">
      <c r="F26795" s="44"/>
    </row>
    <row r="26796" spans="6:6" x14ac:dyDescent="0.25">
      <c r="F26796" s="44"/>
    </row>
    <row r="26797" spans="6:6" x14ac:dyDescent="0.25">
      <c r="F26797" s="44"/>
    </row>
    <row r="26798" spans="6:6" x14ac:dyDescent="0.25">
      <c r="F26798" s="44"/>
    </row>
    <row r="26799" spans="6:6" x14ac:dyDescent="0.25">
      <c r="F26799" s="44"/>
    </row>
    <row r="26800" spans="6:6" x14ac:dyDescent="0.25">
      <c r="F26800" s="44"/>
    </row>
    <row r="26801" spans="6:6" x14ac:dyDescent="0.25">
      <c r="F26801" s="44"/>
    </row>
    <row r="26802" spans="6:6" x14ac:dyDescent="0.25">
      <c r="F26802" s="44"/>
    </row>
    <row r="26803" spans="6:6" x14ac:dyDescent="0.25">
      <c r="F26803" s="44"/>
    </row>
    <row r="26804" spans="6:6" x14ac:dyDescent="0.25">
      <c r="F26804" s="44"/>
    </row>
    <row r="26805" spans="6:6" x14ac:dyDescent="0.25">
      <c r="F26805" s="44"/>
    </row>
    <row r="26806" spans="6:6" x14ac:dyDescent="0.25">
      <c r="F26806" s="44"/>
    </row>
    <row r="26807" spans="6:6" x14ac:dyDescent="0.25">
      <c r="F26807" s="44"/>
    </row>
    <row r="26808" spans="6:6" x14ac:dyDescent="0.25">
      <c r="F26808" s="44"/>
    </row>
    <row r="26809" spans="6:6" x14ac:dyDescent="0.25">
      <c r="F26809" s="44"/>
    </row>
    <row r="26810" spans="6:6" x14ac:dyDescent="0.25">
      <c r="F26810" s="44"/>
    </row>
    <row r="26811" spans="6:6" x14ac:dyDescent="0.25">
      <c r="F26811" s="44"/>
    </row>
    <row r="26812" spans="6:6" x14ac:dyDescent="0.25">
      <c r="F26812" s="44"/>
    </row>
    <row r="26813" spans="6:6" x14ac:dyDescent="0.25">
      <c r="F26813" s="44"/>
    </row>
    <row r="26814" spans="6:6" x14ac:dyDescent="0.25">
      <c r="F26814" s="44"/>
    </row>
    <row r="26815" spans="6:6" x14ac:dyDescent="0.25">
      <c r="F26815" s="44"/>
    </row>
    <row r="26816" spans="6:6" x14ac:dyDescent="0.25">
      <c r="F26816" s="44"/>
    </row>
    <row r="26817" spans="6:6" x14ac:dyDescent="0.25">
      <c r="F26817" s="44"/>
    </row>
    <row r="26818" spans="6:6" x14ac:dyDescent="0.25">
      <c r="F26818" s="44"/>
    </row>
    <row r="26819" spans="6:6" x14ac:dyDescent="0.25">
      <c r="F26819" s="44"/>
    </row>
    <row r="26820" spans="6:6" x14ac:dyDescent="0.25">
      <c r="F26820" s="44"/>
    </row>
    <row r="26821" spans="6:6" x14ac:dyDescent="0.25">
      <c r="F26821" s="44"/>
    </row>
    <row r="26822" spans="6:6" x14ac:dyDescent="0.25">
      <c r="F26822" s="44"/>
    </row>
    <row r="26823" spans="6:6" x14ac:dyDescent="0.25">
      <c r="F26823" s="44"/>
    </row>
    <row r="26824" spans="6:6" x14ac:dyDescent="0.25">
      <c r="F26824" s="44"/>
    </row>
    <row r="26825" spans="6:6" x14ac:dyDescent="0.25">
      <c r="F26825" s="44"/>
    </row>
    <row r="26826" spans="6:6" x14ac:dyDescent="0.25">
      <c r="F26826" s="44"/>
    </row>
    <row r="26827" spans="6:6" x14ac:dyDescent="0.25">
      <c r="F26827" s="44"/>
    </row>
    <row r="26828" spans="6:6" x14ac:dyDescent="0.25">
      <c r="F26828" s="44"/>
    </row>
    <row r="26829" spans="6:6" x14ac:dyDescent="0.25">
      <c r="F26829" s="44"/>
    </row>
    <row r="26830" spans="6:6" x14ac:dyDescent="0.25">
      <c r="F26830" s="44"/>
    </row>
    <row r="26831" spans="6:6" x14ac:dyDescent="0.25">
      <c r="F26831" s="44"/>
    </row>
    <row r="26832" spans="6:6" x14ac:dyDescent="0.25">
      <c r="F26832" s="44"/>
    </row>
    <row r="26833" spans="6:6" x14ac:dyDescent="0.25">
      <c r="F26833" s="44"/>
    </row>
    <row r="26834" spans="6:6" x14ac:dyDescent="0.25">
      <c r="F26834" s="44"/>
    </row>
    <row r="26835" spans="6:6" x14ac:dyDescent="0.25">
      <c r="F26835" s="44"/>
    </row>
    <row r="26836" spans="6:6" x14ac:dyDescent="0.25">
      <c r="F26836" s="44"/>
    </row>
    <row r="26837" spans="6:6" x14ac:dyDescent="0.25">
      <c r="F26837" s="44"/>
    </row>
    <row r="26838" spans="6:6" x14ac:dyDescent="0.25">
      <c r="F26838" s="44"/>
    </row>
    <row r="26839" spans="6:6" x14ac:dyDescent="0.25">
      <c r="F26839" s="44"/>
    </row>
    <row r="26840" spans="6:6" x14ac:dyDescent="0.25">
      <c r="F26840" s="44"/>
    </row>
    <row r="26841" spans="6:6" x14ac:dyDescent="0.25">
      <c r="F26841" s="44"/>
    </row>
    <row r="26842" spans="6:6" x14ac:dyDescent="0.25">
      <c r="F26842" s="44"/>
    </row>
    <row r="26843" spans="6:6" x14ac:dyDescent="0.25">
      <c r="F26843" s="44"/>
    </row>
    <row r="26844" spans="6:6" x14ac:dyDescent="0.25">
      <c r="F26844" s="44"/>
    </row>
    <row r="26845" spans="6:6" x14ac:dyDescent="0.25">
      <c r="F26845" s="44"/>
    </row>
    <row r="26846" spans="6:6" x14ac:dyDescent="0.25">
      <c r="F26846" s="44"/>
    </row>
    <row r="26847" spans="6:6" x14ac:dyDescent="0.25">
      <c r="F26847" s="44"/>
    </row>
    <row r="26848" spans="6:6" x14ac:dyDescent="0.25">
      <c r="F26848" s="44"/>
    </row>
    <row r="26849" spans="6:6" x14ac:dyDescent="0.25">
      <c r="F26849" s="44"/>
    </row>
    <row r="26850" spans="6:6" x14ac:dyDescent="0.25">
      <c r="F26850" s="44"/>
    </row>
    <row r="26851" spans="6:6" x14ac:dyDescent="0.25">
      <c r="F26851" s="44"/>
    </row>
    <row r="26852" spans="6:6" x14ac:dyDescent="0.25">
      <c r="F26852" s="44"/>
    </row>
    <row r="26853" spans="6:6" x14ac:dyDescent="0.25">
      <c r="F26853" s="44"/>
    </row>
    <row r="26854" spans="6:6" x14ac:dyDescent="0.25">
      <c r="F26854" s="44"/>
    </row>
    <row r="26855" spans="6:6" x14ac:dyDescent="0.25">
      <c r="F26855" s="44"/>
    </row>
    <row r="26856" spans="6:6" x14ac:dyDescent="0.25">
      <c r="F26856" s="44"/>
    </row>
    <row r="26857" spans="6:6" x14ac:dyDescent="0.25">
      <c r="F26857" s="44"/>
    </row>
    <row r="26858" spans="6:6" x14ac:dyDescent="0.25">
      <c r="F26858" s="44"/>
    </row>
    <row r="26859" spans="6:6" x14ac:dyDescent="0.25">
      <c r="F26859" s="44"/>
    </row>
    <row r="26860" spans="6:6" x14ac:dyDescent="0.25">
      <c r="F26860" s="44"/>
    </row>
    <row r="26861" spans="6:6" x14ac:dyDescent="0.25">
      <c r="F26861" s="44"/>
    </row>
    <row r="26862" spans="6:6" x14ac:dyDescent="0.25">
      <c r="F26862" s="44"/>
    </row>
    <row r="26863" spans="6:6" x14ac:dyDescent="0.25">
      <c r="F26863" s="44"/>
    </row>
    <row r="26864" spans="6:6" x14ac:dyDescent="0.25">
      <c r="F26864" s="44"/>
    </row>
    <row r="26865" spans="6:6" x14ac:dyDescent="0.25">
      <c r="F26865" s="44"/>
    </row>
    <row r="26866" spans="6:6" x14ac:dyDescent="0.25">
      <c r="F26866" s="44"/>
    </row>
    <row r="26867" spans="6:6" x14ac:dyDescent="0.25">
      <c r="F26867" s="44"/>
    </row>
    <row r="26868" spans="6:6" x14ac:dyDescent="0.25">
      <c r="F26868" s="44"/>
    </row>
    <row r="26869" spans="6:6" x14ac:dyDescent="0.25">
      <c r="F26869" s="44"/>
    </row>
    <row r="26870" spans="6:6" x14ac:dyDescent="0.25">
      <c r="F26870" s="44"/>
    </row>
    <row r="26871" spans="6:6" x14ac:dyDescent="0.25">
      <c r="F26871" s="44"/>
    </row>
    <row r="26872" spans="6:6" x14ac:dyDescent="0.25">
      <c r="F26872" s="44"/>
    </row>
    <row r="26873" spans="6:6" x14ac:dyDescent="0.25">
      <c r="F26873" s="44"/>
    </row>
    <row r="26874" spans="6:6" x14ac:dyDescent="0.25">
      <c r="F26874" s="44"/>
    </row>
    <row r="26875" spans="6:6" x14ac:dyDescent="0.25">
      <c r="F26875" s="44"/>
    </row>
    <row r="26876" spans="6:6" x14ac:dyDescent="0.25">
      <c r="F26876" s="44"/>
    </row>
    <row r="26877" spans="6:6" x14ac:dyDescent="0.25">
      <c r="F26877" s="44"/>
    </row>
    <row r="26878" spans="6:6" x14ac:dyDescent="0.25">
      <c r="F26878" s="44"/>
    </row>
    <row r="26879" spans="6:6" x14ac:dyDescent="0.25">
      <c r="F26879" s="44"/>
    </row>
    <row r="26880" spans="6:6" x14ac:dyDescent="0.25">
      <c r="F26880" s="44"/>
    </row>
    <row r="26881" spans="6:6" x14ac:dyDescent="0.25">
      <c r="F26881" s="44"/>
    </row>
    <row r="26882" spans="6:6" x14ac:dyDescent="0.25">
      <c r="F26882" s="44"/>
    </row>
    <row r="26883" spans="6:6" x14ac:dyDescent="0.25">
      <c r="F26883" s="44"/>
    </row>
    <row r="26884" spans="6:6" x14ac:dyDescent="0.25">
      <c r="F26884" s="44"/>
    </row>
    <row r="26885" spans="6:6" x14ac:dyDescent="0.25">
      <c r="F26885" s="44"/>
    </row>
    <row r="26886" spans="6:6" x14ac:dyDescent="0.25">
      <c r="F26886" s="44"/>
    </row>
    <row r="26887" spans="6:6" x14ac:dyDescent="0.25">
      <c r="F26887" s="44"/>
    </row>
    <row r="26888" spans="6:6" x14ac:dyDescent="0.25">
      <c r="F26888" s="44"/>
    </row>
    <row r="26889" spans="6:6" x14ac:dyDescent="0.25">
      <c r="F26889" s="44"/>
    </row>
    <row r="26890" spans="6:6" x14ac:dyDescent="0.25">
      <c r="F26890" s="44"/>
    </row>
    <row r="26891" spans="6:6" x14ac:dyDescent="0.25">
      <c r="F26891" s="44"/>
    </row>
    <row r="26892" spans="6:6" x14ac:dyDescent="0.25">
      <c r="F26892" s="44"/>
    </row>
    <row r="26893" spans="6:6" x14ac:dyDescent="0.25">
      <c r="F26893" s="44"/>
    </row>
    <row r="26894" spans="6:6" x14ac:dyDescent="0.25">
      <c r="F26894" s="44"/>
    </row>
    <row r="26895" spans="6:6" x14ac:dyDescent="0.25">
      <c r="F26895" s="44"/>
    </row>
    <row r="26896" spans="6:6" x14ac:dyDescent="0.25">
      <c r="F26896" s="44"/>
    </row>
    <row r="26897" spans="6:6" x14ac:dyDescent="0.25">
      <c r="F26897" s="44"/>
    </row>
    <row r="26898" spans="6:6" x14ac:dyDescent="0.25">
      <c r="F26898" s="44"/>
    </row>
    <row r="26899" spans="6:6" x14ac:dyDescent="0.25">
      <c r="F26899" s="44"/>
    </row>
    <row r="26900" spans="6:6" x14ac:dyDescent="0.25">
      <c r="F26900" s="44"/>
    </row>
    <row r="26901" spans="6:6" x14ac:dyDescent="0.25">
      <c r="F26901" s="44"/>
    </row>
    <row r="26902" spans="6:6" x14ac:dyDescent="0.25">
      <c r="F26902" s="44"/>
    </row>
    <row r="26903" spans="6:6" x14ac:dyDescent="0.25">
      <c r="F26903" s="44"/>
    </row>
    <row r="26904" spans="6:6" x14ac:dyDescent="0.25">
      <c r="F26904" s="44"/>
    </row>
    <row r="26905" spans="6:6" x14ac:dyDescent="0.25">
      <c r="F26905" s="44"/>
    </row>
    <row r="26906" spans="6:6" x14ac:dyDescent="0.25">
      <c r="F26906" s="44"/>
    </row>
    <row r="26907" spans="6:6" x14ac:dyDescent="0.25">
      <c r="F26907" s="44"/>
    </row>
    <row r="26908" spans="6:6" x14ac:dyDescent="0.25">
      <c r="F26908" s="44"/>
    </row>
    <row r="26909" spans="6:6" x14ac:dyDescent="0.25">
      <c r="F26909" s="44"/>
    </row>
    <row r="26910" spans="6:6" x14ac:dyDescent="0.25">
      <c r="F26910" s="44"/>
    </row>
    <row r="26911" spans="6:6" x14ac:dyDescent="0.25">
      <c r="F26911" s="44"/>
    </row>
    <row r="26912" spans="6:6" x14ac:dyDescent="0.25">
      <c r="F26912" s="44"/>
    </row>
    <row r="26913" spans="6:6" x14ac:dyDescent="0.25">
      <c r="F26913" s="44"/>
    </row>
    <row r="26914" spans="6:6" x14ac:dyDescent="0.25">
      <c r="F26914" s="44"/>
    </row>
    <row r="26915" spans="6:6" x14ac:dyDescent="0.25">
      <c r="F26915" s="44"/>
    </row>
    <row r="26916" spans="6:6" x14ac:dyDescent="0.25">
      <c r="F26916" s="44"/>
    </row>
    <row r="26917" spans="6:6" x14ac:dyDescent="0.25">
      <c r="F26917" s="44"/>
    </row>
    <row r="26918" spans="6:6" x14ac:dyDescent="0.25">
      <c r="F26918" s="44"/>
    </row>
    <row r="26919" spans="6:6" x14ac:dyDescent="0.25">
      <c r="F26919" s="44"/>
    </row>
    <row r="26920" spans="6:6" x14ac:dyDescent="0.25">
      <c r="F26920" s="44"/>
    </row>
    <row r="26921" spans="6:6" x14ac:dyDescent="0.25">
      <c r="F26921" s="44"/>
    </row>
    <row r="26922" spans="6:6" x14ac:dyDescent="0.25">
      <c r="F26922" s="44"/>
    </row>
    <row r="26923" spans="6:6" x14ac:dyDescent="0.25">
      <c r="F26923" s="44"/>
    </row>
    <row r="26924" spans="6:6" x14ac:dyDescent="0.25">
      <c r="F26924" s="44"/>
    </row>
    <row r="26925" spans="6:6" x14ac:dyDescent="0.25">
      <c r="F26925" s="44"/>
    </row>
    <row r="26926" spans="6:6" x14ac:dyDescent="0.25">
      <c r="F26926" s="44"/>
    </row>
    <row r="26927" spans="6:6" x14ac:dyDescent="0.25">
      <c r="F26927" s="44"/>
    </row>
    <row r="26928" spans="6:6" x14ac:dyDescent="0.25">
      <c r="F26928" s="44"/>
    </row>
    <row r="26929" spans="6:6" x14ac:dyDescent="0.25">
      <c r="F26929" s="44"/>
    </row>
    <row r="26930" spans="6:6" x14ac:dyDescent="0.25">
      <c r="F26930" s="44"/>
    </row>
    <row r="26931" spans="6:6" x14ac:dyDescent="0.25">
      <c r="F26931" s="44"/>
    </row>
    <row r="26932" spans="6:6" x14ac:dyDescent="0.25">
      <c r="F26932" s="44"/>
    </row>
    <row r="26933" spans="6:6" x14ac:dyDescent="0.25">
      <c r="F26933" s="44"/>
    </row>
    <row r="26934" spans="6:6" x14ac:dyDescent="0.25">
      <c r="F26934" s="44"/>
    </row>
    <row r="26935" spans="6:6" x14ac:dyDescent="0.25">
      <c r="F26935" s="44"/>
    </row>
    <row r="26936" spans="6:6" x14ac:dyDescent="0.25">
      <c r="F26936" s="44"/>
    </row>
    <row r="26937" spans="6:6" x14ac:dyDescent="0.25">
      <c r="F26937" s="44"/>
    </row>
    <row r="26938" spans="6:6" x14ac:dyDescent="0.25">
      <c r="F26938" s="44"/>
    </row>
    <row r="26939" spans="6:6" x14ac:dyDescent="0.25">
      <c r="F26939" s="44"/>
    </row>
    <row r="26940" spans="6:6" x14ac:dyDescent="0.25">
      <c r="F26940" s="44"/>
    </row>
    <row r="26941" spans="6:6" x14ac:dyDescent="0.25">
      <c r="F26941" s="44"/>
    </row>
    <row r="26942" spans="6:6" x14ac:dyDescent="0.25">
      <c r="F26942" s="44"/>
    </row>
    <row r="26943" spans="6:6" x14ac:dyDescent="0.25">
      <c r="F26943" s="44"/>
    </row>
    <row r="26944" spans="6:6" x14ac:dyDescent="0.25">
      <c r="F26944" s="44"/>
    </row>
    <row r="26945" spans="6:6" x14ac:dyDescent="0.25">
      <c r="F26945" s="44"/>
    </row>
    <row r="26946" spans="6:6" x14ac:dyDescent="0.25">
      <c r="F26946" s="44"/>
    </row>
    <row r="26947" spans="6:6" x14ac:dyDescent="0.25">
      <c r="F26947" s="44"/>
    </row>
    <row r="26948" spans="6:6" x14ac:dyDescent="0.25">
      <c r="F26948" s="44"/>
    </row>
    <row r="26949" spans="6:6" x14ac:dyDescent="0.25">
      <c r="F26949" s="44"/>
    </row>
    <row r="26950" spans="6:6" x14ac:dyDescent="0.25">
      <c r="F26950" s="44"/>
    </row>
    <row r="26951" spans="6:6" x14ac:dyDescent="0.25">
      <c r="F26951" s="44"/>
    </row>
    <row r="26952" spans="6:6" x14ac:dyDescent="0.25">
      <c r="F26952" s="44"/>
    </row>
    <row r="26953" spans="6:6" x14ac:dyDescent="0.25">
      <c r="F26953" s="44"/>
    </row>
    <row r="26954" spans="6:6" x14ac:dyDescent="0.25">
      <c r="F26954" s="44"/>
    </row>
    <row r="26955" spans="6:6" x14ac:dyDescent="0.25">
      <c r="F26955" s="44"/>
    </row>
    <row r="26956" spans="6:6" x14ac:dyDescent="0.25">
      <c r="F26956" s="44"/>
    </row>
    <row r="26957" spans="6:6" x14ac:dyDescent="0.25">
      <c r="F26957" s="44"/>
    </row>
    <row r="26958" spans="6:6" x14ac:dyDescent="0.25">
      <c r="F26958" s="44"/>
    </row>
    <row r="26959" spans="6:6" x14ac:dyDescent="0.25">
      <c r="F26959" s="44"/>
    </row>
    <row r="26960" spans="6:6" x14ac:dyDescent="0.25">
      <c r="F26960" s="44"/>
    </row>
    <row r="26961" spans="6:6" x14ac:dyDescent="0.25">
      <c r="F26961" s="44"/>
    </row>
    <row r="26962" spans="6:6" x14ac:dyDescent="0.25">
      <c r="F26962" s="44"/>
    </row>
    <row r="26963" spans="6:6" x14ac:dyDescent="0.25">
      <c r="F26963" s="44"/>
    </row>
    <row r="26964" spans="6:6" x14ac:dyDescent="0.25">
      <c r="F26964" s="44"/>
    </row>
    <row r="26965" spans="6:6" x14ac:dyDescent="0.25">
      <c r="F26965" s="44"/>
    </row>
    <row r="26966" spans="6:6" x14ac:dyDescent="0.25">
      <c r="F26966" s="44"/>
    </row>
    <row r="26967" spans="6:6" x14ac:dyDescent="0.25">
      <c r="F26967" s="44"/>
    </row>
    <row r="26968" spans="6:6" x14ac:dyDescent="0.25">
      <c r="F26968" s="44"/>
    </row>
    <row r="26969" spans="6:6" x14ac:dyDescent="0.25">
      <c r="F26969" s="44"/>
    </row>
    <row r="26970" spans="6:6" x14ac:dyDescent="0.25">
      <c r="F26970" s="44"/>
    </row>
    <row r="26971" spans="6:6" x14ac:dyDescent="0.25">
      <c r="F26971" s="44"/>
    </row>
    <row r="26972" spans="6:6" x14ac:dyDescent="0.25">
      <c r="F26972" s="44"/>
    </row>
    <row r="26973" spans="6:6" x14ac:dyDescent="0.25">
      <c r="F26973" s="44"/>
    </row>
    <row r="26974" spans="6:6" x14ac:dyDescent="0.25">
      <c r="F26974" s="44"/>
    </row>
    <row r="26975" spans="6:6" x14ac:dyDescent="0.25">
      <c r="F26975" s="44"/>
    </row>
    <row r="26976" spans="6:6" x14ac:dyDescent="0.25">
      <c r="F26976" s="44"/>
    </row>
    <row r="26977" spans="6:6" x14ac:dyDescent="0.25">
      <c r="F26977" s="44"/>
    </row>
    <row r="26978" spans="6:6" x14ac:dyDescent="0.25">
      <c r="F26978" s="44"/>
    </row>
    <row r="26979" spans="6:6" x14ac:dyDescent="0.25">
      <c r="F26979" s="44"/>
    </row>
    <row r="26980" spans="6:6" x14ac:dyDescent="0.25">
      <c r="F26980" s="44"/>
    </row>
    <row r="26981" spans="6:6" x14ac:dyDescent="0.25">
      <c r="F26981" s="44"/>
    </row>
    <row r="26982" spans="6:6" x14ac:dyDescent="0.25">
      <c r="F26982" s="44"/>
    </row>
    <row r="26983" spans="6:6" x14ac:dyDescent="0.25">
      <c r="F26983" s="44"/>
    </row>
    <row r="26984" spans="6:6" x14ac:dyDescent="0.25">
      <c r="F26984" s="44"/>
    </row>
    <row r="26985" spans="6:6" x14ac:dyDescent="0.25">
      <c r="F26985" s="44"/>
    </row>
    <row r="26986" spans="6:6" x14ac:dyDescent="0.25">
      <c r="F26986" s="44"/>
    </row>
    <row r="26987" spans="6:6" x14ac:dyDescent="0.25">
      <c r="F26987" s="44"/>
    </row>
    <row r="26988" spans="6:6" x14ac:dyDescent="0.25">
      <c r="F26988" s="44"/>
    </row>
    <row r="26989" spans="6:6" x14ac:dyDescent="0.25">
      <c r="F26989" s="44"/>
    </row>
    <row r="26990" spans="6:6" x14ac:dyDescent="0.25">
      <c r="F26990" s="44"/>
    </row>
    <row r="26991" spans="6:6" x14ac:dyDescent="0.25">
      <c r="F26991" s="44"/>
    </row>
    <row r="26992" spans="6:6" x14ac:dyDescent="0.25">
      <c r="F26992" s="44"/>
    </row>
    <row r="26993" spans="6:6" x14ac:dyDescent="0.25">
      <c r="F26993" s="44"/>
    </row>
    <row r="26994" spans="6:6" x14ac:dyDescent="0.25">
      <c r="F26994" s="44"/>
    </row>
    <row r="26995" spans="6:6" x14ac:dyDescent="0.25">
      <c r="F26995" s="44"/>
    </row>
    <row r="26996" spans="6:6" x14ac:dyDescent="0.25">
      <c r="F26996" s="44"/>
    </row>
    <row r="26997" spans="6:6" x14ac:dyDescent="0.25">
      <c r="F26997" s="44"/>
    </row>
    <row r="26998" spans="6:6" x14ac:dyDescent="0.25">
      <c r="F26998" s="44"/>
    </row>
    <row r="26999" spans="6:6" x14ac:dyDescent="0.25">
      <c r="F26999" s="44"/>
    </row>
    <row r="27000" spans="6:6" x14ac:dyDescent="0.25">
      <c r="F27000" s="44"/>
    </row>
    <row r="27001" spans="6:6" x14ac:dyDescent="0.25">
      <c r="F27001" s="44"/>
    </row>
    <row r="27002" spans="6:6" x14ac:dyDescent="0.25">
      <c r="F27002" s="44"/>
    </row>
    <row r="27003" spans="6:6" x14ac:dyDescent="0.25">
      <c r="F27003" s="44"/>
    </row>
    <row r="27004" spans="6:6" x14ac:dyDescent="0.25">
      <c r="F27004" s="44"/>
    </row>
    <row r="27005" spans="6:6" x14ac:dyDescent="0.25">
      <c r="F27005" s="44"/>
    </row>
    <row r="27006" spans="6:6" x14ac:dyDescent="0.25">
      <c r="F27006" s="44"/>
    </row>
    <row r="27007" spans="6:6" x14ac:dyDescent="0.25">
      <c r="F27007" s="44"/>
    </row>
    <row r="27008" spans="6:6" x14ac:dyDescent="0.25">
      <c r="F27008" s="44"/>
    </row>
    <row r="27009" spans="6:6" x14ac:dyDescent="0.25">
      <c r="F27009" s="44"/>
    </row>
    <row r="27010" spans="6:6" x14ac:dyDescent="0.25">
      <c r="F27010" s="44"/>
    </row>
    <row r="27011" spans="6:6" x14ac:dyDescent="0.25">
      <c r="F27011" s="44"/>
    </row>
    <row r="27012" spans="6:6" x14ac:dyDescent="0.25">
      <c r="F27012" s="44"/>
    </row>
    <row r="27013" spans="6:6" x14ac:dyDescent="0.25">
      <c r="F27013" s="44"/>
    </row>
    <row r="27014" spans="6:6" x14ac:dyDescent="0.25">
      <c r="F27014" s="44"/>
    </row>
    <row r="27015" spans="6:6" x14ac:dyDescent="0.25">
      <c r="F27015" s="44"/>
    </row>
    <row r="27016" spans="6:6" x14ac:dyDescent="0.25">
      <c r="F27016" s="44"/>
    </row>
    <row r="27017" spans="6:6" x14ac:dyDescent="0.25">
      <c r="F27017" s="44"/>
    </row>
    <row r="27018" spans="6:6" x14ac:dyDescent="0.25">
      <c r="F27018" s="44"/>
    </row>
    <row r="27019" spans="6:6" x14ac:dyDescent="0.25">
      <c r="F27019" s="44"/>
    </row>
    <row r="27020" spans="6:6" x14ac:dyDescent="0.25">
      <c r="F27020" s="44"/>
    </row>
    <row r="27021" spans="6:6" x14ac:dyDescent="0.25">
      <c r="F27021" s="44"/>
    </row>
    <row r="27022" spans="6:6" x14ac:dyDescent="0.25">
      <c r="F27022" s="44"/>
    </row>
    <row r="27023" spans="6:6" x14ac:dyDescent="0.25">
      <c r="F27023" s="44"/>
    </row>
    <row r="27024" spans="6:6" x14ac:dyDescent="0.25">
      <c r="F27024" s="44"/>
    </row>
    <row r="27025" spans="6:6" x14ac:dyDescent="0.25">
      <c r="F27025" s="44"/>
    </row>
    <row r="27026" spans="6:6" x14ac:dyDescent="0.25">
      <c r="F27026" s="44"/>
    </row>
    <row r="27027" spans="6:6" x14ac:dyDescent="0.25">
      <c r="F27027" s="44"/>
    </row>
    <row r="27028" spans="6:6" x14ac:dyDescent="0.25">
      <c r="F27028" s="44"/>
    </row>
    <row r="27029" spans="6:6" x14ac:dyDescent="0.25">
      <c r="F27029" s="44"/>
    </row>
    <row r="27030" spans="6:6" x14ac:dyDescent="0.25">
      <c r="F27030" s="44"/>
    </row>
    <row r="27031" spans="6:6" x14ac:dyDescent="0.25">
      <c r="F27031" s="44"/>
    </row>
    <row r="27032" spans="6:6" x14ac:dyDescent="0.25">
      <c r="F27032" s="44"/>
    </row>
    <row r="27033" spans="6:6" x14ac:dyDescent="0.25">
      <c r="F27033" s="44"/>
    </row>
    <row r="27034" spans="6:6" x14ac:dyDescent="0.25">
      <c r="F27034" s="44"/>
    </row>
    <row r="27035" spans="6:6" x14ac:dyDescent="0.25">
      <c r="F27035" s="44"/>
    </row>
    <row r="27036" spans="6:6" x14ac:dyDescent="0.25">
      <c r="F27036" s="44"/>
    </row>
    <row r="27037" spans="6:6" x14ac:dyDescent="0.25">
      <c r="F27037" s="44"/>
    </row>
    <row r="27038" spans="6:6" x14ac:dyDescent="0.25">
      <c r="F27038" s="44"/>
    </row>
    <row r="27039" spans="6:6" x14ac:dyDescent="0.25">
      <c r="F27039" s="44"/>
    </row>
    <row r="27040" spans="6:6" x14ac:dyDescent="0.25">
      <c r="F27040" s="44"/>
    </row>
    <row r="27041" spans="6:6" x14ac:dyDescent="0.25">
      <c r="F27041" s="44"/>
    </row>
    <row r="27042" spans="6:6" x14ac:dyDescent="0.25">
      <c r="F27042" s="44"/>
    </row>
    <row r="27043" spans="6:6" x14ac:dyDescent="0.25">
      <c r="F27043" s="44"/>
    </row>
    <row r="27044" spans="6:6" x14ac:dyDescent="0.25">
      <c r="F27044" s="44"/>
    </row>
    <row r="27045" spans="6:6" x14ac:dyDescent="0.25">
      <c r="F27045" s="44"/>
    </row>
    <row r="27046" spans="6:6" x14ac:dyDescent="0.25">
      <c r="F27046" s="44"/>
    </row>
    <row r="27047" spans="6:6" x14ac:dyDescent="0.25">
      <c r="F27047" s="44"/>
    </row>
    <row r="27048" spans="6:6" x14ac:dyDescent="0.25">
      <c r="F27048" s="44"/>
    </row>
    <row r="27049" spans="6:6" x14ac:dyDescent="0.25">
      <c r="F27049" s="44"/>
    </row>
    <row r="27050" spans="6:6" x14ac:dyDescent="0.25">
      <c r="F27050" s="44"/>
    </row>
    <row r="27051" spans="6:6" x14ac:dyDescent="0.25">
      <c r="F27051" s="44"/>
    </row>
    <row r="27052" spans="6:6" x14ac:dyDescent="0.25">
      <c r="F27052" s="44"/>
    </row>
    <row r="27053" spans="6:6" x14ac:dyDescent="0.25">
      <c r="F27053" s="44"/>
    </row>
    <row r="27054" spans="6:6" x14ac:dyDescent="0.25">
      <c r="F27054" s="44"/>
    </row>
    <row r="27055" spans="6:6" x14ac:dyDescent="0.25">
      <c r="F27055" s="44"/>
    </row>
    <row r="27056" spans="6:6" x14ac:dyDescent="0.25">
      <c r="F27056" s="44"/>
    </row>
    <row r="27057" spans="6:6" x14ac:dyDescent="0.25">
      <c r="F27057" s="44"/>
    </row>
    <row r="27058" spans="6:6" x14ac:dyDescent="0.25">
      <c r="F27058" s="44"/>
    </row>
    <row r="27059" spans="6:6" x14ac:dyDescent="0.25">
      <c r="F27059" s="44"/>
    </row>
    <row r="27060" spans="6:6" x14ac:dyDescent="0.25">
      <c r="F27060" s="44"/>
    </row>
    <row r="27061" spans="6:6" x14ac:dyDescent="0.25">
      <c r="F27061" s="44"/>
    </row>
    <row r="27062" spans="6:6" x14ac:dyDescent="0.25">
      <c r="F27062" s="44"/>
    </row>
    <row r="27063" spans="6:6" x14ac:dyDescent="0.25">
      <c r="F27063" s="44"/>
    </row>
    <row r="27064" spans="6:6" x14ac:dyDescent="0.25">
      <c r="F27064" s="44"/>
    </row>
    <row r="27065" spans="6:6" x14ac:dyDescent="0.25">
      <c r="F27065" s="44"/>
    </row>
    <row r="27066" spans="6:6" x14ac:dyDescent="0.25">
      <c r="F27066" s="44"/>
    </row>
    <row r="27067" spans="6:6" x14ac:dyDescent="0.25">
      <c r="F27067" s="44"/>
    </row>
    <row r="27068" spans="6:6" x14ac:dyDescent="0.25">
      <c r="F27068" s="44"/>
    </row>
    <row r="27069" spans="6:6" x14ac:dyDescent="0.25">
      <c r="F27069" s="44"/>
    </row>
    <row r="27070" spans="6:6" x14ac:dyDescent="0.25">
      <c r="F27070" s="44"/>
    </row>
    <row r="27071" spans="6:6" x14ac:dyDescent="0.25">
      <c r="F27071" s="44"/>
    </row>
    <row r="27072" spans="6:6" x14ac:dyDescent="0.25">
      <c r="F27072" s="44"/>
    </row>
    <row r="27073" spans="6:6" x14ac:dyDescent="0.25">
      <c r="F27073" s="44"/>
    </row>
    <row r="27074" spans="6:6" x14ac:dyDescent="0.25">
      <c r="F27074" s="44"/>
    </row>
    <row r="27075" spans="6:6" x14ac:dyDescent="0.25">
      <c r="F27075" s="44"/>
    </row>
    <row r="27076" spans="6:6" x14ac:dyDescent="0.25">
      <c r="F27076" s="44"/>
    </row>
    <row r="27077" spans="6:6" x14ac:dyDescent="0.25">
      <c r="F27077" s="44"/>
    </row>
    <row r="27078" spans="6:6" x14ac:dyDescent="0.25">
      <c r="F27078" s="44"/>
    </row>
    <row r="27079" spans="6:6" x14ac:dyDescent="0.25">
      <c r="F27079" s="44"/>
    </row>
    <row r="27080" spans="6:6" x14ac:dyDescent="0.25">
      <c r="F27080" s="44"/>
    </row>
    <row r="27081" spans="6:6" x14ac:dyDescent="0.25">
      <c r="F27081" s="44"/>
    </row>
    <row r="27082" spans="6:6" x14ac:dyDescent="0.25">
      <c r="F27082" s="44"/>
    </row>
    <row r="27083" spans="6:6" x14ac:dyDescent="0.25">
      <c r="F27083" s="44"/>
    </row>
    <row r="27084" spans="6:6" x14ac:dyDescent="0.25">
      <c r="F27084" s="44"/>
    </row>
    <row r="27085" spans="6:6" x14ac:dyDescent="0.25">
      <c r="F27085" s="44"/>
    </row>
    <row r="27086" spans="6:6" x14ac:dyDescent="0.25">
      <c r="F27086" s="44"/>
    </row>
    <row r="27087" spans="6:6" x14ac:dyDescent="0.25">
      <c r="F27087" s="44"/>
    </row>
    <row r="27088" spans="6:6" x14ac:dyDescent="0.25">
      <c r="F27088" s="44"/>
    </row>
    <row r="27089" spans="6:6" x14ac:dyDescent="0.25">
      <c r="F27089" s="44"/>
    </row>
    <row r="27090" spans="6:6" x14ac:dyDescent="0.25">
      <c r="F27090" s="44"/>
    </row>
    <row r="27091" spans="6:6" x14ac:dyDescent="0.25">
      <c r="F27091" s="44"/>
    </row>
    <row r="27092" spans="6:6" x14ac:dyDescent="0.25">
      <c r="F27092" s="44"/>
    </row>
    <row r="27093" spans="6:6" x14ac:dyDescent="0.25">
      <c r="F27093" s="44"/>
    </row>
    <row r="27094" spans="6:6" x14ac:dyDescent="0.25">
      <c r="F27094" s="44"/>
    </row>
    <row r="27095" spans="6:6" x14ac:dyDescent="0.25">
      <c r="F27095" s="44"/>
    </row>
    <row r="27096" spans="6:6" x14ac:dyDescent="0.25">
      <c r="F27096" s="44"/>
    </row>
    <row r="27097" spans="6:6" x14ac:dyDescent="0.25">
      <c r="F27097" s="44"/>
    </row>
    <row r="27098" spans="6:6" x14ac:dyDescent="0.25">
      <c r="F27098" s="44"/>
    </row>
    <row r="27099" spans="6:6" x14ac:dyDescent="0.25">
      <c r="F27099" s="44"/>
    </row>
    <row r="27100" spans="6:6" x14ac:dyDescent="0.25">
      <c r="F27100" s="44"/>
    </row>
    <row r="27101" spans="6:6" x14ac:dyDescent="0.25">
      <c r="F27101" s="44"/>
    </row>
    <row r="27102" spans="6:6" x14ac:dyDescent="0.25">
      <c r="F27102" s="44"/>
    </row>
    <row r="27103" spans="6:6" x14ac:dyDescent="0.25">
      <c r="F27103" s="44"/>
    </row>
    <row r="27104" spans="6:6" x14ac:dyDescent="0.25">
      <c r="F27104" s="44"/>
    </row>
    <row r="27105" spans="6:6" x14ac:dyDescent="0.25">
      <c r="F27105" s="44"/>
    </row>
    <row r="27106" spans="6:6" x14ac:dyDescent="0.25">
      <c r="F27106" s="44"/>
    </row>
    <row r="27107" spans="6:6" x14ac:dyDescent="0.25">
      <c r="F27107" s="44"/>
    </row>
    <row r="27108" spans="6:6" x14ac:dyDescent="0.25">
      <c r="F27108" s="44"/>
    </row>
    <row r="27109" spans="6:6" x14ac:dyDescent="0.25">
      <c r="F27109" s="44"/>
    </row>
    <row r="27110" spans="6:6" x14ac:dyDescent="0.25">
      <c r="F27110" s="44"/>
    </row>
    <row r="27111" spans="6:6" x14ac:dyDescent="0.25">
      <c r="F27111" s="44"/>
    </row>
    <row r="27112" spans="6:6" x14ac:dyDescent="0.25">
      <c r="F27112" s="44"/>
    </row>
    <row r="27113" spans="6:6" x14ac:dyDescent="0.25">
      <c r="F27113" s="44"/>
    </row>
    <row r="27114" spans="6:6" x14ac:dyDescent="0.25">
      <c r="F27114" s="44"/>
    </row>
    <row r="27115" spans="6:6" x14ac:dyDescent="0.25">
      <c r="F27115" s="44"/>
    </row>
    <row r="27116" spans="6:6" x14ac:dyDescent="0.25">
      <c r="F27116" s="44"/>
    </row>
    <row r="27117" spans="6:6" x14ac:dyDescent="0.25">
      <c r="F27117" s="44"/>
    </row>
    <row r="27118" spans="6:6" x14ac:dyDescent="0.25">
      <c r="F27118" s="44"/>
    </row>
    <row r="27119" spans="6:6" x14ac:dyDescent="0.25">
      <c r="F27119" s="44"/>
    </row>
    <row r="27120" spans="6:6" x14ac:dyDescent="0.25">
      <c r="F27120" s="44"/>
    </row>
    <row r="27121" spans="6:6" x14ac:dyDescent="0.25">
      <c r="F27121" s="44"/>
    </row>
    <row r="27122" spans="6:6" x14ac:dyDescent="0.25">
      <c r="F27122" s="44"/>
    </row>
    <row r="27123" spans="6:6" x14ac:dyDescent="0.25">
      <c r="F27123" s="44"/>
    </row>
    <row r="27124" spans="6:6" x14ac:dyDescent="0.25">
      <c r="F27124" s="44"/>
    </row>
    <row r="27125" spans="6:6" x14ac:dyDescent="0.25">
      <c r="F27125" s="44"/>
    </row>
    <row r="27126" spans="6:6" x14ac:dyDescent="0.25">
      <c r="F27126" s="44"/>
    </row>
    <row r="27127" spans="6:6" x14ac:dyDescent="0.25">
      <c r="F27127" s="44"/>
    </row>
    <row r="27128" spans="6:6" x14ac:dyDescent="0.25">
      <c r="F27128" s="44"/>
    </row>
    <row r="27129" spans="6:6" x14ac:dyDescent="0.25">
      <c r="F27129" s="44"/>
    </row>
    <row r="27130" spans="6:6" x14ac:dyDescent="0.25">
      <c r="F27130" s="44"/>
    </row>
    <row r="27131" spans="6:6" x14ac:dyDescent="0.25">
      <c r="F27131" s="44"/>
    </row>
    <row r="27132" spans="6:6" x14ac:dyDescent="0.25">
      <c r="F27132" s="44"/>
    </row>
    <row r="27133" spans="6:6" x14ac:dyDescent="0.25">
      <c r="F27133" s="44"/>
    </row>
    <row r="27134" spans="6:6" x14ac:dyDescent="0.25">
      <c r="F27134" s="44"/>
    </row>
    <row r="27135" spans="6:6" x14ac:dyDescent="0.25">
      <c r="F27135" s="44"/>
    </row>
    <row r="27136" spans="6:6" x14ac:dyDescent="0.25">
      <c r="F27136" s="44"/>
    </row>
    <row r="27137" spans="6:6" x14ac:dyDescent="0.25">
      <c r="F27137" s="44"/>
    </row>
    <row r="27138" spans="6:6" x14ac:dyDescent="0.25">
      <c r="F27138" s="44"/>
    </row>
    <row r="27139" spans="6:6" x14ac:dyDescent="0.25">
      <c r="F27139" s="44"/>
    </row>
    <row r="27140" spans="6:6" x14ac:dyDescent="0.25">
      <c r="F27140" s="44"/>
    </row>
    <row r="27141" spans="6:6" x14ac:dyDescent="0.25">
      <c r="F27141" s="44"/>
    </row>
    <row r="27142" spans="6:6" x14ac:dyDescent="0.25">
      <c r="F27142" s="44"/>
    </row>
    <row r="27143" spans="6:6" x14ac:dyDescent="0.25">
      <c r="F27143" s="44"/>
    </row>
    <row r="27144" spans="6:6" x14ac:dyDescent="0.25">
      <c r="F27144" s="44"/>
    </row>
    <row r="27145" spans="6:6" x14ac:dyDescent="0.25">
      <c r="F27145" s="44"/>
    </row>
    <row r="27146" spans="6:6" x14ac:dyDescent="0.25">
      <c r="F27146" s="44"/>
    </row>
    <row r="27147" spans="6:6" x14ac:dyDescent="0.25">
      <c r="F27147" s="44"/>
    </row>
    <row r="27148" spans="6:6" x14ac:dyDescent="0.25">
      <c r="F27148" s="44"/>
    </row>
    <row r="27149" spans="6:6" x14ac:dyDescent="0.25">
      <c r="F27149" s="44"/>
    </row>
    <row r="27150" spans="6:6" x14ac:dyDescent="0.25">
      <c r="F27150" s="44"/>
    </row>
    <row r="27151" spans="6:6" x14ac:dyDescent="0.25">
      <c r="F27151" s="44"/>
    </row>
    <row r="27152" spans="6:6" x14ac:dyDescent="0.25">
      <c r="F27152" s="44"/>
    </row>
    <row r="27153" spans="6:6" x14ac:dyDescent="0.25">
      <c r="F27153" s="44"/>
    </row>
    <row r="27154" spans="6:6" x14ac:dyDescent="0.25">
      <c r="F27154" s="44"/>
    </row>
    <row r="27155" spans="6:6" x14ac:dyDescent="0.25">
      <c r="F27155" s="44"/>
    </row>
    <row r="27156" spans="6:6" x14ac:dyDescent="0.25">
      <c r="F27156" s="44"/>
    </row>
    <row r="27157" spans="6:6" x14ac:dyDescent="0.25">
      <c r="F27157" s="44"/>
    </row>
    <row r="27158" spans="6:6" x14ac:dyDescent="0.25">
      <c r="F27158" s="44"/>
    </row>
    <row r="27159" spans="6:6" x14ac:dyDescent="0.25">
      <c r="F27159" s="44"/>
    </row>
    <row r="27160" spans="6:6" x14ac:dyDescent="0.25">
      <c r="F27160" s="44"/>
    </row>
    <row r="27161" spans="6:6" x14ac:dyDescent="0.25">
      <c r="F27161" s="44"/>
    </row>
    <row r="27162" spans="6:6" x14ac:dyDescent="0.25">
      <c r="F27162" s="44"/>
    </row>
    <row r="27163" spans="6:6" x14ac:dyDescent="0.25">
      <c r="F27163" s="44"/>
    </row>
    <row r="27164" spans="6:6" x14ac:dyDescent="0.25">
      <c r="F27164" s="44"/>
    </row>
    <row r="27165" spans="6:6" x14ac:dyDescent="0.25">
      <c r="F27165" s="44"/>
    </row>
    <row r="27166" spans="6:6" x14ac:dyDescent="0.25">
      <c r="F27166" s="44"/>
    </row>
    <row r="27167" spans="6:6" x14ac:dyDescent="0.25">
      <c r="F27167" s="44"/>
    </row>
    <row r="27168" spans="6:6" x14ac:dyDescent="0.25">
      <c r="F27168" s="44"/>
    </row>
    <row r="27169" spans="6:6" x14ac:dyDescent="0.25">
      <c r="F27169" s="44"/>
    </row>
    <row r="27170" spans="6:6" x14ac:dyDescent="0.25">
      <c r="F27170" s="44"/>
    </row>
    <row r="27171" spans="6:6" x14ac:dyDescent="0.25">
      <c r="F27171" s="44"/>
    </row>
    <row r="27172" spans="6:6" x14ac:dyDescent="0.25">
      <c r="F27172" s="44"/>
    </row>
    <row r="27173" spans="6:6" x14ac:dyDescent="0.25">
      <c r="F27173" s="44"/>
    </row>
    <row r="27174" spans="6:6" x14ac:dyDescent="0.25">
      <c r="F27174" s="44"/>
    </row>
    <row r="27175" spans="6:6" x14ac:dyDescent="0.25">
      <c r="F27175" s="44"/>
    </row>
    <row r="27176" spans="6:6" x14ac:dyDescent="0.25">
      <c r="F27176" s="44"/>
    </row>
    <row r="27177" spans="6:6" x14ac:dyDescent="0.25">
      <c r="F27177" s="44"/>
    </row>
    <row r="27178" spans="6:6" x14ac:dyDescent="0.25">
      <c r="F27178" s="44"/>
    </row>
    <row r="27179" spans="6:6" x14ac:dyDescent="0.25">
      <c r="F27179" s="44"/>
    </row>
    <row r="27180" spans="6:6" x14ac:dyDescent="0.25">
      <c r="F27180" s="44"/>
    </row>
    <row r="27181" spans="6:6" x14ac:dyDescent="0.25">
      <c r="F27181" s="44"/>
    </row>
    <row r="27182" spans="6:6" x14ac:dyDescent="0.25">
      <c r="F27182" s="44"/>
    </row>
    <row r="27183" spans="6:6" x14ac:dyDescent="0.25">
      <c r="F27183" s="44"/>
    </row>
    <row r="27184" spans="6:6" x14ac:dyDescent="0.25">
      <c r="F27184" s="44"/>
    </row>
    <row r="27185" spans="6:6" x14ac:dyDescent="0.25">
      <c r="F27185" s="44"/>
    </row>
    <row r="27186" spans="6:6" x14ac:dyDescent="0.25">
      <c r="F27186" s="44"/>
    </row>
    <row r="27187" spans="6:6" x14ac:dyDescent="0.25">
      <c r="F27187" s="44"/>
    </row>
    <row r="27188" spans="6:6" x14ac:dyDescent="0.25">
      <c r="F27188" s="44"/>
    </row>
    <row r="27189" spans="6:6" x14ac:dyDescent="0.25">
      <c r="F27189" s="44"/>
    </row>
    <row r="27190" spans="6:6" x14ac:dyDescent="0.25">
      <c r="F27190" s="44"/>
    </row>
    <row r="27191" spans="6:6" x14ac:dyDescent="0.25">
      <c r="F27191" s="44"/>
    </row>
    <row r="27192" spans="6:6" x14ac:dyDescent="0.25">
      <c r="F27192" s="44"/>
    </row>
    <row r="27193" spans="6:6" x14ac:dyDescent="0.25">
      <c r="F27193" s="44"/>
    </row>
    <row r="27194" spans="6:6" x14ac:dyDescent="0.25">
      <c r="F27194" s="44"/>
    </row>
    <row r="27195" spans="6:6" x14ac:dyDescent="0.25">
      <c r="F27195" s="44"/>
    </row>
    <row r="27196" spans="6:6" x14ac:dyDescent="0.25">
      <c r="F27196" s="44"/>
    </row>
    <row r="27197" spans="6:6" x14ac:dyDescent="0.25">
      <c r="F27197" s="44"/>
    </row>
    <row r="27198" spans="6:6" x14ac:dyDescent="0.25">
      <c r="F27198" s="44"/>
    </row>
    <row r="27199" spans="6:6" x14ac:dyDescent="0.25">
      <c r="F27199" s="44"/>
    </row>
    <row r="27200" spans="6:6" x14ac:dyDescent="0.25">
      <c r="F27200" s="44"/>
    </row>
    <row r="27201" spans="6:6" x14ac:dyDescent="0.25">
      <c r="F27201" s="44"/>
    </row>
    <row r="27202" spans="6:6" x14ac:dyDescent="0.25">
      <c r="F27202" s="44"/>
    </row>
    <row r="27203" spans="6:6" x14ac:dyDescent="0.25">
      <c r="F27203" s="44"/>
    </row>
    <row r="27204" spans="6:6" x14ac:dyDescent="0.25">
      <c r="F27204" s="44"/>
    </row>
    <row r="27205" spans="6:6" x14ac:dyDescent="0.25">
      <c r="F27205" s="44"/>
    </row>
    <row r="27206" spans="6:6" x14ac:dyDescent="0.25">
      <c r="F27206" s="44"/>
    </row>
    <row r="27207" spans="6:6" x14ac:dyDescent="0.25">
      <c r="F27207" s="44"/>
    </row>
    <row r="27208" spans="6:6" x14ac:dyDescent="0.25">
      <c r="F27208" s="44"/>
    </row>
    <row r="27209" spans="6:6" x14ac:dyDescent="0.25">
      <c r="F27209" s="44"/>
    </row>
    <row r="27210" spans="6:6" x14ac:dyDescent="0.25">
      <c r="F27210" s="44"/>
    </row>
    <row r="27211" spans="6:6" x14ac:dyDescent="0.25">
      <c r="F27211" s="44"/>
    </row>
    <row r="27212" spans="6:6" x14ac:dyDescent="0.25">
      <c r="F27212" s="44"/>
    </row>
    <row r="27213" spans="6:6" x14ac:dyDescent="0.25">
      <c r="F27213" s="44"/>
    </row>
    <row r="27214" spans="6:6" x14ac:dyDescent="0.25">
      <c r="F27214" s="44"/>
    </row>
    <row r="27215" spans="6:6" x14ac:dyDescent="0.25">
      <c r="F27215" s="44"/>
    </row>
    <row r="27216" spans="6:6" x14ac:dyDescent="0.25">
      <c r="F27216" s="44"/>
    </row>
    <row r="27217" spans="6:6" x14ac:dyDescent="0.25">
      <c r="F27217" s="44"/>
    </row>
    <row r="27218" spans="6:6" x14ac:dyDescent="0.25">
      <c r="F27218" s="44"/>
    </row>
    <row r="27219" spans="6:6" x14ac:dyDescent="0.25">
      <c r="F27219" s="44"/>
    </row>
    <row r="27220" spans="6:6" x14ac:dyDescent="0.25">
      <c r="F27220" s="44"/>
    </row>
    <row r="27221" spans="6:6" x14ac:dyDescent="0.25">
      <c r="F27221" s="44"/>
    </row>
    <row r="27222" spans="6:6" x14ac:dyDescent="0.25">
      <c r="F27222" s="44"/>
    </row>
    <row r="27223" spans="6:6" x14ac:dyDescent="0.25">
      <c r="F27223" s="44"/>
    </row>
    <row r="27224" spans="6:6" x14ac:dyDescent="0.25">
      <c r="F27224" s="44"/>
    </row>
    <row r="27225" spans="6:6" x14ac:dyDescent="0.25">
      <c r="F27225" s="44"/>
    </row>
    <row r="27226" spans="6:6" x14ac:dyDescent="0.25">
      <c r="F27226" s="44"/>
    </row>
    <row r="27227" spans="6:6" x14ac:dyDescent="0.25">
      <c r="F27227" s="44"/>
    </row>
    <row r="27228" spans="6:6" x14ac:dyDescent="0.25">
      <c r="F27228" s="44"/>
    </row>
    <row r="27229" spans="6:6" x14ac:dyDescent="0.25">
      <c r="F27229" s="44"/>
    </row>
    <row r="27230" spans="6:6" x14ac:dyDescent="0.25">
      <c r="F27230" s="44"/>
    </row>
    <row r="27231" spans="6:6" x14ac:dyDescent="0.25">
      <c r="F27231" s="44"/>
    </row>
    <row r="27232" spans="6:6" x14ac:dyDescent="0.25">
      <c r="F27232" s="44"/>
    </row>
    <row r="27233" spans="6:6" x14ac:dyDescent="0.25">
      <c r="F27233" s="44"/>
    </row>
    <row r="27234" spans="6:6" x14ac:dyDescent="0.25">
      <c r="F27234" s="44"/>
    </row>
    <row r="27235" spans="6:6" x14ac:dyDescent="0.25">
      <c r="F27235" s="44"/>
    </row>
    <row r="27236" spans="6:6" x14ac:dyDescent="0.25">
      <c r="F27236" s="44"/>
    </row>
    <row r="27237" spans="6:6" x14ac:dyDescent="0.25">
      <c r="F27237" s="44"/>
    </row>
    <row r="27238" spans="6:6" x14ac:dyDescent="0.25">
      <c r="F27238" s="44"/>
    </row>
    <row r="27239" spans="6:6" x14ac:dyDescent="0.25">
      <c r="F27239" s="44"/>
    </row>
    <row r="27240" spans="6:6" x14ac:dyDescent="0.25">
      <c r="F27240" s="44"/>
    </row>
    <row r="27241" spans="6:6" x14ac:dyDescent="0.25">
      <c r="F27241" s="44"/>
    </row>
    <row r="27242" spans="6:6" x14ac:dyDescent="0.25">
      <c r="F27242" s="44"/>
    </row>
    <row r="27243" spans="6:6" x14ac:dyDescent="0.25">
      <c r="F27243" s="44"/>
    </row>
    <row r="27244" spans="6:6" x14ac:dyDescent="0.25">
      <c r="F27244" s="44"/>
    </row>
    <row r="27245" spans="6:6" x14ac:dyDescent="0.25">
      <c r="F27245" s="44"/>
    </row>
    <row r="27246" spans="6:6" x14ac:dyDescent="0.25">
      <c r="F27246" s="44"/>
    </row>
    <row r="27247" spans="6:6" x14ac:dyDescent="0.25">
      <c r="F27247" s="44"/>
    </row>
    <row r="27248" spans="6:6" x14ac:dyDescent="0.25">
      <c r="F27248" s="44"/>
    </row>
    <row r="27249" spans="6:6" x14ac:dyDescent="0.25">
      <c r="F27249" s="44"/>
    </row>
    <row r="27250" spans="6:6" x14ac:dyDescent="0.25">
      <c r="F27250" s="44"/>
    </row>
    <row r="27251" spans="6:6" x14ac:dyDescent="0.25">
      <c r="F27251" s="44"/>
    </row>
    <row r="27252" spans="6:6" x14ac:dyDescent="0.25">
      <c r="F27252" s="44"/>
    </row>
    <row r="27253" spans="6:6" x14ac:dyDescent="0.25">
      <c r="F27253" s="44"/>
    </row>
    <row r="27254" spans="6:6" x14ac:dyDescent="0.25">
      <c r="F27254" s="44"/>
    </row>
    <row r="27255" spans="6:6" x14ac:dyDescent="0.25">
      <c r="F27255" s="44"/>
    </row>
    <row r="27256" spans="6:6" x14ac:dyDescent="0.25">
      <c r="F27256" s="44"/>
    </row>
    <row r="27257" spans="6:6" x14ac:dyDescent="0.25">
      <c r="F27257" s="44"/>
    </row>
    <row r="27258" spans="6:6" x14ac:dyDescent="0.25">
      <c r="F27258" s="44"/>
    </row>
    <row r="27259" spans="6:6" x14ac:dyDescent="0.25">
      <c r="F27259" s="44"/>
    </row>
    <row r="27260" spans="6:6" x14ac:dyDescent="0.25">
      <c r="F27260" s="44"/>
    </row>
    <row r="27261" spans="6:6" x14ac:dyDescent="0.25">
      <c r="F27261" s="44"/>
    </row>
    <row r="27262" spans="6:6" x14ac:dyDescent="0.25">
      <c r="F27262" s="44"/>
    </row>
    <row r="27263" spans="6:6" x14ac:dyDescent="0.25">
      <c r="F27263" s="44"/>
    </row>
    <row r="27264" spans="6:6" x14ac:dyDescent="0.25">
      <c r="F27264" s="44"/>
    </row>
    <row r="27265" spans="6:6" x14ac:dyDescent="0.25">
      <c r="F27265" s="44"/>
    </row>
    <row r="27266" spans="6:6" x14ac:dyDescent="0.25">
      <c r="F27266" s="44"/>
    </row>
    <row r="27267" spans="6:6" x14ac:dyDescent="0.25">
      <c r="F27267" s="44"/>
    </row>
    <row r="27268" spans="6:6" x14ac:dyDescent="0.25">
      <c r="F27268" s="44"/>
    </row>
    <row r="27269" spans="6:6" x14ac:dyDescent="0.25">
      <c r="F27269" s="44"/>
    </row>
    <row r="27270" spans="6:6" x14ac:dyDescent="0.25">
      <c r="F27270" s="44"/>
    </row>
    <row r="27271" spans="6:6" x14ac:dyDescent="0.25">
      <c r="F27271" s="44"/>
    </row>
    <row r="27272" spans="6:6" x14ac:dyDescent="0.25">
      <c r="F27272" s="44"/>
    </row>
    <row r="27273" spans="6:6" x14ac:dyDescent="0.25">
      <c r="F27273" s="44"/>
    </row>
    <row r="27274" spans="6:6" x14ac:dyDescent="0.25">
      <c r="F27274" s="44"/>
    </row>
    <row r="27275" spans="6:6" x14ac:dyDescent="0.25">
      <c r="F27275" s="44"/>
    </row>
    <row r="27276" spans="6:6" x14ac:dyDescent="0.25">
      <c r="F27276" s="44"/>
    </row>
    <row r="27277" spans="6:6" x14ac:dyDescent="0.25">
      <c r="F27277" s="44"/>
    </row>
    <row r="27278" spans="6:6" x14ac:dyDescent="0.25">
      <c r="F27278" s="44"/>
    </row>
    <row r="27279" spans="6:6" x14ac:dyDescent="0.25">
      <c r="F27279" s="44"/>
    </row>
    <row r="27280" spans="6:6" x14ac:dyDescent="0.25">
      <c r="F27280" s="44"/>
    </row>
    <row r="27281" spans="6:6" x14ac:dyDescent="0.25">
      <c r="F27281" s="44"/>
    </row>
    <row r="27282" spans="6:6" x14ac:dyDescent="0.25">
      <c r="F27282" s="44"/>
    </row>
    <row r="27283" spans="6:6" x14ac:dyDescent="0.25">
      <c r="F27283" s="44"/>
    </row>
    <row r="27284" spans="6:6" x14ac:dyDescent="0.25">
      <c r="F27284" s="44"/>
    </row>
    <row r="27285" spans="6:6" x14ac:dyDescent="0.25">
      <c r="F27285" s="44"/>
    </row>
    <row r="27286" spans="6:6" x14ac:dyDescent="0.25">
      <c r="F27286" s="44"/>
    </row>
    <row r="27287" spans="6:6" x14ac:dyDescent="0.25">
      <c r="F27287" s="44"/>
    </row>
    <row r="27288" spans="6:6" x14ac:dyDescent="0.25">
      <c r="F27288" s="44"/>
    </row>
    <row r="27289" spans="6:6" x14ac:dyDescent="0.25">
      <c r="F27289" s="44"/>
    </row>
    <row r="27290" spans="6:6" x14ac:dyDescent="0.25">
      <c r="F27290" s="44"/>
    </row>
    <row r="27291" spans="6:6" x14ac:dyDescent="0.25">
      <c r="F27291" s="44"/>
    </row>
    <row r="27292" spans="6:6" x14ac:dyDescent="0.25">
      <c r="F27292" s="44"/>
    </row>
    <row r="27293" spans="6:6" x14ac:dyDescent="0.25">
      <c r="F27293" s="44"/>
    </row>
    <row r="27294" spans="6:6" x14ac:dyDescent="0.25">
      <c r="F27294" s="44"/>
    </row>
    <row r="27295" spans="6:6" x14ac:dyDescent="0.25">
      <c r="F27295" s="44"/>
    </row>
    <row r="27296" spans="6:6" x14ac:dyDescent="0.25">
      <c r="F27296" s="44"/>
    </row>
    <row r="27297" spans="6:6" x14ac:dyDescent="0.25">
      <c r="F27297" s="44"/>
    </row>
    <row r="27298" spans="6:6" x14ac:dyDescent="0.25">
      <c r="F27298" s="44"/>
    </row>
    <row r="27299" spans="6:6" x14ac:dyDescent="0.25">
      <c r="F27299" s="44"/>
    </row>
    <row r="27300" spans="6:6" x14ac:dyDescent="0.25">
      <c r="F27300" s="44"/>
    </row>
    <row r="27301" spans="6:6" x14ac:dyDescent="0.25">
      <c r="F27301" s="44"/>
    </row>
    <row r="27302" spans="6:6" x14ac:dyDescent="0.25">
      <c r="F27302" s="44"/>
    </row>
    <row r="27303" spans="6:6" x14ac:dyDescent="0.25">
      <c r="F27303" s="44"/>
    </row>
    <row r="27304" spans="6:6" x14ac:dyDescent="0.25">
      <c r="F27304" s="44"/>
    </row>
    <row r="27305" spans="6:6" x14ac:dyDescent="0.25">
      <c r="F27305" s="44"/>
    </row>
    <row r="27306" spans="6:6" x14ac:dyDescent="0.25">
      <c r="F27306" s="44"/>
    </row>
    <row r="27307" spans="6:6" x14ac:dyDescent="0.25">
      <c r="F27307" s="44"/>
    </row>
    <row r="27308" spans="6:6" x14ac:dyDescent="0.25">
      <c r="F27308" s="44"/>
    </row>
    <row r="27309" spans="6:6" x14ac:dyDescent="0.25">
      <c r="F27309" s="44"/>
    </row>
    <row r="27310" spans="6:6" x14ac:dyDescent="0.25">
      <c r="F27310" s="44"/>
    </row>
    <row r="27311" spans="6:6" x14ac:dyDescent="0.25">
      <c r="F27311" s="44"/>
    </row>
    <row r="27312" spans="6:6" x14ac:dyDescent="0.25">
      <c r="F27312" s="44"/>
    </row>
    <row r="27313" spans="6:6" x14ac:dyDescent="0.25">
      <c r="F27313" s="44"/>
    </row>
    <row r="27314" spans="6:6" x14ac:dyDescent="0.25">
      <c r="F27314" s="44"/>
    </row>
    <row r="27315" spans="6:6" x14ac:dyDescent="0.25">
      <c r="F27315" s="44"/>
    </row>
    <row r="27316" spans="6:6" x14ac:dyDescent="0.25">
      <c r="F27316" s="44"/>
    </row>
    <row r="27317" spans="6:6" x14ac:dyDescent="0.25">
      <c r="F27317" s="44"/>
    </row>
    <row r="27318" spans="6:6" x14ac:dyDescent="0.25">
      <c r="F27318" s="44"/>
    </row>
    <row r="27319" spans="6:6" x14ac:dyDescent="0.25">
      <c r="F27319" s="44"/>
    </row>
    <row r="27320" spans="6:6" x14ac:dyDescent="0.25">
      <c r="F27320" s="44"/>
    </row>
    <row r="27321" spans="6:6" x14ac:dyDescent="0.25">
      <c r="F27321" s="44"/>
    </row>
    <row r="27322" spans="6:6" x14ac:dyDescent="0.25">
      <c r="F27322" s="44"/>
    </row>
    <row r="27323" spans="6:6" x14ac:dyDescent="0.25">
      <c r="F27323" s="44"/>
    </row>
    <row r="27324" spans="6:6" x14ac:dyDescent="0.25">
      <c r="F27324" s="44"/>
    </row>
    <row r="27325" spans="6:6" x14ac:dyDescent="0.25">
      <c r="F27325" s="44"/>
    </row>
    <row r="27326" spans="6:6" x14ac:dyDescent="0.25">
      <c r="F27326" s="44"/>
    </row>
    <row r="27327" spans="6:6" x14ac:dyDescent="0.25">
      <c r="F27327" s="44"/>
    </row>
    <row r="27328" spans="6:6" x14ac:dyDescent="0.25">
      <c r="F27328" s="44"/>
    </row>
    <row r="27329" spans="6:6" x14ac:dyDescent="0.25">
      <c r="F27329" s="44"/>
    </row>
    <row r="27330" spans="6:6" x14ac:dyDescent="0.25">
      <c r="F27330" s="44"/>
    </row>
    <row r="27331" spans="6:6" x14ac:dyDescent="0.25">
      <c r="F27331" s="44"/>
    </row>
    <row r="27332" spans="6:6" x14ac:dyDescent="0.25">
      <c r="F27332" s="44"/>
    </row>
    <row r="27333" spans="6:6" x14ac:dyDescent="0.25">
      <c r="F27333" s="44"/>
    </row>
    <row r="27334" spans="6:6" x14ac:dyDescent="0.25">
      <c r="F27334" s="44"/>
    </row>
    <row r="27335" spans="6:6" x14ac:dyDescent="0.25">
      <c r="F27335" s="44"/>
    </row>
    <row r="27336" spans="6:6" x14ac:dyDescent="0.25">
      <c r="F27336" s="44"/>
    </row>
    <row r="27337" spans="6:6" x14ac:dyDescent="0.25">
      <c r="F27337" s="44"/>
    </row>
    <row r="27338" spans="6:6" x14ac:dyDescent="0.25">
      <c r="F27338" s="44"/>
    </row>
    <row r="27339" spans="6:6" x14ac:dyDescent="0.25">
      <c r="F27339" s="44"/>
    </row>
    <row r="27340" spans="6:6" x14ac:dyDescent="0.25">
      <c r="F27340" s="44"/>
    </row>
    <row r="27341" spans="6:6" x14ac:dyDescent="0.25">
      <c r="F27341" s="44"/>
    </row>
    <row r="27342" spans="6:6" x14ac:dyDescent="0.25">
      <c r="F27342" s="44"/>
    </row>
    <row r="27343" spans="6:6" x14ac:dyDescent="0.25">
      <c r="F27343" s="44"/>
    </row>
    <row r="27344" spans="6:6" x14ac:dyDescent="0.25">
      <c r="F27344" s="44"/>
    </row>
    <row r="27345" spans="6:6" x14ac:dyDescent="0.25">
      <c r="F27345" s="44"/>
    </row>
    <row r="27346" spans="6:6" x14ac:dyDescent="0.25">
      <c r="F27346" s="44"/>
    </row>
    <row r="27347" spans="6:6" x14ac:dyDescent="0.25">
      <c r="F27347" s="44"/>
    </row>
    <row r="27348" spans="6:6" x14ac:dyDescent="0.25">
      <c r="F27348" s="44"/>
    </row>
    <row r="27349" spans="6:6" x14ac:dyDescent="0.25">
      <c r="F27349" s="44"/>
    </row>
    <row r="27350" spans="6:6" x14ac:dyDescent="0.25">
      <c r="F27350" s="44"/>
    </row>
    <row r="27351" spans="6:6" x14ac:dyDescent="0.25">
      <c r="F27351" s="44"/>
    </row>
    <row r="27352" spans="6:6" x14ac:dyDescent="0.25">
      <c r="F27352" s="44"/>
    </row>
    <row r="27353" spans="6:6" x14ac:dyDescent="0.25">
      <c r="F27353" s="44"/>
    </row>
    <row r="27354" spans="6:6" x14ac:dyDescent="0.25">
      <c r="F27354" s="44"/>
    </row>
    <row r="27355" spans="6:6" x14ac:dyDescent="0.25">
      <c r="F27355" s="44"/>
    </row>
    <row r="27356" spans="6:6" x14ac:dyDescent="0.25">
      <c r="F27356" s="44"/>
    </row>
    <row r="27357" spans="6:6" x14ac:dyDescent="0.25">
      <c r="F27357" s="44"/>
    </row>
    <row r="27358" spans="6:6" x14ac:dyDescent="0.25">
      <c r="F27358" s="44"/>
    </row>
    <row r="27359" spans="6:6" x14ac:dyDescent="0.25">
      <c r="F27359" s="44"/>
    </row>
    <row r="27360" spans="6:6" x14ac:dyDescent="0.25">
      <c r="F27360" s="44"/>
    </row>
    <row r="27361" spans="6:6" x14ac:dyDescent="0.25">
      <c r="F27361" s="44"/>
    </row>
    <row r="27362" spans="6:6" x14ac:dyDescent="0.25">
      <c r="F27362" s="44"/>
    </row>
    <row r="27363" spans="6:6" x14ac:dyDescent="0.25">
      <c r="F27363" s="44"/>
    </row>
    <row r="27364" spans="6:6" x14ac:dyDescent="0.25">
      <c r="F27364" s="44"/>
    </row>
    <row r="27365" spans="6:6" x14ac:dyDescent="0.25">
      <c r="F27365" s="44"/>
    </row>
    <row r="27366" spans="6:6" x14ac:dyDescent="0.25">
      <c r="F27366" s="44"/>
    </row>
    <row r="27367" spans="6:6" x14ac:dyDescent="0.25">
      <c r="F27367" s="44"/>
    </row>
    <row r="27368" spans="6:6" x14ac:dyDescent="0.25">
      <c r="F27368" s="44"/>
    </row>
    <row r="27369" spans="6:6" x14ac:dyDescent="0.25">
      <c r="F27369" s="44"/>
    </row>
    <row r="27370" spans="6:6" x14ac:dyDescent="0.25">
      <c r="F27370" s="44"/>
    </row>
    <row r="27371" spans="6:6" x14ac:dyDescent="0.25">
      <c r="F27371" s="44"/>
    </row>
    <row r="27372" spans="6:6" x14ac:dyDescent="0.25">
      <c r="F27372" s="44"/>
    </row>
    <row r="27373" spans="6:6" x14ac:dyDescent="0.25">
      <c r="F27373" s="44"/>
    </row>
    <row r="27374" spans="6:6" x14ac:dyDescent="0.25">
      <c r="F27374" s="44"/>
    </row>
    <row r="27375" spans="6:6" x14ac:dyDescent="0.25">
      <c r="F27375" s="44"/>
    </row>
    <row r="27376" spans="6:6" x14ac:dyDescent="0.25">
      <c r="F27376" s="44"/>
    </row>
    <row r="27377" spans="6:6" x14ac:dyDescent="0.25">
      <c r="F27377" s="44"/>
    </row>
    <row r="27378" spans="6:6" x14ac:dyDescent="0.25">
      <c r="F27378" s="44"/>
    </row>
    <row r="27379" spans="6:6" x14ac:dyDescent="0.25">
      <c r="F27379" s="44"/>
    </row>
    <row r="27380" spans="6:6" x14ac:dyDescent="0.25">
      <c r="F27380" s="44"/>
    </row>
    <row r="27381" spans="6:6" x14ac:dyDescent="0.25">
      <c r="F27381" s="44"/>
    </row>
    <row r="27382" spans="6:6" x14ac:dyDescent="0.25">
      <c r="F27382" s="44"/>
    </row>
    <row r="27383" spans="6:6" x14ac:dyDescent="0.25">
      <c r="F27383" s="44"/>
    </row>
    <row r="27384" spans="6:6" x14ac:dyDescent="0.25">
      <c r="F27384" s="44"/>
    </row>
    <row r="27385" spans="6:6" x14ac:dyDescent="0.25">
      <c r="F27385" s="44"/>
    </row>
    <row r="27386" spans="6:6" x14ac:dyDescent="0.25">
      <c r="F27386" s="44"/>
    </row>
    <row r="27387" spans="6:6" x14ac:dyDescent="0.25">
      <c r="F27387" s="44"/>
    </row>
    <row r="27388" spans="6:6" x14ac:dyDescent="0.25">
      <c r="F27388" s="44"/>
    </row>
    <row r="27389" spans="6:6" x14ac:dyDescent="0.25">
      <c r="F27389" s="44"/>
    </row>
    <row r="27390" spans="6:6" x14ac:dyDescent="0.25">
      <c r="F27390" s="44"/>
    </row>
    <row r="27391" spans="6:6" x14ac:dyDescent="0.25">
      <c r="F27391" s="44"/>
    </row>
    <row r="27392" spans="6:6" x14ac:dyDescent="0.25">
      <c r="F27392" s="44"/>
    </row>
    <row r="27393" spans="6:6" x14ac:dyDescent="0.25">
      <c r="F27393" s="44"/>
    </row>
    <row r="27394" spans="6:6" x14ac:dyDescent="0.25">
      <c r="F27394" s="44"/>
    </row>
    <row r="27395" spans="6:6" x14ac:dyDescent="0.25">
      <c r="F27395" s="44"/>
    </row>
    <row r="27396" spans="6:6" x14ac:dyDescent="0.25">
      <c r="F27396" s="44"/>
    </row>
    <row r="27397" spans="6:6" x14ac:dyDescent="0.25">
      <c r="F27397" s="44"/>
    </row>
    <row r="27398" spans="6:6" x14ac:dyDescent="0.25">
      <c r="F27398" s="44"/>
    </row>
    <row r="27399" spans="6:6" x14ac:dyDescent="0.25">
      <c r="F27399" s="44"/>
    </row>
    <row r="27400" spans="6:6" x14ac:dyDescent="0.25">
      <c r="F27400" s="44"/>
    </row>
    <row r="27401" spans="6:6" x14ac:dyDescent="0.25">
      <c r="F27401" s="44"/>
    </row>
    <row r="27402" spans="6:6" x14ac:dyDescent="0.25">
      <c r="F27402" s="44"/>
    </row>
    <row r="27403" spans="6:6" x14ac:dyDescent="0.25">
      <c r="F27403" s="44"/>
    </row>
    <row r="27404" spans="6:6" x14ac:dyDescent="0.25">
      <c r="F27404" s="44"/>
    </row>
    <row r="27405" spans="6:6" x14ac:dyDescent="0.25">
      <c r="F27405" s="44"/>
    </row>
    <row r="27406" spans="6:6" x14ac:dyDescent="0.25">
      <c r="F27406" s="44"/>
    </row>
    <row r="27407" spans="6:6" x14ac:dyDescent="0.25">
      <c r="F27407" s="44"/>
    </row>
    <row r="27408" spans="6:6" x14ac:dyDescent="0.25">
      <c r="F27408" s="44"/>
    </row>
    <row r="27409" spans="6:6" x14ac:dyDescent="0.25">
      <c r="F27409" s="44"/>
    </row>
    <row r="27410" spans="6:6" x14ac:dyDescent="0.25">
      <c r="F27410" s="44"/>
    </row>
    <row r="27411" spans="6:6" x14ac:dyDescent="0.25">
      <c r="F27411" s="44"/>
    </row>
    <row r="27412" spans="6:6" x14ac:dyDescent="0.25">
      <c r="F27412" s="44"/>
    </row>
    <row r="27413" spans="6:6" x14ac:dyDescent="0.25">
      <c r="F27413" s="44"/>
    </row>
    <row r="27414" spans="6:6" x14ac:dyDescent="0.25">
      <c r="F27414" s="44"/>
    </row>
    <row r="27415" spans="6:6" x14ac:dyDescent="0.25">
      <c r="F27415" s="44"/>
    </row>
    <row r="27416" spans="6:6" x14ac:dyDescent="0.25">
      <c r="F27416" s="44"/>
    </row>
    <row r="27417" spans="6:6" x14ac:dyDescent="0.25">
      <c r="F27417" s="44"/>
    </row>
    <row r="27418" spans="6:6" x14ac:dyDescent="0.25">
      <c r="F27418" s="44"/>
    </row>
    <row r="27419" spans="6:6" x14ac:dyDescent="0.25">
      <c r="F27419" s="44"/>
    </row>
    <row r="27420" spans="6:6" x14ac:dyDescent="0.25">
      <c r="F27420" s="44"/>
    </row>
    <row r="27421" spans="6:6" x14ac:dyDescent="0.25">
      <c r="F27421" s="44"/>
    </row>
    <row r="27422" spans="6:6" x14ac:dyDescent="0.25">
      <c r="F27422" s="44"/>
    </row>
    <row r="27423" spans="6:6" x14ac:dyDescent="0.25">
      <c r="F27423" s="44"/>
    </row>
    <row r="27424" spans="6:6" x14ac:dyDescent="0.25">
      <c r="F27424" s="44"/>
    </row>
    <row r="27425" spans="6:6" x14ac:dyDescent="0.25">
      <c r="F27425" s="44"/>
    </row>
    <row r="27426" spans="6:6" x14ac:dyDescent="0.25">
      <c r="F27426" s="44"/>
    </row>
    <row r="27427" spans="6:6" x14ac:dyDescent="0.25">
      <c r="F27427" s="44"/>
    </row>
    <row r="27428" spans="6:6" x14ac:dyDescent="0.25">
      <c r="F27428" s="44"/>
    </row>
    <row r="27429" spans="6:6" x14ac:dyDescent="0.25">
      <c r="F27429" s="44"/>
    </row>
    <row r="27430" spans="6:6" x14ac:dyDescent="0.25">
      <c r="F27430" s="44"/>
    </row>
    <row r="27431" spans="6:6" x14ac:dyDescent="0.25">
      <c r="F27431" s="44"/>
    </row>
    <row r="27432" spans="6:6" x14ac:dyDescent="0.25">
      <c r="F27432" s="44"/>
    </row>
    <row r="27433" spans="6:6" x14ac:dyDescent="0.25">
      <c r="F27433" s="44"/>
    </row>
    <row r="27434" spans="6:6" x14ac:dyDescent="0.25">
      <c r="F27434" s="44"/>
    </row>
    <row r="27435" spans="6:6" x14ac:dyDescent="0.25">
      <c r="F27435" s="44"/>
    </row>
    <row r="27436" spans="6:6" x14ac:dyDescent="0.25">
      <c r="F27436" s="44"/>
    </row>
    <row r="27437" spans="6:6" x14ac:dyDescent="0.25">
      <c r="F27437" s="44"/>
    </row>
    <row r="27438" spans="6:6" x14ac:dyDescent="0.25">
      <c r="F27438" s="44"/>
    </row>
    <row r="27439" spans="6:6" x14ac:dyDescent="0.25">
      <c r="F27439" s="44"/>
    </row>
    <row r="27440" spans="6:6" x14ac:dyDescent="0.25">
      <c r="F27440" s="44"/>
    </row>
    <row r="27441" spans="6:6" x14ac:dyDescent="0.25">
      <c r="F27441" s="44"/>
    </row>
    <row r="27442" spans="6:6" x14ac:dyDescent="0.25">
      <c r="F27442" s="44"/>
    </row>
    <row r="27443" spans="6:6" x14ac:dyDescent="0.25">
      <c r="F27443" s="44"/>
    </row>
    <row r="27444" spans="6:6" x14ac:dyDescent="0.25">
      <c r="F27444" s="44"/>
    </row>
    <row r="27445" spans="6:6" x14ac:dyDescent="0.25">
      <c r="F27445" s="44"/>
    </row>
    <row r="27446" spans="6:6" x14ac:dyDescent="0.25">
      <c r="F27446" s="44"/>
    </row>
    <row r="27447" spans="6:6" x14ac:dyDescent="0.25">
      <c r="F27447" s="44"/>
    </row>
    <row r="27448" spans="6:6" x14ac:dyDescent="0.25">
      <c r="F27448" s="44"/>
    </row>
    <row r="27449" spans="6:6" x14ac:dyDescent="0.25">
      <c r="F27449" s="44"/>
    </row>
    <row r="27450" spans="6:6" x14ac:dyDescent="0.25">
      <c r="F27450" s="44"/>
    </row>
    <row r="27451" spans="6:6" x14ac:dyDescent="0.25">
      <c r="F27451" s="44"/>
    </row>
    <row r="27452" spans="6:6" x14ac:dyDescent="0.25">
      <c r="F27452" s="44"/>
    </row>
    <row r="27453" spans="6:6" x14ac:dyDescent="0.25">
      <c r="F27453" s="44"/>
    </row>
    <row r="27454" spans="6:6" x14ac:dyDescent="0.25">
      <c r="F27454" s="44"/>
    </row>
    <row r="27455" spans="6:6" x14ac:dyDescent="0.25">
      <c r="F27455" s="44"/>
    </row>
    <row r="27456" spans="6:6" x14ac:dyDescent="0.25">
      <c r="F27456" s="44"/>
    </row>
    <row r="27457" spans="6:6" x14ac:dyDescent="0.25">
      <c r="F27457" s="44"/>
    </row>
    <row r="27458" spans="6:6" x14ac:dyDescent="0.25">
      <c r="F27458" s="44"/>
    </row>
    <row r="27459" spans="6:6" x14ac:dyDescent="0.25">
      <c r="F27459" s="44"/>
    </row>
    <row r="27460" spans="6:6" x14ac:dyDescent="0.25">
      <c r="F27460" s="44"/>
    </row>
    <row r="27461" spans="6:6" x14ac:dyDescent="0.25">
      <c r="F27461" s="44"/>
    </row>
    <row r="27462" spans="6:6" x14ac:dyDescent="0.25">
      <c r="F27462" s="44"/>
    </row>
    <row r="27463" spans="6:6" x14ac:dyDescent="0.25">
      <c r="F27463" s="44"/>
    </row>
    <row r="27464" spans="6:6" x14ac:dyDescent="0.25">
      <c r="F27464" s="44"/>
    </row>
    <row r="27465" spans="6:6" x14ac:dyDescent="0.25">
      <c r="F27465" s="44"/>
    </row>
    <row r="27466" spans="6:6" x14ac:dyDescent="0.25">
      <c r="F27466" s="44"/>
    </row>
    <row r="27467" spans="6:6" x14ac:dyDescent="0.25">
      <c r="F27467" s="44"/>
    </row>
    <row r="27468" spans="6:6" x14ac:dyDescent="0.25">
      <c r="F27468" s="44"/>
    </row>
    <row r="27469" spans="6:6" x14ac:dyDescent="0.25">
      <c r="F27469" s="44"/>
    </row>
    <row r="27470" spans="6:6" x14ac:dyDescent="0.25">
      <c r="F27470" s="44"/>
    </row>
    <row r="27471" spans="6:6" x14ac:dyDescent="0.25">
      <c r="F27471" s="44"/>
    </row>
    <row r="27472" spans="6:6" x14ac:dyDescent="0.25">
      <c r="F27472" s="44"/>
    </row>
    <row r="27473" spans="6:6" x14ac:dyDescent="0.25">
      <c r="F27473" s="44"/>
    </row>
    <row r="27474" spans="6:6" x14ac:dyDescent="0.25">
      <c r="F27474" s="44"/>
    </row>
    <row r="27475" spans="6:6" x14ac:dyDescent="0.25">
      <c r="F27475" s="44"/>
    </row>
    <row r="27476" spans="6:6" x14ac:dyDescent="0.25">
      <c r="F27476" s="44"/>
    </row>
    <row r="27477" spans="6:6" x14ac:dyDescent="0.25">
      <c r="F27477" s="44"/>
    </row>
    <row r="27478" spans="6:6" x14ac:dyDescent="0.25">
      <c r="F27478" s="44"/>
    </row>
    <row r="27479" spans="6:6" x14ac:dyDescent="0.25">
      <c r="F27479" s="44"/>
    </row>
    <row r="27480" spans="6:6" x14ac:dyDescent="0.25">
      <c r="F27480" s="44"/>
    </row>
    <row r="27481" spans="6:6" x14ac:dyDescent="0.25">
      <c r="F27481" s="44"/>
    </row>
    <row r="27482" spans="6:6" x14ac:dyDescent="0.25">
      <c r="F27482" s="44"/>
    </row>
    <row r="27483" spans="6:6" x14ac:dyDescent="0.25">
      <c r="F27483" s="44"/>
    </row>
    <row r="27484" spans="6:6" x14ac:dyDescent="0.25">
      <c r="F27484" s="44"/>
    </row>
    <row r="27485" spans="6:6" x14ac:dyDescent="0.25">
      <c r="F27485" s="44"/>
    </row>
    <row r="27486" spans="6:6" x14ac:dyDescent="0.25">
      <c r="F27486" s="44"/>
    </row>
    <row r="27487" spans="6:6" x14ac:dyDescent="0.25">
      <c r="F27487" s="44"/>
    </row>
    <row r="27488" spans="6:6" x14ac:dyDescent="0.25">
      <c r="F27488" s="44"/>
    </row>
    <row r="27489" spans="6:6" x14ac:dyDescent="0.25">
      <c r="F27489" s="44"/>
    </row>
    <row r="27490" spans="6:6" x14ac:dyDescent="0.25">
      <c r="F27490" s="44"/>
    </row>
    <row r="27491" spans="6:6" x14ac:dyDescent="0.25">
      <c r="F27491" s="44"/>
    </row>
    <row r="27492" spans="6:6" x14ac:dyDescent="0.25">
      <c r="F27492" s="44"/>
    </row>
    <row r="27493" spans="6:6" x14ac:dyDescent="0.25">
      <c r="F27493" s="44"/>
    </row>
    <row r="27494" spans="6:6" x14ac:dyDescent="0.25">
      <c r="F27494" s="44"/>
    </row>
    <row r="27495" spans="6:6" x14ac:dyDescent="0.25">
      <c r="F27495" s="44"/>
    </row>
    <row r="27496" spans="6:6" x14ac:dyDescent="0.25">
      <c r="F27496" s="44"/>
    </row>
    <row r="27497" spans="6:6" x14ac:dyDescent="0.25">
      <c r="F27497" s="44"/>
    </row>
    <row r="27498" spans="6:6" x14ac:dyDescent="0.25">
      <c r="F27498" s="44"/>
    </row>
    <row r="27499" spans="6:6" x14ac:dyDescent="0.25">
      <c r="F27499" s="44"/>
    </row>
    <row r="27500" spans="6:6" x14ac:dyDescent="0.25">
      <c r="F27500" s="44"/>
    </row>
    <row r="27501" spans="6:6" x14ac:dyDescent="0.25">
      <c r="F27501" s="44"/>
    </row>
    <row r="27502" spans="6:6" x14ac:dyDescent="0.25">
      <c r="F27502" s="44"/>
    </row>
    <row r="27503" spans="6:6" x14ac:dyDescent="0.25">
      <c r="F27503" s="44"/>
    </row>
    <row r="27504" spans="6:6" x14ac:dyDescent="0.25">
      <c r="F27504" s="44"/>
    </row>
    <row r="27505" spans="6:6" x14ac:dyDescent="0.25">
      <c r="F27505" s="44"/>
    </row>
    <row r="27506" spans="6:6" x14ac:dyDescent="0.25">
      <c r="F27506" s="44"/>
    </row>
    <row r="27507" spans="6:6" x14ac:dyDescent="0.25">
      <c r="F27507" s="44"/>
    </row>
    <row r="27508" spans="6:6" x14ac:dyDescent="0.25">
      <c r="F27508" s="44"/>
    </row>
    <row r="27509" spans="6:6" x14ac:dyDescent="0.25">
      <c r="F27509" s="44"/>
    </row>
    <row r="27510" spans="6:6" x14ac:dyDescent="0.25">
      <c r="F27510" s="44"/>
    </row>
    <row r="27511" spans="6:6" x14ac:dyDescent="0.25">
      <c r="F27511" s="44"/>
    </row>
    <row r="27512" spans="6:6" x14ac:dyDescent="0.25">
      <c r="F27512" s="44"/>
    </row>
    <row r="27513" spans="6:6" x14ac:dyDescent="0.25">
      <c r="F27513" s="44"/>
    </row>
    <row r="27514" spans="6:6" x14ac:dyDescent="0.25">
      <c r="F27514" s="44"/>
    </row>
    <row r="27515" spans="6:6" x14ac:dyDescent="0.25">
      <c r="F27515" s="44"/>
    </row>
    <row r="27516" spans="6:6" x14ac:dyDescent="0.25">
      <c r="F27516" s="44"/>
    </row>
    <row r="27517" spans="6:6" x14ac:dyDescent="0.25">
      <c r="F27517" s="44"/>
    </row>
    <row r="27518" spans="6:6" x14ac:dyDescent="0.25">
      <c r="F27518" s="44"/>
    </row>
    <row r="27519" spans="6:6" x14ac:dyDescent="0.25">
      <c r="F27519" s="44"/>
    </row>
    <row r="27520" spans="6:6" x14ac:dyDescent="0.25">
      <c r="F27520" s="44"/>
    </row>
    <row r="27521" spans="6:6" x14ac:dyDescent="0.25">
      <c r="F27521" s="44"/>
    </row>
    <row r="27522" spans="6:6" x14ac:dyDescent="0.25">
      <c r="F27522" s="44"/>
    </row>
    <row r="27523" spans="6:6" x14ac:dyDescent="0.25">
      <c r="F27523" s="44"/>
    </row>
    <row r="27524" spans="6:6" x14ac:dyDescent="0.25">
      <c r="F27524" s="44"/>
    </row>
    <row r="27525" spans="6:6" x14ac:dyDescent="0.25">
      <c r="F27525" s="44"/>
    </row>
    <row r="27526" spans="6:6" x14ac:dyDescent="0.25">
      <c r="F27526" s="44"/>
    </row>
    <row r="27527" spans="6:6" x14ac:dyDescent="0.25">
      <c r="F27527" s="44"/>
    </row>
    <row r="27528" spans="6:6" x14ac:dyDescent="0.25">
      <c r="F27528" s="44"/>
    </row>
    <row r="27529" spans="6:6" x14ac:dyDescent="0.25">
      <c r="F27529" s="44"/>
    </row>
    <row r="27530" spans="6:6" x14ac:dyDescent="0.25">
      <c r="F27530" s="44"/>
    </row>
    <row r="27531" spans="6:6" x14ac:dyDescent="0.25">
      <c r="F27531" s="44"/>
    </row>
    <row r="27532" spans="6:6" x14ac:dyDescent="0.25">
      <c r="F27532" s="44"/>
    </row>
    <row r="27533" spans="6:6" x14ac:dyDescent="0.25">
      <c r="F27533" s="44"/>
    </row>
    <row r="27534" spans="6:6" x14ac:dyDescent="0.25">
      <c r="F27534" s="44"/>
    </row>
    <row r="27535" spans="6:6" x14ac:dyDescent="0.25">
      <c r="F27535" s="44"/>
    </row>
    <row r="27536" spans="6:6" x14ac:dyDescent="0.25">
      <c r="F27536" s="44"/>
    </row>
    <row r="27537" spans="6:6" x14ac:dyDescent="0.25">
      <c r="F27537" s="44"/>
    </row>
    <row r="27538" spans="6:6" x14ac:dyDescent="0.25">
      <c r="F27538" s="44"/>
    </row>
    <row r="27539" spans="6:6" x14ac:dyDescent="0.25">
      <c r="F27539" s="44"/>
    </row>
    <row r="27540" spans="6:6" x14ac:dyDescent="0.25">
      <c r="F27540" s="44"/>
    </row>
    <row r="27541" spans="6:6" x14ac:dyDescent="0.25">
      <c r="F27541" s="44"/>
    </row>
    <row r="27542" spans="6:6" x14ac:dyDescent="0.25">
      <c r="F27542" s="44"/>
    </row>
    <row r="27543" spans="6:6" x14ac:dyDescent="0.25">
      <c r="F27543" s="44"/>
    </row>
    <row r="27544" spans="6:6" x14ac:dyDescent="0.25">
      <c r="F27544" s="44"/>
    </row>
    <row r="27545" spans="6:6" x14ac:dyDescent="0.25">
      <c r="F27545" s="44"/>
    </row>
    <row r="27546" spans="6:6" x14ac:dyDescent="0.25">
      <c r="F27546" s="44"/>
    </row>
    <row r="27547" spans="6:6" x14ac:dyDescent="0.25">
      <c r="F27547" s="44"/>
    </row>
    <row r="27548" spans="6:6" x14ac:dyDescent="0.25">
      <c r="F27548" s="44"/>
    </row>
    <row r="27549" spans="6:6" x14ac:dyDescent="0.25">
      <c r="F27549" s="44"/>
    </row>
    <row r="27550" spans="6:6" x14ac:dyDescent="0.25">
      <c r="F27550" s="44"/>
    </row>
    <row r="27551" spans="6:6" x14ac:dyDescent="0.25">
      <c r="F27551" s="44"/>
    </row>
    <row r="27552" spans="6:6" x14ac:dyDescent="0.25">
      <c r="F27552" s="44"/>
    </row>
    <row r="27553" spans="6:6" x14ac:dyDescent="0.25">
      <c r="F27553" s="44"/>
    </row>
    <row r="27554" spans="6:6" x14ac:dyDescent="0.25">
      <c r="F27554" s="44"/>
    </row>
    <row r="27555" spans="6:6" x14ac:dyDescent="0.25">
      <c r="F27555" s="44"/>
    </row>
    <row r="27556" spans="6:6" x14ac:dyDescent="0.25">
      <c r="F27556" s="44"/>
    </row>
    <row r="27557" spans="6:6" x14ac:dyDescent="0.25">
      <c r="F27557" s="44"/>
    </row>
    <row r="27558" spans="6:6" x14ac:dyDescent="0.25">
      <c r="F27558" s="44"/>
    </row>
    <row r="27559" spans="6:6" x14ac:dyDescent="0.25">
      <c r="F27559" s="44"/>
    </row>
    <row r="27560" spans="6:6" x14ac:dyDescent="0.25">
      <c r="F27560" s="44"/>
    </row>
    <row r="27561" spans="6:6" x14ac:dyDescent="0.25">
      <c r="F27561" s="44"/>
    </row>
    <row r="27562" spans="6:6" x14ac:dyDescent="0.25">
      <c r="F27562" s="44"/>
    </row>
    <row r="27563" spans="6:6" x14ac:dyDescent="0.25">
      <c r="F27563" s="44"/>
    </row>
    <row r="27564" spans="6:6" x14ac:dyDescent="0.25">
      <c r="F27564" s="44"/>
    </row>
    <row r="27565" spans="6:6" x14ac:dyDescent="0.25">
      <c r="F27565" s="44"/>
    </row>
    <row r="27566" spans="6:6" x14ac:dyDescent="0.25">
      <c r="F27566" s="44"/>
    </row>
    <row r="27567" spans="6:6" x14ac:dyDescent="0.25">
      <c r="F27567" s="44"/>
    </row>
    <row r="27568" spans="6:6" x14ac:dyDescent="0.25">
      <c r="F27568" s="44"/>
    </row>
    <row r="27569" spans="6:6" x14ac:dyDescent="0.25">
      <c r="F27569" s="44"/>
    </row>
    <row r="27570" spans="6:6" x14ac:dyDescent="0.25">
      <c r="F27570" s="44"/>
    </row>
    <row r="27571" spans="6:6" x14ac:dyDescent="0.25">
      <c r="F27571" s="44"/>
    </row>
    <row r="27572" spans="6:6" x14ac:dyDescent="0.25">
      <c r="F27572" s="44"/>
    </row>
    <row r="27573" spans="6:6" x14ac:dyDescent="0.25">
      <c r="F27573" s="44"/>
    </row>
    <row r="27574" spans="6:6" x14ac:dyDescent="0.25">
      <c r="F27574" s="44"/>
    </row>
    <row r="27575" spans="6:6" x14ac:dyDescent="0.25">
      <c r="F27575" s="44"/>
    </row>
    <row r="27576" spans="6:6" x14ac:dyDescent="0.25">
      <c r="F27576" s="44"/>
    </row>
    <row r="27577" spans="6:6" x14ac:dyDescent="0.25">
      <c r="F27577" s="44"/>
    </row>
    <row r="27578" spans="6:6" x14ac:dyDescent="0.25">
      <c r="F27578" s="44"/>
    </row>
    <row r="27579" spans="6:6" x14ac:dyDescent="0.25">
      <c r="F27579" s="44"/>
    </row>
    <row r="27580" spans="6:6" x14ac:dyDescent="0.25">
      <c r="F27580" s="44"/>
    </row>
    <row r="27581" spans="6:6" x14ac:dyDescent="0.25">
      <c r="F27581" s="44"/>
    </row>
    <row r="27582" spans="6:6" x14ac:dyDescent="0.25">
      <c r="F27582" s="44"/>
    </row>
    <row r="27583" spans="6:6" x14ac:dyDescent="0.25">
      <c r="F27583" s="44"/>
    </row>
    <row r="27584" spans="6:6" x14ac:dyDescent="0.25">
      <c r="F27584" s="44"/>
    </row>
    <row r="27585" spans="6:6" x14ac:dyDescent="0.25">
      <c r="F27585" s="44"/>
    </row>
    <row r="27586" spans="6:6" x14ac:dyDescent="0.25">
      <c r="F27586" s="44"/>
    </row>
    <row r="27587" spans="6:6" x14ac:dyDescent="0.25">
      <c r="F27587" s="44"/>
    </row>
    <row r="27588" spans="6:6" x14ac:dyDescent="0.25">
      <c r="F27588" s="44"/>
    </row>
    <row r="27589" spans="6:6" x14ac:dyDescent="0.25">
      <c r="F27589" s="44"/>
    </row>
    <row r="27590" spans="6:6" x14ac:dyDescent="0.25">
      <c r="F27590" s="44"/>
    </row>
    <row r="27591" spans="6:6" x14ac:dyDescent="0.25">
      <c r="F27591" s="44"/>
    </row>
    <row r="27592" spans="6:6" x14ac:dyDescent="0.25">
      <c r="F27592" s="44"/>
    </row>
    <row r="27593" spans="6:6" x14ac:dyDescent="0.25">
      <c r="F27593" s="44"/>
    </row>
    <row r="27594" spans="6:6" x14ac:dyDescent="0.25">
      <c r="F27594" s="44"/>
    </row>
    <row r="27595" spans="6:6" x14ac:dyDescent="0.25">
      <c r="F27595" s="44"/>
    </row>
    <row r="27596" spans="6:6" x14ac:dyDescent="0.25">
      <c r="F27596" s="44"/>
    </row>
    <row r="27597" spans="6:6" x14ac:dyDescent="0.25">
      <c r="F27597" s="44"/>
    </row>
    <row r="27598" spans="6:6" x14ac:dyDescent="0.25">
      <c r="F27598" s="44"/>
    </row>
    <row r="27599" spans="6:6" x14ac:dyDescent="0.25">
      <c r="F27599" s="44"/>
    </row>
    <row r="27600" spans="6:6" x14ac:dyDescent="0.25">
      <c r="F27600" s="44"/>
    </row>
    <row r="27601" spans="6:6" x14ac:dyDescent="0.25">
      <c r="F27601" s="44"/>
    </row>
    <row r="27602" spans="6:6" x14ac:dyDescent="0.25">
      <c r="F27602" s="44"/>
    </row>
    <row r="27603" spans="6:6" x14ac:dyDescent="0.25">
      <c r="F27603" s="44"/>
    </row>
    <row r="27604" spans="6:6" x14ac:dyDescent="0.25">
      <c r="F27604" s="44"/>
    </row>
    <row r="27605" spans="6:6" x14ac:dyDescent="0.25">
      <c r="F27605" s="44"/>
    </row>
    <row r="27606" spans="6:6" x14ac:dyDescent="0.25">
      <c r="F27606" s="44"/>
    </row>
    <row r="27607" spans="6:6" x14ac:dyDescent="0.25">
      <c r="F27607" s="44"/>
    </row>
    <row r="27608" spans="6:6" x14ac:dyDescent="0.25">
      <c r="F27608" s="44"/>
    </row>
    <row r="27609" spans="6:6" x14ac:dyDescent="0.25">
      <c r="F27609" s="44"/>
    </row>
    <row r="27610" spans="6:6" x14ac:dyDescent="0.25">
      <c r="F27610" s="44"/>
    </row>
    <row r="27611" spans="6:6" x14ac:dyDescent="0.25">
      <c r="F27611" s="44"/>
    </row>
    <row r="27612" spans="6:6" x14ac:dyDescent="0.25">
      <c r="F27612" s="44"/>
    </row>
    <row r="27613" spans="6:6" x14ac:dyDescent="0.25">
      <c r="F27613" s="44"/>
    </row>
    <row r="27614" spans="6:6" x14ac:dyDescent="0.25">
      <c r="F27614" s="44"/>
    </row>
    <row r="27615" spans="6:6" x14ac:dyDescent="0.25">
      <c r="F27615" s="44"/>
    </row>
    <row r="27616" spans="6:6" x14ac:dyDescent="0.25">
      <c r="F27616" s="44"/>
    </row>
    <row r="27617" spans="6:6" x14ac:dyDescent="0.25">
      <c r="F27617" s="44"/>
    </row>
    <row r="27618" spans="6:6" x14ac:dyDescent="0.25">
      <c r="F27618" s="44"/>
    </row>
    <row r="27619" spans="6:6" x14ac:dyDescent="0.25">
      <c r="F27619" s="44"/>
    </row>
    <row r="27620" spans="6:6" x14ac:dyDescent="0.25">
      <c r="F27620" s="44"/>
    </row>
    <row r="27621" spans="6:6" x14ac:dyDescent="0.25">
      <c r="F27621" s="44"/>
    </row>
    <row r="27622" spans="6:6" x14ac:dyDescent="0.25">
      <c r="F27622" s="44"/>
    </row>
    <row r="27623" spans="6:6" x14ac:dyDescent="0.25">
      <c r="F27623" s="44"/>
    </row>
    <row r="27624" spans="6:6" x14ac:dyDescent="0.25">
      <c r="F27624" s="44"/>
    </row>
    <row r="27625" spans="6:6" x14ac:dyDescent="0.25">
      <c r="F27625" s="44"/>
    </row>
    <row r="27626" spans="6:6" x14ac:dyDescent="0.25">
      <c r="F27626" s="44"/>
    </row>
    <row r="27627" spans="6:6" x14ac:dyDescent="0.25">
      <c r="F27627" s="44"/>
    </row>
    <row r="27628" spans="6:6" x14ac:dyDescent="0.25">
      <c r="F27628" s="44"/>
    </row>
    <row r="27629" spans="6:6" x14ac:dyDescent="0.25">
      <c r="F27629" s="44"/>
    </row>
    <row r="27630" spans="6:6" x14ac:dyDescent="0.25">
      <c r="F27630" s="44"/>
    </row>
    <row r="27631" spans="6:6" x14ac:dyDescent="0.25">
      <c r="F27631" s="44"/>
    </row>
    <row r="27632" spans="6:6" x14ac:dyDescent="0.25">
      <c r="F27632" s="44"/>
    </row>
    <row r="27633" spans="6:6" x14ac:dyDescent="0.25">
      <c r="F27633" s="44"/>
    </row>
    <row r="27634" spans="6:6" x14ac:dyDescent="0.25">
      <c r="F27634" s="44"/>
    </row>
    <row r="27635" spans="6:6" x14ac:dyDescent="0.25">
      <c r="F27635" s="44"/>
    </row>
    <row r="27636" spans="6:6" x14ac:dyDescent="0.25">
      <c r="F27636" s="44"/>
    </row>
    <row r="27637" spans="6:6" x14ac:dyDescent="0.25">
      <c r="F27637" s="44"/>
    </row>
    <row r="27638" spans="6:6" x14ac:dyDescent="0.25">
      <c r="F27638" s="44"/>
    </row>
    <row r="27639" spans="6:6" x14ac:dyDescent="0.25">
      <c r="F27639" s="44"/>
    </row>
    <row r="27640" spans="6:6" x14ac:dyDescent="0.25">
      <c r="F27640" s="44"/>
    </row>
    <row r="27641" spans="6:6" x14ac:dyDescent="0.25">
      <c r="F27641" s="44"/>
    </row>
    <row r="27642" spans="6:6" x14ac:dyDescent="0.25">
      <c r="F27642" s="44"/>
    </row>
    <row r="27643" spans="6:6" x14ac:dyDescent="0.25">
      <c r="F27643" s="44"/>
    </row>
    <row r="27644" spans="6:6" x14ac:dyDescent="0.25">
      <c r="F27644" s="44"/>
    </row>
    <row r="27645" spans="6:6" x14ac:dyDescent="0.25">
      <c r="F27645" s="44"/>
    </row>
    <row r="27646" spans="6:6" x14ac:dyDescent="0.25">
      <c r="F27646" s="44"/>
    </row>
    <row r="27647" spans="6:6" x14ac:dyDescent="0.25">
      <c r="F27647" s="44"/>
    </row>
    <row r="27648" spans="6:6" x14ac:dyDescent="0.25">
      <c r="F27648" s="44"/>
    </row>
    <row r="27649" spans="6:6" x14ac:dyDescent="0.25">
      <c r="F27649" s="44"/>
    </row>
    <row r="27650" spans="6:6" x14ac:dyDescent="0.25">
      <c r="F27650" s="44"/>
    </row>
    <row r="27651" spans="6:6" x14ac:dyDescent="0.25">
      <c r="F27651" s="44"/>
    </row>
    <row r="27652" spans="6:6" x14ac:dyDescent="0.25">
      <c r="F27652" s="44"/>
    </row>
    <row r="27653" spans="6:6" x14ac:dyDescent="0.25">
      <c r="F27653" s="44"/>
    </row>
    <row r="27654" spans="6:6" x14ac:dyDescent="0.25">
      <c r="F27654" s="44"/>
    </row>
    <row r="27655" spans="6:6" x14ac:dyDescent="0.25">
      <c r="F27655" s="44"/>
    </row>
    <row r="27656" spans="6:6" x14ac:dyDescent="0.25">
      <c r="F27656" s="44"/>
    </row>
    <row r="27657" spans="6:6" x14ac:dyDescent="0.25">
      <c r="F27657" s="44"/>
    </row>
    <row r="27658" spans="6:6" x14ac:dyDescent="0.25">
      <c r="F27658" s="44"/>
    </row>
    <row r="27659" spans="6:6" x14ac:dyDescent="0.25">
      <c r="F27659" s="44"/>
    </row>
    <row r="27660" spans="6:6" x14ac:dyDescent="0.25">
      <c r="F27660" s="44"/>
    </row>
    <row r="27661" spans="6:6" x14ac:dyDescent="0.25">
      <c r="F27661" s="44"/>
    </row>
    <row r="27662" spans="6:6" x14ac:dyDescent="0.25">
      <c r="F27662" s="44"/>
    </row>
    <row r="27663" spans="6:6" x14ac:dyDescent="0.25">
      <c r="F27663" s="44"/>
    </row>
    <row r="27664" spans="6:6" x14ac:dyDescent="0.25">
      <c r="F27664" s="44"/>
    </row>
    <row r="27665" spans="6:6" x14ac:dyDescent="0.25">
      <c r="F27665" s="44"/>
    </row>
    <row r="27666" spans="6:6" x14ac:dyDescent="0.25">
      <c r="F27666" s="44"/>
    </row>
    <row r="27667" spans="6:6" x14ac:dyDescent="0.25">
      <c r="F27667" s="44"/>
    </row>
    <row r="27668" spans="6:6" x14ac:dyDescent="0.25">
      <c r="F27668" s="44"/>
    </row>
    <row r="27669" spans="6:6" x14ac:dyDescent="0.25">
      <c r="F27669" s="44"/>
    </row>
    <row r="27670" spans="6:6" x14ac:dyDescent="0.25">
      <c r="F27670" s="44"/>
    </row>
    <row r="27671" spans="6:6" x14ac:dyDescent="0.25">
      <c r="F27671" s="44"/>
    </row>
    <row r="27672" spans="6:6" x14ac:dyDescent="0.25">
      <c r="F27672" s="44"/>
    </row>
    <row r="27673" spans="6:6" x14ac:dyDescent="0.25">
      <c r="F27673" s="44"/>
    </row>
    <row r="27674" spans="6:6" x14ac:dyDescent="0.25">
      <c r="F27674" s="44"/>
    </row>
    <row r="27675" spans="6:6" x14ac:dyDescent="0.25">
      <c r="F27675" s="44"/>
    </row>
    <row r="27676" spans="6:6" x14ac:dyDescent="0.25">
      <c r="F27676" s="44"/>
    </row>
    <row r="27677" spans="6:6" x14ac:dyDescent="0.25">
      <c r="F27677" s="44"/>
    </row>
    <row r="27678" spans="6:6" x14ac:dyDescent="0.25">
      <c r="F27678" s="44"/>
    </row>
    <row r="27679" spans="6:6" x14ac:dyDescent="0.25">
      <c r="F27679" s="44"/>
    </row>
    <row r="27680" spans="6:6" x14ac:dyDescent="0.25">
      <c r="F27680" s="44"/>
    </row>
    <row r="27681" spans="6:6" x14ac:dyDescent="0.25">
      <c r="F27681" s="44"/>
    </row>
    <row r="27682" spans="6:6" x14ac:dyDescent="0.25">
      <c r="F27682" s="44"/>
    </row>
    <row r="27683" spans="6:6" x14ac:dyDescent="0.25">
      <c r="F27683" s="44"/>
    </row>
    <row r="27684" spans="6:6" x14ac:dyDescent="0.25">
      <c r="F27684" s="44"/>
    </row>
    <row r="27685" spans="6:6" x14ac:dyDescent="0.25">
      <c r="F27685" s="44"/>
    </row>
    <row r="27686" spans="6:6" x14ac:dyDescent="0.25">
      <c r="F27686" s="44"/>
    </row>
    <row r="27687" spans="6:6" x14ac:dyDescent="0.25">
      <c r="F27687" s="44"/>
    </row>
    <row r="27688" spans="6:6" x14ac:dyDescent="0.25">
      <c r="F27688" s="44"/>
    </row>
    <row r="27689" spans="6:6" x14ac:dyDescent="0.25">
      <c r="F27689" s="44"/>
    </row>
    <row r="27690" spans="6:6" x14ac:dyDescent="0.25">
      <c r="F27690" s="44"/>
    </row>
    <row r="27691" spans="6:6" x14ac:dyDescent="0.25">
      <c r="F27691" s="44"/>
    </row>
    <row r="27692" spans="6:6" x14ac:dyDescent="0.25">
      <c r="F27692" s="44"/>
    </row>
    <row r="27693" spans="6:6" x14ac:dyDescent="0.25">
      <c r="F27693" s="44"/>
    </row>
    <row r="27694" spans="6:6" x14ac:dyDescent="0.25">
      <c r="F27694" s="44"/>
    </row>
    <row r="27695" spans="6:6" x14ac:dyDescent="0.25">
      <c r="F27695" s="44"/>
    </row>
    <row r="27696" spans="6:6" x14ac:dyDescent="0.25">
      <c r="F27696" s="44"/>
    </row>
    <row r="27697" spans="6:6" x14ac:dyDescent="0.25">
      <c r="F27697" s="44"/>
    </row>
    <row r="27698" spans="6:6" x14ac:dyDescent="0.25">
      <c r="F27698" s="44"/>
    </row>
    <row r="27699" spans="6:6" x14ac:dyDescent="0.25">
      <c r="F27699" s="44"/>
    </row>
    <row r="27700" spans="6:6" x14ac:dyDescent="0.25">
      <c r="F27700" s="44"/>
    </row>
    <row r="27701" spans="6:6" x14ac:dyDescent="0.25">
      <c r="F27701" s="44"/>
    </row>
    <row r="27702" spans="6:6" x14ac:dyDescent="0.25">
      <c r="F27702" s="44"/>
    </row>
    <row r="27703" spans="6:6" x14ac:dyDescent="0.25">
      <c r="F27703" s="44"/>
    </row>
    <row r="27704" spans="6:6" x14ac:dyDescent="0.25">
      <c r="F27704" s="44"/>
    </row>
    <row r="27705" spans="6:6" x14ac:dyDescent="0.25">
      <c r="F27705" s="44"/>
    </row>
    <row r="27706" spans="6:6" x14ac:dyDescent="0.25">
      <c r="F27706" s="44"/>
    </row>
    <row r="27707" spans="6:6" x14ac:dyDescent="0.25">
      <c r="F27707" s="44"/>
    </row>
    <row r="27708" spans="6:6" x14ac:dyDescent="0.25">
      <c r="F27708" s="44"/>
    </row>
    <row r="27709" spans="6:6" x14ac:dyDescent="0.25">
      <c r="F27709" s="44"/>
    </row>
    <row r="27710" spans="6:6" x14ac:dyDescent="0.25">
      <c r="F27710" s="44"/>
    </row>
    <row r="27711" spans="6:6" x14ac:dyDescent="0.25">
      <c r="F27711" s="44"/>
    </row>
    <row r="27712" spans="6:6" x14ac:dyDescent="0.25">
      <c r="F27712" s="44"/>
    </row>
    <row r="27713" spans="6:6" x14ac:dyDescent="0.25">
      <c r="F27713" s="44"/>
    </row>
    <row r="27714" spans="6:6" x14ac:dyDescent="0.25">
      <c r="F27714" s="44"/>
    </row>
    <row r="27715" spans="6:6" x14ac:dyDescent="0.25">
      <c r="F27715" s="44"/>
    </row>
    <row r="27716" spans="6:6" x14ac:dyDescent="0.25">
      <c r="F27716" s="44"/>
    </row>
    <row r="27717" spans="6:6" x14ac:dyDescent="0.25">
      <c r="F27717" s="44"/>
    </row>
    <row r="27718" spans="6:6" x14ac:dyDescent="0.25">
      <c r="F27718" s="44"/>
    </row>
    <row r="27719" spans="6:6" x14ac:dyDescent="0.25">
      <c r="F27719" s="44"/>
    </row>
    <row r="27720" spans="6:6" x14ac:dyDescent="0.25">
      <c r="F27720" s="44"/>
    </row>
    <row r="27721" spans="6:6" x14ac:dyDescent="0.25">
      <c r="F27721" s="44"/>
    </row>
    <row r="27722" spans="6:6" x14ac:dyDescent="0.25">
      <c r="F27722" s="44"/>
    </row>
    <row r="27723" spans="6:6" x14ac:dyDescent="0.25">
      <c r="F27723" s="44"/>
    </row>
    <row r="27724" spans="6:6" x14ac:dyDescent="0.25">
      <c r="F27724" s="44"/>
    </row>
    <row r="27725" spans="6:6" x14ac:dyDescent="0.25">
      <c r="F27725" s="44"/>
    </row>
    <row r="27726" spans="6:6" x14ac:dyDescent="0.25">
      <c r="F27726" s="44"/>
    </row>
    <row r="27727" spans="6:6" x14ac:dyDescent="0.25">
      <c r="F27727" s="44"/>
    </row>
    <row r="27728" spans="6:6" x14ac:dyDescent="0.25">
      <c r="F27728" s="44"/>
    </row>
    <row r="27729" spans="6:6" x14ac:dyDescent="0.25">
      <c r="F27729" s="44"/>
    </row>
    <row r="27730" spans="6:6" x14ac:dyDescent="0.25">
      <c r="F27730" s="44"/>
    </row>
    <row r="27731" spans="6:6" x14ac:dyDescent="0.25">
      <c r="F27731" s="44"/>
    </row>
    <row r="27732" spans="6:6" x14ac:dyDescent="0.25">
      <c r="F27732" s="44"/>
    </row>
    <row r="27733" spans="6:6" x14ac:dyDescent="0.25">
      <c r="F27733" s="44"/>
    </row>
    <row r="27734" spans="6:6" x14ac:dyDescent="0.25">
      <c r="F27734" s="44"/>
    </row>
    <row r="27735" spans="6:6" x14ac:dyDescent="0.25">
      <c r="F27735" s="44"/>
    </row>
    <row r="27736" spans="6:6" x14ac:dyDescent="0.25">
      <c r="F27736" s="44"/>
    </row>
    <row r="27737" spans="6:6" x14ac:dyDescent="0.25">
      <c r="F27737" s="44"/>
    </row>
    <row r="27738" spans="6:6" x14ac:dyDescent="0.25">
      <c r="F27738" s="44"/>
    </row>
    <row r="27739" spans="6:6" x14ac:dyDescent="0.25">
      <c r="F27739" s="44"/>
    </row>
    <row r="27740" spans="6:6" x14ac:dyDescent="0.25">
      <c r="F27740" s="44"/>
    </row>
    <row r="27741" spans="6:6" x14ac:dyDescent="0.25">
      <c r="F27741" s="44"/>
    </row>
    <row r="27742" spans="6:6" x14ac:dyDescent="0.25">
      <c r="F27742" s="44"/>
    </row>
    <row r="27743" spans="6:6" x14ac:dyDescent="0.25">
      <c r="F27743" s="44"/>
    </row>
    <row r="27744" spans="6:6" x14ac:dyDescent="0.25">
      <c r="F27744" s="44"/>
    </row>
    <row r="27745" spans="6:6" x14ac:dyDescent="0.25">
      <c r="F27745" s="44"/>
    </row>
    <row r="27746" spans="6:6" x14ac:dyDescent="0.25">
      <c r="F27746" s="44"/>
    </row>
    <row r="27747" spans="6:6" x14ac:dyDescent="0.25">
      <c r="F27747" s="44"/>
    </row>
    <row r="27748" spans="6:6" x14ac:dyDescent="0.25">
      <c r="F27748" s="44"/>
    </row>
    <row r="27749" spans="6:6" x14ac:dyDescent="0.25">
      <c r="F27749" s="44"/>
    </row>
    <row r="27750" spans="6:6" x14ac:dyDescent="0.25">
      <c r="F27750" s="44"/>
    </row>
    <row r="27751" spans="6:6" x14ac:dyDescent="0.25">
      <c r="F27751" s="44"/>
    </row>
    <row r="27752" spans="6:6" x14ac:dyDescent="0.25">
      <c r="F27752" s="44"/>
    </row>
    <row r="27753" spans="6:6" x14ac:dyDescent="0.25">
      <c r="F27753" s="44"/>
    </row>
    <row r="27754" spans="6:6" x14ac:dyDescent="0.25">
      <c r="F27754" s="44"/>
    </row>
    <row r="27755" spans="6:6" x14ac:dyDescent="0.25">
      <c r="F27755" s="44"/>
    </row>
    <row r="27756" spans="6:6" x14ac:dyDescent="0.25">
      <c r="F27756" s="44"/>
    </row>
    <row r="27757" spans="6:6" x14ac:dyDescent="0.25">
      <c r="F27757" s="44"/>
    </row>
    <row r="27758" spans="6:6" x14ac:dyDescent="0.25">
      <c r="F27758" s="44"/>
    </row>
    <row r="27759" spans="6:6" x14ac:dyDescent="0.25">
      <c r="F27759" s="44"/>
    </row>
    <row r="27760" spans="6:6" x14ac:dyDescent="0.25">
      <c r="F27760" s="44"/>
    </row>
    <row r="27761" spans="6:6" x14ac:dyDescent="0.25">
      <c r="F27761" s="44"/>
    </row>
    <row r="27762" spans="6:6" x14ac:dyDescent="0.25">
      <c r="F27762" s="44"/>
    </row>
    <row r="27763" spans="6:6" x14ac:dyDescent="0.25">
      <c r="F27763" s="44"/>
    </row>
    <row r="27764" spans="6:6" x14ac:dyDescent="0.25">
      <c r="F27764" s="44"/>
    </row>
    <row r="27765" spans="6:6" x14ac:dyDescent="0.25">
      <c r="F27765" s="44"/>
    </row>
    <row r="27766" spans="6:6" x14ac:dyDescent="0.25">
      <c r="F27766" s="44"/>
    </row>
    <row r="27767" spans="6:6" x14ac:dyDescent="0.25">
      <c r="F27767" s="44"/>
    </row>
    <row r="27768" spans="6:6" x14ac:dyDescent="0.25">
      <c r="F27768" s="44"/>
    </row>
    <row r="27769" spans="6:6" x14ac:dyDescent="0.25">
      <c r="F27769" s="44"/>
    </row>
    <row r="27770" spans="6:6" x14ac:dyDescent="0.25">
      <c r="F27770" s="44"/>
    </row>
    <row r="27771" spans="6:6" x14ac:dyDescent="0.25">
      <c r="F27771" s="44"/>
    </row>
    <row r="27772" spans="6:6" x14ac:dyDescent="0.25">
      <c r="F27772" s="44"/>
    </row>
    <row r="27773" spans="6:6" x14ac:dyDescent="0.25">
      <c r="F27773" s="44"/>
    </row>
    <row r="27774" spans="6:6" x14ac:dyDescent="0.25">
      <c r="F27774" s="44"/>
    </row>
    <row r="27775" spans="6:6" x14ac:dyDescent="0.25">
      <c r="F27775" s="44"/>
    </row>
    <row r="27776" spans="6:6" x14ac:dyDescent="0.25">
      <c r="F27776" s="44"/>
    </row>
    <row r="27777" spans="6:6" x14ac:dyDescent="0.25">
      <c r="F27777" s="44"/>
    </row>
    <row r="27778" spans="6:6" x14ac:dyDescent="0.25">
      <c r="F27778" s="44"/>
    </row>
    <row r="27779" spans="6:6" x14ac:dyDescent="0.25">
      <c r="F27779" s="44"/>
    </row>
    <row r="27780" spans="6:6" x14ac:dyDescent="0.25">
      <c r="F27780" s="44"/>
    </row>
    <row r="27781" spans="6:6" x14ac:dyDescent="0.25">
      <c r="F27781" s="44"/>
    </row>
    <row r="27782" spans="6:6" x14ac:dyDescent="0.25">
      <c r="F27782" s="44"/>
    </row>
    <row r="27783" spans="6:6" x14ac:dyDescent="0.25">
      <c r="F27783" s="44"/>
    </row>
    <row r="27784" spans="6:6" x14ac:dyDescent="0.25">
      <c r="F27784" s="44"/>
    </row>
    <row r="27785" spans="6:6" x14ac:dyDescent="0.25">
      <c r="F27785" s="44"/>
    </row>
    <row r="27786" spans="6:6" x14ac:dyDescent="0.25">
      <c r="F27786" s="44"/>
    </row>
    <row r="27787" spans="6:6" x14ac:dyDescent="0.25">
      <c r="F27787" s="44"/>
    </row>
    <row r="27788" spans="6:6" x14ac:dyDescent="0.25">
      <c r="F27788" s="44"/>
    </row>
    <row r="27789" spans="6:6" x14ac:dyDescent="0.25">
      <c r="F27789" s="44"/>
    </row>
    <row r="27790" spans="6:6" x14ac:dyDescent="0.25">
      <c r="F27790" s="44"/>
    </row>
    <row r="27791" spans="6:6" x14ac:dyDescent="0.25">
      <c r="F27791" s="44"/>
    </row>
    <row r="27792" spans="6:6" x14ac:dyDescent="0.25">
      <c r="F27792" s="44"/>
    </row>
    <row r="27793" spans="6:6" x14ac:dyDescent="0.25">
      <c r="F27793" s="44"/>
    </row>
    <row r="27794" spans="6:6" x14ac:dyDescent="0.25">
      <c r="F27794" s="44"/>
    </row>
    <row r="27795" spans="6:6" x14ac:dyDescent="0.25">
      <c r="F27795" s="44"/>
    </row>
    <row r="27796" spans="6:6" x14ac:dyDescent="0.25">
      <c r="F27796" s="44"/>
    </row>
    <row r="27797" spans="6:6" x14ac:dyDescent="0.25">
      <c r="F27797" s="44"/>
    </row>
    <row r="27798" spans="6:6" x14ac:dyDescent="0.25">
      <c r="F27798" s="44"/>
    </row>
    <row r="27799" spans="6:6" x14ac:dyDescent="0.25">
      <c r="F27799" s="44"/>
    </row>
    <row r="27800" spans="6:6" x14ac:dyDescent="0.25">
      <c r="F27800" s="44"/>
    </row>
    <row r="27801" spans="6:6" x14ac:dyDescent="0.25">
      <c r="F27801" s="44"/>
    </row>
    <row r="27802" spans="6:6" x14ac:dyDescent="0.25">
      <c r="F27802" s="44"/>
    </row>
    <row r="27803" spans="6:6" x14ac:dyDescent="0.25">
      <c r="F27803" s="44"/>
    </row>
    <row r="27804" spans="6:6" x14ac:dyDescent="0.25">
      <c r="F27804" s="44"/>
    </row>
    <row r="27805" spans="6:6" x14ac:dyDescent="0.25">
      <c r="F27805" s="44"/>
    </row>
    <row r="27806" spans="6:6" x14ac:dyDescent="0.25">
      <c r="F27806" s="44"/>
    </row>
    <row r="27807" spans="6:6" x14ac:dyDescent="0.25">
      <c r="F27807" s="44"/>
    </row>
    <row r="27808" spans="6:6" x14ac:dyDescent="0.25">
      <c r="F27808" s="44"/>
    </row>
    <row r="27809" spans="6:6" x14ac:dyDescent="0.25">
      <c r="F27809" s="44"/>
    </row>
    <row r="27810" spans="6:6" x14ac:dyDescent="0.25">
      <c r="F27810" s="44"/>
    </row>
    <row r="27811" spans="6:6" x14ac:dyDescent="0.25">
      <c r="F27811" s="44"/>
    </row>
    <row r="27812" spans="6:6" x14ac:dyDescent="0.25">
      <c r="F27812" s="44"/>
    </row>
    <row r="27813" spans="6:6" x14ac:dyDescent="0.25">
      <c r="F27813" s="44"/>
    </row>
    <row r="27814" spans="6:6" x14ac:dyDescent="0.25">
      <c r="F27814" s="44"/>
    </row>
    <row r="27815" spans="6:6" x14ac:dyDescent="0.25">
      <c r="F27815" s="44"/>
    </row>
    <row r="27816" spans="6:6" x14ac:dyDescent="0.25">
      <c r="F27816" s="44"/>
    </row>
    <row r="27817" spans="6:6" x14ac:dyDescent="0.25">
      <c r="F27817" s="44"/>
    </row>
    <row r="27818" spans="6:6" x14ac:dyDescent="0.25">
      <c r="F27818" s="44"/>
    </row>
    <row r="27819" spans="6:6" x14ac:dyDescent="0.25">
      <c r="F27819" s="44"/>
    </row>
    <row r="27820" spans="6:6" x14ac:dyDescent="0.25">
      <c r="F27820" s="44"/>
    </row>
    <row r="27821" spans="6:6" x14ac:dyDescent="0.25">
      <c r="F27821" s="44"/>
    </row>
    <row r="27822" spans="6:6" x14ac:dyDescent="0.25">
      <c r="F27822" s="44"/>
    </row>
    <row r="27823" spans="6:6" x14ac:dyDescent="0.25">
      <c r="F27823" s="44"/>
    </row>
    <row r="27824" spans="6:6" x14ac:dyDescent="0.25">
      <c r="F27824" s="44"/>
    </row>
    <row r="27825" spans="6:6" x14ac:dyDescent="0.25">
      <c r="F27825" s="44"/>
    </row>
    <row r="27826" spans="6:6" x14ac:dyDescent="0.25">
      <c r="F27826" s="44"/>
    </row>
    <row r="27827" spans="6:6" x14ac:dyDescent="0.25">
      <c r="F27827" s="44"/>
    </row>
    <row r="27828" spans="6:6" x14ac:dyDescent="0.25">
      <c r="F27828" s="44"/>
    </row>
    <row r="27829" spans="6:6" x14ac:dyDescent="0.25">
      <c r="F27829" s="44"/>
    </row>
    <row r="27830" spans="6:6" x14ac:dyDescent="0.25">
      <c r="F27830" s="44"/>
    </row>
    <row r="27831" spans="6:6" x14ac:dyDescent="0.25">
      <c r="F27831" s="44"/>
    </row>
    <row r="27832" spans="6:6" x14ac:dyDescent="0.25">
      <c r="F27832" s="44"/>
    </row>
    <row r="27833" spans="6:6" x14ac:dyDescent="0.25">
      <c r="F27833" s="44"/>
    </row>
    <row r="27834" spans="6:6" x14ac:dyDescent="0.25">
      <c r="F27834" s="44"/>
    </row>
    <row r="27835" spans="6:6" x14ac:dyDescent="0.25">
      <c r="F27835" s="44"/>
    </row>
    <row r="27836" spans="6:6" x14ac:dyDescent="0.25">
      <c r="F27836" s="44"/>
    </row>
    <row r="27837" spans="6:6" x14ac:dyDescent="0.25">
      <c r="F27837" s="44"/>
    </row>
    <row r="27838" spans="6:6" x14ac:dyDescent="0.25">
      <c r="F27838" s="44"/>
    </row>
    <row r="27839" spans="6:6" x14ac:dyDescent="0.25">
      <c r="F27839" s="44"/>
    </row>
    <row r="27840" spans="6:6" x14ac:dyDescent="0.25">
      <c r="F27840" s="44"/>
    </row>
    <row r="27841" spans="6:6" x14ac:dyDescent="0.25">
      <c r="F27841" s="44"/>
    </row>
    <row r="27842" spans="6:6" x14ac:dyDescent="0.25">
      <c r="F27842" s="44"/>
    </row>
    <row r="27843" spans="6:6" x14ac:dyDescent="0.25">
      <c r="F27843" s="44"/>
    </row>
    <row r="27844" spans="6:6" x14ac:dyDescent="0.25">
      <c r="F27844" s="44"/>
    </row>
    <row r="27845" spans="6:6" x14ac:dyDescent="0.25">
      <c r="F27845" s="44"/>
    </row>
    <row r="27846" spans="6:6" x14ac:dyDescent="0.25">
      <c r="F27846" s="44"/>
    </row>
    <row r="27847" spans="6:6" x14ac:dyDescent="0.25">
      <c r="F27847" s="44"/>
    </row>
    <row r="27848" spans="6:6" x14ac:dyDescent="0.25">
      <c r="F27848" s="44"/>
    </row>
    <row r="27849" spans="6:6" x14ac:dyDescent="0.25">
      <c r="F27849" s="44"/>
    </row>
    <row r="27850" spans="6:6" x14ac:dyDescent="0.25">
      <c r="F27850" s="44"/>
    </row>
    <row r="27851" spans="6:6" x14ac:dyDescent="0.25">
      <c r="F27851" s="44"/>
    </row>
    <row r="27852" spans="6:6" x14ac:dyDescent="0.25">
      <c r="F27852" s="44"/>
    </row>
    <row r="27853" spans="6:6" x14ac:dyDescent="0.25">
      <c r="F27853" s="44"/>
    </row>
    <row r="27854" spans="6:6" x14ac:dyDescent="0.25">
      <c r="F27854" s="44"/>
    </row>
    <row r="27855" spans="6:6" x14ac:dyDescent="0.25">
      <c r="F27855" s="44"/>
    </row>
    <row r="27856" spans="6:6" x14ac:dyDescent="0.25">
      <c r="F27856" s="44"/>
    </row>
    <row r="27857" spans="6:6" x14ac:dyDescent="0.25">
      <c r="F27857" s="44"/>
    </row>
    <row r="27858" spans="6:6" x14ac:dyDescent="0.25">
      <c r="F27858" s="44"/>
    </row>
    <row r="27859" spans="6:6" x14ac:dyDescent="0.25">
      <c r="F27859" s="44"/>
    </row>
    <row r="27860" spans="6:6" x14ac:dyDescent="0.25">
      <c r="F27860" s="44"/>
    </row>
    <row r="27861" spans="6:6" x14ac:dyDescent="0.25">
      <c r="F27861" s="44"/>
    </row>
    <row r="27862" spans="6:6" x14ac:dyDescent="0.25">
      <c r="F27862" s="44"/>
    </row>
    <row r="27863" spans="6:6" x14ac:dyDescent="0.25">
      <c r="F27863" s="44"/>
    </row>
    <row r="27864" spans="6:6" x14ac:dyDescent="0.25">
      <c r="F27864" s="44"/>
    </row>
    <row r="27865" spans="6:6" x14ac:dyDescent="0.25">
      <c r="F27865" s="44"/>
    </row>
    <row r="27866" spans="6:6" x14ac:dyDescent="0.25">
      <c r="F27866" s="44"/>
    </row>
    <row r="27867" spans="6:6" x14ac:dyDescent="0.25">
      <c r="F27867" s="44"/>
    </row>
    <row r="27868" spans="6:6" x14ac:dyDescent="0.25">
      <c r="F27868" s="44"/>
    </row>
    <row r="27869" spans="6:6" x14ac:dyDescent="0.25">
      <c r="F27869" s="44"/>
    </row>
    <row r="27870" spans="6:6" x14ac:dyDescent="0.25">
      <c r="F27870" s="44"/>
    </row>
    <row r="27871" spans="6:6" x14ac:dyDescent="0.25">
      <c r="F27871" s="44"/>
    </row>
    <row r="27872" spans="6:6" x14ac:dyDescent="0.25">
      <c r="F27872" s="44"/>
    </row>
    <row r="27873" spans="6:6" x14ac:dyDescent="0.25">
      <c r="F27873" s="44"/>
    </row>
    <row r="27874" spans="6:6" x14ac:dyDescent="0.25">
      <c r="F27874" s="44"/>
    </row>
    <row r="27875" spans="6:6" x14ac:dyDescent="0.25">
      <c r="F27875" s="44"/>
    </row>
    <row r="27876" spans="6:6" x14ac:dyDescent="0.25">
      <c r="F27876" s="44"/>
    </row>
    <row r="27877" spans="6:6" x14ac:dyDescent="0.25">
      <c r="F27877" s="44"/>
    </row>
    <row r="27878" spans="6:6" x14ac:dyDescent="0.25">
      <c r="F27878" s="44"/>
    </row>
    <row r="27879" spans="6:6" x14ac:dyDescent="0.25">
      <c r="F27879" s="44"/>
    </row>
    <row r="27880" spans="6:6" x14ac:dyDescent="0.25">
      <c r="F27880" s="44"/>
    </row>
    <row r="27881" spans="6:6" x14ac:dyDescent="0.25">
      <c r="F27881" s="44"/>
    </row>
    <row r="27882" spans="6:6" x14ac:dyDescent="0.25">
      <c r="F27882" s="44"/>
    </row>
    <row r="27883" spans="6:6" x14ac:dyDescent="0.25">
      <c r="F27883" s="44"/>
    </row>
    <row r="27884" spans="6:6" x14ac:dyDescent="0.25">
      <c r="F27884" s="44"/>
    </row>
    <row r="27885" spans="6:6" x14ac:dyDescent="0.25">
      <c r="F27885" s="44"/>
    </row>
    <row r="27886" spans="6:6" x14ac:dyDescent="0.25">
      <c r="F27886" s="44"/>
    </row>
    <row r="27887" spans="6:6" x14ac:dyDescent="0.25">
      <c r="F27887" s="44"/>
    </row>
    <row r="27888" spans="6:6" x14ac:dyDescent="0.25">
      <c r="F27888" s="44"/>
    </row>
    <row r="27889" spans="6:6" x14ac:dyDescent="0.25">
      <c r="F27889" s="44"/>
    </row>
    <row r="27890" spans="6:6" x14ac:dyDescent="0.25">
      <c r="F27890" s="44"/>
    </row>
    <row r="27891" spans="6:6" x14ac:dyDescent="0.25">
      <c r="F27891" s="44"/>
    </row>
    <row r="27892" spans="6:6" x14ac:dyDescent="0.25">
      <c r="F27892" s="44"/>
    </row>
    <row r="27893" spans="6:6" x14ac:dyDescent="0.25">
      <c r="F27893" s="44"/>
    </row>
    <row r="27894" spans="6:6" x14ac:dyDescent="0.25">
      <c r="F27894" s="44"/>
    </row>
    <row r="27895" spans="6:6" x14ac:dyDescent="0.25">
      <c r="F27895" s="44"/>
    </row>
    <row r="27896" spans="6:6" x14ac:dyDescent="0.25">
      <c r="F27896" s="44"/>
    </row>
    <row r="27897" spans="6:6" x14ac:dyDescent="0.25">
      <c r="F27897" s="44"/>
    </row>
    <row r="27898" spans="6:6" x14ac:dyDescent="0.25">
      <c r="F27898" s="44"/>
    </row>
    <row r="27899" spans="6:6" x14ac:dyDescent="0.25">
      <c r="F27899" s="44"/>
    </row>
    <row r="27900" spans="6:6" x14ac:dyDescent="0.25">
      <c r="F27900" s="44"/>
    </row>
    <row r="27901" spans="6:6" x14ac:dyDescent="0.25">
      <c r="F27901" s="44"/>
    </row>
    <row r="27902" spans="6:6" x14ac:dyDescent="0.25">
      <c r="F27902" s="44"/>
    </row>
    <row r="27903" spans="6:6" x14ac:dyDescent="0.25">
      <c r="F27903" s="44"/>
    </row>
    <row r="27904" spans="6:6" x14ac:dyDescent="0.25">
      <c r="F27904" s="44"/>
    </row>
    <row r="27905" spans="6:6" x14ac:dyDescent="0.25">
      <c r="F27905" s="44"/>
    </row>
    <row r="27906" spans="6:6" x14ac:dyDescent="0.25">
      <c r="F27906" s="44"/>
    </row>
    <row r="27907" spans="6:6" x14ac:dyDescent="0.25">
      <c r="F27907" s="44"/>
    </row>
    <row r="27908" spans="6:6" x14ac:dyDescent="0.25">
      <c r="F27908" s="44"/>
    </row>
    <row r="27909" spans="6:6" x14ac:dyDescent="0.25">
      <c r="F27909" s="44"/>
    </row>
    <row r="27910" spans="6:6" x14ac:dyDescent="0.25">
      <c r="F27910" s="44"/>
    </row>
    <row r="27911" spans="6:6" x14ac:dyDescent="0.25">
      <c r="F27911" s="44"/>
    </row>
    <row r="27912" spans="6:6" x14ac:dyDescent="0.25">
      <c r="F27912" s="44"/>
    </row>
    <row r="27913" spans="6:6" x14ac:dyDescent="0.25">
      <c r="F27913" s="44"/>
    </row>
    <row r="27914" spans="6:6" x14ac:dyDescent="0.25">
      <c r="F27914" s="44"/>
    </row>
    <row r="27915" spans="6:6" x14ac:dyDescent="0.25">
      <c r="F27915" s="44"/>
    </row>
    <row r="27916" spans="6:6" x14ac:dyDescent="0.25">
      <c r="F27916" s="44"/>
    </row>
    <row r="27917" spans="6:6" x14ac:dyDescent="0.25">
      <c r="F27917" s="44"/>
    </row>
    <row r="27918" spans="6:6" x14ac:dyDescent="0.25">
      <c r="F27918" s="44"/>
    </row>
    <row r="27919" spans="6:6" x14ac:dyDescent="0.25">
      <c r="F27919" s="44"/>
    </row>
    <row r="27920" spans="6:6" x14ac:dyDescent="0.25">
      <c r="F27920" s="44"/>
    </row>
    <row r="27921" spans="6:6" x14ac:dyDescent="0.25">
      <c r="F27921" s="44"/>
    </row>
    <row r="27922" spans="6:6" x14ac:dyDescent="0.25">
      <c r="F27922" s="44"/>
    </row>
    <row r="27923" spans="6:6" x14ac:dyDescent="0.25">
      <c r="F27923" s="44"/>
    </row>
    <row r="27924" spans="6:6" x14ac:dyDescent="0.25">
      <c r="F27924" s="44"/>
    </row>
    <row r="27925" spans="6:6" x14ac:dyDescent="0.25">
      <c r="F27925" s="44"/>
    </row>
    <row r="27926" spans="6:6" x14ac:dyDescent="0.25">
      <c r="F27926" s="44"/>
    </row>
    <row r="27927" spans="6:6" x14ac:dyDescent="0.25">
      <c r="F27927" s="44"/>
    </row>
    <row r="27928" spans="6:6" x14ac:dyDescent="0.25">
      <c r="F27928" s="44"/>
    </row>
    <row r="27929" spans="6:6" x14ac:dyDescent="0.25">
      <c r="F27929" s="44"/>
    </row>
    <row r="27930" spans="6:6" x14ac:dyDescent="0.25">
      <c r="F27930" s="44"/>
    </row>
    <row r="27931" spans="6:6" x14ac:dyDescent="0.25">
      <c r="F27931" s="44"/>
    </row>
    <row r="27932" spans="6:6" x14ac:dyDescent="0.25">
      <c r="F27932" s="44"/>
    </row>
    <row r="27933" spans="6:6" x14ac:dyDescent="0.25">
      <c r="F27933" s="44"/>
    </row>
    <row r="27934" spans="6:6" x14ac:dyDescent="0.25">
      <c r="F27934" s="44"/>
    </row>
    <row r="27935" spans="6:6" x14ac:dyDescent="0.25">
      <c r="F27935" s="44"/>
    </row>
    <row r="27936" spans="6:6" x14ac:dyDescent="0.25">
      <c r="F27936" s="44"/>
    </row>
    <row r="27937" spans="6:6" x14ac:dyDescent="0.25">
      <c r="F27937" s="44"/>
    </row>
    <row r="27938" spans="6:6" x14ac:dyDescent="0.25">
      <c r="F27938" s="44"/>
    </row>
    <row r="27939" spans="6:6" x14ac:dyDescent="0.25">
      <c r="F27939" s="44"/>
    </row>
    <row r="27940" spans="6:6" x14ac:dyDescent="0.25">
      <c r="F27940" s="44"/>
    </row>
    <row r="27941" spans="6:6" x14ac:dyDescent="0.25">
      <c r="F27941" s="44"/>
    </row>
    <row r="27942" spans="6:6" x14ac:dyDescent="0.25">
      <c r="F27942" s="44"/>
    </row>
    <row r="27943" spans="6:6" x14ac:dyDescent="0.25">
      <c r="F27943" s="44"/>
    </row>
    <row r="27944" spans="6:6" x14ac:dyDescent="0.25">
      <c r="F27944" s="44"/>
    </row>
    <row r="27945" spans="6:6" x14ac:dyDescent="0.25">
      <c r="F27945" s="44"/>
    </row>
    <row r="27946" spans="6:6" x14ac:dyDescent="0.25">
      <c r="F27946" s="44"/>
    </row>
    <row r="27947" spans="6:6" x14ac:dyDescent="0.25">
      <c r="F27947" s="44"/>
    </row>
    <row r="27948" spans="6:6" x14ac:dyDescent="0.25">
      <c r="F27948" s="44"/>
    </row>
    <row r="27949" spans="6:6" x14ac:dyDescent="0.25">
      <c r="F27949" s="44"/>
    </row>
    <row r="27950" spans="6:6" x14ac:dyDescent="0.25">
      <c r="F27950" s="44"/>
    </row>
    <row r="27951" spans="6:6" x14ac:dyDescent="0.25">
      <c r="F27951" s="44"/>
    </row>
    <row r="27952" spans="6:6" x14ac:dyDescent="0.25">
      <c r="F27952" s="44"/>
    </row>
    <row r="27953" spans="6:6" x14ac:dyDescent="0.25">
      <c r="F27953" s="44"/>
    </row>
    <row r="27954" spans="6:6" x14ac:dyDescent="0.25">
      <c r="F27954" s="44"/>
    </row>
    <row r="27955" spans="6:6" x14ac:dyDescent="0.25">
      <c r="F27955" s="44"/>
    </row>
    <row r="27956" spans="6:6" x14ac:dyDescent="0.25">
      <c r="F27956" s="44"/>
    </row>
    <row r="27957" spans="6:6" x14ac:dyDescent="0.25">
      <c r="F27957" s="44"/>
    </row>
    <row r="27958" spans="6:6" x14ac:dyDescent="0.25">
      <c r="F27958" s="44"/>
    </row>
    <row r="27959" spans="6:6" x14ac:dyDescent="0.25">
      <c r="F27959" s="44"/>
    </row>
    <row r="27960" spans="6:6" x14ac:dyDescent="0.25">
      <c r="F27960" s="44"/>
    </row>
    <row r="27961" spans="6:6" x14ac:dyDescent="0.25">
      <c r="F27961" s="44"/>
    </row>
    <row r="27962" spans="6:6" x14ac:dyDescent="0.25">
      <c r="F27962" s="44"/>
    </row>
    <row r="27963" spans="6:6" x14ac:dyDescent="0.25">
      <c r="F27963" s="44"/>
    </row>
    <row r="27964" spans="6:6" x14ac:dyDescent="0.25">
      <c r="F27964" s="44"/>
    </row>
    <row r="27965" spans="6:6" x14ac:dyDescent="0.25">
      <c r="F27965" s="44"/>
    </row>
    <row r="27966" spans="6:6" x14ac:dyDescent="0.25">
      <c r="F27966" s="44"/>
    </row>
    <row r="27967" spans="6:6" x14ac:dyDescent="0.25">
      <c r="F27967" s="44"/>
    </row>
    <row r="27968" spans="6:6" x14ac:dyDescent="0.25">
      <c r="F27968" s="44"/>
    </row>
    <row r="27969" spans="6:6" x14ac:dyDescent="0.25">
      <c r="F27969" s="44"/>
    </row>
    <row r="27970" spans="6:6" x14ac:dyDescent="0.25">
      <c r="F27970" s="44"/>
    </row>
    <row r="27971" spans="6:6" x14ac:dyDescent="0.25">
      <c r="F27971" s="44"/>
    </row>
    <row r="27972" spans="6:6" x14ac:dyDescent="0.25">
      <c r="F27972" s="44"/>
    </row>
    <row r="27973" spans="6:6" x14ac:dyDescent="0.25">
      <c r="F27973" s="44"/>
    </row>
    <row r="27974" spans="6:6" x14ac:dyDescent="0.25">
      <c r="F27974" s="44"/>
    </row>
    <row r="27975" spans="6:6" x14ac:dyDescent="0.25">
      <c r="F27975" s="44"/>
    </row>
    <row r="27976" spans="6:6" x14ac:dyDescent="0.25">
      <c r="F27976" s="44"/>
    </row>
    <row r="27977" spans="6:6" x14ac:dyDescent="0.25">
      <c r="F27977" s="44"/>
    </row>
    <row r="27978" spans="6:6" x14ac:dyDescent="0.25">
      <c r="F27978" s="44"/>
    </row>
    <row r="27979" spans="6:6" x14ac:dyDescent="0.25">
      <c r="F27979" s="44"/>
    </row>
    <row r="27980" spans="6:6" x14ac:dyDescent="0.25">
      <c r="F27980" s="44"/>
    </row>
    <row r="27981" spans="6:6" x14ac:dyDescent="0.25">
      <c r="F27981" s="44"/>
    </row>
    <row r="27982" spans="6:6" x14ac:dyDescent="0.25">
      <c r="F27982" s="44"/>
    </row>
    <row r="27983" spans="6:6" x14ac:dyDescent="0.25">
      <c r="F27983" s="44"/>
    </row>
    <row r="27984" spans="6:6" x14ac:dyDescent="0.25">
      <c r="F27984" s="44"/>
    </row>
    <row r="27985" spans="6:6" x14ac:dyDescent="0.25">
      <c r="F27985" s="44"/>
    </row>
    <row r="27986" spans="6:6" x14ac:dyDescent="0.25">
      <c r="F27986" s="44"/>
    </row>
    <row r="27987" spans="6:6" x14ac:dyDescent="0.25">
      <c r="F27987" s="44"/>
    </row>
    <row r="27988" spans="6:6" x14ac:dyDescent="0.25">
      <c r="F27988" s="44"/>
    </row>
    <row r="27989" spans="6:6" x14ac:dyDescent="0.25">
      <c r="F27989" s="44"/>
    </row>
    <row r="27990" spans="6:6" x14ac:dyDescent="0.25">
      <c r="F27990" s="44"/>
    </row>
    <row r="27991" spans="6:6" x14ac:dyDescent="0.25">
      <c r="F27991" s="44"/>
    </row>
    <row r="27992" spans="6:6" x14ac:dyDescent="0.25">
      <c r="F27992" s="44"/>
    </row>
    <row r="27993" spans="6:6" x14ac:dyDescent="0.25">
      <c r="F27993" s="44"/>
    </row>
    <row r="27994" spans="6:6" x14ac:dyDescent="0.25">
      <c r="F27994" s="44"/>
    </row>
    <row r="27995" spans="6:6" x14ac:dyDescent="0.25">
      <c r="F27995" s="44"/>
    </row>
    <row r="27996" spans="6:6" x14ac:dyDescent="0.25">
      <c r="F27996" s="44"/>
    </row>
    <row r="27997" spans="6:6" x14ac:dyDescent="0.25">
      <c r="F27997" s="44"/>
    </row>
    <row r="27998" spans="6:6" x14ac:dyDescent="0.25">
      <c r="F27998" s="44"/>
    </row>
    <row r="27999" spans="6:6" x14ac:dyDescent="0.25">
      <c r="F27999" s="44"/>
    </row>
    <row r="28000" spans="6:6" x14ac:dyDescent="0.25">
      <c r="F28000" s="44"/>
    </row>
    <row r="28001" spans="6:6" x14ac:dyDescent="0.25">
      <c r="F28001" s="44"/>
    </row>
    <row r="28002" spans="6:6" x14ac:dyDescent="0.25">
      <c r="F28002" s="44"/>
    </row>
    <row r="28003" spans="6:6" x14ac:dyDescent="0.25">
      <c r="F28003" s="44"/>
    </row>
    <row r="28004" spans="6:6" x14ac:dyDescent="0.25">
      <c r="F28004" s="44"/>
    </row>
    <row r="28005" spans="6:6" x14ac:dyDescent="0.25">
      <c r="F28005" s="44"/>
    </row>
    <row r="28006" spans="6:6" x14ac:dyDescent="0.25">
      <c r="F28006" s="44"/>
    </row>
    <row r="28007" spans="6:6" x14ac:dyDescent="0.25">
      <c r="F28007" s="44"/>
    </row>
    <row r="28008" spans="6:6" x14ac:dyDescent="0.25">
      <c r="F28008" s="44"/>
    </row>
    <row r="28009" spans="6:6" x14ac:dyDescent="0.25">
      <c r="F28009" s="44"/>
    </row>
    <row r="28010" spans="6:6" x14ac:dyDescent="0.25">
      <c r="F28010" s="44"/>
    </row>
    <row r="28011" spans="6:6" x14ac:dyDescent="0.25">
      <c r="F28011" s="44"/>
    </row>
    <row r="28012" spans="6:6" x14ac:dyDescent="0.25">
      <c r="F28012" s="44"/>
    </row>
    <row r="28013" spans="6:6" x14ac:dyDescent="0.25">
      <c r="F28013" s="44"/>
    </row>
    <row r="28014" spans="6:6" x14ac:dyDescent="0.25">
      <c r="F28014" s="44"/>
    </row>
    <row r="28015" spans="6:6" x14ac:dyDescent="0.25">
      <c r="F28015" s="44"/>
    </row>
    <row r="28016" spans="6:6" x14ac:dyDescent="0.25">
      <c r="F28016" s="44"/>
    </row>
    <row r="28017" spans="6:6" x14ac:dyDescent="0.25">
      <c r="F28017" s="44"/>
    </row>
    <row r="28018" spans="6:6" x14ac:dyDescent="0.25">
      <c r="F28018" s="44"/>
    </row>
    <row r="28019" spans="6:6" x14ac:dyDescent="0.25">
      <c r="F28019" s="44"/>
    </row>
    <row r="28020" spans="6:6" x14ac:dyDescent="0.25">
      <c r="F28020" s="44"/>
    </row>
    <row r="28021" spans="6:6" x14ac:dyDescent="0.25">
      <c r="F28021" s="44"/>
    </row>
    <row r="28022" spans="6:6" x14ac:dyDescent="0.25">
      <c r="F28022" s="44"/>
    </row>
    <row r="28023" spans="6:6" x14ac:dyDescent="0.25">
      <c r="F28023" s="44"/>
    </row>
    <row r="28024" spans="6:6" x14ac:dyDescent="0.25">
      <c r="F28024" s="44"/>
    </row>
    <row r="28025" spans="6:6" x14ac:dyDescent="0.25">
      <c r="F28025" s="44"/>
    </row>
    <row r="28026" spans="6:6" x14ac:dyDescent="0.25">
      <c r="F28026" s="44"/>
    </row>
    <row r="28027" spans="6:6" x14ac:dyDescent="0.25">
      <c r="F28027" s="44"/>
    </row>
    <row r="28028" spans="6:6" x14ac:dyDescent="0.25">
      <c r="F28028" s="44"/>
    </row>
    <row r="28029" spans="6:6" x14ac:dyDescent="0.25">
      <c r="F28029" s="44"/>
    </row>
    <row r="28030" spans="6:6" x14ac:dyDescent="0.25">
      <c r="F28030" s="44"/>
    </row>
    <row r="28031" spans="6:6" x14ac:dyDescent="0.25">
      <c r="F28031" s="44"/>
    </row>
    <row r="28032" spans="6:6" x14ac:dyDescent="0.25">
      <c r="F28032" s="44"/>
    </row>
    <row r="28033" spans="6:6" x14ac:dyDescent="0.25">
      <c r="F28033" s="44"/>
    </row>
    <row r="28034" spans="6:6" x14ac:dyDescent="0.25">
      <c r="F28034" s="44"/>
    </row>
    <row r="28035" spans="6:6" x14ac:dyDescent="0.25">
      <c r="F28035" s="44"/>
    </row>
    <row r="28036" spans="6:6" x14ac:dyDescent="0.25">
      <c r="F28036" s="44"/>
    </row>
    <row r="28037" spans="6:6" x14ac:dyDescent="0.25">
      <c r="F28037" s="44"/>
    </row>
    <row r="28038" spans="6:6" x14ac:dyDescent="0.25">
      <c r="F28038" s="44"/>
    </row>
    <row r="28039" spans="6:6" x14ac:dyDescent="0.25">
      <c r="F28039" s="44"/>
    </row>
    <row r="28040" spans="6:6" x14ac:dyDescent="0.25">
      <c r="F28040" s="44"/>
    </row>
    <row r="28041" spans="6:6" x14ac:dyDescent="0.25">
      <c r="F28041" s="44"/>
    </row>
    <row r="28042" spans="6:6" x14ac:dyDescent="0.25">
      <c r="F28042" s="44"/>
    </row>
    <row r="28043" spans="6:6" x14ac:dyDescent="0.25">
      <c r="F28043" s="44"/>
    </row>
    <row r="28044" spans="6:6" x14ac:dyDescent="0.25">
      <c r="F28044" s="44"/>
    </row>
    <row r="28045" spans="6:6" x14ac:dyDescent="0.25">
      <c r="F28045" s="44"/>
    </row>
    <row r="28046" spans="6:6" x14ac:dyDescent="0.25">
      <c r="F28046" s="44"/>
    </row>
    <row r="28047" spans="6:6" x14ac:dyDescent="0.25">
      <c r="F28047" s="44"/>
    </row>
    <row r="28048" spans="6:6" x14ac:dyDescent="0.25">
      <c r="F28048" s="44"/>
    </row>
    <row r="28049" spans="6:6" x14ac:dyDescent="0.25">
      <c r="F28049" s="44"/>
    </row>
    <row r="28050" spans="6:6" x14ac:dyDescent="0.25">
      <c r="F28050" s="44"/>
    </row>
    <row r="28051" spans="6:6" x14ac:dyDescent="0.25">
      <c r="F28051" s="44"/>
    </row>
    <row r="28052" spans="6:6" x14ac:dyDescent="0.25">
      <c r="F28052" s="44"/>
    </row>
    <row r="28053" spans="6:6" x14ac:dyDescent="0.25">
      <c r="F28053" s="44"/>
    </row>
    <row r="28054" spans="6:6" x14ac:dyDescent="0.25">
      <c r="F28054" s="44"/>
    </row>
    <row r="28055" spans="6:6" x14ac:dyDescent="0.25">
      <c r="F28055" s="44"/>
    </row>
    <row r="28056" spans="6:6" x14ac:dyDescent="0.25">
      <c r="F28056" s="44"/>
    </row>
    <row r="28057" spans="6:6" x14ac:dyDescent="0.25">
      <c r="F28057" s="44"/>
    </row>
    <row r="28058" spans="6:6" x14ac:dyDescent="0.25">
      <c r="F28058" s="44"/>
    </row>
    <row r="28059" spans="6:6" x14ac:dyDescent="0.25">
      <c r="F28059" s="44"/>
    </row>
    <row r="28060" spans="6:6" x14ac:dyDescent="0.25">
      <c r="F28060" s="44"/>
    </row>
    <row r="28061" spans="6:6" x14ac:dyDescent="0.25">
      <c r="F28061" s="44"/>
    </row>
    <row r="28062" spans="6:6" x14ac:dyDescent="0.25">
      <c r="F28062" s="44"/>
    </row>
    <row r="28063" spans="6:6" x14ac:dyDescent="0.25">
      <c r="F28063" s="44"/>
    </row>
    <row r="28064" spans="6:6" x14ac:dyDescent="0.25">
      <c r="F28064" s="44"/>
    </row>
    <row r="28065" spans="6:6" x14ac:dyDescent="0.25">
      <c r="F28065" s="44"/>
    </row>
    <row r="28066" spans="6:6" x14ac:dyDescent="0.25">
      <c r="F28066" s="44"/>
    </row>
    <row r="28067" spans="6:6" x14ac:dyDescent="0.25">
      <c r="F28067" s="44"/>
    </row>
    <row r="28068" spans="6:6" x14ac:dyDescent="0.25">
      <c r="F28068" s="44"/>
    </row>
    <row r="28069" spans="6:6" x14ac:dyDescent="0.25">
      <c r="F28069" s="44"/>
    </row>
    <row r="28070" spans="6:6" x14ac:dyDescent="0.25">
      <c r="F28070" s="44"/>
    </row>
    <row r="28071" spans="6:6" x14ac:dyDescent="0.25">
      <c r="F28071" s="44"/>
    </row>
    <row r="28072" spans="6:6" x14ac:dyDescent="0.25">
      <c r="F28072" s="44"/>
    </row>
    <row r="28073" spans="6:6" x14ac:dyDescent="0.25">
      <c r="F28073" s="44"/>
    </row>
    <row r="28074" spans="6:6" x14ac:dyDescent="0.25">
      <c r="F28074" s="44"/>
    </row>
    <row r="28075" spans="6:6" x14ac:dyDescent="0.25">
      <c r="F28075" s="44"/>
    </row>
    <row r="28076" spans="6:6" x14ac:dyDescent="0.25">
      <c r="F28076" s="44"/>
    </row>
    <row r="28077" spans="6:6" x14ac:dyDescent="0.25">
      <c r="F28077" s="44"/>
    </row>
    <row r="28078" spans="6:6" x14ac:dyDescent="0.25">
      <c r="F28078" s="44"/>
    </row>
    <row r="28079" spans="6:6" x14ac:dyDescent="0.25">
      <c r="F28079" s="44"/>
    </row>
    <row r="28080" spans="6:6" x14ac:dyDescent="0.25">
      <c r="F28080" s="44"/>
    </row>
    <row r="28081" spans="6:6" x14ac:dyDescent="0.25">
      <c r="F28081" s="44"/>
    </row>
    <row r="28082" spans="6:6" x14ac:dyDescent="0.25">
      <c r="F28082" s="44"/>
    </row>
    <row r="28083" spans="6:6" x14ac:dyDescent="0.25">
      <c r="F28083" s="44"/>
    </row>
    <row r="28084" spans="6:6" x14ac:dyDescent="0.25">
      <c r="F28084" s="44"/>
    </row>
    <row r="28085" spans="6:6" x14ac:dyDescent="0.25">
      <c r="F28085" s="44"/>
    </row>
    <row r="28086" spans="6:6" x14ac:dyDescent="0.25">
      <c r="F28086" s="44"/>
    </row>
    <row r="28087" spans="6:6" x14ac:dyDescent="0.25">
      <c r="F28087" s="44"/>
    </row>
    <row r="28088" spans="6:6" x14ac:dyDescent="0.25">
      <c r="F28088" s="44"/>
    </row>
    <row r="28089" spans="6:6" x14ac:dyDescent="0.25">
      <c r="F28089" s="44"/>
    </row>
    <row r="28090" spans="6:6" x14ac:dyDescent="0.25">
      <c r="F28090" s="44"/>
    </row>
    <row r="28091" spans="6:6" x14ac:dyDescent="0.25">
      <c r="F28091" s="44"/>
    </row>
    <row r="28092" spans="6:6" x14ac:dyDescent="0.25">
      <c r="F28092" s="44"/>
    </row>
    <row r="28093" spans="6:6" x14ac:dyDescent="0.25">
      <c r="F28093" s="44"/>
    </row>
    <row r="28094" spans="6:6" x14ac:dyDescent="0.25">
      <c r="F28094" s="44"/>
    </row>
    <row r="28095" spans="6:6" x14ac:dyDescent="0.25">
      <c r="F28095" s="44"/>
    </row>
    <row r="28096" spans="6:6" x14ac:dyDescent="0.25">
      <c r="F28096" s="44"/>
    </row>
    <row r="28097" spans="6:6" x14ac:dyDescent="0.25">
      <c r="F28097" s="44"/>
    </row>
    <row r="28098" spans="6:6" x14ac:dyDescent="0.25">
      <c r="F28098" s="44"/>
    </row>
    <row r="28099" spans="6:6" x14ac:dyDescent="0.25">
      <c r="F28099" s="44"/>
    </row>
    <row r="28100" spans="6:6" x14ac:dyDescent="0.25">
      <c r="F28100" s="44"/>
    </row>
    <row r="28101" spans="6:6" x14ac:dyDescent="0.25">
      <c r="F28101" s="44"/>
    </row>
    <row r="28102" spans="6:6" x14ac:dyDescent="0.25">
      <c r="F28102" s="44"/>
    </row>
    <row r="28103" spans="6:6" x14ac:dyDescent="0.25">
      <c r="F28103" s="44"/>
    </row>
    <row r="28104" spans="6:6" x14ac:dyDescent="0.25">
      <c r="F28104" s="44"/>
    </row>
    <row r="28105" spans="6:6" x14ac:dyDescent="0.25">
      <c r="F28105" s="44"/>
    </row>
    <row r="28106" spans="6:6" x14ac:dyDescent="0.25">
      <c r="F28106" s="44"/>
    </row>
    <row r="28107" spans="6:6" x14ac:dyDescent="0.25">
      <c r="F28107" s="44"/>
    </row>
    <row r="28108" spans="6:6" x14ac:dyDescent="0.25">
      <c r="F28108" s="44"/>
    </row>
    <row r="28109" spans="6:6" x14ac:dyDescent="0.25">
      <c r="F28109" s="44"/>
    </row>
    <row r="28110" spans="6:6" x14ac:dyDescent="0.25">
      <c r="F28110" s="44"/>
    </row>
    <row r="28111" spans="6:6" x14ac:dyDescent="0.25">
      <c r="F28111" s="44"/>
    </row>
    <row r="28112" spans="6:6" x14ac:dyDescent="0.25">
      <c r="F28112" s="44"/>
    </row>
    <row r="28113" spans="6:6" x14ac:dyDescent="0.25">
      <c r="F28113" s="44"/>
    </row>
    <row r="28114" spans="6:6" x14ac:dyDescent="0.25">
      <c r="F28114" s="44"/>
    </row>
    <row r="28115" spans="6:6" x14ac:dyDescent="0.25">
      <c r="F28115" s="44"/>
    </row>
    <row r="28116" spans="6:6" x14ac:dyDescent="0.25">
      <c r="F28116" s="44"/>
    </row>
    <row r="28117" spans="6:6" x14ac:dyDescent="0.25">
      <c r="F28117" s="44"/>
    </row>
    <row r="28118" spans="6:6" x14ac:dyDescent="0.25">
      <c r="F28118" s="44"/>
    </row>
    <row r="28119" spans="6:6" x14ac:dyDescent="0.25">
      <c r="F28119" s="44"/>
    </row>
    <row r="28120" spans="6:6" x14ac:dyDescent="0.25">
      <c r="F28120" s="44"/>
    </row>
    <row r="28121" spans="6:6" x14ac:dyDescent="0.25">
      <c r="F28121" s="44"/>
    </row>
    <row r="28122" spans="6:6" x14ac:dyDescent="0.25">
      <c r="F28122" s="44"/>
    </row>
    <row r="28123" spans="6:6" x14ac:dyDescent="0.25">
      <c r="F28123" s="44"/>
    </row>
    <row r="28124" spans="6:6" x14ac:dyDescent="0.25">
      <c r="F28124" s="44"/>
    </row>
    <row r="28125" spans="6:6" x14ac:dyDescent="0.25">
      <c r="F28125" s="44"/>
    </row>
    <row r="28126" spans="6:6" x14ac:dyDescent="0.25">
      <c r="F28126" s="44"/>
    </row>
    <row r="28127" spans="6:6" x14ac:dyDescent="0.25">
      <c r="F28127" s="44"/>
    </row>
    <row r="28128" spans="6:6" x14ac:dyDescent="0.25">
      <c r="F28128" s="44"/>
    </row>
    <row r="28129" spans="6:6" x14ac:dyDescent="0.25">
      <c r="F28129" s="44"/>
    </row>
    <row r="28130" spans="6:6" x14ac:dyDescent="0.25">
      <c r="F28130" s="44"/>
    </row>
    <row r="28131" spans="6:6" x14ac:dyDescent="0.25">
      <c r="F28131" s="44"/>
    </row>
    <row r="28132" spans="6:6" x14ac:dyDescent="0.25">
      <c r="F28132" s="44"/>
    </row>
    <row r="28133" spans="6:6" x14ac:dyDescent="0.25">
      <c r="F28133" s="44"/>
    </row>
    <row r="28134" spans="6:6" x14ac:dyDescent="0.25">
      <c r="F28134" s="44"/>
    </row>
    <row r="28135" spans="6:6" x14ac:dyDescent="0.25">
      <c r="F28135" s="44"/>
    </row>
    <row r="28136" spans="6:6" x14ac:dyDescent="0.25">
      <c r="F28136" s="44"/>
    </row>
    <row r="28137" spans="6:6" x14ac:dyDescent="0.25">
      <c r="F28137" s="44"/>
    </row>
    <row r="28138" spans="6:6" x14ac:dyDescent="0.25">
      <c r="F28138" s="44"/>
    </row>
    <row r="28139" spans="6:6" x14ac:dyDescent="0.25">
      <c r="F28139" s="44"/>
    </row>
    <row r="28140" spans="6:6" x14ac:dyDescent="0.25">
      <c r="F28140" s="44"/>
    </row>
    <row r="28141" spans="6:6" x14ac:dyDescent="0.25">
      <c r="F28141" s="44"/>
    </row>
    <row r="28142" spans="6:6" x14ac:dyDescent="0.25">
      <c r="F28142" s="44"/>
    </row>
    <row r="28143" spans="6:6" x14ac:dyDescent="0.25">
      <c r="F28143" s="44"/>
    </row>
    <row r="28144" spans="6:6" x14ac:dyDescent="0.25">
      <c r="F28144" s="44"/>
    </row>
    <row r="28145" spans="6:6" x14ac:dyDescent="0.25">
      <c r="F28145" s="44"/>
    </row>
    <row r="28146" spans="6:6" x14ac:dyDescent="0.25">
      <c r="F28146" s="44"/>
    </row>
    <row r="28147" spans="6:6" x14ac:dyDescent="0.25">
      <c r="F28147" s="44"/>
    </row>
    <row r="28148" spans="6:6" x14ac:dyDescent="0.25">
      <c r="F28148" s="44"/>
    </row>
    <row r="28149" spans="6:6" x14ac:dyDescent="0.25">
      <c r="F28149" s="44"/>
    </row>
    <row r="28150" spans="6:6" x14ac:dyDescent="0.25">
      <c r="F28150" s="44"/>
    </row>
    <row r="28151" spans="6:6" x14ac:dyDescent="0.25">
      <c r="F28151" s="44"/>
    </row>
    <row r="28152" spans="6:6" x14ac:dyDescent="0.25">
      <c r="F28152" s="44"/>
    </row>
    <row r="28153" spans="6:6" x14ac:dyDescent="0.25">
      <c r="F28153" s="44"/>
    </row>
    <row r="28154" spans="6:6" x14ac:dyDescent="0.25">
      <c r="F28154" s="44"/>
    </row>
    <row r="28155" spans="6:6" x14ac:dyDescent="0.25">
      <c r="F28155" s="44"/>
    </row>
    <row r="28156" spans="6:6" x14ac:dyDescent="0.25">
      <c r="F28156" s="44"/>
    </row>
    <row r="28157" spans="6:6" x14ac:dyDescent="0.25">
      <c r="F28157" s="44"/>
    </row>
    <row r="28158" spans="6:6" x14ac:dyDescent="0.25">
      <c r="F28158" s="44"/>
    </row>
    <row r="28159" spans="6:6" x14ac:dyDescent="0.25">
      <c r="F28159" s="44"/>
    </row>
    <row r="28160" spans="6:6" x14ac:dyDescent="0.25">
      <c r="F28160" s="44"/>
    </row>
    <row r="28161" spans="6:6" x14ac:dyDescent="0.25">
      <c r="F28161" s="44"/>
    </row>
    <row r="28162" spans="6:6" x14ac:dyDescent="0.25">
      <c r="F28162" s="44"/>
    </row>
    <row r="28163" spans="6:6" x14ac:dyDescent="0.25">
      <c r="F28163" s="44"/>
    </row>
    <row r="28164" spans="6:6" x14ac:dyDescent="0.25">
      <c r="F28164" s="44"/>
    </row>
    <row r="28165" spans="6:6" x14ac:dyDescent="0.25">
      <c r="F28165" s="44"/>
    </row>
    <row r="28166" spans="6:6" x14ac:dyDescent="0.25">
      <c r="F28166" s="44"/>
    </row>
    <row r="28167" spans="6:6" x14ac:dyDescent="0.25">
      <c r="F28167" s="44"/>
    </row>
    <row r="28168" spans="6:6" x14ac:dyDescent="0.25">
      <c r="F28168" s="44"/>
    </row>
    <row r="28169" spans="6:6" x14ac:dyDescent="0.25">
      <c r="F28169" s="44"/>
    </row>
    <row r="28170" spans="6:6" x14ac:dyDescent="0.25">
      <c r="F28170" s="44"/>
    </row>
    <row r="28171" spans="6:6" x14ac:dyDescent="0.25">
      <c r="F28171" s="44"/>
    </row>
    <row r="28172" spans="6:6" x14ac:dyDescent="0.25">
      <c r="F28172" s="44"/>
    </row>
    <row r="28173" spans="6:6" x14ac:dyDescent="0.25">
      <c r="F28173" s="44"/>
    </row>
    <row r="28174" spans="6:6" x14ac:dyDescent="0.25">
      <c r="F28174" s="44"/>
    </row>
    <row r="28175" spans="6:6" x14ac:dyDescent="0.25">
      <c r="F28175" s="44"/>
    </row>
    <row r="28176" spans="6:6" x14ac:dyDescent="0.25">
      <c r="F28176" s="44"/>
    </row>
    <row r="28177" spans="6:6" x14ac:dyDescent="0.25">
      <c r="F28177" s="44"/>
    </row>
    <row r="28178" spans="6:6" x14ac:dyDescent="0.25">
      <c r="F28178" s="44"/>
    </row>
    <row r="28179" spans="6:6" x14ac:dyDescent="0.25">
      <c r="F28179" s="44"/>
    </row>
    <row r="28180" spans="6:6" x14ac:dyDescent="0.25">
      <c r="F28180" s="44"/>
    </row>
    <row r="28181" spans="6:6" x14ac:dyDescent="0.25">
      <c r="F28181" s="44"/>
    </row>
    <row r="28182" spans="6:6" x14ac:dyDescent="0.25">
      <c r="F28182" s="44"/>
    </row>
    <row r="28183" spans="6:6" x14ac:dyDescent="0.25">
      <c r="F28183" s="44"/>
    </row>
    <row r="28184" spans="6:6" x14ac:dyDescent="0.25">
      <c r="F28184" s="44"/>
    </row>
    <row r="28185" spans="6:6" x14ac:dyDescent="0.25">
      <c r="F28185" s="44"/>
    </row>
    <row r="28186" spans="6:6" x14ac:dyDescent="0.25">
      <c r="F28186" s="44"/>
    </row>
    <row r="28187" spans="6:6" x14ac:dyDescent="0.25">
      <c r="F28187" s="44"/>
    </row>
    <row r="28188" spans="6:6" x14ac:dyDescent="0.25">
      <c r="F28188" s="44"/>
    </row>
    <row r="28189" spans="6:6" x14ac:dyDescent="0.25">
      <c r="F28189" s="44"/>
    </row>
    <row r="28190" spans="6:6" x14ac:dyDescent="0.25">
      <c r="F28190" s="44"/>
    </row>
    <row r="28191" spans="6:6" x14ac:dyDescent="0.25">
      <c r="F28191" s="44"/>
    </row>
    <row r="28192" spans="6:6" x14ac:dyDescent="0.25">
      <c r="F28192" s="44"/>
    </row>
    <row r="28193" spans="6:6" x14ac:dyDescent="0.25">
      <c r="F28193" s="44"/>
    </row>
    <row r="28194" spans="6:6" x14ac:dyDescent="0.25">
      <c r="F28194" s="44"/>
    </row>
    <row r="28195" spans="6:6" x14ac:dyDescent="0.25">
      <c r="F28195" s="44"/>
    </row>
    <row r="28196" spans="6:6" x14ac:dyDescent="0.25">
      <c r="F28196" s="44"/>
    </row>
    <row r="28197" spans="6:6" x14ac:dyDescent="0.25">
      <c r="F28197" s="44"/>
    </row>
    <row r="28198" spans="6:6" x14ac:dyDescent="0.25">
      <c r="F28198" s="44"/>
    </row>
    <row r="28199" spans="6:6" x14ac:dyDescent="0.25">
      <c r="F28199" s="44"/>
    </row>
    <row r="28200" spans="6:6" x14ac:dyDescent="0.25">
      <c r="F28200" s="44"/>
    </row>
    <row r="28201" spans="6:6" x14ac:dyDescent="0.25">
      <c r="F28201" s="44"/>
    </row>
    <row r="28202" spans="6:6" x14ac:dyDescent="0.25">
      <c r="F28202" s="44"/>
    </row>
    <row r="28203" spans="6:6" x14ac:dyDescent="0.25">
      <c r="F28203" s="44"/>
    </row>
    <row r="28204" spans="6:6" x14ac:dyDescent="0.25">
      <c r="F28204" s="44"/>
    </row>
    <row r="28205" spans="6:6" x14ac:dyDescent="0.25">
      <c r="F28205" s="44"/>
    </row>
    <row r="28206" spans="6:6" x14ac:dyDescent="0.25">
      <c r="F28206" s="44"/>
    </row>
    <row r="28207" spans="6:6" x14ac:dyDescent="0.25">
      <c r="F28207" s="44"/>
    </row>
    <row r="28208" spans="6:6" x14ac:dyDescent="0.25">
      <c r="F28208" s="44"/>
    </row>
    <row r="28209" spans="6:6" x14ac:dyDescent="0.25">
      <c r="F28209" s="44"/>
    </row>
    <row r="28210" spans="6:6" x14ac:dyDescent="0.25">
      <c r="F28210" s="44"/>
    </row>
    <row r="28211" spans="6:6" x14ac:dyDescent="0.25">
      <c r="F28211" s="44"/>
    </row>
    <row r="28212" spans="6:6" x14ac:dyDescent="0.25">
      <c r="F28212" s="44"/>
    </row>
    <row r="28213" spans="6:6" x14ac:dyDescent="0.25">
      <c r="F28213" s="44"/>
    </row>
    <row r="28214" spans="6:6" x14ac:dyDescent="0.25">
      <c r="F28214" s="44"/>
    </row>
    <row r="28215" spans="6:6" x14ac:dyDescent="0.25">
      <c r="F28215" s="44"/>
    </row>
    <row r="28216" spans="6:6" x14ac:dyDescent="0.25">
      <c r="F28216" s="44"/>
    </row>
    <row r="28217" spans="6:6" x14ac:dyDescent="0.25">
      <c r="F28217" s="44"/>
    </row>
    <row r="28218" spans="6:6" x14ac:dyDescent="0.25">
      <c r="F28218" s="44"/>
    </row>
    <row r="28219" spans="6:6" x14ac:dyDescent="0.25">
      <c r="F28219" s="44"/>
    </row>
    <row r="28220" spans="6:6" x14ac:dyDescent="0.25">
      <c r="F28220" s="44"/>
    </row>
    <row r="28221" spans="6:6" x14ac:dyDescent="0.25">
      <c r="F28221" s="44"/>
    </row>
    <row r="28222" spans="6:6" x14ac:dyDescent="0.25">
      <c r="F28222" s="44"/>
    </row>
    <row r="28223" spans="6:6" x14ac:dyDescent="0.25">
      <c r="F28223" s="44"/>
    </row>
    <row r="28224" spans="6:6" x14ac:dyDescent="0.25">
      <c r="F28224" s="44"/>
    </row>
    <row r="28225" spans="6:6" x14ac:dyDescent="0.25">
      <c r="F28225" s="44"/>
    </row>
    <row r="28226" spans="6:6" x14ac:dyDescent="0.25">
      <c r="F28226" s="44"/>
    </row>
    <row r="28227" spans="6:6" x14ac:dyDescent="0.25">
      <c r="F28227" s="44"/>
    </row>
    <row r="28228" spans="6:6" x14ac:dyDescent="0.25">
      <c r="F28228" s="44"/>
    </row>
    <row r="28229" spans="6:6" x14ac:dyDescent="0.25">
      <c r="F28229" s="44"/>
    </row>
    <row r="28230" spans="6:6" x14ac:dyDescent="0.25">
      <c r="F28230" s="44"/>
    </row>
    <row r="28231" spans="6:6" x14ac:dyDescent="0.25">
      <c r="F28231" s="44"/>
    </row>
    <row r="28232" spans="6:6" x14ac:dyDescent="0.25">
      <c r="F28232" s="44"/>
    </row>
    <row r="28233" spans="6:6" x14ac:dyDescent="0.25">
      <c r="F28233" s="44"/>
    </row>
    <row r="28234" spans="6:6" x14ac:dyDescent="0.25">
      <c r="F28234" s="44"/>
    </row>
    <row r="28235" spans="6:6" x14ac:dyDescent="0.25">
      <c r="F28235" s="44"/>
    </row>
    <row r="28236" spans="6:6" x14ac:dyDescent="0.25">
      <c r="F28236" s="44"/>
    </row>
    <row r="28237" spans="6:6" x14ac:dyDescent="0.25">
      <c r="F28237" s="44"/>
    </row>
    <row r="28238" spans="6:6" x14ac:dyDescent="0.25">
      <c r="F28238" s="44"/>
    </row>
    <row r="28239" spans="6:6" x14ac:dyDescent="0.25">
      <c r="F28239" s="44"/>
    </row>
    <row r="28240" spans="6:6" x14ac:dyDescent="0.25">
      <c r="F28240" s="44"/>
    </row>
    <row r="28241" spans="6:6" x14ac:dyDescent="0.25">
      <c r="F28241" s="44"/>
    </row>
    <row r="28242" spans="6:6" x14ac:dyDescent="0.25">
      <c r="F28242" s="44"/>
    </row>
    <row r="28243" spans="6:6" x14ac:dyDescent="0.25">
      <c r="F28243" s="44"/>
    </row>
    <row r="28244" spans="6:6" x14ac:dyDescent="0.25">
      <c r="F28244" s="44"/>
    </row>
    <row r="28245" spans="6:6" x14ac:dyDescent="0.25">
      <c r="F28245" s="44"/>
    </row>
    <row r="28246" spans="6:6" x14ac:dyDescent="0.25">
      <c r="F28246" s="44"/>
    </row>
    <row r="28247" spans="6:6" x14ac:dyDescent="0.25">
      <c r="F28247" s="44"/>
    </row>
    <row r="28248" spans="6:6" x14ac:dyDescent="0.25">
      <c r="F28248" s="44"/>
    </row>
    <row r="28249" spans="6:6" x14ac:dyDescent="0.25">
      <c r="F28249" s="44"/>
    </row>
    <row r="28250" spans="6:6" x14ac:dyDescent="0.25">
      <c r="F28250" s="44"/>
    </row>
    <row r="28251" spans="6:6" x14ac:dyDescent="0.25">
      <c r="F28251" s="44"/>
    </row>
    <row r="28252" spans="6:6" x14ac:dyDescent="0.25">
      <c r="F28252" s="44"/>
    </row>
    <row r="28253" spans="6:6" x14ac:dyDescent="0.25">
      <c r="F28253" s="44"/>
    </row>
    <row r="28254" spans="6:6" x14ac:dyDescent="0.25">
      <c r="F28254" s="44"/>
    </row>
    <row r="28255" spans="6:6" x14ac:dyDescent="0.25">
      <c r="F28255" s="44"/>
    </row>
    <row r="28256" spans="6:6" x14ac:dyDescent="0.25">
      <c r="F28256" s="44"/>
    </row>
    <row r="28257" spans="6:6" x14ac:dyDescent="0.25">
      <c r="F28257" s="44"/>
    </row>
    <row r="28258" spans="6:6" x14ac:dyDescent="0.25">
      <c r="F28258" s="44"/>
    </row>
    <row r="28259" spans="6:6" x14ac:dyDescent="0.25">
      <c r="F28259" s="44"/>
    </row>
    <row r="28260" spans="6:6" x14ac:dyDescent="0.25">
      <c r="F28260" s="44"/>
    </row>
    <row r="28261" spans="6:6" x14ac:dyDescent="0.25">
      <c r="F28261" s="44"/>
    </row>
    <row r="28262" spans="6:6" x14ac:dyDescent="0.25">
      <c r="F28262" s="44"/>
    </row>
    <row r="28263" spans="6:6" x14ac:dyDescent="0.25">
      <c r="F28263" s="44"/>
    </row>
    <row r="28264" spans="6:6" x14ac:dyDescent="0.25">
      <c r="F28264" s="44"/>
    </row>
    <row r="28265" spans="6:6" x14ac:dyDescent="0.25">
      <c r="F28265" s="44"/>
    </row>
    <row r="28266" spans="6:6" x14ac:dyDescent="0.25">
      <c r="F28266" s="44"/>
    </row>
    <row r="28267" spans="6:6" x14ac:dyDescent="0.25">
      <c r="F28267" s="44"/>
    </row>
    <row r="28268" spans="6:6" x14ac:dyDescent="0.25">
      <c r="F28268" s="44"/>
    </row>
    <row r="28269" spans="6:6" x14ac:dyDescent="0.25">
      <c r="F28269" s="44"/>
    </row>
    <row r="28270" spans="6:6" x14ac:dyDescent="0.25">
      <c r="F28270" s="44"/>
    </row>
    <row r="28271" spans="6:6" x14ac:dyDescent="0.25">
      <c r="F28271" s="44"/>
    </row>
    <row r="28272" spans="6:6" x14ac:dyDescent="0.25">
      <c r="F28272" s="44"/>
    </row>
    <row r="28273" spans="6:6" x14ac:dyDescent="0.25">
      <c r="F28273" s="44"/>
    </row>
    <row r="28274" spans="6:6" x14ac:dyDescent="0.25">
      <c r="F28274" s="44"/>
    </row>
    <row r="28275" spans="6:6" x14ac:dyDescent="0.25">
      <c r="F28275" s="44"/>
    </row>
    <row r="28276" spans="6:6" x14ac:dyDescent="0.25">
      <c r="F28276" s="44"/>
    </row>
    <row r="28277" spans="6:6" x14ac:dyDescent="0.25">
      <c r="F28277" s="44"/>
    </row>
    <row r="28278" spans="6:6" x14ac:dyDescent="0.25">
      <c r="F28278" s="44"/>
    </row>
    <row r="28279" spans="6:6" x14ac:dyDescent="0.25">
      <c r="F28279" s="44"/>
    </row>
    <row r="28280" spans="6:6" x14ac:dyDescent="0.25">
      <c r="F28280" s="44"/>
    </row>
    <row r="28281" spans="6:6" x14ac:dyDescent="0.25">
      <c r="F28281" s="44"/>
    </row>
    <row r="28282" spans="6:6" x14ac:dyDescent="0.25">
      <c r="F28282" s="44"/>
    </row>
    <row r="28283" spans="6:6" x14ac:dyDescent="0.25">
      <c r="F28283" s="44"/>
    </row>
    <row r="28284" spans="6:6" x14ac:dyDescent="0.25">
      <c r="F28284" s="44"/>
    </row>
    <row r="28285" spans="6:6" x14ac:dyDescent="0.25">
      <c r="F28285" s="44"/>
    </row>
    <row r="28286" spans="6:6" x14ac:dyDescent="0.25">
      <c r="F28286" s="44"/>
    </row>
    <row r="28287" spans="6:6" x14ac:dyDescent="0.25">
      <c r="F28287" s="44"/>
    </row>
    <row r="28288" spans="6:6" x14ac:dyDescent="0.25">
      <c r="F28288" s="44"/>
    </row>
    <row r="28289" spans="6:6" x14ac:dyDescent="0.25">
      <c r="F28289" s="44"/>
    </row>
    <row r="28290" spans="6:6" x14ac:dyDescent="0.25">
      <c r="F28290" s="44"/>
    </row>
    <row r="28291" spans="6:6" x14ac:dyDescent="0.25">
      <c r="F28291" s="44"/>
    </row>
    <row r="28292" spans="6:6" x14ac:dyDescent="0.25">
      <c r="F28292" s="44"/>
    </row>
    <row r="28293" spans="6:6" x14ac:dyDescent="0.25">
      <c r="F28293" s="44"/>
    </row>
    <row r="28294" spans="6:6" x14ac:dyDescent="0.25">
      <c r="F28294" s="44"/>
    </row>
    <row r="28295" spans="6:6" x14ac:dyDescent="0.25">
      <c r="F28295" s="44"/>
    </row>
    <row r="28296" spans="6:6" x14ac:dyDescent="0.25">
      <c r="F28296" s="44"/>
    </row>
    <row r="28297" spans="6:6" x14ac:dyDescent="0.25">
      <c r="F28297" s="44"/>
    </row>
    <row r="28298" spans="6:6" x14ac:dyDescent="0.25">
      <c r="F28298" s="44"/>
    </row>
    <row r="28299" spans="6:6" x14ac:dyDescent="0.25">
      <c r="F28299" s="44"/>
    </row>
    <row r="28300" spans="6:6" x14ac:dyDescent="0.25">
      <c r="F28300" s="44"/>
    </row>
    <row r="28301" spans="6:6" x14ac:dyDescent="0.25">
      <c r="F28301" s="44"/>
    </row>
    <row r="28302" spans="6:6" x14ac:dyDescent="0.25">
      <c r="F28302" s="44"/>
    </row>
    <row r="28303" spans="6:6" x14ac:dyDescent="0.25">
      <c r="F28303" s="44"/>
    </row>
    <row r="28304" spans="6:6" x14ac:dyDescent="0.25">
      <c r="F28304" s="44"/>
    </row>
    <row r="28305" spans="6:6" x14ac:dyDescent="0.25">
      <c r="F28305" s="44"/>
    </row>
    <row r="28306" spans="6:6" x14ac:dyDescent="0.25">
      <c r="F28306" s="44"/>
    </row>
    <row r="28307" spans="6:6" x14ac:dyDescent="0.25">
      <c r="F28307" s="44"/>
    </row>
    <row r="28308" spans="6:6" x14ac:dyDescent="0.25">
      <c r="F28308" s="44"/>
    </row>
    <row r="28309" spans="6:6" x14ac:dyDescent="0.25">
      <c r="F28309" s="44"/>
    </row>
    <row r="28310" spans="6:6" x14ac:dyDescent="0.25">
      <c r="F28310" s="44"/>
    </row>
    <row r="28311" spans="6:6" x14ac:dyDescent="0.25">
      <c r="F28311" s="44"/>
    </row>
    <row r="28312" spans="6:6" x14ac:dyDescent="0.25">
      <c r="F28312" s="44"/>
    </row>
    <row r="28313" spans="6:6" x14ac:dyDescent="0.25">
      <c r="F28313" s="44"/>
    </row>
    <row r="28314" spans="6:6" x14ac:dyDescent="0.25">
      <c r="F28314" s="44"/>
    </row>
    <row r="28315" spans="6:6" x14ac:dyDescent="0.25">
      <c r="F28315" s="44"/>
    </row>
    <row r="28316" spans="6:6" x14ac:dyDescent="0.25">
      <c r="F28316" s="44"/>
    </row>
    <row r="28317" spans="6:6" x14ac:dyDescent="0.25">
      <c r="F28317" s="44"/>
    </row>
    <row r="28318" spans="6:6" x14ac:dyDescent="0.25">
      <c r="F28318" s="44"/>
    </row>
    <row r="28319" spans="6:6" x14ac:dyDescent="0.25">
      <c r="F28319" s="44"/>
    </row>
    <row r="28320" spans="6:6" x14ac:dyDescent="0.25">
      <c r="F28320" s="44"/>
    </row>
    <row r="28321" spans="6:6" x14ac:dyDescent="0.25">
      <c r="F28321" s="44"/>
    </row>
    <row r="28322" spans="6:6" x14ac:dyDescent="0.25">
      <c r="F28322" s="44"/>
    </row>
    <row r="28323" spans="6:6" x14ac:dyDescent="0.25">
      <c r="F28323" s="44"/>
    </row>
    <row r="28324" spans="6:6" x14ac:dyDescent="0.25">
      <c r="F28324" s="44"/>
    </row>
    <row r="28325" spans="6:6" x14ac:dyDescent="0.25">
      <c r="F28325" s="44"/>
    </row>
    <row r="28326" spans="6:6" x14ac:dyDescent="0.25">
      <c r="F28326" s="44"/>
    </row>
    <row r="28327" spans="6:6" x14ac:dyDescent="0.25">
      <c r="F28327" s="44"/>
    </row>
    <row r="28328" spans="6:6" x14ac:dyDescent="0.25">
      <c r="F28328" s="44"/>
    </row>
    <row r="28329" spans="6:6" x14ac:dyDescent="0.25">
      <c r="F28329" s="44"/>
    </row>
    <row r="28330" spans="6:6" x14ac:dyDescent="0.25">
      <c r="F28330" s="44"/>
    </row>
    <row r="28331" spans="6:6" x14ac:dyDescent="0.25">
      <c r="F28331" s="44"/>
    </row>
    <row r="28332" spans="6:6" x14ac:dyDescent="0.25">
      <c r="F28332" s="44"/>
    </row>
    <row r="28333" spans="6:6" x14ac:dyDescent="0.25">
      <c r="F28333" s="44"/>
    </row>
    <row r="28334" spans="6:6" x14ac:dyDescent="0.25">
      <c r="F28334" s="44"/>
    </row>
    <row r="28335" spans="6:6" x14ac:dyDescent="0.25">
      <c r="F28335" s="44"/>
    </row>
    <row r="28336" spans="6:6" x14ac:dyDescent="0.25">
      <c r="F28336" s="44"/>
    </row>
    <row r="28337" spans="6:6" x14ac:dyDescent="0.25">
      <c r="F28337" s="44"/>
    </row>
    <row r="28338" spans="6:6" x14ac:dyDescent="0.25">
      <c r="F28338" s="44"/>
    </row>
    <row r="28339" spans="6:6" x14ac:dyDescent="0.25">
      <c r="F28339" s="44"/>
    </row>
    <row r="28340" spans="6:6" x14ac:dyDescent="0.25">
      <c r="F28340" s="44"/>
    </row>
    <row r="28341" spans="6:6" x14ac:dyDescent="0.25">
      <c r="F28341" s="44"/>
    </row>
    <row r="28342" spans="6:6" x14ac:dyDescent="0.25">
      <c r="F28342" s="44"/>
    </row>
    <row r="28343" spans="6:6" x14ac:dyDescent="0.25">
      <c r="F28343" s="44"/>
    </row>
    <row r="28344" spans="6:6" x14ac:dyDescent="0.25">
      <c r="F28344" s="44"/>
    </row>
    <row r="28345" spans="6:6" x14ac:dyDescent="0.25">
      <c r="F28345" s="44"/>
    </row>
    <row r="28346" spans="6:6" x14ac:dyDescent="0.25">
      <c r="F28346" s="44"/>
    </row>
    <row r="28347" spans="6:6" x14ac:dyDescent="0.25">
      <c r="F28347" s="44"/>
    </row>
    <row r="28348" spans="6:6" x14ac:dyDescent="0.25">
      <c r="F28348" s="44"/>
    </row>
    <row r="28349" spans="6:6" x14ac:dyDescent="0.25">
      <c r="F28349" s="44"/>
    </row>
    <row r="28350" spans="6:6" x14ac:dyDescent="0.25">
      <c r="F28350" s="44"/>
    </row>
    <row r="28351" spans="6:6" x14ac:dyDescent="0.25">
      <c r="F28351" s="44"/>
    </row>
    <row r="28352" spans="6:6" x14ac:dyDescent="0.25">
      <c r="F28352" s="44"/>
    </row>
    <row r="28353" spans="6:6" x14ac:dyDescent="0.25">
      <c r="F28353" s="44"/>
    </row>
    <row r="28354" spans="6:6" x14ac:dyDescent="0.25">
      <c r="F28354" s="44"/>
    </row>
    <row r="28355" spans="6:6" x14ac:dyDescent="0.25">
      <c r="F28355" s="44"/>
    </row>
    <row r="28356" spans="6:6" x14ac:dyDescent="0.25">
      <c r="F28356" s="44"/>
    </row>
    <row r="28357" spans="6:6" x14ac:dyDescent="0.25">
      <c r="F28357" s="44"/>
    </row>
    <row r="28358" spans="6:6" x14ac:dyDescent="0.25">
      <c r="F28358" s="44"/>
    </row>
    <row r="28359" spans="6:6" x14ac:dyDescent="0.25">
      <c r="F28359" s="44"/>
    </row>
    <row r="28360" spans="6:6" x14ac:dyDescent="0.25">
      <c r="F28360" s="44"/>
    </row>
    <row r="28361" spans="6:6" x14ac:dyDescent="0.25">
      <c r="F28361" s="44"/>
    </row>
    <row r="28362" spans="6:6" x14ac:dyDescent="0.25">
      <c r="F28362" s="44"/>
    </row>
    <row r="28363" spans="6:6" x14ac:dyDescent="0.25">
      <c r="F28363" s="44"/>
    </row>
    <row r="28364" spans="6:6" x14ac:dyDescent="0.25">
      <c r="F28364" s="44"/>
    </row>
    <row r="28365" spans="6:6" x14ac:dyDescent="0.25">
      <c r="F28365" s="44"/>
    </row>
    <row r="28366" spans="6:6" x14ac:dyDescent="0.25">
      <c r="F28366" s="44"/>
    </row>
    <row r="28367" spans="6:6" x14ac:dyDescent="0.25">
      <c r="F28367" s="44"/>
    </row>
    <row r="28368" spans="6:6" x14ac:dyDescent="0.25">
      <c r="F28368" s="44"/>
    </row>
    <row r="28369" spans="6:6" x14ac:dyDescent="0.25">
      <c r="F28369" s="44"/>
    </row>
    <row r="28370" spans="6:6" x14ac:dyDescent="0.25">
      <c r="F28370" s="44"/>
    </row>
    <row r="28371" spans="6:6" x14ac:dyDescent="0.25">
      <c r="F28371" s="44"/>
    </row>
    <row r="28372" spans="6:6" x14ac:dyDescent="0.25">
      <c r="F28372" s="44"/>
    </row>
    <row r="28373" spans="6:6" x14ac:dyDescent="0.25">
      <c r="F28373" s="44"/>
    </row>
    <row r="28374" spans="6:6" x14ac:dyDescent="0.25">
      <c r="F28374" s="44"/>
    </row>
    <row r="28375" spans="6:6" x14ac:dyDescent="0.25">
      <c r="F28375" s="44"/>
    </row>
    <row r="28376" spans="6:6" x14ac:dyDescent="0.25">
      <c r="F28376" s="44"/>
    </row>
    <row r="28377" spans="6:6" x14ac:dyDescent="0.25">
      <c r="F28377" s="44"/>
    </row>
    <row r="28378" spans="6:6" x14ac:dyDescent="0.25">
      <c r="F28378" s="44"/>
    </row>
    <row r="28379" spans="6:6" x14ac:dyDescent="0.25">
      <c r="F28379" s="44"/>
    </row>
    <row r="28380" spans="6:6" x14ac:dyDescent="0.25">
      <c r="F28380" s="44"/>
    </row>
    <row r="28381" spans="6:6" x14ac:dyDescent="0.25">
      <c r="F28381" s="44"/>
    </row>
    <row r="28382" spans="6:6" x14ac:dyDescent="0.25">
      <c r="F28382" s="44"/>
    </row>
    <row r="28383" spans="6:6" x14ac:dyDescent="0.25">
      <c r="F28383" s="44"/>
    </row>
    <row r="28384" spans="6:6" x14ac:dyDescent="0.25">
      <c r="F28384" s="44"/>
    </row>
    <row r="28385" spans="6:6" x14ac:dyDescent="0.25">
      <c r="F28385" s="44"/>
    </row>
    <row r="28386" spans="6:6" x14ac:dyDescent="0.25">
      <c r="F28386" s="44"/>
    </row>
    <row r="28387" spans="6:6" x14ac:dyDescent="0.25">
      <c r="F28387" s="44"/>
    </row>
    <row r="28388" spans="6:6" x14ac:dyDescent="0.25">
      <c r="F28388" s="44"/>
    </row>
    <row r="28389" spans="6:6" x14ac:dyDescent="0.25">
      <c r="F28389" s="44"/>
    </row>
    <row r="28390" spans="6:6" x14ac:dyDescent="0.25">
      <c r="F28390" s="44"/>
    </row>
    <row r="28391" spans="6:6" x14ac:dyDescent="0.25">
      <c r="F28391" s="44"/>
    </row>
    <row r="28392" spans="6:6" x14ac:dyDescent="0.25">
      <c r="F28392" s="44"/>
    </row>
    <row r="28393" spans="6:6" x14ac:dyDescent="0.25">
      <c r="F28393" s="44"/>
    </row>
    <row r="28394" spans="6:6" x14ac:dyDescent="0.25">
      <c r="F28394" s="44"/>
    </row>
    <row r="28395" spans="6:6" x14ac:dyDescent="0.25">
      <c r="F28395" s="44"/>
    </row>
    <row r="28396" spans="6:6" x14ac:dyDescent="0.25">
      <c r="F28396" s="44"/>
    </row>
    <row r="28397" spans="6:6" x14ac:dyDescent="0.25">
      <c r="F28397" s="44"/>
    </row>
    <row r="28398" spans="6:6" x14ac:dyDescent="0.25">
      <c r="F28398" s="44"/>
    </row>
    <row r="28399" spans="6:6" x14ac:dyDescent="0.25">
      <c r="F28399" s="44"/>
    </row>
    <row r="28400" spans="6:6" x14ac:dyDescent="0.25">
      <c r="F28400" s="44"/>
    </row>
    <row r="28401" spans="6:6" x14ac:dyDescent="0.25">
      <c r="F28401" s="44"/>
    </row>
    <row r="28402" spans="6:6" x14ac:dyDescent="0.25">
      <c r="F28402" s="44"/>
    </row>
    <row r="28403" spans="6:6" x14ac:dyDescent="0.25">
      <c r="F28403" s="44"/>
    </row>
    <row r="28404" spans="6:6" x14ac:dyDescent="0.25">
      <c r="F28404" s="44"/>
    </row>
    <row r="28405" spans="6:6" x14ac:dyDescent="0.25">
      <c r="F28405" s="44"/>
    </row>
    <row r="28406" spans="6:6" x14ac:dyDescent="0.25">
      <c r="F28406" s="44"/>
    </row>
    <row r="28407" spans="6:6" x14ac:dyDescent="0.25">
      <c r="F28407" s="44"/>
    </row>
    <row r="28408" spans="6:6" x14ac:dyDescent="0.25">
      <c r="F28408" s="44"/>
    </row>
    <row r="28409" spans="6:6" x14ac:dyDescent="0.25">
      <c r="F28409" s="44"/>
    </row>
    <row r="28410" spans="6:6" x14ac:dyDescent="0.25">
      <c r="F28410" s="44"/>
    </row>
    <row r="28411" spans="6:6" x14ac:dyDescent="0.25">
      <c r="F28411" s="44"/>
    </row>
    <row r="28412" spans="6:6" x14ac:dyDescent="0.25">
      <c r="F28412" s="44"/>
    </row>
    <row r="28413" spans="6:6" x14ac:dyDescent="0.25">
      <c r="F28413" s="44"/>
    </row>
    <row r="28414" spans="6:6" x14ac:dyDescent="0.25">
      <c r="F28414" s="44"/>
    </row>
    <row r="28415" spans="6:6" x14ac:dyDescent="0.25">
      <c r="F28415" s="44"/>
    </row>
    <row r="28416" spans="6:6" x14ac:dyDescent="0.25">
      <c r="F28416" s="44"/>
    </row>
    <row r="28417" spans="6:6" x14ac:dyDescent="0.25">
      <c r="F28417" s="44"/>
    </row>
    <row r="28418" spans="6:6" x14ac:dyDescent="0.25">
      <c r="F28418" s="44"/>
    </row>
    <row r="28419" spans="6:6" x14ac:dyDescent="0.25">
      <c r="F28419" s="44"/>
    </row>
    <row r="28420" spans="6:6" x14ac:dyDescent="0.25">
      <c r="F28420" s="44"/>
    </row>
    <row r="28421" spans="6:6" x14ac:dyDescent="0.25">
      <c r="F28421" s="44"/>
    </row>
    <row r="28422" spans="6:6" x14ac:dyDescent="0.25">
      <c r="F28422" s="44"/>
    </row>
    <row r="28423" spans="6:6" x14ac:dyDescent="0.25">
      <c r="F28423" s="44"/>
    </row>
    <row r="28424" spans="6:6" x14ac:dyDescent="0.25">
      <c r="F28424" s="44"/>
    </row>
    <row r="28425" spans="6:6" x14ac:dyDescent="0.25">
      <c r="F28425" s="44"/>
    </row>
    <row r="28426" spans="6:6" x14ac:dyDescent="0.25">
      <c r="F28426" s="44"/>
    </row>
    <row r="28427" spans="6:6" x14ac:dyDescent="0.25">
      <c r="F28427" s="44"/>
    </row>
    <row r="28428" spans="6:6" x14ac:dyDescent="0.25">
      <c r="F28428" s="44"/>
    </row>
    <row r="28429" spans="6:6" x14ac:dyDescent="0.25">
      <c r="F28429" s="44"/>
    </row>
    <row r="28430" spans="6:6" x14ac:dyDescent="0.25">
      <c r="F28430" s="44"/>
    </row>
    <row r="28431" spans="6:6" x14ac:dyDescent="0.25">
      <c r="F28431" s="44"/>
    </row>
    <row r="28432" spans="6:6" x14ac:dyDescent="0.25">
      <c r="F28432" s="44"/>
    </row>
    <row r="28433" spans="6:6" x14ac:dyDescent="0.25">
      <c r="F28433" s="44"/>
    </row>
    <row r="28434" spans="6:6" x14ac:dyDescent="0.25">
      <c r="F28434" s="44"/>
    </row>
    <row r="28435" spans="6:6" x14ac:dyDescent="0.25">
      <c r="F28435" s="44"/>
    </row>
    <row r="28436" spans="6:6" x14ac:dyDescent="0.25">
      <c r="F28436" s="44"/>
    </row>
    <row r="28437" spans="6:6" x14ac:dyDescent="0.25">
      <c r="F28437" s="44"/>
    </row>
    <row r="28438" spans="6:6" x14ac:dyDescent="0.25">
      <c r="F28438" s="44"/>
    </row>
    <row r="28439" spans="6:6" x14ac:dyDescent="0.25">
      <c r="F28439" s="44"/>
    </row>
    <row r="28440" spans="6:6" x14ac:dyDescent="0.25">
      <c r="F28440" s="44"/>
    </row>
    <row r="28441" spans="6:6" x14ac:dyDescent="0.25">
      <c r="F28441" s="44"/>
    </row>
    <row r="28442" spans="6:6" x14ac:dyDescent="0.25">
      <c r="F28442" s="44"/>
    </row>
    <row r="28443" spans="6:6" x14ac:dyDescent="0.25">
      <c r="F28443" s="44"/>
    </row>
    <row r="28444" spans="6:6" x14ac:dyDescent="0.25">
      <c r="F28444" s="44"/>
    </row>
    <row r="28445" spans="6:6" x14ac:dyDescent="0.25">
      <c r="F28445" s="44"/>
    </row>
    <row r="28446" spans="6:6" x14ac:dyDescent="0.25">
      <c r="F28446" s="44"/>
    </row>
    <row r="28447" spans="6:6" x14ac:dyDescent="0.25">
      <c r="F28447" s="44"/>
    </row>
    <row r="28448" spans="6:6" x14ac:dyDescent="0.25">
      <c r="F28448" s="44"/>
    </row>
    <row r="28449" spans="6:6" x14ac:dyDescent="0.25">
      <c r="F28449" s="44"/>
    </row>
    <row r="28450" spans="6:6" x14ac:dyDescent="0.25">
      <c r="F28450" s="44"/>
    </row>
    <row r="28451" spans="6:6" x14ac:dyDescent="0.25">
      <c r="F28451" s="44"/>
    </row>
    <row r="28452" spans="6:6" x14ac:dyDescent="0.25">
      <c r="F28452" s="44"/>
    </row>
    <row r="28453" spans="6:6" x14ac:dyDescent="0.25">
      <c r="F28453" s="44"/>
    </row>
    <row r="28454" spans="6:6" x14ac:dyDescent="0.25">
      <c r="F28454" s="44"/>
    </row>
    <row r="28455" spans="6:6" x14ac:dyDescent="0.25">
      <c r="F28455" s="44"/>
    </row>
    <row r="28456" spans="6:6" x14ac:dyDescent="0.25">
      <c r="F28456" s="44"/>
    </row>
    <row r="28457" spans="6:6" x14ac:dyDescent="0.25">
      <c r="F28457" s="44"/>
    </row>
    <row r="28458" spans="6:6" x14ac:dyDescent="0.25">
      <c r="F28458" s="44"/>
    </row>
    <row r="28459" spans="6:6" x14ac:dyDescent="0.25">
      <c r="F28459" s="44"/>
    </row>
    <row r="28460" spans="6:6" x14ac:dyDescent="0.25">
      <c r="F28460" s="44"/>
    </row>
    <row r="28461" spans="6:6" x14ac:dyDescent="0.25">
      <c r="F28461" s="44"/>
    </row>
    <row r="28462" spans="6:6" x14ac:dyDescent="0.25">
      <c r="F28462" s="44"/>
    </row>
    <row r="28463" spans="6:6" x14ac:dyDescent="0.25">
      <c r="F28463" s="44"/>
    </row>
    <row r="28464" spans="6:6" x14ac:dyDescent="0.25">
      <c r="F28464" s="44"/>
    </row>
    <row r="28465" spans="6:6" x14ac:dyDescent="0.25">
      <c r="F28465" s="44"/>
    </row>
    <row r="28466" spans="6:6" x14ac:dyDescent="0.25">
      <c r="F28466" s="44"/>
    </row>
    <row r="28467" spans="6:6" x14ac:dyDescent="0.25">
      <c r="F28467" s="44"/>
    </row>
    <row r="28468" spans="6:6" x14ac:dyDescent="0.25">
      <c r="F28468" s="44"/>
    </row>
    <row r="28469" spans="6:6" x14ac:dyDescent="0.25">
      <c r="F28469" s="44"/>
    </row>
    <row r="28470" spans="6:6" x14ac:dyDescent="0.25">
      <c r="F28470" s="44"/>
    </row>
    <row r="28471" spans="6:6" x14ac:dyDescent="0.25">
      <c r="F28471" s="44"/>
    </row>
    <row r="28472" spans="6:6" x14ac:dyDescent="0.25">
      <c r="F28472" s="44"/>
    </row>
    <row r="28473" spans="6:6" x14ac:dyDescent="0.25">
      <c r="F28473" s="44"/>
    </row>
    <row r="28474" spans="6:6" x14ac:dyDescent="0.25">
      <c r="F28474" s="44"/>
    </row>
    <row r="28475" spans="6:6" x14ac:dyDescent="0.25">
      <c r="F28475" s="44"/>
    </row>
    <row r="28476" spans="6:6" x14ac:dyDescent="0.25">
      <c r="F28476" s="44"/>
    </row>
    <row r="28477" spans="6:6" x14ac:dyDescent="0.25">
      <c r="F28477" s="44"/>
    </row>
    <row r="28478" spans="6:6" x14ac:dyDescent="0.25">
      <c r="F28478" s="44"/>
    </row>
    <row r="28479" spans="6:6" x14ac:dyDescent="0.25">
      <c r="F28479" s="44"/>
    </row>
    <row r="28480" spans="6:6" x14ac:dyDescent="0.25">
      <c r="F28480" s="44"/>
    </row>
    <row r="28481" spans="6:6" x14ac:dyDescent="0.25">
      <c r="F28481" s="44"/>
    </row>
    <row r="28482" spans="6:6" x14ac:dyDescent="0.25">
      <c r="F28482" s="44"/>
    </row>
    <row r="28483" spans="6:6" x14ac:dyDescent="0.25">
      <c r="F28483" s="44"/>
    </row>
    <row r="28484" spans="6:6" x14ac:dyDescent="0.25">
      <c r="F28484" s="44"/>
    </row>
    <row r="28485" spans="6:6" x14ac:dyDescent="0.25">
      <c r="F28485" s="44"/>
    </row>
    <row r="28486" spans="6:6" x14ac:dyDescent="0.25">
      <c r="F28486" s="44"/>
    </row>
    <row r="28487" spans="6:6" x14ac:dyDescent="0.25">
      <c r="F28487" s="44"/>
    </row>
    <row r="28488" spans="6:6" x14ac:dyDescent="0.25">
      <c r="F28488" s="44"/>
    </row>
    <row r="28489" spans="6:6" x14ac:dyDescent="0.25">
      <c r="F28489" s="44"/>
    </row>
    <row r="28490" spans="6:6" x14ac:dyDescent="0.25">
      <c r="F28490" s="44"/>
    </row>
    <row r="28491" spans="6:6" x14ac:dyDescent="0.25">
      <c r="F28491" s="44"/>
    </row>
    <row r="28492" spans="6:6" x14ac:dyDescent="0.25">
      <c r="F28492" s="44"/>
    </row>
    <row r="28493" spans="6:6" x14ac:dyDescent="0.25">
      <c r="F28493" s="44"/>
    </row>
    <row r="28494" spans="6:6" x14ac:dyDescent="0.25">
      <c r="F28494" s="44"/>
    </row>
    <row r="28495" spans="6:6" x14ac:dyDescent="0.25">
      <c r="F28495" s="44"/>
    </row>
    <row r="28496" spans="6:6" x14ac:dyDescent="0.25">
      <c r="F28496" s="44"/>
    </row>
    <row r="28497" spans="6:6" x14ac:dyDescent="0.25">
      <c r="F28497" s="44"/>
    </row>
    <row r="28498" spans="6:6" x14ac:dyDescent="0.25">
      <c r="F28498" s="44"/>
    </row>
    <row r="28499" spans="6:6" x14ac:dyDescent="0.25">
      <c r="F28499" s="44"/>
    </row>
    <row r="28500" spans="6:6" x14ac:dyDescent="0.25">
      <c r="F28500" s="44"/>
    </row>
    <row r="28501" spans="6:6" x14ac:dyDescent="0.25">
      <c r="F28501" s="44"/>
    </row>
    <row r="28502" spans="6:6" x14ac:dyDescent="0.25">
      <c r="F28502" s="44"/>
    </row>
    <row r="28503" spans="6:6" x14ac:dyDescent="0.25">
      <c r="F28503" s="44"/>
    </row>
    <row r="28504" spans="6:6" x14ac:dyDescent="0.25">
      <c r="F28504" s="44"/>
    </row>
    <row r="28505" spans="6:6" x14ac:dyDescent="0.25">
      <c r="F28505" s="44"/>
    </row>
    <row r="28506" spans="6:6" x14ac:dyDescent="0.25">
      <c r="F28506" s="44"/>
    </row>
    <row r="28507" spans="6:6" x14ac:dyDescent="0.25">
      <c r="F28507" s="44"/>
    </row>
    <row r="28508" spans="6:6" x14ac:dyDescent="0.25">
      <c r="F28508" s="44"/>
    </row>
    <row r="28509" spans="6:6" x14ac:dyDescent="0.25">
      <c r="F28509" s="44"/>
    </row>
    <row r="28510" spans="6:6" x14ac:dyDescent="0.25">
      <c r="F28510" s="44"/>
    </row>
    <row r="28511" spans="6:6" x14ac:dyDescent="0.25">
      <c r="F28511" s="44"/>
    </row>
    <row r="28512" spans="6:6" x14ac:dyDescent="0.25">
      <c r="F28512" s="44"/>
    </row>
    <row r="28513" spans="6:6" x14ac:dyDescent="0.25">
      <c r="F28513" s="44"/>
    </row>
    <row r="28514" spans="6:6" x14ac:dyDescent="0.25">
      <c r="F28514" s="44"/>
    </row>
    <row r="28515" spans="6:6" x14ac:dyDescent="0.25">
      <c r="F28515" s="44"/>
    </row>
    <row r="28516" spans="6:6" x14ac:dyDescent="0.25">
      <c r="F28516" s="44"/>
    </row>
    <row r="28517" spans="6:6" x14ac:dyDescent="0.25">
      <c r="F28517" s="44"/>
    </row>
    <row r="28518" spans="6:6" x14ac:dyDescent="0.25">
      <c r="F28518" s="44"/>
    </row>
    <row r="28519" spans="6:6" x14ac:dyDescent="0.25">
      <c r="F28519" s="44"/>
    </row>
    <row r="28520" spans="6:6" x14ac:dyDescent="0.25">
      <c r="F28520" s="44"/>
    </row>
    <row r="28521" spans="6:6" x14ac:dyDescent="0.25">
      <c r="F28521" s="44"/>
    </row>
    <row r="28522" spans="6:6" x14ac:dyDescent="0.25">
      <c r="F28522" s="44"/>
    </row>
    <row r="28523" spans="6:6" x14ac:dyDescent="0.25">
      <c r="F28523" s="44"/>
    </row>
    <row r="28524" spans="6:6" x14ac:dyDescent="0.25">
      <c r="F28524" s="44"/>
    </row>
    <row r="28525" spans="6:6" x14ac:dyDescent="0.25">
      <c r="F28525" s="44"/>
    </row>
    <row r="28526" spans="6:6" x14ac:dyDescent="0.25">
      <c r="F28526" s="44"/>
    </row>
    <row r="28527" spans="6:6" x14ac:dyDescent="0.25">
      <c r="F28527" s="44"/>
    </row>
    <row r="28528" spans="6:6" x14ac:dyDescent="0.25">
      <c r="F28528" s="44"/>
    </row>
    <row r="28529" spans="6:6" x14ac:dyDescent="0.25">
      <c r="F28529" s="44"/>
    </row>
    <row r="28530" spans="6:6" x14ac:dyDescent="0.25">
      <c r="F28530" s="44"/>
    </row>
    <row r="28531" spans="6:6" x14ac:dyDescent="0.25">
      <c r="F28531" s="44"/>
    </row>
    <row r="28532" spans="6:6" x14ac:dyDescent="0.25">
      <c r="F28532" s="44"/>
    </row>
    <row r="28533" spans="6:6" x14ac:dyDescent="0.25">
      <c r="F28533" s="44"/>
    </row>
    <row r="28534" spans="6:6" x14ac:dyDescent="0.25">
      <c r="F28534" s="44"/>
    </row>
    <row r="28535" spans="6:6" x14ac:dyDescent="0.25">
      <c r="F28535" s="44"/>
    </row>
    <row r="28536" spans="6:6" x14ac:dyDescent="0.25">
      <c r="F28536" s="44"/>
    </row>
    <row r="28537" spans="6:6" x14ac:dyDescent="0.25">
      <c r="F28537" s="44"/>
    </row>
    <row r="28538" spans="6:6" x14ac:dyDescent="0.25">
      <c r="F28538" s="44"/>
    </row>
    <row r="28539" spans="6:6" x14ac:dyDescent="0.25">
      <c r="F28539" s="44"/>
    </row>
    <row r="28540" spans="6:6" x14ac:dyDescent="0.25">
      <c r="F28540" s="44"/>
    </row>
    <row r="28541" spans="6:6" x14ac:dyDescent="0.25">
      <c r="F28541" s="44"/>
    </row>
    <row r="28542" spans="6:6" x14ac:dyDescent="0.25">
      <c r="F28542" s="44"/>
    </row>
    <row r="28543" spans="6:6" x14ac:dyDescent="0.25">
      <c r="F28543" s="44"/>
    </row>
    <row r="28544" spans="6:6" x14ac:dyDescent="0.25">
      <c r="F28544" s="44"/>
    </row>
    <row r="28545" spans="6:6" x14ac:dyDescent="0.25">
      <c r="F28545" s="44"/>
    </row>
    <row r="28546" spans="6:6" x14ac:dyDescent="0.25">
      <c r="F28546" s="44"/>
    </row>
    <row r="28547" spans="6:6" x14ac:dyDescent="0.25">
      <c r="F28547" s="44"/>
    </row>
    <row r="28548" spans="6:6" x14ac:dyDescent="0.25">
      <c r="F28548" s="44"/>
    </row>
    <row r="28549" spans="6:6" x14ac:dyDescent="0.25">
      <c r="F28549" s="44"/>
    </row>
    <row r="28550" spans="6:6" x14ac:dyDescent="0.25">
      <c r="F28550" s="44"/>
    </row>
    <row r="28551" spans="6:6" x14ac:dyDescent="0.25">
      <c r="F28551" s="44"/>
    </row>
    <row r="28552" spans="6:6" x14ac:dyDescent="0.25">
      <c r="F28552" s="44"/>
    </row>
    <row r="28553" spans="6:6" x14ac:dyDescent="0.25">
      <c r="F28553" s="44"/>
    </row>
    <row r="28554" spans="6:6" x14ac:dyDescent="0.25">
      <c r="F28554" s="44"/>
    </row>
    <row r="28555" spans="6:6" x14ac:dyDescent="0.25">
      <c r="F28555" s="44"/>
    </row>
    <row r="28556" spans="6:6" x14ac:dyDescent="0.25">
      <c r="F28556" s="44"/>
    </row>
    <row r="28557" spans="6:6" x14ac:dyDescent="0.25">
      <c r="F28557" s="44"/>
    </row>
    <row r="28558" spans="6:6" x14ac:dyDescent="0.25">
      <c r="F28558" s="44"/>
    </row>
    <row r="28559" spans="6:6" x14ac:dyDescent="0.25">
      <c r="F28559" s="44"/>
    </row>
    <row r="28560" spans="6:6" x14ac:dyDescent="0.25">
      <c r="F28560" s="44"/>
    </row>
    <row r="28561" spans="6:6" x14ac:dyDescent="0.25">
      <c r="F28561" s="44"/>
    </row>
    <row r="28562" spans="6:6" x14ac:dyDescent="0.25">
      <c r="F28562" s="44"/>
    </row>
    <row r="28563" spans="6:6" x14ac:dyDescent="0.25">
      <c r="F28563" s="44"/>
    </row>
    <row r="28564" spans="6:6" x14ac:dyDescent="0.25">
      <c r="F28564" s="44"/>
    </row>
    <row r="28565" spans="6:6" x14ac:dyDescent="0.25">
      <c r="F28565" s="44"/>
    </row>
    <row r="28566" spans="6:6" x14ac:dyDescent="0.25">
      <c r="F28566" s="44"/>
    </row>
    <row r="28567" spans="6:6" x14ac:dyDescent="0.25">
      <c r="F28567" s="44"/>
    </row>
    <row r="28568" spans="6:6" x14ac:dyDescent="0.25">
      <c r="F28568" s="44"/>
    </row>
    <row r="28569" spans="6:6" x14ac:dyDescent="0.25">
      <c r="F28569" s="44"/>
    </row>
    <row r="28570" spans="6:6" x14ac:dyDescent="0.25">
      <c r="F28570" s="44"/>
    </row>
    <row r="28571" spans="6:6" x14ac:dyDescent="0.25">
      <c r="F28571" s="44"/>
    </row>
    <row r="28572" spans="6:6" x14ac:dyDescent="0.25">
      <c r="F28572" s="44"/>
    </row>
    <row r="28573" spans="6:6" x14ac:dyDescent="0.25">
      <c r="F28573" s="44"/>
    </row>
    <row r="28574" spans="6:6" x14ac:dyDescent="0.25">
      <c r="F28574" s="44"/>
    </row>
    <row r="28575" spans="6:6" x14ac:dyDescent="0.25">
      <c r="F28575" s="44"/>
    </row>
    <row r="28576" spans="6:6" x14ac:dyDescent="0.25">
      <c r="F28576" s="44"/>
    </row>
    <row r="28577" spans="6:6" x14ac:dyDescent="0.25">
      <c r="F28577" s="44"/>
    </row>
    <row r="28578" spans="6:6" x14ac:dyDescent="0.25">
      <c r="F28578" s="44"/>
    </row>
    <row r="28579" spans="6:6" x14ac:dyDescent="0.25">
      <c r="F28579" s="44"/>
    </row>
    <row r="28580" spans="6:6" x14ac:dyDescent="0.25">
      <c r="F28580" s="44"/>
    </row>
    <row r="28581" spans="6:6" x14ac:dyDescent="0.25">
      <c r="F28581" s="44"/>
    </row>
    <row r="28582" spans="6:6" x14ac:dyDescent="0.25">
      <c r="F28582" s="44"/>
    </row>
    <row r="28583" spans="6:6" x14ac:dyDescent="0.25">
      <c r="F28583" s="44"/>
    </row>
    <row r="28584" spans="6:6" x14ac:dyDescent="0.25">
      <c r="F28584" s="44"/>
    </row>
    <row r="28585" spans="6:6" x14ac:dyDescent="0.25">
      <c r="F28585" s="44"/>
    </row>
    <row r="28586" spans="6:6" x14ac:dyDescent="0.25">
      <c r="F28586" s="44"/>
    </row>
    <row r="28587" spans="6:6" x14ac:dyDescent="0.25">
      <c r="F28587" s="44"/>
    </row>
    <row r="28588" spans="6:6" x14ac:dyDescent="0.25">
      <c r="F28588" s="44"/>
    </row>
    <row r="28589" spans="6:6" x14ac:dyDescent="0.25">
      <c r="F28589" s="44"/>
    </row>
    <row r="28590" spans="6:6" x14ac:dyDescent="0.25">
      <c r="F28590" s="44"/>
    </row>
    <row r="28591" spans="6:6" x14ac:dyDescent="0.25">
      <c r="F28591" s="44"/>
    </row>
    <row r="28592" spans="6:6" x14ac:dyDescent="0.25">
      <c r="F28592" s="44"/>
    </row>
    <row r="28593" spans="6:6" x14ac:dyDescent="0.25">
      <c r="F28593" s="44"/>
    </row>
    <row r="28594" spans="6:6" x14ac:dyDescent="0.25">
      <c r="F28594" s="44"/>
    </row>
    <row r="28595" spans="6:6" x14ac:dyDescent="0.25">
      <c r="F28595" s="44"/>
    </row>
    <row r="28596" spans="6:6" x14ac:dyDescent="0.25">
      <c r="F28596" s="44"/>
    </row>
    <row r="28597" spans="6:6" x14ac:dyDescent="0.25">
      <c r="F28597" s="44"/>
    </row>
    <row r="28598" spans="6:6" x14ac:dyDescent="0.25">
      <c r="F28598" s="44"/>
    </row>
    <row r="28599" spans="6:6" x14ac:dyDescent="0.25">
      <c r="F28599" s="44"/>
    </row>
    <row r="28600" spans="6:6" x14ac:dyDescent="0.25">
      <c r="F28600" s="44"/>
    </row>
    <row r="28601" spans="6:6" x14ac:dyDescent="0.25">
      <c r="F28601" s="44"/>
    </row>
    <row r="28602" spans="6:6" x14ac:dyDescent="0.25">
      <c r="F28602" s="44"/>
    </row>
    <row r="28603" spans="6:6" x14ac:dyDescent="0.25">
      <c r="F28603" s="44"/>
    </row>
    <row r="28604" spans="6:6" x14ac:dyDescent="0.25">
      <c r="F28604" s="44"/>
    </row>
    <row r="28605" spans="6:6" x14ac:dyDescent="0.25">
      <c r="F28605" s="44"/>
    </row>
    <row r="28606" spans="6:6" x14ac:dyDescent="0.25">
      <c r="F28606" s="44"/>
    </row>
    <row r="28607" spans="6:6" x14ac:dyDescent="0.25">
      <c r="F28607" s="44"/>
    </row>
    <row r="28608" spans="6:6" x14ac:dyDescent="0.25">
      <c r="F28608" s="44"/>
    </row>
    <row r="28609" spans="6:6" x14ac:dyDescent="0.25">
      <c r="F28609" s="44"/>
    </row>
    <row r="28610" spans="6:6" x14ac:dyDescent="0.25">
      <c r="F28610" s="44"/>
    </row>
    <row r="28611" spans="6:6" x14ac:dyDescent="0.25">
      <c r="F28611" s="44"/>
    </row>
    <row r="28612" spans="6:6" x14ac:dyDescent="0.25">
      <c r="F28612" s="44"/>
    </row>
    <row r="28613" spans="6:6" x14ac:dyDescent="0.25">
      <c r="F28613" s="44"/>
    </row>
    <row r="28614" spans="6:6" x14ac:dyDescent="0.25">
      <c r="F28614" s="44"/>
    </row>
    <row r="28615" spans="6:6" x14ac:dyDescent="0.25">
      <c r="F28615" s="44"/>
    </row>
    <row r="28616" spans="6:6" x14ac:dyDescent="0.25">
      <c r="F28616" s="44"/>
    </row>
    <row r="28617" spans="6:6" x14ac:dyDescent="0.25">
      <c r="F28617" s="44"/>
    </row>
    <row r="28618" spans="6:6" x14ac:dyDescent="0.25">
      <c r="F28618" s="44"/>
    </row>
    <row r="28619" spans="6:6" x14ac:dyDescent="0.25">
      <c r="F28619" s="44"/>
    </row>
    <row r="28620" spans="6:6" x14ac:dyDescent="0.25">
      <c r="F28620" s="44"/>
    </row>
    <row r="28621" spans="6:6" x14ac:dyDescent="0.25">
      <c r="F28621" s="44"/>
    </row>
    <row r="28622" spans="6:6" x14ac:dyDescent="0.25">
      <c r="F28622" s="44"/>
    </row>
    <row r="28623" spans="6:6" x14ac:dyDescent="0.25">
      <c r="F28623" s="44"/>
    </row>
    <row r="28624" spans="6:6" x14ac:dyDescent="0.25">
      <c r="F28624" s="44"/>
    </row>
    <row r="28625" spans="6:6" x14ac:dyDescent="0.25">
      <c r="F28625" s="44"/>
    </row>
    <row r="28626" spans="6:6" x14ac:dyDescent="0.25">
      <c r="F28626" s="44"/>
    </row>
    <row r="28627" spans="6:6" x14ac:dyDescent="0.25">
      <c r="F28627" s="44"/>
    </row>
    <row r="28628" spans="6:6" x14ac:dyDescent="0.25">
      <c r="F28628" s="44"/>
    </row>
    <row r="28629" spans="6:6" x14ac:dyDescent="0.25">
      <c r="F28629" s="44"/>
    </row>
    <row r="28630" spans="6:6" x14ac:dyDescent="0.25">
      <c r="F28630" s="44"/>
    </row>
    <row r="28631" spans="6:6" x14ac:dyDescent="0.25">
      <c r="F28631" s="44"/>
    </row>
    <row r="28632" spans="6:6" x14ac:dyDescent="0.25">
      <c r="F28632" s="44"/>
    </row>
    <row r="28633" spans="6:6" x14ac:dyDescent="0.25">
      <c r="F28633" s="44"/>
    </row>
    <row r="28634" spans="6:6" x14ac:dyDescent="0.25">
      <c r="F28634" s="44"/>
    </row>
    <row r="28635" spans="6:6" x14ac:dyDescent="0.25">
      <c r="F28635" s="44"/>
    </row>
    <row r="28636" spans="6:6" x14ac:dyDescent="0.25">
      <c r="F28636" s="44"/>
    </row>
    <row r="28637" spans="6:6" x14ac:dyDescent="0.25">
      <c r="F28637" s="44"/>
    </row>
    <row r="28638" spans="6:6" x14ac:dyDescent="0.25">
      <c r="F28638" s="44"/>
    </row>
    <row r="28639" spans="6:6" x14ac:dyDescent="0.25">
      <c r="F28639" s="44"/>
    </row>
    <row r="28640" spans="6:6" x14ac:dyDescent="0.25">
      <c r="F28640" s="44"/>
    </row>
    <row r="28641" spans="6:6" x14ac:dyDescent="0.25">
      <c r="F28641" s="44"/>
    </row>
    <row r="28642" spans="6:6" x14ac:dyDescent="0.25">
      <c r="F28642" s="44"/>
    </row>
    <row r="28643" spans="6:6" x14ac:dyDescent="0.25">
      <c r="F28643" s="44"/>
    </row>
    <row r="28644" spans="6:6" x14ac:dyDescent="0.25">
      <c r="F28644" s="44"/>
    </row>
    <row r="28645" spans="6:6" x14ac:dyDescent="0.25">
      <c r="F28645" s="44"/>
    </row>
    <row r="28646" spans="6:6" x14ac:dyDescent="0.25">
      <c r="F28646" s="44"/>
    </row>
    <row r="28647" spans="6:6" x14ac:dyDescent="0.25">
      <c r="F28647" s="44"/>
    </row>
    <row r="28648" spans="6:6" x14ac:dyDescent="0.25">
      <c r="F28648" s="44"/>
    </row>
    <row r="28649" spans="6:6" x14ac:dyDescent="0.25">
      <c r="F28649" s="44"/>
    </row>
    <row r="28650" spans="6:6" x14ac:dyDescent="0.25">
      <c r="F28650" s="44"/>
    </row>
    <row r="28651" spans="6:6" x14ac:dyDescent="0.25">
      <c r="F28651" s="44"/>
    </row>
    <row r="28652" spans="6:6" x14ac:dyDescent="0.25">
      <c r="F28652" s="44"/>
    </row>
    <row r="28653" spans="6:6" x14ac:dyDescent="0.25">
      <c r="F28653" s="44"/>
    </row>
    <row r="28654" spans="6:6" x14ac:dyDescent="0.25">
      <c r="F28654" s="44"/>
    </row>
    <row r="28655" spans="6:6" x14ac:dyDescent="0.25">
      <c r="F28655" s="44"/>
    </row>
    <row r="28656" spans="6:6" x14ac:dyDescent="0.25">
      <c r="F28656" s="44"/>
    </row>
    <row r="28657" spans="6:6" x14ac:dyDescent="0.25">
      <c r="F28657" s="44"/>
    </row>
    <row r="28658" spans="6:6" x14ac:dyDescent="0.25">
      <c r="F28658" s="44"/>
    </row>
    <row r="28659" spans="6:6" x14ac:dyDescent="0.25">
      <c r="F28659" s="44"/>
    </row>
    <row r="28660" spans="6:6" x14ac:dyDescent="0.25">
      <c r="F28660" s="44"/>
    </row>
    <row r="28661" spans="6:6" x14ac:dyDescent="0.25">
      <c r="F28661" s="44"/>
    </row>
    <row r="28662" spans="6:6" x14ac:dyDescent="0.25">
      <c r="F28662" s="44"/>
    </row>
    <row r="28663" spans="6:6" x14ac:dyDescent="0.25">
      <c r="F28663" s="44"/>
    </row>
    <row r="28664" spans="6:6" x14ac:dyDescent="0.25">
      <c r="F28664" s="44"/>
    </row>
    <row r="28665" spans="6:6" x14ac:dyDescent="0.25">
      <c r="F28665" s="44"/>
    </row>
    <row r="28666" spans="6:6" x14ac:dyDescent="0.25">
      <c r="F28666" s="44"/>
    </row>
    <row r="28667" spans="6:6" x14ac:dyDescent="0.25">
      <c r="F28667" s="44"/>
    </row>
    <row r="28668" spans="6:6" x14ac:dyDescent="0.25">
      <c r="F28668" s="44"/>
    </row>
    <row r="28669" spans="6:6" x14ac:dyDescent="0.25">
      <c r="F28669" s="44"/>
    </row>
    <row r="28670" spans="6:6" x14ac:dyDescent="0.25">
      <c r="F28670" s="44"/>
    </row>
    <row r="28671" spans="6:6" x14ac:dyDescent="0.25">
      <c r="F28671" s="44"/>
    </row>
    <row r="28672" spans="6:6" x14ac:dyDescent="0.25">
      <c r="F28672" s="44"/>
    </row>
    <row r="28673" spans="6:6" x14ac:dyDescent="0.25">
      <c r="F28673" s="44"/>
    </row>
    <row r="28674" spans="6:6" x14ac:dyDescent="0.25">
      <c r="F28674" s="44"/>
    </row>
    <row r="28675" spans="6:6" x14ac:dyDescent="0.25">
      <c r="F28675" s="44"/>
    </row>
    <row r="28676" spans="6:6" x14ac:dyDescent="0.25">
      <c r="F28676" s="44"/>
    </row>
    <row r="28677" spans="6:6" x14ac:dyDescent="0.25">
      <c r="F28677" s="44"/>
    </row>
    <row r="28678" spans="6:6" x14ac:dyDescent="0.25">
      <c r="F28678" s="44"/>
    </row>
    <row r="28679" spans="6:6" x14ac:dyDescent="0.25">
      <c r="F28679" s="44"/>
    </row>
    <row r="28680" spans="6:6" x14ac:dyDescent="0.25">
      <c r="F28680" s="44"/>
    </row>
    <row r="28681" spans="6:6" x14ac:dyDescent="0.25">
      <c r="F28681" s="44"/>
    </row>
    <row r="28682" spans="6:6" x14ac:dyDescent="0.25">
      <c r="F28682" s="44"/>
    </row>
    <row r="28683" spans="6:6" x14ac:dyDescent="0.25">
      <c r="F28683" s="44"/>
    </row>
    <row r="28684" spans="6:6" x14ac:dyDescent="0.25">
      <c r="F28684" s="44"/>
    </row>
    <row r="28685" spans="6:6" x14ac:dyDescent="0.25">
      <c r="F28685" s="44"/>
    </row>
    <row r="28686" spans="6:6" x14ac:dyDescent="0.25">
      <c r="F28686" s="44"/>
    </row>
    <row r="28687" spans="6:6" x14ac:dyDescent="0.25">
      <c r="F28687" s="44"/>
    </row>
    <row r="28688" spans="6:6" x14ac:dyDescent="0.25">
      <c r="F28688" s="44"/>
    </row>
    <row r="28689" spans="6:6" x14ac:dyDescent="0.25">
      <c r="F28689" s="44"/>
    </row>
    <row r="28690" spans="6:6" x14ac:dyDescent="0.25">
      <c r="F28690" s="44"/>
    </row>
    <row r="28691" spans="6:6" x14ac:dyDescent="0.25">
      <c r="F28691" s="44"/>
    </row>
    <row r="28692" spans="6:6" x14ac:dyDescent="0.25">
      <c r="F28692" s="44"/>
    </row>
    <row r="28693" spans="6:6" x14ac:dyDescent="0.25">
      <c r="F28693" s="44"/>
    </row>
    <row r="28694" spans="6:6" x14ac:dyDescent="0.25">
      <c r="F28694" s="44"/>
    </row>
    <row r="28695" spans="6:6" x14ac:dyDescent="0.25">
      <c r="F28695" s="44"/>
    </row>
    <row r="28696" spans="6:6" x14ac:dyDescent="0.25">
      <c r="F28696" s="44"/>
    </row>
    <row r="28697" spans="6:6" x14ac:dyDescent="0.25">
      <c r="F28697" s="44"/>
    </row>
    <row r="28698" spans="6:6" x14ac:dyDescent="0.25">
      <c r="F28698" s="44"/>
    </row>
    <row r="28699" spans="6:6" x14ac:dyDescent="0.25">
      <c r="F28699" s="44"/>
    </row>
    <row r="28700" spans="6:6" x14ac:dyDescent="0.25">
      <c r="F28700" s="44"/>
    </row>
    <row r="28701" spans="6:6" x14ac:dyDescent="0.25">
      <c r="F28701" s="44"/>
    </row>
    <row r="28702" spans="6:6" x14ac:dyDescent="0.25">
      <c r="F28702" s="44"/>
    </row>
    <row r="28703" spans="6:6" x14ac:dyDescent="0.25">
      <c r="F28703" s="44"/>
    </row>
    <row r="28704" spans="6:6" x14ac:dyDescent="0.25">
      <c r="F28704" s="44"/>
    </row>
    <row r="28705" spans="6:6" x14ac:dyDescent="0.25">
      <c r="F28705" s="44"/>
    </row>
    <row r="28706" spans="6:6" x14ac:dyDescent="0.25">
      <c r="F28706" s="44"/>
    </row>
    <row r="28707" spans="6:6" x14ac:dyDescent="0.25">
      <c r="F28707" s="44"/>
    </row>
    <row r="28708" spans="6:6" x14ac:dyDescent="0.25">
      <c r="F28708" s="44"/>
    </row>
    <row r="28709" spans="6:6" x14ac:dyDescent="0.25">
      <c r="F28709" s="44"/>
    </row>
    <row r="28710" spans="6:6" x14ac:dyDescent="0.25">
      <c r="F28710" s="44"/>
    </row>
    <row r="28711" spans="6:6" x14ac:dyDescent="0.25">
      <c r="F28711" s="44"/>
    </row>
    <row r="28712" spans="6:6" x14ac:dyDescent="0.25">
      <c r="F28712" s="44"/>
    </row>
    <row r="28713" spans="6:6" x14ac:dyDescent="0.25">
      <c r="F28713" s="44"/>
    </row>
    <row r="28714" spans="6:6" x14ac:dyDescent="0.25">
      <c r="F28714" s="44"/>
    </row>
    <row r="28715" spans="6:6" x14ac:dyDescent="0.25">
      <c r="F28715" s="44"/>
    </row>
    <row r="28716" spans="6:6" x14ac:dyDescent="0.25">
      <c r="F28716" s="44"/>
    </row>
    <row r="28717" spans="6:6" x14ac:dyDescent="0.25">
      <c r="F28717" s="44"/>
    </row>
    <row r="28718" spans="6:6" x14ac:dyDescent="0.25">
      <c r="F28718" s="44"/>
    </row>
    <row r="28719" spans="6:6" x14ac:dyDescent="0.25">
      <c r="F28719" s="44"/>
    </row>
    <row r="28720" spans="6:6" x14ac:dyDescent="0.25">
      <c r="F28720" s="44"/>
    </row>
    <row r="28721" spans="6:6" x14ac:dyDescent="0.25">
      <c r="F28721" s="44"/>
    </row>
    <row r="28722" spans="6:6" x14ac:dyDescent="0.25">
      <c r="F28722" s="44"/>
    </row>
    <row r="28723" spans="6:6" x14ac:dyDescent="0.25">
      <c r="F28723" s="44"/>
    </row>
    <row r="28724" spans="6:6" x14ac:dyDescent="0.25">
      <c r="F28724" s="44"/>
    </row>
    <row r="28725" spans="6:6" x14ac:dyDescent="0.25">
      <c r="F28725" s="44"/>
    </row>
    <row r="28726" spans="6:6" x14ac:dyDescent="0.25">
      <c r="F28726" s="44"/>
    </row>
    <row r="28727" spans="6:6" x14ac:dyDescent="0.25">
      <c r="F28727" s="44"/>
    </row>
    <row r="28728" spans="6:6" x14ac:dyDescent="0.25">
      <c r="F28728" s="44"/>
    </row>
    <row r="28729" spans="6:6" x14ac:dyDescent="0.25">
      <c r="F28729" s="44"/>
    </row>
    <row r="28730" spans="6:6" x14ac:dyDescent="0.25">
      <c r="F28730" s="44"/>
    </row>
    <row r="28731" spans="6:6" x14ac:dyDescent="0.25">
      <c r="F28731" s="44"/>
    </row>
    <row r="28732" spans="6:6" x14ac:dyDescent="0.25">
      <c r="F28732" s="44"/>
    </row>
    <row r="28733" spans="6:6" x14ac:dyDescent="0.25">
      <c r="F28733" s="44"/>
    </row>
    <row r="28734" spans="6:6" x14ac:dyDescent="0.25">
      <c r="F28734" s="44"/>
    </row>
    <row r="28735" spans="6:6" x14ac:dyDescent="0.25">
      <c r="F28735" s="44"/>
    </row>
    <row r="28736" spans="6:6" x14ac:dyDescent="0.25">
      <c r="F28736" s="44"/>
    </row>
    <row r="28737" spans="6:6" x14ac:dyDescent="0.25">
      <c r="F28737" s="44"/>
    </row>
    <row r="28738" spans="6:6" x14ac:dyDescent="0.25">
      <c r="F28738" s="44"/>
    </row>
    <row r="28739" spans="6:6" x14ac:dyDescent="0.25">
      <c r="F28739" s="44"/>
    </row>
    <row r="28740" spans="6:6" x14ac:dyDescent="0.25">
      <c r="F28740" s="44"/>
    </row>
    <row r="28741" spans="6:6" x14ac:dyDescent="0.25">
      <c r="F28741" s="44"/>
    </row>
    <row r="28742" spans="6:6" x14ac:dyDescent="0.25">
      <c r="F28742" s="44"/>
    </row>
    <row r="28743" spans="6:6" x14ac:dyDescent="0.25">
      <c r="F28743" s="44"/>
    </row>
    <row r="28744" spans="6:6" x14ac:dyDescent="0.25">
      <c r="F28744" s="44"/>
    </row>
    <row r="28745" spans="6:6" x14ac:dyDescent="0.25">
      <c r="F28745" s="44"/>
    </row>
    <row r="28746" spans="6:6" x14ac:dyDescent="0.25">
      <c r="F28746" s="44"/>
    </row>
    <row r="28747" spans="6:6" x14ac:dyDescent="0.25">
      <c r="F28747" s="44"/>
    </row>
    <row r="28748" spans="6:6" x14ac:dyDescent="0.25">
      <c r="F28748" s="44"/>
    </row>
    <row r="28749" spans="6:6" x14ac:dyDescent="0.25">
      <c r="F28749" s="44"/>
    </row>
    <row r="28750" spans="6:6" x14ac:dyDescent="0.25">
      <c r="F28750" s="44"/>
    </row>
    <row r="28751" spans="6:6" x14ac:dyDescent="0.25">
      <c r="F28751" s="44"/>
    </row>
    <row r="28752" spans="6:6" x14ac:dyDescent="0.25">
      <c r="F28752" s="44"/>
    </row>
    <row r="28753" spans="6:6" x14ac:dyDescent="0.25">
      <c r="F28753" s="44"/>
    </row>
    <row r="28754" spans="6:6" x14ac:dyDescent="0.25">
      <c r="F28754" s="44"/>
    </row>
    <row r="28755" spans="6:6" x14ac:dyDescent="0.25">
      <c r="F28755" s="44"/>
    </row>
    <row r="28756" spans="6:6" x14ac:dyDescent="0.25">
      <c r="F28756" s="44"/>
    </row>
    <row r="28757" spans="6:6" x14ac:dyDescent="0.25">
      <c r="F28757" s="44"/>
    </row>
    <row r="28758" spans="6:6" x14ac:dyDescent="0.25">
      <c r="F28758" s="44"/>
    </row>
    <row r="28759" spans="6:6" x14ac:dyDescent="0.25">
      <c r="F28759" s="44"/>
    </row>
    <row r="28760" spans="6:6" x14ac:dyDescent="0.25">
      <c r="F28760" s="44"/>
    </row>
    <row r="28761" spans="6:6" x14ac:dyDescent="0.25">
      <c r="F28761" s="44"/>
    </row>
    <row r="28762" spans="6:6" x14ac:dyDescent="0.25">
      <c r="F28762" s="44"/>
    </row>
    <row r="28763" spans="6:6" x14ac:dyDescent="0.25">
      <c r="F28763" s="44"/>
    </row>
    <row r="28764" spans="6:6" x14ac:dyDescent="0.25">
      <c r="F28764" s="44"/>
    </row>
    <row r="28765" spans="6:6" x14ac:dyDescent="0.25">
      <c r="F28765" s="44"/>
    </row>
    <row r="28766" spans="6:6" x14ac:dyDescent="0.25">
      <c r="F28766" s="44"/>
    </row>
    <row r="28767" spans="6:6" x14ac:dyDescent="0.25">
      <c r="F28767" s="44"/>
    </row>
    <row r="28768" spans="6:6" x14ac:dyDescent="0.25">
      <c r="F28768" s="44"/>
    </row>
    <row r="28769" spans="6:6" x14ac:dyDescent="0.25">
      <c r="F28769" s="44"/>
    </row>
    <row r="28770" spans="6:6" x14ac:dyDescent="0.25">
      <c r="F28770" s="44"/>
    </row>
    <row r="28771" spans="6:6" x14ac:dyDescent="0.25">
      <c r="F28771" s="44"/>
    </row>
    <row r="28772" spans="6:6" x14ac:dyDescent="0.25">
      <c r="F28772" s="44"/>
    </row>
    <row r="28773" spans="6:6" x14ac:dyDescent="0.25">
      <c r="F28773" s="44"/>
    </row>
    <row r="28774" spans="6:6" x14ac:dyDescent="0.25">
      <c r="F28774" s="44"/>
    </row>
    <row r="28775" spans="6:6" x14ac:dyDescent="0.25">
      <c r="F28775" s="44"/>
    </row>
    <row r="28776" spans="6:6" x14ac:dyDescent="0.25">
      <c r="F28776" s="44"/>
    </row>
    <row r="28777" spans="6:6" x14ac:dyDescent="0.25">
      <c r="F28777" s="44"/>
    </row>
    <row r="28778" spans="6:6" x14ac:dyDescent="0.25">
      <c r="F28778" s="44"/>
    </row>
    <row r="28779" spans="6:6" x14ac:dyDescent="0.25">
      <c r="F28779" s="44"/>
    </row>
    <row r="28780" spans="6:6" x14ac:dyDescent="0.25">
      <c r="F28780" s="44"/>
    </row>
    <row r="28781" spans="6:6" x14ac:dyDescent="0.25">
      <c r="F28781" s="44"/>
    </row>
    <row r="28782" spans="6:6" x14ac:dyDescent="0.25">
      <c r="F28782" s="44"/>
    </row>
    <row r="28783" spans="6:6" x14ac:dyDescent="0.25">
      <c r="F28783" s="44"/>
    </row>
    <row r="28784" spans="6:6" x14ac:dyDescent="0.25">
      <c r="F28784" s="44"/>
    </row>
    <row r="28785" spans="6:6" x14ac:dyDescent="0.25">
      <c r="F28785" s="44"/>
    </row>
    <row r="28786" spans="6:6" x14ac:dyDescent="0.25">
      <c r="F28786" s="44"/>
    </row>
    <row r="28787" spans="6:6" x14ac:dyDescent="0.25">
      <c r="F28787" s="44"/>
    </row>
    <row r="28788" spans="6:6" x14ac:dyDescent="0.25">
      <c r="F28788" s="44"/>
    </row>
    <row r="28789" spans="6:6" x14ac:dyDescent="0.25">
      <c r="F28789" s="44"/>
    </row>
    <row r="28790" spans="6:6" x14ac:dyDescent="0.25">
      <c r="F28790" s="44"/>
    </row>
    <row r="28791" spans="6:6" x14ac:dyDescent="0.25">
      <c r="F28791" s="44"/>
    </row>
    <row r="28792" spans="6:6" x14ac:dyDescent="0.25">
      <c r="F28792" s="44"/>
    </row>
    <row r="28793" spans="6:6" x14ac:dyDescent="0.25">
      <c r="F28793" s="44"/>
    </row>
    <row r="28794" spans="6:6" x14ac:dyDescent="0.25">
      <c r="F28794" s="44"/>
    </row>
    <row r="28795" spans="6:6" x14ac:dyDescent="0.25">
      <c r="F28795" s="44"/>
    </row>
    <row r="28796" spans="6:6" x14ac:dyDescent="0.25">
      <c r="F28796" s="44"/>
    </row>
    <row r="28797" spans="6:6" x14ac:dyDescent="0.25">
      <c r="F28797" s="44"/>
    </row>
    <row r="28798" spans="6:6" x14ac:dyDescent="0.25">
      <c r="F28798" s="44"/>
    </row>
    <row r="28799" spans="6:6" x14ac:dyDescent="0.25">
      <c r="F28799" s="44"/>
    </row>
    <row r="28800" spans="6:6" x14ac:dyDescent="0.25">
      <c r="F28800" s="44"/>
    </row>
    <row r="28801" spans="6:6" x14ac:dyDescent="0.25">
      <c r="F28801" s="44"/>
    </row>
    <row r="28802" spans="6:6" x14ac:dyDescent="0.25">
      <c r="F28802" s="44"/>
    </row>
    <row r="28803" spans="6:6" x14ac:dyDescent="0.25">
      <c r="F28803" s="44"/>
    </row>
    <row r="28804" spans="6:6" x14ac:dyDescent="0.25">
      <c r="F28804" s="44"/>
    </row>
    <row r="28805" spans="6:6" x14ac:dyDescent="0.25">
      <c r="F28805" s="44"/>
    </row>
    <row r="28806" spans="6:6" x14ac:dyDescent="0.25">
      <c r="F28806" s="44"/>
    </row>
    <row r="28807" spans="6:6" x14ac:dyDescent="0.25">
      <c r="F28807" s="44"/>
    </row>
    <row r="28808" spans="6:6" x14ac:dyDescent="0.25">
      <c r="F28808" s="44"/>
    </row>
    <row r="28809" spans="6:6" x14ac:dyDescent="0.25">
      <c r="F28809" s="44"/>
    </row>
    <row r="28810" spans="6:6" x14ac:dyDescent="0.25">
      <c r="F28810" s="44"/>
    </row>
    <row r="28811" spans="6:6" x14ac:dyDescent="0.25">
      <c r="F28811" s="44"/>
    </row>
    <row r="28812" spans="6:6" x14ac:dyDescent="0.25">
      <c r="F28812" s="44"/>
    </row>
    <row r="28813" spans="6:6" x14ac:dyDescent="0.25">
      <c r="F28813" s="44"/>
    </row>
    <row r="28814" spans="6:6" x14ac:dyDescent="0.25">
      <c r="F28814" s="44"/>
    </row>
    <row r="28815" spans="6:6" x14ac:dyDescent="0.25">
      <c r="F28815" s="44"/>
    </row>
    <row r="28816" spans="6:6" x14ac:dyDescent="0.25">
      <c r="F28816" s="44"/>
    </row>
    <row r="28817" spans="6:6" x14ac:dyDescent="0.25">
      <c r="F28817" s="44"/>
    </row>
    <row r="28818" spans="6:6" x14ac:dyDescent="0.25">
      <c r="F28818" s="44"/>
    </row>
    <row r="28819" spans="6:6" x14ac:dyDescent="0.25">
      <c r="F28819" s="44"/>
    </row>
    <row r="28820" spans="6:6" x14ac:dyDescent="0.25">
      <c r="F28820" s="44"/>
    </row>
    <row r="28821" spans="6:6" x14ac:dyDescent="0.25">
      <c r="F28821" s="44"/>
    </row>
    <row r="28822" spans="6:6" x14ac:dyDescent="0.25">
      <c r="F28822" s="44"/>
    </row>
    <row r="28823" spans="6:6" x14ac:dyDescent="0.25">
      <c r="F28823" s="44"/>
    </row>
    <row r="28824" spans="6:6" x14ac:dyDescent="0.25">
      <c r="F28824" s="44"/>
    </row>
    <row r="28825" spans="6:6" x14ac:dyDescent="0.25">
      <c r="F28825" s="44"/>
    </row>
    <row r="28826" spans="6:6" x14ac:dyDescent="0.25">
      <c r="F28826" s="44"/>
    </row>
    <row r="28827" spans="6:6" x14ac:dyDescent="0.25">
      <c r="F28827" s="44"/>
    </row>
    <row r="28828" spans="6:6" x14ac:dyDescent="0.25">
      <c r="F28828" s="44"/>
    </row>
    <row r="28829" spans="6:6" x14ac:dyDescent="0.25">
      <c r="F28829" s="44"/>
    </row>
    <row r="28830" spans="6:6" x14ac:dyDescent="0.25">
      <c r="F28830" s="44"/>
    </row>
    <row r="28831" spans="6:6" x14ac:dyDescent="0.25">
      <c r="F28831" s="44"/>
    </row>
    <row r="28832" spans="6:6" x14ac:dyDescent="0.25">
      <c r="F28832" s="44"/>
    </row>
    <row r="28833" spans="6:6" x14ac:dyDescent="0.25">
      <c r="F28833" s="44"/>
    </row>
    <row r="28834" spans="6:6" x14ac:dyDescent="0.25">
      <c r="F28834" s="44"/>
    </row>
    <row r="28835" spans="6:6" x14ac:dyDescent="0.25">
      <c r="F28835" s="44"/>
    </row>
    <row r="28836" spans="6:6" x14ac:dyDescent="0.25">
      <c r="F28836" s="44"/>
    </row>
    <row r="28837" spans="6:6" x14ac:dyDescent="0.25">
      <c r="F28837" s="44"/>
    </row>
    <row r="28838" spans="6:6" x14ac:dyDescent="0.25">
      <c r="F28838" s="44"/>
    </row>
    <row r="28839" spans="6:6" x14ac:dyDescent="0.25">
      <c r="F28839" s="44"/>
    </row>
    <row r="28840" spans="6:6" x14ac:dyDescent="0.25">
      <c r="F28840" s="44"/>
    </row>
    <row r="28841" spans="6:6" x14ac:dyDescent="0.25">
      <c r="F28841" s="44"/>
    </row>
    <row r="28842" spans="6:6" x14ac:dyDescent="0.25">
      <c r="F28842" s="44"/>
    </row>
    <row r="28843" spans="6:6" x14ac:dyDescent="0.25">
      <c r="F28843" s="44"/>
    </row>
    <row r="28844" spans="6:6" x14ac:dyDescent="0.25">
      <c r="F28844" s="44"/>
    </row>
    <row r="28845" spans="6:6" x14ac:dyDescent="0.25">
      <c r="F28845" s="44"/>
    </row>
    <row r="28846" spans="6:6" x14ac:dyDescent="0.25">
      <c r="F28846" s="44"/>
    </row>
    <row r="28847" spans="6:6" x14ac:dyDescent="0.25">
      <c r="F28847" s="44"/>
    </row>
    <row r="28848" spans="6:6" x14ac:dyDescent="0.25">
      <c r="F28848" s="44"/>
    </row>
    <row r="28849" spans="6:6" x14ac:dyDescent="0.25">
      <c r="F28849" s="44"/>
    </row>
    <row r="28850" spans="6:6" x14ac:dyDescent="0.25">
      <c r="F28850" s="44"/>
    </row>
    <row r="28851" spans="6:6" x14ac:dyDescent="0.25">
      <c r="F28851" s="44"/>
    </row>
    <row r="28852" spans="6:6" x14ac:dyDescent="0.25">
      <c r="F28852" s="44"/>
    </row>
    <row r="28853" spans="6:6" x14ac:dyDescent="0.25">
      <c r="F28853" s="44"/>
    </row>
    <row r="28854" spans="6:6" x14ac:dyDescent="0.25">
      <c r="F28854" s="44"/>
    </row>
    <row r="28855" spans="6:6" x14ac:dyDescent="0.25">
      <c r="F28855" s="44"/>
    </row>
    <row r="28856" spans="6:6" x14ac:dyDescent="0.25">
      <c r="F28856" s="44"/>
    </row>
    <row r="28857" spans="6:6" x14ac:dyDescent="0.25">
      <c r="F28857" s="44"/>
    </row>
    <row r="28858" spans="6:6" x14ac:dyDescent="0.25">
      <c r="F28858" s="44"/>
    </row>
    <row r="28859" spans="6:6" x14ac:dyDescent="0.25">
      <c r="F28859" s="44"/>
    </row>
    <row r="28860" spans="6:6" x14ac:dyDescent="0.25">
      <c r="F28860" s="44"/>
    </row>
    <row r="28861" spans="6:6" x14ac:dyDescent="0.25">
      <c r="F28861" s="44"/>
    </row>
    <row r="28862" spans="6:6" x14ac:dyDescent="0.25">
      <c r="F28862" s="44"/>
    </row>
    <row r="28863" spans="6:6" x14ac:dyDescent="0.25">
      <c r="F28863" s="44"/>
    </row>
    <row r="28864" spans="6:6" x14ac:dyDescent="0.25">
      <c r="F28864" s="44"/>
    </row>
    <row r="28865" spans="6:6" x14ac:dyDescent="0.25">
      <c r="F28865" s="44"/>
    </row>
    <row r="28866" spans="6:6" x14ac:dyDescent="0.25">
      <c r="F28866" s="44"/>
    </row>
    <row r="28867" spans="6:6" x14ac:dyDescent="0.25">
      <c r="F28867" s="44"/>
    </row>
    <row r="28868" spans="6:6" x14ac:dyDescent="0.25">
      <c r="F28868" s="44"/>
    </row>
    <row r="28869" spans="6:6" x14ac:dyDescent="0.25">
      <c r="F28869" s="44"/>
    </row>
    <row r="28870" spans="6:6" x14ac:dyDescent="0.25">
      <c r="F28870" s="44"/>
    </row>
    <row r="28871" spans="6:6" x14ac:dyDescent="0.25">
      <c r="F28871" s="44"/>
    </row>
    <row r="28872" spans="6:6" x14ac:dyDescent="0.25">
      <c r="F28872" s="44"/>
    </row>
    <row r="28873" spans="6:6" x14ac:dyDescent="0.25">
      <c r="F28873" s="44"/>
    </row>
    <row r="28874" spans="6:6" x14ac:dyDescent="0.25">
      <c r="F28874" s="44"/>
    </row>
    <row r="28875" spans="6:6" x14ac:dyDescent="0.25">
      <c r="F28875" s="44"/>
    </row>
    <row r="28876" spans="6:6" x14ac:dyDescent="0.25">
      <c r="F28876" s="44"/>
    </row>
    <row r="28877" spans="6:6" x14ac:dyDescent="0.25">
      <c r="F28877" s="44"/>
    </row>
    <row r="28878" spans="6:6" x14ac:dyDescent="0.25">
      <c r="F28878" s="44"/>
    </row>
    <row r="28879" spans="6:6" x14ac:dyDescent="0.25">
      <c r="F28879" s="44"/>
    </row>
    <row r="28880" spans="6:6" x14ac:dyDescent="0.25">
      <c r="F28880" s="44"/>
    </row>
    <row r="28881" spans="6:6" x14ac:dyDescent="0.25">
      <c r="F28881" s="44"/>
    </row>
    <row r="28882" spans="6:6" x14ac:dyDescent="0.25">
      <c r="F28882" s="44"/>
    </row>
    <row r="28883" spans="6:6" x14ac:dyDescent="0.25">
      <c r="F28883" s="44"/>
    </row>
    <row r="28884" spans="6:6" x14ac:dyDescent="0.25">
      <c r="F28884" s="44"/>
    </row>
    <row r="28885" spans="6:6" x14ac:dyDescent="0.25">
      <c r="F28885" s="44"/>
    </row>
    <row r="28886" spans="6:6" x14ac:dyDescent="0.25">
      <c r="F28886" s="44"/>
    </row>
    <row r="28887" spans="6:6" x14ac:dyDescent="0.25">
      <c r="F28887" s="44"/>
    </row>
    <row r="28888" spans="6:6" x14ac:dyDescent="0.25">
      <c r="F28888" s="44"/>
    </row>
    <row r="28889" spans="6:6" x14ac:dyDescent="0.25">
      <c r="F28889" s="44"/>
    </row>
    <row r="28890" spans="6:6" x14ac:dyDescent="0.25">
      <c r="F28890" s="44"/>
    </row>
    <row r="28891" spans="6:6" x14ac:dyDescent="0.25">
      <c r="F28891" s="44"/>
    </row>
    <row r="28892" spans="6:6" x14ac:dyDescent="0.25">
      <c r="F28892" s="44"/>
    </row>
    <row r="28893" spans="6:6" x14ac:dyDescent="0.25">
      <c r="F28893" s="44"/>
    </row>
    <row r="28894" spans="6:6" x14ac:dyDescent="0.25">
      <c r="F28894" s="44"/>
    </row>
    <row r="28895" spans="6:6" x14ac:dyDescent="0.25">
      <c r="F28895" s="44"/>
    </row>
    <row r="28896" spans="6:6" x14ac:dyDescent="0.25">
      <c r="F28896" s="44"/>
    </row>
    <row r="28897" spans="6:6" x14ac:dyDescent="0.25">
      <c r="F28897" s="44"/>
    </row>
    <row r="28898" spans="6:6" x14ac:dyDescent="0.25">
      <c r="F28898" s="44"/>
    </row>
    <row r="28899" spans="6:6" x14ac:dyDescent="0.25">
      <c r="F28899" s="44"/>
    </row>
    <row r="28900" spans="6:6" x14ac:dyDescent="0.25">
      <c r="F28900" s="44"/>
    </row>
    <row r="28901" spans="6:6" x14ac:dyDescent="0.25">
      <c r="F28901" s="44"/>
    </row>
    <row r="28902" spans="6:6" x14ac:dyDescent="0.25">
      <c r="F28902" s="44"/>
    </row>
    <row r="28903" spans="6:6" x14ac:dyDescent="0.25">
      <c r="F28903" s="44"/>
    </row>
    <row r="28904" spans="6:6" x14ac:dyDescent="0.25">
      <c r="F28904" s="44"/>
    </row>
    <row r="28905" spans="6:6" x14ac:dyDescent="0.25">
      <c r="F28905" s="44"/>
    </row>
    <row r="28906" spans="6:6" x14ac:dyDescent="0.25">
      <c r="F28906" s="44"/>
    </row>
    <row r="28907" spans="6:6" x14ac:dyDescent="0.25">
      <c r="F28907" s="44"/>
    </row>
    <row r="28908" spans="6:6" x14ac:dyDescent="0.25">
      <c r="F28908" s="44"/>
    </row>
    <row r="28909" spans="6:6" x14ac:dyDescent="0.25">
      <c r="F28909" s="44"/>
    </row>
    <row r="28910" spans="6:6" x14ac:dyDescent="0.25">
      <c r="F28910" s="44"/>
    </row>
    <row r="28911" spans="6:6" x14ac:dyDescent="0.25">
      <c r="F28911" s="44"/>
    </row>
    <row r="28912" spans="6:6" x14ac:dyDescent="0.25">
      <c r="F28912" s="44"/>
    </row>
    <row r="28913" spans="6:6" x14ac:dyDescent="0.25">
      <c r="F28913" s="44"/>
    </row>
    <row r="28914" spans="6:6" x14ac:dyDescent="0.25">
      <c r="F28914" s="44"/>
    </row>
    <row r="28915" spans="6:6" x14ac:dyDescent="0.25">
      <c r="F28915" s="44"/>
    </row>
    <row r="28916" spans="6:6" x14ac:dyDescent="0.25">
      <c r="F28916" s="44"/>
    </row>
    <row r="28917" spans="6:6" x14ac:dyDescent="0.25">
      <c r="F28917" s="44"/>
    </row>
    <row r="28918" spans="6:6" x14ac:dyDescent="0.25">
      <c r="F28918" s="44"/>
    </row>
    <row r="28919" spans="6:6" x14ac:dyDescent="0.25">
      <c r="F28919" s="44"/>
    </row>
    <row r="28920" spans="6:6" x14ac:dyDescent="0.25">
      <c r="F28920" s="44"/>
    </row>
    <row r="28921" spans="6:6" x14ac:dyDescent="0.25">
      <c r="F28921" s="44"/>
    </row>
    <row r="28922" spans="6:6" x14ac:dyDescent="0.25">
      <c r="F28922" s="44"/>
    </row>
    <row r="28923" spans="6:6" x14ac:dyDescent="0.25">
      <c r="F28923" s="44"/>
    </row>
    <row r="28924" spans="6:6" x14ac:dyDescent="0.25">
      <c r="F28924" s="44"/>
    </row>
    <row r="28925" spans="6:6" x14ac:dyDescent="0.25">
      <c r="F28925" s="44"/>
    </row>
    <row r="28926" spans="6:6" x14ac:dyDescent="0.25">
      <c r="F28926" s="44"/>
    </row>
    <row r="28927" spans="6:6" x14ac:dyDescent="0.25">
      <c r="F28927" s="44"/>
    </row>
    <row r="28928" spans="6:6" x14ac:dyDescent="0.25">
      <c r="F28928" s="44"/>
    </row>
    <row r="28929" spans="6:6" x14ac:dyDescent="0.25">
      <c r="F28929" s="44"/>
    </row>
    <row r="28930" spans="6:6" x14ac:dyDescent="0.25">
      <c r="F28930" s="44"/>
    </row>
    <row r="28931" spans="6:6" x14ac:dyDescent="0.25">
      <c r="F28931" s="44"/>
    </row>
    <row r="28932" spans="6:6" x14ac:dyDescent="0.25">
      <c r="F28932" s="44"/>
    </row>
    <row r="28933" spans="6:6" x14ac:dyDescent="0.25">
      <c r="F28933" s="44"/>
    </row>
    <row r="28934" spans="6:6" x14ac:dyDescent="0.25">
      <c r="F28934" s="44"/>
    </row>
    <row r="28935" spans="6:6" x14ac:dyDescent="0.25">
      <c r="F28935" s="44"/>
    </row>
    <row r="28936" spans="6:6" x14ac:dyDescent="0.25">
      <c r="F28936" s="44"/>
    </row>
    <row r="28937" spans="6:6" x14ac:dyDescent="0.25">
      <c r="F28937" s="44"/>
    </row>
    <row r="28938" spans="6:6" x14ac:dyDescent="0.25">
      <c r="F28938" s="44"/>
    </row>
    <row r="28939" spans="6:6" x14ac:dyDescent="0.25">
      <c r="F28939" s="44"/>
    </row>
    <row r="28940" spans="6:6" x14ac:dyDescent="0.25">
      <c r="F28940" s="44"/>
    </row>
    <row r="28941" spans="6:6" x14ac:dyDescent="0.25">
      <c r="F28941" s="44"/>
    </row>
    <row r="28942" spans="6:6" x14ac:dyDescent="0.25">
      <c r="F28942" s="44"/>
    </row>
    <row r="28943" spans="6:6" x14ac:dyDescent="0.25">
      <c r="F28943" s="44"/>
    </row>
    <row r="28944" spans="6:6" x14ac:dyDescent="0.25">
      <c r="F28944" s="44"/>
    </row>
    <row r="28945" spans="6:6" x14ac:dyDescent="0.25">
      <c r="F28945" s="44"/>
    </row>
    <row r="28946" spans="6:6" x14ac:dyDescent="0.25">
      <c r="F28946" s="44"/>
    </row>
    <row r="28947" spans="6:6" x14ac:dyDescent="0.25">
      <c r="F28947" s="44"/>
    </row>
    <row r="28948" spans="6:6" x14ac:dyDescent="0.25">
      <c r="F28948" s="44"/>
    </row>
    <row r="28949" spans="6:6" x14ac:dyDescent="0.25">
      <c r="F28949" s="44"/>
    </row>
    <row r="28950" spans="6:6" x14ac:dyDescent="0.25">
      <c r="F28950" s="44"/>
    </row>
    <row r="28951" spans="6:6" x14ac:dyDescent="0.25">
      <c r="F28951" s="44"/>
    </row>
    <row r="28952" spans="6:6" x14ac:dyDescent="0.25">
      <c r="F28952" s="44"/>
    </row>
    <row r="28953" spans="6:6" x14ac:dyDescent="0.25">
      <c r="F28953" s="44"/>
    </row>
    <row r="28954" spans="6:6" x14ac:dyDescent="0.25">
      <c r="F28954" s="44"/>
    </row>
    <row r="28955" spans="6:6" x14ac:dyDescent="0.25">
      <c r="F28955" s="44"/>
    </row>
    <row r="28956" spans="6:6" x14ac:dyDescent="0.25">
      <c r="F28956" s="44"/>
    </row>
    <row r="28957" spans="6:6" x14ac:dyDescent="0.25">
      <c r="F28957" s="44"/>
    </row>
    <row r="28958" spans="6:6" x14ac:dyDescent="0.25">
      <c r="F28958" s="44"/>
    </row>
    <row r="28959" spans="6:6" x14ac:dyDescent="0.25">
      <c r="F28959" s="44"/>
    </row>
    <row r="28960" spans="6:6" x14ac:dyDescent="0.25">
      <c r="F28960" s="44"/>
    </row>
    <row r="28961" spans="6:6" x14ac:dyDescent="0.25">
      <c r="F28961" s="44"/>
    </row>
    <row r="28962" spans="6:6" x14ac:dyDescent="0.25">
      <c r="F28962" s="44"/>
    </row>
    <row r="28963" spans="6:6" x14ac:dyDescent="0.25">
      <c r="F28963" s="44"/>
    </row>
    <row r="28964" spans="6:6" x14ac:dyDescent="0.25">
      <c r="F28964" s="44"/>
    </row>
    <row r="28965" spans="6:6" x14ac:dyDescent="0.25">
      <c r="F28965" s="44"/>
    </row>
    <row r="28966" spans="6:6" x14ac:dyDescent="0.25">
      <c r="F28966" s="44"/>
    </row>
    <row r="28967" spans="6:6" x14ac:dyDescent="0.25">
      <c r="F28967" s="44"/>
    </row>
    <row r="28968" spans="6:6" x14ac:dyDescent="0.25">
      <c r="F28968" s="44"/>
    </row>
    <row r="28969" spans="6:6" x14ac:dyDescent="0.25">
      <c r="F28969" s="44"/>
    </row>
    <row r="28970" spans="6:6" x14ac:dyDescent="0.25">
      <c r="F28970" s="44"/>
    </row>
    <row r="28971" spans="6:6" x14ac:dyDescent="0.25">
      <c r="F28971" s="44"/>
    </row>
    <row r="28972" spans="6:6" x14ac:dyDescent="0.25">
      <c r="F28972" s="44"/>
    </row>
    <row r="28973" spans="6:6" x14ac:dyDescent="0.25">
      <c r="F28973" s="44"/>
    </row>
    <row r="28974" spans="6:6" x14ac:dyDescent="0.25">
      <c r="F28974" s="44"/>
    </row>
    <row r="28975" spans="6:6" x14ac:dyDescent="0.25">
      <c r="F28975" s="44"/>
    </row>
    <row r="28976" spans="6:6" x14ac:dyDescent="0.25">
      <c r="F28976" s="44"/>
    </row>
    <row r="28977" spans="6:6" x14ac:dyDescent="0.25">
      <c r="F28977" s="44"/>
    </row>
    <row r="28978" spans="6:6" x14ac:dyDescent="0.25">
      <c r="F28978" s="44"/>
    </row>
    <row r="28979" spans="6:6" x14ac:dyDescent="0.25">
      <c r="F28979" s="44"/>
    </row>
    <row r="28980" spans="6:6" x14ac:dyDescent="0.25">
      <c r="F28980" s="44"/>
    </row>
    <row r="28981" spans="6:6" x14ac:dyDescent="0.25">
      <c r="F28981" s="44"/>
    </row>
    <row r="28982" spans="6:6" x14ac:dyDescent="0.25">
      <c r="F28982" s="44"/>
    </row>
    <row r="28983" spans="6:6" x14ac:dyDescent="0.25">
      <c r="F28983" s="44"/>
    </row>
    <row r="28984" spans="6:6" x14ac:dyDescent="0.25">
      <c r="F28984" s="44"/>
    </row>
    <row r="28985" spans="6:6" x14ac:dyDescent="0.25">
      <c r="F28985" s="44"/>
    </row>
    <row r="28986" spans="6:6" x14ac:dyDescent="0.25">
      <c r="F28986" s="44"/>
    </row>
    <row r="28987" spans="6:6" x14ac:dyDescent="0.25">
      <c r="F28987" s="44"/>
    </row>
    <row r="28988" spans="6:6" x14ac:dyDescent="0.25">
      <c r="F28988" s="44"/>
    </row>
    <row r="28989" spans="6:6" x14ac:dyDescent="0.25">
      <c r="F28989" s="44"/>
    </row>
    <row r="28990" spans="6:6" x14ac:dyDescent="0.25">
      <c r="F28990" s="44"/>
    </row>
    <row r="28991" spans="6:6" x14ac:dyDescent="0.25">
      <c r="F28991" s="44"/>
    </row>
    <row r="28992" spans="6:6" x14ac:dyDescent="0.25">
      <c r="F28992" s="44"/>
    </row>
    <row r="28993" spans="6:6" x14ac:dyDescent="0.25">
      <c r="F28993" s="44"/>
    </row>
    <row r="28994" spans="6:6" x14ac:dyDescent="0.25">
      <c r="F28994" s="44"/>
    </row>
    <row r="28995" spans="6:6" x14ac:dyDescent="0.25">
      <c r="F28995" s="44"/>
    </row>
    <row r="28996" spans="6:6" x14ac:dyDescent="0.25">
      <c r="F28996" s="44"/>
    </row>
    <row r="28997" spans="6:6" x14ac:dyDescent="0.25">
      <c r="F28997" s="44"/>
    </row>
    <row r="28998" spans="6:6" x14ac:dyDescent="0.25">
      <c r="F28998" s="44"/>
    </row>
    <row r="28999" spans="6:6" x14ac:dyDescent="0.25">
      <c r="F28999" s="44"/>
    </row>
    <row r="29000" spans="6:6" x14ac:dyDescent="0.25">
      <c r="F29000" s="44"/>
    </row>
    <row r="29001" spans="6:6" x14ac:dyDescent="0.25">
      <c r="F29001" s="44"/>
    </row>
    <row r="29002" spans="6:6" x14ac:dyDescent="0.25">
      <c r="F29002" s="44"/>
    </row>
    <row r="29003" spans="6:6" x14ac:dyDescent="0.25">
      <c r="F29003" s="44"/>
    </row>
    <row r="29004" spans="6:6" x14ac:dyDescent="0.25">
      <c r="F29004" s="44"/>
    </row>
    <row r="29005" spans="6:6" x14ac:dyDescent="0.25">
      <c r="F29005" s="44"/>
    </row>
    <row r="29006" spans="6:6" x14ac:dyDescent="0.25">
      <c r="F29006" s="44"/>
    </row>
    <row r="29007" spans="6:6" x14ac:dyDescent="0.25">
      <c r="F29007" s="44"/>
    </row>
    <row r="29008" spans="6:6" x14ac:dyDescent="0.25">
      <c r="F29008" s="44"/>
    </row>
    <row r="29009" spans="6:6" x14ac:dyDescent="0.25">
      <c r="F29009" s="44"/>
    </row>
    <row r="29010" spans="6:6" x14ac:dyDescent="0.25">
      <c r="F29010" s="44"/>
    </row>
    <row r="29011" spans="6:6" x14ac:dyDescent="0.25">
      <c r="F29011" s="44"/>
    </row>
    <row r="29012" spans="6:6" x14ac:dyDescent="0.25">
      <c r="F29012" s="44"/>
    </row>
    <row r="29013" spans="6:6" x14ac:dyDescent="0.25">
      <c r="F29013" s="44"/>
    </row>
    <row r="29014" spans="6:6" x14ac:dyDescent="0.25">
      <c r="F29014" s="44"/>
    </row>
    <row r="29015" spans="6:6" x14ac:dyDescent="0.25">
      <c r="F29015" s="44"/>
    </row>
    <row r="29016" spans="6:6" x14ac:dyDescent="0.25">
      <c r="F29016" s="44"/>
    </row>
    <row r="29017" spans="6:6" x14ac:dyDescent="0.25">
      <c r="F29017" s="44"/>
    </row>
    <row r="29018" spans="6:6" x14ac:dyDescent="0.25">
      <c r="F29018" s="44"/>
    </row>
    <row r="29019" spans="6:6" x14ac:dyDescent="0.25">
      <c r="F29019" s="44"/>
    </row>
    <row r="29020" spans="6:6" x14ac:dyDescent="0.25">
      <c r="F29020" s="44"/>
    </row>
    <row r="29021" spans="6:6" x14ac:dyDescent="0.25">
      <c r="F29021" s="44"/>
    </row>
    <row r="29022" spans="6:6" x14ac:dyDescent="0.25">
      <c r="F29022" s="44"/>
    </row>
    <row r="29023" spans="6:6" x14ac:dyDescent="0.25">
      <c r="F29023" s="44"/>
    </row>
    <row r="29024" spans="6:6" x14ac:dyDescent="0.25">
      <c r="F29024" s="44"/>
    </row>
    <row r="29025" spans="6:6" x14ac:dyDescent="0.25">
      <c r="F29025" s="44"/>
    </row>
    <row r="29026" spans="6:6" x14ac:dyDescent="0.25">
      <c r="F29026" s="44"/>
    </row>
    <row r="29027" spans="6:6" x14ac:dyDescent="0.25">
      <c r="F29027" s="44"/>
    </row>
    <row r="29028" spans="6:6" x14ac:dyDescent="0.25">
      <c r="F29028" s="44"/>
    </row>
    <row r="29029" spans="6:6" x14ac:dyDescent="0.25">
      <c r="F29029" s="44"/>
    </row>
    <row r="29030" spans="6:6" x14ac:dyDescent="0.25">
      <c r="F29030" s="44"/>
    </row>
    <row r="29031" spans="6:6" x14ac:dyDescent="0.25">
      <c r="F29031" s="44"/>
    </row>
    <row r="29032" spans="6:6" x14ac:dyDescent="0.25">
      <c r="F29032" s="44"/>
    </row>
    <row r="29033" spans="6:6" x14ac:dyDescent="0.25">
      <c r="F29033" s="44"/>
    </row>
    <row r="29034" spans="6:6" x14ac:dyDescent="0.25">
      <c r="F29034" s="44"/>
    </row>
    <row r="29035" spans="6:6" x14ac:dyDescent="0.25">
      <c r="F29035" s="44"/>
    </row>
    <row r="29036" spans="6:6" x14ac:dyDescent="0.25">
      <c r="F29036" s="44"/>
    </row>
    <row r="29037" spans="6:6" x14ac:dyDescent="0.25">
      <c r="F29037" s="44"/>
    </row>
    <row r="29038" spans="6:6" x14ac:dyDescent="0.25">
      <c r="F29038" s="44"/>
    </row>
    <row r="29039" spans="6:6" x14ac:dyDescent="0.25">
      <c r="F29039" s="44"/>
    </row>
    <row r="29040" spans="6:6" x14ac:dyDescent="0.25">
      <c r="F29040" s="44"/>
    </row>
    <row r="29041" spans="6:6" x14ac:dyDescent="0.25">
      <c r="F29041" s="44"/>
    </row>
    <row r="29042" spans="6:6" x14ac:dyDescent="0.25">
      <c r="F29042" s="44"/>
    </row>
    <row r="29043" spans="6:6" x14ac:dyDescent="0.25">
      <c r="F29043" s="44"/>
    </row>
    <row r="29044" spans="6:6" x14ac:dyDescent="0.25">
      <c r="F29044" s="44"/>
    </row>
    <row r="29045" spans="6:6" x14ac:dyDescent="0.25">
      <c r="F29045" s="44"/>
    </row>
    <row r="29046" spans="6:6" x14ac:dyDescent="0.25">
      <c r="F29046" s="44"/>
    </row>
    <row r="29047" spans="6:6" x14ac:dyDescent="0.25">
      <c r="F29047" s="44"/>
    </row>
    <row r="29048" spans="6:6" x14ac:dyDescent="0.25">
      <c r="F29048" s="44"/>
    </row>
    <row r="29049" spans="6:6" x14ac:dyDescent="0.25">
      <c r="F29049" s="44"/>
    </row>
    <row r="29050" spans="6:6" x14ac:dyDescent="0.25">
      <c r="F29050" s="44"/>
    </row>
    <row r="29051" spans="6:6" x14ac:dyDescent="0.25">
      <c r="F29051" s="44"/>
    </row>
    <row r="29052" spans="6:6" x14ac:dyDescent="0.25">
      <c r="F29052" s="44"/>
    </row>
    <row r="29053" spans="6:6" x14ac:dyDescent="0.25">
      <c r="F29053" s="44"/>
    </row>
    <row r="29054" spans="6:6" x14ac:dyDescent="0.25">
      <c r="F29054" s="44"/>
    </row>
    <row r="29055" spans="6:6" x14ac:dyDescent="0.25">
      <c r="F29055" s="44"/>
    </row>
    <row r="29056" spans="6:6" x14ac:dyDescent="0.25">
      <c r="F29056" s="44"/>
    </row>
    <row r="29057" spans="6:6" x14ac:dyDescent="0.25">
      <c r="F29057" s="44"/>
    </row>
    <row r="29058" spans="6:6" x14ac:dyDescent="0.25">
      <c r="F29058" s="44"/>
    </row>
    <row r="29059" spans="6:6" x14ac:dyDescent="0.25">
      <c r="F29059" s="44"/>
    </row>
    <row r="29060" spans="6:6" x14ac:dyDescent="0.25">
      <c r="F29060" s="44"/>
    </row>
    <row r="29061" spans="6:6" x14ac:dyDescent="0.25">
      <c r="F29061" s="44"/>
    </row>
    <row r="29062" spans="6:6" x14ac:dyDescent="0.25">
      <c r="F29062" s="44"/>
    </row>
    <row r="29063" spans="6:6" x14ac:dyDescent="0.25">
      <c r="F29063" s="44"/>
    </row>
    <row r="29064" spans="6:6" x14ac:dyDescent="0.25">
      <c r="F29064" s="44"/>
    </row>
    <row r="29065" spans="6:6" x14ac:dyDescent="0.25">
      <c r="F29065" s="44"/>
    </row>
    <row r="29066" spans="6:6" x14ac:dyDescent="0.25">
      <c r="F29066" s="44"/>
    </row>
    <row r="29067" spans="6:6" x14ac:dyDescent="0.25">
      <c r="F29067" s="44"/>
    </row>
    <row r="29068" spans="6:6" x14ac:dyDescent="0.25">
      <c r="F29068" s="44"/>
    </row>
    <row r="29069" spans="6:6" x14ac:dyDescent="0.25">
      <c r="F29069" s="44"/>
    </row>
    <row r="29070" spans="6:6" x14ac:dyDescent="0.25">
      <c r="F29070" s="44"/>
    </row>
    <row r="29071" spans="6:6" x14ac:dyDescent="0.25">
      <c r="F29071" s="44"/>
    </row>
    <row r="29072" spans="6:6" x14ac:dyDescent="0.25">
      <c r="F29072" s="44"/>
    </row>
    <row r="29073" spans="6:6" x14ac:dyDescent="0.25">
      <c r="F29073" s="44"/>
    </row>
    <row r="29074" spans="6:6" x14ac:dyDescent="0.25">
      <c r="F29074" s="44"/>
    </row>
    <row r="29075" spans="6:6" x14ac:dyDescent="0.25">
      <c r="F29075" s="44"/>
    </row>
    <row r="29076" spans="6:6" x14ac:dyDescent="0.25">
      <c r="F29076" s="44"/>
    </row>
    <row r="29077" spans="6:6" x14ac:dyDescent="0.25">
      <c r="F29077" s="44"/>
    </row>
    <row r="29078" spans="6:6" x14ac:dyDescent="0.25">
      <c r="F29078" s="44"/>
    </row>
    <row r="29079" spans="6:6" x14ac:dyDescent="0.25">
      <c r="F29079" s="44"/>
    </row>
    <row r="29080" spans="6:6" x14ac:dyDescent="0.25">
      <c r="F29080" s="44"/>
    </row>
    <row r="29081" spans="6:6" x14ac:dyDescent="0.25">
      <c r="F29081" s="44"/>
    </row>
    <row r="29082" spans="6:6" x14ac:dyDescent="0.25">
      <c r="F29082" s="44"/>
    </row>
    <row r="29083" spans="6:6" x14ac:dyDescent="0.25">
      <c r="F29083" s="44"/>
    </row>
    <row r="29084" spans="6:6" x14ac:dyDescent="0.25">
      <c r="F29084" s="44"/>
    </row>
    <row r="29085" spans="6:6" x14ac:dyDescent="0.25">
      <c r="F29085" s="44"/>
    </row>
    <row r="29086" spans="6:6" x14ac:dyDescent="0.25">
      <c r="F29086" s="44"/>
    </row>
    <row r="29087" spans="6:6" x14ac:dyDescent="0.25">
      <c r="F29087" s="44"/>
    </row>
    <row r="29088" spans="6:6" x14ac:dyDescent="0.25">
      <c r="F29088" s="44"/>
    </row>
    <row r="29089" spans="6:6" x14ac:dyDescent="0.25">
      <c r="F29089" s="44"/>
    </row>
    <row r="29090" spans="6:6" x14ac:dyDescent="0.25">
      <c r="F29090" s="44"/>
    </row>
    <row r="29091" spans="6:6" x14ac:dyDescent="0.25">
      <c r="F29091" s="44"/>
    </row>
    <row r="29092" spans="6:6" x14ac:dyDescent="0.25">
      <c r="F29092" s="44"/>
    </row>
    <row r="29093" spans="6:6" x14ac:dyDescent="0.25">
      <c r="F29093" s="44"/>
    </row>
    <row r="29094" spans="6:6" x14ac:dyDescent="0.25">
      <c r="F29094" s="44"/>
    </row>
    <row r="29095" spans="6:6" x14ac:dyDescent="0.25">
      <c r="F29095" s="44"/>
    </row>
    <row r="29096" spans="6:6" x14ac:dyDescent="0.25">
      <c r="F29096" s="44"/>
    </row>
    <row r="29097" spans="6:6" x14ac:dyDescent="0.25">
      <c r="F29097" s="44"/>
    </row>
    <row r="29098" spans="6:6" x14ac:dyDescent="0.25">
      <c r="F29098" s="44"/>
    </row>
    <row r="29099" spans="6:6" x14ac:dyDescent="0.25">
      <c r="F29099" s="44"/>
    </row>
    <row r="29100" spans="6:6" x14ac:dyDescent="0.25">
      <c r="F29100" s="44"/>
    </row>
    <row r="29101" spans="6:6" x14ac:dyDescent="0.25">
      <c r="F29101" s="44"/>
    </row>
    <row r="29102" spans="6:6" x14ac:dyDescent="0.25">
      <c r="F29102" s="44"/>
    </row>
    <row r="29103" spans="6:6" x14ac:dyDescent="0.25">
      <c r="F29103" s="44"/>
    </row>
    <row r="29104" spans="6:6" x14ac:dyDescent="0.25">
      <c r="F29104" s="44"/>
    </row>
    <row r="29105" spans="6:6" x14ac:dyDescent="0.25">
      <c r="F29105" s="44"/>
    </row>
    <row r="29106" spans="6:6" x14ac:dyDescent="0.25">
      <c r="F29106" s="44"/>
    </row>
    <row r="29107" spans="6:6" x14ac:dyDescent="0.25">
      <c r="F29107" s="44"/>
    </row>
    <row r="29108" spans="6:6" x14ac:dyDescent="0.25">
      <c r="F29108" s="44"/>
    </row>
    <row r="29109" spans="6:6" x14ac:dyDescent="0.25">
      <c r="F29109" s="44"/>
    </row>
    <row r="29110" spans="6:6" x14ac:dyDescent="0.25">
      <c r="F29110" s="44"/>
    </row>
    <row r="29111" spans="6:6" x14ac:dyDescent="0.25">
      <c r="F29111" s="44"/>
    </row>
    <row r="29112" spans="6:6" x14ac:dyDescent="0.25">
      <c r="F29112" s="44"/>
    </row>
    <row r="29113" spans="6:6" x14ac:dyDescent="0.25">
      <c r="F29113" s="44"/>
    </row>
    <row r="29114" spans="6:6" x14ac:dyDescent="0.25">
      <c r="F29114" s="44"/>
    </row>
    <row r="29115" spans="6:6" x14ac:dyDescent="0.25">
      <c r="F29115" s="44"/>
    </row>
    <row r="29116" spans="6:6" x14ac:dyDescent="0.25">
      <c r="F29116" s="44"/>
    </row>
    <row r="29117" spans="6:6" x14ac:dyDescent="0.25">
      <c r="F29117" s="44"/>
    </row>
    <row r="29118" spans="6:6" x14ac:dyDescent="0.25">
      <c r="F29118" s="44"/>
    </row>
    <row r="29119" spans="6:6" x14ac:dyDescent="0.25">
      <c r="F29119" s="44"/>
    </row>
    <row r="29120" spans="6:6" x14ac:dyDescent="0.25">
      <c r="F29120" s="44"/>
    </row>
    <row r="29121" spans="6:6" x14ac:dyDescent="0.25">
      <c r="F29121" s="44"/>
    </row>
    <row r="29122" spans="6:6" x14ac:dyDescent="0.25">
      <c r="F29122" s="44"/>
    </row>
    <row r="29123" spans="6:6" x14ac:dyDescent="0.25">
      <c r="F29123" s="44"/>
    </row>
    <row r="29124" spans="6:6" x14ac:dyDescent="0.25">
      <c r="F29124" s="44"/>
    </row>
    <row r="29125" spans="6:6" x14ac:dyDescent="0.25">
      <c r="F29125" s="44"/>
    </row>
    <row r="29126" spans="6:6" x14ac:dyDescent="0.25">
      <c r="F29126" s="44"/>
    </row>
    <row r="29127" spans="6:6" x14ac:dyDescent="0.25">
      <c r="F29127" s="44"/>
    </row>
    <row r="29128" spans="6:6" x14ac:dyDescent="0.25">
      <c r="F29128" s="44"/>
    </row>
    <row r="29129" spans="6:6" x14ac:dyDescent="0.25">
      <c r="F29129" s="44"/>
    </row>
    <row r="29130" spans="6:6" x14ac:dyDescent="0.25">
      <c r="F29130" s="44"/>
    </row>
    <row r="29131" spans="6:6" x14ac:dyDescent="0.25">
      <c r="F29131" s="44"/>
    </row>
    <row r="29132" spans="6:6" x14ac:dyDescent="0.25">
      <c r="F29132" s="44"/>
    </row>
    <row r="29133" spans="6:6" x14ac:dyDescent="0.25">
      <c r="F29133" s="44"/>
    </row>
    <row r="29134" spans="6:6" x14ac:dyDescent="0.25">
      <c r="F29134" s="44"/>
    </row>
    <row r="29135" spans="6:6" x14ac:dyDescent="0.25">
      <c r="F29135" s="44"/>
    </row>
    <row r="29136" spans="6:6" x14ac:dyDescent="0.25">
      <c r="F29136" s="44"/>
    </row>
    <row r="29137" spans="6:6" x14ac:dyDescent="0.25">
      <c r="F29137" s="44"/>
    </row>
    <row r="29138" spans="6:6" x14ac:dyDescent="0.25">
      <c r="F29138" s="44"/>
    </row>
    <row r="29139" spans="6:6" x14ac:dyDescent="0.25">
      <c r="F29139" s="44"/>
    </row>
    <row r="29140" spans="6:6" x14ac:dyDescent="0.25">
      <c r="F29140" s="44"/>
    </row>
    <row r="29141" spans="6:6" x14ac:dyDescent="0.25">
      <c r="F29141" s="44"/>
    </row>
    <row r="29142" spans="6:6" x14ac:dyDescent="0.25">
      <c r="F29142" s="44"/>
    </row>
    <row r="29143" spans="6:6" x14ac:dyDescent="0.25">
      <c r="F29143" s="44"/>
    </row>
    <row r="29144" spans="6:6" x14ac:dyDescent="0.25">
      <c r="F29144" s="44"/>
    </row>
    <row r="29145" spans="6:6" x14ac:dyDescent="0.25">
      <c r="F29145" s="44"/>
    </row>
    <row r="29146" spans="6:6" x14ac:dyDescent="0.25">
      <c r="F29146" s="44"/>
    </row>
    <row r="29147" spans="6:6" x14ac:dyDescent="0.25">
      <c r="F29147" s="44"/>
    </row>
    <row r="29148" spans="6:6" x14ac:dyDescent="0.25">
      <c r="F29148" s="44"/>
    </row>
    <row r="29149" spans="6:6" x14ac:dyDescent="0.25">
      <c r="F29149" s="44"/>
    </row>
    <row r="29150" spans="6:6" x14ac:dyDescent="0.25">
      <c r="F29150" s="44"/>
    </row>
    <row r="29151" spans="6:6" x14ac:dyDescent="0.25">
      <c r="F29151" s="44"/>
    </row>
    <row r="29152" spans="6:6" x14ac:dyDescent="0.25">
      <c r="F29152" s="44"/>
    </row>
    <row r="29153" spans="6:6" x14ac:dyDescent="0.25">
      <c r="F29153" s="44"/>
    </row>
    <row r="29154" spans="6:6" x14ac:dyDescent="0.25">
      <c r="F29154" s="44"/>
    </row>
    <row r="29155" spans="6:6" x14ac:dyDescent="0.25">
      <c r="F29155" s="44"/>
    </row>
    <row r="29156" spans="6:6" x14ac:dyDescent="0.25">
      <c r="F29156" s="44"/>
    </row>
    <row r="29157" spans="6:6" x14ac:dyDescent="0.25">
      <c r="F29157" s="44"/>
    </row>
    <row r="29158" spans="6:6" x14ac:dyDescent="0.25">
      <c r="F29158" s="44"/>
    </row>
    <row r="29159" spans="6:6" x14ac:dyDescent="0.25">
      <c r="F29159" s="44"/>
    </row>
    <row r="29160" spans="6:6" x14ac:dyDescent="0.25">
      <c r="F29160" s="44"/>
    </row>
    <row r="29161" spans="6:6" x14ac:dyDescent="0.25">
      <c r="F29161" s="44"/>
    </row>
    <row r="29162" spans="6:6" x14ac:dyDescent="0.25">
      <c r="F29162" s="44"/>
    </row>
    <row r="29163" spans="6:6" x14ac:dyDescent="0.25">
      <c r="F29163" s="44"/>
    </row>
    <row r="29164" spans="6:6" x14ac:dyDescent="0.25">
      <c r="F29164" s="44"/>
    </row>
    <row r="29165" spans="6:6" x14ac:dyDescent="0.25">
      <c r="F29165" s="44"/>
    </row>
    <row r="29166" spans="6:6" x14ac:dyDescent="0.25">
      <c r="F29166" s="44"/>
    </row>
    <row r="29167" spans="6:6" x14ac:dyDescent="0.25">
      <c r="F29167" s="44"/>
    </row>
    <row r="29168" spans="6:6" x14ac:dyDescent="0.25">
      <c r="F29168" s="44"/>
    </row>
    <row r="29169" spans="6:6" x14ac:dyDescent="0.25">
      <c r="F29169" s="44"/>
    </row>
    <row r="29170" spans="6:6" x14ac:dyDescent="0.25">
      <c r="F29170" s="44"/>
    </row>
    <row r="29171" spans="6:6" x14ac:dyDescent="0.25">
      <c r="F29171" s="44"/>
    </row>
    <row r="29172" spans="6:6" x14ac:dyDescent="0.25">
      <c r="F29172" s="44"/>
    </row>
    <row r="29173" spans="6:6" x14ac:dyDescent="0.25">
      <c r="F29173" s="44"/>
    </row>
    <row r="29174" spans="6:6" x14ac:dyDescent="0.25">
      <c r="F29174" s="44"/>
    </row>
    <row r="29175" spans="6:6" x14ac:dyDescent="0.25">
      <c r="F29175" s="44"/>
    </row>
    <row r="29176" spans="6:6" x14ac:dyDescent="0.25">
      <c r="F29176" s="44"/>
    </row>
    <row r="29177" spans="6:6" x14ac:dyDescent="0.25">
      <c r="F29177" s="44"/>
    </row>
    <row r="29178" spans="6:6" x14ac:dyDescent="0.25">
      <c r="F29178" s="44"/>
    </row>
    <row r="29179" spans="6:6" x14ac:dyDescent="0.25">
      <c r="F29179" s="44"/>
    </row>
    <row r="29180" spans="6:6" x14ac:dyDescent="0.25">
      <c r="F29180" s="44"/>
    </row>
    <row r="29181" spans="6:6" x14ac:dyDescent="0.25">
      <c r="F29181" s="44"/>
    </row>
    <row r="29182" spans="6:6" x14ac:dyDescent="0.25">
      <c r="F29182" s="44"/>
    </row>
    <row r="29183" spans="6:6" x14ac:dyDescent="0.25">
      <c r="F29183" s="44"/>
    </row>
    <row r="29184" spans="6:6" x14ac:dyDescent="0.25">
      <c r="F29184" s="44"/>
    </row>
    <row r="29185" spans="6:6" x14ac:dyDescent="0.25">
      <c r="F29185" s="44"/>
    </row>
    <row r="29186" spans="6:6" x14ac:dyDescent="0.25">
      <c r="F29186" s="44"/>
    </row>
    <row r="29187" spans="6:6" x14ac:dyDescent="0.25">
      <c r="F29187" s="44"/>
    </row>
    <row r="29188" spans="6:6" x14ac:dyDescent="0.25">
      <c r="F29188" s="44"/>
    </row>
    <row r="29189" spans="6:6" x14ac:dyDescent="0.25">
      <c r="F29189" s="44"/>
    </row>
    <row r="29190" spans="6:6" x14ac:dyDescent="0.25">
      <c r="F29190" s="44"/>
    </row>
    <row r="29191" spans="6:6" x14ac:dyDescent="0.25">
      <c r="F29191" s="44"/>
    </row>
    <row r="29192" spans="6:6" x14ac:dyDescent="0.25">
      <c r="F29192" s="44"/>
    </row>
    <row r="29193" spans="6:6" x14ac:dyDescent="0.25">
      <c r="F29193" s="44"/>
    </row>
    <row r="29194" spans="6:6" x14ac:dyDescent="0.25">
      <c r="F29194" s="44"/>
    </row>
    <row r="29195" spans="6:6" x14ac:dyDescent="0.25">
      <c r="F29195" s="44"/>
    </row>
    <row r="29196" spans="6:6" x14ac:dyDescent="0.25">
      <c r="F29196" s="44"/>
    </row>
    <row r="29197" spans="6:6" x14ac:dyDescent="0.25">
      <c r="F29197" s="44"/>
    </row>
    <row r="29198" spans="6:6" x14ac:dyDescent="0.25">
      <c r="F29198" s="44"/>
    </row>
    <row r="29199" spans="6:6" x14ac:dyDescent="0.25">
      <c r="F29199" s="44"/>
    </row>
    <row r="29200" spans="6:6" x14ac:dyDescent="0.25">
      <c r="F29200" s="44"/>
    </row>
    <row r="29201" spans="6:6" x14ac:dyDescent="0.25">
      <c r="F29201" s="44"/>
    </row>
    <row r="29202" spans="6:6" x14ac:dyDescent="0.25">
      <c r="F29202" s="44"/>
    </row>
    <row r="29203" spans="6:6" x14ac:dyDescent="0.25">
      <c r="F29203" s="44"/>
    </row>
    <row r="29204" spans="6:6" x14ac:dyDescent="0.25">
      <c r="F29204" s="44"/>
    </row>
    <row r="29205" spans="6:6" x14ac:dyDescent="0.25">
      <c r="F29205" s="44"/>
    </row>
    <row r="29206" spans="6:6" x14ac:dyDescent="0.25">
      <c r="F29206" s="44"/>
    </row>
    <row r="29207" spans="6:6" x14ac:dyDescent="0.25">
      <c r="F29207" s="44"/>
    </row>
    <row r="29208" spans="6:6" x14ac:dyDescent="0.25">
      <c r="F29208" s="44"/>
    </row>
    <row r="29209" spans="6:6" x14ac:dyDescent="0.25">
      <c r="F29209" s="44"/>
    </row>
    <row r="29210" spans="6:6" x14ac:dyDescent="0.25">
      <c r="F29210" s="44"/>
    </row>
    <row r="29211" spans="6:6" x14ac:dyDescent="0.25">
      <c r="F29211" s="44"/>
    </row>
    <row r="29212" spans="6:6" x14ac:dyDescent="0.25">
      <c r="F29212" s="44"/>
    </row>
    <row r="29213" spans="6:6" x14ac:dyDescent="0.25">
      <c r="F29213" s="44"/>
    </row>
    <row r="29214" spans="6:6" x14ac:dyDescent="0.25">
      <c r="F29214" s="44"/>
    </row>
    <row r="29215" spans="6:6" x14ac:dyDescent="0.25">
      <c r="F29215" s="44"/>
    </row>
    <row r="29216" spans="6:6" x14ac:dyDescent="0.25">
      <c r="F29216" s="44"/>
    </row>
    <row r="29217" spans="6:6" x14ac:dyDescent="0.25">
      <c r="F29217" s="44"/>
    </row>
    <row r="29218" spans="6:6" x14ac:dyDescent="0.25">
      <c r="F29218" s="44"/>
    </row>
    <row r="29219" spans="6:6" x14ac:dyDescent="0.25">
      <c r="F29219" s="44"/>
    </row>
    <row r="29220" spans="6:6" x14ac:dyDescent="0.25">
      <c r="F29220" s="44"/>
    </row>
    <row r="29221" spans="6:6" x14ac:dyDescent="0.25">
      <c r="F29221" s="44"/>
    </row>
    <row r="29222" spans="6:6" x14ac:dyDescent="0.25">
      <c r="F29222" s="44"/>
    </row>
    <row r="29223" spans="6:6" x14ac:dyDescent="0.25">
      <c r="F29223" s="44"/>
    </row>
    <row r="29224" spans="6:6" x14ac:dyDescent="0.25">
      <c r="F29224" s="44"/>
    </row>
    <row r="29225" spans="6:6" x14ac:dyDescent="0.25">
      <c r="F29225" s="44"/>
    </row>
    <row r="29226" spans="6:6" x14ac:dyDescent="0.25">
      <c r="F29226" s="44"/>
    </row>
    <row r="29227" spans="6:6" x14ac:dyDescent="0.25">
      <c r="F29227" s="44"/>
    </row>
    <row r="29228" spans="6:6" x14ac:dyDescent="0.25">
      <c r="F29228" s="44"/>
    </row>
    <row r="29229" spans="6:6" x14ac:dyDescent="0.25">
      <c r="F29229" s="44"/>
    </row>
    <row r="29230" spans="6:6" x14ac:dyDescent="0.25">
      <c r="F29230" s="44"/>
    </row>
    <row r="29231" spans="6:6" x14ac:dyDescent="0.25">
      <c r="F29231" s="44"/>
    </row>
    <row r="29232" spans="6:6" x14ac:dyDescent="0.25">
      <c r="F29232" s="44"/>
    </row>
    <row r="29233" spans="6:6" x14ac:dyDescent="0.25">
      <c r="F29233" s="44"/>
    </row>
    <row r="29234" spans="6:6" x14ac:dyDescent="0.25">
      <c r="F29234" s="44"/>
    </row>
    <row r="29235" spans="6:6" x14ac:dyDescent="0.25">
      <c r="F29235" s="44"/>
    </row>
    <row r="29236" spans="6:6" x14ac:dyDescent="0.25">
      <c r="F29236" s="44"/>
    </row>
    <row r="29237" spans="6:6" x14ac:dyDescent="0.25">
      <c r="F29237" s="44"/>
    </row>
    <row r="29238" spans="6:6" x14ac:dyDescent="0.25">
      <c r="F29238" s="44"/>
    </row>
    <row r="29239" spans="6:6" x14ac:dyDescent="0.25">
      <c r="F29239" s="44"/>
    </row>
    <row r="29240" spans="6:6" x14ac:dyDescent="0.25">
      <c r="F29240" s="44"/>
    </row>
    <row r="29241" spans="6:6" x14ac:dyDescent="0.25">
      <c r="F29241" s="44"/>
    </row>
    <row r="29242" spans="6:6" x14ac:dyDescent="0.25">
      <c r="F29242" s="44"/>
    </row>
    <row r="29243" spans="6:6" x14ac:dyDescent="0.25">
      <c r="F29243" s="44"/>
    </row>
    <row r="29244" spans="6:6" x14ac:dyDescent="0.25">
      <c r="F29244" s="44"/>
    </row>
    <row r="29245" spans="6:6" x14ac:dyDescent="0.25">
      <c r="F29245" s="44"/>
    </row>
    <row r="29246" spans="6:6" x14ac:dyDescent="0.25">
      <c r="F29246" s="44"/>
    </row>
    <row r="29247" spans="6:6" x14ac:dyDescent="0.25">
      <c r="F29247" s="44"/>
    </row>
    <row r="29248" spans="6:6" x14ac:dyDescent="0.25">
      <c r="F29248" s="44"/>
    </row>
    <row r="29249" spans="6:6" x14ac:dyDescent="0.25">
      <c r="F29249" s="44"/>
    </row>
    <row r="29250" spans="6:6" x14ac:dyDescent="0.25">
      <c r="F29250" s="44"/>
    </row>
    <row r="29251" spans="6:6" x14ac:dyDescent="0.25">
      <c r="F29251" s="44"/>
    </row>
    <row r="29252" spans="6:6" x14ac:dyDescent="0.25">
      <c r="F29252" s="44"/>
    </row>
    <row r="29253" spans="6:6" x14ac:dyDescent="0.25">
      <c r="F29253" s="44"/>
    </row>
    <row r="29254" spans="6:6" x14ac:dyDescent="0.25">
      <c r="F29254" s="44"/>
    </row>
    <row r="29255" spans="6:6" x14ac:dyDescent="0.25">
      <c r="F29255" s="44"/>
    </row>
    <row r="29256" spans="6:6" x14ac:dyDescent="0.25">
      <c r="F29256" s="44"/>
    </row>
    <row r="29257" spans="6:6" x14ac:dyDescent="0.25">
      <c r="F29257" s="44"/>
    </row>
    <row r="29258" spans="6:6" x14ac:dyDescent="0.25">
      <c r="F29258" s="44"/>
    </row>
    <row r="29259" spans="6:6" x14ac:dyDescent="0.25">
      <c r="F29259" s="44"/>
    </row>
    <row r="29260" spans="6:6" x14ac:dyDescent="0.25">
      <c r="F29260" s="44"/>
    </row>
    <row r="29261" spans="6:6" x14ac:dyDescent="0.25">
      <c r="F29261" s="44"/>
    </row>
    <row r="29262" spans="6:6" x14ac:dyDescent="0.25">
      <c r="F29262" s="44"/>
    </row>
    <row r="29263" spans="6:6" x14ac:dyDescent="0.25">
      <c r="F29263" s="44"/>
    </row>
    <row r="29264" spans="6:6" x14ac:dyDescent="0.25">
      <c r="F29264" s="44"/>
    </row>
    <row r="29265" spans="6:6" x14ac:dyDescent="0.25">
      <c r="F29265" s="44"/>
    </row>
    <row r="29266" spans="6:6" x14ac:dyDescent="0.25">
      <c r="F29266" s="44"/>
    </row>
    <row r="29267" spans="6:6" x14ac:dyDescent="0.25">
      <c r="F29267" s="44"/>
    </row>
    <row r="29268" spans="6:6" x14ac:dyDescent="0.25">
      <c r="F29268" s="44"/>
    </row>
    <row r="29269" spans="6:6" x14ac:dyDescent="0.25">
      <c r="F29269" s="44"/>
    </row>
    <row r="29270" spans="6:6" x14ac:dyDescent="0.25">
      <c r="F29270" s="44"/>
    </row>
    <row r="29271" spans="6:6" x14ac:dyDescent="0.25">
      <c r="F29271" s="44"/>
    </row>
    <row r="29272" spans="6:6" x14ac:dyDescent="0.25">
      <c r="F29272" s="44"/>
    </row>
    <row r="29273" spans="6:6" x14ac:dyDescent="0.25">
      <c r="F29273" s="44"/>
    </row>
    <row r="29274" spans="6:6" x14ac:dyDescent="0.25">
      <c r="F29274" s="44"/>
    </row>
    <row r="29275" spans="6:6" x14ac:dyDescent="0.25">
      <c r="F29275" s="44"/>
    </row>
    <row r="29276" spans="6:6" x14ac:dyDescent="0.25">
      <c r="F29276" s="44"/>
    </row>
    <row r="29277" spans="6:6" x14ac:dyDescent="0.25">
      <c r="F29277" s="44"/>
    </row>
    <row r="29278" spans="6:6" x14ac:dyDescent="0.25">
      <c r="F29278" s="44"/>
    </row>
    <row r="29279" spans="6:6" x14ac:dyDescent="0.25">
      <c r="F29279" s="44"/>
    </row>
    <row r="29280" spans="6:6" x14ac:dyDescent="0.25">
      <c r="F29280" s="44"/>
    </row>
    <row r="29281" spans="6:6" x14ac:dyDescent="0.25">
      <c r="F29281" s="44"/>
    </row>
    <row r="29282" spans="6:6" x14ac:dyDescent="0.25">
      <c r="F29282" s="44"/>
    </row>
    <row r="29283" spans="6:6" x14ac:dyDescent="0.25">
      <c r="F29283" s="44"/>
    </row>
    <row r="29284" spans="6:6" x14ac:dyDescent="0.25">
      <c r="F29284" s="44"/>
    </row>
    <row r="29285" spans="6:6" x14ac:dyDescent="0.25">
      <c r="F29285" s="44"/>
    </row>
    <row r="29286" spans="6:6" x14ac:dyDescent="0.25">
      <c r="F29286" s="44"/>
    </row>
    <row r="29287" spans="6:6" x14ac:dyDescent="0.25">
      <c r="F29287" s="44"/>
    </row>
    <row r="29288" spans="6:6" x14ac:dyDescent="0.25">
      <c r="F29288" s="44"/>
    </row>
    <row r="29289" spans="6:6" x14ac:dyDescent="0.25">
      <c r="F29289" s="44"/>
    </row>
    <row r="29290" spans="6:6" x14ac:dyDescent="0.25">
      <c r="F29290" s="44"/>
    </row>
    <row r="29291" spans="6:6" x14ac:dyDescent="0.25">
      <c r="F29291" s="44"/>
    </row>
    <row r="29292" spans="6:6" x14ac:dyDescent="0.25">
      <c r="F29292" s="44"/>
    </row>
    <row r="29293" spans="6:6" x14ac:dyDescent="0.25">
      <c r="F29293" s="44"/>
    </row>
    <row r="29294" spans="6:6" x14ac:dyDescent="0.25">
      <c r="F29294" s="44"/>
    </row>
    <row r="29295" spans="6:6" x14ac:dyDescent="0.25">
      <c r="F29295" s="44"/>
    </row>
    <row r="29296" spans="6:6" x14ac:dyDescent="0.25">
      <c r="F29296" s="44"/>
    </row>
    <row r="29297" spans="6:6" x14ac:dyDescent="0.25">
      <c r="F29297" s="44"/>
    </row>
    <row r="29298" spans="6:6" x14ac:dyDescent="0.25">
      <c r="F29298" s="44"/>
    </row>
    <row r="29299" spans="6:6" x14ac:dyDescent="0.25">
      <c r="F29299" s="44"/>
    </row>
    <row r="29300" spans="6:6" x14ac:dyDescent="0.25">
      <c r="F29300" s="44"/>
    </row>
    <row r="29301" spans="6:6" x14ac:dyDescent="0.25">
      <c r="F29301" s="44"/>
    </row>
    <row r="29302" spans="6:6" x14ac:dyDescent="0.25">
      <c r="F29302" s="44"/>
    </row>
    <row r="29303" spans="6:6" x14ac:dyDescent="0.25">
      <c r="F29303" s="44"/>
    </row>
    <row r="29304" spans="6:6" x14ac:dyDescent="0.25">
      <c r="F29304" s="44"/>
    </row>
    <row r="29305" spans="6:6" x14ac:dyDescent="0.25">
      <c r="F29305" s="44"/>
    </row>
    <row r="29306" spans="6:6" x14ac:dyDescent="0.25">
      <c r="F29306" s="44"/>
    </row>
    <row r="29307" spans="6:6" x14ac:dyDescent="0.25">
      <c r="F29307" s="44"/>
    </row>
    <row r="29308" spans="6:6" x14ac:dyDescent="0.25">
      <c r="F29308" s="44"/>
    </row>
    <row r="29309" spans="6:6" x14ac:dyDescent="0.25">
      <c r="F29309" s="44"/>
    </row>
    <row r="29310" spans="6:6" x14ac:dyDescent="0.25">
      <c r="F29310" s="44"/>
    </row>
    <row r="29311" spans="6:6" x14ac:dyDescent="0.25">
      <c r="F29311" s="44"/>
    </row>
    <row r="29312" spans="6:6" x14ac:dyDescent="0.25">
      <c r="F29312" s="44"/>
    </row>
    <row r="29313" spans="6:6" x14ac:dyDescent="0.25">
      <c r="F29313" s="44"/>
    </row>
    <row r="29314" spans="6:6" x14ac:dyDescent="0.25">
      <c r="F29314" s="44"/>
    </row>
    <row r="29315" spans="6:6" x14ac:dyDescent="0.25">
      <c r="F29315" s="44"/>
    </row>
    <row r="29316" spans="6:6" x14ac:dyDescent="0.25">
      <c r="F29316" s="44"/>
    </row>
    <row r="29317" spans="6:6" x14ac:dyDescent="0.25">
      <c r="F29317" s="44"/>
    </row>
    <row r="29318" spans="6:6" x14ac:dyDescent="0.25">
      <c r="F29318" s="44"/>
    </row>
    <row r="29319" spans="6:6" x14ac:dyDescent="0.25">
      <c r="F29319" s="44"/>
    </row>
    <row r="29320" spans="6:6" x14ac:dyDescent="0.25">
      <c r="F29320" s="44"/>
    </row>
    <row r="29321" spans="6:6" x14ac:dyDescent="0.25">
      <c r="F29321" s="44"/>
    </row>
    <row r="29322" spans="6:6" x14ac:dyDescent="0.25">
      <c r="F29322" s="44"/>
    </row>
    <row r="29323" spans="6:6" x14ac:dyDescent="0.25">
      <c r="F29323" s="44"/>
    </row>
    <row r="29324" spans="6:6" x14ac:dyDescent="0.25">
      <c r="F29324" s="44"/>
    </row>
    <row r="29325" spans="6:6" x14ac:dyDescent="0.25">
      <c r="F29325" s="44"/>
    </row>
    <row r="29326" spans="6:6" x14ac:dyDescent="0.25">
      <c r="F29326" s="44"/>
    </row>
    <row r="29327" spans="6:6" x14ac:dyDescent="0.25">
      <c r="F29327" s="44"/>
    </row>
    <row r="29328" spans="6:6" x14ac:dyDescent="0.25">
      <c r="F29328" s="44"/>
    </row>
    <row r="29329" spans="6:6" x14ac:dyDescent="0.25">
      <c r="F29329" s="44"/>
    </row>
    <row r="29330" spans="6:6" x14ac:dyDescent="0.25">
      <c r="F29330" s="44"/>
    </row>
    <row r="29331" spans="6:6" x14ac:dyDescent="0.25">
      <c r="F29331" s="44"/>
    </row>
    <row r="29332" spans="6:6" x14ac:dyDescent="0.25">
      <c r="F29332" s="44"/>
    </row>
    <row r="29333" spans="6:6" x14ac:dyDescent="0.25">
      <c r="F29333" s="44"/>
    </row>
    <row r="29334" spans="6:6" x14ac:dyDescent="0.25">
      <c r="F29334" s="44"/>
    </row>
    <row r="29335" spans="6:6" x14ac:dyDescent="0.25">
      <c r="F29335" s="44"/>
    </row>
    <row r="29336" spans="6:6" x14ac:dyDescent="0.25">
      <c r="F29336" s="44"/>
    </row>
    <row r="29337" spans="6:6" x14ac:dyDescent="0.25">
      <c r="F29337" s="44"/>
    </row>
    <row r="29338" spans="6:6" x14ac:dyDescent="0.25">
      <c r="F29338" s="44"/>
    </row>
    <row r="29339" spans="6:6" x14ac:dyDescent="0.25">
      <c r="F29339" s="44"/>
    </row>
    <row r="29340" spans="6:6" x14ac:dyDescent="0.25">
      <c r="F29340" s="44"/>
    </row>
    <row r="29341" spans="6:6" x14ac:dyDescent="0.25">
      <c r="F29341" s="44"/>
    </row>
    <row r="29342" spans="6:6" x14ac:dyDescent="0.25">
      <c r="F29342" s="44"/>
    </row>
    <row r="29343" spans="6:6" x14ac:dyDescent="0.25">
      <c r="F29343" s="44"/>
    </row>
    <row r="29344" spans="6:6" x14ac:dyDescent="0.25">
      <c r="F29344" s="44"/>
    </row>
    <row r="29345" spans="6:6" x14ac:dyDescent="0.25">
      <c r="F29345" s="44"/>
    </row>
    <row r="29346" spans="6:6" x14ac:dyDescent="0.25">
      <c r="F29346" s="44"/>
    </row>
    <row r="29347" spans="6:6" x14ac:dyDescent="0.25">
      <c r="F29347" s="44"/>
    </row>
    <row r="29348" spans="6:6" x14ac:dyDescent="0.25">
      <c r="F29348" s="44"/>
    </row>
    <row r="29349" spans="6:6" x14ac:dyDescent="0.25">
      <c r="F29349" s="44"/>
    </row>
    <row r="29350" spans="6:6" x14ac:dyDescent="0.25">
      <c r="F29350" s="44"/>
    </row>
    <row r="29351" spans="6:6" x14ac:dyDescent="0.25">
      <c r="F29351" s="44"/>
    </row>
    <row r="29352" spans="6:6" x14ac:dyDescent="0.25">
      <c r="F29352" s="44"/>
    </row>
    <row r="29353" spans="6:6" x14ac:dyDescent="0.25">
      <c r="F29353" s="44"/>
    </row>
    <row r="29354" spans="6:6" x14ac:dyDescent="0.25">
      <c r="F29354" s="44"/>
    </row>
    <row r="29355" spans="6:6" x14ac:dyDescent="0.25">
      <c r="F29355" s="44"/>
    </row>
    <row r="29356" spans="6:6" x14ac:dyDescent="0.25">
      <c r="F29356" s="44"/>
    </row>
    <row r="29357" spans="6:6" x14ac:dyDescent="0.25">
      <c r="F29357" s="44"/>
    </row>
    <row r="29358" spans="6:6" x14ac:dyDescent="0.25">
      <c r="F29358" s="44"/>
    </row>
    <row r="29359" spans="6:6" x14ac:dyDescent="0.25">
      <c r="F29359" s="44"/>
    </row>
    <row r="29360" spans="6:6" x14ac:dyDescent="0.25">
      <c r="F29360" s="44"/>
    </row>
    <row r="29361" spans="6:6" x14ac:dyDescent="0.25">
      <c r="F29361" s="44"/>
    </row>
    <row r="29362" spans="6:6" x14ac:dyDescent="0.25">
      <c r="F29362" s="44"/>
    </row>
    <row r="29363" spans="6:6" x14ac:dyDescent="0.25">
      <c r="F29363" s="44"/>
    </row>
    <row r="29364" spans="6:6" x14ac:dyDescent="0.25">
      <c r="F29364" s="44"/>
    </row>
    <row r="29365" spans="6:6" x14ac:dyDescent="0.25">
      <c r="F29365" s="44"/>
    </row>
    <row r="29366" spans="6:6" x14ac:dyDescent="0.25">
      <c r="F29366" s="44"/>
    </row>
    <row r="29367" spans="6:6" x14ac:dyDescent="0.25">
      <c r="F29367" s="44"/>
    </row>
    <row r="29368" spans="6:6" x14ac:dyDescent="0.25">
      <c r="F29368" s="44"/>
    </row>
    <row r="29369" spans="6:6" x14ac:dyDescent="0.25">
      <c r="F29369" s="44"/>
    </row>
    <row r="29370" spans="6:6" x14ac:dyDescent="0.25">
      <c r="F29370" s="44"/>
    </row>
    <row r="29371" spans="6:6" x14ac:dyDescent="0.25">
      <c r="F29371" s="44"/>
    </row>
    <row r="29372" spans="6:6" x14ac:dyDescent="0.25">
      <c r="F29372" s="44"/>
    </row>
    <row r="29373" spans="6:6" x14ac:dyDescent="0.25">
      <c r="F29373" s="44"/>
    </row>
    <row r="29374" spans="6:6" x14ac:dyDescent="0.25">
      <c r="F29374" s="44"/>
    </row>
    <row r="29375" spans="6:6" x14ac:dyDescent="0.25">
      <c r="F29375" s="44"/>
    </row>
    <row r="29376" spans="6:6" x14ac:dyDescent="0.25">
      <c r="F29376" s="44"/>
    </row>
    <row r="29377" spans="6:6" x14ac:dyDescent="0.25">
      <c r="F29377" s="44"/>
    </row>
    <row r="29378" spans="6:6" x14ac:dyDescent="0.25">
      <c r="F29378" s="44"/>
    </row>
    <row r="29379" spans="6:6" x14ac:dyDescent="0.25">
      <c r="F29379" s="44"/>
    </row>
    <row r="29380" spans="6:6" x14ac:dyDescent="0.25">
      <c r="F29380" s="44"/>
    </row>
    <row r="29381" spans="6:6" x14ac:dyDescent="0.25">
      <c r="F29381" s="44"/>
    </row>
    <row r="29382" spans="6:6" x14ac:dyDescent="0.25">
      <c r="F29382" s="44"/>
    </row>
    <row r="29383" spans="6:6" x14ac:dyDescent="0.25">
      <c r="F29383" s="44"/>
    </row>
    <row r="29384" spans="6:6" x14ac:dyDescent="0.25">
      <c r="F29384" s="44"/>
    </row>
    <row r="29385" spans="6:6" x14ac:dyDescent="0.25">
      <c r="F29385" s="44"/>
    </row>
    <row r="29386" spans="6:6" x14ac:dyDescent="0.25">
      <c r="F29386" s="44"/>
    </row>
    <row r="29387" spans="6:6" x14ac:dyDescent="0.25">
      <c r="F29387" s="44"/>
    </row>
    <row r="29388" spans="6:6" x14ac:dyDescent="0.25">
      <c r="F29388" s="44"/>
    </row>
    <row r="29389" spans="6:6" x14ac:dyDescent="0.25">
      <c r="F29389" s="44"/>
    </row>
    <row r="29390" spans="6:6" x14ac:dyDescent="0.25">
      <c r="F29390" s="44"/>
    </row>
    <row r="29391" spans="6:6" x14ac:dyDescent="0.25">
      <c r="F29391" s="44"/>
    </row>
    <row r="29392" spans="6:6" x14ac:dyDescent="0.25">
      <c r="F29392" s="44"/>
    </row>
    <row r="29393" spans="6:6" x14ac:dyDescent="0.25">
      <c r="F29393" s="44"/>
    </row>
    <row r="29394" spans="6:6" x14ac:dyDescent="0.25">
      <c r="F29394" s="44"/>
    </row>
    <row r="29395" spans="6:6" x14ac:dyDescent="0.25">
      <c r="F29395" s="44"/>
    </row>
    <row r="29396" spans="6:6" x14ac:dyDescent="0.25">
      <c r="F29396" s="44"/>
    </row>
    <row r="29397" spans="6:6" x14ac:dyDescent="0.25">
      <c r="F29397" s="44"/>
    </row>
    <row r="29398" spans="6:6" x14ac:dyDescent="0.25">
      <c r="F29398" s="44"/>
    </row>
    <row r="29399" spans="6:6" x14ac:dyDescent="0.25">
      <c r="F29399" s="44"/>
    </row>
    <row r="29400" spans="6:6" x14ac:dyDescent="0.25">
      <c r="F29400" s="44"/>
    </row>
    <row r="29401" spans="6:6" x14ac:dyDescent="0.25">
      <c r="F29401" s="44"/>
    </row>
    <row r="29402" spans="6:6" x14ac:dyDescent="0.25">
      <c r="F29402" s="44"/>
    </row>
    <row r="29403" spans="6:6" x14ac:dyDescent="0.25">
      <c r="F29403" s="44"/>
    </row>
    <row r="29404" spans="6:6" x14ac:dyDescent="0.25">
      <c r="F29404" s="44"/>
    </row>
    <row r="29405" spans="6:6" x14ac:dyDescent="0.25">
      <c r="F29405" s="44"/>
    </row>
    <row r="29406" spans="6:6" x14ac:dyDescent="0.25">
      <c r="F29406" s="44"/>
    </row>
    <row r="29407" spans="6:6" x14ac:dyDescent="0.25">
      <c r="F29407" s="44"/>
    </row>
    <row r="29408" spans="6:6" x14ac:dyDescent="0.25">
      <c r="F29408" s="44"/>
    </row>
    <row r="29409" spans="6:6" x14ac:dyDescent="0.25">
      <c r="F29409" s="44"/>
    </row>
    <row r="29410" spans="6:6" x14ac:dyDescent="0.25">
      <c r="F29410" s="44"/>
    </row>
    <row r="29411" spans="6:6" x14ac:dyDescent="0.25">
      <c r="F29411" s="44"/>
    </row>
    <row r="29412" spans="6:6" x14ac:dyDescent="0.25">
      <c r="F29412" s="44"/>
    </row>
    <row r="29413" spans="6:6" x14ac:dyDescent="0.25">
      <c r="F29413" s="44"/>
    </row>
    <row r="29414" spans="6:6" x14ac:dyDescent="0.25">
      <c r="F29414" s="44"/>
    </row>
    <row r="29415" spans="6:6" x14ac:dyDescent="0.25">
      <c r="F29415" s="44"/>
    </row>
    <row r="29416" spans="6:6" x14ac:dyDescent="0.25">
      <c r="F29416" s="44"/>
    </row>
    <row r="29417" spans="6:6" x14ac:dyDescent="0.25">
      <c r="F29417" s="44"/>
    </row>
    <row r="29418" spans="6:6" x14ac:dyDescent="0.25">
      <c r="F29418" s="44"/>
    </row>
    <row r="29419" spans="6:6" x14ac:dyDescent="0.25">
      <c r="F29419" s="44"/>
    </row>
    <row r="29420" spans="6:6" x14ac:dyDescent="0.25">
      <c r="F29420" s="44"/>
    </row>
    <row r="29421" spans="6:6" x14ac:dyDescent="0.25">
      <c r="F29421" s="44"/>
    </row>
    <row r="29422" spans="6:6" x14ac:dyDescent="0.25">
      <c r="F29422" s="44"/>
    </row>
    <row r="29423" spans="6:6" x14ac:dyDescent="0.25">
      <c r="F29423" s="44"/>
    </row>
    <row r="29424" spans="6:6" x14ac:dyDescent="0.25">
      <c r="F29424" s="44"/>
    </row>
    <row r="29425" spans="6:6" x14ac:dyDescent="0.25">
      <c r="F29425" s="44"/>
    </row>
    <row r="29426" spans="6:6" x14ac:dyDescent="0.25">
      <c r="F29426" s="44"/>
    </row>
    <row r="29427" spans="6:6" x14ac:dyDescent="0.25">
      <c r="F29427" s="44"/>
    </row>
    <row r="29428" spans="6:6" x14ac:dyDescent="0.25">
      <c r="F29428" s="44"/>
    </row>
    <row r="29429" spans="6:6" x14ac:dyDescent="0.25">
      <c r="F29429" s="44"/>
    </row>
    <row r="29430" spans="6:6" x14ac:dyDescent="0.25">
      <c r="F29430" s="44"/>
    </row>
    <row r="29431" spans="6:6" x14ac:dyDescent="0.25">
      <c r="F29431" s="44"/>
    </row>
    <row r="29432" spans="6:6" x14ac:dyDescent="0.25">
      <c r="F29432" s="44"/>
    </row>
    <row r="29433" spans="6:6" x14ac:dyDescent="0.25">
      <c r="F29433" s="44"/>
    </row>
    <row r="29434" spans="6:6" x14ac:dyDescent="0.25">
      <c r="F29434" s="44"/>
    </row>
    <row r="29435" spans="6:6" x14ac:dyDescent="0.25">
      <c r="F29435" s="44"/>
    </row>
    <row r="29436" spans="6:6" x14ac:dyDescent="0.25">
      <c r="F29436" s="44"/>
    </row>
    <row r="29437" spans="6:6" x14ac:dyDescent="0.25">
      <c r="F29437" s="44"/>
    </row>
    <row r="29438" spans="6:6" x14ac:dyDescent="0.25">
      <c r="F29438" s="44"/>
    </row>
    <row r="29439" spans="6:6" x14ac:dyDescent="0.25">
      <c r="F29439" s="44"/>
    </row>
    <row r="29440" spans="6:6" x14ac:dyDescent="0.25">
      <c r="F29440" s="44"/>
    </row>
    <row r="29441" spans="6:6" x14ac:dyDescent="0.25">
      <c r="F29441" s="44"/>
    </row>
    <row r="29442" spans="6:6" x14ac:dyDescent="0.25">
      <c r="F29442" s="44"/>
    </row>
    <row r="29443" spans="6:6" x14ac:dyDescent="0.25">
      <c r="F29443" s="44"/>
    </row>
    <row r="29444" spans="6:6" x14ac:dyDescent="0.25">
      <c r="F29444" s="44"/>
    </row>
    <row r="29445" spans="6:6" x14ac:dyDescent="0.25">
      <c r="F29445" s="44"/>
    </row>
    <row r="29446" spans="6:6" x14ac:dyDescent="0.25">
      <c r="F29446" s="44"/>
    </row>
    <row r="29447" spans="6:6" x14ac:dyDescent="0.25">
      <c r="F29447" s="44"/>
    </row>
    <row r="29448" spans="6:6" x14ac:dyDescent="0.25">
      <c r="F29448" s="44"/>
    </row>
    <row r="29449" spans="6:6" x14ac:dyDescent="0.25">
      <c r="F29449" s="44"/>
    </row>
    <row r="29450" spans="6:6" x14ac:dyDescent="0.25">
      <c r="F29450" s="44"/>
    </row>
    <row r="29451" spans="6:6" x14ac:dyDescent="0.25">
      <c r="F29451" s="44"/>
    </row>
    <row r="29452" spans="6:6" x14ac:dyDescent="0.25">
      <c r="F29452" s="44"/>
    </row>
    <row r="29453" spans="6:6" x14ac:dyDescent="0.25">
      <c r="F29453" s="44"/>
    </row>
    <row r="29454" spans="6:6" x14ac:dyDescent="0.25">
      <c r="F29454" s="44"/>
    </row>
    <row r="29455" spans="6:6" x14ac:dyDescent="0.25">
      <c r="F29455" s="44"/>
    </row>
    <row r="29456" spans="6:6" x14ac:dyDescent="0.25">
      <c r="F29456" s="44"/>
    </row>
    <row r="29457" spans="6:6" x14ac:dyDescent="0.25">
      <c r="F29457" s="44"/>
    </row>
    <row r="29458" spans="6:6" x14ac:dyDescent="0.25">
      <c r="F29458" s="44"/>
    </row>
    <row r="29459" spans="6:6" x14ac:dyDescent="0.25">
      <c r="F29459" s="44"/>
    </row>
    <row r="29460" spans="6:6" x14ac:dyDescent="0.25">
      <c r="F29460" s="44"/>
    </row>
    <row r="29461" spans="6:6" x14ac:dyDescent="0.25">
      <c r="F29461" s="44"/>
    </row>
    <row r="29462" spans="6:6" x14ac:dyDescent="0.25">
      <c r="F29462" s="44"/>
    </row>
    <row r="29463" spans="6:6" x14ac:dyDescent="0.25">
      <c r="F29463" s="44"/>
    </row>
    <row r="29464" spans="6:6" x14ac:dyDescent="0.25">
      <c r="F29464" s="44"/>
    </row>
    <row r="29465" spans="6:6" x14ac:dyDescent="0.25">
      <c r="F29465" s="44"/>
    </row>
    <row r="29466" spans="6:6" x14ac:dyDescent="0.25">
      <c r="F29466" s="44"/>
    </row>
    <row r="29467" spans="6:6" x14ac:dyDescent="0.25">
      <c r="F29467" s="44"/>
    </row>
    <row r="29468" spans="6:6" x14ac:dyDescent="0.25">
      <c r="F29468" s="44"/>
    </row>
    <row r="29469" spans="6:6" x14ac:dyDescent="0.25">
      <c r="F29469" s="44"/>
    </row>
    <row r="29470" spans="6:6" x14ac:dyDescent="0.25">
      <c r="F29470" s="44"/>
    </row>
    <row r="29471" spans="6:6" x14ac:dyDescent="0.25">
      <c r="F29471" s="44"/>
    </row>
    <row r="29472" spans="6:6" x14ac:dyDescent="0.25">
      <c r="F29472" s="44"/>
    </row>
    <row r="29473" spans="6:6" x14ac:dyDescent="0.25">
      <c r="F29473" s="44"/>
    </row>
    <row r="29474" spans="6:6" x14ac:dyDescent="0.25">
      <c r="F29474" s="44"/>
    </row>
    <row r="29475" spans="6:6" x14ac:dyDescent="0.25">
      <c r="F29475" s="44"/>
    </row>
    <row r="29476" spans="6:6" x14ac:dyDescent="0.25">
      <c r="F29476" s="44"/>
    </row>
    <row r="29477" spans="6:6" x14ac:dyDescent="0.25">
      <c r="F29477" s="44"/>
    </row>
    <row r="29478" spans="6:6" x14ac:dyDescent="0.25">
      <c r="F29478" s="44"/>
    </row>
    <row r="29479" spans="6:6" x14ac:dyDescent="0.25">
      <c r="F29479" s="44"/>
    </row>
    <row r="29480" spans="6:6" x14ac:dyDescent="0.25">
      <c r="F29480" s="44"/>
    </row>
    <row r="29481" spans="6:6" x14ac:dyDescent="0.25">
      <c r="F29481" s="44"/>
    </row>
    <row r="29482" spans="6:6" x14ac:dyDescent="0.25">
      <c r="F29482" s="44"/>
    </row>
    <row r="29483" spans="6:6" x14ac:dyDescent="0.25">
      <c r="F29483" s="44"/>
    </row>
    <row r="29484" spans="6:6" x14ac:dyDescent="0.25">
      <c r="F29484" s="44"/>
    </row>
    <row r="29485" spans="6:6" x14ac:dyDescent="0.25">
      <c r="F29485" s="44"/>
    </row>
    <row r="29486" spans="6:6" x14ac:dyDescent="0.25">
      <c r="F29486" s="44"/>
    </row>
    <row r="29487" spans="6:6" x14ac:dyDescent="0.25">
      <c r="F29487" s="44"/>
    </row>
    <row r="29488" spans="6:6" x14ac:dyDescent="0.25">
      <c r="F29488" s="44"/>
    </row>
    <row r="29489" spans="6:6" x14ac:dyDescent="0.25">
      <c r="F29489" s="44"/>
    </row>
    <row r="29490" spans="6:6" x14ac:dyDescent="0.25">
      <c r="F29490" s="44"/>
    </row>
    <row r="29491" spans="6:6" x14ac:dyDescent="0.25">
      <c r="F29491" s="44"/>
    </row>
    <row r="29492" spans="6:6" x14ac:dyDescent="0.25">
      <c r="F29492" s="44"/>
    </row>
    <row r="29493" spans="6:6" x14ac:dyDescent="0.25">
      <c r="F29493" s="44"/>
    </row>
    <row r="29494" spans="6:6" x14ac:dyDescent="0.25">
      <c r="F29494" s="44"/>
    </row>
    <row r="29495" spans="6:6" x14ac:dyDescent="0.25">
      <c r="F29495" s="44"/>
    </row>
    <row r="29496" spans="6:6" x14ac:dyDescent="0.25">
      <c r="F29496" s="44"/>
    </row>
    <row r="29497" spans="6:6" x14ac:dyDescent="0.25">
      <c r="F29497" s="44"/>
    </row>
    <row r="29498" spans="6:6" x14ac:dyDescent="0.25">
      <c r="F29498" s="44"/>
    </row>
    <row r="29499" spans="6:6" x14ac:dyDescent="0.25">
      <c r="F29499" s="44"/>
    </row>
    <row r="29500" spans="6:6" x14ac:dyDescent="0.25">
      <c r="F29500" s="44"/>
    </row>
    <row r="29501" spans="6:6" x14ac:dyDescent="0.25">
      <c r="F29501" s="44"/>
    </row>
    <row r="29502" spans="6:6" x14ac:dyDescent="0.25">
      <c r="F29502" s="44"/>
    </row>
    <row r="29503" spans="6:6" x14ac:dyDescent="0.25">
      <c r="F29503" s="44"/>
    </row>
    <row r="29504" spans="6:6" x14ac:dyDescent="0.25">
      <c r="F29504" s="44"/>
    </row>
    <row r="29505" spans="6:6" x14ac:dyDescent="0.25">
      <c r="F29505" s="44"/>
    </row>
    <row r="29506" spans="6:6" x14ac:dyDescent="0.25">
      <c r="F29506" s="44"/>
    </row>
    <row r="29507" spans="6:6" x14ac:dyDescent="0.25">
      <c r="F29507" s="44"/>
    </row>
    <row r="29508" spans="6:6" x14ac:dyDescent="0.25">
      <c r="F29508" s="44"/>
    </row>
    <row r="29509" spans="6:6" x14ac:dyDescent="0.25">
      <c r="F29509" s="44"/>
    </row>
    <row r="29510" spans="6:6" x14ac:dyDescent="0.25">
      <c r="F29510" s="44"/>
    </row>
    <row r="29511" spans="6:6" x14ac:dyDescent="0.25">
      <c r="F29511" s="44"/>
    </row>
    <row r="29512" spans="6:6" x14ac:dyDescent="0.25">
      <c r="F29512" s="44"/>
    </row>
    <row r="29513" spans="6:6" x14ac:dyDescent="0.25">
      <c r="F29513" s="44"/>
    </row>
    <row r="29514" spans="6:6" x14ac:dyDescent="0.25">
      <c r="F29514" s="44"/>
    </row>
    <row r="29515" spans="6:6" x14ac:dyDescent="0.25">
      <c r="F29515" s="44"/>
    </row>
    <row r="29516" spans="6:6" x14ac:dyDescent="0.25">
      <c r="F29516" s="44"/>
    </row>
    <row r="29517" spans="6:6" x14ac:dyDescent="0.25">
      <c r="F29517" s="44"/>
    </row>
    <row r="29518" spans="6:6" x14ac:dyDescent="0.25">
      <c r="F29518" s="44"/>
    </row>
    <row r="29519" spans="6:6" x14ac:dyDescent="0.25">
      <c r="F29519" s="44"/>
    </row>
    <row r="29520" spans="6:6" x14ac:dyDescent="0.25">
      <c r="F29520" s="44"/>
    </row>
    <row r="29521" spans="6:6" x14ac:dyDescent="0.25">
      <c r="F29521" s="44"/>
    </row>
    <row r="29522" spans="6:6" x14ac:dyDescent="0.25">
      <c r="F29522" s="44"/>
    </row>
    <row r="29523" spans="6:6" x14ac:dyDescent="0.25">
      <c r="F29523" s="44"/>
    </row>
    <row r="29524" spans="6:6" x14ac:dyDescent="0.25">
      <c r="F29524" s="44"/>
    </row>
    <row r="29525" spans="6:6" x14ac:dyDescent="0.25">
      <c r="F29525" s="44"/>
    </row>
    <row r="29526" spans="6:6" x14ac:dyDescent="0.25">
      <c r="F29526" s="44"/>
    </row>
    <row r="29527" spans="6:6" x14ac:dyDescent="0.25">
      <c r="F29527" s="44"/>
    </row>
    <row r="29528" spans="6:6" x14ac:dyDescent="0.25">
      <c r="F29528" s="44"/>
    </row>
    <row r="29529" spans="6:6" x14ac:dyDescent="0.25">
      <c r="F29529" s="44"/>
    </row>
    <row r="29530" spans="6:6" x14ac:dyDescent="0.25">
      <c r="F29530" s="44"/>
    </row>
    <row r="29531" spans="6:6" x14ac:dyDescent="0.25">
      <c r="F29531" s="44"/>
    </row>
    <row r="29532" spans="6:6" x14ac:dyDescent="0.25">
      <c r="F29532" s="44"/>
    </row>
    <row r="29533" spans="6:6" x14ac:dyDescent="0.25">
      <c r="F29533" s="44"/>
    </row>
    <row r="29534" spans="6:6" x14ac:dyDescent="0.25">
      <c r="F29534" s="44"/>
    </row>
    <row r="29535" spans="6:6" x14ac:dyDescent="0.25">
      <c r="F29535" s="44"/>
    </row>
    <row r="29536" spans="6:6" x14ac:dyDescent="0.25">
      <c r="F29536" s="44"/>
    </row>
    <row r="29537" spans="6:6" x14ac:dyDescent="0.25">
      <c r="F29537" s="44"/>
    </row>
    <row r="29538" spans="6:6" x14ac:dyDescent="0.25">
      <c r="F29538" s="44"/>
    </row>
    <row r="29539" spans="6:6" x14ac:dyDescent="0.25">
      <c r="F29539" s="44"/>
    </row>
    <row r="29540" spans="6:6" x14ac:dyDescent="0.25">
      <c r="F29540" s="44"/>
    </row>
    <row r="29541" spans="6:6" x14ac:dyDescent="0.25">
      <c r="F29541" s="44"/>
    </row>
    <row r="29542" spans="6:6" x14ac:dyDescent="0.25">
      <c r="F29542" s="44"/>
    </row>
    <row r="29543" spans="6:6" x14ac:dyDescent="0.25">
      <c r="F29543" s="44"/>
    </row>
    <row r="29544" spans="6:6" x14ac:dyDescent="0.25">
      <c r="F29544" s="44"/>
    </row>
    <row r="29545" spans="6:6" x14ac:dyDescent="0.25">
      <c r="F29545" s="44"/>
    </row>
    <row r="29546" spans="6:6" x14ac:dyDescent="0.25">
      <c r="F29546" s="44"/>
    </row>
    <row r="29547" spans="6:6" x14ac:dyDescent="0.25">
      <c r="F29547" s="44"/>
    </row>
    <row r="29548" spans="6:6" x14ac:dyDescent="0.25">
      <c r="F29548" s="44"/>
    </row>
    <row r="29549" spans="6:6" x14ac:dyDescent="0.25">
      <c r="F29549" s="44"/>
    </row>
    <row r="29550" spans="6:6" x14ac:dyDescent="0.25">
      <c r="F29550" s="44"/>
    </row>
    <row r="29551" spans="6:6" x14ac:dyDescent="0.25">
      <c r="F29551" s="44"/>
    </row>
    <row r="29552" spans="6:6" x14ac:dyDescent="0.25">
      <c r="F29552" s="44"/>
    </row>
    <row r="29553" spans="6:6" x14ac:dyDescent="0.25">
      <c r="F29553" s="44"/>
    </row>
    <row r="29554" spans="6:6" x14ac:dyDescent="0.25">
      <c r="F29554" s="44"/>
    </row>
    <row r="29555" spans="6:6" x14ac:dyDescent="0.25">
      <c r="F29555" s="44"/>
    </row>
    <row r="29556" spans="6:6" x14ac:dyDescent="0.25">
      <c r="F29556" s="44"/>
    </row>
    <row r="29557" spans="6:6" x14ac:dyDescent="0.25">
      <c r="F29557" s="44"/>
    </row>
    <row r="29558" spans="6:6" x14ac:dyDescent="0.25">
      <c r="F29558" s="44"/>
    </row>
    <row r="29559" spans="6:6" x14ac:dyDescent="0.25">
      <c r="F29559" s="44"/>
    </row>
    <row r="29560" spans="6:6" x14ac:dyDescent="0.25">
      <c r="F29560" s="44"/>
    </row>
    <row r="29561" spans="6:6" x14ac:dyDescent="0.25">
      <c r="F29561" s="44"/>
    </row>
    <row r="29562" spans="6:6" x14ac:dyDescent="0.25">
      <c r="F29562" s="44"/>
    </row>
    <row r="29563" spans="6:6" x14ac:dyDescent="0.25">
      <c r="F29563" s="44"/>
    </row>
    <row r="29564" spans="6:6" x14ac:dyDescent="0.25">
      <c r="F29564" s="44"/>
    </row>
    <row r="29565" spans="6:6" x14ac:dyDescent="0.25">
      <c r="F29565" s="44"/>
    </row>
    <row r="29566" spans="6:6" x14ac:dyDescent="0.25">
      <c r="F29566" s="44"/>
    </row>
    <row r="29567" spans="6:6" x14ac:dyDescent="0.25">
      <c r="F29567" s="44"/>
    </row>
    <row r="29568" spans="6:6" x14ac:dyDescent="0.25">
      <c r="F29568" s="44"/>
    </row>
    <row r="29569" spans="6:6" x14ac:dyDescent="0.25">
      <c r="F29569" s="44"/>
    </row>
    <row r="29570" spans="6:6" x14ac:dyDescent="0.25">
      <c r="F29570" s="44"/>
    </row>
    <row r="29571" spans="6:6" x14ac:dyDescent="0.25">
      <c r="F29571" s="44"/>
    </row>
    <row r="29572" spans="6:6" x14ac:dyDescent="0.25">
      <c r="F29572" s="44"/>
    </row>
    <row r="29573" spans="6:6" x14ac:dyDescent="0.25">
      <c r="F29573" s="44"/>
    </row>
    <row r="29574" spans="6:6" x14ac:dyDescent="0.25">
      <c r="F29574" s="44"/>
    </row>
    <row r="29575" spans="6:6" x14ac:dyDescent="0.25">
      <c r="F29575" s="44"/>
    </row>
    <row r="29576" spans="6:6" x14ac:dyDescent="0.25">
      <c r="F29576" s="44"/>
    </row>
    <row r="29577" spans="6:6" x14ac:dyDescent="0.25">
      <c r="F29577" s="44"/>
    </row>
    <row r="29578" spans="6:6" x14ac:dyDescent="0.25">
      <c r="F29578" s="44"/>
    </row>
    <row r="29579" spans="6:6" x14ac:dyDescent="0.25">
      <c r="F29579" s="44"/>
    </row>
    <row r="29580" spans="6:6" x14ac:dyDescent="0.25">
      <c r="F29580" s="44"/>
    </row>
    <row r="29581" spans="6:6" x14ac:dyDescent="0.25">
      <c r="F29581" s="44"/>
    </row>
    <row r="29582" spans="6:6" x14ac:dyDescent="0.25">
      <c r="F29582" s="44"/>
    </row>
    <row r="29583" spans="6:6" x14ac:dyDescent="0.25">
      <c r="F29583" s="44"/>
    </row>
    <row r="29584" spans="6:6" x14ac:dyDescent="0.25">
      <c r="F29584" s="44"/>
    </row>
    <row r="29585" spans="6:6" x14ac:dyDescent="0.25">
      <c r="F29585" s="44"/>
    </row>
    <row r="29586" spans="6:6" x14ac:dyDescent="0.25">
      <c r="F29586" s="44"/>
    </row>
    <row r="29587" spans="6:6" x14ac:dyDescent="0.25">
      <c r="F29587" s="44"/>
    </row>
    <row r="29588" spans="6:6" x14ac:dyDescent="0.25">
      <c r="F29588" s="44"/>
    </row>
    <row r="29589" spans="6:6" x14ac:dyDescent="0.25">
      <c r="F29589" s="44"/>
    </row>
    <row r="29590" spans="6:6" x14ac:dyDescent="0.25">
      <c r="F29590" s="44"/>
    </row>
    <row r="29591" spans="6:6" x14ac:dyDescent="0.25">
      <c r="F29591" s="44"/>
    </row>
    <row r="29592" spans="6:6" x14ac:dyDescent="0.25">
      <c r="F29592" s="44"/>
    </row>
    <row r="29593" spans="6:6" x14ac:dyDescent="0.25">
      <c r="F29593" s="44"/>
    </row>
    <row r="29594" spans="6:6" x14ac:dyDescent="0.25">
      <c r="F29594" s="44"/>
    </row>
    <row r="29595" spans="6:6" x14ac:dyDescent="0.25">
      <c r="F29595" s="44"/>
    </row>
    <row r="29596" spans="6:6" x14ac:dyDescent="0.25">
      <c r="F29596" s="44"/>
    </row>
    <row r="29597" spans="6:6" x14ac:dyDescent="0.25">
      <c r="F29597" s="44"/>
    </row>
    <row r="29598" spans="6:6" x14ac:dyDescent="0.25">
      <c r="F29598" s="44"/>
    </row>
    <row r="29599" spans="6:6" x14ac:dyDescent="0.25">
      <c r="F29599" s="44"/>
    </row>
    <row r="29600" spans="6:6" x14ac:dyDescent="0.25">
      <c r="F29600" s="44"/>
    </row>
    <row r="29601" spans="6:6" x14ac:dyDescent="0.25">
      <c r="F29601" s="44"/>
    </row>
    <row r="29602" spans="6:6" x14ac:dyDescent="0.25">
      <c r="F29602" s="44"/>
    </row>
    <row r="29603" spans="6:6" x14ac:dyDescent="0.25">
      <c r="F29603" s="44"/>
    </row>
    <row r="29604" spans="6:6" x14ac:dyDescent="0.25">
      <c r="F29604" s="44"/>
    </row>
    <row r="29605" spans="6:6" x14ac:dyDescent="0.25">
      <c r="F29605" s="44"/>
    </row>
    <row r="29606" spans="6:6" x14ac:dyDescent="0.25">
      <c r="F29606" s="44"/>
    </row>
    <row r="29607" spans="6:6" x14ac:dyDescent="0.25">
      <c r="F29607" s="44"/>
    </row>
    <row r="29608" spans="6:6" x14ac:dyDescent="0.25">
      <c r="F29608" s="44"/>
    </row>
    <row r="29609" spans="6:6" x14ac:dyDescent="0.25">
      <c r="F29609" s="44"/>
    </row>
    <row r="29610" spans="6:6" x14ac:dyDescent="0.25">
      <c r="F29610" s="44"/>
    </row>
    <row r="29611" spans="6:6" x14ac:dyDescent="0.25">
      <c r="F29611" s="44"/>
    </row>
    <row r="29612" spans="6:6" x14ac:dyDescent="0.25">
      <c r="F29612" s="44"/>
    </row>
    <row r="29613" spans="6:6" x14ac:dyDescent="0.25">
      <c r="F29613" s="44"/>
    </row>
    <row r="29614" spans="6:6" x14ac:dyDescent="0.25">
      <c r="F29614" s="44"/>
    </row>
    <row r="29615" spans="6:6" x14ac:dyDescent="0.25">
      <c r="F29615" s="44"/>
    </row>
    <row r="29616" spans="6:6" x14ac:dyDescent="0.25">
      <c r="F29616" s="44"/>
    </row>
    <row r="29617" spans="6:6" x14ac:dyDescent="0.25">
      <c r="F29617" s="44"/>
    </row>
    <row r="29618" spans="6:6" x14ac:dyDescent="0.25">
      <c r="F29618" s="44"/>
    </row>
    <row r="29619" spans="6:6" x14ac:dyDescent="0.25">
      <c r="F29619" s="44"/>
    </row>
    <row r="29620" spans="6:6" x14ac:dyDescent="0.25">
      <c r="F29620" s="44"/>
    </row>
    <row r="29621" spans="6:6" x14ac:dyDescent="0.25">
      <c r="F29621" s="44"/>
    </row>
    <row r="29622" spans="6:6" x14ac:dyDescent="0.25">
      <c r="F29622" s="44"/>
    </row>
    <row r="29623" spans="6:6" x14ac:dyDescent="0.25">
      <c r="F29623" s="44"/>
    </row>
    <row r="29624" spans="6:6" x14ac:dyDescent="0.25">
      <c r="F29624" s="44"/>
    </row>
    <row r="29625" spans="6:6" x14ac:dyDescent="0.25">
      <c r="F29625" s="44"/>
    </row>
    <row r="29626" spans="6:6" x14ac:dyDescent="0.25">
      <c r="F29626" s="44"/>
    </row>
    <row r="29627" spans="6:6" x14ac:dyDescent="0.25">
      <c r="F29627" s="44"/>
    </row>
    <row r="29628" spans="6:6" x14ac:dyDescent="0.25">
      <c r="F29628" s="44"/>
    </row>
    <row r="29629" spans="6:6" x14ac:dyDescent="0.25">
      <c r="F29629" s="44"/>
    </row>
    <row r="29630" spans="6:6" x14ac:dyDescent="0.25">
      <c r="F29630" s="44"/>
    </row>
    <row r="29631" spans="6:6" x14ac:dyDescent="0.25">
      <c r="F29631" s="44"/>
    </row>
    <row r="29632" spans="6:6" x14ac:dyDescent="0.25">
      <c r="F29632" s="44"/>
    </row>
    <row r="29633" spans="6:6" x14ac:dyDescent="0.25">
      <c r="F29633" s="44"/>
    </row>
    <row r="29634" spans="6:6" x14ac:dyDescent="0.25">
      <c r="F29634" s="44"/>
    </row>
    <row r="29635" spans="6:6" x14ac:dyDescent="0.25">
      <c r="F29635" s="44"/>
    </row>
    <row r="29636" spans="6:6" x14ac:dyDescent="0.25">
      <c r="F29636" s="44"/>
    </row>
    <row r="29637" spans="6:6" x14ac:dyDescent="0.25">
      <c r="F29637" s="44"/>
    </row>
    <row r="29638" spans="6:6" x14ac:dyDescent="0.25">
      <c r="F29638" s="44"/>
    </row>
    <row r="29639" spans="6:6" x14ac:dyDescent="0.25">
      <c r="F29639" s="44"/>
    </row>
    <row r="29640" spans="6:6" x14ac:dyDescent="0.25">
      <c r="F29640" s="44"/>
    </row>
    <row r="29641" spans="6:6" x14ac:dyDescent="0.25">
      <c r="F29641" s="44"/>
    </row>
    <row r="29642" spans="6:6" x14ac:dyDescent="0.25">
      <c r="F29642" s="44"/>
    </row>
    <row r="29643" spans="6:6" x14ac:dyDescent="0.25">
      <c r="F29643" s="44"/>
    </row>
    <row r="29644" spans="6:6" x14ac:dyDescent="0.25">
      <c r="F29644" s="44"/>
    </row>
    <row r="29645" spans="6:6" x14ac:dyDescent="0.25">
      <c r="F29645" s="44"/>
    </row>
    <row r="29646" spans="6:6" x14ac:dyDescent="0.25">
      <c r="F29646" s="44"/>
    </row>
    <row r="29647" spans="6:6" x14ac:dyDescent="0.25">
      <c r="F29647" s="44"/>
    </row>
    <row r="29648" spans="6:6" x14ac:dyDescent="0.25">
      <c r="F29648" s="44"/>
    </row>
    <row r="29649" spans="6:6" x14ac:dyDescent="0.25">
      <c r="F29649" s="44"/>
    </row>
    <row r="29650" spans="6:6" x14ac:dyDescent="0.25">
      <c r="F29650" s="44"/>
    </row>
    <row r="29651" spans="6:6" x14ac:dyDescent="0.25">
      <c r="F29651" s="44"/>
    </row>
    <row r="29652" spans="6:6" x14ac:dyDescent="0.25">
      <c r="F29652" s="44"/>
    </row>
    <row r="29653" spans="6:6" x14ac:dyDescent="0.25">
      <c r="F29653" s="44"/>
    </row>
    <row r="29654" spans="6:6" x14ac:dyDescent="0.25">
      <c r="F29654" s="44"/>
    </row>
    <row r="29655" spans="6:6" x14ac:dyDescent="0.25">
      <c r="F29655" s="44"/>
    </row>
    <row r="29656" spans="6:6" x14ac:dyDescent="0.25">
      <c r="F29656" s="44"/>
    </row>
    <row r="29657" spans="6:6" x14ac:dyDescent="0.25">
      <c r="F29657" s="44"/>
    </row>
    <row r="29658" spans="6:6" x14ac:dyDescent="0.25">
      <c r="F29658" s="44"/>
    </row>
    <row r="29659" spans="6:6" x14ac:dyDescent="0.25">
      <c r="F29659" s="44"/>
    </row>
    <row r="29660" spans="6:6" x14ac:dyDescent="0.25">
      <c r="F29660" s="44"/>
    </row>
    <row r="29661" spans="6:6" x14ac:dyDescent="0.25">
      <c r="F29661" s="44"/>
    </row>
    <row r="29662" spans="6:6" x14ac:dyDescent="0.25">
      <c r="F29662" s="44"/>
    </row>
    <row r="29663" spans="6:6" x14ac:dyDescent="0.25">
      <c r="F29663" s="44"/>
    </row>
    <row r="29664" spans="6:6" x14ac:dyDescent="0.25">
      <c r="F29664" s="44"/>
    </row>
    <row r="29665" spans="6:6" x14ac:dyDescent="0.25">
      <c r="F29665" s="44"/>
    </row>
    <row r="29666" spans="6:6" x14ac:dyDescent="0.25">
      <c r="F29666" s="44"/>
    </row>
    <row r="29667" spans="6:6" x14ac:dyDescent="0.25">
      <c r="F29667" s="44"/>
    </row>
    <row r="29668" spans="6:6" x14ac:dyDescent="0.25">
      <c r="F29668" s="44"/>
    </row>
    <row r="29669" spans="6:6" x14ac:dyDescent="0.25">
      <c r="F29669" s="44"/>
    </row>
    <row r="29670" spans="6:6" x14ac:dyDescent="0.25">
      <c r="F29670" s="44"/>
    </row>
    <row r="29671" spans="6:6" x14ac:dyDescent="0.25">
      <c r="F29671" s="44"/>
    </row>
    <row r="29672" spans="6:6" x14ac:dyDescent="0.25">
      <c r="F29672" s="44"/>
    </row>
    <row r="29673" spans="6:6" x14ac:dyDescent="0.25">
      <c r="F29673" s="44"/>
    </row>
    <row r="29674" spans="6:6" x14ac:dyDescent="0.25">
      <c r="F29674" s="44"/>
    </row>
    <row r="29675" spans="6:6" x14ac:dyDescent="0.25">
      <c r="F29675" s="44"/>
    </row>
    <row r="29676" spans="6:6" x14ac:dyDescent="0.25">
      <c r="F29676" s="44"/>
    </row>
    <row r="29677" spans="6:6" x14ac:dyDescent="0.25">
      <c r="F29677" s="44"/>
    </row>
    <row r="29678" spans="6:6" x14ac:dyDescent="0.25">
      <c r="F29678" s="44"/>
    </row>
    <row r="29679" spans="6:6" x14ac:dyDescent="0.25">
      <c r="F29679" s="44"/>
    </row>
    <row r="29680" spans="6:6" x14ac:dyDescent="0.25">
      <c r="F29680" s="44"/>
    </row>
    <row r="29681" spans="6:6" x14ac:dyDescent="0.25">
      <c r="F29681" s="44"/>
    </row>
    <row r="29682" spans="6:6" x14ac:dyDescent="0.25">
      <c r="F29682" s="44"/>
    </row>
    <row r="29683" spans="6:6" x14ac:dyDescent="0.25">
      <c r="F29683" s="44"/>
    </row>
    <row r="29684" spans="6:6" x14ac:dyDescent="0.25">
      <c r="F29684" s="44"/>
    </row>
    <row r="29685" spans="6:6" x14ac:dyDescent="0.25">
      <c r="F29685" s="44"/>
    </row>
    <row r="29686" spans="6:6" x14ac:dyDescent="0.25">
      <c r="F29686" s="44"/>
    </row>
    <row r="29687" spans="6:6" x14ac:dyDescent="0.25">
      <c r="F29687" s="44"/>
    </row>
    <row r="29688" spans="6:6" x14ac:dyDescent="0.25">
      <c r="F29688" s="44"/>
    </row>
    <row r="29689" spans="6:6" x14ac:dyDescent="0.25">
      <c r="F29689" s="44"/>
    </row>
    <row r="29690" spans="6:6" x14ac:dyDescent="0.25">
      <c r="F29690" s="44"/>
    </row>
    <row r="29691" spans="6:6" x14ac:dyDescent="0.25">
      <c r="F29691" s="44"/>
    </row>
    <row r="29692" spans="6:6" x14ac:dyDescent="0.25">
      <c r="F29692" s="44"/>
    </row>
    <row r="29693" spans="6:6" x14ac:dyDescent="0.25">
      <c r="F29693" s="44"/>
    </row>
    <row r="29694" spans="6:6" x14ac:dyDescent="0.25">
      <c r="F29694" s="44"/>
    </row>
    <row r="29695" spans="6:6" x14ac:dyDescent="0.25">
      <c r="F29695" s="44"/>
    </row>
    <row r="29696" spans="6:6" x14ac:dyDescent="0.25">
      <c r="F29696" s="44"/>
    </row>
    <row r="29697" spans="6:6" x14ac:dyDescent="0.25">
      <c r="F29697" s="44"/>
    </row>
    <row r="29698" spans="6:6" x14ac:dyDescent="0.25">
      <c r="F29698" s="44"/>
    </row>
    <row r="29699" spans="6:6" x14ac:dyDescent="0.25">
      <c r="F29699" s="44"/>
    </row>
    <row r="29700" spans="6:6" x14ac:dyDescent="0.25">
      <c r="F29700" s="44"/>
    </row>
    <row r="29701" spans="6:6" x14ac:dyDescent="0.25">
      <c r="F29701" s="44"/>
    </row>
    <row r="29702" spans="6:6" x14ac:dyDescent="0.25">
      <c r="F29702" s="44"/>
    </row>
    <row r="29703" spans="6:6" x14ac:dyDescent="0.25">
      <c r="F29703" s="44"/>
    </row>
    <row r="29704" spans="6:6" x14ac:dyDescent="0.25">
      <c r="F29704" s="44"/>
    </row>
    <row r="29705" spans="6:6" x14ac:dyDescent="0.25">
      <c r="F29705" s="44"/>
    </row>
    <row r="29706" spans="6:6" x14ac:dyDescent="0.25">
      <c r="F29706" s="44"/>
    </row>
    <row r="29707" spans="6:6" x14ac:dyDescent="0.25">
      <c r="F29707" s="44"/>
    </row>
    <row r="29708" spans="6:6" x14ac:dyDescent="0.25">
      <c r="F29708" s="44"/>
    </row>
    <row r="29709" spans="6:6" x14ac:dyDescent="0.25">
      <c r="F29709" s="44"/>
    </row>
    <row r="29710" spans="6:6" x14ac:dyDescent="0.25">
      <c r="F29710" s="44"/>
    </row>
    <row r="29711" spans="6:6" x14ac:dyDescent="0.25">
      <c r="F29711" s="44"/>
    </row>
    <row r="29712" spans="6:6" x14ac:dyDescent="0.25">
      <c r="F29712" s="44"/>
    </row>
    <row r="29713" spans="6:6" x14ac:dyDescent="0.25">
      <c r="F29713" s="44"/>
    </row>
    <row r="29714" spans="6:6" x14ac:dyDescent="0.25">
      <c r="F29714" s="44"/>
    </row>
    <row r="29715" spans="6:6" x14ac:dyDescent="0.25">
      <c r="F29715" s="44"/>
    </row>
    <row r="29716" spans="6:6" x14ac:dyDescent="0.25">
      <c r="F29716" s="44"/>
    </row>
    <row r="29717" spans="6:6" x14ac:dyDescent="0.25">
      <c r="F29717" s="44"/>
    </row>
    <row r="29718" spans="6:6" x14ac:dyDescent="0.25">
      <c r="F29718" s="44"/>
    </row>
    <row r="29719" spans="6:6" x14ac:dyDescent="0.25">
      <c r="F29719" s="44"/>
    </row>
    <row r="29720" spans="6:6" x14ac:dyDescent="0.25">
      <c r="F29720" s="44"/>
    </row>
    <row r="29721" spans="6:6" x14ac:dyDescent="0.25">
      <c r="F29721" s="44"/>
    </row>
    <row r="29722" spans="6:6" x14ac:dyDescent="0.25">
      <c r="F29722" s="44"/>
    </row>
    <row r="29723" spans="6:6" x14ac:dyDescent="0.25">
      <c r="F29723" s="44"/>
    </row>
    <row r="29724" spans="6:6" x14ac:dyDescent="0.25">
      <c r="F29724" s="44"/>
    </row>
    <row r="29725" spans="6:6" x14ac:dyDescent="0.25">
      <c r="F29725" s="44"/>
    </row>
    <row r="29726" spans="6:6" x14ac:dyDescent="0.25">
      <c r="F29726" s="44"/>
    </row>
    <row r="29727" spans="6:6" x14ac:dyDescent="0.25">
      <c r="F29727" s="44"/>
    </row>
    <row r="29728" spans="6:6" x14ac:dyDescent="0.25">
      <c r="F29728" s="44"/>
    </row>
    <row r="29729" spans="6:6" x14ac:dyDescent="0.25">
      <c r="F29729" s="44"/>
    </row>
    <row r="29730" spans="6:6" x14ac:dyDescent="0.25">
      <c r="F29730" s="44"/>
    </row>
    <row r="29731" spans="6:6" x14ac:dyDescent="0.25">
      <c r="F29731" s="44"/>
    </row>
    <row r="29732" spans="6:6" x14ac:dyDescent="0.25">
      <c r="F29732" s="44"/>
    </row>
    <row r="29733" spans="6:6" x14ac:dyDescent="0.25">
      <c r="F29733" s="44"/>
    </row>
    <row r="29734" spans="6:6" x14ac:dyDescent="0.25">
      <c r="F29734" s="44"/>
    </row>
    <row r="29735" spans="6:6" x14ac:dyDescent="0.25">
      <c r="F29735" s="44"/>
    </row>
    <row r="29736" spans="6:6" x14ac:dyDescent="0.25">
      <c r="F29736" s="44"/>
    </row>
    <row r="29737" spans="6:6" x14ac:dyDescent="0.25">
      <c r="F29737" s="44"/>
    </row>
    <row r="29738" spans="6:6" x14ac:dyDescent="0.25">
      <c r="F29738" s="44"/>
    </row>
    <row r="29739" spans="6:6" x14ac:dyDescent="0.25">
      <c r="F29739" s="44"/>
    </row>
    <row r="29740" spans="6:6" x14ac:dyDescent="0.25">
      <c r="F29740" s="44"/>
    </row>
    <row r="29741" spans="6:6" x14ac:dyDescent="0.25">
      <c r="F29741" s="44"/>
    </row>
    <row r="29742" spans="6:6" x14ac:dyDescent="0.25">
      <c r="F29742" s="44"/>
    </row>
    <row r="29743" spans="6:6" x14ac:dyDescent="0.25">
      <c r="F29743" s="44"/>
    </row>
    <row r="29744" spans="6:6" x14ac:dyDescent="0.25">
      <c r="F29744" s="44"/>
    </row>
    <row r="29745" spans="6:6" x14ac:dyDescent="0.25">
      <c r="F29745" s="44"/>
    </row>
    <row r="29746" spans="6:6" x14ac:dyDescent="0.25">
      <c r="F29746" s="44"/>
    </row>
    <row r="29747" spans="6:6" x14ac:dyDescent="0.25">
      <c r="F29747" s="44"/>
    </row>
    <row r="29748" spans="6:6" x14ac:dyDescent="0.25">
      <c r="F29748" s="44"/>
    </row>
    <row r="29749" spans="6:6" x14ac:dyDescent="0.25">
      <c r="F29749" s="44"/>
    </row>
    <row r="29750" spans="6:6" x14ac:dyDescent="0.25">
      <c r="F29750" s="44"/>
    </row>
    <row r="29751" spans="6:6" x14ac:dyDescent="0.25">
      <c r="F29751" s="44"/>
    </row>
    <row r="29752" spans="6:6" x14ac:dyDescent="0.25">
      <c r="F29752" s="44"/>
    </row>
    <row r="29753" spans="6:6" x14ac:dyDescent="0.25">
      <c r="F29753" s="44"/>
    </row>
    <row r="29754" spans="6:6" x14ac:dyDescent="0.25">
      <c r="F29754" s="44"/>
    </row>
    <row r="29755" spans="6:6" x14ac:dyDescent="0.25">
      <c r="F29755" s="44"/>
    </row>
    <row r="29756" spans="6:6" x14ac:dyDescent="0.25">
      <c r="F29756" s="44"/>
    </row>
    <row r="29757" spans="6:6" x14ac:dyDescent="0.25">
      <c r="F29757" s="44"/>
    </row>
    <row r="29758" spans="6:6" x14ac:dyDescent="0.25">
      <c r="F29758" s="44"/>
    </row>
    <row r="29759" spans="6:6" x14ac:dyDescent="0.25">
      <c r="F29759" s="44"/>
    </row>
    <row r="29760" spans="6:6" x14ac:dyDescent="0.25">
      <c r="F29760" s="44"/>
    </row>
    <row r="29761" spans="6:6" x14ac:dyDescent="0.25">
      <c r="F29761" s="44"/>
    </row>
    <row r="29762" spans="6:6" x14ac:dyDescent="0.25">
      <c r="F29762" s="44"/>
    </row>
    <row r="29763" spans="6:6" x14ac:dyDescent="0.25">
      <c r="F29763" s="44"/>
    </row>
    <row r="29764" spans="6:6" x14ac:dyDescent="0.25">
      <c r="F29764" s="44"/>
    </row>
    <row r="29765" spans="6:6" x14ac:dyDescent="0.25">
      <c r="F29765" s="44"/>
    </row>
    <row r="29766" spans="6:6" x14ac:dyDescent="0.25">
      <c r="F29766" s="44"/>
    </row>
    <row r="29767" spans="6:6" x14ac:dyDescent="0.25">
      <c r="F29767" s="44"/>
    </row>
    <row r="29768" spans="6:6" x14ac:dyDescent="0.25">
      <c r="F29768" s="44"/>
    </row>
    <row r="29769" spans="6:6" x14ac:dyDescent="0.25">
      <c r="F29769" s="44"/>
    </row>
    <row r="29770" spans="6:6" x14ac:dyDescent="0.25">
      <c r="F29770" s="44"/>
    </row>
    <row r="29771" spans="6:6" x14ac:dyDescent="0.25">
      <c r="F29771" s="44"/>
    </row>
    <row r="29772" spans="6:6" x14ac:dyDescent="0.25">
      <c r="F29772" s="44"/>
    </row>
    <row r="29773" spans="6:6" x14ac:dyDescent="0.25">
      <c r="F29773" s="44"/>
    </row>
    <row r="29774" spans="6:6" x14ac:dyDescent="0.25">
      <c r="F29774" s="44"/>
    </row>
    <row r="29775" spans="6:6" x14ac:dyDescent="0.25">
      <c r="F29775" s="44"/>
    </row>
    <row r="29776" spans="6:6" x14ac:dyDescent="0.25">
      <c r="F29776" s="44"/>
    </row>
    <row r="29777" spans="6:6" x14ac:dyDescent="0.25">
      <c r="F29777" s="44"/>
    </row>
    <row r="29778" spans="6:6" x14ac:dyDescent="0.25">
      <c r="F29778" s="44"/>
    </row>
    <row r="29779" spans="6:6" x14ac:dyDescent="0.25">
      <c r="F29779" s="44"/>
    </row>
    <row r="29780" spans="6:6" x14ac:dyDescent="0.25">
      <c r="F29780" s="44"/>
    </row>
    <row r="29781" spans="6:6" x14ac:dyDescent="0.25">
      <c r="F29781" s="44"/>
    </row>
    <row r="29782" spans="6:6" x14ac:dyDescent="0.25">
      <c r="F29782" s="44"/>
    </row>
    <row r="29783" spans="6:6" x14ac:dyDescent="0.25">
      <c r="F29783" s="44"/>
    </row>
    <row r="29784" spans="6:6" x14ac:dyDescent="0.25">
      <c r="F29784" s="44"/>
    </row>
    <row r="29785" spans="6:6" x14ac:dyDescent="0.25">
      <c r="F29785" s="44"/>
    </row>
    <row r="29786" spans="6:6" x14ac:dyDescent="0.25">
      <c r="F29786" s="44"/>
    </row>
    <row r="29787" spans="6:6" x14ac:dyDescent="0.25">
      <c r="F29787" s="44"/>
    </row>
    <row r="29788" spans="6:6" x14ac:dyDescent="0.25">
      <c r="F29788" s="44"/>
    </row>
    <row r="29789" spans="6:6" x14ac:dyDescent="0.25">
      <c r="F29789" s="44"/>
    </row>
    <row r="29790" spans="6:6" x14ac:dyDescent="0.25">
      <c r="F29790" s="44"/>
    </row>
    <row r="29791" spans="6:6" x14ac:dyDescent="0.25">
      <c r="F29791" s="44"/>
    </row>
    <row r="29792" spans="6:6" x14ac:dyDescent="0.25">
      <c r="F29792" s="44"/>
    </row>
    <row r="29793" spans="6:6" x14ac:dyDescent="0.25">
      <c r="F29793" s="44"/>
    </row>
    <row r="29794" spans="6:6" x14ac:dyDescent="0.25">
      <c r="F29794" s="44"/>
    </row>
    <row r="29795" spans="6:6" x14ac:dyDescent="0.25">
      <c r="F29795" s="44"/>
    </row>
    <row r="29796" spans="6:6" x14ac:dyDescent="0.25">
      <c r="F29796" s="44"/>
    </row>
    <row r="29797" spans="6:6" x14ac:dyDescent="0.25">
      <c r="F29797" s="44"/>
    </row>
    <row r="29798" spans="6:6" x14ac:dyDescent="0.25">
      <c r="F29798" s="44"/>
    </row>
    <row r="29799" spans="6:6" x14ac:dyDescent="0.25">
      <c r="F29799" s="44"/>
    </row>
    <row r="29800" spans="6:6" x14ac:dyDescent="0.25">
      <c r="F29800" s="44"/>
    </row>
    <row r="29801" spans="6:6" x14ac:dyDescent="0.25">
      <c r="F29801" s="44"/>
    </row>
    <row r="29802" spans="6:6" x14ac:dyDescent="0.25">
      <c r="F29802" s="44"/>
    </row>
    <row r="29803" spans="6:6" x14ac:dyDescent="0.25">
      <c r="F29803" s="44"/>
    </row>
    <row r="29804" spans="6:6" x14ac:dyDescent="0.25">
      <c r="F29804" s="44"/>
    </row>
    <row r="29805" spans="6:6" x14ac:dyDescent="0.25">
      <c r="F29805" s="44"/>
    </row>
    <row r="29806" spans="6:6" x14ac:dyDescent="0.25">
      <c r="F29806" s="44"/>
    </row>
    <row r="29807" spans="6:6" x14ac:dyDescent="0.25">
      <c r="F29807" s="44"/>
    </row>
    <row r="29808" spans="6:6" x14ac:dyDescent="0.25">
      <c r="F29808" s="44"/>
    </row>
    <row r="29809" spans="6:6" x14ac:dyDescent="0.25">
      <c r="F29809" s="44"/>
    </row>
    <row r="29810" spans="6:6" x14ac:dyDescent="0.25">
      <c r="F29810" s="44"/>
    </row>
    <row r="29811" spans="6:6" x14ac:dyDescent="0.25">
      <c r="F29811" s="44"/>
    </row>
    <row r="29812" spans="6:6" x14ac:dyDescent="0.25">
      <c r="F29812" s="44"/>
    </row>
    <row r="29813" spans="6:6" x14ac:dyDescent="0.25">
      <c r="F29813" s="44"/>
    </row>
    <row r="29814" spans="6:6" x14ac:dyDescent="0.25">
      <c r="F29814" s="44"/>
    </row>
    <row r="29815" spans="6:6" x14ac:dyDescent="0.25">
      <c r="F29815" s="44"/>
    </row>
    <row r="29816" spans="6:6" x14ac:dyDescent="0.25">
      <c r="F29816" s="44"/>
    </row>
    <row r="29817" spans="6:6" x14ac:dyDescent="0.25">
      <c r="F29817" s="44"/>
    </row>
    <row r="29818" spans="6:6" x14ac:dyDescent="0.25">
      <c r="F29818" s="44"/>
    </row>
    <row r="29819" spans="6:6" x14ac:dyDescent="0.25">
      <c r="F29819" s="44"/>
    </row>
    <row r="29820" spans="6:6" x14ac:dyDescent="0.25">
      <c r="F29820" s="44"/>
    </row>
    <row r="29821" spans="6:6" x14ac:dyDescent="0.25">
      <c r="F29821" s="44"/>
    </row>
    <row r="29822" spans="6:6" x14ac:dyDescent="0.25">
      <c r="F29822" s="44"/>
    </row>
    <row r="29823" spans="6:6" x14ac:dyDescent="0.25">
      <c r="F29823" s="44"/>
    </row>
    <row r="29824" spans="6:6" x14ac:dyDescent="0.25">
      <c r="F29824" s="44"/>
    </row>
    <row r="29825" spans="6:6" x14ac:dyDescent="0.25">
      <c r="F29825" s="44"/>
    </row>
    <row r="29826" spans="6:6" x14ac:dyDescent="0.25">
      <c r="F29826" s="44"/>
    </row>
    <row r="29827" spans="6:6" x14ac:dyDescent="0.25">
      <c r="F29827" s="44"/>
    </row>
    <row r="29828" spans="6:6" x14ac:dyDescent="0.25">
      <c r="F29828" s="44"/>
    </row>
    <row r="29829" spans="6:6" x14ac:dyDescent="0.25">
      <c r="F29829" s="44"/>
    </row>
    <row r="29830" spans="6:6" x14ac:dyDescent="0.25">
      <c r="F29830" s="44"/>
    </row>
    <row r="29831" spans="6:6" x14ac:dyDescent="0.25">
      <c r="F29831" s="44"/>
    </row>
    <row r="29832" spans="6:6" x14ac:dyDescent="0.25">
      <c r="F29832" s="44"/>
    </row>
    <row r="29833" spans="6:6" x14ac:dyDescent="0.25">
      <c r="F29833" s="44"/>
    </row>
    <row r="29834" spans="6:6" x14ac:dyDescent="0.25">
      <c r="F29834" s="44"/>
    </row>
    <row r="29835" spans="6:6" x14ac:dyDescent="0.25">
      <c r="F29835" s="44"/>
    </row>
    <row r="29836" spans="6:6" x14ac:dyDescent="0.25">
      <c r="F29836" s="44"/>
    </row>
    <row r="29837" spans="6:6" x14ac:dyDescent="0.25">
      <c r="F29837" s="44"/>
    </row>
    <row r="29838" spans="6:6" x14ac:dyDescent="0.25">
      <c r="F29838" s="44"/>
    </row>
    <row r="29839" spans="6:6" x14ac:dyDescent="0.25">
      <c r="F29839" s="44"/>
    </row>
    <row r="29840" spans="6:6" x14ac:dyDescent="0.25">
      <c r="F29840" s="44"/>
    </row>
    <row r="29841" spans="6:6" x14ac:dyDescent="0.25">
      <c r="F29841" s="44"/>
    </row>
    <row r="29842" spans="6:6" x14ac:dyDescent="0.25">
      <c r="F29842" s="44"/>
    </row>
    <row r="29843" spans="6:6" x14ac:dyDescent="0.25">
      <c r="F29843" s="44"/>
    </row>
    <row r="29844" spans="6:6" x14ac:dyDescent="0.25">
      <c r="F29844" s="44"/>
    </row>
    <row r="29845" spans="6:6" x14ac:dyDescent="0.25">
      <c r="F29845" s="44"/>
    </row>
    <row r="29846" spans="6:6" x14ac:dyDescent="0.25">
      <c r="F29846" s="44"/>
    </row>
    <row r="29847" spans="6:6" x14ac:dyDescent="0.25">
      <c r="F29847" s="44"/>
    </row>
    <row r="29848" spans="6:6" x14ac:dyDescent="0.25">
      <c r="F29848" s="44"/>
    </row>
    <row r="29849" spans="6:6" x14ac:dyDescent="0.25">
      <c r="F29849" s="44"/>
    </row>
    <row r="29850" spans="6:6" x14ac:dyDescent="0.25">
      <c r="F29850" s="44"/>
    </row>
    <row r="29851" spans="6:6" x14ac:dyDescent="0.25">
      <c r="F29851" s="44"/>
    </row>
    <row r="29852" spans="6:6" x14ac:dyDescent="0.25">
      <c r="F29852" s="44"/>
    </row>
    <row r="29853" spans="6:6" x14ac:dyDescent="0.25">
      <c r="F29853" s="44"/>
    </row>
    <row r="29854" spans="6:6" x14ac:dyDescent="0.25">
      <c r="F29854" s="44"/>
    </row>
    <row r="29855" spans="6:6" x14ac:dyDescent="0.25">
      <c r="F29855" s="44"/>
    </row>
    <row r="29856" spans="6:6" x14ac:dyDescent="0.25">
      <c r="F29856" s="44"/>
    </row>
    <row r="29857" spans="6:6" x14ac:dyDescent="0.25">
      <c r="F29857" s="44"/>
    </row>
    <row r="29858" spans="6:6" x14ac:dyDescent="0.25">
      <c r="F29858" s="44"/>
    </row>
    <row r="29859" spans="6:6" x14ac:dyDescent="0.25">
      <c r="F29859" s="44"/>
    </row>
    <row r="29860" spans="6:6" x14ac:dyDescent="0.25">
      <c r="F29860" s="44"/>
    </row>
    <row r="29861" spans="6:6" x14ac:dyDescent="0.25">
      <c r="F29861" s="44"/>
    </row>
    <row r="29862" spans="6:6" x14ac:dyDescent="0.25">
      <c r="F29862" s="44"/>
    </row>
    <row r="29863" spans="6:6" x14ac:dyDescent="0.25">
      <c r="F29863" s="44"/>
    </row>
    <row r="29864" spans="6:6" x14ac:dyDescent="0.25">
      <c r="F29864" s="44"/>
    </row>
    <row r="29865" spans="6:6" x14ac:dyDescent="0.25">
      <c r="F29865" s="44"/>
    </row>
    <row r="29866" spans="6:6" x14ac:dyDescent="0.25">
      <c r="F29866" s="44"/>
    </row>
    <row r="29867" spans="6:6" x14ac:dyDescent="0.25">
      <c r="F29867" s="44"/>
    </row>
    <row r="29868" spans="6:6" x14ac:dyDescent="0.25">
      <c r="F29868" s="44"/>
    </row>
    <row r="29869" spans="6:6" x14ac:dyDescent="0.25">
      <c r="F29869" s="44"/>
    </row>
    <row r="29870" spans="6:6" x14ac:dyDescent="0.25">
      <c r="F29870" s="44"/>
    </row>
    <row r="29871" spans="6:6" x14ac:dyDescent="0.25">
      <c r="F29871" s="44"/>
    </row>
    <row r="29872" spans="6:6" x14ac:dyDescent="0.25">
      <c r="F29872" s="44"/>
    </row>
    <row r="29873" spans="6:6" x14ac:dyDescent="0.25">
      <c r="F29873" s="44"/>
    </row>
    <row r="29874" spans="6:6" x14ac:dyDescent="0.25">
      <c r="F29874" s="44"/>
    </row>
    <row r="29875" spans="6:6" x14ac:dyDescent="0.25">
      <c r="F29875" s="44"/>
    </row>
    <row r="29876" spans="6:6" x14ac:dyDescent="0.25">
      <c r="F29876" s="44"/>
    </row>
    <row r="29877" spans="6:6" x14ac:dyDescent="0.25">
      <c r="F29877" s="44"/>
    </row>
    <row r="29878" spans="6:6" x14ac:dyDescent="0.25">
      <c r="F29878" s="44"/>
    </row>
    <row r="29879" spans="6:6" x14ac:dyDescent="0.25">
      <c r="F29879" s="44"/>
    </row>
    <row r="29880" spans="6:6" x14ac:dyDescent="0.25">
      <c r="F29880" s="44"/>
    </row>
    <row r="29881" spans="6:6" x14ac:dyDescent="0.25">
      <c r="F29881" s="44"/>
    </row>
    <row r="29882" spans="6:6" x14ac:dyDescent="0.25">
      <c r="F29882" s="44"/>
    </row>
    <row r="29883" spans="6:6" x14ac:dyDescent="0.25">
      <c r="F29883" s="44"/>
    </row>
    <row r="29884" spans="6:6" x14ac:dyDescent="0.25">
      <c r="F29884" s="44"/>
    </row>
    <row r="29885" spans="6:6" x14ac:dyDescent="0.25">
      <c r="F29885" s="44"/>
    </row>
    <row r="29886" spans="6:6" x14ac:dyDescent="0.25">
      <c r="F29886" s="44"/>
    </row>
    <row r="29887" spans="6:6" x14ac:dyDescent="0.25">
      <c r="F29887" s="44"/>
    </row>
    <row r="29888" spans="6:6" x14ac:dyDescent="0.25">
      <c r="F29888" s="44"/>
    </row>
    <row r="29889" spans="6:6" x14ac:dyDescent="0.25">
      <c r="F29889" s="44"/>
    </row>
    <row r="29890" spans="6:6" x14ac:dyDescent="0.25">
      <c r="F29890" s="44"/>
    </row>
    <row r="29891" spans="6:6" x14ac:dyDescent="0.25">
      <c r="F29891" s="44"/>
    </row>
    <row r="29892" spans="6:6" x14ac:dyDescent="0.25">
      <c r="F29892" s="44"/>
    </row>
    <row r="29893" spans="6:6" x14ac:dyDescent="0.25">
      <c r="F29893" s="44"/>
    </row>
    <row r="29894" spans="6:6" x14ac:dyDescent="0.25">
      <c r="F29894" s="44"/>
    </row>
    <row r="29895" spans="6:6" x14ac:dyDescent="0.25">
      <c r="F29895" s="44"/>
    </row>
    <row r="29896" spans="6:6" x14ac:dyDescent="0.25">
      <c r="F29896" s="44"/>
    </row>
    <row r="29897" spans="6:6" x14ac:dyDescent="0.25">
      <c r="F29897" s="44"/>
    </row>
    <row r="29898" spans="6:6" x14ac:dyDescent="0.25">
      <c r="F29898" s="44"/>
    </row>
    <row r="29899" spans="6:6" x14ac:dyDescent="0.25">
      <c r="F29899" s="44"/>
    </row>
    <row r="29900" spans="6:6" x14ac:dyDescent="0.25">
      <c r="F29900" s="44"/>
    </row>
    <row r="29901" spans="6:6" x14ac:dyDescent="0.25">
      <c r="F29901" s="44"/>
    </row>
    <row r="29902" spans="6:6" x14ac:dyDescent="0.25">
      <c r="F29902" s="44"/>
    </row>
    <row r="29903" spans="6:6" x14ac:dyDescent="0.25">
      <c r="F29903" s="44"/>
    </row>
    <row r="29904" spans="6:6" x14ac:dyDescent="0.25">
      <c r="F29904" s="44"/>
    </row>
    <row r="29905" spans="6:6" x14ac:dyDescent="0.25">
      <c r="F29905" s="44"/>
    </row>
    <row r="29906" spans="6:6" x14ac:dyDescent="0.25">
      <c r="F29906" s="44"/>
    </row>
    <row r="29907" spans="6:6" x14ac:dyDescent="0.25">
      <c r="F29907" s="44"/>
    </row>
    <row r="29908" spans="6:6" x14ac:dyDescent="0.25">
      <c r="F29908" s="44"/>
    </row>
    <row r="29909" spans="6:6" x14ac:dyDescent="0.25">
      <c r="F29909" s="44"/>
    </row>
    <row r="29910" spans="6:6" x14ac:dyDescent="0.25">
      <c r="F29910" s="44"/>
    </row>
    <row r="29911" spans="6:6" x14ac:dyDescent="0.25">
      <c r="F29911" s="44"/>
    </row>
    <row r="29912" spans="6:6" x14ac:dyDescent="0.25">
      <c r="F29912" s="44"/>
    </row>
    <row r="29913" spans="6:6" x14ac:dyDescent="0.25">
      <c r="F29913" s="44"/>
    </row>
    <row r="29914" spans="6:6" x14ac:dyDescent="0.25">
      <c r="F29914" s="44"/>
    </row>
    <row r="29915" spans="6:6" x14ac:dyDescent="0.25">
      <c r="F29915" s="44"/>
    </row>
    <row r="29916" spans="6:6" x14ac:dyDescent="0.25">
      <c r="F29916" s="44"/>
    </row>
    <row r="29917" spans="6:6" x14ac:dyDescent="0.25">
      <c r="F29917" s="44"/>
    </row>
    <row r="29918" spans="6:6" x14ac:dyDescent="0.25">
      <c r="F29918" s="44"/>
    </row>
    <row r="29919" spans="6:6" x14ac:dyDescent="0.25">
      <c r="F29919" s="44"/>
    </row>
    <row r="29920" spans="6:6" x14ac:dyDescent="0.25">
      <c r="F29920" s="44"/>
    </row>
    <row r="29921" spans="6:6" x14ac:dyDescent="0.25">
      <c r="F29921" s="44"/>
    </row>
    <row r="29922" spans="6:6" x14ac:dyDescent="0.25">
      <c r="F29922" s="44"/>
    </row>
    <row r="29923" spans="6:6" x14ac:dyDescent="0.25">
      <c r="F29923" s="44"/>
    </row>
    <row r="29924" spans="6:6" x14ac:dyDescent="0.25">
      <c r="F29924" s="44"/>
    </row>
    <row r="29925" spans="6:6" x14ac:dyDescent="0.25">
      <c r="F29925" s="44"/>
    </row>
    <row r="29926" spans="6:6" x14ac:dyDescent="0.25">
      <c r="F29926" s="44"/>
    </row>
    <row r="29927" spans="6:6" x14ac:dyDescent="0.25">
      <c r="F29927" s="44"/>
    </row>
    <row r="29928" spans="6:6" x14ac:dyDescent="0.25">
      <c r="F29928" s="44"/>
    </row>
    <row r="29929" spans="6:6" x14ac:dyDescent="0.25">
      <c r="F29929" s="44"/>
    </row>
    <row r="29930" spans="6:6" x14ac:dyDescent="0.25">
      <c r="F29930" s="44"/>
    </row>
    <row r="29931" spans="6:6" x14ac:dyDescent="0.25">
      <c r="F29931" s="44"/>
    </row>
    <row r="29932" spans="6:6" x14ac:dyDescent="0.25">
      <c r="F29932" s="44"/>
    </row>
    <row r="29933" spans="6:6" x14ac:dyDescent="0.25">
      <c r="F29933" s="44"/>
    </row>
    <row r="29934" spans="6:6" x14ac:dyDescent="0.25">
      <c r="F29934" s="44"/>
    </row>
    <row r="29935" spans="6:6" x14ac:dyDescent="0.25">
      <c r="F29935" s="44"/>
    </row>
    <row r="29936" spans="6:6" x14ac:dyDescent="0.25">
      <c r="F29936" s="44"/>
    </row>
    <row r="29937" spans="6:6" x14ac:dyDescent="0.25">
      <c r="F29937" s="44"/>
    </row>
    <row r="29938" spans="6:6" x14ac:dyDescent="0.25">
      <c r="F29938" s="44"/>
    </row>
    <row r="29939" spans="6:6" x14ac:dyDescent="0.25">
      <c r="F29939" s="44"/>
    </row>
    <row r="29940" spans="6:6" x14ac:dyDescent="0.25">
      <c r="F29940" s="44"/>
    </row>
    <row r="29941" spans="6:6" x14ac:dyDescent="0.25">
      <c r="F29941" s="44"/>
    </row>
    <row r="29942" spans="6:6" x14ac:dyDescent="0.25">
      <c r="F29942" s="44"/>
    </row>
    <row r="29943" spans="6:6" x14ac:dyDescent="0.25">
      <c r="F29943" s="44"/>
    </row>
    <row r="29944" spans="6:6" x14ac:dyDescent="0.25">
      <c r="F29944" s="44"/>
    </row>
    <row r="29945" spans="6:6" x14ac:dyDescent="0.25">
      <c r="F29945" s="44"/>
    </row>
    <row r="29946" spans="6:6" x14ac:dyDescent="0.25">
      <c r="F29946" s="44"/>
    </row>
    <row r="29947" spans="6:6" x14ac:dyDescent="0.25">
      <c r="F29947" s="44"/>
    </row>
    <row r="29948" spans="6:6" x14ac:dyDescent="0.25">
      <c r="F29948" s="44"/>
    </row>
    <row r="29949" spans="6:6" x14ac:dyDescent="0.25">
      <c r="F29949" s="44"/>
    </row>
    <row r="29950" spans="6:6" x14ac:dyDescent="0.25">
      <c r="F29950" s="44"/>
    </row>
    <row r="29951" spans="6:6" x14ac:dyDescent="0.25">
      <c r="F29951" s="44"/>
    </row>
    <row r="29952" spans="6:6" x14ac:dyDescent="0.25">
      <c r="F29952" s="44"/>
    </row>
    <row r="29953" spans="6:6" x14ac:dyDescent="0.25">
      <c r="F29953" s="44"/>
    </row>
    <row r="29954" spans="6:6" x14ac:dyDescent="0.25">
      <c r="F29954" s="44"/>
    </row>
    <row r="29955" spans="6:6" x14ac:dyDescent="0.25">
      <c r="F29955" s="44"/>
    </row>
    <row r="29956" spans="6:6" x14ac:dyDescent="0.25">
      <c r="F29956" s="44"/>
    </row>
    <row r="29957" spans="6:6" x14ac:dyDescent="0.25">
      <c r="F29957" s="44"/>
    </row>
    <row r="29958" spans="6:6" x14ac:dyDescent="0.25">
      <c r="F29958" s="44"/>
    </row>
    <row r="29959" spans="6:6" x14ac:dyDescent="0.25">
      <c r="F29959" s="44"/>
    </row>
    <row r="29960" spans="6:6" x14ac:dyDescent="0.25">
      <c r="F29960" s="44"/>
    </row>
    <row r="29961" spans="6:6" x14ac:dyDescent="0.25">
      <c r="F29961" s="44"/>
    </row>
    <row r="29962" spans="6:6" x14ac:dyDescent="0.25">
      <c r="F29962" s="44"/>
    </row>
    <row r="29963" spans="6:6" x14ac:dyDescent="0.25">
      <c r="F29963" s="44"/>
    </row>
    <row r="29964" spans="6:6" x14ac:dyDescent="0.25">
      <c r="F29964" s="44"/>
    </row>
    <row r="29965" spans="6:6" x14ac:dyDescent="0.25">
      <c r="F29965" s="44"/>
    </row>
    <row r="29966" spans="6:6" x14ac:dyDescent="0.25">
      <c r="F29966" s="44"/>
    </row>
    <row r="29967" spans="6:6" x14ac:dyDescent="0.25">
      <c r="F29967" s="44"/>
    </row>
    <row r="29968" spans="6:6" x14ac:dyDescent="0.25">
      <c r="F29968" s="44"/>
    </row>
    <row r="29969" spans="6:6" x14ac:dyDescent="0.25">
      <c r="F29969" s="44"/>
    </row>
    <row r="29970" spans="6:6" x14ac:dyDescent="0.25">
      <c r="F29970" s="44"/>
    </row>
    <row r="29971" spans="6:6" x14ac:dyDescent="0.25">
      <c r="F29971" s="44"/>
    </row>
    <row r="29972" spans="6:6" x14ac:dyDescent="0.25">
      <c r="F29972" s="44"/>
    </row>
    <row r="29973" spans="6:6" x14ac:dyDescent="0.25">
      <c r="F29973" s="44"/>
    </row>
    <row r="29974" spans="6:6" x14ac:dyDescent="0.25">
      <c r="F29974" s="44"/>
    </row>
    <row r="29975" spans="6:6" x14ac:dyDescent="0.25">
      <c r="F29975" s="44"/>
    </row>
    <row r="29976" spans="6:6" x14ac:dyDescent="0.25">
      <c r="F29976" s="44"/>
    </row>
    <row r="29977" spans="6:6" x14ac:dyDescent="0.25">
      <c r="F29977" s="44"/>
    </row>
    <row r="29978" spans="6:6" x14ac:dyDescent="0.25">
      <c r="F29978" s="44"/>
    </row>
    <row r="29979" spans="6:6" x14ac:dyDescent="0.25">
      <c r="F29979" s="44"/>
    </row>
    <row r="29980" spans="6:6" x14ac:dyDescent="0.25">
      <c r="F29980" s="44"/>
    </row>
    <row r="29981" spans="6:6" x14ac:dyDescent="0.25">
      <c r="F29981" s="44"/>
    </row>
    <row r="29982" spans="6:6" x14ac:dyDescent="0.25">
      <c r="F29982" s="44"/>
    </row>
    <row r="29983" spans="6:6" x14ac:dyDescent="0.25">
      <c r="F29983" s="44"/>
    </row>
    <row r="29984" spans="6:6" x14ac:dyDescent="0.25">
      <c r="F29984" s="44"/>
    </row>
    <row r="29985" spans="6:6" x14ac:dyDescent="0.25">
      <c r="F29985" s="44"/>
    </row>
    <row r="29986" spans="6:6" x14ac:dyDescent="0.25">
      <c r="F29986" s="44"/>
    </row>
    <row r="29987" spans="6:6" x14ac:dyDescent="0.25">
      <c r="F29987" s="44"/>
    </row>
    <row r="29988" spans="6:6" x14ac:dyDescent="0.25">
      <c r="F29988" s="44"/>
    </row>
    <row r="29989" spans="6:6" x14ac:dyDescent="0.25">
      <c r="F29989" s="44"/>
    </row>
    <row r="29990" spans="6:6" x14ac:dyDescent="0.25">
      <c r="F29990" s="44"/>
    </row>
    <row r="29991" spans="6:6" x14ac:dyDescent="0.25">
      <c r="F29991" s="44"/>
    </row>
    <row r="29992" spans="6:6" x14ac:dyDescent="0.25">
      <c r="F29992" s="44"/>
    </row>
    <row r="29993" spans="6:6" x14ac:dyDescent="0.25">
      <c r="F29993" s="44"/>
    </row>
    <row r="29994" spans="6:6" x14ac:dyDescent="0.25">
      <c r="F29994" s="44"/>
    </row>
    <row r="29995" spans="6:6" x14ac:dyDescent="0.25">
      <c r="F29995" s="44"/>
    </row>
    <row r="29996" spans="6:6" x14ac:dyDescent="0.25">
      <c r="F29996" s="44"/>
    </row>
    <row r="29997" spans="6:6" x14ac:dyDescent="0.25">
      <c r="F29997" s="44"/>
    </row>
    <row r="29998" spans="6:6" x14ac:dyDescent="0.25">
      <c r="F29998" s="44"/>
    </row>
    <row r="29999" spans="6:6" x14ac:dyDescent="0.25">
      <c r="F29999" s="44"/>
    </row>
    <row r="30000" spans="6:6" x14ac:dyDescent="0.25">
      <c r="F30000" s="44"/>
    </row>
    <row r="30001" spans="6:6" x14ac:dyDescent="0.25">
      <c r="F30001" s="44"/>
    </row>
    <row r="30002" spans="6:6" x14ac:dyDescent="0.25">
      <c r="F30002" s="44"/>
    </row>
    <row r="30003" spans="6:6" x14ac:dyDescent="0.25">
      <c r="F30003" s="44"/>
    </row>
    <row r="30004" spans="6:6" x14ac:dyDescent="0.25">
      <c r="F30004" s="44"/>
    </row>
    <row r="30005" spans="6:6" x14ac:dyDescent="0.25">
      <c r="F30005" s="44"/>
    </row>
    <row r="30006" spans="6:6" x14ac:dyDescent="0.25">
      <c r="F30006" s="44"/>
    </row>
    <row r="30007" spans="6:6" x14ac:dyDescent="0.25">
      <c r="F30007" s="44"/>
    </row>
    <row r="30008" spans="6:6" x14ac:dyDescent="0.25">
      <c r="F30008" s="44"/>
    </row>
    <row r="30009" spans="6:6" x14ac:dyDescent="0.25">
      <c r="F30009" s="44"/>
    </row>
    <row r="30010" spans="6:6" x14ac:dyDescent="0.25">
      <c r="F30010" s="44"/>
    </row>
    <row r="30011" spans="6:6" x14ac:dyDescent="0.25">
      <c r="F30011" s="44"/>
    </row>
    <row r="30012" spans="6:6" x14ac:dyDescent="0.25">
      <c r="F30012" s="44"/>
    </row>
    <row r="30013" spans="6:6" x14ac:dyDescent="0.25">
      <c r="F30013" s="44"/>
    </row>
    <row r="30014" spans="6:6" x14ac:dyDescent="0.25">
      <c r="F30014" s="44"/>
    </row>
    <row r="30015" spans="6:6" x14ac:dyDescent="0.25">
      <c r="F30015" s="44"/>
    </row>
    <row r="30016" spans="6:6" x14ac:dyDescent="0.25">
      <c r="F30016" s="44"/>
    </row>
    <row r="30017" spans="6:6" x14ac:dyDescent="0.25">
      <c r="F30017" s="44"/>
    </row>
    <row r="30018" spans="6:6" x14ac:dyDescent="0.25">
      <c r="F30018" s="44"/>
    </row>
    <row r="30019" spans="6:6" x14ac:dyDescent="0.25">
      <c r="F30019" s="44"/>
    </row>
    <row r="30020" spans="6:6" x14ac:dyDescent="0.25">
      <c r="F30020" s="44"/>
    </row>
    <row r="30021" spans="6:6" x14ac:dyDescent="0.25">
      <c r="F30021" s="44"/>
    </row>
    <row r="30022" spans="6:6" x14ac:dyDescent="0.25">
      <c r="F30022" s="44"/>
    </row>
    <row r="30023" spans="6:6" x14ac:dyDescent="0.25">
      <c r="F30023" s="44"/>
    </row>
    <row r="30024" spans="6:6" x14ac:dyDescent="0.25">
      <c r="F30024" s="44"/>
    </row>
    <row r="30025" spans="6:6" x14ac:dyDescent="0.25">
      <c r="F30025" s="44"/>
    </row>
    <row r="30026" spans="6:6" x14ac:dyDescent="0.25">
      <c r="F30026" s="44"/>
    </row>
    <row r="30027" spans="6:6" x14ac:dyDescent="0.25">
      <c r="F30027" s="44"/>
    </row>
    <row r="30028" spans="6:6" x14ac:dyDescent="0.25">
      <c r="F30028" s="44"/>
    </row>
    <row r="30029" spans="6:6" x14ac:dyDescent="0.25">
      <c r="F30029" s="44"/>
    </row>
    <row r="30030" spans="6:6" x14ac:dyDescent="0.25">
      <c r="F30030" s="44"/>
    </row>
    <row r="30031" spans="6:6" x14ac:dyDescent="0.25">
      <c r="F30031" s="44"/>
    </row>
    <row r="30032" spans="6:6" x14ac:dyDescent="0.25">
      <c r="F30032" s="44"/>
    </row>
    <row r="30033" spans="6:6" x14ac:dyDescent="0.25">
      <c r="F30033" s="44"/>
    </row>
    <row r="30034" spans="6:6" x14ac:dyDescent="0.25">
      <c r="F30034" s="44"/>
    </row>
    <row r="30035" spans="6:6" x14ac:dyDescent="0.25">
      <c r="F30035" s="44"/>
    </row>
    <row r="30036" spans="6:6" x14ac:dyDescent="0.25">
      <c r="F30036" s="44"/>
    </row>
    <row r="30037" spans="6:6" x14ac:dyDescent="0.25">
      <c r="F30037" s="44"/>
    </row>
    <row r="30038" spans="6:6" x14ac:dyDescent="0.25">
      <c r="F30038" s="44"/>
    </row>
    <row r="30039" spans="6:6" x14ac:dyDescent="0.25">
      <c r="F30039" s="44"/>
    </row>
    <row r="30040" spans="6:6" x14ac:dyDescent="0.25">
      <c r="F30040" s="44"/>
    </row>
    <row r="30041" spans="6:6" x14ac:dyDescent="0.25">
      <c r="F30041" s="44"/>
    </row>
    <row r="30042" spans="6:6" x14ac:dyDescent="0.25">
      <c r="F30042" s="44"/>
    </row>
    <row r="30043" spans="6:6" x14ac:dyDescent="0.25">
      <c r="F30043" s="44"/>
    </row>
    <row r="30044" spans="6:6" x14ac:dyDescent="0.25">
      <c r="F30044" s="44"/>
    </row>
    <row r="30045" spans="6:6" x14ac:dyDescent="0.25">
      <c r="F30045" s="44"/>
    </row>
    <row r="30046" spans="6:6" x14ac:dyDescent="0.25">
      <c r="F30046" s="44"/>
    </row>
    <row r="30047" spans="6:6" x14ac:dyDescent="0.25">
      <c r="F30047" s="44"/>
    </row>
    <row r="30048" spans="6:6" x14ac:dyDescent="0.25">
      <c r="F30048" s="44"/>
    </row>
    <row r="30049" spans="6:6" x14ac:dyDescent="0.25">
      <c r="F30049" s="44"/>
    </row>
    <row r="30050" spans="6:6" x14ac:dyDescent="0.25">
      <c r="F30050" s="44"/>
    </row>
    <row r="30051" spans="6:6" x14ac:dyDescent="0.25">
      <c r="F30051" s="44"/>
    </row>
    <row r="30052" spans="6:6" x14ac:dyDescent="0.25">
      <c r="F30052" s="44"/>
    </row>
    <row r="30053" spans="6:6" x14ac:dyDescent="0.25">
      <c r="F30053" s="44"/>
    </row>
    <row r="30054" spans="6:6" x14ac:dyDescent="0.25">
      <c r="F30054" s="44"/>
    </row>
    <row r="30055" spans="6:6" x14ac:dyDescent="0.25">
      <c r="F30055" s="44"/>
    </row>
    <row r="30056" spans="6:6" x14ac:dyDescent="0.25">
      <c r="F30056" s="44"/>
    </row>
    <row r="30057" spans="6:6" x14ac:dyDescent="0.25">
      <c r="F30057" s="44"/>
    </row>
    <row r="30058" spans="6:6" x14ac:dyDescent="0.25">
      <c r="F30058" s="44"/>
    </row>
    <row r="30059" spans="6:6" x14ac:dyDescent="0.25">
      <c r="F30059" s="44"/>
    </row>
    <row r="30060" spans="6:6" x14ac:dyDescent="0.25">
      <c r="F30060" s="44"/>
    </row>
    <row r="30061" spans="6:6" x14ac:dyDescent="0.25">
      <c r="F30061" s="44"/>
    </row>
    <row r="30062" spans="6:6" x14ac:dyDescent="0.25">
      <c r="F30062" s="44"/>
    </row>
    <row r="30063" spans="6:6" x14ac:dyDescent="0.25">
      <c r="F30063" s="44"/>
    </row>
    <row r="30064" spans="6:6" x14ac:dyDescent="0.25">
      <c r="F30064" s="44"/>
    </row>
    <row r="30065" spans="6:6" x14ac:dyDescent="0.25">
      <c r="F30065" s="44"/>
    </row>
    <row r="30066" spans="6:6" x14ac:dyDescent="0.25">
      <c r="F30066" s="44"/>
    </row>
    <row r="30067" spans="6:6" x14ac:dyDescent="0.25">
      <c r="F30067" s="44"/>
    </row>
    <row r="30068" spans="6:6" x14ac:dyDescent="0.25">
      <c r="F30068" s="44"/>
    </row>
    <row r="30069" spans="6:6" x14ac:dyDescent="0.25">
      <c r="F30069" s="44"/>
    </row>
    <row r="30070" spans="6:6" x14ac:dyDescent="0.25">
      <c r="F30070" s="44"/>
    </row>
    <row r="30071" spans="6:6" x14ac:dyDescent="0.25">
      <c r="F30071" s="44"/>
    </row>
    <row r="30072" spans="6:6" x14ac:dyDescent="0.25">
      <c r="F30072" s="44"/>
    </row>
    <row r="30073" spans="6:6" x14ac:dyDescent="0.25">
      <c r="F30073" s="44"/>
    </row>
    <row r="30074" spans="6:6" x14ac:dyDescent="0.25">
      <c r="F30074" s="44"/>
    </row>
    <row r="30075" spans="6:6" x14ac:dyDescent="0.25">
      <c r="F30075" s="44"/>
    </row>
    <row r="30076" spans="6:6" x14ac:dyDescent="0.25">
      <c r="F30076" s="44"/>
    </row>
    <row r="30077" spans="6:6" x14ac:dyDescent="0.25">
      <c r="F30077" s="44"/>
    </row>
    <row r="30078" spans="6:6" x14ac:dyDescent="0.25">
      <c r="F30078" s="44"/>
    </row>
    <row r="30079" spans="6:6" x14ac:dyDescent="0.25">
      <c r="F30079" s="44"/>
    </row>
    <row r="30080" spans="6:6" x14ac:dyDescent="0.25">
      <c r="F30080" s="44"/>
    </row>
    <row r="30081" spans="6:6" x14ac:dyDescent="0.25">
      <c r="F30081" s="44"/>
    </row>
    <row r="30082" spans="6:6" x14ac:dyDescent="0.25">
      <c r="F30082" s="44"/>
    </row>
    <row r="30083" spans="6:6" x14ac:dyDescent="0.25">
      <c r="F30083" s="44"/>
    </row>
    <row r="30084" spans="6:6" x14ac:dyDescent="0.25">
      <c r="F30084" s="44"/>
    </row>
    <row r="30085" spans="6:6" x14ac:dyDescent="0.25">
      <c r="F30085" s="44"/>
    </row>
    <row r="30086" spans="6:6" x14ac:dyDescent="0.25">
      <c r="F30086" s="44"/>
    </row>
    <row r="30087" spans="6:6" x14ac:dyDescent="0.25">
      <c r="F30087" s="44"/>
    </row>
    <row r="30088" spans="6:6" x14ac:dyDescent="0.25">
      <c r="F30088" s="44"/>
    </row>
    <row r="30089" spans="6:6" x14ac:dyDescent="0.25">
      <c r="F30089" s="44"/>
    </row>
    <row r="30090" spans="6:6" x14ac:dyDescent="0.25">
      <c r="F30090" s="44"/>
    </row>
    <row r="30091" spans="6:6" x14ac:dyDescent="0.25">
      <c r="F30091" s="44"/>
    </row>
    <row r="30092" spans="6:6" x14ac:dyDescent="0.25">
      <c r="F30092" s="44"/>
    </row>
    <row r="30093" spans="6:6" x14ac:dyDescent="0.25">
      <c r="F30093" s="44"/>
    </row>
    <row r="30094" spans="6:6" x14ac:dyDescent="0.25">
      <c r="F30094" s="44"/>
    </row>
    <row r="30095" spans="6:6" x14ac:dyDescent="0.25">
      <c r="F30095" s="44"/>
    </row>
    <row r="30096" spans="6:6" x14ac:dyDescent="0.25">
      <c r="F30096" s="44"/>
    </row>
    <row r="30097" spans="6:6" x14ac:dyDescent="0.25">
      <c r="F30097" s="44"/>
    </row>
    <row r="30098" spans="6:6" x14ac:dyDescent="0.25">
      <c r="F30098" s="44"/>
    </row>
    <row r="30099" spans="6:6" x14ac:dyDescent="0.25">
      <c r="F30099" s="44"/>
    </row>
    <row r="30100" spans="6:6" x14ac:dyDescent="0.25">
      <c r="F30100" s="44"/>
    </row>
    <row r="30101" spans="6:6" x14ac:dyDescent="0.25">
      <c r="F30101" s="44"/>
    </row>
    <row r="30102" spans="6:6" x14ac:dyDescent="0.25">
      <c r="F30102" s="44"/>
    </row>
    <row r="30103" spans="6:6" x14ac:dyDescent="0.25">
      <c r="F30103" s="44"/>
    </row>
    <row r="30104" spans="6:6" x14ac:dyDescent="0.25">
      <c r="F30104" s="44"/>
    </row>
    <row r="30105" spans="6:6" x14ac:dyDescent="0.25">
      <c r="F30105" s="44"/>
    </row>
    <row r="30106" spans="6:6" x14ac:dyDescent="0.25">
      <c r="F30106" s="44"/>
    </row>
    <row r="30107" spans="6:6" x14ac:dyDescent="0.25">
      <c r="F30107" s="44"/>
    </row>
    <row r="30108" spans="6:6" x14ac:dyDescent="0.25">
      <c r="F30108" s="44"/>
    </row>
    <row r="30109" spans="6:6" x14ac:dyDescent="0.25">
      <c r="F30109" s="44"/>
    </row>
    <row r="30110" spans="6:6" x14ac:dyDescent="0.25">
      <c r="F30110" s="44"/>
    </row>
    <row r="30111" spans="6:6" x14ac:dyDescent="0.25">
      <c r="F30111" s="44"/>
    </row>
    <row r="30112" spans="6:6" x14ac:dyDescent="0.25">
      <c r="F30112" s="44"/>
    </row>
    <row r="30113" spans="6:6" x14ac:dyDescent="0.25">
      <c r="F30113" s="44"/>
    </row>
    <row r="30114" spans="6:6" x14ac:dyDescent="0.25">
      <c r="F30114" s="44"/>
    </row>
    <row r="30115" spans="6:6" x14ac:dyDescent="0.25">
      <c r="F30115" s="44"/>
    </row>
    <row r="30116" spans="6:6" x14ac:dyDescent="0.25">
      <c r="F30116" s="44"/>
    </row>
    <row r="30117" spans="6:6" x14ac:dyDescent="0.25">
      <c r="F30117" s="44"/>
    </row>
    <row r="30118" spans="6:6" x14ac:dyDescent="0.25">
      <c r="F30118" s="44"/>
    </row>
    <row r="30119" spans="6:6" x14ac:dyDescent="0.25">
      <c r="F30119" s="44"/>
    </row>
    <row r="30120" spans="6:6" x14ac:dyDescent="0.25">
      <c r="F30120" s="44"/>
    </row>
    <row r="30121" spans="6:6" x14ac:dyDescent="0.25">
      <c r="F30121" s="44"/>
    </row>
    <row r="30122" spans="6:6" x14ac:dyDescent="0.25">
      <c r="F30122" s="44"/>
    </row>
    <row r="30123" spans="6:6" x14ac:dyDescent="0.25">
      <c r="F30123" s="44"/>
    </row>
    <row r="30124" spans="6:6" x14ac:dyDescent="0.25">
      <c r="F30124" s="44"/>
    </row>
    <row r="30125" spans="6:6" x14ac:dyDescent="0.25">
      <c r="F30125" s="44"/>
    </row>
    <row r="30126" spans="6:6" x14ac:dyDescent="0.25">
      <c r="F30126" s="44"/>
    </row>
    <row r="30127" spans="6:6" x14ac:dyDescent="0.25">
      <c r="F30127" s="44"/>
    </row>
    <row r="30128" spans="6:6" x14ac:dyDescent="0.25">
      <c r="F30128" s="44"/>
    </row>
    <row r="30129" spans="6:6" x14ac:dyDescent="0.25">
      <c r="F30129" s="44"/>
    </row>
    <row r="30130" spans="6:6" x14ac:dyDescent="0.25">
      <c r="F30130" s="44"/>
    </row>
    <row r="30131" spans="6:6" x14ac:dyDescent="0.25">
      <c r="F30131" s="44"/>
    </row>
    <row r="30132" spans="6:6" x14ac:dyDescent="0.25">
      <c r="F30132" s="44"/>
    </row>
    <row r="30133" spans="6:6" x14ac:dyDescent="0.25">
      <c r="F30133" s="44"/>
    </row>
    <row r="30134" spans="6:6" x14ac:dyDescent="0.25">
      <c r="F30134" s="44"/>
    </row>
    <row r="30135" spans="6:6" x14ac:dyDescent="0.25">
      <c r="F30135" s="44"/>
    </row>
    <row r="30136" spans="6:6" x14ac:dyDescent="0.25">
      <c r="F30136" s="44"/>
    </row>
    <row r="30137" spans="6:6" x14ac:dyDescent="0.25">
      <c r="F30137" s="44"/>
    </row>
    <row r="30138" spans="6:6" x14ac:dyDescent="0.25">
      <c r="F30138" s="44"/>
    </row>
    <row r="30139" spans="6:6" x14ac:dyDescent="0.25">
      <c r="F30139" s="44"/>
    </row>
    <row r="30140" spans="6:6" x14ac:dyDescent="0.25">
      <c r="F30140" s="44"/>
    </row>
    <row r="30141" spans="6:6" x14ac:dyDescent="0.25">
      <c r="F30141" s="44"/>
    </row>
    <row r="30142" spans="6:6" x14ac:dyDescent="0.25">
      <c r="F30142" s="44"/>
    </row>
    <row r="30143" spans="6:6" x14ac:dyDescent="0.25">
      <c r="F30143" s="44"/>
    </row>
    <row r="30144" spans="6:6" x14ac:dyDescent="0.25">
      <c r="F30144" s="44"/>
    </row>
    <row r="30145" spans="6:6" x14ac:dyDescent="0.25">
      <c r="F30145" s="44"/>
    </row>
    <row r="30146" spans="6:6" x14ac:dyDescent="0.25">
      <c r="F30146" s="44"/>
    </row>
    <row r="30147" spans="6:6" x14ac:dyDescent="0.25">
      <c r="F30147" s="44"/>
    </row>
    <row r="30148" spans="6:6" x14ac:dyDescent="0.25">
      <c r="F30148" s="44"/>
    </row>
    <row r="30149" spans="6:6" x14ac:dyDescent="0.25">
      <c r="F30149" s="44"/>
    </row>
    <row r="30150" spans="6:6" x14ac:dyDescent="0.25">
      <c r="F30150" s="44"/>
    </row>
    <row r="30151" spans="6:6" x14ac:dyDescent="0.25">
      <c r="F30151" s="44"/>
    </row>
    <row r="30152" spans="6:6" x14ac:dyDescent="0.25">
      <c r="F30152" s="44"/>
    </row>
    <row r="30153" spans="6:6" x14ac:dyDescent="0.25">
      <c r="F30153" s="44"/>
    </row>
    <row r="30154" spans="6:6" x14ac:dyDescent="0.25">
      <c r="F30154" s="44"/>
    </row>
    <row r="30155" spans="6:6" x14ac:dyDescent="0.25">
      <c r="F30155" s="44"/>
    </row>
    <row r="30156" spans="6:6" x14ac:dyDescent="0.25">
      <c r="F30156" s="44"/>
    </row>
    <row r="30157" spans="6:6" x14ac:dyDescent="0.25">
      <c r="F30157" s="44"/>
    </row>
    <row r="30158" spans="6:6" x14ac:dyDescent="0.25">
      <c r="F30158" s="44"/>
    </row>
    <row r="30159" spans="6:6" x14ac:dyDescent="0.25">
      <c r="F30159" s="44"/>
    </row>
    <row r="30160" spans="6:6" x14ac:dyDescent="0.25">
      <c r="F30160" s="44"/>
    </row>
    <row r="30161" spans="6:6" x14ac:dyDescent="0.25">
      <c r="F30161" s="44"/>
    </row>
    <row r="30162" spans="6:6" x14ac:dyDescent="0.25">
      <c r="F30162" s="44"/>
    </row>
    <row r="30163" spans="6:6" x14ac:dyDescent="0.25">
      <c r="F30163" s="44"/>
    </row>
    <row r="30164" spans="6:6" x14ac:dyDescent="0.25">
      <c r="F30164" s="44"/>
    </row>
    <row r="30165" spans="6:6" x14ac:dyDescent="0.25">
      <c r="F30165" s="44"/>
    </row>
    <row r="30166" spans="6:6" x14ac:dyDescent="0.25">
      <c r="F30166" s="44"/>
    </row>
    <row r="30167" spans="6:6" x14ac:dyDescent="0.25">
      <c r="F30167" s="44"/>
    </row>
    <row r="30168" spans="6:6" x14ac:dyDescent="0.25">
      <c r="F30168" s="44"/>
    </row>
    <row r="30169" spans="6:6" x14ac:dyDescent="0.25">
      <c r="F30169" s="44"/>
    </row>
    <row r="30170" spans="6:6" x14ac:dyDescent="0.25">
      <c r="F30170" s="44"/>
    </row>
    <row r="30171" spans="6:6" x14ac:dyDescent="0.25">
      <c r="F30171" s="44"/>
    </row>
    <row r="30172" spans="6:6" x14ac:dyDescent="0.25">
      <c r="F30172" s="44"/>
    </row>
    <row r="30173" spans="6:6" x14ac:dyDescent="0.25">
      <c r="F30173" s="44"/>
    </row>
    <row r="30174" spans="6:6" x14ac:dyDescent="0.25">
      <c r="F30174" s="44"/>
    </row>
    <row r="30175" spans="6:6" x14ac:dyDescent="0.25">
      <c r="F30175" s="44"/>
    </row>
    <row r="30176" spans="6:6" x14ac:dyDescent="0.25">
      <c r="F30176" s="44"/>
    </row>
    <row r="30177" spans="6:6" x14ac:dyDescent="0.25">
      <c r="F30177" s="44"/>
    </row>
    <row r="30178" spans="6:6" x14ac:dyDescent="0.25">
      <c r="F30178" s="44"/>
    </row>
    <row r="30179" spans="6:6" x14ac:dyDescent="0.25">
      <c r="F30179" s="44"/>
    </row>
    <row r="30180" spans="6:6" x14ac:dyDescent="0.25">
      <c r="F30180" s="44"/>
    </row>
    <row r="30181" spans="6:6" x14ac:dyDescent="0.25">
      <c r="F30181" s="44"/>
    </row>
    <row r="30182" spans="6:6" x14ac:dyDescent="0.25">
      <c r="F30182" s="44"/>
    </row>
    <row r="30183" spans="6:6" x14ac:dyDescent="0.25">
      <c r="F30183" s="44"/>
    </row>
    <row r="30184" spans="6:6" x14ac:dyDescent="0.25">
      <c r="F30184" s="44"/>
    </row>
    <row r="30185" spans="6:6" x14ac:dyDescent="0.25">
      <c r="F30185" s="44"/>
    </row>
    <row r="30186" spans="6:6" x14ac:dyDescent="0.25">
      <c r="F30186" s="44"/>
    </row>
    <row r="30187" spans="6:6" x14ac:dyDescent="0.25">
      <c r="F30187" s="44"/>
    </row>
    <row r="30188" spans="6:6" x14ac:dyDescent="0.25">
      <c r="F30188" s="44"/>
    </row>
    <row r="30189" spans="6:6" x14ac:dyDescent="0.25">
      <c r="F30189" s="44"/>
    </row>
    <row r="30190" spans="6:6" x14ac:dyDescent="0.25">
      <c r="F30190" s="44"/>
    </row>
    <row r="30191" spans="6:6" x14ac:dyDescent="0.25">
      <c r="F30191" s="44"/>
    </row>
    <row r="30192" spans="6:6" x14ac:dyDescent="0.25">
      <c r="F30192" s="44"/>
    </row>
    <row r="30193" spans="6:6" x14ac:dyDescent="0.25">
      <c r="F30193" s="44"/>
    </row>
    <row r="30194" spans="6:6" x14ac:dyDescent="0.25">
      <c r="F30194" s="44"/>
    </row>
    <row r="30195" spans="6:6" x14ac:dyDescent="0.25">
      <c r="F30195" s="44"/>
    </row>
    <row r="30196" spans="6:6" x14ac:dyDescent="0.25">
      <c r="F30196" s="44"/>
    </row>
    <row r="30197" spans="6:6" x14ac:dyDescent="0.25">
      <c r="F30197" s="44"/>
    </row>
    <row r="30198" spans="6:6" x14ac:dyDescent="0.25">
      <c r="F30198" s="44"/>
    </row>
    <row r="30199" spans="6:6" x14ac:dyDescent="0.25">
      <c r="F30199" s="44"/>
    </row>
    <row r="30200" spans="6:6" x14ac:dyDescent="0.25">
      <c r="F30200" s="44"/>
    </row>
    <row r="30201" spans="6:6" x14ac:dyDescent="0.25">
      <c r="F30201" s="44"/>
    </row>
    <row r="30202" spans="6:6" x14ac:dyDescent="0.25">
      <c r="F30202" s="44"/>
    </row>
    <row r="30203" spans="6:6" x14ac:dyDescent="0.25">
      <c r="F30203" s="44"/>
    </row>
    <row r="30204" spans="6:6" x14ac:dyDescent="0.25">
      <c r="F30204" s="44"/>
    </row>
    <row r="30205" spans="6:6" x14ac:dyDescent="0.25">
      <c r="F30205" s="44"/>
    </row>
    <row r="30206" spans="6:6" x14ac:dyDescent="0.25">
      <c r="F30206" s="44"/>
    </row>
    <row r="30207" spans="6:6" x14ac:dyDescent="0.25">
      <c r="F30207" s="44"/>
    </row>
    <row r="30208" spans="6:6" x14ac:dyDescent="0.25">
      <c r="F30208" s="44"/>
    </row>
    <row r="30209" spans="6:6" x14ac:dyDescent="0.25">
      <c r="F30209" s="44"/>
    </row>
    <row r="30210" spans="6:6" x14ac:dyDescent="0.25">
      <c r="F30210" s="44"/>
    </row>
    <row r="30211" spans="6:6" x14ac:dyDescent="0.25">
      <c r="F30211" s="44"/>
    </row>
    <row r="30212" spans="6:6" x14ac:dyDescent="0.25">
      <c r="F30212" s="44"/>
    </row>
    <row r="30213" spans="6:6" x14ac:dyDescent="0.25">
      <c r="F30213" s="44"/>
    </row>
    <row r="30214" spans="6:6" x14ac:dyDescent="0.25">
      <c r="F30214" s="44"/>
    </row>
    <row r="30215" spans="6:6" x14ac:dyDescent="0.25">
      <c r="F30215" s="44"/>
    </row>
    <row r="30216" spans="6:6" x14ac:dyDescent="0.25">
      <c r="F30216" s="44"/>
    </row>
    <row r="30217" spans="6:6" x14ac:dyDescent="0.25">
      <c r="F30217" s="44"/>
    </row>
    <row r="30218" spans="6:6" x14ac:dyDescent="0.25">
      <c r="F30218" s="44"/>
    </row>
    <row r="30219" spans="6:6" x14ac:dyDescent="0.25">
      <c r="F30219" s="44"/>
    </row>
    <row r="30220" spans="6:6" x14ac:dyDescent="0.25">
      <c r="F30220" s="44"/>
    </row>
    <row r="30221" spans="6:6" x14ac:dyDescent="0.25">
      <c r="F30221" s="44"/>
    </row>
    <row r="30222" spans="6:6" x14ac:dyDescent="0.25">
      <c r="F30222" s="44"/>
    </row>
    <row r="30223" spans="6:6" x14ac:dyDescent="0.25">
      <c r="F30223" s="44"/>
    </row>
    <row r="30224" spans="6:6" x14ac:dyDescent="0.25">
      <c r="F30224" s="44"/>
    </row>
    <row r="30225" spans="6:6" x14ac:dyDescent="0.25">
      <c r="F30225" s="44"/>
    </row>
    <row r="30226" spans="6:6" x14ac:dyDescent="0.25">
      <c r="F30226" s="44"/>
    </row>
    <row r="30227" spans="6:6" x14ac:dyDescent="0.25">
      <c r="F30227" s="44"/>
    </row>
    <row r="30228" spans="6:6" x14ac:dyDescent="0.25">
      <c r="F30228" s="44"/>
    </row>
    <row r="30229" spans="6:6" x14ac:dyDescent="0.25">
      <c r="F30229" s="44"/>
    </row>
    <row r="30230" spans="6:6" x14ac:dyDescent="0.25">
      <c r="F30230" s="44"/>
    </row>
    <row r="30231" spans="6:6" x14ac:dyDescent="0.25">
      <c r="F30231" s="44"/>
    </row>
    <row r="30232" spans="6:6" x14ac:dyDescent="0.25">
      <c r="F30232" s="44"/>
    </row>
    <row r="30233" spans="6:6" x14ac:dyDescent="0.25">
      <c r="F30233" s="44"/>
    </row>
    <row r="30234" spans="6:6" x14ac:dyDescent="0.25">
      <c r="F30234" s="44"/>
    </row>
    <row r="30235" spans="6:6" x14ac:dyDescent="0.25">
      <c r="F30235" s="44"/>
    </row>
    <row r="30236" spans="6:6" x14ac:dyDescent="0.25">
      <c r="F30236" s="44"/>
    </row>
    <row r="30237" spans="6:6" x14ac:dyDescent="0.25">
      <c r="F30237" s="44"/>
    </row>
    <row r="30238" spans="6:6" x14ac:dyDescent="0.25">
      <c r="F30238" s="44"/>
    </row>
    <row r="30239" spans="6:6" x14ac:dyDescent="0.25">
      <c r="F30239" s="44"/>
    </row>
    <row r="30240" spans="6:6" x14ac:dyDescent="0.25">
      <c r="F30240" s="44"/>
    </row>
    <row r="30241" spans="6:6" x14ac:dyDescent="0.25">
      <c r="F30241" s="44"/>
    </row>
    <row r="30242" spans="6:6" x14ac:dyDescent="0.25">
      <c r="F30242" s="44"/>
    </row>
    <row r="30243" spans="6:6" x14ac:dyDescent="0.25">
      <c r="F30243" s="44"/>
    </row>
    <row r="30244" spans="6:6" x14ac:dyDescent="0.25">
      <c r="F30244" s="44"/>
    </row>
    <row r="30245" spans="6:6" x14ac:dyDescent="0.25">
      <c r="F30245" s="44"/>
    </row>
    <row r="30246" spans="6:6" x14ac:dyDescent="0.25">
      <c r="F30246" s="44"/>
    </row>
    <row r="30247" spans="6:6" x14ac:dyDescent="0.25">
      <c r="F30247" s="44"/>
    </row>
    <row r="30248" spans="6:6" x14ac:dyDescent="0.25">
      <c r="F30248" s="44"/>
    </row>
    <row r="30249" spans="6:6" x14ac:dyDescent="0.25">
      <c r="F30249" s="44"/>
    </row>
    <row r="30250" spans="6:6" x14ac:dyDescent="0.25">
      <c r="F30250" s="44"/>
    </row>
    <row r="30251" spans="6:6" x14ac:dyDescent="0.25">
      <c r="F30251" s="44"/>
    </row>
    <row r="30252" spans="6:6" x14ac:dyDescent="0.25">
      <c r="F30252" s="44"/>
    </row>
    <row r="30253" spans="6:6" x14ac:dyDescent="0.25">
      <c r="F30253" s="44"/>
    </row>
    <row r="30254" spans="6:6" x14ac:dyDescent="0.25">
      <c r="F30254" s="44"/>
    </row>
    <row r="30255" spans="6:6" x14ac:dyDescent="0.25">
      <c r="F30255" s="44"/>
    </row>
    <row r="30256" spans="6:6" x14ac:dyDescent="0.25">
      <c r="F30256" s="44"/>
    </row>
    <row r="30257" spans="6:6" x14ac:dyDescent="0.25">
      <c r="F30257" s="44"/>
    </row>
    <row r="30258" spans="6:6" x14ac:dyDescent="0.25">
      <c r="F30258" s="44"/>
    </row>
    <row r="30259" spans="6:6" x14ac:dyDescent="0.25">
      <c r="F30259" s="44"/>
    </row>
    <row r="30260" spans="6:6" x14ac:dyDescent="0.25">
      <c r="F30260" s="44"/>
    </row>
    <row r="30261" spans="6:6" x14ac:dyDescent="0.25">
      <c r="F30261" s="44"/>
    </row>
    <row r="30262" spans="6:6" x14ac:dyDescent="0.25">
      <c r="F30262" s="44"/>
    </row>
    <row r="30263" spans="6:6" x14ac:dyDescent="0.25">
      <c r="F30263" s="44"/>
    </row>
    <row r="30264" spans="6:6" x14ac:dyDescent="0.25">
      <c r="F30264" s="44"/>
    </row>
    <row r="30265" spans="6:6" x14ac:dyDescent="0.25">
      <c r="F30265" s="44"/>
    </row>
    <row r="30266" spans="6:6" x14ac:dyDescent="0.25">
      <c r="F30266" s="44"/>
    </row>
    <row r="30267" spans="6:6" x14ac:dyDescent="0.25">
      <c r="F30267" s="44"/>
    </row>
    <row r="30268" spans="6:6" x14ac:dyDescent="0.25">
      <c r="F30268" s="44"/>
    </row>
    <row r="30269" spans="6:6" x14ac:dyDescent="0.25">
      <c r="F30269" s="44"/>
    </row>
    <row r="30270" spans="6:6" x14ac:dyDescent="0.25">
      <c r="F30270" s="44"/>
    </row>
    <row r="30271" spans="6:6" x14ac:dyDescent="0.25">
      <c r="F30271" s="44"/>
    </row>
    <row r="30272" spans="6:6" x14ac:dyDescent="0.25">
      <c r="F30272" s="44"/>
    </row>
    <row r="30273" spans="6:6" x14ac:dyDescent="0.25">
      <c r="F30273" s="44"/>
    </row>
    <row r="30274" spans="6:6" x14ac:dyDescent="0.25">
      <c r="F30274" s="44"/>
    </row>
    <row r="30275" spans="6:6" x14ac:dyDescent="0.25">
      <c r="F30275" s="44"/>
    </row>
    <row r="30276" spans="6:6" x14ac:dyDescent="0.25">
      <c r="F30276" s="44"/>
    </row>
    <row r="30277" spans="6:6" x14ac:dyDescent="0.25">
      <c r="F30277" s="44"/>
    </row>
    <row r="30278" spans="6:6" x14ac:dyDescent="0.25">
      <c r="F30278" s="44"/>
    </row>
    <row r="30279" spans="6:6" x14ac:dyDescent="0.25">
      <c r="F30279" s="44"/>
    </row>
    <row r="30280" spans="6:6" x14ac:dyDescent="0.25">
      <c r="F30280" s="44"/>
    </row>
    <row r="30281" spans="6:6" x14ac:dyDescent="0.25">
      <c r="F30281" s="44"/>
    </row>
    <row r="30282" spans="6:6" x14ac:dyDescent="0.25">
      <c r="F30282" s="44"/>
    </row>
    <row r="30283" spans="6:6" x14ac:dyDescent="0.25">
      <c r="F30283" s="44"/>
    </row>
    <row r="30284" spans="6:6" x14ac:dyDescent="0.25">
      <c r="F30284" s="44"/>
    </row>
    <row r="30285" spans="6:6" x14ac:dyDescent="0.25">
      <c r="F30285" s="44"/>
    </row>
    <row r="30286" spans="6:6" x14ac:dyDescent="0.25">
      <c r="F30286" s="44"/>
    </row>
    <row r="30287" spans="6:6" x14ac:dyDescent="0.25">
      <c r="F30287" s="44"/>
    </row>
    <row r="30288" spans="6:6" x14ac:dyDescent="0.25">
      <c r="F30288" s="44"/>
    </row>
    <row r="30289" spans="6:6" x14ac:dyDescent="0.25">
      <c r="F30289" s="44"/>
    </row>
    <row r="30290" spans="6:6" x14ac:dyDescent="0.25">
      <c r="F30290" s="44"/>
    </row>
    <row r="30291" spans="6:6" x14ac:dyDescent="0.25">
      <c r="F30291" s="44"/>
    </row>
    <row r="30292" spans="6:6" x14ac:dyDescent="0.25">
      <c r="F30292" s="44"/>
    </row>
    <row r="30293" spans="6:6" x14ac:dyDescent="0.25">
      <c r="F30293" s="44"/>
    </row>
    <row r="30294" spans="6:6" x14ac:dyDescent="0.25">
      <c r="F30294" s="44"/>
    </row>
    <row r="30295" spans="6:6" x14ac:dyDescent="0.25">
      <c r="F30295" s="44"/>
    </row>
    <row r="30296" spans="6:6" x14ac:dyDescent="0.25">
      <c r="F30296" s="44"/>
    </row>
    <row r="30297" spans="6:6" x14ac:dyDescent="0.25">
      <c r="F30297" s="44"/>
    </row>
    <row r="30298" spans="6:6" x14ac:dyDescent="0.25">
      <c r="F30298" s="44"/>
    </row>
    <row r="30299" spans="6:6" x14ac:dyDescent="0.25">
      <c r="F30299" s="44"/>
    </row>
    <row r="30300" spans="6:6" x14ac:dyDescent="0.25">
      <c r="F30300" s="44"/>
    </row>
    <row r="30301" spans="6:6" x14ac:dyDescent="0.25">
      <c r="F30301" s="44"/>
    </row>
    <row r="30302" spans="6:6" x14ac:dyDescent="0.25">
      <c r="F30302" s="44"/>
    </row>
    <row r="30303" spans="6:6" x14ac:dyDescent="0.25">
      <c r="F30303" s="44"/>
    </row>
    <row r="30304" spans="6:6" x14ac:dyDescent="0.25">
      <c r="F30304" s="44"/>
    </row>
    <row r="30305" spans="6:6" x14ac:dyDescent="0.25">
      <c r="F30305" s="44"/>
    </row>
    <row r="30306" spans="6:6" x14ac:dyDescent="0.25">
      <c r="F30306" s="44"/>
    </row>
    <row r="30307" spans="6:6" x14ac:dyDescent="0.25">
      <c r="F30307" s="44"/>
    </row>
    <row r="30308" spans="6:6" x14ac:dyDescent="0.25">
      <c r="F30308" s="44"/>
    </row>
    <row r="30309" spans="6:6" x14ac:dyDescent="0.25">
      <c r="F30309" s="44"/>
    </row>
    <row r="30310" spans="6:6" x14ac:dyDescent="0.25">
      <c r="F30310" s="44"/>
    </row>
    <row r="30311" spans="6:6" x14ac:dyDescent="0.25">
      <c r="F30311" s="44"/>
    </row>
    <row r="30312" spans="6:6" x14ac:dyDescent="0.25">
      <c r="F30312" s="44"/>
    </row>
    <row r="30313" spans="6:6" x14ac:dyDescent="0.25">
      <c r="F30313" s="44"/>
    </row>
    <row r="30314" spans="6:6" x14ac:dyDescent="0.25">
      <c r="F30314" s="44"/>
    </row>
    <row r="30315" spans="6:6" x14ac:dyDescent="0.25">
      <c r="F30315" s="44"/>
    </row>
    <row r="30316" spans="6:6" x14ac:dyDescent="0.25">
      <c r="F30316" s="44"/>
    </row>
    <row r="30317" spans="6:6" x14ac:dyDescent="0.25">
      <c r="F30317" s="44"/>
    </row>
    <row r="30318" spans="6:6" x14ac:dyDescent="0.25">
      <c r="F30318" s="44"/>
    </row>
    <row r="30319" spans="6:6" x14ac:dyDescent="0.25">
      <c r="F30319" s="44"/>
    </row>
    <row r="30320" spans="6:6" x14ac:dyDescent="0.25">
      <c r="F30320" s="44"/>
    </row>
    <row r="30321" spans="6:6" x14ac:dyDescent="0.25">
      <c r="F30321" s="44"/>
    </row>
    <row r="30322" spans="6:6" x14ac:dyDescent="0.25">
      <c r="F30322" s="44"/>
    </row>
    <row r="30323" spans="6:6" x14ac:dyDescent="0.25">
      <c r="F30323" s="44"/>
    </row>
    <row r="30324" spans="6:6" x14ac:dyDescent="0.25">
      <c r="F30324" s="44"/>
    </row>
    <row r="30325" spans="6:6" x14ac:dyDescent="0.25">
      <c r="F30325" s="44"/>
    </row>
    <row r="30326" spans="6:6" x14ac:dyDescent="0.25">
      <c r="F30326" s="44"/>
    </row>
    <row r="30327" spans="6:6" x14ac:dyDescent="0.25">
      <c r="F30327" s="44"/>
    </row>
    <row r="30328" spans="6:6" x14ac:dyDescent="0.25">
      <c r="F30328" s="44"/>
    </row>
    <row r="30329" spans="6:6" x14ac:dyDescent="0.25">
      <c r="F30329" s="44"/>
    </row>
    <row r="30330" spans="6:6" x14ac:dyDescent="0.25">
      <c r="F30330" s="44"/>
    </row>
    <row r="30331" spans="6:6" x14ac:dyDescent="0.25">
      <c r="F30331" s="44"/>
    </row>
    <row r="30332" spans="6:6" x14ac:dyDescent="0.25">
      <c r="F30332" s="44"/>
    </row>
    <row r="30333" spans="6:6" x14ac:dyDescent="0.25">
      <c r="F30333" s="44"/>
    </row>
    <row r="30334" spans="6:6" x14ac:dyDescent="0.25">
      <c r="F30334" s="44"/>
    </row>
    <row r="30335" spans="6:6" x14ac:dyDescent="0.25">
      <c r="F30335" s="44"/>
    </row>
    <row r="30336" spans="6:6" x14ac:dyDescent="0.25">
      <c r="F30336" s="44"/>
    </row>
    <row r="30337" spans="6:6" x14ac:dyDescent="0.25">
      <c r="F30337" s="44"/>
    </row>
    <row r="30338" spans="6:6" x14ac:dyDescent="0.25">
      <c r="F30338" s="44"/>
    </row>
    <row r="30339" spans="6:6" x14ac:dyDescent="0.25">
      <c r="F30339" s="44"/>
    </row>
    <row r="30340" spans="6:6" x14ac:dyDescent="0.25">
      <c r="F30340" s="44"/>
    </row>
    <row r="30341" spans="6:6" x14ac:dyDescent="0.25">
      <c r="F30341" s="44"/>
    </row>
    <row r="30342" spans="6:6" x14ac:dyDescent="0.25">
      <c r="F30342" s="44"/>
    </row>
    <row r="30343" spans="6:6" x14ac:dyDescent="0.25">
      <c r="F30343" s="44"/>
    </row>
    <row r="30344" spans="6:6" x14ac:dyDescent="0.25">
      <c r="F30344" s="44"/>
    </row>
    <row r="30345" spans="6:6" x14ac:dyDescent="0.25">
      <c r="F30345" s="44"/>
    </row>
    <row r="30346" spans="6:6" x14ac:dyDescent="0.25">
      <c r="F30346" s="44"/>
    </row>
    <row r="30347" spans="6:6" x14ac:dyDescent="0.25">
      <c r="F30347" s="44"/>
    </row>
    <row r="30348" spans="6:6" x14ac:dyDescent="0.25">
      <c r="F30348" s="44"/>
    </row>
    <row r="30349" spans="6:6" x14ac:dyDescent="0.25">
      <c r="F30349" s="44"/>
    </row>
    <row r="30350" spans="6:6" x14ac:dyDescent="0.25">
      <c r="F30350" s="44"/>
    </row>
    <row r="30351" spans="6:6" x14ac:dyDescent="0.25">
      <c r="F30351" s="44"/>
    </row>
    <row r="30352" spans="6:6" x14ac:dyDescent="0.25">
      <c r="F30352" s="44"/>
    </row>
    <row r="30353" spans="6:6" x14ac:dyDescent="0.25">
      <c r="F30353" s="44"/>
    </row>
    <row r="30354" spans="6:6" x14ac:dyDescent="0.25">
      <c r="F30354" s="44"/>
    </row>
    <row r="30355" spans="6:6" x14ac:dyDescent="0.25">
      <c r="F30355" s="44"/>
    </row>
    <row r="30356" spans="6:6" x14ac:dyDescent="0.25">
      <c r="F30356" s="44"/>
    </row>
    <row r="30357" spans="6:6" x14ac:dyDescent="0.25">
      <c r="F30357" s="44"/>
    </row>
    <row r="30358" spans="6:6" x14ac:dyDescent="0.25">
      <c r="F30358" s="44"/>
    </row>
    <row r="30359" spans="6:6" x14ac:dyDescent="0.25">
      <c r="F30359" s="44"/>
    </row>
    <row r="30360" spans="6:6" x14ac:dyDescent="0.25">
      <c r="F30360" s="44"/>
    </row>
    <row r="30361" spans="6:6" x14ac:dyDescent="0.25">
      <c r="F30361" s="44"/>
    </row>
    <row r="30362" spans="6:6" x14ac:dyDescent="0.25">
      <c r="F30362" s="44"/>
    </row>
    <row r="30363" spans="6:6" x14ac:dyDescent="0.25">
      <c r="F30363" s="44"/>
    </row>
    <row r="30364" spans="6:6" x14ac:dyDescent="0.25">
      <c r="F30364" s="44"/>
    </row>
    <row r="30365" spans="6:6" x14ac:dyDescent="0.25">
      <c r="F30365" s="44"/>
    </row>
    <row r="30366" spans="6:6" x14ac:dyDescent="0.25">
      <c r="F30366" s="44"/>
    </row>
    <row r="30367" spans="6:6" x14ac:dyDescent="0.25">
      <c r="F30367" s="44"/>
    </row>
    <row r="30368" spans="6:6" x14ac:dyDescent="0.25">
      <c r="F30368" s="44"/>
    </row>
    <row r="30369" spans="6:6" x14ac:dyDescent="0.25">
      <c r="F30369" s="44"/>
    </row>
    <row r="30370" spans="6:6" x14ac:dyDescent="0.25">
      <c r="F30370" s="44"/>
    </row>
    <row r="30371" spans="6:6" x14ac:dyDescent="0.25">
      <c r="F30371" s="44"/>
    </row>
    <row r="30372" spans="6:6" x14ac:dyDescent="0.25">
      <c r="F30372" s="44"/>
    </row>
    <row r="30373" spans="6:6" x14ac:dyDescent="0.25">
      <c r="F30373" s="44"/>
    </row>
    <row r="30374" spans="6:6" x14ac:dyDescent="0.25">
      <c r="F30374" s="44"/>
    </row>
    <row r="30375" spans="6:6" x14ac:dyDescent="0.25">
      <c r="F30375" s="44"/>
    </row>
    <row r="30376" spans="6:6" x14ac:dyDescent="0.25">
      <c r="F30376" s="44"/>
    </row>
    <row r="30377" spans="6:6" x14ac:dyDescent="0.25">
      <c r="F30377" s="44"/>
    </row>
    <row r="30378" spans="6:6" x14ac:dyDescent="0.25">
      <c r="F30378" s="44"/>
    </row>
    <row r="30379" spans="6:6" x14ac:dyDescent="0.25">
      <c r="F30379" s="44"/>
    </row>
    <row r="30380" spans="6:6" x14ac:dyDescent="0.25">
      <c r="F30380" s="44"/>
    </row>
    <row r="30381" spans="6:6" x14ac:dyDescent="0.25">
      <c r="F30381" s="44"/>
    </row>
    <row r="30382" spans="6:6" x14ac:dyDescent="0.25">
      <c r="F30382" s="44"/>
    </row>
    <row r="30383" spans="6:6" x14ac:dyDescent="0.25">
      <c r="F30383" s="44"/>
    </row>
    <row r="30384" spans="6:6" x14ac:dyDescent="0.25">
      <c r="F30384" s="44"/>
    </row>
    <row r="30385" spans="6:6" x14ac:dyDescent="0.25">
      <c r="F30385" s="44"/>
    </row>
    <row r="30386" spans="6:6" x14ac:dyDescent="0.25">
      <c r="F30386" s="44"/>
    </row>
    <row r="30387" spans="6:6" x14ac:dyDescent="0.25">
      <c r="F30387" s="44"/>
    </row>
    <row r="30388" spans="6:6" x14ac:dyDescent="0.25">
      <c r="F30388" s="44"/>
    </row>
    <row r="30389" spans="6:6" x14ac:dyDescent="0.25">
      <c r="F30389" s="44"/>
    </row>
    <row r="30390" spans="6:6" x14ac:dyDescent="0.25">
      <c r="F30390" s="44"/>
    </row>
    <row r="30391" spans="6:6" x14ac:dyDescent="0.25">
      <c r="F30391" s="44"/>
    </row>
    <row r="30392" spans="6:6" x14ac:dyDescent="0.25">
      <c r="F30392" s="44"/>
    </row>
    <row r="30393" spans="6:6" x14ac:dyDescent="0.25">
      <c r="F30393" s="44"/>
    </row>
    <row r="30394" spans="6:6" x14ac:dyDescent="0.25">
      <c r="F30394" s="44"/>
    </row>
    <row r="30395" spans="6:6" x14ac:dyDescent="0.25">
      <c r="F30395" s="44"/>
    </row>
    <row r="30396" spans="6:6" x14ac:dyDescent="0.25">
      <c r="F30396" s="44"/>
    </row>
    <row r="30397" spans="6:6" x14ac:dyDescent="0.25">
      <c r="F30397" s="44"/>
    </row>
    <row r="30398" spans="6:6" x14ac:dyDescent="0.25">
      <c r="F30398" s="44"/>
    </row>
    <row r="30399" spans="6:6" x14ac:dyDescent="0.25">
      <c r="F30399" s="44"/>
    </row>
    <row r="30400" spans="6:6" x14ac:dyDescent="0.25">
      <c r="F30400" s="44"/>
    </row>
    <row r="30401" spans="6:6" x14ac:dyDescent="0.25">
      <c r="F30401" s="44"/>
    </row>
    <row r="30402" spans="6:6" x14ac:dyDescent="0.25">
      <c r="F30402" s="44"/>
    </row>
    <row r="30403" spans="6:6" x14ac:dyDescent="0.25">
      <c r="F30403" s="44"/>
    </row>
    <row r="30404" spans="6:6" x14ac:dyDescent="0.25">
      <c r="F30404" s="44"/>
    </row>
    <row r="30405" spans="6:6" x14ac:dyDescent="0.25">
      <c r="F30405" s="44"/>
    </row>
    <row r="30406" spans="6:6" x14ac:dyDescent="0.25">
      <c r="F30406" s="44"/>
    </row>
    <row r="30407" spans="6:6" x14ac:dyDescent="0.25">
      <c r="F30407" s="44"/>
    </row>
    <row r="30408" spans="6:6" x14ac:dyDescent="0.25">
      <c r="F30408" s="44"/>
    </row>
    <row r="30409" spans="6:6" x14ac:dyDescent="0.25">
      <c r="F30409" s="44"/>
    </row>
    <row r="30410" spans="6:6" x14ac:dyDescent="0.25">
      <c r="F30410" s="44"/>
    </row>
    <row r="30411" spans="6:6" x14ac:dyDescent="0.25">
      <c r="F30411" s="44"/>
    </row>
    <row r="30412" spans="6:6" x14ac:dyDescent="0.25">
      <c r="F30412" s="44"/>
    </row>
    <row r="30413" spans="6:6" x14ac:dyDescent="0.25">
      <c r="F30413" s="44"/>
    </row>
    <row r="30414" spans="6:6" x14ac:dyDescent="0.25">
      <c r="F30414" s="44"/>
    </row>
    <row r="30415" spans="6:6" x14ac:dyDescent="0.25">
      <c r="F30415" s="44"/>
    </row>
    <row r="30416" spans="6:6" x14ac:dyDescent="0.25">
      <c r="F30416" s="44"/>
    </row>
    <row r="30417" spans="6:6" x14ac:dyDescent="0.25">
      <c r="F30417" s="44"/>
    </row>
    <row r="30418" spans="6:6" x14ac:dyDescent="0.25">
      <c r="F30418" s="44"/>
    </row>
    <row r="30419" spans="6:6" x14ac:dyDescent="0.25">
      <c r="F30419" s="44"/>
    </row>
    <row r="30420" spans="6:6" x14ac:dyDescent="0.25">
      <c r="F30420" s="44"/>
    </row>
    <row r="30421" spans="6:6" x14ac:dyDescent="0.25">
      <c r="F30421" s="44"/>
    </row>
    <row r="30422" spans="6:6" x14ac:dyDescent="0.25">
      <c r="F30422" s="44"/>
    </row>
    <row r="30423" spans="6:6" x14ac:dyDescent="0.25">
      <c r="F30423" s="44"/>
    </row>
    <row r="30424" spans="6:6" x14ac:dyDescent="0.25">
      <c r="F30424" s="44"/>
    </row>
    <row r="30425" spans="6:6" x14ac:dyDescent="0.25">
      <c r="F30425" s="44"/>
    </row>
    <row r="30426" spans="6:6" x14ac:dyDescent="0.25">
      <c r="F30426" s="44"/>
    </row>
    <row r="30427" spans="6:6" x14ac:dyDescent="0.25">
      <c r="F30427" s="44"/>
    </row>
    <row r="30428" spans="6:6" x14ac:dyDescent="0.25">
      <c r="F30428" s="44"/>
    </row>
    <row r="30429" spans="6:6" x14ac:dyDescent="0.25">
      <c r="F30429" s="44"/>
    </row>
    <row r="30430" spans="6:6" x14ac:dyDescent="0.25">
      <c r="F30430" s="44"/>
    </row>
    <row r="30431" spans="6:6" x14ac:dyDescent="0.25">
      <c r="F30431" s="44"/>
    </row>
    <row r="30432" spans="6:6" x14ac:dyDescent="0.25">
      <c r="F30432" s="44"/>
    </row>
    <row r="30433" spans="6:6" x14ac:dyDescent="0.25">
      <c r="F30433" s="44"/>
    </row>
    <row r="30434" spans="6:6" x14ac:dyDescent="0.25">
      <c r="F30434" s="44"/>
    </row>
    <row r="30435" spans="6:6" x14ac:dyDescent="0.25">
      <c r="F30435" s="44"/>
    </row>
    <row r="30436" spans="6:6" x14ac:dyDescent="0.25">
      <c r="F30436" s="44"/>
    </row>
    <row r="30437" spans="6:6" x14ac:dyDescent="0.25">
      <c r="F30437" s="44"/>
    </row>
    <row r="30438" spans="6:6" x14ac:dyDescent="0.25">
      <c r="F30438" s="44"/>
    </row>
    <row r="30439" spans="6:6" x14ac:dyDescent="0.25">
      <c r="F30439" s="44"/>
    </row>
    <row r="30440" spans="6:6" x14ac:dyDescent="0.25">
      <c r="F30440" s="44"/>
    </row>
    <row r="30441" spans="6:6" x14ac:dyDescent="0.25">
      <c r="F30441" s="44"/>
    </row>
    <row r="30442" spans="6:6" x14ac:dyDescent="0.25">
      <c r="F30442" s="44"/>
    </row>
    <row r="30443" spans="6:6" x14ac:dyDescent="0.25">
      <c r="F30443" s="44"/>
    </row>
    <row r="30444" spans="6:6" x14ac:dyDescent="0.25">
      <c r="F30444" s="44"/>
    </row>
    <row r="30445" spans="6:6" x14ac:dyDescent="0.25">
      <c r="F30445" s="44"/>
    </row>
    <row r="30446" spans="6:6" x14ac:dyDescent="0.25">
      <c r="F30446" s="44"/>
    </row>
    <row r="30447" spans="6:6" x14ac:dyDescent="0.25">
      <c r="F30447" s="44"/>
    </row>
    <row r="30448" spans="6:6" x14ac:dyDescent="0.25">
      <c r="F30448" s="44"/>
    </row>
    <row r="30449" spans="6:6" x14ac:dyDescent="0.25">
      <c r="F30449" s="44"/>
    </row>
    <row r="30450" spans="6:6" x14ac:dyDescent="0.25">
      <c r="F30450" s="44"/>
    </row>
    <row r="30451" spans="6:6" x14ac:dyDescent="0.25">
      <c r="F30451" s="44"/>
    </row>
    <row r="30452" spans="6:6" x14ac:dyDescent="0.25">
      <c r="F30452" s="44"/>
    </row>
    <row r="30453" spans="6:6" x14ac:dyDescent="0.25">
      <c r="F30453" s="44"/>
    </row>
    <row r="30454" spans="6:6" x14ac:dyDescent="0.25">
      <c r="F30454" s="44"/>
    </row>
    <row r="30455" spans="6:6" x14ac:dyDescent="0.25">
      <c r="F30455" s="44"/>
    </row>
    <row r="30456" spans="6:6" x14ac:dyDescent="0.25">
      <c r="F30456" s="44"/>
    </row>
    <row r="30457" spans="6:6" x14ac:dyDescent="0.25">
      <c r="F30457" s="44"/>
    </row>
    <row r="30458" spans="6:6" x14ac:dyDescent="0.25">
      <c r="F30458" s="44"/>
    </row>
    <row r="30459" spans="6:6" x14ac:dyDescent="0.25">
      <c r="F30459" s="44"/>
    </row>
    <row r="30460" spans="6:6" x14ac:dyDescent="0.25">
      <c r="F30460" s="44"/>
    </row>
    <row r="30461" spans="6:6" x14ac:dyDescent="0.25">
      <c r="F30461" s="44"/>
    </row>
    <row r="30462" spans="6:6" x14ac:dyDescent="0.25">
      <c r="F30462" s="44"/>
    </row>
    <row r="30463" spans="6:6" x14ac:dyDescent="0.25">
      <c r="F30463" s="44"/>
    </row>
    <row r="30464" spans="6:6" x14ac:dyDescent="0.25">
      <c r="F30464" s="44"/>
    </row>
    <row r="30465" spans="6:6" x14ac:dyDescent="0.25">
      <c r="F30465" s="44"/>
    </row>
    <row r="30466" spans="6:6" x14ac:dyDescent="0.25">
      <c r="F30466" s="44"/>
    </row>
    <row r="30467" spans="6:6" x14ac:dyDescent="0.25">
      <c r="F30467" s="44"/>
    </row>
    <row r="30468" spans="6:6" x14ac:dyDescent="0.25">
      <c r="F30468" s="44"/>
    </row>
    <row r="30469" spans="6:6" x14ac:dyDescent="0.25">
      <c r="F30469" s="44"/>
    </row>
    <row r="30470" spans="6:6" x14ac:dyDescent="0.25">
      <c r="F30470" s="44"/>
    </row>
    <row r="30471" spans="6:6" x14ac:dyDescent="0.25">
      <c r="F30471" s="44"/>
    </row>
    <row r="30472" spans="6:6" x14ac:dyDescent="0.25">
      <c r="F30472" s="44"/>
    </row>
    <row r="30473" spans="6:6" x14ac:dyDescent="0.25">
      <c r="F30473" s="44"/>
    </row>
    <row r="30474" spans="6:6" x14ac:dyDescent="0.25">
      <c r="F30474" s="44"/>
    </row>
    <row r="30475" spans="6:6" x14ac:dyDescent="0.25">
      <c r="F30475" s="44"/>
    </row>
    <row r="30476" spans="6:6" x14ac:dyDescent="0.25">
      <c r="F30476" s="44"/>
    </row>
    <row r="30477" spans="6:6" x14ac:dyDescent="0.25">
      <c r="F30477" s="44"/>
    </row>
    <row r="30478" spans="6:6" x14ac:dyDescent="0.25">
      <c r="F30478" s="44"/>
    </row>
    <row r="30479" spans="6:6" x14ac:dyDescent="0.25">
      <c r="F30479" s="44"/>
    </row>
    <row r="30480" spans="6:6" x14ac:dyDescent="0.25">
      <c r="F30480" s="44"/>
    </row>
    <row r="30481" spans="6:6" x14ac:dyDescent="0.25">
      <c r="F30481" s="44"/>
    </row>
    <row r="30482" spans="6:6" x14ac:dyDescent="0.25">
      <c r="F30482" s="44"/>
    </row>
    <row r="30483" spans="6:6" x14ac:dyDescent="0.25">
      <c r="F30483" s="44"/>
    </row>
    <row r="30484" spans="6:6" x14ac:dyDescent="0.25">
      <c r="F30484" s="44"/>
    </row>
    <row r="30485" spans="6:6" x14ac:dyDescent="0.25">
      <c r="F30485" s="44"/>
    </row>
    <row r="30486" spans="6:6" x14ac:dyDescent="0.25">
      <c r="F30486" s="44"/>
    </row>
    <row r="30487" spans="6:6" x14ac:dyDescent="0.25">
      <c r="F30487" s="44"/>
    </row>
    <row r="30488" spans="6:6" x14ac:dyDescent="0.25">
      <c r="F30488" s="44"/>
    </row>
    <row r="30489" spans="6:6" x14ac:dyDescent="0.25">
      <c r="F30489" s="44"/>
    </row>
    <row r="30490" spans="6:6" x14ac:dyDescent="0.25">
      <c r="F30490" s="44"/>
    </row>
    <row r="30491" spans="6:6" x14ac:dyDescent="0.25">
      <c r="F30491" s="44"/>
    </row>
    <row r="30492" spans="6:6" x14ac:dyDescent="0.25">
      <c r="F30492" s="44"/>
    </row>
    <row r="30493" spans="6:6" x14ac:dyDescent="0.25">
      <c r="F30493" s="44"/>
    </row>
    <row r="30494" spans="6:6" x14ac:dyDescent="0.25">
      <c r="F30494" s="44"/>
    </row>
    <row r="30495" spans="6:6" x14ac:dyDescent="0.25">
      <c r="F30495" s="44"/>
    </row>
    <row r="30496" spans="6:6" x14ac:dyDescent="0.25">
      <c r="F30496" s="44"/>
    </row>
    <row r="30497" spans="6:6" x14ac:dyDescent="0.25">
      <c r="F30497" s="44"/>
    </row>
    <row r="30498" spans="6:6" x14ac:dyDescent="0.25">
      <c r="F30498" s="44"/>
    </row>
    <row r="30499" spans="6:6" x14ac:dyDescent="0.25">
      <c r="F30499" s="44"/>
    </row>
    <row r="30500" spans="6:6" x14ac:dyDescent="0.25">
      <c r="F30500" s="44"/>
    </row>
    <row r="30501" spans="6:6" x14ac:dyDescent="0.25">
      <c r="F30501" s="44"/>
    </row>
    <row r="30502" spans="6:6" x14ac:dyDescent="0.25">
      <c r="F30502" s="44"/>
    </row>
    <row r="30503" spans="6:6" x14ac:dyDescent="0.25">
      <c r="F30503" s="44"/>
    </row>
    <row r="30504" spans="6:6" x14ac:dyDescent="0.25">
      <c r="F30504" s="44"/>
    </row>
    <row r="30505" spans="6:6" x14ac:dyDescent="0.25">
      <c r="F30505" s="44"/>
    </row>
    <row r="30506" spans="6:6" x14ac:dyDescent="0.25">
      <c r="F30506" s="44"/>
    </row>
    <row r="30507" spans="6:6" x14ac:dyDescent="0.25">
      <c r="F30507" s="44"/>
    </row>
    <row r="30508" spans="6:6" x14ac:dyDescent="0.25">
      <c r="F30508" s="44"/>
    </row>
    <row r="30509" spans="6:6" x14ac:dyDescent="0.25">
      <c r="F30509" s="44"/>
    </row>
    <row r="30510" spans="6:6" x14ac:dyDescent="0.25">
      <c r="F30510" s="44"/>
    </row>
    <row r="30511" spans="6:6" x14ac:dyDescent="0.25">
      <c r="F30511" s="44"/>
    </row>
    <row r="30512" spans="6:6" x14ac:dyDescent="0.25">
      <c r="F30512" s="44"/>
    </row>
    <row r="30513" spans="6:6" x14ac:dyDescent="0.25">
      <c r="F30513" s="44"/>
    </row>
    <row r="30514" spans="6:6" x14ac:dyDescent="0.25">
      <c r="F30514" s="44"/>
    </row>
    <row r="30515" spans="6:6" x14ac:dyDescent="0.25">
      <c r="F30515" s="44"/>
    </row>
    <row r="30516" spans="6:6" x14ac:dyDescent="0.25">
      <c r="F30516" s="44"/>
    </row>
    <row r="30517" spans="6:6" x14ac:dyDescent="0.25">
      <c r="F30517" s="44"/>
    </row>
    <row r="30518" spans="6:6" x14ac:dyDescent="0.25">
      <c r="F30518" s="44"/>
    </row>
    <row r="30519" spans="6:6" x14ac:dyDescent="0.25">
      <c r="F30519" s="44"/>
    </row>
    <row r="30520" spans="6:6" x14ac:dyDescent="0.25">
      <c r="F30520" s="44"/>
    </row>
    <row r="30521" spans="6:6" x14ac:dyDescent="0.25">
      <c r="F30521" s="44"/>
    </row>
    <row r="30522" spans="6:6" x14ac:dyDescent="0.25">
      <c r="F30522" s="44"/>
    </row>
    <row r="30523" spans="6:6" x14ac:dyDescent="0.25">
      <c r="F30523" s="44"/>
    </row>
    <row r="30524" spans="6:6" x14ac:dyDescent="0.25">
      <c r="F30524" s="44"/>
    </row>
    <row r="30525" spans="6:6" x14ac:dyDescent="0.25">
      <c r="F30525" s="44"/>
    </row>
    <row r="30526" spans="6:6" x14ac:dyDescent="0.25">
      <c r="F30526" s="44"/>
    </row>
    <row r="30527" spans="6:6" x14ac:dyDescent="0.25">
      <c r="F30527" s="44"/>
    </row>
    <row r="30528" spans="6:6" x14ac:dyDescent="0.25">
      <c r="F30528" s="44"/>
    </row>
    <row r="30529" spans="6:6" x14ac:dyDescent="0.25">
      <c r="F30529" s="44"/>
    </row>
    <row r="30530" spans="6:6" x14ac:dyDescent="0.25">
      <c r="F30530" s="44"/>
    </row>
    <row r="30531" spans="6:6" x14ac:dyDescent="0.25">
      <c r="F30531" s="44"/>
    </row>
    <row r="30532" spans="6:6" x14ac:dyDescent="0.25">
      <c r="F30532" s="44"/>
    </row>
    <row r="30533" spans="6:6" x14ac:dyDescent="0.25">
      <c r="F30533" s="44"/>
    </row>
    <row r="30534" spans="6:6" x14ac:dyDescent="0.25">
      <c r="F30534" s="44"/>
    </row>
    <row r="30535" spans="6:6" x14ac:dyDescent="0.25">
      <c r="F30535" s="44"/>
    </row>
    <row r="30536" spans="6:6" x14ac:dyDescent="0.25">
      <c r="F30536" s="44"/>
    </row>
    <row r="30537" spans="6:6" x14ac:dyDescent="0.25">
      <c r="F30537" s="44"/>
    </row>
    <row r="30538" spans="6:6" x14ac:dyDescent="0.25">
      <c r="F30538" s="44"/>
    </row>
    <row r="30539" spans="6:6" x14ac:dyDescent="0.25">
      <c r="F30539" s="44"/>
    </row>
    <row r="30540" spans="6:6" x14ac:dyDescent="0.25">
      <c r="F30540" s="44"/>
    </row>
    <row r="30541" spans="6:6" x14ac:dyDescent="0.25">
      <c r="F30541" s="44"/>
    </row>
    <row r="30542" spans="6:6" x14ac:dyDescent="0.25">
      <c r="F30542" s="44"/>
    </row>
    <row r="30543" spans="6:6" x14ac:dyDescent="0.25">
      <c r="F30543" s="44"/>
    </row>
    <row r="30544" spans="6:6" x14ac:dyDescent="0.25">
      <c r="F30544" s="44"/>
    </row>
    <row r="30545" spans="6:6" x14ac:dyDescent="0.25">
      <c r="F30545" s="44"/>
    </row>
    <row r="30546" spans="6:6" x14ac:dyDescent="0.25">
      <c r="F30546" s="44"/>
    </row>
    <row r="30547" spans="6:6" x14ac:dyDescent="0.25">
      <c r="F30547" s="44"/>
    </row>
    <row r="30548" spans="6:6" x14ac:dyDescent="0.25">
      <c r="F30548" s="44"/>
    </row>
    <row r="30549" spans="6:6" x14ac:dyDescent="0.25">
      <c r="F30549" s="44"/>
    </row>
    <row r="30550" spans="6:6" x14ac:dyDescent="0.25">
      <c r="F30550" s="44"/>
    </row>
    <row r="30551" spans="6:6" x14ac:dyDescent="0.25">
      <c r="F30551" s="44"/>
    </row>
    <row r="30552" spans="6:6" x14ac:dyDescent="0.25">
      <c r="F30552" s="44"/>
    </row>
    <row r="30553" spans="6:6" x14ac:dyDescent="0.25">
      <c r="F30553" s="44"/>
    </row>
    <row r="30554" spans="6:6" x14ac:dyDescent="0.25">
      <c r="F30554" s="44"/>
    </row>
    <row r="30555" spans="6:6" x14ac:dyDescent="0.25">
      <c r="F30555" s="44"/>
    </row>
    <row r="30556" spans="6:6" x14ac:dyDescent="0.25">
      <c r="F30556" s="44"/>
    </row>
    <row r="30557" spans="6:6" x14ac:dyDescent="0.25">
      <c r="F30557" s="44"/>
    </row>
    <row r="30558" spans="6:6" x14ac:dyDescent="0.25">
      <c r="F30558" s="44"/>
    </row>
    <row r="30559" spans="6:6" x14ac:dyDescent="0.25">
      <c r="F30559" s="44"/>
    </row>
    <row r="30560" spans="6:6" x14ac:dyDescent="0.25">
      <c r="F30560" s="44"/>
    </row>
    <row r="30561" spans="6:6" x14ac:dyDescent="0.25">
      <c r="F30561" s="44"/>
    </row>
    <row r="30562" spans="6:6" x14ac:dyDescent="0.25">
      <c r="F30562" s="44"/>
    </row>
    <row r="30563" spans="6:6" x14ac:dyDescent="0.25">
      <c r="F30563" s="44"/>
    </row>
    <row r="30564" spans="6:6" x14ac:dyDescent="0.25">
      <c r="F30564" s="44"/>
    </row>
    <row r="30565" spans="6:6" x14ac:dyDescent="0.25">
      <c r="F30565" s="44"/>
    </row>
    <row r="30566" spans="6:6" x14ac:dyDescent="0.25">
      <c r="F30566" s="44"/>
    </row>
    <row r="30567" spans="6:6" x14ac:dyDescent="0.25">
      <c r="F30567" s="44"/>
    </row>
    <row r="30568" spans="6:6" x14ac:dyDescent="0.25">
      <c r="F30568" s="44"/>
    </row>
    <row r="30569" spans="6:6" x14ac:dyDescent="0.25">
      <c r="F30569" s="44"/>
    </row>
    <row r="30570" spans="6:6" x14ac:dyDescent="0.25">
      <c r="F30570" s="44"/>
    </row>
    <row r="30571" spans="6:6" x14ac:dyDescent="0.25">
      <c r="F30571" s="44"/>
    </row>
    <row r="30572" spans="6:6" x14ac:dyDescent="0.25">
      <c r="F30572" s="44"/>
    </row>
    <row r="30573" spans="6:6" x14ac:dyDescent="0.25">
      <c r="F30573" s="44"/>
    </row>
    <row r="30574" spans="6:6" x14ac:dyDescent="0.25">
      <c r="F30574" s="44"/>
    </row>
    <row r="30575" spans="6:6" x14ac:dyDescent="0.25">
      <c r="F30575" s="44"/>
    </row>
    <row r="30576" spans="6:6" x14ac:dyDescent="0.25">
      <c r="F30576" s="44"/>
    </row>
    <row r="30577" spans="6:6" x14ac:dyDescent="0.25">
      <c r="F30577" s="44"/>
    </row>
    <row r="30578" spans="6:6" x14ac:dyDescent="0.25">
      <c r="F30578" s="44"/>
    </row>
    <row r="30579" spans="6:6" x14ac:dyDescent="0.25">
      <c r="F30579" s="44"/>
    </row>
    <row r="30580" spans="6:6" x14ac:dyDescent="0.25">
      <c r="F30580" s="44"/>
    </row>
    <row r="30581" spans="6:6" x14ac:dyDescent="0.25">
      <c r="F30581" s="44"/>
    </row>
    <row r="30582" spans="6:6" x14ac:dyDescent="0.25">
      <c r="F30582" s="44"/>
    </row>
    <row r="30583" spans="6:6" x14ac:dyDescent="0.25">
      <c r="F30583" s="44"/>
    </row>
    <row r="30584" spans="6:6" x14ac:dyDescent="0.25">
      <c r="F30584" s="44"/>
    </row>
    <row r="30585" spans="6:6" x14ac:dyDescent="0.25">
      <c r="F30585" s="44"/>
    </row>
    <row r="30586" spans="6:6" x14ac:dyDescent="0.25">
      <c r="F30586" s="44"/>
    </row>
    <row r="30587" spans="6:6" x14ac:dyDescent="0.25">
      <c r="F30587" s="44"/>
    </row>
    <row r="30588" spans="6:6" x14ac:dyDescent="0.25">
      <c r="F30588" s="44"/>
    </row>
    <row r="30589" spans="6:6" x14ac:dyDescent="0.25">
      <c r="F30589" s="44"/>
    </row>
    <row r="30590" spans="6:6" x14ac:dyDescent="0.25">
      <c r="F30590" s="44"/>
    </row>
    <row r="30591" spans="6:6" x14ac:dyDescent="0.25">
      <c r="F30591" s="44"/>
    </row>
    <row r="30592" spans="6:6" x14ac:dyDescent="0.25">
      <c r="F30592" s="44"/>
    </row>
    <row r="30593" spans="6:6" x14ac:dyDescent="0.25">
      <c r="F30593" s="44"/>
    </row>
    <row r="30594" spans="6:6" x14ac:dyDescent="0.25">
      <c r="F30594" s="44"/>
    </row>
    <row r="30595" spans="6:6" x14ac:dyDescent="0.25">
      <c r="F30595" s="44"/>
    </row>
    <row r="30596" spans="6:6" x14ac:dyDescent="0.25">
      <c r="F30596" s="44"/>
    </row>
    <row r="30597" spans="6:6" x14ac:dyDescent="0.25">
      <c r="F30597" s="44"/>
    </row>
    <row r="30598" spans="6:6" x14ac:dyDescent="0.25">
      <c r="F30598" s="44"/>
    </row>
    <row r="30599" spans="6:6" x14ac:dyDescent="0.25">
      <c r="F30599" s="44"/>
    </row>
    <row r="30600" spans="6:6" x14ac:dyDescent="0.25">
      <c r="F30600" s="44"/>
    </row>
    <row r="30601" spans="6:6" x14ac:dyDescent="0.25">
      <c r="F30601" s="44"/>
    </row>
    <row r="30602" spans="6:6" x14ac:dyDescent="0.25">
      <c r="F30602" s="44"/>
    </row>
    <row r="30603" spans="6:6" x14ac:dyDescent="0.25">
      <c r="F30603" s="44"/>
    </row>
    <row r="30604" spans="6:6" x14ac:dyDescent="0.25">
      <c r="F30604" s="44"/>
    </row>
    <row r="30605" spans="6:6" x14ac:dyDescent="0.25">
      <c r="F30605" s="44"/>
    </row>
    <row r="30606" spans="6:6" x14ac:dyDescent="0.25">
      <c r="F30606" s="44"/>
    </row>
    <row r="30607" spans="6:6" x14ac:dyDescent="0.25">
      <c r="F30607" s="44"/>
    </row>
    <row r="30608" spans="6:6" x14ac:dyDescent="0.25">
      <c r="F30608" s="44"/>
    </row>
    <row r="30609" spans="6:6" x14ac:dyDescent="0.25">
      <c r="F30609" s="44"/>
    </row>
    <row r="30610" spans="6:6" x14ac:dyDescent="0.25">
      <c r="F30610" s="44"/>
    </row>
    <row r="30611" spans="6:6" x14ac:dyDescent="0.25">
      <c r="F30611" s="44"/>
    </row>
    <row r="30612" spans="6:6" x14ac:dyDescent="0.25">
      <c r="F30612" s="44"/>
    </row>
    <row r="30613" spans="6:6" x14ac:dyDescent="0.25">
      <c r="F30613" s="44"/>
    </row>
    <row r="30614" spans="6:6" x14ac:dyDescent="0.25">
      <c r="F30614" s="44"/>
    </row>
    <row r="30615" spans="6:6" x14ac:dyDescent="0.25">
      <c r="F30615" s="44"/>
    </row>
    <row r="30616" spans="6:6" x14ac:dyDescent="0.25">
      <c r="F30616" s="44"/>
    </row>
    <row r="30617" spans="6:6" x14ac:dyDescent="0.25">
      <c r="F30617" s="44"/>
    </row>
    <row r="30618" spans="6:6" x14ac:dyDescent="0.25">
      <c r="F30618" s="44"/>
    </row>
    <row r="30619" spans="6:6" x14ac:dyDescent="0.25">
      <c r="F30619" s="44"/>
    </row>
    <row r="30620" spans="6:6" x14ac:dyDescent="0.25">
      <c r="F30620" s="44"/>
    </row>
    <row r="30621" spans="6:6" x14ac:dyDescent="0.25">
      <c r="F30621" s="44"/>
    </row>
    <row r="30622" spans="6:6" x14ac:dyDescent="0.25">
      <c r="F30622" s="44"/>
    </row>
    <row r="30623" spans="6:6" x14ac:dyDescent="0.25">
      <c r="F30623" s="44"/>
    </row>
    <row r="30624" spans="6:6" x14ac:dyDescent="0.25">
      <c r="F30624" s="44"/>
    </row>
    <row r="30625" spans="6:6" x14ac:dyDescent="0.25">
      <c r="F30625" s="44"/>
    </row>
    <row r="30626" spans="6:6" x14ac:dyDescent="0.25">
      <c r="F30626" s="44"/>
    </row>
    <row r="30627" spans="6:6" x14ac:dyDescent="0.25">
      <c r="F30627" s="44"/>
    </row>
    <row r="30628" spans="6:6" x14ac:dyDescent="0.25">
      <c r="F30628" s="44"/>
    </row>
    <row r="30629" spans="6:6" x14ac:dyDescent="0.25">
      <c r="F30629" s="44"/>
    </row>
    <row r="30630" spans="6:6" x14ac:dyDescent="0.25">
      <c r="F30630" s="44"/>
    </row>
    <row r="30631" spans="6:6" x14ac:dyDescent="0.25">
      <c r="F30631" s="44"/>
    </row>
    <row r="30632" spans="6:6" x14ac:dyDescent="0.25">
      <c r="F30632" s="44"/>
    </row>
    <row r="30633" spans="6:6" x14ac:dyDescent="0.25">
      <c r="F30633" s="44"/>
    </row>
    <row r="30634" spans="6:6" x14ac:dyDescent="0.25">
      <c r="F30634" s="44"/>
    </row>
    <row r="30635" spans="6:6" x14ac:dyDescent="0.25">
      <c r="F30635" s="44"/>
    </row>
    <row r="30636" spans="6:6" x14ac:dyDescent="0.25">
      <c r="F30636" s="44"/>
    </row>
    <row r="30637" spans="6:6" x14ac:dyDescent="0.25">
      <c r="F30637" s="44"/>
    </row>
    <row r="30638" spans="6:6" x14ac:dyDescent="0.25">
      <c r="F30638" s="44"/>
    </row>
    <row r="30639" spans="6:6" x14ac:dyDescent="0.25">
      <c r="F30639" s="44"/>
    </row>
    <row r="30640" spans="6:6" x14ac:dyDescent="0.25">
      <c r="F30640" s="44"/>
    </row>
    <row r="30641" spans="6:6" x14ac:dyDescent="0.25">
      <c r="F30641" s="44"/>
    </row>
    <row r="30642" spans="6:6" x14ac:dyDescent="0.25">
      <c r="F30642" s="44"/>
    </row>
    <row r="30643" spans="6:6" x14ac:dyDescent="0.25">
      <c r="F30643" s="44"/>
    </row>
    <row r="30644" spans="6:6" x14ac:dyDescent="0.25">
      <c r="F30644" s="44"/>
    </row>
    <row r="30645" spans="6:6" x14ac:dyDescent="0.25">
      <c r="F30645" s="44"/>
    </row>
    <row r="30646" spans="6:6" x14ac:dyDescent="0.25">
      <c r="F30646" s="44"/>
    </row>
    <row r="30647" spans="6:6" x14ac:dyDescent="0.25">
      <c r="F30647" s="44"/>
    </row>
    <row r="30648" spans="6:6" x14ac:dyDescent="0.25">
      <c r="F30648" s="44"/>
    </row>
    <row r="30649" spans="6:6" x14ac:dyDescent="0.25">
      <c r="F30649" s="44"/>
    </row>
    <row r="30650" spans="6:6" x14ac:dyDescent="0.25">
      <c r="F30650" s="44"/>
    </row>
    <row r="30651" spans="6:6" x14ac:dyDescent="0.25">
      <c r="F30651" s="44"/>
    </row>
    <row r="30652" spans="6:6" x14ac:dyDescent="0.25">
      <c r="F30652" s="44"/>
    </row>
    <row r="30653" spans="6:6" x14ac:dyDescent="0.25">
      <c r="F30653" s="44"/>
    </row>
    <row r="30654" spans="6:6" x14ac:dyDescent="0.25">
      <c r="F30654" s="44"/>
    </row>
    <row r="30655" spans="6:6" x14ac:dyDescent="0.25">
      <c r="F30655" s="44"/>
    </row>
    <row r="30656" spans="6:6" x14ac:dyDescent="0.25">
      <c r="F30656" s="44"/>
    </row>
    <row r="30657" spans="6:6" x14ac:dyDescent="0.25">
      <c r="F30657" s="44"/>
    </row>
    <row r="30658" spans="6:6" x14ac:dyDescent="0.25">
      <c r="F30658" s="44"/>
    </row>
    <row r="30659" spans="6:6" x14ac:dyDescent="0.25">
      <c r="F30659" s="44"/>
    </row>
    <row r="30660" spans="6:6" x14ac:dyDescent="0.25">
      <c r="F30660" s="44"/>
    </row>
    <row r="30661" spans="6:6" x14ac:dyDescent="0.25">
      <c r="F30661" s="44"/>
    </row>
    <row r="30662" spans="6:6" x14ac:dyDescent="0.25">
      <c r="F30662" s="44"/>
    </row>
    <row r="30663" spans="6:6" x14ac:dyDescent="0.25">
      <c r="F30663" s="44"/>
    </row>
    <row r="30664" spans="6:6" x14ac:dyDescent="0.25">
      <c r="F30664" s="44"/>
    </row>
    <row r="30665" spans="6:6" x14ac:dyDescent="0.25">
      <c r="F30665" s="44"/>
    </row>
    <row r="30666" spans="6:6" x14ac:dyDescent="0.25">
      <c r="F30666" s="44"/>
    </row>
    <row r="30667" spans="6:6" x14ac:dyDescent="0.25">
      <c r="F30667" s="44"/>
    </row>
    <row r="30668" spans="6:6" x14ac:dyDescent="0.25">
      <c r="F30668" s="44"/>
    </row>
    <row r="30669" spans="6:6" x14ac:dyDescent="0.25">
      <c r="F30669" s="44"/>
    </row>
    <row r="30670" spans="6:6" x14ac:dyDescent="0.25">
      <c r="F30670" s="44"/>
    </row>
    <row r="30671" spans="6:6" x14ac:dyDescent="0.25">
      <c r="F30671" s="44"/>
    </row>
    <row r="30672" spans="6:6" x14ac:dyDescent="0.25">
      <c r="F30672" s="44"/>
    </row>
    <row r="30673" spans="6:6" x14ac:dyDescent="0.25">
      <c r="F30673" s="44"/>
    </row>
    <row r="30674" spans="6:6" x14ac:dyDescent="0.25">
      <c r="F30674" s="44"/>
    </row>
    <row r="30675" spans="6:6" x14ac:dyDescent="0.25">
      <c r="F30675" s="44"/>
    </row>
    <row r="30676" spans="6:6" x14ac:dyDescent="0.25">
      <c r="F30676" s="44"/>
    </row>
    <row r="30677" spans="6:6" x14ac:dyDescent="0.25">
      <c r="F30677" s="44"/>
    </row>
    <row r="30678" spans="6:6" x14ac:dyDescent="0.25">
      <c r="F30678" s="44"/>
    </row>
    <row r="30679" spans="6:6" x14ac:dyDescent="0.25">
      <c r="F30679" s="44"/>
    </row>
    <row r="30680" spans="6:6" x14ac:dyDescent="0.25">
      <c r="F30680" s="44"/>
    </row>
    <row r="30681" spans="6:6" x14ac:dyDescent="0.25">
      <c r="F30681" s="44"/>
    </row>
    <row r="30682" spans="6:6" x14ac:dyDescent="0.25">
      <c r="F30682" s="44"/>
    </row>
    <row r="30683" spans="6:6" x14ac:dyDescent="0.25">
      <c r="F30683" s="44"/>
    </row>
    <row r="30684" spans="6:6" x14ac:dyDescent="0.25">
      <c r="F30684" s="44"/>
    </row>
    <row r="30685" spans="6:6" x14ac:dyDescent="0.25">
      <c r="F30685" s="44"/>
    </row>
    <row r="30686" spans="6:6" x14ac:dyDescent="0.25">
      <c r="F30686" s="44"/>
    </row>
    <row r="30687" spans="6:6" x14ac:dyDescent="0.25">
      <c r="F30687" s="44"/>
    </row>
    <row r="30688" spans="6:6" x14ac:dyDescent="0.25">
      <c r="F30688" s="44"/>
    </row>
    <row r="30689" spans="6:6" x14ac:dyDescent="0.25">
      <c r="F30689" s="44"/>
    </row>
    <row r="30690" spans="6:6" x14ac:dyDescent="0.25">
      <c r="F30690" s="44"/>
    </row>
    <row r="30691" spans="6:6" x14ac:dyDescent="0.25">
      <c r="F30691" s="44"/>
    </row>
    <row r="30692" spans="6:6" x14ac:dyDescent="0.25">
      <c r="F30692" s="44"/>
    </row>
    <row r="30693" spans="6:6" x14ac:dyDescent="0.25">
      <c r="F30693" s="44"/>
    </row>
    <row r="30694" spans="6:6" x14ac:dyDescent="0.25">
      <c r="F30694" s="44"/>
    </row>
    <row r="30695" spans="6:6" x14ac:dyDescent="0.25">
      <c r="F30695" s="44"/>
    </row>
    <row r="30696" spans="6:6" x14ac:dyDescent="0.25">
      <c r="F30696" s="44"/>
    </row>
    <row r="30697" spans="6:6" x14ac:dyDescent="0.25">
      <c r="F30697" s="44"/>
    </row>
    <row r="30698" spans="6:6" x14ac:dyDescent="0.25">
      <c r="F30698" s="44"/>
    </row>
    <row r="30699" spans="6:6" x14ac:dyDescent="0.25">
      <c r="F30699" s="44"/>
    </row>
    <row r="30700" spans="6:6" x14ac:dyDescent="0.25">
      <c r="F30700" s="44"/>
    </row>
    <row r="30701" spans="6:6" x14ac:dyDescent="0.25">
      <c r="F30701" s="44"/>
    </row>
    <row r="30702" spans="6:6" x14ac:dyDescent="0.25">
      <c r="F30702" s="44"/>
    </row>
    <row r="30703" spans="6:6" x14ac:dyDescent="0.25">
      <c r="F30703" s="44"/>
    </row>
    <row r="30704" spans="6:6" x14ac:dyDescent="0.25">
      <c r="F30704" s="44"/>
    </row>
    <row r="30705" spans="6:6" x14ac:dyDescent="0.25">
      <c r="F30705" s="44"/>
    </row>
    <row r="30706" spans="6:6" x14ac:dyDescent="0.25">
      <c r="F30706" s="44"/>
    </row>
    <row r="30707" spans="6:6" x14ac:dyDescent="0.25">
      <c r="F30707" s="44"/>
    </row>
    <row r="30708" spans="6:6" x14ac:dyDescent="0.25">
      <c r="F30708" s="44"/>
    </row>
    <row r="30709" spans="6:6" x14ac:dyDescent="0.25">
      <c r="F30709" s="44"/>
    </row>
    <row r="30710" spans="6:6" x14ac:dyDescent="0.25">
      <c r="F30710" s="44"/>
    </row>
    <row r="30711" spans="6:6" x14ac:dyDescent="0.25">
      <c r="F30711" s="44"/>
    </row>
    <row r="30712" spans="6:6" x14ac:dyDescent="0.25">
      <c r="F30712" s="44"/>
    </row>
    <row r="30713" spans="6:6" x14ac:dyDescent="0.25">
      <c r="F30713" s="44"/>
    </row>
    <row r="30714" spans="6:6" x14ac:dyDescent="0.25">
      <c r="F30714" s="44"/>
    </row>
    <row r="30715" spans="6:6" x14ac:dyDescent="0.25">
      <c r="F30715" s="44"/>
    </row>
    <row r="30716" spans="6:6" x14ac:dyDescent="0.25">
      <c r="F30716" s="44"/>
    </row>
    <row r="30717" spans="6:6" x14ac:dyDescent="0.25">
      <c r="F30717" s="44"/>
    </row>
    <row r="30718" spans="6:6" x14ac:dyDescent="0.25">
      <c r="F30718" s="44"/>
    </row>
    <row r="30719" spans="6:6" x14ac:dyDescent="0.25">
      <c r="F30719" s="44"/>
    </row>
    <row r="30720" spans="6:6" x14ac:dyDescent="0.25">
      <c r="F30720" s="44"/>
    </row>
    <row r="30721" spans="6:6" x14ac:dyDescent="0.25">
      <c r="F30721" s="44"/>
    </row>
    <row r="30722" spans="6:6" x14ac:dyDescent="0.25">
      <c r="F30722" s="44"/>
    </row>
    <row r="30723" spans="6:6" x14ac:dyDescent="0.25">
      <c r="F30723" s="44"/>
    </row>
    <row r="30724" spans="6:6" x14ac:dyDescent="0.25">
      <c r="F30724" s="44"/>
    </row>
    <row r="30725" spans="6:6" x14ac:dyDescent="0.25">
      <c r="F30725" s="44"/>
    </row>
    <row r="30726" spans="6:6" x14ac:dyDescent="0.25">
      <c r="F30726" s="44"/>
    </row>
    <row r="30727" spans="6:6" x14ac:dyDescent="0.25">
      <c r="F30727" s="44"/>
    </row>
    <row r="30728" spans="6:6" x14ac:dyDescent="0.25">
      <c r="F30728" s="44"/>
    </row>
    <row r="30729" spans="6:6" x14ac:dyDescent="0.25">
      <c r="F30729" s="44"/>
    </row>
    <row r="30730" spans="6:6" x14ac:dyDescent="0.25">
      <c r="F30730" s="44"/>
    </row>
    <row r="30731" spans="6:6" x14ac:dyDescent="0.25">
      <c r="F30731" s="44"/>
    </row>
    <row r="30732" spans="6:6" x14ac:dyDescent="0.25">
      <c r="F30732" s="44"/>
    </row>
    <row r="30733" spans="6:6" x14ac:dyDescent="0.25">
      <c r="F30733" s="44"/>
    </row>
    <row r="30734" spans="6:6" x14ac:dyDescent="0.25">
      <c r="F30734" s="44"/>
    </row>
    <row r="30735" spans="6:6" x14ac:dyDescent="0.25">
      <c r="F30735" s="44"/>
    </row>
    <row r="30736" spans="6:6" x14ac:dyDescent="0.25">
      <c r="F30736" s="44"/>
    </row>
    <row r="30737" spans="6:6" x14ac:dyDescent="0.25">
      <c r="F30737" s="44"/>
    </row>
    <row r="30738" spans="6:6" x14ac:dyDescent="0.25">
      <c r="F30738" s="44"/>
    </row>
    <row r="30739" spans="6:6" x14ac:dyDescent="0.25">
      <c r="F30739" s="44"/>
    </row>
    <row r="30740" spans="6:6" x14ac:dyDescent="0.25">
      <c r="F30740" s="44"/>
    </row>
    <row r="30741" spans="6:6" x14ac:dyDescent="0.25">
      <c r="F30741" s="44"/>
    </row>
    <row r="30742" spans="6:6" x14ac:dyDescent="0.25">
      <c r="F30742" s="44"/>
    </row>
    <row r="30743" spans="6:6" x14ac:dyDescent="0.25">
      <c r="F30743" s="44"/>
    </row>
    <row r="30744" spans="6:6" x14ac:dyDescent="0.25">
      <c r="F30744" s="44"/>
    </row>
    <row r="30745" spans="6:6" x14ac:dyDescent="0.25">
      <c r="F30745" s="44"/>
    </row>
    <row r="30746" spans="6:6" x14ac:dyDescent="0.25">
      <c r="F30746" s="44"/>
    </row>
    <row r="30747" spans="6:6" x14ac:dyDescent="0.25">
      <c r="F30747" s="44"/>
    </row>
    <row r="30748" spans="6:6" x14ac:dyDescent="0.25">
      <c r="F30748" s="44"/>
    </row>
    <row r="30749" spans="6:6" x14ac:dyDescent="0.25">
      <c r="F30749" s="44"/>
    </row>
    <row r="30750" spans="6:6" x14ac:dyDescent="0.25">
      <c r="F30750" s="44"/>
    </row>
    <row r="30751" spans="6:6" x14ac:dyDescent="0.25">
      <c r="F30751" s="44"/>
    </row>
    <row r="30752" spans="6:6" x14ac:dyDescent="0.25">
      <c r="F30752" s="44"/>
    </row>
    <row r="30753" spans="6:6" x14ac:dyDescent="0.25">
      <c r="F30753" s="44"/>
    </row>
    <row r="30754" spans="6:6" x14ac:dyDescent="0.25">
      <c r="F30754" s="44"/>
    </row>
    <row r="30755" spans="6:6" x14ac:dyDescent="0.25">
      <c r="F30755" s="44"/>
    </row>
    <row r="30756" spans="6:6" x14ac:dyDescent="0.25">
      <c r="F30756" s="44"/>
    </row>
    <row r="30757" spans="6:6" x14ac:dyDescent="0.25">
      <c r="F30757" s="44"/>
    </row>
    <row r="30758" spans="6:6" x14ac:dyDescent="0.25">
      <c r="F30758" s="44"/>
    </row>
    <row r="30759" spans="6:6" x14ac:dyDescent="0.25">
      <c r="F30759" s="44"/>
    </row>
    <row r="30760" spans="6:6" x14ac:dyDescent="0.25">
      <c r="F30760" s="44"/>
    </row>
    <row r="30761" spans="6:6" x14ac:dyDescent="0.25">
      <c r="F30761" s="44"/>
    </row>
    <row r="30762" spans="6:6" x14ac:dyDescent="0.25">
      <c r="F30762" s="44"/>
    </row>
    <row r="30763" spans="6:6" x14ac:dyDescent="0.25">
      <c r="F30763" s="44"/>
    </row>
    <row r="30764" spans="6:6" x14ac:dyDescent="0.25">
      <c r="F30764" s="44"/>
    </row>
    <row r="30765" spans="6:6" x14ac:dyDescent="0.25">
      <c r="F30765" s="44"/>
    </row>
    <row r="30766" spans="6:6" x14ac:dyDescent="0.25">
      <c r="F30766" s="44"/>
    </row>
    <row r="30767" spans="6:6" x14ac:dyDescent="0.25">
      <c r="F30767" s="44"/>
    </row>
    <row r="30768" spans="6:6" x14ac:dyDescent="0.25">
      <c r="F30768" s="44"/>
    </row>
    <row r="30769" spans="6:6" x14ac:dyDescent="0.25">
      <c r="F30769" s="44"/>
    </row>
    <row r="30770" spans="6:6" x14ac:dyDescent="0.25">
      <c r="F30770" s="44"/>
    </row>
    <row r="30771" spans="6:6" x14ac:dyDescent="0.25">
      <c r="F30771" s="44"/>
    </row>
    <row r="30772" spans="6:6" x14ac:dyDescent="0.25">
      <c r="F30772" s="44"/>
    </row>
    <row r="30773" spans="6:6" x14ac:dyDescent="0.25">
      <c r="F30773" s="44"/>
    </row>
    <row r="30774" spans="6:6" x14ac:dyDescent="0.25">
      <c r="F30774" s="44"/>
    </row>
    <row r="30775" spans="6:6" x14ac:dyDescent="0.25">
      <c r="F30775" s="44"/>
    </row>
    <row r="30776" spans="6:6" x14ac:dyDescent="0.25">
      <c r="F30776" s="44"/>
    </row>
    <row r="30777" spans="6:6" x14ac:dyDescent="0.25">
      <c r="F30777" s="44"/>
    </row>
    <row r="30778" spans="6:6" x14ac:dyDescent="0.25">
      <c r="F30778" s="44"/>
    </row>
    <row r="30779" spans="6:6" x14ac:dyDescent="0.25">
      <c r="F30779" s="44"/>
    </row>
    <row r="30780" spans="6:6" x14ac:dyDescent="0.25">
      <c r="F30780" s="44"/>
    </row>
    <row r="30781" spans="6:6" x14ac:dyDescent="0.25">
      <c r="F30781" s="44"/>
    </row>
    <row r="30782" spans="6:6" x14ac:dyDescent="0.25">
      <c r="F30782" s="44"/>
    </row>
    <row r="30783" spans="6:6" x14ac:dyDescent="0.25">
      <c r="F30783" s="44"/>
    </row>
    <row r="30784" spans="6:6" x14ac:dyDescent="0.25">
      <c r="F30784" s="44"/>
    </row>
    <row r="30785" spans="6:6" x14ac:dyDescent="0.25">
      <c r="F30785" s="44"/>
    </row>
    <row r="30786" spans="6:6" x14ac:dyDescent="0.25">
      <c r="F30786" s="44"/>
    </row>
    <row r="30787" spans="6:6" x14ac:dyDescent="0.25">
      <c r="F30787" s="44"/>
    </row>
    <row r="30788" spans="6:6" x14ac:dyDescent="0.25">
      <c r="F30788" s="44"/>
    </row>
    <row r="30789" spans="6:6" x14ac:dyDescent="0.25">
      <c r="F30789" s="44"/>
    </row>
    <row r="30790" spans="6:6" x14ac:dyDescent="0.25">
      <c r="F30790" s="44"/>
    </row>
    <row r="30791" spans="6:6" x14ac:dyDescent="0.25">
      <c r="F30791" s="44"/>
    </row>
    <row r="30792" spans="6:6" x14ac:dyDescent="0.25">
      <c r="F30792" s="44"/>
    </row>
    <row r="30793" spans="6:6" x14ac:dyDescent="0.25">
      <c r="F30793" s="44"/>
    </row>
    <row r="30794" spans="6:6" x14ac:dyDescent="0.25">
      <c r="F30794" s="44"/>
    </row>
    <row r="30795" spans="6:6" x14ac:dyDescent="0.25">
      <c r="F30795" s="44"/>
    </row>
    <row r="30796" spans="6:6" x14ac:dyDescent="0.25">
      <c r="F30796" s="44"/>
    </row>
    <row r="30797" spans="6:6" x14ac:dyDescent="0.25">
      <c r="F30797" s="44"/>
    </row>
    <row r="30798" spans="6:6" x14ac:dyDescent="0.25">
      <c r="F30798" s="44"/>
    </row>
    <row r="30799" spans="6:6" x14ac:dyDescent="0.25">
      <c r="F30799" s="44"/>
    </row>
    <row r="30800" spans="6:6" x14ac:dyDescent="0.25">
      <c r="F30800" s="44"/>
    </row>
    <row r="30801" spans="6:6" x14ac:dyDescent="0.25">
      <c r="F30801" s="44"/>
    </row>
    <row r="30802" spans="6:6" x14ac:dyDescent="0.25">
      <c r="F30802" s="44"/>
    </row>
    <row r="30803" spans="6:6" x14ac:dyDescent="0.25">
      <c r="F30803" s="44"/>
    </row>
    <row r="30804" spans="6:6" x14ac:dyDescent="0.25">
      <c r="F30804" s="44"/>
    </row>
    <row r="30805" spans="6:6" x14ac:dyDescent="0.25">
      <c r="F30805" s="44"/>
    </row>
    <row r="30806" spans="6:6" x14ac:dyDescent="0.25">
      <c r="F30806" s="44"/>
    </row>
    <row r="30807" spans="6:6" x14ac:dyDescent="0.25">
      <c r="F30807" s="44"/>
    </row>
    <row r="30808" spans="6:6" x14ac:dyDescent="0.25">
      <c r="F30808" s="44"/>
    </row>
    <row r="30809" spans="6:6" x14ac:dyDescent="0.25">
      <c r="F30809" s="44"/>
    </row>
    <row r="30810" spans="6:6" x14ac:dyDescent="0.25">
      <c r="F30810" s="44"/>
    </row>
    <row r="30811" spans="6:6" x14ac:dyDescent="0.25">
      <c r="F30811" s="44"/>
    </row>
    <row r="30812" spans="6:6" x14ac:dyDescent="0.25">
      <c r="F30812" s="44"/>
    </row>
    <row r="30813" spans="6:6" x14ac:dyDescent="0.25">
      <c r="F30813" s="44"/>
    </row>
    <row r="30814" spans="6:6" x14ac:dyDescent="0.25">
      <c r="F30814" s="44"/>
    </row>
    <row r="30815" spans="6:6" x14ac:dyDescent="0.25">
      <c r="F30815" s="44"/>
    </row>
    <row r="30816" spans="6:6" x14ac:dyDescent="0.25">
      <c r="F30816" s="44"/>
    </row>
    <row r="30817" spans="6:6" x14ac:dyDescent="0.25">
      <c r="F30817" s="44"/>
    </row>
    <row r="30818" spans="6:6" x14ac:dyDescent="0.25">
      <c r="F30818" s="44"/>
    </row>
    <row r="30819" spans="6:6" x14ac:dyDescent="0.25">
      <c r="F30819" s="44"/>
    </row>
    <row r="30820" spans="6:6" x14ac:dyDescent="0.25">
      <c r="F30820" s="44"/>
    </row>
    <row r="30821" spans="6:6" x14ac:dyDescent="0.25">
      <c r="F30821" s="44"/>
    </row>
    <row r="30822" spans="6:6" x14ac:dyDescent="0.25">
      <c r="F30822" s="44"/>
    </row>
    <row r="30823" spans="6:6" x14ac:dyDescent="0.25">
      <c r="F30823" s="44"/>
    </row>
    <row r="30824" spans="6:6" x14ac:dyDescent="0.25">
      <c r="F30824" s="44"/>
    </row>
    <row r="30825" spans="6:6" x14ac:dyDescent="0.25">
      <c r="F30825" s="44"/>
    </row>
    <row r="30826" spans="6:6" x14ac:dyDescent="0.25">
      <c r="F30826" s="44"/>
    </row>
    <row r="30827" spans="6:6" x14ac:dyDescent="0.25">
      <c r="F30827" s="44"/>
    </row>
    <row r="30828" spans="6:6" x14ac:dyDescent="0.25">
      <c r="F30828" s="44"/>
    </row>
    <row r="30829" spans="6:6" x14ac:dyDescent="0.25">
      <c r="F30829" s="44"/>
    </row>
    <row r="30830" spans="6:6" x14ac:dyDescent="0.25">
      <c r="F30830" s="44"/>
    </row>
    <row r="30831" spans="6:6" x14ac:dyDescent="0.25">
      <c r="F30831" s="44"/>
    </row>
    <row r="30832" spans="6:6" x14ac:dyDescent="0.25">
      <c r="F30832" s="44"/>
    </row>
    <row r="30833" spans="6:6" x14ac:dyDescent="0.25">
      <c r="F30833" s="44"/>
    </row>
    <row r="30834" spans="6:6" x14ac:dyDescent="0.25">
      <c r="F30834" s="44"/>
    </row>
    <row r="30835" spans="6:6" x14ac:dyDescent="0.25">
      <c r="F30835" s="44"/>
    </row>
    <row r="30836" spans="6:6" x14ac:dyDescent="0.25">
      <c r="F30836" s="44"/>
    </row>
    <row r="30837" spans="6:6" x14ac:dyDescent="0.25">
      <c r="F30837" s="44"/>
    </row>
    <row r="30838" spans="6:6" x14ac:dyDescent="0.25">
      <c r="F30838" s="44"/>
    </row>
    <row r="30839" spans="6:6" x14ac:dyDescent="0.25">
      <c r="F30839" s="44"/>
    </row>
    <row r="30840" spans="6:6" x14ac:dyDescent="0.25">
      <c r="F30840" s="44"/>
    </row>
    <row r="30841" spans="6:6" x14ac:dyDescent="0.25">
      <c r="F30841" s="44"/>
    </row>
    <row r="30842" spans="6:6" x14ac:dyDescent="0.25">
      <c r="F30842" s="44"/>
    </row>
    <row r="30843" spans="6:6" x14ac:dyDescent="0.25">
      <c r="F30843" s="44"/>
    </row>
    <row r="30844" spans="6:6" x14ac:dyDescent="0.25">
      <c r="F30844" s="44"/>
    </row>
    <row r="30845" spans="6:6" x14ac:dyDescent="0.25">
      <c r="F30845" s="44"/>
    </row>
    <row r="30846" spans="6:6" x14ac:dyDescent="0.25">
      <c r="F30846" s="44"/>
    </row>
    <row r="30847" spans="6:6" x14ac:dyDescent="0.25">
      <c r="F30847" s="44"/>
    </row>
    <row r="30848" spans="6:6" x14ac:dyDescent="0.25">
      <c r="F30848" s="44"/>
    </row>
    <row r="30849" spans="6:6" x14ac:dyDescent="0.25">
      <c r="F30849" s="44"/>
    </row>
    <row r="30850" spans="6:6" x14ac:dyDescent="0.25">
      <c r="F30850" s="44"/>
    </row>
    <row r="30851" spans="6:6" x14ac:dyDescent="0.25">
      <c r="F30851" s="44"/>
    </row>
    <row r="30852" spans="6:6" x14ac:dyDescent="0.25">
      <c r="F30852" s="44"/>
    </row>
    <row r="30853" spans="6:6" x14ac:dyDescent="0.25">
      <c r="F30853" s="44"/>
    </row>
    <row r="30854" spans="6:6" x14ac:dyDescent="0.25">
      <c r="F30854" s="44"/>
    </row>
    <row r="30855" spans="6:6" x14ac:dyDescent="0.25">
      <c r="F30855" s="44"/>
    </row>
    <row r="30856" spans="6:6" x14ac:dyDescent="0.25">
      <c r="F30856" s="44"/>
    </row>
    <row r="30857" spans="6:6" x14ac:dyDescent="0.25">
      <c r="F30857" s="44"/>
    </row>
    <row r="30858" spans="6:6" x14ac:dyDescent="0.25">
      <c r="F30858" s="44"/>
    </row>
    <row r="30859" spans="6:6" x14ac:dyDescent="0.25">
      <c r="F30859" s="44"/>
    </row>
    <row r="30860" spans="6:6" x14ac:dyDescent="0.25">
      <c r="F30860" s="44"/>
    </row>
    <row r="30861" spans="6:6" x14ac:dyDescent="0.25">
      <c r="F30861" s="44"/>
    </row>
    <row r="30862" spans="6:6" x14ac:dyDescent="0.25">
      <c r="F30862" s="44"/>
    </row>
    <row r="30863" spans="6:6" x14ac:dyDescent="0.25">
      <c r="F30863" s="44"/>
    </row>
    <row r="30864" spans="6:6" x14ac:dyDescent="0.25">
      <c r="F30864" s="44"/>
    </row>
    <row r="30865" spans="6:6" x14ac:dyDescent="0.25">
      <c r="F30865" s="44"/>
    </row>
    <row r="30866" spans="6:6" x14ac:dyDescent="0.25">
      <c r="F30866" s="44"/>
    </row>
    <row r="30867" spans="6:6" x14ac:dyDescent="0.25">
      <c r="F30867" s="44"/>
    </row>
    <row r="30868" spans="6:6" x14ac:dyDescent="0.25">
      <c r="F30868" s="44"/>
    </row>
    <row r="30869" spans="6:6" x14ac:dyDescent="0.25">
      <c r="F30869" s="44"/>
    </row>
    <row r="30870" spans="6:6" x14ac:dyDescent="0.25">
      <c r="F30870" s="44"/>
    </row>
    <row r="30871" spans="6:6" x14ac:dyDescent="0.25">
      <c r="F30871" s="44"/>
    </row>
    <row r="30872" spans="6:6" x14ac:dyDescent="0.25">
      <c r="F30872" s="44"/>
    </row>
    <row r="30873" spans="6:6" x14ac:dyDescent="0.25">
      <c r="F30873" s="44"/>
    </row>
    <row r="30874" spans="6:6" x14ac:dyDescent="0.25">
      <c r="F30874" s="44"/>
    </row>
    <row r="30875" spans="6:6" x14ac:dyDescent="0.25">
      <c r="F30875" s="44"/>
    </row>
    <row r="30876" spans="6:6" x14ac:dyDescent="0.25">
      <c r="F30876" s="44"/>
    </row>
    <row r="30877" spans="6:6" x14ac:dyDescent="0.25">
      <c r="F30877" s="44"/>
    </row>
    <row r="30878" spans="6:6" x14ac:dyDescent="0.25">
      <c r="F30878" s="44"/>
    </row>
    <row r="30879" spans="6:6" x14ac:dyDescent="0.25">
      <c r="F30879" s="44"/>
    </row>
    <row r="30880" spans="6:6" x14ac:dyDescent="0.25">
      <c r="F30880" s="44"/>
    </row>
    <row r="30881" spans="6:6" x14ac:dyDescent="0.25">
      <c r="F30881" s="44"/>
    </row>
    <row r="30882" spans="6:6" x14ac:dyDescent="0.25">
      <c r="F30882" s="44"/>
    </row>
    <row r="30883" spans="6:6" x14ac:dyDescent="0.25">
      <c r="F30883" s="44"/>
    </row>
    <row r="30884" spans="6:6" x14ac:dyDescent="0.25">
      <c r="F30884" s="44"/>
    </row>
    <row r="30885" spans="6:6" x14ac:dyDescent="0.25">
      <c r="F30885" s="44"/>
    </row>
    <row r="30886" spans="6:6" x14ac:dyDescent="0.25">
      <c r="F30886" s="44"/>
    </row>
    <row r="30887" spans="6:6" x14ac:dyDescent="0.25">
      <c r="F30887" s="44"/>
    </row>
    <row r="30888" spans="6:6" x14ac:dyDescent="0.25">
      <c r="F30888" s="44"/>
    </row>
    <row r="30889" spans="6:6" x14ac:dyDescent="0.25">
      <c r="F30889" s="44"/>
    </row>
    <row r="30890" spans="6:6" x14ac:dyDescent="0.25">
      <c r="F30890" s="44"/>
    </row>
    <row r="30891" spans="6:6" x14ac:dyDescent="0.25">
      <c r="F30891" s="44"/>
    </row>
    <row r="30892" spans="6:6" x14ac:dyDescent="0.25">
      <c r="F30892" s="44"/>
    </row>
    <row r="30893" spans="6:6" x14ac:dyDescent="0.25">
      <c r="F30893" s="44"/>
    </row>
    <row r="30894" spans="6:6" x14ac:dyDescent="0.25">
      <c r="F30894" s="44"/>
    </row>
    <row r="30895" spans="6:6" x14ac:dyDescent="0.25">
      <c r="F30895" s="44"/>
    </row>
    <row r="30896" spans="6:6" x14ac:dyDescent="0.25">
      <c r="F30896" s="44"/>
    </row>
    <row r="30897" spans="6:6" x14ac:dyDescent="0.25">
      <c r="F30897" s="44"/>
    </row>
    <row r="30898" spans="6:6" x14ac:dyDescent="0.25">
      <c r="F30898" s="44"/>
    </row>
    <row r="30899" spans="6:6" x14ac:dyDescent="0.25">
      <c r="F30899" s="44"/>
    </row>
    <row r="30900" spans="6:6" x14ac:dyDescent="0.25">
      <c r="F30900" s="44"/>
    </row>
    <row r="30901" spans="6:6" x14ac:dyDescent="0.25">
      <c r="F30901" s="44"/>
    </row>
    <row r="30902" spans="6:6" x14ac:dyDescent="0.25">
      <c r="F30902" s="44"/>
    </row>
    <row r="30903" spans="6:6" x14ac:dyDescent="0.25">
      <c r="F30903" s="44"/>
    </row>
    <row r="30904" spans="6:6" x14ac:dyDescent="0.25">
      <c r="F30904" s="44"/>
    </row>
    <row r="30905" spans="6:6" x14ac:dyDescent="0.25">
      <c r="F30905" s="44"/>
    </row>
    <row r="30906" spans="6:6" x14ac:dyDescent="0.25">
      <c r="F30906" s="44"/>
    </row>
    <row r="30907" spans="6:6" x14ac:dyDescent="0.25">
      <c r="F30907" s="44"/>
    </row>
    <row r="30908" spans="6:6" x14ac:dyDescent="0.25">
      <c r="F30908" s="44"/>
    </row>
    <row r="30909" spans="6:6" x14ac:dyDescent="0.25">
      <c r="F30909" s="44"/>
    </row>
    <row r="30910" spans="6:6" x14ac:dyDescent="0.25">
      <c r="F30910" s="44"/>
    </row>
    <row r="30911" spans="6:6" x14ac:dyDescent="0.25">
      <c r="F30911" s="44"/>
    </row>
    <row r="30912" spans="6:6" x14ac:dyDescent="0.25">
      <c r="F30912" s="44"/>
    </row>
    <row r="30913" spans="6:6" x14ac:dyDescent="0.25">
      <c r="F30913" s="44"/>
    </row>
    <row r="30914" spans="6:6" x14ac:dyDescent="0.25">
      <c r="F30914" s="44"/>
    </row>
    <row r="30915" spans="6:6" x14ac:dyDescent="0.25">
      <c r="F30915" s="44"/>
    </row>
    <row r="30916" spans="6:6" x14ac:dyDescent="0.25">
      <c r="F30916" s="44"/>
    </row>
    <row r="30917" spans="6:6" x14ac:dyDescent="0.25">
      <c r="F30917" s="44"/>
    </row>
    <row r="30918" spans="6:6" x14ac:dyDescent="0.25">
      <c r="F30918" s="44"/>
    </row>
    <row r="30919" spans="6:6" x14ac:dyDescent="0.25">
      <c r="F30919" s="44"/>
    </row>
    <row r="30920" spans="6:6" x14ac:dyDescent="0.25">
      <c r="F30920" s="44"/>
    </row>
    <row r="30921" spans="6:6" x14ac:dyDescent="0.25">
      <c r="F30921" s="44"/>
    </row>
    <row r="30922" spans="6:6" x14ac:dyDescent="0.25">
      <c r="F30922" s="44"/>
    </row>
    <row r="30923" spans="6:6" x14ac:dyDescent="0.25">
      <c r="F30923" s="44"/>
    </row>
    <row r="30924" spans="6:6" x14ac:dyDescent="0.25">
      <c r="F30924" s="44"/>
    </row>
    <row r="30925" spans="6:6" x14ac:dyDescent="0.25">
      <c r="F30925" s="44"/>
    </row>
    <row r="30926" spans="6:6" x14ac:dyDescent="0.25">
      <c r="F30926" s="44"/>
    </row>
    <row r="30927" spans="6:6" x14ac:dyDescent="0.25">
      <c r="F30927" s="44"/>
    </row>
    <row r="30928" spans="6:6" x14ac:dyDescent="0.25">
      <c r="F30928" s="44"/>
    </row>
    <row r="30929" spans="6:6" x14ac:dyDescent="0.25">
      <c r="F30929" s="44"/>
    </row>
    <row r="30930" spans="6:6" x14ac:dyDescent="0.25">
      <c r="F30930" s="44"/>
    </row>
    <row r="30931" spans="6:6" x14ac:dyDescent="0.25">
      <c r="F30931" s="44"/>
    </row>
    <row r="30932" spans="6:6" x14ac:dyDescent="0.25">
      <c r="F30932" s="44"/>
    </row>
    <row r="30933" spans="6:6" x14ac:dyDescent="0.25">
      <c r="F30933" s="44"/>
    </row>
    <row r="30934" spans="6:6" x14ac:dyDescent="0.25">
      <c r="F30934" s="44"/>
    </row>
    <row r="30935" spans="6:6" x14ac:dyDescent="0.25">
      <c r="F30935" s="44"/>
    </row>
    <row r="30936" spans="6:6" x14ac:dyDescent="0.25">
      <c r="F30936" s="44"/>
    </row>
    <row r="30937" spans="6:6" x14ac:dyDescent="0.25">
      <c r="F30937" s="44"/>
    </row>
    <row r="30938" spans="6:6" x14ac:dyDescent="0.25">
      <c r="F30938" s="44"/>
    </row>
    <row r="30939" spans="6:6" x14ac:dyDescent="0.25">
      <c r="F30939" s="44"/>
    </row>
    <row r="30940" spans="6:6" x14ac:dyDescent="0.25">
      <c r="F30940" s="44"/>
    </row>
    <row r="30941" spans="6:6" x14ac:dyDescent="0.25">
      <c r="F30941" s="44"/>
    </row>
    <row r="30942" spans="6:6" x14ac:dyDescent="0.25">
      <c r="F30942" s="44"/>
    </row>
    <row r="30943" spans="6:6" x14ac:dyDescent="0.25">
      <c r="F30943" s="44"/>
    </row>
    <row r="30944" spans="6:6" x14ac:dyDescent="0.25">
      <c r="F30944" s="44"/>
    </row>
    <row r="30945" spans="6:6" x14ac:dyDescent="0.25">
      <c r="F30945" s="44"/>
    </row>
    <row r="30946" spans="6:6" x14ac:dyDescent="0.25">
      <c r="F30946" s="44"/>
    </row>
    <row r="30947" spans="6:6" x14ac:dyDescent="0.25">
      <c r="F30947" s="44"/>
    </row>
    <row r="30948" spans="6:6" x14ac:dyDescent="0.25">
      <c r="F30948" s="44"/>
    </row>
    <row r="30949" spans="6:6" x14ac:dyDescent="0.25">
      <c r="F30949" s="44"/>
    </row>
    <row r="30950" spans="6:6" x14ac:dyDescent="0.25">
      <c r="F30950" s="44"/>
    </row>
    <row r="30951" spans="6:6" x14ac:dyDescent="0.25">
      <c r="F30951" s="44"/>
    </row>
    <row r="30952" spans="6:6" x14ac:dyDescent="0.25">
      <c r="F30952" s="44"/>
    </row>
    <row r="30953" spans="6:6" x14ac:dyDescent="0.25">
      <c r="F30953" s="44"/>
    </row>
    <row r="30954" spans="6:6" x14ac:dyDescent="0.25">
      <c r="F30954" s="44"/>
    </row>
    <row r="30955" spans="6:6" x14ac:dyDescent="0.25">
      <c r="F30955" s="44"/>
    </row>
    <row r="30956" spans="6:6" x14ac:dyDescent="0.25">
      <c r="F30956" s="44"/>
    </row>
    <row r="30957" spans="6:6" x14ac:dyDescent="0.25">
      <c r="F30957" s="44"/>
    </row>
    <row r="30958" spans="6:6" x14ac:dyDescent="0.25">
      <c r="F30958" s="44"/>
    </row>
    <row r="30959" spans="6:6" x14ac:dyDescent="0.25">
      <c r="F30959" s="44"/>
    </row>
    <row r="30960" spans="6:6" x14ac:dyDescent="0.25">
      <c r="F30960" s="44"/>
    </row>
    <row r="30961" spans="6:6" x14ac:dyDescent="0.25">
      <c r="F30961" s="44"/>
    </row>
    <row r="30962" spans="6:6" x14ac:dyDescent="0.25">
      <c r="F30962" s="44"/>
    </row>
    <row r="30963" spans="6:6" x14ac:dyDescent="0.25">
      <c r="F30963" s="44"/>
    </row>
    <row r="30964" spans="6:6" x14ac:dyDescent="0.25">
      <c r="F30964" s="44"/>
    </row>
    <row r="30965" spans="6:6" x14ac:dyDescent="0.25">
      <c r="F30965" s="44"/>
    </row>
    <row r="30966" spans="6:6" x14ac:dyDescent="0.25">
      <c r="F30966" s="44"/>
    </row>
    <row r="30967" spans="6:6" x14ac:dyDescent="0.25">
      <c r="F30967" s="44"/>
    </row>
    <row r="30968" spans="6:6" x14ac:dyDescent="0.25">
      <c r="F30968" s="44"/>
    </row>
    <row r="30969" spans="6:6" x14ac:dyDescent="0.25">
      <c r="F30969" s="44"/>
    </row>
    <row r="30970" spans="6:6" x14ac:dyDescent="0.25">
      <c r="F30970" s="44"/>
    </row>
    <row r="30971" spans="6:6" x14ac:dyDescent="0.25">
      <c r="F30971" s="44"/>
    </row>
    <row r="30972" spans="6:6" x14ac:dyDescent="0.25">
      <c r="F30972" s="44"/>
    </row>
    <row r="30973" spans="6:6" x14ac:dyDescent="0.25">
      <c r="F30973" s="44"/>
    </row>
    <row r="30974" spans="6:6" x14ac:dyDescent="0.25">
      <c r="F30974" s="44"/>
    </row>
    <row r="30975" spans="6:6" x14ac:dyDescent="0.25">
      <c r="F30975" s="44"/>
    </row>
    <row r="30976" spans="6:6" x14ac:dyDescent="0.25">
      <c r="F30976" s="44"/>
    </row>
    <row r="30977" spans="6:6" x14ac:dyDescent="0.25">
      <c r="F30977" s="44"/>
    </row>
    <row r="30978" spans="6:6" x14ac:dyDescent="0.25">
      <c r="F30978" s="44"/>
    </row>
    <row r="30979" spans="6:6" x14ac:dyDescent="0.25">
      <c r="F30979" s="44"/>
    </row>
    <row r="30980" spans="6:6" x14ac:dyDescent="0.25">
      <c r="F30980" s="44"/>
    </row>
    <row r="30981" spans="6:6" x14ac:dyDescent="0.25">
      <c r="F30981" s="44"/>
    </row>
    <row r="30982" spans="6:6" x14ac:dyDescent="0.25">
      <c r="F30982" s="44"/>
    </row>
    <row r="30983" spans="6:6" x14ac:dyDescent="0.25">
      <c r="F30983" s="44"/>
    </row>
    <row r="30984" spans="6:6" x14ac:dyDescent="0.25">
      <c r="F30984" s="44"/>
    </row>
    <row r="30985" spans="6:6" x14ac:dyDescent="0.25">
      <c r="F30985" s="44"/>
    </row>
    <row r="30986" spans="6:6" x14ac:dyDescent="0.25">
      <c r="F30986" s="44"/>
    </row>
    <row r="30987" spans="6:6" x14ac:dyDescent="0.25">
      <c r="F30987" s="44"/>
    </row>
    <row r="30988" spans="6:6" x14ac:dyDescent="0.25">
      <c r="F30988" s="44"/>
    </row>
    <row r="30989" spans="6:6" x14ac:dyDescent="0.25">
      <c r="F30989" s="44"/>
    </row>
    <row r="30990" spans="6:6" x14ac:dyDescent="0.25">
      <c r="F30990" s="44"/>
    </row>
    <row r="30991" spans="6:6" x14ac:dyDescent="0.25">
      <c r="F30991" s="44"/>
    </row>
    <row r="30992" spans="6:6" x14ac:dyDescent="0.25">
      <c r="F30992" s="44"/>
    </row>
    <row r="30993" spans="6:6" x14ac:dyDescent="0.25">
      <c r="F30993" s="44"/>
    </row>
    <row r="30994" spans="6:6" x14ac:dyDescent="0.25">
      <c r="F30994" s="44"/>
    </row>
    <row r="30995" spans="6:6" x14ac:dyDescent="0.25">
      <c r="F30995" s="44"/>
    </row>
    <row r="30996" spans="6:6" x14ac:dyDescent="0.25">
      <c r="F30996" s="44"/>
    </row>
    <row r="30997" spans="6:6" x14ac:dyDescent="0.25">
      <c r="F30997" s="44"/>
    </row>
    <row r="30998" spans="6:6" x14ac:dyDescent="0.25">
      <c r="F30998" s="44"/>
    </row>
    <row r="30999" spans="6:6" x14ac:dyDescent="0.25">
      <c r="F30999" s="44"/>
    </row>
    <row r="31000" spans="6:6" x14ac:dyDescent="0.25">
      <c r="F31000" s="44"/>
    </row>
    <row r="31001" spans="6:6" x14ac:dyDescent="0.25">
      <c r="F31001" s="44"/>
    </row>
    <row r="31002" spans="6:6" x14ac:dyDescent="0.25">
      <c r="F31002" s="44"/>
    </row>
    <row r="31003" spans="6:6" x14ac:dyDescent="0.25">
      <c r="F31003" s="44"/>
    </row>
    <row r="31004" spans="6:6" x14ac:dyDescent="0.25">
      <c r="F31004" s="44"/>
    </row>
    <row r="31005" spans="6:6" x14ac:dyDescent="0.25">
      <c r="F31005" s="44"/>
    </row>
    <row r="31006" spans="6:6" x14ac:dyDescent="0.25">
      <c r="F31006" s="44"/>
    </row>
    <row r="31007" spans="6:6" x14ac:dyDescent="0.25">
      <c r="F31007" s="44"/>
    </row>
    <row r="31008" spans="6:6" x14ac:dyDescent="0.25">
      <c r="F31008" s="44"/>
    </row>
    <row r="31009" spans="6:6" x14ac:dyDescent="0.25">
      <c r="F31009" s="44"/>
    </row>
    <row r="31010" spans="6:6" x14ac:dyDescent="0.25">
      <c r="F31010" s="44"/>
    </row>
    <row r="31011" spans="6:6" x14ac:dyDescent="0.25">
      <c r="F31011" s="44"/>
    </row>
    <row r="31012" spans="6:6" x14ac:dyDescent="0.25">
      <c r="F31012" s="44"/>
    </row>
    <row r="31013" spans="6:6" x14ac:dyDescent="0.25">
      <c r="F31013" s="44"/>
    </row>
    <row r="31014" spans="6:6" x14ac:dyDescent="0.25">
      <c r="F31014" s="44"/>
    </row>
    <row r="31015" spans="6:6" x14ac:dyDescent="0.25">
      <c r="F31015" s="44"/>
    </row>
    <row r="31016" spans="6:6" x14ac:dyDescent="0.25">
      <c r="F31016" s="44"/>
    </row>
    <row r="31017" spans="6:6" x14ac:dyDescent="0.25">
      <c r="F31017" s="44"/>
    </row>
    <row r="31018" spans="6:6" x14ac:dyDescent="0.25">
      <c r="F31018" s="44"/>
    </row>
    <row r="31019" spans="6:6" x14ac:dyDescent="0.25">
      <c r="F31019" s="44"/>
    </row>
    <row r="31020" spans="6:6" x14ac:dyDescent="0.25">
      <c r="F31020" s="44"/>
    </row>
    <row r="31021" spans="6:6" x14ac:dyDescent="0.25">
      <c r="F31021" s="44"/>
    </row>
    <row r="31022" spans="6:6" x14ac:dyDescent="0.25">
      <c r="F31022" s="44"/>
    </row>
    <row r="31023" spans="6:6" x14ac:dyDescent="0.25">
      <c r="F31023" s="44"/>
    </row>
    <row r="31024" spans="6:6" x14ac:dyDescent="0.25">
      <c r="F31024" s="44"/>
    </row>
    <row r="31025" spans="6:6" x14ac:dyDescent="0.25">
      <c r="F31025" s="44"/>
    </row>
    <row r="31026" spans="6:6" x14ac:dyDescent="0.25">
      <c r="F31026" s="44"/>
    </row>
    <row r="31027" spans="6:6" x14ac:dyDescent="0.25">
      <c r="F31027" s="44"/>
    </row>
    <row r="31028" spans="6:6" x14ac:dyDescent="0.25">
      <c r="F31028" s="44"/>
    </row>
    <row r="31029" spans="6:6" x14ac:dyDescent="0.25">
      <c r="F31029" s="44"/>
    </row>
    <row r="31030" spans="6:6" x14ac:dyDescent="0.25">
      <c r="F31030" s="44"/>
    </row>
    <row r="31031" spans="6:6" x14ac:dyDescent="0.25">
      <c r="F31031" s="44"/>
    </row>
    <row r="31032" spans="6:6" x14ac:dyDescent="0.25">
      <c r="F31032" s="44"/>
    </row>
    <row r="31033" spans="6:6" x14ac:dyDescent="0.25">
      <c r="F31033" s="44"/>
    </row>
    <row r="31034" spans="6:6" x14ac:dyDescent="0.25">
      <c r="F31034" s="44"/>
    </row>
    <row r="31035" spans="6:6" x14ac:dyDescent="0.25">
      <c r="F31035" s="44"/>
    </row>
    <row r="31036" spans="6:6" x14ac:dyDescent="0.25">
      <c r="F31036" s="44"/>
    </row>
    <row r="31037" spans="6:6" x14ac:dyDescent="0.25">
      <c r="F31037" s="44"/>
    </row>
    <row r="31038" spans="6:6" x14ac:dyDescent="0.25">
      <c r="F31038" s="44"/>
    </row>
    <row r="31039" spans="6:6" x14ac:dyDescent="0.25">
      <c r="F31039" s="44"/>
    </row>
    <row r="31040" spans="6:6" x14ac:dyDescent="0.25">
      <c r="F31040" s="44"/>
    </row>
    <row r="31041" spans="6:6" x14ac:dyDescent="0.25">
      <c r="F31041" s="44"/>
    </row>
    <row r="31042" spans="6:6" x14ac:dyDescent="0.25">
      <c r="F31042" s="44"/>
    </row>
    <row r="31043" spans="6:6" x14ac:dyDescent="0.25">
      <c r="F31043" s="44"/>
    </row>
    <row r="31044" spans="6:6" x14ac:dyDescent="0.25">
      <c r="F31044" s="44"/>
    </row>
    <row r="31045" spans="6:6" x14ac:dyDescent="0.25">
      <c r="F31045" s="44"/>
    </row>
    <row r="31046" spans="6:6" x14ac:dyDescent="0.25">
      <c r="F31046" s="44"/>
    </row>
    <row r="31047" spans="6:6" x14ac:dyDescent="0.25">
      <c r="F31047" s="44"/>
    </row>
    <row r="31048" spans="6:6" x14ac:dyDescent="0.25">
      <c r="F31048" s="44"/>
    </row>
    <row r="31049" spans="6:6" x14ac:dyDescent="0.25">
      <c r="F31049" s="44"/>
    </row>
    <row r="31050" spans="6:6" x14ac:dyDescent="0.25">
      <c r="F31050" s="44"/>
    </row>
    <row r="31051" spans="6:6" x14ac:dyDescent="0.25">
      <c r="F31051" s="44"/>
    </row>
    <row r="31052" spans="6:6" x14ac:dyDescent="0.25">
      <c r="F31052" s="44"/>
    </row>
    <row r="31053" spans="6:6" x14ac:dyDescent="0.25">
      <c r="F31053" s="44"/>
    </row>
    <row r="31054" spans="6:6" x14ac:dyDescent="0.25">
      <c r="F31054" s="44"/>
    </row>
    <row r="31055" spans="6:6" x14ac:dyDescent="0.25">
      <c r="F31055" s="44"/>
    </row>
    <row r="31056" spans="6:6" x14ac:dyDescent="0.25">
      <c r="F31056" s="44"/>
    </row>
    <row r="31057" spans="6:6" x14ac:dyDescent="0.25">
      <c r="F31057" s="44"/>
    </row>
    <row r="31058" spans="6:6" x14ac:dyDescent="0.25">
      <c r="F31058" s="44"/>
    </row>
    <row r="31059" spans="6:6" x14ac:dyDescent="0.25">
      <c r="F31059" s="44"/>
    </row>
    <row r="31060" spans="6:6" x14ac:dyDescent="0.25">
      <c r="F31060" s="44"/>
    </row>
    <row r="31061" spans="6:6" x14ac:dyDescent="0.25">
      <c r="F31061" s="44"/>
    </row>
    <row r="31062" spans="6:6" x14ac:dyDescent="0.25">
      <c r="F31062" s="44"/>
    </row>
    <row r="31063" spans="6:6" x14ac:dyDescent="0.25">
      <c r="F31063" s="44"/>
    </row>
    <row r="31064" spans="6:6" x14ac:dyDescent="0.25">
      <c r="F31064" s="44"/>
    </row>
    <row r="31065" spans="6:6" x14ac:dyDescent="0.25">
      <c r="F31065" s="44"/>
    </row>
    <row r="31066" spans="6:6" x14ac:dyDescent="0.25">
      <c r="F31066" s="44"/>
    </row>
    <row r="31067" spans="6:6" x14ac:dyDescent="0.25">
      <c r="F31067" s="44"/>
    </row>
    <row r="31068" spans="6:6" x14ac:dyDescent="0.25">
      <c r="F31068" s="44"/>
    </row>
    <row r="31069" spans="6:6" x14ac:dyDescent="0.25">
      <c r="F31069" s="44"/>
    </row>
    <row r="31070" spans="6:6" x14ac:dyDescent="0.25">
      <c r="F31070" s="44"/>
    </row>
    <row r="31071" spans="6:6" x14ac:dyDescent="0.25">
      <c r="F31071" s="44"/>
    </row>
    <row r="31072" spans="6:6" x14ac:dyDescent="0.25">
      <c r="F31072" s="44"/>
    </row>
    <row r="31073" spans="6:6" x14ac:dyDescent="0.25">
      <c r="F31073" s="44"/>
    </row>
    <row r="31074" spans="6:6" x14ac:dyDescent="0.25">
      <c r="F31074" s="44"/>
    </row>
    <row r="31075" spans="6:6" x14ac:dyDescent="0.25">
      <c r="F31075" s="44"/>
    </row>
    <row r="31076" spans="6:6" x14ac:dyDescent="0.25">
      <c r="F31076" s="44"/>
    </row>
    <row r="31077" spans="6:6" x14ac:dyDescent="0.25">
      <c r="F31077" s="44"/>
    </row>
    <row r="31078" spans="6:6" x14ac:dyDescent="0.25">
      <c r="F31078" s="44"/>
    </row>
    <row r="31079" spans="6:6" x14ac:dyDescent="0.25">
      <c r="F31079" s="44"/>
    </row>
    <row r="31080" spans="6:6" x14ac:dyDescent="0.25">
      <c r="F31080" s="44"/>
    </row>
    <row r="31081" spans="6:6" x14ac:dyDescent="0.25">
      <c r="F31081" s="44"/>
    </row>
    <row r="31082" spans="6:6" x14ac:dyDescent="0.25">
      <c r="F31082" s="44"/>
    </row>
    <row r="31083" spans="6:6" x14ac:dyDescent="0.25">
      <c r="F31083" s="44"/>
    </row>
    <row r="31084" spans="6:6" x14ac:dyDescent="0.25">
      <c r="F31084" s="44"/>
    </row>
    <row r="31085" spans="6:6" x14ac:dyDescent="0.25">
      <c r="F31085" s="44"/>
    </row>
    <row r="31086" spans="6:6" x14ac:dyDescent="0.25">
      <c r="F31086" s="44"/>
    </row>
    <row r="31087" spans="6:6" x14ac:dyDescent="0.25">
      <c r="F31087" s="44"/>
    </row>
    <row r="31088" spans="6:6" x14ac:dyDescent="0.25">
      <c r="F31088" s="44"/>
    </row>
    <row r="31089" spans="6:6" x14ac:dyDescent="0.25">
      <c r="F31089" s="44"/>
    </row>
    <row r="31090" spans="6:6" x14ac:dyDescent="0.25">
      <c r="F31090" s="44"/>
    </row>
    <row r="31091" spans="6:6" x14ac:dyDescent="0.25">
      <c r="F31091" s="44"/>
    </row>
    <row r="31092" spans="6:6" x14ac:dyDescent="0.25">
      <c r="F31092" s="44"/>
    </row>
    <row r="31093" spans="6:6" x14ac:dyDescent="0.25">
      <c r="F31093" s="44"/>
    </row>
    <row r="31094" spans="6:6" x14ac:dyDescent="0.25">
      <c r="F31094" s="44"/>
    </row>
    <row r="31095" spans="6:6" x14ac:dyDescent="0.25">
      <c r="F31095" s="44"/>
    </row>
    <row r="31096" spans="6:6" x14ac:dyDescent="0.25">
      <c r="F31096" s="44"/>
    </row>
    <row r="31097" spans="6:6" x14ac:dyDescent="0.25">
      <c r="F31097" s="44"/>
    </row>
    <row r="31098" spans="6:6" x14ac:dyDescent="0.25">
      <c r="F31098" s="44"/>
    </row>
    <row r="31099" spans="6:6" x14ac:dyDescent="0.25">
      <c r="F31099" s="44"/>
    </row>
    <row r="31100" spans="6:6" x14ac:dyDescent="0.25">
      <c r="F31100" s="44"/>
    </row>
    <row r="31101" spans="6:6" x14ac:dyDescent="0.25">
      <c r="F31101" s="44"/>
    </row>
    <row r="31102" spans="6:6" x14ac:dyDescent="0.25">
      <c r="F31102" s="44"/>
    </row>
    <row r="31103" spans="6:6" x14ac:dyDescent="0.25">
      <c r="F31103" s="44"/>
    </row>
    <row r="31104" spans="6:6" x14ac:dyDescent="0.25">
      <c r="F31104" s="44"/>
    </row>
    <row r="31105" spans="6:6" x14ac:dyDescent="0.25">
      <c r="F31105" s="44"/>
    </row>
    <row r="31106" spans="6:6" x14ac:dyDescent="0.25">
      <c r="F31106" s="44"/>
    </row>
    <row r="31107" spans="6:6" x14ac:dyDescent="0.25">
      <c r="F31107" s="44"/>
    </row>
    <row r="31108" spans="6:6" x14ac:dyDescent="0.25">
      <c r="F31108" s="44"/>
    </row>
    <row r="31109" spans="6:6" x14ac:dyDescent="0.25">
      <c r="F31109" s="44"/>
    </row>
    <row r="31110" spans="6:6" x14ac:dyDescent="0.25">
      <c r="F31110" s="44"/>
    </row>
    <row r="31111" spans="6:6" x14ac:dyDescent="0.25">
      <c r="F31111" s="44"/>
    </row>
    <row r="31112" spans="6:6" x14ac:dyDescent="0.25">
      <c r="F31112" s="44"/>
    </row>
    <row r="31113" spans="6:6" x14ac:dyDescent="0.25">
      <c r="F31113" s="44"/>
    </row>
    <row r="31114" spans="6:6" x14ac:dyDescent="0.25">
      <c r="F31114" s="44"/>
    </row>
    <row r="31115" spans="6:6" x14ac:dyDescent="0.25">
      <c r="F31115" s="44"/>
    </row>
    <row r="31116" spans="6:6" x14ac:dyDescent="0.25">
      <c r="F31116" s="44"/>
    </row>
    <row r="31117" spans="6:6" x14ac:dyDescent="0.25">
      <c r="F31117" s="44"/>
    </row>
    <row r="31118" spans="6:6" x14ac:dyDescent="0.25">
      <c r="F31118" s="44"/>
    </row>
    <row r="31119" spans="6:6" x14ac:dyDescent="0.25">
      <c r="F31119" s="44"/>
    </row>
    <row r="31120" spans="6:6" x14ac:dyDescent="0.25">
      <c r="F31120" s="44"/>
    </row>
    <row r="31121" spans="6:6" x14ac:dyDescent="0.25">
      <c r="F31121" s="44"/>
    </row>
    <row r="31122" spans="6:6" x14ac:dyDescent="0.25">
      <c r="F31122" s="44"/>
    </row>
    <row r="31123" spans="6:6" x14ac:dyDescent="0.25">
      <c r="F31123" s="44"/>
    </row>
    <row r="31124" spans="6:6" x14ac:dyDescent="0.25">
      <c r="F31124" s="44"/>
    </row>
    <row r="31125" spans="6:6" x14ac:dyDescent="0.25">
      <c r="F31125" s="44"/>
    </row>
    <row r="31126" spans="6:6" x14ac:dyDescent="0.25">
      <c r="F31126" s="44"/>
    </row>
    <row r="31127" spans="6:6" x14ac:dyDescent="0.25">
      <c r="F31127" s="44"/>
    </row>
    <row r="31128" spans="6:6" x14ac:dyDescent="0.25">
      <c r="F31128" s="44"/>
    </row>
    <row r="31129" spans="6:6" x14ac:dyDescent="0.25">
      <c r="F31129" s="44"/>
    </row>
    <row r="31130" spans="6:6" x14ac:dyDescent="0.25">
      <c r="F31130" s="44"/>
    </row>
    <row r="31131" spans="6:6" x14ac:dyDescent="0.25">
      <c r="F31131" s="44"/>
    </row>
    <row r="31132" spans="6:6" x14ac:dyDescent="0.25">
      <c r="F31132" s="44"/>
    </row>
    <row r="31133" spans="6:6" x14ac:dyDescent="0.25">
      <c r="F31133" s="44"/>
    </row>
    <row r="31134" spans="6:6" x14ac:dyDescent="0.25">
      <c r="F31134" s="44"/>
    </row>
    <row r="31135" spans="6:6" x14ac:dyDescent="0.25">
      <c r="F31135" s="44"/>
    </row>
    <row r="31136" spans="6:6" x14ac:dyDescent="0.25">
      <c r="F31136" s="44"/>
    </row>
    <row r="31137" spans="6:6" x14ac:dyDescent="0.25">
      <c r="F31137" s="44"/>
    </row>
    <row r="31138" spans="6:6" x14ac:dyDescent="0.25">
      <c r="F31138" s="44"/>
    </row>
    <row r="31139" spans="6:6" x14ac:dyDescent="0.25">
      <c r="F31139" s="44"/>
    </row>
    <row r="31140" spans="6:6" x14ac:dyDescent="0.25">
      <c r="F31140" s="44"/>
    </row>
    <row r="31141" spans="6:6" x14ac:dyDescent="0.25">
      <c r="F31141" s="44"/>
    </row>
    <row r="31142" spans="6:6" x14ac:dyDescent="0.25">
      <c r="F31142" s="44"/>
    </row>
    <row r="31143" spans="6:6" x14ac:dyDescent="0.25">
      <c r="F31143" s="44"/>
    </row>
    <row r="31144" spans="6:6" x14ac:dyDescent="0.25">
      <c r="F31144" s="44"/>
    </row>
    <row r="31145" spans="6:6" x14ac:dyDescent="0.25">
      <c r="F31145" s="44"/>
    </row>
    <row r="31146" spans="6:6" x14ac:dyDescent="0.25">
      <c r="F31146" s="44"/>
    </row>
    <row r="31147" spans="6:6" x14ac:dyDescent="0.25">
      <c r="F31147" s="44"/>
    </row>
    <row r="31148" spans="6:6" x14ac:dyDescent="0.25">
      <c r="F31148" s="44"/>
    </row>
    <row r="31149" spans="6:6" x14ac:dyDescent="0.25">
      <c r="F31149" s="44"/>
    </row>
    <row r="31150" spans="6:6" x14ac:dyDescent="0.25">
      <c r="F31150" s="44"/>
    </row>
    <row r="31151" spans="6:6" x14ac:dyDescent="0.25">
      <c r="F31151" s="44"/>
    </row>
    <row r="31152" spans="6:6" x14ac:dyDescent="0.25">
      <c r="F31152" s="44"/>
    </row>
    <row r="31153" spans="6:6" x14ac:dyDescent="0.25">
      <c r="F31153" s="44"/>
    </row>
    <row r="31154" spans="6:6" x14ac:dyDescent="0.25">
      <c r="F31154" s="44"/>
    </row>
    <row r="31155" spans="6:6" x14ac:dyDescent="0.25">
      <c r="F31155" s="44"/>
    </row>
    <row r="31156" spans="6:6" x14ac:dyDescent="0.25">
      <c r="F31156" s="44"/>
    </row>
    <row r="31157" spans="6:6" x14ac:dyDescent="0.25">
      <c r="F31157" s="44"/>
    </row>
    <row r="31158" spans="6:6" x14ac:dyDescent="0.25">
      <c r="F31158" s="44"/>
    </row>
    <row r="31159" spans="6:6" x14ac:dyDescent="0.25">
      <c r="F31159" s="44"/>
    </row>
    <row r="31160" spans="6:6" x14ac:dyDescent="0.25">
      <c r="F31160" s="44"/>
    </row>
    <row r="31161" spans="6:6" x14ac:dyDescent="0.25">
      <c r="F31161" s="44"/>
    </row>
    <row r="31162" spans="6:6" x14ac:dyDescent="0.25">
      <c r="F31162" s="44"/>
    </row>
    <row r="31163" spans="6:6" x14ac:dyDescent="0.25">
      <c r="F31163" s="44"/>
    </row>
    <row r="31164" spans="6:6" x14ac:dyDescent="0.25">
      <c r="F31164" s="44"/>
    </row>
    <row r="31165" spans="6:6" x14ac:dyDescent="0.25">
      <c r="F31165" s="44"/>
    </row>
    <row r="31166" spans="6:6" x14ac:dyDescent="0.25">
      <c r="F31166" s="44"/>
    </row>
    <row r="31167" spans="6:6" x14ac:dyDescent="0.25">
      <c r="F31167" s="44"/>
    </row>
    <row r="31168" spans="6:6" x14ac:dyDescent="0.25">
      <c r="F31168" s="44"/>
    </row>
    <row r="31169" spans="6:6" x14ac:dyDescent="0.25">
      <c r="F31169" s="44"/>
    </row>
    <row r="31170" spans="6:6" x14ac:dyDescent="0.25">
      <c r="F31170" s="44"/>
    </row>
    <row r="31171" spans="6:6" x14ac:dyDescent="0.25">
      <c r="F31171" s="44"/>
    </row>
    <row r="31172" spans="6:6" x14ac:dyDescent="0.25">
      <c r="F31172" s="44"/>
    </row>
    <row r="31173" spans="6:6" x14ac:dyDescent="0.25">
      <c r="F31173" s="44"/>
    </row>
    <row r="31174" spans="6:6" x14ac:dyDescent="0.25">
      <c r="F31174" s="44"/>
    </row>
    <row r="31175" spans="6:6" x14ac:dyDescent="0.25">
      <c r="F31175" s="44"/>
    </row>
    <row r="31176" spans="6:6" x14ac:dyDescent="0.25">
      <c r="F31176" s="44"/>
    </row>
    <row r="31177" spans="6:6" x14ac:dyDescent="0.25">
      <c r="F31177" s="44"/>
    </row>
    <row r="31178" spans="6:6" x14ac:dyDescent="0.25">
      <c r="F31178" s="44"/>
    </row>
    <row r="31179" spans="6:6" x14ac:dyDescent="0.25">
      <c r="F31179" s="44"/>
    </row>
    <row r="31180" spans="6:6" x14ac:dyDescent="0.25">
      <c r="F31180" s="44"/>
    </row>
    <row r="31181" spans="6:6" x14ac:dyDescent="0.25">
      <c r="F31181" s="44"/>
    </row>
    <row r="31182" spans="6:6" x14ac:dyDescent="0.25">
      <c r="F31182" s="44"/>
    </row>
    <row r="31183" spans="6:6" x14ac:dyDescent="0.25">
      <c r="F31183" s="44"/>
    </row>
    <row r="31184" spans="6:6" x14ac:dyDescent="0.25">
      <c r="F31184" s="44"/>
    </row>
    <row r="31185" spans="6:6" x14ac:dyDescent="0.25">
      <c r="F31185" s="44"/>
    </row>
    <row r="31186" spans="6:6" x14ac:dyDescent="0.25">
      <c r="F31186" s="44"/>
    </row>
    <row r="31187" spans="6:6" x14ac:dyDescent="0.25">
      <c r="F31187" s="44"/>
    </row>
    <row r="31188" spans="6:6" x14ac:dyDescent="0.25">
      <c r="F31188" s="44"/>
    </row>
    <row r="31189" spans="6:6" x14ac:dyDescent="0.25">
      <c r="F31189" s="44"/>
    </row>
    <row r="31190" spans="6:6" x14ac:dyDescent="0.25">
      <c r="F31190" s="44"/>
    </row>
    <row r="31191" spans="6:6" x14ac:dyDescent="0.25">
      <c r="F31191" s="44"/>
    </row>
    <row r="31192" spans="6:6" x14ac:dyDescent="0.25">
      <c r="F31192" s="44"/>
    </row>
    <row r="31193" spans="6:6" x14ac:dyDescent="0.25">
      <c r="F31193" s="44"/>
    </row>
    <row r="31194" spans="6:6" x14ac:dyDescent="0.25">
      <c r="F31194" s="44"/>
    </row>
    <row r="31195" spans="6:6" x14ac:dyDescent="0.25">
      <c r="F31195" s="44"/>
    </row>
    <row r="31196" spans="6:6" x14ac:dyDescent="0.25">
      <c r="F31196" s="44"/>
    </row>
    <row r="31197" spans="6:6" x14ac:dyDescent="0.25">
      <c r="F31197" s="44"/>
    </row>
    <row r="31198" spans="6:6" x14ac:dyDescent="0.25">
      <c r="F31198" s="44"/>
    </row>
    <row r="31199" spans="6:6" x14ac:dyDescent="0.25">
      <c r="F31199" s="44"/>
    </row>
    <row r="31200" spans="6:6" x14ac:dyDescent="0.25">
      <c r="F31200" s="44"/>
    </row>
    <row r="31201" spans="6:6" x14ac:dyDescent="0.25">
      <c r="F31201" s="44"/>
    </row>
    <row r="31202" spans="6:6" x14ac:dyDescent="0.25">
      <c r="F31202" s="44"/>
    </row>
    <row r="31203" spans="6:6" x14ac:dyDescent="0.25">
      <c r="F31203" s="44"/>
    </row>
    <row r="31204" spans="6:6" x14ac:dyDescent="0.25">
      <c r="F31204" s="44"/>
    </row>
    <row r="31205" spans="6:6" x14ac:dyDescent="0.25">
      <c r="F31205" s="44"/>
    </row>
    <row r="31206" spans="6:6" x14ac:dyDescent="0.25">
      <c r="F31206" s="44"/>
    </row>
    <row r="31207" spans="6:6" x14ac:dyDescent="0.25">
      <c r="F31207" s="44"/>
    </row>
    <row r="31208" spans="6:6" x14ac:dyDescent="0.25">
      <c r="F31208" s="44"/>
    </row>
    <row r="31209" spans="6:6" x14ac:dyDescent="0.25">
      <c r="F31209" s="44"/>
    </row>
    <row r="31210" spans="6:6" x14ac:dyDescent="0.25">
      <c r="F31210" s="44"/>
    </row>
    <row r="31211" spans="6:6" x14ac:dyDescent="0.25">
      <c r="F31211" s="44"/>
    </row>
    <row r="31212" spans="6:6" x14ac:dyDescent="0.25">
      <c r="F31212" s="44"/>
    </row>
    <row r="31213" spans="6:6" x14ac:dyDescent="0.25">
      <c r="F31213" s="44"/>
    </row>
    <row r="31214" spans="6:6" x14ac:dyDescent="0.25">
      <c r="F31214" s="44"/>
    </row>
    <row r="31215" spans="6:6" x14ac:dyDescent="0.25">
      <c r="F31215" s="44"/>
    </row>
    <row r="31216" spans="6:6" x14ac:dyDescent="0.25">
      <c r="F31216" s="44"/>
    </row>
    <row r="31217" spans="6:6" x14ac:dyDescent="0.25">
      <c r="F31217" s="44"/>
    </row>
    <row r="31218" spans="6:6" x14ac:dyDescent="0.25">
      <c r="F31218" s="44"/>
    </row>
    <row r="31219" spans="6:6" x14ac:dyDescent="0.25">
      <c r="F31219" s="44"/>
    </row>
    <row r="31220" spans="6:6" x14ac:dyDescent="0.25">
      <c r="F31220" s="44"/>
    </row>
    <row r="31221" spans="6:6" x14ac:dyDescent="0.25">
      <c r="F31221" s="44"/>
    </row>
    <row r="31222" spans="6:6" x14ac:dyDescent="0.25">
      <c r="F31222" s="44"/>
    </row>
    <row r="31223" spans="6:6" x14ac:dyDescent="0.25">
      <c r="F31223" s="44"/>
    </row>
    <row r="31224" spans="6:6" x14ac:dyDescent="0.25">
      <c r="F31224" s="44"/>
    </row>
    <row r="31225" spans="6:6" x14ac:dyDescent="0.25">
      <c r="F31225" s="44"/>
    </row>
    <row r="31226" spans="6:6" x14ac:dyDescent="0.25">
      <c r="F31226" s="44"/>
    </row>
    <row r="31227" spans="6:6" x14ac:dyDescent="0.25">
      <c r="F31227" s="44"/>
    </row>
    <row r="31228" spans="6:6" x14ac:dyDescent="0.25">
      <c r="F31228" s="44"/>
    </row>
    <row r="31229" spans="6:6" x14ac:dyDescent="0.25">
      <c r="F31229" s="44"/>
    </row>
    <row r="31230" spans="6:6" x14ac:dyDescent="0.25">
      <c r="F31230" s="44"/>
    </row>
    <row r="31231" spans="6:6" x14ac:dyDescent="0.25">
      <c r="F31231" s="44"/>
    </row>
    <row r="31232" spans="6:6" x14ac:dyDescent="0.25">
      <c r="F31232" s="44"/>
    </row>
    <row r="31233" spans="6:6" x14ac:dyDescent="0.25">
      <c r="F31233" s="44"/>
    </row>
    <row r="31234" spans="6:6" x14ac:dyDescent="0.25">
      <c r="F31234" s="44"/>
    </row>
    <row r="31235" spans="6:6" x14ac:dyDescent="0.25">
      <c r="F31235" s="44"/>
    </row>
    <row r="31236" spans="6:6" x14ac:dyDescent="0.25">
      <c r="F31236" s="44"/>
    </row>
    <row r="31237" spans="6:6" x14ac:dyDescent="0.25">
      <c r="F31237" s="44"/>
    </row>
    <row r="31238" spans="6:6" x14ac:dyDescent="0.25">
      <c r="F31238" s="44"/>
    </row>
    <row r="31239" spans="6:6" x14ac:dyDescent="0.25">
      <c r="F31239" s="44"/>
    </row>
    <row r="31240" spans="6:6" x14ac:dyDescent="0.25">
      <c r="F31240" s="44"/>
    </row>
    <row r="31241" spans="6:6" x14ac:dyDescent="0.25">
      <c r="F31241" s="44"/>
    </row>
    <row r="31242" spans="6:6" x14ac:dyDescent="0.25">
      <c r="F31242" s="44"/>
    </row>
    <row r="31243" spans="6:6" x14ac:dyDescent="0.25">
      <c r="F31243" s="44"/>
    </row>
    <row r="31244" spans="6:6" x14ac:dyDescent="0.25">
      <c r="F31244" s="44"/>
    </row>
    <row r="31245" spans="6:6" x14ac:dyDescent="0.25">
      <c r="F31245" s="44"/>
    </row>
    <row r="31246" spans="6:6" x14ac:dyDescent="0.25">
      <c r="F31246" s="44"/>
    </row>
    <row r="31247" spans="6:6" x14ac:dyDescent="0.25">
      <c r="F31247" s="44"/>
    </row>
    <row r="31248" spans="6:6" x14ac:dyDescent="0.25">
      <c r="F31248" s="44"/>
    </row>
    <row r="31249" spans="6:6" x14ac:dyDescent="0.25">
      <c r="F31249" s="44"/>
    </row>
    <row r="31250" spans="6:6" x14ac:dyDescent="0.25">
      <c r="F31250" s="44"/>
    </row>
    <row r="31251" spans="6:6" x14ac:dyDescent="0.25">
      <c r="F31251" s="44"/>
    </row>
    <row r="31252" spans="6:6" x14ac:dyDescent="0.25">
      <c r="F31252" s="44"/>
    </row>
    <row r="31253" spans="6:6" x14ac:dyDescent="0.25">
      <c r="F31253" s="44"/>
    </row>
    <row r="31254" spans="6:6" x14ac:dyDescent="0.25">
      <c r="F31254" s="44"/>
    </row>
    <row r="31255" spans="6:6" x14ac:dyDescent="0.25">
      <c r="F31255" s="44"/>
    </row>
    <row r="31256" spans="6:6" x14ac:dyDescent="0.25">
      <c r="F31256" s="44"/>
    </row>
    <row r="31257" spans="6:6" x14ac:dyDescent="0.25">
      <c r="F31257" s="44"/>
    </row>
    <row r="31258" spans="6:6" x14ac:dyDescent="0.25">
      <c r="F31258" s="44"/>
    </row>
    <row r="31259" spans="6:6" x14ac:dyDescent="0.25">
      <c r="F31259" s="44"/>
    </row>
    <row r="31260" spans="6:6" x14ac:dyDescent="0.25">
      <c r="F31260" s="44"/>
    </row>
    <row r="31261" spans="6:6" x14ac:dyDescent="0.25">
      <c r="F31261" s="44"/>
    </row>
    <row r="31262" spans="6:6" x14ac:dyDescent="0.25">
      <c r="F31262" s="44"/>
    </row>
    <row r="31263" spans="6:6" x14ac:dyDescent="0.25">
      <c r="F31263" s="44"/>
    </row>
    <row r="31264" spans="6:6" x14ac:dyDescent="0.25">
      <c r="F31264" s="44"/>
    </row>
    <row r="31265" spans="6:6" x14ac:dyDescent="0.25">
      <c r="F31265" s="44"/>
    </row>
    <row r="31266" spans="6:6" x14ac:dyDescent="0.25">
      <c r="F31266" s="44"/>
    </row>
    <row r="31267" spans="6:6" x14ac:dyDescent="0.25">
      <c r="F31267" s="44"/>
    </row>
    <row r="31268" spans="6:6" x14ac:dyDescent="0.25">
      <c r="F31268" s="44"/>
    </row>
    <row r="31269" spans="6:6" x14ac:dyDescent="0.25">
      <c r="F31269" s="44"/>
    </row>
    <row r="31270" spans="6:6" x14ac:dyDescent="0.25">
      <c r="F31270" s="44"/>
    </row>
    <row r="31271" spans="6:6" x14ac:dyDescent="0.25">
      <c r="F31271" s="44"/>
    </row>
    <row r="31272" spans="6:6" x14ac:dyDescent="0.25">
      <c r="F31272" s="44"/>
    </row>
    <row r="31273" spans="6:6" x14ac:dyDescent="0.25">
      <c r="F31273" s="44"/>
    </row>
    <row r="31274" spans="6:6" x14ac:dyDescent="0.25">
      <c r="F31274" s="44"/>
    </row>
    <row r="31275" spans="6:6" x14ac:dyDescent="0.25">
      <c r="F31275" s="44"/>
    </row>
    <row r="31276" spans="6:6" x14ac:dyDescent="0.25">
      <c r="F31276" s="44"/>
    </row>
    <row r="31277" spans="6:6" x14ac:dyDescent="0.25">
      <c r="F31277" s="44"/>
    </row>
    <row r="31278" spans="6:6" x14ac:dyDescent="0.25">
      <c r="F31278" s="44"/>
    </row>
    <row r="31279" spans="6:6" x14ac:dyDescent="0.25">
      <c r="F31279" s="44"/>
    </row>
    <row r="31280" spans="6:6" x14ac:dyDescent="0.25">
      <c r="F31280" s="44"/>
    </row>
    <row r="31281" spans="6:6" x14ac:dyDescent="0.25">
      <c r="F31281" s="44"/>
    </row>
    <row r="31282" spans="6:6" x14ac:dyDescent="0.25">
      <c r="F31282" s="44"/>
    </row>
    <row r="31283" spans="6:6" x14ac:dyDescent="0.25">
      <c r="F31283" s="44"/>
    </row>
    <row r="31284" spans="6:6" x14ac:dyDescent="0.25">
      <c r="F31284" s="44"/>
    </row>
    <row r="31285" spans="6:6" x14ac:dyDescent="0.25">
      <c r="F31285" s="44"/>
    </row>
    <row r="31286" spans="6:6" x14ac:dyDescent="0.25">
      <c r="F31286" s="44"/>
    </row>
    <row r="31287" spans="6:6" x14ac:dyDescent="0.25">
      <c r="F31287" s="44"/>
    </row>
    <row r="31288" spans="6:6" x14ac:dyDescent="0.25">
      <c r="F31288" s="44"/>
    </row>
    <row r="31289" spans="6:6" x14ac:dyDescent="0.25">
      <c r="F31289" s="44"/>
    </row>
    <row r="31290" spans="6:6" x14ac:dyDescent="0.25">
      <c r="F31290" s="44"/>
    </row>
    <row r="31291" spans="6:6" x14ac:dyDescent="0.25">
      <c r="F31291" s="44"/>
    </row>
    <row r="31292" spans="6:6" x14ac:dyDescent="0.25">
      <c r="F31292" s="44"/>
    </row>
    <row r="31293" spans="6:6" x14ac:dyDescent="0.25">
      <c r="F31293" s="44"/>
    </row>
    <row r="31294" spans="6:6" x14ac:dyDescent="0.25">
      <c r="F31294" s="44"/>
    </row>
    <row r="31295" spans="6:6" x14ac:dyDescent="0.25">
      <c r="F31295" s="44"/>
    </row>
    <row r="31296" spans="6:6" x14ac:dyDescent="0.25">
      <c r="F31296" s="44"/>
    </row>
    <row r="31297" spans="6:6" x14ac:dyDescent="0.25">
      <c r="F31297" s="44"/>
    </row>
    <row r="31298" spans="6:6" x14ac:dyDescent="0.25">
      <c r="F31298" s="44"/>
    </row>
    <row r="31299" spans="6:6" x14ac:dyDescent="0.25">
      <c r="F31299" s="44"/>
    </row>
    <row r="31300" spans="6:6" x14ac:dyDescent="0.25">
      <c r="F31300" s="44"/>
    </row>
    <row r="31301" spans="6:6" x14ac:dyDescent="0.25">
      <c r="F31301" s="44"/>
    </row>
    <row r="31302" spans="6:6" x14ac:dyDescent="0.25">
      <c r="F31302" s="44"/>
    </row>
    <row r="31303" spans="6:6" x14ac:dyDescent="0.25">
      <c r="F31303" s="44"/>
    </row>
    <row r="31304" spans="6:6" x14ac:dyDescent="0.25">
      <c r="F31304" s="44"/>
    </row>
    <row r="31305" spans="6:6" x14ac:dyDescent="0.25">
      <c r="F31305" s="44"/>
    </row>
    <row r="31306" spans="6:6" x14ac:dyDescent="0.25">
      <c r="F31306" s="44"/>
    </row>
    <row r="31307" spans="6:6" x14ac:dyDescent="0.25">
      <c r="F31307" s="44"/>
    </row>
    <row r="31308" spans="6:6" x14ac:dyDescent="0.25">
      <c r="F31308" s="44"/>
    </row>
    <row r="31309" spans="6:6" x14ac:dyDescent="0.25">
      <c r="F31309" s="44"/>
    </row>
    <row r="31310" spans="6:6" x14ac:dyDescent="0.25">
      <c r="F31310" s="44"/>
    </row>
    <row r="31311" spans="6:6" x14ac:dyDescent="0.25">
      <c r="F31311" s="44"/>
    </row>
    <row r="31312" spans="6:6" x14ac:dyDescent="0.25">
      <c r="F31312" s="44"/>
    </row>
    <row r="31313" spans="6:6" x14ac:dyDescent="0.25">
      <c r="F31313" s="44"/>
    </row>
    <row r="31314" spans="6:6" x14ac:dyDescent="0.25">
      <c r="F31314" s="44"/>
    </row>
    <row r="31315" spans="6:6" x14ac:dyDescent="0.25">
      <c r="F31315" s="44"/>
    </row>
    <row r="31316" spans="6:6" x14ac:dyDescent="0.25">
      <c r="F31316" s="44"/>
    </row>
    <row r="31317" spans="6:6" x14ac:dyDescent="0.25">
      <c r="F31317" s="44"/>
    </row>
    <row r="31318" spans="6:6" x14ac:dyDescent="0.25">
      <c r="F31318" s="44"/>
    </row>
    <row r="31319" spans="6:6" x14ac:dyDescent="0.25">
      <c r="F31319" s="44"/>
    </row>
    <row r="31320" spans="6:6" x14ac:dyDescent="0.25">
      <c r="F31320" s="44"/>
    </row>
    <row r="31321" spans="6:6" x14ac:dyDescent="0.25">
      <c r="F31321" s="44"/>
    </row>
    <row r="31322" spans="6:6" x14ac:dyDescent="0.25">
      <c r="F31322" s="44"/>
    </row>
    <row r="31323" spans="6:6" x14ac:dyDescent="0.25">
      <c r="F31323" s="44"/>
    </row>
    <row r="31324" spans="6:6" x14ac:dyDescent="0.25">
      <c r="F31324" s="44"/>
    </row>
    <row r="31325" spans="6:6" x14ac:dyDescent="0.25">
      <c r="F31325" s="44"/>
    </row>
    <row r="31326" spans="6:6" x14ac:dyDescent="0.25">
      <c r="F31326" s="44"/>
    </row>
    <row r="31327" spans="6:6" x14ac:dyDescent="0.25">
      <c r="F31327" s="44"/>
    </row>
    <row r="31328" spans="6:6" x14ac:dyDescent="0.25">
      <c r="F31328" s="44"/>
    </row>
    <row r="31329" spans="6:6" x14ac:dyDescent="0.25">
      <c r="F31329" s="44"/>
    </row>
    <row r="31330" spans="6:6" x14ac:dyDescent="0.25">
      <c r="F31330" s="44"/>
    </row>
    <row r="31331" spans="6:6" x14ac:dyDescent="0.25">
      <c r="F31331" s="44"/>
    </row>
    <row r="31332" spans="6:6" x14ac:dyDescent="0.25">
      <c r="F31332" s="44"/>
    </row>
    <row r="31333" spans="6:6" x14ac:dyDescent="0.25">
      <c r="F31333" s="44"/>
    </row>
    <row r="31334" spans="6:6" x14ac:dyDescent="0.25">
      <c r="F31334" s="44"/>
    </row>
    <row r="31335" spans="6:6" x14ac:dyDescent="0.25">
      <c r="F31335" s="44"/>
    </row>
    <row r="31336" spans="6:6" x14ac:dyDescent="0.25">
      <c r="F31336" s="44"/>
    </row>
    <row r="31337" spans="6:6" x14ac:dyDescent="0.25">
      <c r="F31337" s="44"/>
    </row>
    <row r="31338" spans="6:6" x14ac:dyDescent="0.25">
      <c r="F31338" s="44"/>
    </row>
    <row r="31339" spans="6:6" x14ac:dyDescent="0.25">
      <c r="F31339" s="44"/>
    </row>
    <row r="31340" spans="6:6" x14ac:dyDescent="0.25">
      <c r="F31340" s="44"/>
    </row>
    <row r="31341" spans="6:6" x14ac:dyDescent="0.25">
      <c r="F31341" s="44"/>
    </row>
    <row r="31342" spans="6:6" x14ac:dyDescent="0.25">
      <c r="F31342" s="44"/>
    </row>
    <row r="31343" spans="6:6" x14ac:dyDescent="0.25">
      <c r="F31343" s="44"/>
    </row>
    <row r="31344" spans="6:6" x14ac:dyDescent="0.25">
      <c r="F31344" s="44"/>
    </row>
    <row r="31345" spans="6:6" x14ac:dyDescent="0.25">
      <c r="F31345" s="44"/>
    </row>
    <row r="31346" spans="6:6" x14ac:dyDescent="0.25">
      <c r="F31346" s="44"/>
    </row>
    <row r="31347" spans="6:6" x14ac:dyDescent="0.25">
      <c r="F31347" s="44"/>
    </row>
    <row r="31348" spans="6:6" x14ac:dyDescent="0.25">
      <c r="F31348" s="44"/>
    </row>
    <row r="31349" spans="6:6" x14ac:dyDescent="0.25">
      <c r="F31349" s="44"/>
    </row>
    <row r="31350" spans="6:6" x14ac:dyDescent="0.25">
      <c r="F31350" s="44"/>
    </row>
    <row r="31351" spans="6:6" x14ac:dyDescent="0.25">
      <c r="F31351" s="44"/>
    </row>
    <row r="31352" spans="6:6" x14ac:dyDescent="0.25">
      <c r="F31352" s="44"/>
    </row>
    <row r="31353" spans="6:6" x14ac:dyDescent="0.25">
      <c r="F31353" s="44"/>
    </row>
    <row r="31354" spans="6:6" x14ac:dyDescent="0.25">
      <c r="F31354" s="44"/>
    </row>
    <row r="31355" spans="6:6" x14ac:dyDescent="0.25">
      <c r="F31355" s="44"/>
    </row>
    <row r="31356" spans="6:6" x14ac:dyDescent="0.25">
      <c r="F31356" s="44"/>
    </row>
    <row r="31357" spans="6:6" x14ac:dyDescent="0.25">
      <c r="F31357" s="44"/>
    </row>
    <row r="31358" spans="6:6" x14ac:dyDescent="0.25">
      <c r="F31358" s="44"/>
    </row>
    <row r="31359" spans="6:6" x14ac:dyDescent="0.25">
      <c r="F31359" s="44"/>
    </row>
    <row r="31360" spans="6:6" x14ac:dyDescent="0.25">
      <c r="F31360" s="44"/>
    </row>
    <row r="31361" spans="6:6" x14ac:dyDescent="0.25">
      <c r="F31361" s="44"/>
    </row>
    <row r="31362" spans="6:6" x14ac:dyDescent="0.25">
      <c r="F31362" s="44"/>
    </row>
    <row r="31363" spans="6:6" x14ac:dyDescent="0.25">
      <c r="F31363" s="44"/>
    </row>
    <row r="31364" spans="6:6" x14ac:dyDescent="0.25">
      <c r="F31364" s="44"/>
    </row>
    <row r="31365" spans="6:6" x14ac:dyDescent="0.25">
      <c r="F31365" s="44"/>
    </row>
    <row r="31366" spans="6:6" x14ac:dyDescent="0.25">
      <c r="F31366" s="44"/>
    </row>
    <row r="31367" spans="6:6" x14ac:dyDescent="0.25">
      <c r="F31367" s="44"/>
    </row>
    <row r="31368" spans="6:6" x14ac:dyDescent="0.25">
      <c r="F31368" s="44"/>
    </row>
    <row r="31369" spans="6:6" x14ac:dyDescent="0.25">
      <c r="F31369" s="44"/>
    </row>
    <row r="31370" spans="6:6" x14ac:dyDescent="0.25">
      <c r="F31370" s="44"/>
    </row>
    <row r="31371" spans="6:6" x14ac:dyDescent="0.25">
      <c r="F31371" s="44"/>
    </row>
    <row r="31372" spans="6:6" x14ac:dyDescent="0.25">
      <c r="F31372" s="44"/>
    </row>
    <row r="31373" spans="6:6" x14ac:dyDescent="0.25">
      <c r="F31373" s="44"/>
    </row>
    <row r="31374" spans="6:6" x14ac:dyDescent="0.25">
      <c r="F31374" s="44"/>
    </row>
    <row r="31375" spans="6:6" x14ac:dyDescent="0.25">
      <c r="F31375" s="44"/>
    </row>
    <row r="31376" spans="6:6" x14ac:dyDescent="0.25">
      <c r="F31376" s="44"/>
    </row>
    <row r="31377" spans="6:6" x14ac:dyDescent="0.25">
      <c r="F31377" s="44"/>
    </row>
    <row r="31378" spans="6:6" x14ac:dyDescent="0.25">
      <c r="F31378" s="44"/>
    </row>
    <row r="31379" spans="6:6" x14ac:dyDescent="0.25">
      <c r="F31379" s="44"/>
    </row>
    <row r="31380" spans="6:6" x14ac:dyDescent="0.25">
      <c r="F31380" s="44"/>
    </row>
    <row r="31381" spans="6:6" x14ac:dyDescent="0.25">
      <c r="F31381" s="44"/>
    </row>
    <row r="31382" spans="6:6" x14ac:dyDescent="0.25">
      <c r="F31382" s="44"/>
    </row>
    <row r="31383" spans="6:6" x14ac:dyDescent="0.25">
      <c r="F31383" s="44"/>
    </row>
    <row r="31384" spans="6:6" x14ac:dyDescent="0.25">
      <c r="F31384" s="44"/>
    </row>
    <row r="31385" spans="6:6" x14ac:dyDescent="0.25">
      <c r="F31385" s="44"/>
    </row>
    <row r="31386" spans="6:6" x14ac:dyDescent="0.25">
      <c r="F31386" s="44"/>
    </row>
    <row r="31387" spans="6:6" x14ac:dyDescent="0.25">
      <c r="F31387" s="44"/>
    </row>
    <row r="31388" spans="6:6" x14ac:dyDescent="0.25">
      <c r="F31388" s="44"/>
    </row>
    <row r="31389" spans="6:6" x14ac:dyDescent="0.25">
      <c r="F31389" s="44"/>
    </row>
    <row r="31390" spans="6:6" x14ac:dyDescent="0.25">
      <c r="F31390" s="44"/>
    </row>
    <row r="31391" spans="6:6" x14ac:dyDescent="0.25">
      <c r="F31391" s="44"/>
    </row>
    <row r="31392" spans="6:6" x14ac:dyDescent="0.25">
      <c r="F31392" s="44"/>
    </row>
    <row r="31393" spans="6:6" x14ac:dyDescent="0.25">
      <c r="F31393" s="44"/>
    </row>
    <row r="31394" spans="6:6" x14ac:dyDescent="0.25">
      <c r="F31394" s="44"/>
    </row>
    <row r="31395" spans="6:6" x14ac:dyDescent="0.25">
      <c r="F31395" s="44"/>
    </row>
    <row r="31396" spans="6:6" x14ac:dyDescent="0.25">
      <c r="F31396" s="44"/>
    </row>
    <row r="31397" spans="6:6" x14ac:dyDescent="0.25">
      <c r="F31397" s="44"/>
    </row>
    <row r="31398" spans="6:6" x14ac:dyDescent="0.25">
      <c r="F31398" s="44"/>
    </row>
    <row r="31399" spans="6:6" x14ac:dyDescent="0.25">
      <c r="F31399" s="44"/>
    </row>
    <row r="31400" spans="6:6" x14ac:dyDescent="0.25">
      <c r="F31400" s="44"/>
    </row>
    <row r="31401" spans="6:6" x14ac:dyDescent="0.25">
      <c r="F31401" s="44"/>
    </row>
    <row r="31402" spans="6:6" x14ac:dyDescent="0.25">
      <c r="F31402" s="44"/>
    </row>
    <row r="31403" spans="6:6" x14ac:dyDescent="0.25">
      <c r="F31403" s="44"/>
    </row>
    <row r="31404" spans="6:6" x14ac:dyDescent="0.25">
      <c r="F31404" s="44"/>
    </row>
    <row r="31405" spans="6:6" x14ac:dyDescent="0.25">
      <c r="F31405" s="44"/>
    </row>
    <row r="31406" spans="6:6" x14ac:dyDescent="0.25">
      <c r="F31406" s="44"/>
    </row>
    <row r="31407" spans="6:6" x14ac:dyDescent="0.25">
      <c r="F31407" s="44"/>
    </row>
    <row r="31408" spans="6:6" x14ac:dyDescent="0.25">
      <c r="F31408" s="44"/>
    </row>
    <row r="31409" spans="6:6" x14ac:dyDescent="0.25">
      <c r="F31409" s="44"/>
    </row>
    <row r="31410" spans="6:6" x14ac:dyDescent="0.25">
      <c r="F31410" s="44"/>
    </row>
    <row r="31411" spans="6:6" x14ac:dyDescent="0.25">
      <c r="F31411" s="44"/>
    </row>
    <row r="31412" spans="6:6" x14ac:dyDescent="0.25">
      <c r="F31412" s="44"/>
    </row>
    <row r="31413" spans="6:6" x14ac:dyDescent="0.25">
      <c r="F31413" s="44"/>
    </row>
    <row r="31414" spans="6:6" x14ac:dyDescent="0.25">
      <c r="F31414" s="44"/>
    </row>
    <row r="31415" spans="6:6" x14ac:dyDescent="0.25">
      <c r="F31415" s="44"/>
    </row>
    <row r="31416" spans="6:6" x14ac:dyDescent="0.25">
      <c r="F31416" s="44"/>
    </row>
    <row r="31417" spans="6:6" x14ac:dyDescent="0.25">
      <c r="F31417" s="44"/>
    </row>
    <row r="31418" spans="6:6" x14ac:dyDescent="0.25">
      <c r="F31418" s="44"/>
    </row>
    <row r="31419" spans="6:6" x14ac:dyDescent="0.25">
      <c r="F31419" s="44"/>
    </row>
    <row r="31420" spans="6:6" x14ac:dyDescent="0.25">
      <c r="F31420" s="44"/>
    </row>
    <row r="31421" spans="6:6" x14ac:dyDescent="0.25">
      <c r="F31421" s="44"/>
    </row>
    <row r="31422" spans="6:6" x14ac:dyDescent="0.25">
      <c r="F31422" s="44"/>
    </row>
    <row r="31423" spans="6:6" x14ac:dyDescent="0.25">
      <c r="F31423" s="44"/>
    </row>
    <row r="31424" spans="6:6" x14ac:dyDescent="0.25">
      <c r="F31424" s="44"/>
    </row>
    <row r="31425" spans="6:6" x14ac:dyDescent="0.25">
      <c r="F31425" s="44"/>
    </row>
    <row r="31426" spans="6:6" x14ac:dyDescent="0.25">
      <c r="F31426" s="44"/>
    </row>
    <row r="31427" spans="6:6" x14ac:dyDescent="0.25">
      <c r="F31427" s="44"/>
    </row>
    <row r="31428" spans="6:6" x14ac:dyDescent="0.25">
      <c r="F31428" s="44"/>
    </row>
    <row r="31429" spans="6:6" x14ac:dyDescent="0.25">
      <c r="F31429" s="44"/>
    </row>
    <row r="31430" spans="6:6" x14ac:dyDescent="0.25">
      <c r="F31430" s="44"/>
    </row>
    <row r="31431" spans="6:6" x14ac:dyDescent="0.25">
      <c r="F31431" s="44"/>
    </row>
    <row r="31432" spans="6:6" x14ac:dyDescent="0.25">
      <c r="F31432" s="44"/>
    </row>
    <row r="31433" spans="6:6" x14ac:dyDescent="0.25">
      <c r="F31433" s="44"/>
    </row>
    <row r="31434" spans="6:6" x14ac:dyDescent="0.25">
      <c r="F31434" s="44"/>
    </row>
    <row r="31435" spans="6:6" x14ac:dyDescent="0.25">
      <c r="F31435" s="44"/>
    </row>
    <row r="31436" spans="6:6" x14ac:dyDescent="0.25">
      <c r="F31436" s="44"/>
    </row>
    <row r="31437" spans="6:6" x14ac:dyDescent="0.25">
      <c r="F31437" s="44"/>
    </row>
    <row r="31438" spans="6:6" x14ac:dyDescent="0.25">
      <c r="F31438" s="44"/>
    </row>
    <row r="31439" spans="6:6" x14ac:dyDescent="0.25">
      <c r="F31439" s="44"/>
    </row>
    <row r="31440" spans="6:6" x14ac:dyDescent="0.25">
      <c r="F31440" s="44"/>
    </row>
    <row r="31441" spans="6:6" x14ac:dyDescent="0.25">
      <c r="F31441" s="44"/>
    </row>
    <row r="31442" spans="6:6" x14ac:dyDescent="0.25">
      <c r="F31442" s="44"/>
    </row>
    <row r="31443" spans="6:6" x14ac:dyDescent="0.25">
      <c r="F31443" s="44"/>
    </row>
    <row r="31444" spans="6:6" x14ac:dyDescent="0.25">
      <c r="F31444" s="44"/>
    </row>
    <row r="31445" spans="6:6" x14ac:dyDescent="0.25">
      <c r="F31445" s="44"/>
    </row>
    <row r="31446" spans="6:6" x14ac:dyDescent="0.25">
      <c r="F31446" s="44"/>
    </row>
    <row r="31447" spans="6:6" x14ac:dyDescent="0.25">
      <c r="F31447" s="44"/>
    </row>
    <row r="31448" spans="6:6" x14ac:dyDescent="0.25">
      <c r="F31448" s="44"/>
    </row>
    <row r="31449" spans="6:6" x14ac:dyDescent="0.25">
      <c r="F31449" s="44"/>
    </row>
    <row r="31450" spans="6:6" x14ac:dyDescent="0.25">
      <c r="F31450" s="44"/>
    </row>
    <row r="31451" spans="6:6" x14ac:dyDescent="0.25">
      <c r="F31451" s="44"/>
    </row>
    <row r="31452" spans="6:6" x14ac:dyDescent="0.25">
      <c r="F31452" s="44"/>
    </row>
    <row r="31453" spans="6:6" x14ac:dyDescent="0.25">
      <c r="F31453" s="44"/>
    </row>
    <row r="31454" spans="6:6" x14ac:dyDescent="0.25">
      <c r="F31454" s="44"/>
    </row>
    <row r="31455" spans="6:6" x14ac:dyDescent="0.25">
      <c r="F31455" s="44"/>
    </row>
    <row r="31456" spans="6:6" x14ac:dyDescent="0.25">
      <c r="F31456" s="44"/>
    </row>
    <row r="31457" spans="6:6" x14ac:dyDescent="0.25">
      <c r="F31457" s="44"/>
    </row>
    <row r="31458" spans="6:6" x14ac:dyDescent="0.25">
      <c r="F31458" s="44"/>
    </row>
    <row r="31459" spans="6:6" x14ac:dyDescent="0.25">
      <c r="F31459" s="44"/>
    </row>
    <row r="31460" spans="6:6" x14ac:dyDescent="0.25">
      <c r="F31460" s="44"/>
    </row>
    <row r="31461" spans="6:6" x14ac:dyDescent="0.25">
      <c r="F31461" s="44"/>
    </row>
    <row r="31462" spans="6:6" x14ac:dyDescent="0.25">
      <c r="F31462" s="44"/>
    </row>
    <row r="31463" spans="6:6" x14ac:dyDescent="0.25">
      <c r="F31463" s="44"/>
    </row>
    <row r="31464" spans="6:6" x14ac:dyDescent="0.25">
      <c r="F31464" s="44"/>
    </row>
    <row r="31465" spans="6:6" x14ac:dyDescent="0.25">
      <c r="F31465" s="44"/>
    </row>
    <row r="31466" spans="6:6" x14ac:dyDescent="0.25">
      <c r="F31466" s="44"/>
    </row>
    <row r="31467" spans="6:6" x14ac:dyDescent="0.25">
      <c r="F31467" s="44"/>
    </row>
    <row r="31468" spans="6:6" x14ac:dyDescent="0.25">
      <c r="F31468" s="44"/>
    </row>
    <row r="31469" spans="6:6" x14ac:dyDescent="0.25">
      <c r="F31469" s="44"/>
    </row>
    <row r="31470" spans="6:6" x14ac:dyDescent="0.25">
      <c r="F31470" s="44"/>
    </row>
    <row r="31471" spans="6:6" x14ac:dyDescent="0.25">
      <c r="F31471" s="44"/>
    </row>
    <row r="31472" spans="6:6" x14ac:dyDescent="0.25">
      <c r="F31472" s="44"/>
    </row>
    <row r="31473" spans="6:6" x14ac:dyDescent="0.25">
      <c r="F31473" s="44"/>
    </row>
    <row r="31474" spans="6:6" x14ac:dyDescent="0.25">
      <c r="F31474" s="44"/>
    </row>
    <row r="31475" spans="6:6" x14ac:dyDescent="0.25">
      <c r="F31475" s="44"/>
    </row>
    <row r="31476" spans="6:6" x14ac:dyDescent="0.25">
      <c r="F31476" s="44"/>
    </row>
    <row r="31477" spans="6:6" x14ac:dyDescent="0.25">
      <c r="F31477" s="44"/>
    </row>
    <row r="31478" spans="6:6" x14ac:dyDescent="0.25">
      <c r="F31478" s="44"/>
    </row>
    <row r="31479" spans="6:6" x14ac:dyDescent="0.25">
      <c r="F31479" s="44"/>
    </row>
    <row r="31480" spans="6:6" x14ac:dyDescent="0.25">
      <c r="F31480" s="44"/>
    </row>
    <row r="31481" spans="6:6" x14ac:dyDescent="0.25">
      <c r="F31481" s="44"/>
    </row>
    <row r="31482" spans="6:6" x14ac:dyDescent="0.25">
      <c r="F31482" s="44"/>
    </row>
    <row r="31483" spans="6:6" x14ac:dyDescent="0.25">
      <c r="F31483" s="44"/>
    </row>
    <row r="31484" spans="6:6" x14ac:dyDescent="0.25">
      <c r="F31484" s="44"/>
    </row>
    <row r="31485" spans="6:6" x14ac:dyDescent="0.25">
      <c r="F31485" s="44"/>
    </row>
    <row r="31486" spans="6:6" x14ac:dyDescent="0.25">
      <c r="F31486" s="44"/>
    </row>
    <row r="31487" spans="6:6" x14ac:dyDescent="0.25">
      <c r="F31487" s="44"/>
    </row>
    <row r="31488" spans="6:6" x14ac:dyDescent="0.25">
      <c r="F31488" s="44"/>
    </row>
    <row r="31489" spans="6:6" x14ac:dyDescent="0.25">
      <c r="F31489" s="44"/>
    </row>
    <row r="31490" spans="6:6" x14ac:dyDescent="0.25">
      <c r="F31490" s="44"/>
    </row>
    <row r="31491" spans="6:6" x14ac:dyDescent="0.25">
      <c r="F31491" s="44"/>
    </row>
    <row r="31492" spans="6:6" x14ac:dyDescent="0.25">
      <c r="F31492" s="44"/>
    </row>
    <row r="31493" spans="6:6" x14ac:dyDescent="0.25">
      <c r="F31493" s="44"/>
    </row>
    <row r="31494" spans="6:6" x14ac:dyDescent="0.25">
      <c r="F31494" s="44"/>
    </row>
    <row r="31495" spans="6:6" x14ac:dyDescent="0.25">
      <c r="F31495" s="44"/>
    </row>
    <row r="31496" spans="6:6" x14ac:dyDescent="0.25">
      <c r="F31496" s="44"/>
    </row>
    <row r="31497" spans="6:6" x14ac:dyDescent="0.25">
      <c r="F31497" s="44"/>
    </row>
    <row r="31498" spans="6:6" x14ac:dyDescent="0.25">
      <c r="F31498" s="44"/>
    </row>
    <row r="31499" spans="6:6" x14ac:dyDescent="0.25">
      <c r="F31499" s="44"/>
    </row>
    <row r="31500" spans="6:6" x14ac:dyDescent="0.25">
      <c r="F31500" s="44"/>
    </row>
    <row r="31501" spans="6:6" x14ac:dyDescent="0.25">
      <c r="F31501" s="44"/>
    </row>
    <row r="31502" spans="6:6" x14ac:dyDescent="0.25">
      <c r="F31502" s="44"/>
    </row>
    <row r="31503" spans="6:6" x14ac:dyDescent="0.25">
      <c r="F31503" s="44"/>
    </row>
    <row r="31504" spans="6:6" x14ac:dyDescent="0.25">
      <c r="F31504" s="44"/>
    </row>
    <row r="31505" spans="6:6" x14ac:dyDescent="0.25">
      <c r="F31505" s="44"/>
    </row>
    <row r="31506" spans="6:6" x14ac:dyDescent="0.25">
      <c r="F31506" s="44"/>
    </row>
    <row r="31507" spans="6:6" x14ac:dyDescent="0.25">
      <c r="F31507" s="44"/>
    </row>
    <row r="31508" spans="6:6" x14ac:dyDescent="0.25">
      <c r="F31508" s="44"/>
    </row>
    <row r="31509" spans="6:6" x14ac:dyDescent="0.25">
      <c r="F31509" s="44"/>
    </row>
    <row r="31510" spans="6:6" x14ac:dyDescent="0.25">
      <c r="F31510" s="44"/>
    </row>
    <row r="31511" spans="6:6" x14ac:dyDescent="0.25">
      <c r="F31511" s="44"/>
    </row>
    <row r="31512" spans="6:6" x14ac:dyDescent="0.25">
      <c r="F31512" s="44"/>
    </row>
    <row r="31513" spans="6:6" x14ac:dyDescent="0.25">
      <c r="F31513" s="44"/>
    </row>
    <row r="31514" spans="6:6" x14ac:dyDescent="0.25">
      <c r="F31514" s="44"/>
    </row>
    <row r="31515" spans="6:6" x14ac:dyDescent="0.25">
      <c r="F31515" s="44"/>
    </row>
    <row r="31516" spans="6:6" x14ac:dyDescent="0.25">
      <c r="F31516" s="44"/>
    </row>
    <row r="31517" spans="6:6" x14ac:dyDescent="0.25">
      <c r="F31517" s="44"/>
    </row>
    <row r="31518" spans="6:6" x14ac:dyDescent="0.25">
      <c r="F31518" s="44"/>
    </row>
    <row r="31519" spans="6:6" x14ac:dyDescent="0.25">
      <c r="F31519" s="44"/>
    </row>
    <row r="31520" spans="6:6" x14ac:dyDescent="0.25">
      <c r="F31520" s="44"/>
    </row>
    <row r="31521" spans="6:6" x14ac:dyDescent="0.25">
      <c r="F31521" s="44"/>
    </row>
    <row r="31522" spans="6:6" x14ac:dyDescent="0.25">
      <c r="F31522" s="44"/>
    </row>
    <row r="31523" spans="6:6" x14ac:dyDescent="0.25">
      <c r="F31523" s="44"/>
    </row>
    <row r="31524" spans="6:6" x14ac:dyDescent="0.25">
      <c r="F31524" s="44"/>
    </row>
    <row r="31525" spans="6:6" x14ac:dyDescent="0.25">
      <c r="F31525" s="44"/>
    </row>
    <row r="31526" spans="6:6" x14ac:dyDescent="0.25">
      <c r="F31526" s="44"/>
    </row>
    <row r="31527" spans="6:6" x14ac:dyDescent="0.25">
      <c r="F31527" s="44"/>
    </row>
    <row r="31528" spans="6:6" x14ac:dyDescent="0.25">
      <c r="F31528" s="44"/>
    </row>
    <row r="31529" spans="6:6" x14ac:dyDescent="0.25">
      <c r="F31529" s="44"/>
    </row>
    <row r="31530" spans="6:6" x14ac:dyDescent="0.25">
      <c r="F31530" s="44"/>
    </row>
    <row r="31531" spans="6:6" x14ac:dyDescent="0.25">
      <c r="F31531" s="44"/>
    </row>
    <row r="31532" spans="6:6" x14ac:dyDescent="0.25">
      <c r="F31532" s="44"/>
    </row>
    <row r="31533" spans="6:6" x14ac:dyDescent="0.25">
      <c r="F31533" s="44"/>
    </row>
    <row r="31534" spans="6:6" x14ac:dyDescent="0.25">
      <c r="F31534" s="44"/>
    </row>
    <row r="31535" spans="6:6" x14ac:dyDescent="0.25">
      <c r="F31535" s="44"/>
    </row>
    <row r="31536" spans="6:6" x14ac:dyDescent="0.25">
      <c r="F31536" s="44"/>
    </row>
    <row r="31537" spans="6:6" x14ac:dyDescent="0.25">
      <c r="F31537" s="44"/>
    </row>
    <row r="31538" spans="6:6" x14ac:dyDescent="0.25">
      <c r="F31538" s="44"/>
    </row>
    <row r="31539" spans="6:6" x14ac:dyDescent="0.25">
      <c r="F31539" s="44"/>
    </row>
    <row r="31540" spans="6:6" x14ac:dyDescent="0.25">
      <c r="F31540" s="44"/>
    </row>
    <row r="31541" spans="6:6" x14ac:dyDescent="0.25">
      <c r="F31541" s="44"/>
    </row>
    <row r="31542" spans="6:6" x14ac:dyDescent="0.25">
      <c r="F31542" s="44"/>
    </row>
    <row r="31543" spans="6:6" x14ac:dyDescent="0.25">
      <c r="F31543" s="44"/>
    </row>
    <row r="31544" spans="6:6" x14ac:dyDescent="0.25">
      <c r="F31544" s="44"/>
    </row>
    <row r="31545" spans="6:6" x14ac:dyDescent="0.25">
      <c r="F31545" s="44"/>
    </row>
    <row r="31546" spans="6:6" x14ac:dyDescent="0.25">
      <c r="F31546" s="44"/>
    </row>
    <row r="31547" spans="6:6" x14ac:dyDescent="0.25">
      <c r="F31547" s="44"/>
    </row>
    <row r="31548" spans="6:6" x14ac:dyDescent="0.25">
      <c r="F31548" s="44"/>
    </row>
    <row r="31549" spans="6:6" x14ac:dyDescent="0.25">
      <c r="F31549" s="44"/>
    </row>
    <row r="31550" spans="6:6" x14ac:dyDescent="0.25">
      <c r="F31550" s="44"/>
    </row>
    <row r="31551" spans="6:6" x14ac:dyDescent="0.25">
      <c r="F31551" s="44"/>
    </row>
    <row r="31552" spans="6:6" x14ac:dyDescent="0.25">
      <c r="F31552" s="44"/>
    </row>
    <row r="31553" spans="6:6" x14ac:dyDescent="0.25">
      <c r="F31553" s="44"/>
    </row>
    <row r="31554" spans="6:6" x14ac:dyDescent="0.25">
      <c r="F31554" s="44"/>
    </row>
    <row r="31555" spans="6:6" x14ac:dyDescent="0.25">
      <c r="F31555" s="44"/>
    </row>
    <row r="31556" spans="6:6" x14ac:dyDescent="0.25">
      <c r="F31556" s="44"/>
    </row>
    <row r="31557" spans="6:6" x14ac:dyDescent="0.25">
      <c r="F31557" s="44"/>
    </row>
    <row r="31558" spans="6:6" x14ac:dyDescent="0.25">
      <c r="F31558" s="44"/>
    </row>
    <row r="31559" spans="6:6" x14ac:dyDescent="0.25">
      <c r="F31559" s="44"/>
    </row>
    <row r="31560" spans="6:6" x14ac:dyDescent="0.25">
      <c r="F31560" s="44"/>
    </row>
    <row r="31561" spans="6:6" x14ac:dyDescent="0.25">
      <c r="F31561" s="44"/>
    </row>
    <row r="31562" spans="6:6" x14ac:dyDescent="0.25">
      <c r="F31562" s="44"/>
    </row>
    <row r="31563" spans="6:6" x14ac:dyDescent="0.25">
      <c r="F31563" s="44"/>
    </row>
    <row r="31564" spans="6:6" x14ac:dyDescent="0.25">
      <c r="F31564" s="44"/>
    </row>
    <row r="31565" spans="6:6" x14ac:dyDescent="0.25">
      <c r="F31565" s="44"/>
    </row>
    <row r="31566" spans="6:6" x14ac:dyDescent="0.25">
      <c r="F31566" s="44"/>
    </row>
    <row r="31567" spans="6:6" x14ac:dyDescent="0.25">
      <c r="F31567" s="44"/>
    </row>
    <row r="31568" spans="6:6" x14ac:dyDescent="0.25">
      <c r="F31568" s="44"/>
    </row>
    <row r="31569" spans="6:6" x14ac:dyDescent="0.25">
      <c r="F31569" s="44"/>
    </row>
    <row r="31570" spans="6:6" x14ac:dyDescent="0.25">
      <c r="F31570" s="44"/>
    </row>
    <row r="31571" spans="6:6" x14ac:dyDescent="0.25">
      <c r="F31571" s="44"/>
    </row>
    <row r="31572" spans="6:6" x14ac:dyDescent="0.25">
      <c r="F31572" s="44"/>
    </row>
    <row r="31573" spans="6:6" x14ac:dyDescent="0.25">
      <c r="F31573" s="44"/>
    </row>
    <row r="31574" spans="6:6" x14ac:dyDescent="0.25">
      <c r="F31574" s="44"/>
    </row>
    <row r="31575" spans="6:6" x14ac:dyDescent="0.25">
      <c r="F31575" s="44"/>
    </row>
    <row r="31576" spans="6:6" x14ac:dyDescent="0.25">
      <c r="F31576" s="44"/>
    </row>
    <row r="31577" spans="6:6" x14ac:dyDescent="0.25">
      <c r="F31577" s="44"/>
    </row>
    <row r="31578" spans="6:6" x14ac:dyDescent="0.25">
      <c r="F31578" s="44"/>
    </row>
    <row r="31579" spans="6:6" x14ac:dyDescent="0.25">
      <c r="F31579" s="44"/>
    </row>
    <row r="31580" spans="6:6" x14ac:dyDescent="0.25">
      <c r="F31580" s="44"/>
    </row>
    <row r="31581" spans="6:6" x14ac:dyDescent="0.25">
      <c r="F31581" s="44"/>
    </row>
    <row r="31582" spans="6:6" x14ac:dyDescent="0.25">
      <c r="F31582" s="44"/>
    </row>
    <row r="31583" spans="6:6" x14ac:dyDescent="0.25">
      <c r="F31583" s="44"/>
    </row>
    <row r="31584" spans="6:6" x14ac:dyDescent="0.25">
      <c r="F31584" s="44"/>
    </row>
    <row r="31585" spans="6:6" x14ac:dyDescent="0.25">
      <c r="F31585" s="44"/>
    </row>
    <row r="31586" spans="6:6" x14ac:dyDescent="0.25">
      <c r="F31586" s="44"/>
    </row>
    <row r="31587" spans="6:6" x14ac:dyDescent="0.25">
      <c r="F31587" s="44"/>
    </row>
    <row r="31588" spans="6:6" x14ac:dyDescent="0.25">
      <c r="F31588" s="44"/>
    </row>
    <row r="31589" spans="6:6" x14ac:dyDescent="0.25">
      <c r="F31589" s="44"/>
    </row>
    <row r="31590" spans="6:6" x14ac:dyDescent="0.25">
      <c r="F31590" s="44"/>
    </row>
    <row r="31591" spans="6:6" x14ac:dyDescent="0.25">
      <c r="F31591" s="44"/>
    </row>
    <row r="31592" spans="6:6" x14ac:dyDescent="0.25">
      <c r="F31592" s="44"/>
    </row>
    <row r="31593" spans="6:6" x14ac:dyDescent="0.25">
      <c r="F31593" s="44"/>
    </row>
    <row r="31594" spans="6:6" x14ac:dyDescent="0.25">
      <c r="F31594" s="44"/>
    </row>
    <row r="31595" spans="6:6" x14ac:dyDescent="0.25">
      <c r="F31595" s="44"/>
    </row>
    <row r="31596" spans="6:6" x14ac:dyDescent="0.25">
      <c r="F31596" s="44"/>
    </row>
    <row r="31597" spans="6:6" x14ac:dyDescent="0.25">
      <c r="F31597" s="44"/>
    </row>
    <row r="31598" spans="6:6" x14ac:dyDescent="0.25">
      <c r="F31598" s="44"/>
    </row>
    <row r="31599" spans="6:6" x14ac:dyDescent="0.25">
      <c r="F31599" s="44"/>
    </row>
    <row r="31600" spans="6:6" x14ac:dyDescent="0.25">
      <c r="F31600" s="44"/>
    </row>
    <row r="31601" spans="6:6" x14ac:dyDescent="0.25">
      <c r="F31601" s="44"/>
    </row>
    <row r="31602" spans="6:6" x14ac:dyDescent="0.25">
      <c r="F31602" s="44"/>
    </row>
    <row r="31603" spans="6:6" x14ac:dyDescent="0.25">
      <c r="F31603" s="44"/>
    </row>
    <row r="31604" spans="6:6" x14ac:dyDescent="0.25">
      <c r="F31604" s="44"/>
    </row>
    <row r="31605" spans="6:6" x14ac:dyDescent="0.25">
      <c r="F31605" s="44"/>
    </row>
    <row r="31606" spans="6:6" x14ac:dyDescent="0.25">
      <c r="F31606" s="44"/>
    </row>
    <row r="31607" spans="6:6" x14ac:dyDescent="0.25">
      <c r="F31607" s="44"/>
    </row>
    <row r="31608" spans="6:6" x14ac:dyDescent="0.25">
      <c r="F31608" s="44"/>
    </row>
    <row r="31609" spans="6:6" x14ac:dyDescent="0.25">
      <c r="F31609" s="44"/>
    </row>
    <row r="31610" spans="6:6" x14ac:dyDescent="0.25">
      <c r="F31610" s="44"/>
    </row>
    <row r="31611" spans="6:6" x14ac:dyDescent="0.25">
      <c r="F31611" s="44"/>
    </row>
    <row r="31612" spans="6:6" x14ac:dyDescent="0.25">
      <c r="F31612" s="44"/>
    </row>
    <row r="31613" spans="6:6" x14ac:dyDescent="0.25">
      <c r="F31613" s="44"/>
    </row>
    <row r="31614" spans="6:6" x14ac:dyDescent="0.25">
      <c r="F31614" s="44"/>
    </row>
    <row r="31615" spans="6:6" x14ac:dyDescent="0.25">
      <c r="F31615" s="44"/>
    </row>
    <row r="31616" spans="6:6" x14ac:dyDescent="0.25">
      <c r="F31616" s="44"/>
    </row>
    <row r="31617" spans="6:6" x14ac:dyDescent="0.25">
      <c r="F31617" s="44"/>
    </row>
    <row r="31618" spans="6:6" x14ac:dyDescent="0.25">
      <c r="F31618" s="44"/>
    </row>
    <row r="31619" spans="6:6" x14ac:dyDescent="0.25">
      <c r="F31619" s="44"/>
    </row>
    <row r="31620" spans="6:6" x14ac:dyDescent="0.25">
      <c r="F31620" s="44"/>
    </row>
    <row r="31621" spans="6:6" x14ac:dyDescent="0.25">
      <c r="F31621" s="44"/>
    </row>
    <row r="31622" spans="6:6" x14ac:dyDescent="0.25">
      <c r="F31622" s="44"/>
    </row>
    <row r="31623" spans="6:6" x14ac:dyDescent="0.25">
      <c r="F31623" s="44"/>
    </row>
    <row r="31624" spans="6:6" x14ac:dyDescent="0.25">
      <c r="F31624" s="44"/>
    </row>
    <row r="31625" spans="6:6" x14ac:dyDescent="0.25">
      <c r="F31625" s="44"/>
    </row>
    <row r="31626" spans="6:6" x14ac:dyDescent="0.25">
      <c r="F31626" s="44"/>
    </row>
    <row r="31627" spans="6:6" x14ac:dyDescent="0.25">
      <c r="F31627" s="44"/>
    </row>
    <row r="31628" spans="6:6" x14ac:dyDescent="0.25">
      <c r="F31628" s="44"/>
    </row>
    <row r="31629" spans="6:6" x14ac:dyDescent="0.25">
      <c r="F31629" s="44"/>
    </row>
    <row r="31630" spans="6:6" x14ac:dyDescent="0.25">
      <c r="F31630" s="44"/>
    </row>
    <row r="31631" spans="6:6" x14ac:dyDescent="0.25">
      <c r="F31631" s="44"/>
    </row>
    <row r="31632" spans="6:6" x14ac:dyDescent="0.25">
      <c r="F31632" s="44"/>
    </row>
    <row r="31633" spans="6:6" x14ac:dyDescent="0.25">
      <c r="F31633" s="44"/>
    </row>
    <row r="31634" spans="6:6" x14ac:dyDescent="0.25">
      <c r="F31634" s="44"/>
    </row>
    <row r="31635" spans="6:6" x14ac:dyDescent="0.25">
      <c r="F31635" s="44"/>
    </row>
    <row r="31636" spans="6:6" x14ac:dyDescent="0.25">
      <c r="F31636" s="44"/>
    </row>
    <row r="31637" spans="6:6" x14ac:dyDescent="0.25">
      <c r="F31637" s="44"/>
    </row>
    <row r="31638" spans="6:6" x14ac:dyDescent="0.25">
      <c r="F31638" s="44"/>
    </row>
    <row r="31639" spans="6:6" x14ac:dyDescent="0.25">
      <c r="F31639" s="44"/>
    </row>
    <row r="31640" spans="6:6" x14ac:dyDescent="0.25">
      <c r="F31640" s="44"/>
    </row>
    <row r="31641" spans="6:6" x14ac:dyDescent="0.25">
      <c r="F31641" s="44"/>
    </row>
    <row r="31642" spans="6:6" x14ac:dyDescent="0.25">
      <c r="F31642" s="44"/>
    </row>
    <row r="31643" spans="6:6" x14ac:dyDescent="0.25">
      <c r="F31643" s="44"/>
    </row>
    <row r="31644" spans="6:6" x14ac:dyDescent="0.25">
      <c r="F31644" s="44"/>
    </row>
    <row r="31645" spans="6:6" x14ac:dyDescent="0.25">
      <c r="F31645" s="44"/>
    </row>
    <row r="31646" spans="6:6" x14ac:dyDescent="0.25">
      <c r="F31646" s="44"/>
    </row>
    <row r="31647" spans="6:6" x14ac:dyDescent="0.25">
      <c r="F31647" s="44"/>
    </row>
    <row r="31648" spans="6:6" x14ac:dyDescent="0.25">
      <c r="F31648" s="44"/>
    </row>
    <row r="31649" spans="6:6" x14ac:dyDescent="0.25">
      <c r="F31649" s="44"/>
    </row>
    <row r="31650" spans="6:6" x14ac:dyDescent="0.25">
      <c r="F31650" s="44"/>
    </row>
    <row r="31651" spans="6:6" x14ac:dyDescent="0.25">
      <c r="F31651" s="44"/>
    </row>
    <row r="31652" spans="6:6" x14ac:dyDescent="0.25">
      <c r="F31652" s="44"/>
    </row>
    <row r="31653" spans="6:6" x14ac:dyDescent="0.25">
      <c r="F31653" s="44"/>
    </row>
    <row r="31654" spans="6:6" x14ac:dyDescent="0.25">
      <c r="F31654" s="44"/>
    </row>
    <row r="31655" spans="6:6" x14ac:dyDescent="0.25">
      <c r="F31655" s="44"/>
    </row>
    <row r="31656" spans="6:6" x14ac:dyDescent="0.25">
      <c r="F31656" s="44"/>
    </row>
    <row r="31657" spans="6:6" x14ac:dyDescent="0.25">
      <c r="F31657" s="44"/>
    </row>
    <row r="31658" spans="6:6" x14ac:dyDescent="0.25">
      <c r="F31658" s="44"/>
    </row>
    <row r="31659" spans="6:6" x14ac:dyDescent="0.25">
      <c r="F31659" s="44"/>
    </row>
    <row r="31660" spans="6:6" x14ac:dyDescent="0.25">
      <c r="F31660" s="44"/>
    </row>
    <row r="31661" spans="6:6" x14ac:dyDescent="0.25">
      <c r="F31661" s="44"/>
    </row>
    <row r="31662" spans="6:6" x14ac:dyDescent="0.25">
      <c r="F31662" s="44"/>
    </row>
    <row r="31663" spans="6:6" x14ac:dyDescent="0.25">
      <c r="F31663" s="44"/>
    </row>
    <row r="31664" spans="6:6" x14ac:dyDescent="0.25">
      <c r="F31664" s="44"/>
    </row>
    <row r="31665" spans="6:6" x14ac:dyDescent="0.25">
      <c r="F31665" s="44"/>
    </row>
    <row r="31666" spans="6:6" x14ac:dyDescent="0.25">
      <c r="F31666" s="44"/>
    </row>
    <row r="31667" spans="6:6" x14ac:dyDescent="0.25">
      <c r="F31667" s="44"/>
    </row>
    <row r="31668" spans="6:6" x14ac:dyDescent="0.25">
      <c r="F31668" s="44"/>
    </row>
    <row r="31669" spans="6:6" x14ac:dyDescent="0.25">
      <c r="F31669" s="44"/>
    </row>
    <row r="31670" spans="6:6" x14ac:dyDescent="0.25">
      <c r="F31670" s="44"/>
    </row>
    <row r="31671" spans="6:6" x14ac:dyDescent="0.25">
      <c r="F31671" s="44"/>
    </row>
    <row r="31672" spans="6:6" x14ac:dyDescent="0.25">
      <c r="F31672" s="44"/>
    </row>
    <row r="31673" spans="6:6" x14ac:dyDescent="0.25">
      <c r="F31673" s="44"/>
    </row>
    <row r="31674" spans="6:6" x14ac:dyDescent="0.25">
      <c r="F31674" s="44"/>
    </row>
    <row r="31675" spans="6:6" x14ac:dyDescent="0.25">
      <c r="F31675" s="44"/>
    </row>
    <row r="31676" spans="6:6" x14ac:dyDescent="0.25">
      <c r="F31676" s="44"/>
    </row>
    <row r="31677" spans="6:6" x14ac:dyDescent="0.25">
      <c r="F31677" s="44"/>
    </row>
    <row r="31678" spans="6:6" x14ac:dyDescent="0.25">
      <c r="F31678" s="44"/>
    </row>
    <row r="31679" spans="6:6" x14ac:dyDescent="0.25">
      <c r="F31679" s="44"/>
    </row>
    <row r="31680" spans="6:6" x14ac:dyDescent="0.25">
      <c r="F31680" s="44"/>
    </row>
    <row r="31681" spans="6:6" x14ac:dyDescent="0.25">
      <c r="F31681" s="44"/>
    </row>
    <row r="31682" spans="6:6" x14ac:dyDescent="0.25">
      <c r="F31682" s="44"/>
    </row>
    <row r="31683" spans="6:6" x14ac:dyDescent="0.25">
      <c r="F31683" s="44"/>
    </row>
    <row r="31684" spans="6:6" x14ac:dyDescent="0.25">
      <c r="F31684" s="44"/>
    </row>
    <row r="31685" spans="6:6" x14ac:dyDescent="0.25">
      <c r="F31685" s="44"/>
    </row>
    <row r="31686" spans="6:6" x14ac:dyDescent="0.25">
      <c r="F31686" s="44"/>
    </row>
    <row r="31687" spans="6:6" x14ac:dyDescent="0.25">
      <c r="F31687" s="44"/>
    </row>
    <row r="31688" spans="6:6" x14ac:dyDescent="0.25">
      <c r="F31688" s="44"/>
    </row>
    <row r="31689" spans="6:6" x14ac:dyDescent="0.25">
      <c r="F31689" s="44"/>
    </row>
    <row r="31690" spans="6:6" x14ac:dyDescent="0.25">
      <c r="F31690" s="44"/>
    </row>
    <row r="31691" spans="6:6" x14ac:dyDescent="0.25">
      <c r="F31691" s="44"/>
    </row>
    <row r="31692" spans="6:6" x14ac:dyDescent="0.25">
      <c r="F31692" s="44"/>
    </row>
    <row r="31693" spans="6:6" x14ac:dyDescent="0.25">
      <c r="F31693" s="44"/>
    </row>
    <row r="31694" spans="6:6" x14ac:dyDescent="0.25">
      <c r="F31694" s="44"/>
    </row>
    <row r="31695" spans="6:6" x14ac:dyDescent="0.25">
      <c r="F31695" s="44"/>
    </row>
    <row r="31696" spans="6:6" x14ac:dyDescent="0.25">
      <c r="F31696" s="44"/>
    </row>
    <row r="31697" spans="6:6" x14ac:dyDescent="0.25">
      <c r="F31697" s="44"/>
    </row>
    <row r="31698" spans="6:6" x14ac:dyDescent="0.25">
      <c r="F31698" s="44"/>
    </row>
    <row r="31699" spans="6:6" x14ac:dyDescent="0.25">
      <c r="F31699" s="44"/>
    </row>
    <row r="31700" spans="6:6" x14ac:dyDescent="0.25">
      <c r="F31700" s="44"/>
    </row>
    <row r="31701" spans="6:6" x14ac:dyDescent="0.25">
      <c r="F31701" s="44"/>
    </row>
    <row r="31702" spans="6:6" x14ac:dyDescent="0.25">
      <c r="F31702" s="44"/>
    </row>
    <row r="31703" spans="6:6" x14ac:dyDescent="0.25">
      <c r="F31703" s="44"/>
    </row>
    <row r="31704" spans="6:6" x14ac:dyDescent="0.25">
      <c r="F31704" s="44"/>
    </row>
    <row r="31705" spans="6:6" x14ac:dyDescent="0.25">
      <c r="F31705" s="44"/>
    </row>
    <row r="31706" spans="6:6" x14ac:dyDescent="0.25">
      <c r="F31706" s="44"/>
    </row>
    <row r="31707" spans="6:6" x14ac:dyDescent="0.25">
      <c r="F31707" s="44"/>
    </row>
    <row r="31708" spans="6:6" x14ac:dyDescent="0.25">
      <c r="F31708" s="44"/>
    </row>
    <row r="31709" spans="6:6" x14ac:dyDescent="0.25">
      <c r="F31709" s="44"/>
    </row>
    <row r="31710" spans="6:6" x14ac:dyDescent="0.25">
      <c r="F31710" s="44"/>
    </row>
    <row r="31711" spans="6:6" x14ac:dyDescent="0.25">
      <c r="F31711" s="44"/>
    </row>
    <row r="31712" spans="6:6" x14ac:dyDescent="0.25">
      <c r="F31712" s="44"/>
    </row>
    <row r="31713" spans="6:6" x14ac:dyDescent="0.25">
      <c r="F31713" s="44"/>
    </row>
    <row r="31714" spans="6:6" x14ac:dyDescent="0.25">
      <c r="F31714" s="44"/>
    </row>
    <row r="31715" spans="6:6" x14ac:dyDescent="0.25">
      <c r="F31715" s="44"/>
    </row>
    <row r="31716" spans="6:6" x14ac:dyDescent="0.25">
      <c r="F31716" s="44"/>
    </row>
    <row r="31717" spans="6:6" x14ac:dyDescent="0.25">
      <c r="F31717" s="44"/>
    </row>
    <row r="31718" spans="6:6" x14ac:dyDescent="0.25">
      <c r="F31718" s="44"/>
    </row>
    <row r="31719" spans="6:6" x14ac:dyDescent="0.25">
      <c r="F31719" s="44"/>
    </row>
    <row r="31720" spans="6:6" x14ac:dyDescent="0.25">
      <c r="F31720" s="44"/>
    </row>
    <row r="31721" spans="6:6" x14ac:dyDescent="0.25">
      <c r="F31721" s="44"/>
    </row>
    <row r="31722" spans="6:6" x14ac:dyDescent="0.25">
      <c r="F31722" s="44"/>
    </row>
    <row r="31723" spans="6:6" x14ac:dyDescent="0.25">
      <c r="F31723" s="44"/>
    </row>
    <row r="31724" spans="6:6" x14ac:dyDescent="0.25">
      <c r="F31724" s="44"/>
    </row>
    <row r="31725" spans="6:6" x14ac:dyDescent="0.25">
      <c r="F31725" s="44"/>
    </row>
    <row r="31726" spans="6:6" x14ac:dyDescent="0.25">
      <c r="F31726" s="44"/>
    </row>
    <row r="31727" spans="6:6" x14ac:dyDescent="0.25">
      <c r="F31727" s="44"/>
    </row>
    <row r="31728" spans="6:6" x14ac:dyDescent="0.25">
      <c r="F31728" s="44"/>
    </row>
    <row r="31729" spans="6:6" x14ac:dyDescent="0.25">
      <c r="F31729" s="44"/>
    </row>
    <row r="31730" spans="6:6" x14ac:dyDescent="0.25">
      <c r="F31730" s="44"/>
    </row>
    <row r="31731" spans="6:6" x14ac:dyDescent="0.25">
      <c r="F31731" s="44"/>
    </row>
    <row r="31732" spans="6:6" x14ac:dyDescent="0.25">
      <c r="F31732" s="44"/>
    </row>
    <row r="31733" spans="6:6" x14ac:dyDescent="0.25">
      <c r="F31733" s="44"/>
    </row>
    <row r="31734" spans="6:6" x14ac:dyDescent="0.25">
      <c r="F31734" s="44"/>
    </row>
    <row r="31735" spans="6:6" x14ac:dyDescent="0.25">
      <c r="F31735" s="44"/>
    </row>
    <row r="31736" spans="6:6" x14ac:dyDescent="0.25">
      <c r="F31736" s="44"/>
    </row>
    <row r="31737" spans="6:6" x14ac:dyDescent="0.25">
      <c r="F31737" s="44"/>
    </row>
    <row r="31738" spans="6:6" x14ac:dyDescent="0.25">
      <c r="F31738" s="44"/>
    </row>
    <row r="31739" spans="6:6" x14ac:dyDescent="0.25">
      <c r="F31739" s="44"/>
    </row>
    <row r="31740" spans="6:6" x14ac:dyDescent="0.25">
      <c r="F31740" s="44"/>
    </row>
    <row r="31741" spans="6:6" x14ac:dyDescent="0.25">
      <c r="F31741" s="44"/>
    </row>
    <row r="31742" spans="6:6" x14ac:dyDescent="0.25">
      <c r="F31742" s="44"/>
    </row>
    <row r="31743" spans="6:6" x14ac:dyDescent="0.25">
      <c r="F31743" s="44"/>
    </row>
    <row r="31744" spans="6:6" x14ac:dyDescent="0.25">
      <c r="F31744" s="44"/>
    </row>
    <row r="31745" spans="6:6" x14ac:dyDescent="0.25">
      <c r="F31745" s="44"/>
    </row>
    <row r="31746" spans="6:6" x14ac:dyDescent="0.25">
      <c r="F31746" s="44"/>
    </row>
    <row r="31747" spans="6:6" x14ac:dyDescent="0.25">
      <c r="F31747" s="44"/>
    </row>
    <row r="31748" spans="6:6" x14ac:dyDescent="0.25">
      <c r="F31748" s="44"/>
    </row>
    <row r="31749" spans="6:6" x14ac:dyDescent="0.25">
      <c r="F31749" s="44"/>
    </row>
    <row r="31750" spans="6:6" x14ac:dyDescent="0.25">
      <c r="F31750" s="44"/>
    </row>
    <row r="31751" spans="6:6" x14ac:dyDescent="0.25">
      <c r="F31751" s="44"/>
    </row>
    <row r="31752" spans="6:6" x14ac:dyDescent="0.25">
      <c r="F31752" s="44"/>
    </row>
    <row r="31753" spans="6:6" x14ac:dyDescent="0.25">
      <c r="F31753" s="44"/>
    </row>
    <row r="31754" spans="6:6" x14ac:dyDescent="0.25">
      <c r="F31754" s="44"/>
    </row>
    <row r="31755" spans="6:6" x14ac:dyDescent="0.25">
      <c r="F31755" s="44"/>
    </row>
    <row r="31756" spans="6:6" x14ac:dyDescent="0.25">
      <c r="F31756" s="44"/>
    </row>
    <row r="31757" spans="6:6" x14ac:dyDescent="0.25">
      <c r="F31757" s="44"/>
    </row>
    <row r="31758" spans="6:6" x14ac:dyDescent="0.25">
      <c r="F31758" s="44"/>
    </row>
    <row r="31759" spans="6:6" x14ac:dyDescent="0.25">
      <c r="F31759" s="44"/>
    </row>
    <row r="31760" spans="6:6" x14ac:dyDescent="0.25">
      <c r="F31760" s="44"/>
    </row>
    <row r="31761" spans="6:6" x14ac:dyDescent="0.25">
      <c r="F31761" s="44"/>
    </row>
    <row r="31762" spans="6:6" x14ac:dyDescent="0.25">
      <c r="F31762" s="44"/>
    </row>
    <row r="31763" spans="6:6" x14ac:dyDescent="0.25">
      <c r="F31763" s="44"/>
    </row>
    <row r="31764" spans="6:6" x14ac:dyDescent="0.25">
      <c r="F31764" s="44"/>
    </row>
    <row r="31765" spans="6:6" x14ac:dyDescent="0.25">
      <c r="F31765" s="44"/>
    </row>
    <row r="31766" spans="6:6" x14ac:dyDescent="0.25">
      <c r="F31766" s="44"/>
    </row>
    <row r="31767" spans="6:6" x14ac:dyDescent="0.25">
      <c r="F31767" s="44"/>
    </row>
    <row r="31768" spans="6:6" x14ac:dyDescent="0.25">
      <c r="F31768" s="44"/>
    </row>
    <row r="31769" spans="6:6" x14ac:dyDescent="0.25">
      <c r="F31769" s="44"/>
    </row>
    <row r="31770" spans="6:6" x14ac:dyDescent="0.25">
      <c r="F31770" s="44"/>
    </row>
    <row r="31771" spans="6:6" x14ac:dyDescent="0.25">
      <c r="F31771" s="44"/>
    </row>
    <row r="31772" spans="6:6" x14ac:dyDescent="0.25">
      <c r="F31772" s="44"/>
    </row>
    <row r="31773" spans="6:6" x14ac:dyDescent="0.25">
      <c r="F31773" s="44"/>
    </row>
    <row r="31774" spans="6:6" x14ac:dyDescent="0.25">
      <c r="F31774" s="44"/>
    </row>
    <row r="31775" spans="6:6" x14ac:dyDescent="0.25">
      <c r="F31775" s="44"/>
    </row>
    <row r="31776" spans="6:6" x14ac:dyDescent="0.25">
      <c r="F31776" s="44"/>
    </row>
    <row r="31777" spans="6:6" x14ac:dyDescent="0.25">
      <c r="F31777" s="44"/>
    </row>
    <row r="31778" spans="6:6" x14ac:dyDescent="0.25">
      <c r="F31778" s="44"/>
    </row>
    <row r="31779" spans="6:6" x14ac:dyDescent="0.25">
      <c r="F31779" s="44"/>
    </row>
    <row r="31780" spans="6:6" x14ac:dyDescent="0.25">
      <c r="F31780" s="44"/>
    </row>
    <row r="31781" spans="6:6" x14ac:dyDescent="0.25">
      <c r="F31781" s="44"/>
    </row>
    <row r="31782" spans="6:6" x14ac:dyDescent="0.25">
      <c r="F31782" s="44"/>
    </row>
    <row r="31783" spans="6:6" x14ac:dyDescent="0.25">
      <c r="F31783" s="44"/>
    </row>
    <row r="31784" spans="6:6" x14ac:dyDescent="0.25">
      <c r="F31784" s="44"/>
    </row>
    <row r="31785" spans="6:6" x14ac:dyDescent="0.25">
      <c r="F31785" s="44"/>
    </row>
    <row r="31786" spans="6:6" x14ac:dyDescent="0.25">
      <c r="F31786" s="44"/>
    </row>
    <row r="31787" spans="6:6" x14ac:dyDescent="0.25">
      <c r="F31787" s="44"/>
    </row>
    <row r="31788" spans="6:6" x14ac:dyDescent="0.25">
      <c r="F31788" s="44"/>
    </row>
    <row r="31789" spans="6:6" x14ac:dyDescent="0.25">
      <c r="F31789" s="44"/>
    </row>
    <row r="31790" spans="6:6" x14ac:dyDescent="0.25">
      <c r="F31790" s="44"/>
    </row>
    <row r="31791" spans="6:6" x14ac:dyDescent="0.25">
      <c r="F31791" s="44"/>
    </row>
    <row r="31792" spans="6:6" x14ac:dyDescent="0.25">
      <c r="F31792" s="44"/>
    </row>
    <row r="31793" spans="6:6" x14ac:dyDescent="0.25">
      <c r="F31793" s="44"/>
    </row>
    <row r="31794" spans="6:6" x14ac:dyDescent="0.25">
      <c r="F31794" s="44"/>
    </row>
    <row r="31795" spans="6:6" x14ac:dyDescent="0.25">
      <c r="F31795" s="44"/>
    </row>
    <row r="31796" spans="6:6" x14ac:dyDescent="0.25">
      <c r="F31796" s="44"/>
    </row>
    <row r="31797" spans="6:6" x14ac:dyDescent="0.25">
      <c r="F31797" s="44"/>
    </row>
    <row r="31798" spans="6:6" x14ac:dyDescent="0.25">
      <c r="F31798" s="44"/>
    </row>
    <row r="31799" spans="6:6" x14ac:dyDescent="0.25">
      <c r="F31799" s="44"/>
    </row>
    <row r="31800" spans="6:6" x14ac:dyDescent="0.25">
      <c r="F31800" s="44"/>
    </row>
    <row r="31801" spans="6:6" x14ac:dyDescent="0.25">
      <c r="F31801" s="44"/>
    </row>
    <row r="31802" spans="6:6" x14ac:dyDescent="0.25">
      <c r="F31802" s="44"/>
    </row>
    <row r="31803" spans="6:6" x14ac:dyDescent="0.25">
      <c r="F31803" s="44"/>
    </row>
    <row r="31804" spans="6:6" x14ac:dyDescent="0.25">
      <c r="F31804" s="44"/>
    </row>
    <row r="31805" spans="6:6" x14ac:dyDescent="0.25">
      <c r="F31805" s="44"/>
    </row>
    <row r="31806" spans="6:6" x14ac:dyDescent="0.25">
      <c r="F31806" s="44"/>
    </row>
    <row r="31807" spans="6:6" x14ac:dyDescent="0.25">
      <c r="F31807" s="44"/>
    </row>
    <row r="31808" spans="6:6" x14ac:dyDescent="0.25">
      <c r="F31808" s="44"/>
    </row>
    <row r="31809" spans="6:6" x14ac:dyDescent="0.25">
      <c r="F31809" s="44"/>
    </row>
    <row r="31810" spans="6:6" x14ac:dyDescent="0.25">
      <c r="F31810" s="44"/>
    </row>
    <row r="31811" spans="6:6" x14ac:dyDescent="0.25">
      <c r="F31811" s="44"/>
    </row>
    <row r="31812" spans="6:6" x14ac:dyDescent="0.25">
      <c r="F31812" s="44"/>
    </row>
    <row r="31813" spans="6:6" x14ac:dyDescent="0.25">
      <c r="F31813" s="44"/>
    </row>
    <row r="31814" spans="6:6" x14ac:dyDescent="0.25">
      <c r="F31814" s="44"/>
    </row>
    <row r="31815" spans="6:6" x14ac:dyDescent="0.25">
      <c r="F31815" s="44"/>
    </row>
    <row r="31816" spans="6:6" x14ac:dyDescent="0.25">
      <c r="F31816" s="44"/>
    </row>
    <row r="31817" spans="6:6" x14ac:dyDescent="0.25">
      <c r="F31817" s="44"/>
    </row>
    <row r="31818" spans="6:6" x14ac:dyDescent="0.25">
      <c r="F31818" s="44"/>
    </row>
    <row r="31819" spans="6:6" x14ac:dyDescent="0.25">
      <c r="F31819" s="44"/>
    </row>
    <row r="31820" spans="6:6" x14ac:dyDescent="0.25">
      <c r="F31820" s="44"/>
    </row>
    <row r="31821" spans="6:6" x14ac:dyDescent="0.25">
      <c r="F31821" s="44"/>
    </row>
    <row r="31822" spans="6:6" x14ac:dyDescent="0.25">
      <c r="F31822" s="44"/>
    </row>
    <row r="31823" spans="6:6" x14ac:dyDescent="0.25">
      <c r="F31823" s="44"/>
    </row>
    <row r="31824" spans="6:6" x14ac:dyDescent="0.25">
      <c r="F31824" s="44"/>
    </row>
    <row r="31825" spans="6:6" x14ac:dyDescent="0.25">
      <c r="F31825" s="44"/>
    </row>
    <row r="31826" spans="6:6" x14ac:dyDescent="0.25">
      <c r="F31826" s="44"/>
    </row>
    <row r="31827" spans="6:6" x14ac:dyDescent="0.25">
      <c r="F31827" s="44"/>
    </row>
    <row r="31828" spans="6:6" x14ac:dyDescent="0.25">
      <c r="F31828" s="44"/>
    </row>
    <row r="31829" spans="6:6" x14ac:dyDescent="0.25">
      <c r="F31829" s="44"/>
    </row>
    <row r="31830" spans="6:6" x14ac:dyDescent="0.25">
      <c r="F31830" s="44"/>
    </row>
    <row r="31831" spans="6:6" x14ac:dyDescent="0.25">
      <c r="F31831" s="44"/>
    </row>
    <row r="31832" spans="6:6" x14ac:dyDescent="0.25">
      <c r="F31832" s="44"/>
    </row>
    <row r="31833" spans="6:6" x14ac:dyDescent="0.25">
      <c r="F31833" s="44"/>
    </row>
    <row r="31834" spans="6:6" x14ac:dyDescent="0.25">
      <c r="F31834" s="44"/>
    </row>
    <row r="31835" spans="6:6" x14ac:dyDescent="0.25">
      <c r="F31835" s="44"/>
    </row>
    <row r="31836" spans="6:6" x14ac:dyDescent="0.25">
      <c r="F31836" s="44"/>
    </row>
    <row r="31837" spans="6:6" x14ac:dyDescent="0.25">
      <c r="F31837" s="44"/>
    </row>
    <row r="31838" spans="6:6" x14ac:dyDescent="0.25">
      <c r="F31838" s="44"/>
    </row>
    <row r="31839" spans="6:6" x14ac:dyDescent="0.25">
      <c r="F31839" s="44"/>
    </row>
    <row r="31840" spans="6:6" x14ac:dyDescent="0.25">
      <c r="F31840" s="44"/>
    </row>
    <row r="31841" spans="6:6" x14ac:dyDescent="0.25">
      <c r="F31841" s="44"/>
    </row>
    <row r="31842" spans="6:6" x14ac:dyDescent="0.25">
      <c r="F31842" s="44"/>
    </row>
    <row r="31843" spans="6:6" x14ac:dyDescent="0.25">
      <c r="F31843" s="44"/>
    </row>
    <row r="31844" spans="6:6" x14ac:dyDescent="0.25">
      <c r="F31844" s="44"/>
    </row>
    <row r="31845" spans="6:6" x14ac:dyDescent="0.25">
      <c r="F31845" s="44"/>
    </row>
    <row r="31846" spans="6:6" x14ac:dyDescent="0.25">
      <c r="F31846" s="44"/>
    </row>
    <row r="31847" spans="6:6" x14ac:dyDescent="0.25">
      <c r="F31847" s="44"/>
    </row>
    <row r="31848" spans="6:6" x14ac:dyDescent="0.25">
      <c r="F31848" s="44"/>
    </row>
    <row r="31849" spans="6:6" x14ac:dyDescent="0.25">
      <c r="F31849" s="44"/>
    </row>
    <row r="31850" spans="6:6" x14ac:dyDescent="0.25">
      <c r="F31850" s="44"/>
    </row>
    <row r="31851" spans="6:6" x14ac:dyDescent="0.25">
      <c r="F31851" s="44"/>
    </row>
    <row r="31852" spans="6:6" x14ac:dyDescent="0.25">
      <c r="F31852" s="44"/>
    </row>
    <row r="31853" spans="6:6" x14ac:dyDescent="0.25">
      <c r="F31853" s="44"/>
    </row>
    <row r="31854" spans="6:6" x14ac:dyDescent="0.25">
      <c r="F31854" s="44"/>
    </row>
    <row r="31855" spans="6:6" x14ac:dyDescent="0.25">
      <c r="F31855" s="44"/>
    </row>
    <row r="31856" spans="6:6" x14ac:dyDescent="0.25">
      <c r="F31856" s="44"/>
    </row>
    <row r="31857" spans="6:6" x14ac:dyDescent="0.25">
      <c r="F31857" s="44"/>
    </row>
    <row r="31858" spans="6:6" x14ac:dyDescent="0.25">
      <c r="F31858" s="44"/>
    </row>
    <row r="31859" spans="6:6" x14ac:dyDescent="0.25">
      <c r="F31859" s="44"/>
    </row>
    <row r="31860" spans="6:6" x14ac:dyDescent="0.25">
      <c r="F31860" s="44"/>
    </row>
    <row r="31861" spans="6:6" x14ac:dyDescent="0.25">
      <c r="F31861" s="44"/>
    </row>
    <row r="31862" spans="6:6" x14ac:dyDescent="0.25">
      <c r="F31862" s="44"/>
    </row>
    <row r="31863" spans="6:6" x14ac:dyDescent="0.25">
      <c r="F31863" s="44"/>
    </row>
    <row r="31864" spans="6:6" x14ac:dyDescent="0.25">
      <c r="F31864" s="44"/>
    </row>
    <row r="31865" spans="6:6" x14ac:dyDescent="0.25">
      <c r="F31865" s="44"/>
    </row>
    <row r="31866" spans="6:6" x14ac:dyDescent="0.25">
      <c r="F31866" s="44"/>
    </row>
    <row r="31867" spans="6:6" x14ac:dyDescent="0.25">
      <c r="F31867" s="44"/>
    </row>
    <row r="31868" spans="6:6" x14ac:dyDescent="0.25">
      <c r="F31868" s="44"/>
    </row>
    <row r="31869" spans="6:6" x14ac:dyDescent="0.25">
      <c r="F31869" s="44"/>
    </row>
    <row r="31870" spans="6:6" x14ac:dyDescent="0.25">
      <c r="F31870" s="44"/>
    </row>
    <row r="31871" spans="6:6" x14ac:dyDescent="0.25">
      <c r="F31871" s="44"/>
    </row>
    <row r="31872" spans="6:6" x14ac:dyDescent="0.25">
      <c r="F31872" s="44"/>
    </row>
    <row r="31873" spans="6:6" x14ac:dyDescent="0.25">
      <c r="F31873" s="44"/>
    </row>
    <row r="31874" spans="6:6" x14ac:dyDescent="0.25">
      <c r="F31874" s="44"/>
    </row>
    <row r="31875" spans="6:6" x14ac:dyDescent="0.25">
      <c r="F31875" s="44"/>
    </row>
    <row r="31876" spans="6:6" x14ac:dyDescent="0.25">
      <c r="F31876" s="44"/>
    </row>
    <row r="31877" spans="6:6" x14ac:dyDescent="0.25">
      <c r="F31877" s="44"/>
    </row>
    <row r="31878" spans="6:6" x14ac:dyDescent="0.25">
      <c r="F31878" s="44"/>
    </row>
    <row r="31879" spans="6:6" x14ac:dyDescent="0.25">
      <c r="F31879" s="44"/>
    </row>
    <row r="31880" spans="6:6" x14ac:dyDescent="0.25">
      <c r="F31880" s="44"/>
    </row>
    <row r="31881" spans="6:6" x14ac:dyDescent="0.25">
      <c r="F31881" s="44"/>
    </row>
    <row r="31882" spans="6:6" x14ac:dyDescent="0.25">
      <c r="F31882" s="44"/>
    </row>
    <row r="31883" spans="6:6" x14ac:dyDescent="0.25">
      <c r="F31883" s="44"/>
    </row>
    <row r="31884" spans="6:6" x14ac:dyDescent="0.25">
      <c r="F31884" s="44"/>
    </row>
    <row r="31885" spans="6:6" x14ac:dyDescent="0.25">
      <c r="F31885" s="44"/>
    </row>
    <row r="31886" spans="6:6" x14ac:dyDescent="0.25">
      <c r="F31886" s="44"/>
    </row>
    <row r="31887" spans="6:6" x14ac:dyDescent="0.25">
      <c r="F31887" s="44"/>
    </row>
    <row r="31888" spans="6:6" x14ac:dyDescent="0.25">
      <c r="F31888" s="44"/>
    </row>
    <row r="31889" spans="6:6" x14ac:dyDescent="0.25">
      <c r="F31889" s="44"/>
    </row>
    <row r="31890" spans="6:6" x14ac:dyDescent="0.25">
      <c r="F31890" s="44"/>
    </row>
    <row r="31891" spans="6:6" x14ac:dyDescent="0.25">
      <c r="F31891" s="44"/>
    </row>
    <row r="31892" spans="6:6" x14ac:dyDescent="0.25">
      <c r="F31892" s="44"/>
    </row>
    <row r="31893" spans="6:6" x14ac:dyDescent="0.25">
      <c r="F31893" s="44"/>
    </row>
    <row r="31894" spans="6:6" x14ac:dyDescent="0.25">
      <c r="F31894" s="44"/>
    </row>
    <row r="31895" spans="6:6" x14ac:dyDescent="0.25">
      <c r="F31895" s="44"/>
    </row>
    <row r="31896" spans="6:6" x14ac:dyDescent="0.25">
      <c r="F31896" s="44"/>
    </row>
    <row r="31897" spans="6:6" x14ac:dyDescent="0.25">
      <c r="F31897" s="44"/>
    </row>
    <row r="31898" spans="6:6" x14ac:dyDescent="0.25">
      <c r="F31898" s="44"/>
    </row>
    <row r="31899" spans="6:6" x14ac:dyDescent="0.25">
      <c r="F31899" s="44"/>
    </row>
    <row r="31900" spans="6:6" x14ac:dyDescent="0.25">
      <c r="F31900" s="44"/>
    </row>
    <row r="31901" spans="6:6" x14ac:dyDescent="0.25">
      <c r="F31901" s="44"/>
    </row>
    <row r="31902" spans="6:6" x14ac:dyDescent="0.25">
      <c r="F31902" s="44"/>
    </row>
    <row r="31903" spans="6:6" x14ac:dyDescent="0.25">
      <c r="F31903" s="44"/>
    </row>
    <row r="31904" spans="6:6" x14ac:dyDescent="0.25">
      <c r="F31904" s="44"/>
    </row>
    <row r="31905" spans="6:6" x14ac:dyDescent="0.25">
      <c r="F31905" s="44"/>
    </row>
    <row r="31906" spans="6:6" x14ac:dyDescent="0.25">
      <c r="F31906" s="44"/>
    </row>
    <row r="31907" spans="6:6" x14ac:dyDescent="0.25">
      <c r="F31907" s="44"/>
    </row>
    <row r="31908" spans="6:6" x14ac:dyDescent="0.25">
      <c r="F31908" s="44"/>
    </row>
    <row r="31909" spans="6:6" x14ac:dyDescent="0.25">
      <c r="F31909" s="44"/>
    </row>
    <row r="31910" spans="6:6" x14ac:dyDescent="0.25">
      <c r="F31910" s="44"/>
    </row>
    <row r="31911" spans="6:6" x14ac:dyDescent="0.25">
      <c r="F31911" s="44"/>
    </row>
    <row r="31912" spans="6:6" x14ac:dyDescent="0.25">
      <c r="F31912" s="44"/>
    </row>
    <row r="31913" spans="6:6" x14ac:dyDescent="0.25">
      <c r="F31913" s="44"/>
    </row>
    <row r="31914" spans="6:6" x14ac:dyDescent="0.25">
      <c r="F31914" s="44"/>
    </row>
    <row r="31915" spans="6:6" x14ac:dyDescent="0.25">
      <c r="F31915" s="44"/>
    </row>
    <row r="31916" spans="6:6" x14ac:dyDescent="0.25">
      <c r="F31916" s="44"/>
    </row>
    <row r="31917" spans="6:6" x14ac:dyDescent="0.25">
      <c r="F31917" s="44"/>
    </row>
    <row r="31918" spans="6:6" x14ac:dyDescent="0.25">
      <c r="F31918" s="44"/>
    </row>
    <row r="31919" spans="6:6" x14ac:dyDescent="0.25">
      <c r="F31919" s="44"/>
    </row>
    <row r="31920" spans="6:6" x14ac:dyDescent="0.25">
      <c r="F31920" s="44"/>
    </row>
    <row r="31921" spans="6:6" x14ac:dyDescent="0.25">
      <c r="F31921" s="44"/>
    </row>
    <row r="31922" spans="6:6" x14ac:dyDescent="0.25">
      <c r="F31922" s="44"/>
    </row>
    <row r="31923" spans="6:6" x14ac:dyDescent="0.25">
      <c r="F31923" s="44"/>
    </row>
    <row r="31924" spans="6:6" x14ac:dyDescent="0.25">
      <c r="F31924" s="44"/>
    </row>
    <row r="31925" spans="6:6" x14ac:dyDescent="0.25">
      <c r="F31925" s="44"/>
    </row>
    <row r="31926" spans="6:6" x14ac:dyDescent="0.25">
      <c r="F31926" s="44"/>
    </row>
    <row r="31927" spans="6:6" x14ac:dyDescent="0.25">
      <c r="F31927" s="44"/>
    </row>
    <row r="31928" spans="6:6" x14ac:dyDescent="0.25">
      <c r="F31928" s="44"/>
    </row>
    <row r="31929" spans="6:6" x14ac:dyDescent="0.25">
      <c r="F31929" s="44"/>
    </row>
    <row r="31930" spans="6:6" x14ac:dyDescent="0.25">
      <c r="F31930" s="44"/>
    </row>
    <row r="31931" spans="6:6" x14ac:dyDescent="0.25">
      <c r="F31931" s="44"/>
    </row>
    <row r="31932" spans="6:6" x14ac:dyDescent="0.25">
      <c r="F31932" s="44"/>
    </row>
    <row r="31933" spans="6:6" x14ac:dyDescent="0.25">
      <c r="F31933" s="44"/>
    </row>
    <row r="31934" spans="6:6" x14ac:dyDescent="0.25">
      <c r="F31934" s="44"/>
    </row>
    <row r="31935" spans="6:6" x14ac:dyDescent="0.25">
      <c r="F31935" s="44"/>
    </row>
    <row r="31936" spans="6:6" x14ac:dyDescent="0.25">
      <c r="F31936" s="44"/>
    </row>
    <row r="31937" spans="6:6" x14ac:dyDescent="0.25">
      <c r="F31937" s="44"/>
    </row>
    <row r="31938" spans="6:6" x14ac:dyDescent="0.25">
      <c r="F31938" s="44"/>
    </row>
    <row r="31939" spans="6:6" x14ac:dyDescent="0.25">
      <c r="F31939" s="44"/>
    </row>
    <row r="31940" spans="6:6" x14ac:dyDescent="0.25">
      <c r="F31940" s="44"/>
    </row>
    <row r="31941" spans="6:6" x14ac:dyDescent="0.25">
      <c r="F31941" s="44"/>
    </row>
    <row r="31942" spans="6:6" x14ac:dyDescent="0.25">
      <c r="F31942" s="44"/>
    </row>
    <row r="31943" spans="6:6" x14ac:dyDescent="0.25">
      <c r="F31943" s="44"/>
    </row>
    <row r="31944" spans="6:6" x14ac:dyDescent="0.25">
      <c r="F31944" s="44"/>
    </row>
    <row r="31945" spans="6:6" x14ac:dyDescent="0.25">
      <c r="F31945" s="44"/>
    </row>
    <row r="31946" spans="6:6" x14ac:dyDescent="0.25">
      <c r="F31946" s="44"/>
    </row>
    <row r="31947" spans="6:6" x14ac:dyDescent="0.25">
      <c r="F31947" s="44"/>
    </row>
    <row r="31948" spans="6:6" x14ac:dyDescent="0.25">
      <c r="F31948" s="44"/>
    </row>
    <row r="31949" spans="6:6" x14ac:dyDescent="0.25">
      <c r="F31949" s="44"/>
    </row>
    <row r="31950" spans="6:6" x14ac:dyDescent="0.25">
      <c r="F31950" s="44"/>
    </row>
    <row r="31951" spans="6:6" x14ac:dyDescent="0.25">
      <c r="F31951" s="44"/>
    </row>
    <row r="31952" spans="6:6" x14ac:dyDescent="0.25">
      <c r="F31952" s="44"/>
    </row>
    <row r="31953" spans="6:6" x14ac:dyDescent="0.25">
      <c r="F31953" s="44"/>
    </row>
    <row r="31954" spans="6:6" x14ac:dyDescent="0.25">
      <c r="F31954" s="44"/>
    </row>
    <row r="31955" spans="6:6" x14ac:dyDescent="0.25">
      <c r="F31955" s="44"/>
    </row>
    <row r="31956" spans="6:6" x14ac:dyDescent="0.25">
      <c r="F31956" s="44"/>
    </row>
    <row r="31957" spans="6:6" x14ac:dyDescent="0.25">
      <c r="F31957" s="44"/>
    </row>
    <row r="31958" spans="6:6" x14ac:dyDescent="0.25">
      <c r="F31958" s="44"/>
    </row>
    <row r="31959" spans="6:6" x14ac:dyDescent="0.25">
      <c r="F31959" s="44"/>
    </row>
    <row r="31960" spans="6:6" x14ac:dyDescent="0.25">
      <c r="F31960" s="44"/>
    </row>
    <row r="31961" spans="6:6" x14ac:dyDescent="0.25">
      <c r="F31961" s="44"/>
    </row>
    <row r="31962" spans="6:6" x14ac:dyDescent="0.25">
      <c r="F31962" s="44"/>
    </row>
    <row r="31963" spans="6:6" x14ac:dyDescent="0.25">
      <c r="F31963" s="44"/>
    </row>
    <row r="31964" spans="6:6" x14ac:dyDescent="0.25">
      <c r="F31964" s="44"/>
    </row>
    <row r="31965" spans="6:6" x14ac:dyDescent="0.25">
      <c r="F31965" s="44"/>
    </row>
    <row r="31966" spans="6:6" x14ac:dyDescent="0.25">
      <c r="F31966" s="44"/>
    </row>
    <row r="31967" spans="6:6" x14ac:dyDescent="0.25">
      <c r="F31967" s="44"/>
    </row>
    <row r="31968" spans="6:6" x14ac:dyDescent="0.25">
      <c r="F31968" s="44"/>
    </row>
    <row r="31969" spans="6:6" x14ac:dyDescent="0.25">
      <c r="F31969" s="44"/>
    </row>
    <row r="31970" spans="6:6" x14ac:dyDescent="0.25">
      <c r="F31970" s="44"/>
    </row>
    <row r="31971" spans="6:6" x14ac:dyDescent="0.25">
      <c r="F31971" s="44"/>
    </row>
    <row r="31972" spans="6:6" x14ac:dyDescent="0.25">
      <c r="F31972" s="44"/>
    </row>
    <row r="31973" spans="6:6" x14ac:dyDescent="0.25">
      <c r="F31973" s="44"/>
    </row>
    <row r="31974" spans="6:6" x14ac:dyDescent="0.25">
      <c r="F31974" s="44"/>
    </row>
    <row r="31975" spans="6:6" x14ac:dyDescent="0.25">
      <c r="F31975" s="44"/>
    </row>
    <row r="31976" spans="6:6" x14ac:dyDescent="0.25">
      <c r="F31976" s="44"/>
    </row>
    <row r="31977" spans="6:6" x14ac:dyDescent="0.25">
      <c r="F31977" s="44"/>
    </row>
    <row r="31978" spans="6:6" x14ac:dyDescent="0.25">
      <c r="F31978" s="44"/>
    </row>
    <row r="31979" spans="6:6" x14ac:dyDescent="0.25">
      <c r="F31979" s="44"/>
    </row>
    <row r="31980" spans="6:6" x14ac:dyDescent="0.25">
      <c r="F31980" s="44"/>
    </row>
    <row r="31981" spans="6:6" x14ac:dyDescent="0.25">
      <c r="F31981" s="44"/>
    </row>
    <row r="31982" spans="6:6" x14ac:dyDescent="0.25">
      <c r="F31982" s="44"/>
    </row>
    <row r="31983" spans="6:6" x14ac:dyDescent="0.25">
      <c r="F31983" s="44"/>
    </row>
    <row r="31984" spans="6:6" x14ac:dyDescent="0.25">
      <c r="F31984" s="44"/>
    </row>
    <row r="31985" spans="6:6" x14ac:dyDescent="0.25">
      <c r="F31985" s="44"/>
    </row>
    <row r="31986" spans="6:6" x14ac:dyDescent="0.25">
      <c r="F31986" s="44"/>
    </row>
    <row r="31987" spans="6:6" x14ac:dyDescent="0.25">
      <c r="F31987" s="44"/>
    </row>
    <row r="31988" spans="6:6" x14ac:dyDescent="0.25">
      <c r="F31988" s="44"/>
    </row>
    <row r="31989" spans="6:6" x14ac:dyDescent="0.25">
      <c r="F31989" s="44"/>
    </row>
    <row r="31990" spans="6:6" x14ac:dyDescent="0.25">
      <c r="F31990" s="44"/>
    </row>
    <row r="31991" spans="6:6" x14ac:dyDescent="0.25">
      <c r="F31991" s="44"/>
    </row>
    <row r="31992" spans="6:6" x14ac:dyDescent="0.25">
      <c r="F31992" s="44"/>
    </row>
    <row r="31993" spans="6:6" x14ac:dyDescent="0.25">
      <c r="F31993" s="44"/>
    </row>
    <row r="31994" spans="6:6" x14ac:dyDescent="0.25">
      <c r="F31994" s="44"/>
    </row>
    <row r="31995" spans="6:6" x14ac:dyDescent="0.25">
      <c r="F31995" s="44"/>
    </row>
    <row r="31996" spans="6:6" x14ac:dyDescent="0.25">
      <c r="F31996" s="44"/>
    </row>
    <row r="31997" spans="6:6" x14ac:dyDescent="0.25">
      <c r="F31997" s="44"/>
    </row>
    <row r="31998" spans="6:6" x14ac:dyDescent="0.25">
      <c r="F31998" s="44"/>
    </row>
    <row r="31999" spans="6:6" x14ac:dyDescent="0.25">
      <c r="F31999" s="44"/>
    </row>
    <row r="32000" spans="6:6" x14ac:dyDescent="0.25">
      <c r="F32000" s="44"/>
    </row>
    <row r="32001" spans="6:6" x14ac:dyDescent="0.25">
      <c r="F32001" s="44"/>
    </row>
    <row r="32002" spans="6:6" x14ac:dyDescent="0.25">
      <c r="F32002" s="44"/>
    </row>
    <row r="32003" spans="6:6" x14ac:dyDescent="0.25">
      <c r="F32003" s="44"/>
    </row>
    <row r="32004" spans="6:6" x14ac:dyDescent="0.25">
      <c r="F32004" s="44"/>
    </row>
    <row r="32005" spans="6:6" x14ac:dyDescent="0.25">
      <c r="F32005" s="44"/>
    </row>
    <row r="32006" spans="6:6" x14ac:dyDescent="0.25">
      <c r="F32006" s="44"/>
    </row>
    <row r="32007" spans="6:6" x14ac:dyDescent="0.25">
      <c r="F32007" s="44"/>
    </row>
    <row r="32008" spans="6:6" x14ac:dyDescent="0.25">
      <c r="F32008" s="44"/>
    </row>
    <row r="32009" spans="6:6" x14ac:dyDescent="0.25">
      <c r="F32009" s="44"/>
    </row>
    <row r="32010" spans="6:6" x14ac:dyDescent="0.25">
      <c r="F32010" s="44"/>
    </row>
    <row r="32011" spans="6:6" x14ac:dyDescent="0.25">
      <c r="F32011" s="44"/>
    </row>
    <row r="32012" spans="6:6" x14ac:dyDescent="0.25">
      <c r="F32012" s="44"/>
    </row>
    <row r="32013" spans="6:6" x14ac:dyDescent="0.25">
      <c r="F32013" s="44"/>
    </row>
    <row r="32014" spans="6:6" x14ac:dyDescent="0.25">
      <c r="F32014" s="44"/>
    </row>
    <row r="32015" spans="6:6" x14ac:dyDescent="0.25">
      <c r="F32015" s="44"/>
    </row>
    <row r="32016" spans="6:6" x14ac:dyDescent="0.25">
      <c r="F32016" s="44"/>
    </row>
    <row r="32017" spans="6:6" x14ac:dyDescent="0.25">
      <c r="F32017" s="44"/>
    </row>
    <row r="32018" spans="6:6" x14ac:dyDescent="0.25">
      <c r="F32018" s="44"/>
    </row>
    <row r="32019" spans="6:6" x14ac:dyDescent="0.25">
      <c r="F32019" s="44"/>
    </row>
    <row r="32020" spans="6:6" x14ac:dyDescent="0.25">
      <c r="F32020" s="44"/>
    </row>
    <row r="32021" spans="6:6" x14ac:dyDescent="0.25">
      <c r="F32021" s="44"/>
    </row>
    <row r="32022" spans="6:6" x14ac:dyDescent="0.25">
      <c r="F32022" s="44"/>
    </row>
    <row r="32023" spans="6:6" x14ac:dyDescent="0.25">
      <c r="F32023" s="44"/>
    </row>
    <row r="32024" spans="6:6" x14ac:dyDescent="0.25">
      <c r="F32024" s="44"/>
    </row>
    <row r="32025" spans="6:6" x14ac:dyDescent="0.25">
      <c r="F32025" s="44"/>
    </row>
    <row r="32026" spans="6:6" x14ac:dyDescent="0.25">
      <c r="F32026" s="44"/>
    </row>
    <row r="32027" spans="6:6" x14ac:dyDescent="0.25">
      <c r="F32027" s="44"/>
    </row>
    <row r="32028" spans="6:6" x14ac:dyDescent="0.25">
      <c r="F32028" s="44"/>
    </row>
    <row r="32029" spans="6:6" x14ac:dyDescent="0.25">
      <c r="F32029" s="44"/>
    </row>
    <row r="32030" spans="6:6" x14ac:dyDescent="0.25">
      <c r="F32030" s="44"/>
    </row>
    <row r="32031" spans="6:6" x14ac:dyDescent="0.25">
      <c r="F32031" s="44"/>
    </row>
    <row r="32032" spans="6:6" x14ac:dyDescent="0.25">
      <c r="F32032" s="44"/>
    </row>
    <row r="32033" spans="6:6" x14ac:dyDescent="0.25">
      <c r="F32033" s="44"/>
    </row>
    <row r="32034" spans="6:6" x14ac:dyDescent="0.25">
      <c r="F32034" s="44"/>
    </row>
    <row r="32035" spans="6:6" x14ac:dyDescent="0.25">
      <c r="F32035" s="44"/>
    </row>
    <row r="32036" spans="6:6" x14ac:dyDescent="0.25">
      <c r="F32036" s="44"/>
    </row>
    <row r="32037" spans="6:6" x14ac:dyDescent="0.25">
      <c r="F32037" s="44"/>
    </row>
    <row r="32038" spans="6:6" x14ac:dyDescent="0.25">
      <c r="F32038" s="44"/>
    </row>
    <row r="32039" spans="6:6" x14ac:dyDescent="0.25">
      <c r="F32039" s="44"/>
    </row>
    <row r="32040" spans="6:6" x14ac:dyDescent="0.25">
      <c r="F32040" s="44"/>
    </row>
    <row r="32041" spans="6:6" x14ac:dyDescent="0.25">
      <c r="F32041" s="44"/>
    </row>
    <row r="32042" spans="6:6" x14ac:dyDescent="0.25">
      <c r="F32042" s="44"/>
    </row>
    <row r="32043" spans="6:6" x14ac:dyDescent="0.25">
      <c r="F32043" s="44"/>
    </row>
    <row r="32044" spans="6:6" x14ac:dyDescent="0.25">
      <c r="F32044" s="44"/>
    </row>
    <row r="32045" spans="6:6" x14ac:dyDescent="0.25">
      <c r="F32045" s="44"/>
    </row>
    <row r="32046" spans="6:6" x14ac:dyDescent="0.25">
      <c r="F32046" s="44"/>
    </row>
    <row r="32047" spans="6:6" x14ac:dyDescent="0.25">
      <c r="F32047" s="44"/>
    </row>
    <row r="32048" spans="6:6" x14ac:dyDescent="0.25">
      <c r="F32048" s="44"/>
    </row>
    <row r="32049" spans="6:6" x14ac:dyDescent="0.25">
      <c r="F32049" s="44"/>
    </row>
    <row r="32050" spans="6:6" x14ac:dyDescent="0.25">
      <c r="F32050" s="44"/>
    </row>
    <row r="32051" spans="6:6" x14ac:dyDescent="0.25">
      <c r="F32051" s="44"/>
    </row>
    <row r="32052" spans="6:6" x14ac:dyDescent="0.25">
      <c r="F32052" s="44"/>
    </row>
    <row r="32053" spans="6:6" x14ac:dyDescent="0.25">
      <c r="F32053" s="44"/>
    </row>
    <row r="32054" spans="6:6" x14ac:dyDescent="0.25">
      <c r="F32054" s="44"/>
    </row>
    <row r="32055" spans="6:6" x14ac:dyDescent="0.25">
      <c r="F32055" s="44"/>
    </row>
    <row r="32056" spans="6:6" x14ac:dyDescent="0.25">
      <c r="F32056" s="44"/>
    </row>
    <row r="32057" spans="6:6" x14ac:dyDescent="0.25">
      <c r="F32057" s="44"/>
    </row>
    <row r="32058" spans="6:6" x14ac:dyDescent="0.25">
      <c r="F32058" s="44"/>
    </row>
    <row r="32059" spans="6:6" x14ac:dyDescent="0.25">
      <c r="F32059" s="44"/>
    </row>
    <row r="32060" spans="6:6" x14ac:dyDescent="0.25">
      <c r="F32060" s="44"/>
    </row>
    <row r="32061" spans="6:6" x14ac:dyDescent="0.25">
      <c r="F32061" s="44"/>
    </row>
    <row r="32062" spans="6:6" x14ac:dyDescent="0.25">
      <c r="F32062" s="44"/>
    </row>
    <row r="32063" spans="6:6" x14ac:dyDescent="0.25">
      <c r="F32063" s="44"/>
    </row>
    <row r="32064" spans="6:6" x14ac:dyDescent="0.25">
      <c r="F32064" s="44"/>
    </row>
    <row r="32065" spans="6:6" x14ac:dyDescent="0.25">
      <c r="F32065" s="44"/>
    </row>
    <row r="32066" spans="6:6" x14ac:dyDescent="0.25">
      <c r="F32066" s="44"/>
    </row>
    <row r="32067" spans="6:6" x14ac:dyDescent="0.25">
      <c r="F32067" s="44"/>
    </row>
    <row r="32068" spans="6:6" x14ac:dyDescent="0.25">
      <c r="F32068" s="44"/>
    </row>
    <row r="32069" spans="6:6" x14ac:dyDescent="0.25">
      <c r="F32069" s="44"/>
    </row>
    <row r="32070" spans="6:6" x14ac:dyDescent="0.25">
      <c r="F32070" s="44"/>
    </row>
    <row r="32071" spans="6:6" x14ac:dyDescent="0.25">
      <c r="F32071" s="44"/>
    </row>
    <row r="32072" spans="6:6" x14ac:dyDescent="0.25">
      <c r="F32072" s="44"/>
    </row>
    <row r="32073" spans="6:6" x14ac:dyDescent="0.25">
      <c r="F32073" s="44"/>
    </row>
    <row r="32074" spans="6:6" x14ac:dyDescent="0.25">
      <c r="F32074" s="44"/>
    </row>
    <row r="32075" spans="6:6" x14ac:dyDescent="0.25">
      <c r="F32075" s="44"/>
    </row>
    <row r="32076" spans="6:6" x14ac:dyDescent="0.25">
      <c r="F32076" s="44"/>
    </row>
    <row r="32077" spans="6:6" x14ac:dyDescent="0.25">
      <c r="F32077" s="44"/>
    </row>
    <row r="32078" spans="6:6" x14ac:dyDescent="0.25">
      <c r="F32078" s="44"/>
    </row>
    <row r="32079" spans="6:6" x14ac:dyDescent="0.25">
      <c r="F32079" s="44"/>
    </row>
    <row r="32080" spans="6:6" x14ac:dyDescent="0.25">
      <c r="F32080" s="44"/>
    </row>
    <row r="32081" spans="6:6" x14ac:dyDescent="0.25">
      <c r="F32081" s="44"/>
    </row>
    <row r="32082" spans="6:6" x14ac:dyDescent="0.25">
      <c r="F32082" s="44"/>
    </row>
    <row r="32083" spans="6:6" x14ac:dyDescent="0.25">
      <c r="F32083" s="44"/>
    </row>
    <row r="32084" spans="6:6" x14ac:dyDescent="0.25">
      <c r="F32084" s="44"/>
    </row>
    <row r="32085" spans="6:6" x14ac:dyDescent="0.25">
      <c r="F32085" s="44"/>
    </row>
    <row r="32086" spans="6:6" x14ac:dyDescent="0.25">
      <c r="F32086" s="44"/>
    </row>
    <row r="32087" spans="6:6" x14ac:dyDescent="0.25">
      <c r="F32087" s="44"/>
    </row>
    <row r="32088" spans="6:6" x14ac:dyDescent="0.25">
      <c r="F32088" s="44"/>
    </row>
    <row r="32089" spans="6:6" x14ac:dyDescent="0.25">
      <c r="F32089" s="44"/>
    </row>
    <row r="32090" spans="6:6" x14ac:dyDescent="0.25">
      <c r="F32090" s="44"/>
    </row>
    <row r="32091" spans="6:6" x14ac:dyDescent="0.25">
      <c r="F32091" s="44"/>
    </row>
    <row r="32092" spans="6:6" x14ac:dyDescent="0.25">
      <c r="F32092" s="44"/>
    </row>
    <row r="32093" spans="6:6" x14ac:dyDescent="0.25">
      <c r="F32093" s="44"/>
    </row>
    <row r="32094" spans="6:6" x14ac:dyDescent="0.25">
      <c r="F32094" s="44"/>
    </row>
    <row r="32095" spans="6:6" x14ac:dyDescent="0.25">
      <c r="F32095" s="44"/>
    </row>
    <row r="32096" spans="6:6" x14ac:dyDescent="0.25">
      <c r="F32096" s="44"/>
    </row>
    <row r="32097" spans="6:6" x14ac:dyDescent="0.25">
      <c r="F32097" s="44"/>
    </row>
    <row r="32098" spans="6:6" x14ac:dyDescent="0.25">
      <c r="F32098" s="44"/>
    </row>
    <row r="32099" spans="6:6" x14ac:dyDescent="0.25">
      <c r="F32099" s="44"/>
    </row>
    <row r="32100" spans="6:6" x14ac:dyDescent="0.25">
      <c r="F32100" s="44"/>
    </row>
    <row r="32101" spans="6:6" x14ac:dyDescent="0.25">
      <c r="F32101" s="44"/>
    </row>
    <row r="32102" spans="6:6" x14ac:dyDescent="0.25">
      <c r="F32102" s="44"/>
    </row>
    <row r="32103" spans="6:6" x14ac:dyDescent="0.25">
      <c r="F32103" s="44"/>
    </row>
    <row r="32104" spans="6:6" x14ac:dyDescent="0.25">
      <c r="F32104" s="44"/>
    </row>
    <row r="32105" spans="6:6" x14ac:dyDescent="0.25">
      <c r="F32105" s="44"/>
    </row>
    <row r="32106" spans="6:6" x14ac:dyDescent="0.25">
      <c r="F32106" s="44"/>
    </row>
    <row r="32107" spans="6:6" x14ac:dyDescent="0.25">
      <c r="F32107" s="44"/>
    </row>
    <row r="32108" spans="6:6" x14ac:dyDescent="0.25">
      <c r="F32108" s="44"/>
    </row>
    <row r="32109" spans="6:6" x14ac:dyDescent="0.25">
      <c r="F32109" s="44"/>
    </row>
    <row r="32110" spans="6:6" x14ac:dyDescent="0.25">
      <c r="F32110" s="44"/>
    </row>
    <row r="32111" spans="6:6" x14ac:dyDescent="0.25">
      <c r="F32111" s="44"/>
    </row>
    <row r="32112" spans="6:6" x14ac:dyDescent="0.25">
      <c r="F32112" s="44"/>
    </row>
    <row r="32113" spans="6:6" x14ac:dyDescent="0.25">
      <c r="F32113" s="44"/>
    </row>
    <row r="32114" spans="6:6" x14ac:dyDescent="0.25">
      <c r="F32114" s="44"/>
    </row>
    <row r="32115" spans="6:6" x14ac:dyDescent="0.25">
      <c r="F32115" s="44"/>
    </row>
    <row r="32116" spans="6:6" x14ac:dyDescent="0.25">
      <c r="F32116" s="44"/>
    </row>
    <row r="32117" spans="6:6" x14ac:dyDescent="0.25">
      <c r="F32117" s="44"/>
    </row>
    <row r="32118" spans="6:6" x14ac:dyDescent="0.25">
      <c r="F32118" s="44"/>
    </row>
    <row r="32119" spans="6:6" x14ac:dyDescent="0.25">
      <c r="F32119" s="44"/>
    </row>
    <row r="32120" spans="6:6" x14ac:dyDescent="0.25">
      <c r="F32120" s="44"/>
    </row>
    <row r="32121" spans="6:6" x14ac:dyDescent="0.25">
      <c r="F32121" s="44"/>
    </row>
    <row r="32122" spans="6:6" x14ac:dyDescent="0.25">
      <c r="F32122" s="44"/>
    </row>
    <row r="32123" spans="6:6" x14ac:dyDescent="0.25">
      <c r="F32123" s="44"/>
    </row>
    <row r="32124" spans="6:6" x14ac:dyDescent="0.25">
      <c r="F32124" s="44"/>
    </row>
    <row r="32125" spans="6:6" x14ac:dyDescent="0.25">
      <c r="F32125" s="44"/>
    </row>
    <row r="32126" spans="6:6" x14ac:dyDescent="0.25">
      <c r="F32126" s="44"/>
    </row>
    <row r="32127" spans="6:6" x14ac:dyDescent="0.25">
      <c r="F32127" s="44"/>
    </row>
    <row r="32128" spans="6:6" x14ac:dyDescent="0.25">
      <c r="F32128" s="44"/>
    </row>
    <row r="32129" spans="6:6" x14ac:dyDescent="0.25">
      <c r="F32129" s="44"/>
    </row>
    <row r="32130" spans="6:6" x14ac:dyDescent="0.25">
      <c r="F32130" s="44"/>
    </row>
    <row r="32131" spans="6:6" x14ac:dyDescent="0.25">
      <c r="F32131" s="44"/>
    </row>
    <row r="32132" spans="6:6" x14ac:dyDescent="0.25">
      <c r="F32132" s="44"/>
    </row>
    <row r="32133" spans="6:6" x14ac:dyDescent="0.25">
      <c r="F32133" s="44"/>
    </row>
    <row r="32134" spans="6:6" x14ac:dyDescent="0.25">
      <c r="F32134" s="44"/>
    </row>
    <row r="32135" spans="6:6" x14ac:dyDescent="0.25">
      <c r="F32135" s="44"/>
    </row>
    <row r="32136" spans="6:6" x14ac:dyDescent="0.25">
      <c r="F32136" s="44"/>
    </row>
    <row r="32137" spans="6:6" x14ac:dyDescent="0.25">
      <c r="F32137" s="44"/>
    </row>
    <row r="32138" spans="6:6" x14ac:dyDescent="0.25">
      <c r="F32138" s="44"/>
    </row>
    <row r="32139" spans="6:6" x14ac:dyDescent="0.25">
      <c r="F32139" s="44"/>
    </row>
    <row r="32140" spans="6:6" x14ac:dyDescent="0.25">
      <c r="F32140" s="44"/>
    </row>
    <row r="32141" spans="6:6" x14ac:dyDescent="0.25">
      <c r="F32141" s="44"/>
    </row>
    <row r="32142" spans="6:6" x14ac:dyDescent="0.25">
      <c r="F32142" s="44"/>
    </row>
    <row r="32143" spans="6:6" x14ac:dyDescent="0.25">
      <c r="F32143" s="44"/>
    </row>
    <row r="32144" spans="6:6" x14ac:dyDescent="0.25">
      <c r="F32144" s="44"/>
    </row>
    <row r="32145" spans="6:6" x14ac:dyDescent="0.25">
      <c r="F32145" s="44"/>
    </row>
    <row r="32146" spans="6:6" x14ac:dyDescent="0.25">
      <c r="F32146" s="44"/>
    </row>
    <row r="32147" spans="6:6" x14ac:dyDescent="0.25">
      <c r="F32147" s="44"/>
    </row>
    <row r="32148" spans="6:6" x14ac:dyDescent="0.25">
      <c r="F32148" s="44"/>
    </row>
    <row r="32149" spans="6:6" x14ac:dyDescent="0.25">
      <c r="F32149" s="44"/>
    </row>
    <row r="32150" spans="6:6" x14ac:dyDescent="0.25">
      <c r="F32150" s="44"/>
    </row>
    <row r="32151" spans="6:6" x14ac:dyDescent="0.25">
      <c r="F32151" s="44"/>
    </row>
    <row r="32152" spans="6:6" x14ac:dyDescent="0.25">
      <c r="F32152" s="44"/>
    </row>
    <row r="32153" spans="6:6" x14ac:dyDescent="0.25">
      <c r="F32153" s="44"/>
    </row>
    <row r="32154" spans="6:6" x14ac:dyDescent="0.25">
      <c r="F32154" s="44"/>
    </row>
    <row r="32155" spans="6:6" x14ac:dyDescent="0.25">
      <c r="F32155" s="44"/>
    </row>
    <row r="32156" spans="6:6" x14ac:dyDescent="0.25">
      <c r="F32156" s="44"/>
    </row>
    <row r="32157" spans="6:6" x14ac:dyDescent="0.25">
      <c r="F32157" s="44"/>
    </row>
    <row r="32158" spans="6:6" x14ac:dyDescent="0.25">
      <c r="F32158" s="44"/>
    </row>
    <row r="32159" spans="6:6" x14ac:dyDescent="0.25">
      <c r="F32159" s="44"/>
    </row>
    <row r="32160" spans="6:6" x14ac:dyDescent="0.25">
      <c r="F32160" s="44"/>
    </row>
    <row r="32161" spans="6:6" x14ac:dyDescent="0.25">
      <c r="F32161" s="44"/>
    </row>
    <row r="32162" spans="6:6" x14ac:dyDescent="0.25">
      <c r="F32162" s="44"/>
    </row>
    <row r="32163" spans="6:6" x14ac:dyDescent="0.25">
      <c r="F32163" s="44"/>
    </row>
    <row r="32164" spans="6:6" x14ac:dyDescent="0.25">
      <c r="F32164" s="44"/>
    </row>
    <row r="32165" spans="6:6" x14ac:dyDescent="0.25">
      <c r="F32165" s="44"/>
    </row>
    <row r="32166" spans="6:6" x14ac:dyDescent="0.25">
      <c r="F32166" s="44"/>
    </row>
    <row r="32167" spans="6:6" x14ac:dyDescent="0.25">
      <c r="F32167" s="44"/>
    </row>
    <row r="32168" spans="6:6" x14ac:dyDescent="0.25">
      <c r="F32168" s="44"/>
    </row>
    <row r="32169" spans="6:6" x14ac:dyDescent="0.25">
      <c r="F32169" s="44"/>
    </row>
    <row r="32170" spans="6:6" x14ac:dyDescent="0.25">
      <c r="F32170" s="44"/>
    </row>
    <row r="32171" spans="6:6" x14ac:dyDescent="0.25">
      <c r="F32171" s="44"/>
    </row>
    <row r="32172" spans="6:6" x14ac:dyDescent="0.25">
      <c r="F32172" s="44"/>
    </row>
    <row r="32173" spans="6:6" x14ac:dyDescent="0.25">
      <c r="F32173" s="44"/>
    </row>
    <row r="32174" spans="6:6" x14ac:dyDescent="0.25">
      <c r="F32174" s="44"/>
    </row>
    <row r="32175" spans="6:6" x14ac:dyDescent="0.25">
      <c r="F32175" s="44"/>
    </row>
    <row r="32176" spans="6:6" x14ac:dyDescent="0.25">
      <c r="F32176" s="44"/>
    </row>
    <row r="32177" spans="6:6" x14ac:dyDescent="0.25">
      <c r="F32177" s="44"/>
    </row>
    <row r="32178" spans="6:6" x14ac:dyDescent="0.25">
      <c r="F32178" s="44"/>
    </row>
    <row r="32179" spans="6:6" x14ac:dyDescent="0.25">
      <c r="F32179" s="44"/>
    </row>
    <row r="32180" spans="6:6" x14ac:dyDescent="0.25">
      <c r="F32180" s="44"/>
    </row>
    <row r="32181" spans="6:6" x14ac:dyDescent="0.25">
      <c r="F32181" s="44"/>
    </row>
    <row r="32182" spans="6:6" x14ac:dyDescent="0.25">
      <c r="F32182" s="44"/>
    </row>
    <row r="32183" spans="6:6" x14ac:dyDescent="0.25">
      <c r="F32183" s="44"/>
    </row>
    <row r="32184" spans="6:6" x14ac:dyDescent="0.25">
      <c r="F32184" s="44"/>
    </row>
    <row r="32185" spans="6:6" x14ac:dyDescent="0.25">
      <c r="F32185" s="44"/>
    </row>
    <row r="32186" spans="6:6" x14ac:dyDescent="0.25">
      <c r="F32186" s="44"/>
    </row>
    <row r="32187" spans="6:6" x14ac:dyDescent="0.25">
      <c r="F32187" s="44"/>
    </row>
    <row r="32188" spans="6:6" x14ac:dyDescent="0.25">
      <c r="F32188" s="44"/>
    </row>
    <row r="32189" spans="6:6" x14ac:dyDescent="0.25">
      <c r="F32189" s="44"/>
    </row>
    <row r="32190" spans="6:6" x14ac:dyDescent="0.25">
      <c r="F32190" s="44"/>
    </row>
    <row r="32191" spans="6:6" x14ac:dyDescent="0.25">
      <c r="F32191" s="44"/>
    </row>
    <row r="32192" spans="6:6" x14ac:dyDescent="0.25">
      <c r="F32192" s="44"/>
    </row>
    <row r="32193" spans="6:6" x14ac:dyDescent="0.25">
      <c r="F32193" s="44"/>
    </row>
    <row r="32194" spans="6:6" x14ac:dyDescent="0.25">
      <c r="F32194" s="44"/>
    </row>
    <row r="32195" spans="6:6" x14ac:dyDescent="0.25">
      <c r="F32195" s="44"/>
    </row>
    <row r="32196" spans="6:6" x14ac:dyDescent="0.25">
      <c r="F32196" s="44"/>
    </row>
    <row r="32197" spans="6:6" x14ac:dyDescent="0.25">
      <c r="F32197" s="44"/>
    </row>
    <row r="32198" spans="6:6" x14ac:dyDescent="0.25">
      <c r="F32198" s="44"/>
    </row>
    <row r="32199" spans="6:6" x14ac:dyDescent="0.25">
      <c r="F32199" s="44"/>
    </row>
    <row r="32200" spans="6:6" x14ac:dyDescent="0.25">
      <c r="F32200" s="44"/>
    </row>
    <row r="32201" spans="6:6" x14ac:dyDescent="0.25">
      <c r="F32201" s="44"/>
    </row>
    <row r="32202" spans="6:6" x14ac:dyDescent="0.25">
      <c r="F32202" s="44"/>
    </row>
    <row r="32203" spans="6:6" x14ac:dyDescent="0.25">
      <c r="F32203" s="44"/>
    </row>
    <row r="32204" spans="6:6" x14ac:dyDescent="0.25">
      <c r="F32204" s="44"/>
    </row>
    <row r="32205" spans="6:6" x14ac:dyDescent="0.25">
      <c r="F32205" s="44"/>
    </row>
    <row r="32206" spans="6:6" x14ac:dyDescent="0.25">
      <c r="F32206" s="44"/>
    </row>
    <row r="32207" spans="6:6" x14ac:dyDescent="0.25">
      <c r="F32207" s="44"/>
    </row>
    <row r="32208" spans="6:6" x14ac:dyDescent="0.25">
      <c r="F32208" s="44"/>
    </row>
    <row r="32209" spans="6:6" x14ac:dyDescent="0.25">
      <c r="F32209" s="44"/>
    </row>
    <row r="32210" spans="6:6" x14ac:dyDescent="0.25">
      <c r="F32210" s="44"/>
    </row>
    <row r="32211" spans="6:6" x14ac:dyDescent="0.25">
      <c r="F32211" s="44"/>
    </row>
    <row r="32212" spans="6:6" x14ac:dyDescent="0.25">
      <c r="F32212" s="44"/>
    </row>
    <row r="32213" spans="6:6" x14ac:dyDescent="0.25">
      <c r="F32213" s="44"/>
    </row>
    <row r="32214" spans="6:6" x14ac:dyDescent="0.25">
      <c r="F32214" s="44"/>
    </row>
    <row r="32215" spans="6:6" x14ac:dyDescent="0.25">
      <c r="F32215" s="44"/>
    </row>
    <row r="32216" spans="6:6" x14ac:dyDescent="0.25">
      <c r="F32216" s="44"/>
    </row>
    <row r="32217" spans="6:6" x14ac:dyDescent="0.25">
      <c r="F32217" s="44"/>
    </row>
    <row r="32218" spans="6:6" x14ac:dyDescent="0.25">
      <c r="F32218" s="44"/>
    </row>
    <row r="32219" spans="6:6" x14ac:dyDescent="0.25">
      <c r="F32219" s="44"/>
    </row>
    <row r="32220" spans="6:6" x14ac:dyDescent="0.25">
      <c r="F32220" s="44"/>
    </row>
    <row r="32221" spans="6:6" x14ac:dyDescent="0.25">
      <c r="F32221" s="44"/>
    </row>
    <row r="32222" spans="6:6" x14ac:dyDescent="0.25">
      <c r="F32222" s="44"/>
    </row>
    <row r="32223" spans="6:6" x14ac:dyDescent="0.25">
      <c r="F32223" s="44"/>
    </row>
    <row r="32224" spans="6:6" x14ac:dyDescent="0.25">
      <c r="F32224" s="44"/>
    </row>
    <row r="32225" spans="6:6" x14ac:dyDescent="0.25">
      <c r="F32225" s="44"/>
    </row>
    <row r="32226" spans="6:6" x14ac:dyDescent="0.25">
      <c r="F32226" s="44"/>
    </row>
    <row r="32227" spans="6:6" x14ac:dyDescent="0.25">
      <c r="F32227" s="44"/>
    </row>
    <row r="32228" spans="6:6" x14ac:dyDescent="0.25">
      <c r="F32228" s="44"/>
    </row>
    <row r="32229" spans="6:6" x14ac:dyDescent="0.25">
      <c r="F32229" s="44"/>
    </row>
    <row r="32230" spans="6:6" x14ac:dyDescent="0.25">
      <c r="F32230" s="44"/>
    </row>
    <row r="32231" spans="6:6" x14ac:dyDescent="0.25">
      <c r="F32231" s="44"/>
    </row>
    <row r="32232" spans="6:6" x14ac:dyDescent="0.25">
      <c r="F32232" s="44"/>
    </row>
    <row r="32233" spans="6:6" x14ac:dyDescent="0.25">
      <c r="F32233" s="44"/>
    </row>
    <row r="32234" spans="6:6" x14ac:dyDescent="0.25">
      <c r="F32234" s="44"/>
    </row>
    <row r="32235" spans="6:6" x14ac:dyDescent="0.25">
      <c r="F32235" s="44"/>
    </row>
    <row r="32236" spans="6:6" x14ac:dyDescent="0.25">
      <c r="F32236" s="44"/>
    </row>
    <row r="32237" spans="6:6" x14ac:dyDescent="0.25">
      <c r="F32237" s="44"/>
    </row>
    <row r="32238" spans="6:6" x14ac:dyDescent="0.25">
      <c r="F32238" s="44"/>
    </row>
    <row r="32239" spans="6:6" x14ac:dyDescent="0.25">
      <c r="F32239" s="44"/>
    </row>
    <row r="32240" spans="6:6" x14ac:dyDescent="0.25">
      <c r="F32240" s="44"/>
    </row>
    <row r="32241" spans="6:6" x14ac:dyDescent="0.25">
      <c r="F32241" s="44"/>
    </row>
    <row r="32242" spans="6:6" x14ac:dyDescent="0.25">
      <c r="F32242" s="44"/>
    </row>
    <row r="32243" spans="6:6" x14ac:dyDescent="0.25">
      <c r="F32243" s="44"/>
    </row>
    <row r="32244" spans="6:6" x14ac:dyDescent="0.25">
      <c r="F32244" s="44"/>
    </row>
    <row r="32245" spans="6:6" x14ac:dyDescent="0.25">
      <c r="F32245" s="44"/>
    </row>
    <row r="32246" spans="6:6" x14ac:dyDescent="0.25">
      <c r="F32246" s="44"/>
    </row>
    <row r="32247" spans="6:6" x14ac:dyDescent="0.25">
      <c r="F32247" s="44"/>
    </row>
    <row r="32248" spans="6:6" x14ac:dyDescent="0.25">
      <c r="F32248" s="44"/>
    </row>
    <row r="32249" spans="6:6" x14ac:dyDescent="0.25">
      <c r="F32249" s="44"/>
    </row>
    <row r="32250" spans="6:6" x14ac:dyDescent="0.25">
      <c r="F32250" s="44"/>
    </row>
    <row r="32251" spans="6:6" x14ac:dyDescent="0.25">
      <c r="F32251" s="44"/>
    </row>
    <row r="32252" spans="6:6" x14ac:dyDescent="0.25">
      <c r="F32252" s="44"/>
    </row>
    <row r="32253" spans="6:6" x14ac:dyDescent="0.25">
      <c r="F32253" s="44"/>
    </row>
    <row r="32254" spans="6:6" x14ac:dyDescent="0.25">
      <c r="F32254" s="44"/>
    </row>
    <row r="32255" spans="6:6" x14ac:dyDescent="0.25">
      <c r="F32255" s="44"/>
    </row>
    <row r="32256" spans="6:6" x14ac:dyDescent="0.25">
      <c r="F32256" s="44"/>
    </row>
    <row r="32257" spans="6:6" x14ac:dyDescent="0.25">
      <c r="F32257" s="44"/>
    </row>
    <row r="32258" spans="6:6" x14ac:dyDescent="0.25">
      <c r="F32258" s="44"/>
    </row>
    <row r="32259" spans="6:6" x14ac:dyDescent="0.25">
      <c r="F32259" s="44"/>
    </row>
    <row r="32260" spans="6:6" x14ac:dyDescent="0.25">
      <c r="F32260" s="44"/>
    </row>
    <row r="32261" spans="6:6" x14ac:dyDescent="0.25">
      <c r="F32261" s="44"/>
    </row>
    <row r="32262" spans="6:6" x14ac:dyDescent="0.25">
      <c r="F32262" s="44"/>
    </row>
    <row r="32263" spans="6:6" x14ac:dyDescent="0.25">
      <c r="F32263" s="44"/>
    </row>
    <row r="32264" spans="6:6" x14ac:dyDescent="0.25">
      <c r="F32264" s="44"/>
    </row>
    <row r="32265" spans="6:6" x14ac:dyDescent="0.25">
      <c r="F32265" s="44"/>
    </row>
    <row r="32266" spans="6:6" x14ac:dyDescent="0.25">
      <c r="F32266" s="44"/>
    </row>
    <row r="32267" spans="6:6" x14ac:dyDescent="0.25">
      <c r="F32267" s="44"/>
    </row>
    <row r="32268" spans="6:6" x14ac:dyDescent="0.25">
      <c r="F32268" s="44"/>
    </row>
    <row r="32269" spans="6:6" x14ac:dyDescent="0.25">
      <c r="F32269" s="44"/>
    </row>
    <row r="32270" spans="6:6" x14ac:dyDescent="0.25">
      <c r="F32270" s="44"/>
    </row>
    <row r="32271" spans="6:6" x14ac:dyDescent="0.25">
      <c r="F32271" s="44"/>
    </row>
    <row r="32272" spans="6:6" x14ac:dyDescent="0.25">
      <c r="F32272" s="44"/>
    </row>
    <row r="32273" spans="6:6" x14ac:dyDescent="0.25">
      <c r="F32273" s="44"/>
    </row>
    <row r="32274" spans="6:6" x14ac:dyDescent="0.25">
      <c r="F32274" s="44"/>
    </row>
    <row r="32275" spans="6:6" x14ac:dyDescent="0.25">
      <c r="F32275" s="44"/>
    </row>
    <row r="32276" spans="6:6" x14ac:dyDescent="0.25">
      <c r="F32276" s="44"/>
    </row>
    <row r="32277" spans="6:6" x14ac:dyDescent="0.25">
      <c r="F32277" s="44"/>
    </row>
    <row r="32278" spans="6:6" x14ac:dyDescent="0.25">
      <c r="F32278" s="44"/>
    </row>
    <row r="32279" spans="6:6" x14ac:dyDescent="0.25">
      <c r="F32279" s="44"/>
    </row>
    <row r="32280" spans="6:6" x14ac:dyDescent="0.25">
      <c r="F32280" s="44"/>
    </row>
    <row r="32281" spans="6:6" x14ac:dyDescent="0.25">
      <c r="F32281" s="44"/>
    </row>
    <row r="32282" spans="6:6" x14ac:dyDescent="0.25">
      <c r="F32282" s="44"/>
    </row>
    <row r="32283" spans="6:6" x14ac:dyDescent="0.25">
      <c r="F32283" s="44"/>
    </row>
    <row r="32284" spans="6:6" x14ac:dyDescent="0.25">
      <c r="F32284" s="44"/>
    </row>
    <row r="32285" spans="6:6" x14ac:dyDescent="0.25">
      <c r="F32285" s="44"/>
    </row>
    <row r="32286" spans="6:6" x14ac:dyDescent="0.25">
      <c r="F32286" s="44"/>
    </row>
    <row r="32287" spans="6:6" x14ac:dyDescent="0.25">
      <c r="F32287" s="44"/>
    </row>
    <row r="32288" spans="6:6" x14ac:dyDescent="0.25">
      <c r="F32288" s="44"/>
    </row>
    <row r="32289" spans="6:6" x14ac:dyDescent="0.25">
      <c r="F32289" s="44"/>
    </row>
    <row r="32290" spans="6:6" x14ac:dyDescent="0.25">
      <c r="F32290" s="44"/>
    </row>
    <row r="32291" spans="6:6" x14ac:dyDescent="0.25">
      <c r="F32291" s="44"/>
    </row>
    <row r="32292" spans="6:6" x14ac:dyDescent="0.25">
      <c r="F32292" s="44"/>
    </row>
    <row r="32293" spans="6:6" x14ac:dyDescent="0.25">
      <c r="F32293" s="44"/>
    </row>
    <row r="32294" spans="6:6" x14ac:dyDescent="0.25">
      <c r="F32294" s="44"/>
    </row>
    <row r="32295" spans="6:6" x14ac:dyDescent="0.25">
      <c r="F32295" s="44"/>
    </row>
    <row r="32296" spans="6:6" x14ac:dyDescent="0.25">
      <c r="F32296" s="44"/>
    </row>
    <row r="32297" spans="6:6" x14ac:dyDescent="0.25">
      <c r="F32297" s="44"/>
    </row>
    <row r="32298" spans="6:6" x14ac:dyDescent="0.25">
      <c r="F32298" s="44"/>
    </row>
    <row r="32299" spans="6:6" x14ac:dyDescent="0.25">
      <c r="F32299" s="44"/>
    </row>
    <row r="32300" spans="6:6" x14ac:dyDescent="0.25">
      <c r="F32300" s="44"/>
    </row>
    <row r="32301" spans="6:6" x14ac:dyDescent="0.25">
      <c r="F32301" s="44"/>
    </row>
    <row r="32302" spans="6:6" x14ac:dyDescent="0.25">
      <c r="F32302" s="44"/>
    </row>
    <row r="32303" spans="6:6" x14ac:dyDescent="0.25">
      <c r="F32303" s="44"/>
    </row>
    <row r="32304" spans="6:6" x14ac:dyDescent="0.25">
      <c r="F32304" s="44"/>
    </row>
    <row r="32305" spans="6:6" x14ac:dyDescent="0.25">
      <c r="F32305" s="44"/>
    </row>
    <row r="32306" spans="6:6" x14ac:dyDescent="0.25">
      <c r="F32306" s="44"/>
    </row>
    <row r="32307" spans="6:6" x14ac:dyDescent="0.25">
      <c r="F32307" s="44"/>
    </row>
    <row r="32308" spans="6:6" x14ac:dyDescent="0.25">
      <c r="F32308" s="44"/>
    </row>
    <row r="32309" spans="6:6" x14ac:dyDescent="0.25">
      <c r="F32309" s="44"/>
    </row>
    <row r="32310" spans="6:6" x14ac:dyDescent="0.25">
      <c r="F32310" s="44"/>
    </row>
    <row r="32311" spans="6:6" x14ac:dyDescent="0.25">
      <c r="F32311" s="44"/>
    </row>
    <row r="32312" spans="6:6" x14ac:dyDescent="0.25">
      <c r="F32312" s="44"/>
    </row>
    <row r="32313" spans="6:6" x14ac:dyDescent="0.25">
      <c r="F32313" s="44"/>
    </row>
    <row r="32314" spans="6:6" x14ac:dyDescent="0.25">
      <c r="F32314" s="44"/>
    </row>
    <row r="32315" spans="6:6" x14ac:dyDescent="0.25">
      <c r="F32315" s="44"/>
    </row>
    <row r="32316" spans="6:6" x14ac:dyDescent="0.25">
      <c r="F32316" s="44"/>
    </row>
    <row r="32317" spans="6:6" x14ac:dyDescent="0.25">
      <c r="F32317" s="44"/>
    </row>
    <row r="32318" spans="6:6" x14ac:dyDescent="0.25">
      <c r="F32318" s="44"/>
    </row>
    <row r="32319" spans="6:6" x14ac:dyDescent="0.25">
      <c r="F32319" s="44"/>
    </row>
    <row r="32320" spans="6:6" x14ac:dyDescent="0.25">
      <c r="F32320" s="44"/>
    </row>
    <row r="32321" spans="6:6" x14ac:dyDescent="0.25">
      <c r="F32321" s="44"/>
    </row>
    <row r="32322" spans="6:6" x14ac:dyDescent="0.25">
      <c r="F32322" s="44"/>
    </row>
    <row r="32323" spans="6:6" x14ac:dyDescent="0.25">
      <c r="F32323" s="44"/>
    </row>
    <row r="32324" spans="6:6" x14ac:dyDescent="0.25">
      <c r="F32324" s="44"/>
    </row>
    <row r="32325" spans="6:6" x14ac:dyDescent="0.25">
      <c r="F32325" s="44"/>
    </row>
    <row r="32326" spans="6:6" x14ac:dyDescent="0.25">
      <c r="F32326" s="44"/>
    </row>
    <row r="32327" spans="6:6" x14ac:dyDescent="0.25">
      <c r="F32327" s="44"/>
    </row>
    <row r="32328" spans="6:6" x14ac:dyDescent="0.25">
      <c r="F32328" s="44"/>
    </row>
    <row r="32329" spans="6:6" x14ac:dyDescent="0.25">
      <c r="F32329" s="44"/>
    </row>
    <row r="32330" spans="6:6" x14ac:dyDescent="0.25">
      <c r="F32330" s="44"/>
    </row>
    <row r="32331" spans="6:6" x14ac:dyDescent="0.25">
      <c r="F32331" s="44"/>
    </row>
    <row r="32332" spans="6:6" x14ac:dyDescent="0.25">
      <c r="F32332" s="44"/>
    </row>
    <row r="32333" spans="6:6" x14ac:dyDescent="0.25">
      <c r="F32333" s="44"/>
    </row>
    <row r="32334" spans="6:6" x14ac:dyDescent="0.25">
      <c r="F32334" s="44"/>
    </row>
    <row r="32335" spans="6:6" x14ac:dyDescent="0.25">
      <c r="F32335" s="44"/>
    </row>
    <row r="32336" spans="6:6" x14ac:dyDescent="0.25">
      <c r="F32336" s="44"/>
    </row>
    <row r="32337" spans="6:6" x14ac:dyDescent="0.25">
      <c r="F32337" s="44"/>
    </row>
    <row r="32338" spans="6:6" x14ac:dyDescent="0.25">
      <c r="F32338" s="44"/>
    </row>
    <row r="32339" spans="6:6" x14ac:dyDescent="0.25">
      <c r="F32339" s="44"/>
    </row>
    <row r="32340" spans="6:6" x14ac:dyDescent="0.25">
      <c r="F32340" s="44"/>
    </row>
    <row r="32341" spans="6:6" x14ac:dyDescent="0.25">
      <c r="F32341" s="44"/>
    </row>
    <row r="32342" spans="6:6" x14ac:dyDescent="0.25">
      <c r="F32342" s="44"/>
    </row>
    <row r="32343" spans="6:6" x14ac:dyDescent="0.25">
      <c r="F32343" s="44"/>
    </row>
    <row r="32344" spans="6:6" x14ac:dyDescent="0.25">
      <c r="F32344" s="44"/>
    </row>
    <row r="32345" spans="6:6" x14ac:dyDescent="0.25">
      <c r="F32345" s="44"/>
    </row>
    <row r="32346" spans="6:6" x14ac:dyDescent="0.25">
      <c r="F32346" s="44"/>
    </row>
    <row r="32347" spans="6:6" x14ac:dyDescent="0.25">
      <c r="F32347" s="44"/>
    </row>
    <row r="32348" spans="6:6" x14ac:dyDescent="0.25">
      <c r="F32348" s="44"/>
    </row>
    <row r="32349" spans="6:6" x14ac:dyDescent="0.25">
      <c r="F32349" s="44"/>
    </row>
    <row r="32350" spans="6:6" x14ac:dyDescent="0.25">
      <c r="F32350" s="44"/>
    </row>
    <row r="32351" spans="6:6" x14ac:dyDescent="0.25">
      <c r="F32351" s="44"/>
    </row>
    <row r="32352" spans="6:6" x14ac:dyDescent="0.25">
      <c r="F32352" s="44"/>
    </row>
    <row r="32353" spans="6:6" x14ac:dyDescent="0.25">
      <c r="F32353" s="44"/>
    </row>
    <row r="32354" spans="6:6" x14ac:dyDescent="0.25">
      <c r="F32354" s="44"/>
    </row>
    <row r="32355" spans="6:6" x14ac:dyDescent="0.25">
      <c r="F32355" s="44"/>
    </row>
    <row r="32356" spans="6:6" x14ac:dyDescent="0.25">
      <c r="F32356" s="44"/>
    </row>
    <row r="32357" spans="6:6" x14ac:dyDescent="0.25">
      <c r="F32357" s="44"/>
    </row>
    <row r="32358" spans="6:6" x14ac:dyDescent="0.25">
      <c r="F32358" s="44"/>
    </row>
    <row r="32359" spans="6:6" x14ac:dyDescent="0.25">
      <c r="F32359" s="44"/>
    </row>
    <row r="32360" spans="6:6" x14ac:dyDescent="0.25">
      <c r="F32360" s="44"/>
    </row>
    <row r="32361" spans="6:6" x14ac:dyDescent="0.25">
      <c r="F32361" s="44"/>
    </row>
    <row r="32362" spans="6:6" x14ac:dyDescent="0.25">
      <c r="F32362" s="44"/>
    </row>
    <row r="32363" spans="6:6" x14ac:dyDescent="0.25">
      <c r="F32363" s="44"/>
    </row>
    <row r="32364" spans="6:6" x14ac:dyDescent="0.25">
      <c r="F32364" s="44"/>
    </row>
    <row r="32365" spans="6:6" x14ac:dyDescent="0.25">
      <c r="F32365" s="44"/>
    </row>
    <row r="32366" spans="6:6" x14ac:dyDescent="0.25">
      <c r="F32366" s="44"/>
    </row>
    <row r="32367" spans="6:6" x14ac:dyDescent="0.25">
      <c r="F32367" s="44"/>
    </row>
    <row r="32368" spans="6:6" x14ac:dyDescent="0.25">
      <c r="F32368" s="44"/>
    </row>
    <row r="32369" spans="6:6" x14ac:dyDescent="0.25">
      <c r="F32369" s="44"/>
    </row>
    <row r="32370" spans="6:6" x14ac:dyDescent="0.25">
      <c r="F32370" s="44"/>
    </row>
    <row r="32371" spans="6:6" x14ac:dyDescent="0.25">
      <c r="F32371" s="44"/>
    </row>
    <row r="32372" spans="6:6" x14ac:dyDescent="0.25">
      <c r="F32372" s="44"/>
    </row>
    <row r="32373" spans="6:6" x14ac:dyDescent="0.25">
      <c r="F32373" s="44"/>
    </row>
    <row r="32374" spans="6:6" x14ac:dyDescent="0.25">
      <c r="F32374" s="44"/>
    </row>
    <row r="32375" spans="6:6" x14ac:dyDescent="0.25">
      <c r="F32375" s="44"/>
    </row>
    <row r="32376" spans="6:6" x14ac:dyDescent="0.25">
      <c r="F32376" s="44"/>
    </row>
    <row r="32377" spans="6:6" x14ac:dyDescent="0.25">
      <c r="F32377" s="44"/>
    </row>
    <row r="32378" spans="6:6" x14ac:dyDescent="0.25">
      <c r="F32378" s="44"/>
    </row>
    <row r="32379" spans="6:6" x14ac:dyDescent="0.25">
      <c r="F32379" s="44"/>
    </row>
    <row r="32380" spans="6:6" x14ac:dyDescent="0.25">
      <c r="F32380" s="44"/>
    </row>
    <row r="32381" spans="6:6" x14ac:dyDescent="0.25">
      <c r="F32381" s="44"/>
    </row>
    <row r="32382" spans="6:6" x14ac:dyDescent="0.25">
      <c r="F32382" s="44"/>
    </row>
    <row r="32383" spans="6:6" x14ac:dyDescent="0.25">
      <c r="F32383" s="44"/>
    </row>
    <row r="32384" spans="6:6" x14ac:dyDescent="0.25">
      <c r="F32384" s="44"/>
    </row>
    <row r="32385" spans="6:6" x14ac:dyDescent="0.25">
      <c r="F32385" s="44"/>
    </row>
    <row r="32386" spans="6:6" x14ac:dyDescent="0.25">
      <c r="F32386" s="44"/>
    </row>
    <row r="32387" spans="6:6" x14ac:dyDescent="0.25">
      <c r="F32387" s="44"/>
    </row>
    <row r="32388" spans="6:6" x14ac:dyDescent="0.25">
      <c r="F32388" s="44"/>
    </row>
    <row r="32389" spans="6:6" x14ac:dyDescent="0.25">
      <c r="F32389" s="44"/>
    </row>
    <row r="32390" spans="6:6" x14ac:dyDescent="0.25">
      <c r="F32390" s="44"/>
    </row>
    <row r="32391" spans="6:6" x14ac:dyDescent="0.25">
      <c r="F32391" s="44"/>
    </row>
    <row r="32392" spans="6:6" x14ac:dyDescent="0.25">
      <c r="F32392" s="44"/>
    </row>
    <row r="32393" spans="6:6" x14ac:dyDescent="0.25">
      <c r="F32393" s="44"/>
    </row>
    <row r="32394" spans="6:6" x14ac:dyDescent="0.25">
      <c r="F32394" s="44"/>
    </row>
    <row r="32395" spans="6:6" x14ac:dyDescent="0.25">
      <c r="F32395" s="44"/>
    </row>
    <row r="32396" spans="6:6" x14ac:dyDescent="0.25">
      <c r="F32396" s="44"/>
    </row>
    <row r="32397" spans="6:6" x14ac:dyDescent="0.25">
      <c r="F32397" s="44"/>
    </row>
    <row r="32398" spans="6:6" x14ac:dyDescent="0.25">
      <c r="F32398" s="44"/>
    </row>
    <row r="32399" spans="6:6" x14ac:dyDescent="0.25">
      <c r="F32399" s="44"/>
    </row>
    <row r="32400" spans="6:6" x14ac:dyDescent="0.25">
      <c r="F32400" s="44"/>
    </row>
    <row r="32401" spans="6:6" x14ac:dyDescent="0.25">
      <c r="F32401" s="44"/>
    </row>
    <row r="32402" spans="6:6" x14ac:dyDescent="0.25">
      <c r="F32402" s="44"/>
    </row>
    <row r="32403" spans="6:6" x14ac:dyDescent="0.25">
      <c r="F32403" s="44"/>
    </row>
    <row r="32404" spans="6:6" x14ac:dyDescent="0.25">
      <c r="F32404" s="44"/>
    </row>
    <row r="32405" spans="6:6" x14ac:dyDescent="0.25">
      <c r="F32405" s="44"/>
    </row>
    <row r="32406" spans="6:6" x14ac:dyDescent="0.25">
      <c r="F32406" s="44"/>
    </row>
    <row r="32407" spans="6:6" x14ac:dyDescent="0.25">
      <c r="F32407" s="44"/>
    </row>
    <row r="32408" spans="6:6" x14ac:dyDescent="0.25">
      <c r="F32408" s="44"/>
    </row>
    <row r="32409" spans="6:6" x14ac:dyDescent="0.25">
      <c r="F32409" s="44"/>
    </row>
    <row r="32410" spans="6:6" x14ac:dyDescent="0.25">
      <c r="F32410" s="44"/>
    </row>
    <row r="32411" spans="6:6" x14ac:dyDescent="0.25">
      <c r="F32411" s="44"/>
    </row>
    <row r="32412" spans="6:6" x14ac:dyDescent="0.25">
      <c r="F32412" s="44"/>
    </row>
    <row r="32413" spans="6:6" x14ac:dyDescent="0.25">
      <c r="F32413" s="44"/>
    </row>
    <row r="32414" spans="6:6" x14ac:dyDescent="0.25">
      <c r="F32414" s="44"/>
    </row>
    <row r="32415" spans="6:6" x14ac:dyDescent="0.25">
      <c r="F32415" s="44"/>
    </row>
    <row r="32416" spans="6:6" x14ac:dyDescent="0.25">
      <c r="F32416" s="44"/>
    </row>
    <row r="32417" spans="6:6" x14ac:dyDescent="0.25">
      <c r="F32417" s="44"/>
    </row>
    <row r="32418" spans="6:6" x14ac:dyDescent="0.25">
      <c r="F32418" s="44"/>
    </row>
    <row r="32419" spans="6:6" x14ac:dyDescent="0.25">
      <c r="F32419" s="44"/>
    </row>
    <row r="32420" spans="6:6" x14ac:dyDescent="0.25">
      <c r="F32420" s="44"/>
    </row>
    <row r="32421" spans="6:6" x14ac:dyDescent="0.25">
      <c r="F32421" s="44"/>
    </row>
    <row r="32422" spans="6:6" x14ac:dyDescent="0.25">
      <c r="F32422" s="44"/>
    </row>
    <row r="32423" spans="6:6" x14ac:dyDescent="0.25">
      <c r="F32423" s="44"/>
    </row>
    <row r="32424" spans="6:6" x14ac:dyDescent="0.25">
      <c r="F32424" s="44"/>
    </row>
    <row r="32425" spans="6:6" x14ac:dyDescent="0.25">
      <c r="F32425" s="44"/>
    </row>
    <row r="32426" spans="6:6" x14ac:dyDescent="0.25">
      <c r="F32426" s="44"/>
    </row>
    <row r="32427" spans="6:6" x14ac:dyDescent="0.25">
      <c r="F32427" s="44"/>
    </row>
    <row r="32428" spans="6:6" x14ac:dyDescent="0.25">
      <c r="F32428" s="44"/>
    </row>
    <row r="32429" spans="6:6" x14ac:dyDescent="0.25">
      <c r="F32429" s="44"/>
    </row>
    <row r="32430" spans="6:6" x14ac:dyDescent="0.25">
      <c r="F32430" s="44"/>
    </row>
    <row r="32431" spans="6:6" x14ac:dyDescent="0.25">
      <c r="F32431" s="44"/>
    </row>
    <row r="32432" spans="6:6" x14ac:dyDescent="0.25">
      <c r="F32432" s="44"/>
    </row>
    <row r="32433" spans="6:6" x14ac:dyDescent="0.25">
      <c r="F32433" s="44"/>
    </row>
    <row r="32434" spans="6:6" x14ac:dyDescent="0.25">
      <c r="F32434" s="44"/>
    </row>
    <row r="32435" spans="6:6" x14ac:dyDescent="0.25">
      <c r="F32435" s="44"/>
    </row>
    <row r="32436" spans="6:6" x14ac:dyDescent="0.25">
      <c r="F32436" s="44"/>
    </row>
    <row r="32437" spans="6:6" x14ac:dyDescent="0.25">
      <c r="F32437" s="44"/>
    </row>
    <row r="32438" spans="6:6" x14ac:dyDescent="0.25">
      <c r="F32438" s="44"/>
    </row>
    <row r="32439" spans="6:6" x14ac:dyDescent="0.25">
      <c r="F32439" s="44"/>
    </row>
    <row r="32440" spans="6:6" x14ac:dyDescent="0.25">
      <c r="F32440" s="44"/>
    </row>
    <row r="32441" spans="6:6" x14ac:dyDescent="0.25">
      <c r="F32441" s="44"/>
    </row>
    <row r="32442" spans="6:6" x14ac:dyDescent="0.25">
      <c r="F32442" s="44"/>
    </row>
    <row r="32443" spans="6:6" x14ac:dyDescent="0.25">
      <c r="F32443" s="44"/>
    </row>
    <row r="32444" spans="6:6" x14ac:dyDescent="0.25">
      <c r="F32444" s="44"/>
    </row>
    <row r="32445" spans="6:6" x14ac:dyDescent="0.25">
      <c r="F32445" s="44"/>
    </row>
    <row r="32446" spans="6:6" x14ac:dyDescent="0.25">
      <c r="F32446" s="44"/>
    </row>
    <row r="32447" spans="6:6" x14ac:dyDescent="0.25">
      <c r="F32447" s="44"/>
    </row>
    <row r="32448" spans="6:6" x14ac:dyDescent="0.25">
      <c r="F32448" s="44"/>
    </row>
    <row r="32449" spans="6:6" x14ac:dyDescent="0.25">
      <c r="F32449" s="44"/>
    </row>
    <row r="32450" spans="6:6" x14ac:dyDescent="0.25">
      <c r="F32450" s="44"/>
    </row>
    <row r="32451" spans="6:6" x14ac:dyDescent="0.25">
      <c r="F32451" s="44"/>
    </row>
    <row r="32452" spans="6:6" x14ac:dyDescent="0.25">
      <c r="F32452" s="44"/>
    </row>
    <row r="32453" spans="6:6" x14ac:dyDescent="0.25">
      <c r="F32453" s="44"/>
    </row>
    <row r="32454" spans="6:6" x14ac:dyDescent="0.25">
      <c r="F32454" s="44"/>
    </row>
    <row r="32455" spans="6:6" x14ac:dyDescent="0.25">
      <c r="F32455" s="44"/>
    </row>
    <row r="32456" spans="6:6" x14ac:dyDescent="0.25">
      <c r="F32456" s="44"/>
    </row>
    <row r="32457" spans="6:6" x14ac:dyDescent="0.25">
      <c r="F32457" s="44"/>
    </row>
    <row r="32458" spans="6:6" x14ac:dyDescent="0.25">
      <c r="F32458" s="44"/>
    </row>
    <row r="32459" spans="6:6" x14ac:dyDescent="0.25">
      <c r="F32459" s="44"/>
    </row>
    <row r="32460" spans="6:6" x14ac:dyDescent="0.25">
      <c r="F32460" s="44"/>
    </row>
    <row r="32461" spans="6:6" x14ac:dyDescent="0.25">
      <c r="F32461" s="44"/>
    </row>
    <row r="32462" spans="6:6" x14ac:dyDescent="0.25">
      <c r="F32462" s="44"/>
    </row>
    <row r="32463" spans="6:6" x14ac:dyDescent="0.25">
      <c r="F32463" s="44"/>
    </row>
    <row r="32464" spans="6:6" x14ac:dyDescent="0.25">
      <c r="F32464" s="44"/>
    </row>
    <row r="32465" spans="6:6" x14ac:dyDescent="0.25">
      <c r="F32465" s="44"/>
    </row>
    <row r="32466" spans="6:6" x14ac:dyDescent="0.25">
      <c r="F32466" s="44"/>
    </row>
    <row r="32467" spans="6:6" x14ac:dyDescent="0.25">
      <c r="F32467" s="44"/>
    </row>
    <row r="32468" spans="6:6" x14ac:dyDescent="0.25">
      <c r="F32468" s="44"/>
    </row>
    <row r="32469" spans="6:6" x14ac:dyDescent="0.25">
      <c r="F32469" s="44"/>
    </row>
    <row r="32470" spans="6:6" x14ac:dyDescent="0.25">
      <c r="F32470" s="44"/>
    </row>
    <row r="32471" spans="6:6" x14ac:dyDescent="0.25">
      <c r="F32471" s="44"/>
    </row>
    <row r="32472" spans="6:6" x14ac:dyDescent="0.25">
      <c r="F32472" s="44"/>
    </row>
    <row r="32473" spans="6:6" x14ac:dyDescent="0.25">
      <c r="F32473" s="44"/>
    </row>
    <row r="32474" spans="6:6" x14ac:dyDescent="0.25">
      <c r="F32474" s="44"/>
    </row>
    <row r="32475" spans="6:6" x14ac:dyDescent="0.25">
      <c r="F32475" s="44"/>
    </row>
    <row r="32476" spans="6:6" x14ac:dyDescent="0.25">
      <c r="F32476" s="44"/>
    </row>
    <row r="32477" spans="6:6" x14ac:dyDescent="0.25">
      <c r="F32477" s="44"/>
    </row>
    <row r="32478" spans="6:6" x14ac:dyDescent="0.25">
      <c r="F32478" s="44"/>
    </row>
    <row r="32479" spans="6:6" x14ac:dyDescent="0.25">
      <c r="F32479" s="44"/>
    </row>
    <row r="32480" spans="6:6" x14ac:dyDescent="0.25">
      <c r="F32480" s="44"/>
    </row>
    <row r="32481" spans="6:6" x14ac:dyDescent="0.25">
      <c r="F32481" s="44"/>
    </row>
    <row r="32482" spans="6:6" x14ac:dyDescent="0.25">
      <c r="F32482" s="44"/>
    </row>
    <row r="32483" spans="6:6" x14ac:dyDescent="0.25">
      <c r="F32483" s="44"/>
    </row>
    <row r="32484" spans="6:6" x14ac:dyDescent="0.25">
      <c r="F32484" s="44"/>
    </row>
    <row r="32485" spans="6:6" x14ac:dyDescent="0.25">
      <c r="F32485" s="44"/>
    </row>
    <row r="32486" spans="6:6" x14ac:dyDescent="0.25">
      <c r="F32486" s="44"/>
    </row>
    <row r="32487" spans="6:6" x14ac:dyDescent="0.25">
      <c r="F32487" s="44"/>
    </row>
    <row r="32488" spans="6:6" x14ac:dyDescent="0.25">
      <c r="F32488" s="44"/>
    </row>
    <row r="32489" spans="6:6" x14ac:dyDescent="0.25">
      <c r="F32489" s="44"/>
    </row>
    <row r="32490" spans="6:6" x14ac:dyDescent="0.25">
      <c r="F32490" s="44"/>
    </row>
    <row r="32491" spans="6:6" x14ac:dyDescent="0.25">
      <c r="F32491" s="44"/>
    </row>
    <row r="32492" spans="6:6" x14ac:dyDescent="0.25">
      <c r="F32492" s="44"/>
    </row>
    <row r="32493" spans="6:6" x14ac:dyDescent="0.25">
      <c r="F32493" s="44"/>
    </row>
    <row r="32494" spans="6:6" x14ac:dyDescent="0.25">
      <c r="F32494" s="44"/>
    </row>
    <row r="32495" spans="6:6" x14ac:dyDescent="0.25">
      <c r="F32495" s="44"/>
    </row>
    <row r="32496" spans="6:6" x14ac:dyDescent="0.25">
      <c r="F32496" s="44"/>
    </row>
    <row r="32497" spans="6:6" x14ac:dyDescent="0.25">
      <c r="F32497" s="44"/>
    </row>
    <row r="32498" spans="6:6" x14ac:dyDescent="0.25">
      <c r="F32498" s="44"/>
    </row>
    <row r="32499" spans="6:6" x14ac:dyDescent="0.25">
      <c r="F32499" s="44"/>
    </row>
    <row r="32500" spans="6:6" x14ac:dyDescent="0.25">
      <c r="F32500" s="44"/>
    </row>
    <row r="32501" spans="6:6" x14ac:dyDescent="0.25">
      <c r="F32501" s="44"/>
    </row>
    <row r="32502" spans="6:6" x14ac:dyDescent="0.25">
      <c r="F32502" s="44"/>
    </row>
    <row r="32503" spans="6:6" x14ac:dyDescent="0.25">
      <c r="F32503" s="44"/>
    </row>
    <row r="32504" spans="6:6" x14ac:dyDescent="0.25">
      <c r="F32504" s="44"/>
    </row>
    <row r="32505" spans="6:6" x14ac:dyDescent="0.25">
      <c r="F32505" s="44"/>
    </row>
    <row r="32506" spans="6:6" x14ac:dyDescent="0.25">
      <c r="F32506" s="44"/>
    </row>
    <row r="32507" spans="6:6" x14ac:dyDescent="0.25">
      <c r="F32507" s="44"/>
    </row>
    <row r="32508" spans="6:6" x14ac:dyDescent="0.25">
      <c r="F32508" s="44"/>
    </row>
    <row r="32509" spans="6:6" x14ac:dyDescent="0.25">
      <c r="F32509" s="44"/>
    </row>
    <row r="32510" spans="6:6" x14ac:dyDescent="0.25">
      <c r="F32510" s="44"/>
    </row>
    <row r="32511" spans="6:6" x14ac:dyDescent="0.25">
      <c r="F32511" s="44"/>
    </row>
    <row r="32512" spans="6:6" x14ac:dyDescent="0.25">
      <c r="F32512" s="44"/>
    </row>
    <row r="32513" spans="6:6" x14ac:dyDescent="0.25">
      <c r="F32513" s="44"/>
    </row>
    <row r="32514" spans="6:6" x14ac:dyDescent="0.25">
      <c r="F32514" s="44"/>
    </row>
    <row r="32515" spans="6:6" x14ac:dyDescent="0.25">
      <c r="F32515" s="44"/>
    </row>
    <row r="32516" spans="6:6" x14ac:dyDescent="0.25">
      <c r="F32516" s="44"/>
    </row>
    <row r="32517" spans="6:6" x14ac:dyDescent="0.25">
      <c r="F32517" s="44"/>
    </row>
    <row r="32518" spans="6:6" x14ac:dyDescent="0.25">
      <c r="F32518" s="44"/>
    </row>
    <row r="32519" spans="6:6" x14ac:dyDescent="0.25">
      <c r="F32519" s="44"/>
    </row>
    <row r="32520" spans="6:6" x14ac:dyDescent="0.25">
      <c r="F32520" s="44"/>
    </row>
    <row r="32521" spans="6:6" x14ac:dyDescent="0.25">
      <c r="F32521" s="44"/>
    </row>
    <row r="32522" spans="6:6" x14ac:dyDescent="0.25">
      <c r="F32522" s="44"/>
    </row>
    <row r="32523" spans="6:6" x14ac:dyDescent="0.25">
      <c r="F32523" s="44"/>
    </row>
    <row r="32524" spans="6:6" x14ac:dyDescent="0.25">
      <c r="F32524" s="44"/>
    </row>
    <row r="32525" spans="6:6" x14ac:dyDescent="0.25">
      <c r="F32525" s="44"/>
    </row>
    <row r="32526" spans="6:6" x14ac:dyDescent="0.25">
      <c r="F32526" s="44"/>
    </row>
    <row r="32527" spans="6:6" x14ac:dyDescent="0.25">
      <c r="F32527" s="44"/>
    </row>
    <row r="32528" spans="6:6" x14ac:dyDescent="0.25">
      <c r="F32528" s="44"/>
    </row>
    <row r="32529" spans="6:6" x14ac:dyDescent="0.25">
      <c r="F32529" s="44"/>
    </row>
    <row r="32530" spans="6:6" x14ac:dyDescent="0.25">
      <c r="F32530" s="44"/>
    </row>
    <row r="32531" spans="6:6" x14ac:dyDescent="0.25">
      <c r="F32531" s="44"/>
    </row>
    <row r="32532" spans="6:6" x14ac:dyDescent="0.25">
      <c r="F32532" s="44"/>
    </row>
    <row r="32533" spans="6:6" x14ac:dyDescent="0.25">
      <c r="F32533" s="44"/>
    </row>
    <row r="32534" spans="6:6" x14ac:dyDescent="0.25">
      <c r="F32534" s="44"/>
    </row>
    <row r="32535" spans="6:6" x14ac:dyDescent="0.25">
      <c r="F32535" s="44"/>
    </row>
    <row r="32536" spans="6:6" x14ac:dyDescent="0.25">
      <c r="F32536" s="44"/>
    </row>
    <row r="32537" spans="6:6" x14ac:dyDescent="0.25">
      <c r="F32537" s="44"/>
    </row>
    <row r="32538" spans="6:6" x14ac:dyDescent="0.25">
      <c r="F32538" s="44"/>
    </row>
    <row r="32539" spans="6:6" x14ac:dyDescent="0.25">
      <c r="F32539" s="44"/>
    </row>
    <row r="32540" spans="6:6" x14ac:dyDescent="0.25">
      <c r="F32540" s="44"/>
    </row>
    <row r="32541" spans="6:6" x14ac:dyDescent="0.25">
      <c r="F32541" s="44"/>
    </row>
    <row r="32542" spans="6:6" x14ac:dyDescent="0.25">
      <c r="F32542" s="44"/>
    </row>
    <row r="32543" spans="6:6" x14ac:dyDescent="0.25">
      <c r="F32543" s="44"/>
    </row>
    <row r="32544" spans="6:6" x14ac:dyDescent="0.25">
      <c r="F32544" s="44"/>
    </row>
    <row r="32545" spans="6:6" x14ac:dyDescent="0.25">
      <c r="F32545" s="44"/>
    </row>
    <row r="32546" spans="6:6" x14ac:dyDescent="0.25">
      <c r="F32546" s="44"/>
    </row>
    <row r="32547" spans="6:6" x14ac:dyDescent="0.25">
      <c r="F32547" s="44"/>
    </row>
    <row r="32548" spans="6:6" x14ac:dyDescent="0.25">
      <c r="F32548" s="44"/>
    </row>
    <row r="32549" spans="6:6" x14ac:dyDescent="0.25">
      <c r="F32549" s="44"/>
    </row>
    <row r="32550" spans="6:6" x14ac:dyDescent="0.25">
      <c r="F32550" s="44"/>
    </row>
    <row r="32551" spans="6:6" x14ac:dyDescent="0.25">
      <c r="F32551" s="44"/>
    </row>
    <row r="32552" spans="6:6" x14ac:dyDescent="0.25">
      <c r="F32552" s="44"/>
    </row>
    <row r="32553" spans="6:6" x14ac:dyDescent="0.25">
      <c r="F32553" s="44"/>
    </row>
    <row r="32554" spans="6:6" x14ac:dyDescent="0.25">
      <c r="F32554" s="44"/>
    </row>
    <row r="32555" spans="6:6" x14ac:dyDescent="0.25">
      <c r="F32555" s="44"/>
    </row>
    <row r="32556" spans="6:6" x14ac:dyDescent="0.25">
      <c r="F32556" s="44"/>
    </row>
    <row r="32557" spans="6:6" x14ac:dyDescent="0.25">
      <c r="F32557" s="44"/>
    </row>
    <row r="32558" spans="6:6" x14ac:dyDescent="0.25">
      <c r="F32558" s="44"/>
    </row>
    <row r="32559" spans="6:6" x14ac:dyDescent="0.25">
      <c r="F32559" s="44"/>
    </row>
    <row r="32560" spans="6:6" x14ac:dyDescent="0.25">
      <c r="F32560" s="44"/>
    </row>
    <row r="32561" spans="6:6" x14ac:dyDescent="0.25">
      <c r="F32561" s="44"/>
    </row>
    <row r="32562" spans="6:6" x14ac:dyDescent="0.25">
      <c r="F32562" s="44"/>
    </row>
    <row r="32563" spans="6:6" x14ac:dyDescent="0.25">
      <c r="F32563" s="44"/>
    </row>
    <row r="32564" spans="6:6" x14ac:dyDescent="0.25">
      <c r="F32564" s="44"/>
    </row>
    <row r="32565" spans="6:6" x14ac:dyDescent="0.25">
      <c r="F32565" s="44"/>
    </row>
    <row r="32566" spans="6:6" x14ac:dyDescent="0.25">
      <c r="F32566" s="44"/>
    </row>
    <row r="32567" spans="6:6" x14ac:dyDescent="0.25">
      <c r="F32567" s="44"/>
    </row>
    <row r="32568" spans="6:6" x14ac:dyDescent="0.25">
      <c r="F32568" s="44"/>
    </row>
    <row r="32569" spans="6:6" x14ac:dyDescent="0.25">
      <c r="F32569" s="44"/>
    </row>
    <row r="32570" spans="6:6" x14ac:dyDescent="0.25">
      <c r="F32570" s="44"/>
    </row>
    <row r="32571" spans="6:6" x14ac:dyDescent="0.25">
      <c r="F32571" s="44"/>
    </row>
    <row r="32572" spans="6:6" x14ac:dyDescent="0.25">
      <c r="F32572" s="44"/>
    </row>
    <row r="32573" spans="6:6" x14ac:dyDescent="0.25">
      <c r="F32573" s="44"/>
    </row>
    <row r="32574" spans="6:6" x14ac:dyDescent="0.25">
      <c r="F32574" s="44"/>
    </row>
    <row r="32575" spans="6:6" x14ac:dyDescent="0.25">
      <c r="F32575" s="44"/>
    </row>
    <row r="32576" spans="6:6" x14ac:dyDescent="0.25">
      <c r="F32576" s="44"/>
    </row>
    <row r="32577" spans="6:6" x14ac:dyDescent="0.25">
      <c r="F32577" s="44"/>
    </row>
    <row r="32578" spans="6:6" x14ac:dyDescent="0.25">
      <c r="F32578" s="44"/>
    </row>
    <row r="32579" spans="6:6" x14ac:dyDescent="0.25">
      <c r="F32579" s="44"/>
    </row>
    <row r="32580" spans="6:6" x14ac:dyDescent="0.25">
      <c r="F32580" s="44"/>
    </row>
    <row r="32581" spans="6:6" x14ac:dyDescent="0.25">
      <c r="F32581" s="44"/>
    </row>
    <row r="32582" spans="6:6" x14ac:dyDescent="0.25">
      <c r="F32582" s="44"/>
    </row>
    <row r="32583" spans="6:6" x14ac:dyDescent="0.25">
      <c r="F32583" s="44"/>
    </row>
    <row r="32584" spans="6:6" x14ac:dyDescent="0.25">
      <c r="F32584" s="44"/>
    </row>
    <row r="32585" spans="6:6" x14ac:dyDescent="0.25">
      <c r="F32585" s="44"/>
    </row>
    <row r="32586" spans="6:6" x14ac:dyDescent="0.25">
      <c r="F32586" s="44"/>
    </row>
    <row r="32587" spans="6:6" x14ac:dyDescent="0.25">
      <c r="F32587" s="44"/>
    </row>
    <row r="32588" spans="6:6" x14ac:dyDescent="0.25">
      <c r="F32588" s="44"/>
    </row>
    <row r="32589" spans="6:6" x14ac:dyDescent="0.25">
      <c r="F32589" s="44"/>
    </row>
    <row r="32590" spans="6:6" x14ac:dyDescent="0.25">
      <c r="F32590" s="44"/>
    </row>
    <row r="32591" spans="6:6" x14ac:dyDescent="0.25">
      <c r="F32591" s="44"/>
    </row>
    <row r="32592" spans="6:6" x14ac:dyDescent="0.25">
      <c r="F32592" s="44"/>
    </row>
    <row r="32593" spans="6:6" x14ac:dyDescent="0.25">
      <c r="F32593" s="44"/>
    </row>
    <row r="32594" spans="6:6" x14ac:dyDescent="0.25">
      <c r="F32594" s="44"/>
    </row>
    <row r="32595" spans="6:6" x14ac:dyDescent="0.25">
      <c r="F32595" s="44"/>
    </row>
    <row r="32596" spans="6:6" x14ac:dyDescent="0.25">
      <c r="F32596" s="44"/>
    </row>
    <row r="32597" spans="6:6" x14ac:dyDescent="0.25">
      <c r="F32597" s="44"/>
    </row>
    <row r="32598" spans="6:6" x14ac:dyDescent="0.25">
      <c r="F32598" s="44"/>
    </row>
    <row r="32599" spans="6:6" x14ac:dyDescent="0.25">
      <c r="F32599" s="44"/>
    </row>
    <row r="32600" spans="6:6" x14ac:dyDescent="0.25">
      <c r="F32600" s="44"/>
    </row>
    <row r="32601" spans="6:6" x14ac:dyDescent="0.25">
      <c r="F32601" s="44"/>
    </row>
    <row r="32602" spans="6:6" x14ac:dyDescent="0.25">
      <c r="F32602" s="44"/>
    </row>
    <row r="32603" spans="6:6" x14ac:dyDescent="0.25">
      <c r="F32603" s="44"/>
    </row>
    <row r="32604" spans="6:6" x14ac:dyDescent="0.25">
      <c r="F32604" s="44"/>
    </row>
    <row r="32605" spans="6:6" x14ac:dyDescent="0.25">
      <c r="F32605" s="44"/>
    </row>
    <row r="32606" spans="6:6" x14ac:dyDescent="0.25">
      <c r="F32606" s="44"/>
    </row>
    <row r="32607" spans="6:6" x14ac:dyDescent="0.25">
      <c r="F32607" s="44"/>
    </row>
    <row r="32608" spans="6:6" x14ac:dyDescent="0.25">
      <c r="F32608" s="44"/>
    </row>
    <row r="32609" spans="6:6" x14ac:dyDescent="0.25">
      <c r="F32609" s="44"/>
    </row>
    <row r="32610" spans="6:6" x14ac:dyDescent="0.25">
      <c r="F32610" s="44"/>
    </row>
    <row r="32611" spans="6:6" x14ac:dyDescent="0.25">
      <c r="F32611" s="44"/>
    </row>
    <row r="32612" spans="6:6" x14ac:dyDescent="0.25">
      <c r="F32612" s="44"/>
    </row>
    <row r="32613" spans="6:6" x14ac:dyDescent="0.25">
      <c r="F32613" s="44"/>
    </row>
    <row r="32614" spans="6:6" x14ac:dyDescent="0.25">
      <c r="F32614" s="44"/>
    </row>
    <row r="32615" spans="6:6" x14ac:dyDescent="0.25">
      <c r="F32615" s="44"/>
    </row>
    <row r="32616" spans="6:6" x14ac:dyDescent="0.25">
      <c r="F32616" s="44"/>
    </row>
    <row r="32617" spans="6:6" x14ac:dyDescent="0.25">
      <c r="F32617" s="44"/>
    </row>
    <row r="32618" spans="6:6" x14ac:dyDescent="0.25">
      <c r="F32618" s="44"/>
    </row>
    <row r="32619" spans="6:6" x14ac:dyDescent="0.25">
      <c r="F32619" s="44"/>
    </row>
    <row r="32620" spans="6:6" x14ac:dyDescent="0.25">
      <c r="F32620" s="44"/>
    </row>
    <row r="32621" spans="6:6" x14ac:dyDescent="0.25">
      <c r="F32621" s="44"/>
    </row>
    <row r="32622" spans="6:6" x14ac:dyDescent="0.25">
      <c r="F32622" s="44"/>
    </row>
    <row r="32623" spans="6:6" x14ac:dyDescent="0.25">
      <c r="F32623" s="44"/>
    </row>
    <row r="32624" spans="6:6" x14ac:dyDescent="0.25">
      <c r="F32624" s="44"/>
    </row>
    <row r="32625" spans="6:6" x14ac:dyDescent="0.25">
      <c r="F32625" s="44"/>
    </row>
    <row r="32626" spans="6:6" x14ac:dyDescent="0.25">
      <c r="F32626" s="44"/>
    </row>
    <row r="32627" spans="6:6" x14ac:dyDescent="0.25">
      <c r="F32627" s="44"/>
    </row>
    <row r="32628" spans="6:6" x14ac:dyDescent="0.25">
      <c r="F32628" s="44"/>
    </row>
    <row r="32629" spans="6:6" x14ac:dyDescent="0.25">
      <c r="F32629" s="44"/>
    </row>
    <row r="32630" spans="6:6" x14ac:dyDescent="0.25">
      <c r="F32630" s="44"/>
    </row>
    <row r="32631" spans="6:6" x14ac:dyDescent="0.25">
      <c r="F32631" s="44"/>
    </row>
    <row r="32632" spans="6:6" x14ac:dyDescent="0.25">
      <c r="F32632" s="44"/>
    </row>
    <row r="32633" spans="6:6" x14ac:dyDescent="0.25">
      <c r="F32633" s="44"/>
    </row>
    <row r="32634" spans="6:6" x14ac:dyDescent="0.25">
      <c r="F32634" s="44"/>
    </row>
    <row r="32635" spans="6:6" x14ac:dyDescent="0.25">
      <c r="F32635" s="44"/>
    </row>
    <row r="32636" spans="6:6" x14ac:dyDescent="0.25">
      <c r="F32636" s="44"/>
    </row>
    <row r="32637" spans="6:6" x14ac:dyDescent="0.25">
      <c r="F32637" s="44"/>
    </row>
    <row r="32638" spans="6:6" x14ac:dyDescent="0.25">
      <c r="F32638" s="44"/>
    </row>
    <row r="32639" spans="6:6" x14ac:dyDescent="0.25">
      <c r="F32639" s="44"/>
    </row>
    <row r="32640" spans="6:6" x14ac:dyDescent="0.25">
      <c r="F32640" s="44"/>
    </row>
    <row r="32641" spans="6:6" x14ac:dyDescent="0.25">
      <c r="F32641" s="44"/>
    </row>
    <row r="32642" spans="6:6" x14ac:dyDescent="0.25">
      <c r="F32642" s="44"/>
    </row>
    <row r="32643" spans="6:6" x14ac:dyDescent="0.25">
      <c r="F32643" s="44"/>
    </row>
    <row r="32644" spans="6:6" x14ac:dyDescent="0.25">
      <c r="F32644" s="44"/>
    </row>
    <row r="32645" spans="6:6" x14ac:dyDescent="0.25">
      <c r="F32645" s="44"/>
    </row>
    <row r="32646" spans="6:6" x14ac:dyDescent="0.25">
      <c r="F32646" s="44"/>
    </row>
    <row r="32647" spans="6:6" x14ac:dyDescent="0.25">
      <c r="F32647" s="44"/>
    </row>
    <row r="32648" spans="6:6" x14ac:dyDescent="0.25">
      <c r="F32648" s="44"/>
    </row>
    <row r="32649" spans="6:6" x14ac:dyDescent="0.25">
      <c r="F32649" s="44"/>
    </row>
    <row r="32650" spans="6:6" x14ac:dyDescent="0.25">
      <c r="F32650" s="44"/>
    </row>
    <row r="32651" spans="6:6" x14ac:dyDescent="0.25">
      <c r="F32651" s="44"/>
    </row>
    <row r="32652" spans="6:6" x14ac:dyDescent="0.25">
      <c r="F32652" s="44"/>
    </row>
    <row r="32653" spans="6:6" x14ac:dyDescent="0.25">
      <c r="F32653" s="44"/>
    </row>
    <row r="32654" spans="6:6" x14ac:dyDescent="0.25">
      <c r="F32654" s="44"/>
    </row>
    <row r="32655" spans="6:6" x14ac:dyDescent="0.25">
      <c r="F32655" s="44"/>
    </row>
    <row r="32656" spans="6:6" x14ac:dyDescent="0.25">
      <c r="F32656" s="44"/>
    </row>
    <row r="32657" spans="6:6" x14ac:dyDescent="0.25">
      <c r="F32657" s="44"/>
    </row>
    <row r="32658" spans="6:6" x14ac:dyDescent="0.25">
      <c r="F32658" s="44"/>
    </row>
    <row r="32659" spans="6:6" x14ac:dyDescent="0.25">
      <c r="F32659" s="44"/>
    </row>
    <row r="32660" spans="6:6" x14ac:dyDescent="0.25">
      <c r="F32660" s="44"/>
    </row>
    <row r="32661" spans="6:6" x14ac:dyDescent="0.25">
      <c r="F32661" s="44"/>
    </row>
    <row r="32662" spans="6:6" x14ac:dyDescent="0.25">
      <c r="F32662" s="44"/>
    </row>
    <row r="32663" spans="6:6" x14ac:dyDescent="0.25">
      <c r="F32663" s="44"/>
    </row>
    <row r="32664" spans="6:6" x14ac:dyDescent="0.25">
      <c r="F32664" s="44"/>
    </row>
    <row r="32665" spans="6:6" x14ac:dyDescent="0.25">
      <c r="F32665" s="44"/>
    </row>
    <row r="32666" spans="6:6" x14ac:dyDescent="0.25">
      <c r="F32666" s="44"/>
    </row>
    <row r="32667" spans="6:6" x14ac:dyDescent="0.25">
      <c r="F32667" s="44"/>
    </row>
    <row r="32668" spans="6:6" x14ac:dyDescent="0.25">
      <c r="F32668" s="44"/>
    </row>
    <row r="32669" spans="6:6" x14ac:dyDescent="0.25">
      <c r="F32669" s="44"/>
    </row>
    <row r="32670" spans="6:6" x14ac:dyDescent="0.25">
      <c r="F32670" s="44"/>
    </row>
    <row r="32671" spans="6:6" x14ac:dyDescent="0.25">
      <c r="F32671" s="44"/>
    </row>
    <row r="32672" spans="6:6" x14ac:dyDescent="0.25">
      <c r="F32672" s="44"/>
    </row>
    <row r="32673" spans="6:6" x14ac:dyDescent="0.25">
      <c r="F32673" s="44"/>
    </row>
    <row r="32674" spans="6:6" x14ac:dyDescent="0.25">
      <c r="F32674" s="44"/>
    </row>
    <row r="32675" spans="6:6" x14ac:dyDescent="0.25">
      <c r="F32675" s="44"/>
    </row>
    <row r="32676" spans="6:6" x14ac:dyDescent="0.25">
      <c r="F32676" s="44"/>
    </row>
    <row r="32677" spans="6:6" x14ac:dyDescent="0.25">
      <c r="F32677" s="44"/>
    </row>
    <row r="32678" spans="6:6" x14ac:dyDescent="0.25">
      <c r="F32678" s="44"/>
    </row>
    <row r="32679" spans="6:6" x14ac:dyDescent="0.25">
      <c r="F32679" s="44"/>
    </row>
    <row r="32680" spans="6:6" x14ac:dyDescent="0.25">
      <c r="F32680" s="44"/>
    </row>
    <row r="32681" spans="6:6" x14ac:dyDescent="0.25">
      <c r="F32681" s="44"/>
    </row>
    <row r="32682" spans="6:6" x14ac:dyDescent="0.25">
      <c r="F32682" s="44"/>
    </row>
    <row r="32683" spans="6:6" x14ac:dyDescent="0.25">
      <c r="F32683" s="44"/>
    </row>
    <row r="32684" spans="6:6" x14ac:dyDescent="0.25">
      <c r="F32684" s="44"/>
    </row>
    <row r="32685" spans="6:6" x14ac:dyDescent="0.25">
      <c r="F32685" s="44"/>
    </row>
    <row r="32686" spans="6:6" x14ac:dyDescent="0.25">
      <c r="F32686" s="44"/>
    </row>
    <row r="32687" spans="6:6" x14ac:dyDescent="0.25">
      <c r="F32687" s="44"/>
    </row>
    <row r="32688" spans="6:6" x14ac:dyDescent="0.25">
      <c r="F32688" s="44"/>
    </row>
    <row r="32689" spans="6:6" x14ac:dyDescent="0.25">
      <c r="F32689" s="44"/>
    </row>
    <row r="32690" spans="6:6" x14ac:dyDescent="0.25">
      <c r="F32690" s="44"/>
    </row>
    <row r="32691" spans="6:6" x14ac:dyDescent="0.25">
      <c r="F32691" s="44"/>
    </row>
    <row r="32692" spans="6:6" x14ac:dyDescent="0.25">
      <c r="F32692" s="44"/>
    </row>
    <row r="32693" spans="6:6" x14ac:dyDescent="0.25">
      <c r="F32693" s="44"/>
    </row>
    <row r="32694" spans="6:6" x14ac:dyDescent="0.25">
      <c r="F32694" s="44"/>
    </row>
    <row r="32695" spans="6:6" x14ac:dyDescent="0.25">
      <c r="F32695" s="44"/>
    </row>
    <row r="32696" spans="6:6" x14ac:dyDescent="0.25">
      <c r="F32696" s="44"/>
    </row>
    <row r="32697" spans="6:6" x14ac:dyDescent="0.25">
      <c r="F32697" s="44"/>
    </row>
    <row r="32698" spans="6:6" x14ac:dyDescent="0.25">
      <c r="F32698" s="44"/>
    </row>
    <row r="32699" spans="6:6" x14ac:dyDescent="0.25">
      <c r="F32699" s="44"/>
    </row>
    <row r="32700" spans="6:6" x14ac:dyDescent="0.25">
      <c r="F32700" s="44"/>
    </row>
    <row r="32701" spans="6:6" x14ac:dyDescent="0.25">
      <c r="F32701" s="44"/>
    </row>
    <row r="32702" spans="6:6" x14ac:dyDescent="0.25">
      <c r="F32702" s="44"/>
    </row>
    <row r="32703" spans="6:6" x14ac:dyDescent="0.25">
      <c r="F32703" s="44"/>
    </row>
    <row r="32704" spans="6:6" x14ac:dyDescent="0.25">
      <c r="F32704" s="44"/>
    </row>
    <row r="32705" spans="6:6" x14ac:dyDescent="0.25">
      <c r="F32705" s="44"/>
    </row>
    <row r="32706" spans="6:6" x14ac:dyDescent="0.25">
      <c r="F32706" s="44"/>
    </row>
    <row r="32707" spans="6:6" x14ac:dyDescent="0.25">
      <c r="F32707" s="44"/>
    </row>
    <row r="32708" spans="6:6" x14ac:dyDescent="0.25">
      <c r="F32708" s="44"/>
    </row>
    <row r="32709" spans="6:6" x14ac:dyDescent="0.25">
      <c r="F32709" s="44"/>
    </row>
    <row r="32710" spans="6:6" x14ac:dyDescent="0.25">
      <c r="F32710" s="44"/>
    </row>
    <row r="32711" spans="6:6" x14ac:dyDescent="0.25">
      <c r="F32711" s="44"/>
    </row>
    <row r="32712" spans="6:6" x14ac:dyDescent="0.25">
      <c r="F32712" s="44"/>
    </row>
    <row r="32713" spans="6:6" x14ac:dyDescent="0.25">
      <c r="F32713" s="44"/>
    </row>
    <row r="32714" spans="6:6" x14ac:dyDescent="0.25">
      <c r="F32714" s="44"/>
    </row>
    <row r="32715" spans="6:6" x14ac:dyDescent="0.25">
      <c r="F32715" s="44"/>
    </row>
    <row r="32716" spans="6:6" x14ac:dyDescent="0.25">
      <c r="F32716" s="44"/>
    </row>
    <row r="32717" spans="6:6" x14ac:dyDescent="0.25">
      <c r="F32717" s="44"/>
    </row>
    <row r="32718" spans="6:6" x14ac:dyDescent="0.25">
      <c r="F32718" s="44"/>
    </row>
    <row r="32719" spans="6:6" x14ac:dyDescent="0.25">
      <c r="F32719" s="44"/>
    </row>
    <row r="32720" spans="6:6" x14ac:dyDescent="0.25">
      <c r="F32720" s="44"/>
    </row>
    <row r="32721" spans="6:6" x14ac:dyDescent="0.25">
      <c r="F32721" s="44"/>
    </row>
    <row r="32722" spans="6:6" x14ac:dyDescent="0.25">
      <c r="F32722" s="44"/>
    </row>
    <row r="32723" spans="6:6" x14ac:dyDescent="0.25">
      <c r="F32723" s="44"/>
    </row>
    <row r="32724" spans="6:6" x14ac:dyDescent="0.25">
      <c r="F32724" s="44"/>
    </row>
    <row r="32725" spans="6:6" x14ac:dyDescent="0.25">
      <c r="F32725" s="44"/>
    </row>
    <row r="32726" spans="6:6" x14ac:dyDescent="0.25">
      <c r="F32726" s="44"/>
    </row>
    <row r="32727" spans="6:6" x14ac:dyDescent="0.25">
      <c r="F32727" s="44"/>
    </row>
    <row r="32728" spans="6:6" x14ac:dyDescent="0.25">
      <c r="F32728" s="44"/>
    </row>
    <row r="32729" spans="6:6" x14ac:dyDescent="0.25">
      <c r="F32729" s="44"/>
    </row>
    <row r="32730" spans="6:6" x14ac:dyDescent="0.25">
      <c r="F32730" s="44"/>
    </row>
    <row r="32731" spans="6:6" x14ac:dyDescent="0.25">
      <c r="F32731" s="44"/>
    </row>
    <row r="32732" spans="6:6" x14ac:dyDescent="0.25">
      <c r="F32732" s="44"/>
    </row>
    <row r="32733" spans="6:6" x14ac:dyDescent="0.25">
      <c r="F32733" s="44"/>
    </row>
    <row r="32734" spans="6:6" x14ac:dyDescent="0.25">
      <c r="F32734" s="44"/>
    </row>
    <row r="32735" spans="6:6" x14ac:dyDescent="0.25">
      <c r="F32735" s="44"/>
    </row>
    <row r="32736" spans="6:6" x14ac:dyDescent="0.25">
      <c r="F32736" s="44"/>
    </row>
    <row r="32737" spans="6:6" x14ac:dyDescent="0.25">
      <c r="F32737" s="44"/>
    </row>
    <row r="32738" spans="6:6" x14ac:dyDescent="0.25">
      <c r="F32738" s="44"/>
    </row>
    <row r="32739" spans="6:6" x14ac:dyDescent="0.25">
      <c r="F32739" s="44"/>
    </row>
    <row r="32740" spans="6:6" x14ac:dyDescent="0.25">
      <c r="F32740" s="44"/>
    </row>
    <row r="32741" spans="6:6" x14ac:dyDescent="0.25">
      <c r="F32741" s="44"/>
    </row>
    <row r="32742" spans="6:6" x14ac:dyDescent="0.25">
      <c r="F32742" s="44"/>
    </row>
    <row r="32743" spans="6:6" x14ac:dyDescent="0.25">
      <c r="F32743" s="44"/>
    </row>
    <row r="32744" spans="6:6" x14ac:dyDescent="0.25">
      <c r="F32744" s="44"/>
    </row>
    <row r="32745" spans="6:6" x14ac:dyDescent="0.25">
      <c r="F32745" s="44"/>
    </row>
    <row r="32746" spans="6:6" x14ac:dyDescent="0.25">
      <c r="F32746" s="44"/>
    </row>
    <row r="32747" spans="6:6" x14ac:dyDescent="0.25">
      <c r="F32747" s="44"/>
    </row>
    <row r="32748" spans="6:6" x14ac:dyDescent="0.25">
      <c r="F32748" s="44"/>
    </row>
    <row r="32749" spans="6:6" x14ac:dyDescent="0.25">
      <c r="F32749" s="44"/>
    </row>
    <row r="32750" spans="6:6" x14ac:dyDescent="0.25">
      <c r="F32750" s="44"/>
    </row>
    <row r="32751" spans="6:6" x14ac:dyDescent="0.25">
      <c r="F32751" s="44"/>
    </row>
    <row r="32752" spans="6:6" x14ac:dyDescent="0.25">
      <c r="F32752" s="44"/>
    </row>
    <row r="32753" spans="6:6" x14ac:dyDescent="0.25">
      <c r="F32753" s="44"/>
    </row>
    <row r="32754" spans="6:6" x14ac:dyDescent="0.25">
      <c r="F32754" s="44"/>
    </row>
    <row r="32755" spans="6:6" x14ac:dyDescent="0.25">
      <c r="F32755" s="44"/>
    </row>
    <row r="32756" spans="6:6" x14ac:dyDescent="0.25">
      <c r="F32756" s="44"/>
    </row>
    <row r="32757" spans="6:6" x14ac:dyDescent="0.25">
      <c r="F32757" s="44"/>
    </row>
    <row r="32758" spans="6:6" x14ac:dyDescent="0.25">
      <c r="F32758" s="44"/>
    </row>
    <row r="32759" spans="6:6" x14ac:dyDescent="0.25">
      <c r="F32759" s="44"/>
    </row>
    <row r="32760" spans="6:6" x14ac:dyDescent="0.25">
      <c r="F32760" s="44"/>
    </row>
    <row r="32761" spans="6:6" x14ac:dyDescent="0.25">
      <c r="F32761" s="44"/>
    </row>
    <row r="32762" spans="6:6" x14ac:dyDescent="0.25">
      <c r="F32762" s="44"/>
    </row>
    <row r="32763" spans="6:6" x14ac:dyDescent="0.25">
      <c r="F32763" s="44"/>
    </row>
    <row r="32764" spans="6:6" x14ac:dyDescent="0.25">
      <c r="F32764" s="44"/>
    </row>
    <row r="32765" spans="6:6" x14ac:dyDescent="0.25">
      <c r="F32765" s="44"/>
    </row>
    <row r="32766" spans="6:6" x14ac:dyDescent="0.25">
      <c r="F32766" s="44"/>
    </row>
    <row r="32767" spans="6:6" x14ac:dyDescent="0.25">
      <c r="F32767" s="44"/>
    </row>
    <row r="32768" spans="6:6" x14ac:dyDescent="0.25">
      <c r="F32768" s="44"/>
    </row>
    <row r="32769" spans="6:6" x14ac:dyDescent="0.25">
      <c r="F32769" s="44"/>
    </row>
    <row r="32770" spans="6:6" x14ac:dyDescent="0.25">
      <c r="F32770" s="44"/>
    </row>
    <row r="32771" spans="6:6" x14ac:dyDescent="0.25">
      <c r="F32771" s="44"/>
    </row>
    <row r="32772" spans="6:6" x14ac:dyDescent="0.25">
      <c r="F32772" s="44"/>
    </row>
    <row r="32773" spans="6:6" x14ac:dyDescent="0.25">
      <c r="F32773" s="44"/>
    </row>
    <row r="32774" spans="6:6" x14ac:dyDescent="0.25">
      <c r="F32774" s="44"/>
    </row>
    <row r="32775" spans="6:6" x14ac:dyDescent="0.25">
      <c r="F32775" s="44"/>
    </row>
    <row r="32776" spans="6:6" x14ac:dyDescent="0.25">
      <c r="F32776" s="44"/>
    </row>
    <row r="32777" spans="6:6" x14ac:dyDescent="0.25">
      <c r="F32777" s="44"/>
    </row>
    <row r="32778" spans="6:6" x14ac:dyDescent="0.25">
      <c r="F32778" s="44"/>
    </row>
    <row r="32779" spans="6:6" x14ac:dyDescent="0.25">
      <c r="F32779" s="44"/>
    </row>
    <row r="32780" spans="6:6" x14ac:dyDescent="0.25">
      <c r="F32780" s="44"/>
    </row>
    <row r="32781" spans="6:6" x14ac:dyDescent="0.25">
      <c r="F32781" s="44"/>
    </row>
    <row r="32782" spans="6:6" x14ac:dyDescent="0.25">
      <c r="F32782" s="44"/>
    </row>
    <row r="32783" spans="6:6" x14ac:dyDescent="0.25">
      <c r="F32783" s="44"/>
    </row>
    <row r="32784" spans="6:6" x14ac:dyDescent="0.25">
      <c r="F32784" s="44"/>
    </row>
    <row r="32785" spans="6:6" x14ac:dyDescent="0.25">
      <c r="F32785" s="44"/>
    </row>
    <row r="32786" spans="6:6" x14ac:dyDescent="0.25">
      <c r="F32786" s="44"/>
    </row>
    <row r="32787" spans="6:6" x14ac:dyDescent="0.25">
      <c r="F32787" s="44"/>
    </row>
    <row r="32788" spans="6:6" x14ac:dyDescent="0.25">
      <c r="F32788" s="44"/>
    </row>
    <row r="32789" spans="6:6" x14ac:dyDescent="0.25">
      <c r="F32789" s="44"/>
    </row>
    <row r="32790" spans="6:6" x14ac:dyDescent="0.25">
      <c r="F32790" s="44"/>
    </row>
    <row r="32791" spans="6:6" x14ac:dyDescent="0.25">
      <c r="F32791" s="44"/>
    </row>
    <row r="32792" spans="6:6" x14ac:dyDescent="0.25">
      <c r="F32792" s="44"/>
    </row>
    <row r="32793" spans="6:6" x14ac:dyDescent="0.25">
      <c r="F32793" s="44"/>
    </row>
    <row r="32794" spans="6:6" x14ac:dyDescent="0.25">
      <c r="F32794" s="44"/>
    </row>
    <row r="32795" spans="6:6" x14ac:dyDescent="0.25">
      <c r="F32795" s="44"/>
    </row>
    <row r="32796" spans="6:6" x14ac:dyDescent="0.25">
      <c r="F32796" s="44"/>
    </row>
    <row r="32797" spans="6:6" x14ac:dyDescent="0.25">
      <c r="F32797" s="44"/>
    </row>
    <row r="32798" spans="6:6" x14ac:dyDescent="0.25">
      <c r="F32798" s="44"/>
    </row>
    <row r="32799" spans="6:6" x14ac:dyDescent="0.25">
      <c r="F32799" s="44"/>
    </row>
    <row r="32800" spans="6:6" x14ac:dyDescent="0.25">
      <c r="F32800" s="44"/>
    </row>
    <row r="32801" spans="6:6" x14ac:dyDescent="0.25">
      <c r="F32801" s="44"/>
    </row>
    <row r="32802" spans="6:6" x14ac:dyDescent="0.25">
      <c r="F32802" s="44"/>
    </row>
    <row r="32803" spans="6:6" x14ac:dyDescent="0.25">
      <c r="F32803" s="44"/>
    </row>
    <row r="32804" spans="6:6" x14ac:dyDescent="0.25">
      <c r="F32804" s="44"/>
    </row>
    <row r="32805" spans="6:6" x14ac:dyDescent="0.25">
      <c r="F32805" s="44"/>
    </row>
    <row r="32806" spans="6:6" x14ac:dyDescent="0.25">
      <c r="F32806" s="44"/>
    </row>
    <row r="32807" spans="6:6" x14ac:dyDescent="0.25">
      <c r="F32807" s="44"/>
    </row>
    <row r="32808" spans="6:6" x14ac:dyDescent="0.25">
      <c r="F32808" s="44"/>
    </row>
    <row r="32809" spans="6:6" x14ac:dyDescent="0.25">
      <c r="F32809" s="44"/>
    </row>
    <row r="32810" spans="6:6" x14ac:dyDescent="0.25">
      <c r="F32810" s="44"/>
    </row>
    <row r="32811" spans="6:6" x14ac:dyDescent="0.25">
      <c r="F32811" s="44"/>
    </row>
    <row r="32812" spans="6:6" x14ac:dyDescent="0.25">
      <c r="F32812" s="44"/>
    </row>
    <row r="32813" spans="6:6" x14ac:dyDescent="0.25">
      <c r="F32813" s="44"/>
    </row>
    <row r="32814" spans="6:6" x14ac:dyDescent="0.25">
      <c r="F32814" s="44"/>
    </row>
    <row r="32815" spans="6:6" x14ac:dyDescent="0.25">
      <c r="F32815" s="44"/>
    </row>
    <row r="32816" spans="6:6" x14ac:dyDescent="0.25">
      <c r="F32816" s="44"/>
    </row>
    <row r="32817" spans="6:6" x14ac:dyDescent="0.25">
      <c r="F32817" s="44"/>
    </row>
    <row r="32818" spans="6:6" x14ac:dyDescent="0.25">
      <c r="F32818" s="44"/>
    </row>
    <row r="32819" spans="6:6" x14ac:dyDescent="0.25">
      <c r="F32819" s="44"/>
    </row>
    <row r="32820" spans="6:6" x14ac:dyDescent="0.25">
      <c r="F32820" s="44"/>
    </row>
    <row r="32821" spans="6:6" x14ac:dyDescent="0.25">
      <c r="F32821" s="44"/>
    </row>
    <row r="32822" spans="6:6" x14ac:dyDescent="0.25">
      <c r="F32822" s="44"/>
    </row>
    <row r="32823" spans="6:6" x14ac:dyDescent="0.25">
      <c r="F32823" s="44"/>
    </row>
    <row r="32824" spans="6:6" x14ac:dyDescent="0.25">
      <c r="F32824" s="44"/>
    </row>
    <row r="32825" spans="6:6" x14ac:dyDescent="0.25">
      <c r="F32825" s="44"/>
    </row>
    <row r="32826" spans="6:6" x14ac:dyDescent="0.25">
      <c r="F32826" s="44"/>
    </row>
    <row r="32827" spans="6:6" x14ac:dyDescent="0.25">
      <c r="F32827" s="44"/>
    </row>
    <row r="32828" spans="6:6" x14ac:dyDescent="0.25">
      <c r="F32828" s="44"/>
    </row>
    <row r="32829" spans="6:6" x14ac:dyDescent="0.25">
      <c r="F32829" s="44"/>
    </row>
    <row r="32830" spans="6:6" x14ac:dyDescent="0.25">
      <c r="F32830" s="44"/>
    </row>
    <row r="32831" spans="6:6" x14ac:dyDescent="0.25">
      <c r="F32831" s="44"/>
    </row>
    <row r="32832" spans="6:6" x14ac:dyDescent="0.25">
      <c r="F32832" s="44"/>
    </row>
    <row r="32833" spans="6:6" x14ac:dyDescent="0.25">
      <c r="F32833" s="44"/>
    </row>
    <row r="32834" spans="6:6" x14ac:dyDescent="0.25">
      <c r="F32834" s="44"/>
    </row>
    <row r="32835" spans="6:6" x14ac:dyDescent="0.25">
      <c r="F32835" s="44"/>
    </row>
    <row r="32836" spans="6:6" x14ac:dyDescent="0.25">
      <c r="F32836" s="44"/>
    </row>
    <row r="32837" spans="6:6" x14ac:dyDescent="0.25">
      <c r="F32837" s="44"/>
    </row>
    <row r="32838" spans="6:6" x14ac:dyDescent="0.25">
      <c r="F32838" s="44"/>
    </row>
    <row r="32839" spans="6:6" x14ac:dyDescent="0.25">
      <c r="F32839" s="44"/>
    </row>
    <row r="32840" spans="6:6" x14ac:dyDescent="0.25">
      <c r="F32840" s="44"/>
    </row>
    <row r="32841" spans="6:6" x14ac:dyDescent="0.25">
      <c r="F32841" s="44"/>
    </row>
    <row r="32842" spans="6:6" x14ac:dyDescent="0.25">
      <c r="F32842" s="44"/>
    </row>
    <row r="32843" spans="6:6" x14ac:dyDescent="0.25">
      <c r="F32843" s="44"/>
    </row>
    <row r="32844" spans="6:6" x14ac:dyDescent="0.25">
      <c r="F32844" s="44"/>
    </row>
    <row r="32845" spans="6:6" x14ac:dyDescent="0.25">
      <c r="F32845" s="44"/>
    </row>
    <row r="32846" spans="6:6" x14ac:dyDescent="0.25">
      <c r="F32846" s="44"/>
    </row>
    <row r="32847" spans="6:6" x14ac:dyDescent="0.25">
      <c r="F32847" s="44"/>
    </row>
    <row r="32848" spans="6:6" x14ac:dyDescent="0.25">
      <c r="F32848" s="44"/>
    </row>
    <row r="32849" spans="6:6" x14ac:dyDescent="0.25">
      <c r="F32849" s="44"/>
    </row>
    <row r="32850" spans="6:6" x14ac:dyDescent="0.25">
      <c r="F32850" s="44"/>
    </row>
    <row r="32851" spans="6:6" x14ac:dyDescent="0.25">
      <c r="F32851" s="44"/>
    </row>
    <row r="32852" spans="6:6" x14ac:dyDescent="0.25">
      <c r="F32852" s="44"/>
    </row>
    <row r="32853" spans="6:6" x14ac:dyDescent="0.25">
      <c r="F32853" s="44"/>
    </row>
    <row r="32854" spans="6:6" x14ac:dyDescent="0.25">
      <c r="F32854" s="44"/>
    </row>
    <row r="32855" spans="6:6" x14ac:dyDescent="0.25">
      <c r="F32855" s="44"/>
    </row>
    <row r="32856" spans="6:6" x14ac:dyDescent="0.25">
      <c r="F32856" s="44"/>
    </row>
    <row r="32857" spans="6:6" x14ac:dyDescent="0.25">
      <c r="F32857" s="44"/>
    </row>
    <row r="32858" spans="6:6" x14ac:dyDescent="0.25">
      <c r="F32858" s="44"/>
    </row>
    <row r="32859" spans="6:6" x14ac:dyDescent="0.25">
      <c r="F32859" s="44"/>
    </row>
    <row r="32860" spans="6:6" x14ac:dyDescent="0.25">
      <c r="F32860" s="44"/>
    </row>
    <row r="32861" spans="6:6" x14ac:dyDescent="0.25">
      <c r="F32861" s="44"/>
    </row>
    <row r="32862" spans="6:6" x14ac:dyDescent="0.25">
      <c r="F32862" s="44"/>
    </row>
    <row r="32863" spans="6:6" x14ac:dyDescent="0.25">
      <c r="F32863" s="44"/>
    </row>
    <row r="32864" spans="6:6" x14ac:dyDescent="0.25">
      <c r="F32864" s="44"/>
    </row>
    <row r="32865" spans="6:6" x14ac:dyDescent="0.25">
      <c r="F32865" s="44"/>
    </row>
    <row r="32866" spans="6:6" x14ac:dyDescent="0.25">
      <c r="F32866" s="44"/>
    </row>
    <row r="32867" spans="6:6" x14ac:dyDescent="0.25">
      <c r="F32867" s="44"/>
    </row>
    <row r="32868" spans="6:6" x14ac:dyDescent="0.25">
      <c r="F32868" s="44"/>
    </row>
    <row r="32869" spans="6:6" x14ac:dyDescent="0.25">
      <c r="F32869" s="44"/>
    </row>
    <row r="32870" spans="6:6" x14ac:dyDescent="0.25">
      <c r="F32870" s="44"/>
    </row>
    <row r="32871" spans="6:6" x14ac:dyDescent="0.25">
      <c r="F32871" s="44"/>
    </row>
    <row r="32872" spans="6:6" x14ac:dyDescent="0.25">
      <c r="F32872" s="44"/>
    </row>
    <row r="32873" spans="6:6" x14ac:dyDescent="0.25">
      <c r="F32873" s="44"/>
    </row>
    <row r="32874" spans="6:6" x14ac:dyDescent="0.25">
      <c r="F32874" s="44"/>
    </row>
    <row r="32875" spans="6:6" x14ac:dyDescent="0.25">
      <c r="F32875" s="44"/>
    </row>
    <row r="32876" spans="6:6" x14ac:dyDescent="0.25">
      <c r="F32876" s="44"/>
    </row>
    <row r="32877" spans="6:6" x14ac:dyDescent="0.25">
      <c r="F32877" s="44"/>
    </row>
    <row r="32878" spans="6:6" x14ac:dyDescent="0.25">
      <c r="F32878" s="44"/>
    </row>
    <row r="32879" spans="6:6" x14ac:dyDescent="0.25">
      <c r="F32879" s="44"/>
    </row>
    <row r="32880" spans="6:6" x14ac:dyDescent="0.25">
      <c r="F32880" s="44"/>
    </row>
    <row r="32881" spans="6:6" x14ac:dyDescent="0.25">
      <c r="F32881" s="44"/>
    </row>
    <row r="32882" spans="6:6" x14ac:dyDescent="0.25">
      <c r="F32882" s="44"/>
    </row>
    <row r="32883" spans="6:6" x14ac:dyDescent="0.25">
      <c r="F32883" s="44"/>
    </row>
    <row r="32884" spans="6:6" x14ac:dyDescent="0.25">
      <c r="F32884" s="44"/>
    </row>
    <row r="32885" spans="6:6" x14ac:dyDescent="0.25">
      <c r="F32885" s="44"/>
    </row>
    <row r="32886" spans="6:6" x14ac:dyDescent="0.25">
      <c r="F32886" s="44"/>
    </row>
    <row r="32887" spans="6:6" x14ac:dyDescent="0.25">
      <c r="F32887" s="44"/>
    </row>
    <row r="32888" spans="6:6" x14ac:dyDescent="0.25">
      <c r="F32888" s="44"/>
    </row>
    <row r="32889" spans="6:6" x14ac:dyDescent="0.25">
      <c r="F32889" s="44"/>
    </row>
    <row r="32890" spans="6:6" x14ac:dyDescent="0.25">
      <c r="F32890" s="44"/>
    </row>
    <row r="32891" spans="6:6" x14ac:dyDescent="0.25">
      <c r="F32891" s="44"/>
    </row>
    <row r="32892" spans="6:6" x14ac:dyDescent="0.25">
      <c r="F32892" s="44"/>
    </row>
    <row r="32893" spans="6:6" x14ac:dyDescent="0.25">
      <c r="F32893" s="44"/>
    </row>
    <row r="32894" spans="6:6" x14ac:dyDescent="0.25">
      <c r="F32894" s="44"/>
    </row>
    <row r="32895" spans="6:6" x14ac:dyDescent="0.25">
      <c r="F32895" s="44"/>
    </row>
    <row r="32896" spans="6:6" x14ac:dyDescent="0.25">
      <c r="F32896" s="44"/>
    </row>
    <row r="32897" spans="6:6" x14ac:dyDescent="0.25">
      <c r="F32897" s="44"/>
    </row>
    <row r="32898" spans="6:6" x14ac:dyDescent="0.25">
      <c r="F32898" s="44"/>
    </row>
    <row r="32899" spans="6:6" x14ac:dyDescent="0.25">
      <c r="F32899" s="44"/>
    </row>
    <row r="32900" spans="6:6" x14ac:dyDescent="0.25">
      <c r="F32900" s="44"/>
    </row>
    <row r="32901" spans="6:6" x14ac:dyDescent="0.25">
      <c r="F32901" s="44"/>
    </row>
    <row r="32902" spans="6:6" x14ac:dyDescent="0.25">
      <c r="F32902" s="44"/>
    </row>
    <row r="32903" spans="6:6" x14ac:dyDescent="0.25">
      <c r="F32903" s="44"/>
    </row>
    <row r="32904" spans="6:6" x14ac:dyDescent="0.25">
      <c r="F32904" s="44"/>
    </row>
    <row r="32905" spans="6:6" x14ac:dyDescent="0.25">
      <c r="F32905" s="44"/>
    </row>
    <row r="32906" spans="6:6" x14ac:dyDescent="0.25">
      <c r="F32906" s="44"/>
    </row>
    <row r="32907" spans="6:6" x14ac:dyDescent="0.25">
      <c r="F32907" s="44"/>
    </row>
    <row r="32908" spans="6:6" x14ac:dyDescent="0.25">
      <c r="F32908" s="44"/>
    </row>
    <row r="32909" spans="6:6" x14ac:dyDescent="0.25">
      <c r="F32909" s="44"/>
    </row>
    <row r="32910" spans="6:6" x14ac:dyDescent="0.25">
      <c r="F32910" s="44"/>
    </row>
    <row r="32911" spans="6:6" x14ac:dyDescent="0.25">
      <c r="F32911" s="44"/>
    </row>
    <row r="32912" spans="6:6" x14ac:dyDescent="0.25">
      <c r="F32912" s="44"/>
    </row>
    <row r="32913" spans="6:6" x14ac:dyDescent="0.25">
      <c r="F32913" s="44"/>
    </row>
    <row r="32914" spans="6:6" x14ac:dyDescent="0.25">
      <c r="F32914" s="44"/>
    </row>
    <row r="32915" spans="6:6" x14ac:dyDescent="0.25">
      <c r="F32915" s="44"/>
    </row>
    <row r="32916" spans="6:6" x14ac:dyDescent="0.25">
      <c r="F32916" s="44"/>
    </row>
    <row r="32917" spans="6:6" x14ac:dyDescent="0.25">
      <c r="F32917" s="44"/>
    </row>
    <row r="32918" spans="6:6" x14ac:dyDescent="0.25">
      <c r="F32918" s="44"/>
    </row>
    <row r="32919" spans="6:6" x14ac:dyDescent="0.25">
      <c r="F32919" s="44"/>
    </row>
    <row r="32920" spans="6:6" x14ac:dyDescent="0.25">
      <c r="F32920" s="44"/>
    </row>
    <row r="32921" spans="6:6" x14ac:dyDescent="0.25">
      <c r="F32921" s="44"/>
    </row>
    <row r="32922" spans="6:6" x14ac:dyDescent="0.25">
      <c r="F32922" s="44"/>
    </row>
    <row r="32923" spans="6:6" x14ac:dyDescent="0.25">
      <c r="F32923" s="44"/>
    </row>
    <row r="32924" spans="6:6" x14ac:dyDescent="0.25">
      <c r="F32924" s="44"/>
    </row>
    <row r="32925" spans="6:6" x14ac:dyDescent="0.25">
      <c r="F32925" s="44"/>
    </row>
    <row r="32926" spans="6:6" x14ac:dyDescent="0.25">
      <c r="F32926" s="44"/>
    </row>
    <row r="32927" spans="6:6" x14ac:dyDescent="0.25">
      <c r="F32927" s="44"/>
    </row>
    <row r="32928" spans="6:6" x14ac:dyDescent="0.25">
      <c r="F32928" s="44"/>
    </row>
    <row r="32929" spans="6:6" x14ac:dyDescent="0.25">
      <c r="F32929" s="44"/>
    </row>
    <row r="32930" spans="6:6" x14ac:dyDescent="0.25">
      <c r="F32930" s="44"/>
    </row>
    <row r="32931" spans="6:6" x14ac:dyDescent="0.25">
      <c r="F32931" s="44"/>
    </row>
    <row r="32932" spans="6:6" x14ac:dyDescent="0.25">
      <c r="F32932" s="44"/>
    </row>
    <row r="32933" spans="6:6" x14ac:dyDescent="0.25">
      <c r="F32933" s="44"/>
    </row>
    <row r="32934" spans="6:6" x14ac:dyDescent="0.25">
      <c r="F32934" s="44"/>
    </row>
    <row r="32935" spans="6:6" x14ac:dyDescent="0.25">
      <c r="F32935" s="44"/>
    </row>
    <row r="32936" spans="6:6" x14ac:dyDescent="0.25">
      <c r="F32936" s="44"/>
    </row>
    <row r="32937" spans="6:6" x14ac:dyDescent="0.25">
      <c r="F32937" s="44"/>
    </row>
    <row r="32938" spans="6:6" x14ac:dyDescent="0.25">
      <c r="F32938" s="44"/>
    </row>
    <row r="32939" spans="6:6" x14ac:dyDescent="0.25">
      <c r="F32939" s="44"/>
    </row>
    <row r="32940" spans="6:6" x14ac:dyDescent="0.25">
      <c r="F32940" s="44"/>
    </row>
    <row r="32941" spans="6:6" x14ac:dyDescent="0.25">
      <c r="F32941" s="44"/>
    </row>
    <row r="32942" spans="6:6" x14ac:dyDescent="0.25">
      <c r="F32942" s="44"/>
    </row>
    <row r="32943" spans="6:6" x14ac:dyDescent="0.25">
      <c r="F32943" s="44"/>
    </row>
    <row r="32944" spans="6:6" x14ac:dyDescent="0.25">
      <c r="F32944" s="44"/>
    </row>
    <row r="32945" spans="6:6" x14ac:dyDescent="0.25">
      <c r="F32945" s="44"/>
    </row>
    <row r="32946" spans="6:6" x14ac:dyDescent="0.25">
      <c r="F32946" s="44"/>
    </row>
    <row r="32947" spans="6:6" x14ac:dyDescent="0.25">
      <c r="F32947" s="44"/>
    </row>
    <row r="32948" spans="6:6" x14ac:dyDescent="0.25">
      <c r="F32948" s="44"/>
    </row>
    <row r="32949" spans="6:6" x14ac:dyDescent="0.25">
      <c r="F32949" s="44"/>
    </row>
    <row r="32950" spans="6:6" x14ac:dyDescent="0.25">
      <c r="F32950" s="44"/>
    </row>
    <row r="32951" spans="6:6" x14ac:dyDescent="0.25">
      <c r="F32951" s="44"/>
    </row>
    <row r="32952" spans="6:6" x14ac:dyDescent="0.25">
      <c r="F32952" s="44"/>
    </row>
    <row r="32953" spans="6:6" x14ac:dyDescent="0.25">
      <c r="F32953" s="44"/>
    </row>
    <row r="32954" spans="6:6" x14ac:dyDescent="0.25">
      <c r="F32954" s="44"/>
    </row>
    <row r="32955" spans="6:6" x14ac:dyDescent="0.25">
      <c r="F32955" s="44"/>
    </row>
    <row r="32956" spans="6:6" x14ac:dyDescent="0.25">
      <c r="F32956" s="44"/>
    </row>
    <row r="32957" spans="6:6" x14ac:dyDescent="0.25">
      <c r="F32957" s="44"/>
    </row>
    <row r="32958" spans="6:6" x14ac:dyDescent="0.25">
      <c r="F32958" s="44"/>
    </row>
    <row r="32959" spans="6:6" x14ac:dyDescent="0.25">
      <c r="F32959" s="44"/>
    </row>
    <row r="32960" spans="6:6" x14ac:dyDescent="0.25">
      <c r="F32960" s="44"/>
    </row>
    <row r="32961" spans="6:6" x14ac:dyDescent="0.25">
      <c r="F32961" s="44"/>
    </row>
    <row r="32962" spans="6:6" x14ac:dyDescent="0.25">
      <c r="F32962" s="44"/>
    </row>
    <row r="32963" spans="6:6" x14ac:dyDescent="0.25">
      <c r="F32963" s="44"/>
    </row>
    <row r="32964" spans="6:6" x14ac:dyDescent="0.25">
      <c r="F32964" s="44"/>
    </row>
    <row r="32965" spans="6:6" x14ac:dyDescent="0.25">
      <c r="F32965" s="44"/>
    </row>
    <row r="32966" spans="6:6" x14ac:dyDescent="0.25">
      <c r="F32966" s="44"/>
    </row>
    <row r="32967" spans="6:6" x14ac:dyDescent="0.25">
      <c r="F32967" s="44"/>
    </row>
    <row r="32968" spans="6:6" x14ac:dyDescent="0.25">
      <c r="F32968" s="44"/>
    </row>
    <row r="32969" spans="6:6" x14ac:dyDescent="0.25">
      <c r="F32969" s="44"/>
    </row>
    <row r="32970" spans="6:6" x14ac:dyDescent="0.25">
      <c r="F32970" s="44"/>
    </row>
    <row r="32971" spans="6:6" x14ac:dyDescent="0.25">
      <c r="F32971" s="44"/>
    </row>
    <row r="32972" spans="6:6" x14ac:dyDescent="0.25">
      <c r="F32972" s="44"/>
    </row>
    <row r="32973" spans="6:6" x14ac:dyDescent="0.25">
      <c r="F32973" s="44"/>
    </row>
    <row r="32974" spans="6:6" x14ac:dyDescent="0.25">
      <c r="F32974" s="44"/>
    </row>
    <row r="32975" spans="6:6" x14ac:dyDescent="0.25">
      <c r="F32975" s="44"/>
    </row>
    <row r="32976" spans="6:6" x14ac:dyDescent="0.25">
      <c r="F32976" s="44"/>
    </row>
    <row r="32977" spans="6:6" x14ac:dyDescent="0.25">
      <c r="F32977" s="44"/>
    </row>
    <row r="32978" spans="6:6" x14ac:dyDescent="0.25">
      <c r="F32978" s="44"/>
    </row>
    <row r="32979" spans="6:6" x14ac:dyDescent="0.25">
      <c r="F32979" s="44"/>
    </row>
    <row r="32980" spans="6:6" x14ac:dyDescent="0.25">
      <c r="F32980" s="44"/>
    </row>
    <row r="32981" spans="6:6" x14ac:dyDescent="0.25">
      <c r="F32981" s="44"/>
    </row>
    <row r="32982" spans="6:6" x14ac:dyDescent="0.25">
      <c r="F32982" s="44"/>
    </row>
    <row r="32983" spans="6:6" x14ac:dyDescent="0.25">
      <c r="F32983" s="44"/>
    </row>
    <row r="32984" spans="6:6" x14ac:dyDescent="0.25">
      <c r="F32984" s="44"/>
    </row>
    <row r="32985" spans="6:6" x14ac:dyDescent="0.25">
      <c r="F32985" s="44"/>
    </row>
    <row r="32986" spans="6:6" x14ac:dyDescent="0.25">
      <c r="F32986" s="44"/>
    </row>
    <row r="32987" spans="6:6" x14ac:dyDescent="0.25">
      <c r="F32987" s="44"/>
    </row>
    <row r="32988" spans="6:6" x14ac:dyDescent="0.25">
      <c r="F32988" s="44"/>
    </row>
    <row r="32989" spans="6:6" x14ac:dyDescent="0.25">
      <c r="F32989" s="44"/>
    </row>
    <row r="32990" spans="6:6" x14ac:dyDescent="0.25">
      <c r="F32990" s="44"/>
    </row>
    <row r="32991" spans="6:6" x14ac:dyDescent="0.25">
      <c r="F32991" s="44"/>
    </row>
    <row r="32992" spans="6:6" x14ac:dyDescent="0.25">
      <c r="F32992" s="44"/>
    </row>
    <row r="32993" spans="6:6" x14ac:dyDescent="0.25">
      <c r="F32993" s="44"/>
    </row>
    <row r="32994" spans="6:6" x14ac:dyDescent="0.25">
      <c r="F32994" s="44"/>
    </row>
    <row r="32995" spans="6:6" x14ac:dyDescent="0.25">
      <c r="F32995" s="44"/>
    </row>
    <row r="32996" spans="6:6" x14ac:dyDescent="0.25">
      <c r="F32996" s="44"/>
    </row>
    <row r="32997" spans="6:6" x14ac:dyDescent="0.25">
      <c r="F32997" s="44"/>
    </row>
    <row r="32998" spans="6:6" x14ac:dyDescent="0.25">
      <c r="F32998" s="44"/>
    </row>
    <row r="32999" spans="6:6" x14ac:dyDescent="0.25">
      <c r="F32999" s="44"/>
    </row>
    <row r="33000" spans="6:6" x14ac:dyDescent="0.25">
      <c r="F33000" s="44"/>
    </row>
    <row r="33001" spans="6:6" x14ac:dyDescent="0.25">
      <c r="F33001" s="44"/>
    </row>
    <row r="33002" spans="6:6" x14ac:dyDescent="0.25">
      <c r="F33002" s="44"/>
    </row>
    <row r="33003" spans="6:6" x14ac:dyDescent="0.25">
      <c r="F33003" s="44"/>
    </row>
    <row r="33004" spans="6:6" x14ac:dyDescent="0.25">
      <c r="F33004" s="44"/>
    </row>
    <row r="33005" spans="6:6" x14ac:dyDescent="0.25">
      <c r="F33005" s="44"/>
    </row>
    <row r="33006" spans="6:6" x14ac:dyDescent="0.25">
      <c r="F33006" s="44"/>
    </row>
    <row r="33007" spans="6:6" x14ac:dyDescent="0.25">
      <c r="F33007" s="44"/>
    </row>
    <row r="33008" spans="6:6" x14ac:dyDescent="0.25">
      <c r="F33008" s="44"/>
    </row>
    <row r="33009" spans="6:6" x14ac:dyDescent="0.25">
      <c r="F33009" s="44"/>
    </row>
    <row r="33010" spans="6:6" x14ac:dyDescent="0.25">
      <c r="F33010" s="44"/>
    </row>
    <row r="33011" spans="6:6" x14ac:dyDescent="0.25">
      <c r="F33011" s="44"/>
    </row>
    <row r="33012" spans="6:6" x14ac:dyDescent="0.25">
      <c r="F33012" s="44"/>
    </row>
    <row r="33013" spans="6:6" x14ac:dyDescent="0.25">
      <c r="F33013" s="44"/>
    </row>
    <row r="33014" spans="6:6" x14ac:dyDescent="0.25">
      <c r="F33014" s="44"/>
    </row>
    <row r="33015" spans="6:6" x14ac:dyDescent="0.25">
      <c r="F33015" s="44"/>
    </row>
    <row r="33016" spans="6:6" x14ac:dyDescent="0.25">
      <c r="F33016" s="44"/>
    </row>
    <row r="33017" spans="6:6" x14ac:dyDescent="0.25">
      <c r="F33017" s="44"/>
    </row>
    <row r="33018" spans="6:6" x14ac:dyDescent="0.25">
      <c r="F33018" s="44"/>
    </row>
    <row r="33019" spans="6:6" x14ac:dyDescent="0.25">
      <c r="F33019" s="44"/>
    </row>
    <row r="33020" spans="6:6" x14ac:dyDescent="0.25">
      <c r="F33020" s="44"/>
    </row>
    <row r="33021" spans="6:6" x14ac:dyDescent="0.25">
      <c r="F33021" s="44"/>
    </row>
    <row r="33022" spans="6:6" x14ac:dyDescent="0.25">
      <c r="F33022" s="44"/>
    </row>
    <row r="33023" spans="6:6" x14ac:dyDescent="0.25">
      <c r="F33023" s="44"/>
    </row>
    <row r="33024" spans="6:6" x14ac:dyDescent="0.25">
      <c r="F33024" s="44"/>
    </row>
    <row r="33025" spans="6:6" x14ac:dyDescent="0.25">
      <c r="F33025" s="44"/>
    </row>
    <row r="33026" spans="6:6" x14ac:dyDescent="0.25">
      <c r="F33026" s="44"/>
    </row>
    <row r="33027" spans="6:6" x14ac:dyDescent="0.25">
      <c r="F33027" s="44"/>
    </row>
    <row r="33028" spans="6:6" x14ac:dyDescent="0.25">
      <c r="F33028" s="44"/>
    </row>
    <row r="33029" spans="6:6" x14ac:dyDescent="0.25">
      <c r="F33029" s="44"/>
    </row>
    <row r="33030" spans="6:6" x14ac:dyDescent="0.25">
      <c r="F33030" s="44"/>
    </row>
    <row r="33031" spans="6:6" x14ac:dyDescent="0.25">
      <c r="F33031" s="44"/>
    </row>
    <row r="33032" spans="6:6" x14ac:dyDescent="0.25">
      <c r="F33032" s="44"/>
    </row>
    <row r="33033" spans="6:6" x14ac:dyDescent="0.25">
      <c r="F33033" s="44"/>
    </row>
    <row r="33034" spans="6:6" x14ac:dyDescent="0.25">
      <c r="F33034" s="44"/>
    </row>
    <row r="33035" spans="6:6" x14ac:dyDescent="0.25">
      <c r="F33035" s="44"/>
    </row>
    <row r="33036" spans="6:6" x14ac:dyDescent="0.25">
      <c r="F33036" s="44"/>
    </row>
    <row r="33037" spans="6:6" x14ac:dyDescent="0.25">
      <c r="F33037" s="44"/>
    </row>
    <row r="33038" spans="6:6" x14ac:dyDescent="0.25">
      <c r="F33038" s="44"/>
    </row>
    <row r="33039" spans="6:6" x14ac:dyDescent="0.25">
      <c r="F33039" s="44"/>
    </row>
    <row r="33040" spans="6:6" x14ac:dyDescent="0.25">
      <c r="F33040" s="44"/>
    </row>
    <row r="33041" spans="6:6" x14ac:dyDescent="0.25">
      <c r="F33041" s="44"/>
    </row>
    <row r="33042" spans="6:6" x14ac:dyDescent="0.25">
      <c r="F33042" s="44"/>
    </row>
    <row r="33043" spans="6:6" x14ac:dyDescent="0.25">
      <c r="F33043" s="44"/>
    </row>
    <row r="33044" spans="6:6" x14ac:dyDescent="0.25">
      <c r="F33044" s="44"/>
    </row>
    <row r="33045" spans="6:6" x14ac:dyDescent="0.25">
      <c r="F33045" s="44"/>
    </row>
    <row r="33046" spans="6:6" x14ac:dyDescent="0.25">
      <c r="F33046" s="44"/>
    </row>
    <row r="33047" spans="6:6" x14ac:dyDescent="0.25">
      <c r="F33047" s="44"/>
    </row>
    <row r="33048" spans="6:6" x14ac:dyDescent="0.25">
      <c r="F33048" s="44"/>
    </row>
    <row r="33049" spans="6:6" x14ac:dyDescent="0.25">
      <c r="F33049" s="44"/>
    </row>
    <row r="33050" spans="6:6" x14ac:dyDescent="0.25">
      <c r="F33050" s="44"/>
    </row>
    <row r="33051" spans="6:6" x14ac:dyDescent="0.25">
      <c r="F33051" s="44"/>
    </row>
    <row r="33052" spans="6:6" x14ac:dyDescent="0.25">
      <c r="F33052" s="44"/>
    </row>
    <row r="33053" spans="6:6" x14ac:dyDescent="0.25">
      <c r="F33053" s="44"/>
    </row>
    <row r="33054" spans="6:6" x14ac:dyDescent="0.25">
      <c r="F33054" s="44"/>
    </row>
    <row r="33055" spans="6:6" x14ac:dyDescent="0.25">
      <c r="F33055" s="44"/>
    </row>
    <row r="33056" spans="6:6" x14ac:dyDescent="0.25">
      <c r="F33056" s="44"/>
    </row>
    <row r="33057" spans="6:6" x14ac:dyDescent="0.25">
      <c r="F33057" s="44"/>
    </row>
    <row r="33058" spans="6:6" x14ac:dyDescent="0.25">
      <c r="F33058" s="44"/>
    </row>
    <row r="33059" spans="6:6" x14ac:dyDescent="0.25">
      <c r="F33059" s="44"/>
    </row>
    <row r="33060" spans="6:6" x14ac:dyDescent="0.25">
      <c r="F33060" s="44"/>
    </row>
    <row r="33061" spans="6:6" x14ac:dyDescent="0.25">
      <c r="F33061" s="44"/>
    </row>
    <row r="33062" spans="6:6" x14ac:dyDescent="0.25">
      <c r="F33062" s="44"/>
    </row>
    <row r="33063" spans="6:6" x14ac:dyDescent="0.25">
      <c r="F33063" s="44"/>
    </row>
    <row r="33064" spans="6:6" x14ac:dyDescent="0.25">
      <c r="F33064" s="44"/>
    </row>
    <row r="33065" spans="6:6" x14ac:dyDescent="0.25">
      <c r="F33065" s="44"/>
    </row>
    <row r="33066" spans="6:6" x14ac:dyDescent="0.25">
      <c r="F33066" s="44"/>
    </row>
    <row r="33067" spans="6:6" x14ac:dyDescent="0.25">
      <c r="F33067" s="44"/>
    </row>
    <row r="33068" spans="6:6" x14ac:dyDescent="0.25">
      <c r="F33068" s="44"/>
    </row>
    <row r="33069" spans="6:6" x14ac:dyDescent="0.25">
      <c r="F33069" s="44"/>
    </row>
    <row r="33070" spans="6:6" x14ac:dyDescent="0.25">
      <c r="F33070" s="44"/>
    </row>
    <row r="33071" spans="6:6" x14ac:dyDescent="0.25">
      <c r="F33071" s="44"/>
    </row>
    <row r="33072" spans="6:6" x14ac:dyDescent="0.25">
      <c r="F33072" s="44"/>
    </row>
    <row r="33073" spans="6:6" x14ac:dyDescent="0.25">
      <c r="F33073" s="44"/>
    </row>
    <row r="33074" spans="6:6" x14ac:dyDescent="0.25">
      <c r="F33074" s="44"/>
    </row>
    <row r="33075" spans="6:6" x14ac:dyDescent="0.25">
      <c r="F33075" s="44"/>
    </row>
    <row r="33076" spans="6:6" x14ac:dyDescent="0.25">
      <c r="F33076" s="44"/>
    </row>
    <row r="33077" spans="6:6" x14ac:dyDescent="0.25">
      <c r="F33077" s="44"/>
    </row>
    <row r="33078" spans="6:6" x14ac:dyDescent="0.25">
      <c r="F33078" s="44"/>
    </row>
    <row r="33079" spans="6:6" x14ac:dyDescent="0.25">
      <c r="F33079" s="44"/>
    </row>
    <row r="33080" spans="6:6" x14ac:dyDescent="0.25">
      <c r="F33080" s="44"/>
    </row>
    <row r="33081" spans="6:6" x14ac:dyDescent="0.25">
      <c r="F33081" s="44"/>
    </row>
    <row r="33082" spans="6:6" x14ac:dyDescent="0.25">
      <c r="F33082" s="44"/>
    </row>
    <row r="33083" spans="6:6" x14ac:dyDescent="0.25">
      <c r="F33083" s="44"/>
    </row>
    <row r="33084" spans="6:6" x14ac:dyDescent="0.25">
      <c r="F33084" s="44"/>
    </row>
    <row r="33085" spans="6:6" x14ac:dyDescent="0.25">
      <c r="F33085" s="44"/>
    </row>
    <row r="33086" spans="6:6" x14ac:dyDescent="0.25">
      <c r="F33086" s="44"/>
    </row>
    <row r="33087" spans="6:6" x14ac:dyDescent="0.25">
      <c r="F33087" s="44"/>
    </row>
    <row r="33088" spans="6:6" x14ac:dyDescent="0.25">
      <c r="F33088" s="44"/>
    </row>
    <row r="33089" spans="6:6" x14ac:dyDescent="0.25">
      <c r="F33089" s="44"/>
    </row>
    <row r="33090" spans="6:6" x14ac:dyDescent="0.25">
      <c r="F33090" s="44"/>
    </row>
    <row r="33091" spans="6:6" x14ac:dyDescent="0.25">
      <c r="F33091" s="44"/>
    </row>
    <row r="33092" spans="6:6" x14ac:dyDescent="0.25">
      <c r="F33092" s="44"/>
    </row>
    <row r="33093" spans="6:6" x14ac:dyDescent="0.25">
      <c r="F33093" s="44"/>
    </row>
    <row r="33094" spans="6:6" x14ac:dyDescent="0.25">
      <c r="F33094" s="44"/>
    </row>
    <row r="33095" spans="6:6" x14ac:dyDescent="0.25">
      <c r="F33095" s="44"/>
    </row>
    <row r="33096" spans="6:6" x14ac:dyDescent="0.25">
      <c r="F33096" s="44"/>
    </row>
    <row r="33097" spans="6:6" x14ac:dyDescent="0.25">
      <c r="F33097" s="44"/>
    </row>
    <row r="33098" spans="6:6" x14ac:dyDescent="0.25">
      <c r="F33098" s="44"/>
    </row>
    <row r="33099" spans="6:6" x14ac:dyDescent="0.25">
      <c r="F33099" s="44"/>
    </row>
    <row r="33100" spans="6:6" x14ac:dyDescent="0.25">
      <c r="F33100" s="44"/>
    </row>
    <row r="33101" spans="6:6" x14ac:dyDescent="0.25">
      <c r="F33101" s="44"/>
    </row>
    <row r="33102" spans="6:6" x14ac:dyDescent="0.25">
      <c r="F33102" s="44"/>
    </row>
    <row r="33103" spans="6:6" x14ac:dyDescent="0.25">
      <c r="F33103" s="44"/>
    </row>
    <row r="33104" spans="6:6" x14ac:dyDescent="0.25">
      <c r="F33104" s="44"/>
    </row>
    <row r="33105" spans="6:6" x14ac:dyDescent="0.25">
      <c r="F33105" s="44"/>
    </row>
    <row r="33106" spans="6:6" x14ac:dyDescent="0.25">
      <c r="F33106" s="44"/>
    </row>
    <row r="33107" spans="6:6" x14ac:dyDescent="0.25">
      <c r="F33107" s="44"/>
    </row>
    <row r="33108" spans="6:6" x14ac:dyDescent="0.25">
      <c r="F33108" s="44"/>
    </row>
    <row r="33109" spans="6:6" x14ac:dyDescent="0.25">
      <c r="F33109" s="44"/>
    </row>
    <row r="33110" spans="6:6" x14ac:dyDescent="0.25">
      <c r="F33110" s="44"/>
    </row>
    <row r="33111" spans="6:6" x14ac:dyDescent="0.25">
      <c r="F33111" s="44"/>
    </row>
    <row r="33112" spans="6:6" x14ac:dyDescent="0.25">
      <c r="F33112" s="44"/>
    </row>
    <row r="33113" spans="6:6" x14ac:dyDescent="0.25">
      <c r="F33113" s="44"/>
    </row>
    <row r="33114" spans="6:6" x14ac:dyDescent="0.25">
      <c r="F33114" s="44"/>
    </row>
    <row r="33115" spans="6:6" x14ac:dyDescent="0.25">
      <c r="F33115" s="44"/>
    </row>
    <row r="33116" spans="6:6" x14ac:dyDescent="0.25">
      <c r="F33116" s="44"/>
    </row>
    <row r="33117" spans="6:6" x14ac:dyDescent="0.25">
      <c r="F33117" s="44"/>
    </row>
    <row r="33118" spans="6:6" x14ac:dyDescent="0.25">
      <c r="F33118" s="44"/>
    </row>
    <row r="33119" spans="6:6" x14ac:dyDescent="0.25">
      <c r="F33119" s="44"/>
    </row>
    <row r="33120" spans="6:6" x14ac:dyDescent="0.25">
      <c r="F33120" s="44"/>
    </row>
    <row r="33121" spans="6:6" x14ac:dyDescent="0.25">
      <c r="F33121" s="44"/>
    </row>
    <row r="33122" spans="6:6" x14ac:dyDescent="0.25">
      <c r="F33122" s="44"/>
    </row>
    <row r="33123" spans="6:6" x14ac:dyDescent="0.25">
      <c r="F33123" s="44"/>
    </row>
    <row r="33124" spans="6:6" x14ac:dyDescent="0.25">
      <c r="F33124" s="44"/>
    </row>
    <row r="33125" spans="6:6" x14ac:dyDescent="0.25">
      <c r="F33125" s="44"/>
    </row>
    <row r="33126" spans="6:6" x14ac:dyDescent="0.25">
      <c r="F33126" s="44"/>
    </row>
    <row r="33127" spans="6:6" x14ac:dyDescent="0.25">
      <c r="F33127" s="44"/>
    </row>
    <row r="33128" spans="6:6" x14ac:dyDescent="0.25">
      <c r="F33128" s="44"/>
    </row>
    <row r="33129" spans="6:6" x14ac:dyDescent="0.25">
      <c r="F33129" s="44"/>
    </row>
    <row r="33130" spans="6:6" x14ac:dyDescent="0.25">
      <c r="F33130" s="44"/>
    </row>
    <row r="33131" spans="6:6" x14ac:dyDescent="0.25">
      <c r="F33131" s="44"/>
    </row>
    <row r="33132" spans="6:6" x14ac:dyDescent="0.25">
      <c r="F33132" s="44"/>
    </row>
    <row r="33133" spans="6:6" x14ac:dyDescent="0.25">
      <c r="F33133" s="44"/>
    </row>
    <row r="33134" spans="6:6" x14ac:dyDescent="0.25">
      <c r="F33134" s="44"/>
    </row>
    <row r="33135" spans="6:6" x14ac:dyDescent="0.25">
      <c r="F33135" s="44"/>
    </row>
    <row r="33136" spans="6:6" x14ac:dyDescent="0.25">
      <c r="F33136" s="44"/>
    </row>
    <row r="33137" spans="6:6" x14ac:dyDescent="0.25">
      <c r="F33137" s="44"/>
    </row>
    <row r="33138" spans="6:6" x14ac:dyDescent="0.25">
      <c r="F33138" s="44"/>
    </row>
    <row r="33139" spans="6:6" x14ac:dyDescent="0.25">
      <c r="F33139" s="44"/>
    </row>
    <row r="33140" spans="6:6" x14ac:dyDescent="0.25">
      <c r="F33140" s="44"/>
    </row>
    <row r="33141" spans="6:6" x14ac:dyDescent="0.25">
      <c r="F33141" s="44"/>
    </row>
    <row r="33142" spans="6:6" x14ac:dyDescent="0.25">
      <c r="F33142" s="44"/>
    </row>
    <row r="33143" spans="6:6" x14ac:dyDescent="0.25">
      <c r="F33143" s="44"/>
    </row>
    <row r="33144" spans="6:6" x14ac:dyDescent="0.25">
      <c r="F33144" s="44"/>
    </row>
    <row r="33145" spans="6:6" x14ac:dyDescent="0.25">
      <c r="F33145" s="44"/>
    </row>
    <row r="33146" spans="6:6" x14ac:dyDescent="0.25">
      <c r="F33146" s="44"/>
    </row>
    <row r="33147" spans="6:6" x14ac:dyDescent="0.25">
      <c r="F33147" s="44"/>
    </row>
    <row r="33148" spans="6:6" x14ac:dyDescent="0.25">
      <c r="F33148" s="44"/>
    </row>
    <row r="33149" spans="6:6" x14ac:dyDescent="0.25">
      <c r="F33149" s="44"/>
    </row>
    <row r="33150" spans="6:6" x14ac:dyDescent="0.25">
      <c r="F33150" s="44"/>
    </row>
    <row r="33151" spans="6:6" x14ac:dyDescent="0.25">
      <c r="F33151" s="44"/>
    </row>
    <row r="33152" spans="6:6" x14ac:dyDescent="0.25">
      <c r="F33152" s="44"/>
    </row>
    <row r="33153" spans="6:6" x14ac:dyDescent="0.25">
      <c r="F33153" s="44"/>
    </row>
    <row r="33154" spans="6:6" x14ac:dyDescent="0.25">
      <c r="F33154" s="44"/>
    </row>
    <row r="33155" spans="6:6" x14ac:dyDescent="0.25">
      <c r="F33155" s="44"/>
    </row>
    <row r="33156" spans="6:6" x14ac:dyDescent="0.25">
      <c r="F33156" s="44"/>
    </row>
    <row r="33157" spans="6:6" x14ac:dyDescent="0.25">
      <c r="F33157" s="44"/>
    </row>
    <row r="33158" spans="6:6" x14ac:dyDescent="0.25">
      <c r="F33158" s="44"/>
    </row>
    <row r="33159" spans="6:6" x14ac:dyDescent="0.25">
      <c r="F33159" s="44"/>
    </row>
    <row r="33160" spans="6:6" x14ac:dyDescent="0.25">
      <c r="F33160" s="44"/>
    </row>
    <row r="33161" spans="6:6" x14ac:dyDescent="0.25">
      <c r="F33161" s="44"/>
    </row>
    <row r="33162" spans="6:6" x14ac:dyDescent="0.25">
      <c r="F33162" s="44"/>
    </row>
    <row r="33163" spans="6:6" x14ac:dyDescent="0.25">
      <c r="F33163" s="44"/>
    </row>
    <row r="33164" spans="6:6" x14ac:dyDescent="0.25">
      <c r="F33164" s="44"/>
    </row>
    <row r="33165" spans="6:6" x14ac:dyDescent="0.25">
      <c r="F33165" s="44"/>
    </row>
    <row r="33166" spans="6:6" x14ac:dyDescent="0.25">
      <c r="F33166" s="44"/>
    </row>
    <row r="33167" spans="6:6" x14ac:dyDescent="0.25">
      <c r="F33167" s="44"/>
    </row>
    <row r="33168" spans="6:6" x14ac:dyDescent="0.25">
      <c r="F33168" s="44"/>
    </row>
    <row r="33169" spans="6:6" x14ac:dyDescent="0.25">
      <c r="F33169" s="44"/>
    </row>
    <row r="33170" spans="6:6" x14ac:dyDescent="0.25">
      <c r="F33170" s="44"/>
    </row>
    <row r="33171" spans="6:6" x14ac:dyDescent="0.25">
      <c r="F33171" s="44"/>
    </row>
    <row r="33172" spans="6:6" x14ac:dyDescent="0.25">
      <c r="F33172" s="44"/>
    </row>
    <row r="33173" spans="6:6" x14ac:dyDescent="0.25">
      <c r="F33173" s="44"/>
    </row>
    <row r="33174" spans="6:6" x14ac:dyDescent="0.25">
      <c r="F33174" s="44"/>
    </row>
    <row r="33175" spans="6:6" x14ac:dyDescent="0.25">
      <c r="F33175" s="44"/>
    </row>
    <row r="33176" spans="6:6" x14ac:dyDescent="0.25">
      <c r="F33176" s="44"/>
    </row>
    <row r="33177" spans="6:6" x14ac:dyDescent="0.25">
      <c r="F33177" s="44"/>
    </row>
    <row r="33178" spans="6:6" x14ac:dyDescent="0.25">
      <c r="F33178" s="44"/>
    </row>
    <row r="33179" spans="6:6" x14ac:dyDescent="0.25">
      <c r="F33179" s="44"/>
    </row>
    <row r="33180" spans="6:6" x14ac:dyDescent="0.25">
      <c r="F33180" s="44"/>
    </row>
    <row r="33181" spans="6:6" x14ac:dyDescent="0.25">
      <c r="F33181" s="44"/>
    </row>
    <row r="33182" spans="6:6" x14ac:dyDescent="0.25">
      <c r="F33182" s="44"/>
    </row>
    <row r="33183" spans="6:6" x14ac:dyDescent="0.25">
      <c r="F33183" s="44"/>
    </row>
    <row r="33184" spans="6:6" x14ac:dyDescent="0.25">
      <c r="F33184" s="44"/>
    </row>
    <row r="33185" spans="6:6" x14ac:dyDescent="0.25">
      <c r="F33185" s="44"/>
    </row>
    <row r="33186" spans="6:6" x14ac:dyDescent="0.25">
      <c r="F33186" s="44"/>
    </row>
    <row r="33187" spans="6:6" x14ac:dyDescent="0.25">
      <c r="F33187" s="44"/>
    </row>
    <row r="33188" spans="6:6" x14ac:dyDescent="0.25">
      <c r="F33188" s="44"/>
    </row>
    <row r="33189" spans="6:6" x14ac:dyDescent="0.25">
      <c r="F33189" s="44"/>
    </row>
    <row r="33190" spans="6:6" x14ac:dyDescent="0.25">
      <c r="F33190" s="44"/>
    </row>
    <row r="33191" spans="6:6" x14ac:dyDescent="0.25">
      <c r="F33191" s="44"/>
    </row>
    <row r="33192" spans="6:6" x14ac:dyDescent="0.25">
      <c r="F33192" s="44"/>
    </row>
    <row r="33193" spans="6:6" x14ac:dyDescent="0.25">
      <c r="F33193" s="44"/>
    </row>
    <row r="33194" spans="6:6" x14ac:dyDescent="0.25">
      <c r="F33194" s="44"/>
    </row>
    <row r="33195" spans="6:6" x14ac:dyDescent="0.25">
      <c r="F33195" s="44"/>
    </row>
    <row r="33196" spans="6:6" x14ac:dyDescent="0.25">
      <c r="F33196" s="44"/>
    </row>
    <row r="33197" spans="6:6" x14ac:dyDescent="0.25">
      <c r="F33197" s="44"/>
    </row>
    <row r="33198" spans="6:6" x14ac:dyDescent="0.25">
      <c r="F33198" s="44"/>
    </row>
    <row r="33199" spans="6:6" x14ac:dyDescent="0.25">
      <c r="F33199" s="44"/>
    </row>
    <row r="33200" spans="6:6" x14ac:dyDescent="0.25">
      <c r="F33200" s="44"/>
    </row>
    <row r="33201" spans="6:6" x14ac:dyDescent="0.25">
      <c r="F33201" s="44"/>
    </row>
    <row r="33202" spans="6:6" x14ac:dyDescent="0.25">
      <c r="F33202" s="44"/>
    </row>
    <row r="33203" spans="6:6" x14ac:dyDescent="0.25">
      <c r="F33203" s="44"/>
    </row>
    <row r="33204" spans="6:6" x14ac:dyDescent="0.25">
      <c r="F33204" s="44"/>
    </row>
    <row r="33205" spans="6:6" x14ac:dyDescent="0.25">
      <c r="F33205" s="44"/>
    </row>
    <row r="33206" spans="6:6" x14ac:dyDescent="0.25">
      <c r="F33206" s="44"/>
    </row>
    <row r="33207" spans="6:6" x14ac:dyDescent="0.25">
      <c r="F33207" s="44"/>
    </row>
    <row r="33208" spans="6:6" x14ac:dyDescent="0.25">
      <c r="F33208" s="44"/>
    </row>
    <row r="33209" spans="6:6" x14ac:dyDescent="0.25">
      <c r="F33209" s="44"/>
    </row>
    <row r="33210" spans="6:6" x14ac:dyDescent="0.25">
      <c r="F33210" s="44"/>
    </row>
    <row r="33211" spans="6:6" x14ac:dyDescent="0.25">
      <c r="F33211" s="44"/>
    </row>
    <row r="33212" spans="6:6" x14ac:dyDescent="0.25">
      <c r="F33212" s="44"/>
    </row>
    <row r="33213" spans="6:6" x14ac:dyDescent="0.25">
      <c r="F33213" s="44"/>
    </row>
    <row r="33214" spans="6:6" x14ac:dyDescent="0.25">
      <c r="F33214" s="44"/>
    </row>
    <row r="33215" spans="6:6" x14ac:dyDescent="0.25">
      <c r="F33215" s="44"/>
    </row>
    <row r="33216" spans="6:6" x14ac:dyDescent="0.25">
      <c r="F33216" s="44"/>
    </row>
    <row r="33217" spans="6:6" x14ac:dyDescent="0.25">
      <c r="F33217" s="44"/>
    </row>
    <row r="33218" spans="6:6" x14ac:dyDescent="0.25">
      <c r="F33218" s="44"/>
    </row>
    <row r="33219" spans="6:6" x14ac:dyDescent="0.25">
      <c r="F33219" s="44"/>
    </row>
    <row r="33220" spans="6:6" x14ac:dyDescent="0.25">
      <c r="F33220" s="44"/>
    </row>
    <row r="33221" spans="6:6" x14ac:dyDescent="0.25">
      <c r="F33221" s="44"/>
    </row>
    <row r="33222" spans="6:6" x14ac:dyDescent="0.25">
      <c r="F33222" s="44"/>
    </row>
    <row r="33223" spans="6:6" x14ac:dyDescent="0.25">
      <c r="F33223" s="44"/>
    </row>
    <row r="33224" spans="6:6" x14ac:dyDescent="0.25">
      <c r="F33224" s="44"/>
    </row>
    <row r="33225" spans="6:6" x14ac:dyDescent="0.25">
      <c r="F33225" s="44"/>
    </row>
    <row r="33226" spans="6:6" x14ac:dyDescent="0.25">
      <c r="F33226" s="44"/>
    </row>
    <row r="33227" spans="6:6" x14ac:dyDescent="0.25">
      <c r="F33227" s="44"/>
    </row>
    <row r="33228" spans="6:6" x14ac:dyDescent="0.25">
      <c r="F33228" s="44"/>
    </row>
    <row r="33229" spans="6:6" x14ac:dyDescent="0.25">
      <c r="F33229" s="44"/>
    </row>
    <row r="33230" spans="6:6" x14ac:dyDescent="0.25">
      <c r="F33230" s="44"/>
    </row>
    <row r="33231" spans="6:6" x14ac:dyDescent="0.25">
      <c r="F33231" s="44"/>
    </row>
    <row r="33232" spans="6:6" x14ac:dyDescent="0.25">
      <c r="F33232" s="44"/>
    </row>
    <row r="33233" spans="6:6" x14ac:dyDescent="0.25">
      <c r="F33233" s="44"/>
    </row>
    <row r="33234" spans="6:6" x14ac:dyDescent="0.25">
      <c r="F33234" s="44"/>
    </row>
    <row r="33235" spans="6:6" x14ac:dyDescent="0.25">
      <c r="F33235" s="44"/>
    </row>
    <row r="33236" spans="6:6" x14ac:dyDescent="0.25">
      <c r="F33236" s="44"/>
    </row>
    <row r="33237" spans="6:6" x14ac:dyDescent="0.25">
      <c r="F33237" s="44"/>
    </row>
    <row r="33238" spans="6:6" x14ac:dyDescent="0.25">
      <c r="F33238" s="44"/>
    </row>
    <row r="33239" spans="6:6" x14ac:dyDescent="0.25">
      <c r="F33239" s="44"/>
    </row>
    <row r="33240" spans="6:6" x14ac:dyDescent="0.25">
      <c r="F33240" s="44"/>
    </row>
    <row r="33241" spans="6:6" x14ac:dyDescent="0.25">
      <c r="F33241" s="44"/>
    </row>
    <row r="33242" spans="6:6" x14ac:dyDescent="0.25">
      <c r="F33242" s="44"/>
    </row>
    <row r="33243" spans="6:6" x14ac:dyDescent="0.25">
      <c r="F33243" s="44"/>
    </row>
    <row r="33244" spans="6:6" x14ac:dyDescent="0.25">
      <c r="F33244" s="44"/>
    </row>
    <row r="33245" spans="6:6" x14ac:dyDescent="0.25">
      <c r="F33245" s="44"/>
    </row>
    <row r="33246" spans="6:6" x14ac:dyDescent="0.25">
      <c r="F33246" s="44"/>
    </row>
    <row r="33247" spans="6:6" x14ac:dyDescent="0.25">
      <c r="F33247" s="44"/>
    </row>
    <row r="33248" spans="6:6" x14ac:dyDescent="0.25">
      <c r="F33248" s="44"/>
    </row>
    <row r="33249" spans="6:6" x14ac:dyDescent="0.25">
      <c r="F33249" s="44"/>
    </row>
    <row r="33250" spans="6:6" x14ac:dyDescent="0.25">
      <c r="F33250" s="44"/>
    </row>
    <row r="33251" spans="6:6" x14ac:dyDescent="0.25">
      <c r="F33251" s="44"/>
    </row>
    <row r="33252" spans="6:6" x14ac:dyDescent="0.25">
      <c r="F33252" s="44"/>
    </row>
    <row r="33253" spans="6:6" x14ac:dyDescent="0.25">
      <c r="F33253" s="44"/>
    </row>
    <row r="33254" spans="6:6" x14ac:dyDescent="0.25">
      <c r="F33254" s="44"/>
    </row>
    <row r="33255" spans="6:6" x14ac:dyDescent="0.25">
      <c r="F33255" s="44"/>
    </row>
    <row r="33256" spans="6:6" x14ac:dyDescent="0.25">
      <c r="F33256" s="44"/>
    </row>
    <row r="33257" spans="6:6" x14ac:dyDescent="0.25">
      <c r="F33257" s="44"/>
    </row>
    <row r="33258" spans="6:6" x14ac:dyDescent="0.25">
      <c r="F33258" s="44"/>
    </row>
    <row r="33259" spans="6:6" x14ac:dyDescent="0.25">
      <c r="F33259" s="44"/>
    </row>
    <row r="33260" spans="6:6" x14ac:dyDescent="0.25">
      <c r="F33260" s="44"/>
    </row>
    <row r="33261" spans="6:6" x14ac:dyDescent="0.25">
      <c r="F33261" s="44"/>
    </row>
    <row r="33262" spans="6:6" x14ac:dyDescent="0.25">
      <c r="F33262" s="44"/>
    </row>
    <row r="33263" spans="6:6" x14ac:dyDescent="0.25">
      <c r="F33263" s="44"/>
    </row>
    <row r="33264" spans="6:6" x14ac:dyDescent="0.25">
      <c r="F33264" s="44"/>
    </row>
    <row r="33265" spans="6:6" x14ac:dyDescent="0.25">
      <c r="F33265" s="44"/>
    </row>
    <row r="33266" spans="6:6" x14ac:dyDescent="0.25">
      <c r="F33266" s="44"/>
    </row>
    <row r="33267" spans="6:6" x14ac:dyDescent="0.25">
      <c r="F33267" s="44"/>
    </row>
    <row r="33268" spans="6:6" x14ac:dyDescent="0.25">
      <c r="F33268" s="44"/>
    </row>
    <row r="33269" spans="6:6" x14ac:dyDescent="0.25">
      <c r="F33269" s="44"/>
    </row>
    <row r="33270" spans="6:6" x14ac:dyDescent="0.25">
      <c r="F33270" s="44"/>
    </row>
    <row r="33271" spans="6:6" x14ac:dyDescent="0.25">
      <c r="F33271" s="44"/>
    </row>
    <row r="33272" spans="6:6" x14ac:dyDescent="0.25">
      <c r="F33272" s="44"/>
    </row>
    <row r="33273" spans="6:6" x14ac:dyDescent="0.25">
      <c r="F33273" s="44"/>
    </row>
    <row r="33274" spans="6:6" x14ac:dyDescent="0.25">
      <c r="F33274" s="44"/>
    </row>
    <row r="33275" spans="6:6" x14ac:dyDescent="0.25">
      <c r="F33275" s="44"/>
    </row>
    <row r="33276" spans="6:6" x14ac:dyDescent="0.25">
      <c r="F33276" s="44"/>
    </row>
    <row r="33277" spans="6:6" x14ac:dyDescent="0.25">
      <c r="F33277" s="44"/>
    </row>
    <row r="33278" spans="6:6" x14ac:dyDescent="0.25">
      <c r="F33278" s="44"/>
    </row>
    <row r="33279" spans="6:6" x14ac:dyDescent="0.25">
      <c r="F33279" s="44"/>
    </row>
    <row r="33280" spans="6:6" x14ac:dyDescent="0.25">
      <c r="F33280" s="44"/>
    </row>
    <row r="33281" spans="6:6" x14ac:dyDescent="0.25">
      <c r="F33281" s="44"/>
    </row>
    <row r="33282" spans="6:6" x14ac:dyDescent="0.25">
      <c r="F33282" s="44"/>
    </row>
    <row r="33283" spans="6:6" x14ac:dyDescent="0.25">
      <c r="F33283" s="44"/>
    </row>
    <row r="33284" spans="6:6" x14ac:dyDescent="0.25">
      <c r="F33284" s="44"/>
    </row>
    <row r="33285" spans="6:6" x14ac:dyDescent="0.25">
      <c r="F33285" s="44"/>
    </row>
    <row r="33286" spans="6:6" x14ac:dyDescent="0.25">
      <c r="F33286" s="44"/>
    </row>
    <row r="33287" spans="6:6" x14ac:dyDescent="0.25">
      <c r="F33287" s="44"/>
    </row>
    <row r="33288" spans="6:6" x14ac:dyDescent="0.25">
      <c r="F33288" s="44"/>
    </row>
    <row r="33289" spans="6:6" x14ac:dyDescent="0.25">
      <c r="F33289" s="44"/>
    </row>
    <row r="33290" spans="6:6" x14ac:dyDescent="0.25">
      <c r="F33290" s="44"/>
    </row>
    <row r="33291" spans="6:6" x14ac:dyDescent="0.25">
      <c r="F33291" s="44"/>
    </row>
    <row r="33292" spans="6:6" x14ac:dyDescent="0.25">
      <c r="F33292" s="44"/>
    </row>
    <row r="33293" spans="6:6" x14ac:dyDescent="0.25">
      <c r="F33293" s="44"/>
    </row>
    <row r="33294" spans="6:6" x14ac:dyDescent="0.25">
      <c r="F33294" s="44"/>
    </row>
    <row r="33295" spans="6:6" x14ac:dyDescent="0.25">
      <c r="F33295" s="44"/>
    </row>
    <row r="33296" spans="6:6" x14ac:dyDescent="0.25">
      <c r="F33296" s="44"/>
    </row>
    <row r="33297" spans="6:6" x14ac:dyDescent="0.25">
      <c r="F33297" s="44"/>
    </row>
    <row r="33298" spans="6:6" x14ac:dyDescent="0.25">
      <c r="F33298" s="44"/>
    </row>
    <row r="33299" spans="6:6" x14ac:dyDescent="0.25">
      <c r="F33299" s="44"/>
    </row>
    <row r="33300" spans="6:6" x14ac:dyDescent="0.25">
      <c r="F33300" s="44"/>
    </row>
    <row r="33301" spans="6:6" x14ac:dyDescent="0.25">
      <c r="F33301" s="44"/>
    </row>
    <row r="33302" spans="6:6" x14ac:dyDescent="0.25">
      <c r="F33302" s="44"/>
    </row>
    <row r="33303" spans="6:6" x14ac:dyDescent="0.25">
      <c r="F33303" s="44"/>
    </row>
    <row r="33304" spans="6:6" x14ac:dyDescent="0.25">
      <c r="F33304" s="44"/>
    </row>
    <row r="33305" spans="6:6" x14ac:dyDescent="0.25">
      <c r="F33305" s="44"/>
    </row>
    <row r="33306" spans="6:6" x14ac:dyDescent="0.25">
      <c r="F33306" s="44"/>
    </row>
    <row r="33307" spans="6:6" x14ac:dyDescent="0.25">
      <c r="F33307" s="44"/>
    </row>
    <row r="33308" spans="6:6" x14ac:dyDescent="0.25">
      <c r="F33308" s="44"/>
    </row>
    <row r="33309" spans="6:6" x14ac:dyDescent="0.25">
      <c r="F33309" s="44"/>
    </row>
    <row r="33310" spans="6:6" x14ac:dyDescent="0.25">
      <c r="F33310" s="44"/>
    </row>
    <row r="33311" spans="6:6" x14ac:dyDescent="0.25">
      <c r="F33311" s="44"/>
    </row>
    <row r="33312" spans="6:6" x14ac:dyDescent="0.25">
      <c r="F33312" s="44"/>
    </row>
    <row r="33313" spans="6:6" x14ac:dyDescent="0.25">
      <c r="F33313" s="44"/>
    </row>
    <row r="33314" spans="6:6" x14ac:dyDescent="0.25">
      <c r="F33314" s="44"/>
    </row>
    <row r="33315" spans="6:6" x14ac:dyDescent="0.25">
      <c r="F33315" s="44"/>
    </row>
    <row r="33316" spans="6:6" x14ac:dyDescent="0.25">
      <c r="F33316" s="44"/>
    </row>
    <row r="33317" spans="6:6" x14ac:dyDescent="0.25">
      <c r="F33317" s="44"/>
    </row>
    <row r="33318" spans="6:6" x14ac:dyDescent="0.25">
      <c r="F33318" s="44"/>
    </row>
    <row r="33319" spans="6:6" x14ac:dyDescent="0.25">
      <c r="F33319" s="44"/>
    </row>
    <row r="33320" spans="6:6" x14ac:dyDescent="0.25">
      <c r="F33320" s="44"/>
    </row>
    <row r="33321" spans="6:6" x14ac:dyDescent="0.25">
      <c r="F33321" s="44"/>
    </row>
    <row r="33322" spans="6:6" x14ac:dyDescent="0.25">
      <c r="F33322" s="44"/>
    </row>
    <row r="33323" spans="6:6" x14ac:dyDescent="0.25">
      <c r="F33323" s="44"/>
    </row>
    <row r="33324" spans="6:6" x14ac:dyDescent="0.25">
      <c r="F33324" s="44"/>
    </row>
    <row r="33325" spans="6:6" x14ac:dyDescent="0.25">
      <c r="F33325" s="44"/>
    </row>
    <row r="33326" spans="6:6" x14ac:dyDescent="0.25">
      <c r="F33326" s="44"/>
    </row>
    <row r="33327" spans="6:6" x14ac:dyDescent="0.25">
      <c r="F33327" s="44"/>
    </row>
    <row r="33328" spans="6:6" x14ac:dyDescent="0.25">
      <c r="F33328" s="44"/>
    </row>
    <row r="33329" spans="6:6" x14ac:dyDescent="0.25">
      <c r="F33329" s="44"/>
    </row>
    <row r="33330" spans="6:6" x14ac:dyDescent="0.25">
      <c r="F33330" s="44"/>
    </row>
    <row r="33331" spans="6:6" x14ac:dyDescent="0.25">
      <c r="F33331" s="44"/>
    </row>
    <row r="33332" spans="6:6" x14ac:dyDescent="0.25">
      <c r="F33332" s="44"/>
    </row>
    <row r="33333" spans="6:6" x14ac:dyDescent="0.25">
      <c r="F33333" s="44"/>
    </row>
    <row r="33334" spans="6:6" x14ac:dyDescent="0.25">
      <c r="F33334" s="44"/>
    </row>
    <row r="33335" spans="6:6" x14ac:dyDescent="0.25">
      <c r="F33335" s="44"/>
    </row>
    <row r="33336" spans="6:6" x14ac:dyDescent="0.25">
      <c r="F33336" s="44"/>
    </row>
    <row r="33337" spans="6:6" x14ac:dyDescent="0.25">
      <c r="F33337" s="44"/>
    </row>
    <row r="33338" spans="6:6" x14ac:dyDescent="0.25">
      <c r="F33338" s="44"/>
    </row>
    <row r="33339" spans="6:6" x14ac:dyDescent="0.25">
      <c r="F33339" s="44"/>
    </row>
    <row r="33340" spans="6:6" x14ac:dyDescent="0.25">
      <c r="F33340" s="44"/>
    </row>
    <row r="33341" spans="6:6" x14ac:dyDescent="0.25">
      <c r="F33341" s="44"/>
    </row>
    <row r="33342" spans="6:6" x14ac:dyDescent="0.25">
      <c r="F33342" s="44"/>
    </row>
    <row r="33343" spans="6:6" x14ac:dyDescent="0.25">
      <c r="F33343" s="44"/>
    </row>
    <row r="33344" spans="6:6" x14ac:dyDescent="0.25">
      <c r="F33344" s="44"/>
    </row>
    <row r="33345" spans="6:6" x14ac:dyDescent="0.25">
      <c r="F33345" s="44"/>
    </row>
    <row r="33346" spans="6:6" x14ac:dyDescent="0.25">
      <c r="F33346" s="44"/>
    </row>
    <row r="33347" spans="6:6" x14ac:dyDescent="0.25">
      <c r="F33347" s="44"/>
    </row>
    <row r="33348" spans="6:6" x14ac:dyDescent="0.25">
      <c r="F33348" s="44"/>
    </row>
    <row r="33349" spans="6:6" x14ac:dyDescent="0.25">
      <c r="F33349" s="44"/>
    </row>
    <row r="33350" spans="6:6" x14ac:dyDescent="0.25">
      <c r="F33350" s="44"/>
    </row>
    <row r="33351" spans="6:6" x14ac:dyDescent="0.25">
      <c r="F33351" s="44"/>
    </row>
    <row r="33352" spans="6:6" x14ac:dyDescent="0.25">
      <c r="F33352" s="44"/>
    </row>
    <row r="33353" spans="6:6" x14ac:dyDescent="0.25">
      <c r="F33353" s="44"/>
    </row>
    <row r="33354" spans="6:6" x14ac:dyDescent="0.25">
      <c r="F33354" s="44"/>
    </row>
    <row r="33355" spans="6:6" x14ac:dyDescent="0.25">
      <c r="F33355" s="44"/>
    </row>
    <row r="33356" spans="6:6" x14ac:dyDescent="0.25">
      <c r="F33356" s="44"/>
    </row>
    <row r="33357" spans="6:6" x14ac:dyDescent="0.25">
      <c r="F33357" s="44"/>
    </row>
    <row r="33358" spans="6:6" x14ac:dyDescent="0.25">
      <c r="F33358" s="44"/>
    </row>
    <row r="33359" spans="6:6" x14ac:dyDescent="0.25">
      <c r="F33359" s="44"/>
    </row>
    <row r="33360" spans="6:6" x14ac:dyDescent="0.25">
      <c r="F33360" s="44"/>
    </row>
    <row r="33361" spans="6:6" x14ac:dyDescent="0.25">
      <c r="F33361" s="44"/>
    </row>
    <row r="33362" spans="6:6" x14ac:dyDescent="0.25">
      <c r="F33362" s="44"/>
    </row>
    <row r="33363" spans="6:6" x14ac:dyDescent="0.25">
      <c r="F33363" s="44"/>
    </row>
    <row r="33364" spans="6:6" x14ac:dyDescent="0.25">
      <c r="F33364" s="44"/>
    </row>
    <row r="33365" spans="6:6" x14ac:dyDescent="0.25">
      <c r="F33365" s="44"/>
    </row>
    <row r="33366" spans="6:6" x14ac:dyDescent="0.25">
      <c r="F33366" s="44"/>
    </row>
    <row r="33367" spans="6:6" x14ac:dyDescent="0.25">
      <c r="F33367" s="44"/>
    </row>
    <row r="33368" spans="6:6" x14ac:dyDescent="0.25">
      <c r="F33368" s="44"/>
    </row>
    <row r="33369" spans="6:6" x14ac:dyDescent="0.25">
      <c r="F33369" s="44"/>
    </row>
    <row r="33370" spans="6:6" x14ac:dyDescent="0.25">
      <c r="F33370" s="44"/>
    </row>
    <row r="33371" spans="6:6" x14ac:dyDescent="0.25">
      <c r="F33371" s="44"/>
    </row>
    <row r="33372" spans="6:6" x14ac:dyDescent="0.25">
      <c r="F33372" s="44"/>
    </row>
    <row r="33373" spans="6:6" x14ac:dyDescent="0.25">
      <c r="F33373" s="44"/>
    </row>
    <row r="33374" spans="6:6" x14ac:dyDescent="0.25">
      <c r="F33374" s="44"/>
    </row>
    <row r="33375" spans="6:6" x14ac:dyDescent="0.25">
      <c r="F33375" s="44"/>
    </row>
    <row r="33376" spans="6:6" x14ac:dyDescent="0.25">
      <c r="F33376" s="44"/>
    </row>
    <row r="33377" spans="6:6" x14ac:dyDescent="0.25">
      <c r="F33377" s="44"/>
    </row>
    <row r="33378" spans="6:6" x14ac:dyDescent="0.25">
      <c r="F33378" s="44"/>
    </row>
    <row r="33379" spans="6:6" x14ac:dyDescent="0.25">
      <c r="F33379" s="44"/>
    </row>
    <row r="33380" spans="6:6" x14ac:dyDescent="0.25">
      <c r="F33380" s="44"/>
    </row>
    <row r="33381" spans="6:6" x14ac:dyDescent="0.25">
      <c r="F33381" s="44"/>
    </row>
    <row r="33382" spans="6:6" x14ac:dyDescent="0.25">
      <c r="F33382" s="44"/>
    </row>
    <row r="33383" spans="6:6" x14ac:dyDescent="0.25">
      <c r="F33383" s="44"/>
    </row>
    <row r="33384" spans="6:6" x14ac:dyDescent="0.25">
      <c r="F33384" s="44"/>
    </row>
    <row r="33385" spans="6:6" x14ac:dyDescent="0.25">
      <c r="F33385" s="44"/>
    </row>
    <row r="33386" spans="6:6" x14ac:dyDescent="0.25">
      <c r="F33386" s="44"/>
    </row>
    <row r="33387" spans="6:6" x14ac:dyDescent="0.25">
      <c r="F33387" s="44"/>
    </row>
    <row r="33388" spans="6:6" x14ac:dyDescent="0.25">
      <c r="F33388" s="44"/>
    </row>
    <row r="33389" spans="6:6" x14ac:dyDescent="0.25">
      <c r="F33389" s="44"/>
    </row>
    <row r="33390" spans="6:6" x14ac:dyDescent="0.25">
      <c r="F33390" s="44"/>
    </row>
    <row r="33391" spans="6:6" x14ac:dyDescent="0.25">
      <c r="F33391" s="44"/>
    </row>
    <row r="33392" spans="6:6" x14ac:dyDescent="0.25">
      <c r="F33392" s="44"/>
    </row>
    <row r="33393" spans="6:6" x14ac:dyDescent="0.25">
      <c r="F33393" s="44"/>
    </row>
    <row r="33394" spans="6:6" x14ac:dyDescent="0.25">
      <c r="F33394" s="44"/>
    </row>
    <row r="33395" spans="6:6" x14ac:dyDescent="0.25">
      <c r="F33395" s="44"/>
    </row>
    <row r="33396" spans="6:6" x14ac:dyDescent="0.25">
      <c r="F33396" s="44"/>
    </row>
    <row r="33397" spans="6:6" x14ac:dyDescent="0.25">
      <c r="F33397" s="44"/>
    </row>
    <row r="33398" spans="6:6" x14ac:dyDescent="0.25">
      <c r="F33398" s="44"/>
    </row>
    <row r="33399" spans="6:6" x14ac:dyDescent="0.25">
      <c r="F33399" s="44"/>
    </row>
    <row r="33400" spans="6:6" x14ac:dyDescent="0.25">
      <c r="F33400" s="44"/>
    </row>
    <row r="33401" spans="6:6" x14ac:dyDescent="0.25">
      <c r="F33401" s="44"/>
    </row>
    <row r="33402" spans="6:6" x14ac:dyDescent="0.25">
      <c r="F33402" s="44"/>
    </row>
    <row r="33403" spans="6:6" x14ac:dyDescent="0.25">
      <c r="F33403" s="44"/>
    </row>
    <row r="33404" spans="6:6" x14ac:dyDescent="0.25">
      <c r="F33404" s="44"/>
    </row>
    <row r="33405" spans="6:6" x14ac:dyDescent="0.25">
      <c r="F33405" s="44"/>
    </row>
    <row r="33406" spans="6:6" x14ac:dyDescent="0.25">
      <c r="F33406" s="44"/>
    </row>
    <row r="33407" spans="6:6" x14ac:dyDescent="0.25">
      <c r="F33407" s="44"/>
    </row>
    <row r="33408" spans="6:6" x14ac:dyDescent="0.25">
      <c r="F33408" s="44"/>
    </row>
    <row r="33409" spans="6:6" x14ac:dyDescent="0.25">
      <c r="F33409" s="44"/>
    </row>
    <row r="33410" spans="6:6" x14ac:dyDescent="0.25">
      <c r="F33410" s="44"/>
    </row>
    <row r="33411" spans="6:6" x14ac:dyDescent="0.25">
      <c r="F33411" s="44"/>
    </row>
    <row r="33412" spans="6:6" x14ac:dyDescent="0.25">
      <c r="F33412" s="44"/>
    </row>
    <row r="33413" spans="6:6" x14ac:dyDescent="0.25">
      <c r="F33413" s="44"/>
    </row>
    <row r="33414" spans="6:6" x14ac:dyDescent="0.25">
      <c r="F33414" s="44"/>
    </row>
    <row r="33415" spans="6:6" x14ac:dyDescent="0.25">
      <c r="F33415" s="44"/>
    </row>
    <row r="33416" spans="6:6" x14ac:dyDescent="0.25">
      <c r="F33416" s="44"/>
    </row>
    <row r="33417" spans="6:6" x14ac:dyDescent="0.25">
      <c r="F33417" s="44"/>
    </row>
    <row r="33418" spans="6:6" x14ac:dyDescent="0.25">
      <c r="F33418" s="44"/>
    </row>
    <row r="33419" spans="6:6" x14ac:dyDescent="0.25">
      <c r="F33419" s="44"/>
    </row>
    <row r="33420" spans="6:6" x14ac:dyDescent="0.25">
      <c r="F33420" s="44"/>
    </row>
    <row r="33421" spans="6:6" x14ac:dyDescent="0.25">
      <c r="F33421" s="44"/>
    </row>
    <row r="33422" spans="6:6" x14ac:dyDescent="0.25">
      <c r="F33422" s="44"/>
    </row>
    <row r="33423" spans="6:6" x14ac:dyDescent="0.25">
      <c r="F33423" s="44"/>
    </row>
    <row r="33424" spans="6:6" x14ac:dyDescent="0.25">
      <c r="F33424" s="44"/>
    </row>
    <row r="33425" spans="6:6" x14ac:dyDescent="0.25">
      <c r="F33425" s="44"/>
    </row>
    <row r="33426" spans="6:6" x14ac:dyDescent="0.25">
      <c r="F33426" s="44"/>
    </row>
    <row r="33427" spans="6:6" x14ac:dyDescent="0.25">
      <c r="F33427" s="44"/>
    </row>
    <row r="33428" spans="6:6" x14ac:dyDescent="0.25">
      <c r="F33428" s="44"/>
    </row>
    <row r="33429" spans="6:6" x14ac:dyDescent="0.25">
      <c r="F33429" s="44"/>
    </row>
    <row r="33430" spans="6:6" x14ac:dyDescent="0.25">
      <c r="F33430" s="44"/>
    </row>
    <row r="33431" spans="6:6" x14ac:dyDescent="0.25">
      <c r="F33431" s="44"/>
    </row>
    <row r="33432" spans="6:6" x14ac:dyDescent="0.25">
      <c r="F33432" s="44"/>
    </row>
    <row r="33433" spans="6:6" x14ac:dyDescent="0.25">
      <c r="F33433" s="44"/>
    </row>
    <row r="33434" spans="6:6" x14ac:dyDescent="0.25">
      <c r="F33434" s="44"/>
    </row>
    <row r="33435" spans="6:6" x14ac:dyDescent="0.25">
      <c r="F33435" s="44"/>
    </row>
    <row r="33436" spans="6:6" x14ac:dyDescent="0.25">
      <c r="F33436" s="44"/>
    </row>
    <row r="33437" spans="6:6" x14ac:dyDescent="0.25">
      <c r="F33437" s="44"/>
    </row>
    <row r="33438" spans="6:6" x14ac:dyDescent="0.25">
      <c r="F33438" s="44"/>
    </row>
    <row r="33439" spans="6:6" x14ac:dyDescent="0.25">
      <c r="F33439" s="44"/>
    </row>
    <row r="33440" spans="6:6" x14ac:dyDescent="0.25">
      <c r="F33440" s="44"/>
    </row>
    <row r="33441" spans="6:6" x14ac:dyDescent="0.25">
      <c r="F33441" s="44"/>
    </row>
    <row r="33442" spans="6:6" x14ac:dyDescent="0.25">
      <c r="F33442" s="44"/>
    </row>
    <row r="33443" spans="6:6" x14ac:dyDescent="0.25">
      <c r="F33443" s="44"/>
    </row>
    <row r="33444" spans="6:6" x14ac:dyDescent="0.25">
      <c r="F33444" s="44"/>
    </row>
    <row r="33445" spans="6:6" x14ac:dyDescent="0.25">
      <c r="F33445" s="44"/>
    </row>
    <row r="33446" spans="6:6" x14ac:dyDescent="0.25">
      <c r="F33446" s="44"/>
    </row>
    <row r="33447" spans="6:6" x14ac:dyDescent="0.25">
      <c r="F33447" s="44"/>
    </row>
    <row r="33448" spans="6:6" x14ac:dyDescent="0.25">
      <c r="F33448" s="44"/>
    </row>
    <row r="33449" spans="6:6" x14ac:dyDescent="0.25">
      <c r="F33449" s="44"/>
    </row>
    <row r="33450" spans="6:6" x14ac:dyDescent="0.25">
      <c r="F33450" s="44"/>
    </row>
    <row r="33451" spans="6:6" x14ac:dyDescent="0.25">
      <c r="F33451" s="44"/>
    </row>
    <row r="33452" spans="6:6" x14ac:dyDescent="0.25">
      <c r="F33452" s="44"/>
    </row>
    <row r="33453" spans="6:6" x14ac:dyDescent="0.25">
      <c r="F33453" s="44"/>
    </row>
    <row r="33454" spans="6:6" x14ac:dyDescent="0.25">
      <c r="F33454" s="44"/>
    </row>
    <row r="33455" spans="6:6" x14ac:dyDescent="0.25">
      <c r="F33455" s="44"/>
    </row>
    <row r="33456" spans="6:6" x14ac:dyDescent="0.25">
      <c r="F33456" s="44"/>
    </row>
    <row r="33457" spans="6:6" x14ac:dyDescent="0.25">
      <c r="F33457" s="44"/>
    </row>
    <row r="33458" spans="6:6" x14ac:dyDescent="0.25">
      <c r="F33458" s="44"/>
    </row>
    <row r="33459" spans="6:6" x14ac:dyDescent="0.25">
      <c r="F33459" s="44"/>
    </row>
    <row r="33460" spans="6:6" x14ac:dyDescent="0.25">
      <c r="F33460" s="44"/>
    </row>
    <row r="33461" spans="6:6" x14ac:dyDescent="0.25">
      <c r="F33461" s="44"/>
    </row>
    <row r="33462" spans="6:6" x14ac:dyDescent="0.25">
      <c r="F33462" s="44"/>
    </row>
    <row r="33463" spans="6:6" x14ac:dyDescent="0.25">
      <c r="F33463" s="44"/>
    </row>
    <row r="33464" spans="6:6" x14ac:dyDescent="0.25">
      <c r="F33464" s="44"/>
    </row>
    <row r="33465" spans="6:6" x14ac:dyDescent="0.25">
      <c r="F33465" s="44"/>
    </row>
    <row r="33466" spans="6:6" x14ac:dyDescent="0.25">
      <c r="F33466" s="44"/>
    </row>
    <row r="33467" spans="6:6" x14ac:dyDescent="0.25">
      <c r="F33467" s="44"/>
    </row>
    <row r="33468" spans="6:6" x14ac:dyDescent="0.25">
      <c r="F33468" s="44"/>
    </row>
    <row r="33469" spans="6:6" x14ac:dyDescent="0.25">
      <c r="F33469" s="44"/>
    </row>
    <row r="33470" spans="6:6" x14ac:dyDescent="0.25">
      <c r="F33470" s="44"/>
    </row>
    <row r="33471" spans="6:6" x14ac:dyDescent="0.25">
      <c r="F33471" s="44"/>
    </row>
    <row r="33472" spans="6:6" x14ac:dyDescent="0.25">
      <c r="F33472" s="44"/>
    </row>
    <row r="33473" spans="6:6" x14ac:dyDescent="0.25">
      <c r="F33473" s="44"/>
    </row>
    <row r="33474" spans="6:6" x14ac:dyDescent="0.25">
      <c r="F33474" s="44"/>
    </row>
    <row r="33475" spans="6:6" x14ac:dyDescent="0.25">
      <c r="F33475" s="44"/>
    </row>
    <row r="33476" spans="6:6" x14ac:dyDescent="0.25">
      <c r="F33476" s="44"/>
    </row>
    <row r="33477" spans="6:6" x14ac:dyDescent="0.25">
      <c r="F33477" s="44"/>
    </row>
    <row r="33478" spans="6:6" x14ac:dyDescent="0.25">
      <c r="F33478" s="44"/>
    </row>
    <row r="33479" spans="6:6" x14ac:dyDescent="0.25">
      <c r="F33479" s="44"/>
    </row>
    <row r="33480" spans="6:6" x14ac:dyDescent="0.25">
      <c r="F33480" s="44"/>
    </row>
    <row r="33481" spans="6:6" x14ac:dyDescent="0.25">
      <c r="F33481" s="44"/>
    </row>
    <row r="33482" spans="6:6" x14ac:dyDescent="0.25">
      <c r="F33482" s="44"/>
    </row>
    <row r="33483" spans="6:6" x14ac:dyDescent="0.25">
      <c r="F33483" s="44"/>
    </row>
    <row r="33484" spans="6:6" x14ac:dyDescent="0.25">
      <c r="F33484" s="44"/>
    </row>
    <row r="33485" spans="6:6" x14ac:dyDescent="0.25">
      <c r="F33485" s="44"/>
    </row>
    <row r="33486" spans="6:6" x14ac:dyDescent="0.25">
      <c r="F33486" s="44"/>
    </row>
    <row r="33487" spans="6:6" x14ac:dyDescent="0.25">
      <c r="F33487" s="44"/>
    </row>
    <row r="33488" spans="6:6" x14ac:dyDescent="0.25">
      <c r="F33488" s="44"/>
    </row>
    <row r="33489" spans="6:6" x14ac:dyDescent="0.25">
      <c r="F33489" s="44"/>
    </row>
    <row r="33490" spans="6:6" x14ac:dyDescent="0.25">
      <c r="F33490" s="44"/>
    </row>
    <row r="33491" spans="6:6" x14ac:dyDescent="0.25">
      <c r="F33491" s="44"/>
    </row>
    <row r="33492" spans="6:6" x14ac:dyDescent="0.25">
      <c r="F33492" s="44"/>
    </row>
    <row r="33493" spans="6:6" x14ac:dyDescent="0.25">
      <c r="F33493" s="44"/>
    </row>
    <row r="33494" spans="6:6" x14ac:dyDescent="0.25">
      <c r="F33494" s="44"/>
    </row>
    <row r="33495" spans="6:6" x14ac:dyDescent="0.25">
      <c r="F33495" s="44"/>
    </row>
    <row r="33496" spans="6:6" x14ac:dyDescent="0.25">
      <c r="F33496" s="44"/>
    </row>
    <row r="33497" spans="6:6" x14ac:dyDescent="0.25">
      <c r="F33497" s="44"/>
    </row>
    <row r="33498" spans="6:6" x14ac:dyDescent="0.25">
      <c r="F33498" s="44"/>
    </row>
    <row r="33499" spans="6:6" x14ac:dyDescent="0.25">
      <c r="F33499" s="44"/>
    </row>
    <row r="33500" spans="6:6" x14ac:dyDescent="0.25">
      <c r="F33500" s="44"/>
    </row>
    <row r="33501" spans="6:6" x14ac:dyDescent="0.25">
      <c r="F33501" s="44"/>
    </row>
    <row r="33502" spans="6:6" x14ac:dyDescent="0.25">
      <c r="F33502" s="44"/>
    </row>
    <row r="33503" spans="6:6" x14ac:dyDescent="0.25">
      <c r="F33503" s="44"/>
    </row>
    <row r="33504" spans="6:6" x14ac:dyDescent="0.25">
      <c r="F33504" s="44"/>
    </row>
    <row r="33505" spans="6:6" x14ac:dyDescent="0.25">
      <c r="F33505" s="44"/>
    </row>
    <row r="33506" spans="6:6" x14ac:dyDescent="0.25">
      <c r="F33506" s="44"/>
    </row>
    <row r="33507" spans="6:6" x14ac:dyDescent="0.25">
      <c r="F33507" s="44"/>
    </row>
    <row r="33508" spans="6:6" x14ac:dyDescent="0.25">
      <c r="F33508" s="44"/>
    </row>
    <row r="33509" spans="6:6" x14ac:dyDescent="0.25">
      <c r="F33509" s="44"/>
    </row>
    <row r="33510" spans="6:6" x14ac:dyDescent="0.25">
      <c r="F33510" s="44"/>
    </row>
    <row r="33511" spans="6:6" x14ac:dyDescent="0.25">
      <c r="F33511" s="44"/>
    </row>
    <row r="33512" spans="6:6" x14ac:dyDescent="0.25">
      <c r="F33512" s="44"/>
    </row>
    <row r="33513" spans="6:6" x14ac:dyDescent="0.25">
      <c r="F33513" s="44"/>
    </row>
    <row r="33514" spans="6:6" x14ac:dyDescent="0.25">
      <c r="F33514" s="44"/>
    </row>
    <row r="33515" spans="6:6" x14ac:dyDescent="0.25">
      <c r="F33515" s="44"/>
    </row>
    <row r="33516" spans="6:6" x14ac:dyDescent="0.25">
      <c r="F33516" s="44"/>
    </row>
    <row r="33517" spans="6:6" x14ac:dyDescent="0.25">
      <c r="F33517" s="44"/>
    </row>
    <row r="33518" spans="6:6" x14ac:dyDescent="0.25">
      <c r="F33518" s="44"/>
    </row>
    <row r="33519" spans="6:6" x14ac:dyDescent="0.25">
      <c r="F33519" s="44"/>
    </row>
    <row r="33520" spans="6:6" x14ac:dyDescent="0.25">
      <c r="F33520" s="44"/>
    </row>
    <row r="33521" spans="6:6" x14ac:dyDescent="0.25">
      <c r="F33521" s="44"/>
    </row>
    <row r="33522" spans="6:6" x14ac:dyDescent="0.25">
      <c r="F33522" s="44"/>
    </row>
    <row r="33523" spans="6:6" x14ac:dyDescent="0.25">
      <c r="F33523" s="44"/>
    </row>
    <row r="33524" spans="6:6" x14ac:dyDescent="0.25">
      <c r="F33524" s="44"/>
    </row>
    <row r="33525" spans="6:6" x14ac:dyDescent="0.25">
      <c r="F33525" s="44"/>
    </row>
    <row r="33526" spans="6:6" x14ac:dyDescent="0.25">
      <c r="F33526" s="44"/>
    </row>
    <row r="33527" spans="6:6" x14ac:dyDescent="0.25">
      <c r="F33527" s="44"/>
    </row>
    <row r="33528" spans="6:6" x14ac:dyDescent="0.25">
      <c r="F33528" s="44"/>
    </row>
    <row r="33529" spans="6:6" x14ac:dyDescent="0.25">
      <c r="F33529" s="44"/>
    </row>
    <row r="33530" spans="6:6" x14ac:dyDescent="0.25">
      <c r="F33530" s="44"/>
    </row>
    <row r="33531" spans="6:6" x14ac:dyDescent="0.25">
      <c r="F33531" s="44"/>
    </row>
    <row r="33532" spans="6:6" x14ac:dyDescent="0.25">
      <c r="F33532" s="44"/>
    </row>
    <row r="33533" spans="6:6" x14ac:dyDescent="0.25">
      <c r="F33533" s="44"/>
    </row>
    <row r="33534" spans="6:6" x14ac:dyDescent="0.25">
      <c r="F33534" s="44"/>
    </row>
    <row r="33535" spans="6:6" x14ac:dyDescent="0.25">
      <c r="F33535" s="44"/>
    </row>
    <row r="33536" spans="6:6" x14ac:dyDescent="0.25">
      <c r="F33536" s="44"/>
    </row>
    <row r="33537" spans="6:6" x14ac:dyDescent="0.25">
      <c r="F33537" s="44"/>
    </row>
    <row r="33538" spans="6:6" x14ac:dyDescent="0.25">
      <c r="F33538" s="44"/>
    </row>
    <row r="33539" spans="6:6" x14ac:dyDescent="0.25">
      <c r="F33539" s="44"/>
    </row>
    <row r="33540" spans="6:6" x14ac:dyDescent="0.25">
      <c r="F33540" s="44"/>
    </row>
    <row r="33541" spans="6:6" x14ac:dyDescent="0.25">
      <c r="F33541" s="44"/>
    </row>
    <row r="33542" spans="6:6" x14ac:dyDescent="0.25">
      <c r="F33542" s="44"/>
    </row>
    <row r="33543" spans="6:6" x14ac:dyDescent="0.25">
      <c r="F33543" s="44"/>
    </row>
    <row r="33544" spans="6:6" x14ac:dyDescent="0.25">
      <c r="F33544" s="44"/>
    </row>
    <row r="33545" spans="6:6" x14ac:dyDescent="0.25">
      <c r="F33545" s="44"/>
    </row>
    <row r="33546" spans="6:6" x14ac:dyDescent="0.25">
      <c r="F33546" s="44"/>
    </row>
    <row r="33547" spans="6:6" x14ac:dyDescent="0.25">
      <c r="F33547" s="44"/>
    </row>
    <row r="33548" spans="6:6" x14ac:dyDescent="0.25">
      <c r="F33548" s="44"/>
    </row>
    <row r="33549" spans="6:6" x14ac:dyDescent="0.25">
      <c r="F33549" s="44"/>
    </row>
    <row r="33550" spans="6:6" x14ac:dyDescent="0.25">
      <c r="F33550" s="44"/>
    </row>
    <row r="33551" spans="6:6" x14ac:dyDescent="0.25">
      <c r="F33551" s="44"/>
    </row>
    <row r="33552" spans="6:6" x14ac:dyDescent="0.25">
      <c r="F33552" s="44"/>
    </row>
    <row r="33553" spans="6:6" x14ac:dyDescent="0.25">
      <c r="F33553" s="44"/>
    </row>
    <row r="33554" spans="6:6" x14ac:dyDescent="0.25">
      <c r="F33554" s="44"/>
    </row>
    <row r="33555" spans="6:6" x14ac:dyDescent="0.25">
      <c r="F33555" s="44"/>
    </row>
    <row r="33556" spans="6:6" x14ac:dyDescent="0.25">
      <c r="F33556" s="44"/>
    </row>
    <row r="33557" spans="6:6" x14ac:dyDescent="0.25">
      <c r="F33557" s="44"/>
    </row>
    <row r="33558" spans="6:6" x14ac:dyDescent="0.25">
      <c r="F33558" s="44"/>
    </row>
    <row r="33559" spans="6:6" x14ac:dyDescent="0.25">
      <c r="F33559" s="44"/>
    </row>
    <row r="33560" spans="6:6" x14ac:dyDescent="0.25">
      <c r="F33560" s="44"/>
    </row>
    <row r="33561" spans="6:6" x14ac:dyDescent="0.25">
      <c r="F33561" s="44"/>
    </row>
    <row r="33562" spans="6:6" x14ac:dyDescent="0.25">
      <c r="F33562" s="44"/>
    </row>
    <row r="33563" spans="6:6" x14ac:dyDescent="0.25">
      <c r="F33563" s="44"/>
    </row>
    <row r="33564" spans="6:6" x14ac:dyDescent="0.25">
      <c r="F33564" s="44"/>
    </row>
    <row r="33565" spans="6:6" x14ac:dyDescent="0.25">
      <c r="F33565" s="44"/>
    </row>
    <row r="33566" spans="6:6" x14ac:dyDescent="0.25">
      <c r="F33566" s="44"/>
    </row>
    <row r="33567" spans="6:6" x14ac:dyDescent="0.25">
      <c r="F33567" s="44"/>
    </row>
    <row r="33568" spans="6:6" x14ac:dyDescent="0.25">
      <c r="F33568" s="44"/>
    </row>
    <row r="33569" spans="6:6" x14ac:dyDescent="0.25">
      <c r="F33569" s="44"/>
    </row>
    <row r="33570" spans="6:6" x14ac:dyDescent="0.25">
      <c r="F33570" s="44"/>
    </row>
    <row r="33571" spans="6:6" x14ac:dyDescent="0.25">
      <c r="F33571" s="44"/>
    </row>
    <row r="33572" spans="6:6" x14ac:dyDescent="0.25">
      <c r="F33572" s="44"/>
    </row>
    <row r="33573" spans="6:6" x14ac:dyDescent="0.25">
      <c r="F33573" s="44"/>
    </row>
    <row r="33574" spans="6:6" x14ac:dyDescent="0.25">
      <c r="F33574" s="44"/>
    </row>
    <row r="33575" spans="6:6" x14ac:dyDescent="0.25">
      <c r="F33575" s="44"/>
    </row>
    <row r="33576" spans="6:6" x14ac:dyDescent="0.25">
      <c r="F33576" s="44"/>
    </row>
    <row r="33577" spans="6:6" x14ac:dyDescent="0.25">
      <c r="F33577" s="44"/>
    </row>
    <row r="33578" spans="6:6" x14ac:dyDescent="0.25">
      <c r="F33578" s="44"/>
    </row>
    <row r="33579" spans="6:6" x14ac:dyDescent="0.25">
      <c r="F33579" s="44"/>
    </row>
    <row r="33580" spans="6:6" x14ac:dyDescent="0.25">
      <c r="F33580" s="44"/>
    </row>
    <row r="33581" spans="6:6" x14ac:dyDescent="0.25">
      <c r="F33581" s="44"/>
    </row>
    <row r="33582" spans="6:6" x14ac:dyDescent="0.25">
      <c r="F33582" s="44"/>
    </row>
    <row r="33583" spans="6:6" x14ac:dyDescent="0.25">
      <c r="F33583" s="44"/>
    </row>
    <row r="33584" spans="6:6" x14ac:dyDescent="0.25">
      <c r="F33584" s="44"/>
    </row>
    <row r="33585" spans="6:6" x14ac:dyDescent="0.25">
      <c r="F33585" s="44"/>
    </row>
    <row r="33586" spans="6:6" x14ac:dyDescent="0.25">
      <c r="F33586" s="44"/>
    </row>
    <row r="33587" spans="6:6" x14ac:dyDescent="0.25">
      <c r="F33587" s="44"/>
    </row>
    <row r="33588" spans="6:6" x14ac:dyDescent="0.25">
      <c r="F33588" s="44"/>
    </row>
    <row r="33589" spans="6:6" x14ac:dyDescent="0.25">
      <c r="F33589" s="44"/>
    </row>
    <row r="33590" spans="6:6" x14ac:dyDescent="0.25">
      <c r="F33590" s="44"/>
    </row>
    <row r="33591" spans="6:6" x14ac:dyDescent="0.25">
      <c r="F33591" s="44"/>
    </row>
    <row r="33592" spans="6:6" x14ac:dyDescent="0.25">
      <c r="F33592" s="44"/>
    </row>
    <row r="33593" spans="6:6" x14ac:dyDescent="0.25">
      <c r="F33593" s="44"/>
    </row>
    <row r="33594" spans="6:6" x14ac:dyDescent="0.25">
      <c r="F33594" s="44"/>
    </row>
    <row r="33595" spans="6:6" x14ac:dyDescent="0.25">
      <c r="F33595" s="44"/>
    </row>
    <row r="33596" spans="6:6" x14ac:dyDescent="0.25">
      <c r="F33596" s="44"/>
    </row>
    <row r="33597" spans="6:6" x14ac:dyDescent="0.25">
      <c r="F33597" s="44"/>
    </row>
    <row r="33598" spans="6:6" x14ac:dyDescent="0.25">
      <c r="F33598" s="44"/>
    </row>
    <row r="33599" spans="6:6" x14ac:dyDescent="0.25">
      <c r="F33599" s="44"/>
    </row>
    <row r="33600" spans="6:6" x14ac:dyDescent="0.25">
      <c r="F33600" s="44"/>
    </row>
    <row r="33601" spans="6:6" x14ac:dyDescent="0.25">
      <c r="F33601" s="44"/>
    </row>
    <row r="33602" spans="6:6" x14ac:dyDescent="0.25">
      <c r="F33602" s="44"/>
    </row>
    <row r="33603" spans="6:6" x14ac:dyDescent="0.25">
      <c r="F33603" s="44"/>
    </row>
    <row r="33604" spans="6:6" x14ac:dyDescent="0.25">
      <c r="F33604" s="44"/>
    </row>
    <row r="33605" spans="6:6" x14ac:dyDescent="0.25">
      <c r="F33605" s="44"/>
    </row>
    <row r="33606" spans="6:6" x14ac:dyDescent="0.25">
      <c r="F33606" s="44"/>
    </row>
    <row r="33607" spans="6:6" x14ac:dyDescent="0.25">
      <c r="F33607" s="44"/>
    </row>
    <row r="33608" spans="6:6" x14ac:dyDescent="0.25">
      <c r="F33608" s="44"/>
    </row>
    <row r="33609" spans="6:6" x14ac:dyDescent="0.25">
      <c r="F33609" s="44"/>
    </row>
    <row r="33610" spans="6:6" x14ac:dyDescent="0.25">
      <c r="F33610" s="44"/>
    </row>
    <row r="33611" spans="6:6" x14ac:dyDescent="0.25">
      <c r="F33611" s="44"/>
    </row>
    <row r="33612" spans="6:6" x14ac:dyDescent="0.25">
      <c r="F33612" s="44"/>
    </row>
    <row r="33613" spans="6:6" x14ac:dyDescent="0.25">
      <c r="F33613" s="44"/>
    </row>
    <row r="33614" spans="6:6" x14ac:dyDescent="0.25">
      <c r="F33614" s="44"/>
    </row>
    <row r="33615" spans="6:6" x14ac:dyDescent="0.25">
      <c r="F33615" s="44"/>
    </row>
    <row r="33616" spans="6:6" x14ac:dyDescent="0.25">
      <c r="F33616" s="44"/>
    </row>
    <row r="33617" spans="6:6" x14ac:dyDescent="0.25">
      <c r="F33617" s="44"/>
    </row>
    <row r="33618" spans="6:6" x14ac:dyDescent="0.25">
      <c r="F33618" s="44"/>
    </row>
    <row r="33619" spans="6:6" x14ac:dyDescent="0.25">
      <c r="F33619" s="44"/>
    </row>
    <row r="33620" spans="6:6" x14ac:dyDescent="0.25">
      <c r="F33620" s="44"/>
    </row>
    <row r="33621" spans="6:6" x14ac:dyDescent="0.25">
      <c r="F33621" s="44"/>
    </row>
    <row r="33622" spans="6:6" x14ac:dyDescent="0.25">
      <c r="F33622" s="44"/>
    </row>
    <row r="33623" spans="6:6" x14ac:dyDescent="0.25">
      <c r="F33623" s="44"/>
    </row>
    <row r="33624" spans="6:6" x14ac:dyDescent="0.25">
      <c r="F33624" s="44"/>
    </row>
    <row r="33625" spans="6:6" x14ac:dyDescent="0.25">
      <c r="F33625" s="44"/>
    </row>
    <row r="33626" spans="6:6" x14ac:dyDescent="0.25">
      <c r="F33626" s="44"/>
    </row>
    <row r="33627" spans="6:6" x14ac:dyDescent="0.25">
      <c r="F33627" s="44"/>
    </row>
    <row r="33628" spans="6:6" x14ac:dyDescent="0.25">
      <c r="F33628" s="44"/>
    </row>
    <row r="33629" spans="6:6" x14ac:dyDescent="0.25">
      <c r="F33629" s="44"/>
    </row>
    <row r="33630" spans="6:6" x14ac:dyDescent="0.25">
      <c r="F33630" s="44"/>
    </row>
    <row r="33631" spans="6:6" x14ac:dyDescent="0.25">
      <c r="F33631" s="44"/>
    </row>
    <row r="33632" spans="6:6" x14ac:dyDescent="0.25">
      <c r="F33632" s="44"/>
    </row>
    <row r="33633" spans="6:6" x14ac:dyDescent="0.25">
      <c r="F33633" s="44"/>
    </row>
    <row r="33634" spans="6:6" x14ac:dyDescent="0.25">
      <c r="F33634" s="44"/>
    </row>
    <row r="33635" spans="6:6" x14ac:dyDescent="0.25">
      <c r="F33635" s="44"/>
    </row>
    <row r="33636" spans="6:6" x14ac:dyDescent="0.25">
      <c r="F33636" s="44"/>
    </row>
    <row r="33637" spans="6:6" x14ac:dyDescent="0.25">
      <c r="F33637" s="44"/>
    </row>
    <row r="33638" spans="6:6" x14ac:dyDescent="0.25">
      <c r="F33638" s="44"/>
    </row>
    <row r="33639" spans="6:6" x14ac:dyDescent="0.25">
      <c r="F33639" s="44"/>
    </row>
    <row r="33640" spans="6:6" x14ac:dyDescent="0.25">
      <c r="F33640" s="44"/>
    </row>
    <row r="33641" spans="6:6" x14ac:dyDescent="0.25">
      <c r="F33641" s="44"/>
    </row>
    <row r="33642" spans="6:6" x14ac:dyDescent="0.25">
      <c r="F33642" s="44"/>
    </row>
    <row r="33643" spans="6:6" x14ac:dyDescent="0.25">
      <c r="F33643" s="44"/>
    </row>
    <row r="33644" spans="6:6" x14ac:dyDescent="0.25">
      <c r="F33644" s="44"/>
    </row>
    <row r="33645" spans="6:6" x14ac:dyDescent="0.25">
      <c r="F33645" s="44"/>
    </row>
    <row r="33646" spans="6:6" x14ac:dyDescent="0.25">
      <c r="F33646" s="44"/>
    </row>
    <row r="33647" spans="6:6" x14ac:dyDescent="0.25">
      <c r="F33647" s="44"/>
    </row>
    <row r="33648" spans="6:6" x14ac:dyDescent="0.25">
      <c r="F33648" s="44"/>
    </row>
    <row r="33649" spans="6:6" x14ac:dyDescent="0.25">
      <c r="F33649" s="44"/>
    </row>
    <row r="33650" spans="6:6" x14ac:dyDescent="0.25">
      <c r="F33650" s="44"/>
    </row>
    <row r="33651" spans="6:6" x14ac:dyDescent="0.25">
      <c r="F33651" s="44"/>
    </row>
    <row r="33652" spans="6:6" x14ac:dyDescent="0.25">
      <c r="F33652" s="44"/>
    </row>
    <row r="33653" spans="6:6" x14ac:dyDescent="0.25">
      <c r="F33653" s="44"/>
    </row>
    <row r="33654" spans="6:6" x14ac:dyDescent="0.25">
      <c r="F33654" s="44"/>
    </row>
    <row r="33655" spans="6:6" x14ac:dyDescent="0.25">
      <c r="F33655" s="44"/>
    </row>
    <row r="33656" spans="6:6" x14ac:dyDescent="0.25">
      <c r="F33656" s="44"/>
    </row>
    <row r="33657" spans="6:6" x14ac:dyDescent="0.25">
      <c r="F33657" s="44"/>
    </row>
    <row r="33658" spans="6:6" x14ac:dyDescent="0.25">
      <c r="F33658" s="44"/>
    </row>
    <row r="33659" spans="6:6" x14ac:dyDescent="0.25">
      <c r="F33659" s="44"/>
    </row>
    <row r="33660" spans="6:6" x14ac:dyDescent="0.25">
      <c r="F33660" s="44"/>
    </row>
    <row r="33661" spans="6:6" x14ac:dyDescent="0.25">
      <c r="F33661" s="44"/>
    </row>
    <row r="33662" spans="6:6" x14ac:dyDescent="0.25">
      <c r="F33662" s="44"/>
    </row>
    <row r="33663" spans="6:6" x14ac:dyDescent="0.25">
      <c r="F33663" s="44"/>
    </row>
    <row r="33664" spans="6:6" x14ac:dyDescent="0.25">
      <c r="F33664" s="44"/>
    </row>
    <row r="33665" spans="6:6" x14ac:dyDescent="0.25">
      <c r="F33665" s="44"/>
    </row>
    <row r="33666" spans="6:6" x14ac:dyDescent="0.25">
      <c r="F33666" s="44"/>
    </row>
    <row r="33667" spans="6:6" x14ac:dyDescent="0.25">
      <c r="F33667" s="44"/>
    </row>
    <row r="33668" spans="6:6" x14ac:dyDescent="0.25">
      <c r="F33668" s="44"/>
    </row>
    <row r="33669" spans="6:6" x14ac:dyDescent="0.25">
      <c r="F33669" s="44"/>
    </row>
    <row r="33670" spans="6:6" x14ac:dyDescent="0.25">
      <c r="F33670" s="44"/>
    </row>
    <row r="33671" spans="6:6" x14ac:dyDescent="0.25">
      <c r="F33671" s="44"/>
    </row>
    <row r="33672" spans="6:6" x14ac:dyDescent="0.25">
      <c r="F33672" s="44"/>
    </row>
    <row r="33673" spans="6:6" x14ac:dyDescent="0.25">
      <c r="F33673" s="44"/>
    </row>
    <row r="33674" spans="6:6" x14ac:dyDescent="0.25">
      <c r="F33674" s="44"/>
    </row>
    <row r="33675" spans="6:6" x14ac:dyDescent="0.25">
      <c r="F33675" s="44"/>
    </row>
    <row r="33676" spans="6:6" x14ac:dyDescent="0.25">
      <c r="F33676" s="44"/>
    </row>
    <row r="33677" spans="6:6" x14ac:dyDescent="0.25">
      <c r="F33677" s="44"/>
    </row>
    <row r="33678" spans="6:6" x14ac:dyDescent="0.25">
      <c r="F33678" s="44"/>
    </row>
    <row r="33679" spans="6:6" x14ac:dyDescent="0.25">
      <c r="F33679" s="44"/>
    </row>
    <row r="33680" spans="6:6" x14ac:dyDescent="0.25">
      <c r="F33680" s="44"/>
    </row>
    <row r="33681" spans="6:6" x14ac:dyDescent="0.25">
      <c r="F33681" s="44"/>
    </row>
    <row r="33682" spans="6:6" x14ac:dyDescent="0.25">
      <c r="F33682" s="44"/>
    </row>
    <row r="33683" spans="6:6" x14ac:dyDescent="0.25">
      <c r="F33683" s="44"/>
    </row>
    <row r="33684" spans="6:6" x14ac:dyDescent="0.25">
      <c r="F33684" s="44"/>
    </row>
    <row r="33685" spans="6:6" x14ac:dyDescent="0.25">
      <c r="F33685" s="44"/>
    </row>
    <row r="33686" spans="6:6" x14ac:dyDescent="0.25">
      <c r="F33686" s="44"/>
    </row>
    <row r="33687" spans="6:6" x14ac:dyDescent="0.25">
      <c r="F33687" s="44"/>
    </row>
    <row r="33688" spans="6:6" x14ac:dyDescent="0.25">
      <c r="F33688" s="44"/>
    </row>
    <row r="33689" spans="6:6" x14ac:dyDescent="0.25">
      <c r="F33689" s="44"/>
    </row>
    <row r="33690" spans="6:6" x14ac:dyDescent="0.25">
      <c r="F33690" s="44"/>
    </row>
    <row r="33691" spans="6:6" x14ac:dyDescent="0.25">
      <c r="F33691" s="44"/>
    </row>
    <row r="33692" spans="6:6" x14ac:dyDescent="0.25">
      <c r="F33692" s="44"/>
    </row>
    <row r="33693" spans="6:6" x14ac:dyDescent="0.25">
      <c r="F33693" s="44"/>
    </row>
    <row r="33694" spans="6:6" x14ac:dyDescent="0.25">
      <c r="F33694" s="44"/>
    </row>
    <row r="33695" spans="6:6" x14ac:dyDescent="0.25">
      <c r="F33695" s="44"/>
    </row>
    <row r="33696" spans="6:6" x14ac:dyDescent="0.25">
      <c r="F33696" s="44"/>
    </row>
    <row r="33697" spans="6:6" x14ac:dyDescent="0.25">
      <c r="F33697" s="44"/>
    </row>
    <row r="33698" spans="6:6" x14ac:dyDescent="0.25">
      <c r="F33698" s="44"/>
    </row>
    <row r="33699" spans="6:6" x14ac:dyDescent="0.25">
      <c r="F33699" s="44"/>
    </row>
    <row r="33700" spans="6:6" x14ac:dyDescent="0.25">
      <c r="F33700" s="44"/>
    </row>
    <row r="33701" spans="6:6" x14ac:dyDescent="0.25">
      <c r="F33701" s="44"/>
    </row>
    <row r="33702" spans="6:6" x14ac:dyDescent="0.25">
      <c r="F33702" s="44"/>
    </row>
    <row r="33703" spans="6:6" x14ac:dyDescent="0.25">
      <c r="F33703" s="44"/>
    </row>
    <row r="33704" spans="6:6" x14ac:dyDescent="0.25">
      <c r="F33704" s="44"/>
    </row>
    <row r="33705" spans="6:6" x14ac:dyDescent="0.25">
      <c r="F33705" s="44"/>
    </row>
    <row r="33706" spans="6:6" x14ac:dyDescent="0.25">
      <c r="F33706" s="44"/>
    </row>
    <row r="33707" spans="6:6" x14ac:dyDescent="0.25">
      <c r="F33707" s="44"/>
    </row>
    <row r="33708" spans="6:6" x14ac:dyDescent="0.25">
      <c r="F33708" s="44"/>
    </row>
    <row r="33709" spans="6:6" x14ac:dyDescent="0.25">
      <c r="F33709" s="44"/>
    </row>
    <row r="33710" spans="6:6" x14ac:dyDescent="0.25">
      <c r="F33710" s="44"/>
    </row>
    <row r="33711" spans="6:6" x14ac:dyDescent="0.25">
      <c r="F33711" s="44"/>
    </row>
    <row r="33712" spans="6:6" x14ac:dyDescent="0.25">
      <c r="F33712" s="44"/>
    </row>
    <row r="33713" spans="6:6" x14ac:dyDescent="0.25">
      <c r="F33713" s="44"/>
    </row>
    <row r="33714" spans="6:6" x14ac:dyDescent="0.25">
      <c r="F33714" s="44"/>
    </row>
    <row r="33715" spans="6:6" x14ac:dyDescent="0.25">
      <c r="F33715" s="44"/>
    </row>
    <row r="33716" spans="6:6" x14ac:dyDescent="0.25">
      <c r="F33716" s="44"/>
    </row>
    <row r="33717" spans="6:6" x14ac:dyDescent="0.25">
      <c r="F33717" s="44"/>
    </row>
    <row r="33718" spans="6:6" x14ac:dyDescent="0.25">
      <c r="F33718" s="44"/>
    </row>
    <row r="33719" spans="6:6" x14ac:dyDescent="0.25">
      <c r="F33719" s="44"/>
    </row>
    <row r="33720" spans="6:6" x14ac:dyDescent="0.25">
      <c r="F33720" s="44"/>
    </row>
    <row r="33721" spans="6:6" x14ac:dyDescent="0.25">
      <c r="F33721" s="44"/>
    </row>
    <row r="33722" spans="6:6" x14ac:dyDescent="0.25">
      <c r="F33722" s="44"/>
    </row>
    <row r="33723" spans="6:6" x14ac:dyDescent="0.25">
      <c r="F33723" s="44"/>
    </row>
    <row r="33724" spans="6:6" x14ac:dyDescent="0.25">
      <c r="F33724" s="44"/>
    </row>
    <row r="33725" spans="6:6" x14ac:dyDescent="0.25">
      <c r="F33725" s="44"/>
    </row>
    <row r="33726" spans="6:6" x14ac:dyDescent="0.25">
      <c r="F33726" s="44"/>
    </row>
    <row r="33727" spans="6:6" x14ac:dyDescent="0.25">
      <c r="F33727" s="44"/>
    </row>
    <row r="33728" spans="6:6" x14ac:dyDescent="0.25">
      <c r="F33728" s="44"/>
    </row>
    <row r="33729" spans="6:6" x14ac:dyDescent="0.25">
      <c r="F33729" s="44"/>
    </row>
    <row r="33730" spans="6:6" x14ac:dyDescent="0.25">
      <c r="F33730" s="44"/>
    </row>
    <row r="33731" spans="6:6" x14ac:dyDescent="0.25">
      <c r="F33731" s="44"/>
    </row>
    <row r="33732" spans="6:6" x14ac:dyDescent="0.25">
      <c r="F33732" s="44"/>
    </row>
    <row r="33733" spans="6:6" x14ac:dyDescent="0.25">
      <c r="F33733" s="44"/>
    </row>
    <row r="33734" spans="6:6" x14ac:dyDescent="0.25">
      <c r="F33734" s="44"/>
    </row>
    <row r="33735" spans="6:6" x14ac:dyDescent="0.25">
      <c r="F33735" s="44"/>
    </row>
    <row r="33736" spans="6:6" x14ac:dyDescent="0.25">
      <c r="F33736" s="44"/>
    </row>
    <row r="33737" spans="6:6" x14ac:dyDescent="0.25">
      <c r="F33737" s="44"/>
    </row>
    <row r="33738" spans="6:6" x14ac:dyDescent="0.25">
      <c r="F33738" s="44"/>
    </row>
    <row r="33739" spans="6:6" x14ac:dyDescent="0.25">
      <c r="F33739" s="44"/>
    </row>
    <row r="33740" spans="6:6" x14ac:dyDescent="0.25">
      <c r="F33740" s="44"/>
    </row>
    <row r="33741" spans="6:6" x14ac:dyDescent="0.25">
      <c r="F33741" s="44"/>
    </row>
    <row r="33742" spans="6:6" x14ac:dyDescent="0.25">
      <c r="F33742" s="44"/>
    </row>
    <row r="33743" spans="6:6" x14ac:dyDescent="0.25">
      <c r="F33743" s="44"/>
    </row>
    <row r="33744" spans="6:6" x14ac:dyDescent="0.25">
      <c r="F33744" s="44"/>
    </row>
    <row r="33745" spans="6:6" x14ac:dyDescent="0.25">
      <c r="F33745" s="44"/>
    </row>
    <row r="33746" spans="6:6" x14ac:dyDescent="0.25">
      <c r="F33746" s="44"/>
    </row>
    <row r="33747" spans="6:6" x14ac:dyDescent="0.25">
      <c r="F33747" s="44"/>
    </row>
    <row r="33748" spans="6:6" x14ac:dyDescent="0.25">
      <c r="F33748" s="44"/>
    </row>
    <row r="33749" spans="6:6" x14ac:dyDescent="0.25">
      <c r="F33749" s="44"/>
    </row>
    <row r="33750" spans="6:6" x14ac:dyDescent="0.25">
      <c r="F33750" s="44"/>
    </row>
    <row r="33751" spans="6:6" x14ac:dyDescent="0.25">
      <c r="F33751" s="44"/>
    </row>
    <row r="33752" spans="6:6" x14ac:dyDescent="0.25">
      <c r="F33752" s="44"/>
    </row>
    <row r="33753" spans="6:6" x14ac:dyDescent="0.25">
      <c r="F33753" s="44"/>
    </row>
    <row r="33754" spans="6:6" x14ac:dyDescent="0.25">
      <c r="F33754" s="44"/>
    </row>
    <row r="33755" spans="6:6" x14ac:dyDescent="0.25">
      <c r="F33755" s="44"/>
    </row>
    <row r="33756" spans="6:6" x14ac:dyDescent="0.25">
      <c r="F33756" s="44"/>
    </row>
    <row r="33757" spans="6:6" x14ac:dyDescent="0.25">
      <c r="F33757" s="44"/>
    </row>
    <row r="33758" spans="6:6" x14ac:dyDescent="0.25">
      <c r="F33758" s="44"/>
    </row>
    <row r="33759" spans="6:6" x14ac:dyDescent="0.25">
      <c r="F33759" s="44"/>
    </row>
    <row r="33760" spans="6:6" x14ac:dyDescent="0.25">
      <c r="F33760" s="44"/>
    </row>
    <row r="33761" spans="6:6" x14ac:dyDescent="0.25">
      <c r="F33761" s="44"/>
    </row>
    <row r="33762" spans="6:6" x14ac:dyDescent="0.25">
      <c r="F33762" s="44"/>
    </row>
    <row r="33763" spans="6:6" x14ac:dyDescent="0.25">
      <c r="F33763" s="44"/>
    </row>
    <row r="33764" spans="6:6" x14ac:dyDescent="0.25">
      <c r="F33764" s="44"/>
    </row>
    <row r="33765" spans="6:6" x14ac:dyDescent="0.25">
      <c r="F33765" s="44"/>
    </row>
    <row r="33766" spans="6:6" x14ac:dyDescent="0.25">
      <c r="F33766" s="44"/>
    </row>
    <row r="33767" spans="6:6" x14ac:dyDescent="0.25">
      <c r="F33767" s="44"/>
    </row>
    <row r="33768" spans="6:6" x14ac:dyDescent="0.25">
      <c r="F33768" s="44"/>
    </row>
    <row r="33769" spans="6:6" x14ac:dyDescent="0.25">
      <c r="F33769" s="44"/>
    </row>
    <row r="33770" spans="6:6" x14ac:dyDescent="0.25">
      <c r="F33770" s="44"/>
    </row>
    <row r="33771" spans="6:6" x14ac:dyDescent="0.25">
      <c r="F33771" s="44"/>
    </row>
    <row r="33772" spans="6:6" x14ac:dyDescent="0.25">
      <c r="F33772" s="44"/>
    </row>
    <row r="33773" spans="6:6" x14ac:dyDescent="0.25">
      <c r="F33773" s="44"/>
    </row>
    <row r="33774" spans="6:6" x14ac:dyDescent="0.25">
      <c r="F33774" s="44"/>
    </row>
    <row r="33775" spans="6:6" x14ac:dyDescent="0.25">
      <c r="F33775" s="44"/>
    </row>
    <row r="33776" spans="6:6" x14ac:dyDescent="0.25">
      <c r="F33776" s="44"/>
    </row>
    <row r="33777" spans="6:6" x14ac:dyDescent="0.25">
      <c r="F33777" s="44"/>
    </row>
    <row r="33778" spans="6:6" x14ac:dyDescent="0.25">
      <c r="F33778" s="44"/>
    </row>
    <row r="33779" spans="6:6" x14ac:dyDescent="0.25">
      <c r="F33779" s="44"/>
    </row>
    <row r="33780" spans="6:6" x14ac:dyDescent="0.25">
      <c r="F33780" s="44"/>
    </row>
    <row r="33781" spans="6:6" x14ac:dyDescent="0.25">
      <c r="F33781" s="44"/>
    </row>
    <row r="33782" spans="6:6" x14ac:dyDescent="0.25">
      <c r="F33782" s="44"/>
    </row>
    <row r="33783" spans="6:6" x14ac:dyDescent="0.25">
      <c r="F33783" s="44"/>
    </row>
    <row r="33784" spans="6:6" x14ac:dyDescent="0.25">
      <c r="F33784" s="44"/>
    </row>
    <row r="33785" spans="6:6" x14ac:dyDescent="0.25">
      <c r="F33785" s="44"/>
    </row>
    <row r="33786" spans="6:6" x14ac:dyDescent="0.25">
      <c r="F33786" s="44"/>
    </row>
    <row r="33787" spans="6:6" x14ac:dyDescent="0.25">
      <c r="F33787" s="44"/>
    </row>
    <row r="33788" spans="6:6" x14ac:dyDescent="0.25">
      <c r="F33788" s="44"/>
    </row>
    <row r="33789" spans="6:6" x14ac:dyDescent="0.25">
      <c r="F33789" s="44"/>
    </row>
    <row r="33790" spans="6:6" x14ac:dyDescent="0.25">
      <c r="F33790" s="44"/>
    </row>
    <row r="33791" spans="6:6" x14ac:dyDescent="0.25">
      <c r="F33791" s="44"/>
    </row>
    <row r="33792" spans="6:6" x14ac:dyDescent="0.25">
      <c r="F33792" s="44"/>
    </row>
    <row r="33793" spans="6:6" x14ac:dyDescent="0.25">
      <c r="F33793" s="44"/>
    </row>
    <row r="33794" spans="6:6" x14ac:dyDescent="0.25">
      <c r="F33794" s="44"/>
    </row>
    <row r="33795" spans="6:6" x14ac:dyDescent="0.25">
      <c r="F33795" s="44"/>
    </row>
    <row r="33796" spans="6:6" x14ac:dyDescent="0.25">
      <c r="F33796" s="44"/>
    </row>
    <row r="33797" spans="6:6" x14ac:dyDescent="0.25">
      <c r="F33797" s="44"/>
    </row>
    <row r="33798" spans="6:6" x14ac:dyDescent="0.25">
      <c r="F33798" s="44"/>
    </row>
    <row r="33799" spans="6:6" x14ac:dyDescent="0.25">
      <c r="F33799" s="44"/>
    </row>
    <row r="33800" spans="6:6" x14ac:dyDescent="0.25">
      <c r="F33800" s="44"/>
    </row>
    <row r="33801" spans="6:6" x14ac:dyDescent="0.25">
      <c r="F33801" s="44"/>
    </row>
    <row r="33802" spans="6:6" x14ac:dyDescent="0.25">
      <c r="F33802" s="44"/>
    </row>
    <row r="33803" spans="6:6" x14ac:dyDescent="0.25">
      <c r="F33803" s="44"/>
    </row>
    <row r="33804" spans="6:6" x14ac:dyDescent="0.25">
      <c r="F33804" s="44"/>
    </row>
    <row r="33805" spans="6:6" x14ac:dyDescent="0.25">
      <c r="F33805" s="44"/>
    </row>
    <row r="33806" spans="6:6" x14ac:dyDescent="0.25">
      <c r="F33806" s="44"/>
    </row>
    <row r="33807" spans="6:6" x14ac:dyDescent="0.25">
      <c r="F33807" s="44"/>
    </row>
    <row r="33808" spans="6:6" x14ac:dyDescent="0.25">
      <c r="F33808" s="44"/>
    </row>
    <row r="33809" spans="6:6" x14ac:dyDescent="0.25">
      <c r="F33809" s="44"/>
    </row>
    <row r="33810" spans="6:6" x14ac:dyDescent="0.25">
      <c r="F33810" s="44"/>
    </row>
    <row r="33811" spans="6:6" x14ac:dyDescent="0.25">
      <c r="F33811" s="44"/>
    </row>
    <row r="33812" spans="6:6" x14ac:dyDescent="0.25">
      <c r="F33812" s="44"/>
    </row>
    <row r="33813" spans="6:6" x14ac:dyDescent="0.25">
      <c r="F33813" s="44"/>
    </row>
    <row r="33814" spans="6:6" x14ac:dyDescent="0.25">
      <c r="F33814" s="44"/>
    </row>
    <row r="33815" spans="6:6" x14ac:dyDescent="0.25">
      <c r="F33815" s="44"/>
    </row>
    <row r="33816" spans="6:6" x14ac:dyDescent="0.25">
      <c r="F33816" s="44"/>
    </row>
    <row r="33817" spans="6:6" x14ac:dyDescent="0.25">
      <c r="F33817" s="44"/>
    </row>
    <row r="33818" spans="6:6" x14ac:dyDescent="0.25">
      <c r="F33818" s="44"/>
    </row>
    <row r="33819" spans="6:6" x14ac:dyDescent="0.25">
      <c r="F33819" s="44"/>
    </row>
    <row r="33820" spans="6:6" x14ac:dyDescent="0.25">
      <c r="F33820" s="44"/>
    </row>
    <row r="33821" spans="6:6" x14ac:dyDescent="0.25">
      <c r="F33821" s="44"/>
    </row>
    <row r="33822" spans="6:6" x14ac:dyDescent="0.25">
      <c r="F33822" s="44"/>
    </row>
    <row r="33823" spans="6:6" x14ac:dyDescent="0.25">
      <c r="F33823" s="44"/>
    </row>
    <row r="33824" spans="6:6" x14ac:dyDescent="0.25">
      <c r="F33824" s="44"/>
    </row>
    <row r="33825" spans="6:6" x14ac:dyDescent="0.25">
      <c r="F33825" s="44"/>
    </row>
    <row r="33826" spans="6:6" x14ac:dyDescent="0.25">
      <c r="F33826" s="44"/>
    </row>
    <row r="33827" spans="6:6" x14ac:dyDescent="0.25">
      <c r="F33827" s="44"/>
    </row>
    <row r="33828" spans="6:6" x14ac:dyDescent="0.25">
      <c r="F33828" s="44"/>
    </row>
    <row r="33829" spans="6:6" x14ac:dyDescent="0.25">
      <c r="F33829" s="44"/>
    </row>
    <row r="33830" spans="6:6" x14ac:dyDescent="0.25">
      <c r="F33830" s="44"/>
    </row>
    <row r="33831" spans="6:6" x14ac:dyDescent="0.25">
      <c r="F33831" s="44"/>
    </row>
    <row r="33832" spans="6:6" x14ac:dyDescent="0.25">
      <c r="F33832" s="44"/>
    </row>
    <row r="33833" spans="6:6" x14ac:dyDescent="0.25">
      <c r="F33833" s="44"/>
    </row>
    <row r="33834" spans="6:6" x14ac:dyDescent="0.25">
      <c r="F33834" s="44"/>
    </row>
    <row r="33835" spans="6:6" x14ac:dyDescent="0.25">
      <c r="F33835" s="44"/>
    </row>
    <row r="33836" spans="6:6" x14ac:dyDescent="0.25">
      <c r="F33836" s="44"/>
    </row>
    <row r="33837" spans="6:6" x14ac:dyDescent="0.25">
      <c r="F33837" s="44"/>
    </row>
    <row r="33838" spans="6:6" x14ac:dyDescent="0.25">
      <c r="F33838" s="44"/>
    </row>
    <row r="33839" spans="6:6" x14ac:dyDescent="0.25">
      <c r="F33839" s="44"/>
    </row>
    <row r="33840" spans="6:6" x14ac:dyDescent="0.25">
      <c r="F33840" s="44"/>
    </row>
    <row r="33841" spans="6:6" x14ac:dyDescent="0.25">
      <c r="F33841" s="44"/>
    </row>
    <row r="33842" spans="6:6" x14ac:dyDescent="0.25">
      <c r="F33842" s="44"/>
    </row>
    <row r="33843" spans="6:6" x14ac:dyDescent="0.25">
      <c r="F33843" s="44"/>
    </row>
    <row r="33844" spans="6:6" x14ac:dyDescent="0.25">
      <c r="F33844" s="44"/>
    </row>
    <row r="33845" spans="6:6" x14ac:dyDescent="0.25">
      <c r="F33845" s="44"/>
    </row>
    <row r="33846" spans="6:6" x14ac:dyDescent="0.25">
      <c r="F33846" s="44"/>
    </row>
    <row r="33847" spans="6:6" x14ac:dyDescent="0.25">
      <c r="F33847" s="44"/>
    </row>
    <row r="33848" spans="6:6" x14ac:dyDescent="0.25">
      <c r="F33848" s="44"/>
    </row>
    <row r="33849" spans="6:6" x14ac:dyDescent="0.25">
      <c r="F33849" s="44"/>
    </row>
    <row r="33850" spans="6:6" x14ac:dyDescent="0.25">
      <c r="F33850" s="44"/>
    </row>
    <row r="33851" spans="6:6" x14ac:dyDescent="0.25">
      <c r="F33851" s="44"/>
    </row>
    <row r="33852" spans="6:6" x14ac:dyDescent="0.25">
      <c r="F33852" s="44"/>
    </row>
    <row r="33853" spans="6:6" x14ac:dyDescent="0.25">
      <c r="F33853" s="44"/>
    </row>
    <row r="33854" spans="6:6" x14ac:dyDescent="0.25">
      <c r="F33854" s="44"/>
    </row>
    <row r="33855" spans="6:6" x14ac:dyDescent="0.25">
      <c r="F33855" s="44"/>
    </row>
    <row r="33856" spans="6:6" x14ac:dyDescent="0.25">
      <c r="F33856" s="44"/>
    </row>
    <row r="33857" spans="6:6" x14ac:dyDescent="0.25">
      <c r="F33857" s="44"/>
    </row>
    <row r="33858" spans="6:6" x14ac:dyDescent="0.25">
      <c r="F33858" s="44"/>
    </row>
    <row r="33859" spans="6:6" x14ac:dyDescent="0.25">
      <c r="F33859" s="44"/>
    </row>
    <row r="33860" spans="6:6" x14ac:dyDescent="0.25">
      <c r="F33860" s="44"/>
    </row>
    <row r="33861" spans="6:6" x14ac:dyDescent="0.25">
      <c r="F33861" s="44"/>
    </row>
    <row r="33862" spans="6:6" x14ac:dyDescent="0.25">
      <c r="F33862" s="44"/>
    </row>
    <row r="33863" spans="6:6" x14ac:dyDescent="0.25">
      <c r="F33863" s="44"/>
    </row>
    <row r="33864" spans="6:6" x14ac:dyDescent="0.25">
      <c r="F33864" s="44"/>
    </row>
    <row r="33865" spans="6:6" x14ac:dyDescent="0.25">
      <c r="F33865" s="44"/>
    </row>
    <row r="33866" spans="6:6" x14ac:dyDescent="0.25">
      <c r="F33866" s="44"/>
    </row>
    <row r="33867" spans="6:6" x14ac:dyDescent="0.25">
      <c r="F33867" s="44"/>
    </row>
    <row r="33868" spans="6:6" x14ac:dyDescent="0.25">
      <c r="F33868" s="44"/>
    </row>
    <row r="33869" spans="6:6" x14ac:dyDescent="0.25">
      <c r="F33869" s="44"/>
    </row>
    <row r="33870" spans="6:6" x14ac:dyDescent="0.25">
      <c r="F33870" s="44"/>
    </row>
    <row r="33871" spans="6:6" x14ac:dyDescent="0.25">
      <c r="F33871" s="44"/>
    </row>
    <row r="33872" spans="6:6" x14ac:dyDescent="0.25">
      <c r="F33872" s="44"/>
    </row>
    <row r="33873" spans="6:6" x14ac:dyDescent="0.25">
      <c r="F33873" s="44"/>
    </row>
    <row r="33874" spans="6:6" x14ac:dyDescent="0.25">
      <c r="F33874" s="44"/>
    </row>
    <row r="33875" spans="6:6" x14ac:dyDescent="0.25">
      <c r="F33875" s="44"/>
    </row>
    <row r="33876" spans="6:6" x14ac:dyDescent="0.25">
      <c r="F33876" s="44"/>
    </row>
    <row r="33877" spans="6:6" x14ac:dyDescent="0.25">
      <c r="F33877" s="44"/>
    </row>
    <row r="33878" spans="6:6" x14ac:dyDescent="0.25">
      <c r="F33878" s="44"/>
    </row>
    <row r="33879" spans="6:6" x14ac:dyDescent="0.25">
      <c r="F33879" s="44"/>
    </row>
    <row r="33880" spans="6:6" x14ac:dyDescent="0.25">
      <c r="F33880" s="44"/>
    </row>
    <row r="33881" spans="6:6" x14ac:dyDescent="0.25">
      <c r="F33881" s="44"/>
    </row>
    <row r="33882" spans="6:6" x14ac:dyDescent="0.25">
      <c r="F33882" s="44"/>
    </row>
    <row r="33883" spans="6:6" x14ac:dyDescent="0.25">
      <c r="F33883" s="44"/>
    </row>
    <row r="33884" spans="6:6" x14ac:dyDescent="0.25">
      <c r="F33884" s="44"/>
    </row>
    <row r="33885" spans="6:6" x14ac:dyDescent="0.25">
      <c r="F33885" s="44"/>
    </row>
    <row r="33886" spans="6:6" x14ac:dyDescent="0.25">
      <c r="F33886" s="44"/>
    </row>
    <row r="33887" spans="6:6" x14ac:dyDescent="0.25">
      <c r="F33887" s="44"/>
    </row>
    <row r="33888" spans="6:6" x14ac:dyDescent="0.25">
      <c r="F33888" s="44"/>
    </row>
    <row r="33889" spans="6:6" x14ac:dyDescent="0.25">
      <c r="F33889" s="44"/>
    </row>
    <row r="33890" spans="6:6" x14ac:dyDescent="0.25">
      <c r="F33890" s="44"/>
    </row>
    <row r="33891" spans="6:6" x14ac:dyDescent="0.25">
      <c r="F33891" s="44"/>
    </row>
    <row r="33892" spans="6:6" x14ac:dyDescent="0.25">
      <c r="F33892" s="44"/>
    </row>
    <row r="33893" spans="6:6" x14ac:dyDescent="0.25">
      <c r="F33893" s="44"/>
    </row>
    <row r="33894" spans="6:6" x14ac:dyDescent="0.25">
      <c r="F33894" s="44"/>
    </row>
    <row r="33895" spans="6:6" x14ac:dyDescent="0.25">
      <c r="F33895" s="44"/>
    </row>
    <row r="33896" spans="6:6" x14ac:dyDescent="0.25">
      <c r="F33896" s="44"/>
    </row>
    <row r="33897" spans="6:6" x14ac:dyDescent="0.25">
      <c r="F33897" s="44"/>
    </row>
    <row r="33898" spans="6:6" x14ac:dyDescent="0.25">
      <c r="F33898" s="44"/>
    </row>
    <row r="33899" spans="6:6" x14ac:dyDescent="0.25">
      <c r="F33899" s="44"/>
    </row>
    <row r="33900" spans="6:6" x14ac:dyDescent="0.25">
      <c r="F33900" s="44"/>
    </row>
    <row r="33901" spans="6:6" x14ac:dyDescent="0.25">
      <c r="F33901" s="44"/>
    </row>
    <row r="33902" spans="6:6" x14ac:dyDescent="0.25">
      <c r="F33902" s="44"/>
    </row>
    <row r="33903" spans="6:6" x14ac:dyDescent="0.25">
      <c r="F33903" s="44"/>
    </row>
    <row r="33904" spans="6:6" x14ac:dyDescent="0.25">
      <c r="F33904" s="44"/>
    </row>
    <row r="33905" spans="6:6" x14ac:dyDescent="0.25">
      <c r="F33905" s="44"/>
    </row>
    <row r="33906" spans="6:6" x14ac:dyDescent="0.25">
      <c r="F33906" s="44"/>
    </row>
    <row r="33907" spans="6:6" x14ac:dyDescent="0.25">
      <c r="F33907" s="44"/>
    </row>
    <row r="33908" spans="6:6" x14ac:dyDescent="0.25">
      <c r="F33908" s="44"/>
    </row>
    <row r="33909" spans="6:6" x14ac:dyDescent="0.25">
      <c r="F33909" s="44"/>
    </row>
    <row r="33910" spans="6:6" x14ac:dyDescent="0.25">
      <c r="F33910" s="44"/>
    </row>
    <row r="33911" spans="6:6" x14ac:dyDescent="0.25">
      <c r="F33911" s="44"/>
    </row>
    <row r="33912" spans="6:6" x14ac:dyDescent="0.25">
      <c r="F33912" s="44"/>
    </row>
    <row r="33913" spans="6:6" x14ac:dyDescent="0.25">
      <c r="F33913" s="44"/>
    </row>
    <row r="33914" spans="6:6" x14ac:dyDescent="0.25">
      <c r="F33914" s="44"/>
    </row>
    <row r="33915" spans="6:6" x14ac:dyDescent="0.25">
      <c r="F33915" s="44"/>
    </row>
    <row r="33916" spans="6:6" x14ac:dyDescent="0.25">
      <c r="F33916" s="44"/>
    </row>
    <row r="33917" spans="6:6" x14ac:dyDescent="0.25">
      <c r="F33917" s="44"/>
    </row>
    <row r="33918" spans="6:6" x14ac:dyDescent="0.25">
      <c r="F33918" s="44"/>
    </row>
    <row r="33919" spans="6:6" x14ac:dyDescent="0.25">
      <c r="F33919" s="44"/>
    </row>
    <row r="33920" spans="6:6" x14ac:dyDescent="0.25">
      <c r="F33920" s="44"/>
    </row>
    <row r="33921" spans="6:6" x14ac:dyDescent="0.25">
      <c r="F33921" s="44"/>
    </row>
    <row r="33922" spans="6:6" x14ac:dyDescent="0.25">
      <c r="F33922" s="44"/>
    </row>
    <row r="33923" spans="6:6" x14ac:dyDescent="0.25">
      <c r="F33923" s="44"/>
    </row>
    <row r="33924" spans="6:6" x14ac:dyDescent="0.25">
      <c r="F33924" s="44"/>
    </row>
    <row r="33925" spans="6:6" x14ac:dyDescent="0.25">
      <c r="F33925" s="44"/>
    </row>
    <row r="33926" spans="6:6" x14ac:dyDescent="0.25">
      <c r="F33926" s="44"/>
    </row>
    <row r="33927" spans="6:6" x14ac:dyDescent="0.25">
      <c r="F33927" s="44"/>
    </row>
    <row r="33928" spans="6:6" x14ac:dyDescent="0.25">
      <c r="F33928" s="44"/>
    </row>
    <row r="33929" spans="6:6" x14ac:dyDescent="0.25">
      <c r="F33929" s="44"/>
    </row>
    <row r="33930" spans="6:6" x14ac:dyDescent="0.25">
      <c r="F33930" s="44"/>
    </row>
    <row r="33931" spans="6:6" x14ac:dyDescent="0.25">
      <c r="F33931" s="44"/>
    </row>
    <row r="33932" spans="6:6" x14ac:dyDescent="0.25">
      <c r="F33932" s="44"/>
    </row>
    <row r="33933" spans="6:6" x14ac:dyDescent="0.25">
      <c r="F33933" s="44"/>
    </row>
    <row r="33934" spans="6:6" x14ac:dyDescent="0.25">
      <c r="F33934" s="44"/>
    </row>
    <row r="33935" spans="6:6" x14ac:dyDescent="0.25">
      <c r="F33935" s="44"/>
    </row>
    <row r="33936" spans="6:6" x14ac:dyDescent="0.25">
      <c r="F33936" s="44"/>
    </row>
    <row r="33937" spans="6:6" x14ac:dyDescent="0.25">
      <c r="F33937" s="44"/>
    </row>
    <row r="33938" spans="6:6" x14ac:dyDescent="0.25">
      <c r="F33938" s="44"/>
    </row>
    <row r="33939" spans="6:6" x14ac:dyDescent="0.25">
      <c r="F33939" s="44"/>
    </row>
    <row r="33940" spans="6:6" x14ac:dyDescent="0.25">
      <c r="F33940" s="44"/>
    </row>
    <row r="33941" spans="6:6" x14ac:dyDescent="0.25">
      <c r="F33941" s="44"/>
    </row>
    <row r="33942" spans="6:6" x14ac:dyDescent="0.25">
      <c r="F33942" s="44"/>
    </row>
    <row r="33943" spans="6:6" x14ac:dyDescent="0.25">
      <c r="F33943" s="44"/>
    </row>
    <row r="33944" spans="6:6" x14ac:dyDescent="0.25">
      <c r="F33944" s="44"/>
    </row>
    <row r="33945" spans="6:6" x14ac:dyDescent="0.25">
      <c r="F33945" s="44"/>
    </row>
    <row r="33946" spans="6:6" x14ac:dyDescent="0.25">
      <c r="F33946" s="44"/>
    </row>
    <row r="33947" spans="6:6" x14ac:dyDescent="0.25">
      <c r="F33947" s="44"/>
    </row>
    <row r="33948" spans="6:6" x14ac:dyDescent="0.25">
      <c r="F33948" s="44"/>
    </row>
    <row r="33949" spans="6:6" x14ac:dyDescent="0.25">
      <c r="F33949" s="44"/>
    </row>
    <row r="33950" spans="6:6" x14ac:dyDescent="0.25">
      <c r="F33950" s="44"/>
    </row>
    <row r="33951" spans="6:6" x14ac:dyDescent="0.25">
      <c r="F33951" s="44"/>
    </row>
    <row r="33952" spans="6:6" x14ac:dyDescent="0.25">
      <c r="F33952" s="44"/>
    </row>
    <row r="33953" spans="6:6" x14ac:dyDescent="0.25">
      <c r="F33953" s="44"/>
    </row>
    <row r="33954" spans="6:6" x14ac:dyDescent="0.25">
      <c r="F33954" s="44"/>
    </row>
    <row r="33955" spans="6:6" x14ac:dyDescent="0.25">
      <c r="F33955" s="44"/>
    </row>
    <row r="33956" spans="6:6" x14ac:dyDescent="0.25">
      <c r="F33956" s="44"/>
    </row>
    <row r="33957" spans="6:6" x14ac:dyDescent="0.25">
      <c r="F33957" s="44"/>
    </row>
    <row r="33958" spans="6:6" x14ac:dyDescent="0.25">
      <c r="F33958" s="44"/>
    </row>
    <row r="33959" spans="6:6" x14ac:dyDescent="0.25">
      <c r="F33959" s="44"/>
    </row>
    <row r="33960" spans="6:6" x14ac:dyDescent="0.25">
      <c r="F33960" s="44"/>
    </row>
    <row r="33961" spans="6:6" x14ac:dyDescent="0.25">
      <c r="F33961" s="44"/>
    </row>
    <row r="33962" spans="6:6" x14ac:dyDescent="0.25">
      <c r="F33962" s="44"/>
    </row>
    <row r="33963" spans="6:6" x14ac:dyDescent="0.25">
      <c r="F33963" s="44"/>
    </row>
    <row r="33964" spans="6:6" x14ac:dyDescent="0.25">
      <c r="F33964" s="44"/>
    </row>
    <row r="33965" spans="6:6" x14ac:dyDescent="0.25">
      <c r="F33965" s="44"/>
    </row>
    <row r="33966" spans="6:6" x14ac:dyDescent="0.25">
      <c r="F33966" s="44"/>
    </row>
    <row r="33967" spans="6:6" x14ac:dyDescent="0.25">
      <c r="F33967" s="44"/>
    </row>
    <row r="33968" spans="6:6" x14ac:dyDescent="0.25">
      <c r="F33968" s="44"/>
    </row>
    <row r="33969" spans="6:6" x14ac:dyDescent="0.25">
      <c r="F33969" s="44"/>
    </row>
    <row r="33970" spans="6:6" x14ac:dyDescent="0.25">
      <c r="F33970" s="44"/>
    </row>
    <row r="33971" spans="6:6" x14ac:dyDescent="0.25">
      <c r="F33971" s="44"/>
    </row>
    <row r="33972" spans="6:6" x14ac:dyDescent="0.25">
      <c r="F33972" s="44"/>
    </row>
    <row r="33973" spans="6:6" x14ac:dyDescent="0.25">
      <c r="F33973" s="44"/>
    </row>
    <row r="33974" spans="6:6" x14ac:dyDescent="0.25">
      <c r="F33974" s="44"/>
    </row>
    <row r="33975" spans="6:6" x14ac:dyDescent="0.25">
      <c r="F33975" s="44"/>
    </row>
    <row r="33976" spans="6:6" x14ac:dyDescent="0.25">
      <c r="F33976" s="44"/>
    </row>
    <row r="33977" spans="6:6" x14ac:dyDescent="0.25">
      <c r="F33977" s="44"/>
    </row>
    <row r="33978" spans="6:6" x14ac:dyDescent="0.25">
      <c r="F33978" s="44"/>
    </row>
    <row r="33979" spans="6:6" x14ac:dyDescent="0.25">
      <c r="F33979" s="44"/>
    </row>
    <row r="33980" spans="6:6" x14ac:dyDescent="0.25">
      <c r="F33980" s="44"/>
    </row>
    <row r="33981" spans="6:6" x14ac:dyDescent="0.25">
      <c r="F33981" s="44"/>
    </row>
    <row r="33982" spans="6:6" x14ac:dyDescent="0.25">
      <c r="F33982" s="44"/>
    </row>
    <row r="33983" spans="6:6" x14ac:dyDescent="0.25">
      <c r="F33983" s="44"/>
    </row>
    <row r="33984" spans="6:6" x14ac:dyDescent="0.25">
      <c r="F33984" s="44"/>
    </row>
    <row r="33985" spans="6:6" x14ac:dyDescent="0.25">
      <c r="F33985" s="44"/>
    </row>
    <row r="33986" spans="6:6" x14ac:dyDescent="0.25">
      <c r="F33986" s="44"/>
    </row>
    <row r="33987" spans="6:6" x14ac:dyDescent="0.25">
      <c r="F33987" s="44"/>
    </row>
    <row r="33988" spans="6:6" x14ac:dyDescent="0.25">
      <c r="F33988" s="44"/>
    </row>
    <row r="33989" spans="6:6" x14ac:dyDescent="0.25">
      <c r="F33989" s="44"/>
    </row>
    <row r="33990" spans="6:6" x14ac:dyDescent="0.25">
      <c r="F33990" s="44"/>
    </row>
    <row r="33991" spans="6:6" x14ac:dyDescent="0.25">
      <c r="F33991" s="44"/>
    </row>
    <row r="33992" spans="6:6" x14ac:dyDescent="0.25">
      <c r="F33992" s="44"/>
    </row>
    <row r="33993" spans="6:6" x14ac:dyDescent="0.25">
      <c r="F33993" s="44"/>
    </row>
    <row r="33994" spans="6:6" x14ac:dyDescent="0.25">
      <c r="F33994" s="44"/>
    </row>
    <row r="33995" spans="6:6" x14ac:dyDescent="0.25">
      <c r="F33995" s="44"/>
    </row>
    <row r="33996" spans="6:6" x14ac:dyDescent="0.25">
      <c r="F33996" s="44"/>
    </row>
    <row r="33997" spans="6:6" x14ac:dyDescent="0.25">
      <c r="F33997" s="44"/>
    </row>
    <row r="33998" spans="6:6" x14ac:dyDescent="0.25">
      <c r="F33998" s="44"/>
    </row>
    <row r="33999" spans="6:6" x14ac:dyDescent="0.25">
      <c r="F33999" s="44"/>
    </row>
    <row r="34000" spans="6:6" x14ac:dyDescent="0.25">
      <c r="F34000" s="44"/>
    </row>
    <row r="34001" spans="6:6" x14ac:dyDescent="0.25">
      <c r="F34001" s="44"/>
    </row>
    <row r="34002" spans="6:6" x14ac:dyDescent="0.25">
      <c r="F34002" s="44"/>
    </row>
    <row r="34003" spans="6:6" x14ac:dyDescent="0.25">
      <c r="F34003" s="44"/>
    </row>
    <row r="34004" spans="6:6" x14ac:dyDescent="0.25">
      <c r="F34004" s="44"/>
    </row>
    <row r="34005" spans="6:6" x14ac:dyDescent="0.25">
      <c r="F34005" s="44"/>
    </row>
    <row r="34006" spans="6:6" x14ac:dyDescent="0.25">
      <c r="F34006" s="44"/>
    </row>
    <row r="34007" spans="6:6" x14ac:dyDescent="0.25">
      <c r="F34007" s="44"/>
    </row>
    <row r="34008" spans="6:6" x14ac:dyDescent="0.25">
      <c r="F34008" s="44"/>
    </row>
    <row r="34009" spans="6:6" x14ac:dyDescent="0.25">
      <c r="F34009" s="44"/>
    </row>
    <row r="34010" spans="6:6" x14ac:dyDescent="0.25">
      <c r="F34010" s="44"/>
    </row>
    <row r="34011" spans="6:6" x14ac:dyDescent="0.25">
      <c r="F34011" s="44"/>
    </row>
    <row r="34012" spans="6:6" x14ac:dyDescent="0.25">
      <c r="F34012" s="44"/>
    </row>
    <row r="34013" spans="6:6" x14ac:dyDescent="0.25">
      <c r="F34013" s="44"/>
    </row>
    <row r="34014" spans="6:6" x14ac:dyDescent="0.25">
      <c r="F34014" s="44"/>
    </row>
    <row r="34015" spans="6:6" x14ac:dyDescent="0.25">
      <c r="F34015" s="44"/>
    </row>
    <row r="34016" spans="6:6" x14ac:dyDescent="0.25">
      <c r="F34016" s="44"/>
    </row>
    <row r="34017" spans="6:6" x14ac:dyDescent="0.25">
      <c r="F34017" s="44"/>
    </row>
    <row r="34018" spans="6:6" x14ac:dyDescent="0.25">
      <c r="F34018" s="44"/>
    </row>
    <row r="34019" spans="6:6" x14ac:dyDescent="0.25">
      <c r="F34019" s="44"/>
    </row>
    <row r="34020" spans="6:6" x14ac:dyDescent="0.25">
      <c r="F34020" s="44"/>
    </row>
    <row r="34021" spans="6:6" x14ac:dyDescent="0.25">
      <c r="F34021" s="44"/>
    </row>
    <row r="34022" spans="6:6" x14ac:dyDescent="0.25">
      <c r="F34022" s="44"/>
    </row>
    <row r="34023" spans="6:6" x14ac:dyDescent="0.25">
      <c r="F34023" s="44"/>
    </row>
    <row r="34024" spans="6:6" x14ac:dyDescent="0.25">
      <c r="F34024" s="44"/>
    </row>
    <row r="34025" spans="6:6" x14ac:dyDescent="0.25">
      <c r="F34025" s="44"/>
    </row>
    <row r="34026" spans="6:6" x14ac:dyDescent="0.25">
      <c r="F34026" s="44"/>
    </row>
    <row r="34027" spans="6:6" x14ac:dyDescent="0.25">
      <c r="F34027" s="44"/>
    </row>
    <row r="34028" spans="6:6" x14ac:dyDescent="0.25">
      <c r="F34028" s="44"/>
    </row>
    <row r="34029" spans="6:6" x14ac:dyDescent="0.25">
      <c r="F34029" s="44"/>
    </row>
    <row r="34030" spans="6:6" x14ac:dyDescent="0.25">
      <c r="F34030" s="44"/>
    </row>
    <row r="34031" spans="6:6" x14ac:dyDescent="0.25">
      <c r="F34031" s="44"/>
    </row>
    <row r="34032" spans="6:6" x14ac:dyDescent="0.25">
      <c r="F34032" s="44"/>
    </row>
    <row r="34033" spans="6:6" x14ac:dyDescent="0.25">
      <c r="F34033" s="44"/>
    </row>
    <row r="34034" spans="6:6" x14ac:dyDescent="0.25">
      <c r="F34034" s="44"/>
    </row>
    <row r="34035" spans="6:6" x14ac:dyDescent="0.25">
      <c r="F34035" s="44"/>
    </row>
    <row r="34036" spans="6:6" x14ac:dyDescent="0.25">
      <c r="F34036" s="44"/>
    </row>
    <row r="34037" spans="6:6" x14ac:dyDescent="0.25">
      <c r="F34037" s="44"/>
    </row>
    <row r="34038" spans="6:6" x14ac:dyDescent="0.25">
      <c r="F34038" s="44"/>
    </row>
    <row r="34039" spans="6:6" x14ac:dyDescent="0.25">
      <c r="F34039" s="44"/>
    </row>
    <row r="34040" spans="6:6" x14ac:dyDescent="0.25">
      <c r="F34040" s="44"/>
    </row>
    <row r="34041" spans="6:6" x14ac:dyDescent="0.25">
      <c r="F34041" s="44"/>
    </row>
    <row r="34042" spans="6:6" x14ac:dyDescent="0.25">
      <c r="F34042" s="44"/>
    </row>
    <row r="34043" spans="6:6" x14ac:dyDescent="0.25">
      <c r="F34043" s="44"/>
    </row>
    <row r="34044" spans="6:6" x14ac:dyDescent="0.25">
      <c r="F34044" s="44"/>
    </row>
    <row r="34045" spans="6:6" x14ac:dyDescent="0.25">
      <c r="F34045" s="44"/>
    </row>
    <row r="34046" spans="6:6" x14ac:dyDescent="0.25">
      <c r="F34046" s="44"/>
    </row>
    <row r="34047" spans="6:6" x14ac:dyDescent="0.25">
      <c r="F34047" s="44"/>
    </row>
    <row r="34048" spans="6:6" x14ac:dyDescent="0.25">
      <c r="F34048" s="44"/>
    </row>
    <row r="34049" spans="6:6" x14ac:dyDescent="0.25">
      <c r="F34049" s="44"/>
    </row>
    <row r="34050" spans="6:6" x14ac:dyDescent="0.25">
      <c r="F34050" s="44"/>
    </row>
    <row r="34051" spans="6:6" x14ac:dyDescent="0.25">
      <c r="F34051" s="44"/>
    </row>
    <row r="34052" spans="6:6" x14ac:dyDescent="0.25">
      <c r="F34052" s="44"/>
    </row>
    <row r="34053" spans="6:6" x14ac:dyDescent="0.25">
      <c r="F34053" s="44"/>
    </row>
    <row r="34054" spans="6:6" x14ac:dyDescent="0.25">
      <c r="F34054" s="44"/>
    </row>
    <row r="34055" spans="6:6" x14ac:dyDescent="0.25">
      <c r="F34055" s="44"/>
    </row>
    <row r="34056" spans="6:6" x14ac:dyDescent="0.25">
      <c r="F34056" s="44"/>
    </row>
    <row r="34057" spans="6:6" x14ac:dyDescent="0.25">
      <c r="F34057" s="44"/>
    </row>
    <row r="34058" spans="6:6" x14ac:dyDescent="0.25">
      <c r="F34058" s="44"/>
    </row>
    <row r="34059" spans="6:6" x14ac:dyDescent="0.25">
      <c r="F34059" s="44"/>
    </row>
    <row r="34060" spans="6:6" x14ac:dyDescent="0.25">
      <c r="F34060" s="44"/>
    </row>
    <row r="34061" spans="6:6" x14ac:dyDescent="0.25">
      <c r="F34061" s="44"/>
    </row>
    <row r="34062" spans="6:6" x14ac:dyDescent="0.25">
      <c r="F34062" s="44"/>
    </row>
    <row r="34063" spans="6:6" x14ac:dyDescent="0.25">
      <c r="F34063" s="44"/>
    </row>
    <row r="34064" spans="6:6" x14ac:dyDescent="0.25">
      <c r="F34064" s="44"/>
    </row>
    <row r="34065" spans="6:6" x14ac:dyDescent="0.25">
      <c r="F34065" s="44"/>
    </row>
    <row r="34066" spans="6:6" x14ac:dyDescent="0.25">
      <c r="F34066" s="44"/>
    </row>
    <row r="34067" spans="6:6" x14ac:dyDescent="0.25">
      <c r="F34067" s="44"/>
    </row>
    <row r="34068" spans="6:6" x14ac:dyDescent="0.25">
      <c r="F34068" s="44"/>
    </row>
    <row r="34069" spans="6:6" x14ac:dyDescent="0.25">
      <c r="F34069" s="44"/>
    </row>
    <row r="34070" spans="6:6" x14ac:dyDescent="0.25">
      <c r="F34070" s="44"/>
    </row>
    <row r="34071" spans="6:6" x14ac:dyDescent="0.25">
      <c r="F34071" s="44"/>
    </row>
    <row r="34072" spans="6:6" x14ac:dyDescent="0.25">
      <c r="F34072" s="44"/>
    </row>
    <row r="34073" spans="6:6" x14ac:dyDescent="0.25">
      <c r="F34073" s="44"/>
    </row>
    <row r="34074" spans="6:6" x14ac:dyDescent="0.25">
      <c r="F34074" s="44"/>
    </row>
    <row r="34075" spans="6:6" x14ac:dyDescent="0.25">
      <c r="F34075" s="44"/>
    </row>
    <row r="34076" spans="6:6" x14ac:dyDescent="0.25">
      <c r="F34076" s="44"/>
    </row>
    <row r="34077" spans="6:6" x14ac:dyDescent="0.25">
      <c r="F34077" s="44"/>
    </row>
    <row r="34078" spans="6:6" x14ac:dyDescent="0.25">
      <c r="F34078" s="44"/>
    </row>
    <row r="34079" spans="6:6" x14ac:dyDescent="0.25">
      <c r="F34079" s="44"/>
    </row>
    <row r="34080" spans="6:6" x14ac:dyDescent="0.25">
      <c r="F34080" s="44"/>
    </row>
    <row r="34081" spans="6:6" x14ac:dyDescent="0.25">
      <c r="F34081" s="44"/>
    </row>
    <row r="34082" spans="6:6" x14ac:dyDescent="0.25">
      <c r="F34082" s="44"/>
    </row>
    <row r="34083" spans="6:6" x14ac:dyDescent="0.25">
      <c r="F34083" s="44"/>
    </row>
    <row r="34084" spans="6:6" x14ac:dyDescent="0.25">
      <c r="F34084" s="44"/>
    </row>
    <row r="34085" spans="6:6" x14ac:dyDescent="0.25">
      <c r="F34085" s="44"/>
    </row>
    <row r="34086" spans="6:6" x14ac:dyDescent="0.25">
      <c r="F34086" s="44"/>
    </row>
    <row r="34087" spans="6:6" x14ac:dyDescent="0.25">
      <c r="F34087" s="44"/>
    </row>
    <row r="34088" spans="6:6" x14ac:dyDescent="0.25">
      <c r="F34088" s="44"/>
    </row>
    <row r="34089" spans="6:6" x14ac:dyDescent="0.25">
      <c r="F34089" s="44"/>
    </row>
    <row r="34090" spans="6:6" x14ac:dyDescent="0.25">
      <c r="F34090" s="44"/>
    </row>
    <row r="34091" spans="6:6" x14ac:dyDescent="0.25">
      <c r="F34091" s="44"/>
    </row>
    <row r="34092" spans="6:6" x14ac:dyDescent="0.25">
      <c r="F34092" s="44"/>
    </row>
    <row r="34093" spans="6:6" x14ac:dyDescent="0.25">
      <c r="F34093" s="44"/>
    </row>
    <row r="34094" spans="6:6" x14ac:dyDescent="0.25">
      <c r="F34094" s="44"/>
    </row>
    <row r="34095" spans="6:6" x14ac:dyDescent="0.25">
      <c r="F34095" s="44"/>
    </row>
    <row r="34096" spans="6:6" x14ac:dyDescent="0.25">
      <c r="F34096" s="44"/>
    </row>
    <row r="34097" spans="6:6" x14ac:dyDescent="0.25">
      <c r="F34097" s="44"/>
    </row>
    <row r="34098" spans="6:6" x14ac:dyDescent="0.25">
      <c r="F34098" s="44"/>
    </row>
    <row r="34099" spans="6:6" x14ac:dyDescent="0.25">
      <c r="F34099" s="44"/>
    </row>
    <row r="34100" spans="6:6" x14ac:dyDescent="0.25">
      <c r="F34100" s="44"/>
    </row>
    <row r="34101" spans="6:6" x14ac:dyDescent="0.25">
      <c r="F34101" s="44"/>
    </row>
    <row r="34102" spans="6:6" x14ac:dyDescent="0.25">
      <c r="F34102" s="44"/>
    </row>
    <row r="34103" spans="6:6" x14ac:dyDescent="0.25">
      <c r="F34103" s="44"/>
    </row>
    <row r="34104" spans="6:6" x14ac:dyDescent="0.25">
      <c r="F34104" s="44"/>
    </row>
    <row r="34105" spans="6:6" x14ac:dyDescent="0.25">
      <c r="F34105" s="44"/>
    </row>
    <row r="34106" spans="6:6" x14ac:dyDescent="0.25">
      <c r="F34106" s="44"/>
    </row>
    <row r="34107" spans="6:6" x14ac:dyDescent="0.25">
      <c r="F34107" s="44"/>
    </row>
    <row r="34108" spans="6:6" x14ac:dyDescent="0.25">
      <c r="F34108" s="44"/>
    </row>
    <row r="34109" spans="6:6" x14ac:dyDescent="0.25">
      <c r="F34109" s="44"/>
    </row>
    <row r="34110" spans="6:6" x14ac:dyDescent="0.25">
      <c r="F34110" s="44"/>
    </row>
    <row r="34111" spans="6:6" x14ac:dyDescent="0.25">
      <c r="F34111" s="44"/>
    </row>
    <row r="34112" spans="6:6" x14ac:dyDescent="0.25">
      <c r="F34112" s="44"/>
    </row>
    <row r="34113" spans="6:6" x14ac:dyDescent="0.25">
      <c r="F34113" s="44"/>
    </row>
    <row r="34114" spans="6:6" x14ac:dyDescent="0.25">
      <c r="F34114" s="44"/>
    </row>
    <row r="34115" spans="6:6" x14ac:dyDescent="0.25">
      <c r="F34115" s="44"/>
    </row>
    <row r="34116" spans="6:6" x14ac:dyDescent="0.25">
      <c r="F34116" s="44"/>
    </row>
    <row r="34117" spans="6:6" x14ac:dyDescent="0.25">
      <c r="F34117" s="44"/>
    </row>
    <row r="34118" spans="6:6" x14ac:dyDescent="0.25">
      <c r="F34118" s="44"/>
    </row>
    <row r="34119" spans="6:6" x14ac:dyDescent="0.25">
      <c r="F34119" s="44"/>
    </row>
    <row r="34120" spans="6:6" x14ac:dyDescent="0.25">
      <c r="F34120" s="44"/>
    </row>
    <row r="34121" spans="6:6" x14ac:dyDescent="0.25">
      <c r="F34121" s="44"/>
    </row>
    <row r="34122" spans="6:6" x14ac:dyDescent="0.25">
      <c r="F34122" s="44"/>
    </row>
    <row r="34123" spans="6:6" x14ac:dyDescent="0.25">
      <c r="F34123" s="44"/>
    </row>
    <row r="34124" spans="6:6" x14ac:dyDescent="0.25">
      <c r="F34124" s="44"/>
    </row>
    <row r="34125" spans="6:6" x14ac:dyDescent="0.25">
      <c r="F34125" s="44"/>
    </row>
    <row r="34126" spans="6:6" x14ac:dyDescent="0.25">
      <c r="F34126" s="44"/>
    </row>
    <row r="34127" spans="6:6" x14ac:dyDescent="0.25">
      <c r="F34127" s="44"/>
    </row>
    <row r="34128" spans="6:6" x14ac:dyDescent="0.25">
      <c r="F34128" s="44"/>
    </row>
    <row r="34129" spans="6:6" x14ac:dyDescent="0.25">
      <c r="F34129" s="44"/>
    </row>
    <row r="34130" spans="6:6" x14ac:dyDescent="0.25">
      <c r="F34130" s="44"/>
    </row>
    <row r="34131" spans="6:6" x14ac:dyDescent="0.25">
      <c r="F34131" s="44"/>
    </row>
    <row r="34132" spans="6:6" x14ac:dyDescent="0.25">
      <c r="F34132" s="44"/>
    </row>
    <row r="34133" spans="6:6" x14ac:dyDescent="0.25">
      <c r="F34133" s="44"/>
    </row>
    <row r="34134" spans="6:6" x14ac:dyDescent="0.25">
      <c r="F34134" s="44"/>
    </row>
    <row r="34135" spans="6:6" x14ac:dyDescent="0.25">
      <c r="F34135" s="44"/>
    </row>
    <row r="34136" spans="6:6" x14ac:dyDescent="0.25">
      <c r="F34136" s="44"/>
    </row>
    <row r="34137" spans="6:6" x14ac:dyDescent="0.25">
      <c r="F34137" s="44"/>
    </row>
    <row r="34138" spans="6:6" x14ac:dyDescent="0.25">
      <c r="F34138" s="44"/>
    </row>
    <row r="34139" spans="6:6" x14ac:dyDescent="0.25">
      <c r="F34139" s="44"/>
    </row>
    <row r="34140" spans="6:6" x14ac:dyDescent="0.25">
      <c r="F34140" s="44"/>
    </row>
    <row r="34141" spans="6:6" x14ac:dyDescent="0.25">
      <c r="F34141" s="44"/>
    </row>
    <row r="34142" spans="6:6" x14ac:dyDescent="0.25">
      <c r="F34142" s="44"/>
    </row>
    <row r="34143" spans="6:6" x14ac:dyDescent="0.25">
      <c r="F34143" s="44"/>
    </row>
    <row r="34144" spans="6:6" x14ac:dyDescent="0.25">
      <c r="F34144" s="44"/>
    </row>
    <row r="34145" spans="6:6" x14ac:dyDescent="0.25">
      <c r="F34145" s="44"/>
    </row>
    <row r="34146" spans="6:6" x14ac:dyDescent="0.25">
      <c r="F34146" s="44"/>
    </row>
    <row r="34147" spans="6:6" x14ac:dyDescent="0.25">
      <c r="F34147" s="44"/>
    </row>
    <row r="34148" spans="6:6" x14ac:dyDescent="0.25">
      <c r="F34148" s="44"/>
    </row>
    <row r="34149" spans="6:6" x14ac:dyDescent="0.25">
      <c r="F34149" s="44"/>
    </row>
    <row r="34150" spans="6:6" x14ac:dyDescent="0.25">
      <c r="F34150" s="44"/>
    </row>
    <row r="34151" spans="6:6" x14ac:dyDescent="0.25">
      <c r="F34151" s="44"/>
    </row>
    <row r="34152" spans="6:6" x14ac:dyDescent="0.25">
      <c r="F34152" s="44"/>
    </row>
    <row r="34153" spans="6:6" x14ac:dyDescent="0.25">
      <c r="F34153" s="44"/>
    </row>
    <row r="34154" spans="6:6" x14ac:dyDescent="0.25">
      <c r="F34154" s="44"/>
    </row>
    <row r="34155" spans="6:6" x14ac:dyDescent="0.25">
      <c r="F34155" s="44"/>
    </row>
    <row r="34156" spans="6:6" x14ac:dyDescent="0.25">
      <c r="F34156" s="44"/>
    </row>
    <row r="34157" spans="6:6" x14ac:dyDescent="0.25">
      <c r="F34157" s="44"/>
    </row>
    <row r="34158" spans="6:6" x14ac:dyDescent="0.25">
      <c r="F34158" s="44"/>
    </row>
    <row r="34159" spans="6:6" x14ac:dyDescent="0.25">
      <c r="F34159" s="44"/>
    </row>
    <row r="34160" spans="6:6" x14ac:dyDescent="0.25">
      <c r="F34160" s="44"/>
    </row>
    <row r="34161" spans="6:6" x14ac:dyDescent="0.25">
      <c r="F34161" s="44"/>
    </row>
    <row r="34162" spans="6:6" x14ac:dyDescent="0.25">
      <c r="F34162" s="44"/>
    </row>
    <row r="34163" spans="6:6" x14ac:dyDescent="0.25">
      <c r="F34163" s="44"/>
    </row>
    <row r="34164" spans="6:6" x14ac:dyDescent="0.25">
      <c r="F34164" s="44"/>
    </row>
    <row r="34165" spans="6:6" x14ac:dyDescent="0.25">
      <c r="F34165" s="44"/>
    </row>
    <row r="34166" spans="6:6" x14ac:dyDescent="0.25">
      <c r="F34166" s="44"/>
    </row>
    <row r="34167" spans="6:6" x14ac:dyDescent="0.25">
      <c r="F34167" s="44"/>
    </row>
    <row r="34168" spans="6:6" x14ac:dyDescent="0.25">
      <c r="F34168" s="44"/>
    </row>
    <row r="34169" spans="6:6" x14ac:dyDescent="0.25">
      <c r="F34169" s="44"/>
    </row>
    <row r="34170" spans="6:6" x14ac:dyDescent="0.25">
      <c r="F34170" s="44"/>
    </row>
    <row r="34171" spans="6:6" x14ac:dyDescent="0.25">
      <c r="F34171" s="44"/>
    </row>
    <row r="34172" spans="6:6" x14ac:dyDescent="0.25">
      <c r="F34172" s="44"/>
    </row>
    <row r="34173" spans="6:6" x14ac:dyDescent="0.25">
      <c r="F34173" s="44"/>
    </row>
    <row r="34174" spans="6:6" x14ac:dyDescent="0.25">
      <c r="F34174" s="44"/>
    </row>
    <row r="34175" spans="6:6" x14ac:dyDescent="0.25">
      <c r="F34175" s="44"/>
    </row>
    <row r="34176" spans="6:6" x14ac:dyDescent="0.25">
      <c r="F34176" s="44"/>
    </row>
    <row r="34177" spans="6:6" x14ac:dyDescent="0.25">
      <c r="F34177" s="44"/>
    </row>
    <row r="34178" spans="6:6" x14ac:dyDescent="0.25">
      <c r="F34178" s="44"/>
    </row>
    <row r="34179" spans="6:6" x14ac:dyDescent="0.25">
      <c r="F34179" s="44"/>
    </row>
    <row r="34180" spans="6:6" x14ac:dyDescent="0.25">
      <c r="F34180" s="44"/>
    </row>
    <row r="34181" spans="6:6" x14ac:dyDescent="0.25">
      <c r="F34181" s="44"/>
    </row>
    <row r="34182" spans="6:6" x14ac:dyDescent="0.25">
      <c r="F34182" s="44"/>
    </row>
    <row r="34183" spans="6:6" x14ac:dyDescent="0.25">
      <c r="F34183" s="44"/>
    </row>
    <row r="34184" spans="6:6" x14ac:dyDescent="0.25">
      <c r="F34184" s="44"/>
    </row>
    <row r="34185" spans="6:6" x14ac:dyDescent="0.25">
      <c r="F34185" s="44"/>
    </row>
    <row r="34186" spans="6:6" x14ac:dyDescent="0.25">
      <c r="F34186" s="44"/>
    </row>
    <row r="34187" spans="6:6" x14ac:dyDescent="0.25">
      <c r="F34187" s="44"/>
    </row>
    <row r="34188" spans="6:6" x14ac:dyDescent="0.25">
      <c r="F34188" s="44"/>
    </row>
    <row r="34189" spans="6:6" x14ac:dyDescent="0.25">
      <c r="F34189" s="44"/>
    </row>
    <row r="34190" spans="6:6" x14ac:dyDescent="0.25">
      <c r="F34190" s="44"/>
    </row>
    <row r="34191" spans="6:6" x14ac:dyDescent="0.25">
      <c r="F34191" s="44"/>
    </row>
    <row r="34192" spans="6:6" x14ac:dyDescent="0.25">
      <c r="F34192" s="44"/>
    </row>
    <row r="34193" spans="6:6" x14ac:dyDescent="0.25">
      <c r="F34193" s="44"/>
    </row>
    <row r="34194" spans="6:6" x14ac:dyDescent="0.25">
      <c r="F34194" s="44"/>
    </row>
    <row r="34195" spans="6:6" x14ac:dyDescent="0.25">
      <c r="F34195" s="44"/>
    </row>
    <row r="34196" spans="6:6" x14ac:dyDescent="0.25">
      <c r="F34196" s="44"/>
    </row>
    <row r="34197" spans="6:6" x14ac:dyDescent="0.25">
      <c r="F34197" s="44"/>
    </row>
    <row r="34198" spans="6:6" x14ac:dyDescent="0.25">
      <c r="F34198" s="44"/>
    </row>
    <row r="34199" spans="6:6" x14ac:dyDescent="0.25">
      <c r="F34199" s="44"/>
    </row>
    <row r="34200" spans="6:6" x14ac:dyDescent="0.25">
      <c r="F34200" s="44"/>
    </row>
    <row r="34201" spans="6:6" x14ac:dyDescent="0.25">
      <c r="F34201" s="44"/>
    </row>
    <row r="34202" spans="6:6" x14ac:dyDescent="0.25">
      <c r="F34202" s="44"/>
    </row>
    <row r="34203" spans="6:6" x14ac:dyDescent="0.25">
      <c r="F34203" s="44"/>
    </row>
    <row r="34204" spans="6:6" x14ac:dyDescent="0.25">
      <c r="F34204" s="44"/>
    </row>
    <row r="34205" spans="6:6" x14ac:dyDescent="0.25">
      <c r="F34205" s="44"/>
    </row>
    <row r="34206" spans="6:6" x14ac:dyDescent="0.25">
      <c r="F34206" s="44"/>
    </row>
    <row r="34207" spans="6:6" x14ac:dyDescent="0.25">
      <c r="F34207" s="44"/>
    </row>
    <row r="34208" spans="6:6" x14ac:dyDescent="0.25">
      <c r="F34208" s="44"/>
    </row>
    <row r="34209" spans="6:6" x14ac:dyDescent="0.25">
      <c r="F34209" s="44"/>
    </row>
    <row r="34210" spans="6:6" x14ac:dyDescent="0.25">
      <c r="F34210" s="44"/>
    </row>
    <row r="34211" spans="6:6" x14ac:dyDescent="0.25">
      <c r="F34211" s="44"/>
    </row>
    <row r="34212" spans="6:6" x14ac:dyDescent="0.25">
      <c r="F34212" s="44"/>
    </row>
    <row r="34213" spans="6:6" x14ac:dyDescent="0.25">
      <c r="F34213" s="44"/>
    </row>
    <row r="34214" spans="6:6" x14ac:dyDescent="0.25">
      <c r="F34214" s="44"/>
    </row>
    <row r="34215" spans="6:6" x14ac:dyDescent="0.25">
      <c r="F34215" s="44"/>
    </row>
    <row r="34216" spans="6:6" x14ac:dyDescent="0.25">
      <c r="F34216" s="44"/>
    </row>
    <row r="34217" spans="6:6" x14ac:dyDescent="0.25">
      <c r="F34217" s="44"/>
    </row>
    <row r="34218" spans="6:6" x14ac:dyDescent="0.25">
      <c r="F34218" s="44"/>
    </row>
    <row r="34219" spans="6:6" x14ac:dyDescent="0.25">
      <c r="F34219" s="44"/>
    </row>
    <row r="34220" spans="6:6" x14ac:dyDescent="0.25">
      <c r="F34220" s="44"/>
    </row>
    <row r="34221" spans="6:6" x14ac:dyDescent="0.25">
      <c r="F34221" s="44"/>
    </row>
    <row r="34222" spans="6:6" x14ac:dyDescent="0.25">
      <c r="F34222" s="44"/>
    </row>
    <row r="34223" spans="6:6" x14ac:dyDescent="0.25">
      <c r="F34223" s="44"/>
    </row>
    <row r="34224" spans="6:6" x14ac:dyDescent="0.25">
      <c r="F34224" s="44"/>
    </row>
    <row r="34225" spans="6:6" x14ac:dyDescent="0.25">
      <c r="F34225" s="44"/>
    </row>
    <row r="34226" spans="6:6" x14ac:dyDescent="0.25">
      <c r="F34226" s="44"/>
    </row>
    <row r="34227" spans="6:6" x14ac:dyDescent="0.25">
      <c r="F34227" s="44"/>
    </row>
    <row r="34228" spans="6:6" x14ac:dyDescent="0.25">
      <c r="F34228" s="44"/>
    </row>
    <row r="34229" spans="6:6" x14ac:dyDescent="0.25">
      <c r="F34229" s="44"/>
    </row>
    <row r="34230" spans="6:6" x14ac:dyDescent="0.25">
      <c r="F34230" s="44"/>
    </row>
    <row r="34231" spans="6:6" x14ac:dyDescent="0.25">
      <c r="F34231" s="44"/>
    </row>
    <row r="34232" spans="6:6" x14ac:dyDescent="0.25">
      <c r="F34232" s="44"/>
    </row>
    <row r="34233" spans="6:6" x14ac:dyDescent="0.25">
      <c r="F34233" s="44"/>
    </row>
    <row r="34234" spans="6:6" x14ac:dyDescent="0.25">
      <c r="F34234" s="44"/>
    </row>
    <row r="34235" spans="6:6" x14ac:dyDescent="0.25">
      <c r="F34235" s="44"/>
    </row>
    <row r="34236" spans="6:6" x14ac:dyDescent="0.25">
      <c r="F34236" s="44"/>
    </row>
    <row r="34237" spans="6:6" x14ac:dyDescent="0.25">
      <c r="F34237" s="44"/>
    </row>
    <row r="34238" spans="6:6" x14ac:dyDescent="0.25">
      <c r="F34238" s="44"/>
    </row>
    <row r="34239" spans="6:6" x14ac:dyDescent="0.25">
      <c r="F34239" s="44"/>
    </row>
    <row r="34240" spans="6:6" x14ac:dyDescent="0.25">
      <c r="F34240" s="44"/>
    </row>
    <row r="34241" spans="6:6" x14ac:dyDescent="0.25">
      <c r="F34241" s="44"/>
    </row>
    <row r="34242" spans="6:6" x14ac:dyDescent="0.25">
      <c r="F34242" s="44"/>
    </row>
    <row r="34243" spans="6:6" x14ac:dyDescent="0.25">
      <c r="F34243" s="44"/>
    </row>
    <row r="34244" spans="6:6" x14ac:dyDescent="0.25">
      <c r="F34244" s="44"/>
    </row>
    <row r="34245" spans="6:6" x14ac:dyDescent="0.25">
      <c r="F34245" s="44"/>
    </row>
    <row r="34246" spans="6:6" x14ac:dyDescent="0.25">
      <c r="F34246" s="44"/>
    </row>
    <row r="34247" spans="6:6" x14ac:dyDescent="0.25">
      <c r="F34247" s="44"/>
    </row>
    <row r="34248" spans="6:6" x14ac:dyDescent="0.25">
      <c r="F34248" s="44"/>
    </row>
    <row r="34249" spans="6:6" x14ac:dyDescent="0.25">
      <c r="F34249" s="44"/>
    </row>
    <row r="34250" spans="6:6" x14ac:dyDescent="0.25">
      <c r="F34250" s="44"/>
    </row>
    <row r="34251" spans="6:6" x14ac:dyDescent="0.25">
      <c r="F34251" s="44"/>
    </row>
    <row r="34252" spans="6:6" x14ac:dyDescent="0.25">
      <c r="F34252" s="44"/>
    </row>
    <row r="34253" spans="6:6" x14ac:dyDescent="0.25">
      <c r="F34253" s="44"/>
    </row>
    <row r="34254" spans="6:6" x14ac:dyDescent="0.25">
      <c r="F34254" s="44"/>
    </row>
    <row r="34255" spans="6:6" x14ac:dyDescent="0.25">
      <c r="F34255" s="44"/>
    </row>
    <row r="34256" spans="6:6" x14ac:dyDescent="0.25">
      <c r="F34256" s="44"/>
    </row>
    <row r="34257" spans="6:6" x14ac:dyDescent="0.25">
      <c r="F34257" s="44"/>
    </row>
    <row r="34258" spans="6:6" x14ac:dyDescent="0.25">
      <c r="F34258" s="44"/>
    </row>
    <row r="34259" spans="6:6" x14ac:dyDescent="0.25">
      <c r="F34259" s="44"/>
    </row>
    <row r="34260" spans="6:6" x14ac:dyDescent="0.25">
      <c r="F34260" s="44"/>
    </row>
    <row r="34261" spans="6:6" x14ac:dyDescent="0.25">
      <c r="F34261" s="44"/>
    </row>
    <row r="34262" spans="6:6" x14ac:dyDescent="0.25">
      <c r="F34262" s="44"/>
    </row>
    <row r="34263" spans="6:6" x14ac:dyDescent="0.25">
      <c r="F34263" s="44"/>
    </row>
    <row r="34264" spans="6:6" x14ac:dyDescent="0.25">
      <c r="F34264" s="44"/>
    </row>
    <row r="34265" spans="6:6" x14ac:dyDescent="0.25">
      <c r="F34265" s="44"/>
    </row>
    <row r="34266" spans="6:6" x14ac:dyDescent="0.25">
      <c r="F34266" s="44"/>
    </row>
    <row r="34267" spans="6:6" x14ac:dyDescent="0.25">
      <c r="F34267" s="44"/>
    </row>
    <row r="34268" spans="6:6" x14ac:dyDescent="0.25">
      <c r="F34268" s="44"/>
    </row>
    <row r="34269" spans="6:6" x14ac:dyDescent="0.25">
      <c r="F34269" s="44"/>
    </row>
    <row r="34270" spans="6:6" x14ac:dyDescent="0.25">
      <c r="F34270" s="44"/>
    </row>
    <row r="34271" spans="6:6" x14ac:dyDescent="0.25">
      <c r="F34271" s="44"/>
    </row>
    <row r="34272" spans="6:6" x14ac:dyDescent="0.25">
      <c r="F34272" s="44"/>
    </row>
    <row r="34273" spans="6:6" x14ac:dyDescent="0.25">
      <c r="F34273" s="44"/>
    </row>
    <row r="34274" spans="6:6" x14ac:dyDescent="0.25">
      <c r="F34274" s="44"/>
    </row>
    <row r="34275" spans="6:6" x14ac:dyDescent="0.25">
      <c r="F34275" s="44"/>
    </row>
    <row r="34276" spans="6:6" x14ac:dyDescent="0.25">
      <c r="F34276" s="44"/>
    </row>
    <row r="34277" spans="6:6" x14ac:dyDescent="0.25">
      <c r="F34277" s="44"/>
    </row>
    <row r="34278" spans="6:6" x14ac:dyDescent="0.25">
      <c r="F34278" s="44"/>
    </row>
    <row r="34279" spans="6:6" x14ac:dyDescent="0.25">
      <c r="F34279" s="44"/>
    </row>
    <row r="34280" spans="6:6" x14ac:dyDescent="0.25">
      <c r="F34280" s="44"/>
    </row>
    <row r="34281" spans="6:6" x14ac:dyDescent="0.25">
      <c r="F34281" s="44"/>
    </row>
    <row r="34282" spans="6:6" x14ac:dyDescent="0.25">
      <c r="F34282" s="44"/>
    </row>
    <row r="34283" spans="6:6" x14ac:dyDescent="0.25">
      <c r="F34283" s="44"/>
    </row>
    <row r="34284" spans="6:6" x14ac:dyDescent="0.25">
      <c r="F34284" s="44"/>
    </row>
    <row r="34285" spans="6:6" x14ac:dyDescent="0.25">
      <c r="F34285" s="44"/>
    </row>
    <row r="34286" spans="6:6" x14ac:dyDescent="0.25">
      <c r="F34286" s="44"/>
    </row>
    <row r="34287" spans="6:6" x14ac:dyDescent="0.25">
      <c r="F34287" s="44"/>
    </row>
    <row r="34288" spans="6:6" x14ac:dyDescent="0.25">
      <c r="F34288" s="44"/>
    </row>
    <row r="34289" spans="6:6" x14ac:dyDescent="0.25">
      <c r="F34289" s="44"/>
    </row>
    <row r="34290" spans="6:6" x14ac:dyDescent="0.25">
      <c r="F34290" s="44"/>
    </row>
    <row r="34291" spans="6:6" x14ac:dyDescent="0.25">
      <c r="F34291" s="44"/>
    </row>
    <row r="34292" spans="6:6" x14ac:dyDescent="0.25">
      <c r="F34292" s="44"/>
    </row>
    <row r="34293" spans="6:6" x14ac:dyDescent="0.25">
      <c r="F34293" s="44"/>
    </row>
    <row r="34294" spans="6:6" x14ac:dyDescent="0.25">
      <c r="F34294" s="44"/>
    </row>
    <row r="34295" spans="6:6" x14ac:dyDescent="0.25">
      <c r="F34295" s="44"/>
    </row>
    <row r="34296" spans="6:6" x14ac:dyDescent="0.25">
      <c r="F34296" s="44"/>
    </row>
    <row r="34297" spans="6:6" x14ac:dyDescent="0.25">
      <c r="F34297" s="44"/>
    </row>
    <row r="34298" spans="6:6" x14ac:dyDescent="0.25">
      <c r="F34298" s="44"/>
    </row>
    <row r="34299" spans="6:6" x14ac:dyDescent="0.25">
      <c r="F34299" s="44"/>
    </row>
    <row r="34300" spans="6:6" x14ac:dyDescent="0.25">
      <c r="F34300" s="44"/>
    </row>
    <row r="34301" spans="6:6" x14ac:dyDescent="0.25">
      <c r="F34301" s="44"/>
    </row>
    <row r="34302" spans="6:6" x14ac:dyDescent="0.25">
      <c r="F34302" s="44"/>
    </row>
    <row r="34303" spans="6:6" x14ac:dyDescent="0.25">
      <c r="F34303" s="44"/>
    </row>
    <row r="34304" spans="6:6" x14ac:dyDescent="0.25">
      <c r="F34304" s="44"/>
    </row>
    <row r="34305" spans="6:6" x14ac:dyDescent="0.25">
      <c r="F34305" s="44"/>
    </row>
    <row r="34306" spans="6:6" x14ac:dyDescent="0.25">
      <c r="F34306" s="44"/>
    </row>
    <row r="34307" spans="6:6" x14ac:dyDescent="0.25">
      <c r="F34307" s="44"/>
    </row>
    <row r="34308" spans="6:6" x14ac:dyDescent="0.25">
      <c r="F34308" s="44"/>
    </row>
    <row r="34309" spans="6:6" x14ac:dyDescent="0.25">
      <c r="F34309" s="44"/>
    </row>
    <row r="34310" spans="6:6" x14ac:dyDescent="0.25">
      <c r="F34310" s="44"/>
    </row>
    <row r="34311" spans="6:6" x14ac:dyDescent="0.25">
      <c r="F34311" s="44"/>
    </row>
    <row r="34312" spans="6:6" x14ac:dyDescent="0.25">
      <c r="F34312" s="44"/>
    </row>
    <row r="34313" spans="6:6" x14ac:dyDescent="0.25">
      <c r="F34313" s="44"/>
    </row>
    <row r="34314" spans="6:6" x14ac:dyDescent="0.25">
      <c r="F34314" s="44"/>
    </row>
    <row r="34315" spans="6:6" x14ac:dyDescent="0.25">
      <c r="F34315" s="44"/>
    </row>
    <row r="34316" spans="6:6" x14ac:dyDescent="0.25">
      <c r="F34316" s="44"/>
    </row>
    <row r="34317" spans="6:6" x14ac:dyDescent="0.25">
      <c r="F34317" s="44"/>
    </row>
    <row r="34318" spans="6:6" x14ac:dyDescent="0.25">
      <c r="F34318" s="44"/>
    </row>
    <row r="34319" spans="6:6" x14ac:dyDescent="0.25">
      <c r="F34319" s="44"/>
    </row>
    <row r="34320" spans="6:6" x14ac:dyDescent="0.25">
      <c r="F34320" s="44"/>
    </row>
    <row r="34321" spans="6:6" x14ac:dyDescent="0.25">
      <c r="F34321" s="44"/>
    </row>
    <row r="34322" spans="6:6" x14ac:dyDescent="0.25">
      <c r="F34322" s="44"/>
    </row>
    <row r="34323" spans="6:6" x14ac:dyDescent="0.25">
      <c r="F34323" s="44"/>
    </row>
    <row r="34324" spans="6:6" x14ac:dyDescent="0.25">
      <c r="F34324" s="44"/>
    </row>
    <row r="34325" spans="6:6" x14ac:dyDescent="0.25">
      <c r="F34325" s="44"/>
    </row>
    <row r="34326" spans="6:6" x14ac:dyDescent="0.25">
      <c r="F34326" s="44"/>
    </row>
    <row r="34327" spans="6:6" x14ac:dyDescent="0.25">
      <c r="F34327" s="44"/>
    </row>
    <row r="34328" spans="6:6" x14ac:dyDescent="0.25">
      <c r="F34328" s="44"/>
    </row>
    <row r="34329" spans="6:6" x14ac:dyDescent="0.25">
      <c r="F34329" s="44"/>
    </row>
    <row r="34330" spans="6:6" x14ac:dyDescent="0.25">
      <c r="F34330" s="44"/>
    </row>
    <row r="34331" spans="6:6" x14ac:dyDescent="0.25">
      <c r="F34331" s="44"/>
    </row>
    <row r="34332" spans="6:6" x14ac:dyDescent="0.25">
      <c r="F34332" s="44"/>
    </row>
    <row r="34333" spans="6:6" x14ac:dyDescent="0.25">
      <c r="F34333" s="44"/>
    </row>
    <row r="34334" spans="6:6" x14ac:dyDescent="0.25">
      <c r="F34334" s="44"/>
    </row>
    <row r="34335" spans="6:6" x14ac:dyDescent="0.25">
      <c r="F34335" s="44"/>
    </row>
    <row r="34336" spans="6:6" x14ac:dyDescent="0.25">
      <c r="F34336" s="44"/>
    </row>
    <row r="34337" spans="6:6" x14ac:dyDescent="0.25">
      <c r="F34337" s="44"/>
    </row>
    <row r="34338" spans="6:6" x14ac:dyDescent="0.25">
      <c r="F34338" s="44"/>
    </row>
    <row r="34339" spans="6:6" x14ac:dyDescent="0.25">
      <c r="F34339" s="44"/>
    </row>
    <row r="34340" spans="6:6" x14ac:dyDescent="0.25">
      <c r="F34340" s="44"/>
    </row>
    <row r="34341" spans="6:6" x14ac:dyDescent="0.25">
      <c r="F34341" s="44"/>
    </row>
    <row r="34342" spans="6:6" x14ac:dyDescent="0.25">
      <c r="F34342" s="44"/>
    </row>
    <row r="34343" spans="6:6" x14ac:dyDescent="0.25">
      <c r="F34343" s="44"/>
    </row>
    <row r="34344" spans="6:6" x14ac:dyDescent="0.25">
      <c r="F34344" s="44"/>
    </row>
    <row r="34345" spans="6:6" x14ac:dyDescent="0.25">
      <c r="F34345" s="44"/>
    </row>
    <row r="34346" spans="6:6" x14ac:dyDescent="0.25">
      <c r="F34346" s="44"/>
    </row>
    <row r="34347" spans="6:6" x14ac:dyDescent="0.25">
      <c r="F34347" s="44"/>
    </row>
    <row r="34348" spans="6:6" x14ac:dyDescent="0.25">
      <c r="F34348" s="44"/>
    </row>
    <row r="34349" spans="6:6" x14ac:dyDescent="0.25">
      <c r="F34349" s="44"/>
    </row>
    <row r="34350" spans="6:6" x14ac:dyDescent="0.25">
      <c r="F34350" s="44"/>
    </row>
    <row r="34351" spans="6:6" x14ac:dyDescent="0.25">
      <c r="F34351" s="44"/>
    </row>
    <row r="34352" spans="6:6" x14ac:dyDescent="0.25">
      <c r="F34352" s="44"/>
    </row>
    <row r="34353" spans="6:6" x14ac:dyDescent="0.25">
      <c r="F34353" s="44"/>
    </row>
    <row r="34354" spans="6:6" x14ac:dyDescent="0.25">
      <c r="F34354" s="44"/>
    </row>
    <row r="34355" spans="6:6" x14ac:dyDescent="0.25">
      <c r="F34355" s="44"/>
    </row>
    <row r="34356" spans="6:6" x14ac:dyDescent="0.25">
      <c r="F34356" s="44"/>
    </row>
    <row r="34357" spans="6:6" x14ac:dyDescent="0.25">
      <c r="F34357" s="44"/>
    </row>
    <row r="34358" spans="6:6" x14ac:dyDescent="0.25">
      <c r="F34358" s="44"/>
    </row>
    <row r="34359" spans="6:6" x14ac:dyDescent="0.25">
      <c r="F34359" s="44"/>
    </row>
    <row r="34360" spans="6:6" x14ac:dyDescent="0.25">
      <c r="F34360" s="44"/>
    </row>
    <row r="34361" spans="6:6" x14ac:dyDescent="0.25">
      <c r="F34361" s="44"/>
    </row>
    <row r="34362" spans="6:6" x14ac:dyDescent="0.25">
      <c r="F34362" s="44"/>
    </row>
    <row r="34363" spans="6:6" x14ac:dyDescent="0.25">
      <c r="F34363" s="44"/>
    </row>
    <row r="34364" spans="6:6" x14ac:dyDescent="0.25">
      <c r="F34364" s="44"/>
    </row>
    <row r="34365" spans="6:6" x14ac:dyDescent="0.25">
      <c r="F34365" s="44"/>
    </row>
    <row r="34366" spans="6:6" x14ac:dyDescent="0.25">
      <c r="F34366" s="44"/>
    </row>
    <row r="34367" spans="6:6" x14ac:dyDescent="0.25">
      <c r="F34367" s="44"/>
    </row>
    <row r="34368" spans="6:6" x14ac:dyDescent="0.25">
      <c r="F34368" s="44"/>
    </row>
    <row r="34369" spans="6:6" x14ac:dyDescent="0.25">
      <c r="F34369" s="44"/>
    </row>
    <row r="34370" spans="6:6" x14ac:dyDescent="0.25">
      <c r="F34370" s="44"/>
    </row>
    <row r="34371" spans="6:6" x14ac:dyDescent="0.25">
      <c r="F34371" s="44"/>
    </row>
    <row r="34372" spans="6:6" x14ac:dyDescent="0.25">
      <c r="F34372" s="44"/>
    </row>
    <row r="34373" spans="6:6" x14ac:dyDescent="0.25">
      <c r="F34373" s="44"/>
    </row>
    <row r="34374" spans="6:6" x14ac:dyDescent="0.25">
      <c r="F34374" s="44"/>
    </row>
    <row r="34375" spans="6:6" x14ac:dyDescent="0.25">
      <c r="F34375" s="44"/>
    </row>
    <row r="34376" spans="6:6" x14ac:dyDescent="0.25">
      <c r="F34376" s="44"/>
    </row>
    <row r="34377" spans="6:6" x14ac:dyDescent="0.25">
      <c r="F34377" s="44"/>
    </row>
    <row r="34378" spans="6:6" x14ac:dyDescent="0.25">
      <c r="F34378" s="44"/>
    </row>
    <row r="34379" spans="6:6" x14ac:dyDescent="0.25">
      <c r="F34379" s="44"/>
    </row>
    <row r="34380" spans="6:6" x14ac:dyDescent="0.25">
      <c r="F34380" s="44"/>
    </row>
    <row r="34381" spans="6:6" x14ac:dyDescent="0.25">
      <c r="F34381" s="44"/>
    </row>
    <row r="34382" spans="6:6" x14ac:dyDescent="0.25">
      <c r="F34382" s="44"/>
    </row>
    <row r="34383" spans="6:6" x14ac:dyDescent="0.25">
      <c r="F34383" s="44"/>
    </row>
    <row r="34384" spans="6:6" x14ac:dyDescent="0.25">
      <c r="F34384" s="44"/>
    </row>
    <row r="34385" spans="6:6" x14ac:dyDescent="0.25">
      <c r="F34385" s="44"/>
    </row>
    <row r="34386" spans="6:6" x14ac:dyDescent="0.25">
      <c r="F34386" s="44"/>
    </row>
    <row r="34387" spans="6:6" x14ac:dyDescent="0.25">
      <c r="F34387" s="44"/>
    </row>
    <row r="34388" spans="6:6" x14ac:dyDescent="0.25">
      <c r="F34388" s="44"/>
    </row>
    <row r="34389" spans="6:6" x14ac:dyDescent="0.25">
      <c r="F34389" s="44"/>
    </row>
    <row r="34390" spans="6:6" x14ac:dyDescent="0.25">
      <c r="F34390" s="44"/>
    </row>
    <row r="34391" spans="6:6" x14ac:dyDescent="0.25">
      <c r="F34391" s="44"/>
    </row>
    <row r="34392" spans="6:6" x14ac:dyDescent="0.25">
      <c r="F34392" s="44"/>
    </row>
    <row r="34393" spans="6:6" x14ac:dyDescent="0.25">
      <c r="F34393" s="44"/>
    </row>
    <row r="34394" spans="6:6" x14ac:dyDescent="0.25">
      <c r="F34394" s="44"/>
    </row>
    <row r="34395" spans="6:6" x14ac:dyDescent="0.25">
      <c r="F34395" s="44"/>
    </row>
    <row r="34396" spans="6:6" x14ac:dyDescent="0.25">
      <c r="F34396" s="44"/>
    </row>
    <row r="34397" spans="6:6" x14ac:dyDescent="0.25">
      <c r="F34397" s="44"/>
    </row>
    <row r="34398" spans="6:6" x14ac:dyDescent="0.25">
      <c r="F34398" s="44"/>
    </row>
    <row r="34399" spans="6:6" x14ac:dyDescent="0.25">
      <c r="F34399" s="44"/>
    </row>
    <row r="34400" spans="6:6" x14ac:dyDescent="0.25">
      <c r="F34400" s="44"/>
    </row>
    <row r="34401" spans="6:6" x14ac:dyDescent="0.25">
      <c r="F34401" s="44"/>
    </row>
    <row r="34402" spans="6:6" x14ac:dyDescent="0.25">
      <c r="F34402" s="44"/>
    </row>
    <row r="34403" spans="6:6" x14ac:dyDescent="0.25">
      <c r="F34403" s="44"/>
    </row>
    <row r="34404" spans="6:6" x14ac:dyDescent="0.25">
      <c r="F34404" s="44"/>
    </row>
    <row r="34405" spans="6:6" x14ac:dyDescent="0.25">
      <c r="F34405" s="44"/>
    </row>
    <row r="34406" spans="6:6" x14ac:dyDescent="0.25">
      <c r="F34406" s="44"/>
    </row>
    <row r="34407" spans="6:6" x14ac:dyDescent="0.25">
      <c r="F34407" s="44"/>
    </row>
    <row r="34408" spans="6:6" x14ac:dyDescent="0.25">
      <c r="F34408" s="44"/>
    </row>
    <row r="34409" spans="6:6" x14ac:dyDescent="0.25">
      <c r="F34409" s="44"/>
    </row>
    <row r="34410" spans="6:6" x14ac:dyDescent="0.25">
      <c r="F34410" s="44"/>
    </row>
    <row r="34411" spans="6:6" x14ac:dyDescent="0.25">
      <c r="F34411" s="44"/>
    </row>
    <row r="34412" spans="6:6" x14ac:dyDescent="0.25">
      <c r="F34412" s="44"/>
    </row>
    <row r="34413" spans="6:6" x14ac:dyDescent="0.25">
      <c r="F34413" s="44"/>
    </row>
    <row r="34414" spans="6:6" x14ac:dyDescent="0.25">
      <c r="F34414" s="44"/>
    </row>
    <row r="34415" spans="6:6" x14ac:dyDescent="0.25">
      <c r="F34415" s="44"/>
    </row>
    <row r="34416" spans="6:6" x14ac:dyDescent="0.25">
      <c r="F34416" s="44"/>
    </row>
    <row r="34417" spans="6:6" x14ac:dyDescent="0.25">
      <c r="F34417" s="44"/>
    </row>
    <row r="34418" spans="6:6" x14ac:dyDescent="0.25">
      <c r="F34418" s="44"/>
    </row>
    <row r="34419" spans="6:6" x14ac:dyDescent="0.25">
      <c r="F34419" s="44"/>
    </row>
    <row r="34420" spans="6:6" x14ac:dyDescent="0.25">
      <c r="F34420" s="44"/>
    </row>
    <row r="34421" spans="6:6" x14ac:dyDescent="0.25">
      <c r="F34421" s="44"/>
    </row>
    <row r="34422" spans="6:6" x14ac:dyDescent="0.25">
      <c r="F34422" s="44"/>
    </row>
    <row r="34423" spans="6:6" x14ac:dyDescent="0.25">
      <c r="F34423" s="44"/>
    </row>
    <row r="34424" spans="6:6" x14ac:dyDescent="0.25">
      <c r="F34424" s="44"/>
    </row>
    <row r="34425" spans="6:6" x14ac:dyDescent="0.25">
      <c r="F34425" s="44"/>
    </row>
    <row r="34426" spans="6:6" x14ac:dyDescent="0.25">
      <c r="F34426" s="44"/>
    </row>
    <row r="34427" spans="6:6" x14ac:dyDescent="0.25">
      <c r="F34427" s="44"/>
    </row>
    <row r="34428" spans="6:6" x14ac:dyDescent="0.25">
      <c r="F34428" s="44"/>
    </row>
    <row r="34429" spans="6:6" x14ac:dyDescent="0.25">
      <c r="F34429" s="44"/>
    </row>
    <row r="34430" spans="6:6" x14ac:dyDescent="0.25">
      <c r="F34430" s="44"/>
    </row>
    <row r="34431" spans="6:6" x14ac:dyDescent="0.25">
      <c r="F34431" s="44"/>
    </row>
    <row r="34432" spans="6:6" x14ac:dyDescent="0.25">
      <c r="F34432" s="44"/>
    </row>
    <row r="34433" spans="6:6" x14ac:dyDescent="0.25">
      <c r="F34433" s="44"/>
    </row>
    <row r="34434" spans="6:6" x14ac:dyDescent="0.25">
      <c r="F34434" s="44"/>
    </row>
    <row r="34435" spans="6:6" x14ac:dyDescent="0.25">
      <c r="F34435" s="44"/>
    </row>
    <row r="34436" spans="6:6" x14ac:dyDescent="0.25">
      <c r="F34436" s="44"/>
    </row>
    <row r="34437" spans="6:6" x14ac:dyDescent="0.25">
      <c r="F34437" s="44"/>
    </row>
    <row r="34438" spans="6:6" x14ac:dyDescent="0.25">
      <c r="F34438" s="44"/>
    </row>
    <row r="34439" spans="6:6" x14ac:dyDescent="0.25">
      <c r="F34439" s="44"/>
    </row>
    <row r="34440" spans="6:6" x14ac:dyDescent="0.25">
      <c r="F34440" s="44"/>
    </row>
    <row r="34441" spans="6:6" x14ac:dyDescent="0.25">
      <c r="F34441" s="44"/>
    </row>
    <row r="34442" spans="6:6" x14ac:dyDescent="0.25">
      <c r="F34442" s="44"/>
    </row>
    <row r="34443" spans="6:6" x14ac:dyDescent="0.25">
      <c r="F34443" s="44"/>
    </row>
    <row r="34444" spans="6:6" x14ac:dyDescent="0.25">
      <c r="F34444" s="44"/>
    </row>
    <row r="34445" spans="6:6" x14ac:dyDescent="0.25">
      <c r="F34445" s="44"/>
    </row>
    <row r="34446" spans="6:6" x14ac:dyDescent="0.25">
      <c r="F34446" s="44"/>
    </row>
    <row r="34447" spans="6:6" x14ac:dyDescent="0.25">
      <c r="F34447" s="44"/>
    </row>
    <row r="34448" spans="6:6" x14ac:dyDescent="0.25">
      <c r="F34448" s="44"/>
    </row>
    <row r="34449" spans="6:6" x14ac:dyDescent="0.25">
      <c r="F34449" s="44"/>
    </row>
    <row r="34450" spans="6:6" x14ac:dyDescent="0.25">
      <c r="F34450" s="44"/>
    </row>
    <row r="34451" spans="6:6" x14ac:dyDescent="0.25">
      <c r="F34451" s="44"/>
    </row>
    <row r="34452" spans="6:6" x14ac:dyDescent="0.25">
      <c r="F34452" s="44"/>
    </row>
    <row r="34453" spans="6:6" x14ac:dyDescent="0.25">
      <c r="F34453" s="44"/>
    </row>
    <row r="34454" spans="6:6" x14ac:dyDescent="0.25">
      <c r="F34454" s="44"/>
    </row>
    <row r="34455" spans="6:6" x14ac:dyDescent="0.25">
      <c r="F34455" s="44"/>
    </row>
    <row r="34456" spans="6:6" x14ac:dyDescent="0.25">
      <c r="F34456" s="44"/>
    </row>
    <row r="34457" spans="6:6" x14ac:dyDescent="0.25">
      <c r="F34457" s="44"/>
    </row>
    <row r="34458" spans="6:6" x14ac:dyDescent="0.25">
      <c r="F34458" s="44"/>
    </row>
    <row r="34459" spans="6:6" x14ac:dyDescent="0.25">
      <c r="F34459" s="44"/>
    </row>
    <row r="34460" spans="6:6" x14ac:dyDescent="0.25">
      <c r="F34460" s="44"/>
    </row>
    <row r="34461" spans="6:6" x14ac:dyDescent="0.25">
      <c r="F34461" s="44"/>
    </row>
    <row r="34462" spans="6:6" x14ac:dyDescent="0.25">
      <c r="F34462" s="44"/>
    </row>
    <row r="34463" spans="6:6" x14ac:dyDescent="0.25">
      <c r="F34463" s="44"/>
    </row>
    <row r="34464" spans="6:6" x14ac:dyDescent="0.25">
      <c r="F34464" s="44"/>
    </row>
    <row r="34465" spans="6:6" x14ac:dyDescent="0.25">
      <c r="F34465" s="44"/>
    </row>
    <row r="34466" spans="6:6" x14ac:dyDescent="0.25">
      <c r="F34466" s="44"/>
    </row>
    <row r="34467" spans="6:6" x14ac:dyDescent="0.25">
      <c r="F34467" s="44"/>
    </row>
    <row r="34468" spans="6:6" x14ac:dyDescent="0.25">
      <c r="F34468" s="44"/>
    </row>
    <row r="34469" spans="6:6" x14ac:dyDescent="0.25">
      <c r="F34469" s="44"/>
    </row>
    <row r="34470" spans="6:6" x14ac:dyDescent="0.25">
      <c r="F34470" s="44"/>
    </row>
    <row r="34471" spans="6:6" x14ac:dyDescent="0.25">
      <c r="F34471" s="44"/>
    </row>
    <row r="34472" spans="6:6" x14ac:dyDescent="0.25">
      <c r="F34472" s="44"/>
    </row>
    <row r="34473" spans="6:6" x14ac:dyDescent="0.25">
      <c r="F34473" s="44"/>
    </row>
    <row r="34474" spans="6:6" x14ac:dyDescent="0.25">
      <c r="F34474" s="44"/>
    </row>
    <row r="34475" spans="6:6" x14ac:dyDescent="0.25">
      <c r="F34475" s="44"/>
    </row>
    <row r="34476" spans="6:6" x14ac:dyDescent="0.25">
      <c r="F34476" s="44"/>
    </row>
    <row r="34477" spans="6:6" x14ac:dyDescent="0.25">
      <c r="F34477" s="44"/>
    </row>
    <row r="34478" spans="6:6" x14ac:dyDescent="0.25">
      <c r="F34478" s="44"/>
    </row>
    <row r="34479" spans="6:6" x14ac:dyDescent="0.25">
      <c r="F34479" s="44"/>
    </row>
    <row r="34480" spans="6:6" x14ac:dyDescent="0.25">
      <c r="F34480" s="44"/>
    </row>
    <row r="34481" spans="6:6" x14ac:dyDescent="0.25">
      <c r="F34481" s="44"/>
    </row>
    <row r="34482" spans="6:6" x14ac:dyDescent="0.25">
      <c r="F34482" s="44"/>
    </row>
    <row r="34483" spans="6:6" x14ac:dyDescent="0.25">
      <c r="F34483" s="44"/>
    </row>
    <row r="34484" spans="6:6" x14ac:dyDescent="0.25">
      <c r="F34484" s="44"/>
    </row>
    <row r="34485" spans="6:6" x14ac:dyDescent="0.25">
      <c r="F34485" s="44"/>
    </row>
    <row r="34486" spans="6:6" x14ac:dyDescent="0.25">
      <c r="F34486" s="44"/>
    </row>
    <row r="34487" spans="6:6" x14ac:dyDescent="0.25">
      <c r="F34487" s="44"/>
    </row>
    <row r="34488" spans="6:6" x14ac:dyDescent="0.25">
      <c r="F34488" s="44"/>
    </row>
    <row r="34489" spans="6:6" x14ac:dyDescent="0.25">
      <c r="F34489" s="44"/>
    </row>
    <row r="34490" spans="6:6" x14ac:dyDescent="0.25">
      <c r="F34490" s="44"/>
    </row>
    <row r="34491" spans="6:6" x14ac:dyDescent="0.25">
      <c r="F34491" s="44"/>
    </row>
    <row r="34492" spans="6:6" x14ac:dyDescent="0.25">
      <c r="F34492" s="44"/>
    </row>
    <row r="34493" spans="6:6" x14ac:dyDescent="0.25">
      <c r="F34493" s="44"/>
    </row>
    <row r="34494" spans="6:6" x14ac:dyDescent="0.25">
      <c r="F34494" s="44"/>
    </row>
    <row r="34495" spans="6:6" x14ac:dyDescent="0.25">
      <c r="F34495" s="44"/>
    </row>
    <row r="34496" spans="6:6" x14ac:dyDescent="0.25">
      <c r="F34496" s="44"/>
    </row>
    <row r="34497" spans="6:6" x14ac:dyDescent="0.25">
      <c r="F34497" s="44"/>
    </row>
    <row r="34498" spans="6:6" x14ac:dyDescent="0.25">
      <c r="F34498" s="44"/>
    </row>
    <row r="34499" spans="6:6" x14ac:dyDescent="0.25">
      <c r="F34499" s="44"/>
    </row>
    <row r="34500" spans="6:6" x14ac:dyDescent="0.25">
      <c r="F34500" s="44"/>
    </row>
    <row r="34501" spans="6:6" x14ac:dyDescent="0.25">
      <c r="F34501" s="44"/>
    </row>
    <row r="34502" spans="6:6" x14ac:dyDescent="0.25">
      <c r="F34502" s="44"/>
    </row>
    <row r="34503" spans="6:6" x14ac:dyDescent="0.25">
      <c r="F34503" s="44"/>
    </row>
    <row r="34504" spans="6:6" x14ac:dyDescent="0.25">
      <c r="F34504" s="44"/>
    </row>
    <row r="34505" spans="6:6" x14ac:dyDescent="0.25">
      <c r="F34505" s="44"/>
    </row>
    <row r="34506" spans="6:6" x14ac:dyDescent="0.25">
      <c r="F34506" s="44"/>
    </row>
    <row r="34507" spans="6:6" x14ac:dyDescent="0.25">
      <c r="F34507" s="44"/>
    </row>
    <row r="34508" spans="6:6" x14ac:dyDescent="0.25">
      <c r="F34508" s="44"/>
    </row>
    <row r="34509" spans="6:6" x14ac:dyDescent="0.25">
      <c r="F34509" s="44"/>
    </row>
    <row r="34510" spans="6:6" x14ac:dyDescent="0.25">
      <c r="F34510" s="44"/>
    </row>
    <row r="34511" spans="6:6" x14ac:dyDescent="0.25">
      <c r="F34511" s="44"/>
    </row>
    <row r="34512" spans="6:6" x14ac:dyDescent="0.25">
      <c r="F34512" s="44"/>
    </row>
    <row r="34513" spans="6:6" x14ac:dyDescent="0.25">
      <c r="F34513" s="44"/>
    </row>
    <row r="34514" spans="6:6" x14ac:dyDescent="0.25">
      <c r="F34514" s="44"/>
    </row>
    <row r="34515" spans="6:6" x14ac:dyDescent="0.25">
      <c r="F34515" s="44"/>
    </row>
    <row r="34516" spans="6:6" x14ac:dyDescent="0.25">
      <c r="F34516" s="44"/>
    </row>
    <row r="34517" spans="6:6" x14ac:dyDescent="0.25">
      <c r="F34517" s="44"/>
    </row>
    <row r="34518" spans="6:6" x14ac:dyDescent="0.25">
      <c r="F34518" s="44"/>
    </row>
    <row r="34519" spans="6:6" x14ac:dyDescent="0.25">
      <c r="F34519" s="44"/>
    </row>
    <row r="34520" spans="6:6" x14ac:dyDescent="0.25">
      <c r="F34520" s="44"/>
    </row>
    <row r="34521" spans="6:6" x14ac:dyDescent="0.25">
      <c r="F34521" s="44"/>
    </row>
    <row r="34522" spans="6:6" x14ac:dyDescent="0.25">
      <c r="F34522" s="44"/>
    </row>
    <row r="34523" spans="6:6" x14ac:dyDescent="0.25">
      <c r="F34523" s="44"/>
    </row>
    <row r="34524" spans="6:6" x14ac:dyDescent="0.25">
      <c r="F34524" s="44"/>
    </row>
    <row r="34525" spans="6:6" x14ac:dyDescent="0.25">
      <c r="F34525" s="44"/>
    </row>
    <row r="34526" spans="6:6" x14ac:dyDescent="0.25">
      <c r="F34526" s="44"/>
    </row>
    <row r="34527" spans="6:6" x14ac:dyDescent="0.25">
      <c r="F34527" s="44"/>
    </row>
    <row r="34528" spans="6:6" x14ac:dyDescent="0.25">
      <c r="F34528" s="44"/>
    </row>
    <row r="34529" spans="6:6" x14ac:dyDescent="0.25">
      <c r="F34529" s="44"/>
    </row>
    <row r="34530" spans="6:6" x14ac:dyDescent="0.25">
      <c r="F34530" s="44"/>
    </row>
    <row r="34531" spans="6:6" x14ac:dyDescent="0.25">
      <c r="F34531" s="44"/>
    </row>
    <row r="34532" spans="6:6" x14ac:dyDescent="0.25">
      <c r="F34532" s="44"/>
    </row>
    <row r="34533" spans="6:6" x14ac:dyDescent="0.25">
      <c r="F34533" s="44"/>
    </row>
    <row r="34534" spans="6:6" x14ac:dyDescent="0.25">
      <c r="F34534" s="44"/>
    </row>
    <row r="34535" spans="6:6" x14ac:dyDescent="0.25">
      <c r="F34535" s="44"/>
    </row>
    <row r="34536" spans="6:6" x14ac:dyDescent="0.25">
      <c r="F34536" s="44"/>
    </row>
    <row r="34537" spans="6:6" x14ac:dyDescent="0.25">
      <c r="F34537" s="44"/>
    </row>
    <row r="34538" spans="6:6" x14ac:dyDescent="0.25">
      <c r="F34538" s="44"/>
    </row>
    <row r="34539" spans="6:6" x14ac:dyDescent="0.25">
      <c r="F34539" s="44"/>
    </row>
    <row r="34540" spans="6:6" x14ac:dyDescent="0.25">
      <c r="F34540" s="44"/>
    </row>
    <row r="34541" spans="6:6" x14ac:dyDescent="0.25">
      <c r="F34541" s="44"/>
    </row>
    <row r="34542" spans="6:6" x14ac:dyDescent="0.25">
      <c r="F34542" s="44"/>
    </row>
    <row r="34543" spans="6:6" x14ac:dyDescent="0.25">
      <c r="F34543" s="44"/>
    </row>
    <row r="34544" spans="6:6" x14ac:dyDescent="0.25">
      <c r="F34544" s="44"/>
    </row>
    <row r="34545" spans="6:6" x14ac:dyDescent="0.25">
      <c r="F34545" s="44"/>
    </row>
    <row r="34546" spans="6:6" x14ac:dyDescent="0.25">
      <c r="F34546" s="44"/>
    </row>
    <row r="34547" spans="6:6" x14ac:dyDescent="0.25">
      <c r="F34547" s="44"/>
    </row>
    <row r="34548" spans="6:6" x14ac:dyDescent="0.25">
      <c r="F34548" s="44"/>
    </row>
    <row r="34549" spans="6:6" x14ac:dyDescent="0.25">
      <c r="F34549" s="44"/>
    </row>
    <row r="34550" spans="6:6" x14ac:dyDescent="0.25">
      <c r="F34550" s="44"/>
    </row>
    <row r="34551" spans="6:6" x14ac:dyDescent="0.25">
      <c r="F34551" s="44"/>
    </row>
    <row r="34552" spans="6:6" x14ac:dyDescent="0.25">
      <c r="F34552" s="44"/>
    </row>
    <row r="34553" spans="6:6" x14ac:dyDescent="0.25">
      <c r="F34553" s="44"/>
    </row>
    <row r="34554" spans="6:6" x14ac:dyDescent="0.25">
      <c r="F34554" s="44"/>
    </row>
    <row r="34555" spans="6:6" x14ac:dyDescent="0.25">
      <c r="F34555" s="44"/>
    </row>
    <row r="34556" spans="6:6" x14ac:dyDescent="0.25">
      <c r="F34556" s="44"/>
    </row>
    <row r="34557" spans="6:6" x14ac:dyDescent="0.25">
      <c r="F34557" s="44"/>
    </row>
    <row r="34558" spans="6:6" x14ac:dyDescent="0.25">
      <c r="F34558" s="44"/>
    </row>
    <row r="34559" spans="6:6" x14ac:dyDescent="0.25">
      <c r="F34559" s="44"/>
    </row>
    <row r="34560" spans="6:6" x14ac:dyDescent="0.25">
      <c r="F34560" s="44"/>
    </row>
    <row r="34561" spans="6:6" x14ac:dyDescent="0.25">
      <c r="F34561" s="44"/>
    </row>
    <row r="34562" spans="6:6" x14ac:dyDescent="0.25">
      <c r="F34562" s="44"/>
    </row>
    <row r="34563" spans="6:6" x14ac:dyDescent="0.25">
      <c r="F34563" s="44"/>
    </row>
    <row r="34564" spans="6:6" x14ac:dyDescent="0.25">
      <c r="F34564" s="44"/>
    </row>
    <row r="34565" spans="6:6" x14ac:dyDescent="0.25">
      <c r="F34565" s="44"/>
    </row>
    <row r="34566" spans="6:6" x14ac:dyDescent="0.25">
      <c r="F34566" s="44"/>
    </row>
    <row r="34567" spans="6:6" x14ac:dyDescent="0.25">
      <c r="F34567" s="44"/>
    </row>
    <row r="34568" spans="6:6" x14ac:dyDescent="0.25">
      <c r="F34568" s="44"/>
    </row>
    <row r="34569" spans="6:6" x14ac:dyDescent="0.25">
      <c r="F34569" s="44"/>
    </row>
    <row r="34570" spans="6:6" x14ac:dyDescent="0.25">
      <c r="F34570" s="44"/>
    </row>
    <row r="34571" spans="6:6" x14ac:dyDescent="0.25">
      <c r="F34571" s="44"/>
    </row>
    <row r="34572" spans="6:6" x14ac:dyDescent="0.25">
      <c r="F34572" s="44"/>
    </row>
    <row r="34573" spans="6:6" x14ac:dyDescent="0.25">
      <c r="F34573" s="44"/>
    </row>
    <row r="34574" spans="6:6" x14ac:dyDescent="0.25">
      <c r="F34574" s="44"/>
    </row>
    <row r="34575" spans="6:6" x14ac:dyDescent="0.25">
      <c r="F34575" s="44"/>
    </row>
    <row r="34576" spans="6:6" x14ac:dyDescent="0.25">
      <c r="F34576" s="44"/>
    </row>
    <row r="34577" spans="6:6" x14ac:dyDescent="0.25">
      <c r="F34577" s="44"/>
    </row>
    <row r="34578" spans="6:6" x14ac:dyDescent="0.25">
      <c r="F34578" s="44"/>
    </row>
    <row r="34579" spans="6:6" x14ac:dyDescent="0.25">
      <c r="F34579" s="44"/>
    </row>
    <row r="34580" spans="6:6" x14ac:dyDescent="0.25">
      <c r="F34580" s="44"/>
    </row>
    <row r="34581" spans="6:6" x14ac:dyDescent="0.25">
      <c r="F34581" s="44"/>
    </row>
    <row r="34582" spans="6:6" x14ac:dyDescent="0.25">
      <c r="F34582" s="44"/>
    </row>
    <row r="34583" spans="6:6" x14ac:dyDescent="0.25">
      <c r="F34583" s="44"/>
    </row>
    <row r="34584" spans="6:6" x14ac:dyDescent="0.25">
      <c r="F34584" s="44"/>
    </row>
    <row r="34585" spans="6:6" x14ac:dyDescent="0.25">
      <c r="F34585" s="44"/>
    </row>
    <row r="34586" spans="6:6" x14ac:dyDescent="0.25">
      <c r="F34586" s="44"/>
    </row>
    <row r="34587" spans="6:6" x14ac:dyDescent="0.25">
      <c r="F34587" s="44"/>
    </row>
    <row r="34588" spans="6:6" x14ac:dyDescent="0.25">
      <c r="F34588" s="44"/>
    </row>
    <row r="34589" spans="6:6" x14ac:dyDescent="0.25">
      <c r="F34589" s="44"/>
    </row>
    <row r="34590" spans="6:6" x14ac:dyDescent="0.25">
      <c r="F34590" s="44"/>
    </row>
    <row r="34591" spans="6:6" x14ac:dyDescent="0.25">
      <c r="F34591" s="44"/>
    </row>
    <row r="34592" spans="6:6" x14ac:dyDescent="0.25">
      <c r="F34592" s="44"/>
    </row>
    <row r="34593" spans="6:6" x14ac:dyDescent="0.25">
      <c r="F34593" s="44"/>
    </row>
    <row r="34594" spans="6:6" x14ac:dyDescent="0.25">
      <c r="F34594" s="44"/>
    </row>
    <row r="34595" spans="6:6" x14ac:dyDescent="0.25">
      <c r="F34595" s="44"/>
    </row>
    <row r="34596" spans="6:6" x14ac:dyDescent="0.25">
      <c r="F34596" s="44"/>
    </row>
    <row r="34597" spans="6:6" x14ac:dyDescent="0.25">
      <c r="F34597" s="44"/>
    </row>
    <row r="34598" spans="6:6" x14ac:dyDescent="0.25">
      <c r="F34598" s="44"/>
    </row>
    <row r="34599" spans="6:6" x14ac:dyDescent="0.25">
      <c r="F34599" s="44"/>
    </row>
    <row r="34600" spans="6:6" x14ac:dyDescent="0.25">
      <c r="F34600" s="44"/>
    </row>
    <row r="34601" spans="6:6" x14ac:dyDescent="0.25">
      <c r="F34601" s="44"/>
    </row>
    <row r="34602" spans="6:6" x14ac:dyDescent="0.25">
      <c r="F34602" s="44"/>
    </row>
    <row r="34603" spans="6:6" x14ac:dyDescent="0.25">
      <c r="F34603" s="44"/>
    </row>
    <row r="34604" spans="6:6" x14ac:dyDescent="0.25">
      <c r="F34604" s="44"/>
    </row>
    <row r="34605" spans="6:6" x14ac:dyDescent="0.25">
      <c r="F34605" s="44"/>
    </row>
    <row r="34606" spans="6:6" x14ac:dyDescent="0.25">
      <c r="F34606" s="44"/>
    </row>
    <row r="34607" spans="6:6" x14ac:dyDescent="0.25">
      <c r="F34607" s="44"/>
    </row>
    <row r="34608" spans="6:6" x14ac:dyDescent="0.25">
      <c r="F34608" s="44"/>
    </row>
    <row r="34609" spans="6:6" x14ac:dyDescent="0.25">
      <c r="F34609" s="44"/>
    </row>
    <row r="34610" spans="6:6" x14ac:dyDescent="0.25">
      <c r="F34610" s="44"/>
    </row>
    <row r="34611" spans="6:6" x14ac:dyDescent="0.25">
      <c r="F34611" s="44"/>
    </row>
    <row r="34612" spans="6:6" x14ac:dyDescent="0.25">
      <c r="F34612" s="44"/>
    </row>
    <row r="34613" spans="6:6" x14ac:dyDescent="0.25">
      <c r="F34613" s="44"/>
    </row>
    <row r="34614" spans="6:6" x14ac:dyDescent="0.25">
      <c r="F34614" s="44"/>
    </row>
    <row r="34615" spans="6:6" x14ac:dyDescent="0.25">
      <c r="F34615" s="44"/>
    </row>
    <row r="34616" spans="6:6" x14ac:dyDescent="0.25">
      <c r="F34616" s="44"/>
    </row>
    <row r="34617" spans="6:6" x14ac:dyDescent="0.25">
      <c r="F34617" s="44"/>
    </row>
    <row r="34618" spans="6:6" x14ac:dyDescent="0.25">
      <c r="F34618" s="44"/>
    </row>
    <row r="34619" spans="6:6" x14ac:dyDescent="0.25">
      <c r="F34619" s="44"/>
    </row>
    <row r="34620" spans="6:6" x14ac:dyDescent="0.25">
      <c r="F34620" s="44"/>
    </row>
    <row r="34621" spans="6:6" x14ac:dyDescent="0.25">
      <c r="F34621" s="44"/>
    </row>
    <row r="34622" spans="6:6" x14ac:dyDescent="0.25">
      <c r="F34622" s="44"/>
    </row>
    <row r="34623" spans="6:6" x14ac:dyDescent="0.25">
      <c r="F34623" s="44"/>
    </row>
    <row r="34624" spans="6:6" x14ac:dyDescent="0.25">
      <c r="F34624" s="44"/>
    </row>
    <row r="34625" spans="6:6" x14ac:dyDescent="0.25">
      <c r="F34625" s="44"/>
    </row>
    <row r="34626" spans="6:6" x14ac:dyDescent="0.25">
      <c r="F34626" s="44"/>
    </row>
    <row r="34627" spans="6:6" x14ac:dyDescent="0.25">
      <c r="F34627" s="44"/>
    </row>
    <row r="34628" spans="6:6" x14ac:dyDescent="0.25">
      <c r="F34628" s="44"/>
    </row>
    <row r="34629" spans="6:6" x14ac:dyDescent="0.25">
      <c r="F34629" s="44"/>
    </row>
    <row r="34630" spans="6:6" x14ac:dyDescent="0.25">
      <c r="F34630" s="44"/>
    </row>
    <row r="34631" spans="6:6" x14ac:dyDescent="0.25">
      <c r="F34631" s="44"/>
    </row>
    <row r="34632" spans="6:6" x14ac:dyDescent="0.25">
      <c r="F34632" s="44"/>
    </row>
    <row r="34633" spans="6:6" x14ac:dyDescent="0.25">
      <c r="F34633" s="44"/>
    </row>
    <row r="34634" spans="6:6" x14ac:dyDescent="0.25">
      <c r="F34634" s="44"/>
    </row>
    <row r="34635" spans="6:6" x14ac:dyDescent="0.25">
      <c r="F34635" s="44"/>
    </row>
    <row r="34636" spans="6:6" x14ac:dyDescent="0.25">
      <c r="F34636" s="44"/>
    </row>
    <row r="34637" spans="6:6" x14ac:dyDescent="0.25">
      <c r="F34637" s="44"/>
    </row>
    <row r="34638" spans="6:6" x14ac:dyDescent="0.25">
      <c r="F34638" s="44"/>
    </row>
    <row r="34639" spans="6:6" x14ac:dyDescent="0.25">
      <c r="F34639" s="44"/>
    </row>
    <row r="34640" spans="6:6" x14ac:dyDescent="0.25">
      <c r="F34640" s="44"/>
    </row>
    <row r="34641" spans="6:6" x14ac:dyDescent="0.25">
      <c r="F34641" s="44"/>
    </row>
    <row r="34642" spans="6:6" x14ac:dyDescent="0.25">
      <c r="F34642" s="44"/>
    </row>
    <row r="34643" spans="6:6" x14ac:dyDescent="0.25">
      <c r="F34643" s="44"/>
    </row>
    <row r="34644" spans="6:6" x14ac:dyDescent="0.25">
      <c r="F34644" s="44"/>
    </row>
    <row r="34645" spans="6:6" x14ac:dyDescent="0.25">
      <c r="F34645" s="44"/>
    </row>
    <row r="34646" spans="6:6" x14ac:dyDescent="0.25">
      <c r="F34646" s="44"/>
    </row>
    <row r="34647" spans="6:6" x14ac:dyDescent="0.25">
      <c r="F34647" s="44"/>
    </row>
    <row r="34648" spans="6:6" x14ac:dyDescent="0.25">
      <c r="F34648" s="44"/>
    </row>
    <row r="34649" spans="6:6" x14ac:dyDescent="0.25">
      <c r="F34649" s="44"/>
    </row>
    <row r="34650" spans="6:6" x14ac:dyDescent="0.25">
      <c r="F34650" s="44"/>
    </row>
    <row r="34651" spans="6:6" x14ac:dyDescent="0.25">
      <c r="F34651" s="44"/>
    </row>
    <row r="34652" spans="6:6" x14ac:dyDescent="0.25">
      <c r="F34652" s="44"/>
    </row>
    <row r="34653" spans="6:6" x14ac:dyDescent="0.25">
      <c r="F34653" s="44"/>
    </row>
    <row r="34654" spans="6:6" x14ac:dyDescent="0.25">
      <c r="F34654" s="44"/>
    </row>
    <row r="34655" spans="6:6" x14ac:dyDescent="0.25">
      <c r="F34655" s="44"/>
    </row>
    <row r="34656" spans="6:6" x14ac:dyDescent="0.25">
      <c r="F34656" s="44"/>
    </row>
    <row r="34657" spans="6:6" x14ac:dyDescent="0.25">
      <c r="F34657" s="44"/>
    </row>
    <row r="34658" spans="6:6" x14ac:dyDescent="0.25">
      <c r="F34658" s="44"/>
    </row>
    <row r="34659" spans="6:6" x14ac:dyDescent="0.25">
      <c r="F34659" s="44"/>
    </row>
    <row r="34660" spans="6:6" x14ac:dyDescent="0.25">
      <c r="F34660" s="44"/>
    </row>
    <row r="34661" spans="6:6" x14ac:dyDescent="0.25">
      <c r="F34661" s="44"/>
    </row>
    <row r="34662" spans="6:6" x14ac:dyDescent="0.25">
      <c r="F34662" s="44"/>
    </row>
    <row r="34663" spans="6:6" x14ac:dyDescent="0.25">
      <c r="F34663" s="44"/>
    </row>
    <row r="34664" spans="6:6" x14ac:dyDescent="0.25">
      <c r="F34664" s="44"/>
    </row>
    <row r="34665" spans="6:6" x14ac:dyDescent="0.25">
      <c r="F34665" s="44"/>
    </row>
    <row r="34666" spans="6:6" x14ac:dyDescent="0.25">
      <c r="F34666" s="44"/>
    </row>
    <row r="34667" spans="6:6" x14ac:dyDescent="0.25">
      <c r="F34667" s="44"/>
    </row>
    <row r="34668" spans="6:6" x14ac:dyDescent="0.25">
      <c r="F34668" s="44"/>
    </row>
    <row r="34669" spans="6:6" x14ac:dyDescent="0.25">
      <c r="F34669" s="44"/>
    </row>
    <row r="34670" spans="6:6" x14ac:dyDescent="0.25">
      <c r="F34670" s="44"/>
    </row>
    <row r="34671" spans="6:6" x14ac:dyDescent="0.25">
      <c r="F34671" s="44"/>
    </row>
    <row r="34672" spans="6:6" x14ac:dyDescent="0.25">
      <c r="F34672" s="44"/>
    </row>
    <row r="34673" spans="6:6" x14ac:dyDescent="0.25">
      <c r="F34673" s="44"/>
    </row>
    <row r="34674" spans="6:6" x14ac:dyDescent="0.25">
      <c r="F34674" s="44"/>
    </row>
    <row r="34675" spans="6:6" x14ac:dyDescent="0.25">
      <c r="F34675" s="44"/>
    </row>
    <row r="34676" spans="6:6" x14ac:dyDescent="0.25">
      <c r="F34676" s="44"/>
    </row>
    <row r="34677" spans="6:6" x14ac:dyDescent="0.25">
      <c r="F34677" s="44"/>
    </row>
    <row r="34678" spans="6:6" x14ac:dyDescent="0.25">
      <c r="F34678" s="44"/>
    </row>
    <row r="34679" spans="6:6" x14ac:dyDescent="0.25">
      <c r="F34679" s="44"/>
    </row>
    <row r="34680" spans="6:6" x14ac:dyDescent="0.25">
      <c r="F34680" s="44"/>
    </row>
    <row r="34681" spans="6:6" x14ac:dyDescent="0.25">
      <c r="F34681" s="44"/>
    </row>
    <row r="34682" spans="6:6" x14ac:dyDescent="0.25">
      <c r="F34682" s="44"/>
    </row>
    <row r="34683" spans="6:6" x14ac:dyDescent="0.25">
      <c r="F34683" s="44"/>
    </row>
    <row r="34684" spans="6:6" x14ac:dyDescent="0.25">
      <c r="F34684" s="44"/>
    </row>
    <row r="34685" spans="6:6" x14ac:dyDescent="0.25">
      <c r="F34685" s="44"/>
    </row>
    <row r="34686" spans="6:6" x14ac:dyDescent="0.25">
      <c r="F34686" s="44"/>
    </row>
    <row r="34687" spans="6:6" x14ac:dyDescent="0.25">
      <c r="F34687" s="44"/>
    </row>
    <row r="34688" spans="6:6" x14ac:dyDescent="0.25">
      <c r="F34688" s="44"/>
    </row>
    <row r="34689" spans="6:6" x14ac:dyDescent="0.25">
      <c r="F34689" s="44"/>
    </row>
    <row r="34690" spans="6:6" x14ac:dyDescent="0.25">
      <c r="F34690" s="44"/>
    </row>
    <row r="34691" spans="6:6" x14ac:dyDescent="0.25">
      <c r="F34691" s="44"/>
    </row>
    <row r="34692" spans="6:6" x14ac:dyDescent="0.25">
      <c r="F34692" s="44"/>
    </row>
    <row r="34693" spans="6:6" x14ac:dyDescent="0.25">
      <c r="F34693" s="44"/>
    </row>
    <row r="34694" spans="6:6" x14ac:dyDescent="0.25">
      <c r="F34694" s="44"/>
    </row>
    <row r="34695" spans="6:6" x14ac:dyDescent="0.25">
      <c r="F34695" s="44"/>
    </row>
    <row r="34696" spans="6:6" x14ac:dyDescent="0.25">
      <c r="F34696" s="44"/>
    </row>
    <row r="34697" spans="6:6" x14ac:dyDescent="0.25">
      <c r="F34697" s="44"/>
    </row>
    <row r="34698" spans="6:6" x14ac:dyDescent="0.25">
      <c r="F34698" s="44"/>
    </row>
    <row r="34699" spans="6:6" x14ac:dyDescent="0.25">
      <c r="F34699" s="44"/>
    </row>
    <row r="34700" spans="6:6" x14ac:dyDescent="0.25">
      <c r="F34700" s="44"/>
    </row>
    <row r="34701" spans="6:6" x14ac:dyDescent="0.25">
      <c r="F34701" s="44"/>
    </row>
    <row r="34702" spans="6:6" x14ac:dyDescent="0.25">
      <c r="F34702" s="44"/>
    </row>
    <row r="34703" spans="6:6" x14ac:dyDescent="0.25">
      <c r="F34703" s="44"/>
    </row>
    <row r="34704" spans="6:6" x14ac:dyDescent="0.25">
      <c r="F34704" s="44"/>
    </row>
    <row r="34705" spans="6:6" x14ac:dyDescent="0.25">
      <c r="F34705" s="44"/>
    </row>
    <row r="34706" spans="6:6" x14ac:dyDescent="0.25">
      <c r="F34706" s="44"/>
    </row>
    <row r="34707" spans="6:6" x14ac:dyDescent="0.25">
      <c r="F34707" s="44"/>
    </row>
    <row r="34708" spans="6:6" x14ac:dyDescent="0.25">
      <c r="F34708" s="44"/>
    </row>
    <row r="34709" spans="6:6" x14ac:dyDescent="0.25">
      <c r="F34709" s="44"/>
    </row>
    <row r="34710" spans="6:6" x14ac:dyDescent="0.25">
      <c r="F34710" s="44"/>
    </row>
    <row r="34711" spans="6:6" x14ac:dyDescent="0.25">
      <c r="F34711" s="44"/>
    </row>
    <row r="34712" spans="6:6" x14ac:dyDescent="0.25">
      <c r="F34712" s="44"/>
    </row>
    <row r="34713" spans="6:6" x14ac:dyDescent="0.25">
      <c r="F34713" s="44"/>
    </row>
    <row r="34714" spans="6:6" x14ac:dyDescent="0.25">
      <c r="F34714" s="44"/>
    </row>
    <row r="34715" spans="6:6" x14ac:dyDescent="0.25">
      <c r="F34715" s="44"/>
    </row>
    <row r="34716" spans="6:6" x14ac:dyDescent="0.25">
      <c r="F34716" s="44"/>
    </row>
    <row r="34717" spans="6:6" x14ac:dyDescent="0.25">
      <c r="F34717" s="44"/>
    </row>
    <row r="34718" spans="6:6" x14ac:dyDescent="0.25">
      <c r="F34718" s="44"/>
    </row>
    <row r="34719" spans="6:6" x14ac:dyDescent="0.25">
      <c r="F34719" s="44"/>
    </row>
    <row r="34720" spans="6:6" x14ac:dyDescent="0.25">
      <c r="F34720" s="44"/>
    </row>
    <row r="34721" spans="6:6" x14ac:dyDescent="0.25">
      <c r="F34721" s="44"/>
    </row>
    <row r="34722" spans="6:6" x14ac:dyDescent="0.25">
      <c r="F34722" s="44"/>
    </row>
    <row r="34723" spans="6:6" x14ac:dyDescent="0.25">
      <c r="F34723" s="44"/>
    </row>
    <row r="34724" spans="6:6" x14ac:dyDescent="0.25">
      <c r="F34724" s="44"/>
    </row>
    <row r="34725" spans="6:6" x14ac:dyDescent="0.25">
      <c r="F34725" s="44"/>
    </row>
    <row r="34726" spans="6:6" x14ac:dyDescent="0.25">
      <c r="F34726" s="44"/>
    </row>
    <row r="34727" spans="6:6" x14ac:dyDescent="0.25">
      <c r="F34727" s="44"/>
    </row>
    <row r="34728" spans="6:6" x14ac:dyDescent="0.25">
      <c r="F34728" s="44"/>
    </row>
    <row r="34729" spans="6:6" x14ac:dyDescent="0.25">
      <c r="F34729" s="44"/>
    </row>
    <row r="34730" spans="6:6" x14ac:dyDescent="0.25">
      <c r="F34730" s="44"/>
    </row>
    <row r="34731" spans="6:6" x14ac:dyDescent="0.25">
      <c r="F34731" s="44"/>
    </row>
    <row r="34732" spans="6:6" x14ac:dyDescent="0.25">
      <c r="F34732" s="44"/>
    </row>
    <row r="34733" spans="6:6" x14ac:dyDescent="0.25">
      <c r="F34733" s="44"/>
    </row>
    <row r="34734" spans="6:6" x14ac:dyDescent="0.25">
      <c r="F34734" s="44"/>
    </row>
    <row r="34735" spans="6:6" x14ac:dyDescent="0.25">
      <c r="F34735" s="44"/>
    </row>
    <row r="34736" spans="6:6" x14ac:dyDescent="0.25">
      <c r="F34736" s="44"/>
    </row>
    <row r="34737" spans="6:6" x14ac:dyDescent="0.25">
      <c r="F34737" s="44"/>
    </row>
    <row r="34738" spans="6:6" x14ac:dyDescent="0.25">
      <c r="F34738" s="44"/>
    </row>
    <row r="34739" spans="6:6" x14ac:dyDescent="0.25">
      <c r="F34739" s="44"/>
    </row>
    <row r="34740" spans="6:6" x14ac:dyDescent="0.25">
      <c r="F34740" s="44"/>
    </row>
    <row r="34741" spans="6:6" x14ac:dyDescent="0.25">
      <c r="F34741" s="44"/>
    </row>
    <row r="34742" spans="6:6" x14ac:dyDescent="0.25">
      <c r="F34742" s="44"/>
    </row>
    <row r="34743" spans="6:6" x14ac:dyDescent="0.25">
      <c r="F34743" s="44"/>
    </row>
    <row r="34744" spans="6:6" x14ac:dyDescent="0.25">
      <c r="F34744" s="44"/>
    </row>
    <row r="34745" spans="6:6" x14ac:dyDescent="0.25">
      <c r="F34745" s="44"/>
    </row>
    <row r="34746" spans="6:6" x14ac:dyDescent="0.25">
      <c r="F34746" s="44"/>
    </row>
    <row r="34747" spans="6:6" x14ac:dyDescent="0.25">
      <c r="F34747" s="44"/>
    </row>
    <row r="34748" spans="6:6" x14ac:dyDescent="0.25">
      <c r="F34748" s="44"/>
    </row>
    <row r="34749" spans="6:6" x14ac:dyDescent="0.25">
      <c r="F34749" s="44"/>
    </row>
    <row r="34750" spans="6:6" x14ac:dyDescent="0.25">
      <c r="F34750" s="44"/>
    </row>
    <row r="34751" spans="6:6" x14ac:dyDescent="0.25">
      <c r="F34751" s="44"/>
    </row>
    <row r="34752" spans="6:6" x14ac:dyDescent="0.25">
      <c r="F34752" s="44"/>
    </row>
    <row r="34753" spans="6:6" x14ac:dyDescent="0.25">
      <c r="F34753" s="44"/>
    </row>
    <row r="34754" spans="6:6" x14ac:dyDescent="0.25">
      <c r="F34754" s="44"/>
    </row>
    <row r="34755" spans="6:6" x14ac:dyDescent="0.25">
      <c r="F34755" s="44"/>
    </row>
    <row r="34756" spans="6:6" x14ac:dyDescent="0.25">
      <c r="F34756" s="44"/>
    </row>
    <row r="34757" spans="6:6" x14ac:dyDescent="0.25">
      <c r="F34757" s="44"/>
    </row>
    <row r="34758" spans="6:6" x14ac:dyDescent="0.25">
      <c r="F34758" s="44"/>
    </row>
    <row r="34759" spans="6:6" x14ac:dyDescent="0.25">
      <c r="F34759" s="44"/>
    </row>
    <row r="34760" spans="6:6" x14ac:dyDescent="0.25">
      <c r="F34760" s="44"/>
    </row>
    <row r="34761" spans="6:6" x14ac:dyDescent="0.25">
      <c r="F34761" s="44"/>
    </row>
    <row r="34762" spans="6:6" x14ac:dyDescent="0.25">
      <c r="F34762" s="44"/>
    </row>
    <row r="34763" spans="6:6" x14ac:dyDescent="0.25">
      <c r="F34763" s="44"/>
    </row>
    <row r="34764" spans="6:6" x14ac:dyDescent="0.25">
      <c r="F34764" s="44"/>
    </row>
    <row r="34765" spans="6:6" x14ac:dyDescent="0.25">
      <c r="F34765" s="44"/>
    </row>
    <row r="34766" spans="6:6" x14ac:dyDescent="0.25">
      <c r="F34766" s="44"/>
    </row>
    <row r="34767" spans="6:6" x14ac:dyDescent="0.25">
      <c r="F34767" s="44"/>
    </row>
    <row r="34768" spans="6:6" x14ac:dyDescent="0.25">
      <c r="F34768" s="44"/>
    </row>
    <row r="34769" spans="6:6" x14ac:dyDescent="0.25">
      <c r="F34769" s="44"/>
    </row>
    <row r="34770" spans="6:6" x14ac:dyDescent="0.25">
      <c r="F34770" s="44"/>
    </row>
    <row r="34771" spans="6:6" x14ac:dyDescent="0.25">
      <c r="F34771" s="44"/>
    </row>
    <row r="34772" spans="6:6" x14ac:dyDescent="0.25">
      <c r="F34772" s="44"/>
    </row>
    <row r="34773" spans="6:6" x14ac:dyDescent="0.25">
      <c r="F34773" s="44"/>
    </row>
    <row r="34774" spans="6:6" x14ac:dyDescent="0.25">
      <c r="F34774" s="44"/>
    </row>
    <row r="34775" spans="6:6" x14ac:dyDescent="0.25">
      <c r="F34775" s="44"/>
    </row>
    <row r="34776" spans="6:6" x14ac:dyDescent="0.25">
      <c r="F34776" s="44"/>
    </row>
    <row r="34777" spans="6:6" x14ac:dyDescent="0.25">
      <c r="F34777" s="44"/>
    </row>
    <row r="34778" spans="6:6" x14ac:dyDescent="0.25">
      <c r="F34778" s="44"/>
    </row>
    <row r="34779" spans="6:6" x14ac:dyDescent="0.25">
      <c r="F34779" s="44"/>
    </row>
    <row r="34780" spans="6:6" x14ac:dyDescent="0.25">
      <c r="F34780" s="44"/>
    </row>
    <row r="34781" spans="6:6" x14ac:dyDescent="0.25">
      <c r="F34781" s="44"/>
    </row>
    <row r="34782" spans="6:6" x14ac:dyDescent="0.25">
      <c r="F34782" s="44"/>
    </row>
    <row r="34783" spans="6:6" x14ac:dyDescent="0.25">
      <c r="F34783" s="44"/>
    </row>
    <row r="34784" spans="6:6" x14ac:dyDescent="0.25">
      <c r="F34784" s="44"/>
    </row>
    <row r="34785" spans="6:6" x14ac:dyDescent="0.25">
      <c r="F34785" s="44"/>
    </row>
    <row r="34786" spans="6:6" x14ac:dyDescent="0.25">
      <c r="F34786" s="44"/>
    </row>
    <row r="34787" spans="6:6" x14ac:dyDescent="0.25">
      <c r="F34787" s="44"/>
    </row>
    <row r="34788" spans="6:6" x14ac:dyDescent="0.25">
      <c r="F34788" s="44"/>
    </row>
    <row r="34789" spans="6:6" x14ac:dyDescent="0.25">
      <c r="F34789" s="44"/>
    </row>
    <row r="34790" spans="6:6" x14ac:dyDescent="0.25">
      <c r="F34790" s="44"/>
    </row>
    <row r="34791" spans="6:6" x14ac:dyDescent="0.25">
      <c r="F34791" s="44"/>
    </row>
    <row r="34792" spans="6:6" x14ac:dyDescent="0.25">
      <c r="F34792" s="44"/>
    </row>
    <row r="34793" spans="6:6" x14ac:dyDescent="0.25">
      <c r="F34793" s="44"/>
    </row>
    <row r="34794" spans="6:6" x14ac:dyDescent="0.25">
      <c r="F34794" s="44"/>
    </row>
    <row r="34795" spans="6:6" x14ac:dyDescent="0.25">
      <c r="F34795" s="44"/>
    </row>
    <row r="34796" spans="6:6" x14ac:dyDescent="0.25">
      <c r="F34796" s="44"/>
    </row>
    <row r="34797" spans="6:6" x14ac:dyDescent="0.25">
      <c r="F34797" s="44"/>
    </row>
    <row r="34798" spans="6:6" x14ac:dyDescent="0.25">
      <c r="F34798" s="44"/>
    </row>
    <row r="34799" spans="6:6" x14ac:dyDescent="0.25">
      <c r="F34799" s="44"/>
    </row>
    <row r="34800" spans="6:6" x14ac:dyDescent="0.25">
      <c r="F34800" s="44"/>
    </row>
    <row r="34801" spans="6:6" x14ac:dyDescent="0.25">
      <c r="F34801" s="44"/>
    </row>
    <row r="34802" spans="6:6" x14ac:dyDescent="0.25">
      <c r="F34802" s="44"/>
    </row>
    <row r="34803" spans="6:6" x14ac:dyDescent="0.25">
      <c r="F34803" s="44"/>
    </row>
    <row r="34804" spans="6:6" x14ac:dyDescent="0.25">
      <c r="F34804" s="44"/>
    </row>
    <row r="34805" spans="6:6" x14ac:dyDescent="0.25">
      <c r="F34805" s="44"/>
    </row>
    <row r="34806" spans="6:6" x14ac:dyDescent="0.25">
      <c r="F34806" s="44"/>
    </row>
    <row r="34807" spans="6:6" x14ac:dyDescent="0.25">
      <c r="F34807" s="44"/>
    </row>
    <row r="34808" spans="6:6" x14ac:dyDescent="0.25">
      <c r="F34808" s="44"/>
    </row>
    <row r="34809" spans="6:6" x14ac:dyDescent="0.25">
      <c r="F34809" s="44"/>
    </row>
    <row r="34810" spans="6:6" x14ac:dyDescent="0.25">
      <c r="F34810" s="44"/>
    </row>
    <row r="34811" spans="6:6" x14ac:dyDescent="0.25">
      <c r="F34811" s="44"/>
    </row>
    <row r="34812" spans="6:6" x14ac:dyDescent="0.25">
      <c r="F34812" s="44"/>
    </row>
    <row r="34813" spans="6:6" x14ac:dyDescent="0.25">
      <c r="F34813" s="44"/>
    </row>
    <row r="34814" spans="6:6" x14ac:dyDescent="0.25">
      <c r="F34814" s="44"/>
    </row>
    <row r="34815" spans="6:6" x14ac:dyDescent="0.25">
      <c r="F34815" s="44"/>
    </row>
    <row r="34816" spans="6:6" x14ac:dyDescent="0.25">
      <c r="F34816" s="44"/>
    </row>
    <row r="34817" spans="6:6" x14ac:dyDescent="0.25">
      <c r="F34817" s="44"/>
    </row>
    <row r="34818" spans="6:6" x14ac:dyDescent="0.25">
      <c r="F34818" s="44"/>
    </row>
    <row r="34819" spans="6:6" x14ac:dyDescent="0.25">
      <c r="F34819" s="44"/>
    </row>
    <row r="34820" spans="6:6" x14ac:dyDescent="0.25">
      <c r="F34820" s="44"/>
    </row>
    <row r="34821" spans="6:6" x14ac:dyDescent="0.25">
      <c r="F34821" s="44"/>
    </row>
    <row r="34822" spans="6:6" x14ac:dyDescent="0.25">
      <c r="F34822" s="44"/>
    </row>
    <row r="34823" spans="6:6" x14ac:dyDescent="0.25">
      <c r="F34823" s="44"/>
    </row>
    <row r="34824" spans="6:6" x14ac:dyDescent="0.25">
      <c r="F34824" s="44"/>
    </row>
    <row r="34825" spans="6:6" x14ac:dyDescent="0.25">
      <c r="F34825" s="44"/>
    </row>
    <row r="34826" spans="6:6" x14ac:dyDescent="0.25">
      <c r="F34826" s="44"/>
    </row>
    <row r="34827" spans="6:6" x14ac:dyDescent="0.25">
      <c r="F34827" s="44"/>
    </row>
    <row r="34828" spans="6:6" x14ac:dyDescent="0.25">
      <c r="F34828" s="44"/>
    </row>
    <row r="34829" spans="6:6" x14ac:dyDescent="0.25">
      <c r="F34829" s="44"/>
    </row>
    <row r="34830" spans="6:6" x14ac:dyDescent="0.25">
      <c r="F34830" s="44"/>
    </row>
    <row r="34831" spans="6:6" x14ac:dyDescent="0.25">
      <c r="F34831" s="44"/>
    </row>
    <row r="34832" spans="6:6" x14ac:dyDescent="0.25">
      <c r="F34832" s="44"/>
    </row>
    <row r="34833" spans="6:6" x14ac:dyDescent="0.25">
      <c r="F34833" s="44"/>
    </row>
    <row r="34834" spans="6:6" x14ac:dyDescent="0.25">
      <c r="F34834" s="44"/>
    </row>
    <row r="34835" spans="6:6" x14ac:dyDescent="0.25">
      <c r="F34835" s="44"/>
    </row>
    <row r="34836" spans="6:6" x14ac:dyDescent="0.25">
      <c r="F34836" s="44"/>
    </row>
    <row r="34837" spans="6:6" x14ac:dyDescent="0.25">
      <c r="F34837" s="44"/>
    </row>
    <row r="34838" spans="6:6" x14ac:dyDescent="0.25">
      <c r="F34838" s="44"/>
    </row>
    <row r="34839" spans="6:6" x14ac:dyDescent="0.25">
      <c r="F34839" s="44"/>
    </row>
    <row r="34840" spans="6:6" x14ac:dyDescent="0.25">
      <c r="F34840" s="44"/>
    </row>
    <row r="34841" spans="6:6" x14ac:dyDescent="0.25">
      <c r="F34841" s="44"/>
    </row>
    <row r="34842" spans="6:6" x14ac:dyDescent="0.25">
      <c r="F34842" s="44"/>
    </row>
    <row r="34843" spans="6:6" x14ac:dyDescent="0.25">
      <c r="F34843" s="44"/>
    </row>
    <row r="34844" spans="6:6" x14ac:dyDescent="0.25">
      <c r="F34844" s="44"/>
    </row>
    <row r="34845" spans="6:6" x14ac:dyDescent="0.25">
      <c r="F34845" s="44"/>
    </row>
    <row r="34846" spans="6:6" x14ac:dyDescent="0.25">
      <c r="F34846" s="44"/>
    </row>
    <row r="34847" spans="6:6" x14ac:dyDescent="0.25">
      <c r="F34847" s="44"/>
    </row>
    <row r="34848" spans="6:6" x14ac:dyDescent="0.25">
      <c r="F34848" s="44"/>
    </row>
    <row r="34849" spans="6:6" x14ac:dyDescent="0.25">
      <c r="F34849" s="44"/>
    </row>
    <row r="34850" spans="6:6" x14ac:dyDescent="0.25">
      <c r="F34850" s="44"/>
    </row>
    <row r="34851" spans="6:6" x14ac:dyDescent="0.25">
      <c r="F34851" s="44"/>
    </row>
    <row r="34852" spans="6:6" x14ac:dyDescent="0.25">
      <c r="F34852" s="44"/>
    </row>
    <row r="34853" spans="6:6" x14ac:dyDescent="0.25">
      <c r="F34853" s="44"/>
    </row>
    <row r="34854" spans="6:6" x14ac:dyDescent="0.25">
      <c r="F34854" s="44"/>
    </row>
    <row r="34855" spans="6:6" x14ac:dyDescent="0.25">
      <c r="F34855" s="44"/>
    </row>
    <row r="34856" spans="6:6" x14ac:dyDescent="0.25">
      <c r="F34856" s="44"/>
    </row>
    <row r="34857" spans="6:6" x14ac:dyDescent="0.25">
      <c r="F34857" s="44"/>
    </row>
    <row r="34858" spans="6:6" x14ac:dyDescent="0.25">
      <c r="F34858" s="44"/>
    </row>
    <row r="34859" spans="6:6" x14ac:dyDescent="0.25">
      <c r="F34859" s="44"/>
    </row>
    <row r="34860" spans="6:6" x14ac:dyDescent="0.25">
      <c r="F34860" s="44"/>
    </row>
    <row r="34861" spans="6:6" x14ac:dyDescent="0.25">
      <c r="F34861" s="44"/>
    </row>
    <row r="34862" spans="6:6" x14ac:dyDescent="0.25">
      <c r="F34862" s="44"/>
    </row>
    <row r="34863" spans="6:6" x14ac:dyDescent="0.25">
      <c r="F34863" s="44"/>
    </row>
    <row r="34864" spans="6:6" x14ac:dyDescent="0.25">
      <c r="F34864" s="44"/>
    </row>
    <row r="34865" spans="6:6" x14ac:dyDescent="0.25">
      <c r="F34865" s="44"/>
    </row>
    <row r="34866" spans="6:6" x14ac:dyDescent="0.25">
      <c r="F34866" s="44"/>
    </row>
    <row r="34867" spans="6:6" x14ac:dyDescent="0.25">
      <c r="F34867" s="44"/>
    </row>
    <row r="34868" spans="6:6" x14ac:dyDescent="0.25">
      <c r="F34868" s="44"/>
    </row>
    <row r="34869" spans="6:6" x14ac:dyDescent="0.25">
      <c r="F34869" s="44"/>
    </row>
    <row r="34870" spans="6:6" x14ac:dyDescent="0.25">
      <c r="F34870" s="44"/>
    </row>
    <row r="34871" spans="6:6" x14ac:dyDescent="0.25">
      <c r="F34871" s="44"/>
    </row>
    <row r="34872" spans="6:6" x14ac:dyDescent="0.25">
      <c r="F34872" s="44"/>
    </row>
    <row r="34873" spans="6:6" x14ac:dyDescent="0.25">
      <c r="F34873" s="44"/>
    </row>
    <row r="34874" spans="6:6" x14ac:dyDescent="0.25">
      <c r="F34874" s="44"/>
    </row>
    <row r="34875" spans="6:6" x14ac:dyDescent="0.25">
      <c r="F34875" s="44"/>
    </row>
    <row r="34876" spans="6:6" x14ac:dyDescent="0.25">
      <c r="F34876" s="44"/>
    </row>
    <row r="34877" spans="6:6" x14ac:dyDescent="0.25">
      <c r="F34877" s="44"/>
    </row>
    <row r="34878" spans="6:6" x14ac:dyDescent="0.25">
      <c r="F34878" s="44"/>
    </row>
    <row r="34879" spans="6:6" x14ac:dyDescent="0.25">
      <c r="F34879" s="44"/>
    </row>
    <row r="34880" spans="6:6" x14ac:dyDescent="0.25">
      <c r="F34880" s="44"/>
    </row>
    <row r="34881" spans="6:6" x14ac:dyDescent="0.25">
      <c r="F34881" s="44"/>
    </row>
    <row r="34882" spans="6:6" x14ac:dyDescent="0.25">
      <c r="F34882" s="44"/>
    </row>
    <row r="34883" spans="6:6" x14ac:dyDescent="0.25">
      <c r="F34883" s="44"/>
    </row>
    <row r="34884" spans="6:6" x14ac:dyDescent="0.25">
      <c r="F34884" s="44"/>
    </row>
    <row r="34885" spans="6:6" x14ac:dyDescent="0.25">
      <c r="F34885" s="44"/>
    </row>
    <row r="34886" spans="6:6" x14ac:dyDescent="0.25">
      <c r="F34886" s="44"/>
    </row>
    <row r="34887" spans="6:6" x14ac:dyDescent="0.25">
      <c r="F34887" s="44"/>
    </row>
    <row r="34888" spans="6:6" x14ac:dyDescent="0.25">
      <c r="F34888" s="44"/>
    </row>
    <row r="34889" spans="6:6" x14ac:dyDescent="0.25">
      <c r="F34889" s="44"/>
    </row>
    <row r="34890" spans="6:6" x14ac:dyDescent="0.25">
      <c r="F34890" s="44"/>
    </row>
    <row r="34891" spans="6:6" x14ac:dyDescent="0.25">
      <c r="F34891" s="44"/>
    </row>
    <row r="34892" spans="6:6" x14ac:dyDescent="0.25">
      <c r="F34892" s="44"/>
    </row>
    <row r="34893" spans="6:6" x14ac:dyDescent="0.25">
      <c r="F34893" s="44"/>
    </row>
    <row r="34894" spans="6:6" x14ac:dyDescent="0.25">
      <c r="F34894" s="44"/>
    </row>
    <row r="34895" spans="6:6" x14ac:dyDescent="0.25">
      <c r="F34895" s="44"/>
    </row>
    <row r="34896" spans="6:6" x14ac:dyDescent="0.25">
      <c r="F34896" s="44"/>
    </row>
    <row r="34897" spans="6:6" x14ac:dyDescent="0.25">
      <c r="F34897" s="44"/>
    </row>
    <row r="34898" spans="6:6" x14ac:dyDescent="0.25">
      <c r="F34898" s="44"/>
    </row>
    <row r="34899" spans="6:6" x14ac:dyDescent="0.25">
      <c r="F34899" s="44"/>
    </row>
    <row r="34900" spans="6:6" x14ac:dyDescent="0.25">
      <c r="F34900" s="44"/>
    </row>
    <row r="34901" spans="6:6" x14ac:dyDescent="0.25">
      <c r="F34901" s="44"/>
    </row>
    <row r="34902" spans="6:6" x14ac:dyDescent="0.25">
      <c r="F34902" s="44"/>
    </row>
    <row r="34903" spans="6:6" x14ac:dyDescent="0.25">
      <c r="F34903" s="44"/>
    </row>
    <row r="34904" spans="6:6" x14ac:dyDescent="0.25">
      <c r="F34904" s="44"/>
    </row>
    <row r="34905" spans="6:6" x14ac:dyDescent="0.25">
      <c r="F34905" s="44"/>
    </row>
    <row r="34906" spans="6:6" x14ac:dyDescent="0.25">
      <c r="F34906" s="44"/>
    </row>
    <row r="34907" spans="6:6" x14ac:dyDescent="0.25">
      <c r="F34907" s="44"/>
    </row>
    <row r="34908" spans="6:6" x14ac:dyDescent="0.25">
      <c r="F34908" s="44"/>
    </row>
    <row r="34909" spans="6:6" x14ac:dyDescent="0.25">
      <c r="F34909" s="44"/>
    </row>
    <row r="34910" spans="6:6" x14ac:dyDescent="0.25">
      <c r="F34910" s="44"/>
    </row>
    <row r="34911" spans="6:6" x14ac:dyDescent="0.25">
      <c r="F34911" s="44"/>
    </row>
    <row r="34912" spans="6:6" x14ac:dyDescent="0.25">
      <c r="F34912" s="44"/>
    </row>
    <row r="34913" spans="6:6" x14ac:dyDescent="0.25">
      <c r="F34913" s="44"/>
    </row>
    <row r="34914" spans="6:6" x14ac:dyDescent="0.25">
      <c r="F34914" s="44"/>
    </row>
    <row r="34915" spans="6:6" x14ac:dyDescent="0.25">
      <c r="F34915" s="44"/>
    </row>
    <row r="34916" spans="6:6" x14ac:dyDescent="0.25">
      <c r="F34916" s="44"/>
    </row>
    <row r="34917" spans="6:6" x14ac:dyDescent="0.25">
      <c r="F34917" s="44"/>
    </row>
    <row r="34918" spans="6:6" x14ac:dyDescent="0.25">
      <c r="F34918" s="44"/>
    </row>
    <row r="34919" spans="6:6" x14ac:dyDescent="0.25">
      <c r="F34919" s="44"/>
    </row>
    <row r="34920" spans="6:6" x14ac:dyDescent="0.25">
      <c r="F34920" s="44"/>
    </row>
    <row r="34921" spans="6:6" x14ac:dyDescent="0.25">
      <c r="F34921" s="44"/>
    </row>
    <row r="34922" spans="6:6" x14ac:dyDescent="0.25">
      <c r="F34922" s="44"/>
    </row>
    <row r="34923" spans="6:6" x14ac:dyDescent="0.25">
      <c r="F34923" s="44"/>
    </row>
    <row r="34924" spans="6:6" x14ac:dyDescent="0.25">
      <c r="F34924" s="44"/>
    </row>
    <row r="34925" spans="6:6" x14ac:dyDescent="0.25">
      <c r="F34925" s="44"/>
    </row>
    <row r="34926" spans="6:6" x14ac:dyDescent="0.25">
      <c r="F34926" s="44"/>
    </row>
    <row r="34927" spans="6:6" x14ac:dyDescent="0.25">
      <c r="F34927" s="44"/>
    </row>
    <row r="34928" spans="6:6" x14ac:dyDescent="0.25">
      <c r="F34928" s="44"/>
    </row>
    <row r="34929" spans="6:6" x14ac:dyDescent="0.25">
      <c r="F34929" s="44"/>
    </row>
    <row r="34930" spans="6:6" x14ac:dyDescent="0.25">
      <c r="F34930" s="44"/>
    </row>
    <row r="34931" spans="6:6" x14ac:dyDescent="0.25">
      <c r="F34931" s="44"/>
    </row>
    <row r="34932" spans="6:6" x14ac:dyDescent="0.25">
      <c r="F34932" s="44"/>
    </row>
    <row r="34933" spans="6:6" x14ac:dyDescent="0.25">
      <c r="F34933" s="44"/>
    </row>
    <row r="34934" spans="6:6" x14ac:dyDescent="0.25">
      <c r="F34934" s="44"/>
    </row>
    <row r="34935" spans="6:6" x14ac:dyDescent="0.25">
      <c r="F34935" s="44"/>
    </row>
    <row r="34936" spans="6:6" x14ac:dyDescent="0.25">
      <c r="F34936" s="44"/>
    </row>
    <row r="34937" spans="6:6" x14ac:dyDescent="0.25">
      <c r="F34937" s="44"/>
    </row>
    <row r="34938" spans="6:6" x14ac:dyDescent="0.25">
      <c r="F34938" s="44"/>
    </row>
    <row r="34939" spans="6:6" x14ac:dyDescent="0.25">
      <c r="F34939" s="44"/>
    </row>
    <row r="34940" spans="6:6" x14ac:dyDescent="0.25">
      <c r="F34940" s="44"/>
    </row>
    <row r="34941" spans="6:6" x14ac:dyDescent="0.25">
      <c r="F34941" s="44"/>
    </row>
    <row r="34942" spans="6:6" x14ac:dyDescent="0.25">
      <c r="F34942" s="44"/>
    </row>
    <row r="34943" spans="6:6" x14ac:dyDescent="0.25">
      <c r="F34943" s="44"/>
    </row>
    <row r="34944" spans="6:6" x14ac:dyDescent="0.25">
      <c r="F34944" s="44"/>
    </row>
    <row r="34945" spans="6:6" x14ac:dyDescent="0.25">
      <c r="F34945" s="44"/>
    </row>
    <row r="34946" spans="6:6" x14ac:dyDescent="0.25">
      <c r="F34946" s="44"/>
    </row>
    <row r="34947" spans="6:6" x14ac:dyDescent="0.25">
      <c r="F34947" s="44"/>
    </row>
    <row r="34948" spans="6:6" x14ac:dyDescent="0.25">
      <c r="F34948" s="44"/>
    </row>
    <row r="34949" spans="6:6" x14ac:dyDescent="0.25">
      <c r="F34949" s="44"/>
    </row>
    <row r="34950" spans="6:6" x14ac:dyDescent="0.25">
      <c r="F34950" s="44"/>
    </row>
    <row r="34951" spans="6:6" x14ac:dyDescent="0.25">
      <c r="F34951" s="44"/>
    </row>
    <row r="34952" spans="6:6" x14ac:dyDescent="0.25">
      <c r="F34952" s="44"/>
    </row>
    <row r="34953" spans="6:6" x14ac:dyDescent="0.25">
      <c r="F34953" s="44"/>
    </row>
    <row r="34954" spans="6:6" x14ac:dyDescent="0.25">
      <c r="F34954" s="44"/>
    </row>
    <row r="34955" spans="6:6" x14ac:dyDescent="0.25">
      <c r="F34955" s="44"/>
    </row>
    <row r="34956" spans="6:6" x14ac:dyDescent="0.25">
      <c r="F34956" s="44"/>
    </row>
    <row r="34957" spans="6:6" x14ac:dyDescent="0.25">
      <c r="F34957" s="44"/>
    </row>
    <row r="34958" spans="6:6" x14ac:dyDescent="0.25">
      <c r="F34958" s="44"/>
    </row>
    <row r="34959" spans="6:6" x14ac:dyDescent="0.25">
      <c r="F34959" s="44"/>
    </row>
    <row r="34960" spans="6:6" x14ac:dyDescent="0.25">
      <c r="F34960" s="44"/>
    </row>
    <row r="34961" spans="6:6" x14ac:dyDescent="0.25">
      <c r="F34961" s="44"/>
    </row>
    <row r="34962" spans="6:6" x14ac:dyDescent="0.25">
      <c r="F34962" s="44"/>
    </row>
    <row r="34963" spans="6:6" x14ac:dyDescent="0.25">
      <c r="F34963" s="44"/>
    </row>
    <row r="34964" spans="6:6" x14ac:dyDescent="0.25">
      <c r="F34964" s="44"/>
    </row>
    <row r="34965" spans="6:6" x14ac:dyDescent="0.25">
      <c r="F34965" s="44"/>
    </row>
    <row r="34966" spans="6:6" x14ac:dyDescent="0.25">
      <c r="F34966" s="44"/>
    </row>
    <row r="34967" spans="6:6" x14ac:dyDescent="0.25">
      <c r="F34967" s="44"/>
    </row>
    <row r="34968" spans="6:6" x14ac:dyDescent="0.25">
      <c r="F34968" s="44"/>
    </row>
    <row r="34969" spans="6:6" x14ac:dyDescent="0.25">
      <c r="F34969" s="44"/>
    </row>
    <row r="34970" spans="6:6" x14ac:dyDescent="0.25">
      <c r="F34970" s="44"/>
    </row>
    <row r="34971" spans="6:6" x14ac:dyDescent="0.25">
      <c r="F34971" s="44"/>
    </row>
    <row r="34972" spans="6:6" x14ac:dyDescent="0.25">
      <c r="F34972" s="44"/>
    </row>
    <row r="34973" spans="6:6" x14ac:dyDescent="0.25">
      <c r="F34973" s="44"/>
    </row>
    <row r="34974" spans="6:6" x14ac:dyDescent="0.25">
      <c r="F34974" s="44"/>
    </row>
    <row r="34975" spans="6:6" x14ac:dyDescent="0.25">
      <c r="F34975" s="44"/>
    </row>
    <row r="34976" spans="6:6" x14ac:dyDescent="0.25">
      <c r="F34976" s="44"/>
    </row>
    <row r="34977" spans="6:6" x14ac:dyDescent="0.25">
      <c r="F34977" s="44"/>
    </row>
    <row r="34978" spans="6:6" x14ac:dyDescent="0.25">
      <c r="F34978" s="44"/>
    </row>
    <row r="34979" spans="6:6" x14ac:dyDescent="0.25">
      <c r="F34979" s="44"/>
    </row>
    <row r="34980" spans="6:6" x14ac:dyDescent="0.25">
      <c r="F34980" s="44"/>
    </row>
    <row r="34981" spans="6:6" x14ac:dyDescent="0.25">
      <c r="F34981" s="44"/>
    </row>
    <row r="34982" spans="6:6" x14ac:dyDescent="0.25">
      <c r="F34982" s="44"/>
    </row>
    <row r="34983" spans="6:6" x14ac:dyDescent="0.25">
      <c r="F34983" s="44"/>
    </row>
    <row r="34984" spans="6:6" x14ac:dyDescent="0.25">
      <c r="F34984" s="44"/>
    </row>
    <row r="34985" spans="6:6" x14ac:dyDescent="0.25">
      <c r="F34985" s="44"/>
    </row>
    <row r="34986" spans="6:6" x14ac:dyDescent="0.25">
      <c r="F34986" s="44"/>
    </row>
    <row r="34987" spans="6:6" x14ac:dyDescent="0.25">
      <c r="F34987" s="44"/>
    </row>
    <row r="34988" spans="6:6" x14ac:dyDescent="0.25">
      <c r="F34988" s="44"/>
    </row>
    <row r="34989" spans="6:6" x14ac:dyDescent="0.25">
      <c r="F34989" s="44"/>
    </row>
    <row r="34990" spans="6:6" x14ac:dyDescent="0.25">
      <c r="F34990" s="44"/>
    </row>
    <row r="34991" spans="6:6" x14ac:dyDescent="0.25">
      <c r="F34991" s="44"/>
    </row>
    <row r="34992" spans="6:6" x14ac:dyDescent="0.25">
      <c r="F34992" s="44"/>
    </row>
    <row r="34993" spans="6:6" x14ac:dyDescent="0.25">
      <c r="F34993" s="44"/>
    </row>
    <row r="34994" spans="6:6" x14ac:dyDescent="0.25">
      <c r="F34994" s="44"/>
    </row>
    <row r="34995" spans="6:6" x14ac:dyDescent="0.25">
      <c r="F34995" s="44"/>
    </row>
    <row r="34996" spans="6:6" x14ac:dyDescent="0.25">
      <c r="F34996" s="44"/>
    </row>
    <row r="34997" spans="6:6" x14ac:dyDescent="0.25">
      <c r="F34997" s="44"/>
    </row>
    <row r="34998" spans="6:6" x14ac:dyDescent="0.25">
      <c r="F34998" s="44"/>
    </row>
    <row r="34999" spans="6:6" x14ac:dyDescent="0.25">
      <c r="F34999" s="44"/>
    </row>
    <row r="35000" spans="6:6" x14ac:dyDescent="0.25">
      <c r="F35000" s="44"/>
    </row>
    <row r="35001" spans="6:6" x14ac:dyDescent="0.25">
      <c r="F35001" s="44"/>
    </row>
    <row r="35002" spans="6:6" x14ac:dyDescent="0.25">
      <c r="F35002" s="44"/>
    </row>
    <row r="35003" spans="6:6" x14ac:dyDescent="0.25">
      <c r="F35003" s="44"/>
    </row>
    <row r="35004" spans="6:6" x14ac:dyDescent="0.25">
      <c r="F35004" s="44"/>
    </row>
    <row r="35005" spans="6:6" x14ac:dyDescent="0.25">
      <c r="F35005" s="44"/>
    </row>
    <row r="35006" spans="6:6" x14ac:dyDescent="0.25">
      <c r="F35006" s="44"/>
    </row>
    <row r="35007" spans="6:6" x14ac:dyDescent="0.25">
      <c r="F35007" s="44"/>
    </row>
    <row r="35008" spans="6:6" x14ac:dyDescent="0.25">
      <c r="F35008" s="44"/>
    </row>
    <row r="35009" spans="6:6" x14ac:dyDescent="0.25">
      <c r="F35009" s="44"/>
    </row>
    <row r="35010" spans="6:6" x14ac:dyDescent="0.25">
      <c r="F35010" s="44"/>
    </row>
    <row r="35011" spans="6:6" x14ac:dyDescent="0.25">
      <c r="F35011" s="44"/>
    </row>
    <row r="35012" spans="6:6" x14ac:dyDescent="0.25">
      <c r="F35012" s="44"/>
    </row>
    <row r="35013" spans="6:6" x14ac:dyDescent="0.25">
      <c r="F35013" s="44"/>
    </row>
    <row r="35014" spans="6:6" x14ac:dyDescent="0.25">
      <c r="F35014" s="44"/>
    </row>
    <row r="35015" spans="6:6" x14ac:dyDescent="0.25">
      <c r="F35015" s="44"/>
    </row>
    <row r="35016" spans="6:6" x14ac:dyDescent="0.25">
      <c r="F35016" s="44"/>
    </row>
    <row r="35017" spans="6:6" x14ac:dyDescent="0.25">
      <c r="F35017" s="44"/>
    </row>
    <row r="35018" spans="6:6" x14ac:dyDescent="0.25">
      <c r="F35018" s="44"/>
    </row>
    <row r="35019" spans="6:6" x14ac:dyDescent="0.25">
      <c r="F35019" s="44"/>
    </row>
    <row r="35020" spans="6:6" x14ac:dyDescent="0.25">
      <c r="F35020" s="44"/>
    </row>
    <row r="35021" spans="6:6" x14ac:dyDescent="0.25">
      <c r="F35021" s="44"/>
    </row>
    <row r="35022" spans="6:6" x14ac:dyDescent="0.25">
      <c r="F35022" s="44"/>
    </row>
    <row r="35023" spans="6:6" x14ac:dyDescent="0.25">
      <c r="F35023" s="44"/>
    </row>
    <row r="35024" spans="6:6" x14ac:dyDescent="0.25">
      <c r="F35024" s="44"/>
    </row>
    <row r="35025" spans="6:6" x14ac:dyDescent="0.25">
      <c r="F35025" s="44"/>
    </row>
    <row r="35026" spans="6:6" x14ac:dyDescent="0.25">
      <c r="F35026" s="44"/>
    </row>
    <row r="35027" spans="6:6" x14ac:dyDescent="0.25">
      <c r="F35027" s="44"/>
    </row>
    <row r="35028" spans="6:6" x14ac:dyDescent="0.25">
      <c r="F35028" s="44"/>
    </row>
    <row r="35029" spans="6:6" x14ac:dyDescent="0.25">
      <c r="F35029" s="44"/>
    </row>
    <row r="35030" spans="6:6" x14ac:dyDescent="0.25">
      <c r="F35030" s="44"/>
    </row>
    <row r="35031" spans="6:6" x14ac:dyDescent="0.25">
      <c r="F35031" s="44"/>
    </row>
    <row r="35032" spans="6:6" x14ac:dyDescent="0.25">
      <c r="F35032" s="44"/>
    </row>
    <row r="35033" spans="6:6" x14ac:dyDescent="0.25">
      <c r="F35033" s="44"/>
    </row>
    <row r="35034" spans="6:6" x14ac:dyDescent="0.25">
      <c r="F35034" s="44"/>
    </row>
    <row r="35035" spans="6:6" x14ac:dyDescent="0.25">
      <c r="F35035" s="44"/>
    </row>
    <row r="35036" spans="6:6" x14ac:dyDescent="0.25">
      <c r="F35036" s="44"/>
    </row>
    <row r="35037" spans="6:6" x14ac:dyDescent="0.25">
      <c r="F35037" s="44"/>
    </row>
    <row r="35038" spans="6:6" x14ac:dyDescent="0.25">
      <c r="F35038" s="44"/>
    </row>
    <row r="35039" spans="6:6" x14ac:dyDescent="0.25">
      <c r="F35039" s="44"/>
    </row>
    <row r="35040" spans="6:6" x14ac:dyDescent="0.25">
      <c r="F35040" s="44"/>
    </row>
    <row r="35041" spans="6:6" x14ac:dyDescent="0.25">
      <c r="F35041" s="44"/>
    </row>
    <row r="35042" spans="6:6" x14ac:dyDescent="0.25">
      <c r="F35042" s="44"/>
    </row>
    <row r="35043" spans="6:6" x14ac:dyDescent="0.25">
      <c r="F35043" s="44"/>
    </row>
    <row r="35044" spans="6:6" x14ac:dyDescent="0.25">
      <c r="F35044" s="44"/>
    </row>
    <row r="35045" spans="6:6" x14ac:dyDescent="0.25">
      <c r="F35045" s="44"/>
    </row>
    <row r="35046" spans="6:6" x14ac:dyDescent="0.25">
      <c r="F35046" s="44"/>
    </row>
    <row r="35047" spans="6:6" x14ac:dyDescent="0.25">
      <c r="F35047" s="44"/>
    </row>
    <row r="35048" spans="6:6" x14ac:dyDescent="0.25">
      <c r="F35048" s="44"/>
    </row>
    <row r="35049" spans="6:6" x14ac:dyDescent="0.25">
      <c r="F35049" s="44"/>
    </row>
    <row r="35050" spans="6:6" x14ac:dyDescent="0.25">
      <c r="F35050" s="44"/>
    </row>
    <row r="35051" spans="6:6" x14ac:dyDescent="0.25">
      <c r="F35051" s="44"/>
    </row>
    <row r="35052" spans="6:6" x14ac:dyDescent="0.25">
      <c r="F35052" s="44"/>
    </row>
    <row r="35053" spans="6:6" x14ac:dyDescent="0.25">
      <c r="F35053" s="44"/>
    </row>
    <row r="35054" spans="6:6" x14ac:dyDescent="0.25">
      <c r="F35054" s="44"/>
    </row>
    <row r="35055" spans="6:6" x14ac:dyDescent="0.25">
      <c r="F35055" s="44"/>
    </row>
    <row r="35056" spans="6:6" x14ac:dyDescent="0.25">
      <c r="F35056" s="44"/>
    </row>
    <row r="35057" spans="6:6" x14ac:dyDescent="0.25">
      <c r="F35057" s="44"/>
    </row>
    <row r="35058" spans="6:6" x14ac:dyDescent="0.25">
      <c r="F35058" s="44"/>
    </row>
    <row r="35059" spans="6:6" x14ac:dyDescent="0.25">
      <c r="F35059" s="44"/>
    </row>
    <row r="35060" spans="6:6" x14ac:dyDescent="0.25">
      <c r="F35060" s="44"/>
    </row>
    <row r="35061" spans="6:6" x14ac:dyDescent="0.25">
      <c r="F35061" s="44"/>
    </row>
    <row r="35062" spans="6:6" x14ac:dyDescent="0.25">
      <c r="F35062" s="44"/>
    </row>
    <row r="35063" spans="6:6" x14ac:dyDescent="0.25">
      <c r="F35063" s="44"/>
    </row>
    <row r="35064" spans="6:6" x14ac:dyDescent="0.25">
      <c r="F35064" s="44"/>
    </row>
    <row r="35065" spans="6:6" x14ac:dyDescent="0.25">
      <c r="F35065" s="44"/>
    </row>
    <row r="35066" spans="6:6" x14ac:dyDescent="0.25">
      <c r="F35066" s="44"/>
    </row>
    <row r="35067" spans="6:6" x14ac:dyDescent="0.25">
      <c r="F35067" s="44"/>
    </row>
    <row r="35068" spans="6:6" x14ac:dyDescent="0.25">
      <c r="F35068" s="44"/>
    </row>
    <row r="35069" spans="6:6" x14ac:dyDescent="0.25">
      <c r="F35069" s="44"/>
    </row>
    <row r="35070" spans="6:6" x14ac:dyDescent="0.25">
      <c r="F35070" s="44"/>
    </row>
    <row r="35071" spans="6:6" x14ac:dyDescent="0.25">
      <c r="F35071" s="44"/>
    </row>
    <row r="35072" spans="6:6" x14ac:dyDescent="0.25">
      <c r="F35072" s="44"/>
    </row>
    <row r="35073" spans="6:6" x14ac:dyDescent="0.25">
      <c r="F35073" s="44"/>
    </row>
    <row r="35074" spans="6:6" x14ac:dyDescent="0.25">
      <c r="F35074" s="44"/>
    </row>
    <row r="35075" spans="6:6" x14ac:dyDescent="0.25">
      <c r="F35075" s="44"/>
    </row>
    <row r="35076" spans="6:6" x14ac:dyDescent="0.25">
      <c r="F35076" s="44"/>
    </row>
    <row r="35077" spans="6:6" x14ac:dyDescent="0.25">
      <c r="F35077" s="44"/>
    </row>
    <row r="35078" spans="6:6" x14ac:dyDescent="0.25">
      <c r="F35078" s="44"/>
    </row>
    <row r="35079" spans="6:6" x14ac:dyDescent="0.25">
      <c r="F35079" s="44"/>
    </row>
    <row r="35080" spans="6:6" x14ac:dyDescent="0.25">
      <c r="F35080" s="44"/>
    </row>
    <row r="35081" spans="6:6" x14ac:dyDescent="0.25">
      <c r="F35081" s="44"/>
    </row>
    <row r="35082" spans="6:6" x14ac:dyDescent="0.25">
      <c r="F35082" s="44"/>
    </row>
    <row r="35083" spans="6:6" x14ac:dyDescent="0.25">
      <c r="F35083" s="44"/>
    </row>
    <row r="35084" spans="6:6" x14ac:dyDescent="0.25">
      <c r="F35084" s="44"/>
    </row>
    <row r="35085" spans="6:6" x14ac:dyDescent="0.25">
      <c r="F35085" s="44"/>
    </row>
    <row r="35086" spans="6:6" x14ac:dyDescent="0.25">
      <c r="F35086" s="44"/>
    </row>
    <row r="35087" spans="6:6" x14ac:dyDescent="0.25">
      <c r="F35087" s="44"/>
    </row>
    <row r="35088" spans="6:6" x14ac:dyDescent="0.25">
      <c r="F35088" s="44"/>
    </row>
    <row r="35089" spans="6:6" x14ac:dyDescent="0.25">
      <c r="F35089" s="44"/>
    </row>
    <row r="35090" spans="6:6" x14ac:dyDescent="0.25">
      <c r="F35090" s="44"/>
    </row>
    <row r="35091" spans="6:6" x14ac:dyDescent="0.25">
      <c r="F35091" s="44"/>
    </row>
    <row r="35092" spans="6:6" x14ac:dyDescent="0.25">
      <c r="F35092" s="44"/>
    </row>
    <row r="35093" spans="6:6" x14ac:dyDescent="0.25">
      <c r="F35093" s="44"/>
    </row>
    <row r="35094" spans="6:6" x14ac:dyDescent="0.25">
      <c r="F35094" s="44"/>
    </row>
    <row r="35095" spans="6:6" x14ac:dyDescent="0.25">
      <c r="F35095" s="44"/>
    </row>
    <row r="35096" spans="6:6" x14ac:dyDescent="0.25">
      <c r="F35096" s="44"/>
    </row>
    <row r="35097" spans="6:6" x14ac:dyDescent="0.25">
      <c r="F35097" s="44"/>
    </row>
    <row r="35098" spans="6:6" x14ac:dyDescent="0.25">
      <c r="F35098" s="44"/>
    </row>
    <row r="35099" spans="6:6" x14ac:dyDescent="0.25">
      <c r="F35099" s="44"/>
    </row>
    <row r="35100" spans="6:6" x14ac:dyDescent="0.25">
      <c r="F35100" s="44"/>
    </row>
    <row r="35101" spans="6:6" x14ac:dyDescent="0.25">
      <c r="F35101" s="44"/>
    </row>
    <row r="35102" spans="6:6" x14ac:dyDescent="0.25">
      <c r="F35102" s="44"/>
    </row>
    <row r="35103" spans="6:6" x14ac:dyDescent="0.25">
      <c r="F35103" s="44"/>
    </row>
    <row r="35104" spans="6:6" x14ac:dyDescent="0.25">
      <c r="F35104" s="44"/>
    </row>
    <row r="35105" spans="6:6" x14ac:dyDescent="0.25">
      <c r="F35105" s="44"/>
    </row>
    <row r="35106" spans="6:6" x14ac:dyDescent="0.25">
      <c r="F35106" s="44"/>
    </row>
    <row r="35107" spans="6:6" x14ac:dyDescent="0.25">
      <c r="F35107" s="44"/>
    </row>
    <row r="35108" spans="6:6" x14ac:dyDescent="0.25">
      <c r="F35108" s="44"/>
    </row>
    <row r="35109" spans="6:6" x14ac:dyDescent="0.25">
      <c r="F35109" s="44"/>
    </row>
    <row r="35110" spans="6:6" x14ac:dyDescent="0.25">
      <c r="F35110" s="44"/>
    </row>
    <row r="35111" spans="6:6" x14ac:dyDescent="0.25">
      <c r="F35111" s="44"/>
    </row>
    <row r="35112" spans="6:6" x14ac:dyDescent="0.25">
      <c r="F35112" s="44"/>
    </row>
    <row r="35113" spans="6:6" x14ac:dyDescent="0.25">
      <c r="F35113" s="44"/>
    </row>
    <row r="35114" spans="6:6" x14ac:dyDescent="0.25">
      <c r="F35114" s="44"/>
    </row>
    <row r="35115" spans="6:6" x14ac:dyDescent="0.25">
      <c r="F35115" s="44"/>
    </row>
    <row r="35116" spans="6:6" x14ac:dyDescent="0.25">
      <c r="F35116" s="44"/>
    </row>
    <row r="35117" spans="6:6" x14ac:dyDescent="0.25">
      <c r="F35117" s="44"/>
    </row>
    <row r="35118" spans="6:6" x14ac:dyDescent="0.25">
      <c r="F35118" s="44"/>
    </row>
    <row r="35119" spans="6:6" x14ac:dyDescent="0.25">
      <c r="F35119" s="44"/>
    </row>
    <row r="35120" spans="6:6" x14ac:dyDescent="0.25">
      <c r="F35120" s="44"/>
    </row>
    <row r="35121" spans="6:6" x14ac:dyDescent="0.25">
      <c r="F35121" s="44"/>
    </row>
    <row r="35122" spans="6:6" x14ac:dyDescent="0.25">
      <c r="F35122" s="44"/>
    </row>
    <row r="35123" spans="6:6" x14ac:dyDescent="0.25">
      <c r="F35123" s="44"/>
    </row>
    <row r="35124" spans="6:6" x14ac:dyDescent="0.25">
      <c r="F35124" s="44"/>
    </row>
    <row r="35125" spans="6:6" x14ac:dyDescent="0.25">
      <c r="F35125" s="44"/>
    </row>
    <row r="35126" spans="6:6" x14ac:dyDescent="0.25">
      <c r="F35126" s="44"/>
    </row>
    <row r="35127" spans="6:6" x14ac:dyDescent="0.25">
      <c r="F35127" s="44"/>
    </row>
    <row r="35128" spans="6:6" x14ac:dyDescent="0.25">
      <c r="F35128" s="44"/>
    </row>
    <row r="35129" spans="6:6" x14ac:dyDescent="0.25">
      <c r="F35129" s="44"/>
    </row>
    <row r="35130" spans="6:6" x14ac:dyDescent="0.25">
      <c r="F35130" s="44"/>
    </row>
    <row r="35131" spans="6:6" x14ac:dyDescent="0.25">
      <c r="F35131" s="44"/>
    </row>
    <row r="35132" spans="6:6" x14ac:dyDescent="0.25">
      <c r="F35132" s="44"/>
    </row>
    <row r="35133" spans="6:6" x14ac:dyDescent="0.25">
      <c r="F35133" s="44"/>
    </row>
    <row r="35134" spans="6:6" x14ac:dyDescent="0.25">
      <c r="F35134" s="44"/>
    </row>
    <row r="35135" spans="6:6" x14ac:dyDescent="0.25">
      <c r="F35135" s="44"/>
    </row>
    <row r="35136" spans="6:6" x14ac:dyDescent="0.25">
      <c r="F35136" s="44"/>
    </row>
    <row r="35137" spans="6:6" x14ac:dyDescent="0.25">
      <c r="F35137" s="44"/>
    </row>
    <row r="35138" spans="6:6" x14ac:dyDescent="0.25">
      <c r="F35138" s="44"/>
    </row>
    <row r="35139" spans="6:6" x14ac:dyDescent="0.25">
      <c r="F35139" s="44"/>
    </row>
    <row r="35140" spans="6:6" x14ac:dyDescent="0.25">
      <c r="F35140" s="44"/>
    </row>
    <row r="35141" spans="6:6" x14ac:dyDescent="0.25">
      <c r="F35141" s="44"/>
    </row>
    <row r="35142" spans="6:6" x14ac:dyDescent="0.25">
      <c r="F35142" s="44"/>
    </row>
    <row r="35143" spans="6:6" x14ac:dyDescent="0.25">
      <c r="F35143" s="44"/>
    </row>
    <row r="35144" spans="6:6" x14ac:dyDescent="0.25">
      <c r="F35144" s="44"/>
    </row>
    <row r="35145" spans="6:6" x14ac:dyDescent="0.25">
      <c r="F35145" s="44"/>
    </row>
    <row r="35146" spans="6:6" x14ac:dyDescent="0.25">
      <c r="F35146" s="44"/>
    </row>
    <row r="35147" spans="6:6" x14ac:dyDescent="0.25">
      <c r="F35147" s="44"/>
    </row>
    <row r="35148" spans="6:6" x14ac:dyDescent="0.25">
      <c r="F35148" s="44"/>
    </row>
    <row r="35149" spans="6:6" x14ac:dyDescent="0.25">
      <c r="F35149" s="44"/>
    </row>
    <row r="35150" spans="6:6" x14ac:dyDescent="0.25">
      <c r="F35150" s="44"/>
    </row>
    <row r="35151" spans="6:6" x14ac:dyDescent="0.25">
      <c r="F35151" s="44"/>
    </row>
    <row r="35152" spans="6:6" x14ac:dyDescent="0.25">
      <c r="F35152" s="44"/>
    </row>
    <row r="35153" spans="6:6" x14ac:dyDescent="0.25">
      <c r="F35153" s="44"/>
    </row>
    <row r="35154" spans="6:6" x14ac:dyDescent="0.25">
      <c r="F35154" s="44"/>
    </row>
    <row r="35155" spans="6:6" x14ac:dyDescent="0.25">
      <c r="F35155" s="44"/>
    </row>
    <row r="35156" spans="6:6" x14ac:dyDescent="0.25">
      <c r="F35156" s="44"/>
    </row>
    <row r="35157" spans="6:6" x14ac:dyDescent="0.25">
      <c r="F35157" s="44"/>
    </row>
    <row r="35158" spans="6:6" x14ac:dyDescent="0.25">
      <c r="F35158" s="44"/>
    </row>
    <row r="35159" spans="6:6" x14ac:dyDescent="0.25">
      <c r="F35159" s="44"/>
    </row>
    <row r="35160" spans="6:6" x14ac:dyDescent="0.25">
      <c r="F35160" s="44"/>
    </row>
    <row r="35161" spans="6:6" x14ac:dyDescent="0.25">
      <c r="F35161" s="44"/>
    </row>
    <row r="35162" spans="6:6" x14ac:dyDescent="0.25">
      <c r="F35162" s="44"/>
    </row>
    <row r="35163" spans="6:6" x14ac:dyDescent="0.25">
      <c r="F35163" s="44"/>
    </row>
    <row r="35164" spans="6:6" x14ac:dyDescent="0.25">
      <c r="F35164" s="44"/>
    </row>
    <row r="35165" spans="6:6" x14ac:dyDescent="0.25">
      <c r="F35165" s="44"/>
    </row>
    <row r="35166" spans="6:6" x14ac:dyDescent="0.25">
      <c r="F35166" s="44"/>
    </row>
    <row r="35167" spans="6:6" x14ac:dyDescent="0.25">
      <c r="F35167" s="44"/>
    </row>
    <row r="35168" spans="6:6" x14ac:dyDescent="0.25">
      <c r="F35168" s="44"/>
    </row>
    <row r="35169" spans="6:6" x14ac:dyDescent="0.25">
      <c r="F35169" s="44"/>
    </row>
    <row r="35170" spans="6:6" x14ac:dyDescent="0.25">
      <c r="F35170" s="44"/>
    </row>
    <row r="35171" spans="6:6" x14ac:dyDescent="0.25">
      <c r="F35171" s="44"/>
    </row>
    <row r="35172" spans="6:6" x14ac:dyDescent="0.25">
      <c r="F35172" s="44"/>
    </row>
    <row r="35173" spans="6:6" x14ac:dyDescent="0.25">
      <c r="F35173" s="44"/>
    </row>
    <row r="35174" spans="6:6" x14ac:dyDescent="0.25">
      <c r="F35174" s="44"/>
    </row>
    <row r="35175" spans="6:6" x14ac:dyDescent="0.25">
      <c r="F35175" s="44"/>
    </row>
    <row r="35176" spans="6:6" x14ac:dyDescent="0.25">
      <c r="F35176" s="44"/>
    </row>
    <row r="35177" spans="6:6" x14ac:dyDescent="0.25">
      <c r="F35177" s="44"/>
    </row>
    <row r="35178" spans="6:6" x14ac:dyDescent="0.25">
      <c r="F35178" s="44"/>
    </row>
    <row r="35179" spans="6:6" x14ac:dyDescent="0.25">
      <c r="F35179" s="44"/>
    </row>
    <row r="35180" spans="6:6" x14ac:dyDescent="0.25">
      <c r="F35180" s="44"/>
    </row>
    <row r="35181" spans="6:6" x14ac:dyDescent="0.25">
      <c r="F35181" s="44"/>
    </row>
    <row r="35182" spans="6:6" x14ac:dyDescent="0.25">
      <c r="F35182" s="44"/>
    </row>
    <row r="35183" spans="6:6" x14ac:dyDescent="0.25">
      <c r="F35183" s="44"/>
    </row>
    <row r="35184" spans="6:6" x14ac:dyDescent="0.25">
      <c r="F35184" s="44"/>
    </row>
    <row r="35185" spans="6:6" x14ac:dyDescent="0.25">
      <c r="F35185" s="44"/>
    </row>
    <row r="35186" spans="6:6" x14ac:dyDescent="0.25">
      <c r="F35186" s="44"/>
    </row>
    <row r="35187" spans="6:6" x14ac:dyDescent="0.25">
      <c r="F35187" s="44"/>
    </row>
    <row r="35188" spans="6:6" x14ac:dyDescent="0.25">
      <c r="F35188" s="44"/>
    </row>
    <row r="35189" spans="6:6" x14ac:dyDescent="0.25">
      <c r="F35189" s="44"/>
    </row>
    <row r="35190" spans="6:6" x14ac:dyDescent="0.25">
      <c r="F35190" s="44"/>
    </row>
    <row r="35191" spans="6:6" x14ac:dyDescent="0.25">
      <c r="F35191" s="44"/>
    </row>
    <row r="35192" spans="6:6" x14ac:dyDescent="0.25">
      <c r="F35192" s="44"/>
    </row>
    <row r="35193" spans="6:6" x14ac:dyDescent="0.25">
      <c r="F35193" s="44"/>
    </row>
    <row r="35194" spans="6:6" x14ac:dyDescent="0.25">
      <c r="F35194" s="44"/>
    </row>
    <row r="35195" spans="6:6" x14ac:dyDescent="0.25">
      <c r="F35195" s="44"/>
    </row>
    <row r="35196" spans="6:6" x14ac:dyDescent="0.25">
      <c r="F35196" s="44"/>
    </row>
    <row r="35197" spans="6:6" x14ac:dyDescent="0.25">
      <c r="F35197" s="44"/>
    </row>
    <row r="35198" spans="6:6" x14ac:dyDescent="0.25">
      <c r="F35198" s="44"/>
    </row>
    <row r="35199" spans="6:6" x14ac:dyDescent="0.25">
      <c r="F35199" s="44"/>
    </row>
    <row r="35200" spans="6:6" x14ac:dyDescent="0.25">
      <c r="F35200" s="44"/>
    </row>
    <row r="35201" spans="6:6" x14ac:dyDescent="0.25">
      <c r="F35201" s="44"/>
    </row>
    <row r="35202" spans="6:6" x14ac:dyDescent="0.25">
      <c r="F35202" s="44"/>
    </row>
    <row r="35203" spans="6:6" x14ac:dyDescent="0.25">
      <c r="F35203" s="44"/>
    </row>
    <row r="35204" spans="6:6" x14ac:dyDescent="0.25">
      <c r="F35204" s="44"/>
    </row>
    <row r="35205" spans="6:6" x14ac:dyDescent="0.25">
      <c r="F35205" s="44"/>
    </row>
    <row r="35206" spans="6:6" x14ac:dyDescent="0.25">
      <c r="F35206" s="44"/>
    </row>
    <row r="35207" spans="6:6" x14ac:dyDescent="0.25">
      <c r="F35207" s="44"/>
    </row>
    <row r="35208" spans="6:6" x14ac:dyDescent="0.25">
      <c r="F35208" s="44"/>
    </row>
    <row r="35209" spans="6:6" x14ac:dyDescent="0.25">
      <c r="F35209" s="44"/>
    </row>
    <row r="35210" spans="6:6" x14ac:dyDescent="0.25">
      <c r="F35210" s="44"/>
    </row>
    <row r="35211" spans="6:6" x14ac:dyDescent="0.25">
      <c r="F35211" s="44"/>
    </row>
    <row r="35212" spans="6:6" x14ac:dyDescent="0.25">
      <c r="F35212" s="44"/>
    </row>
    <row r="35213" spans="6:6" x14ac:dyDescent="0.25">
      <c r="F35213" s="44"/>
    </row>
    <row r="35214" spans="6:6" x14ac:dyDescent="0.25">
      <c r="F35214" s="44"/>
    </row>
    <row r="35215" spans="6:6" x14ac:dyDescent="0.25">
      <c r="F35215" s="44"/>
    </row>
    <row r="35216" spans="6:6" x14ac:dyDescent="0.25">
      <c r="F35216" s="44"/>
    </row>
    <row r="35217" spans="6:6" x14ac:dyDescent="0.25">
      <c r="F35217" s="44"/>
    </row>
    <row r="35218" spans="6:6" x14ac:dyDescent="0.25">
      <c r="F35218" s="44"/>
    </row>
    <row r="35219" spans="6:6" x14ac:dyDescent="0.25">
      <c r="F35219" s="44"/>
    </row>
    <row r="35220" spans="6:6" x14ac:dyDescent="0.25">
      <c r="F35220" s="44"/>
    </row>
    <row r="35221" spans="6:6" x14ac:dyDescent="0.25">
      <c r="F35221" s="44"/>
    </row>
    <row r="35222" spans="6:6" x14ac:dyDescent="0.25">
      <c r="F35222" s="44"/>
    </row>
    <row r="35223" spans="6:6" x14ac:dyDescent="0.25">
      <c r="F35223" s="44"/>
    </row>
    <row r="35224" spans="6:6" x14ac:dyDescent="0.25">
      <c r="F35224" s="44"/>
    </row>
    <row r="35225" spans="6:6" x14ac:dyDescent="0.25">
      <c r="F35225" s="44"/>
    </row>
    <row r="35226" spans="6:6" x14ac:dyDescent="0.25">
      <c r="F35226" s="44"/>
    </row>
    <row r="35227" spans="6:6" x14ac:dyDescent="0.25">
      <c r="F35227" s="44"/>
    </row>
    <row r="35228" spans="6:6" x14ac:dyDescent="0.25">
      <c r="F35228" s="44"/>
    </row>
    <row r="35229" spans="6:6" x14ac:dyDescent="0.25">
      <c r="F35229" s="44"/>
    </row>
    <row r="35230" spans="6:6" x14ac:dyDescent="0.25">
      <c r="F35230" s="44"/>
    </row>
    <row r="35231" spans="6:6" x14ac:dyDescent="0.25">
      <c r="F35231" s="44"/>
    </row>
    <row r="35232" spans="6:6" x14ac:dyDescent="0.25">
      <c r="F35232" s="44"/>
    </row>
    <row r="35233" spans="6:6" x14ac:dyDescent="0.25">
      <c r="F35233" s="44"/>
    </row>
    <row r="35234" spans="6:6" x14ac:dyDescent="0.25">
      <c r="F35234" s="44"/>
    </row>
    <row r="35235" spans="6:6" x14ac:dyDescent="0.25">
      <c r="F35235" s="44"/>
    </row>
    <row r="35236" spans="6:6" x14ac:dyDescent="0.25">
      <c r="F35236" s="44"/>
    </row>
    <row r="35237" spans="6:6" x14ac:dyDescent="0.25">
      <c r="F35237" s="44"/>
    </row>
    <row r="35238" spans="6:6" x14ac:dyDescent="0.25">
      <c r="F35238" s="44"/>
    </row>
    <row r="35239" spans="6:6" x14ac:dyDescent="0.25">
      <c r="F35239" s="44"/>
    </row>
    <row r="35240" spans="6:6" x14ac:dyDescent="0.25">
      <c r="F35240" s="44"/>
    </row>
    <row r="35241" spans="6:6" x14ac:dyDescent="0.25">
      <c r="F35241" s="44"/>
    </row>
    <row r="35242" spans="6:6" x14ac:dyDescent="0.25">
      <c r="F35242" s="44"/>
    </row>
    <row r="35243" spans="6:6" x14ac:dyDescent="0.25">
      <c r="F35243" s="44"/>
    </row>
    <row r="35244" spans="6:6" x14ac:dyDescent="0.25">
      <c r="F35244" s="44"/>
    </row>
    <row r="35245" spans="6:6" x14ac:dyDescent="0.25">
      <c r="F35245" s="44"/>
    </row>
    <row r="35246" spans="6:6" x14ac:dyDescent="0.25">
      <c r="F35246" s="44"/>
    </row>
    <row r="35247" spans="6:6" x14ac:dyDescent="0.25">
      <c r="F35247" s="44"/>
    </row>
    <row r="35248" spans="6:6" x14ac:dyDescent="0.25">
      <c r="F35248" s="44"/>
    </row>
    <row r="35249" spans="6:6" x14ac:dyDescent="0.25">
      <c r="F35249" s="44"/>
    </row>
    <row r="35250" spans="6:6" x14ac:dyDescent="0.25">
      <c r="F35250" s="44"/>
    </row>
    <row r="35251" spans="6:6" x14ac:dyDescent="0.25">
      <c r="F35251" s="44"/>
    </row>
    <row r="35252" spans="6:6" x14ac:dyDescent="0.25">
      <c r="F35252" s="44"/>
    </row>
    <row r="35253" spans="6:6" x14ac:dyDescent="0.25">
      <c r="F35253" s="44"/>
    </row>
    <row r="35254" spans="6:6" x14ac:dyDescent="0.25">
      <c r="F35254" s="44"/>
    </row>
    <row r="35255" spans="6:6" x14ac:dyDescent="0.25">
      <c r="F35255" s="44"/>
    </row>
    <row r="35256" spans="6:6" x14ac:dyDescent="0.25">
      <c r="F35256" s="44"/>
    </row>
    <row r="35257" spans="6:6" x14ac:dyDescent="0.25">
      <c r="F35257" s="44"/>
    </row>
    <row r="35258" spans="6:6" x14ac:dyDescent="0.25">
      <c r="F35258" s="44"/>
    </row>
    <row r="35259" spans="6:6" x14ac:dyDescent="0.25">
      <c r="F35259" s="44"/>
    </row>
    <row r="35260" spans="6:6" x14ac:dyDescent="0.25">
      <c r="F35260" s="44"/>
    </row>
    <row r="35261" spans="6:6" x14ac:dyDescent="0.25">
      <c r="F35261" s="44"/>
    </row>
    <row r="35262" spans="6:6" x14ac:dyDescent="0.25">
      <c r="F35262" s="44"/>
    </row>
    <row r="35263" spans="6:6" x14ac:dyDescent="0.25">
      <c r="F35263" s="44"/>
    </row>
    <row r="35264" spans="6:6" x14ac:dyDescent="0.25">
      <c r="F35264" s="44"/>
    </row>
    <row r="35265" spans="6:6" x14ac:dyDescent="0.25">
      <c r="F35265" s="44"/>
    </row>
    <row r="35266" spans="6:6" x14ac:dyDescent="0.25">
      <c r="F35266" s="44"/>
    </row>
    <row r="35267" spans="6:6" x14ac:dyDescent="0.25">
      <c r="F35267" s="44"/>
    </row>
    <row r="35268" spans="6:6" x14ac:dyDescent="0.25">
      <c r="F35268" s="44"/>
    </row>
    <row r="35269" spans="6:6" x14ac:dyDescent="0.25">
      <c r="F35269" s="44"/>
    </row>
    <row r="35270" spans="6:6" x14ac:dyDescent="0.25">
      <c r="F35270" s="44"/>
    </row>
    <row r="35271" spans="6:6" x14ac:dyDescent="0.25">
      <c r="F35271" s="44"/>
    </row>
    <row r="35272" spans="6:6" x14ac:dyDescent="0.25">
      <c r="F35272" s="44"/>
    </row>
    <row r="35273" spans="6:6" x14ac:dyDescent="0.25">
      <c r="F35273" s="44"/>
    </row>
    <row r="35274" spans="6:6" x14ac:dyDescent="0.25">
      <c r="F35274" s="44"/>
    </row>
    <row r="35275" spans="6:6" x14ac:dyDescent="0.25">
      <c r="F35275" s="44"/>
    </row>
    <row r="35276" spans="6:6" x14ac:dyDescent="0.25">
      <c r="F35276" s="44"/>
    </row>
    <row r="35277" spans="6:6" x14ac:dyDescent="0.25">
      <c r="F35277" s="44"/>
    </row>
    <row r="35278" spans="6:6" x14ac:dyDescent="0.25">
      <c r="F35278" s="44"/>
    </row>
    <row r="35279" spans="6:6" x14ac:dyDescent="0.25">
      <c r="F35279" s="44"/>
    </row>
    <row r="35280" spans="6:6" x14ac:dyDescent="0.25">
      <c r="F35280" s="44"/>
    </row>
    <row r="35281" spans="6:6" x14ac:dyDescent="0.25">
      <c r="F35281" s="44"/>
    </row>
    <row r="35282" spans="6:6" x14ac:dyDescent="0.25">
      <c r="F35282" s="44"/>
    </row>
    <row r="35283" spans="6:6" x14ac:dyDescent="0.25">
      <c r="F35283" s="44"/>
    </row>
    <row r="35284" spans="6:6" x14ac:dyDescent="0.25">
      <c r="F35284" s="44"/>
    </row>
    <row r="35285" spans="6:6" x14ac:dyDescent="0.25">
      <c r="F35285" s="44"/>
    </row>
    <row r="35286" spans="6:6" x14ac:dyDescent="0.25">
      <c r="F35286" s="44"/>
    </row>
    <row r="35287" spans="6:6" x14ac:dyDescent="0.25">
      <c r="F35287" s="44"/>
    </row>
    <row r="35288" spans="6:6" x14ac:dyDescent="0.25">
      <c r="F35288" s="44"/>
    </row>
    <row r="35289" spans="6:6" x14ac:dyDescent="0.25">
      <c r="F35289" s="44"/>
    </row>
    <row r="35290" spans="6:6" x14ac:dyDescent="0.25">
      <c r="F35290" s="44"/>
    </row>
    <row r="35291" spans="6:6" x14ac:dyDescent="0.25">
      <c r="F35291" s="44"/>
    </row>
    <row r="35292" spans="6:6" x14ac:dyDescent="0.25">
      <c r="F35292" s="44"/>
    </row>
    <row r="35293" spans="6:6" x14ac:dyDescent="0.25">
      <c r="F35293" s="44"/>
    </row>
    <row r="35294" spans="6:6" x14ac:dyDescent="0.25">
      <c r="F35294" s="44"/>
    </row>
    <row r="35295" spans="6:6" x14ac:dyDescent="0.25">
      <c r="F35295" s="44"/>
    </row>
    <row r="35296" spans="6:6" x14ac:dyDescent="0.25">
      <c r="F35296" s="44"/>
    </row>
    <row r="35297" spans="6:6" x14ac:dyDescent="0.25">
      <c r="F35297" s="44"/>
    </row>
    <row r="35298" spans="6:6" x14ac:dyDescent="0.25">
      <c r="F35298" s="44"/>
    </row>
    <row r="35299" spans="6:6" x14ac:dyDescent="0.25">
      <c r="F35299" s="44"/>
    </row>
    <row r="35300" spans="6:6" x14ac:dyDescent="0.25">
      <c r="F35300" s="44"/>
    </row>
    <row r="35301" spans="6:6" x14ac:dyDescent="0.25">
      <c r="F35301" s="44"/>
    </row>
    <row r="35302" spans="6:6" x14ac:dyDescent="0.25">
      <c r="F35302" s="44"/>
    </row>
    <row r="35303" spans="6:6" x14ac:dyDescent="0.25">
      <c r="F35303" s="44"/>
    </row>
    <row r="35304" spans="6:6" x14ac:dyDescent="0.25">
      <c r="F35304" s="44"/>
    </row>
    <row r="35305" spans="6:6" x14ac:dyDescent="0.25">
      <c r="F35305" s="44"/>
    </row>
    <row r="35306" spans="6:6" x14ac:dyDescent="0.25">
      <c r="F35306" s="44"/>
    </row>
    <row r="35307" spans="6:6" x14ac:dyDescent="0.25">
      <c r="F35307" s="44"/>
    </row>
    <row r="35308" spans="6:6" x14ac:dyDescent="0.25">
      <c r="F35308" s="44"/>
    </row>
    <row r="35309" spans="6:6" x14ac:dyDescent="0.25">
      <c r="F35309" s="44"/>
    </row>
    <row r="35310" spans="6:6" x14ac:dyDescent="0.25">
      <c r="F35310" s="44"/>
    </row>
    <row r="35311" spans="6:6" x14ac:dyDescent="0.25">
      <c r="F35311" s="44"/>
    </row>
    <row r="35312" spans="6:6" x14ac:dyDescent="0.25">
      <c r="F35312" s="44"/>
    </row>
    <row r="35313" spans="6:6" x14ac:dyDescent="0.25">
      <c r="F35313" s="44"/>
    </row>
    <row r="35314" spans="6:6" x14ac:dyDescent="0.25">
      <c r="F35314" s="44"/>
    </row>
    <row r="35315" spans="6:6" x14ac:dyDescent="0.25">
      <c r="F35315" s="44"/>
    </row>
    <row r="35316" spans="6:6" x14ac:dyDescent="0.25">
      <c r="F35316" s="44"/>
    </row>
    <row r="35317" spans="6:6" x14ac:dyDescent="0.25">
      <c r="F35317" s="44"/>
    </row>
    <row r="35318" spans="6:6" x14ac:dyDescent="0.25">
      <c r="F35318" s="44"/>
    </row>
    <row r="35319" spans="6:6" x14ac:dyDescent="0.25">
      <c r="F35319" s="44"/>
    </row>
    <row r="35320" spans="6:6" x14ac:dyDescent="0.25">
      <c r="F35320" s="44"/>
    </row>
    <row r="35321" spans="6:6" x14ac:dyDescent="0.25">
      <c r="F35321" s="44"/>
    </row>
    <row r="35322" spans="6:6" x14ac:dyDescent="0.25">
      <c r="F35322" s="44"/>
    </row>
    <row r="35323" spans="6:6" x14ac:dyDescent="0.25">
      <c r="F35323" s="44"/>
    </row>
    <row r="35324" spans="6:6" x14ac:dyDescent="0.25">
      <c r="F35324" s="44"/>
    </row>
    <row r="35325" spans="6:6" x14ac:dyDescent="0.25">
      <c r="F35325" s="44"/>
    </row>
    <row r="35326" spans="6:6" x14ac:dyDescent="0.25">
      <c r="F35326" s="44"/>
    </row>
    <row r="35327" spans="6:6" x14ac:dyDescent="0.25">
      <c r="F35327" s="44"/>
    </row>
    <row r="35328" spans="6:6" x14ac:dyDescent="0.25">
      <c r="F35328" s="44"/>
    </row>
    <row r="35329" spans="6:6" x14ac:dyDescent="0.25">
      <c r="F35329" s="44"/>
    </row>
    <row r="35330" spans="6:6" x14ac:dyDescent="0.25">
      <c r="F35330" s="44"/>
    </row>
    <row r="35331" spans="6:6" x14ac:dyDescent="0.25">
      <c r="F35331" s="44"/>
    </row>
    <row r="35332" spans="6:6" x14ac:dyDescent="0.25">
      <c r="F35332" s="44"/>
    </row>
    <row r="35333" spans="6:6" x14ac:dyDescent="0.25">
      <c r="F35333" s="44"/>
    </row>
    <row r="35334" spans="6:6" x14ac:dyDescent="0.25">
      <c r="F35334" s="44"/>
    </row>
    <row r="35335" spans="6:6" x14ac:dyDescent="0.25">
      <c r="F35335" s="44"/>
    </row>
    <row r="35336" spans="6:6" x14ac:dyDescent="0.25">
      <c r="F35336" s="44"/>
    </row>
    <row r="35337" spans="6:6" x14ac:dyDescent="0.25">
      <c r="F35337" s="44"/>
    </row>
    <row r="35338" spans="6:6" x14ac:dyDescent="0.25">
      <c r="F35338" s="44"/>
    </row>
    <row r="35339" spans="6:6" x14ac:dyDescent="0.25">
      <c r="F35339" s="44"/>
    </row>
    <row r="35340" spans="6:6" x14ac:dyDescent="0.25">
      <c r="F35340" s="44"/>
    </row>
    <row r="35341" spans="6:6" x14ac:dyDescent="0.25">
      <c r="F35341" s="44"/>
    </row>
    <row r="35342" spans="6:6" x14ac:dyDescent="0.25">
      <c r="F35342" s="44"/>
    </row>
    <row r="35343" spans="6:6" x14ac:dyDescent="0.25">
      <c r="F35343" s="44"/>
    </row>
    <row r="35344" spans="6:6" x14ac:dyDescent="0.25">
      <c r="F35344" s="44"/>
    </row>
    <row r="35345" spans="6:6" x14ac:dyDescent="0.25">
      <c r="F35345" s="44"/>
    </row>
    <row r="35346" spans="6:6" x14ac:dyDescent="0.25">
      <c r="F35346" s="44"/>
    </row>
    <row r="35347" spans="6:6" x14ac:dyDescent="0.25">
      <c r="F35347" s="44"/>
    </row>
    <row r="35348" spans="6:6" x14ac:dyDescent="0.25">
      <c r="F35348" s="44"/>
    </row>
    <row r="35349" spans="6:6" x14ac:dyDescent="0.25">
      <c r="F35349" s="44"/>
    </row>
    <row r="35350" spans="6:6" x14ac:dyDescent="0.25">
      <c r="F35350" s="44"/>
    </row>
    <row r="35351" spans="6:6" x14ac:dyDescent="0.25">
      <c r="F35351" s="44"/>
    </row>
    <row r="35352" spans="6:6" x14ac:dyDescent="0.25">
      <c r="F35352" s="44"/>
    </row>
    <row r="35353" spans="6:6" x14ac:dyDescent="0.25">
      <c r="F35353" s="44"/>
    </row>
    <row r="35354" spans="6:6" x14ac:dyDescent="0.25">
      <c r="F35354" s="44"/>
    </row>
    <row r="35355" spans="6:6" x14ac:dyDescent="0.25">
      <c r="F35355" s="44"/>
    </row>
    <row r="35356" spans="6:6" x14ac:dyDescent="0.25">
      <c r="F35356" s="44"/>
    </row>
    <row r="35357" spans="6:6" x14ac:dyDescent="0.25">
      <c r="F35357" s="44"/>
    </row>
    <row r="35358" spans="6:6" x14ac:dyDescent="0.25">
      <c r="F35358" s="44"/>
    </row>
    <row r="35359" spans="6:6" x14ac:dyDescent="0.25">
      <c r="F35359" s="44"/>
    </row>
    <row r="35360" spans="6:6" x14ac:dyDescent="0.25">
      <c r="F35360" s="44"/>
    </row>
    <row r="35361" spans="6:6" x14ac:dyDescent="0.25">
      <c r="F35361" s="44"/>
    </row>
    <row r="35362" spans="6:6" x14ac:dyDescent="0.25">
      <c r="F35362" s="44"/>
    </row>
    <row r="35363" spans="6:6" x14ac:dyDescent="0.25">
      <c r="F35363" s="44"/>
    </row>
    <row r="35364" spans="6:6" x14ac:dyDescent="0.25">
      <c r="F35364" s="44"/>
    </row>
    <row r="35365" spans="6:6" x14ac:dyDescent="0.25">
      <c r="F35365" s="44"/>
    </row>
    <row r="35366" spans="6:6" x14ac:dyDescent="0.25">
      <c r="F35366" s="44"/>
    </row>
    <row r="35367" spans="6:6" x14ac:dyDescent="0.25">
      <c r="F35367" s="44"/>
    </row>
    <row r="35368" spans="6:6" x14ac:dyDescent="0.25">
      <c r="F35368" s="44"/>
    </row>
    <row r="35369" spans="6:6" x14ac:dyDescent="0.25">
      <c r="F35369" s="44"/>
    </row>
    <row r="35370" spans="6:6" x14ac:dyDescent="0.25">
      <c r="F35370" s="44"/>
    </row>
    <row r="35371" spans="6:6" x14ac:dyDescent="0.25">
      <c r="F35371" s="44"/>
    </row>
    <row r="35372" spans="6:6" x14ac:dyDescent="0.25">
      <c r="F35372" s="44"/>
    </row>
    <row r="35373" spans="6:6" x14ac:dyDescent="0.25">
      <c r="F35373" s="44"/>
    </row>
    <row r="35374" spans="6:6" x14ac:dyDescent="0.25">
      <c r="F35374" s="44"/>
    </row>
    <row r="35375" spans="6:6" x14ac:dyDescent="0.25">
      <c r="F35375" s="44"/>
    </row>
    <row r="35376" spans="6:6" x14ac:dyDescent="0.25">
      <c r="F35376" s="44"/>
    </row>
    <row r="35377" spans="6:6" x14ac:dyDescent="0.25">
      <c r="F35377" s="44"/>
    </row>
    <row r="35378" spans="6:6" x14ac:dyDescent="0.25">
      <c r="F35378" s="44"/>
    </row>
    <row r="35379" spans="6:6" x14ac:dyDescent="0.25">
      <c r="F35379" s="44"/>
    </row>
    <row r="35380" spans="6:6" x14ac:dyDescent="0.25">
      <c r="F35380" s="44"/>
    </row>
    <row r="35381" spans="6:6" x14ac:dyDescent="0.25">
      <c r="F35381" s="44"/>
    </row>
    <row r="35382" spans="6:6" x14ac:dyDescent="0.25">
      <c r="F35382" s="44"/>
    </row>
    <row r="35383" spans="6:6" x14ac:dyDescent="0.25">
      <c r="F35383" s="44"/>
    </row>
    <row r="35384" spans="6:6" x14ac:dyDescent="0.25">
      <c r="F35384" s="44"/>
    </row>
    <row r="35385" spans="6:6" x14ac:dyDescent="0.25">
      <c r="F35385" s="44"/>
    </row>
    <row r="35386" spans="6:6" x14ac:dyDescent="0.25">
      <c r="F35386" s="44"/>
    </row>
    <row r="35387" spans="6:6" x14ac:dyDescent="0.25">
      <c r="F35387" s="44"/>
    </row>
    <row r="35388" spans="6:6" x14ac:dyDescent="0.25">
      <c r="F35388" s="44"/>
    </row>
    <row r="35389" spans="6:6" x14ac:dyDescent="0.25">
      <c r="F35389" s="44"/>
    </row>
    <row r="35390" spans="6:6" x14ac:dyDescent="0.25">
      <c r="F35390" s="44"/>
    </row>
    <row r="35391" spans="6:6" x14ac:dyDescent="0.25">
      <c r="F35391" s="44"/>
    </row>
    <row r="35392" spans="6:6" x14ac:dyDescent="0.25">
      <c r="F35392" s="44"/>
    </row>
    <row r="35393" spans="6:6" x14ac:dyDescent="0.25">
      <c r="F35393" s="44"/>
    </row>
    <row r="35394" spans="6:6" x14ac:dyDescent="0.25">
      <c r="F35394" s="44"/>
    </row>
    <row r="35395" spans="6:6" x14ac:dyDescent="0.25">
      <c r="F35395" s="44"/>
    </row>
    <row r="35396" spans="6:6" x14ac:dyDescent="0.25">
      <c r="F35396" s="44"/>
    </row>
    <row r="35397" spans="6:6" x14ac:dyDescent="0.25">
      <c r="F35397" s="44"/>
    </row>
    <row r="35398" spans="6:6" x14ac:dyDescent="0.25">
      <c r="F35398" s="44"/>
    </row>
    <row r="35399" spans="6:6" x14ac:dyDescent="0.25">
      <c r="F35399" s="44"/>
    </row>
    <row r="35400" spans="6:6" x14ac:dyDescent="0.25">
      <c r="F35400" s="44"/>
    </row>
    <row r="35401" spans="6:6" x14ac:dyDescent="0.25">
      <c r="F35401" s="44"/>
    </row>
    <row r="35402" spans="6:6" x14ac:dyDescent="0.25">
      <c r="F35402" s="44"/>
    </row>
    <row r="35403" spans="6:6" x14ac:dyDescent="0.25">
      <c r="F35403" s="44"/>
    </row>
    <row r="35404" spans="6:6" x14ac:dyDescent="0.25">
      <c r="F35404" s="44"/>
    </row>
    <row r="35405" spans="6:6" x14ac:dyDescent="0.25">
      <c r="F35405" s="44"/>
    </row>
    <row r="35406" spans="6:6" x14ac:dyDescent="0.25">
      <c r="F35406" s="44"/>
    </row>
    <row r="35407" spans="6:6" x14ac:dyDescent="0.25">
      <c r="F35407" s="44"/>
    </row>
    <row r="35408" spans="6:6" x14ac:dyDescent="0.25">
      <c r="F35408" s="44"/>
    </row>
    <row r="35409" spans="6:6" x14ac:dyDescent="0.25">
      <c r="F35409" s="44"/>
    </row>
    <row r="35410" spans="6:6" x14ac:dyDescent="0.25">
      <c r="F35410" s="44"/>
    </row>
    <row r="35411" spans="6:6" x14ac:dyDescent="0.25">
      <c r="F35411" s="44"/>
    </row>
    <row r="35412" spans="6:6" x14ac:dyDescent="0.25">
      <c r="F35412" s="44"/>
    </row>
    <row r="35413" spans="6:6" x14ac:dyDescent="0.25">
      <c r="F35413" s="44"/>
    </row>
    <row r="35414" spans="6:6" x14ac:dyDescent="0.25">
      <c r="F35414" s="44"/>
    </row>
    <row r="35415" spans="6:6" x14ac:dyDescent="0.25">
      <c r="F35415" s="44"/>
    </row>
    <row r="35416" spans="6:6" x14ac:dyDescent="0.25">
      <c r="F35416" s="44"/>
    </row>
    <row r="35417" spans="6:6" x14ac:dyDescent="0.25">
      <c r="F35417" s="44"/>
    </row>
    <row r="35418" spans="6:6" x14ac:dyDescent="0.25">
      <c r="F35418" s="44"/>
    </row>
    <row r="35419" spans="6:6" x14ac:dyDescent="0.25">
      <c r="F35419" s="44"/>
    </row>
    <row r="35420" spans="6:6" x14ac:dyDescent="0.25">
      <c r="F35420" s="44"/>
    </row>
    <row r="35421" spans="6:6" x14ac:dyDescent="0.25">
      <c r="F35421" s="44"/>
    </row>
    <row r="35422" spans="6:6" x14ac:dyDescent="0.25">
      <c r="F35422" s="44"/>
    </row>
    <row r="35423" spans="6:6" x14ac:dyDescent="0.25">
      <c r="F35423" s="44"/>
    </row>
    <row r="35424" spans="6:6" x14ac:dyDescent="0.25">
      <c r="F35424" s="44"/>
    </row>
    <row r="35425" spans="6:6" x14ac:dyDescent="0.25">
      <c r="F35425" s="44"/>
    </row>
    <row r="35426" spans="6:6" x14ac:dyDescent="0.25">
      <c r="F35426" s="44"/>
    </row>
    <row r="35427" spans="6:6" x14ac:dyDescent="0.25">
      <c r="F35427" s="44"/>
    </row>
    <row r="35428" spans="6:6" x14ac:dyDescent="0.25">
      <c r="F35428" s="44"/>
    </row>
    <row r="35429" spans="6:6" x14ac:dyDescent="0.25">
      <c r="F35429" s="44"/>
    </row>
    <row r="35430" spans="6:6" x14ac:dyDescent="0.25">
      <c r="F35430" s="44"/>
    </row>
    <row r="35431" spans="6:6" x14ac:dyDescent="0.25">
      <c r="F35431" s="44"/>
    </row>
    <row r="35432" spans="6:6" x14ac:dyDescent="0.25">
      <c r="F35432" s="44"/>
    </row>
    <row r="35433" spans="6:6" x14ac:dyDescent="0.25">
      <c r="F35433" s="44"/>
    </row>
    <row r="35434" spans="6:6" x14ac:dyDescent="0.25">
      <c r="F35434" s="44"/>
    </row>
    <row r="35435" spans="6:6" x14ac:dyDescent="0.25">
      <c r="F35435" s="44"/>
    </row>
    <row r="35436" spans="6:6" x14ac:dyDescent="0.25">
      <c r="F35436" s="44"/>
    </row>
    <row r="35437" spans="6:6" x14ac:dyDescent="0.25">
      <c r="F35437" s="44"/>
    </row>
    <row r="35438" spans="6:6" x14ac:dyDescent="0.25">
      <c r="F35438" s="44"/>
    </row>
    <row r="35439" spans="6:6" x14ac:dyDescent="0.25">
      <c r="F35439" s="44"/>
    </row>
    <row r="35440" spans="6:6" x14ac:dyDescent="0.25">
      <c r="F35440" s="44"/>
    </row>
    <row r="35441" spans="6:6" x14ac:dyDescent="0.25">
      <c r="F35441" s="44"/>
    </row>
    <row r="35442" spans="6:6" x14ac:dyDescent="0.25">
      <c r="F35442" s="44"/>
    </row>
    <row r="35443" spans="6:6" x14ac:dyDescent="0.25">
      <c r="F35443" s="44"/>
    </row>
    <row r="35444" spans="6:6" x14ac:dyDescent="0.25">
      <c r="F35444" s="44"/>
    </row>
    <row r="35445" spans="6:6" x14ac:dyDescent="0.25">
      <c r="F35445" s="44"/>
    </row>
    <row r="35446" spans="6:6" x14ac:dyDescent="0.25">
      <c r="F35446" s="44"/>
    </row>
    <row r="35447" spans="6:6" x14ac:dyDescent="0.25">
      <c r="F35447" s="44"/>
    </row>
    <row r="35448" spans="6:6" x14ac:dyDescent="0.25">
      <c r="F35448" s="44"/>
    </row>
    <row r="35449" spans="6:6" x14ac:dyDescent="0.25">
      <c r="F35449" s="44"/>
    </row>
    <row r="35450" spans="6:6" x14ac:dyDescent="0.25">
      <c r="F35450" s="44"/>
    </row>
    <row r="35451" spans="6:6" x14ac:dyDescent="0.25">
      <c r="F35451" s="44"/>
    </row>
    <row r="35452" spans="6:6" x14ac:dyDescent="0.25">
      <c r="F35452" s="44"/>
    </row>
    <row r="35453" spans="6:6" x14ac:dyDescent="0.25">
      <c r="F35453" s="44"/>
    </row>
    <row r="35454" spans="6:6" x14ac:dyDescent="0.25">
      <c r="F35454" s="44"/>
    </row>
    <row r="35455" spans="6:6" x14ac:dyDescent="0.25">
      <c r="F35455" s="44"/>
    </row>
    <row r="35456" spans="6:6" x14ac:dyDescent="0.25">
      <c r="F35456" s="44"/>
    </row>
    <row r="35457" spans="6:6" x14ac:dyDescent="0.25">
      <c r="F35457" s="44"/>
    </row>
    <row r="35458" spans="6:6" x14ac:dyDescent="0.25">
      <c r="F35458" s="44"/>
    </row>
    <row r="35459" spans="6:6" x14ac:dyDescent="0.25">
      <c r="F35459" s="44"/>
    </row>
    <row r="35460" spans="6:6" x14ac:dyDescent="0.25">
      <c r="F35460" s="44"/>
    </row>
    <row r="35461" spans="6:6" x14ac:dyDescent="0.25">
      <c r="F35461" s="44"/>
    </row>
    <row r="35462" spans="6:6" x14ac:dyDescent="0.25">
      <c r="F35462" s="44"/>
    </row>
    <row r="35463" spans="6:6" x14ac:dyDescent="0.25">
      <c r="F35463" s="44"/>
    </row>
    <row r="35464" spans="6:6" x14ac:dyDescent="0.25">
      <c r="F35464" s="44"/>
    </row>
    <row r="35465" spans="6:6" x14ac:dyDescent="0.25">
      <c r="F35465" s="44"/>
    </row>
    <row r="35466" spans="6:6" x14ac:dyDescent="0.25">
      <c r="F35466" s="44"/>
    </row>
    <row r="35467" spans="6:6" x14ac:dyDescent="0.25">
      <c r="F35467" s="44"/>
    </row>
    <row r="35468" spans="6:6" x14ac:dyDescent="0.25">
      <c r="F35468" s="44"/>
    </row>
    <row r="35469" spans="6:6" x14ac:dyDescent="0.25">
      <c r="F35469" s="44"/>
    </row>
    <row r="35470" spans="6:6" x14ac:dyDescent="0.25">
      <c r="F35470" s="44"/>
    </row>
    <row r="35471" spans="6:6" x14ac:dyDescent="0.25">
      <c r="F35471" s="44"/>
    </row>
    <row r="35472" spans="6:6" x14ac:dyDescent="0.25">
      <c r="F35472" s="44"/>
    </row>
    <row r="35473" spans="6:6" x14ac:dyDescent="0.25">
      <c r="F35473" s="44"/>
    </row>
    <row r="35474" spans="6:6" x14ac:dyDescent="0.25">
      <c r="F35474" s="44"/>
    </row>
    <row r="35475" spans="6:6" x14ac:dyDescent="0.25">
      <c r="F35475" s="44"/>
    </row>
    <row r="35476" spans="6:6" x14ac:dyDescent="0.25">
      <c r="F35476" s="44"/>
    </row>
    <row r="35477" spans="6:6" x14ac:dyDescent="0.25">
      <c r="F35477" s="44"/>
    </row>
    <row r="35478" spans="6:6" x14ac:dyDescent="0.25">
      <c r="F35478" s="44"/>
    </row>
    <row r="35479" spans="6:6" x14ac:dyDescent="0.25">
      <c r="F35479" s="44"/>
    </row>
    <row r="35480" spans="6:6" x14ac:dyDescent="0.25">
      <c r="F35480" s="44"/>
    </row>
    <row r="35481" spans="6:6" x14ac:dyDescent="0.25">
      <c r="F35481" s="44"/>
    </row>
    <row r="35482" spans="6:6" x14ac:dyDescent="0.25">
      <c r="F35482" s="44"/>
    </row>
    <row r="35483" spans="6:6" x14ac:dyDescent="0.25">
      <c r="F35483" s="44"/>
    </row>
    <row r="35484" spans="6:6" x14ac:dyDescent="0.25">
      <c r="F35484" s="44"/>
    </row>
    <row r="35485" spans="6:6" x14ac:dyDescent="0.25">
      <c r="F35485" s="44"/>
    </row>
    <row r="35486" spans="6:6" x14ac:dyDescent="0.25">
      <c r="F35486" s="44"/>
    </row>
    <row r="35487" spans="6:6" x14ac:dyDescent="0.25">
      <c r="F35487" s="44"/>
    </row>
    <row r="35488" spans="6:6" x14ac:dyDescent="0.25">
      <c r="F35488" s="44"/>
    </row>
    <row r="35489" spans="6:6" x14ac:dyDescent="0.25">
      <c r="F35489" s="44"/>
    </row>
    <row r="35490" spans="6:6" x14ac:dyDescent="0.25">
      <c r="F35490" s="44"/>
    </row>
    <row r="35491" spans="6:6" x14ac:dyDescent="0.25">
      <c r="F35491" s="44"/>
    </row>
    <row r="35492" spans="6:6" x14ac:dyDescent="0.25">
      <c r="F35492" s="44"/>
    </row>
    <row r="35493" spans="6:6" x14ac:dyDescent="0.25">
      <c r="F35493" s="44"/>
    </row>
    <row r="35494" spans="6:6" x14ac:dyDescent="0.25">
      <c r="F35494" s="44"/>
    </row>
    <row r="35495" spans="6:6" x14ac:dyDescent="0.25">
      <c r="F35495" s="44"/>
    </row>
    <row r="35496" spans="6:6" x14ac:dyDescent="0.25">
      <c r="F35496" s="44"/>
    </row>
    <row r="35497" spans="6:6" x14ac:dyDescent="0.25">
      <c r="F35497" s="44"/>
    </row>
    <row r="35498" spans="6:6" x14ac:dyDescent="0.25">
      <c r="F35498" s="44"/>
    </row>
    <row r="35499" spans="6:6" x14ac:dyDescent="0.25">
      <c r="F35499" s="44"/>
    </row>
    <row r="35500" spans="6:6" x14ac:dyDescent="0.25">
      <c r="F35500" s="44"/>
    </row>
    <row r="35501" spans="6:6" x14ac:dyDescent="0.25">
      <c r="F35501" s="44"/>
    </row>
    <row r="35502" spans="6:6" x14ac:dyDescent="0.25">
      <c r="F35502" s="44"/>
    </row>
    <row r="35503" spans="6:6" x14ac:dyDescent="0.25">
      <c r="F35503" s="44"/>
    </row>
    <row r="35504" spans="6:6" x14ac:dyDescent="0.25">
      <c r="F35504" s="44"/>
    </row>
    <row r="35505" spans="6:6" x14ac:dyDescent="0.25">
      <c r="F35505" s="44"/>
    </row>
    <row r="35506" spans="6:6" x14ac:dyDescent="0.25">
      <c r="F35506" s="44"/>
    </row>
    <row r="35507" spans="6:6" x14ac:dyDescent="0.25">
      <c r="F35507" s="44"/>
    </row>
    <row r="35508" spans="6:6" x14ac:dyDescent="0.25">
      <c r="F35508" s="44"/>
    </row>
    <row r="35509" spans="6:6" x14ac:dyDescent="0.25">
      <c r="F35509" s="44"/>
    </row>
    <row r="35510" spans="6:6" x14ac:dyDescent="0.25">
      <c r="F35510" s="44"/>
    </row>
    <row r="35511" spans="6:6" x14ac:dyDescent="0.25">
      <c r="F35511" s="44"/>
    </row>
    <row r="35512" spans="6:6" x14ac:dyDescent="0.25">
      <c r="F35512" s="44"/>
    </row>
    <row r="35513" spans="6:6" x14ac:dyDescent="0.25">
      <c r="F35513" s="44"/>
    </row>
    <row r="35514" spans="6:6" x14ac:dyDescent="0.25">
      <c r="F35514" s="44"/>
    </row>
    <row r="35515" spans="6:6" x14ac:dyDescent="0.25">
      <c r="F35515" s="44"/>
    </row>
    <row r="35516" spans="6:6" x14ac:dyDescent="0.25">
      <c r="F35516" s="44"/>
    </row>
    <row r="35517" spans="6:6" x14ac:dyDescent="0.25">
      <c r="F35517" s="44"/>
    </row>
    <row r="35518" spans="6:6" x14ac:dyDescent="0.25">
      <c r="F35518" s="44"/>
    </row>
    <row r="35519" spans="6:6" x14ac:dyDescent="0.25">
      <c r="F35519" s="44"/>
    </row>
    <row r="35520" spans="6:6" x14ac:dyDescent="0.25">
      <c r="F35520" s="44"/>
    </row>
    <row r="35521" spans="6:6" x14ac:dyDescent="0.25">
      <c r="F35521" s="44"/>
    </row>
    <row r="35522" spans="6:6" x14ac:dyDescent="0.25">
      <c r="F35522" s="44"/>
    </row>
    <row r="35523" spans="6:6" x14ac:dyDescent="0.25">
      <c r="F35523" s="44"/>
    </row>
    <row r="35524" spans="6:6" x14ac:dyDescent="0.25">
      <c r="F35524" s="44"/>
    </row>
    <row r="35525" spans="6:6" x14ac:dyDescent="0.25">
      <c r="F35525" s="44"/>
    </row>
    <row r="35526" spans="6:6" x14ac:dyDescent="0.25">
      <c r="F35526" s="44"/>
    </row>
    <row r="35527" spans="6:6" x14ac:dyDescent="0.25">
      <c r="F35527" s="44"/>
    </row>
    <row r="35528" spans="6:6" x14ac:dyDescent="0.25">
      <c r="F35528" s="44"/>
    </row>
    <row r="35529" spans="6:6" x14ac:dyDescent="0.25">
      <c r="F35529" s="44"/>
    </row>
    <row r="35530" spans="6:6" x14ac:dyDescent="0.25">
      <c r="F35530" s="44"/>
    </row>
    <row r="35531" spans="6:6" x14ac:dyDescent="0.25">
      <c r="F35531" s="44"/>
    </row>
    <row r="35532" spans="6:6" x14ac:dyDescent="0.25">
      <c r="F35532" s="44"/>
    </row>
    <row r="35533" spans="6:6" x14ac:dyDescent="0.25">
      <c r="F35533" s="44"/>
    </row>
    <row r="35534" spans="6:6" x14ac:dyDescent="0.25">
      <c r="F35534" s="44"/>
    </row>
    <row r="35535" spans="6:6" x14ac:dyDescent="0.25">
      <c r="F35535" s="44"/>
    </row>
    <row r="35536" spans="6:6" x14ac:dyDescent="0.25">
      <c r="F35536" s="44"/>
    </row>
    <row r="35537" spans="6:6" x14ac:dyDescent="0.25">
      <c r="F35537" s="44"/>
    </row>
    <row r="35538" spans="6:6" x14ac:dyDescent="0.25">
      <c r="F35538" s="44"/>
    </row>
    <row r="35539" spans="6:6" x14ac:dyDescent="0.25">
      <c r="F35539" s="44"/>
    </row>
    <row r="35540" spans="6:6" x14ac:dyDescent="0.25">
      <c r="F35540" s="44"/>
    </row>
    <row r="35541" spans="6:6" x14ac:dyDescent="0.25">
      <c r="F35541" s="44"/>
    </row>
    <row r="35542" spans="6:6" x14ac:dyDescent="0.25">
      <c r="F35542" s="44"/>
    </row>
    <row r="35543" spans="6:6" x14ac:dyDescent="0.25">
      <c r="F35543" s="44"/>
    </row>
    <row r="35544" spans="6:6" x14ac:dyDescent="0.25">
      <c r="F35544" s="44"/>
    </row>
    <row r="35545" spans="6:6" x14ac:dyDescent="0.25">
      <c r="F35545" s="44"/>
    </row>
    <row r="35546" spans="6:6" x14ac:dyDescent="0.25">
      <c r="F35546" s="44"/>
    </row>
    <row r="35547" spans="6:6" x14ac:dyDescent="0.25">
      <c r="F35547" s="44"/>
    </row>
    <row r="35548" spans="6:6" x14ac:dyDescent="0.25">
      <c r="F35548" s="44"/>
    </row>
    <row r="35549" spans="6:6" x14ac:dyDescent="0.25">
      <c r="F35549" s="44"/>
    </row>
    <row r="35550" spans="6:6" x14ac:dyDescent="0.25">
      <c r="F35550" s="44"/>
    </row>
    <row r="35551" spans="6:6" x14ac:dyDescent="0.25">
      <c r="F35551" s="44"/>
    </row>
    <row r="35552" spans="6:6" x14ac:dyDescent="0.25">
      <c r="F35552" s="44"/>
    </row>
    <row r="35553" spans="6:6" x14ac:dyDescent="0.25">
      <c r="F35553" s="44"/>
    </row>
    <row r="35554" spans="6:6" x14ac:dyDescent="0.25">
      <c r="F35554" s="44"/>
    </row>
    <row r="35555" spans="6:6" x14ac:dyDescent="0.25">
      <c r="F35555" s="44"/>
    </row>
    <row r="35556" spans="6:6" x14ac:dyDescent="0.25">
      <c r="F35556" s="44"/>
    </row>
    <row r="35557" spans="6:6" x14ac:dyDescent="0.25">
      <c r="F35557" s="44"/>
    </row>
    <row r="35558" spans="6:6" x14ac:dyDescent="0.25">
      <c r="F35558" s="44"/>
    </row>
    <row r="35559" spans="6:6" x14ac:dyDescent="0.25">
      <c r="F35559" s="44"/>
    </row>
    <row r="35560" spans="6:6" x14ac:dyDescent="0.25">
      <c r="F35560" s="44"/>
    </row>
    <row r="35561" spans="6:6" x14ac:dyDescent="0.25">
      <c r="F35561" s="44"/>
    </row>
    <row r="35562" spans="6:6" x14ac:dyDescent="0.25">
      <c r="F35562" s="44"/>
    </row>
    <row r="35563" spans="6:6" x14ac:dyDescent="0.25">
      <c r="F35563" s="44"/>
    </row>
    <row r="35564" spans="6:6" x14ac:dyDescent="0.25">
      <c r="F35564" s="44"/>
    </row>
    <row r="35565" spans="6:6" x14ac:dyDescent="0.25">
      <c r="F35565" s="44"/>
    </row>
    <row r="35566" spans="6:6" x14ac:dyDescent="0.25">
      <c r="F35566" s="44"/>
    </row>
    <row r="35567" spans="6:6" x14ac:dyDescent="0.25">
      <c r="F35567" s="44"/>
    </row>
    <row r="35568" spans="6:6" x14ac:dyDescent="0.25">
      <c r="F35568" s="44"/>
    </row>
    <row r="35569" spans="6:6" x14ac:dyDescent="0.25">
      <c r="F35569" s="44"/>
    </row>
    <row r="35570" spans="6:6" x14ac:dyDescent="0.25">
      <c r="F35570" s="44"/>
    </row>
    <row r="35571" spans="6:6" x14ac:dyDescent="0.25">
      <c r="F35571" s="44"/>
    </row>
    <row r="35572" spans="6:6" x14ac:dyDescent="0.25">
      <c r="F35572" s="44"/>
    </row>
    <row r="35573" spans="6:6" x14ac:dyDescent="0.25">
      <c r="F35573" s="44"/>
    </row>
    <row r="35574" spans="6:6" x14ac:dyDescent="0.25">
      <c r="F35574" s="44"/>
    </row>
    <row r="35575" spans="6:6" x14ac:dyDescent="0.25">
      <c r="F35575" s="44"/>
    </row>
    <row r="35576" spans="6:6" x14ac:dyDescent="0.25">
      <c r="F35576" s="44"/>
    </row>
    <row r="35577" spans="6:6" x14ac:dyDescent="0.25">
      <c r="F35577" s="44"/>
    </row>
    <row r="35578" spans="6:6" x14ac:dyDescent="0.25">
      <c r="F35578" s="44"/>
    </row>
    <row r="35579" spans="6:6" x14ac:dyDescent="0.25">
      <c r="F35579" s="44"/>
    </row>
    <row r="35580" spans="6:6" x14ac:dyDescent="0.25">
      <c r="F35580" s="44"/>
    </row>
    <row r="35581" spans="6:6" x14ac:dyDescent="0.25">
      <c r="F35581" s="44"/>
    </row>
    <row r="35582" spans="6:6" x14ac:dyDescent="0.25">
      <c r="F35582" s="44"/>
    </row>
    <row r="35583" spans="6:6" x14ac:dyDescent="0.25">
      <c r="F35583" s="44"/>
    </row>
    <row r="35584" spans="6:6" x14ac:dyDescent="0.25">
      <c r="F35584" s="44"/>
    </row>
    <row r="35585" spans="6:6" x14ac:dyDescent="0.25">
      <c r="F35585" s="44"/>
    </row>
    <row r="35586" spans="6:6" x14ac:dyDescent="0.25">
      <c r="F35586" s="44"/>
    </row>
    <row r="35587" spans="6:6" x14ac:dyDescent="0.25">
      <c r="F35587" s="44"/>
    </row>
    <row r="35588" spans="6:6" x14ac:dyDescent="0.25">
      <c r="F35588" s="44"/>
    </row>
    <row r="35589" spans="6:6" x14ac:dyDescent="0.25">
      <c r="F35589" s="44"/>
    </row>
    <row r="35590" spans="6:6" x14ac:dyDescent="0.25">
      <c r="F35590" s="44"/>
    </row>
    <row r="35591" spans="6:6" x14ac:dyDescent="0.25">
      <c r="F35591" s="44"/>
    </row>
    <row r="35592" spans="6:6" x14ac:dyDescent="0.25">
      <c r="F35592" s="44"/>
    </row>
    <row r="35593" spans="6:6" x14ac:dyDescent="0.25">
      <c r="F35593" s="44"/>
    </row>
    <row r="35594" spans="6:6" x14ac:dyDescent="0.25">
      <c r="F35594" s="44"/>
    </row>
    <row r="35595" spans="6:6" x14ac:dyDescent="0.25">
      <c r="F35595" s="44"/>
    </row>
    <row r="35596" spans="6:6" x14ac:dyDescent="0.25">
      <c r="F35596" s="44"/>
    </row>
    <row r="35597" spans="6:6" x14ac:dyDescent="0.25">
      <c r="F35597" s="44"/>
    </row>
    <row r="35598" spans="6:6" x14ac:dyDescent="0.25">
      <c r="F35598" s="44"/>
    </row>
    <row r="35599" spans="6:6" x14ac:dyDescent="0.25">
      <c r="F35599" s="44"/>
    </row>
    <row r="35600" spans="6:6" x14ac:dyDescent="0.25">
      <c r="F35600" s="44"/>
    </row>
    <row r="35601" spans="6:6" x14ac:dyDescent="0.25">
      <c r="F35601" s="44"/>
    </row>
    <row r="35602" spans="6:6" x14ac:dyDescent="0.25">
      <c r="F35602" s="44"/>
    </row>
    <row r="35603" spans="6:6" x14ac:dyDescent="0.25">
      <c r="F35603" s="44"/>
    </row>
    <row r="35604" spans="6:6" x14ac:dyDescent="0.25">
      <c r="F35604" s="44"/>
    </row>
    <row r="35605" spans="6:6" x14ac:dyDescent="0.25">
      <c r="F35605" s="44"/>
    </row>
    <row r="35606" spans="6:6" x14ac:dyDescent="0.25">
      <c r="F35606" s="44"/>
    </row>
    <row r="35607" spans="6:6" x14ac:dyDescent="0.25">
      <c r="F35607" s="44"/>
    </row>
    <row r="35608" spans="6:6" x14ac:dyDescent="0.25">
      <c r="F35608" s="44"/>
    </row>
    <row r="35609" spans="6:6" x14ac:dyDescent="0.25">
      <c r="F35609" s="44"/>
    </row>
    <row r="35610" spans="6:6" x14ac:dyDescent="0.25">
      <c r="F35610" s="44"/>
    </row>
    <row r="35611" spans="6:6" x14ac:dyDescent="0.25">
      <c r="F35611" s="44"/>
    </row>
    <row r="35612" spans="6:6" x14ac:dyDescent="0.25">
      <c r="F35612" s="44"/>
    </row>
    <row r="35613" spans="6:6" x14ac:dyDescent="0.25">
      <c r="F35613" s="44"/>
    </row>
    <row r="35614" spans="6:6" x14ac:dyDescent="0.25">
      <c r="F35614" s="44"/>
    </row>
    <row r="35615" spans="6:6" x14ac:dyDescent="0.25">
      <c r="F35615" s="44"/>
    </row>
    <row r="35616" spans="6:6" x14ac:dyDescent="0.25">
      <c r="F35616" s="44"/>
    </row>
    <row r="35617" spans="6:6" x14ac:dyDescent="0.25">
      <c r="F35617" s="44"/>
    </row>
    <row r="35618" spans="6:6" x14ac:dyDescent="0.25">
      <c r="F35618" s="44"/>
    </row>
    <row r="35619" spans="6:6" x14ac:dyDescent="0.25">
      <c r="F35619" s="44"/>
    </row>
    <row r="35620" spans="6:6" x14ac:dyDescent="0.25">
      <c r="F35620" s="44"/>
    </row>
    <row r="35621" spans="6:6" x14ac:dyDescent="0.25">
      <c r="F35621" s="44"/>
    </row>
    <row r="35622" spans="6:6" x14ac:dyDescent="0.25">
      <c r="F35622" s="44"/>
    </row>
    <row r="35623" spans="6:6" x14ac:dyDescent="0.25">
      <c r="F35623" s="44"/>
    </row>
    <row r="35624" spans="6:6" x14ac:dyDescent="0.25">
      <c r="F35624" s="44"/>
    </row>
    <row r="35625" spans="6:6" x14ac:dyDescent="0.25">
      <c r="F35625" s="44"/>
    </row>
    <row r="35626" spans="6:6" x14ac:dyDescent="0.25">
      <c r="F35626" s="44"/>
    </row>
    <row r="35627" spans="6:6" x14ac:dyDescent="0.25">
      <c r="F35627" s="44"/>
    </row>
    <row r="35628" spans="6:6" x14ac:dyDescent="0.25">
      <c r="F35628" s="44"/>
    </row>
    <row r="35629" spans="6:6" x14ac:dyDescent="0.25">
      <c r="F35629" s="44"/>
    </row>
    <row r="35630" spans="6:6" x14ac:dyDescent="0.25">
      <c r="F35630" s="44"/>
    </row>
    <row r="35631" spans="6:6" x14ac:dyDescent="0.25">
      <c r="F35631" s="44"/>
    </row>
    <row r="35632" spans="6:6" x14ac:dyDescent="0.25">
      <c r="F35632" s="44"/>
    </row>
    <row r="35633" spans="6:6" x14ac:dyDescent="0.25">
      <c r="F35633" s="44"/>
    </row>
    <row r="35634" spans="6:6" x14ac:dyDescent="0.25">
      <c r="F35634" s="44"/>
    </row>
    <row r="35635" spans="6:6" x14ac:dyDescent="0.25">
      <c r="F35635" s="44"/>
    </row>
    <row r="35636" spans="6:6" x14ac:dyDescent="0.25">
      <c r="F35636" s="44"/>
    </row>
    <row r="35637" spans="6:6" x14ac:dyDescent="0.25">
      <c r="F35637" s="44"/>
    </row>
    <row r="35638" spans="6:6" x14ac:dyDescent="0.25">
      <c r="F35638" s="44"/>
    </row>
    <row r="35639" spans="6:6" x14ac:dyDescent="0.25">
      <c r="F35639" s="44"/>
    </row>
    <row r="35640" spans="6:6" x14ac:dyDescent="0.25">
      <c r="F35640" s="44"/>
    </row>
    <row r="35641" spans="6:6" x14ac:dyDescent="0.25">
      <c r="F35641" s="44"/>
    </row>
    <row r="35642" spans="6:6" x14ac:dyDescent="0.25">
      <c r="F35642" s="44"/>
    </row>
    <row r="35643" spans="6:6" x14ac:dyDescent="0.25">
      <c r="F35643" s="44"/>
    </row>
    <row r="35644" spans="6:6" x14ac:dyDescent="0.25">
      <c r="F35644" s="44"/>
    </row>
    <row r="35645" spans="6:6" x14ac:dyDescent="0.25">
      <c r="F35645" s="44"/>
    </row>
    <row r="35646" spans="6:6" x14ac:dyDescent="0.25">
      <c r="F35646" s="44"/>
    </row>
    <row r="35647" spans="6:6" x14ac:dyDescent="0.25">
      <c r="F35647" s="44"/>
    </row>
    <row r="35648" spans="6:6" x14ac:dyDescent="0.25">
      <c r="F35648" s="44"/>
    </row>
    <row r="35649" spans="6:6" x14ac:dyDescent="0.25">
      <c r="F35649" s="44"/>
    </row>
    <row r="35650" spans="6:6" x14ac:dyDescent="0.25">
      <c r="F35650" s="44"/>
    </row>
    <row r="35651" spans="6:6" x14ac:dyDescent="0.25">
      <c r="F35651" s="44"/>
    </row>
    <row r="35652" spans="6:6" x14ac:dyDescent="0.25">
      <c r="F35652" s="44"/>
    </row>
    <row r="35653" spans="6:6" x14ac:dyDescent="0.25">
      <c r="F35653" s="44"/>
    </row>
    <row r="35654" spans="6:6" x14ac:dyDescent="0.25">
      <c r="F35654" s="44"/>
    </row>
    <row r="35655" spans="6:6" x14ac:dyDescent="0.25">
      <c r="F35655" s="44"/>
    </row>
    <row r="35656" spans="6:6" x14ac:dyDescent="0.25">
      <c r="F35656" s="44"/>
    </row>
    <row r="35657" spans="6:6" x14ac:dyDescent="0.25">
      <c r="F35657" s="44"/>
    </row>
    <row r="35658" spans="6:6" x14ac:dyDescent="0.25">
      <c r="F35658" s="44"/>
    </row>
    <row r="35659" spans="6:6" x14ac:dyDescent="0.25">
      <c r="F35659" s="44"/>
    </row>
    <row r="35660" spans="6:6" x14ac:dyDescent="0.25">
      <c r="F35660" s="44"/>
    </row>
    <row r="35661" spans="6:6" x14ac:dyDescent="0.25">
      <c r="F35661" s="44"/>
    </row>
    <row r="35662" spans="6:6" x14ac:dyDescent="0.25">
      <c r="F35662" s="44"/>
    </row>
    <row r="35663" spans="6:6" x14ac:dyDescent="0.25">
      <c r="F35663" s="44"/>
    </row>
    <row r="35664" spans="6:6" x14ac:dyDescent="0.25">
      <c r="F35664" s="44"/>
    </row>
    <row r="35665" spans="6:6" x14ac:dyDescent="0.25">
      <c r="F35665" s="44"/>
    </row>
    <row r="35666" spans="6:6" x14ac:dyDescent="0.25">
      <c r="F35666" s="44"/>
    </row>
    <row r="35667" spans="6:6" x14ac:dyDescent="0.25">
      <c r="F35667" s="44"/>
    </row>
    <row r="35668" spans="6:6" x14ac:dyDescent="0.25">
      <c r="F35668" s="44"/>
    </row>
    <row r="35669" spans="6:6" x14ac:dyDescent="0.25">
      <c r="F35669" s="44"/>
    </row>
    <row r="35670" spans="6:6" x14ac:dyDescent="0.25">
      <c r="F35670" s="44"/>
    </row>
    <row r="35671" spans="6:6" x14ac:dyDescent="0.25">
      <c r="F35671" s="44"/>
    </row>
    <row r="35672" spans="6:6" x14ac:dyDescent="0.25">
      <c r="F35672" s="44"/>
    </row>
    <row r="35673" spans="6:6" x14ac:dyDescent="0.25">
      <c r="F35673" s="44"/>
    </row>
    <row r="35674" spans="6:6" x14ac:dyDescent="0.25">
      <c r="F35674" s="44"/>
    </row>
    <row r="35675" spans="6:6" x14ac:dyDescent="0.25">
      <c r="F35675" s="44"/>
    </row>
    <row r="35676" spans="6:6" x14ac:dyDescent="0.25">
      <c r="F35676" s="44"/>
    </row>
    <row r="35677" spans="6:6" x14ac:dyDescent="0.25">
      <c r="F35677" s="44"/>
    </row>
    <row r="35678" spans="6:6" x14ac:dyDescent="0.25">
      <c r="F35678" s="44"/>
    </row>
    <row r="35679" spans="6:6" x14ac:dyDescent="0.25">
      <c r="F35679" s="44"/>
    </row>
    <row r="35680" spans="6:6" x14ac:dyDescent="0.25">
      <c r="F35680" s="44"/>
    </row>
    <row r="35681" spans="6:6" x14ac:dyDescent="0.25">
      <c r="F35681" s="44"/>
    </row>
    <row r="35682" spans="6:6" x14ac:dyDescent="0.25">
      <c r="F35682" s="44"/>
    </row>
    <row r="35683" spans="6:6" x14ac:dyDescent="0.25">
      <c r="F35683" s="44"/>
    </row>
    <row r="35684" spans="6:6" x14ac:dyDescent="0.25">
      <c r="F35684" s="44"/>
    </row>
    <row r="35685" spans="6:6" x14ac:dyDescent="0.25">
      <c r="F35685" s="44"/>
    </row>
    <row r="35686" spans="6:6" x14ac:dyDescent="0.25">
      <c r="F35686" s="44"/>
    </row>
    <row r="35687" spans="6:6" x14ac:dyDescent="0.25">
      <c r="F35687" s="44"/>
    </row>
    <row r="35688" spans="6:6" x14ac:dyDescent="0.25">
      <c r="F35688" s="44"/>
    </row>
    <row r="35689" spans="6:6" x14ac:dyDescent="0.25">
      <c r="F35689" s="44"/>
    </row>
    <row r="35690" spans="6:6" x14ac:dyDescent="0.25">
      <c r="F35690" s="44"/>
    </row>
    <row r="35691" spans="6:6" x14ac:dyDescent="0.25">
      <c r="F35691" s="44"/>
    </row>
    <row r="35692" spans="6:6" x14ac:dyDescent="0.25">
      <c r="F35692" s="44"/>
    </row>
    <row r="35693" spans="6:6" x14ac:dyDescent="0.25">
      <c r="F35693" s="44"/>
    </row>
    <row r="35694" spans="6:6" x14ac:dyDescent="0.25">
      <c r="F35694" s="44"/>
    </row>
    <row r="35695" spans="6:6" x14ac:dyDescent="0.25">
      <c r="F35695" s="44"/>
    </row>
    <row r="35696" spans="6:6" x14ac:dyDescent="0.25">
      <c r="F35696" s="44"/>
    </row>
    <row r="35697" spans="6:6" x14ac:dyDescent="0.25">
      <c r="F35697" s="44"/>
    </row>
    <row r="35698" spans="6:6" x14ac:dyDescent="0.25">
      <c r="F35698" s="44"/>
    </row>
    <row r="35699" spans="6:6" x14ac:dyDescent="0.25">
      <c r="F35699" s="44"/>
    </row>
    <row r="35700" spans="6:6" x14ac:dyDescent="0.25">
      <c r="F35700" s="44"/>
    </row>
    <row r="35701" spans="6:6" x14ac:dyDescent="0.25">
      <c r="F35701" s="44"/>
    </row>
    <row r="35702" spans="6:6" x14ac:dyDescent="0.25">
      <c r="F35702" s="44"/>
    </row>
    <row r="35703" spans="6:6" x14ac:dyDescent="0.25">
      <c r="F35703" s="44"/>
    </row>
    <row r="35704" spans="6:6" x14ac:dyDescent="0.25">
      <c r="F35704" s="44"/>
    </row>
    <row r="35705" spans="6:6" x14ac:dyDescent="0.25">
      <c r="F35705" s="44"/>
    </row>
    <row r="35706" spans="6:6" x14ac:dyDescent="0.25">
      <c r="F35706" s="44"/>
    </row>
    <row r="35707" spans="6:6" x14ac:dyDescent="0.25">
      <c r="F35707" s="44"/>
    </row>
    <row r="35708" spans="6:6" x14ac:dyDescent="0.25">
      <c r="F35708" s="44"/>
    </row>
    <row r="35709" spans="6:6" x14ac:dyDescent="0.25">
      <c r="F35709" s="44"/>
    </row>
    <row r="35710" spans="6:6" x14ac:dyDescent="0.25">
      <c r="F35710" s="44"/>
    </row>
    <row r="35711" spans="6:6" x14ac:dyDescent="0.25">
      <c r="F35711" s="44"/>
    </row>
    <row r="35712" spans="6:6" x14ac:dyDescent="0.25">
      <c r="F35712" s="44"/>
    </row>
    <row r="35713" spans="6:6" x14ac:dyDescent="0.25">
      <c r="F35713" s="44"/>
    </row>
    <row r="35714" spans="6:6" x14ac:dyDescent="0.25">
      <c r="F35714" s="44"/>
    </row>
    <row r="35715" spans="6:6" x14ac:dyDescent="0.25">
      <c r="F35715" s="44"/>
    </row>
    <row r="35716" spans="6:6" x14ac:dyDescent="0.25">
      <c r="F35716" s="44"/>
    </row>
    <row r="35717" spans="6:6" x14ac:dyDescent="0.25">
      <c r="F35717" s="44"/>
    </row>
    <row r="35718" spans="6:6" x14ac:dyDescent="0.25">
      <c r="F35718" s="44"/>
    </row>
    <row r="35719" spans="6:6" x14ac:dyDescent="0.25">
      <c r="F35719" s="44"/>
    </row>
    <row r="35720" spans="6:6" x14ac:dyDescent="0.25">
      <c r="F35720" s="44"/>
    </row>
    <row r="35721" spans="6:6" x14ac:dyDescent="0.25">
      <c r="F35721" s="44"/>
    </row>
    <row r="35722" spans="6:6" x14ac:dyDescent="0.25">
      <c r="F35722" s="44"/>
    </row>
    <row r="35723" spans="6:6" x14ac:dyDescent="0.25">
      <c r="F35723" s="44"/>
    </row>
    <row r="35724" spans="6:6" x14ac:dyDescent="0.25">
      <c r="F35724" s="44"/>
    </row>
    <row r="35725" spans="6:6" x14ac:dyDescent="0.25">
      <c r="F35725" s="44"/>
    </row>
    <row r="35726" spans="6:6" x14ac:dyDescent="0.25">
      <c r="F35726" s="44"/>
    </row>
    <row r="35727" spans="6:6" x14ac:dyDescent="0.25">
      <c r="F35727" s="44"/>
    </row>
    <row r="35728" spans="6:6" x14ac:dyDescent="0.25">
      <c r="F35728" s="44"/>
    </row>
    <row r="35729" spans="6:6" x14ac:dyDescent="0.25">
      <c r="F35729" s="44"/>
    </row>
    <row r="35730" spans="6:6" x14ac:dyDescent="0.25">
      <c r="F35730" s="44"/>
    </row>
    <row r="35731" spans="6:6" x14ac:dyDescent="0.25">
      <c r="F35731" s="44"/>
    </row>
    <row r="35732" spans="6:6" x14ac:dyDescent="0.25">
      <c r="F35732" s="44"/>
    </row>
    <row r="35733" spans="6:6" x14ac:dyDescent="0.25">
      <c r="F35733" s="44"/>
    </row>
    <row r="35734" spans="6:6" x14ac:dyDescent="0.25">
      <c r="F35734" s="44"/>
    </row>
    <row r="35735" spans="6:6" x14ac:dyDescent="0.25">
      <c r="F35735" s="44"/>
    </row>
    <row r="35736" spans="6:6" x14ac:dyDescent="0.25">
      <c r="F35736" s="44"/>
    </row>
    <row r="35737" spans="6:6" x14ac:dyDescent="0.25">
      <c r="F35737" s="44"/>
    </row>
    <row r="35738" spans="6:6" x14ac:dyDescent="0.25">
      <c r="F35738" s="44"/>
    </row>
    <row r="35739" spans="6:6" x14ac:dyDescent="0.25">
      <c r="F35739" s="44"/>
    </row>
    <row r="35740" spans="6:6" x14ac:dyDescent="0.25">
      <c r="F35740" s="44"/>
    </row>
    <row r="35741" spans="6:6" x14ac:dyDescent="0.25">
      <c r="F35741" s="44"/>
    </row>
    <row r="35742" spans="6:6" x14ac:dyDescent="0.25">
      <c r="F35742" s="44"/>
    </row>
    <row r="35743" spans="6:6" x14ac:dyDescent="0.25">
      <c r="F35743" s="44"/>
    </row>
    <row r="35744" spans="6:6" x14ac:dyDescent="0.25">
      <c r="F35744" s="44"/>
    </row>
    <row r="35745" spans="6:6" x14ac:dyDescent="0.25">
      <c r="F35745" s="44"/>
    </row>
    <row r="35746" spans="6:6" x14ac:dyDescent="0.25">
      <c r="F35746" s="44"/>
    </row>
    <row r="35747" spans="6:6" x14ac:dyDescent="0.25">
      <c r="F35747" s="44"/>
    </row>
    <row r="35748" spans="6:6" x14ac:dyDescent="0.25">
      <c r="F35748" s="44"/>
    </row>
    <row r="35749" spans="6:6" x14ac:dyDescent="0.25">
      <c r="F35749" s="44"/>
    </row>
    <row r="35750" spans="6:6" x14ac:dyDescent="0.25">
      <c r="F35750" s="44"/>
    </row>
    <row r="35751" spans="6:6" x14ac:dyDescent="0.25">
      <c r="F35751" s="44"/>
    </row>
    <row r="35752" spans="6:6" x14ac:dyDescent="0.25">
      <c r="F35752" s="44"/>
    </row>
    <row r="35753" spans="6:6" x14ac:dyDescent="0.25">
      <c r="F35753" s="44"/>
    </row>
    <row r="35754" spans="6:6" x14ac:dyDescent="0.25">
      <c r="F35754" s="44"/>
    </row>
    <row r="35755" spans="6:6" x14ac:dyDescent="0.25">
      <c r="F35755" s="44"/>
    </row>
    <row r="35756" spans="6:6" x14ac:dyDescent="0.25">
      <c r="F35756" s="44"/>
    </row>
    <row r="35757" spans="6:6" x14ac:dyDescent="0.25">
      <c r="F35757" s="44"/>
    </row>
    <row r="35758" spans="6:6" x14ac:dyDescent="0.25">
      <c r="F35758" s="44"/>
    </row>
    <row r="35759" spans="6:6" x14ac:dyDescent="0.25">
      <c r="F35759" s="44"/>
    </row>
    <row r="35760" spans="6:6" x14ac:dyDescent="0.25">
      <c r="F35760" s="44"/>
    </row>
    <row r="35761" spans="6:6" x14ac:dyDescent="0.25">
      <c r="F35761" s="44"/>
    </row>
    <row r="35762" spans="6:6" x14ac:dyDescent="0.25">
      <c r="F35762" s="44"/>
    </row>
    <row r="35763" spans="6:6" x14ac:dyDescent="0.25">
      <c r="F35763" s="44"/>
    </row>
    <row r="35764" spans="6:6" x14ac:dyDescent="0.25">
      <c r="F35764" s="44"/>
    </row>
    <row r="35765" spans="6:6" x14ac:dyDescent="0.25">
      <c r="F35765" s="44"/>
    </row>
    <row r="35766" spans="6:6" x14ac:dyDescent="0.25">
      <c r="F35766" s="44"/>
    </row>
    <row r="35767" spans="6:6" x14ac:dyDescent="0.25">
      <c r="F35767" s="44"/>
    </row>
    <row r="35768" spans="6:6" x14ac:dyDescent="0.25">
      <c r="F35768" s="44"/>
    </row>
    <row r="35769" spans="6:6" x14ac:dyDescent="0.25">
      <c r="F35769" s="44"/>
    </row>
    <row r="35770" spans="6:6" x14ac:dyDescent="0.25">
      <c r="F35770" s="44"/>
    </row>
    <row r="35771" spans="6:6" x14ac:dyDescent="0.25">
      <c r="F35771" s="44"/>
    </row>
    <row r="35772" spans="6:6" x14ac:dyDescent="0.25">
      <c r="F35772" s="44"/>
    </row>
    <row r="35773" spans="6:6" x14ac:dyDescent="0.25">
      <c r="F35773" s="44"/>
    </row>
    <row r="35774" spans="6:6" x14ac:dyDescent="0.25">
      <c r="F35774" s="44"/>
    </row>
    <row r="35775" spans="6:6" x14ac:dyDescent="0.25">
      <c r="F35775" s="44"/>
    </row>
    <row r="35776" spans="6:6" x14ac:dyDescent="0.25">
      <c r="F35776" s="44"/>
    </row>
    <row r="35777" spans="6:6" x14ac:dyDescent="0.25">
      <c r="F35777" s="44"/>
    </row>
    <row r="35778" spans="6:6" x14ac:dyDescent="0.25">
      <c r="F35778" s="44"/>
    </row>
    <row r="35779" spans="6:6" x14ac:dyDescent="0.25">
      <c r="F35779" s="44"/>
    </row>
    <row r="35780" spans="6:6" x14ac:dyDescent="0.25">
      <c r="F35780" s="44"/>
    </row>
    <row r="35781" spans="6:6" x14ac:dyDescent="0.25">
      <c r="F35781" s="44"/>
    </row>
    <row r="35782" spans="6:6" x14ac:dyDescent="0.25">
      <c r="F35782" s="44"/>
    </row>
    <row r="35783" spans="6:6" x14ac:dyDescent="0.25">
      <c r="F35783" s="44"/>
    </row>
    <row r="35784" spans="6:6" x14ac:dyDescent="0.25">
      <c r="F35784" s="44"/>
    </row>
    <row r="35785" spans="6:6" x14ac:dyDescent="0.25">
      <c r="F35785" s="44"/>
    </row>
    <row r="35786" spans="6:6" x14ac:dyDescent="0.25">
      <c r="F35786" s="44"/>
    </row>
    <row r="35787" spans="6:6" x14ac:dyDescent="0.25">
      <c r="F35787" s="44"/>
    </row>
    <row r="35788" spans="6:6" x14ac:dyDescent="0.25">
      <c r="F35788" s="44"/>
    </row>
    <row r="35789" spans="6:6" x14ac:dyDescent="0.25">
      <c r="F35789" s="44"/>
    </row>
    <row r="35790" spans="6:6" x14ac:dyDescent="0.25">
      <c r="F35790" s="44"/>
    </row>
    <row r="35791" spans="6:6" x14ac:dyDescent="0.25">
      <c r="F35791" s="44"/>
    </row>
    <row r="35792" spans="6:6" x14ac:dyDescent="0.25">
      <c r="F35792" s="44"/>
    </row>
    <row r="35793" spans="6:6" x14ac:dyDescent="0.25">
      <c r="F35793" s="44"/>
    </row>
    <row r="35794" spans="6:6" x14ac:dyDescent="0.25">
      <c r="F35794" s="44"/>
    </row>
    <row r="35795" spans="6:6" x14ac:dyDescent="0.25">
      <c r="F35795" s="44"/>
    </row>
    <row r="35796" spans="6:6" x14ac:dyDescent="0.25">
      <c r="F35796" s="44"/>
    </row>
    <row r="35797" spans="6:6" x14ac:dyDescent="0.25">
      <c r="F35797" s="44"/>
    </row>
    <row r="35798" spans="6:6" x14ac:dyDescent="0.25">
      <c r="F35798" s="44"/>
    </row>
    <row r="35799" spans="6:6" x14ac:dyDescent="0.25">
      <c r="F35799" s="44"/>
    </row>
    <row r="35800" spans="6:6" x14ac:dyDescent="0.25">
      <c r="F35800" s="44"/>
    </row>
    <row r="35801" spans="6:6" x14ac:dyDescent="0.25">
      <c r="F35801" s="44"/>
    </row>
    <row r="35802" spans="6:6" x14ac:dyDescent="0.25">
      <c r="F35802" s="44"/>
    </row>
    <row r="35803" spans="6:6" x14ac:dyDescent="0.25">
      <c r="F35803" s="44"/>
    </row>
    <row r="35804" spans="6:6" x14ac:dyDescent="0.25">
      <c r="F35804" s="44"/>
    </row>
    <row r="35805" spans="6:6" x14ac:dyDescent="0.25">
      <c r="F35805" s="44"/>
    </row>
    <row r="35806" spans="6:6" x14ac:dyDescent="0.25">
      <c r="F35806" s="44"/>
    </row>
    <row r="35807" spans="6:6" x14ac:dyDescent="0.25">
      <c r="F35807" s="44"/>
    </row>
    <row r="35808" spans="6:6" x14ac:dyDescent="0.25">
      <c r="F35808" s="44"/>
    </row>
    <row r="35809" spans="6:6" x14ac:dyDescent="0.25">
      <c r="F35809" s="44"/>
    </row>
    <row r="35810" spans="6:6" x14ac:dyDescent="0.25">
      <c r="F35810" s="44"/>
    </row>
    <row r="35811" spans="6:6" x14ac:dyDescent="0.25">
      <c r="F35811" s="44"/>
    </row>
    <row r="35812" spans="6:6" x14ac:dyDescent="0.25">
      <c r="F35812" s="44"/>
    </row>
    <row r="35813" spans="6:6" x14ac:dyDescent="0.25">
      <c r="F35813" s="44"/>
    </row>
    <row r="35814" spans="6:6" x14ac:dyDescent="0.25">
      <c r="F35814" s="44"/>
    </row>
    <row r="35815" spans="6:6" x14ac:dyDescent="0.25">
      <c r="F35815" s="44"/>
    </row>
    <row r="35816" spans="6:6" x14ac:dyDescent="0.25">
      <c r="F35816" s="44"/>
    </row>
    <row r="35817" spans="6:6" x14ac:dyDescent="0.25">
      <c r="F35817" s="44"/>
    </row>
    <row r="35818" spans="6:6" x14ac:dyDescent="0.25">
      <c r="F35818" s="44"/>
    </row>
    <row r="35819" spans="6:6" x14ac:dyDescent="0.25">
      <c r="F35819" s="44"/>
    </row>
    <row r="35820" spans="6:6" x14ac:dyDescent="0.25">
      <c r="F35820" s="44"/>
    </row>
    <row r="35821" spans="6:6" x14ac:dyDescent="0.25">
      <c r="F35821" s="44"/>
    </row>
    <row r="35822" spans="6:6" x14ac:dyDescent="0.25">
      <c r="F35822" s="44"/>
    </row>
    <row r="35823" spans="6:6" x14ac:dyDescent="0.25">
      <c r="F35823" s="44"/>
    </row>
    <row r="35824" spans="6:6" x14ac:dyDescent="0.25">
      <c r="F35824" s="44"/>
    </row>
    <row r="35825" spans="6:6" x14ac:dyDescent="0.25">
      <c r="F35825" s="44"/>
    </row>
    <row r="35826" spans="6:6" x14ac:dyDescent="0.25">
      <c r="F35826" s="44"/>
    </row>
    <row r="35827" spans="6:6" x14ac:dyDescent="0.25">
      <c r="F35827" s="44"/>
    </row>
    <row r="35828" spans="6:6" x14ac:dyDescent="0.25">
      <c r="F35828" s="44"/>
    </row>
    <row r="35829" spans="6:6" x14ac:dyDescent="0.25">
      <c r="F35829" s="44"/>
    </row>
    <row r="35830" spans="6:6" x14ac:dyDescent="0.25">
      <c r="F35830" s="44"/>
    </row>
    <row r="35831" spans="6:6" x14ac:dyDescent="0.25">
      <c r="F35831" s="44"/>
    </row>
    <row r="35832" spans="6:6" x14ac:dyDescent="0.25">
      <c r="F35832" s="44"/>
    </row>
    <row r="35833" spans="6:6" x14ac:dyDescent="0.25">
      <c r="F35833" s="44"/>
    </row>
    <row r="35834" spans="6:6" x14ac:dyDescent="0.25">
      <c r="F35834" s="44"/>
    </row>
    <row r="35835" spans="6:6" x14ac:dyDescent="0.25">
      <c r="F35835" s="44"/>
    </row>
    <row r="35836" spans="6:6" x14ac:dyDescent="0.25">
      <c r="F35836" s="44"/>
    </row>
    <row r="35837" spans="6:6" x14ac:dyDescent="0.25">
      <c r="F35837" s="44"/>
    </row>
    <row r="35838" spans="6:6" x14ac:dyDescent="0.25">
      <c r="F35838" s="44"/>
    </row>
    <row r="35839" spans="6:6" x14ac:dyDescent="0.25">
      <c r="F35839" s="44"/>
    </row>
    <row r="35840" spans="6:6" x14ac:dyDescent="0.25">
      <c r="F35840" s="44"/>
    </row>
    <row r="35841" spans="6:6" x14ac:dyDescent="0.25">
      <c r="F35841" s="44"/>
    </row>
    <row r="35842" spans="6:6" x14ac:dyDescent="0.25">
      <c r="F35842" s="44"/>
    </row>
    <row r="35843" spans="6:6" x14ac:dyDescent="0.25">
      <c r="F35843" s="44"/>
    </row>
    <row r="35844" spans="6:6" x14ac:dyDescent="0.25">
      <c r="F35844" s="44"/>
    </row>
    <row r="35845" spans="6:6" x14ac:dyDescent="0.25">
      <c r="F35845" s="44"/>
    </row>
    <row r="35846" spans="6:6" x14ac:dyDescent="0.25">
      <c r="F35846" s="44"/>
    </row>
    <row r="35847" spans="6:6" x14ac:dyDescent="0.25">
      <c r="F35847" s="44"/>
    </row>
    <row r="35848" spans="6:6" x14ac:dyDescent="0.25">
      <c r="F35848" s="44"/>
    </row>
    <row r="35849" spans="6:6" x14ac:dyDescent="0.25">
      <c r="F35849" s="44"/>
    </row>
    <row r="35850" spans="6:6" x14ac:dyDescent="0.25">
      <c r="F35850" s="44"/>
    </row>
    <row r="35851" spans="6:6" x14ac:dyDescent="0.25">
      <c r="F35851" s="44"/>
    </row>
    <row r="35852" spans="6:6" x14ac:dyDescent="0.25">
      <c r="F35852" s="44"/>
    </row>
    <row r="35853" spans="6:6" x14ac:dyDescent="0.25">
      <c r="F35853" s="44"/>
    </row>
    <row r="35854" spans="6:6" x14ac:dyDescent="0.25">
      <c r="F35854" s="44"/>
    </row>
    <row r="35855" spans="6:6" x14ac:dyDescent="0.25">
      <c r="F35855" s="44"/>
    </row>
    <row r="35856" spans="6:6" x14ac:dyDescent="0.25">
      <c r="F35856" s="44"/>
    </row>
    <row r="35857" spans="6:6" x14ac:dyDescent="0.25">
      <c r="F35857" s="44"/>
    </row>
    <row r="35858" spans="6:6" x14ac:dyDescent="0.25">
      <c r="F35858" s="44"/>
    </row>
    <row r="35859" spans="6:6" x14ac:dyDescent="0.25">
      <c r="F35859" s="44"/>
    </row>
    <row r="35860" spans="6:6" x14ac:dyDescent="0.25">
      <c r="F35860" s="44"/>
    </row>
    <row r="35861" spans="6:6" x14ac:dyDescent="0.25">
      <c r="F35861" s="44"/>
    </row>
    <row r="35862" spans="6:6" x14ac:dyDescent="0.25">
      <c r="F35862" s="44"/>
    </row>
    <row r="35863" spans="6:6" x14ac:dyDescent="0.25">
      <c r="F35863" s="44"/>
    </row>
    <row r="35864" spans="6:6" x14ac:dyDescent="0.25">
      <c r="F35864" s="44"/>
    </row>
    <row r="35865" spans="6:6" x14ac:dyDescent="0.25">
      <c r="F35865" s="44"/>
    </row>
    <row r="35866" spans="6:6" x14ac:dyDescent="0.25">
      <c r="F35866" s="44"/>
    </row>
    <row r="35867" spans="6:6" x14ac:dyDescent="0.25">
      <c r="F35867" s="44"/>
    </row>
    <row r="35868" spans="6:6" x14ac:dyDescent="0.25">
      <c r="F35868" s="44"/>
    </row>
    <row r="35869" spans="6:6" x14ac:dyDescent="0.25">
      <c r="F35869" s="44"/>
    </row>
    <row r="35870" spans="6:6" x14ac:dyDescent="0.25">
      <c r="F35870" s="44"/>
    </row>
    <row r="35871" spans="6:6" x14ac:dyDescent="0.25">
      <c r="F35871" s="44"/>
    </row>
    <row r="35872" spans="6:6" x14ac:dyDescent="0.25">
      <c r="F35872" s="44"/>
    </row>
    <row r="35873" spans="6:6" x14ac:dyDescent="0.25">
      <c r="F35873" s="44"/>
    </row>
    <row r="35874" spans="6:6" x14ac:dyDescent="0.25">
      <c r="F35874" s="44"/>
    </row>
    <row r="35875" spans="6:6" x14ac:dyDescent="0.25">
      <c r="F35875" s="44"/>
    </row>
    <row r="35876" spans="6:6" x14ac:dyDescent="0.25">
      <c r="F35876" s="44"/>
    </row>
    <row r="35877" spans="6:6" x14ac:dyDescent="0.25">
      <c r="F35877" s="44"/>
    </row>
    <row r="35878" spans="6:6" x14ac:dyDescent="0.25">
      <c r="F35878" s="44"/>
    </row>
    <row r="35879" spans="6:6" x14ac:dyDescent="0.25">
      <c r="F35879" s="44"/>
    </row>
    <row r="35880" spans="6:6" x14ac:dyDescent="0.25">
      <c r="F35880" s="44"/>
    </row>
    <row r="35881" spans="6:6" x14ac:dyDescent="0.25">
      <c r="F35881" s="44"/>
    </row>
    <row r="35882" spans="6:6" x14ac:dyDescent="0.25">
      <c r="F35882" s="44"/>
    </row>
    <row r="35883" spans="6:6" x14ac:dyDescent="0.25">
      <c r="F35883" s="44"/>
    </row>
    <row r="35884" spans="6:6" x14ac:dyDescent="0.25">
      <c r="F35884" s="44"/>
    </row>
    <row r="35885" spans="6:6" x14ac:dyDescent="0.25">
      <c r="F35885" s="44"/>
    </row>
    <row r="35886" spans="6:6" x14ac:dyDescent="0.25">
      <c r="F35886" s="44"/>
    </row>
    <row r="35887" spans="6:6" x14ac:dyDescent="0.25">
      <c r="F35887" s="44"/>
    </row>
    <row r="35888" spans="6:6" x14ac:dyDescent="0.25">
      <c r="F35888" s="44"/>
    </row>
    <row r="35889" spans="6:6" x14ac:dyDescent="0.25">
      <c r="F35889" s="44"/>
    </row>
    <row r="35890" spans="6:6" x14ac:dyDescent="0.25">
      <c r="F35890" s="44"/>
    </row>
    <row r="35891" spans="6:6" x14ac:dyDescent="0.25">
      <c r="F35891" s="44"/>
    </row>
    <row r="35892" spans="6:6" x14ac:dyDescent="0.25">
      <c r="F35892" s="44"/>
    </row>
    <row r="35893" spans="6:6" x14ac:dyDescent="0.25">
      <c r="F35893" s="44"/>
    </row>
    <row r="35894" spans="6:6" x14ac:dyDescent="0.25">
      <c r="F35894" s="44"/>
    </row>
    <row r="35895" spans="6:6" x14ac:dyDescent="0.25">
      <c r="F35895" s="44"/>
    </row>
    <row r="35896" spans="6:6" x14ac:dyDescent="0.25">
      <c r="F35896" s="44"/>
    </row>
    <row r="35897" spans="6:6" x14ac:dyDescent="0.25">
      <c r="F35897" s="44"/>
    </row>
    <row r="35898" spans="6:6" x14ac:dyDescent="0.25">
      <c r="F35898" s="44"/>
    </row>
    <row r="35899" spans="6:6" x14ac:dyDescent="0.25">
      <c r="F35899" s="44"/>
    </row>
    <row r="35900" spans="6:6" x14ac:dyDescent="0.25">
      <c r="F35900" s="44"/>
    </row>
    <row r="35901" spans="6:6" x14ac:dyDescent="0.25">
      <c r="F35901" s="44"/>
    </row>
    <row r="35902" spans="6:6" x14ac:dyDescent="0.25">
      <c r="F35902" s="44"/>
    </row>
    <row r="35903" spans="6:6" x14ac:dyDescent="0.25">
      <c r="F35903" s="44"/>
    </row>
    <row r="35904" spans="6:6" x14ac:dyDescent="0.25">
      <c r="F35904" s="44"/>
    </row>
    <row r="35905" spans="6:6" x14ac:dyDescent="0.25">
      <c r="F35905" s="44"/>
    </row>
    <row r="35906" spans="6:6" x14ac:dyDescent="0.25">
      <c r="F35906" s="44"/>
    </row>
    <row r="35907" spans="6:6" x14ac:dyDescent="0.25">
      <c r="F35907" s="44"/>
    </row>
    <row r="35908" spans="6:6" x14ac:dyDescent="0.25">
      <c r="F35908" s="44"/>
    </row>
    <row r="35909" spans="6:6" x14ac:dyDescent="0.25">
      <c r="F35909" s="44"/>
    </row>
    <row r="35910" spans="6:6" x14ac:dyDescent="0.25">
      <c r="F35910" s="44"/>
    </row>
    <row r="35911" spans="6:6" x14ac:dyDescent="0.25">
      <c r="F35911" s="44"/>
    </row>
    <row r="35912" spans="6:6" x14ac:dyDescent="0.25">
      <c r="F35912" s="44"/>
    </row>
    <row r="35913" spans="6:6" x14ac:dyDescent="0.25">
      <c r="F35913" s="44"/>
    </row>
    <row r="35914" spans="6:6" x14ac:dyDescent="0.25">
      <c r="F35914" s="44"/>
    </row>
    <row r="35915" spans="6:6" x14ac:dyDescent="0.25">
      <c r="F35915" s="44"/>
    </row>
    <row r="35916" spans="6:6" x14ac:dyDescent="0.25">
      <c r="F35916" s="44"/>
    </row>
    <row r="35917" spans="6:6" x14ac:dyDescent="0.25">
      <c r="F35917" s="44"/>
    </row>
    <row r="35918" spans="6:6" x14ac:dyDescent="0.25">
      <c r="F35918" s="44"/>
    </row>
    <row r="35919" spans="6:6" x14ac:dyDescent="0.25">
      <c r="F35919" s="44"/>
    </row>
    <row r="35920" spans="6:6" x14ac:dyDescent="0.25">
      <c r="F35920" s="44"/>
    </row>
    <row r="35921" spans="6:6" x14ac:dyDescent="0.25">
      <c r="F35921" s="44"/>
    </row>
    <row r="35922" spans="6:6" x14ac:dyDescent="0.25">
      <c r="F35922" s="44"/>
    </row>
    <row r="35923" spans="6:6" x14ac:dyDescent="0.25">
      <c r="F35923" s="44"/>
    </row>
    <row r="35924" spans="6:6" x14ac:dyDescent="0.25">
      <c r="F35924" s="44"/>
    </row>
    <row r="35925" spans="6:6" x14ac:dyDescent="0.25">
      <c r="F35925" s="44"/>
    </row>
    <row r="35926" spans="6:6" x14ac:dyDescent="0.25">
      <c r="F35926" s="44"/>
    </row>
    <row r="35927" spans="6:6" x14ac:dyDescent="0.25">
      <c r="F35927" s="44"/>
    </row>
    <row r="35928" spans="6:6" x14ac:dyDescent="0.25">
      <c r="F35928" s="44"/>
    </row>
    <row r="35929" spans="6:6" x14ac:dyDescent="0.25">
      <c r="F35929" s="44"/>
    </row>
    <row r="35930" spans="6:6" x14ac:dyDescent="0.25">
      <c r="F35930" s="44"/>
    </row>
    <row r="35931" spans="6:6" x14ac:dyDescent="0.25">
      <c r="F35931" s="44"/>
    </row>
    <row r="35932" spans="6:6" x14ac:dyDescent="0.25">
      <c r="F35932" s="44"/>
    </row>
    <row r="35933" spans="6:6" x14ac:dyDescent="0.25">
      <c r="F35933" s="44"/>
    </row>
    <row r="35934" spans="6:6" x14ac:dyDescent="0.25">
      <c r="F35934" s="44"/>
    </row>
    <row r="35935" spans="6:6" x14ac:dyDescent="0.25">
      <c r="F35935" s="44"/>
    </row>
    <row r="35936" spans="6:6" x14ac:dyDescent="0.25">
      <c r="F35936" s="44"/>
    </row>
    <row r="35937" spans="6:6" x14ac:dyDescent="0.25">
      <c r="F35937" s="44"/>
    </row>
    <row r="35938" spans="6:6" x14ac:dyDescent="0.25">
      <c r="F35938" s="44"/>
    </row>
    <row r="35939" spans="6:6" x14ac:dyDescent="0.25">
      <c r="F35939" s="44"/>
    </row>
    <row r="35940" spans="6:6" x14ac:dyDescent="0.25">
      <c r="F35940" s="44"/>
    </row>
    <row r="35941" spans="6:6" x14ac:dyDescent="0.25">
      <c r="F35941" s="44"/>
    </row>
    <row r="35942" spans="6:6" x14ac:dyDescent="0.25">
      <c r="F35942" s="44"/>
    </row>
    <row r="35943" spans="6:6" x14ac:dyDescent="0.25">
      <c r="F35943" s="44"/>
    </row>
    <row r="35944" spans="6:6" x14ac:dyDescent="0.25">
      <c r="F35944" s="44"/>
    </row>
    <row r="35945" spans="6:6" x14ac:dyDescent="0.25">
      <c r="F35945" s="44"/>
    </row>
    <row r="35946" spans="6:6" x14ac:dyDescent="0.25">
      <c r="F35946" s="44"/>
    </row>
    <row r="35947" spans="6:6" x14ac:dyDescent="0.25">
      <c r="F35947" s="44"/>
    </row>
    <row r="35948" spans="6:6" x14ac:dyDescent="0.25">
      <c r="F35948" s="44"/>
    </row>
    <row r="35949" spans="6:6" x14ac:dyDescent="0.25">
      <c r="F35949" s="44"/>
    </row>
    <row r="35950" spans="6:6" x14ac:dyDescent="0.25">
      <c r="F35950" s="44"/>
    </row>
    <row r="35951" spans="6:6" x14ac:dyDescent="0.25">
      <c r="F35951" s="44"/>
    </row>
    <row r="35952" spans="6:6" x14ac:dyDescent="0.25">
      <c r="F35952" s="44"/>
    </row>
    <row r="35953" spans="6:6" x14ac:dyDescent="0.25">
      <c r="F35953" s="44"/>
    </row>
    <row r="35954" spans="6:6" x14ac:dyDescent="0.25">
      <c r="F35954" s="44"/>
    </row>
    <row r="35955" spans="6:6" x14ac:dyDescent="0.25">
      <c r="F35955" s="44"/>
    </row>
    <row r="35956" spans="6:6" x14ac:dyDescent="0.25">
      <c r="F35956" s="44"/>
    </row>
    <row r="35957" spans="6:6" x14ac:dyDescent="0.25">
      <c r="F35957" s="44"/>
    </row>
    <row r="35958" spans="6:6" x14ac:dyDescent="0.25">
      <c r="F35958" s="44"/>
    </row>
    <row r="35959" spans="6:6" x14ac:dyDescent="0.25">
      <c r="F35959" s="44"/>
    </row>
    <row r="35960" spans="6:6" x14ac:dyDescent="0.25">
      <c r="F35960" s="44"/>
    </row>
    <row r="35961" spans="6:6" x14ac:dyDescent="0.25">
      <c r="F35961" s="44"/>
    </row>
    <row r="35962" spans="6:6" x14ac:dyDescent="0.25">
      <c r="F35962" s="44"/>
    </row>
    <row r="35963" spans="6:6" x14ac:dyDescent="0.25">
      <c r="F35963" s="44"/>
    </row>
    <row r="35964" spans="6:6" x14ac:dyDescent="0.25">
      <c r="F35964" s="44"/>
    </row>
    <row r="35965" spans="6:6" x14ac:dyDescent="0.25">
      <c r="F35965" s="44"/>
    </row>
    <row r="35966" spans="6:6" x14ac:dyDescent="0.25">
      <c r="F35966" s="44"/>
    </row>
    <row r="35967" spans="6:6" x14ac:dyDescent="0.25">
      <c r="F35967" s="44"/>
    </row>
    <row r="35968" spans="6:6" x14ac:dyDescent="0.25">
      <c r="F35968" s="44"/>
    </row>
    <row r="35969" spans="6:6" x14ac:dyDescent="0.25">
      <c r="F35969" s="44"/>
    </row>
    <row r="35970" spans="6:6" x14ac:dyDescent="0.25">
      <c r="F35970" s="44"/>
    </row>
    <row r="35971" spans="6:6" x14ac:dyDescent="0.25">
      <c r="F35971" s="44"/>
    </row>
    <row r="35972" spans="6:6" x14ac:dyDescent="0.25">
      <c r="F35972" s="44"/>
    </row>
    <row r="35973" spans="6:6" x14ac:dyDescent="0.25">
      <c r="F35973" s="44"/>
    </row>
    <row r="35974" spans="6:6" x14ac:dyDescent="0.25">
      <c r="F35974" s="44"/>
    </row>
    <row r="35975" spans="6:6" x14ac:dyDescent="0.25">
      <c r="F35975" s="44"/>
    </row>
    <row r="35976" spans="6:6" x14ac:dyDescent="0.25">
      <c r="F35976" s="44"/>
    </row>
    <row r="35977" spans="6:6" x14ac:dyDescent="0.25">
      <c r="F35977" s="44"/>
    </row>
    <row r="35978" spans="6:6" x14ac:dyDescent="0.25">
      <c r="F35978" s="44"/>
    </row>
    <row r="35979" spans="6:6" x14ac:dyDescent="0.25">
      <c r="F35979" s="44"/>
    </row>
    <row r="35980" spans="6:6" x14ac:dyDescent="0.25">
      <c r="F35980" s="44"/>
    </row>
    <row r="35981" spans="6:6" x14ac:dyDescent="0.25">
      <c r="F35981" s="44"/>
    </row>
    <row r="35982" spans="6:6" x14ac:dyDescent="0.25">
      <c r="F35982" s="44"/>
    </row>
    <row r="35983" spans="6:6" x14ac:dyDescent="0.25">
      <c r="F35983" s="44"/>
    </row>
    <row r="35984" spans="6:6" x14ac:dyDescent="0.25">
      <c r="F35984" s="44"/>
    </row>
    <row r="35985" spans="6:6" x14ac:dyDescent="0.25">
      <c r="F35985" s="44"/>
    </row>
    <row r="35986" spans="6:6" x14ac:dyDescent="0.25">
      <c r="F35986" s="44"/>
    </row>
    <row r="35987" spans="6:6" x14ac:dyDescent="0.25">
      <c r="F35987" s="44"/>
    </row>
    <row r="35988" spans="6:6" x14ac:dyDescent="0.25">
      <c r="F35988" s="44"/>
    </row>
    <row r="35989" spans="6:6" x14ac:dyDescent="0.25">
      <c r="F35989" s="44"/>
    </row>
    <row r="35990" spans="6:6" x14ac:dyDescent="0.25">
      <c r="F35990" s="44"/>
    </row>
    <row r="35991" spans="6:6" x14ac:dyDescent="0.25">
      <c r="F35991" s="44"/>
    </row>
    <row r="35992" spans="6:6" x14ac:dyDescent="0.25">
      <c r="F35992" s="44"/>
    </row>
    <row r="35993" spans="6:6" x14ac:dyDescent="0.25">
      <c r="F35993" s="44"/>
    </row>
    <row r="35994" spans="6:6" x14ac:dyDescent="0.25">
      <c r="F35994" s="44"/>
    </row>
    <row r="35995" spans="6:6" x14ac:dyDescent="0.25">
      <c r="F35995" s="44"/>
    </row>
    <row r="35996" spans="6:6" x14ac:dyDescent="0.25">
      <c r="F35996" s="44"/>
    </row>
    <row r="35997" spans="6:6" x14ac:dyDescent="0.25">
      <c r="F35997" s="44"/>
    </row>
    <row r="35998" spans="6:6" x14ac:dyDescent="0.25">
      <c r="F35998" s="44"/>
    </row>
    <row r="35999" spans="6:6" x14ac:dyDescent="0.25">
      <c r="F35999" s="44"/>
    </row>
    <row r="36000" spans="6:6" x14ac:dyDescent="0.25">
      <c r="F36000" s="44"/>
    </row>
    <row r="36001" spans="6:6" x14ac:dyDescent="0.25">
      <c r="F36001" s="44"/>
    </row>
    <row r="36002" spans="6:6" x14ac:dyDescent="0.25">
      <c r="F36002" s="44"/>
    </row>
    <row r="36003" spans="6:6" x14ac:dyDescent="0.25">
      <c r="F36003" s="44"/>
    </row>
    <row r="36004" spans="6:6" x14ac:dyDescent="0.25">
      <c r="F36004" s="44"/>
    </row>
    <row r="36005" spans="6:6" x14ac:dyDescent="0.25">
      <c r="F36005" s="44"/>
    </row>
    <row r="36006" spans="6:6" x14ac:dyDescent="0.25">
      <c r="F36006" s="44"/>
    </row>
    <row r="36007" spans="6:6" x14ac:dyDescent="0.25">
      <c r="F36007" s="44"/>
    </row>
    <row r="36008" spans="6:6" x14ac:dyDescent="0.25">
      <c r="F36008" s="44"/>
    </row>
    <row r="36009" spans="6:6" x14ac:dyDescent="0.25">
      <c r="F36009" s="44"/>
    </row>
    <row r="36010" spans="6:6" x14ac:dyDescent="0.25">
      <c r="F36010" s="44"/>
    </row>
    <row r="36011" spans="6:6" x14ac:dyDescent="0.25">
      <c r="F36011" s="44"/>
    </row>
    <row r="36012" spans="6:6" x14ac:dyDescent="0.25">
      <c r="F36012" s="44"/>
    </row>
    <row r="36013" spans="6:6" x14ac:dyDescent="0.25">
      <c r="F36013" s="44"/>
    </row>
    <row r="36014" spans="6:6" x14ac:dyDescent="0.25">
      <c r="F36014" s="44"/>
    </row>
    <row r="36015" spans="6:6" x14ac:dyDescent="0.25">
      <c r="F36015" s="44"/>
    </row>
    <row r="36016" spans="6:6" x14ac:dyDescent="0.25">
      <c r="F36016" s="44"/>
    </row>
    <row r="36017" spans="6:6" x14ac:dyDescent="0.25">
      <c r="F36017" s="44"/>
    </row>
    <row r="36018" spans="6:6" x14ac:dyDescent="0.25">
      <c r="F36018" s="44"/>
    </row>
    <row r="36019" spans="6:6" x14ac:dyDescent="0.25">
      <c r="F36019" s="44"/>
    </row>
    <row r="36020" spans="6:6" x14ac:dyDescent="0.25">
      <c r="F36020" s="44"/>
    </row>
    <row r="36021" spans="6:6" x14ac:dyDescent="0.25">
      <c r="F36021" s="44"/>
    </row>
    <row r="36022" spans="6:6" x14ac:dyDescent="0.25">
      <c r="F36022" s="44"/>
    </row>
    <row r="36023" spans="6:6" x14ac:dyDescent="0.25">
      <c r="F36023" s="44"/>
    </row>
    <row r="36024" spans="6:6" x14ac:dyDescent="0.25">
      <c r="F36024" s="44"/>
    </row>
    <row r="36025" spans="6:6" x14ac:dyDescent="0.25">
      <c r="F36025" s="44"/>
    </row>
    <row r="36026" spans="6:6" x14ac:dyDescent="0.25">
      <c r="F36026" s="44"/>
    </row>
    <row r="36027" spans="6:6" x14ac:dyDescent="0.25">
      <c r="F36027" s="44"/>
    </row>
    <row r="36028" spans="6:6" x14ac:dyDescent="0.25">
      <c r="F36028" s="44"/>
    </row>
    <row r="36029" spans="6:6" x14ac:dyDescent="0.25">
      <c r="F36029" s="44"/>
    </row>
    <row r="36030" spans="6:6" x14ac:dyDescent="0.25">
      <c r="F36030" s="44"/>
    </row>
    <row r="36031" spans="6:6" x14ac:dyDescent="0.25">
      <c r="F36031" s="44"/>
    </row>
    <row r="36032" spans="6:6" x14ac:dyDescent="0.25">
      <c r="F36032" s="44"/>
    </row>
    <row r="36033" spans="6:6" x14ac:dyDescent="0.25">
      <c r="F36033" s="44"/>
    </row>
    <row r="36034" spans="6:6" x14ac:dyDescent="0.25">
      <c r="F36034" s="44"/>
    </row>
    <row r="36035" spans="6:6" x14ac:dyDescent="0.25">
      <c r="F36035" s="44"/>
    </row>
    <row r="36036" spans="6:6" x14ac:dyDescent="0.25">
      <c r="F36036" s="44"/>
    </row>
    <row r="36037" spans="6:6" x14ac:dyDescent="0.25">
      <c r="F36037" s="44"/>
    </row>
    <row r="36038" spans="6:6" x14ac:dyDescent="0.25">
      <c r="F36038" s="44"/>
    </row>
    <row r="36039" spans="6:6" x14ac:dyDescent="0.25">
      <c r="F36039" s="44"/>
    </row>
    <row r="36040" spans="6:6" x14ac:dyDescent="0.25">
      <c r="F36040" s="44"/>
    </row>
    <row r="36041" spans="6:6" x14ac:dyDescent="0.25">
      <c r="F36041" s="44"/>
    </row>
    <row r="36042" spans="6:6" x14ac:dyDescent="0.25">
      <c r="F36042" s="44"/>
    </row>
    <row r="36043" spans="6:6" x14ac:dyDescent="0.25">
      <c r="F36043" s="44"/>
    </row>
    <row r="36044" spans="6:6" x14ac:dyDescent="0.25">
      <c r="F36044" s="44"/>
    </row>
    <row r="36045" spans="6:6" x14ac:dyDescent="0.25">
      <c r="F36045" s="44"/>
    </row>
    <row r="36046" spans="6:6" x14ac:dyDescent="0.25">
      <c r="F36046" s="44"/>
    </row>
    <row r="36047" spans="6:6" x14ac:dyDescent="0.25">
      <c r="F36047" s="44"/>
    </row>
    <row r="36048" spans="6:6" x14ac:dyDescent="0.25">
      <c r="F36048" s="44"/>
    </row>
    <row r="36049" spans="6:6" x14ac:dyDescent="0.25">
      <c r="F36049" s="44"/>
    </row>
    <row r="36050" spans="6:6" x14ac:dyDescent="0.25">
      <c r="F36050" s="44"/>
    </row>
    <row r="36051" spans="6:6" x14ac:dyDescent="0.25">
      <c r="F36051" s="44"/>
    </row>
    <row r="36052" spans="6:6" x14ac:dyDescent="0.25">
      <c r="F36052" s="44"/>
    </row>
    <row r="36053" spans="6:6" x14ac:dyDescent="0.25">
      <c r="F36053" s="44"/>
    </row>
    <row r="36054" spans="6:6" x14ac:dyDescent="0.25">
      <c r="F36054" s="44"/>
    </row>
    <row r="36055" spans="6:6" x14ac:dyDescent="0.25">
      <c r="F36055" s="44"/>
    </row>
    <row r="36056" spans="6:6" x14ac:dyDescent="0.25">
      <c r="F36056" s="44"/>
    </row>
    <row r="36057" spans="6:6" x14ac:dyDescent="0.25">
      <c r="F36057" s="44"/>
    </row>
    <row r="36058" spans="6:6" x14ac:dyDescent="0.25">
      <c r="F36058" s="44"/>
    </row>
    <row r="36059" spans="6:6" x14ac:dyDescent="0.25">
      <c r="F36059" s="44"/>
    </row>
    <row r="36060" spans="6:6" x14ac:dyDescent="0.25">
      <c r="F36060" s="44"/>
    </row>
    <row r="36061" spans="6:6" x14ac:dyDescent="0.25">
      <c r="F36061" s="44"/>
    </row>
    <row r="36062" spans="6:6" x14ac:dyDescent="0.25">
      <c r="F36062" s="44"/>
    </row>
    <row r="36063" spans="6:6" x14ac:dyDescent="0.25">
      <c r="F36063" s="44"/>
    </row>
    <row r="36064" spans="6:6" x14ac:dyDescent="0.25">
      <c r="F36064" s="44"/>
    </row>
    <row r="36065" spans="6:6" x14ac:dyDescent="0.25">
      <c r="F36065" s="44"/>
    </row>
    <row r="36066" spans="6:6" x14ac:dyDescent="0.25">
      <c r="F36066" s="44"/>
    </row>
    <row r="36067" spans="6:6" x14ac:dyDescent="0.25">
      <c r="F36067" s="44"/>
    </row>
    <row r="36068" spans="6:6" x14ac:dyDescent="0.25">
      <c r="F36068" s="44"/>
    </row>
    <row r="36069" spans="6:6" x14ac:dyDescent="0.25">
      <c r="F36069" s="44"/>
    </row>
    <row r="36070" spans="6:6" x14ac:dyDescent="0.25">
      <c r="F36070" s="44"/>
    </row>
    <row r="36071" spans="6:6" x14ac:dyDescent="0.25">
      <c r="F36071" s="44"/>
    </row>
    <row r="36072" spans="6:6" x14ac:dyDescent="0.25">
      <c r="F36072" s="44"/>
    </row>
    <row r="36073" spans="6:6" x14ac:dyDescent="0.25">
      <c r="F36073" s="44"/>
    </row>
    <row r="36074" spans="6:6" x14ac:dyDescent="0.25">
      <c r="F36074" s="44"/>
    </row>
    <row r="36075" spans="6:6" x14ac:dyDescent="0.25">
      <c r="F36075" s="44"/>
    </row>
    <row r="36076" spans="6:6" x14ac:dyDescent="0.25">
      <c r="F36076" s="44"/>
    </row>
    <row r="36077" spans="6:6" x14ac:dyDescent="0.25">
      <c r="F36077" s="44"/>
    </row>
    <row r="36078" spans="6:6" x14ac:dyDescent="0.25">
      <c r="F36078" s="44"/>
    </row>
    <row r="36079" spans="6:6" x14ac:dyDescent="0.25">
      <c r="F36079" s="44"/>
    </row>
    <row r="36080" spans="6:6" x14ac:dyDescent="0.25">
      <c r="F36080" s="44"/>
    </row>
    <row r="36081" spans="6:6" x14ac:dyDescent="0.25">
      <c r="F36081" s="44"/>
    </row>
    <row r="36082" spans="6:6" x14ac:dyDescent="0.25">
      <c r="F36082" s="44"/>
    </row>
    <row r="36083" spans="6:6" x14ac:dyDescent="0.25">
      <c r="F36083" s="44"/>
    </row>
    <row r="36084" spans="6:6" x14ac:dyDescent="0.25">
      <c r="F36084" s="44"/>
    </row>
    <row r="36085" spans="6:6" x14ac:dyDescent="0.25">
      <c r="F36085" s="44"/>
    </row>
    <row r="36086" spans="6:6" x14ac:dyDescent="0.25">
      <c r="F36086" s="44"/>
    </row>
    <row r="36087" spans="6:6" x14ac:dyDescent="0.25">
      <c r="F36087" s="44"/>
    </row>
    <row r="36088" spans="6:6" x14ac:dyDescent="0.25">
      <c r="F36088" s="44"/>
    </row>
    <row r="36089" spans="6:6" x14ac:dyDescent="0.25">
      <c r="F36089" s="44"/>
    </row>
    <row r="36090" spans="6:6" x14ac:dyDescent="0.25">
      <c r="F36090" s="44"/>
    </row>
    <row r="36091" spans="6:6" x14ac:dyDescent="0.25">
      <c r="F36091" s="44"/>
    </row>
    <row r="36092" spans="6:6" x14ac:dyDescent="0.25">
      <c r="F36092" s="44"/>
    </row>
    <row r="36093" spans="6:6" x14ac:dyDescent="0.25">
      <c r="F36093" s="44"/>
    </row>
    <row r="36094" spans="6:6" x14ac:dyDescent="0.25">
      <c r="F36094" s="44"/>
    </row>
    <row r="36095" spans="6:6" x14ac:dyDescent="0.25">
      <c r="F36095" s="44"/>
    </row>
    <row r="36096" spans="6:6" x14ac:dyDescent="0.25">
      <c r="F36096" s="44"/>
    </row>
    <row r="36097" spans="6:6" x14ac:dyDescent="0.25">
      <c r="F36097" s="44"/>
    </row>
    <row r="36098" spans="6:6" x14ac:dyDescent="0.25">
      <c r="F36098" s="44"/>
    </row>
    <row r="36099" spans="6:6" x14ac:dyDescent="0.25">
      <c r="F36099" s="44"/>
    </row>
    <row r="36100" spans="6:6" x14ac:dyDescent="0.25">
      <c r="F36100" s="44"/>
    </row>
    <row r="36101" spans="6:6" x14ac:dyDescent="0.25">
      <c r="F36101" s="44"/>
    </row>
    <row r="36102" spans="6:6" x14ac:dyDescent="0.25">
      <c r="F36102" s="44"/>
    </row>
    <row r="36103" spans="6:6" x14ac:dyDescent="0.25">
      <c r="F36103" s="44"/>
    </row>
    <row r="36104" spans="6:6" x14ac:dyDescent="0.25">
      <c r="F36104" s="44"/>
    </row>
    <row r="36105" spans="6:6" x14ac:dyDescent="0.25">
      <c r="F36105" s="44"/>
    </row>
    <row r="36106" spans="6:6" x14ac:dyDescent="0.25">
      <c r="F36106" s="44"/>
    </row>
    <row r="36107" spans="6:6" x14ac:dyDescent="0.25">
      <c r="F36107" s="44"/>
    </row>
    <row r="36108" spans="6:6" x14ac:dyDescent="0.25">
      <c r="F36108" s="44"/>
    </row>
    <row r="36109" spans="6:6" x14ac:dyDescent="0.25">
      <c r="F36109" s="44"/>
    </row>
    <row r="36110" spans="6:6" x14ac:dyDescent="0.25">
      <c r="F36110" s="44"/>
    </row>
    <row r="36111" spans="6:6" x14ac:dyDescent="0.25">
      <c r="F36111" s="44"/>
    </row>
    <row r="36112" spans="6:6" x14ac:dyDescent="0.25">
      <c r="F36112" s="44"/>
    </row>
    <row r="36113" spans="6:6" x14ac:dyDescent="0.25">
      <c r="F36113" s="44"/>
    </row>
    <row r="36114" spans="6:6" x14ac:dyDescent="0.25">
      <c r="F36114" s="44"/>
    </row>
    <row r="36115" spans="6:6" x14ac:dyDescent="0.25">
      <c r="F36115" s="44"/>
    </row>
    <row r="36116" spans="6:6" x14ac:dyDescent="0.25">
      <c r="F36116" s="44"/>
    </row>
    <row r="36117" spans="6:6" x14ac:dyDescent="0.25">
      <c r="F36117" s="44"/>
    </row>
    <row r="36118" spans="6:6" x14ac:dyDescent="0.25">
      <c r="F36118" s="44"/>
    </row>
    <row r="36119" spans="6:6" x14ac:dyDescent="0.25">
      <c r="F36119" s="44"/>
    </row>
    <row r="36120" spans="6:6" x14ac:dyDescent="0.25">
      <c r="F36120" s="44"/>
    </row>
    <row r="36121" spans="6:6" x14ac:dyDescent="0.25">
      <c r="F36121" s="44"/>
    </row>
    <row r="36122" spans="6:6" x14ac:dyDescent="0.25">
      <c r="F36122" s="44"/>
    </row>
    <row r="36123" spans="6:6" x14ac:dyDescent="0.25">
      <c r="F36123" s="44"/>
    </row>
    <row r="36124" spans="6:6" x14ac:dyDescent="0.25">
      <c r="F36124" s="44"/>
    </row>
    <row r="36125" spans="6:6" x14ac:dyDescent="0.25">
      <c r="F36125" s="44"/>
    </row>
    <row r="36126" spans="6:6" x14ac:dyDescent="0.25">
      <c r="F36126" s="44"/>
    </row>
    <row r="36127" spans="6:6" x14ac:dyDescent="0.25">
      <c r="F36127" s="44"/>
    </row>
    <row r="36128" spans="6:6" x14ac:dyDescent="0.25">
      <c r="F36128" s="44"/>
    </row>
    <row r="36129" spans="6:6" x14ac:dyDescent="0.25">
      <c r="F36129" s="44"/>
    </row>
    <row r="36130" spans="6:6" x14ac:dyDescent="0.25">
      <c r="F36130" s="44"/>
    </row>
    <row r="36131" spans="6:6" x14ac:dyDescent="0.25">
      <c r="F36131" s="44"/>
    </row>
    <row r="36132" spans="6:6" x14ac:dyDescent="0.25">
      <c r="F36132" s="44"/>
    </row>
    <row r="36133" spans="6:6" x14ac:dyDescent="0.25">
      <c r="F36133" s="44"/>
    </row>
    <row r="36134" spans="6:6" x14ac:dyDescent="0.25">
      <c r="F36134" s="44"/>
    </row>
    <row r="36135" spans="6:6" x14ac:dyDescent="0.25">
      <c r="F36135" s="44"/>
    </row>
    <row r="36136" spans="6:6" x14ac:dyDescent="0.25">
      <c r="F36136" s="44"/>
    </row>
    <row r="36137" spans="6:6" x14ac:dyDescent="0.25">
      <c r="F36137" s="44"/>
    </row>
    <row r="36138" spans="6:6" x14ac:dyDescent="0.25">
      <c r="F36138" s="44"/>
    </row>
    <row r="36139" spans="6:6" x14ac:dyDescent="0.25">
      <c r="F36139" s="44"/>
    </row>
    <row r="36140" spans="6:6" x14ac:dyDescent="0.25">
      <c r="F36140" s="44"/>
    </row>
    <row r="36141" spans="6:6" x14ac:dyDescent="0.25">
      <c r="F36141" s="44"/>
    </row>
    <row r="36142" spans="6:6" x14ac:dyDescent="0.25">
      <c r="F36142" s="44"/>
    </row>
    <row r="36143" spans="6:6" x14ac:dyDescent="0.25">
      <c r="F36143" s="44"/>
    </row>
    <row r="36144" spans="6:6" x14ac:dyDescent="0.25">
      <c r="F36144" s="44"/>
    </row>
    <row r="36145" spans="6:6" x14ac:dyDescent="0.25">
      <c r="F36145" s="44"/>
    </row>
    <row r="36146" spans="6:6" x14ac:dyDescent="0.25">
      <c r="F36146" s="44"/>
    </row>
    <row r="36147" spans="6:6" x14ac:dyDescent="0.25">
      <c r="F36147" s="44"/>
    </row>
    <row r="36148" spans="6:6" x14ac:dyDescent="0.25">
      <c r="F36148" s="44"/>
    </row>
    <row r="36149" spans="6:6" x14ac:dyDescent="0.25">
      <c r="F36149" s="44"/>
    </row>
    <row r="36150" spans="6:6" x14ac:dyDescent="0.25">
      <c r="F36150" s="44"/>
    </row>
    <row r="36151" spans="6:6" x14ac:dyDescent="0.25">
      <c r="F36151" s="44"/>
    </row>
    <row r="36152" spans="6:6" x14ac:dyDescent="0.25">
      <c r="F36152" s="44"/>
    </row>
    <row r="36153" spans="6:6" x14ac:dyDescent="0.25">
      <c r="F36153" s="44"/>
    </row>
    <row r="36154" spans="6:6" x14ac:dyDescent="0.25">
      <c r="F36154" s="44"/>
    </row>
    <row r="36155" spans="6:6" x14ac:dyDescent="0.25">
      <c r="F36155" s="44"/>
    </row>
    <row r="36156" spans="6:6" x14ac:dyDescent="0.25">
      <c r="F36156" s="44"/>
    </row>
    <row r="36157" spans="6:6" x14ac:dyDescent="0.25">
      <c r="F36157" s="44"/>
    </row>
    <row r="36158" spans="6:6" x14ac:dyDescent="0.25">
      <c r="F36158" s="44"/>
    </row>
    <row r="36159" spans="6:6" x14ac:dyDescent="0.25">
      <c r="F36159" s="44"/>
    </row>
    <row r="36160" spans="6:6" x14ac:dyDescent="0.25">
      <c r="F36160" s="44"/>
    </row>
    <row r="36161" spans="6:6" x14ac:dyDescent="0.25">
      <c r="F36161" s="44"/>
    </row>
    <row r="36162" spans="6:6" x14ac:dyDescent="0.25">
      <c r="F36162" s="44"/>
    </row>
    <row r="36163" spans="6:6" x14ac:dyDescent="0.25">
      <c r="F36163" s="44"/>
    </row>
    <row r="36164" spans="6:6" x14ac:dyDescent="0.25">
      <c r="F36164" s="44"/>
    </row>
    <row r="36165" spans="6:6" x14ac:dyDescent="0.25">
      <c r="F36165" s="44"/>
    </row>
    <row r="36166" spans="6:6" x14ac:dyDescent="0.25">
      <c r="F36166" s="44"/>
    </row>
    <row r="36167" spans="6:6" x14ac:dyDescent="0.25">
      <c r="F36167" s="44"/>
    </row>
    <row r="36168" spans="6:6" x14ac:dyDescent="0.25">
      <c r="F36168" s="44"/>
    </row>
    <row r="36169" spans="6:6" x14ac:dyDescent="0.25">
      <c r="F36169" s="44"/>
    </row>
    <row r="36170" spans="6:6" x14ac:dyDescent="0.25">
      <c r="F36170" s="44"/>
    </row>
    <row r="36171" spans="6:6" x14ac:dyDescent="0.25">
      <c r="F36171" s="44"/>
    </row>
    <row r="36172" spans="6:6" x14ac:dyDescent="0.25">
      <c r="F36172" s="44"/>
    </row>
    <row r="36173" spans="6:6" x14ac:dyDescent="0.25">
      <c r="F36173" s="44"/>
    </row>
    <row r="36174" spans="6:6" x14ac:dyDescent="0.25">
      <c r="F36174" s="44"/>
    </row>
    <row r="36175" spans="6:6" x14ac:dyDescent="0.25">
      <c r="F36175" s="44"/>
    </row>
    <row r="36176" spans="6:6" x14ac:dyDescent="0.25">
      <c r="F36176" s="44"/>
    </row>
    <row r="36177" spans="6:6" x14ac:dyDescent="0.25">
      <c r="F36177" s="44"/>
    </row>
    <row r="36178" spans="6:6" x14ac:dyDescent="0.25">
      <c r="F36178" s="44"/>
    </row>
    <row r="36179" spans="6:6" x14ac:dyDescent="0.25">
      <c r="F36179" s="44"/>
    </row>
    <row r="36180" spans="6:6" x14ac:dyDescent="0.25">
      <c r="F36180" s="44"/>
    </row>
    <row r="36181" spans="6:6" x14ac:dyDescent="0.25">
      <c r="F36181" s="44"/>
    </row>
    <row r="36182" spans="6:6" x14ac:dyDescent="0.25">
      <c r="F36182" s="44"/>
    </row>
    <row r="36183" spans="6:6" x14ac:dyDescent="0.25">
      <c r="F36183" s="44"/>
    </row>
    <row r="36184" spans="6:6" x14ac:dyDescent="0.25">
      <c r="F36184" s="44"/>
    </row>
    <row r="36185" spans="6:6" x14ac:dyDescent="0.25">
      <c r="F36185" s="44"/>
    </row>
    <row r="36186" spans="6:6" x14ac:dyDescent="0.25">
      <c r="F36186" s="44"/>
    </row>
    <row r="36187" spans="6:6" x14ac:dyDescent="0.25">
      <c r="F36187" s="44"/>
    </row>
    <row r="36188" spans="6:6" x14ac:dyDescent="0.25">
      <c r="F36188" s="44"/>
    </row>
    <row r="36189" spans="6:6" x14ac:dyDescent="0.25">
      <c r="F36189" s="44"/>
    </row>
    <row r="36190" spans="6:6" x14ac:dyDescent="0.25">
      <c r="F36190" s="44"/>
    </row>
    <row r="36191" spans="6:6" x14ac:dyDescent="0.25">
      <c r="F36191" s="44"/>
    </row>
    <row r="36192" spans="6:6" x14ac:dyDescent="0.25">
      <c r="F36192" s="44"/>
    </row>
    <row r="36193" spans="6:6" x14ac:dyDescent="0.25">
      <c r="F36193" s="44"/>
    </row>
    <row r="36194" spans="6:6" x14ac:dyDescent="0.25">
      <c r="F36194" s="44"/>
    </row>
    <row r="36195" spans="6:6" x14ac:dyDescent="0.25">
      <c r="F36195" s="44"/>
    </row>
    <row r="36196" spans="6:6" x14ac:dyDescent="0.25">
      <c r="F36196" s="44"/>
    </row>
    <row r="36197" spans="6:6" x14ac:dyDescent="0.25">
      <c r="F36197" s="44"/>
    </row>
    <row r="36198" spans="6:6" x14ac:dyDescent="0.25">
      <c r="F36198" s="44"/>
    </row>
    <row r="36199" spans="6:6" x14ac:dyDescent="0.25">
      <c r="F36199" s="44"/>
    </row>
    <row r="36200" spans="6:6" x14ac:dyDescent="0.25">
      <c r="F36200" s="44"/>
    </row>
    <row r="36201" spans="6:6" x14ac:dyDescent="0.25">
      <c r="F36201" s="44"/>
    </row>
    <row r="36202" spans="6:6" x14ac:dyDescent="0.25">
      <c r="F36202" s="44"/>
    </row>
    <row r="36203" spans="6:6" x14ac:dyDescent="0.25">
      <c r="F36203" s="44"/>
    </row>
    <row r="36204" spans="6:6" x14ac:dyDescent="0.25">
      <c r="F36204" s="44"/>
    </row>
    <row r="36205" spans="6:6" x14ac:dyDescent="0.25">
      <c r="F36205" s="44"/>
    </row>
    <row r="36206" spans="6:6" x14ac:dyDescent="0.25">
      <c r="F36206" s="44"/>
    </row>
    <row r="36207" spans="6:6" x14ac:dyDescent="0.25">
      <c r="F36207" s="44"/>
    </row>
    <row r="36208" spans="6:6" x14ac:dyDescent="0.25">
      <c r="F36208" s="44"/>
    </row>
    <row r="36209" spans="6:6" x14ac:dyDescent="0.25">
      <c r="F36209" s="44"/>
    </row>
    <row r="36210" spans="6:6" x14ac:dyDescent="0.25">
      <c r="F36210" s="44"/>
    </row>
    <row r="36211" spans="6:6" x14ac:dyDescent="0.25">
      <c r="F36211" s="44"/>
    </row>
    <row r="36212" spans="6:6" x14ac:dyDescent="0.25">
      <c r="F36212" s="44"/>
    </row>
    <row r="36213" spans="6:6" x14ac:dyDescent="0.25">
      <c r="F36213" s="44"/>
    </row>
    <row r="36214" spans="6:6" x14ac:dyDescent="0.25">
      <c r="F36214" s="44"/>
    </row>
    <row r="36215" spans="6:6" x14ac:dyDescent="0.25">
      <c r="F36215" s="44"/>
    </row>
    <row r="36216" spans="6:6" x14ac:dyDescent="0.25">
      <c r="F36216" s="44"/>
    </row>
    <row r="36217" spans="6:6" x14ac:dyDescent="0.25">
      <c r="F36217" s="44"/>
    </row>
    <row r="36218" spans="6:6" x14ac:dyDescent="0.25">
      <c r="F36218" s="44"/>
    </row>
    <row r="36219" spans="6:6" x14ac:dyDescent="0.25">
      <c r="F36219" s="44"/>
    </row>
    <row r="36220" spans="6:6" x14ac:dyDescent="0.25">
      <c r="F36220" s="44"/>
    </row>
    <row r="36221" spans="6:6" x14ac:dyDescent="0.25">
      <c r="F36221" s="44"/>
    </row>
    <row r="36222" spans="6:6" x14ac:dyDescent="0.25">
      <c r="F36222" s="44"/>
    </row>
    <row r="36223" spans="6:6" x14ac:dyDescent="0.25">
      <c r="F36223" s="44"/>
    </row>
    <row r="36224" spans="6:6" x14ac:dyDescent="0.25">
      <c r="F36224" s="44"/>
    </row>
    <row r="36225" spans="6:6" x14ac:dyDescent="0.25">
      <c r="F36225" s="44"/>
    </row>
    <row r="36226" spans="6:6" x14ac:dyDescent="0.25">
      <c r="F36226" s="44"/>
    </row>
    <row r="36227" spans="6:6" x14ac:dyDescent="0.25">
      <c r="F36227" s="44"/>
    </row>
    <row r="36228" spans="6:6" x14ac:dyDescent="0.25">
      <c r="F36228" s="44"/>
    </row>
    <row r="36229" spans="6:6" x14ac:dyDescent="0.25">
      <c r="F36229" s="44"/>
    </row>
    <row r="36230" spans="6:6" x14ac:dyDescent="0.25">
      <c r="F36230" s="44"/>
    </row>
    <row r="36231" spans="6:6" x14ac:dyDescent="0.25">
      <c r="F36231" s="44"/>
    </row>
    <row r="36232" spans="6:6" x14ac:dyDescent="0.25">
      <c r="F36232" s="44"/>
    </row>
    <row r="36233" spans="6:6" x14ac:dyDescent="0.25">
      <c r="F36233" s="44"/>
    </row>
    <row r="36234" spans="6:6" x14ac:dyDescent="0.25">
      <c r="F36234" s="44"/>
    </row>
    <row r="36235" spans="6:6" x14ac:dyDescent="0.25">
      <c r="F36235" s="44"/>
    </row>
    <row r="36236" spans="6:6" x14ac:dyDescent="0.25">
      <c r="F36236" s="44"/>
    </row>
    <row r="36237" spans="6:6" x14ac:dyDescent="0.25">
      <c r="F36237" s="44"/>
    </row>
    <row r="36238" spans="6:6" x14ac:dyDescent="0.25">
      <c r="F36238" s="44"/>
    </row>
    <row r="36239" spans="6:6" x14ac:dyDescent="0.25">
      <c r="F36239" s="44"/>
    </row>
    <row r="36240" spans="6:6" x14ac:dyDescent="0.25">
      <c r="F36240" s="44"/>
    </row>
    <row r="36241" spans="6:6" x14ac:dyDescent="0.25">
      <c r="F36241" s="44"/>
    </row>
    <row r="36242" spans="6:6" x14ac:dyDescent="0.25">
      <c r="F36242" s="44"/>
    </row>
    <row r="36243" spans="6:6" x14ac:dyDescent="0.25">
      <c r="F36243" s="44"/>
    </row>
    <row r="36244" spans="6:6" x14ac:dyDescent="0.25">
      <c r="F36244" s="44"/>
    </row>
    <row r="36245" spans="6:6" x14ac:dyDescent="0.25">
      <c r="F36245" s="44"/>
    </row>
    <row r="36246" spans="6:6" x14ac:dyDescent="0.25">
      <c r="F36246" s="44"/>
    </row>
    <row r="36247" spans="6:6" x14ac:dyDescent="0.25">
      <c r="F36247" s="44"/>
    </row>
    <row r="36248" spans="6:6" x14ac:dyDescent="0.25">
      <c r="F36248" s="44"/>
    </row>
    <row r="36249" spans="6:6" x14ac:dyDescent="0.25">
      <c r="F36249" s="44"/>
    </row>
    <row r="36250" spans="6:6" x14ac:dyDescent="0.25">
      <c r="F36250" s="44"/>
    </row>
    <row r="36251" spans="6:6" x14ac:dyDescent="0.25">
      <c r="F36251" s="44"/>
    </row>
    <row r="36252" spans="6:6" x14ac:dyDescent="0.25">
      <c r="F36252" s="44"/>
    </row>
    <row r="36253" spans="6:6" x14ac:dyDescent="0.25">
      <c r="F36253" s="44"/>
    </row>
    <row r="36254" spans="6:6" x14ac:dyDescent="0.25">
      <c r="F36254" s="44"/>
    </row>
    <row r="36255" spans="6:6" x14ac:dyDescent="0.25">
      <c r="F36255" s="44"/>
    </row>
    <row r="36256" spans="6:6" x14ac:dyDescent="0.25">
      <c r="F36256" s="44"/>
    </row>
    <row r="36257" spans="6:6" x14ac:dyDescent="0.25">
      <c r="F36257" s="44"/>
    </row>
    <row r="36258" spans="6:6" x14ac:dyDescent="0.25">
      <c r="F36258" s="44"/>
    </row>
    <row r="36259" spans="6:6" x14ac:dyDescent="0.25">
      <c r="F36259" s="44"/>
    </row>
    <row r="36260" spans="6:6" x14ac:dyDescent="0.25">
      <c r="F36260" s="44"/>
    </row>
    <row r="36261" spans="6:6" x14ac:dyDescent="0.25">
      <c r="F36261" s="44"/>
    </row>
    <row r="36262" spans="6:6" x14ac:dyDescent="0.25">
      <c r="F36262" s="44"/>
    </row>
    <row r="36263" spans="6:6" x14ac:dyDescent="0.25">
      <c r="F36263" s="44"/>
    </row>
    <row r="36264" spans="6:6" x14ac:dyDescent="0.25">
      <c r="F36264" s="44"/>
    </row>
    <row r="36265" spans="6:6" x14ac:dyDescent="0.25">
      <c r="F36265" s="44"/>
    </row>
    <row r="36266" spans="6:6" x14ac:dyDescent="0.25">
      <c r="F36266" s="44"/>
    </row>
    <row r="36267" spans="6:6" x14ac:dyDescent="0.25">
      <c r="F36267" s="44"/>
    </row>
    <row r="36268" spans="6:6" x14ac:dyDescent="0.25">
      <c r="F36268" s="44"/>
    </row>
    <row r="36269" spans="6:6" x14ac:dyDescent="0.25">
      <c r="F36269" s="44"/>
    </row>
    <row r="36270" spans="6:6" x14ac:dyDescent="0.25">
      <c r="F36270" s="44"/>
    </row>
    <row r="36271" spans="6:6" x14ac:dyDescent="0.25">
      <c r="F36271" s="44"/>
    </row>
    <row r="36272" spans="6:6" x14ac:dyDescent="0.25">
      <c r="F36272" s="44"/>
    </row>
    <row r="36273" spans="6:6" x14ac:dyDescent="0.25">
      <c r="F36273" s="44"/>
    </row>
    <row r="36274" spans="6:6" x14ac:dyDescent="0.25">
      <c r="F36274" s="44"/>
    </row>
    <row r="36275" spans="6:6" x14ac:dyDescent="0.25">
      <c r="F36275" s="44"/>
    </row>
    <row r="36276" spans="6:6" x14ac:dyDescent="0.25">
      <c r="F36276" s="44"/>
    </row>
    <row r="36277" spans="6:6" x14ac:dyDescent="0.25">
      <c r="F36277" s="44"/>
    </row>
    <row r="36278" spans="6:6" x14ac:dyDescent="0.25">
      <c r="F36278" s="44"/>
    </row>
    <row r="36279" spans="6:6" x14ac:dyDescent="0.25">
      <c r="F36279" s="44"/>
    </row>
    <row r="36280" spans="6:6" x14ac:dyDescent="0.25">
      <c r="F36280" s="44"/>
    </row>
    <row r="36281" spans="6:6" x14ac:dyDescent="0.25">
      <c r="F36281" s="44"/>
    </row>
    <row r="36282" spans="6:6" x14ac:dyDescent="0.25">
      <c r="F36282" s="44"/>
    </row>
    <row r="36283" spans="6:6" x14ac:dyDescent="0.25">
      <c r="F36283" s="44"/>
    </row>
    <row r="36284" spans="6:6" x14ac:dyDescent="0.25">
      <c r="F36284" s="44"/>
    </row>
    <row r="36285" spans="6:6" x14ac:dyDescent="0.25">
      <c r="F36285" s="44"/>
    </row>
    <row r="36286" spans="6:6" x14ac:dyDescent="0.25">
      <c r="F36286" s="44"/>
    </row>
    <row r="36287" spans="6:6" x14ac:dyDescent="0.25">
      <c r="F36287" s="44"/>
    </row>
    <row r="36288" spans="6:6" x14ac:dyDescent="0.25">
      <c r="F36288" s="44"/>
    </row>
    <row r="36289" spans="6:6" x14ac:dyDescent="0.25">
      <c r="F36289" s="44"/>
    </row>
    <row r="36290" spans="6:6" x14ac:dyDescent="0.25">
      <c r="F36290" s="44"/>
    </row>
    <row r="36291" spans="6:6" x14ac:dyDescent="0.25">
      <c r="F36291" s="44"/>
    </row>
    <row r="36292" spans="6:6" x14ac:dyDescent="0.25">
      <c r="F36292" s="44"/>
    </row>
    <row r="36293" spans="6:6" x14ac:dyDescent="0.25">
      <c r="F36293" s="44"/>
    </row>
    <row r="36294" spans="6:6" x14ac:dyDescent="0.25">
      <c r="F36294" s="44"/>
    </row>
    <row r="36295" spans="6:6" x14ac:dyDescent="0.25">
      <c r="F36295" s="44"/>
    </row>
    <row r="36296" spans="6:6" x14ac:dyDescent="0.25">
      <c r="F36296" s="44"/>
    </row>
    <row r="36297" spans="6:6" x14ac:dyDescent="0.25">
      <c r="F36297" s="44"/>
    </row>
    <row r="36298" spans="6:6" x14ac:dyDescent="0.25">
      <c r="F36298" s="44"/>
    </row>
    <row r="36299" spans="6:6" x14ac:dyDescent="0.25">
      <c r="F36299" s="44"/>
    </row>
    <row r="36300" spans="6:6" x14ac:dyDescent="0.25">
      <c r="F36300" s="44"/>
    </row>
    <row r="36301" spans="6:6" x14ac:dyDescent="0.25">
      <c r="F36301" s="44"/>
    </row>
    <row r="36302" spans="6:6" x14ac:dyDescent="0.25">
      <c r="F36302" s="44"/>
    </row>
    <row r="36303" spans="6:6" x14ac:dyDescent="0.25">
      <c r="F36303" s="44"/>
    </row>
    <row r="36304" spans="6:6" x14ac:dyDescent="0.25">
      <c r="F36304" s="44"/>
    </row>
    <row r="36305" spans="6:6" x14ac:dyDescent="0.25">
      <c r="F36305" s="44"/>
    </row>
    <row r="36306" spans="6:6" x14ac:dyDescent="0.25">
      <c r="F36306" s="44"/>
    </row>
    <row r="36307" spans="6:6" x14ac:dyDescent="0.25">
      <c r="F36307" s="44"/>
    </row>
    <row r="36308" spans="6:6" x14ac:dyDescent="0.25">
      <c r="F36308" s="44"/>
    </row>
    <row r="36309" spans="6:6" x14ac:dyDescent="0.25">
      <c r="F36309" s="44"/>
    </row>
    <row r="36310" spans="6:6" x14ac:dyDescent="0.25">
      <c r="F36310" s="44"/>
    </row>
    <row r="36311" spans="6:6" x14ac:dyDescent="0.25">
      <c r="F36311" s="44"/>
    </row>
    <row r="36312" spans="6:6" x14ac:dyDescent="0.25">
      <c r="F36312" s="44"/>
    </row>
    <row r="36313" spans="6:6" x14ac:dyDescent="0.25">
      <c r="F36313" s="44"/>
    </row>
    <row r="36314" spans="6:6" x14ac:dyDescent="0.25">
      <c r="F36314" s="44"/>
    </row>
    <row r="36315" spans="6:6" x14ac:dyDescent="0.25">
      <c r="F36315" s="44"/>
    </row>
    <row r="36316" spans="6:6" x14ac:dyDescent="0.25">
      <c r="F36316" s="44"/>
    </row>
    <row r="36317" spans="6:6" x14ac:dyDescent="0.25">
      <c r="F36317" s="44"/>
    </row>
    <row r="36318" spans="6:6" x14ac:dyDescent="0.25">
      <c r="F36318" s="44"/>
    </row>
    <row r="36319" spans="6:6" x14ac:dyDescent="0.25">
      <c r="F36319" s="44"/>
    </row>
    <row r="36320" spans="6:6" x14ac:dyDescent="0.25">
      <c r="F36320" s="44"/>
    </row>
    <row r="36321" spans="6:6" x14ac:dyDescent="0.25">
      <c r="F36321" s="44"/>
    </row>
    <row r="36322" spans="6:6" x14ac:dyDescent="0.25">
      <c r="F36322" s="44"/>
    </row>
    <row r="36323" spans="6:6" x14ac:dyDescent="0.25">
      <c r="F36323" s="44"/>
    </row>
    <row r="36324" spans="6:6" x14ac:dyDescent="0.25">
      <c r="F36324" s="44"/>
    </row>
    <row r="36325" spans="6:6" x14ac:dyDescent="0.25">
      <c r="F36325" s="44"/>
    </row>
    <row r="36326" spans="6:6" x14ac:dyDescent="0.25">
      <c r="F36326" s="44"/>
    </row>
    <row r="36327" spans="6:6" x14ac:dyDescent="0.25">
      <c r="F36327" s="44"/>
    </row>
    <row r="36328" spans="6:6" x14ac:dyDescent="0.25">
      <c r="F36328" s="44"/>
    </row>
    <row r="36329" spans="6:6" x14ac:dyDescent="0.25">
      <c r="F36329" s="44"/>
    </row>
    <row r="36330" spans="6:6" x14ac:dyDescent="0.25">
      <c r="F36330" s="44"/>
    </row>
    <row r="36331" spans="6:6" x14ac:dyDescent="0.25">
      <c r="F36331" s="44"/>
    </row>
    <row r="36332" spans="6:6" x14ac:dyDescent="0.25">
      <c r="F36332" s="44"/>
    </row>
    <row r="36333" spans="6:6" x14ac:dyDescent="0.25">
      <c r="F36333" s="44"/>
    </row>
    <row r="36334" spans="6:6" x14ac:dyDescent="0.25">
      <c r="F36334" s="44"/>
    </row>
    <row r="36335" spans="6:6" x14ac:dyDescent="0.25">
      <c r="F36335" s="44"/>
    </row>
    <row r="36336" spans="6:6" x14ac:dyDescent="0.25">
      <c r="F36336" s="44"/>
    </row>
    <row r="36337" spans="6:6" x14ac:dyDescent="0.25">
      <c r="F36337" s="44"/>
    </row>
    <row r="36338" spans="6:6" x14ac:dyDescent="0.25">
      <c r="F36338" s="44"/>
    </row>
    <row r="36339" spans="6:6" x14ac:dyDescent="0.25">
      <c r="F36339" s="44"/>
    </row>
    <row r="36340" spans="6:6" x14ac:dyDescent="0.25">
      <c r="F36340" s="44"/>
    </row>
    <row r="36341" spans="6:6" x14ac:dyDescent="0.25">
      <c r="F36341" s="44"/>
    </row>
    <row r="36342" spans="6:6" x14ac:dyDescent="0.25">
      <c r="F36342" s="44"/>
    </row>
    <row r="36343" spans="6:6" x14ac:dyDescent="0.25">
      <c r="F36343" s="44"/>
    </row>
    <row r="36344" spans="6:6" x14ac:dyDescent="0.25">
      <c r="F36344" s="44"/>
    </row>
    <row r="36345" spans="6:6" x14ac:dyDescent="0.25">
      <c r="F36345" s="44"/>
    </row>
    <row r="36346" spans="6:6" x14ac:dyDescent="0.25">
      <c r="F36346" s="44"/>
    </row>
    <row r="36347" spans="6:6" x14ac:dyDescent="0.25">
      <c r="F36347" s="44"/>
    </row>
    <row r="36348" spans="6:6" x14ac:dyDescent="0.25">
      <c r="F36348" s="44"/>
    </row>
    <row r="36349" spans="6:6" x14ac:dyDescent="0.25">
      <c r="F36349" s="44"/>
    </row>
    <row r="36350" spans="6:6" x14ac:dyDescent="0.25">
      <c r="F36350" s="44"/>
    </row>
    <row r="36351" spans="6:6" x14ac:dyDescent="0.25">
      <c r="F36351" s="44"/>
    </row>
    <row r="36352" spans="6:6" x14ac:dyDescent="0.25">
      <c r="F36352" s="44"/>
    </row>
    <row r="36353" spans="6:6" x14ac:dyDescent="0.25">
      <c r="F36353" s="44"/>
    </row>
    <row r="36354" spans="6:6" x14ac:dyDescent="0.25">
      <c r="F36354" s="44"/>
    </row>
    <row r="36355" spans="6:6" x14ac:dyDescent="0.25">
      <c r="F36355" s="44"/>
    </row>
    <row r="36356" spans="6:6" x14ac:dyDescent="0.25">
      <c r="F36356" s="44"/>
    </row>
    <row r="36357" spans="6:6" x14ac:dyDescent="0.25">
      <c r="F36357" s="44"/>
    </row>
    <row r="36358" spans="6:6" x14ac:dyDescent="0.25">
      <c r="F36358" s="44"/>
    </row>
    <row r="36359" spans="6:6" x14ac:dyDescent="0.25">
      <c r="F36359" s="44"/>
    </row>
    <row r="36360" spans="6:6" x14ac:dyDescent="0.25">
      <c r="F36360" s="44"/>
    </row>
    <row r="36361" spans="6:6" x14ac:dyDescent="0.25">
      <c r="F36361" s="44"/>
    </row>
    <row r="36362" spans="6:6" x14ac:dyDescent="0.25">
      <c r="F36362" s="44"/>
    </row>
    <row r="36363" spans="6:6" x14ac:dyDescent="0.25">
      <c r="F36363" s="44"/>
    </row>
    <row r="36364" spans="6:6" x14ac:dyDescent="0.25">
      <c r="F36364" s="44"/>
    </row>
    <row r="36365" spans="6:6" x14ac:dyDescent="0.25">
      <c r="F36365" s="44"/>
    </row>
    <row r="36366" spans="6:6" x14ac:dyDescent="0.25">
      <c r="F36366" s="44"/>
    </row>
    <row r="36367" spans="6:6" x14ac:dyDescent="0.25">
      <c r="F36367" s="44"/>
    </row>
    <row r="36368" spans="6:6" x14ac:dyDescent="0.25">
      <c r="F36368" s="44"/>
    </row>
    <row r="36369" spans="6:6" x14ac:dyDescent="0.25">
      <c r="F36369" s="44"/>
    </row>
    <row r="36370" spans="6:6" x14ac:dyDescent="0.25">
      <c r="F36370" s="44"/>
    </row>
    <row r="36371" spans="6:6" x14ac:dyDescent="0.25">
      <c r="F36371" s="44"/>
    </row>
    <row r="36372" spans="6:6" x14ac:dyDescent="0.25">
      <c r="F36372" s="44"/>
    </row>
    <row r="36373" spans="6:6" x14ac:dyDescent="0.25">
      <c r="F36373" s="44"/>
    </row>
    <row r="36374" spans="6:6" x14ac:dyDescent="0.25">
      <c r="F36374" s="44"/>
    </row>
    <row r="36375" spans="6:6" x14ac:dyDescent="0.25">
      <c r="F36375" s="44"/>
    </row>
    <row r="36376" spans="6:6" x14ac:dyDescent="0.25">
      <c r="F36376" s="44"/>
    </row>
    <row r="36377" spans="6:6" x14ac:dyDescent="0.25">
      <c r="F36377" s="44"/>
    </row>
    <row r="36378" spans="6:6" x14ac:dyDescent="0.25">
      <c r="F36378" s="44"/>
    </row>
    <row r="36379" spans="6:6" x14ac:dyDescent="0.25">
      <c r="F36379" s="44"/>
    </row>
    <row r="36380" spans="6:6" x14ac:dyDescent="0.25">
      <c r="F36380" s="44"/>
    </row>
    <row r="36381" spans="6:6" x14ac:dyDescent="0.25">
      <c r="F36381" s="44"/>
    </row>
    <row r="36382" spans="6:6" x14ac:dyDescent="0.25">
      <c r="F36382" s="44"/>
    </row>
    <row r="36383" spans="6:6" x14ac:dyDescent="0.25">
      <c r="F36383" s="44"/>
    </row>
    <row r="36384" spans="6:6" x14ac:dyDescent="0.25">
      <c r="F36384" s="44"/>
    </row>
    <row r="36385" spans="6:6" x14ac:dyDescent="0.25">
      <c r="F36385" s="44"/>
    </row>
    <row r="36386" spans="6:6" x14ac:dyDescent="0.25">
      <c r="F36386" s="44"/>
    </row>
    <row r="36387" spans="6:6" x14ac:dyDescent="0.25">
      <c r="F36387" s="44"/>
    </row>
    <row r="36388" spans="6:6" x14ac:dyDescent="0.25">
      <c r="F36388" s="44"/>
    </row>
    <row r="36389" spans="6:6" x14ac:dyDescent="0.25">
      <c r="F36389" s="44"/>
    </row>
    <row r="36390" spans="6:6" x14ac:dyDescent="0.25">
      <c r="F36390" s="44"/>
    </row>
    <row r="36391" spans="6:6" x14ac:dyDescent="0.25">
      <c r="F36391" s="44"/>
    </row>
    <row r="36392" spans="6:6" x14ac:dyDescent="0.25">
      <c r="F36392" s="44"/>
    </row>
    <row r="36393" spans="6:6" x14ac:dyDescent="0.25">
      <c r="F36393" s="44"/>
    </row>
    <row r="36394" spans="6:6" x14ac:dyDescent="0.25">
      <c r="F36394" s="44"/>
    </row>
    <row r="36395" spans="6:6" x14ac:dyDescent="0.25">
      <c r="F36395" s="44"/>
    </row>
    <row r="36396" spans="6:6" x14ac:dyDescent="0.25">
      <c r="F36396" s="44"/>
    </row>
    <row r="36397" spans="6:6" x14ac:dyDescent="0.25">
      <c r="F36397" s="44"/>
    </row>
    <row r="36398" spans="6:6" x14ac:dyDescent="0.25">
      <c r="F36398" s="44"/>
    </row>
    <row r="36399" spans="6:6" x14ac:dyDescent="0.25">
      <c r="F36399" s="44"/>
    </row>
    <row r="36400" spans="6:6" x14ac:dyDescent="0.25">
      <c r="F36400" s="44"/>
    </row>
    <row r="36401" spans="6:6" x14ac:dyDescent="0.25">
      <c r="F36401" s="44"/>
    </row>
    <row r="36402" spans="6:6" x14ac:dyDescent="0.25">
      <c r="F36402" s="44"/>
    </row>
    <row r="36403" spans="6:6" x14ac:dyDescent="0.25">
      <c r="F36403" s="44"/>
    </row>
    <row r="36404" spans="6:6" x14ac:dyDescent="0.25">
      <c r="F36404" s="44"/>
    </row>
    <row r="36405" spans="6:6" x14ac:dyDescent="0.25">
      <c r="F36405" s="44"/>
    </row>
    <row r="36406" spans="6:6" x14ac:dyDescent="0.25">
      <c r="F36406" s="44"/>
    </row>
    <row r="36407" spans="6:6" x14ac:dyDescent="0.25">
      <c r="F36407" s="44"/>
    </row>
    <row r="36408" spans="6:6" x14ac:dyDescent="0.25">
      <c r="F36408" s="44"/>
    </row>
    <row r="36409" spans="6:6" x14ac:dyDescent="0.25">
      <c r="F36409" s="44"/>
    </row>
    <row r="36410" spans="6:6" x14ac:dyDescent="0.25">
      <c r="F36410" s="44"/>
    </row>
    <row r="36411" spans="6:6" x14ac:dyDescent="0.25">
      <c r="F36411" s="44"/>
    </row>
    <row r="36412" spans="6:6" x14ac:dyDescent="0.25">
      <c r="F36412" s="44"/>
    </row>
    <row r="36413" spans="6:6" x14ac:dyDescent="0.25">
      <c r="F36413" s="44"/>
    </row>
    <row r="36414" spans="6:6" x14ac:dyDescent="0.25">
      <c r="F36414" s="44"/>
    </row>
    <row r="36415" spans="6:6" x14ac:dyDescent="0.25">
      <c r="F36415" s="44"/>
    </row>
    <row r="36416" spans="6:6" x14ac:dyDescent="0.25">
      <c r="F36416" s="44"/>
    </row>
    <row r="36417" spans="6:6" x14ac:dyDescent="0.25">
      <c r="F36417" s="44"/>
    </row>
    <row r="36418" spans="6:6" x14ac:dyDescent="0.25">
      <c r="F36418" s="44"/>
    </row>
    <row r="36419" spans="6:6" x14ac:dyDescent="0.25">
      <c r="F36419" s="44"/>
    </row>
    <row r="36420" spans="6:6" x14ac:dyDescent="0.25">
      <c r="F36420" s="44"/>
    </row>
    <row r="36421" spans="6:6" x14ac:dyDescent="0.25">
      <c r="F36421" s="44"/>
    </row>
    <row r="36422" spans="6:6" x14ac:dyDescent="0.25">
      <c r="F36422" s="44"/>
    </row>
    <row r="36423" spans="6:6" x14ac:dyDescent="0.25">
      <c r="F36423" s="44"/>
    </row>
    <row r="36424" spans="6:6" x14ac:dyDescent="0.25">
      <c r="F36424" s="44"/>
    </row>
    <row r="36425" spans="6:6" x14ac:dyDescent="0.25">
      <c r="F36425" s="44"/>
    </row>
    <row r="36426" spans="6:6" x14ac:dyDescent="0.25">
      <c r="F36426" s="44"/>
    </row>
    <row r="36427" spans="6:6" x14ac:dyDescent="0.25">
      <c r="F36427" s="44"/>
    </row>
    <row r="36428" spans="6:6" x14ac:dyDescent="0.25">
      <c r="F36428" s="44"/>
    </row>
    <row r="36429" spans="6:6" x14ac:dyDescent="0.25">
      <c r="F36429" s="44"/>
    </row>
    <row r="36430" spans="6:6" x14ac:dyDescent="0.25">
      <c r="F36430" s="44"/>
    </row>
    <row r="36431" spans="6:6" x14ac:dyDescent="0.25">
      <c r="F36431" s="44"/>
    </row>
    <row r="36432" spans="6:6" x14ac:dyDescent="0.25">
      <c r="F36432" s="44"/>
    </row>
    <row r="36433" spans="6:6" x14ac:dyDescent="0.25">
      <c r="F36433" s="44"/>
    </row>
    <row r="36434" spans="6:6" x14ac:dyDescent="0.25">
      <c r="F36434" s="44"/>
    </row>
    <row r="36435" spans="6:6" x14ac:dyDescent="0.25">
      <c r="F36435" s="44"/>
    </row>
    <row r="36436" spans="6:6" x14ac:dyDescent="0.25">
      <c r="F36436" s="44"/>
    </row>
    <row r="36437" spans="6:6" x14ac:dyDescent="0.25">
      <c r="F36437" s="44"/>
    </row>
    <row r="36438" spans="6:6" x14ac:dyDescent="0.25">
      <c r="F36438" s="44"/>
    </row>
    <row r="36439" spans="6:6" x14ac:dyDescent="0.25">
      <c r="F36439" s="44"/>
    </row>
    <row r="36440" spans="6:6" x14ac:dyDescent="0.25">
      <c r="F36440" s="44"/>
    </row>
    <row r="36441" spans="6:6" x14ac:dyDescent="0.25">
      <c r="F36441" s="44"/>
    </row>
    <row r="36442" spans="6:6" x14ac:dyDescent="0.25">
      <c r="F36442" s="44"/>
    </row>
    <row r="36443" spans="6:6" x14ac:dyDescent="0.25">
      <c r="F36443" s="44"/>
    </row>
    <row r="36444" spans="6:6" x14ac:dyDescent="0.25">
      <c r="F36444" s="44"/>
    </row>
    <row r="36445" spans="6:6" x14ac:dyDescent="0.25">
      <c r="F36445" s="44"/>
    </row>
    <row r="36446" spans="6:6" x14ac:dyDescent="0.25">
      <c r="F36446" s="44"/>
    </row>
    <row r="36447" spans="6:6" x14ac:dyDescent="0.25">
      <c r="F36447" s="44"/>
    </row>
    <row r="36448" spans="6:6" x14ac:dyDescent="0.25">
      <c r="F36448" s="44"/>
    </row>
    <row r="36449" spans="6:6" x14ac:dyDescent="0.25">
      <c r="F36449" s="44"/>
    </row>
    <row r="36450" spans="6:6" x14ac:dyDescent="0.25">
      <c r="F36450" s="44"/>
    </row>
    <row r="36451" spans="6:6" x14ac:dyDescent="0.25">
      <c r="F36451" s="44"/>
    </row>
    <row r="36452" spans="6:6" x14ac:dyDescent="0.25">
      <c r="F36452" s="44"/>
    </row>
    <row r="36453" spans="6:6" x14ac:dyDescent="0.25">
      <c r="F36453" s="44"/>
    </row>
    <row r="36454" spans="6:6" x14ac:dyDescent="0.25">
      <c r="F36454" s="44"/>
    </row>
    <row r="36455" spans="6:6" x14ac:dyDescent="0.25">
      <c r="F36455" s="44"/>
    </row>
    <row r="36456" spans="6:6" x14ac:dyDescent="0.25">
      <c r="F36456" s="44"/>
    </row>
    <row r="36457" spans="6:6" x14ac:dyDescent="0.25">
      <c r="F36457" s="44"/>
    </row>
    <row r="36458" spans="6:6" x14ac:dyDescent="0.25">
      <c r="F36458" s="44"/>
    </row>
    <row r="36459" spans="6:6" x14ac:dyDescent="0.25">
      <c r="F36459" s="44"/>
    </row>
    <row r="36460" spans="6:6" x14ac:dyDescent="0.25">
      <c r="F36460" s="44"/>
    </row>
    <row r="36461" spans="6:6" x14ac:dyDescent="0.25">
      <c r="F36461" s="44"/>
    </row>
    <row r="36462" spans="6:6" x14ac:dyDescent="0.25">
      <c r="F36462" s="44"/>
    </row>
    <row r="36463" spans="6:6" x14ac:dyDescent="0.25">
      <c r="F36463" s="44"/>
    </row>
    <row r="36464" spans="6:6" x14ac:dyDescent="0.25">
      <c r="F36464" s="44"/>
    </row>
    <row r="36465" spans="6:6" x14ac:dyDescent="0.25">
      <c r="F36465" s="44"/>
    </row>
    <row r="36466" spans="6:6" x14ac:dyDescent="0.25">
      <c r="F36466" s="44"/>
    </row>
    <row r="36467" spans="6:6" x14ac:dyDescent="0.25">
      <c r="F36467" s="44"/>
    </row>
    <row r="36468" spans="6:6" x14ac:dyDescent="0.25">
      <c r="F36468" s="44"/>
    </row>
    <row r="36469" spans="6:6" x14ac:dyDescent="0.25">
      <c r="F36469" s="44"/>
    </row>
    <row r="36470" spans="6:6" x14ac:dyDescent="0.25">
      <c r="F36470" s="44"/>
    </row>
    <row r="36471" spans="6:6" x14ac:dyDescent="0.25">
      <c r="F36471" s="44"/>
    </row>
    <row r="36472" spans="6:6" x14ac:dyDescent="0.25">
      <c r="F36472" s="44"/>
    </row>
    <row r="36473" spans="6:6" x14ac:dyDescent="0.25">
      <c r="F36473" s="44"/>
    </row>
    <row r="36474" spans="6:6" x14ac:dyDescent="0.25">
      <c r="F36474" s="44"/>
    </row>
    <row r="36475" spans="6:6" x14ac:dyDescent="0.25">
      <c r="F36475" s="44"/>
    </row>
    <row r="36476" spans="6:6" x14ac:dyDescent="0.25">
      <c r="F36476" s="44"/>
    </row>
    <row r="36477" spans="6:6" x14ac:dyDescent="0.25">
      <c r="F36477" s="44"/>
    </row>
    <row r="36478" spans="6:6" x14ac:dyDescent="0.25">
      <c r="F36478" s="44"/>
    </row>
    <row r="36479" spans="6:6" x14ac:dyDescent="0.25">
      <c r="F36479" s="44"/>
    </row>
    <row r="36480" spans="6:6" x14ac:dyDescent="0.25">
      <c r="F36480" s="44"/>
    </row>
    <row r="36481" spans="6:6" x14ac:dyDescent="0.25">
      <c r="F36481" s="44"/>
    </row>
    <row r="36482" spans="6:6" x14ac:dyDescent="0.25">
      <c r="F36482" s="44"/>
    </row>
    <row r="36483" spans="6:6" x14ac:dyDescent="0.25">
      <c r="F36483" s="44"/>
    </row>
    <row r="36484" spans="6:6" x14ac:dyDescent="0.25">
      <c r="F36484" s="44"/>
    </row>
    <row r="36485" spans="6:6" x14ac:dyDescent="0.25">
      <c r="F36485" s="44"/>
    </row>
    <row r="36486" spans="6:6" x14ac:dyDescent="0.25">
      <c r="F36486" s="44"/>
    </row>
    <row r="36487" spans="6:6" x14ac:dyDescent="0.25">
      <c r="F36487" s="44"/>
    </row>
    <row r="36488" spans="6:6" x14ac:dyDescent="0.25">
      <c r="F36488" s="44"/>
    </row>
    <row r="36489" spans="6:6" x14ac:dyDescent="0.25">
      <c r="F36489" s="44"/>
    </row>
    <row r="36490" spans="6:6" x14ac:dyDescent="0.25">
      <c r="F36490" s="44"/>
    </row>
    <row r="36491" spans="6:6" x14ac:dyDescent="0.25">
      <c r="F36491" s="44"/>
    </row>
    <row r="36492" spans="6:6" x14ac:dyDescent="0.25">
      <c r="F36492" s="44"/>
    </row>
    <row r="36493" spans="6:6" x14ac:dyDescent="0.25">
      <c r="F36493" s="44"/>
    </row>
    <row r="36494" spans="6:6" x14ac:dyDescent="0.25">
      <c r="F36494" s="44"/>
    </row>
    <row r="36495" spans="6:6" x14ac:dyDescent="0.25">
      <c r="F36495" s="44"/>
    </row>
    <row r="36496" spans="6:6" x14ac:dyDescent="0.25">
      <c r="F36496" s="44"/>
    </row>
    <row r="36497" spans="6:6" x14ac:dyDescent="0.25">
      <c r="F36497" s="44"/>
    </row>
    <row r="36498" spans="6:6" x14ac:dyDescent="0.25">
      <c r="F36498" s="44"/>
    </row>
    <row r="36499" spans="6:6" x14ac:dyDescent="0.25">
      <c r="F36499" s="44"/>
    </row>
    <row r="36500" spans="6:6" x14ac:dyDescent="0.25">
      <c r="F36500" s="44"/>
    </row>
    <row r="36501" spans="6:6" x14ac:dyDescent="0.25">
      <c r="F36501" s="44"/>
    </row>
    <row r="36502" spans="6:6" x14ac:dyDescent="0.25">
      <c r="F36502" s="44"/>
    </row>
    <row r="36503" spans="6:6" x14ac:dyDescent="0.25">
      <c r="F36503" s="44"/>
    </row>
    <row r="36504" spans="6:6" x14ac:dyDescent="0.25">
      <c r="F36504" s="44"/>
    </row>
    <row r="36505" spans="6:6" x14ac:dyDescent="0.25">
      <c r="F36505" s="44"/>
    </row>
    <row r="36506" spans="6:6" x14ac:dyDescent="0.25">
      <c r="F36506" s="44"/>
    </row>
    <row r="36507" spans="6:6" x14ac:dyDescent="0.25">
      <c r="F36507" s="44"/>
    </row>
    <row r="36508" spans="6:6" x14ac:dyDescent="0.25">
      <c r="F36508" s="44"/>
    </row>
    <row r="36509" spans="6:6" x14ac:dyDescent="0.25">
      <c r="F36509" s="44"/>
    </row>
    <row r="36510" spans="6:6" x14ac:dyDescent="0.25">
      <c r="F36510" s="44"/>
    </row>
    <row r="36511" spans="6:6" x14ac:dyDescent="0.25">
      <c r="F36511" s="44"/>
    </row>
    <row r="36512" spans="6:6" x14ac:dyDescent="0.25">
      <c r="F36512" s="44"/>
    </row>
    <row r="36513" spans="6:6" x14ac:dyDescent="0.25">
      <c r="F36513" s="44"/>
    </row>
    <row r="36514" spans="6:6" x14ac:dyDescent="0.25">
      <c r="F36514" s="44"/>
    </row>
    <row r="36515" spans="6:6" x14ac:dyDescent="0.25">
      <c r="F36515" s="44"/>
    </row>
    <row r="36516" spans="6:6" x14ac:dyDescent="0.25">
      <c r="F36516" s="44"/>
    </row>
    <row r="36517" spans="6:6" x14ac:dyDescent="0.25">
      <c r="F36517" s="44"/>
    </row>
    <row r="36518" spans="6:6" x14ac:dyDescent="0.25">
      <c r="F36518" s="44"/>
    </row>
    <row r="36519" spans="6:6" x14ac:dyDescent="0.25">
      <c r="F36519" s="44"/>
    </row>
    <row r="36520" spans="6:6" x14ac:dyDescent="0.25">
      <c r="F36520" s="44"/>
    </row>
    <row r="36521" spans="6:6" x14ac:dyDescent="0.25">
      <c r="F36521" s="44"/>
    </row>
    <row r="36522" spans="6:6" x14ac:dyDescent="0.25">
      <c r="F36522" s="44"/>
    </row>
    <row r="36523" spans="6:6" x14ac:dyDescent="0.25">
      <c r="F36523" s="44"/>
    </row>
    <row r="36524" spans="6:6" x14ac:dyDescent="0.25">
      <c r="F36524" s="44"/>
    </row>
    <row r="36525" spans="6:6" x14ac:dyDescent="0.25">
      <c r="F36525" s="44"/>
    </row>
    <row r="36526" spans="6:6" x14ac:dyDescent="0.25">
      <c r="F36526" s="44"/>
    </row>
    <row r="36527" spans="6:6" x14ac:dyDescent="0.25">
      <c r="F36527" s="44"/>
    </row>
    <row r="36528" spans="6:6" x14ac:dyDescent="0.25">
      <c r="F36528" s="44"/>
    </row>
    <row r="36529" spans="6:6" x14ac:dyDescent="0.25">
      <c r="F36529" s="44"/>
    </row>
    <row r="36530" spans="6:6" x14ac:dyDescent="0.25">
      <c r="F36530" s="44"/>
    </row>
    <row r="36531" spans="6:6" x14ac:dyDescent="0.25">
      <c r="F36531" s="44"/>
    </row>
    <row r="36532" spans="6:6" x14ac:dyDescent="0.25">
      <c r="F36532" s="44"/>
    </row>
    <row r="36533" spans="6:6" x14ac:dyDescent="0.25">
      <c r="F36533" s="44"/>
    </row>
    <row r="36534" spans="6:6" x14ac:dyDescent="0.25">
      <c r="F36534" s="44"/>
    </row>
    <row r="36535" spans="6:6" x14ac:dyDescent="0.25">
      <c r="F36535" s="44"/>
    </row>
    <row r="36536" spans="6:6" x14ac:dyDescent="0.25">
      <c r="F36536" s="44"/>
    </row>
    <row r="36537" spans="6:6" x14ac:dyDescent="0.25">
      <c r="F36537" s="44"/>
    </row>
    <row r="36538" spans="6:6" x14ac:dyDescent="0.25">
      <c r="F36538" s="44"/>
    </row>
    <row r="36539" spans="6:6" x14ac:dyDescent="0.25">
      <c r="F36539" s="44"/>
    </row>
    <row r="36540" spans="6:6" x14ac:dyDescent="0.25">
      <c r="F36540" s="44"/>
    </row>
    <row r="36541" spans="6:6" x14ac:dyDescent="0.25">
      <c r="F36541" s="44"/>
    </row>
    <row r="36542" spans="6:6" x14ac:dyDescent="0.25">
      <c r="F36542" s="44"/>
    </row>
    <row r="36543" spans="6:6" x14ac:dyDescent="0.25">
      <c r="F36543" s="44"/>
    </row>
    <row r="36544" spans="6:6" x14ac:dyDescent="0.25">
      <c r="F36544" s="44"/>
    </row>
    <row r="36545" spans="6:6" x14ac:dyDescent="0.25">
      <c r="F36545" s="44"/>
    </row>
    <row r="36546" spans="6:6" x14ac:dyDescent="0.25">
      <c r="F36546" s="44"/>
    </row>
    <row r="36547" spans="6:6" x14ac:dyDescent="0.25">
      <c r="F36547" s="44"/>
    </row>
    <row r="36548" spans="6:6" x14ac:dyDescent="0.25">
      <c r="F36548" s="44"/>
    </row>
    <row r="36549" spans="6:6" x14ac:dyDescent="0.25">
      <c r="F36549" s="44"/>
    </row>
    <row r="36550" spans="6:6" x14ac:dyDescent="0.25">
      <c r="F36550" s="44"/>
    </row>
    <row r="36551" spans="6:6" x14ac:dyDescent="0.25">
      <c r="F36551" s="44"/>
    </row>
    <row r="36552" spans="6:6" x14ac:dyDescent="0.25">
      <c r="F36552" s="44"/>
    </row>
    <row r="36553" spans="6:6" x14ac:dyDescent="0.25">
      <c r="F36553" s="44"/>
    </row>
    <row r="36554" spans="6:6" x14ac:dyDescent="0.25">
      <c r="F36554" s="44"/>
    </row>
    <row r="36555" spans="6:6" x14ac:dyDescent="0.25">
      <c r="F36555" s="44"/>
    </row>
    <row r="36556" spans="6:6" x14ac:dyDescent="0.25">
      <c r="F36556" s="44"/>
    </row>
    <row r="36557" spans="6:6" x14ac:dyDescent="0.25">
      <c r="F36557" s="44"/>
    </row>
    <row r="36558" spans="6:6" x14ac:dyDescent="0.25">
      <c r="F36558" s="44"/>
    </row>
    <row r="36559" spans="6:6" x14ac:dyDescent="0.25">
      <c r="F36559" s="44"/>
    </row>
    <row r="36560" spans="6:6" x14ac:dyDescent="0.25">
      <c r="F36560" s="44"/>
    </row>
    <row r="36561" spans="6:6" x14ac:dyDescent="0.25">
      <c r="F36561" s="44"/>
    </row>
    <row r="36562" spans="6:6" x14ac:dyDescent="0.25">
      <c r="F36562" s="44"/>
    </row>
    <row r="36563" spans="6:6" x14ac:dyDescent="0.25">
      <c r="F36563" s="44"/>
    </row>
    <row r="36564" spans="6:6" x14ac:dyDescent="0.25">
      <c r="F36564" s="44"/>
    </row>
    <row r="36565" spans="6:6" x14ac:dyDescent="0.25">
      <c r="F36565" s="44"/>
    </row>
    <row r="36566" spans="6:6" x14ac:dyDescent="0.25">
      <c r="F36566" s="44"/>
    </row>
    <row r="36567" spans="6:6" x14ac:dyDescent="0.25">
      <c r="F36567" s="44"/>
    </row>
    <row r="36568" spans="6:6" x14ac:dyDescent="0.25">
      <c r="F36568" s="44"/>
    </row>
    <row r="36569" spans="6:6" x14ac:dyDescent="0.25">
      <c r="F36569" s="44"/>
    </row>
    <row r="36570" spans="6:6" x14ac:dyDescent="0.25">
      <c r="F36570" s="44"/>
    </row>
    <row r="36571" spans="6:6" x14ac:dyDescent="0.25">
      <c r="F36571" s="44"/>
    </row>
    <row r="36572" spans="6:6" x14ac:dyDescent="0.25">
      <c r="F36572" s="44"/>
    </row>
    <row r="36573" spans="6:6" x14ac:dyDescent="0.25">
      <c r="F36573" s="44"/>
    </row>
    <row r="36574" spans="6:6" x14ac:dyDescent="0.25">
      <c r="F36574" s="44"/>
    </row>
    <row r="36575" spans="6:6" x14ac:dyDescent="0.25">
      <c r="F36575" s="44"/>
    </row>
    <row r="36576" spans="6:6" x14ac:dyDescent="0.25">
      <c r="F36576" s="44"/>
    </row>
    <row r="36577" spans="6:6" x14ac:dyDescent="0.25">
      <c r="F36577" s="44"/>
    </row>
    <row r="36578" spans="6:6" x14ac:dyDescent="0.25">
      <c r="F36578" s="44"/>
    </row>
    <row r="36579" spans="6:6" x14ac:dyDescent="0.25">
      <c r="F36579" s="44"/>
    </row>
    <row r="36580" spans="6:6" x14ac:dyDescent="0.25">
      <c r="F36580" s="44"/>
    </row>
    <row r="36581" spans="6:6" x14ac:dyDescent="0.25">
      <c r="F36581" s="44"/>
    </row>
    <row r="36582" spans="6:6" x14ac:dyDescent="0.25">
      <c r="F36582" s="44"/>
    </row>
    <row r="36583" spans="6:6" x14ac:dyDescent="0.25">
      <c r="F36583" s="44"/>
    </row>
    <row r="36584" spans="6:6" x14ac:dyDescent="0.25">
      <c r="F36584" s="44"/>
    </row>
    <row r="36585" spans="6:6" x14ac:dyDescent="0.25">
      <c r="F36585" s="44"/>
    </row>
    <row r="36586" spans="6:6" x14ac:dyDescent="0.25">
      <c r="F36586" s="44"/>
    </row>
    <row r="36587" spans="6:6" x14ac:dyDescent="0.25">
      <c r="F36587" s="44"/>
    </row>
    <row r="36588" spans="6:6" x14ac:dyDescent="0.25">
      <c r="F36588" s="44"/>
    </row>
    <row r="36589" spans="6:6" x14ac:dyDescent="0.25">
      <c r="F36589" s="44"/>
    </row>
    <row r="36590" spans="6:6" x14ac:dyDescent="0.25">
      <c r="F36590" s="44"/>
    </row>
    <row r="36591" spans="6:6" x14ac:dyDescent="0.25">
      <c r="F36591" s="44"/>
    </row>
    <row r="36592" spans="6:6" x14ac:dyDescent="0.25">
      <c r="F36592" s="44"/>
    </row>
    <row r="36593" spans="6:6" x14ac:dyDescent="0.25">
      <c r="F36593" s="44"/>
    </row>
    <row r="36594" spans="6:6" x14ac:dyDescent="0.25">
      <c r="F36594" s="44"/>
    </row>
    <row r="36595" spans="6:6" x14ac:dyDescent="0.25">
      <c r="F36595" s="44"/>
    </row>
    <row r="36596" spans="6:6" x14ac:dyDescent="0.25">
      <c r="F36596" s="44"/>
    </row>
    <row r="36597" spans="6:6" x14ac:dyDescent="0.25">
      <c r="F36597" s="44"/>
    </row>
    <row r="36598" spans="6:6" x14ac:dyDescent="0.25">
      <c r="F36598" s="44"/>
    </row>
    <row r="36599" spans="6:6" x14ac:dyDescent="0.25">
      <c r="F36599" s="44"/>
    </row>
    <row r="36600" spans="6:6" x14ac:dyDescent="0.25">
      <c r="F36600" s="44"/>
    </row>
    <row r="36601" spans="6:6" x14ac:dyDescent="0.25">
      <c r="F36601" s="44"/>
    </row>
    <row r="36602" spans="6:6" x14ac:dyDescent="0.25">
      <c r="F36602" s="44"/>
    </row>
    <row r="36603" spans="6:6" x14ac:dyDescent="0.25">
      <c r="F36603" s="44"/>
    </row>
    <row r="36604" spans="6:6" x14ac:dyDescent="0.25">
      <c r="F36604" s="44"/>
    </row>
    <row r="36605" spans="6:6" x14ac:dyDescent="0.25">
      <c r="F36605" s="44"/>
    </row>
    <row r="36606" spans="6:6" x14ac:dyDescent="0.25">
      <c r="F36606" s="44"/>
    </row>
    <row r="36607" spans="6:6" x14ac:dyDescent="0.25">
      <c r="F36607" s="44"/>
    </row>
    <row r="36608" spans="6:6" x14ac:dyDescent="0.25">
      <c r="F36608" s="44"/>
    </row>
    <row r="36609" spans="6:6" x14ac:dyDescent="0.25">
      <c r="F36609" s="44"/>
    </row>
    <row r="36610" spans="6:6" x14ac:dyDescent="0.25">
      <c r="F36610" s="44"/>
    </row>
    <row r="36611" spans="6:6" x14ac:dyDescent="0.25">
      <c r="F36611" s="44"/>
    </row>
    <row r="36612" spans="6:6" x14ac:dyDescent="0.25">
      <c r="F36612" s="44"/>
    </row>
    <row r="36613" spans="6:6" x14ac:dyDescent="0.25">
      <c r="F36613" s="44"/>
    </row>
    <row r="36614" spans="6:6" x14ac:dyDescent="0.25">
      <c r="F36614" s="44"/>
    </row>
    <row r="36615" spans="6:6" x14ac:dyDescent="0.25">
      <c r="F36615" s="44"/>
    </row>
    <row r="36616" spans="6:6" x14ac:dyDescent="0.25">
      <c r="F36616" s="44"/>
    </row>
    <row r="36617" spans="6:6" x14ac:dyDescent="0.25">
      <c r="F36617" s="44"/>
    </row>
    <row r="36618" spans="6:6" x14ac:dyDescent="0.25">
      <c r="F36618" s="44"/>
    </row>
    <row r="36619" spans="6:6" x14ac:dyDescent="0.25">
      <c r="F36619" s="44"/>
    </row>
    <row r="36620" spans="6:6" x14ac:dyDescent="0.25">
      <c r="F36620" s="44"/>
    </row>
    <row r="36621" spans="6:6" x14ac:dyDescent="0.25">
      <c r="F36621" s="44"/>
    </row>
    <row r="36622" spans="6:6" x14ac:dyDescent="0.25">
      <c r="F36622" s="44"/>
    </row>
    <row r="36623" spans="6:6" x14ac:dyDescent="0.25">
      <c r="F36623" s="44"/>
    </row>
    <row r="36624" spans="6:6" x14ac:dyDescent="0.25">
      <c r="F36624" s="44"/>
    </row>
    <row r="36625" spans="6:6" x14ac:dyDescent="0.25">
      <c r="F36625" s="44"/>
    </row>
    <row r="36626" spans="6:6" x14ac:dyDescent="0.25">
      <c r="F36626" s="44"/>
    </row>
    <row r="36627" spans="6:6" x14ac:dyDescent="0.25">
      <c r="F36627" s="44"/>
    </row>
    <row r="36628" spans="6:6" x14ac:dyDescent="0.25">
      <c r="F36628" s="44"/>
    </row>
    <row r="36629" spans="6:6" x14ac:dyDescent="0.25">
      <c r="F36629" s="44"/>
    </row>
    <row r="36630" spans="6:6" x14ac:dyDescent="0.25">
      <c r="F36630" s="44"/>
    </row>
    <row r="36631" spans="6:6" x14ac:dyDescent="0.25">
      <c r="F36631" s="44"/>
    </row>
    <row r="36632" spans="6:6" x14ac:dyDescent="0.25">
      <c r="F36632" s="44"/>
    </row>
    <row r="36633" spans="6:6" x14ac:dyDescent="0.25">
      <c r="F36633" s="44"/>
    </row>
    <row r="36634" spans="6:6" x14ac:dyDescent="0.25">
      <c r="F36634" s="44"/>
    </row>
    <row r="36635" spans="6:6" x14ac:dyDescent="0.25">
      <c r="F36635" s="44"/>
    </row>
    <row r="36636" spans="6:6" x14ac:dyDescent="0.25">
      <c r="F36636" s="44"/>
    </row>
    <row r="36637" spans="6:6" x14ac:dyDescent="0.25">
      <c r="F36637" s="44"/>
    </row>
    <row r="36638" spans="6:6" x14ac:dyDescent="0.25">
      <c r="F36638" s="44"/>
    </row>
    <row r="36639" spans="6:6" x14ac:dyDescent="0.25">
      <c r="F36639" s="44"/>
    </row>
    <row r="36640" spans="6:6" x14ac:dyDescent="0.25">
      <c r="F36640" s="44"/>
    </row>
    <row r="36641" spans="6:6" x14ac:dyDescent="0.25">
      <c r="F36641" s="44"/>
    </row>
    <row r="36642" spans="6:6" x14ac:dyDescent="0.25">
      <c r="F36642" s="44"/>
    </row>
    <row r="36643" spans="6:6" x14ac:dyDescent="0.25">
      <c r="F36643" s="44"/>
    </row>
    <row r="36644" spans="6:6" x14ac:dyDescent="0.25">
      <c r="F36644" s="44"/>
    </row>
    <row r="36645" spans="6:6" x14ac:dyDescent="0.25">
      <c r="F36645" s="44"/>
    </row>
    <row r="36646" spans="6:6" x14ac:dyDescent="0.25">
      <c r="F36646" s="44"/>
    </row>
    <row r="36647" spans="6:6" x14ac:dyDescent="0.25">
      <c r="F36647" s="44"/>
    </row>
    <row r="36648" spans="6:6" x14ac:dyDescent="0.25">
      <c r="F36648" s="44"/>
    </row>
    <row r="36649" spans="6:6" x14ac:dyDescent="0.25">
      <c r="F36649" s="44"/>
    </row>
    <row r="36650" spans="6:6" x14ac:dyDescent="0.25">
      <c r="F36650" s="44"/>
    </row>
    <row r="36651" spans="6:6" x14ac:dyDescent="0.25">
      <c r="F36651" s="44"/>
    </row>
    <row r="36652" spans="6:6" x14ac:dyDescent="0.25">
      <c r="F36652" s="44"/>
    </row>
    <row r="36653" spans="6:6" x14ac:dyDescent="0.25">
      <c r="F36653" s="44"/>
    </row>
    <row r="36654" spans="6:6" x14ac:dyDescent="0.25">
      <c r="F36654" s="44"/>
    </row>
    <row r="36655" spans="6:6" x14ac:dyDescent="0.25">
      <c r="F36655" s="44"/>
    </row>
    <row r="36656" spans="6:6" x14ac:dyDescent="0.25">
      <c r="F36656" s="44"/>
    </row>
    <row r="36657" spans="6:6" x14ac:dyDescent="0.25">
      <c r="F36657" s="44"/>
    </row>
    <row r="36658" spans="6:6" x14ac:dyDescent="0.25">
      <c r="F36658" s="44"/>
    </row>
    <row r="36659" spans="6:6" x14ac:dyDescent="0.25">
      <c r="F36659" s="44"/>
    </row>
    <row r="36660" spans="6:6" x14ac:dyDescent="0.25">
      <c r="F36660" s="44"/>
    </row>
    <row r="36661" spans="6:6" x14ac:dyDescent="0.25">
      <c r="F36661" s="44"/>
    </row>
    <row r="36662" spans="6:6" x14ac:dyDescent="0.25">
      <c r="F36662" s="44"/>
    </row>
    <row r="36663" spans="6:6" x14ac:dyDescent="0.25">
      <c r="F36663" s="44"/>
    </row>
    <row r="36664" spans="6:6" x14ac:dyDescent="0.25">
      <c r="F36664" s="44"/>
    </row>
    <row r="36665" spans="6:6" x14ac:dyDescent="0.25">
      <c r="F36665" s="44"/>
    </row>
    <row r="36666" spans="6:6" x14ac:dyDescent="0.25">
      <c r="F36666" s="44"/>
    </row>
    <row r="36667" spans="6:6" x14ac:dyDescent="0.25">
      <c r="F36667" s="44"/>
    </row>
    <row r="36668" spans="6:6" x14ac:dyDescent="0.25">
      <c r="F36668" s="44"/>
    </row>
    <row r="36669" spans="6:6" x14ac:dyDescent="0.25">
      <c r="F36669" s="44"/>
    </row>
    <row r="36670" spans="6:6" x14ac:dyDescent="0.25">
      <c r="F36670" s="44"/>
    </row>
    <row r="36671" spans="6:6" x14ac:dyDescent="0.25">
      <c r="F36671" s="44"/>
    </row>
    <row r="36672" spans="6:6" x14ac:dyDescent="0.25">
      <c r="F36672" s="44"/>
    </row>
    <row r="36673" spans="6:6" x14ac:dyDescent="0.25">
      <c r="F36673" s="44"/>
    </row>
    <row r="36674" spans="6:6" x14ac:dyDescent="0.25">
      <c r="F36674" s="44"/>
    </row>
    <row r="36675" spans="6:6" x14ac:dyDescent="0.25">
      <c r="F36675" s="44"/>
    </row>
    <row r="36676" spans="6:6" x14ac:dyDescent="0.25">
      <c r="F36676" s="44"/>
    </row>
    <row r="36677" spans="6:6" x14ac:dyDescent="0.25">
      <c r="F36677" s="44"/>
    </row>
    <row r="36678" spans="6:6" x14ac:dyDescent="0.25">
      <c r="F36678" s="44"/>
    </row>
    <row r="36679" spans="6:6" x14ac:dyDescent="0.25">
      <c r="F36679" s="44"/>
    </row>
    <row r="36680" spans="6:6" x14ac:dyDescent="0.25">
      <c r="F36680" s="44"/>
    </row>
    <row r="36681" spans="6:6" x14ac:dyDescent="0.25">
      <c r="F36681" s="44"/>
    </row>
    <row r="36682" spans="6:6" x14ac:dyDescent="0.25">
      <c r="F36682" s="44"/>
    </row>
    <row r="36683" spans="6:6" x14ac:dyDescent="0.25">
      <c r="F36683" s="44"/>
    </row>
    <row r="36684" spans="6:6" x14ac:dyDescent="0.25">
      <c r="F36684" s="44"/>
    </row>
    <row r="36685" spans="6:6" x14ac:dyDescent="0.25">
      <c r="F36685" s="44"/>
    </row>
    <row r="36686" spans="6:6" x14ac:dyDescent="0.25">
      <c r="F36686" s="44"/>
    </row>
    <row r="36687" spans="6:6" x14ac:dyDescent="0.25">
      <c r="F36687" s="44"/>
    </row>
    <row r="36688" spans="6:6" x14ac:dyDescent="0.25">
      <c r="F36688" s="44"/>
    </row>
    <row r="36689" spans="6:6" x14ac:dyDescent="0.25">
      <c r="F36689" s="44"/>
    </row>
    <row r="36690" spans="6:6" x14ac:dyDescent="0.25">
      <c r="F36690" s="44"/>
    </row>
    <row r="36691" spans="6:6" x14ac:dyDescent="0.25">
      <c r="F36691" s="44"/>
    </row>
    <row r="36692" spans="6:6" x14ac:dyDescent="0.25">
      <c r="F36692" s="44"/>
    </row>
    <row r="36693" spans="6:6" x14ac:dyDescent="0.25">
      <c r="F36693" s="44"/>
    </row>
    <row r="36694" spans="6:6" x14ac:dyDescent="0.25">
      <c r="F36694" s="44"/>
    </row>
    <row r="36695" spans="6:6" x14ac:dyDescent="0.25">
      <c r="F36695" s="44"/>
    </row>
    <row r="36696" spans="6:6" x14ac:dyDescent="0.25">
      <c r="F36696" s="44"/>
    </row>
    <row r="36697" spans="6:6" x14ac:dyDescent="0.25">
      <c r="F36697" s="44"/>
    </row>
    <row r="36698" spans="6:6" x14ac:dyDescent="0.25">
      <c r="F36698" s="44"/>
    </row>
    <row r="36699" spans="6:6" x14ac:dyDescent="0.25">
      <c r="F36699" s="44"/>
    </row>
    <row r="36700" spans="6:6" x14ac:dyDescent="0.25">
      <c r="F36700" s="44"/>
    </row>
    <row r="36701" spans="6:6" x14ac:dyDescent="0.25">
      <c r="F36701" s="44"/>
    </row>
    <row r="36702" spans="6:6" x14ac:dyDescent="0.25">
      <c r="F36702" s="44"/>
    </row>
    <row r="36703" spans="6:6" x14ac:dyDescent="0.25">
      <c r="F36703" s="44"/>
    </row>
    <row r="36704" spans="6:6" x14ac:dyDescent="0.25">
      <c r="F36704" s="44"/>
    </row>
    <row r="36705" spans="6:6" x14ac:dyDescent="0.25">
      <c r="F36705" s="44"/>
    </row>
    <row r="36706" spans="6:6" x14ac:dyDescent="0.25">
      <c r="F36706" s="44"/>
    </row>
    <row r="36707" spans="6:6" x14ac:dyDescent="0.25">
      <c r="F36707" s="44"/>
    </row>
    <row r="36708" spans="6:6" x14ac:dyDescent="0.25">
      <c r="F36708" s="44"/>
    </row>
    <row r="36709" spans="6:6" x14ac:dyDescent="0.25">
      <c r="F36709" s="44"/>
    </row>
    <row r="36710" spans="6:6" x14ac:dyDescent="0.25">
      <c r="F36710" s="44"/>
    </row>
    <row r="36711" spans="6:6" x14ac:dyDescent="0.25">
      <c r="F36711" s="44"/>
    </row>
    <row r="36712" spans="6:6" x14ac:dyDescent="0.25">
      <c r="F36712" s="44"/>
    </row>
    <row r="36713" spans="6:6" x14ac:dyDescent="0.25">
      <c r="F36713" s="44"/>
    </row>
    <row r="36714" spans="6:6" x14ac:dyDescent="0.25">
      <c r="F36714" s="44"/>
    </row>
    <row r="36715" spans="6:6" x14ac:dyDescent="0.25">
      <c r="F36715" s="44"/>
    </row>
    <row r="36716" spans="6:6" x14ac:dyDescent="0.25">
      <c r="F36716" s="44"/>
    </row>
    <row r="36717" spans="6:6" x14ac:dyDescent="0.25">
      <c r="F36717" s="44"/>
    </row>
    <row r="36718" spans="6:6" x14ac:dyDescent="0.25">
      <c r="F36718" s="44"/>
    </row>
    <row r="36719" spans="6:6" x14ac:dyDescent="0.25">
      <c r="F36719" s="44"/>
    </row>
    <row r="36720" spans="6:6" x14ac:dyDescent="0.25">
      <c r="F36720" s="44"/>
    </row>
    <row r="36721" spans="6:6" x14ac:dyDescent="0.25">
      <c r="F36721" s="44"/>
    </row>
    <row r="36722" spans="6:6" x14ac:dyDescent="0.25">
      <c r="F36722" s="44"/>
    </row>
    <row r="36723" spans="6:6" x14ac:dyDescent="0.25">
      <c r="F36723" s="44"/>
    </row>
    <row r="36724" spans="6:6" x14ac:dyDescent="0.25">
      <c r="F36724" s="44"/>
    </row>
    <row r="36725" spans="6:6" x14ac:dyDescent="0.25">
      <c r="F36725" s="44"/>
    </row>
    <row r="36726" spans="6:6" x14ac:dyDescent="0.25">
      <c r="F36726" s="44"/>
    </row>
    <row r="36727" spans="6:6" x14ac:dyDescent="0.25">
      <c r="F36727" s="44"/>
    </row>
    <row r="36728" spans="6:6" x14ac:dyDescent="0.25">
      <c r="F36728" s="44"/>
    </row>
    <row r="36729" spans="6:6" x14ac:dyDescent="0.25">
      <c r="F36729" s="44"/>
    </row>
    <row r="36730" spans="6:6" x14ac:dyDescent="0.25">
      <c r="F36730" s="44"/>
    </row>
    <row r="36731" spans="6:6" x14ac:dyDescent="0.25">
      <c r="F36731" s="44"/>
    </row>
    <row r="36732" spans="6:6" x14ac:dyDescent="0.25">
      <c r="F36732" s="44"/>
    </row>
    <row r="36733" spans="6:6" x14ac:dyDescent="0.25">
      <c r="F36733" s="44"/>
    </row>
    <row r="36734" spans="6:6" x14ac:dyDescent="0.25">
      <c r="F36734" s="44"/>
    </row>
    <row r="36735" spans="6:6" x14ac:dyDescent="0.25">
      <c r="F36735" s="44"/>
    </row>
    <row r="36736" spans="6:6" x14ac:dyDescent="0.25">
      <c r="F36736" s="44"/>
    </row>
    <row r="36737" spans="6:6" x14ac:dyDescent="0.25">
      <c r="F36737" s="44"/>
    </row>
    <row r="36738" spans="6:6" x14ac:dyDescent="0.25">
      <c r="F36738" s="44"/>
    </row>
    <row r="36739" spans="6:6" x14ac:dyDescent="0.25">
      <c r="F36739" s="44"/>
    </row>
    <row r="36740" spans="6:6" x14ac:dyDescent="0.25">
      <c r="F36740" s="44"/>
    </row>
    <row r="36741" spans="6:6" x14ac:dyDescent="0.25">
      <c r="F36741" s="44"/>
    </row>
    <row r="36742" spans="6:6" x14ac:dyDescent="0.25">
      <c r="F36742" s="44"/>
    </row>
    <row r="36743" spans="6:6" x14ac:dyDescent="0.25">
      <c r="F36743" s="44"/>
    </row>
    <row r="36744" spans="6:6" x14ac:dyDescent="0.25">
      <c r="F36744" s="44"/>
    </row>
    <row r="36745" spans="6:6" x14ac:dyDescent="0.25">
      <c r="F36745" s="44"/>
    </row>
    <row r="36746" spans="6:6" x14ac:dyDescent="0.25">
      <c r="F36746" s="44"/>
    </row>
    <row r="36747" spans="6:6" x14ac:dyDescent="0.25">
      <c r="F36747" s="44"/>
    </row>
    <row r="36748" spans="6:6" x14ac:dyDescent="0.25">
      <c r="F36748" s="44"/>
    </row>
    <row r="36749" spans="6:6" x14ac:dyDescent="0.25">
      <c r="F36749" s="44"/>
    </row>
    <row r="36750" spans="6:6" x14ac:dyDescent="0.25">
      <c r="F36750" s="44"/>
    </row>
    <row r="36751" spans="6:6" x14ac:dyDescent="0.25">
      <c r="F36751" s="44"/>
    </row>
    <row r="36752" spans="6:6" x14ac:dyDescent="0.25">
      <c r="F36752" s="44"/>
    </row>
    <row r="36753" spans="6:6" x14ac:dyDescent="0.25">
      <c r="F36753" s="44"/>
    </row>
    <row r="36754" spans="6:6" x14ac:dyDescent="0.25">
      <c r="F36754" s="44"/>
    </row>
    <row r="36755" spans="6:6" x14ac:dyDescent="0.25">
      <c r="F36755" s="44"/>
    </row>
    <row r="36756" spans="6:6" x14ac:dyDescent="0.25">
      <c r="F36756" s="44"/>
    </row>
    <row r="36757" spans="6:6" x14ac:dyDescent="0.25">
      <c r="F36757" s="44"/>
    </row>
    <row r="36758" spans="6:6" x14ac:dyDescent="0.25">
      <c r="F36758" s="44"/>
    </row>
    <row r="36759" spans="6:6" x14ac:dyDescent="0.25">
      <c r="F36759" s="44"/>
    </row>
    <row r="36760" spans="6:6" x14ac:dyDescent="0.25">
      <c r="F36760" s="44"/>
    </row>
    <row r="36761" spans="6:6" x14ac:dyDescent="0.25">
      <c r="F36761" s="44"/>
    </row>
    <row r="36762" spans="6:6" x14ac:dyDescent="0.25">
      <c r="F36762" s="44"/>
    </row>
    <row r="36763" spans="6:6" x14ac:dyDescent="0.25">
      <c r="F36763" s="44"/>
    </row>
    <row r="36764" spans="6:6" x14ac:dyDescent="0.25">
      <c r="F36764" s="44"/>
    </row>
    <row r="36765" spans="6:6" x14ac:dyDescent="0.25">
      <c r="F36765" s="44"/>
    </row>
    <row r="36766" spans="6:6" x14ac:dyDescent="0.25">
      <c r="F36766" s="44"/>
    </row>
    <row r="36767" spans="6:6" x14ac:dyDescent="0.25">
      <c r="F36767" s="44"/>
    </row>
    <row r="36768" spans="6:6" x14ac:dyDescent="0.25">
      <c r="F36768" s="44"/>
    </row>
    <row r="36769" spans="6:6" x14ac:dyDescent="0.25">
      <c r="F36769" s="44"/>
    </row>
    <row r="36770" spans="6:6" x14ac:dyDescent="0.25">
      <c r="F36770" s="44"/>
    </row>
    <row r="36771" spans="6:6" x14ac:dyDescent="0.25">
      <c r="F36771" s="44"/>
    </row>
    <row r="36772" spans="6:6" x14ac:dyDescent="0.25">
      <c r="F36772" s="44"/>
    </row>
    <row r="36773" spans="6:6" x14ac:dyDescent="0.25">
      <c r="F36773" s="44"/>
    </row>
    <row r="36774" spans="6:6" x14ac:dyDescent="0.25">
      <c r="F36774" s="44"/>
    </row>
    <row r="36775" spans="6:6" x14ac:dyDescent="0.25">
      <c r="F36775" s="44"/>
    </row>
    <row r="36776" spans="6:6" x14ac:dyDescent="0.25">
      <c r="F36776" s="44"/>
    </row>
    <row r="36777" spans="6:6" x14ac:dyDescent="0.25">
      <c r="F36777" s="44"/>
    </row>
    <row r="36778" spans="6:6" x14ac:dyDescent="0.25">
      <c r="F36778" s="44"/>
    </row>
    <row r="36779" spans="6:6" x14ac:dyDescent="0.25">
      <c r="F36779" s="44"/>
    </row>
    <row r="36780" spans="6:6" x14ac:dyDescent="0.25">
      <c r="F36780" s="44"/>
    </row>
    <row r="36781" spans="6:6" x14ac:dyDescent="0.25">
      <c r="F36781" s="44"/>
    </row>
    <row r="36782" spans="6:6" x14ac:dyDescent="0.25">
      <c r="F36782" s="44"/>
    </row>
    <row r="36783" spans="6:6" x14ac:dyDescent="0.25">
      <c r="F36783" s="44"/>
    </row>
    <row r="36784" spans="6:6" x14ac:dyDescent="0.25">
      <c r="F36784" s="44"/>
    </row>
    <row r="36785" spans="6:6" x14ac:dyDescent="0.25">
      <c r="F36785" s="44"/>
    </row>
    <row r="36786" spans="6:6" x14ac:dyDescent="0.25">
      <c r="F36786" s="44"/>
    </row>
    <row r="36787" spans="6:6" x14ac:dyDescent="0.25">
      <c r="F36787" s="44"/>
    </row>
    <row r="36788" spans="6:6" x14ac:dyDescent="0.25">
      <c r="F36788" s="44"/>
    </row>
    <row r="36789" spans="6:6" x14ac:dyDescent="0.25">
      <c r="F36789" s="44"/>
    </row>
    <row r="36790" spans="6:6" x14ac:dyDescent="0.25">
      <c r="F36790" s="44"/>
    </row>
    <row r="36791" spans="6:6" x14ac:dyDescent="0.25">
      <c r="F36791" s="44"/>
    </row>
    <row r="36792" spans="6:6" x14ac:dyDescent="0.25">
      <c r="F36792" s="44"/>
    </row>
    <row r="36793" spans="6:6" x14ac:dyDescent="0.25">
      <c r="F36793" s="44"/>
    </row>
    <row r="36794" spans="6:6" x14ac:dyDescent="0.25">
      <c r="F36794" s="44"/>
    </row>
    <row r="36795" spans="6:6" x14ac:dyDescent="0.25">
      <c r="F36795" s="44"/>
    </row>
    <row r="36796" spans="6:6" x14ac:dyDescent="0.25">
      <c r="F36796" s="44"/>
    </row>
    <row r="36797" spans="6:6" x14ac:dyDescent="0.25">
      <c r="F36797" s="44"/>
    </row>
    <row r="36798" spans="6:6" x14ac:dyDescent="0.25">
      <c r="F36798" s="44"/>
    </row>
    <row r="36799" spans="6:6" x14ac:dyDescent="0.25">
      <c r="F36799" s="44"/>
    </row>
    <row r="36800" spans="6:6" x14ac:dyDescent="0.25">
      <c r="F36800" s="44"/>
    </row>
    <row r="36801" spans="6:6" x14ac:dyDescent="0.25">
      <c r="F36801" s="44"/>
    </row>
    <row r="36802" spans="6:6" x14ac:dyDescent="0.25">
      <c r="F36802" s="44"/>
    </row>
    <row r="36803" spans="6:6" x14ac:dyDescent="0.25">
      <c r="F36803" s="44"/>
    </row>
    <row r="36804" spans="6:6" x14ac:dyDescent="0.25">
      <c r="F36804" s="44"/>
    </row>
    <row r="36805" spans="6:6" x14ac:dyDescent="0.25">
      <c r="F36805" s="44"/>
    </row>
    <row r="36806" spans="6:6" x14ac:dyDescent="0.25">
      <c r="F36806" s="44"/>
    </row>
    <row r="36807" spans="6:6" x14ac:dyDescent="0.25">
      <c r="F36807" s="44"/>
    </row>
    <row r="36808" spans="6:6" x14ac:dyDescent="0.25">
      <c r="F36808" s="44"/>
    </row>
    <row r="36809" spans="6:6" x14ac:dyDescent="0.25">
      <c r="F36809" s="44"/>
    </row>
    <row r="36810" spans="6:6" x14ac:dyDescent="0.25">
      <c r="F36810" s="44"/>
    </row>
    <row r="36811" spans="6:6" x14ac:dyDescent="0.25">
      <c r="F36811" s="44"/>
    </row>
    <row r="36812" spans="6:6" x14ac:dyDescent="0.25">
      <c r="F36812" s="44"/>
    </row>
    <row r="36813" spans="6:6" x14ac:dyDescent="0.25">
      <c r="F36813" s="44"/>
    </row>
    <row r="36814" spans="6:6" x14ac:dyDescent="0.25">
      <c r="F36814" s="44"/>
    </row>
    <row r="36815" spans="6:6" x14ac:dyDescent="0.25">
      <c r="F36815" s="44"/>
    </row>
    <row r="36816" spans="6:6" x14ac:dyDescent="0.25">
      <c r="F36816" s="44"/>
    </row>
    <row r="36817" spans="6:6" x14ac:dyDescent="0.25">
      <c r="F36817" s="44"/>
    </row>
    <row r="36818" spans="6:6" x14ac:dyDescent="0.25">
      <c r="F36818" s="44"/>
    </row>
    <row r="36819" spans="6:6" x14ac:dyDescent="0.25">
      <c r="F36819" s="44"/>
    </row>
    <row r="36820" spans="6:6" x14ac:dyDescent="0.25">
      <c r="F36820" s="44"/>
    </row>
    <row r="36821" spans="6:6" x14ac:dyDescent="0.25">
      <c r="F36821" s="44"/>
    </row>
    <row r="36822" spans="6:6" x14ac:dyDescent="0.25">
      <c r="F36822" s="44"/>
    </row>
    <row r="36823" spans="6:6" x14ac:dyDescent="0.25">
      <c r="F36823" s="44"/>
    </row>
    <row r="36824" spans="6:6" x14ac:dyDescent="0.25">
      <c r="F36824" s="44"/>
    </row>
    <row r="36825" spans="6:6" x14ac:dyDescent="0.25">
      <c r="F36825" s="44"/>
    </row>
    <row r="36826" spans="6:6" x14ac:dyDescent="0.25">
      <c r="F36826" s="44"/>
    </row>
    <row r="36827" spans="6:6" x14ac:dyDescent="0.25">
      <c r="F36827" s="44"/>
    </row>
    <row r="36828" spans="6:6" x14ac:dyDescent="0.25">
      <c r="F36828" s="44"/>
    </row>
    <row r="36829" spans="6:6" x14ac:dyDescent="0.25">
      <c r="F36829" s="44"/>
    </row>
    <row r="36830" spans="6:6" x14ac:dyDescent="0.25">
      <c r="F36830" s="44"/>
    </row>
    <row r="36831" spans="6:6" x14ac:dyDescent="0.25">
      <c r="F36831" s="44"/>
    </row>
    <row r="36832" spans="6:6" x14ac:dyDescent="0.25">
      <c r="F36832" s="44"/>
    </row>
    <row r="36833" spans="6:6" x14ac:dyDescent="0.25">
      <c r="F36833" s="44"/>
    </row>
    <row r="36834" spans="6:6" x14ac:dyDescent="0.25">
      <c r="F36834" s="44"/>
    </row>
    <row r="36835" spans="6:6" x14ac:dyDescent="0.25">
      <c r="F36835" s="44"/>
    </row>
    <row r="36836" spans="6:6" x14ac:dyDescent="0.25">
      <c r="F36836" s="44"/>
    </row>
    <row r="36837" spans="6:6" x14ac:dyDescent="0.25">
      <c r="F36837" s="44"/>
    </row>
    <row r="36838" spans="6:6" x14ac:dyDescent="0.25">
      <c r="F36838" s="44"/>
    </row>
    <row r="36839" spans="6:6" x14ac:dyDescent="0.25">
      <c r="F36839" s="44"/>
    </row>
    <row r="36840" spans="6:6" x14ac:dyDescent="0.25">
      <c r="F36840" s="44"/>
    </row>
    <row r="36841" spans="6:6" x14ac:dyDescent="0.25">
      <c r="F36841" s="44"/>
    </row>
    <row r="36842" spans="6:6" x14ac:dyDescent="0.25">
      <c r="F36842" s="44"/>
    </row>
    <row r="36843" spans="6:6" x14ac:dyDescent="0.25">
      <c r="F36843" s="44"/>
    </row>
    <row r="36844" spans="6:6" x14ac:dyDescent="0.25">
      <c r="F36844" s="44"/>
    </row>
    <row r="36845" spans="6:6" x14ac:dyDescent="0.25">
      <c r="F36845" s="44"/>
    </row>
    <row r="36846" spans="6:6" x14ac:dyDescent="0.25">
      <c r="F36846" s="44"/>
    </row>
    <row r="36847" spans="6:6" x14ac:dyDescent="0.25">
      <c r="F36847" s="44"/>
    </row>
    <row r="36848" spans="6:6" x14ac:dyDescent="0.25">
      <c r="F36848" s="44"/>
    </row>
    <row r="36849" spans="6:6" x14ac:dyDescent="0.25">
      <c r="F36849" s="44"/>
    </row>
    <row r="36850" spans="6:6" x14ac:dyDescent="0.25">
      <c r="F36850" s="44"/>
    </row>
    <row r="36851" spans="6:6" x14ac:dyDescent="0.25">
      <c r="F36851" s="44"/>
    </row>
    <row r="36852" spans="6:6" x14ac:dyDescent="0.25">
      <c r="F36852" s="44"/>
    </row>
    <row r="36853" spans="6:6" x14ac:dyDescent="0.25">
      <c r="F36853" s="44"/>
    </row>
    <row r="36854" spans="6:6" x14ac:dyDescent="0.25">
      <c r="F36854" s="44"/>
    </row>
    <row r="36855" spans="6:6" x14ac:dyDescent="0.25">
      <c r="F36855" s="44"/>
    </row>
    <row r="36856" spans="6:6" x14ac:dyDescent="0.25">
      <c r="F36856" s="44"/>
    </row>
    <row r="36857" spans="6:6" x14ac:dyDescent="0.25">
      <c r="F36857" s="44"/>
    </row>
    <row r="36858" spans="6:6" x14ac:dyDescent="0.25">
      <c r="F36858" s="44"/>
    </row>
    <row r="36859" spans="6:6" x14ac:dyDescent="0.25">
      <c r="F36859" s="44"/>
    </row>
    <row r="36860" spans="6:6" x14ac:dyDescent="0.25">
      <c r="F36860" s="44"/>
    </row>
    <row r="36861" spans="6:6" x14ac:dyDescent="0.25">
      <c r="F36861" s="44"/>
    </row>
    <row r="36862" spans="6:6" x14ac:dyDescent="0.25">
      <c r="F36862" s="44"/>
    </row>
    <row r="36863" spans="6:6" x14ac:dyDescent="0.25">
      <c r="F36863" s="44"/>
    </row>
    <row r="36864" spans="6:6" x14ac:dyDescent="0.25">
      <c r="F36864" s="44"/>
    </row>
    <row r="36865" spans="6:6" x14ac:dyDescent="0.25">
      <c r="F36865" s="44"/>
    </row>
    <row r="36866" spans="6:6" x14ac:dyDescent="0.25">
      <c r="F36866" s="44"/>
    </row>
    <row r="36867" spans="6:6" x14ac:dyDescent="0.25">
      <c r="F36867" s="44"/>
    </row>
    <row r="36868" spans="6:6" x14ac:dyDescent="0.25">
      <c r="F36868" s="44"/>
    </row>
    <row r="36869" spans="6:6" x14ac:dyDescent="0.25">
      <c r="F36869" s="44"/>
    </row>
    <row r="36870" spans="6:6" x14ac:dyDescent="0.25">
      <c r="F36870" s="44"/>
    </row>
    <row r="36871" spans="6:6" x14ac:dyDescent="0.25">
      <c r="F36871" s="44"/>
    </row>
    <row r="36872" spans="6:6" x14ac:dyDescent="0.25">
      <c r="F36872" s="44"/>
    </row>
    <row r="36873" spans="6:6" x14ac:dyDescent="0.25">
      <c r="F36873" s="44"/>
    </row>
    <row r="36874" spans="6:6" x14ac:dyDescent="0.25">
      <c r="F36874" s="44"/>
    </row>
    <row r="36875" spans="6:6" x14ac:dyDescent="0.25">
      <c r="F36875" s="44"/>
    </row>
    <row r="36876" spans="6:6" x14ac:dyDescent="0.25">
      <c r="F36876" s="44"/>
    </row>
    <row r="36877" spans="6:6" x14ac:dyDescent="0.25">
      <c r="F36877" s="44"/>
    </row>
    <row r="36878" spans="6:6" x14ac:dyDescent="0.25">
      <c r="F36878" s="44"/>
    </row>
    <row r="36879" spans="6:6" x14ac:dyDescent="0.25">
      <c r="F36879" s="44"/>
    </row>
    <row r="36880" spans="6:6" x14ac:dyDescent="0.25">
      <c r="F36880" s="44"/>
    </row>
    <row r="36881" spans="6:6" x14ac:dyDescent="0.25">
      <c r="F36881" s="44"/>
    </row>
    <row r="36882" spans="6:6" x14ac:dyDescent="0.25">
      <c r="F36882" s="44"/>
    </row>
    <row r="36883" spans="6:6" x14ac:dyDescent="0.25">
      <c r="F36883" s="44"/>
    </row>
    <row r="36884" spans="6:6" x14ac:dyDescent="0.25">
      <c r="F36884" s="44"/>
    </row>
    <row r="36885" spans="6:6" x14ac:dyDescent="0.25">
      <c r="F36885" s="44"/>
    </row>
    <row r="36886" spans="6:6" x14ac:dyDescent="0.25">
      <c r="F36886" s="44"/>
    </row>
    <row r="36887" spans="6:6" x14ac:dyDescent="0.25">
      <c r="F36887" s="44"/>
    </row>
    <row r="36888" spans="6:6" x14ac:dyDescent="0.25">
      <c r="F36888" s="44"/>
    </row>
    <row r="36889" spans="6:6" x14ac:dyDescent="0.25">
      <c r="F36889" s="44"/>
    </row>
    <row r="36890" spans="6:6" x14ac:dyDescent="0.25">
      <c r="F36890" s="44"/>
    </row>
    <row r="36891" spans="6:6" x14ac:dyDescent="0.25">
      <c r="F36891" s="44"/>
    </row>
    <row r="36892" spans="6:6" x14ac:dyDescent="0.25">
      <c r="F36892" s="44"/>
    </row>
    <row r="36893" spans="6:6" x14ac:dyDescent="0.25">
      <c r="F36893" s="44"/>
    </row>
    <row r="36894" spans="6:6" x14ac:dyDescent="0.25">
      <c r="F36894" s="44"/>
    </row>
    <row r="36895" spans="6:6" x14ac:dyDescent="0.25">
      <c r="F36895" s="44"/>
    </row>
    <row r="36896" spans="6:6" x14ac:dyDescent="0.25">
      <c r="F36896" s="44"/>
    </row>
    <row r="36897" spans="6:6" x14ac:dyDescent="0.25">
      <c r="F36897" s="44"/>
    </row>
    <row r="36898" spans="6:6" x14ac:dyDescent="0.25">
      <c r="F36898" s="44"/>
    </row>
    <row r="36899" spans="6:6" x14ac:dyDescent="0.25">
      <c r="F36899" s="44"/>
    </row>
    <row r="36900" spans="6:6" x14ac:dyDescent="0.25">
      <c r="F36900" s="44"/>
    </row>
    <row r="36901" spans="6:6" x14ac:dyDescent="0.25">
      <c r="F36901" s="44"/>
    </row>
    <row r="36902" spans="6:6" x14ac:dyDescent="0.25">
      <c r="F36902" s="44"/>
    </row>
    <row r="36903" spans="6:6" x14ac:dyDescent="0.25">
      <c r="F36903" s="44"/>
    </row>
    <row r="36904" spans="6:6" x14ac:dyDescent="0.25">
      <c r="F36904" s="44"/>
    </row>
    <row r="36905" spans="6:6" x14ac:dyDescent="0.25">
      <c r="F36905" s="44"/>
    </row>
    <row r="36906" spans="6:6" x14ac:dyDescent="0.25">
      <c r="F36906" s="44"/>
    </row>
    <row r="36907" spans="6:6" x14ac:dyDescent="0.25">
      <c r="F36907" s="44"/>
    </row>
    <row r="36908" spans="6:6" x14ac:dyDescent="0.25">
      <c r="F36908" s="44"/>
    </row>
    <row r="36909" spans="6:6" x14ac:dyDescent="0.25">
      <c r="F36909" s="44"/>
    </row>
    <row r="36910" spans="6:6" x14ac:dyDescent="0.25">
      <c r="F36910" s="44"/>
    </row>
    <row r="36911" spans="6:6" x14ac:dyDescent="0.25">
      <c r="F36911" s="44"/>
    </row>
    <row r="36912" spans="6:6" x14ac:dyDescent="0.25">
      <c r="F36912" s="44"/>
    </row>
    <row r="36913" spans="6:6" x14ac:dyDescent="0.25">
      <c r="F36913" s="44"/>
    </row>
    <row r="36914" spans="6:6" x14ac:dyDescent="0.25">
      <c r="F36914" s="44"/>
    </row>
    <row r="36915" spans="6:6" x14ac:dyDescent="0.25">
      <c r="F36915" s="44"/>
    </row>
    <row r="36916" spans="6:6" x14ac:dyDescent="0.25">
      <c r="F36916" s="44"/>
    </row>
    <row r="36917" spans="6:6" x14ac:dyDescent="0.25">
      <c r="F36917" s="44"/>
    </row>
    <row r="36918" spans="6:6" x14ac:dyDescent="0.25">
      <c r="F36918" s="44"/>
    </row>
    <row r="36919" spans="6:6" x14ac:dyDescent="0.25">
      <c r="F36919" s="44"/>
    </row>
    <row r="36920" spans="6:6" x14ac:dyDescent="0.25">
      <c r="F36920" s="44"/>
    </row>
    <row r="36921" spans="6:6" x14ac:dyDescent="0.25">
      <c r="F36921" s="44"/>
    </row>
    <row r="36922" spans="6:6" x14ac:dyDescent="0.25">
      <c r="F36922" s="44"/>
    </row>
    <row r="36923" spans="6:6" x14ac:dyDescent="0.25">
      <c r="F36923" s="44"/>
    </row>
    <row r="36924" spans="6:6" x14ac:dyDescent="0.25">
      <c r="F36924" s="44"/>
    </row>
    <row r="36925" spans="6:6" x14ac:dyDescent="0.25">
      <c r="F36925" s="44"/>
    </row>
    <row r="36926" spans="6:6" x14ac:dyDescent="0.25">
      <c r="F36926" s="44"/>
    </row>
    <row r="36927" spans="6:6" x14ac:dyDescent="0.25">
      <c r="F36927" s="44"/>
    </row>
    <row r="36928" spans="6:6" x14ac:dyDescent="0.25">
      <c r="F36928" s="44"/>
    </row>
    <row r="36929" spans="6:6" x14ac:dyDescent="0.25">
      <c r="F36929" s="44"/>
    </row>
    <row r="36930" spans="6:6" x14ac:dyDescent="0.25">
      <c r="F36930" s="44"/>
    </row>
    <row r="36931" spans="6:6" x14ac:dyDescent="0.25">
      <c r="F36931" s="44"/>
    </row>
    <row r="36932" spans="6:6" x14ac:dyDescent="0.25">
      <c r="F36932" s="44"/>
    </row>
    <row r="36933" spans="6:6" x14ac:dyDescent="0.25">
      <c r="F36933" s="44"/>
    </row>
    <row r="36934" spans="6:6" x14ac:dyDescent="0.25">
      <c r="F36934" s="44"/>
    </row>
    <row r="36935" spans="6:6" x14ac:dyDescent="0.25">
      <c r="F36935" s="44"/>
    </row>
    <row r="36936" spans="6:6" x14ac:dyDescent="0.25">
      <c r="F36936" s="44"/>
    </row>
    <row r="36937" spans="6:6" x14ac:dyDescent="0.25">
      <c r="F36937" s="44"/>
    </row>
    <row r="36938" spans="6:6" x14ac:dyDescent="0.25">
      <c r="F36938" s="44"/>
    </row>
    <row r="36939" spans="6:6" x14ac:dyDescent="0.25">
      <c r="F36939" s="44"/>
    </row>
    <row r="36940" spans="6:6" x14ac:dyDescent="0.25">
      <c r="F36940" s="44"/>
    </row>
    <row r="36941" spans="6:6" x14ac:dyDescent="0.25">
      <c r="F36941" s="44"/>
    </row>
    <row r="36942" spans="6:6" x14ac:dyDescent="0.25">
      <c r="F36942" s="44"/>
    </row>
    <row r="36943" spans="6:6" x14ac:dyDescent="0.25">
      <c r="F36943" s="44"/>
    </row>
    <row r="36944" spans="6:6" x14ac:dyDescent="0.25">
      <c r="F36944" s="44"/>
    </row>
    <row r="36945" spans="6:6" x14ac:dyDescent="0.25">
      <c r="F36945" s="44"/>
    </row>
    <row r="36946" spans="6:6" x14ac:dyDescent="0.25">
      <c r="F36946" s="44"/>
    </row>
    <row r="36947" spans="6:6" x14ac:dyDescent="0.25">
      <c r="F36947" s="44"/>
    </row>
    <row r="36948" spans="6:6" x14ac:dyDescent="0.25">
      <c r="F36948" s="44"/>
    </row>
    <row r="36949" spans="6:6" x14ac:dyDescent="0.25">
      <c r="F36949" s="44"/>
    </row>
    <row r="36950" spans="6:6" x14ac:dyDescent="0.25">
      <c r="F36950" s="44"/>
    </row>
    <row r="36951" spans="6:6" x14ac:dyDescent="0.25">
      <c r="F36951" s="44"/>
    </row>
    <row r="36952" spans="6:6" x14ac:dyDescent="0.25">
      <c r="F36952" s="44"/>
    </row>
    <row r="36953" spans="6:6" x14ac:dyDescent="0.25">
      <c r="F36953" s="44"/>
    </row>
    <row r="36954" spans="6:6" x14ac:dyDescent="0.25">
      <c r="F36954" s="44"/>
    </row>
    <row r="36955" spans="6:6" x14ac:dyDescent="0.25">
      <c r="F36955" s="44"/>
    </row>
    <row r="36956" spans="6:6" x14ac:dyDescent="0.25">
      <c r="F36956" s="44"/>
    </row>
    <row r="36957" spans="6:6" x14ac:dyDescent="0.25">
      <c r="F36957" s="44"/>
    </row>
    <row r="36958" spans="6:6" x14ac:dyDescent="0.25">
      <c r="F36958" s="44"/>
    </row>
    <row r="36959" spans="6:6" x14ac:dyDescent="0.25">
      <c r="F36959" s="44"/>
    </row>
    <row r="36960" spans="6:6" x14ac:dyDescent="0.25">
      <c r="F36960" s="44"/>
    </row>
    <row r="36961" spans="6:6" x14ac:dyDescent="0.25">
      <c r="F36961" s="44"/>
    </row>
    <row r="36962" spans="6:6" x14ac:dyDescent="0.25">
      <c r="F36962" s="44"/>
    </row>
    <row r="36963" spans="6:6" x14ac:dyDescent="0.25">
      <c r="F36963" s="44"/>
    </row>
    <row r="36964" spans="6:6" x14ac:dyDescent="0.25">
      <c r="F36964" s="44"/>
    </row>
    <row r="36965" spans="6:6" x14ac:dyDescent="0.25">
      <c r="F36965" s="44"/>
    </row>
    <row r="36966" spans="6:6" x14ac:dyDescent="0.25">
      <c r="F36966" s="44"/>
    </row>
    <row r="36967" spans="6:6" x14ac:dyDescent="0.25">
      <c r="F36967" s="44"/>
    </row>
    <row r="36968" spans="6:6" x14ac:dyDescent="0.25">
      <c r="F36968" s="44"/>
    </row>
    <row r="36969" spans="6:6" x14ac:dyDescent="0.25">
      <c r="F36969" s="44"/>
    </row>
    <row r="36970" spans="6:6" x14ac:dyDescent="0.25">
      <c r="F36970" s="44"/>
    </row>
    <row r="36971" spans="6:6" x14ac:dyDescent="0.25">
      <c r="F36971" s="44"/>
    </row>
    <row r="36972" spans="6:6" x14ac:dyDescent="0.25">
      <c r="F36972" s="44"/>
    </row>
    <row r="36973" spans="6:6" x14ac:dyDescent="0.25">
      <c r="F36973" s="44"/>
    </row>
    <row r="36974" spans="6:6" x14ac:dyDescent="0.25">
      <c r="F36974" s="44"/>
    </row>
    <row r="36975" spans="6:6" x14ac:dyDescent="0.25">
      <c r="F36975" s="44"/>
    </row>
    <row r="36976" spans="6:6" x14ac:dyDescent="0.25">
      <c r="F36976" s="44"/>
    </row>
    <row r="36977" spans="6:6" x14ac:dyDescent="0.25">
      <c r="F36977" s="44"/>
    </row>
    <row r="36978" spans="6:6" x14ac:dyDescent="0.25">
      <c r="F36978" s="44"/>
    </row>
    <row r="36979" spans="6:6" x14ac:dyDescent="0.25">
      <c r="F36979" s="44"/>
    </row>
    <row r="36980" spans="6:6" x14ac:dyDescent="0.25">
      <c r="F36980" s="44"/>
    </row>
    <row r="36981" spans="6:6" x14ac:dyDescent="0.25">
      <c r="F36981" s="44"/>
    </row>
    <row r="36982" spans="6:6" x14ac:dyDescent="0.25">
      <c r="F36982" s="44"/>
    </row>
    <row r="36983" spans="6:6" x14ac:dyDescent="0.25">
      <c r="F36983" s="44"/>
    </row>
    <row r="36984" spans="6:6" x14ac:dyDescent="0.25">
      <c r="F36984" s="44"/>
    </row>
    <row r="36985" spans="6:6" x14ac:dyDescent="0.25">
      <c r="F36985" s="44"/>
    </row>
    <row r="36986" spans="6:6" x14ac:dyDescent="0.25">
      <c r="F36986" s="44"/>
    </row>
    <row r="36987" spans="6:6" x14ac:dyDescent="0.25">
      <c r="F36987" s="44"/>
    </row>
    <row r="36988" spans="6:6" x14ac:dyDescent="0.25">
      <c r="F36988" s="44"/>
    </row>
    <row r="36989" spans="6:6" x14ac:dyDescent="0.25">
      <c r="F36989" s="44"/>
    </row>
    <row r="36990" spans="6:6" x14ac:dyDescent="0.25">
      <c r="F36990" s="44"/>
    </row>
    <row r="36991" spans="6:6" x14ac:dyDescent="0.25">
      <c r="F36991" s="44"/>
    </row>
    <row r="36992" spans="6:6" x14ac:dyDescent="0.25">
      <c r="F36992" s="44"/>
    </row>
    <row r="36993" spans="6:6" x14ac:dyDescent="0.25">
      <c r="F36993" s="44"/>
    </row>
    <row r="36994" spans="6:6" x14ac:dyDescent="0.25">
      <c r="F36994" s="44"/>
    </row>
    <row r="36995" spans="6:6" x14ac:dyDescent="0.25">
      <c r="F36995" s="44"/>
    </row>
    <row r="36996" spans="6:6" x14ac:dyDescent="0.25">
      <c r="F36996" s="44"/>
    </row>
    <row r="36997" spans="6:6" x14ac:dyDescent="0.25">
      <c r="F36997" s="44"/>
    </row>
    <row r="36998" spans="6:6" x14ac:dyDescent="0.25">
      <c r="F36998" s="44"/>
    </row>
    <row r="36999" spans="6:6" x14ac:dyDescent="0.25">
      <c r="F36999" s="44"/>
    </row>
    <row r="37000" spans="6:6" x14ac:dyDescent="0.25">
      <c r="F37000" s="44"/>
    </row>
    <row r="37001" spans="6:6" x14ac:dyDescent="0.25">
      <c r="F37001" s="44"/>
    </row>
    <row r="37002" spans="6:6" x14ac:dyDescent="0.25">
      <c r="F37002" s="44"/>
    </row>
    <row r="37003" spans="6:6" x14ac:dyDescent="0.25">
      <c r="F37003" s="44"/>
    </row>
    <row r="37004" spans="6:6" x14ac:dyDescent="0.25">
      <c r="F37004" s="44"/>
    </row>
    <row r="37005" spans="6:6" x14ac:dyDescent="0.25">
      <c r="F37005" s="44"/>
    </row>
    <row r="37006" spans="6:6" x14ac:dyDescent="0.25">
      <c r="F37006" s="44"/>
    </row>
    <row r="37007" spans="6:6" x14ac:dyDescent="0.25">
      <c r="F37007" s="44"/>
    </row>
    <row r="37008" spans="6:6" x14ac:dyDescent="0.25">
      <c r="F37008" s="44"/>
    </row>
    <row r="37009" spans="6:6" x14ac:dyDescent="0.25">
      <c r="F37009" s="44"/>
    </row>
    <row r="37010" spans="6:6" x14ac:dyDescent="0.25">
      <c r="F37010" s="44"/>
    </row>
    <row r="37011" spans="6:6" x14ac:dyDescent="0.25">
      <c r="F37011" s="44"/>
    </row>
    <row r="37012" spans="6:6" x14ac:dyDescent="0.25">
      <c r="F37012" s="44"/>
    </row>
    <row r="37013" spans="6:6" x14ac:dyDescent="0.25">
      <c r="F37013" s="44"/>
    </row>
    <row r="37014" spans="6:6" x14ac:dyDescent="0.25">
      <c r="F37014" s="44"/>
    </row>
    <row r="37015" spans="6:6" x14ac:dyDescent="0.25">
      <c r="F37015" s="44"/>
    </row>
    <row r="37016" spans="6:6" x14ac:dyDescent="0.25">
      <c r="F37016" s="44"/>
    </row>
    <row r="37017" spans="6:6" x14ac:dyDescent="0.25">
      <c r="F37017" s="44"/>
    </row>
    <row r="37018" spans="6:6" x14ac:dyDescent="0.25">
      <c r="F37018" s="44"/>
    </row>
    <row r="37019" spans="6:6" x14ac:dyDescent="0.25">
      <c r="F37019" s="44"/>
    </row>
    <row r="37020" spans="6:6" x14ac:dyDescent="0.25">
      <c r="F37020" s="44"/>
    </row>
    <row r="37021" spans="6:6" x14ac:dyDescent="0.25">
      <c r="F37021" s="44"/>
    </row>
    <row r="37022" spans="6:6" x14ac:dyDescent="0.25">
      <c r="F37022" s="44"/>
    </row>
    <row r="37023" spans="6:6" x14ac:dyDescent="0.25">
      <c r="F37023" s="44"/>
    </row>
    <row r="37024" spans="6:6" x14ac:dyDescent="0.25">
      <c r="F37024" s="44"/>
    </row>
    <row r="37025" spans="6:6" x14ac:dyDescent="0.25">
      <c r="F37025" s="44"/>
    </row>
    <row r="37026" spans="6:6" x14ac:dyDescent="0.25">
      <c r="F37026" s="44"/>
    </row>
    <row r="37027" spans="6:6" x14ac:dyDescent="0.25">
      <c r="F37027" s="44"/>
    </row>
    <row r="37028" spans="6:6" x14ac:dyDescent="0.25">
      <c r="F37028" s="44"/>
    </row>
    <row r="37029" spans="6:6" x14ac:dyDescent="0.25">
      <c r="F37029" s="44"/>
    </row>
    <row r="37030" spans="6:6" x14ac:dyDescent="0.25">
      <c r="F37030" s="44"/>
    </row>
    <row r="37031" spans="6:6" x14ac:dyDescent="0.25">
      <c r="F37031" s="44"/>
    </row>
    <row r="37032" spans="6:6" x14ac:dyDescent="0.25">
      <c r="F37032" s="44"/>
    </row>
    <row r="37033" spans="6:6" x14ac:dyDescent="0.25">
      <c r="F37033" s="44"/>
    </row>
    <row r="37034" spans="6:6" x14ac:dyDescent="0.25">
      <c r="F37034" s="44"/>
    </row>
    <row r="37035" spans="6:6" x14ac:dyDescent="0.25">
      <c r="F37035" s="44"/>
    </row>
    <row r="37036" spans="6:6" x14ac:dyDescent="0.25">
      <c r="F37036" s="44"/>
    </row>
    <row r="37037" spans="6:6" x14ac:dyDescent="0.25">
      <c r="F37037" s="44"/>
    </row>
    <row r="37038" spans="6:6" x14ac:dyDescent="0.25">
      <c r="F37038" s="44"/>
    </row>
    <row r="37039" spans="6:6" x14ac:dyDescent="0.25">
      <c r="F37039" s="44"/>
    </row>
    <row r="37040" spans="6:6" x14ac:dyDescent="0.25">
      <c r="F37040" s="44"/>
    </row>
    <row r="37041" spans="6:6" x14ac:dyDescent="0.25">
      <c r="F37041" s="44"/>
    </row>
    <row r="37042" spans="6:6" x14ac:dyDescent="0.25">
      <c r="F37042" s="44"/>
    </row>
    <row r="37043" spans="6:6" x14ac:dyDescent="0.25">
      <c r="F37043" s="44"/>
    </row>
    <row r="37044" spans="6:6" x14ac:dyDescent="0.25">
      <c r="F37044" s="44"/>
    </row>
    <row r="37045" spans="6:6" x14ac:dyDescent="0.25">
      <c r="F37045" s="44"/>
    </row>
    <row r="37046" spans="6:6" x14ac:dyDescent="0.25">
      <c r="F37046" s="44"/>
    </row>
    <row r="37047" spans="6:6" x14ac:dyDescent="0.25">
      <c r="F37047" s="44"/>
    </row>
    <row r="37048" spans="6:6" x14ac:dyDescent="0.25">
      <c r="F37048" s="44"/>
    </row>
    <row r="37049" spans="6:6" x14ac:dyDescent="0.25">
      <c r="F37049" s="44"/>
    </row>
    <row r="37050" spans="6:6" x14ac:dyDescent="0.25">
      <c r="F37050" s="44"/>
    </row>
    <row r="37051" spans="6:6" x14ac:dyDescent="0.25">
      <c r="F37051" s="44"/>
    </row>
    <row r="37052" spans="6:6" x14ac:dyDescent="0.25">
      <c r="F37052" s="44"/>
    </row>
    <row r="37053" spans="6:6" x14ac:dyDescent="0.25">
      <c r="F37053" s="44"/>
    </row>
    <row r="37054" spans="6:6" x14ac:dyDescent="0.25">
      <c r="F37054" s="44"/>
    </row>
    <row r="37055" spans="6:6" x14ac:dyDescent="0.25">
      <c r="F37055" s="44"/>
    </row>
    <row r="37056" spans="6:6" x14ac:dyDescent="0.25">
      <c r="F37056" s="44"/>
    </row>
    <row r="37057" spans="6:6" x14ac:dyDescent="0.25">
      <c r="F37057" s="44"/>
    </row>
    <row r="37058" spans="6:6" x14ac:dyDescent="0.25">
      <c r="F37058" s="44"/>
    </row>
    <row r="37059" spans="6:6" x14ac:dyDescent="0.25">
      <c r="F37059" s="44"/>
    </row>
    <row r="37060" spans="6:6" x14ac:dyDescent="0.25">
      <c r="F37060" s="44"/>
    </row>
    <row r="37061" spans="6:6" x14ac:dyDescent="0.25">
      <c r="F37061" s="44"/>
    </row>
    <row r="37062" spans="6:6" x14ac:dyDescent="0.25">
      <c r="F37062" s="44"/>
    </row>
    <row r="37063" spans="6:6" x14ac:dyDescent="0.25">
      <c r="F37063" s="44"/>
    </row>
    <row r="37064" spans="6:6" x14ac:dyDescent="0.25">
      <c r="F37064" s="44"/>
    </row>
    <row r="37065" spans="6:6" x14ac:dyDescent="0.25">
      <c r="F37065" s="44"/>
    </row>
    <row r="37066" spans="6:6" x14ac:dyDescent="0.25">
      <c r="F37066" s="44"/>
    </row>
    <row r="37067" spans="6:6" x14ac:dyDescent="0.25">
      <c r="F37067" s="44"/>
    </row>
    <row r="37068" spans="6:6" x14ac:dyDescent="0.25">
      <c r="F37068" s="44"/>
    </row>
    <row r="37069" spans="6:6" x14ac:dyDescent="0.25">
      <c r="F37069" s="44"/>
    </row>
    <row r="37070" spans="6:6" x14ac:dyDescent="0.25">
      <c r="F37070" s="44"/>
    </row>
    <row r="37071" spans="6:6" x14ac:dyDescent="0.25">
      <c r="F37071" s="44"/>
    </row>
    <row r="37072" spans="6:6" x14ac:dyDescent="0.25">
      <c r="F37072" s="44"/>
    </row>
    <row r="37073" spans="6:6" x14ac:dyDescent="0.25">
      <c r="F37073" s="44"/>
    </row>
    <row r="37074" spans="6:6" x14ac:dyDescent="0.25">
      <c r="F37074" s="44"/>
    </row>
    <row r="37075" spans="6:6" x14ac:dyDescent="0.25">
      <c r="F37075" s="44"/>
    </row>
    <row r="37076" spans="6:6" x14ac:dyDescent="0.25">
      <c r="F37076" s="44"/>
    </row>
    <row r="37077" spans="6:6" x14ac:dyDescent="0.25">
      <c r="F37077" s="44"/>
    </row>
    <row r="37078" spans="6:6" x14ac:dyDescent="0.25">
      <c r="F37078" s="44"/>
    </row>
    <row r="37079" spans="6:6" x14ac:dyDescent="0.25">
      <c r="F37079" s="44"/>
    </row>
    <row r="37080" spans="6:6" x14ac:dyDescent="0.25">
      <c r="F37080" s="44"/>
    </row>
    <row r="37081" spans="6:6" x14ac:dyDescent="0.25">
      <c r="F37081" s="44"/>
    </row>
    <row r="37082" spans="6:6" x14ac:dyDescent="0.25">
      <c r="F37082" s="44"/>
    </row>
    <row r="37083" spans="6:6" x14ac:dyDescent="0.25">
      <c r="F37083" s="44"/>
    </row>
    <row r="37084" spans="6:6" x14ac:dyDescent="0.25">
      <c r="F37084" s="44"/>
    </row>
    <row r="37085" spans="6:6" x14ac:dyDescent="0.25">
      <c r="F37085" s="44"/>
    </row>
    <row r="37086" spans="6:6" x14ac:dyDescent="0.25">
      <c r="F37086" s="44"/>
    </row>
    <row r="37087" spans="6:6" x14ac:dyDescent="0.25">
      <c r="F37087" s="44"/>
    </row>
    <row r="37088" spans="6:6" x14ac:dyDescent="0.25">
      <c r="F37088" s="44"/>
    </row>
    <row r="37089" spans="6:6" x14ac:dyDescent="0.25">
      <c r="F37089" s="44"/>
    </row>
    <row r="37090" spans="6:6" x14ac:dyDescent="0.25">
      <c r="F37090" s="44"/>
    </row>
    <row r="37091" spans="6:6" x14ac:dyDescent="0.25">
      <c r="F37091" s="44"/>
    </row>
    <row r="37092" spans="6:6" x14ac:dyDescent="0.25">
      <c r="F37092" s="44"/>
    </row>
    <row r="37093" spans="6:6" x14ac:dyDescent="0.25">
      <c r="F37093" s="44"/>
    </row>
    <row r="37094" spans="6:6" x14ac:dyDescent="0.25">
      <c r="F37094" s="44"/>
    </row>
    <row r="37095" spans="6:6" x14ac:dyDescent="0.25">
      <c r="F37095" s="44"/>
    </row>
    <row r="37096" spans="6:6" x14ac:dyDescent="0.25">
      <c r="F37096" s="44"/>
    </row>
    <row r="37097" spans="6:6" x14ac:dyDescent="0.25">
      <c r="F37097" s="44"/>
    </row>
    <row r="37098" spans="6:6" x14ac:dyDescent="0.25">
      <c r="F37098" s="44"/>
    </row>
    <row r="37099" spans="6:6" x14ac:dyDescent="0.25">
      <c r="F37099" s="44"/>
    </row>
    <row r="37100" spans="6:6" x14ac:dyDescent="0.25">
      <c r="F37100" s="44"/>
    </row>
    <row r="37101" spans="6:6" x14ac:dyDescent="0.25">
      <c r="F37101" s="44"/>
    </row>
    <row r="37102" spans="6:6" x14ac:dyDescent="0.25">
      <c r="F37102" s="44"/>
    </row>
    <row r="37103" spans="6:6" x14ac:dyDescent="0.25">
      <c r="F37103" s="44"/>
    </row>
    <row r="37104" spans="6:6" x14ac:dyDescent="0.25">
      <c r="F37104" s="44"/>
    </row>
    <row r="37105" spans="6:6" x14ac:dyDescent="0.25">
      <c r="F37105" s="44"/>
    </row>
    <row r="37106" spans="6:6" x14ac:dyDescent="0.25">
      <c r="F37106" s="44"/>
    </row>
    <row r="37107" spans="6:6" x14ac:dyDescent="0.25">
      <c r="F37107" s="44"/>
    </row>
    <row r="37108" spans="6:6" x14ac:dyDescent="0.25">
      <c r="F37108" s="44"/>
    </row>
    <row r="37109" spans="6:6" x14ac:dyDescent="0.25">
      <c r="F37109" s="44"/>
    </row>
    <row r="37110" spans="6:6" x14ac:dyDescent="0.25">
      <c r="F37110" s="44"/>
    </row>
    <row r="37111" spans="6:6" x14ac:dyDescent="0.25">
      <c r="F37111" s="44"/>
    </row>
    <row r="37112" spans="6:6" x14ac:dyDescent="0.25">
      <c r="F37112" s="44"/>
    </row>
    <row r="37113" spans="6:6" x14ac:dyDescent="0.25">
      <c r="F37113" s="44"/>
    </row>
    <row r="37114" spans="6:6" x14ac:dyDescent="0.25">
      <c r="F37114" s="44"/>
    </row>
    <row r="37115" spans="6:6" x14ac:dyDescent="0.25">
      <c r="F37115" s="44"/>
    </row>
    <row r="37116" spans="6:6" x14ac:dyDescent="0.25">
      <c r="F37116" s="44"/>
    </row>
    <row r="37117" spans="6:6" x14ac:dyDescent="0.25">
      <c r="F37117" s="44"/>
    </row>
    <row r="37118" spans="6:6" x14ac:dyDescent="0.25">
      <c r="F37118" s="44"/>
    </row>
    <row r="37119" spans="6:6" x14ac:dyDescent="0.25">
      <c r="F37119" s="44"/>
    </row>
    <row r="37120" spans="6:6" x14ac:dyDescent="0.25">
      <c r="F37120" s="44"/>
    </row>
    <row r="37121" spans="6:6" x14ac:dyDescent="0.25">
      <c r="F37121" s="44"/>
    </row>
    <row r="37122" spans="6:6" x14ac:dyDescent="0.25">
      <c r="F37122" s="44"/>
    </row>
    <row r="37123" spans="6:6" x14ac:dyDescent="0.25">
      <c r="F37123" s="44"/>
    </row>
    <row r="37124" spans="6:6" x14ac:dyDescent="0.25">
      <c r="F37124" s="44"/>
    </row>
    <row r="37125" spans="6:6" x14ac:dyDescent="0.25">
      <c r="F37125" s="44"/>
    </row>
    <row r="37126" spans="6:6" x14ac:dyDescent="0.25">
      <c r="F37126" s="44"/>
    </row>
    <row r="37127" spans="6:6" x14ac:dyDescent="0.25">
      <c r="F37127" s="44"/>
    </row>
    <row r="37128" spans="6:6" x14ac:dyDescent="0.25">
      <c r="F37128" s="44"/>
    </row>
    <row r="37129" spans="6:6" x14ac:dyDescent="0.25">
      <c r="F37129" s="44"/>
    </row>
    <row r="37130" spans="6:6" x14ac:dyDescent="0.25">
      <c r="F37130" s="44"/>
    </row>
    <row r="37131" spans="6:6" x14ac:dyDescent="0.25">
      <c r="F37131" s="44"/>
    </row>
    <row r="37132" spans="6:6" x14ac:dyDescent="0.25">
      <c r="F37132" s="44"/>
    </row>
    <row r="37133" spans="6:6" x14ac:dyDescent="0.25">
      <c r="F37133" s="44"/>
    </row>
    <row r="37134" spans="6:6" x14ac:dyDescent="0.25">
      <c r="F37134" s="44"/>
    </row>
    <row r="37135" spans="6:6" x14ac:dyDescent="0.25">
      <c r="F37135" s="44"/>
    </row>
    <row r="37136" spans="6:6" x14ac:dyDescent="0.25">
      <c r="F37136" s="44"/>
    </row>
    <row r="37137" spans="6:6" x14ac:dyDescent="0.25">
      <c r="F37137" s="44"/>
    </row>
    <row r="37138" spans="6:6" x14ac:dyDescent="0.25">
      <c r="F37138" s="44"/>
    </row>
    <row r="37139" spans="6:6" x14ac:dyDescent="0.25">
      <c r="F37139" s="44"/>
    </row>
    <row r="37140" spans="6:6" x14ac:dyDescent="0.25">
      <c r="F37140" s="44"/>
    </row>
    <row r="37141" spans="6:6" x14ac:dyDescent="0.25">
      <c r="F37141" s="44"/>
    </row>
    <row r="37142" spans="6:6" x14ac:dyDescent="0.25">
      <c r="F37142" s="44"/>
    </row>
    <row r="37143" spans="6:6" x14ac:dyDescent="0.25">
      <c r="F37143" s="44"/>
    </row>
    <row r="37144" spans="6:6" x14ac:dyDescent="0.25">
      <c r="F37144" s="44"/>
    </row>
    <row r="37145" spans="6:6" x14ac:dyDescent="0.25">
      <c r="F37145" s="44"/>
    </row>
    <row r="37146" spans="6:6" x14ac:dyDescent="0.25">
      <c r="F37146" s="44"/>
    </row>
    <row r="37147" spans="6:6" x14ac:dyDescent="0.25">
      <c r="F37147" s="44"/>
    </row>
    <row r="37148" spans="6:6" x14ac:dyDescent="0.25">
      <c r="F37148" s="44"/>
    </row>
    <row r="37149" spans="6:6" x14ac:dyDescent="0.25">
      <c r="F37149" s="44"/>
    </row>
    <row r="37150" spans="6:6" x14ac:dyDescent="0.25">
      <c r="F37150" s="44"/>
    </row>
    <row r="37151" spans="6:6" x14ac:dyDescent="0.25">
      <c r="F37151" s="44"/>
    </row>
    <row r="37152" spans="6:6" x14ac:dyDescent="0.25">
      <c r="F37152" s="44"/>
    </row>
    <row r="37153" spans="6:6" x14ac:dyDescent="0.25">
      <c r="F37153" s="44"/>
    </row>
    <row r="37154" spans="6:6" x14ac:dyDescent="0.25">
      <c r="F37154" s="44"/>
    </row>
    <row r="37155" spans="6:6" x14ac:dyDescent="0.25">
      <c r="F37155" s="44"/>
    </row>
    <row r="37156" spans="6:6" x14ac:dyDescent="0.25">
      <c r="F37156" s="44"/>
    </row>
    <row r="37157" spans="6:6" x14ac:dyDescent="0.25">
      <c r="F37157" s="44"/>
    </row>
    <row r="37158" spans="6:6" x14ac:dyDescent="0.25">
      <c r="F37158" s="44"/>
    </row>
    <row r="37159" spans="6:6" x14ac:dyDescent="0.25">
      <c r="F37159" s="44"/>
    </row>
    <row r="37160" spans="6:6" x14ac:dyDescent="0.25">
      <c r="F37160" s="44"/>
    </row>
    <row r="37161" spans="6:6" x14ac:dyDescent="0.25">
      <c r="F37161" s="44"/>
    </row>
    <row r="37162" spans="6:6" x14ac:dyDescent="0.25">
      <c r="F37162" s="44"/>
    </row>
    <row r="37163" spans="6:6" x14ac:dyDescent="0.25">
      <c r="F37163" s="44"/>
    </row>
    <row r="37164" spans="6:6" x14ac:dyDescent="0.25">
      <c r="F37164" s="44"/>
    </row>
    <row r="37165" spans="6:6" x14ac:dyDescent="0.25">
      <c r="F37165" s="44"/>
    </row>
    <row r="37166" spans="6:6" x14ac:dyDescent="0.25">
      <c r="F37166" s="44"/>
    </row>
    <row r="37167" spans="6:6" x14ac:dyDescent="0.25">
      <c r="F37167" s="44"/>
    </row>
    <row r="37168" spans="6:6" x14ac:dyDescent="0.25">
      <c r="F37168" s="44"/>
    </row>
    <row r="37169" spans="6:6" x14ac:dyDescent="0.25">
      <c r="F37169" s="44"/>
    </row>
    <row r="37170" spans="6:6" x14ac:dyDescent="0.25">
      <c r="F37170" s="44"/>
    </row>
    <row r="37171" spans="6:6" x14ac:dyDescent="0.25">
      <c r="F37171" s="44"/>
    </row>
    <row r="37172" spans="6:6" x14ac:dyDescent="0.25">
      <c r="F37172" s="44"/>
    </row>
    <row r="37173" spans="6:6" x14ac:dyDescent="0.25">
      <c r="F37173" s="44"/>
    </row>
    <row r="37174" spans="6:6" x14ac:dyDescent="0.25">
      <c r="F37174" s="44"/>
    </row>
    <row r="37175" spans="6:6" x14ac:dyDescent="0.25">
      <c r="F37175" s="44"/>
    </row>
    <row r="37176" spans="6:6" x14ac:dyDescent="0.25">
      <c r="F37176" s="44"/>
    </row>
    <row r="37177" spans="6:6" x14ac:dyDescent="0.25">
      <c r="F37177" s="44"/>
    </row>
    <row r="37178" spans="6:6" x14ac:dyDescent="0.25">
      <c r="F37178" s="44"/>
    </row>
    <row r="37179" spans="6:6" x14ac:dyDescent="0.25">
      <c r="F37179" s="44"/>
    </row>
    <row r="37180" spans="6:6" x14ac:dyDescent="0.25">
      <c r="F37180" s="44"/>
    </row>
    <row r="37181" spans="6:6" x14ac:dyDescent="0.25">
      <c r="F37181" s="44"/>
    </row>
    <row r="37182" spans="6:6" x14ac:dyDescent="0.25">
      <c r="F37182" s="44"/>
    </row>
    <row r="37183" spans="6:6" x14ac:dyDescent="0.25">
      <c r="F37183" s="44"/>
    </row>
    <row r="37184" spans="6:6" x14ac:dyDescent="0.25">
      <c r="F37184" s="44"/>
    </row>
    <row r="37185" spans="6:6" x14ac:dyDescent="0.25">
      <c r="F37185" s="44"/>
    </row>
    <row r="37186" spans="6:6" x14ac:dyDescent="0.25">
      <c r="F37186" s="44"/>
    </row>
    <row r="37187" spans="6:6" x14ac:dyDescent="0.25">
      <c r="F37187" s="44"/>
    </row>
    <row r="37188" spans="6:6" x14ac:dyDescent="0.25">
      <c r="F37188" s="44"/>
    </row>
    <row r="37189" spans="6:6" x14ac:dyDescent="0.25">
      <c r="F37189" s="44"/>
    </row>
    <row r="37190" spans="6:6" x14ac:dyDescent="0.25">
      <c r="F37190" s="44"/>
    </row>
    <row r="37191" spans="6:6" x14ac:dyDescent="0.25">
      <c r="F37191" s="44"/>
    </row>
    <row r="37192" spans="6:6" x14ac:dyDescent="0.25">
      <c r="F37192" s="44"/>
    </row>
    <row r="37193" spans="6:6" x14ac:dyDescent="0.25">
      <c r="F37193" s="44"/>
    </row>
    <row r="37194" spans="6:6" x14ac:dyDescent="0.25">
      <c r="F37194" s="44"/>
    </row>
    <row r="37195" spans="6:6" x14ac:dyDescent="0.25">
      <c r="F37195" s="44"/>
    </row>
    <row r="37196" spans="6:6" x14ac:dyDescent="0.25">
      <c r="F37196" s="44"/>
    </row>
    <row r="37197" spans="6:6" x14ac:dyDescent="0.25">
      <c r="F37197" s="44"/>
    </row>
    <row r="37198" spans="6:6" x14ac:dyDescent="0.25">
      <c r="F37198" s="44"/>
    </row>
    <row r="37199" spans="6:6" x14ac:dyDescent="0.25">
      <c r="F37199" s="44"/>
    </row>
    <row r="37200" spans="6:6" x14ac:dyDescent="0.25">
      <c r="F37200" s="44"/>
    </row>
    <row r="37201" spans="6:6" x14ac:dyDescent="0.25">
      <c r="F37201" s="44"/>
    </row>
    <row r="37202" spans="6:6" x14ac:dyDescent="0.25">
      <c r="F37202" s="44"/>
    </row>
    <row r="37203" spans="6:6" x14ac:dyDescent="0.25">
      <c r="F37203" s="44"/>
    </row>
    <row r="37204" spans="6:6" x14ac:dyDescent="0.25">
      <c r="F37204" s="44"/>
    </row>
    <row r="37205" spans="6:6" x14ac:dyDescent="0.25">
      <c r="F37205" s="44"/>
    </row>
    <row r="37206" spans="6:6" x14ac:dyDescent="0.25">
      <c r="F37206" s="44"/>
    </row>
    <row r="37207" spans="6:6" x14ac:dyDescent="0.25">
      <c r="F37207" s="44"/>
    </row>
    <row r="37208" spans="6:6" x14ac:dyDescent="0.25">
      <c r="F37208" s="44"/>
    </row>
    <row r="37209" spans="6:6" x14ac:dyDescent="0.25">
      <c r="F37209" s="44"/>
    </row>
    <row r="37210" spans="6:6" x14ac:dyDescent="0.25">
      <c r="F37210" s="44"/>
    </row>
    <row r="37211" spans="6:6" x14ac:dyDescent="0.25">
      <c r="F37211" s="44"/>
    </row>
    <row r="37212" spans="6:6" x14ac:dyDescent="0.25">
      <c r="F37212" s="44"/>
    </row>
    <row r="37213" spans="6:6" x14ac:dyDescent="0.25">
      <c r="F37213" s="44"/>
    </row>
    <row r="37214" spans="6:6" x14ac:dyDescent="0.25">
      <c r="F37214" s="44"/>
    </row>
    <row r="37215" spans="6:6" x14ac:dyDescent="0.25">
      <c r="F37215" s="44"/>
    </row>
    <row r="37216" spans="6:6" x14ac:dyDescent="0.25">
      <c r="F37216" s="44"/>
    </row>
    <row r="37217" spans="6:6" x14ac:dyDescent="0.25">
      <c r="F37217" s="44"/>
    </row>
    <row r="37218" spans="6:6" x14ac:dyDescent="0.25">
      <c r="F37218" s="44"/>
    </row>
    <row r="37219" spans="6:6" x14ac:dyDescent="0.25">
      <c r="F37219" s="44"/>
    </row>
    <row r="37220" spans="6:6" x14ac:dyDescent="0.25">
      <c r="F37220" s="44"/>
    </row>
    <row r="37221" spans="6:6" x14ac:dyDescent="0.25">
      <c r="F37221" s="44"/>
    </row>
    <row r="37222" spans="6:6" x14ac:dyDescent="0.25">
      <c r="F37222" s="44"/>
    </row>
    <row r="37223" spans="6:6" x14ac:dyDescent="0.25">
      <c r="F37223" s="44"/>
    </row>
    <row r="37224" spans="6:6" x14ac:dyDescent="0.25">
      <c r="F37224" s="44"/>
    </row>
    <row r="37225" spans="6:6" x14ac:dyDescent="0.25">
      <c r="F37225" s="44"/>
    </row>
    <row r="37226" spans="6:6" x14ac:dyDescent="0.25">
      <c r="F37226" s="44"/>
    </row>
    <row r="37227" spans="6:6" x14ac:dyDescent="0.25">
      <c r="F37227" s="44"/>
    </row>
    <row r="37228" spans="6:6" x14ac:dyDescent="0.25">
      <c r="F37228" s="44"/>
    </row>
    <row r="37229" spans="6:6" x14ac:dyDescent="0.25">
      <c r="F37229" s="44"/>
    </row>
    <row r="37230" spans="6:6" x14ac:dyDescent="0.25">
      <c r="F37230" s="44"/>
    </row>
    <row r="37231" spans="6:6" x14ac:dyDescent="0.25">
      <c r="F37231" s="44"/>
    </row>
    <row r="37232" spans="6:6" x14ac:dyDescent="0.25">
      <c r="F37232" s="44"/>
    </row>
    <row r="37233" spans="6:6" x14ac:dyDescent="0.25">
      <c r="F37233" s="44"/>
    </row>
    <row r="37234" spans="6:6" x14ac:dyDescent="0.25">
      <c r="F37234" s="44"/>
    </row>
    <row r="37235" spans="6:6" x14ac:dyDescent="0.25">
      <c r="F37235" s="44"/>
    </row>
    <row r="37236" spans="6:6" x14ac:dyDescent="0.25">
      <c r="F37236" s="44"/>
    </row>
    <row r="37237" spans="6:6" x14ac:dyDescent="0.25">
      <c r="F37237" s="44"/>
    </row>
    <row r="37238" spans="6:6" x14ac:dyDescent="0.25">
      <c r="F37238" s="44"/>
    </row>
    <row r="37239" spans="6:6" x14ac:dyDescent="0.25">
      <c r="F37239" s="44"/>
    </row>
    <row r="37240" spans="6:6" x14ac:dyDescent="0.25">
      <c r="F37240" s="44"/>
    </row>
    <row r="37241" spans="6:6" x14ac:dyDescent="0.25">
      <c r="F37241" s="44"/>
    </row>
    <row r="37242" spans="6:6" x14ac:dyDescent="0.25">
      <c r="F37242" s="44"/>
    </row>
    <row r="37243" spans="6:6" x14ac:dyDescent="0.25">
      <c r="F37243" s="44"/>
    </row>
    <row r="37244" spans="6:6" x14ac:dyDescent="0.25">
      <c r="F37244" s="44"/>
    </row>
    <row r="37245" spans="6:6" x14ac:dyDescent="0.25">
      <c r="F37245" s="44"/>
    </row>
    <row r="37246" spans="6:6" x14ac:dyDescent="0.25">
      <c r="F37246" s="44"/>
    </row>
    <row r="37247" spans="6:6" x14ac:dyDescent="0.25">
      <c r="F37247" s="44"/>
    </row>
    <row r="37248" spans="6:6" x14ac:dyDescent="0.25">
      <c r="F37248" s="44"/>
    </row>
    <row r="37249" spans="6:6" x14ac:dyDescent="0.25">
      <c r="F37249" s="44"/>
    </row>
    <row r="37250" spans="6:6" x14ac:dyDescent="0.25">
      <c r="F37250" s="44"/>
    </row>
    <row r="37251" spans="6:6" x14ac:dyDescent="0.25">
      <c r="F37251" s="44"/>
    </row>
    <row r="37252" spans="6:6" x14ac:dyDescent="0.25">
      <c r="F37252" s="44"/>
    </row>
    <row r="37253" spans="6:6" x14ac:dyDescent="0.25">
      <c r="F37253" s="44"/>
    </row>
    <row r="37254" spans="6:6" x14ac:dyDescent="0.25">
      <c r="F37254" s="44"/>
    </row>
    <row r="37255" spans="6:6" x14ac:dyDescent="0.25">
      <c r="F37255" s="44"/>
    </row>
    <row r="37256" spans="6:6" x14ac:dyDescent="0.25">
      <c r="F37256" s="44"/>
    </row>
    <row r="37257" spans="6:6" x14ac:dyDescent="0.25">
      <c r="F37257" s="44"/>
    </row>
    <row r="37258" spans="6:6" x14ac:dyDescent="0.25">
      <c r="F37258" s="44"/>
    </row>
    <row r="37259" spans="6:6" x14ac:dyDescent="0.25">
      <c r="F37259" s="44"/>
    </row>
    <row r="37260" spans="6:6" x14ac:dyDescent="0.25">
      <c r="F37260" s="44"/>
    </row>
    <row r="37261" spans="6:6" x14ac:dyDescent="0.25">
      <c r="F37261" s="44"/>
    </row>
    <row r="37262" spans="6:6" x14ac:dyDescent="0.25">
      <c r="F37262" s="44"/>
    </row>
    <row r="37263" spans="6:6" x14ac:dyDescent="0.25">
      <c r="F37263" s="44"/>
    </row>
    <row r="37264" spans="6:6" x14ac:dyDescent="0.25">
      <c r="F37264" s="44"/>
    </row>
    <row r="37265" spans="6:6" x14ac:dyDescent="0.25">
      <c r="F37265" s="44"/>
    </row>
    <row r="37266" spans="6:6" x14ac:dyDescent="0.25">
      <c r="F37266" s="44"/>
    </row>
    <row r="37267" spans="6:6" x14ac:dyDescent="0.25">
      <c r="F37267" s="44"/>
    </row>
    <row r="37268" spans="6:6" x14ac:dyDescent="0.25">
      <c r="F37268" s="44"/>
    </row>
    <row r="37269" spans="6:6" x14ac:dyDescent="0.25">
      <c r="F37269" s="44"/>
    </row>
    <row r="37270" spans="6:6" x14ac:dyDescent="0.25">
      <c r="F37270" s="44"/>
    </row>
    <row r="37271" spans="6:6" x14ac:dyDescent="0.25">
      <c r="F37271" s="44"/>
    </row>
    <row r="37272" spans="6:6" x14ac:dyDescent="0.25">
      <c r="F37272" s="44"/>
    </row>
    <row r="37273" spans="6:6" x14ac:dyDescent="0.25">
      <c r="F37273" s="44"/>
    </row>
    <row r="37274" spans="6:6" x14ac:dyDescent="0.25">
      <c r="F37274" s="44"/>
    </row>
    <row r="37275" spans="6:6" x14ac:dyDescent="0.25">
      <c r="F37275" s="44"/>
    </row>
    <row r="37276" spans="6:6" x14ac:dyDescent="0.25">
      <c r="F37276" s="44"/>
    </row>
    <row r="37277" spans="6:6" x14ac:dyDescent="0.25">
      <c r="F37277" s="44"/>
    </row>
    <row r="37278" spans="6:6" x14ac:dyDescent="0.25">
      <c r="F37278" s="44"/>
    </row>
    <row r="37279" spans="6:6" x14ac:dyDescent="0.25">
      <c r="F37279" s="44"/>
    </row>
    <row r="37280" spans="6:6" x14ac:dyDescent="0.25">
      <c r="F37280" s="44"/>
    </row>
    <row r="37281" spans="6:6" x14ac:dyDescent="0.25">
      <c r="F37281" s="44"/>
    </row>
    <row r="37282" spans="6:6" x14ac:dyDescent="0.25">
      <c r="F37282" s="44"/>
    </row>
    <row r="37283" spans="6:6" x14ac:dyDescent="0.25">
      <c r="F37283" s="44"/>
    </row>
    <row r="37284" spans="6:6" x14ac:dyDescent="0.25">
      <c r="F37284" s="44"/>
    </row>
    <row r="37285" spans="6:6" x14ac:dyDescent="0.25">
      <c r="F37285" s="44"/>
    </row>
    <row r="37286" spans="6:6" x14ac:dyDescent="0.25">
      <c r="F37286" s="44"/>
    </row>
    <row r="37287" spans="6:6" x14ac:dyDescent="0.25">
      <c r="F37287" s="44"/>
    </row>
    <row r="37288" spans="6:6" x14ac:dyDescent="0.25">
      <c r="F37288" s="44"/>
    </row>
    <row r="37289" spans="6:6" x14ac:dyDescent="0.25">
      <c r="F37289" s="44"/>
    </row>
    <row r="37290" spans="6:6" x14ac:dyDescent="0.25">
      <c r="F37290" s="44"/>
    </row>
    <row r="37291" spans="6:6" x14ac:dyDescent="0.25">
      <c r="F37291" s="44"/>
    </row>
    <row r="37292" spans="6:6" x14ac:dyDescent="0.25">
      <c r="F37292" s="44"/>
    </row>
    <row r="37293" spans="6:6" x14ac:dyDescent="0.25">
      <c r="F37293" s="44"/>
    </row>
    <row r="37294" spans="6:6" x14ac:dyDescent="0.25">
      <c r="F37294" s="44"/>
    </row>
    <row r="37295" spans="6:6" x14ac:dyDescent="0.25">
      <c r="F37295" s="44"/>
    </row>
    <row r="37296" spans="6:6" x14ac:dyDescent="0.25">
      <c r="F37296" s="44"/>
    </row>
    <row r="37297" spans="6:6" x14ac:dyDescent="0.25">
      <c r="F37297" s="44"/>
    </row>
    <row r="37298" spans="6:6" x14ac:dyDescent="0.25">
      <c r="F37298" s="44"/>
    </row>
    <row r="37299" spans="6:6" x14ac:dyDescent="0.25">
      <c r="F37299" s="44"/>
    </row>
    <row r="37300" spans="6:6" x14ac:dyDescent="0.25">
      <c r="F37300" s="44"/>
    </row>
    <row r="37301" spans="6:6" x14ac:dyDescent="0.25">
      <c r="F37301" s="44"/>
    </row>
    <row r="37302" spans="6:6" x14ac:dyDescent="0.25">
      <c r="F37302" s="44"/>
    </row>
    <row r="37303" spans="6:6" x14ac:dyDescent="0.25">
      <c r="F37303" s="44"/>
    </row>
    <row r="37304" spans="6:6" x14ac:dyDescent="0.25">
      <c r="F37304" s="44"/>
    </row>
    <row r="37305" spans="6:6" x14ac:dyDescent="0.25">
      <c r="F37305" s="44"/>
    </row>
    <row r="37306" spans="6:6" x14ac:dyDescent="0.25">
      <c r="F37306" s="44"/>
    </row>
    <row r="37307" spans="6:6" x14ac:dyDescent="0.25">
      <c r="F37307" s="44"/>
    </row>
    <row r="37308" spans="6:6" x14ac:dyDescent="0.25">
      <c r="F37308" s="44"/>
    </row>
    <row r="37309" spans="6:6" x14ac:dyDescent="0.25">
      <c r="F37309" s="44"/>
    </row>
    <row r="37310" spans="6:6" x14ac:dyDescent="0.25">
      <c r="F37310" s="44"/>
    </row>
    <row r="37311" spans="6:6" x14ac:dyDescent="0.25">
      <c r="F37311" s="44"/>
    </row>
    <row r="37312" spans="6:6" x14ac:dyDescent="0.25">
      <c r="F37312" s="44"/>
    </row>
    <row r="37313" spans="6:6" x14ac:dyDescent="0.25">
      <c r="F37313" s="44"/>
    </row>
    <row r="37314" spans="6:6" x14ac:dyDescent="0.25">
      <c r="F37314" s="44"/>
    </row>
    <row r="37315" spans="6:6" x14ac:dyDescent="0.25">
      <c r="F37315" s="44"/>
    </row>
    <row r="37316" spans="6:6" x14ac:dyDescent="0.25">
      <c r="F37316" s="44"/>
    </row>
    <row r="37317" spans="6:6" x14ac:dyDescent="0.25">
      <c r="F37317" s="44"/>
    </row>
    <row r="37318" spans="6:6" x14ac:dyDescent="0.25">
      <c r="F37318" s="44"/>
    </row>
    <row r="37319" spans="6:6" x14ac:dyDescent="0.25">
      <c r="F37319" s="44"/>
    </row>
    <row r="37320" spans="6:6" x14ac:dyDescent="0.25">
      <c r="F37320" s="44"/>
    </row>
    <row r="37321" spans="6:6" x14ac:dyDescent="0.25">
      <c r="F37321" s="44"/>
    </row>
    <row r="37322" spans="6:6" x14ac:dyDescent="0.25">
      <c r="F37322" s="44"/>
    </row>
    <row r="37323" spans="6:6" x14ac:dyDescent="0.25">
      <c r="F37323" s="44"/>
    </row>
    <row r="37324" spans="6:6" x14ac:dyDescent="0.25">
      <c r="F37324" s="44"/>
    </row>
    <row r="37325" spans="6:6" x14ac:dyDescent="0.25">
      <c r="F37325" s="44"/>
    </row>
    <row r="37326" spans="6:6" x14ac:dyDescent="0.25">
      <c r="F37326" s="44"/>
    </row>
    <row r="37327" spans="6:6" x14ac:dyDescent="0.25">
      <c r="F37327" s="44"/>
    </row>
    <row r="37328" spans="6:6" x14ac:dyDescent="0.25">
      <c r="F37328" s="44"/>
    </row>
    <row r="37329" spans="6:6" x14ac:dyDescent="0.25">
      <c r="F37329" s="44"/>
    </row>
    <row r="37330" spans="6:6" x14ac:dyDescent="0.25">
      <c r="F37330" s="44"/>
    </row>
    <row r="37331" spans="6:6" x14ac:dyDescent="0.25">
      <c r="F37331" s="44"/>
    </row>
    <row r="37332" spans="6:6" x14ac:dyDescent="0.25">
      <c r="F37332" s="44"/>
    </row>
    <row r="37333" spans="6:6" x14ac:dyDescent="0.25">
      <c r="F37333" s="44"/>
    </row>
    <row r="37334" spans="6:6" x14ac:dyDescent="0.25">
      <c r="F37334" s="44"/>
    </row>
    <row r="37335" spans="6:6" x14ac:dyDescent="0.25">
      <c r="F37335" s="44"/>
    </row>
    <row r="37336" spans="6:6" x14ac:dyDescent="0.25">
      <c r="F37336" s="44"/>
    </row>
    <row r="37337" spans="6:6" x14ac:dyDescent="0.25">
      <c r="F37337" s="44"/>
    </row>
    <row r="37338" spans="6:6" x14ac:dyDescent="0.25">
      <c r="F37338" s="44"/>
    </row>
    <row r="37339" spans="6:6" x14ac:dyDescent="0.25">
      <c r="F37339" s="44"/>
    </row>
    <row r="37340" spans="6:6" x14ac:dyDescent="0.25">
      <c r="F37340" s="44"/>
    </row>
    <row r="37341" spans="6:6" x14ac:dyDescent="0.25">
      <c r="F37341" s="44"/>
    </row>
    <row r="37342" spans="6:6" x14ac:dyDescent="0.25">
      <c r="F37342" s="44"/>
    </row>
    <row r="37343" spans="6:6" x14ac:dyDescent="0.25">
      <c r="F37343" s="44"/>
    </row>
    <row r="37344" spans="6:6" x14ac:dyDescent="0.25">
      <c r="F37344" s="44"/>
    </row>
    <row r="37345" spans="6:6" x14ac:dyDescent="0.25">
      <c r="F37345" s="44"/>
    </row>
    <row r="37346" spans="6:6" x14ac:dyDescent="0.25">
      <c r="F37346" s="44"/>
    </row>
    <row r="37347" spans="6:6" x14ac:dyDescent="0.25">
      <c r="F37347" s="44"/>
    </row>
    <row r="37348" spans="6:6" x14ac:dyDescent="0.25">
      <c r="F37348" s="44"/>
    </row>
    <row r="37349" spans="6:6" x14ac:dyDescent="0.25">
      <c r="F37349" s="44"/>
    </row>
    <row r="37350" spans="6:6" x14ac:dyDescent="0.25">
      <c r="F37350" s="44"/>
    </row>
    <row r="37351" spans="6:6" x14ac:dyDescent="0.25">
      <c r="F37351" s="44"/>
    </row>
    <row r="37352" spans="6:6" x14ac:dyDescent="0.25">
      <c r="F37352" s="44"/>
    </row>
    <row r="37353" spans="6:6" x14ac:dyDescent="0.25">
      <c r="F37353" s="44"/>
    </row>
    <row r="37354" spans="6:6" x14ac:dyDescent="0.25">
      <c r="F37354" s="44"/>
    </row>
    <row r="37355" spans="6:6" x14ac:dyDescent="0.25">
      <c r="F37355" s="44"/>
    </row>
    <row r="37356" spans="6:6" x14ac:dyDescent="0.25">
      <c r="F37356" s="44"/>
    </row>
    <row r="37357" spans="6:6" x14ac:dyDescent="0.25">
      <c r="F37357" s="44"/>
    </row>
    <row r="37358" spans="6:6" x14ac:dyDescent="0.25">
      <c r="F37358" s="44"/>
    </row>
    <row r="37359" spans="6:6" x14ac:dyDescent="0.25">
      <c r="F37359" s="44"/>
    </row>
    <row r="37360" spans="6:6" x14ac:dyDescent="0.25">
      <c r="F37360" s="44"/>
    </row>
    <row r="37361" spans="6:6" x14ac:dyDescent="0.25">
      <c r="F37361" s="44"/>
    </row>
    <row r="37362" spans="6:6" x14ac:dyDescent="0.25">
      <c r="F37362" s="44"/>
    </row>
    <row r="37363" spans="6:6" x14ac:dyDescent="0.25">
      <c r="F37363" s="44"/>
    </row>
    <row r="37364" spans="6:6" x14ac:dyDescent="0.25">
      <c r="F37364" s="44"/>
    </row>
    <row r="37365" spans="6:6" x14ac:dyDescent="0.25">
      <c r="F37365" s="44"/>
    </row>
    <row r="37366" spans="6:6" x14ac:dyDescent="0.25">
      <c r="F37366" s="44"/>
    </row>
    <row r="37367" spans="6:6" x14ac:dyDescent="0.25">
      <c r="F37367" s="44"/>
    </row>
    <row r="37368" spans="6:6" x14ac:dyDescent="0.25">
      <c r="F37368" s="44"/>
    </row>
    <row r="37369" spans="6:6" x14ac:dyDescent="0.25">
      <c r="F37369" s="44"/>
    </row>
    <row r="37370" spans="6:6" x14ac:dyDescent="0.25">
      <c r="F37370" s="44"/>
    </row>
    <row r="37371" spans="6:6" x14ac:dyDescent="0.25">
      <c r="F37371" s="44"/>
    </row>
    <row r="37372" spans="6:6" x14ac:dyDescent="0.25">
      <c r="F37372" s="44"/>
    </row>
    <row r="37373" spans="6:6" x14ac:dyDescent="0.25">
      <c r="F37373" s="44"/>
    </row>
    <row r="37374" spans="6:6" x14ac:dyDescent="0.25">
      <c r="F37374" s="44"/>
    </row>
    <row r="37375" spans="6:6" x14ac:dyDescent="0.25">
      <c r="F37375" s="44"/>
    </row>
    <row r="37376" spans="6:6" x14ac:dyDescent="0.25">
      <c r="F37376" s="44"/>
    </row>
    <row r="37377" spans="6:6" x14ac:dyDescent="0.25">
      <c r="F37377" s="44"/>
    </row>
    <row r="37378" spans="6:6" x14ac:dyDescent="0.25">
      <c r="F37378" s="44"/>
    </row>
    <row r="37379" spans="6:6" x14ac:dyDescent="0.25">
      <c r="F37379" s="44"/>
    </row>
    <row r="37380" spans="6:6" x14ac:dyDescent="0.25">
      <c r="F37380" s="44"/>
    </row>
    <row r="37381" spans="6:6" x14ac:dyDescent="0.25">
      <c r="F37381" s="44"/>
    </row>
    <row r="37382" spans="6:6" x14ac:dyDescent="0.25">
      <c r="F37382" s="44"/>
    </row>
    <row r="37383" spans="6:6" x14ac:dyDescent="0.25">
      <c r="F37383" s="44"/>
    </row>
    <row r="37384" spans="6:6" x14ac:dyDescent="0.25">
      <c r="F37384" s="44"/>
    </row>
  </sheetData>
  <autoFilter ref="A1:P37384" xr:uid="{00000000-0009-0000-0000-000000000000}">
    <sortState xmlns:xlrd2="http://schemas.microsoft.com/office/spreadsheetml/2017/richdata2" ref="A2:P37384">
      <sortCondition ref="F2:F37384"/>
      <sortCondition ref="A2:A37384"/>
      <sortCondition ref="E2:E37384"/>
      <sortCondition ref="J2:J37384"/>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77C7F-B8FC-4774-8895-AEEE34ED736C}">
  <sheetPr>
    <tabColor rgb="FF00B0F0"/>
  </sheetPr>
  <dimension ref="A3:T2647"/>
  <sheetViews>
    <sheetView workbookViewId="0">
      <pane ySplit="4" topLeftCell="A647" activePane="bottomLeft" state="frozen"/>
      <selection pane="bottomLeft" activeCell="F656" sqref="F656"/>
    </sheetView>
  </sheetViews>
  <sheetFormatPr defaultColWidth="8.7109375" defaultRowHeight="15" x14ac:dyDescent="0.25"/>
  <cols>
    <col min="1" max="1" width="54.28515625" bestFit="1" customWidth="1"/>
    <col min="2" max="2" width="16.28515625" bestFit="1" customWidth="1"/>
    <col min="3" max="3" width="5.5703125" bestFit="1" customWidth="1"/>
    <col min="4" max="4" width="7.7109375" bestFit="1" customWidth="1"/>
    <col min="5" max="5" width="9.42578125" bestFit="1" customWidth="1"/>
    <col min="6" max="6" width="9.140625" bestFit="1" customWidth="1"/>
    <col min="7" max="9" width="11.28515625" customWidth="1"/>
    <col min="10" max="10" width="10.7109375" customWidth="1"/>
    <col min="11" max="11" width="58.140625" bestFit="1" customWidth="1"/>
    <col min="14" max="14" width="27.5703125" bestFit="1" customWidth="1"/>
    <col min="15" max="15" width="16.28515625" bestFit="1" customWidth="1"/>
    <col min="16" max="16" width="7" bestFit="1" customWidth="1"/>
    <col min="17" max="17" width="7.7109375" bestFit="1" customWidth="1"/>
    <col min="18" max="18" width="9.42578125" bestFit="1" customWidth="1"/>
    <col min="19" max="19" width="9.140625" bestFit="1" customWidth="1"/>
    <col min="20" max="20" width="11.28515625" bestFit="1" customWidth="1"/>
  </cols>
  <sheetData>
    <row r="3" spans="1:20" x14ac:dyDescent="0.25">
      <c r="A3" s="1" t="s">
        <v>202</v>
      </c>
      <c r="B3" s="1" t="s">
        <v>7</v>
      </c>
    </row>
    <row r="4" spans="1:20" x14ac:dyDescent="0.25">
      <c r="A4" s="1" t="s">
        <v>5</v>
      </c>
      <c r="B4" t="s">
        <v>3</v>
      </c>
      <c r="C4" t="s">
        <v>2</v>
      </c>
      <c r="D4" t="s">
        <v>4</v>
      </c>
      <c r="E4" t="s">
        <v>144</v>
      </c>
      <c r="F4" t="s">
        <v>188</v>
      </c>
      <c r="G4" t="s">
        <v>6</v>
      </c>
      <c r="K4" s="1" t="s">
        <v>5</v>
      </c>
      <c r="N4" s="1" t="s">
        <v>202</v>
      </c>
      <c r="O4" s="1" t="s">
        <v>7</v>
      </c>
    </row>
    <row r="5" spans="1:20" x14ac:dyDescent="0.25">
      <c r="A5" s="2" t="s">
        <v>1969</v>
      </c>
      <c r="B5" s="45">
        <v>1</v>
      </c>
      <c r="C5" s="45">
        <v>3</v>
      </c>
      <c r="D5" s="45"/>
      <c r="E5" s="45"/>
      <c r="F5" s="45"/>
      <c r="G5" s="45">
        <v>4</v>
      </c>
      <c r="H5" s="45"/>
      <c r="I5" s="45"/>
      <c r="J5" s="45"/>
      <c r="K5" s="2" t="s">
        <v>10040</v>
      </c>
      <c r="L5">
        <f>SUM(L6:L790)</f>
        <v>706</v>
      </c>
      <c r="N5" s="1" t="s">
        <v>5</v>
      </c>
      <c r="O5" t="s">
        <v>3</v>
      </c>
      <c r="P5" t="s">
        <v>2</v>
      </c>
      <c r="Q5" t="s">
        <v>4</v>
      </c>
      <c r="R5" t="s">
        <v>144</v>
      </c>
      <c r="S5" t="s">
        <v>188</v>
      </c>
      <c r="T5" t="s">
        <v>6</v>
      </c>
    </row>
    <row r="6" spans="1:20" x14ac:dyDescent="0.25">
      <c r="A6" s="2" t="s">
        <v>988</v>
      </c>
      <c r="B6" s="45">
        <v>2</v>
      </c>
      <c r="C6" s="45">
        <v>3</v>
      </c>
      <c r="D6" s="45"/>
      <c r="E6" s="45"/>
      <c r="F6" s="45"/>
      <c r="G6" s="45">
        <v>5</v>
      </c>
      <c r="H6" s="45"/>
      <c r="I6" s="45"/>
      <c r="J6" s="45"/>
      <c r="K6" s="17" t="s">
        <v>1172</v>
      </c>
      <c r="L6">
        <v>1</v>
      </c>
      <c r="N6" s="2" t="s">
        <v>638</v>
      </c>
      <c r="O6" s="48">
        <v>42</v>
      </c>
      <c r="P6" s="48">
        <v>192</v>
      </c>
      <c r="Q6" s="48"/>
      <c r="R6" s="48"/>
      <c r="S6" s="48"/>
      <c r="T6" s="48">
        <v>234</v>
      </c>
    </row>
    <row r="7" spans="1:20" x14ac:dyDescent="0.25">
      <c r="A7" s="2" t="s">
        <v>1355</v>
      </c>
      <c r="B7" s="45"/>
      <c r="C7" s="45">
        <v>4</v>
      </c>
      <c r="D7" s="45"/>
      <c r="E7" s="45"/>
      <c r="F7" s="45"/>
      <c r="G7" s="45">
        <v>4</v>
      </c>
      <c r="H7" s="45"/>
      <c r="I7" s="45"/>
      <c r="J7" s="45"/>
      <c r="K7" s="2" t="s">
        <v>10041</v>
      </c>
      <c r="N7" s="2" t="s">
        <v>639</v>
      </c>
      <c r="O7" s="48">
        <v>14</v>
      </c>
      <c r="P7" s="48">
        <v>274</v>
      </c>
      <c r="Q7" s="48">
        <v>1</v>
      </c>
      <c r="R7" s="48"/>
      <c r="S7" s="48"/>
      <c r="T7" s="48">
        <v>289</v>
      </c>
    </row>
    <row r="8" spans="1:20" x14ac:dyDescent="0.25">
      <c r="A8" s="2" t="s">
        <v>1064</v>
      </c>
      <c r="B8" s="45"/>
      <c r="C8" s="45">
        <v>2</v>
      </c>
      <c r="D8" s="45"/>
      <c r="E8" s="45"/>
      <c r="F8" s="45"/>
      <c r="G8" s="45">
        <v>2</v>
      </c>
      <c r="H8" s="45"/>
      <c r="I8" s="45"/>
      <c r="J8" s="45"/>
      <c r="K8" s="17" t="s">
        <v>2928</v>
      </c>
      <c r="L8">
        <v>1</v>
      </c>
      <c r="N8" s="2" t="s">
        <v>640</v>
      </c>
      <c r="O8" s="48">
        <v>308</v>
      </c>
      <c r="P8" s="48">
        <v>2375</v>
      </c>
      <c r="Q8" s="48">
        <v>89</v>
      </c>
      <c r="R8" s="48">
        <v>26</v>
      </c>
      <c r="S8" s="48"/>
      <c r="T8" s="48">
        <v>2798</v>
      </c>
    </row>
    <row r="9" spans="1:20" x14ac:dyDescent="0.25">
      <c r="A9" s="2" t="s">
        <v>2361</v>
      </c>
      <c r="B9" s="45">
        <v>1</v>
      </c>
      <c r="C9" s="45">
        <v>2</v>
      </c>
      <c r="D9" s="45"/>
      <c r="E9" s="45"/>
      <c r="F9" s="45"/>
      <c r="G9" s="45">
        <v>3</v>
      </c>
      <c r="H9" s="45"/>
      <c r="I9" s="45"/>
      <c r="J9" s="45"/>
      <c r="K9" s="17" t="s">
        <v>2505</v>
      </c>
      <c r="L9">
        <v>1</v>
      </c>
      <c r="N9" s="2" t="s">
        <v>13</v>
      </c>
      <c r="O9" s="48">
        <v>635</v>
      </c>
      <c r="P9" s="48">
        <v>2372</v>
      </c>
      <c r="Q9" s="48">
        <v>17</v>
      </c>
      <c r="R9" s="48"/>
      <c r="S9" s="48">
        <v>53</v>
      </c>
      <c r="T9" s="48">
        <v>3077</v>
      </c>
    </row>
    <row r="10" spans="1:20" x14ac:dyDescent="0.25">
      <c r="A10" s="2" t="s">
        <v>2175</v>
      </c>
      <c r="B10" s="45"/>
      <c r="C10" s="45">
        <v>2</v>
      </c>
      <c r="D10" s="45"/>
      <c r="E10" s="45"/>
      <c r="F10" s="45"/>
      <c r="G10" s="45">
        <v>2</v>
      </c>
      <c r="H10" s="45"/>
      <c r="I10" s="45"/>
      <c r="J10" s="45"/>
      <c r="K10" s="2" t="s">
        <v>10042</v>
      </c>
      <c r="N10" s="2" t="s">
        <v>641</v>
      </c>
      <c r="O10" s="48">
        <v>43</v>
      </c>
      <c r="P10" s="48">
        <v>219</v>
      </c>
      <c r="Q10" s="48"/>
      <c r="R10" s="48"/>
      <c r="S10" s="48"/>
      <c r="T10" s="48">
        <v>262</v>
      </c>
    </row>
    <row r="11" spans="1:20" x14ac:dyDescent="0.25">
      <c r="A11" s="2" t="s">
        <v>1288</v>
      </c>
      <c r="B11" s="45">
        <v>2</v>
      </c>
      <c r="C11" s="45"/>
      <c r="D11" s="45"/>
      <c r="E11" s="45"/>
      <c r="F11" s="45"/>
      <c r="G11" s="45">
        <v>2</v>
      </c>
      <c r="H11" s="45"/>
      <c r="I11" s="45"/>
      <c r="J11" s="45"/>
      <c r="K11" s="17" t="s">
        <v>2060</v>
      </c>
      <c r="L11">
        <v>1</v>
      </c>
      <c r="N11" s="2" t="s">
        <v>6</v>
      </c>
      <c r="O11" s="48">
        <v>1042</v>
      </c>
      <c r="P11" s="48">
        <v>5432</v>
      </c>
      <c r="Q11" s="48">
        <v>107</v>
      </c>
      <c r="R11" s="48">
        <v>26</v>
      </c>
      <c r="S11" s="48">
        <v>53</v>
      </c>
      <c r="T11" s="48">
        <v>6660</v>
      </c>
    </row>
    <row r="12" spans="1:20" x14ac:dyDescent="0.25">
      <c r="A12" s="2" t="s">
        <v>822</v>
      </c>
      <c r="B12" s="45">
        <v>4</v>
      </c>
      <c r="C12" s="45">
        <v>1</v>
      </c>
      <c r="D12" s="45"/>
      <c r="E12" s="45"/>
      <c r="F12" s="45"/>
      <c r="G12" s="45">
        <v>5</v>
      </c>
      <c r="H12" s="45"/>
      <c r="I12" s="45"/>
      <c r="J12" s="45"/>
      <c r="K12" s="17" t="s">
        <v>665</v>
      </c>
      <c r="L12">
        <v>1</v>
      </c>
    </row>
    <row r="13" spans="1:20" x14ac:dyDescent="0.25">
      <c r="A13" s="2" t="s">
        <v>912</v>
      </c>
      <c r="B13" s="45"/>
      <c r="C13" s="45">
        <v>3</v>
      </c>
      <c r="D13" s="45"/>
      <c r="E13" s="45"/>
      <c r="F13" s="45"/>
      <c r="G13" s="45">
        <v>3</v>
      </c>
      <c r="H13" s="45"/>
      <c r="I13" s="45"/>
      <c r="J13" s="45"/>
      <c r="K13" s="17" t="s">
        <v>3984</v>
      </c>
      <c r="L13">
        <v>1</v>
      </c>
    </row>
    <row r="14" spans="1:20" x14ac:dyDescent="0.25">
      <c r="A14" s="2" t="s">
        <v>2304</v>
      </c>
      <c r="B14" s="45">
        <v>1</v>
      </c>
      <c r="C14" s="45">
        <v>2</v>
      </c>
      <c r="D14" s="45"/>
      <c r="E14" s="45"/>
      <c r="F14" s="45"/>
      <c r="G14" s="45">
        <v>3</v>
      </c>
      <c r="H14" s="45"/>
      <c r="I14" s="45"/>
      <c r="J14" s="45"/>
      <c r="K14" s="17" t="s">
        <v>3977</v>
      </c>
      <c r="L14">
        <v>1</v>
      </c>
    </row>
    <row r="15" spans="1:20" x14ac:dyDescent="0.25">
      <c r="A15" s="2" t="s">
        <v>1621</v>
      </c>
      <c r="B15" s="45">
        <v>1</v>
      </c>
      <c r="C15" s="45">
        <v>2</v>
      </c>
      <c r="D15" s="45"/>
      <c r="E15" s="45"/>
      <c r="F15" s="45"/>
      <c r="G15" s="45">
        <v>3</v>
      </c>
      <c r="H15" s="45"/>
      <c r="I15" s="45"/>
      <c r="J15" s="45"/>
      <c r="K15" s="17" t="s">
        <v>3219</v>
      </c>
      <c r="L15">
        <v>1</v>
      </c>
    </row>
    <row r="16" spans="1:20" x14ac:dyDescent="0.25">
      <c r="A16" s="2" t="s">
        <v>803</v>
      </c>
      <c r="B16" s="45"/>
      <c r="C16" s="45">
        <v>4</v>
      </c>
      <c r="D16" s="45"/>
      <c r="E16" s="45"/>
      <c r="F16" s="45"/>
      <c r="G16" s="45">
        <v>4</v>
      </c>
      <c r="H16" s="45"/>
      <c r="I16" s="45"/>
      <c r="J16" s="45"/>
      <c r="K16" s="2" t="s">
        <v>10043</v>
      </c>
    </row>
    <row r="17" spans="1:12" x14ac:dyDescent="0.25">
      <c r="A17" s="2" t="s">
        <v>908</v>
      </c>
      <c r="B17" s="45"/>
      <c r="C17" s="45">
        <v>5</v>
      </c>
      <c r="D17" s="45"/>
      <c r="E17" s="45"/>
      <c r="F17" s="45"/>
      <c r="G17" s="45">
        <v>5</v>
      </c>
      <c r="H17" s="45"/>
      <c r="I17" s="45"/>
      <c r="J17" s="45"/>
      <c r="K17" s="17" t="s">
        <v>2934</v>
      </c>
      <c r="L17">
        <v>1</v>
      </c>
    </row>
    <row r="18" spans="1:12" x14ac:dyDescent="0.25">
      <c r="A18" s="2" t="s">
        <v>2352</v>
      </c>
      <c r="B18" s="45"/>
      <c r="C18" s="45">
        <v>1</v>
      </c>
      <c r="D18" s="45"/>
      <c r="E18" s="45"/>
      <c r="F18" s="45"/>
      <c r="G18" s="45">
        <v>1</v>
      </c>
      <c r="H18" s="45"/>
      <c r="I18" s="45"/>
      <c r="J18" s="45"/>
      <c r="K18" s="17" t="s">
        <v>2382</v>
      </c>
      <c r="L18">
        <v>1</v>
      </c>
    </row>
    <row r="19" spans="1:12" x14ac:dyDescent="0.25">
      <c r="A19" s="2" t="s">
        <v>3007</v>
      </c>
      <c r="B19" s="45"/>
      <c r="C19" s="45">
        <v>2</v>
      </c>
      <c r="D19" s="45"/>
      <c r="E19" s="45"/>
      <c r="F19" s="45"/>
      <c r="G19" s="45">
        <v>2</v>
      </c>
      <c r="H19" s="45"/>
      <c r="I19" s="45"/>
      <c r="J19" s="45"/>
      <c r="K19" s="17" t="s">
        <v>3990</v>
      </c>
      <c r="L19">
        <v>1</v>
      </c>
    </row>
    <row r="20" spans="1:12" x14ac:dyDescent="0.25">
      <c r="A20" s="2" t="s">
        <v>2924</v>
      </c>
      <c r="B20" s="45"/>
      <c r="C20" s="45">
        <v>1</v>
      </c>
      <c r="D20" s="45"/>
      <c r="E20" s="45"/>
      <c r="F20" s="45"/>
      <c r="G20" s="45">
        <v>1</v>
      </c>
      <c r="H20" s="45"/>
      <c r="I20" s="45"/>
      <c r="J20" s="45"/>
      <c r="K20" s="17" t="s">
        <v>4005</v>
      </c>
      <c r="L20">
        <v>1</v>
      </c>
    </row>
    <row r="21" spans="1:12" x14ac:dyDescent="0.25">
      <c r="A21" s="2" t="s">
        <v>587</v>
      </c>
      <c r="B21" s="45"/>
      <c r="C21" s="45">
        <v>2</v>
      </c>
      <c r="D21" s="45"/>
      <c r="E21" s="45"/>
      <c r="F21" s="45"/>
      <c r="G21" s="45">
        <v>2</v>
      </c>
      <c r="H21" s="45"/>
      <c r="I21" s="45"/>
      <c r="J21" s="45"/>
      <c r="K21" s="17" t="s">
        <v>4012</v>
      </c>
      <c r="L21">
        <v>1</v>
      </c>
    </row>
    <row r="22" spans="1:12" x14ac:dyDescent="0.25">
      <c r="A22" s="2" t="s">
        <v>1299</v>
      </c>
      <c r="B22" s="45"/>
      <c r="C22" s="45">
        <v>3</v>
      </c>
      <c r="D22" s="45"/>
      <c r="E22" s="45"/>
      <c r="F22" s="45"/>
      <c r="G22" s="45">
        <v>3</v>
      </c>
      <c r="H22" s="45"/>
      <c r="I22" s="45"/>
      <c r="J22" s="45"/>
      <c r="K22" s="2" t="s">
        <v>10044</v>
      </c>
    </row>
    <row r="23" spans="1:12" x14ac:dyDescent="0.25">
      <c r="A23" s="2" t="s">
        <v>2312</v>
      </c>
      <c r="B23" s="45"/>
      <c r="C23" s="45">
        <v>45</v>
      </c>
      <c r="D23" s="45"/>
      <c r="E23" s="45"/>
      <c r="F23" s="45"/>
      <c r="G23" s="45">
        <v>45</v>
      </c>
      <c r="H23" s="45"/>
      <c r="I23" s="45"/>
      <c r="J23" s="45"/>
      <c r="K23" s="17" t="s">
        <v>1969</v>
      </c>
      <c r="L23">
        <v>1</v>
      </c>
    </row>
    <row r="24" spans="1:12" x14ac:dyDescent="0.25">
      <c r="A24" s="2" t="s">
        <v>2057</v>
      </c>
      <c r="B24" s="45">
        <v>1</v>
      </c>
      <c r="C24" s="45">
        <v>10</v>
      </c>
      <c r="D24" s="45"/>
      <c r="E24" s="45"/>
      <c r="F24" s="45"/>
      <c r="G24" s="45">
        <v>11</v>
      </c>
      <c r="H24" s="45"/>
      <c r="I24" s="45"/>
      <c r="J24" s="45"/>
      <c r="K24" s="17" t="s">
        <v>1285</v>
      </c>
      <c r="L24">
        <v>1</v>
      </c>
    </row>
    <row r="25" spans="1:12" x14ac:dyDescent="0.25">
      <c r="A25" s="2" t="s">
        <v>1503</v>
      </c>
      <c r="B25" s="45">
        <v>2</v>
      </c>
      <c r="C25" s="45">
        <v>4</v>
      </c>
      <c r="D25" s="45"/>
      <c r="E25" s="45"/>
      <c r="F25" s="45"/>
      <c r="G25" s="45">
        <v>6</v>
      </c>
      <c r="H25" s="45"/>
      <c r="I25" s="45"/>
      <c r="J25" s="45"/>
      <c r="K25" s="17" t="s">
        <v>1636</v>
      </c>
      <c r="L25">
        <v>1</v>
      </c>
    </row>
    <row r="26" spans="1:12" x14ac:dyDescent="0.25">
      <c r="A26" s="2" t="s">
        <v>2607</v>
      </c>
      <c r="B26" s="45"/>
      <c r="C26" s="45">
        <v>20</v>
      </c>
      <c r="D26" s="45"/>
      <c r="E26" s="45"/>
      <c r="F26" s="45"/>
      <c r="G26" s="45">
        <v>20</v>
      </c>
      <c r="H26" s="45"/>
      <c r="I26" s="45"/>
      <c r="J26" s="45"/>
      <c r="K26" s="17" t="s">
        <v>2094</v>
      </c>
      <c r="L26">
        <v>1</v>
      </c>
    </row>
    <row r="27" spans="1:12" x14ac:dyDescent="0.25">
      <c r="A27" s="2" t="s">
        <v>1832</v>
      </c>
      <c r="B27" s="45"/>
      <c r="C27" s="45">
        <v>3</v>
      </c>
      <c r="D27" s="45"/>
      <c r="E27" s="45"/>
      <c r="F27" s="45"/>
      <c r="G27" s="45">
        <v>3</v>
      </c>
      <c r="H27" s="45"/>
      <c r="I27" s="45"/>
      <c r="J27" s="45"/>
      <c r="K27" s="17" t="s">
        <v>1337</v>
      </c>
      <c r="L27">
        <v>1</v>
      </c>
    </row>
    <row r="28" spans="1:12" x14ac:dyDescent="0.25">
      <c r="A28" s="2" t="s">
        <v>3010</v>
      </c>
      <c r="B28" s="45"/>
      <c r="C28" s="45">
        <v>18</v>
      </c>
      <c r="D28" s="45"/>
      <c r="E28" s="45"/>
      <c r="F28" s="45"/>
      <c r="G28" s="45">
        <v>18</v>
      </c>
      <c r="H28" s="45"/>
      <c r="I28" s="45"/>
      <c r="J28" s="45"/>
      <c r="K28" s="17" t="s">
        <v>4027</v>
      </c>
      <c r="L28">
        <v>1</v>
      </c>
    </row>
    <row r="29" spans="1:12" x14ac:dyDescent="0.25">
      <c r="A29" s="2" t="s">
        <v>2061</v>
      </c>
      <c r="B29" s="45">
        <v>2</v>
      </c>
      <c r="C29" s="45">
        <v>2</v>
      </c>
      <c r="D29" s="45"/>
      <c r="E29" s="45"/>
      <c r="F29" s="45"/>
      <c r="G29" s="45">
        <v>4</v>
      </c>
      <c r="H29" s="45"/>
      <c r="I29" s="45"/>
      <c r="J29" s="45"/>
      <c r="K29" s="17" t="s">
        <v>4040</v>
      </c>
      <c r="L29">
        <v>1</v>
      </c>
    </row>
    <row r="30" spans="1:12" x14ac:dyDescent="0.25">
      <c r="A30" s="2" t="s">
        <v>852</v>
      </c>
      <c r="B30" s="45"/>
      <c r="C30" s="45">
        <v>4</v>
      </c>
      <c r="D30" s="45"/>
      <c r="E30" s="45"/>
      <c r="F30" s="45"/>
      <c r="G30" s="45">
        <v>4</v>
      </c>
      <c r="H30" s="45"/>
      <c r="I30" s="45"/>
      <c r="J30" s="45"/>
      <c r="K30" s="2" t="s">
        <v>10045</v>
      </c>
    </row>
    <row r="31" spans="1:12" x14ac:dyDescent="0.25">
      <c r="A31" s="2" t="s">
        <v>1897</v>
      </c>
      <c r="B31" s="45">
        <v>4</v>
      </c>
      <c r="C31" s="45">
        <v>16</v>
      </c>
      <c r="D31" s="45"/>
      <c r="E31" s="45"/>
      <c r="F31" s="45"/>
      <c r="G31" s="45">
        <v>20</v>
      </c>
      <c r="H31" s="45"/>
      <c r="I31" s="45"/>
      <c r="J31" s="45"/>
      <c r="K31" s="17" t="s">
        <v>2084</v>
      </c>
      <c r="L31">
        <v>1</v>
      </c>
    </row>
    <row r="32" spans="1:12" x14ac:dyDescent="0.25">
      <c r="A32" s="2" t="s">
        <v>1807</v>
      </c>
      <c r="B32" s="45"/>
      <c r="C32" s="45">
        <v>1</v>
      </c>
      <c r="D32" s="45"/>
      <c r="E32" s="45"/>
      <c r="F32" s="45"/>
      <c r="G32" s="45">
        <v>1</v>
      </c>
      <c r="H32" s="45"/>
      <c r="I32" s="45"/>
      <c r="J32" s="45"/>
      <c r="K32" s="17" t="s">
        <v>2103</v>
      </c>
      <c r="L32">
        <v>1</v>
      </c>
    </row>
    <row r="33" spans="1:12" x14ac:dyDescent="0.25">
      <c r="A33" s="2" t="s">
        <v>615</v>
      </c>
      <c r="B33" s="45">
        <v>1</v>
      </c>
      <c r="C33" s="45">
        <v>8</v>
      </c>
      <c r="D33" s="45"/>
      <c r="E33" s="45"/>
      <c r="F33" s="45"/>
      <c r="G33" s="45">
        <v>9</v>
      </c>
      <c r="H33" s="45"/>
      <c r="I33" s="45"/>
      <c r="J33" s="45"/>
      <c r="K33" s="17" t="s">
        <v>4048</v>
      </c>
      <c r="L33">
        <v>1</v>
      </c>
    </row>
    <row r="34" spans="1:12" x14ac:dyDescent="0.25">
      <c r="A34" s="2" t="s">
        <v>3093</v>
      </c>
      <c r="B34" s="45">
        <v>1</v>
      </c>
      <c r="C34" s="45">
        <v>2</v>
      </c>
      <c r="D34" s="45"/>
      <c r="E34" s="45"/>
      <c r="F34" s="45"/>
      <c r="G34" s="45">
        <v>3</v>
      </c>
      <c r="H34" s="45"/>
      <c r="I34" s="45"/>
      <c r="J34" s="45"/>
      <c r="K34" s="2" t="s">
        <v>10046</v>
      </c>
    </row>
    <row r="35" spans="1:12" x14ac:dyDescent="0.25">
      <c r="A35" s="2" t="s">
        <v>1770</v>
      </c>
      <c r="B35" s="45"/>
      <c r="C35" s="45">
        <v>7</v>
      </c>
      <c r="D35" s="45"/>
      <c r="E35" s="45"/>
      <c r="F35" s="45"/>
      <c r="G35" s="45">
        <v>7</v>
      </c>
      <c r="H35" s="45"/>
      <c r="I35" s="45"/>
      <c r="J35" s="45"/>
      <c r="K35" s="17" t="s">
        <v>2759</v>
      </c>
      <c r="L35">
        <v>1</v>
      </c>
    </row>
    <row r="36" spans="1:12" x14ac:dyDescent="0.25">
      <c r="A36" s="2" t="s">
        <v>807</v>
      </c>
      <c r="B36" s="45">
        <v>2</v>
      </c>
      <c r="C36" s="45">
        <v>10</v>
      </c>
      <c r="D36" s="45"/>
      <c r="E36" s="45"/>
      <c r="F36" s="45"/>
      <c r="G36" s="45">
        <v>12</v>
      </c>
      <c r="H36" s="45"/>
      <c r="I36" s="45"/>
      <c r="J36" s="45"/>
      <c r="K36" s="17" t="s">
        <v>1953</v>
      </c>
      <c r="L36">
        <v>1</v>
      </c>
    </row>
    <row r="37" spans="1:12" x14ac:dyDescent="0.25">
      <c r="A37" s="2" t="s">
        <v>770</v>
      </c>
      <c r="B37" s="45">
        <v>2</v>
      </c>
      <c r="C37" s="45">
        <v>6</v>
      </c>
      <c r="D37" s="45"/>
      <c r="E37" s="45"/>
      <c r="F37" s="45"/>
      <c r="G37" s="45">
        <v>8</v>
      </c>
      <c r="H37" s="45"/>
      <c r="I37" s="45"/>
      <c r="J37" s="45"/>
      <c r="K37" s="17" t="s">
        <v>4062</v>
      </c>
      <c r="L37">
        <v>1</v>
      </c>
    </row>
    <row r="38" spans="1:12" x14ac:dyDescent="0.25">
      <c r="A38" s="2" t="s">
        <v>2718</v>
      </c>
      <c r="B38" s="45"/>
      <c r="C38" s="45">
        <v>10</v>
      </c>
      <c r="D38" s="45"/>
      <c r="E38" s="45"/>
      <c r="F38" s="45"/>
      <c r="G38" s="45">
        <v>10</v>
      </c>
      <c r="H38" s="45"/>
      <c r="I38" s="45"/>
      <c r="J38" s="45"/>
      <c r="K38" s="2" t="s">
        <v>10047</v>
      </c>
    </row>
    <row r="39" spans="1:12" x14ac:dyDescent="0.25">
      <c r="A39" s="2" t="s">
        <v>1809</v>
      </c>
      <c r="B39" s="45"/>
      <c r="C39" s="45">
        <v>12</v>
      </c>
      <c r="D39" s="45"/>
      <c r="E39" s="45"/>
      <c r="F39" s="45"/>
      <c r="G39" s="45">
        <v>12</v>
      </c>
      <c r="H39" s="45"/>
      <c r="I39" s="45"/>
      <c r="J39" s="45"/>
      <c r="K39" s="17" t="s">
        <v>1299</v>
      </c>
      <c r="L39">
        <v>1</v>
      </c>
    </row>
    <row r="40" spans="1:12" x14ac:dyDescent="0.25">
      <c r="A40" s="2" t="s">
        <v>1906</v>
      </c>
      <c r="B40" s="45"/>
      <c r="C40" s="45">
        <v>3</v>
      </c>
      <c r="D40" s="45"/>
      <c r="E40" s="45"/>
      <c r="F40" s="45"/>
      <c r="G40" s="45">
        <v>3</v>
      </c>
      <c r="H40" s="45"/>
      <c r="I40" s="45"/>
      <c r="J40" s="45"/>
      <c r="K40" s="17" t="s">
        <v>2080</v>
      </c>
      <c r="L40">
        <v>1</v>
      </c>
    </row>
    <row r="41" spans="1:12" x14ac:dyDescent="0.25">
      <c r="A41" s="2" t="s">
        <v>2428</v>
      </c>
      <c r="B41" s="45">
        <v>8</v>
      </c>
      <c r="C41" s="45">
        <v>2</v>
      </c>
      <c r="D41" s="45"/>
      <c r="E41" s="45"/>
      <c r="F41" s="45"/>
      <c r="G41" s="45">
        <v>10</v>
      </c>
      <c r="H41" s="45"/>
      <c r="I41" s="45"/>
      <c r="J41" s="45"/>
      <c r="K41" s="17" t="s">
        <v>3075</v>
      </c>
      <c r="L41">
        <v>1</v>
      </c>
    </row>
    <row r="42" spans="1:12" x14ac:dyDescent="0.25">
      <c r="A42" s="2" t="s">
        <v>1812</v>
      </c>
      <c r="B42" s="45"/>
      <c r="C42" s="45">
        <v>4</v>
      </c>
      <c r="D42" s="45"/>
      <c r="E42" s="45"/>
      <c r="F42" s="45"/>
      <c r="G42" s="45">
        <v>4</v>
      </c>
      <c r="H42" s="45"/>
      <c r="I42" s="45"/>
      <c r="J42" s="45"/>
      <c r="K42" s="17" t="s">
        <v>4075</v>
      </c>
      <c r="L42">
        <v>1</v>
      </c>
    </row>
    <row r="43" spans="1:12" x14ac:dyDescent="0.25">
      <c r="A43" s="2" t="s">
        <v>1840</v>
      </c>
      <c r="B43" s="45"/>
      <c r="C43" s="45">
        <v>1</v>
      </c>
      <c r="D43" s="45"/>
      <c r="E43" s="45"/>
      <c r="F43" s="45"/>
      <c r="G43" s="45">
        <v>1</v>
      </c>
      <c r="H43" s="45"/>
      <c r="I43" s="45"/>
      <c r="J43" s="45"/>
      <c r="K43" s="2" t="s">
        <v>10048</v>
      </c>
    </row>
    <row r="44" spans="1:12" x14ac:dyDescent="0.25">
      <c r="A44" s="2" t="s">
        <v>2115</v>
      </c>
      <c r="B44" s="45">
        <v>2</v>
      </c>
      <c r="C44" s="45">
        <v>9</v>
      </c>
      <c r="D44" s="45"/>
      <c r="E44" s="45"/>
      <c r="F44" s="45"/>
      <c r="G44" s="45">
        <v>11</v>
      </c>
      <c r="H44" s="45"/>
      <c r="I44" s="45"/>
      <c r="J44" s="45"/>
      <c r="K44" s="17" t="s">
        <v>1035</v>
      </c>
      <c r="L44">
        <v>1</v>
      </c>
    </row>
    <row r="45" spans="1:12" x14ac:dyDescent="0.25">
      <c r="A45" s="2" t="s">
        <v>1068</v>
      </c>
      <c r="B45" s="45">
        <v>8</v>
      </c>
      <c r="C45" s="45">
        <v>3</v>
      </c>
      <c r="D45" s="45"/>
      <c r="E45" s="45"/>
      <c r="F45" s="45"/>
      <c r="G45" s="45">
        <v>11</v>
      </c>
      <c r="H45" s="45"/>
      <c r="I45" s="45"/>
      <c r="J45" s="45"/>
      <c r="K45" s="17" t="s">
        <v>2434</v>
      </c>
      <c r="L45">
        <v>1</v>
      </c>
    </row>
    <row r="46" spans="1:12" x14ac:dyDescent="0.25">
      <c r="A46" s="2" t="s">
        <v>423</v>
      </c>
      <c r="B46" s="45"/>
      <c r="C46" s="45">
        <v>2</v>
      </c>
      <c r="D46" s="45"/>
      <c r="E46" s="45"/>
      <c r="F46" s="45"/>
      <c r="G46" s="45">
        <v>2</v>
      </c>
      <c r="H46" s="45"/>
      <c r="I46" s="45"/>
      <c r="J46" s="45"/>
      <c r="K46" s="17" t="s">
        <v>2380</v>
      </c>
      <c r="L46">
        <v>1</v>
      </c>
    </row>
    <row r="47" spans="1:12" x14ac:dyDescent="0.25">
      <c r="A47" s="2" t="s">
        <v>2069</v>
      </c>
      <c r="B47" s="45">
        <v>1</v>
      </c>
      <c r="C47" s="45">
        <v>3</v>
      </c>
      <c r="D47" s="45"/>
      <c r="E47" s="45"/>
      <c r="F47" s="45"/>
      <c r="G47" s="45">
        <v>4</v>
      </c>
      <c r="H47" s="45"/>
      <c r="I47" s="45"/>
      <c r="J47" s="45"/>
      <c r="K47" s="17" t="s">
        <v>1826</v>
      </c>
      <c r="L47">
        <v>1</v>
      </c>
    </row>
    <row r="48" spans="1:12" x14ac:dyDescent="0.25">
      <c r="A48" s="2" t="s">
        <v>1537</v>
      </c>
      <c r="B48" s="45"/>
      <c r="C48" s="45">
        <v>2</v>
      </c>
      <c r="D48" s="45"/>
      <c r="E48" s="45"/>
      <c r="F48" s="45"/>
      <c r="G48" s="45">
        <v>2</v>
      </c>
      <c r="H48" s="45"/>
      <c r="I48" s="45"/>
      <c r="J48" s="45"/>
      <c r="K48" s="17" t="s">
        <v>4093</v>
      </c>
      <c r="L48">
        <v>1</v>
      </c>
    </row>
    <row r="49" spans="1:13" x14ac:dyDescent="0.25">
      <c r="A49" s="2" t="s">
        <v>2321</v>
      </c>
      <c r="B49" s="45">
        <v>6</v>
      </c>
      <c r="C49" s="45">
        <v>5</v>
      </c>
      <c r="D49" s="45"/>
      <c r="E49" s="45"/>
      <c r="F49" s="45"/>
      <c r="G49" s="45">
        <v>11</v>
      </c>
      <c r="H49" s="45"/>
      <c r="I49" s="45"/>
      <c r="J49" s="45"/>
      <c r="K49" s="2" t="s">
        <v>10049</v>
      </c>
    </row>
    <row r="50" spans="1:13" x14ac:dyDescent="0.25">
      <c r="A50" s="2" t="s">
        <v>858</v>
      </c>
      <c r="B50" s="45"/>
      <c r="C50" s="45">
        <v>1</v>
      </c>
      <c r="D50" s="45"/>
      <c r="E50" s="45"/>
      <c r="F50" s="45"/>
      <c r="G50" s="45">
        <v>1</v>
      </c>
      <c r="H50" s="45"/>
      <c r="I50" s="45"/>
      <c r="J50" s="45"/>
      <c r="K50" s="17" t="s">
        <v>759</v>
      </c>
      <c r="L50">
        <v>1</v>
      </c>
    </row>
    <row r="51" spans="1:13" x14ac:dyDescent="0.25">
      <c r="A51" s="2" t="s">
        <v>1044</v>
      </c>
      <c r="B51" s="45"/>
      <c r="C51" s="45">
        <v>18</v>
      </c>
      <c r="D51" s="45"/>
      <c r="E51" s="45"/>
      <c r="F51" s="45"/>
      <c r="G51" s="45">
        <v>18</v>
      </c>
      <c r="H51" s="45"/>
      <c r="I51" s="45"/>
      <c r="J51" s="45"/>
      <c r="K51" s="17" t="s">
        <v>2057</v>
      </c>
      <c r="L51">
        <v>1</v>
      </c>
    </row>
    <row r="52" spans="1:13" x14ac:dyDescent="0.25">
      <c r="A52" s="2" t="s">
        <v>2071</v>
      </c>
      <c r="B52" s="45">
        <v>1</v>
      </c>
      <c r="C52" s="45"/>
      <c r="D52" s="45"/>
      <c r="E52" s="45"/>
      <c r="F52" s="45"/>
      <c r="G52" s="45">
        <v>1</v>
      </c>
      <c r="H52" s="45"/>
      <c r="I52" s="45"/>
      <c r="J52" s="45"/>
      <c r="K52" s="17" t="s">
        <v>1468</v>
      </c>
      <c r="L52">
        <v>1</v>
      </c>
    </row>
    <row r="53" spans="1:13" x14ac:dyDescent="0.25">
      <c r="A53" s="2" t="s">
        <v>2579</v>
      </c>
      <c r="B53" s="45"/>
      <c r="C53" s="45">
        <v>1</v>
      </c>
      <c r="D53" s="45"/>
      <c r="E53" s="45"/>
      <c r="F53" s="45"/>
      <c r="G53" s="45">
        <v>1</v>
      </c>
      <c r="H53" s="45"/>
      <c r="I53" s="45"/>
      <c r="J53" s="45"/>
      <c r="K53" s="17" t="s">
        <v>2123</v>
      </c>
      <c r="L53">
        <v>1</v>
      </c>
    </row>
    <row r="54" spans="1:13" x14ac:dyDescent="0.25">
      <c r="A54" s="2" t="s">
        <v>9214</v>
      </c>
      <c r="B54" s="45">
        <v>7</v>
      </c>
      <c r="C54" s="45">
        <v>11</v>
      </c>
      <c r="D54" s="45"/>
      <c r="E54" s="45"/>
      <c r="F54" s="45"/>
      <c r="G54" s="45">
        <v>18</v>
      </c>
      <c r="H54" s="45"/>
      <c r="I54" s="45"/>
      <c r="J54" s="45"/>
      <c r="K54" s="17" t="s">
        <v>2767</v>
      </c>
      <c r="L54">
        <v>1</v>
      </c>
    </row>
    <row r="55" spans="1:13" x14ac:dyDescent="0.25">
      <c r="A55" s="2" t="s">
        <v>2978</v>
      </c>
      <c r="B55" s="45"/>
      <c r="C55" s="45">
        <v>1</v>
      </c>
      <c r="D55" s="45"/>
      <c r="E55" s="45"/>
      <c r="F55" s="45"/>
      <c r="G55" s="45">
        <v>1</v>
      </c>
      <c r="H55" s="45"/>
      <c r="I55" s="45"/>
      <c r="J55" s="45"/>
      <c r="K55" s="17" t="s">
        <v>1076</v>
      </c>
      <c r="L55">
        <v>1</v>
      </c>
    </row>
    <row r="56" spans="1:13" x14ac:dyDescent="0.25">
      <c r="A56" s="2" t="s">
        <v>3023</v>
      </c>
      <c r="B56" s="45"/>
      <c r="C56" s="45">
        <v>6</v>
      </c>
      <c r="D56" s="45"/>
      <c r="E56" s="45"/>
      <c r="F56" s="45"/>
      <c r="G56" s="45">
        <v>6</v>
      </c>
      <c r="H56" s="45"/>
      <c r="I56" s="45"/>
      <c r="J56" s="45"/>
      <c r="K56" s="17" t="s">
        <v>2028</v>
      </c>
      <c r="L56">
        <v>1</v>
      </c>
    </row>
    <row r="57" spans="1:13" x14ac:dyDescent="0.25">
      <c r="A57" s="2" t="s">
        <v>1315</v>
      </c>
      <c r="B57" s="45"/>
      <c r="C57" s="45">
        <v>1</v>
      </c>
      <c r="D57" s="45"/>
      <c r="E57" s="45"/>
      <c r="F57" s="45"/>
      <c r="G57" s="45">
        <v>1</v>
      </c>
      <c r="H57" s="45"/>
      <c r="I57" s="45"/>
      <c r="J57" s="45"/>
      <c r="K57" s="17" t="s">
        <v>945</v>
      </c>
      <c r="L57">
        <v>1</v>
      </c>
    </row>
    <row r="58" spans="1:13" x14ac:dyDescent="0.25">
      <c r="A58" s="2" t="s">
        <v>2505</v>
      </c>
      <c r="B58" s="45"/>
      <c r="C58" s="45">
        <v>31</v>
      </c>
      <c r="D58" s="45"/>
      <c r="E58" s="45"/>
      <c r="F58" s="45"/>
      <c r="G58" s="45">
        <v>31</v>
      </c>
      <c r="H58" s="45"/>
      <c r="I58" s="45"/>
      <c r="J58" s="45"/>
      <c r="K58" s="17" t="s">
        <v>2601</v>
      </c>
      <c r="L58">
        <v>1</v>
      </c>
    </row>
    <row r="59" spans="1:13" x14ac:dyDescent="0.25">
      <c r="A59" s="2" t="s">
        <v>1320</v>
      </c>
      <c r="B59" s="45">
        <v>3</v>
      </c>
      <c r="C59" s="45">
        <v>9</v>
      </c>
      <c r="D59" s="45"/>
      <c r="E59" s="45"/>
      <c r="F59" s="45"/>
      <c r="G59" s="45">
        <v>12</v>
      </c>
      <c r="H59" s="45"/>
      <c r="I59" s="45"/>
      <c r="J59" s="45"/>
      <c r="K59" s="17" t="s">
        <v>1823</v>
      </c>
      <c r="L59">
        <v>1</v>
      </c>
    </row>
    <row r="60" spans="1:13" x14ac:dyDescent="0.25">
      <c r="A60" s="2" t="s">
        <v>775</v>
      </c>
      <c r="B60" s="45">
        <v>3</v>
      </c>
      <c r="C60" s="45">
        <v>12</v>
      </c>
      <c r="D60" s="45"/>
      <c r="E60" s="45"/>
      <c r="F60" s="45"/>
      <c r="G60" s="45">
        <v>15</v>
      </c>
      <c r="H60" s="45"/>
      <c r="I60" s="45"/>
      <c r="J60" s="45"/>
      <c r="K60" s="17" t="s">
        <v>1795</v>
      </c>
      <c r="L60">
        <v>1</v>
      </c>
    </row>
    <row r="61" spans="1:13" x14ac:dyDescent="0.25">
      <c r="A61" s="2" t="s">
        <v>2080</v>
      </c>
      <c r="B61" s="45">
        <v>3</v>
      </c>
      <c r="C61" s="45">
        <v>2</v>
      </c>
      <c r="D61" s="45"/>
      <c r="E61" s="45"/>
      <c r="F61" s="45"/>
      <c r="G61" s="45">
        <v>5</v>
      </c>
      <c r="H61" s="45"/>
      <c r="I61" s="45"/>
      <c r="J61" s="45"/>
      <c r="K61" s="17" t="s">
        <v>2106</v>
      </c>
      <c r="L61">
        <v>1</v>
      </c>
    </row>
    <row r="62" spans="1:13" x14ac:dyDescent="0.25">
      <c r="A62" s="2" t="s">
        <v>916</v>
      </c>
      <c r="B62" s="45"/>
      <c r="C62" s="45">
        <v>6</v>
      </c>
      <c r="D62" s="45"/>
      <c r="E62" s="45"/>
      <c r="F62" s="45"/>
      <c r="G62" s="45">
        <v>6</v>
      </c>
      <c r="H62" s="45"/>
      <c r="I62" s="45"/>
      <c r="J62" s="45"/>
      <c r="K62" s="17" t="s">
        <v>4124</v>
      </c>
      <c r="L62">
        <v>1</v>
      </c>
    </row>
    <row r="63" spans="1:13" x14ac:dyDescent="0.25">
      <c r="A63" s="2" t="s">
        <v>1468</v>
      </c>
      <c r="B63" s="45">
        <v>1</v>
      </c>
      <c r="C63" s="45">
        <v>1</v>
      </c>
      <c r="D63" s="45"/>
      <c r="E63" s="45"/>
      <c r="F63" s="45"/>
      <c r="G63" s="45">
        <v>2</v>
      </c>
      <c r="H63" s="45"/>
      <c r="I63" s="45"/>
      <c r="J63" s="45"/>
      <c r="K63" s="2" t="s">
        <v>10050</v>
      </c>
    </row>
    <row r="64" spans="1:13" x14ac:dyDescent="0.25">
      <c r="A64" s="2" t="s">
        <v>966</v>
      </c>
      <c r="B64" s="45">
        <v>1</v>
      </c>
      <c r="C64" s="45">
        <v>3</v>
      </c>
      <c r="D64" s="45"/>
      <c r="E64" s="45"/>
      <c r="F64" s="45"/>
      <c r="G64" s="45">
        <v>4</v>
      </c>
      <c r="H64" s="45"/>
      <c r="I64" s="45"/>
      <c r="J64" s="45"/>
      <c r="K64" s="17" t="s">
        <v>4128</v>
      </c>
      <c r="L64">
        <v>1</v>
      </c>
      <c r="M64">
        <f>COUNT(#REF!)</f>
        <v>0</v>
      </c>
    </row>
    <row r="65" spans="1:12" x14ac:dyDescent="0.25">
      <c r="A65" s="2" t="s">
        <v>2084</v>
      </c>
      <c r="B65" s="45"/>
      <c r="C65" s="45">
        <v>1</v>
      </c>
      <c r="D65" s="45"/>
      <c r="E65" s="45"/>
      <c r="F65" s="45"/>
      <c r="G65" s="45">
        <v>1</v>
      </c>
      <c r="H65" s="45"/>
      <c r="I65" s="45"/>
      <c r="J65" s="45"/>
      <c r="K65" s="17" t="s">
        <v>523</v>
      </c>
      <c r="L65">
        <v>1</v>
      </c>
    </row>
    <row r="66" spans="1:12" x14ac:dyDescent="0.25">
      <c r="A66" s="2" t="s">
        <v>659</v>
      </c>
      <c r="B66" s="45">
        <v>1</v>
      </c>
      <c r="C66" s="45">
        <v>5</v>
      </c>
      <c r="D66" s="45"/>
      <c r="E66" s="45"/>
      <c r="F66" s="45"/>
      <c r="G66" s="45">
        <v>6</v>
      </c>
      <c r="H66" s="45"/>
      <c r="I66" s="45"/>
      <c r="J66" s="45"/>
      <c r="K66" s="17" t="s">
        <v>2052</v>
      </c>
      <c r="L66">
        <v>1</v>
      </c>
    </row>
    <row r="67" spans="1:12" x14ac:dyDescent="0.25">
      <c r="A67" s="2" t="s">
        <v>1921</v>
      </c>
      <c r="B67" s="45">
        <v>1</v>
      </c>
      <c r="C67" s="45">
        <v>1</v>
      </c>
      <c r="D67" s="45"/>
      <c r="E67" s="45"/>
      <c r="F67" s="45"/>
      <c r="G67" s="45">
        <v>2</v>
      </c>
      <c r="H67" s="45"/>
      <c r="I67" s="45"/>
      <c r="J67" s="45"/>
      <c r="K67" s="17" t="s">
        <v>1209</v>
      </c>
      <c r="L67">
        <v>1</v>
      </c>
    </row>
    <row r="68" spans="1:12" x14ac:dyDescent="0.25">
      <c r="A68" s="2" t="s">
        <v>2884</v>
      </c>
      <c r="B68" s="45"/>
      <c r="C68" s="45">
        <v>4</v>
      </c>
      <c r="D68" s="45"/>
      <c r="E68" s="45"/>
      <c r="F68" s="45"/>
      <c r="G68" s="45">
        <v>4</v>
      </c>
      <c r="H68" s="45"/>
      <c r="I68" s="45"/>
      <c r="J68" s="45"/>
      <c r="K68" s="17" t="s">
        <v>1596</v>
      </c>
      <c r="L68">
        <v>1</v>
      </c>
    </row>
    <row r="69" spans="1:12" x14ac:dyDescent="0.25">
      <c r="A69" s="2" t="s">
        <v>676</v>
      </c>
      <c r="B69" s="45">
        <v>4</v>
      </c>
      <c r="C69" s="45">
        <v>2</v>
      </c>
      <c r="D69" s="45"/>
      <c r="E69" s="45"/>
      <c r="F69" s="45"/>
      <c r="G69" s="45">
        <v>6</v>
      </c>
      <c r="H69" s="45"/>
      <c r="I69" s="45"/>
      <c r="J69" s="45"/>
      <c r="K69" s="17" t="s">
        <v>4153</v>
      </c>
      <c r="L69">
        <v>1</v>
      </c>
    </row>
    <row r="70" spans="1:12" x14ac:dyDescent="0.25">
      <c r="A70" s="2" t="s">
        <v>1851</v>
      </c>
      <c r="B70" s="45">
        <v>1</v>
      </c>
      <c r="C70" s="45">
        <v>3</v>
      </c>
      <c r="D70" s="45"/>
      <c r="E70" s="45"/>
      <c r="F70" s="45"/>
      <c r="G70" s="45">
        <v>4</v>
      </c>
      <c r="H70" s="45"/>
      <c r="I70" s="45"/>
      <c r="J70" s="45"/>
      <c r="K70" s="2" t="s">
        <v>10051</v>
      </c>
    </row>
    <row r="71" spans="1:12" x14ac:dyDescent="0.25">
      <c r="A71" s="2" t="s">
        <v>3037</v>
      </c>
      <c r="B71" s="45"/>
      <c r="C71" s="45">
        <v>1</v>
      </c>
      <c r="D71" s="45"/>
      <c r="E71" s="45"/>
      <c r="F71" s="45"/>
      <c r="G71" s="45">
        <v>1</v>
      </c>
      <c r="H71" s="45"/>
      <c r="I71" s="45"/>
      <c r="J71" s="45"/>
      <c r="K71" s="17" t="s">
        <v>2051</v>
      </c>
      <c r="L71">
        <v>1</v>
      </c>
    </row>
    <row r="72" spans="1:12" x14ac:dyDescent="0.25">
      <c r="A72" s="2" t="s">
        <v>1380</v>
      </c>
      <c r="B72" s="45">
        <v>1</v>
      </c>
      <c r="C72" s="45">
        <v>3</v>
      </c>
      <c r="D72" s="45"/>
      <c r="E72" s="45"/>
      <c r="F72" s="45"/>
      <c r="G72" s="45">
        <v>4</v>
      </c>
      <c r="H72" s="45"/>
      <c r="I72" s="45"/>
      <c r="J72" s="45"/>
      <c r="K72" s="17" t="s">
        <v>2115</v>
      </c>
      <c r="L72">
        <v>1</v>
      </c>
    </row>
    <row r="73" spans="1:12" x14ac:dyDescent="0.25">
      <c r="A73" s="2" t="s">
        <v>3041</v>
      </c>
      <c r="B73" s="45"/>
      <c r="C73" s="45">
        <v>2</v>
      </c>
      <c r="D73" s="45"/>
      <c r="E73" s="45"/>
      <c r="F73" s="45"/>
      <c r="G73" s="45">
        <v>2</v>
      </c>
      <c r="H73" s="45"/>
      <c r="I73" s="45"/>
      <c r="J73" s="45"/>
      <c r="K73" s="17" t="s">
        <v>676</v>
      </c>
      <c r="L73">
        <v>1</v>
      </c>
    </row>
    <row r="74" spans="1:12" x14ac:dyDescent="0.25">
      <c r="A74" s="2" t="s">
        <v>2380</v>
      </c>
      <c r="B74" s="45"/>
      <c r="C74" s="45">
        <v>2</v>
      </c>
      <c r="D74" s="45"/>
      <c r="E74" s="45"/>
      <c r="F74" s="45"/>
      <c r="G74" s="45">
        <v>2</v>
      </c>
      <c r="H74" s="45"/>
      <c r="I74" s="45"/>
      <c r="J74" s="45"/>
      <c r="K74" s="17" t="s">
        <v>4192</v>
      </c>
      <c r="L74">
        <v>1</v>
      </c>
    </row>
    <row r="75" spans="1:12" x14ac:dyDescent="0.25">
      <c r="A75" s="2" t="s">
        <v>1586</v>
      </c>
      <c r="B75" s="45">
        <v>1</v>
      </c>
      <c r="C75" s="45">
        <v>1</v>
      </c>
      <c r="D75" s="45"/>
      <c r="E75" s="45"/>
      <c r="F75" s="45"/>
      <c r="G75" s="45">
        <v>2</v>
      </c>
      <c r="H75" s="45"/>
      <c r="I75" s="45"/>
      <c r="J75" s="45"/>
      <c r="K75" s="17" t="s">
        <v>4184</v>
      </c>
      <c r="L75">
        <v>1</v>
      </c>
    </row>
    <row r="76" spans="1:12" x14ac:dyDescent="0.25">
      <c r="A76" s="2" t="s">
        <v>2123</v>
      </c>
      <c r="B76" s="45">
        <v>1</v>
      </c>
      <c r="C76" s="45">
        <v>6</v>
      </c>
      <c r="D76" s="45"/>
      <c r="E76" s="45"/>
      <c r="F76" s="45"/>
      <c r="G76" s="45">
        <v>7</v>
      </c>
      <c r="H76" s="45"/>
      <c r="I76" s="45"/>
      <c r="J76" s="45"/>
      <c r="K76" s="17" t="s">
        <v>4165</v>
      </c>
      <c r="L76">
        <v>1</v>
      </c>
    </row>
    <row r="77" spans="1:12" x14ac:dyDescent="0.25">
      <c r="A77" s="2" t="s">
        <v>670</v>
      </c>
      <c r="B77" s="45"/>
      <c r="C77" s="45">
        <v>3</v>
      </c>
      <c r="D77" s="45"/>
      <c r="E77" s="45"/>
      <c r="F77" s="45"/>
      <c r="G77" s="45">
        <v>3</v>
      </c>
      <c r="H77" s="45"/>
      <c r="I77" s="45"/>
      <c r="J77" s="45"/>
      <c r="K77" s="17" t="s">
        <v>4189</v>
      </c>
      <c r="L77">
        <v>1</v>
      </c>
    </row>
    <row r="78" spans="1:12" x14ac:dyDescent="0.25">
      <c r="A78" s="2" t="s">
        <v>2767</v>
      </c>
      <c r="B78" s="45"/>
      <c r="C78" s="45">
        <v>1</v>
      </c>
      <c r="D78" s="45"/>
      <c r="E78" s="45"/>
      <c r="F78" s="45"/>
      <c r="G78" s="45">
        <v>1</v>
      </c>
      <c r="H78" s="45"/>
      <c r="I78" s="45"/>
      <c r="J78" s="45"/>
      <c r="K78" s="2" t="s">
        <v>10052</v>
      </c>
    </row>
    <row r="79" spans="1:12" x14ac:dyDescent="0.25">
      <c r="A79" s="2" t="s">
        <v>1596</v>
      </c>
      <c r="B79" s="45"/>
      <c r="C79" s="45">
        <v>20</v>
      </c>
      <c r="D79" s="45"/>
      <c r="E79" s="45"/>
      <c r="F79" s="45"/>
      <c r="G79" s="45">
        <v>20</v>
      </c>
      <c r="H79" s="45"/>
      <c r="I79" s="45"/>
      <c r="J79" s="45"/>
      <c r="K79" s="17" t="s">
        <v>2154</v>
      </c>
      <c r="L79">
        <v>1</v>
      </c>
    </row>
    <row r="80" spans="1:12" x14ac:dyDescent="0.25">
      <c r="A80" s="2" t="s">
        <v>1484</v>
      </c>
      <c r="B80" s="45"/>
      <c r="C80" s="45">
        <v>4</v>
      </c>
      <c r="D80" s="45"/>
      <c r="E80" s="45"/>
      <c r="F80" s="45"/>
      <c r="G80" s="45">
        <v>4</v>
      </c>
      <c r="H80" s="45"/>
      <c r="I80" s="45"/>
      <c r="J80" s="45"/>
      <c r="K80" s="17" t="s">
        <v>3041</v>
      </c>
      <c r="L80">
        <v>1</v>
      </c>
    </row>
    <row r="81" spans="1:12" x14ac:dyDescent="0.25">
      <c r="A81" s="2" t="s">
        <v>1054</v>
      </c>
      <c r="B81" s="45"/>
      <c r="C81" s="45">
        <v>6</v>
      </c>
      <c r="D81" s="45"/>
      <c r="E81" s="45"/>
      <c r="F81" s="45"/>
      <c r="G81" s="45">
        <v>6</v>
      </c>
      <c r="H81" s="45"/>
      <c r="I81" s="45"/>
      <c r="J81" s="45"/>
      <c r="K81" s="17" t="s">
        <v>3059</v>
      </c>
      <c r="L81">
        <v>1</v>
      </c>
    </row>
    <row r="82" spans="1:12" x14ac:dyDescent="0.25">
      <c r="A82" s="2" t="s">
        <v>2382</v>
      </c>
      <c r="B82" s="45">
        <v>20</v>
      </c>
      <c r="C82" s="45">
        <v>2</v>
      </c>
      <c r="D82" s="45"/>
      <c r="E82" s="45"/>
      <c r="F82" s="45"/>
      <c r="G82" s="45">
        <v>22</v>
      </c>
      <c r="H82" s="45"/>
      <c r="I82" s="45"/>
      <c r="J82" s="45"/>
      <c r="K82" s="17" t="s">
        <v>980</v>
      </c>
      <c r="L82">
        <v>1</v>
      </c>
    </row>
    <row r="83" spans="1:12" x14ac:dyDescent="0.25">
      <c r="A83" s="2" t="s">
        <v>838</v>
      </c>
      <c r="B83" s="45">
        <v>2</v>
      </c>
      <c r="C83" s="45">
        <v>14</v>
      </c>
      <c r="D83" s="45"/>
      <c r="E83" s="45"/>
      <c r="F83" s="45"/>
      <c r="G83" s="45">
        <v>16</v>
      </c>
      <c r="H83" s="45"/>
      <c r="I83" s="45"/>
      <c r="J83" s="45"/>
      <c r="K83" s="17" t="s">
        <v>4195</v>
      </c>
      <c r="L83">
        <v>1</v>
      </c>
    </row>
    <row r="84" spans="1:12" x14ac:dyDescent="0.25">
      <c r="A84" s="2" t="s">
        <v>1076</v>
      </c>
      <c r="B84" s="45">
        <v>1</v>
      </c>
      <c r="C84" s="45">
        <v>28</v>
      </c>
      <c r="D84" s="45"/>
      <c r="E84" s="45"/>
      <c r="F84" s="45"/>
      <c r="G84" s="45">
        <v>29</v>
      </c>
      <c r="H84" s="45"/>
      <c r="I84" s="45"/>
      <c r="J84" s="45"/>
      <c r="K84" s="17" t="s">
        <v>4208</v>
      </c>
      <c r="L84">
        <v>1</v>
      </c>
    </row>
    <row r="85" spans="1:12" x14ac:dyDescent="0.25">
      <c r="A85" s="2" t="s">
        <v>1661</v>
      </c>
      <c r="B85" s="45"/>
      <c r="C85" s="45">
        <v>50</v>
      </c>
      <c r="D85" s="45"/>
      <c r="E85" s="45"/>
      <c r="F85" s="45"/>
      <c r="G85" s="45">
        <v>50</v>
      </c>
      <c r="H85" s="45"/>
      <c r="I85" s="45"/>
      <c r="J85" s="45"/>
      <c r="K85" s="17" t="s">
        <v>4224</v>
      </c>
      <c r="L85">
        <v>1</v>
      </c>
    </row>
    <row r="86" spans="1:12" x14ac:dyDescent="0.25">
      <c r="A86" s="2" t="s">
        <v>2385</v>
      </c>
      <c r="B86" s="45">
        <v>5</v>
      </c>
      <c r="C86" s="45">
        <v>1</v>
      </c>
      <c r="D86" s="45"/>
      <c r="E86" s="45"/>
      <c r="F86" s="45"/>
      <c r="G86" s="45">
        <v>6</v>
      </c>
      <c r="H86" s="45"/>
      <c r="I86" s="45"/>
      <c r="J86" s="45"/>
      <c r="K86" s="2" t="s">
        <v>10053</v>
      </c>
    </row>
    <row r="87" spans="1:12" x14ac:dyDescent="0.25">
      <c r="A87" s="2" t="s">
        <v>2094</v>
      </c>
      <c r="B87" s="45"/>
      <c r="C87" s="45">
        <v>4</v>
      </c>
      <c r="D87" s="45"/>
      <c r="E87" s="45"/>
      <c r="F87" s="45"/>
      <c r="G87" s="45">
        <v>4</v>
      </c>
      <c r="H87" s="45"/>
      <c r="I87" s="45"/>
      <c r="J87" s="45"/>
      <c r="K87" s="17" t="s">
        <v>1355</v>
      </c>
      <c r="L87">
        <v>1</v>
      </c>
    </row>
    <row r="88" spans="1:12" x14ac:dyDescent="0.25">
      <c r="A88" s="2" t="s">
        <v>3177</v>
      </c>
      <c r="B88" s="45"/>
      <c r="C88" s="45">
        <v>1</v>
      </c>
      <c r="D88" s="45"/>
      <c r="E88" s="45"/>
      <c r="F88" s="45"/>
      <c r="G88" s="45">
        <v>1</v>
      </c>
      <c r="H88" s="45"/>
      <c r="I88" s="45"/>
      <c r="J88" s="45"/>
      <c r="K88" s="17" t="s">
        <v>770</v>
      </c>
      <c r="L88">
        <v>1</v>
      </c>
    </row>
    <row r="89" spans="1:12" x14ac:dyDescent="0.25">
      <c r="A89" s="2" t="s">
        <v>2281</v>
      </c>
      <c r="B89" s="45"/>
      <c r="C89" s="45">
        <v>3</v>
      </c>
      <c r="D89" s="45"/>
      <c r="E89" s="45"/>
      <c r="F89" s="45"/>
      <c r="G89" s="45">
        <v>3</v>
      </c>
      <c r="H89" s="45"/>
      <c r="I89" s="45"/>
      <c r="J89" s="45"/>
      <c r="K89" s="17" t="s">
        <v>2321</v>
      </c>
      <c r="L89">
        <v>1</v>
      </c>
    </row>
    <row r="90" spans="1:12" x14ac:dyDescent="0.25">
      <c r="A90" s="2" t="s">
        <v>1022</v>
      </c>
      <c r="B90" s="45">
        <v>18</v>
      </c>
      <c r="C90" s="45">
        <v>14</v>
      </c>
      <c r="D90" s="45"/>
      <c r="E90" s="45"/>
      <c r="F90" s="45"/>
      <c r="G90" s="45">
        <v>32</v>
      </c>
      <c r="H90" s="45"/>
      <c r="I90" s="45"/>
      <c r="J90" s="45"/>
      <c r="K90" s="17" t="s">
        <v>1761</v>
      </c>
      <c r="L90">
        <v>1</v>
      </c>
    </row>
    <row r="91" spans="1:12" x14ac:dyDescent="0.25">
      <c r="A91" s="2" t="s">
        <v>2029</v>
      </c>
      <c r="B91" s="45">
        <v>1</v>
      </c>
      <c r="C91" s="45">
        <v>15</v>
      </c>
      <c r="D91" s="45"/>
      <c r="E91" s="45"/>
      <c r="F91" s="45"/>
      <c r="G91" s="45">
        <v>16</v>
      </c>
      <c r="H91" s="45"/>
      <c r="I91" s="45"/>
      <c r="J91" s="45"/>
      <c r="K91" s="17" t="s">
        <v>4236</v>
      </c>
      <c r="L91">
        <v>1</v>
      </c>
    </row>
    <row r="92" spans="1:12" x14ac:dyDescent="0.25">
      <c r="A92" s="2" t="s">
        <v>816</v>
      </c>
      <c r="B92" s="45"/>
      <c r="C92" s="45">
        <v>2</v>
      </c>
      <c r="D92" s="45"/>
      <c r="E92" s="45"/>
      <c r="F92" s="45"/>
      <c r="G92" s="45">
        <v>2</v>
      </c>
      <c r="H92" s="45"/>
      <c r="I92" s="45"/>
      <c r="J92" s="45"/>
      <c r="K92" s="2" t="s">
        <v>10054</v>
      </c>
    </row>
    <row r="93" spans="1:12" x14ac:dyDescent="0.25">
      <c r="A93" s="2" t="s">
        <v>2601</v>
      </c>
      <c r="B93" s="45">
        <v>2</v>
      </c>
      <c r="C93" s="45">
        <v>27</v>
      </c>
      <c r="D93" s="45"/>
      <c r="E93" s="45"/>
      <c r="F93" s="45"/>
      <c r="G93" s="45">
        <v>29</v>
      </c>
      <c r="H93" s="45"/>
      <c r="I93" s="45"/>
      <c r="J93" s="45"/>
      <c r="K93" s="17" t="s">
        <v>2857</v>
      </c>
      <c r="L93">
        <v>1</v>
      </c>
    </row>
    <row r="94" spans="1:12" x14ac:dyDescent="0.25">
      <c r="A94" s="2" t="s">
        <v>2341</v>
      </c>
      <c r="B94" s="45"/>
      <c r="C94" s="45">
        <v>2</v>
      </c>
      <c r="D94" s="45"/>
      <c r="E94" s="45"/>
      <c r="F94" s="45"/>
      <c r="G94" s="45">
        <v>2</v>
      </c>
      <c r="H94" s="45"/>
      <c r="I94" s="45"/>
      <c r="J94" s="45"/>
      <c r="K94" s="17" t="s">
        <v>2758</v>
      </c>
      <c r="L94">
        <v>1</v>
      </c>
    </row>
    <row r="95" spans="1:12" x14ac:dyDescent="0.25">
      <c r="A95" s="2" t="s">
        <v>751</v>
      </c>
      <c r="B95" s="45">
        <v>18</v>
      </c>
      <c r="C95" s="45">
        <v>6</v>
      </c>
      <c r="D95" s="45"/>
      <c r="E95" s="45"/>
      <c r="F95" s="45"/>
      <c r="G95" s="45">
        <v>24</v>
      </c>
      <c r="H95" s="45"/>
      <c r="I95" s="45"/>
      <c r="J95" s="45"/>
      <c r="K95" s="17" t="s">
        <v>4266</v>
      </c>
      <c r="L95">
        <v>1</v>
      </c>
    </row>
    <row r="96" spans="1:12" x14ac:dyDescent="0.25">
      <c r="A96" s="2" t="s">
        <v>1823</v>
      </c>
      <c r="B96" s="45"/>
      <c r="C96" s="45">
        <v>4</v>
      </c>
      <c r="D96" s="45"/>
      <c r="E96" s="45"/>
      <c r="F96" s="45"/>
      <c r="G96" s="45">
        <v>4</v>
      </c>
      <c r="H96" s="45"/>
      <c r="I96" s="45"/>
      <c r="J96" s="45"/>
      <c r="K96" s="17" t="s">
        <v>4269</v>
      </c>
      <c r="L96">
        <v>1</v>
      </c>
    </row>
    <row r="97" spans="1:12" x14ac:dyDescent="0.25">
      <c r="A97" s="2" t="s">
        <v>1607</v>
      </c>
      <c r="B97" s="45"/>
      <c r="C97" s="45">
        <v>1</v>
      </c>
      <c r="D97" s="45"/>
      <c r="E97" s="45"/>
      <c r="F97" s="45"/>
      <c r="G97" s="45">
        <v>1</v>
      </c>
      <c r="H97" s="45"/>
      <c r="I97" s="45"/>
      <c r="J97" s="45"/>
      <c r="K97" s="2" t="s">
        <v>10055</v>
      </c>
    </row>
    <row r="98" spans="1:12" x14ac:dyDescent="0.25">
      <c r="A98" s="2" t="s">
        <v>1953</v>
      </c>
      <c r="B98" s="45">
        <v>1</v>
      </c>
      <c r="C98" s="45">
        <v>1</v>
      </c>
      <c r="D98" s="45"/>
      <c r="E98" s="45"/>
      <c r="F98" s="45"/>
      <c r="G98" s="45">
        <v>2</v>
      </c>
      <c r="H98" s="45"/>
      <c r="I98" s="45"/>
      <c r="J98" s="45"/>
      <c r="K98" s="17" t="s">
        <v>1579</v>
      </c>
      <c r="L98">
        <v>1</v>
      </c>
    </row>
    <row r="99" spans="1:12" x14ac:dyDescent="0.25">
      <c r="A99" s="2" t="s">
        <v>3075</v>
      </c>
      <c r="B99" s="45"/>
      <c r="C99" s="45">
        <v>1</v>
      </c>
      <c r="D99" s="45"/>
      <c r="E99" s="45"/>
      <c r="F99" s="45"/>
      <c r="G99" s="45">
        <v>1</v>
      </c>
      <c r="H99" s="45"/>
      <c r="I99" s="45"/>
      <c r="J99" s="45"/>
      <c r="K99" s="17" t="s">
        <v>4286</v>
      </c>
      <c r="L99">
        <v>1</v>
      </c>
    </row>
    <row r="100" spans="1:12" x14ac:dyDescent="0.25">
      <c r="A100" s="2" t="s">
        <v>1749</v>
      </c>
      <c r="B100" s="45">
        <v>4</v>
      </c>
      <c r="C100" s="45">
        <v>3</v>
      </c>
      <c r="D100" s="45"/>
      <c r="E100" s="45"/>
      <c r="F100" s="45"/>
      <c r="G100" s="45">
        <v>7</v>
      </c>
      <c r="H100" s="45"/>
      <c r="I100" s="45"/>
      <c r="J100" s="45"/>
      <c r="K100" s="2" t="s">
        <v>10056</v>
      </c>
    </row>
    <row r="101" spans="1:12" x14ac:dyDescent="0.25">
      <c r="A101" s="2" t="s">
        <v>1753</v>
      </c>
      <c r="B101" s="45">
        <v>2</v>
      </c>
      <c r="C101" s="45">
        <v>1</v>
      </c>
      <c r="D101" s="45"/>
      <c r="E101" s="45"/>
      <c r="F101" s="45"/>
      <c r="G101" s="45">
        <v>3</v>
      </c>
      <c r="H101" s="45"/>
      <c r="I101" s="45"/>
      <c r="J101" s="45"/>
      <c r="K101" s="17" t="s">
        <v>2590</v>
      </c>
      <c r="L101">
        <v>1</v>
      </c>
    </row>
    <row r="102" spans="1:12" x14ac:dyDescent="0.25">
      <c r="A102" s="2" t="s">
        <v>845</v>
      </c>
      <c r="B102" s="45">
        <v>2</v>
      </c>
      <c r="C102" s="45">
        <v>6</v>
      </c>
      <c r="D102" s="45"/>
      <c r="E102" s="45"/>
      <c r="F102" s="45"/>
      <c r="G102" s="45">
        <v>8</v>
      </c>
      <c r="H102" s="45"/>
      <c r="I102" s="45"/>
      <c r="J102" s="45"/>
      <c r="K102" s="17" t="s">
        <v>3518</v>
      </c>
      <c r="L102">
        <v>1</v>
      </c>
    </row>
    <row r="103" spans="1:12" x14ac:dyDescent="0.25">
      <c r="A103" s="2" t="s">
        <v>1795</v>
      </c>
      <c r="B103" s="45"/>
      <c r="C103" s="45">
        <v>1</v>
      </c>
      <c r="D103" s="45"/>
      <c r="E103" s="45"/>
      <c r="F103" s="45"/>
      <c r="G103" s="45">
        <v>1</v>
      </c>
      <c r="H103" s="45"/>
      <c r="I103" s="45"/>
      <c r="J103" s="45"/>
      <c r="K103" s="17" t="s">
        <v>4293</v>
      </c>
      <c r="L103">
        <v>1</v>
      </c>
    </row>
    <row r="104" spans="1:12" x14ac:dyDescent="0.25">
      <c r="A104" s="2" t="s">
        <v>921</v>
      </c>
      <c r="B104" s="45"/>
      <c r="C104" s="45">
        <v>3</v>
      </c>
      <c r="D104" s="45"/>
      <c r="E104" s="45"/>
      <c r="F104" s="45"/>
      <c r="G104" s="45">
        <v>3</v>
      </c>
      <c r="H104" s="45"/>
      <c r="I104" s="45"/>
      <c r="J104" s="45"/>
      <c r="K104" s="17" t="s">
        <v>4305</v>
      </c>
      <c r="L104">
        <v>1</v>
      </c>
    </row>
    <row r="105" spans="1:12" x14ac:dyDescent="0.25">
      <c r="A105" s="2" t="s">
        <v>2103</v>
      </c>
      <c r="B105" s="45">
        <v>3</v>
      </c>
      <c r="C105" s="45">
        <v>2</v>
      </c>
      <c r="D105" s="45"/>
      <c r="E105" s="45"/>
      <c r="F105" s="45"/>
      <c r="G105" s="45">
        <v>5</v>
      </c>
      <c r="H105" s="45"/>
      <c r="I105" s="45"/>
      <c r="J105" s="45"/>
      <c r="K105" s="17" t="s">
        <v>4319</v>
      </c>
      <c r="L105">
        <v>1</v>
      </c>
    </row>
    <row r="106" spans="1:12" x14ac:dyDescent="0.25">
      <c r="A106" s="2" t="s">
        <v>2106</v>
      </c>
      <c r="B106" s="45">
        <v>1</v>
      </c>
      <c r="C106" s="45">
        <v>4</v>
      </c>
      <c r="D106" s="45"/>
      <c r="E106" s="45"/>
      <c r="F106" s="45"/>
      <c r="G106" s="45">
        <v>5</v>
      </c>
      <c r="H106" s="45"/>
      <c r="I106" s="45"/>
      <c r="J106" s="45"/>
      <c r="K106" s="17" t="s">
        <v>4325</v>
      </c>
      <c r="L106">
        <v>1</v>
      </c>
    </row>
    <row r="107" spans="1:12" x14ac:dyDescent="0.25">
      <c r="A107" s="2" t="s">
        <v>1873</v>
      </c>
      <c r="B107" s="45"/>
      <c r="C107" s="45">
        <v>2</v>
      </c>
      <c r="D107" s="45"/>
      <c r="E107" s="45"/>
      <c r="F107" s="45"/>
      <c r="G107" s="45">
        <v>2</v>
      </c>
      <c r="H107" s="45"/>
      <c r="I107" s="45"/>
      <c r="J107" s="45"/>
      <c r="K107" s="17" t="s">
        <v>4339</v>
      </c>
      <c r="L107">
        <v>1</v>
      </c>
    </row>
    <row r="108" spans="1:12" x14ac:dyDescent="0.25">
      <c r="A108" s="2" t="s">
        <v>1761</v>
      </c>
      <c r="B108" s="45"/>
      <c r="C108" s="45">
        <v>1</v>
      </c>
      <c r="D108" s="45"/>
      <c r="E108" s="45"/>
      <c r="F108" s="45"/>
      <c r="G108" s="45">
        <v>1</v>
      </c>
      <c r="H108" s="45"/>
      <c r="I108" s="45"/>
      <c r="J108" s="45"/>
      <c r="K108" s="17" t="s">
        <v>4360</v>
      </c>
      <c r="L108">
        <v>1</v>
      </c>
    </row>
    <row r="109" spans="1:12" x14ac:dyDescent="0.25">
      <c r="A109" s="2" t="s">
        <v>1826</v>
      </c>
      <c r="B109" s="45">
        <v>3</v>
      </c>
      <c r="C109" s="45">
        <v>2</v>
      </c>
      <c r="D109" s="45"/>
      <c r="E109" s="45"/>
      <c r="F109" s="45"/>
      <c r="G109" s="45">
        <v>5</v>
      </c>
      <c r="H109" s="45"/>
      <c r="I109" s="45"/>
      <c r="J109" s="45"/>
      <c r="K109" s="2" t="s">
        <v>10057</v>
      </c>
    </row>
    <row r="110" spans="1:12" x14ac:dyDescent="0.25">
      <c r="A110" s="2" t="s">
        <v>3191</v>
      </c>
      <c r="B110" s="45"/>
      <c r="C110" s="45">
        <v>2</v>
      </c>
      <c r="D110" s="45"/>
      <c r="E110" s="45"/>
      <c r="F110" s="45"/>
      <c r="G110" s="45">
        <v>2</v>
      </c>
      <c r="H110" s="45"/>
      <c r="I110" s="45"/>
      <c r="J110" s="45"/>
      <c r="K110" s="17" t="s">
        <v>2110</v>
      </c>
      <c r="L110">
        <v>1</v>
      </c>
    </row>
    <row r="111" spans="1:12" x14ac:dyDescent="0.25">
      <c r="A111" s="2" t="s">
        <v>3195</v>
      </c>
      <c r="B111" s="45"/>
      <c r="C111" s="45">
        <v>6</v>
      </c>
      <c r="D111" s="45"/>
      <c r="E111" s="45"/>
      <c r="F111" s="45"/>
      <c r="G111" s="45">
        <v>6</v>
      </c>
      <c r="H111" s="45"/>
      <c r="I111" s="45"/>
      <c r="J111" s="45"/>
      <c r="K111" s="17" t="s">
        <v>4386</v>
      </c>
      <c r="L111">
        <v>1</v>
      </c>
    </row>
    <row r="112" spans="1:12" x14ac:dyDescent="0.25">
      <c r="A112" s="2" t="s">
        <v>3198</v>
      </c>
      <c r="B112" s="45"/>
      <c r="C112" s="45">
        <v>1</v>
      </c>
      <c r="D112" s="45"/>
      <c r="E112" s="45"/>
      <c r="F112" s="45"/>
      <c r="G112" s="45">
        <v>1</v>
      </c>
      <c r="H112" s="45"/>
      <c r="I112" s="45"/>
      <c r="J112" s="45"/>
      <c r="K112" s="17" t="s">
        <v>4372</v>
      </c>
      <c r="L112">
        <v>1</v>
      </c>
    </row>
    <row r="113" spans="1:12" x14ac:dyDescent="0.25">
      <c r="A113" s="2" t="s">
        <v>3201</v>
      </c>
      <c r="B113" s="45"/>
      <c r="C113" s="45">
        <v>2</v>
      </c>
      <c r="D113" s="45"/>
      <c r="E113" s="45"/>
      <c r="F113" s="45"/>
      <c r="G113" s="45">
        <v>2</v>
      </c>
      <c r="H113" s="45"/>
      <c r="I113" s="45"/>
      <c r="J113" s="45"/>
      <c r="K113" s="17" t="s">
        <v>4407</v>
      </c>
      <c r="L113">
        <v>1</v>
      </c>
    </row>
    <row r="114" spans="1:12" x14ac:dyDescent="0.25">
      <c r="A114" s="2" t="s">
        <v>3204</v>
      </c>
      <c r="B114" s="45"/>
      <c r="C114" s="45">
        <v>1</v>
      </c>
      <c r="D114" s="45"/>
      <c r="E114" s="45"/>
      <c r="F114" s="45"/>
      <c r="G114" s="45">
        <v>1</v>
      </c>
      <c r="H114" s="45"/>
      <c r="I114" s="45"/>
      <c r="J114" s="45"/>
      <c r="K114" s="17" t="s">
        <v>4417</v>
      </c>
      <c r="L114">
        <v>1</v>
      </c>
    </row>
    <row r="115" spans="1:12" x14ac:dyDescent="0.25">
      <c r="A115" s="2" t="s">
        <v>3207</v>
      </c>
      <c r="B115" s="45">
        <v>1</v>
      </c>
      <c r="C115" s="45"/>
      <c r="D115" s="45"/>
      <c r="E115" s="45"/>
      <c r="F115" s="45"/>
      <c r="G115" s="45">
        <v>1</v>
      </c>
      <c r="H115" s="45"/>
      <c r="I115" s="45"/>
      <c r="J115" s="45"/>
      <c r="K115" s="17" t="s">
        <v>4423</v>
      </c>
      <c r="L115">
        <v>1</v>
      </c>
    </row>
    <row r="116" spans="1:12" x14ac:dyDescent="0.25">
      <c r="A116" s="2" t="s">
        <v>3211</v>
      </c>
      <c r="B116" s="45">
        <v>1</v>
      </c>
      <c r="C116" s="45">
        <v>2</v>
      </c>
      <c r="D116" s="45"/>
      <c r="E116" s="45"/>
      <c r="F116" s="45"/>
      <c r="G116" s="45">
        <v>3</v>
      </c>
      <c r="H116" s="45"/>
      <c r="I116" s="45"/>
      <c r="J116" s="45"/>
      <c r="K116" s="2" t="s">
        <v>10058</v>
      </c>
    </row>
    <row r="117" spans="1:12" x14ac:dyDescent="0.25">
      <c r="A117" s="2" t="s">
        <v>3214</v>
      </c>
      <c r="B117" s="45"/>
      <c r="C117" s="45">
        <v>3</v>
      </c>
      <c r="D117" s="45"/>
      <c r="E117" s="45"/>
      <c r="F117" s="45"/>
      <c r="G117" s="45">
        <v>3</v>
      </c>
      <c r="H117" s="45"/>
      <c r="I117" s="45"/>
      <c r="J117" s="45"/>
      <c r="K117" s="17" t="s">
        <v>3207</v>
      </c>
      <c r="L117">
        <v>1</v>
      </c>
    </row>
    <row r="118" spans="1:12" x14ac:dyDescent="0.25">
      <c r="A118" s="2" t="s">
        <v>3217</v>
      </c>
      <c r="B118" s="45"/>
      <c r="C118" s="45">
        <v>2</v>
      </c>
      <c r="D118" s="45"/>
      <c r="E118" s="45"/>
      <c r="F118" s="45"/>
      <c r="G118" s="45">
        <v>2</v>
      </c>
      <c r="H118" s="45"/>
      <c r="I118" s="45"/>
      <c r="J118" s="45"/>
      <c r="K118" s="17" t="s">
        <v>4427</v>
      </c>
      <c r="L118">
        <v>1</v>
      </c>
    </row>
    <row r="119" spans="1:12" x14ac:dyDescent="0.25">
      <c r="A119" s="2" t="s">
        <v>3219</v>
      </c>
      <c r="B119" s="45">
        <v>1</v>
      </c>
      <c r="C119" s="45"/>
      <c r="D119" s="45"/>
      <c r="E119" s="45"/>
      <c r="F119" s="45"/>
      <c r="G119" s="45">
        <v>1</v>
      </c>
      <c r="H119" s="45"/>
      <c r="I119" s="45"/>
      <c r="J119" s="45"/>
      <c r="K119" s="17" t="s">
        <v>4437</v>
      </c>
      <c r="L119">
        <v>1</v>
      </c>
    </row>
    <row r="120" spans="1:12" x14ac:dyDescent="0.25">
      <c r="A120" s="2" t="s">
        <v>3224</v>
      </c>
      <c r="B120" s="45"/>
      <c r="C120" s="45">
        <v>1</v>
      </c>
      <c r="D120" s="45"/>
      <c r="E120" s="45"/>
      <c r="F120" s="45"/>
      <c r="G120" s="45">
        <v>1</v>
      </c>
      <c r="H120" s="45"/>
      <c r="I120" s="45"/>
      <c r="J120" s="45"/>
      <c r="K120" s="17" t="s">
        <v>4450</v>
      </c>
      <c r="L120">
        <v>1</v>
      </c>
    </row>
    <row r="121" spans="1:12" x14ac:dyDescent="0.25">
      <c r="A121" s="2" t="s">
        <v>3228</v>
      </c>
      <c r="B121" s="45"/>
      <c r="C121" s="45">
        <v>1</v>
      </c>
      <c r="D121" s="45"/>
      <c r="E121" s="45"/>
      <c r="F121" s="45"/>
      <c r="G121" s="45">
        <v>1</v>
      </c>
      <c r="H121" s="45"/>
      <c r="I121" s="45"/>
      <c r="J121" s="45"/>
      <c r="K121" s="17" t="s">
        <v>4459</v>
      </c>
      <c r="L121">
        <v>1</v>
      </c>
    </row>
    <row r="122" spans="1:12" x14ac:dyDescent="0.25">
      <c r="A122" s="2" t="s">
        <v>3231</v>
      </c>
      <c r="B122" s="45">
        <v>2</v>
      </c>
      <c r="C122" s="45">
        <v>1</v>
      </c>
      <c r="D122" s="45"/>
      <c r="E122" s="45"/>
      <c r="F122" s="45"/>
      <c r="G122" s="45">
        <v>3</v>
      </c>
      <c r="H122" s="45"/>
      <c r="I122" s="45"/>
      <c r="J122" s="45"/>
      <c r="K122" s="17" t="s">
        <v>4463</v>
      </c>
      <c r="L122">
        <v>1</v>
      </c>
    </row>
    <row r="123" spans="1:12" x14ac:dyDescent="0.25">
      <c r="A123" s="2" t="s">
        <v>3271</v>
      </c>
      <c r="B123" s="45">
        <v>1</v>
      </c>
      <c r="C123" s="45">
        <v>6</v>
      </c>
      <c r="D123" s="45"/>
      <c r="E123" s="45"/>
      <c r="F123" s="45"/>
      <c r="G123" s="45">
        <v>7</v>
      </c>
      <c r="H123" s="45"/>
      <c r="I123" s="45"/>
      <c r="J123" s="45"/>
      <c r="K123" s="17" t="s">
        <v>4473</v>
      </c>
      <c r="L123">
        <v>1</v>
      </c>
    </row>
    <row r="124" spans="1:12" x14ac:dyDescent="0.25">
      <c r="A124" s="2" t="s">
        <v>3309</v>
      </c>
      <c r="B124" s="45"/>
      <c r="C124" s="45">
        <v>6</v>
      </c>
      <c r="D124" s="45"/>
      <c r="E124" s="45"/>
      <c r="F124" s="45"/>
      <c r="G124" s="45">
        <v>6</v>
      </c>
      <c r="H124" s="45"/>
      <c r="I124" s="45"/>
      <c r="J124" s="45"/>
      <c r="K124" s="17" t="s">
        <v>4482</v>
      </c>
      <c r="L124">
        <v>1</v>
      </c>
    </row>
    <row r="125" spans="1:12" x14ac:dyDescent="0.25">
      <c r="A125" s="2" t="s">
        <v>3322</v>
      </c>
      <c r="B125" s="45">
        <v>2</v>
      </c>
      <c r="C125" s="45">
        <v>5</v>
      </c>
      <c r="D125" s="45"/>
      <c r="E125" s="45"/>
      <c r="F125" s="45"/>
      <c r="G125" s="45">
        <v>7</v>
      </c>
      <c r="H125" s="45"/>
      <c r="I125" s="45"/>
      <c r="J125" s="45"/>
      <c r="K125" s="17" t="s">
        <v>4489</v>
      </c>
      <c r="L125">
        <v>1</v>
      </c>
    </row>
    <row r="126" spans="1:12" x14ac:dyDescent="0.25">
      <c r="A126" s="2" t="s">
        <v>3328</v>
      </c>
      <c r="B126" s="45">
        <v>1</v>
      </c>
      <c r="C126" s="45">
        <v>4</v>
      </c>
      <c r="D126" s="45"/>
      <c r="E126" s="45"/>
      <c r="F126" s="45"/>
      <c r="G126" s="45">
        <v>5</v>
      </c>
      <c r="H126" s="45"/>
      <c r="I126" s="45"/>
      <c r="J126" s="45"/>
      <c r="K126" s="17" t="s">
        <v>4501</v>
      </c>
      <c r="L126">
        <v>1</v>
      </c>
    </row>
    <row r="127" spans="1:12" x14ac:dyDescent="0.25">
      <c r="A127" s="2" t="s">
        <v>3332</v>
      </c>
      <c r="B127" s="45"/>
      <c r="C127" s="45">
        <v>3</v>
      </c>
      <c r="D127" s="45"/>
      <c r="E127" s="45"/>
      <c r="F127" s="45"/>
      <c r="G127" s="45">
        <v>3</v>
      </c>
      <c r="H127" s="45"/>
      <c r="I127" s="45"/>
      <c r="J127" s="45"/>
      <c r="K127" s="17" t="s">
        <v>4507</v>
      </c>
      <c r="L127">
        <v>1</v>
      </c>
    </row>
    <row r="128" spans="1:12" x14ac:dyDescent="0.25">
      <c r="A128" s="2" t="s">
        <v>3340</v>
      </c>
      <c r="B128" s="45">
        <v>2</v>
      </c>
      <c r="C128" s="45">
        <v>8</v>
      </c>
      <c r="D128" s="45"/>
      <c r="E128" s="45"/>
      <c r="F128" s="45"/>
      <c r="G128" s="45">
        <v>10</v>
      </c>
      <c r="H128" s="45"/>
      <c r="I128" s="45"/>
      <c r="J128" s="45"/>
      <c r="K128" s="17" t="s">
        <v>4510</v>
      </c>
      <c r="L128">
        <v>1</v>
      </c>
    </row>
    <row r="129" spans="1:12" x14ac:dyDescent="0.25">
      <c r="A129" s="2" t="s">
        <v>3356</v>
      </c>
      <c r="B129" s="45">
        <v>2</v>
      </c>
      <c r="C129" s="45">
        <v>1</v>
      </c>
      <c r="D129" s="45"/>
      <c r="E129" s="45"/>
      <c r="F129" s="45"/>
      <c r="G129" s="45">
        <v>3</v>
      </c>
      <c r="H129" s="45"/>
      <c r="I129" s="45"/>
      <c r="J129" s="45"/>
      <c r="K129" s="2" t="s">
        <v>10059</v>
      </c>
    </row>
    <row r="130" spans="1:12" x14ac:dyDescent="0.25">
      <c r="A130" s="2" t="s">
        <v>3363</v>
      </c>
      <c r="B130" s="45"/>
      <c r="C130" s="45">
        <v>3</v>
      </c>
      <c r="D130" s="45"/>
      <c r="E130" s="45"/>
      <c r="F130" s="45"/>
      <c r="G130" s="45">
        <v>3</v>
      </c>
      <c r="H130" s="45"/>
      <c r="I130" s="45"/>
      <c r="J130" s="45"/>
      <c r="K130" s="17" t="s">
        <v>4540</v>
      </c>
      <c r="L130">
        <v>1</v>
      </c>
    </row>
    <row r="131" spans="1:12" x14ac:dyDescent="0.25">
      <c r="A131" s="2" t="s">
        <v>3386</v>
      </c>
      <c r="B131" s="45">
        <v>1</v>
      </c>
      <c r="C131" s="45"/>
      <c r="D131" s="45"/>
      <c r="E131" s="45"/>
      <c r="F131" s="45"/>
      <c r="G131" s="45">
        <v>1</v>
      </c>
      <c r="H131" s="45"/>
      <c r="I131" s="45"/>
      <c r="J131" s="45"/>
      <c r="K131" s="17" t="s">
        <v>4524</v>
      </c>
      <c r="L131">
        <v>1</v>
      </c>
    </row>
    <row r="132" spans="1:12" x14ac:dyDescent="0.25">
      <c r="A132" s="2" t="s">
        <v>3392</v>
      </c>
      <c r="B132" s="45"/>
      <c r="C132" s="45">
        <v>12</v>
      </c>
      <c r="D132" s="45">
        <v>2</v>
      </c>
      <c r="E132" s="45"/>
      <c r="F132" s="45"/>
      <c r="G132" s="45">
        <v>14</v>
      </c>
      <c r="H132" s="45"/>
      <c r="I132" s="45"/>
      <c r="J132" s="45"/>
      <c r="K132" s="17" t="s">
        <v>4543</v>
      </c>
      <c r="L132">
        <v>1</v>
      </c>
    </row>
    <row r="133" spans="1:12" x14ac:dyDescent="0.25">
      <c r="A133" s="2" t="s">
        <v>3399</v>
      </c>
      <c r="B133" s="45"/>
      <c r="C133" s="45">
        <v>5</v>
      </c>
      <c r="D133" s="45"/>
      <c r="E133" s="45"/>
      <c r="F133" s="45"/>
      <c r="G133" s="45">
        <v>5</v>
      </c>
      <c r="H133" s="45"/>
      <c r="I133" s="45"/>
      <c r="J133" s="45"/>
      <c r="K133" s="17" t="s">
        <v>4555</v>
      </c>
      <c r="L133">
        <v>1</v>
      </c>
    </row>
    <row r="134" spans="1:12" x14ac:dyDescent="0.25">
      <c r="A134" s="2" t="s">
        <v>3411</v>
      </c>
      <c r="B134" s="45">
        <v>4</v>
      </c>
      <c r="C134" s="45">
        <v>9</v>
      </c>
      <c r="D134" s="45"/>
      <c r="E134" s="45"/>
      <c r="F134" s="45"/>
      <c r="G134" s="45">
        <v>13</v>
      </c>
      <c r="H134" s="45"/>
      <c r="I134" s="45"/>
      <c r="J134" s="45"/>
      <c r="K134" s="2" t="s">
        <v>10060</v>
      </c>
    </row>
    <row r="135" spans="1:12" x14ac:dyDescent="0.25">
      <c r="A135" s="2" t="s">
        <v>3419</v>
      </c>
      <c r="B135" s="45">
        <v>16</v>
      </c>
      <c r="C135" s="45"/>
      <c r="D135" s="45"/>
      <c r="E135" s="45"/>
      <c r="F135" s="45"/>
      <c r="G135" s="45">
        <v>16</v>
      </c>
      <c r="H135" s="45"/>
      <c r="I135" s="45"/>
      <c r="J135" s="45"/>
      <c r="K135" s="17" t="s">
        <v>670</v>
      </c>
      <c r="L135">
        <v>1</v>
      </c>
    </row>
    <row r="136" spans="1:12" x14ac:dyDescent="0.25">
      <c r="A136" s="2" t="s">
        <v>3445</v>
      </c>
      <c r="B136" s="45">
        <v>3</v>
      </c>
      <c r="C136" s="45">
        <v>4</v>
      </c>
      <c r="D136" s="45"/>
      <c r="E136" s="45"/>
      <c r="F136" s="45"/>
      <c r="G136" s="45">
        <v>7</v>
      </c>
      <c r="H136" s="45"/>
      <c r="I136" s="45"/>
      <c r="J136" s="45"/>
      <c r="K136" s="17" t="s">
        <v>4569</v>
      </c>
      <c r="L136">
        <v>1</v>
      </c>
    </row>
    <row r="137" spans="1:12" x14ac:dyDescent="0.25">
      <c r="A137" s="2" t="s">
        <v>3450</v>
      </c>
      <c r="B137" s="45">
        <v>1</v>
      </c>
      <c r="C137" s="45">
        <v>7</v>
      </c>
      <c r="D137" s="45"/>
      <c r="E137" s="45"/>
      <c r="F137" s="45"/>
      <c r="G137" s="45">
        <v>8</v>
      </c>
      <c r="H137" s="45"/>
      <c r="I137" s="45"/>
      <c r="J137" s="45"/>
      <c r="K137" s="2" t="s">
        <v>10061</v>
      </c>
    </row>
    <row r="138" spans="1:12" x14ac:dyDescent="0.25">
      <c r="A138" s="2" t="s">
        <v>3454</v>
      </c>
      <c r="B138" s="45">
        <v>3</v>
      </c>
      <c r="C138" s="45">
        <v>2</v>
      </c>
      <c r="D138" s="45"/>
      <c r="E138" s="45"/>
      <c r="F138" s="45"/>
      <c r="G138" s="45">
        <v>5</v>
      </c>
      <c r="H138" s="45"/>
      <c r="I138" s="45"/>
      <c r="J138" s="45"/>
      <c r="K138" s="17" t="s">
        <v>1152</v>
      </c>
      <c r="L138">
        <v>1</v>
      </c>
    </row>
    <row r="139" spans="1:12" x14ac:dyDescent="0.25">
      <c r="A139" s="2" t="s">
        <v>3458</v>
      </c>
      <c r="B139" s="45">
        <v>1</v>
      </c>
      <c r="C139" s="45">
        <v>1</v>
      </c>
      <c r="D139" s="45"/>
      <c r="E139" s="45"/>
      <c r="F139" s="45"/>
      <c r="G139" s="45">
        <v>2</v>
      </c>
      <c r="H139" s="45"/>
      <c r="I139" s="45"/>
      <c r="J139" s="45"/>
      <c r="K139" s="17" t="s">
        <v>775</v>
      </c>
      <c r="L139">
        <v>1</v>
      </c>
    </row>
    <row r="140" spans="1:12" x14ac:dyDescent="0.25">
      <c r="A140" s="2" t="s">
        <v>3462</v>
      </c>
      <c r="B140" s="45">
        <v>5</v>
      </c>
      <c r="C140" s="45">
        <v>32</v>
      </c>
      <c r="D140" s="45"/>
      <c r="E140" s="45"/>
      <c r="F140" s="45"/>
      <c r="G140" s="45">
        <v>37</v>
      </c>
      <c r="H140" s="45"/>
      <c r="I140" s="45"/>
      <c r="J140" s="45"/>
      <c r="K140" s="17" t="s">
        <v>916</v>
      </c>
      <c r="L140">
        <v>1</v>
      </c>
    </row>
    <row r="141" spans="1:12" x14ac:dyDescent="0.25">
      <c r="A141" s="2" t="s">
        <v>3478</v>
      </c>
      <c r="B141" s="45">
        <v>2</v>
      </c>
      <c r="C141" s="45"/>
      <c r="D141" s="45"/>
      <c r="E141" s="45"/>
      <c r="F141" s="45"/>
      <c r="G141" s="45">
        <v>2</v>
      </c>
      <c r="H141" s="45"/>
      <c r="I141" s="45"/>
      <c r="J141" s="45"/>
      <c r="K141" s="17" t="s">
        <v>3177</v>
      </c>
      <c r="L141">
        <v>1</v>
      </c>
    </row>
    <row r="142" spans="1:12" x14ac:dyDescent="0.25">
      <c r="A142" s="2" t="s">
        <v>3480</v>
      </c>
      <c r="B142" s="45"/>
      <c r="C142" s="45">
        <v>6</v>
      </c>
      <c r="D142" s="45"/>
      <c r="E142" s="45"/>
      <c r="F142" s="45"/>
      <c r="G142" s="45">
        <v>6</v>
      </c>
      <c r="H142" s="45"/>
      <c r="I142" s="45"/>
      <c r="J142" s="45"/>
      <c r="K142" s="17" t="s">
        <v>2106</v>
      </c>
      <c r="L142">
        <v>1</v>
      </c>
    </row>
    <row r="143" spans="1:12" x14ac:dyDescent="0.25">
      <c r="A143" s="2" t="s">
        <v>3485</v>
      </c>
      <c r="B143" s="45">
        <v>1</v>
      </c>
      <c r="C143" s="45">
        <v>9</v>
      </c>
      <c r="D143" s="45"/>
      <c r="E143" s="45"/>
      <c r="F143" s="45"/>
      <c r="G143" s="45">
        <v>10</v>
      </c>
      <c r="H143" s="45"/>
      <c r="I143" s="45"/>
      <c r="J143" s="45"/>
      <c r="K143" s="17" t="s">
        <v>3224</v>
      </c>
      <c r="L143">
        <v>1</v>
      </c>
    </row>
    <row r="144" spans="1:12" x14ac:dyDescent="0.25">
      <c r="A144" s="2" t="s">
        <v>3500</v>
      </c>
      <c r="B144" s="45">
        <v>5</v>
      </c>
      <c r="C144" s="45">
        <v>7</v>
      </c>
      <c r="D144" s="45"/>
      <c r="E144" s="45"/>
      <c r="F144" s="45"/>
      <c r="G144" s="45">
        <v>12</v>
      </c>
      <c r="H144" s="45"/>
      <c r="I144" s="45"/>
      <c r="J144" s="45"/>
      <c r="K144" s="17" t="s">
        <v>4576</v>
      </c>
      <c r="L144">
        <v>1</v>
      </c>
    </row>
    <row r="145" spans="1:12" x14ac:dyDescent="0.25">
      <c r="A145" s="2" t="s">
        <v>3504</v>
      </c>
      <c r="B145" s="45"/>
      <c r="C145" s="45">
        <v>4</v>
      </c>
      <c r="D145" s="45"/>
      <c r="E145" s="45"/>
      <c r="F145" s="45"/>
      <c r="G145" s="45">
        <v>4</v>
      </c>
      <c r="H145" s="45"/>
      <c r="I145" s="45"/>
      <c r="J145" s="45"/>
      <c r="K145" s="17" t="s">
        <v>4588</v>
      </c>
      <c r="L145">
        <v>1</v>
      </c>
    </row>
    <row r="146" spans="1:12" x14ac:dyDescent="0.25">
      <c r="A146" s="2" t="s">
        <v>3512</v>
      </c>
      <c r="B146" s="45"/>
      <c r="C146" s="45">
        <v>3</v>
      </c>
      <c r="D146" s="45"/>
      <c r="E146" s="45"/>
      <c r="F146" s="45"/>
      <c r="G146" s="45">
        <v>3</v>
      </c>
      <c r="H146" s="45"/>
      <c r="I146" s="45"/>
      <c r="J146" s="45"/>
      <c r="K146" s="2" t="s">
        <v>10062</v>
      </c>
    </row>
    <row r="147" spans="1:12" x14ac:dyDescent="0.25">
      <c r="A147" s="2" t="s">
        <v>3515</v>
      </c>
      <c r="B147" s="45"/>
      <c r="C147" s="45">
        <v>5</v>
      </c>
      <c r="D147" s="45"/>
      <c r="E147" s="45"/>
      <c r="F147" s="45"/>
      <c r="G147" s="45">
        <v>5</v>
      </c>
      <c r="H147" s="45"/>
      <c r="I147" s="45"/>
      <c r="J147" s="45"/>
      <c r="K147" s="17" t="s">
        <v>1653</v>
      </c>
      <c r="L147">
        <v>1</v>
      </c>
    </row>
    <row r="148" spans="1:12" x14ac:dyDescent="0.25">
      <c r="A148" s="2" t="s">
        <v>3518</v>
      </c>
      <c r="B148" s="45"/>
      <c r="C148" s="45">
        <v>1</v>
      </c>
      <c r="D148" s="45"/>
      <c r="E148" s="45"/>
      <c r="F148" s="45"/>
      <c r="G148" s="45">
        <v>1</v>
      </c>
      <c r="H148" s="45"/>
      <c r="I148" s="45"/>
      <c r="J148" s="45"/>
      <c r="K148" s="17" t="s">
        <v>2587</v>
      </c>
      <c r="L148">
        <v>1</v>
      </c>
    </row>
    <row r="149" spans="1:12" x14ac:dyDescent="0.25">
      <c r="A149" s="2" t="s">
        <v>3522</v>
      </c>
      <c r="B149" s="45">
        <v>1</v>
      </c>
      <c r="C149" s="45"/>
      <c r="D149" s="45"/>
      <c r="E149" s="45"/>
      <c r="F149" s="45"/>
      <c r="G149" s="45">
        <v>1</v>
      </c>
      <c r="H149" s="45"/>
      <c r="I149" s="45"/>
      <c r="J149" s="45"/>
      <c r="K149" s="17" t="s">
        <v>1283</v>
      </c>
      <c r="L149">
        <v>1</v>
      </c>
    </row>
    <row r="150" spans="1:12" x14ac:dyDescent="0.25">
      <c r="A150" s="2" t="s">
        <v>3534</v>
      </c>
      <c r="B150" s="45">
        <v>4</v>
      </c>
      <c r="C150" s="45">
        <v>8</v>
      </c>
      <c r="D150" s="45"/>
      <c r="E150" s="45"/>
      <c r="F150" s="45"/>
      <c r="G150" s="45">
        <v>12</v>
      </c>
      <c r="H150" s="45"/>
      <c r="I150" s="45"/>
      <c r="J150" s="45"/>
      <c r="K150" s="17" t="s">
        <v>4601</v>
      </c>
      <c r="L150">
        <v>1</v>
      </c>
    </row>
    <row r="151" spans="1:12" x14ac:dyDescent="0.25">
      <c r="A151" s="2" t="s">
        <v>1172</v>
      </c>
      <c r="B151" s="45">
        <v>4</v>
      </c>
      <c r="C151" s="45">
        <v>9</v>
      </c>
      <c r="D151" s="45"/>
      <c r="E151" s="45"/>
      <c r="F151" s="45"/>
      <c r="G151" s="45">
        <v>13</v>
      </c>
      <c r="H151" s="45"/>
      <c r="I151" s="45"/>
      <c r="J151" s="45"/>
      <c r="K151" s="17" t="s">
        <v>4616</v>
      </c>
      <c r="L151">
        <v>1</v>
      </c>
    </row>
    <row r="152" spans="1:12" x14ac:dyDescent="0.25">
      <c r="A152" s="2" t="s">
        <v>2928</v>
      </c>
      <c r="B152" s="45"/>
      <c r="C152" s="45">
        <v>1</v>
      </c>
      <c r="D152" s="45"/>
      <c r="E152" s="45"/>
      <c r="F152" s="45"/>
      <c r="G152" s="45">
        <v>1</v>
      </c>
      <c r="H152" s="45"/>
      <c r="I152" s="45"/>
      <c r="J152" s="45"/>
      <c r="K152" s="2" t="s">
        <v>10063</v>
      </c>
    </row>
    <row r="153" spans="1:12" x14ac:dyDescent="0.25">
      <c r="A153" s="2" t="s">
        <v>2060</v>
      </c>
      <c r="B153" s="45"/>
      <c r="C153" s="45">
        <v>7</v>
      </c>
      <c r="D153" s="45"/>
      <c r="E153" s="45"/>
      <c r="F153" s="45"/>
      <c r="G153" s="45">
        <v>7</v>
      </c>
      <c r="H153" s="45"/>
      <c r="I153" s="45"/>
      <c r="J153" s="45"/>
      <c r="K153" s="17" t="s">
        <v>845</v>
      </c>
      <c r="L153">
        <v>1</v>
      </c>
    </row>
    <row r="154" spans="1:12" x14ac:dyDescent="0.25">
      <c r="A154" s="2" t="s">
        <v>3977</v>
      </c>
      <c r="B154" s="45">
        <v>1</v>
      </c>
      <c r="C154" s="45">
        <v>3</v>
      </c>
      <c r="D154" s="45"/>
      <c r="E154" s="45"/>
      <c r="F154" s="45"/>
      <c r="G154" s="45">
        <v>4</v>
      </c>
      <c r="H154" s="45"/>
      <c r="I154" s="45"/>
      <c r="J154" s="45"/>
      <c r="K154" s="17" t="s">
        <v>3720</v>
      </c>
      <c r="L154">
        <v>1</v>
      </c>
    </row>
    <row r="155" spans="1:12" x14ac:dyDescent="0.25">
      <c r="A155" s="2" t="s">
        <v>3984</v>
      </c>
      <c r="B155" s="45">
        <v>6</v>
      </c>
      <c r="C155" s="45">
        <v>6</v>
      </c>
      <c r="D155" s="45"/>
      <c r="E155" s="45"/>
      <c r="F155" s="45"/>
      <c r="G155" s="45">
        <v>12</v>
      </c>
      <c r="H155" s="45"/>
      <c r="I155" s="45"/>
      <c r="J155" s="45"/>
      <c r="K155" s="17" t="s">
        <v>4631</v>
      </c>
      <c r="L155">
        <v>1</v>
      </c>
    </row>
    <row r="156" spans="1:12" x14ac:dyDescent="0.25">
      <c r="A156" s="2" t="s">
        <v>665</v>
      </c>
      <c r="B156" s="45">
        <v>3</v>
      </c>
      <c r="C156" s="45">
        <v>10</v>
      </c>
      <c r="D156" s="45"/>
      <c r="E156" s="45"/>
      <c r="F156" s="45"/>
      <c r="G156" s="45">
        <v>13</v>
      </c>
      <c r="H156" s="45"/>
      <c r="I156" s="45"/>
      <c r="J156" s="45"/>
      <c r="K156" s="17" t="s">
        <v>4654</v>
      </c>
      <c r="L156">
        <v>1</v>
      </c>
    </row>
    <row r="157" spans="1:12" x14ac:dyDescent="0.25">
      <c r="A157" s="2" t="s">
        <v>3990</v>
      </c>
      <c r="B157" s="45"/>
      <c r="C157" s="45">
        <v>5</v>
      </c>
      <c r="D157" s="45"/>
      <c r="E157" s="45"/>
      <c r="F157" s="45"/>
      <c r="G157" s="45">
        <v>5</v>
      </c>
      <c r="H157" s="45"/>
      <c r="I157" s="45"/>
      <c r="J157" s="45"/>
      <c r="K157" s="17" t="s">
        <v>4666</v>
      </c>
      <c r="L157">
        <v>1</v>
      </c>
    </row>
    <row r="158" spans="1:12" x14ac:dyDescent="0.25">
      <c r="A158" s="2" t="s">
        <v>2934</v>
      </c>
      <c r="B158" s="45"/>
      <c r="C158" s="45">
        <v>2</v>
      </c>
      <c r="D158" s="45"/>
      <c r="E158" s="45"/>
      <c r="F158" s="45"/>
      <c r="G158" s="45">
        <v>2</v>
      </c>
      <c r="H158" s="45"/>
      <c r="I158" s="45"/>
      <c r="J158" s="45"/>
      <c r="K158" s="2" t="s">
        <v>10064</v>
      </c>
    </row>
    <row r="159" spans="1:12" x14ac:dyDescent="0.25">
      <c r="A159" s="2" t="s">
        <v>4005</v>
      </c>
      <c r="B159" s="45"/>
      <c r="C159" s="45">
        <v>6</v>
      </c>
      <c r="D159" s="45"/>
      <c r="E159" s="45">
        <v>1</v>
      </c>
      <c r="F159" s="45"/>
      <c r="G159" s="45">
        <v>7</v>
      </c>
      <c r="H159" s="45"/>
      <c r="I159" s="45"/>
      <c r="J159" s="45"/>
      <c r="K159" s="17" t="s">
        <v>1832</v>
      </c>
      <c r="L159">
        <v>1</v>
      </c>
    </row>
    <row r="160" spans="1:12" x14ac:dyDescent="0.25">
      <c r="A160" s="2" t="s">
        <v>4012</v>
      </c>
      <c r="B160" s="45">
        <v>1</v>
      </c>
      <c r="C160" s="45">
        <v>10</v>
      </c>
      <c r="D160" s="45"/>
      <c r="E160" s="45"/>
      <c r="F160" s="45"/>
      <c r="G160" s="45">
        <v>11</v>
      </c>
      <c r="H160" s="45"/>
      <c r="I160" s="45"/>
      <c r="J160" s="45"/>
      <c r="K160" s="17" t="s">
        <v>1717</v>
      </c>
      <c r="L160">
        <v>1</v>
      </c>
    </row>
    <row r="161" spans="1:12" x14ac:dyDescent="0.25">
      <c r="A161" s="2" t="s">
        <v>1285</v>
      </c>
      <c r="B161" s="45">
        <v>1</v>
      </c>
      <c r="C161" s="45">
        <v>3</v>
      </c>
      <c r="D161" s="45"/>
      <c r="E161" s="45"/>
      <c r="F161" s="45"/>
      <c r="G161" s="45">
        <v>4</v>
      </c>
      <c r="H161" s="45"/>
      <c r="I161" s="45"/>
      <c r="J161" s="45"/>
      <c r="K161" s="17" t="s">
        <v>659</v>
      </c>
      <c r="L161">
        <v>1</v>
      </c>
    </row>
    <row r="162" spans="1:12" x14ac:dyDescent="0.25">
      <c r="A162" s="2" t="s">
        <v>4027</v>
      </c>
      <c r="B162" s="45"/>
      <c r="C162" s="45">
        <v>1</v>
      </c>
      <c r="D162" s="45"/>
      <c r="E162" s="45"/>
      <c r="F162" s="45"/>
      <c r="G162" s="45">
        <v>1</v>
      </c>
      <c r="H162" s="45"/>
      <c r="I162" s="45"/>
      <c r="J162" s="45"/>
      <c r="K162" s="17" t="s">
        <v>4695</v>
      </c>
      <c r="L162">
        <v>1</v>
      </c>
    </row>
    <row r="163" spans="1:12" x14ac:dyDescent="0.25">
      <c r="A163" s="2" t="s">
        <v>1636</v>
      </c>
      <c r="B163" s="45"/>
      <c r="C163" s="45">
        <v>6</v>
      </c>
      <c r="D163" s="45"/>
      <c r="E163" s="45"/>
      <c r="F163" s="45"/>
      <c r="G163" s="45">
        <v>6</v>
      </c>
      <c r="H163" s="45"/>
      <c r="I163" s="45"/>
      <c r="J163" s="45"/>
      <c r="K163" s="2" t="s">
        <v>10065</v>
      </c>
    </row>
    <row r="164" spans="1:12" x14ac:dyDescent="0.25">
      <c r="A164" s="2" t="s">
        <v>4040</v>
      </c>
      <c r="B164" s="45"/>
      <c r="C164" s="45">
        <v>2</v>
      </c>
      <c r="D164" s="45"/>
      <c r="E164" s="45"/>
      <c r="F164" s="45"/>
      <c r="G164" s="45">
        <v>2</v>
      </c>
      <c r="H164" s="45"/>
      <c r="I164" s="45"/>
      <c r="J164" s="45"/>
      <c r="K164" s="17" t="s">
        <v>1064</v>
      </c>
      <c r="L164">
        <v>1</v>
      </c>
    </row>
    <row r="165" spans="1:12" x14ac:dyDescent="0.25">
      <c r="A165" s="2" t="s">
        <v>1337</v>
      </c>
      <c r="B165" s="45">
        <v>1</v>
      </c>
      <c r="C165" s="45">
        <v>3</v>
      </c>
      <c r="D165" s="45"/>
      <c r="E165" s="45"/>
      <c r="F165" s="45"/>
      <c r="G165" s="45">
        <v>4</v>
      </c>
      <c r="H165" s="45"/>
      <c r="I165" s="45"/>
      <c r="J165" s="45"/>
      <c r="K165" s="17" t="s">
        <v>1809</v>
      </c>
      <c r="L165">
        <v>1</v>
      </c>
    </row>
    <row r="166" spans="1:12" x14ac:dyDescent="0.25">
      <c r="A166" s="2" t="s">
        <v>4048</v>
      </c>
      <c r="B166" s="45">
        <v>1</v>
      </c>
      <c r="C166" s="45">
        <v>13</v>
      </c>
      <c r="D166" s="45"/>
      <c r="E166" s="45"/>
      <c r="F166" s="45"/>
      <c r="G166" s="45">
        <v>14</v>
      </c>
      <c r="H166" s="45"/>
      <c r="I166" s="45"/>
      <c r="J166" s="45"/>
      <c r="K166" s="17" t="s">
        <v>1851</v>
      </c>
      <c r="L166">
        <v>1</v>
      </c>
    </row>
    <row r="167" spans="1:12" x14ac:dyDescent="0.25">
      <c r="A167" s="2" t="s">
        <v>4062</v>
      </c>
      <c r="B167" s="45">
        <v>1</v>
      </c>
      <c r="C167" s="45">
        <v>3</v>
      </c>
      <c r="D167" s="45"/>
      <c r="E167" s="45"/>
      <c r="F167" s="45"/>
      <c r="G167" s="45">
        <v>4</v>
      </c>
      <c r="H167" s="45"/>
      <c r="I167" s="45"/>
      <c r="J167" s="45"/>
      <c r="K167" s="17" t="s">
        <v>2601</v>
      </c>
      <c r="L167">
        <v>1</v>
      </c>
    </row>
    <row r="168" spans="1:12" x14ac:dyDescent="0.25">
      <c r="A168" s="2" t="s">
        <v>2759</v>
      </c>
      <c r="B168" s="45"/>
      <c r="C168" s="45">
        <v>2</v>
      </c>
      <c r="D168" s="45"/>
      <c r="E168" s="45"/>
      <c r="F168" s="45"/>
      <c r="G168" s="45">
        <v>2</v>
      </c>
      <c r="H168" s="45"/>
      <c r="I168" s="45"/>
      <c r="J168" s="45"/>
      <c r="K168" s="17" t="s">
        <v>3534</v>
      </c>
      <c r="L168">
        <v>1</v>
      </c>
    </row>
    <row r="169" spans="1:12" x14ac:dyDescent="0.25">
      <c r="A169" s="2" t="s">
        <v>4075</v>
      </c>
      <c r="B169" s="45"/>
      <c r="C169" s="45">
        <v>11</v>
      </c>
      <c r="D169" s="45"/>
      <c r="E169" s="45"/>
      <c r="F169" s="45"/>
      <c r="G169" s="45">
        <v>11</v>
      </c>
      <c r="H169" s="45"/>
      <c r="I169" s="45"/>
      <c r="J169" s="45"/>
      <c r="K169" s="17" t="s">
        <v>4712</v>
      </c>
      <c r="L169">
        <v>1</v>
      </c>
    </row>
    <row r="170" spans="1:12" x14ac:dyDescent="0.25">
      <c r="A170" s="2" t="s">
        <v>1035</v>
      </c>
      <c r="B170" s="45"/>
      <c r="C170" s="45">
        <v>2</v>
      </c>
      <c r="D170" s="45"/>
      <c r="E170" s="45"/>
      <c r="F170" s="45"/>
      <c r="G170" s="45">
        <v>2</v>
      </c>
      <c r="H170" s="45"/>
      <c r="I170" s="45"/>
      <c r="J170" s="45"/>
      <c r="K170" s="17" t="s">
        <v>4726</v>
      </c>
      <c r="L170">
        <v>1</v>
      </c>
    </row>
    <row r="171" spans="1:12" x14ac:dyDescent="0.25">
      <c r="A171" s="2" t="s">
        <v>2434</v>
      </c>
      <c r="B171" s="45"/>
      <c r="C171" s="45">
        <v>2</v>
      </c>
      <c r="D171" s="45"/>
      <c r="E171" s="45"/>
      <c r="F171" s="45"/>
      <c r="G171" s="45">
        <v>2</v>
      </c>
      <c r="H171" s="45"/>
      <c r="I171" s="45"/>
      <c r="J171" s="45"/>
      <c r="K171" s="17" t="s">
        <v>4745</v>
      </c>
      <c r="L171">
        <v>1</v>
      </c>
    </row>
    <row r="172" spans="1:12" x14ac:dyDescent="0.25">
      <c r="A172" s="2" t="s">
        <v>4093</v>
      </c>
      <c r="B172" s="45">
        <v>1</v>
      </c>
      <c r="C172" s="45">
        <v>4</v>
      </c>
      <c r="D172" s="45"/>
      <c r="E172" s="45"/>
      <c r="F172" s="45"/>
      <c r="G172" s="45">
        <v>5</v>
      </c>
      <c r="H172" s="45"/>
      <c r="I172" s="45"/>
      <c r="J172" s="45"/>
      <c r="K172" s="17" t="s">
        <v>4767</v>
      </c>
      <c r="L172">
        <v>1</v>
      </c>
    </row>
    <row r="173" spans="1:12" x14ac:dyDescent="0.25">
      <c r="A173" s="2" t="s">
        <v>759</v>
      </c>
      <c r="B173" s="45">
        <v>5</v>
      </c>
      <c r="C173" s="45">
        <v>2</v>
      </c>
      <c r="D173" s="45"/>
      <c r="E173" s="45"/>
      <c r="F173" s="45"/>
      <c r="G173" s="45">
        <v>7</v>
      </c>
      <c r="H173" s="45"/>
      <c r="I173" s="45"/>
      <c r="J173" s="45"/>
      <c r="K173" s="2" t="s">
        <v>10066</v>
      </c>
    </row>
    <row r="174" spans="1:12" x14ac:dyDescent="0.25">
      <c r="A174" s="2" t="s">
        <v>2028</v>
      </c>
      <c r="B174" s="45"/>
      <c r="C174" s="45">
        <v>2</v>
      </c>
      <c r="D174" s="45"/>
      <c r="E174" s="45"/>
      <c r="F174" s="45"/>
      <c r="G174" s="45">
        <v>2</v>
      </c>
      <c r="H174" s="45"/>
      <c r="I174" s="45"/>
      <c r="J174" s="45"/>
      <c r="K174" s="17" t="s">
        <v>1285</v>
      </c>
      <c r="L174">
        <v>1</v>
      </c>
    </row>
    <row r="175" spans="1:12" x14ac:dyDescent="0.25">
      <c r="A175" s="2" t="s">
        <v>945</v>
      </c>
      <c r="B175" s="45"/>
      <c r="C175" s="45">
        <v>3</v>
      </c>
      <c r="D175" s="45"/>
      <c r="E175" s="45"/>
      <c r="F175" s="45"/>
      <c r="G175" s="45">
        <v>3</v>
      </c>
      <c r="H175" s="45"/>
      <c r="I175" s="45"/>
      <c r="J175" s="45"/>
      <c r="K175" s="17" t="s">
        <v>902</v>
      </c>
      <c r="L175">
        <v>1</v>
      </c>
    </row>
    <row r="176" spans="1:12" x14ac:dyDescent="0.25">
      <c r="A176" s="2" t="s">
        <v>4124</v>
      </c>
      <c r="B176" s="45">
        <v>2</v>
      </c>
      <c r="C176" s="45">
        <v>3</v>
      </c>
      <c r="D176" s="45"/>
      <c r="E176" s="45"/>
      <c r="F176" s="45"/>
      <c r="G176" s="45">
        <v>5</v>
      </c>
      <c r="H176" s="45"/>
      <c r="I176" s="45"/>
      <c r="J176" s="45"/>
      <c r="K176" s="17" t="s">
        <v>966</v>
      </c>
      <c r="L176">
        <v>1</v>
      </c>
    </row>
    <row r="177" spans="1:12" x14ac:dyDescent="0.25">
      <c r="A177" s="2" t="s">
        <v>4128</v>
      </c>
      <c r="B177" s="45"/>
      <c r="C177" s="45">
        <v>1</v>
      </c>
      <c r="D177" s="45"/>
      <c r="E177" s="45"/>
      <c r="F177" s="45"/>
      <c r="G177" s="45">
        <v>1</v>
      </c>
      <c r="H177" s="45"/>
      <c r="I177" s="45"/>
      <c r="J177" s="45"/>
      <c r="K177" s="2" t="s">
        <v>10067</v>
      </c>
    </row>
    <row r="178" spans="1:12" x14ac:dyDescent="0.25">
      <c r="A178" s="2" t="s">
        <v>523</v>
      </c>
      <c r="B178" s="45"/>
      <c r="C178" s="45">
        <v>6</v>
      </c>
      <c r="D178" s="45"/>
      <c r="E178" s="45"/>
      <c r="F178" s="45"/>
      <c r="G178" s="45">
        <v>6</v>
      </c>
      <c r="H178" s="45"/>
      <c r="I178" s="45"/>
      <c r="J178" s="45"/>
      <c r="K178" s="17" t="s">
        <v>2123</v>
      </c>
      <c r="L178">
        <v>1</v>
      </c>
    </row>
    <row r="179" spans="1:12" x14ac:dyDescent="0.25">
      <c r="A179" s="2" t="s">
        <v>2052</v>
      </c>
      <c r="B179" s="45">
        <v>1</v>
      </c>
      <c r="C179" s="45">
        <v>4</v>
      </c>
      <c r="D179" s="45"/>
      <c r="E179" s="45"/>
      <c r="F179" s="45"/>
      <c r="G179" s="45">
        <v>5</v>
      </c>
      <c r="H179" s="45"/>
      <c r="I179" s="45"/>
      <c r="J179" s="45"/>
      <c r="K179" s="17" t="s">
        <v>816</v>
      </c>
      <c r="L179">
        <v>1</v>
      </c>
    </row>
    <row r="180" spans="1:12" x14ac:dyDescent="0.25">
      <c r="A180" s="2" t="s">
        <v>1209</v>
      </c>
      <c r="B180" s="45"/>
      <c r="C180" s="45">
        <v>2</v>
      </c>
      <c r="D180" s="45">
        <v>1</v>
      </c>
      <c r="E180" s="45"/>
      <c r="F180" s="45"/>
      <c r="G180" s="45">
        <v>3</v>
      </c>
      <c r="H180" s="45"/>
      <c r="I180" s="45"/>
      <c r="J180" s="45"/>
      <c r="K180" s="17" t="s">
        <v>751</v>
      </c>
      <c r="L180">
        <v>1</v>
      </c>
    </row>
    <row r="181" spans="1:12" x14ac:dyDescent="0.25">
      <c r="A181" s="2" t="s">
        <v>4153</v>
      </c>
      <c r="B181" s="45">
        <v>1</v>
      </c>
      <c r="C181" s="45">
        <v>2</v>
      </c>
      <c r="D181" s="45"/>
      <c r="E181" s="45"/>
      <c r="F181" s="45"/>
      <c r="G181" s="45">
        <v>3</v>
      </c>
      <c r="H181" s="45"/>
      <c r="I181" s="45"/>
      <c r="J181" s="45"/>
      <c r="K181" s="17" t="s">
        <v>4798</v>
      </c>
      <c r="L181">
        <v>1</v>
      </c>
    </row>
    <row r="182" spans="1:12" x14ac:dyDescent="0.25">
      <c r="A182" s="2" t="s">
        <v>2051</v>
      </c>
      <c r="B182" s="45"/>
      <c r="C182" s="45">
        <v>3</v>
      </c>
      <c r="D182" s="45"/>
      <c r="E182" s="45"/>
      <c r="F182" s="45"/>
      <c r="G182" s="45">
        <v>3</v>
      </c>
      <c r="H182" s="45"/>
      <c r="I182" s="45"/>
      <c r="J182" s="45"/>
      <c r="K182" s="17" t="s">
        <v>4811</v>
      </c>
      <c r="L182">
        <v>1</v>
      </c>
    </row>
    <row r="183" spans="1:12" x14ac:dyDescent="0.25">
      <c r="A183" s="2" t="s">
        <v>4165</v>
      </c>
      <c r="B183" s="45"/>
      <c r="C183" s="45">
        <v>8</v>
      </c>
      <c r="D183" s="45"/>
      <c r="E183" s="45"/>
      <c r="F183" s="45"/>
      <c r="G183" s="45">
        <v>8</v>
      </c>
      <c r="H183" s="45"/>
      <c r="I183" s="45"/>
      <c r="J183" s="45"/>
      <c r="K183" s="17" t="s">
        <v>4823</v>
      </c>
      <c r="L183">
        <v>1</v>
      </c>
    </row>
    <row r="184" spans="1:12" x14ac:dyDescent="0.25">
      <c r="A184" s="2" t="s">
        <v>4184</v>
      </c>
      <c r="B184" s="45"/>
      <c r="C184" s="45">
        <v>4</v>
      </c>
      <c r="D184" s="45"/>
      <c r="E184" s="45"/>
      <c r="F184" s="45"/>
      <c r="G184" s="45">
        <v>4</v>
      </c>
      <c r="H184" s="45"/>
      <c r="I184" s="45"/>
      <c r="J184" s="45"/>
      <c r="K184" s="17" t="s">
        <v>4828</v>
      </c>
      <c r="L184">
        <v>1</v>
      </c>
    </row>
    <row r="185" spans="1:12" x14ac:dyDescent="0.25">
      <c r="A185" s="2" t="s">
        <v>4189</v>
      </c>
      <c r="B185" s="45">
        <v>1</v>
      </c>
      <c r="C185" s="45">
        <v>5</v>
      </c>
      <c r="D185" s="45"/>
      <c r="E185" s="45"/>
      <c r="F185" s="45"/>
      <c r="G185" s="45">
        <v>6</v>
      </c>
      <c r="H185" s="45"/>
      <c r="I185" s="45"/>
      <c r="J185" s="45"/>
      <c r="K185" s="17" t="s">
        <v>4844</v>
      </c>
      <c r="L185">
        <v>1</v>
      </c>
    </row>
    <row r="186" spans="1:12" x14ac:dyDescent="0.25">
      <c r="A186" s="2" t="s">
        <v>4192</v>
      </c>
      <c r="B186" s="45"/>
      <c r="C186" s="45">
        <v>1</v>
      </c>
      <c r="D186" s="45"/>
      <c r="E186" s="45"/>
      <c r="F186" s="45"/>
      <c r="G186" s="45">
        <v>1</v>
      </c>
      <c r="H186" s="45"/>
      <c r="I186" s="45"/>
      <c r="J186" s="45"/>
      <c r="K186" s="17" t="s">
        <v>4858</v>
      </c>
      <c r="L186">
        <v>1</v>
      </c>
    </row>
    <row r="187" spans="1:12" x14ac:dyDescent="0.25">
      <c r="A187" s="2" t="s">
        <v>4195</v>
      </c>
      <c r="B187" s="45">
        <v>5</v>
      </c>
      <c r="C187" s="45">
        <v>9</v>
      </c>
      <c r="D187" s="45"/>
      <c r="E187" s="45"/>
      <c r="F187" s="45">
        <v>1</v>
      </c>
      <c r="G187" s="45">
        <v>15</v>
      </c>
      <c r="H187" s="45"/>
      <c r="I187" s="45"/>
      <c r="J187" s="45"/>
      <c r="K187" s="17" t="s">
        <v>4895</v>
      </c>
      <c r="L187">
        <v>1</v>
      </c>
    </row>
    <row r="188" spans="1:12" x14ac:dyDescent="0.25">
      <c r="A188" s="2" t="s">
        <v>4208</v>
      </c>
      <c r="B188" s="45">
        <v>1</v>
      </c>
      <c r="C188" s="45">
        <v>11</v>
      </c>
      <c r="D188" s="45"/>
      <c r="E188" s="45"/>
      <c r="F188" s="45"/>
      <c r="G188" s="45">
        <v>12</v>
      </c>
      <c r="H188" s="45"/>
      <c r="I188" s="45"/>
      <c r="J188" s="45"/>
      <c r="K188" s="2" t="s">
        <v>10068</v>
      </c>
    </row>
    <row r="189" spans="1:12" x14ac:dyDescent="0.25">
      <c r="A189" s="2" t="s">
        <v>2154</v>
      </c>
      <c r="B189" s="45"/>
      <c r="C189" s="45">
        <v>2</v>
      </c>
      <c r="D189" s="45"/>
      <c r="E189" s="45"/>
      <c r="F189" s="45"/>
      <c r="G189" s="45">
        <v>2</v>
      </c>
      <c r="H189" s="45"/>
      <c r="I189" s="45"/>
      <c r="J189" s="45"/>
      <c r="K189" s="17" t="s">
        <v>822</v>
      </c>
      <c r="L189">
        <v>1</v>
      </c>
    </row>
    <row r="190" spans="1:12" x14ac:dyDescent="0.25">
      <c r="A190" s="2" t="s">
        <v>4224</v>
      </c>
      <c r="B190" s="45"/>
      <c r="C190" s="45">
        <v>1</v>
      </c>
      <c r="D190" s="45"/>
      <c r="E190" s="45"/>
      <c r="F190" s="45"/>
      <c r="G190" s="45">
        <v>1</v>
      </c>
      <c r="H190" s="45"/>
      <c r="I190" s="45"/>
      <c r="J190" s="45"/>
      <c r="K190" s="17" t="s">
        <v>2050</v>
      </c>
      <c r="L190">
        <v>1</v>
      </c>
    </row>
    <row r="191" spans="1:12" x14ac:dyDescent="0.25">
      <c r="A191" s="2" t="s">
        <v>3059</v>
      </c>
      <c r="B191" s="45"/>
      <c r="C191" s="45">
        <v>3</v>
      </c>
      <c r="D191" s="45"/>
      <c r="E191" s="45"/>
      <c r="F191" s="45"/>
      <c r="G191" s="45">
        <v>3</v>
      </c>
      <c r="H191" s="45"/>
      <c r="I191" s="45"/>
      <c r="J191" s="45"/>
      <c r="K191" s="17" t="s">
        <v>3007</v>
      </c>
      <c r="L191">
        <v>1</v>
      </c>
    </row>
    <row r="192" spans="1:12" x14ac:dyDescent="0.25">
      <c r="A192" s="2" t="s">
        <v>980</v>
      </c>
      <c r="B192" s="45">
        <v>1</v>
      </c>
      <c r="C192" s="45">
        <v>4</v>
      </c>
      <c r="D192" s="45"/>
      <c r="E192" s="45"/>
      <c r="F192" s="45"/>
      <c r="G192" s="45">
        <v>5</v>
      </c>
      <c r="H192" s="45"/>
      <c r="I192" s="45"/>
      <c r="J192" s="45"/>
      <c r="K192" s="17" t="s">
        <v>832</v>
      </c>
      <c r="L192">
        <v>1</v>
      </c>
    </row>
    <row r="193" spans="1:12" x14ac:dyDescent="0.25">
      <c r="A193" s="2" t="s">
        <v>4236</v>
      </c>
      <c r="B193" s="45"/>
      <c r="C193" s="45">
        <v>9</v>
      </c>
      <c r="D193" s="45">
        <v>1</v>
      </c>
      <c r="E193" s="45"/>
      <c r="F193" s="45"/>
      <c r="G193" s="45">
        <v>10</v>
      </c>
      <c r="H193" s="45"/>
      <c r="I193" s="45"/>
      <c r="J193" s="45"/>
      <c r="K193" s="17" t="s">
        <v>1068</v>
      </c>
      <c r="L193">
        <v>1</v>
      </c>
    </row>
    <row r="194" spans="1:12" x14ac:dyDescent="0.25">
      <c r="A194" s="2" t="s">
        <v>2857</v>
      </c>
      <c r="B194" s="45"/>
      <c r="C194" s="45">
        <v>2</v>
      </c>
      <c r="D194" s="45"/>
      <c r="E194" s="45"/>
      <c r="F194" s="45"/>
      <c r="G194" s="45">
        <v>2</v>
      </c>
      <c r="H194" s="45"/>
      <c r="I194" s="45"/>
      <c r="J194" s="45"/>
      <c r="K194" s="17" t="s">
        <v>2385</v>
      </c>
      <c r="L194">
        <v>1</v>
      </c>
    </row>
    <row r="195" spans="1:12" x14ac:dyDescent="0.25">
      <c r="A195" s="2" t="s">
        <v>4266</v>
      </c>
      <c r="B195" s="45"/>
      <c r="C195" s="45">
        <v>4</v>
      </c>
      <c r="D195" s="45"/>
      <c r="E195" s="45"/>
      <c r="F195" s="45"/>
      <c r="G195" s="45">
        <v>4</v>
      </c>
      <c r="H195" s="45"/>
      <c r="I195" s="45"/>
      <c r="J195" s="45"/>
      <c r="K195" s="17" t="s">
        <v>4941</v>
      </c>
      <c r="L195">
        <v>1</v>
      </c>
    </row>
    <row r="196" spans="1:12" x14ac:dyDescent="0.25">
      <c r="A196" s="2" t="s">
        <v>4269</v>
      </c>
      <c r="B196" s="45">
        <v>2</v>
      </c>
      <c r="C196" s="45">
        <v>4</v>
      </c>
      <c r="D196" s="45"/>
      <c r="E196" s="45"/>
      <c r="F196" s="45"/>
      <c r="G196" s="45">
        <v>6</v>
      </c>
      <c r="H196" s="45"/>
      <c r="I196" s="45"/>
      <c r="J196" s="45"/>
      <c r="K196" s="17" t="s">
        <v>4910</v>
      </c>
      <c r="L196">
        <v>1</v>
      </c>
    </row>
    <row r="197" spans="1:12" x14ac:dyDescent="0.25">
      <c r="A197" s="2" t="s">
        <v>2758</v>
      </c>
      <c r="B197" s="45"/>
      <c r="C197" s="45">
        <v>1</v>
      </c>
      <c r="D197" s="45"/>
      <c r="E197" s="45"/>
      <c r="F197" s="45"/>
      <c r="G197" s="45">
        <v>1</v>
      </c>
      <c r="H197" s="45"/>
      <c r="I197" s="45"/>
      <c r="J197" s="45"/>
      <c r="K197" s="17" t="s">
        <v>4951</v>
      </c>
      <c r="L197">
        <v>1</v>
      </c>
    </row>
    <row r="198" spans="1:12" x14ac:dyDescent="0.25">
      <c r="A198" s="2" t="s">
        <v>1579</v>
      </c>
      <c r="B198" s="45"/>
      <c r="C198" s="45">
        <v>3</v>
      </c>
      <c r="D198" s="45"/>
      <c r="E198" s="45"/>
      <c r="F198" s="45"/>
      <c r="G198" s="45">
        <v>3</v>
      </c>
      <c r="H198" s="45"/>
      <c r="I198" s="45"/>
      <c r="J198" s="45"/>
      <c r="K198" s="17" t="s">
        <v>4955</v>
      </c>
      <c r="L198">
        <v>1</v>
      </c>
    </row>
    <row r="199" spans="1:12" x14ac:dyDescent="0.25">
      <c r="A199" s="2" t="s">
        <v>4286</v>
      </c>
      <c r="B199" s="45">
        <v>1</v>
      </c>
      <c r="C199" s="45">
        <v>6</v>
      </c>
      <c r="D199" s="45"/>
      <c r="E199" s="45"/>
      <c r="F199" s="45"/>
      <c r="G199" s="45">
        <v>7</v>
      </c>
      <c r="H199" s="45"/>
      <c r="I199" s="45"/>
      <c r="J199" s="45"/>
      <c r="K199" s="2" t="s">
        <v>10069</v>
      </c>
    </row>
    <row r="200" spans="1:12" x14ac:dyDescent="0.25">
      <c r="A200" s="2" t="s">
        <v>4293</v>
      </c>
      <c r="B200" s="45"/>
      <c r="C200" s="45">
        <v>11</v>
      </c>
      <c r="D200" s="45"/>
      <c r="E200" s="45"/>
      <c r="F200" s="45">
        <v>1</v>
      </c>
      <c r="G200" s="45">
        <v>12</v>
      </c>
      <c r="H200" s="45"/>
      <c r="I200" s="45"/>
      <c r="J200" s="45"/>
      <c r="K200" s="17" t="s">
        <v>4988</v>
      </c>
      <c r="L200">
        <v>1</v>
      </c>
    </row>
    <row r="201" spans="1:12" x14ac:dyDescent="0.25">
      <c r="A201" s="2" t="s">
        <v>4305</v>
      </c>
      <c r="B201" s="45">
        <v>4</v>
      </c>
      <c r="C201" s="45">
        <v>11</v>
      </c>
      <c r="D201" s="45"/>
      <c r="E201" s="45"/>
      <c r="F201" s="45">
        <v>1</v>
      </c>
      <c r="G201" s="45">
        <v>16</v>
      </c>
      <c r="H201" s="45"/>
      <c r="I201" s="45"/>
      <c r="J201" s="45"/>
      <c r="K201" s="17" t="s">
        <v>4974</v>
      </c>
      <c r="L201">
        <v>1</v>
      </c>
    </row>
    <row r="202" spans="1:12" x14ac:dyDescent="0.25">
      <c r="A202" s="2" t="s">
        <v>4319</v>
      </c>
      <c r="B202" s="45">
        <v>3</v>
      </c>
      <c r="C202" s="45">
        <v>2</v>
      </c>
      <c r="D202" s="45"/>
      <c r="E202" s="45"/>
      <c r="F202" s="45">
        <v>1</v>
      </c>
      <c r="G202" s="45">
        <v>6</v>
      </c>
      <c r="H202" s="45"/>
      <c r="I202" s="45"/>
      <c r="J202" s="45"/>
      <c r="K202" s="17" t="s">
        <v>5000</v>
      </c>
      <c r="L202">
        <v>1</v>
      </c>
    </row>
    <row r="203" spans="1:12" x14ac:dyDescent="0.25">
      <c r="A203" s="2" t="s">
        <v>4325</v>
      </c>
      <c r="B203" s="45">
        <v>1</v>
      </c>
      <c r="C203" s="45">
        <v>13</v>
      </c>
      <c r="D203" s="45"/>
      <c r="E203" s="45"/>
      <c r="F203" s="45">
        <v>1</v>
      </c>
      <c r="G203" s="45">
        <v>15</v>
      </c>
      <c r="H203" s="45"/>
      <c r="I203" s="45"/>
      <c r="J203" s="45"/>
      <c r="K203" s="17" t="s">
        <v>5006</v>
      </c>
      <c r="L203">
        <v>1</v>
      </c>
    </row>
    <row r="204" spans="1:12" x14ac:dyDescent="0.25">
      <c r="A204" s="2" t="s">
        <v>4339</v>
      </c>
      <c r="B204" s="45">
        <v>1</v>
      </c>
      <c r="C204" s="45">
        <v>16</v>
      </c>
      <c r="D204" s="45"/>
      <c r="E204" s="45"/>
      <c r="F204" s="45"/>
      <c r="G204" s="45">
        <v>17</v>
      </c>
      <c r="H204" s="45"/>
      <c r="I204" s="45"/>
      <c r="J204" s="45"/>
      <c r="K204" s="17" t="s">
        <v>5040</v>
      </c>
      <c r="L204">
        <v>1</v>
      </c>
    </row>
    <row r="205" spans="1:12" x14ac:dyDescent="0.25">
      <c r="A205" s="2" t="s">
        <v>2590</v>
      </c>
      <c r="B205" s="45"/>
      <c r="C205" s="45">
        <v>1</v>
      </c>
      <c r="D205" s="45"/>
      <c r="E205" s="45"/>
      <c r="F205" s="45"/>
      <c r="G205" s="45">
        <v>1</v>
      </c>
      <c r="H205" s="45"/>
      <c r="I205" s="45"/>
      <c r="J205" s="45"/>
      <c r="K205" s="2" t="s">
        <v>10070</v>
      </c>
    </row>
    <row r="206" spans="1:12" x14ac:dyDescent="0.25">
      <c r="A206" s="2" t="s">
        <v>4360</v>
      </c>
      <c r="B206" s="45"/>
      <c r="C206" s="45">
        <v>13</v>
      </c>
      <c r="D206" s="45"/>
      <c r="E206" s="45"/>
      <c r="F206" s="45">
        <v>1</v>
      </c>
      <c r="G206" s="45">
        <v>14</v>
      </c>
      <c r="H206" s="45"/>
      <c r="I206" s="45"/>
      <c r="J206" s="45"/>
      <c r="K206" s="17" t="s">
        <v>2175</v>
      </c>
      <c r="L206">
        <v>1</v>
      </c>
    </row>
    <row r="207" spans="1:12" x14ac:dyDescent="0.25">
      <c r="A207" s="2" t="s">
        <v>4372</v>
      </c>
      <c r="B207" s="45"/>
      <c r="C207" s="45">
        <v>12</v>
      </c>
      <c r="D207" s="45"/>
      <c r="E207" s="45"/>
      <c r="F207" s="45"/>
      <c r="G207" s="45">
        <v>12</v>
      </c>
      <c r="H207" s="45"/>
      <c r="I207" s="45"/>
      <c r="J207" s="45"/>
      <c r="K207" s="17" t="s">
        <v>2304</v>
      </c>
      <c r="L207">
        <v>1</v>
      </c>
    </row>
    <row r="208" spans="1:12" x14ac:dyDescent="0.25">
      <c r="A208" s="2" t="s">
        <v>2110</v>
      </c>
      <c r="B208" s="45"/>
      <c r="C208" s="45">
        <v>1</v>
      </c>
      <c r="D208" s="45"/>
      <c r="E208" s="45"/>
      <c r="F208" s="45"/>
      <c r="G208" s="45">
        <v>1</v>
      </c>
      <c r="H208" s="45"/>
      <c r="I208" s="45"/>
      <c r="J208" s="45"/>
      <c r="K208" s="17" t="s">
        <v>1885</v>
      </c>
      <c r="L208">
        <v>1</v>
      </c>
    </row>
    <row r="209" spans="1:12" x14ac:dyDescent="0.25">
      <c r="A209" s="2" t="s">
        <v>4386</v>
      </c>
      <c r="B209" s="45">
        <v>6</v>
      </c>
      <c r="C209" s="45">
        <v>18</v>
      </c>
      <c r="D209" s="45"/>
      <c r="E209" s="45"/>
      <c r="F209" s="45"/>
      <c r="G209" s="45">
        <v>24</v>
      </c>
      <c r="H209" s="45"/>
      <c r="I209" s="45"/>
      <c r="J209" s="45"/>
      <c r="K209" s="17" t="s">
        <v>1553</v>
      </c>
      <c r="L209">
        <v>1</v>
      </c>
    </row>
    <row r="210" spans="1:12" x14ac:dyDescent="0.25">
      <c r="A210" s="2" t="s">
        <v>4407</v>
      </c>
      <c r="B210" s="45"/>
      <c r="C210" s="45">
        <v>9</v>
      </c>
      <c r="D210" s="45"/>
      <c r="E210" s="45">
        <v>2</v>
      </c>
      <c r="F210" s="45"/>
      <c r="G210" s="45">
        <v>11</v>
      </c>
      <c r="H210" s="45"/>
      <c r="I210" s="45"/>
      <c r="J210" s="45"/>
      <c r="K210" s="17" t="s">
        <v>2310</v>
      </c>
      <c r="L210">
        <v>1</v>
      </c>
    </row>
    <row r="211" spans="1:12" x14ac:dyDescent="0.25">
      <c r="A211" s="2" t="s">
        <v>4417</v>
      </c>
      <c r="B211" s="45">
        <v>1</v>
      </c>
      <c r="C211" s="45">
        <v>5</v>
      </c>
      <c r="D211" s="45"/>
      <c r="E211" s="45"/>
      <c r="F211" s="45">
        <v>1</v>
      </c>
      <c r="G211" s="45">
        <v>7</v>
      </c>
      <c r="H211" s="45"/>
      <c r="I211" s="45"/>
      <c r="J211" s="45"/>
      <c r="K211" s="17" t="s">
        <v>2712</v>
      </c>
      <c r="L211">
        <v>1</v>
      </c>
    </row>
    <row r="212" spans="1:12" x14ac:dyDescent="0.25">
      <c r="A212" s="2" t="s">
        <v>4423</v>
      </c>
      <c r="B212" s="45">
        <v>1</v>
      </c>
      <c r="C212" s="45">
        <v>3</v>
      </c>
      <c r="D212" s="45"/>
      <c r="E212" s="45"/>
      <c r="F212" s="45">
        <v>1</v>
      </c>
      <c r="G212" s="45">
        <v>5</v>
      </c>
      <c r="H212" s="45"/>
      <c r="I212" s="45"/>
      <c r="J212" s="45"/>
      <c r="K212" s="17" t="s">
        <v>775</v>
      </c>
      <c r="L212">
        <v>1</v>
      </c>
    </row>
    <row r="213" spans="1:12" x14ac:dyDescent="0.25">
      <c r="A213" s="2" t="s">
        <v>4427</v>
      </c>
      <c r="B213" s="45">
        <v>1</v>
      </c>
      <c r="C213" s="45">
        <v>9</v>
      </c>
      <c r="D213" s="45"/>
      <c r="E213" s="45"/>
      <c r="F213" s="45">
        <v>1</v>
      </c>
      <c r="G213" s="45">
        <v>11</v>
      </c>
      <c r="H213" s="45"/>
      <c r="I213" s="45"/>
      <c r="J213" s="45"/>
      <c r="K213" s="17" t="s">
        <v>2029</v>
      </c>
      <c r="L213">
        <v>1</v>
      </c>
    </row>
    <row r="214" spans="1:12" x14ac:dyDescent="0.25">
      <c r="A214" s="2" t="s">
        <v>4437</v>
      </c>
      <c r="B214" s="45">
        <v>1</v>
      </c>
      <c r="C214" s="45">
        <v>19</v>
      </c>
      <c r="D214" s="45"/>
      <c r="E214" s="45"/>
      <c r="F214" s="45"/>
      <c r="G214" s="45">
        <v>20</v>
      </c>
      <c r="H214" s="45"/>
      <c r="I214" s="45"/>
      <c r="J214" s="45"/>
      <c r="K214" s="17" t="s">
        <v>5105</v>
      </c>
      <c r="L214">
        <v>1</v>
      </c>
    </row>
    <row r="215" spans="1:12" x14ac:dyDescent="0.25">
      <c r="A215" s="2" t="s">
        <v>4450</v>
      </c>
      <c r="B215" s="45"/>
      <c r="C215" s="45">
        <v>12</v>
      </c>
      <c r="D215" s="45"/>
      <c r="E215" s="45"/>
      <c r="F215" s="45"/>
      <c r="G215" s="45">
        <v>12</v>
      </c>
      <c r="H215" s="45"/>
      <c r="I215" s="45"/>
      <c r="J215" s="45"/>
      <c r="K215" s="17" t="s">
        <v>5093</v>
      </c>
      <c r="L215">
        <v>1</v>
      </c>
    </row>
    <row r="216" spans="1:12" x14ac:dyDescent="0.25">
      <c r="A216" s="2" t="s">
        <v>4459</v>
      </c>
      <c r="B216" s="45">
        <v>1</v>
      </c>
      <c r="C216" s="45">
        <v>7</v>
      </c>
      <c r="D216" s="45"/>
      <c r="E216" s="45"/>
      <c r="F216" s="45"/>
      <c r="G216" s="45">
        <v>8</v>
      </c>
      <c r="H216" s="45"/>
      <c r="I216" s="45"/>
      <c r="J216" s="45"/>
      <c r="K216" s="2" t="s">
        <v>10071</v>
      </c>
    </row>
    <row r="217" spans="1:12" x14ac:dyDescent="0.25">
      <c r="A217" s="2" t="s">
        <v>4463</v>
      </c>
      <c r="B217" s="45">
        <v>3</v>
      </c>
      <c r="C217" s="45">
        <v>7</v>
      </c>
      <c r="D217" s="45"/>
      <c r="E217" s="45"/>
      <c r="F217" s="45"/>
      <c r="G217" s="45">
        <v>10</v>
      </c>
      <c r="H217" s="45"/>
      <c r="I217" s="45"/>
      <c r="J217" s="45"/>
      <c r="K217" s="17" t="s">
        <v>3155</v>
      </c>
      <c r="L217">
        <v>1</v>
      </c>
    </row>
    <row r="218" spans="1:12" x14ac:dyDescent="0.25">
      <c r="A218" s="2" t="s">
        <v>4473</v>
      </c>
      <c r="B218" s="45"/>
      <c r="C218" s="45">
        <v>8</v>
      </c>
      <c r="D218" s="45"/>
      <c r="E218" s="45"/>
      <c r="F218" s="45"/>
      <c r="G218" s="45">
        <v>8</v>
      </c>
      <c r="H218" s="45"/>
      <c r="I218" s="45"/>
      <c r="J218" s="45"/>
      <c r="K218" s="17" t="s">
        <v>854</v>
      </c>
      <c r="L218">
        <v>1</v>
      </c>
    </row>
    <row r="219" spans="1:12" x14ac:dyDescent="0.25">
      <c r="A219" s="2" t="s">
        <v>4482</v>
      </c>
      <c r="B219" s="45"/>
      <c r="C219" s="45">
        <v>6</v>
      </c>
      <c r="D219" s="45"/>
      <c r="E219" s="45"/>
      <c r="F219" s="45"/>
      <c r="G219" s="45">
        <v>6</v>
      </c>
      <c r="H219" s="45"/>
      <c r="I219" s="45"/>
      <c r="J219" s="45"/>
      <c r="K219" s="17" t="s">
        <v>907</v>
      </c>
      <c r="L219">
        <v>1</v>
      </c>
    </row>
    <row r="220" spans="1:12" x14ac:dyDescent="0.25">
      <c r="A220" s="2" t="s">
        <v>4489</v>
      </c>
      <c r="B220" s="45">
        <v>1</v>
      </c>
      <c r="C220" s="45">
        <v>10</v>
      </c>
      <c r="D220" s="45"/>
      <c r="E220" s="45"/>
      <c r="F220" s="45">
        <v>1</v>
      </c>
      <c r="G220" s="45">
        <v>12</v>
      </c>
      <c r="H220" s="45"/>
      <c r="I220" s="45"/>
      <c r="J220" s="45"/>
      <c r="K220" s="2" t="s">
        <v>10072</v>
      </c>
    </row>
    <row r="221" spans="1:12" x14ac:dyDescent="0.25">
      <c r="A221" s="2" t="s">
        <v>4501</v>
      </c>
      <c r="B221" s="45"/>
      <c r="C221" s="45">
        <v>3</v>
      </c>
      <c r="D221" s="45"/>
      <c r="E221" s="45">
        <v>2</v>
      </c>
      <c r="F221" s="45">
        <v>1</v>
      </c>
      <c r="G221" s="45">
        <v>6</v>
      </c>
      <c r="H221" s="45"/>
      <c r="I221" s="45"/>
      <c r="J221" s="45"/>
      <c r="K221" s="17" t="s">
        <v>423</v>
      </c>
      <c r="L221">
        <v>1</v>
      </c>
    </row>
    <row r="222" spans="1:12" x14ac:dyDescent="0.25">
      <c r="A222" s="2" t="s">
        <v>4510</v>
      </c>
      <c r="B222" s="45">
        <v>5</v>
      </c>
      <c r="C222" s="45">
        <v>9</v>
      </c>
      <c r="D222" s="45"/>
      <c r="E222" s="45"/>
      <c r="F222" s="45"/>
      <c r="G222" s="45">
        <v>14</v>
      </c>
      <c r="H222" s="45"/>
      <c r="I222" s="45"/>
      <c r="J222" s="45"/>
      <c r="K222" s="17" t="s">
        <v>3322</v>
      </c>
      <c r="L222">
        <v>1</v>
      </c>
    </row>
    <row r="223" spans="1:12" x14ac:dyDescent="0.25">
      <c r="A223" s="2" t="s">
        <v>4524</v>
      </c>
      <c r="B223" s="45">
        <v>3</v>
      </c>
      <c r="C223" s="45">
        <v>11</v>
      </c>
      <c r="D223" s="45"/>
      <c r="E223" s="45"/>
      <c r="F223" s="45"/>
      <c r="G223" s="45">
        <v>14</v>
      </c>
      <c r="H223" s="45"/>
      <c r="I223" s="45"/>
      <c r="J223" s="45"/>
      <c r="K223" s="2" t="s">
        <v>10073</v>
      </c>
    </row>
    <row r="224" spans="1:12" x14ac:dyDescent="0.25">
      <c r="A224" s="2" t="s">
        <v>4540</v>
      </c>
      <c r="B224" s="45">
        <v>1</v>
      </c>
      <c r="C224" s="45"/>
      <c r="D224" s="45"/>
      <c r="E224" s="45"/>
      <c r="F224" s="45"/>
      <c r="G224" s="45">
        <v>1</v>
      </c>
      <c r="H224" s="45"/>
      <c r="I224" s="45"/>
      <c r="J224" s="45"/>
      <c r="K224" s="17" t="s">
        <v>2607</v>
      </c>
      <c r="L224">
        <v>1</v>
      </c>
    </row>
    <row r="225" spans="1:12" x14ac:dyDescent="0.25">
      <c r="A225" s="2" t="s">
        <v>4543</v>
      </c>
      <c r="B225" s="45">
        <v>1</v>
      </c>
      <c r="C225" s="45">
        <v>11</v>
      </c>
      <c r="D225" s="45"/>
      <c r="E225" s="45"/>
      <c r="F225" s="45">
        <v>1</v>
      </c>
      <c r="G225" s="45">
        <v>13</v>
      </c>
      <c r="H225" s="45"/>
      <c r="I225" s="45"/>
      <c r="J225" s="45"/>
      <c r="K225" s="17" t="s">
        <v>1468</v>
      </c>
      <c r="L225">
        <v>1</v>
      </c>
    </row>
    <row r="226" spans="1:12" x14ac:dyDescent="0.25">
      <c r="A226" s="2" t="s">
        <v>4555</v>
      </c>
      <c r="B226" s="45"/>
      <c r="C226" s="45">
        <v>14</v>
      </c>
      <c r="D226" s="45"/>
      <c r="E226" s="45"/>
      <c r="F226" s="45">
        <v>1</v>
      </c>
      <c r="G226" s="45">
        <v>15</v>
      </c>
      <c r="H226" s="45"/>
      <c r="I226" s="45"/>
      <c r="J226" s="45"/>
      <c r="K226" s="17" t="s">
        <v>946</v>
      </c>
      <c r="L226">
        <v>1</v>
      </c>
    </row>
    <row r="227" spans="1:12" x14ac:dyDescent="0.25">
      <c r="A227" s="2" t="s">
        <v>4569</v>
      </c>
      <c r="B227" s="45"/>
      <c r="C227" s="45">
        <v>1</v>
      </c>
      <c r="D227" s="45"/>
      <c r="E227" s="45"/>
      <c r="F227" s="45"/>
      <c r="G227" s="45">
        <v>1</v>
      </c>
      <c r="H227" s="45"/>
      <c r="I227" s="45"/>
      <c r="J227" s="45"/>
      <c r="K227" s="17" t="s">
        <v>3195</v>
      </c>
      <c r="L227">
        <v>1</v>
      </c>
    </row>
    <row r="228" spans="1:12" x14ac:dyDescent="0.25">
      <c r="A228" s="2" t="s">
        <v>4576</v>
      </c>
      <c r="B228" s="45">
        <v>4</v>
      </c>
      <c r="C228" s="45">
        <v>1</v>
      </c>
      <c r="D228" s="45"/>
      <c r="E228" s="45"/>
      <c r="F228" s="45"/>
      <c r="G228" s="45">
        <v>5</v>
      </c>
      <c r="H228" s="45"/>
      <c r="I228" s="45"/>
      <c r="J228" s="45"/>
      <c r="K228" s="17" t="s">
        <v>5167</v>
      </c>
      <c r="L228">
        <v>1</v>
      </c>
    </row>
    <row r="229" spans="1:12" x14ac:dyDescent="0.25">
      <c r="A229" s="2" t="s">
        <v>1152</v>
      </c>
      <c r="B229" s="45"/>
      <c r="C229" s="45">
        <v>2</v>
      </c>
      <c r="D229" s="45"/>
      <c r="E229" s="45"/>
      <c r="F229" s="45"/>
      <c r="G229" s="45">
        <v>2</v>
      </c>
      <c r="H229" s="45"/>
      <c r="I229" s="45"/>
      <c r="J229" s="45"/>
      <c r="K229" s="17" t="s">
        <v>5185</v>
      </c>
      <c r="L229">
        <v>1</v>
      </c>
    </row>
    <row r="230" spans="1:12" x14ac:dyDescent="0.25">
      <c r="A230" s="2" t="s">
        <v>4588</v>
      </c>
      <c r="B230" s="45"/>
      <c r="C230" s="45">
        <v>14</v>
      </c>
      <c r="D230" s="45"/>
      <c r="E230" s="45"/>
      <c r="F230" s="45"/>
      <c r="G230" s="45">
        <v>14</v>
      </c>
      <c r="H230" s="45"/>
      <c r="I230" s="45"/>
      <c r="J230" s="45"/>
      <c r="K230" s="17" t="s">
        <v>5229</v>
      </c>
      <c r="L230">
        <v>1</v>
      </c>
    </row>
    <row r="231" spans="1:12" x14ac:dyDescent="0.25">
      <c r="A231" s="2" t="s">
        <v>4601</v>
      </c>
      <c r="B231" s="45"/>
      <c r="C231" s="45">
        <v>14</v>
      </c>
      <c r="D231" s="45"/>
      <c r="E231" s="45"/>
      <c r="F231" s="45">
        <v>1</v>
      </c>
      <c r="G231" s="45">
        <v>15</v>
      </c>
      <c r="H231" s="45"/>
      <c r="I231" s="45"/>
      <c r="J231" s="45"/>
      <c r="K231" s="2" t="s">
        <v>10074</v>
      </c>
    </row>
    <row r="232" spans="1:12" x14ac:dyDescent="0.25">
      <c r="A232" s="2" t="s">
        <v>4616</v>
      </c>
      <c r="B232" s="45"/>
      <c r="C232" s="45">
        <v>3</v>
      </c>
      <c r="D232" s="45"/>
      <c r="E232" s="45"/>
      <c r="F232" s="45"/>
      <c r="G232" s="45">
        <v>3</v>
      </c>
      <c r="H232" s="45"/>
      <c r="I232" s="45"/>
      <c r="J232" s="45"/>
      <c r="K232" s="17" t="s">
        <v>1054</v>
      </c>
      <c r="L232">
        <v>1</v>
      </c>
    </row>
    <row r="233" spans="1:12" x14ac:dyDescent="0.25">
      <c r="A233" s="2" t="s">
        <v>1653</v>
      </c>
      <c r="B233" s="45"/>
      <c r="C233" s="45">
        <v>1</v>
      </c>
      <c r="D233" s="45"/>
      <c r="E233" s="45"/>
      <c r="F233" s="45"/>
      <c r="G233" s="45">
        <v>1</v>
      </c>
      <c r="H233" s="45"/>
      <c r="I233" s="45"/>
      <c r="J233" s="45"/>
      <c r="K233" s="17" t="s">
        <v>5236</v>
      </c>
      <c r="L233">
        <v>1</v>
      </c>
    </row>
    <row r="234" spans="1:12" x14ac:dyDescent="0.25">
      <c r="A234" s="2" t="s">
        <v>2587</v>
      </c>
      <c r="B234" s="45"/>
      <c r="C234" s="45">
        <v>3</v>
      </c>
      <c r="D234" s="45"/>
      <c r="E234" s="45"/>
      <c r="F234" s="45"/>
      <c r="G234" s="45">
        <v>3</v>
      </c>
      <c r="H234" s="45"/>
      <c r="I234" s="45"/>
      <c r="J234" s="45"/>
      <c r="K234" s="17" t="s">
        <v>5249</v>
      </c>
      <c r="L234">
        <v>1</v>
      </c>
    </row>
    <row r="235" spans="1:12" x14ac:dyDescent="0.25">
      <c r="A235" s="2" t="s">
        <v>1283</v>
      </c>
      <c r="B235" s="45"/>
      <c r="C235" s="45">
        <v>1</v>
      </c>
      <c r="D235" s="45"/>
      <c r="E235" s="45"/>
      <c r="F235" s="45"/>
      <c r="G235" s="45">
        <v>1</v>
      </c>
      <c r="H235" s="45"/>
      <c r="I235" s="45"/>
      <c r="J235" s="45"/>
      <c r="K235" s="17" t="s">
        <v>5261</v>
      </c>
      <c r="L235">
        <v>1</v>
      </c>
    </row>
    <row r="236" spans="1:12" x14ac:dyDescent="0.25">
      <c r="A236" s="2" t="s">
        <v>3720</v>
      </c>
      <c r="B236" s="45"/>
      <c r="C236" s="45">
        <v>14</v>
      </c>
      <c r="D236" s="45"/>
      <c r="E236" s="45"/>
      <c r="F236" s="45">
        <v>1</v>
      </c>
      <c r="G236" s="45">
        <v>15</v>
      </c>
      <c r="H236" s="45"/>
      <c r="I236" s="45"/>
      <c r="J236" s="45"/>
      <c r="K236" s="17" t="s">
        <v>5279</v>
      </c>
      <c r="L236">
        <v>1</v>
      </c>
    </row>
    <row r="237" spans="1:12" x14ac:dyDescent="0.25">
      <c r="A237" s="2" t="s">
        <v>4631</v>
      </c>
      <c r="B237" s="45">
        <v>2</v>
      </c>
      <c r="C237" s="45">
        <v>17</v>
      </c>
      <c r="D237" s="45"/>
      <c r="E237" s="45">
        <v>1</v>
      </c>
      <c r="F237" s="45"/>
      <c r="G237" s="45">
        <v>20</v>
      </c>
      <c r="H237" s="45"/>
      <c r="I237" s="45"/>
      <c r="J237" s="45"/>
      <c r="K237" s="2" t="s">
        <v>10075</v>
      </c>
    </row>
    <row r="238" spans="1:12" x14ac:dyDescent="0.25">
      <c r="A238" s="2" t="s">
        <v>4654</v>
      </c>
      <c r="B238" s="45"/>
      <c r="C238" s="45">
        <v>20</v>
      </c>
      <c r="D238" s="45"/>
      <c r="E238" s="45"/>
      <c r="F238" s="45"/>
      <c r="G238" s="45">
        <v>20</v>
      </c>
      <c r="H238" s="45"/>
      <c r="I238" s="45"/>
      <c r="J238" s="45"/>
      <c r="K238" s="17" t="s">
        <v>2352</v>
      </c>
      <c r="L238">
        <v>1</v>
      </c>
    </row>
    <row r="239" spans="1:12" x14ac:dyDescent="0.25">
      <c r="A239" s="2" t="s">
        <v>4666</v>
      </c>
      <c r="B239" s="45">
        <v>2</v>
      </c>
      <c r="C239" s="45">
        <v>7</v>
      </c>
      <c r="D239" s="45"/>
      <c r="E239" s="45"/>
      <c r="F239" s="45"/>
      <c r="G239" s="45">
        <v>9</v>
      </c>
      <c r="H239" s="45"/>
      <c r="I239" s="45"/>
      <c r="J239" s="45"/>
      <c r="K239" s="17" t="s">
        <v>1809</v>
      </c>
      <c r="L239">
        <v>1</v>
      </c>
    </row>
    <row r="240" spans="1:12" x14ac:dyDescent="0.25">
      <c r="A240" s="2" t="s">
        <v>1717</v>
      </c>
      <c r="B240" s="45">
        <v>2</v>
      </c>
      <c r="C240" s="45">
        <v>9</v>
      </c>
      <c r="D240" s="45"/>
      <c r="E240" s="45"/>
      <c r="F240" s="45"/>
      <c r="G240" s="45">
        <v>11</v>
      </c>
      <c r="H240" s="45"/>
      <c r="I240" s="45"/>
      <c r="J240" s="45"/>
      <c r="K240" s="17" t="s">
        <v>1826</v>
      </c>
      <c r="L240">
        <v>1</v>
      </c>
    </row>
    <row r="241" spans="1:12" x14ac:dyDescent="0.25">
      <c r="A241" s="2" t="s">
        <v>4695</v>
      </c>
      <c r="B241" s="45">
        <v>1</v>
      </c>
      <c r="C241" s="45">
        <v>23</v>
      </c>
      <c r="D241" s="45"/>
      <c r="E241" s="45"/>
      <c r="F241" s="45"/>
      <c r="G241" s="45">
        <v>24</v>
      </c>
      <c r="H241" s="45"/>
      <c r="I241" s="45"/>
      <c r="J241" s="45"/>
      <c r="K241" s="17" t="s">
        <v>5311</v>
      </c>
      <c r="L241">
        <v>1</v>
      </c>
    </row>
    <row r="242" spans="1:12" x14ac:dyDescent="0.25">
      <c r="A242" s="2" t="s">
        <v>4712</v>
      </c>
      <c r="B242" s="45"/>
      <c r="C242" s="45">
        <v>14</v>
      </c>
      <c r="D242" s="45"/>
      <c r="E242" s="45"/>
      <c r="F242" s="45"/>
      <c r="G242" s="45">
        <v>14</v>
      </c>
      <c r="H242" s="45"/>
      <c r="I242" s="45"/>
      <c r="J242" s="45"/>
      <c r="K242" s="17" t="s">
        <v>5325</v>
      </c>
      <c r="L242">
        <v>1</v>
      </c>
    </row>
    <row r="243" spans="1:12" x14ac:dyDescent="0.25">
      <c r="A243" s="2" t="s">
        <v>4726</v>
      </c>
      <c r="B243" s="45">
        <v>2</v>
      </c>
      <c r="C243" s="45">
        <v>11</v>
      </c>
      <c r="D243" s="45"/>
      <c r="E243" s="45"/>
      <c r="F243" s="45"/>
      <c r="G243" s="45">
        <v>13</v>
      </c>
      <c r="H243" s="45"/>
      <c r="I243" s="45"/>
      <c r="J243" s="45"/>
      <c r="K243" s="17" t="s">
        <v>5331</v>
      </c>
      <c r="L243">
        <v>1</v>
      </c>
    </row>
    <row r="244" spans="1:12" x14ac:dyDescent="0.25">
      <c r="A244" s="2" t="s">
        <v>4745</v>
      </c>
      <c r="B244" s="45"/>
      <c r="C244" s="45">
        <v>16</v>
      </c>
      <c r="D244" s="45"/>
      <c r="E244" s="45"/>
      <c r="F244" s="45"/>
      <c r="G244" s="45">
        <v>16</v>
      </c>
      <c r="H244" s="45"/>
      <c r="I244" s="45"/>
      <c r="J244" s="45"/>
      <c r="K244" s="17" t="s">
        <v>5363</v>
      </c>
      <c r="L244">
        <v>1</v>
      </c>
    </row>
    <row r="245" spans="1:12" x14ac:dyDescent="0.25">
      <c r="A245" s="2" t="s">
        <v>4767</v>
      </c>
      <c r="B245" s="45">
        <v>1</v>
      </c>
      <c r="C245" s="45">
        <v>12</v>
      </c>
      <c r="D245" s="45"/>
      <c r="E245" s="45"/>
      <c r="F245" s="45"/>
      <c r="G245" s="45">
        <v>13</v>
      </c>
      <c r="H245" s="45"/>
      <c r="I245" s="45"/>
      <c r="J245" s="45"/>
      <c r="K245" s="17" t="s">
        <v>5375</v>
      </c>
      <c r="L245">
        <v>1</v>
      </c>
    </row>
    <row r="246" spans="1:12" x14ac:dyDescent="0.25">
      <c r="A246" s="2" t="s">
        <v>902</v>
      </c>
      <c r="B246" s="45"/>
      <c r="C246" s="45">
        <v>3</v>
      </c>
      <c r="D246" s="45"/>
      <c r="E246" s="45"/>
      <c r="F246" s="45"/>
      <c r="G246" s="45">
        <v>3</v>
      </c>
      <c r="H246" s="45"/>
      <c r="I246" s="45"/>
      <c r="J246" s="45"/>
      <c r="K246" s="2" t="s">
        <v>10076</v>
      </c>
    </row>
    <row r="247" spans="1:12" x14ac:dyDescent="0.25">
      <c r="A247" s="2" t="s">
        <v>4798</v>
      </c>
      <c r="B247" s="45">
        <v>1</v>
      </c>
      <c r="C247" s="45">
        <v>11</v>
      </c>
      <c r="D247" s="45"/>
      <c r="E247" s="45">
        <v>1</v>
      </c>
      <c r="F247" s="45">
        <v>1</v>
      </c>
      <c r="G247" s="45">
        <v>14</v>
      </c>
      <c r="H247" s="45"/>
      <c r="I247" s="45"/>
      <c r="J247" s="45"/>
      <c r="K247" s="17" t="s">
        <v>5382</v>
      </c>
      <c r="L247">
        <v>1</v>
      </c>
    </row>
    <row r="248" spans="1:12" x14ac:dyDescent="0.25">
      <c r="A248" s="2" t="s">
        <v>4811</v>
      </c>
      <c r="B248" s="45">
        <v>2</v>
      </c>
      <c r="C248" s="45">
        <v>11</v>
      </c>
      <c r="D248" s="45"/>
      <c r="E248" s="45"/>
      <c r="F248" s="45"/>
      <c r="G248" s="45">
        <v>13</v>
      </c>
      <c r="H248" s="45"/>
      <c r="I248" s="45"/>
      <c r="J248" s="45"/>
      <c r="K248" s="17" t="s">
        <v>5379</v>
      </c>
      <c r="L248">
        <v>1</v>
      </c>
    </row>
    <row r="249" spans="1:12" x14ac:dyDescent="0.25">
      <c r="A249" s="2" t="s">
        <v>4823</v>
      </c>
      <c r="B249" s="45"/>
      <c r="C249" s="45">
        <v>5</v>
      </c>
      <c r="D249" s="45"/>
      <c r="E249" s="45"/>
      <c r="F249" s="45">
        <v>1</v>
      </c>
      <c r="G249" s="45">
        <v>6</v>
      </c>
      <c r="H249" s="45"/>
      <c r="I249" s="45"/>
      <c r="J249" s="45"/>
      <c r="K249" s="2" t="s">
        <v>10077</v>
      </c>
    </row>
    <row r="250" spans="1:12" x14ac:dyDescent="0.25">
      <c r="A250" s="2" t="s">
        <v>4828</v>
      </c>
      <c r="B250" s="45">
        <v>2</v>
      </c>
      <c r="C250" s="45">
        <v>11</v>
      </c>
      <c r="D250" s="45"/>
      <c r="E250" s="45"/>
      <c r="F250" s="45">
        <v>1</v>
      </c>
      <c r="G250" s="45">
        <v>14</v>
      </c>
      <c r="H250" s="45"/>
      <c r="I250" s="45"/>
      <c r="J250" s="45"/>
      <c r="K250" s="17" t="s">
        <v>5385</v>
      </c>
      <c r="L250">
        <v>1</v>
      </c>
    </row>
    <row r="251" spans="1:12" x14ac:dyDescent="0.25">
      <c r="A251" s="2" t="s">
        <v>4844</v>
      </c>
      <c r="B251" s="45">
        <v>1</v>
      </c>
      <c r="C251" s="45">
        <v>4</v>
      </c>
      <c r="D251" s="45"/>
      <c r="E251" s="45">
        <v>1</v>
      </c>
      <c r="F251" s="45">
        <v>1</v>
      </c>
      <c r="G251" s="45">
        <v>7</v>
      </c>
      <c r="H251" s="45"/>
      <c r="I251" s="45"/>
      <c r="J251" s="45"/>
      <c r="K251" s="2" t="s">
        <v>10078</v>
      </c>
    </row>
    <row r="252" spans="1:12" x14ac:dyDescent="0.25">
      <c r="A252" s="2" t="s">
        <v>4858</v>
      </c>
      <c r="B252" s="45">
        <v>2</v>
      </c>
      <c r="C252" s="45">
        <v>34</v>
      </c>
      <c r="D252" s="45"/>
      <c r="E252" s="45"/>
      <c r="F252" s="45"/>
      <c r="G252" s="45">
        <v>36</v>
      </c>
      <c r="H252" s="45"/>
      <c r="I252" s="45"/>
      <c r="J252" s="45"/>
      <c r="K252" s="17" t="s">
        <v>912</v>
      </c>
      <c r="L252">
        <v>1</v>
      </c>
    </row>
    <row r="253" spans="1:12" x14ac:dyDescent="0.25">
      <c r="A253" s="2" t="s">
        <v>4895</v>
      </c>
      <c r="B253" s="45">
        <v>2</v>
      </c>
      <c r="C253" s="45">
        <v>9</v>
      </c>
      <c r="D253" s="45"/>
      <c r="E253" s="45"/>
      <c r="F253" s="45"/>
      <c r="G253" s="45">
        <v>11</v>
      </c>
      <c r="H253" s="45"/>
      <c r="I253" s="45"/>
      <c r="J253" s="45"/>
      <c r="K253" s="17" t="s">
        <v>1906</v>
      </c>
      <c r="L253">
        <v>1</v>
      </c>
    </row>
    <row r="254" spans="1:12" x14ac:dyDescent="0.25">
      <c r="A254" s="2" t="s">
        <v>4910</v>
      </c>
      <c r="B254" s="45">
        <v>3</v>
      </c>
      <c r="C254" s="45">
        <v>10</v>
      </c>
      <c r="D254" s="45"/>
      <c r="E254" s="45"/>
      <c r="F254" s="45"/>
      <c r="G254" s="45">
        <v>13</v>
      </c>
      <c r="H254" s="45"/>
      <c r="I254" s="45"/>
      <c r="J254" s="45"/>
      <c r="K254" s="17" t="s">
        <v>1269</v>
      </c>
      <c r="L254">
        <v>1</v>
      </c>
    </row>
    <row r="255" spans="1:12" x14ac:dyDescent="0.25">
      <c r="A255" s="2" t="s">
        <v>2050</v>
      </c>
      <c r="B255" s="45">
        <v>1</v>
      </c>
      <c r="C255" s="45">
        <v>16</v>
      </c>
      <c r="D255" s="45"/>
      <c r="E255" s="45"/>
      <c r="F255" s="45"/>
      <c r="G255" s="45">
        <v>17</v>
      </c>
      <c r="H255" s="45"/>
      <c r="I255" s="45"/>
      <c r="J255" s="45"/>
      <c r="K255" s="17" t="s">
        <v>665</v>
      </c>
      <c r="L255">
        <v>1</v>
      </c>
    </row>
    <row r="256" spans="1:12" x14ac:dyDescent="0.25">
      <c r="A256" s="2" t="s">
        <v>832</v>
      </c>
      <c r="B256" s="45"/>
      <c r="C256" s="45">
        <v>11</v>
      </c>
      <c r="D256" s="45"/>
      <c r="E256" s="45"/>
      <c r="F256" s="45"/>
      <c r="G256" s="45">
        <v>11</v>
      </c>
      <c r="H256" s="45"/>
      <c r="I256" s="45"/>
      <c r="J256" s="45"/>
      <c r="K256" s="2" t="s">
        <v>10079</v>
      </c>
    </row>
    <row r="257" spans="1:12" x14ac:dyDescent="0.25">
      <c r="A257" s="2" t="s">
        <v>4941</v>
      </c>
      <c r="B257" s="45">
        <v>1</v>
      </c>
      <c r="C257" s="45">
        <v>6</v>
      </c>
      <c r="D257" s="45"/>
      <c r="E257" s="45"/>
      <c r="F257" s="45"/>
      <c r="G257" s="45">
        <v>7</v>
      </c>
      <c r="H257" s="45"/>
      <c r="I257" s="45"/>
      <c r="J257" s="45"/>
      <c r="K257" s="17" t="s">
        <v>988</v>
      </c>
      <c r="L257">
        <v>1</v>
      </c>
    </row>
    <row r="258" spans="1:12" x14ac:dyDescent="0.25">
      <c r="A258" s="2" t="s">
        <v>4951</v>
      </c>
      <c r="B258" s="45">
        <v>1</v>
      </c>
      <c r="C258" s="45"/>
      <c r="D258" s="45"/>
      <c r="E258" s="45"/>
      <c r="F258" s="45"/>
      <c r="G258" s="45">
        <v>1</v>
      </c>
      <c r="H258" s="45"/>
      <c r="I258" s="45"/>
      <c r="J258" s="45"/>
      <c r="K258" s="17" t="s">
        <v>3093</v>
      </c>
      <c r="L258">
        <v>1</v>
      </c>
    </row>
    <row r="259" spans="1:12" x14ac:dyDescent="0.25">
      <c r="A259" s="2" t="s">
        <v>4955</v>
      </c>
      <c r="B259" s="45">
        <v>2</v>
      </c>
      <c r="C259" s="45">
        <v>19</v>
      </c>
      <c r="D259" s="45"/>
      <c r="E259" s="45"/>
      <c r="F259" s="45"/>
      <c r="G259" s="45">
        <v>21</v>
      </c>
      <c r="H259" s="45"/>
      <c r="I259" s="45"/>
      <c r="J259" s="45"/>
      <c r="K259" s="17" t="s">
        <v>3515</v>
      </c>
      <c r="L259">
        <v>1</v>
      </c>
    </row>
    <row r="260" spans="1:12" x14ac:dyDescent="0.25">
      <c r="A260" s="2" t="s">
        <v>4974</v>
      </c>
      <c r="B260" s="45">
        <v>1</v>
      </c>
      <c r="C260" s="45">
        <v>22</v>
      </c>
      <c r="D260" s="45"/>
      <c r="E260" s="45"/>
      <c r="F260" s="45"/>
      <c r="G260" s="45">
        <v>23</v>
      </c>
      <c r="H260" s="45"/>
      <c r="I260" s="45"/>
      <c r="J260" s="45"/>
      <c r="K260" s="17" t="s">
        <v>5412</v>
      </c>
      <c r="L260">
        <v>1</v>
      </c>
    </row>
    <row r="261" spans="1:12" x14ac:dyDescent="0.25">
      <c r="A261" s="2" t="s">
        <v>4988</v>
      </c>
      <c r="B261" s="45">
        <v>3</v>
      </c>
      <c r="C261" s="45">
        <v>16</v>
      </c>
      <c r="D261" s="45"/>
      <c r="E261" s="45"/>
      <c r="F261" s="45"/>
      <c r="G261" s="45">
        <v>19</v>
      </c>
      <c r="H261" s="45"/>
      <c r="I261" s="45"/>
      <c r="J261" s="45"/>
      <c r="K261" s="17" t="s">
        <v>5428</v>
      </c>
      <c r="L261">
        <v>1</v>
      </c>
    </row>
    <row r="262" spans="1:12" x14ac:dyDescent="0.25">
      <c r="A262" s="2" t="s">
        <v>5000</v>
      </c>
      <c r="B262" s="45"/>
      <c r="C262" s="45">
        <v>5</v>
      </c>
      <c r="D262" s="45"/>
      <c r="E262" s="45"/>
      <c r="F262" s="45">
        <v>1</v>
      </c>
      <c r="G262" s="45">
        <v>6</v>
      </c>
      <c r="H262" s="45"/>
      <c r="I262" s="45"/>
      <c r="J262" s="45"/>
      <c r="K262" s="17" t="s">
        <v>5437</v>
      </c>
      <c r="L262">
        <v>1</v>
      </c>
    </row>
    <row r="263" spans="1:12" x14ac:dyDescent="0.25">
      <c r="A263" s="2" t="s">
        <v>5006</v>
      </c>
      <c r="B263" s="45">
        <v>1</v>
      </c>
      <c r="C263" s="45">
        <v>37</v>
      </c>
      <c r="D263" s="45"/>
      <c r="E263" s="45"/>
      <c r="F263" s="45"/>
      <c r="G263" s="45">
        <v>38</v>
      </c>
      <c r="H263" s="45"/>
      <c r="I263" s="45"/>
      <c r="J263" s="45"/>
      <c r="K263" s="17" t="s">
        <v>5458</v>
      </c>
      <c r="L263">
        <v>1</v>
      </c>
    </row>
    <row r="264" spans="1:12" x14ac:dyDescent="0.25">
      <c r="A264" s="2" t="s">
        <v>5040</v>
      </c>
      <c r="B264" s="45">
        <v>2</v>
      </c>
      <c r="C264" s="45">
        <v>15</v>
      </c>
      <c r="D264" s="45"/>
      <c r="E264" s="45"/>
      <c r="F264" s="45">
        <v>1</v>
      </c>
      <c r="G264" s="45">
        <v>18</v>
      </c>
      <c r="H264" s="45"/>
      <c r="I264" s="45"/>
      <c r="J264" s="45"/>
      <c r="K264" s="2" t="s">
        <v>10080</v>
      </c>
    </row>
    <row r="265" spans="1:12" x14ac:dyDescent="0.25">
      <c r="A265" s="2" t="s">
        <v>1885</v>
      </c>
      <c r="B265" s="45">
        <v>2</v>
      </c>
      <c r="C265" s="45">
        <v>21</v>
      </c>
      <c r="D265" s="45"/>
      <c r="E265" s="45"/>
      <c r="F265" s="45"/>
      <c r="G265" s="45">
        <v>23</v>
      </c>
      <c r="H265" s="45"/>
      <c r="I265" s="45"/>
      <c r="J265" s="45"/>
      <c r="K265" s="17" t="s">
        <v>1621</v>
      </c>
      <c r="L265">
        <v>1</v>
      </c>
    </row>
    <row r="266" spans="1:12" x14ac:dyDescent="0.25">
      <c r="A266" s="2" t="s">
        <v>1553</v>
      </c>
      <c r="B266" s="45">
        <v>2</v>
      </c>
      <c r="C266" s="45">
        <v>4</v>
      </c>
      <c r="D266" s="45"/>
      <c r="E266" s="45"/>
      <c r="F266" s="45"/>
      <c r="G266" s="45">
        <v>6</v>
      </c>
      <c r="H266" s="45"/>
      <c r="I266" s="45"/>
      <c r="J266" s="45"/>
      <c r="K266" s="17" t="s">
        <v>1054</v>
      </c>
      <c r="L266">
        <v>1</v>
      </c>
    </row>
    <row r="267" spans="1:12" x14ac:dyDescent="0.25">
      <c r="A267" s="2" t="s">
        <v>2310</v>
      </c>
      <c r="B267" s="45"/>
      <c r="C267" s="45">
        <v>2</v>
      </c>
      <c r="D267" s="45"/>
      <c r="E267" s="45"/>
      <c r="F267" s="45"/>
      <c r="G267" s="45">
        <v>2</v>
      </c>
      <c r="H267" s="45"/>
      <c r="I267" s="45"/>
      <c r="J267" s="45"/>
      <c r="K267" s="17" t="s">
        <v>5474</v>
      </c>
      <c r="L267">
        <v>1</v>
      </c>
    </row>
    <row r="268" spans="1:12" x14ac:dyDescent="0.25">
      <c r="A268" s="2" t="s">
        <v>2712</v>
      </c>
      <c r="B268" s="45"/>
      <c r="C268" s="45">
        <v>1</v>
      </c>
      <c r="D268" s="45"/>
      <c r="E268" s="45"/>
      <c r="F268" s="45"/>
      <c r="G268" s="45">
        <v>1</v>
      </c>
      <c r="H268" s="45"/>
      <c r="I268" s="45"/>
      <c r="J268" s="45"/>
      <c r="K268" s="17" t="s">
        <v>5485</v>
      </c>
      <c r="L268">
        <v>1</v>
      </c>
    </row>
    <row r="269" spans="1:12" x14ac:dyDescent="0.25">
      <c r="A269" s="2" t="s">
        <v>5093</v>
      </c>
      <c r="B269" s="45">
        <v>2</v>
      </c>
      <c r="C269" s="45">
        <v>6</v>
      </c>
      <c r="D269" s="45"/>
      <c r="E269" s="45"/>
      <c r="F269" s="45"/>
      <c r="G269" s="45">
        <v>8</v>
      </c>
      <c r="H269" s="45"/>
      <c r="I269" s="45"/>
      <c r="J269" s="45"/>
      <c r="K269" s="2" t="s">
        <v>10081</v>
      </c>
    </row>
    <row r="270" spans="1:12" x14ac:dyDescent="0.25">
      <c r="A270" s="2" t="s">
        <v>5105</v>
      </c>
      <c r="B270" s="45"/>
      <c r="C270" s="45">
        <v>1</v>
      </c>
      <c r="D270" s="45"/>
      <c r="E270" s="45"/>
      <c r="F270" s="45"/>
      <c r="G270" s="45">
        <v>1</v>
      </c>
      <c r="H270" s="45"/>
      <c r="I270" s="45"/>
      <c r="J270" s="45"/>
      <c r="K270" s="17" t="s">
        <v>807</v>
      </c>
      <c r="L270">
        <v>1</v>
      </c>
    </row>
    <row r="271" spans="1:12" x14ac:dyDescent="0.25">
      <c r="A271" s="2" t="s">
        <v>3155</v>
      </c>
      <c r="B271" s="45">
        <v>1</v>
      </c>
      <c r="C271" s="45">
        <v>8</v>
      </c>
      <c r="D271" s="45">
        <v>10</v>
      </c>
      <c r="E271" s="45"/>
      <c r="F271" s="45"/>
      <c r="G271" s="45">
        <v>19</v>
      </c>
      <c r="H271" s="45"/>
      <c r="I271" s="45"/>
      <c r="J271" s="45"/>
      <c r="K271" s="17" t="s">
        <v>1044</v>
      </c>
      <c r="L271">
        <v>1</v>
      </c>
    </row>
    <row r="272" spans="1:12" x14ac:dyDescent="0.25">
      <c r="A272" s="2" t="s">
        <v>854</v>
      </c>
      <c r="B272" s="45"/>
      <c r="C272" s="45">
        <v>1</v>
      </c>
      <c r="D272" s="45"/>
      <c r="E272" s="45"/>
      <c r="F272" s="45"/>
      <c r="G272" s="45">
        <v>1</v>
      </c>
      <c r="H272" s="45"/>
      <c r="I272" s="45"/>
      <c r="J272" s="45"/>
      <c r="K272" s="17" t="s">
        <v>3037</v>
      </c>
      <c r="L272">
        <v>1</v>
      </c>
    </row>
    <row r="273" spans="1:12" x14ac:dyDescent="0.25">
      <c r="A273" s="2" t="s">
        <v>907</v>
      </c>
      <c r="B273" s="45"/>
      <c r="C273" s="45">
        <v>1</v>
      </c>
      <c r="D273" s="45"/>
      <c r="E273" s="45"/>
      <c r="F273" s="45"/>
      <c r="G273" s="45">
        <v>1</v>
      </c>
      <c r="H273" s="45"/>
      <c r="I273" s="45"/>
      <c r="J273" s="45"/>
      <c r="K273" s="17" t="s">
        <v>3485</v>
      </c>
      <c r="L273">
        <v>1</v>
      </c>
    </row>
    <row r="274" spans="1:12" x14ac:dyDescent="0.25">
      <c r="A274" s="2" t="s">
        <v>5167</v>
      </c>
      <c r="B274" s="45">
        <v>1</v>
      </c>
      <c r="C274" s="45">
        <v>14</v>
      </c>
      <c r="D274" s="45">
        <v>3</v>
      </c>
      <c r="E274" s="45"/>
      <c r="F274" s="45"/>
      <c r="G274" s="45">
        <v>18</v>
      </c>
      <c r="H274" s="45"/>
      <c r="I274" s="45"/>
      <c r="J274" s="45"/>
      <c r="K274" s="17" t="s">
        <v>5534</v>
      </c>
      <c r="L274">
        <v>1</v>
      </c>
    </row>
    <row r="275" spans="1:12" x14ac:dyDescent="0.25">
      <c r="A275" s="2" t="s">
        <v>946</v>
      </c>
      <c r="B275" s="45"/>
      <c r="C275" s="45">
        <v>1</v>
      </c>
      <c r="D275" s="45"/>
      <c r="E275" s="45"/>
      <c r="F275" s="45"/>
      <c r="G275" s="45">
        <v>1</v>
      </c>
      <c r="H275" s="45"/>
      <c r="I275" s="45"/>
      <c r="J275" s="45"/>
      <c r="K275" s="17" t="s">
        <v>5541</v>
      </c>
      <c r="L275">
        <v>1</v>
      </c>
    </row>
    <row r="276" spans="1:12" x14ac:dyDescent="0.25">
      <c r="A276" s="2" t="s">
        <v>5185</v>
      </c>
      <c r="B276" s="45">
        <v>1</v>
      </c>
      <c r="C276" s="45">
        <v>43</v>
      </c>
      <c r="D276" s="45"/>
      <c r="E276" s="45"/>
      <c r="F276" s="45"/>
      <c r="G276" s="45">
        <v>44</v>
      </c>
      <c r="H276" s="45"/>
      <c r="I276" s="45"/>
      <c r="J276" s="45"/>
      <c r="K276" s="17" t="s">
        <v>5551</v>
      </c>
      <c r="L276">
        <v>1</v>
      </c>
    </row>
    <row r="277" spans="1:12" x14ac:dyDescent="0.25">
      <c r="A277" s="2" t="s">
        <v>5229</v>
      </c>
      <c r="B277" s="45">
        <v>1</v>
      </c>
      <c r="C277" s="45">
        <v>5</v>
      </c>
      <c r="D277" s="45"/>
      <c r="E277" s="45">
        <v>1</v>
      </c>
      <c r="F277" s="45"/>
      <c r="G277" s="45">
        <v>7</v>
      </c>
      <c r="H277" s="45"/>
      <c r="I277" s="45"/>
      <c r="J277" s="45"/>
      <c r="K277" s="2" t="s">
        <v>10082</v>
      </c>
    </row>
    <row r="278" spans="1:12" x14ac:dyDescent="0.25">
      <c r="A278" s="2" t="s">
        <v>5236</v>
      </c>
      <c r="B278" s="45">
        <v>2</v>
      </c>
      <c r="C278" s="45">
        <v>10</v>
      </c>
      <c r="D278" s="45"/>
      <c r="E278" s="45"/>
      <c r="F278" s="45"/>
      <c r="G278" s="45">
        <v>12</v>
      </c>
      <c r="H278" s="45"/>
      <c r="I278" s="45"/>
      <c r="J278" s="45"/>
      <c r="K278" s="17" t="s">
        <v>1770</v>
      </c>
      <c r="L278">
        <v>1</v>
      </c>
    </row>
    <row r="279" spans="1:12" x14ac:dyDescent="0.25">
      <c r="A279" s="2" t="s">
        <v>5249</v>
      </c>
      <c r="B279" s="45">
        <v>2</v>
      </c>
      <c r="C279" s="45">
        <v>11</v>
      </c>
      <c r="D279" s="45"/>
      <c r="E279" s="45"/>
      <c r="F279" s="45">
        <v>1</v>
      </c>
      <c r="G279" s="45">
        <v>14</v>
      </c>
      <c r="H279" s="45"/>
      <c r="I279" s="45"/>
      <c r="J279" s="45"/>
      <c r="K279" s="17" t="s">
        <v>2432</v>
      </c>
      <c r="L279">
        <v>1</v>
      </c>
    </row>
    <row r="280" spans="1:12" x14ac:dyDescent="0.25">
      <c r="A280" s="2" t="s">
        <v>5261</v>
      </c>
      <c r="B280" s="45">
        <v>1</v>
      </c>
      <c r="C280" s="45">
        <v>10</v>
      </c>
      <c r="D280" s="45"/>
      <c r="E280" s="45">
        <v>2</v>
      </c>
      <c r="F280" s="45">
        <v>1</v>
      </c>
      <c r="G280" s="45">
        <v>14</v>
      </c>
      <c r="H280" s="45"/>
      <c r="I280" s="45"/>
      <c r="J280" s="45"/>
      <c r="K280" s="17" t="s">
        <v>349</v>
      </c>
      <c r="L280">
        <v>1</v>
      </c>
    </row>
    <row r="281" spans="1:12" x14ac:dyDescent="0.25">
      <c r="A281" s="2" t="s">
        <v>5279</v>
      </c>
      <c r="B281" s="45">
        <v>5</v>
      </c>
      <c r="C281" s="45">
        <v>26</v>
      </c>
      <c r="D281" s="45"/>
      <c r="E281" s="45"/>
      <c r="F281" s="45"/>
      <c r="G281" s="45">
        <v>31</v>
      </c>
      <c r="H281" s="45"/>
      <c r="I281" s="45"/>
      <c r="J281" s="45"/>
      <c r="K281" s="17" t="s">
        <v>2601</v>
      </c>
      <c r="L281">
        <v>1</v>
      </c>
    </row>
    <row r="282" spans="1:12" x14ac:dyDescent="0.25">
      <c r="A282" s="2" t="s">
        <v>5311</v>
      </c>
      <c r="B282" s="45">
        <v>1</v>
      </c>
      <c r="C282" s="45">
        <v>16</v>
      </c>
      <c r="D282" s="45"/>
      <c r="E282" s="45"/>
      <c r="F282" s="45"/>
      <c r="G282" s="45">
        <v>17</v>
      </c>
      <c r="H282" s="45"/>
      <c r="I282" s="45"/>
      <c r="J282" s="45"/>
      <c r="K282" s="17" t="s">
        <v>5568</v>
      </c>
      <c r="L282">
        <v>1</v>
      </c>
    </row>
    <row r="283" spans="1:12" x14ac:dyDescent="0.25">
      <c r="A283" s="2" t="s">
        <v>5325</v>
      </c>
      <c r="B283" s="45">
        <v>1</v>
      </c>
      <c r="C283" s="45">
        <v>4</v>
      </c>
      <c r="D283" s="45"/>
      <c r="E283" s="45"/>
      <c r="F283" s="45"/>
      <c r="G283" s="45">
        <v>5</v>
      </c>
      <c r="H283" s="45"/>
      <c r="I283" s="45"/>
      <c r="J283" s="45"/>
      <c r="K283" s="17" t="s">
        <v>5583</v>
      </c>
      <c r="L283">
        <v>1</v>
      </c>
    </row>
    <row r="284" spans="1:12" x14ac:dyDescent="0.25">
      <c r="A284" s="2" t="s">
        <v>5331</v>
      </c>
      <c r="B284" s="45">
        <v>1</v>
      </c>
      <c r="C284" s="45">
        <v>34</v>
      </c>
      <c r="D284" s="45"/>
      <c r="E284" s="45"/>
      <c r="F284" s="45"/>
      <c r="G284" s="45">
        <v>35</v>
      </c>
      <c r="H284" s="45"/>
      <c r="I284" s="45"/>
      <c r="J284" s="45"/>
      <c r="K284" s="17" t="s">
        <v>5588</v>
      </c>
      <c r="L284">
        <v>1</v>
      </c>
    </row>
    <row r="285" spans="1:12" x14ac:dyDescent="0.25">
      <c r="A285" s="2" t="s">
        <v>5363</v>
      </c>
      <c r="B285" s="45"/>
      <c r="C285" s="45">
        <v>11</v>
      </c>
      <c r="D285" s="45"/>
      <c r="E285" s="45">
        <v>2</v>
      </c>
      <c r="F285" s="45">
        <v>1</v>
      </c>
      <c r="G285" s="45">
        <v>14</v>
      </c>
      <c r="H285" s="45"/>
      <c r="I285" s="45"/>
      <c r="J285" s="45"/>
      <c r="K285" s="17" t="s">
        <v>5597</v>
      </c>
      <c r="L285">
        <v>1</v>
      </c>
    </row>
    <row r="286" spans="1:12" x14ac:dyDescent="0.25">
      <c r="A286" s="2" t="s">
        <v>5375</v>
      </c>
      <c r="B286" s="45"/>
      <c r="C286" s="45">
        <v>1</v>
      </c>
      <c r="D286" s="45"/>
      <c r="E286" s="45"/>
      <c r="F286" s="45"/>
      <c r="G286" s="45">
        <v>1</v>
      </c>
      <c r="H286" s="45"/>
      <c r="I286" s="45"/>
      <c r="J286" s="45"/>
      <c r="K286" s="2" t="s">
        <v>10083</v>
      </c>
    </row>
    <row r="287" spans="1:12" x14ac:dyDescent="0.25">
      <c r="A287" s="2" t="s">
        <v>5379</v>
      </c>
      <c r="B287" s="45">
        <v>1</v>
      </c>
      <c r="C287" s="45">
        <v>2</v>
      </c>
      <c r="D287" s="45"/>
      <c r="E287" s="45"/>
      <c r="F287" s="45"/>
      <c r="G287" s="45">
        <v>3</v>
      </c>
      <c r="H287" s="45"/>
      <c r="I287" s="45"/>
      <c r="J287" s="45"/>
      <c r="K287" s="17" t="s">
        <v>3198</v>
      </c>
      <c r="L287">
        <v>1</v>
      </c>
    </row>
    <row r="288" spans="1:12" x14ac:dyDescent="0.25">
      <c r="A288" s="2" t="s">
        <v>5382</v>
      </c>
      <c r="B288" s="45"/>
      <c r="C288" s="45">
        <v>3</v>
      </c>
      <c r="D288" s="45"/>
      <c r="E288" s="45"/>
      <c r="F288" s="45"/>
      <c r="G288" s="45">
        <v>3</v>
      </c>
      <c r="H288" s="45"/>
      <c r="I288" s="45"/>
      <c r="J288" s="45"/>
      <c r="K288" s="2" t="s">
        <v>10084</v>
      </c>
    </row>
    <row r="289" spans="1:12" x14ac:dyDescent="0.25">
      <c r="A289" s="2" t="s">
        <v>5385</v>
      </c>
      <c r="B289" s="45">
        <v>1</v>
      </c>
      <c r="C289" s="45">
        <v>1</v>
      </c>
      <c r="D289" s="45"/>
      <c r="E289" s="45"/>
      <c r="F289" s="45"/>
      <c r="G289" s="45">
        <v>2</v>
      </c>
      <c r="H289" s="45"/>
      <c r="I289" s="45"/>
      <c r="J289" s="45"/>
      <c r="K289" s="17" t="s">
        <v>1885</v>
      </c>
      <c r="L289">
        <v>1</v>
      </c>
    </row>
    <row r="290" spans="1:12" x14ac:dyDescent="0.25">
      <c r="A290" s="2" t="s">
        <v>1269</v>
      </c>
      <c r="B290" s="45">
        <v>40</v>
      </c>
      <c r="C290" s="45">
        <v>1</v>
      </c>
      <c r="D290" s="45"/>
      <c r="E290" s="45"/>
      <c r="F290" s="45"/>
      <c r="G290" s="45">
        <v>41</v>
      </c>
      <c r="H290" s="45"/>
      <c r="I290" s="45"/>
      <c r="J290" s="45"/>
      <c r="K290" s="17" t="s">
        <v>1076</v>
      </c>
      <c r="L290">
        <v>1</v>
      </c>
    </row>
    <row r="291" spans="1:12" x14ac:dyDescent="0.25">
      <c r="A291" s="2" t="s">
        <v>5412</v>
      </c>
      <c r="B291" s="45">
        <v>5</v>
      </c>
      <c r="C291" s="45">
        <v>7</v>
      </c>
      <c r="D291" s="45"/>
      <c r="E291" s="45"/>
      <c r="F291" s="45"/>
      <c r="G291" s="45">
        <v>12</v>
      </c>
      <c r="H291" s="45"/>
      <c r="I291" s="45"/>
      <c r="J291" s="45"/>
      <c r="K291" s="17" t="s">
        <v>1661</v>
      </c>
      <c r="L291">
        <v>1</v>
      </c>
    </row>
    <row r="292" spans="1:12" x14ac:dyDescent="0.25">
      <c r="A292" s="2" t="s">
        <v>5428</v>
      </c>
      <c r="B292" s="45"/>
      <c r="C292" s="45">
        <v>8</v>
      </c>
      <c r="D292" s="45"/>
      <c r="E292" s="45"/>
      <c r="F292" s="45"/>
      <c r="G292" s="45">
        <v>8</v>
      </c>
      <c r="H292" s="45"/>
      <c r="I292" s="45"/>
      <c r="J292" s="45"/>
      <c r="K292" s="17" t="s">
        <v>980</v>
      </c>
      <c r="L292">
        <v>1</v>
      </c>
    </row>
    <row r="293" spans="1:12" x14ac:dyDescent="0.25">
      <c r="A293" s="2" t="s">
        <v>5437</v>
      </c>
      <c r="B293" s="45">
        <v>1</v>
      </c>
      <c r="C293" s="45">
        <v>22</v>
      </c>
      <c r="D293" s="45"/>
      <c r="E293" s="45"/>
      <c r="F293" s="45"/>
      <c r="G293" s="45">
        <v>23</v>
      </c>
      <c r="H293" s="45"/>
      <c r="I293" s="45"/>
      <c r="J293" s="45"/>
      <c r="K293" s="17" t="s">
        <v>5657</v>
      </c>
      <c r="L293">
        <v>1</v>
      </c>
    </row>
    <row r="294" spans="1:12" x14ac:dyDescent="0.25">
      <c r="A294" s="2" t="s">
        <v>5458</v>
      </c>
      <c r="B294" s="45">
        <v>1</v>
      </c>
      <c r="C294" s="45">
        <v>22</v>
      </c>
      <c r="D294" s="45"/>
      <c r="E294" s="45"/>
      <c r="F294" s="45"/>
      <c r="G294" s="45">
        <v>23</v>
      </c>
      <c r="H294" s="45"/>
      <c r="I294" s="45"/>
      <c r="J294" s="45"/>
      <c r="K294" s="17" t="s">
        <v>3328</v>
      </c>
      <c r="L294">
        <v>1</v>
      </c>
    </row>
    <row r="295" spans="1:12" x14ac:dyDescent="0.25">
      <c r="A295" s="2" t="s">
        <v>5474</v>
      </c>
      <c r="B295" s="45"/>
      <c r="C295" s="45">
        <v>14</v>
      </c>
      <c r="D295" s="45"/>
      <c r="E295" s="45"/>
      <c r="F295" s="45">
        <v>1</v>
      </c>
      <c r="G295" s="45">
        <v>15</v>
      </c>
      <c r="H295" s="45"/>
      <c r="I295" s="45"/>
      <c r="J295" s="45"/>
      <c r="K295" s="17" t="s">
        <v>3386</v>
      </c>
      <c r="L295">
        <v>1</v>
      </c>
    </row>
    <row r="296" spans="1:12" x14ac:dyDescent="0.25">
      <c r="A296" s="2" t="s">
        <v>5485</v>
      </c>
      <c r="B296" s="45">
        <v>1</v>
      </c>
      <c r="C296" s="45">
        <v>12</v>
      </c>
      <c r="D296" s="45"/>
      <c r="E296" s="45"/>
      <c r="F296" s="45"/>
      <c r="G296" s="45">
        <v>13</v>
      </c>
      <c r="H296" s="45"/>
      <c r="I296" s="45"/>
      <c r="J296" s="45"/>
      <c r="K296" s="17" t="s">
        <v>5643</v>
      </c>
      <c r="L296">
        <v>1</v>
      </c>
    </row>
    <row r="297" spans="1:12" x14ac:dyDescent="0.25">
      <c r="A297" s="2" t="s">
        <v>5534</v>
      </c>
      <c r="B297" s="45"/>
      <c r="C297" s="45">
        <v>9</v>
      </c>
      <c r="D297" s="45"/>
      <c r="E297" s="45"/>
      <c r="F297" s="45"/>
      <c r="G297" s="45">
        <v>9</v>
      </c>
      <c r="H297" s="45"/>
      <c r="I297" s="45"/>
      <c r="J297" s="45"/>
      <c r="K297" s="2" t="s">
        <v>10085</v>
      </c>
    </row>
    <row r="298" spans="1:12" x14ac:dyDescent="0.25">
      <c r="A298" s="2" t="s">
        <v>5541</v>
      </c>
      <c r="B298" s="45"/>
      <c r="C298" s="45">
        <v>13</v>
      </c>
      <c r="D298" s="45"/>
      <c r="E298" s="45"/>
      <c r="F298" s="45">
        <v>1</v>
      </c>
      <c r="G298" s="45">
        <v>14</v>
      </c>
      <c r="H298" s="45"/>
      <c r="I298" s="45"/>
      <c r="J298" s="45"/>
      <c r="K298" s="17" t="s">
        <v>2004</v>
      </c>
      <c r="L298">
        <v>1</v>
      </c>
    </row>
    <row r="299" spans="1:12" x14ac:dyDescent="0.25">
      <c r="A299" s="2" t="s">
        <v>5551</v>
      </c>
      <c r="B299" s="45"/>
      <c r="C299" s="45">
        <v>24</v>
      </c>
      <c r="D299" s="45"/>
      <c r="E299" s="45"/>
      <c r="F299" s="45"/>
      <c r="G299" s="45">
        <v>24</v>
      </c>
      <c r="H299" s="45"/>
      <c r="I299" s="45"/>
      <c r="J299" s="45"/>
      <c r="K299" s="17" t="s">
        <v>1022</v>
      </c>
      <c r="L299">
        <v>1</v>
      </c>
    </row>
    <row r="300" spans="1:12" x14ac:dyDescent="0.25">
      <c r="A300" s="2" t="s">
        <v>5568</v>
      </c>
      <c r="B300" s="45">
        <v>2</v>
      </c>
      <c r="C300" s="45">
        <v>6</v>
      </c>
      <c r="D300" s="45"/>
      <c r="E300" s="45"/>
      <c r="F300" s="45"/>
      <c r="G300" s="45">
        <v>8</v>
      </c>
      <c r="H300" s="45"/>
      <c r="I300" s="45"/>
      <c r="J300" s="45"/>
      <c r="K300" s="17" t="s">
        <v>751</v>
      </c>
      <c r="L300">
        <v>1</v>
      </c>
    </row>
    <row r="301" spans="1:12" x14ac:dyDescent="0.25">
      <c r="A301" s="2" t="s">
        <v>5583</v>
      </c>
      <c r="B301" s="45"/>
      <c r="C301" s="45">
        <v>4</v>
      </c>
      <c r="D301" s="45"/>
      <c r="E301" s="45"/>
      <c r="F301" s="45"/>
      <c r="G301" s="45">
        <v>4</v>
      </c>
      <c r="H301" s="45"/>
      <c r="I301" s="45"/>
      <c r="J301" s="45"/>
      <c r="K301" s="17" t="s">
        <v>5680</v>
      </c>
      <c r="L301">
        <v>1</v>
      </c>
    </row>
    <row r="302" spans="1:12" x14ac:dyDescent="0.25">
      <c r="A302" s="2" t="s">
        <v>2432</v>
      </c>
      <c r="B302" s="45"/>
      <c r="C302" s="45">
        <v>1</v>
      </c>
      <c r="D302" s="45"/>
      <c r="E302" s="45"/>
      <c r="F302" s="45"/>
      <c r="G302" s="45">
        <v>1</v>
      </c>
      <c r="H302" s="45"/>
      <c r="I302" s="45"/>
      <c r="J302" s="45"/>
      <c r="K302" s="17" t="s">
        <v>3500</v>
      </c>
      <c r="L302">
        <v>1</v>
      </c>
    </row>
    <row r="303" spans="1:12" x14ac:dyDescent="0.25">
      <c r="A303" s="2" t="s">
        <v>5588</v>
      </c>
      <c r="B303" s="45"/>
      <c r="C303" s="45">
        <v>5</v>
      </c>
      <c r="D303" s="45"/>
      <c r="E303" s="45">
        <v>1</v>
      </c>
      <c r="F303" s="45">
        <v>1</v>
      </c>
      <c r="G303" s="45">
        <v>7</v>
      </c>
      <c r="H303" s="45"/>
      <c r="I303" s="45"/>
      <c r="J303" s="45"/>
      <c r="K303" s="17" t="s">
        <v>5666</v>
      </c>
      <c r="L303">
        <v>1</v>
      </c>
    </row>
    <row r="304" spans="1:12" x14ac:dyDescent="0.25">
      <c r="A304" s="2" t="s">
        <v>349</v>
      </c>
      <c r="B304" s="45">
        <v>1</v>
      </c>
      <c r="C304" s="45">
        <v>4</v>
      </c>
      <c r="D304" s="45"/>
      <c r="E304" s="45"/>
      <c r="F304" s="45"/>
      <c r="G304" s="45">
        <v>5</v>
      </c>
      <c r="H304" s="45"/>
      <c r="I304" s="45"/>
      <c r="J304" s="45"/>
      <c r="K304" s="17" t="s">
        <v>5682</v>
      </c>
      <c r="L304">
        <v>1</v>
      </c>
    </row>
    <row r="305" spans="1:12" x14ac:dyDescent="0.25">
      <c r="A305" s="2" t="s">
        <v>5597</v>
      </c>
      <c r="B305" s="45">
        <v>1</v>
      </c>
      <c r="C305" s="45">
        <v>11</v>
      </c>
      <c r="D305" s="45"/>
      <c r="E305" s="45"/>
      <c r="F305" s="45"/>
      <c r="G305" s="45">
        <v>12</v>
      </c>
      <c r="H305" s="45"/>
      <c r="I305" s="45"/>
      <c r="J305" s="45"/>
      <c r="K305" s="17" t="s">
        <v>5711</v>
      </c>
      <c r="L305">
        <v>1</v>
      </c>
    </row>
    <row r="306" spans="1:12" x14ac:dyDescent="0.25">
      <c r="A306" s="2" t="s">
        <v>5643</v>
      </c>
      <c r="B306" s="45">
        <v>3</v>
      </c>
      <c r="C306" s="45">
        <v>9</v>
      </c>
      <c r="D306" s="45"/>
      <c r="E306" s="45"/>
      <c r="F306" s="45"/>
      <c r="G306" s="45">
        <v>12</v>
      </c>
      <c r="H306" s="45"/>
      <c r="I306" s="45"/>
      <c r="J306" s="45"/>
      <c r="K306" s="2" t="s">
        <v>10086</v>
      </c>
    </row>
    <row r="307" spans="1:12" x14ac:dyDescent="0.25">
      <c r="A307" s="2" t="s">
        <v>5657</v>
      </c>
      <c r="B307" s="45"/>
      <c r="C307" s="45">
        <v>1</v>
      </c>
      <c r="D307" s="45"/>
      <c r="E307" s="45"/>
      <c r="F307" s="45"/>
      <c r="G307" s="45">
        <v>1</v>
      </c>
      <c r="H307" s="45"/>
      <c r="I307" s="45"/>
      <c r="J307" s="45"/>
      <c r="K307" s="17" t="s">
        <v>3002</v>
      </c>
      <c r="L307">
        <v>1</v>
      </c>
    </row>
    <row r="308" spans="1:12" x14ac:dyDescent="0.25">
      <c r="A308" s="2" t="s">
        <v>5666</v>
      </c>
      <c r="B308" s="45">
        <v>2</v>
      </c>
      <c r="C308" s="45">
        <v>10</v>
      </c>
      <c r="D308" s="45"/>
      <c r="E308" s="45"/>
      <c r="F308" s="45">
        <v>1</v>
      </c>
      <c r="G308" s="45">
        <v>13</v>
      </c>
      <c r="H308" s="45"/>
      <c r="I308" s="45"/>
      <c r="J308" s="45"/>
      <c r="K308" s="17" t="s">
        <v>1320</v>
      </c>
      <c r="L308">
        <v>1</v>
      </c>
    </row>
    <row r="309" spans="1:12" x14ac:dyDescent="0.25">
      <c r="A309" s="2" t="s">
        <v>2004</v>
      </c>
      <c r="B309" s="45"/>
      <c r="C309" s="45">
        <v>1</v>
      </c>
      <c r="D309" s="45"/>
      <c r="E309" s="45"/>
      <c r="F309" s="45"/>
      <c r="G309" s="45">
        <v>1</v>
      </c>
      <c r="H309" s="45"/>
      <c r="I309" s="45"/>
      <c r="J309" s="45"/>
      <c r="K309" s="17" t="s">
        <v>2281</v>
      </c>
      <c r="L309">
        <v>1</v>
      </c>
    </row>
    <row r="310" spans="1:12" x14ac:dyDescent="0.25">
      <c r="A310" s="2" t="s">
        <v>5680</v>
      </c>
      <c r="B310" s="45">
        <v>4</v>
      </c>
      <c r="C310" s="45">
        <v>1</v>
      </c>
      <c r="D310" s="45"/>
      <c r="E310" s="45"/>
      <c r="F310" s="45"/>
      <c r="G310" s="45">
        <v>5</v>
      </c>
      <c r="H310" s="45"/>
      <c r="I310" s="45"/>
      <c r="J310" s="45"/>
      <c r="K310" s="17" t="s">
        <v>3454</v>
      </c>
      <c r="L310">
        <v>1</v>
      </c>
    </row>
    <row r="311" spans="1:12" x14ac:dyDescent="0.25">
      <c r="A311" s="2" t="s">
        <v>5682</v>
      </c>
      <c r="B311" s="45">
        <v>5</v>
      </c>
      <c r="C311" s="45">
        <v>19</v>
      </c>
      <c r="D311" s="45"/>
      <c r="E311" s="45"/>
      <c r="F311" s="45"/>
      <c r="G311" s="45">
        <v>24</v>
      </c>
      <c r="H311" s="45"/>
      <c r="I311" s="45"/>
      <c r="J311" s="45"/>
      <c r="K311" s="17" t="s">
        <v>5733</v>
      </c>
      <c r="L311">
        <v>1</v>
      </c>
    </row>
    <row r="312" spans="1:12" x14ac:dyDescent="0.25">
      <c r="A312" s="2" t="s">
        <v>5711</v>
      </c>
      <c r="B312" s="45">
        <v>1</v>
      </c>
      <c r="C312" s="45">
        <v>7</v>
      </c>
      <c r="D312" s="45"/>
      <c r="E312" s="45">
        <v>2</v>
      </c>
      <c r="F312" s="45">
        <v>1</v>
      </c>
      <c r="G312" s="45">
        <v>11</v>
      </c>
      <c r="H312" s="45"/>
      <c r="I312" s="45"/>
      <c r="J312" s="45"/>
      <c r="K312" s="17" t="s">
        <v>5753</v>
      </c>
      <c r="L312">
        <v>1</v>
      </c>
    </row>
    <row r="313" spans="1:12" x14ac:dyDescent="0.25">
      <c r="A313" s="2" t="s">
        <v>3002</v>
      </c>
      <c r="B313" s="45"/>
      <c r="C313" s="45">
        <v>4</v>
      </c>
      <c r="D313" s="45"/>
      <c r="E313" s="45"/>
      <c r="F313" s="45"/>
      <c r="G313" s="45">
        <v>4</v>
      </c>
      <c r="H313" s="45"/>
      <c r="I313" s="45"/>
      <c r="J313" s="45"/>
      <c r="K313" s="2" t="s">
        <v>10087</v>
      </c>
    </row>
    <row r="314" spans="1:12" x14ac:dyDescent="0.25">
      <c r="A314" s="2" t="s">
        <v>5733</v>
      </c>
      <c r="B314" s="45">
        <v>2</v>
      </c>
      <c r="C314" s="45">
        <v>8</v>
      </c>
      <c r="D314" s="45"/>
      <c r="E314" s="45"/>
      <c r="F314" s="45">
        <v>1</v>
      </c>
      <c r="G314" s="45">
        <v>11</v>
      </c>
      <c r="H314" s="45"/>
      <c r="I314" s="45"/>
      <c r="J314" s="45"/>
      <c r="K314" s="17" t="s">
        <v>5761</v>
      </c>
      <c r="L314">
        <v>1</v>
      </c>
    </row>
    <row r="315" spans="1:12" x14ac:dyDescent="0.25">
      <c r="A315" s="2" t="s">
        <v>5753</v>
      </c>
      <c r="B315" s="45">
        <v>1</v>
      </c>
      <c r="C315" s="45">
        <v>2</v>
      </c>
      <c r="D315" s="45"/>
      <c r="E315" s="45"/>
      <c r="F315" s="45"/>
      <c r="G315" s="45">
        <v>3</v>
      </c>
      <c r="H315" s="45"/>
      <c r="I315" s="45"/>
      <c r="J315" s="45"/>
      <c r="K315" s="17" t="s">
        <v>5765</v>
      </c>
      <c r="L315">
        <v>1</v>
      </c>
    </row>
    <row r="316" spans="1:12" x14ac:dyDescent="0.25">
      <c r="A316" s="2" t="s">
        <v>5761</v>
      </c>
      <c r="B316" s="45">
        <v>3</v>
      </c>
      <c r="C316" s="45">
        <v>2</v>
      </c>
      <c r="D316" s="45"/>
      <c r="E316" s="45"/>
      <c r="F316" s="45"/>
      <c r="G316" s="45">
        <v>5</v>
      </c>
      <c r="H316" s="45"/>
      <c r="I316" s="45"/>
      <c r="J316" s="45"/>
      <c r="K316" s="17" t="s">
        <v>3733</v>
      </c>
      <c r="L316">
        <v>1</v>
      </c>
    </row>
    <row r="317" spans="1:12" x14ac:dyDescent="0.25">
      <c r="A317" s="2" t="s">
        <v>5765</v>
      </c>
      <c r="B317" s="45">
        <v>2</v>
      </c>
      <c r="C317" s="45">
        <v>5</v>
      </c>
      <c r="D317" s="45"/>
      <c r="E317" s="45"/>
      <c r="F317" s="45"/>
      <c r="G317" s="45">
        <v>7</v>
      </c>
      <c r="H317" s="45"/>
      <c r="I317" s="45"/>
      <c r="J317" s="45"/>
      <c r="K317" s="17" t="s">
        <v>5785</v>
      </c>
      <c r="L317">
        <v>1</v>
      </c>
    </row>
    <row r="318" spans="1:12" x14ac:dyDescent="0.25">
      <c r="A318" s="2" t="s">
        <v>3733</v>
      </c>
      <c r="B318" s="45"/>
      <c r="C318" s="45">
        <v>22</v>
      </c>
      <c r="D318" s="45">
        <v>1</v>
      </c>
      <c r="E318" s="45"/>
      <c r="F318" s="45"/>
      <c r="G318" s="45">
        <v>23</v>
      </c>
      <c r="H318" s="45"/>
      <c r="I318" s="45"/>
      <c r="J318" s="45"/>
      <c r="K318" s="2" t="s">
        <v>10088</v>
      </c>
    </row>
    <row r="319" spans="1:12" x14ac:dyDescent="0.25">
      <c r="A319" s="2" t="s">
        <v>5785</v>
      </c>
      <c r="B319" s="45"/>
      <c r="C319" s="45">
        <v>27</v>
      </c>
      <c r="D319" s="45"/>
      <c r="E319" s="45"/>
      <c r="F319" s="45"/>
      <c r="G319" s="45">
        <v>27</v>
      </c>
      <c r="H319" s="45"/>
      <c r="I319" s="45"/>
      <c r="J319" s="45"/>
      <c r="K319" s="17" t="s">
        <v>646</v>
      </c>
      <c r="L319">
        <v>1</v>
      </c>
    </row>
    <row r="320" spans="1:12" x14ac:dyDescent="0.25">
      <c r="A320" s="2" t="s">
        <v>646</v>
      </c>
      <c r="B320" s="45"/>
      <c r="C320" s="45">
        <v>4</v>
      </c>
      <c r="D320" s="45"/>
      <c r="E320" s="45"/>
      <c r="F320" s="45"/>
      <c r="G320" s="45">
        <v>4</v>
      </c>
      <c r="H320" s="45"/>
      <c r="I320" s="45"/>
      <c r="J320" s="45"/>
      <c r="K320" s="17" t="s">
        <v>2579</v>
      </c>
      <c r="L320">
        <v>1</v>
      </c>
    </row>
    <row r="321" spans="1:12" x14ac:dyDescent="0.25">
      <c r="A321" s="2" t="s">
        <v>5817</v>
      </c>
      <c r="B321" s="45"/>
      <c r="C321" s="45">
        <v>1</v>
      </c>
      <c r="D321" s="45"/>
      <c r="E321" s="45"/>
      <c r="F321" s="45"/>
      <c r="G321" s="45">
        <v>1</v>
      </c>
      <c r="H321" s="45"/>
      <c r="I321" s="45"/>
      <c r="J321" s="45"/>
      <c r="K321" s="17" t="s">
        <v>5817</v>
      </c>
      <c r="L321">
        <v>1</v>
      </c>
    </row>
    <row r="322" spans="1:12" x14ac:dyDescent="0.25">
      <c r="A322" s="2" t="s">
        <v>2909</v>
      </c>
      <c r="B322" s="45">
        <v>1</v>
      </c>
      <c r="C322" s="45"/>
      <c r="D322" s="45"/>
      <c r="E322" s="45"/>
      <c r="F322" s="45"/>
      <c r="G322" s="45">
        <v>1</v>
      </c>
      <c r="H322" s="45"/>
      <c r="I322" s="45"/>
      <c r="J322" s="45"/>
      <c r="K322" s="2" t="s">
        <v>10089</v>
      </c>
    </row>
    <row r="323" spans="1:12" x14ac:dyDescent="0.25">
      <c r="A323" s="2" t="s">
        <v>2129</v>
      </c>
      <c r="B323" s="45">
        <v>19</v>
      </c>
      <c r="C323" s="45">
        <v>2</v>
      </c>
      <c r="D323" s="45"/>
      <c r="E323" s="45"/>
      <c r="F323" s="45"/>
      <c r="G323" s="45">
        <v>21</v>
      </c>
      <c r="H323" s="45"/>
      <c r="I323" s="45"/>
      <c r="J323" s="45"/>
      <c r="K323" s="17" t="s">
        <v>2909</v>
      </c>
      <c r="L323">
        <v>1</v>
      </c>
    </row>
    <row r="324" spans="1:12" x14ac:dyDescent="0.25">
      <c r="A324" s="2" t="s">
        <v>5860</v>
      </c>
      <c r="B324" s="45">
        <v>1</v>
      </c>
      <c r="C324" s="45">
        <v>11</v>
      </c>
      <c r="D324" s="45"/>
      <c r="E324" s="45"/>
      <c r="F324" s="45">
        <v>1</v>
      </c>
      <c r="G324" s="45">
        <v>13</v>
      </c>
      <c r="H324" s="45"/>
      <c r="I324" s="45"/>
      <c r="J324" s="45"/>
      <c r="K324" s="2" t="s">
        <v>10090</v>
      </c>
    </row>
    <row r="325" spans="1:12" x14ac:dyDescent="0.25">
      <c r="A325" s="2" t="s">
        <v>5870</v>
      </c>
      <c r="B325" s="45">
        <v>1</v>
      </c>
      <c r="C325" s="45">
        <v>30</v>
      </c>
      <c r="D325" s="45"/>
      <c r="E325" s="45"/>
      <c r="F325" s="45"/>
      <c r="G325" s="45">
        <v>31</v>
      </c>
      <c r="H325" s="45"/>
      <c r="I325" s="45"/>
      <c r="J325" s="45"/>
      <c r="K325" s="17" t="s">
        <v>803</v>
      </c>
      <c r="L325">
        <v>1</v>
      </c>
    </row>
    <row r="326" spans="1:12" x14ac:dyDescent="0.25">
      <c r="A326" s="2" t="s">
        <v>781</v>
      </c>
      <c r="B326" s="45"/>
      <c r="C326" s="45">
        <v>16</v>
      </c>
      <c r="D326" s="45"/>
      <c r="E326" s="45"/>
      <c r="F326" s="45"/>
      <c r="G326" s="45">
        <v>16</v>
      </c>
      <c r="H326" s="45"/>
      <c r="I326" s="45"/>
      <c r="J326" s="45"/>
      <c r="K326" s="17" t="s">
        <v>2312</v>
      </c>
      <c r="L326">
        <v>1</v>
      </c>
    </row>
    <row r="327" spans="1:12" x14ac:dyDescent="0.25">
      <c r="A327" s="2" t="s">
        <v>1822</v>
      </c>
      <c r="B327" s="45"/>
      <c r="C327" s="45">
        <v>1</v>
      </c>
      <c r="D327" s="45"/>
      <c r="E327" s="45"/>
      <c r="F327" s="45"/>
      <c r="G327" s="45">
        <v>1</v>
      </c>
      <c r="H327" s="45"/>
      <c r="I327" s="45"/>
      <c r="J327" s="45"/>
      <c r="K327" s="17" t="s">
        <v>1809</v>
      </c>
      <c r="L327">
        <v>1</v>
      </c>
    </row>
    <row r="328" spans="1:12" x14ac:dyDescent="0.25">
      <c r="A328" s="2" t="s">
        <v>5920</v>
      </c>
      <c r="B328" s="45">
        <v>5</v>
      </c>
      <c r="C328" s="45">
        <v>7</v>
      </c>
      <c r="D328" s="45"/>
      <c r="E328" s="45"/>
      <c r="F328" s="45">
        <v>1</v>
      </c>
      <c r="G328" s="45">
        <v>13</v>
      </c>
      <c r="H328" s="45"/>
      <c r="I328" s="45"/>
      <c r="J328" s="45"/>
      <c r="K328" s="17" t="s">
        <v>2129</v>
      </c>
      <c r="L328">
        <v>1</v>
      </c>
    </row>
    <row r="329" spans="1:12" x14ac:dyDescent="0.25">
      <c r="A329" s="2" t="s">
        <v>5932</v>
      </c>
      <c r="B329" s="45"/>
      <c r="C329" s="45">
        <v>8</v>
      </c>
      <c r="D329" s="45">
        <v>23</v>
      </c>
      <c r="E329" s="45"/>
      <c r="F329" s="45"/>
      <c r="G329" s="45">
        <v>31</v>
      </c>
      <c r="H329" s="45"/>
      <c r="I329" s="45"/>
      <c r="J329" s="45"/>
      <c r="K329" s="17" t="s">
        <v>2341</v>
      </c>
      <c r="L329">
        <v>1</v>
      </c>
    </row>
    <row r="330" spans="1:12" x14ac:dyDescent="0.25">
      <c r="A330" s="2" t="s">
        <v>5961</v>
      </c>
      <c r="B330" s="45">
        <v>2</v>
      </c>
      <c r="C330" s="45">
        <v>11</v>
      </c>
      <c r="D330" s="45"/>
      <c r="E330" s="45"/>
      <c r="F330" s="45">
        <v>1</v>
      </c>
      <c r="G330" s="45">
        <v>14</v>
      </c>
      <c r="H330" s="45"/>
      <c r="I330" s="45"/>
      <c r="J330" s="45"/>
      <c r="K330" s="17" t="s">
        <v>3363</v>
      </c>
      <c r="L330">
        <v>1</v>
      </c>
    </row>
    <row r="331" spans="1:12" x14ac:dyDescent="0.25">
      <c r="A331" s="2" t="s">
        <v>1346</v>
      </c>
      <c r="B331" s="45"/>
      <c r="C331" s="45">
        <v>1</v>
      </c>
      <c r="D331" s="45"/>
      <c r="E331" s="45"/>
      <c r="F331" s="45"/>
      <c r="G331" s="45">
        <v>1</v>
      </c>
      <c r="H331" s="45"/>
      <c r="I331" s="45"/>
      <c r="J331" s="45"/>
      <c r="K331" s="2" t="s">
        <v>10091</v>
      </c>
    </row>
    <row r="332" spans="1:12" x14ac:dyDescent="0.25">
      <c r="A332" s="2" t="s">
        <v>5990</v>
      </c>
      <c r="B332" s="45"/>
      <c r="C332" s="45">
        <v>18</v>
      </c>
      <c r="D332" s="45"/>
      <c r="E332" s="45"/>
      <c r="F332" s="45">
        <v>1</v>
      </c>
      <c r="G332" s="45">
        <v>19</v>
      </c>
      <c r="H332" s="45"/>
      <c r="I332" s="45"/>
      <c r="J332" s="45"/>
      <c r="K332" s="17" t="s">
        <v>781</v>
      </c>
      <c r="L332">
        <v>1</v>
      </c>
    </row>
    <row r="333" spans="1:12" x14ac:dyDescent="0.25">
      <c r="A333" s="2" t="s">
        <v>1466</v>
      </c>
      <c r="B333" s="45"/>
      <c r="C333" s="45">
        <v>1</v>
      </c>
      <c r="D333" s="45"/>
      <c r="E333" s="45"/>
      <c r="F333" s="45"/>
      <c r="G333" s="45">
        <v>1</v>
      </c>
      <c r="H333" s="45"/>
      <c r="I333" s="45"/>
      <c r="J333" s="45"/>
      <c r="K333" s="17" t="s">
        <v>1822</v>
      </c>
      <c r="L333">
        <v>1</v>
      </c>
    </row>
    <row r="334" spans="1:12" x14ac:dyDescent="0.25">
      <c r="A334" s="2" t="s">
        <v>6009</v>
      </c>
      <c r="B334" s="45"/>
      <c r="C334" s="45">
        <v>1</v>
      </c>
      <c r="D334" s="45"/>
      <c r="E334" s="45"/>
      <c r="F334" s="45"/>
      <c r="G334" s="45">
        <v>1</v>
      </c>
      <c r="H334" s="45"/>
      <c r="I334" s="45"/>
      <c r="J334" s="45"/>
      <c r="K334" s="17" t="s">
        <v>5860</v>
      </c>
      <c r="L334">
        <v>1</v>
      </c>
    </row>
    <row r="335" spans="1:12" x14ac:dyDescent="0.25">
      <c r="A335" s="2" t="s">
        <v>6015</v>
      </c>
      <c r="B335" s="45"/>
      <c r="C335" s="45">
        <v>15</v>
      </c>
      <c r="D335" s="45"/>
      <c r="E335" s="45"/>
      <c r="F335" s="45"/>
      <c r="G335" s="45">
        <v>15</v>
      </c>
      <c r="H335" s="45"/>
      <c r="I335" s="45"/>
      <c r="J335" s="45"/>
      <c r="K335" s="17" t="s">
        <v>5870</v>
      </c>
      <c r="L335">
        <v>1</v>
      </c>
    </row>
    <row r="336" spans="1:12" x14ac:dyDescent="0.25">
      <c r="A336" s="2" t="s">
        <v>6028</v>
      </c>
      <c r="B336" s="45">
        <v>1</v>
      </c>
      <c r="C336" s="45">
        <v>8</v>
      </c>
      <c r="D336" s="45">
        <v>1</v>
      </c>
      <c r="E336" s="45"/>
      <c r="F336" s="45"/>
      <c r="G336" s="45">
        <v>10</v>
      </c>
      <c r="H336" s="45"/>
      <c r="I336" s="45"/>
      <c r="J336" s="45"/>
      <c r="K336" s="17" t="s">
        <v>5920</v>
      </c>
      <c r="L336">
        <v>1</v>
      </c>
    </row>
    <row r="337" spans="1:12" x14ac:dyDescent="0.25">
      <c r="A337" s="2" t="s">
        <v>6038</v>
      </c>
      <c r="B337" s="45">
        <v>3</v>
      </c>
      <c r="C337" s="45">
        <v>10</v>
      </c>
      <c r="D337" s="45"/>
      <c r="E337" s="45"/>
      <c r="F337" s="45"/>
      <c r="G337" s="45">
        <v>13</v>
      </c>
      <c r="H337" s="45"/>
      <c r="I337" s="45"/>
      <c r="J337" s="45"/>
      <c r="K337" s="17" t="s">
        <v>5932</v>
      </c>
      <c r="L337">
        <v>1</v>
      </c>
    </row>
    <row r="338" spans="1:12" x14ac:dyDescent="0.25">
      <c r="A338" s="2" t="s">
        <v>1970</v>
      </c>
      <c r="B338" s="45"/>
      <c r="C338" s="45">
        <v>2</v>
      </c>
      <c r="D338" s="45"/>
      <c r="E338" s="45"/>
      <c r="F338" s="45"/>
      <c r="G338" s="45">
        <v>2</v>
      </c>
      <c r="H338" s="45"/>
      <c r="I338" s="45"/>
      <c r="J338" s="45"/>
      <c r="K338" s="2" t="s">
        <v>10092</v>
      </c>
    </row>
    <row r="339" spans="1:12" x14ac:dyDescent="0.25">
      <c r="A339" s="2" t="s">
        <v>6048</v>
      </c>
      <c r="B339" s="45">
        <v>2</v>
      </c>
      <c r="C339" s="45">
        <v>6</v>
      </c>
      <c r="D339" s="45"/>
      <c r="E339" s="45"/>
      <c r="F339" s="45"/>
      <c r="G339" s="45">
        <v>8</v>
      </c>
      <c r="H339" s="45"/>
      <c r="I339" s="45"/>
      <c r="J339" s="45"/>
      <c r="K339" s="17" t="s">
        <v>2924</v>
      </c>
      <c r="L339">
        <v>1</v>
      </c>
    </row>
    <row r="340" spans="1:12" x14ac:dyDescent="0.25">
      <c r="A340" s="2" t="s">
        <v>6054</v>
      </c>
      <c r="B340" s="45">
        <v>3</v>
      </c>
      <c r="C340" s="45">
        <v>10</v>
      </c>
      <c r="D340" s="45"/>
      <c r="E340" s="45"/>
      <c r="F340" s="45">
        <v>1</v>
      </c>
      <c r="G340" s="45">
        <v>14</v>
      </c>
      <c r="H340" s="45"/>
      <c r="I340" s="45"/>
      <c r="J340" s="45"/>
      <c r="K340" s="17" t="s">
        <v>3010</v>
      </c>
      <c r="L340">
        <v>1</v>
      </c>
    </row>
    <row r="341" spans="1:12" x14ac:dyDescent="0.25">
      <c r="A341" s="2" t="s">
        <v>3758</v>
      </c>
      <c r="B341" s="45">
        <v>1</v>
      </c>
      <c r="C341" s="45">
        <v>13</v>
      </c>
      <c r="D341" s="45"/>
      <c r="E341" s="45"/>
      <c r="F341" s="45">
        <v>1</v>
      </c>
      <c r="G341" s="45">
        <v>15</v>
      </c>
      <c r="H341" s="45"/>
      <c r="I341" s="45"/>
      <c r="J341" s="45"/>
      <c r="K341" s="17" t="s">
        <v>1537</v>
      </c>
      <c r="L341">
        <v>1</v>
      </c>
    </row>
    <row r="342" spans="1:12" x14ac:dyDescent="0.25">
      <c r="A342" s="2" t="s">
        <v>6068</v>
      </c>
      <c r="B342" s="45">
        <v>1</v>
      </c>
      <c r="C342" s="45">
        <v>5</v>
      </c>
      <c r="D342" s="45"/>
      <c r="E342" s="45"/>
      <c r="F342" s="45">
        <v>1</v>
      </c>
      <c r="G342" s="45">
        <v>7</v>
      </c>
      <c r="H342" s="45"/>
      <c r="I342" s="45"/>
      <c r="J342" s="45"/>
      <c r="K342" s="17" t="s">
        <v>1346</v>
      </c>
      <c r="L342">
        <v>1</v>
      </c>
    </row>
    <row r="343" spans="1:12" x14ac:dyDescent="0.25">
      <c r="A343" s="2" t="s">
        <v>3012</v>
      </c>
      <c r="B343" s="45"/>
      <c r="C343" s="45">
        <v>4</v>
      </c>
      <c r="D343" s="45"/>
      <c r="E343" s="45"/>
      <c r="F343" s="45"/>
      <c r="G343" s="45">
        <v>4</v>
      </c>
      <c r="H343" s="45"/>
      <c r="I343" s="45"/>
      <c r="J343" s="45"/>
      <c r="K343" s="17" t="s">
        <v>2080</v>
      </c>
      <c r="L343">
        <v>1</v>
      </c>
    </row>
    <row r="344" spans="1:12" x14ac:dyDescent="0.25">
      <c r="A344" s="2" t="s">
        <v>2716</v>
      </c>
      <c r="B344" s="45"/>
      <c r="C344" s="45">
        <v>1</v>
      </c>
      <c r="D344" s="45"/>
      <c r="E344" s="45"/>
      <c r="F344" s="45"/>
      <c r="G344" s="45">
        <v>1</v>
      </c>
      <c r="H344" s="45"/>
      <c r="I344" s="45"/>
      <c r="J344" s="45"/>
      <c r="K344" s="17" t="s">
        <v>1466</v>
      </c>
      <c r="L344">
        <v>1</v>
      </c>
    </row>
    <row r="345" spans="1:12" x14ac:dyDescent="0.25">
      <c r="A345" s="2" t="s">
        <v>6077</v>
      </c>
      <c r="B345" s="45">
        <v>3</v>
      </c>
      <c r="C345" s="45">
        <v>12</v>
      </c>
      <c r="D345" s="45"/>
      <c r="E345" s="45"/>
      <c r="F345" s="45">
        <v>1</v>
      </c>
      <c r="G345" s="45">
        <v>16</v>
      </c>
      <c r="H345" s="45"/>
      <c r="I345" s="45"/>
      <c r="J345" s="45"/>
      <c r="K345" s="17" t="s">
        <v>3984</v>
      </c>
      <c r="L345">
        <v>1</v>
      </c>
    </row>
    <row r="346" spans="1:12" x14ac:dyDescent="0.25">
      <c r="A346" s="2" t="s">
        <v>6093</v>
      </c>
      <c r="B346" s="45">
        <v>2</v>
      </c>
      <c r="C346" s="45">
        <v>11</v>
      </c>
      <c r="D346" s="45"/>
      <c r="E346" s="45"/>
      <c r="F346" s="45">
        <v>1</v>
      </c>
      <c r="G346" s="45">
        <v>14</v>
      </c>
      <c r="H346" s="45"/>
      <c r="I346" s="45"/>
      <c r="J346" s="45"/>
      <c r="K346" s="17" t="s">
        <v>6038</v>
      </c>
      <c r="L346">
        <v>1</v>
      </c>
    </row>
    <row r="347" spans="1:12" x14ac:dyDescent="0.25">
      <c r="A347" s="2" t="s">
        <v>3168</v>
      </c>
      <c r="B347" s="45"/>
      <c r="C347" s="45">
        <v>1</v>
      </c>
      <c r="D347" s="45"/>
      <c r="E347" s="45"/>
      <c r="F347" s="45"/>
      <c r="G347" s="45">
        <v>1</v>
      </c>
      <c r="H347" s="45"/>
      <c r="I347" s="45"/>
      <c r="J347" s="45"/>
      <c r="K347" s="17" t="s">
        <v>5961</v>
      </c>
      <c r="L347">
        <v>1</v>
      </c>
    </row>
    <row r="348" spans="1:12" x14ac:dyDescent="0.25">
      <c r="A348" s="2" t="s">
        <v>6107</v>
      </c>
      <c r="B348" s="45"/>
      <c r="C348" s="45">
        <v>9</v>
      </c>
      <c r="D348" s="45"/>
      <c r="E348" s="45"/>
      <c r="F348" s="45">
        <v>1</v>
      </c>
      <c r="G348" s="45">
        <v>10</v>
      </c>
      <c r="H348" s="45"/>
      <c r="I348" s="45"/>
      <c r="J348" s="45"/>
      <c r="K348" s="17" t="s">
        <v>5990</v>
      </c>
      <c r="L348">
        <v>1</v>
      </c>
    </row>
    <row r="349" spans="1:12" x14ac:dyDescent="0.25">
      <c r="A349" s="2" t="s">
        <v>6117</v>
      </c>
      <c r="B349" s="45">
        <v>2</v>
      </c>
      <c r="C349" s="45">
        <v>10</v>
      </c>
      <c r="D349" s="45">
        <v>2</v>
      </c>
      <c r="E349" s="45"/>
      <c r="F349" s="45"/>
      <c r="G349" s="45">
        <v>14</v>
      </c>
      <c r="H349" s="45"/>
      <c r="I349" s="45"/>
      <c r="J349" s="45"/>
      <c r="K349" s="17" t="s">
        <v>6009</v>
      </c>
      <c r="L349">
        <v>1</v>
      </c>
    </row>
    <row r="350" spans="1:12" x14ac:dyDescent="0.25">
      <c r="A350" s="2" t="s">
        <v>6129</v>
      </c>
      <c r="B350" s="45">
        <v>2</v>
      </c>
      <c r="C350" s="45">
        <v>16</v>
      </c>
      <c r="D350" s="45"/>
      <c r="E350" s="45"/>
      <c r="F350" s="45"/>
      <c r="G350" s="45">
        <v>18</v>
      </c>
      <c r="H350" s="45"/>
      <c r="I350" s="45"/>
      <c r="J350" s="45"/>
      <c r="K350" s="17" t="s">
        <v>6015</v>
      </c>
      <c r="L350">
        <v>1</v>
      </c>
    </row>
    <row r="351" spans="1:12" x14ac:dyDescent="0.25">
      <c r="A351" s="2" t="s">
        <v>6140</v>
      </c>
      <c r="B351" s="45">
        <v>1</v>
      </c>
      <c r="C351" s="45">
        <v>6</v>
      </c>
      <c r="D351" s="45"/>
      <c r="E351" s="45">
        <v>6</v>
      </c>
      <c r="F351" s="45">
        <v>1</v>
      </c>
      <c r="G351" s="45">
        <v>14</v>
      </c>
      <c r="H351" s="45"/>
      <c r="I351" s="45"/>
      <c r="J351" s="45"/>
      <c r="K351" s="17" t="s">
        <v>6028</v>
      </c>
      <c r="L351">
        <v>1</v>
      </c>
    </row>
    <row r="352" spans="1:12" x14ac:dyDescent="0.25">
      <c r="A352" s="2" t="s">
        <v>2627</v>
      </c>
      <c r="B352" s="45"/>
      <c r="C352" s="45">
        <v>1</v>
      </c>
      <c r="D352" s="45"/>
      <c r="E352" s="45"/>
      <c r="F352" s="45"/>
      <c r="G352" s="45">
        <v>1</v>
      </c>
      <c r="H352" s="45"/>
      <c r="I352" s="45"/>
      <c r="J352" s="45"/>
      <c r="K352" s="2" t="s">
        <v>10093</v>
      </c>
    </row>
    <row r="353" spans="1:12" x14ac:dyDescent="0.25">
      <c r="A353" s="2" t="s">
        <v>6156</v>
      </c>
      <c r="B353" s="45">
        <v>1</v>
      </c>
      <c r="C353" s="45">
        <v>13</v>
      </c>
      <c r="D353" s="45"/>
      <c r="E353" s="45"/>
      <c r="F353" s="45"/>
      <c r="G353" s="45">
        <v>14</v>
      </c>
      <c r="H353" s="45"/>
      <c r="I353" s="45"/>
      <c r="J353" s="45"/>
      <c r="K353" s="17" t="s">
        <v>1970</v>
      </c>
      <c r="L353">
        <v>1</v>
      </c>
    </row>
    <row r="354" spans="1:12" x14ac:dyDescent="0.25">
      <c r="A354" s="2" t="s">
        <v>6162</v>
      </c>
      <c r="B354" s="45">
        <v>2</v>
      </c>
      <c r="C354" s="45">
        <v>4</v>
      </c>
      <c r="D354" s="45"/>
      <c r="E354" s="45"/>
      <c r="F354" s="45"/>
      <c r="G354" s="45">
        <v>6</v>
      </c>
      <c r="H354" s="45"/>
      <c r="I354" s="45"/>
      <c r="J354" s="45"/>
      <c r="K354" s="17" t="s">
        <v>852</v>
      </c>
      <c r="L354">
        <v>1</v>
      </c>
    </row>
    <row r="355" spans="1:12" x14ac:dyDescent="0.25">
      <c r="A355" s="2" t="s">
        <v>3772</v>
      </c>
      <c r="B355" s="45">
        <v>6</v>
      </c>
      <c r="C355" s="45">
        <v>10</v>
      </c>
      <c r="D355" s="45"/>
      <c r="E355" s="45"/>
      <c r="F355" s="45">
        <v>1</v>
      </c>
      <c r="G355" s="45">
        <v>17</v>
      </c>
      <c r="H355" s="45"/>
      <c r="I355" s="45"/>
      <c r="J355" s="45"/>
      <c r="K355" s="17" t="s">
        <v>3012</v>
      </c>
      <c r="L355">
        <v>1</v>
      </c>
    </row>
    <row r="356" spans="1:12" x14ac:dyDescent="0.25">
      <c r="A356" s="2" t="s">
        <v>3086</v>
      </c>
      <c r="B356" s="45"/>
      <c r="C356" s="45">
        <v>7</v>
      </c>
      <c r="D356" s="45"/>
      <c r="E356" s="45"/>
      <c r="F356" s="45"/>
      <c r="G356" s="45">
        <v>7</v>
      </c>
      <c r="H356" s="45"/>
      <c r="I356" s="45"/>
      <c r="J356" s="45"/>
      <c r="K356" s="17" t="s">
        <v>2716</v>
      </c>
      <c r="L356">
        <v>1</v>
      </c>
    </row>
    <row r="357" spans="1:12" x14ac:dyDescent="0.25">
      <c r="A357" s="2" t="s">
        <v>6180</v>
      </c>
      <c r="B357" s="45"/>
      <c r="C357" s="45">
        <v>2</v>
      </c>
      <c r="D357" s="45"/>
      <c r="E357" s="45"/>
      <c r="F357" s="45"/>
      <c r="G357" s="45">
        <v>2</v>
      </c>
      <c r="H357" s="45"/>
      <c r="I357" s="45"/>
      <c r="J357" s="45"/>
      <c r="K357" s="17" t="s">
        <v>2069</v>
      </c>
      <c r="L357">
        <v>1</v>
      </c>
    </row>
    <row r="358" spans="1:12" x14ac:dyDescent="0.25">
      <c r="A358" s="2" t="s">
        <v>6188</v>
      </c>
      <c r="B358" s="45">
        <v>4</v>
      </c>
      <c r="C358" s="45">
        <v>14</v>
      </c>
      <c r="D358" s="45"/>
      <c r="E358" s="45"/>
      <c r="F358" s="45"/>
      <c r="G358" s="45">
        <v>18</v>
      </c>
      <c r="H358" s="45"/>
      <c r="I358" s="45"/>
      <c r="J358" s="45"/>
      <c r="K358" s="17" t="s">
        <v>3168</v>
      </c>
      <c r="L358">
        <v>1</v>
      </c>
    </row>
    <row r="359" spans="1:12" x14ac:dyDescent="0.25">
      <c r="A359" s="2" t="s">
        <v>6207</v>
      </c>
      <c r="B359" s="45">
        <v>1</v>
      </c>
      <c r="C359" s="45"/>
      <c r="D359" s="45"/>
      <c r="E359" s="45"/>
      <c r="F359" s="45"/>
      <c r="G359" s="45">
        <v>1</v>
      </c>
      <c r="H359" s="45"/>
      <c r="I359" s="45"/>
      <c r="J359" s="45"/>
      <c r="K359" s="17" t="s">
        <v>1921</v>
      </c>
      <c r="L359">
        <v>1</v>
      </c>
    </row>
    <row r="360" spans="1:12" x14ac:dyDescent="0.25">
      <c r="A360" s="2" t="s">
        <v>6216</v>
      </c>
      <c r="B360" s="45"/>
      <c r="C360" s="45">
        <v>17</v>
      </c>
      <c r="D360" s="45"/>
      <c r="E360" s="45"/>
      <c r="F360" s="45"/>
      <c r="G360" s="45">
        <v>17</v>
      </c>
      <c r="H360" s="45"/>
      <c r="I360" s="45"/>
      <c r="J360" s="45"/>
      <c r="K360" s="17" t="s">
        <v>2601</v>
      </c>
      <c r="L360">
        <v>1</v>
      </c>
    </row>
    <row r="361" spans="1:12" x14ac:dyDescent="0.25">
      <c r="A361" s="2" t="s">
        <v>6260</v>
      </c>
      <c r="B361" s="45">
        <v>1</v>
      </c>
      <c r="C361" s="45">
        <v>6</v>
      </c>
      <c r="D361" s="45"/>
      <c r="E361" s="45"/>
      <c r="F361" s="45"/>
      <c r="G361" s="45">
        <v>7</v>
      </c>
      <c r="H361" s="45"/>
      <c r="I361" s="45"/>
      <c r="J361" s="45"/>
      <c r="K361" s="17" t="s">
        <v>2627</v>
      </c>
      <c r="L361">
        <v>1</v>
      </c>
    </row>
    <row r="362" spans="1:12" x14ac:dyDescent="0.25">
      <c r="A362" s="2" t="s">
        <v>6267</v>
      </c>
      <c r="B362" s="45">
        <v>3</v>
      </c>
      <c r="C362" s="45">
        <v>8</v>
      </c>
      <c r="D362" s="45"/>
      <c r="E362" s="45"/>
      <c r="F362" s="45"/>
      <c r="G362" s="45">
        <v>11</v>
      </c>
      <c r="H362" s="45"/>
      <c r="I362" s="45"/>
      <c r="J362" s="45"/>
      <c r="K362" s="17" t="s">
        <v>1873</v>
      </c>
      <c r="L362">
        <v>1</v>
      </c>
    </row>
    <row r="363" spans="1:12" x14ac:dyDescent="0.25">
      <c r="A363" s="2" t="s">
        <v>2670</v>
      </c>
      <c r="B363" s="45"/>
      <c r="C363" s="45">
        <v>3</v>
      </c>
      <c r="D363" s="45"/>
      <c r="E363" s="45"/>
      <c r="F363" s="45"/>
      <c r="G363" s="45">
        <v>3</v>
      </c>
      <c r="H363" s="45"/>
      <c r="I363" s="45"/>
      <c r="J363" s="45"/>
      <c r="K363" s="17" t="s">
        <v>6048</v>
      </c>
      <c r="L363">
        <v>1</v>
      </c>
    </row>
    <row r="364" spans="1:12" x14ac:dyDescent="0.25">
      <c r="A364" s="2" t="s">
        <v>1515</v>
      </c>
      <c r="B364" s="45"/>
      <c r="C364" s="45">
        <v>5</v>
      </c>
      <c r="D364" s="45"/>
      <c r="E364" s="45"/>
      <c r="F364" s="45"/>
      <c r="G364" s="45">
        <v>5</v>
      </c>
      <c r="H364" s="45"/>
      <c r="I364" s="45"/>
      <c r="J364" s="45"/>
      <c r="K364" s="17" t="s">
        <v>6140</v>
      </c>
      <c r="L364">
        <v>1</v>
      </c>
    </row>
    <row r="365" spans="1:12" x14ac:dyDescent="0.25">
      <c r="A365" s="2" t="s">
        <v>6295</v>
      </c>
      <c r="B365" s="45">
        <v>2</v>
      </c>
      <c r="C365" s="45">
        <v>8</v>
      </c>
      <c r="D365" s="45"/>
      <c r="E365" s="45"/>
      <c r="F365" s="45">
        <v>1</v>
      </c>
      <c r="G365" s="45">
        <v>11</v>
      </c>
      <c r="H365" s="45"/>
      <c r="I365" s="45"/>
      <c r="J365" s="45"/>
      <c r="K365" s="17" t="s">
        <v>3411</v>
      </c>
      <c r="L365">
        <v>1</v>
      </c>
    </row>
    <row r="366" spans="1:12" x14ac:dyDescent="0.25">
      <c r="A366" s="2" t="s">
        <v>6305</v>
      </c>
      <c r="B366" s="45"/>
      <c r="C366" s="45">
        <v>7</v>
      </c>
      <c r="D366" s="45"/>
      <c r="E366" s="45"/>
      <c r="F366" s="45"/>
      <c r="G366" s="45">
        <v>7</v>
      </c>
      <c r="H366" s="45"/>
      <c r="I366" s="45"/>
      <c r="J366" s="45"/>
      <c r="K366" s="17" t="s">
        <v>6054</v>
      </c>
      <c r="L366">
        <v>1</v>
      </c>
    </row>
    <row r="367" spans="1:12" x14ac:dyDescent="0.25">
      <c r="A367" s="2" t="s">
        <v>3790</v>
      </c>
      <c r="B367" s="45">
        <v>2</v>
      </c>
      <c r="C367" s="45">
        <v>6</v>
      </c>
      <c r="D367" s="45"/>
      <c r="E367" s="45"/>
      <c r="F367" s="45"/>
      <c r="G367" s="45">
        <v>8</v>
      </c>
      <c r="H367" s="45"/>
      <c r="I367" s="45"/>
      <c r="J367" s="45"/>
      <c r="K367" s="17" t="s">
        <v>3758</v>
      </c>
      <c r="L367">
        <v>1</v>
      </c>
    </row>
    <row r="368" spans="1:12" x14ac:dyDescent="0.25">
      <c r="A368" s="2" t="s">
        <v>6315</v>
      </c>
      <c r="B368" s="45">
        <v>9</v>
      </c>
      <c r="C368" s="45">
        <v>21</v>
      </c>
      <c r="D368" s="45"/>
      <c r="E368" s="45"/>
      <c r="F368" s="45"/>
      <c r="G368" s="45">
        <v>30</v>
      </c>
      <c r="H368" s="45"/>
      <c r="I368" s="45"/>
      <c r="J368" s="45"/>
      <c r="K368" s="17" t="s">
        <v>6068</v>
      </c>
      <c r="L368">
        <v>1</v>
      </c>
    </row>
    <row r="369" spans="1:12" x14ac:dyDescent="0.25">
      <c r="A369" s="2" t="s">
        <v>6340</v>
      </c>
      <c r="B369" s="45">
        <v>4</v>
      </c>
      <c r="C369" s="45">
        <v>9</v>
      </c>
      <c r="D369" s="45"/>
      <c r="E369" s="45"/>
      <c r="F369" s="45"/>
      <c r="G369" s="45">
        <v>13</v>
      </c>
      <c r="H369" s="45"/>
      <c r="I369" s="45"/>
      <c r="J369" s="45"/>
      <c r="K369" s="17" t="s">
        <v>6077</v>
      </c>
      <c r="L369">
        <v>1</v>
      </c>
    </row>
    <row r="370" spans="1:12" x14ac:dyDescent="0.25">
      <c r="A370" s="2" t="s">
        <v>6344</v>
      </c>
      <c r="B370" s="45"/>
      <c r="C370" s="45">
        <v>7</v>
      </c>
      <c r="D370" s="45"/>
      <c r="E370" s="45"/>
      <c r="F370" s="45">
        <v>1</v>
      </c>
      <c r="G370" s="45">
        <v>8</v>
      </c>
      <c r="H370" s="45"/>
      <c r="I370" s="45"/>
      <c r="J370" s="45"/>
      <c r="K370" s="17" t="s">
        <v>6093</v>
      </c>
      <c r="L370">
        <v>1</v>
      </c>
    </row>
    <row r="371" spans="1:12" x14ac:dyDescent="0.25">
      <c r="A371" s="2" t="s">
        <v>6351</v>
      </c>
      <c r="B371" s="45">
        <v>2</v>
      </c>
      <c r="C371" s="45">
        <v>10</v>
      </c>
      <c r="D371" s="45">
        <v>1</v>
      </c>
      <c r="E371" s="45"/>
      <c r="F371" s="45"/>
      <c r="G371" s="45">
        <v>13</v>
      </c>
      <c r="H371" s="45"/>
      <c r="I371" s="45"/>
      <c r="J371" s="45"/>
      <c r="K371" s="17" t="s">
        <v>6107</v>
      </c>
      <c r="L371">
        <v>1</v>
      </c>
    </row>
    <row r="372" spans="1:12" x14ac:dyDescent="0.25">
      <c r="A372" s="2" t="s">
        <v>6363</v>
      </c>
      <c r="B372" s="45">
        <v>1</v>
      </c>
      <c r="C372" s="45">
        <v>16</v>
      </c>
      <c r="D372" s="45"/>
      <c r="E372" s="45"/>
      <c r="F372" s="45"/>
      <c r="G372" s="45">
        <v>17</v>
      </c>
      <c r="H372" s="45"/>
      <c r="I372" s="45"/>
      <c r="J372" s="45"/>
      <c r="K372" s="17" t="s">
        <v>6117</v>
      </c>
      <c r="L372">
        <v>1</v>
      </c>
    </row>
    <row r="373" spans="1:12" x14ac:dyDescent="0.25">
      <c r="A373" s="2" t="s">
        <v>6386</v>
      </c>
      <c r="B373" s="45">
        <v>3</v>
      </c>
      <c r="C373" s="45">
        <v>6</v>
      </c>
      <c r="D373" s="45"/>
      <c r="E373" s="45"/>
      <c r="F373" s="45"/>
      <c r="G373" s="45">
        <v>9</v>
      </c>
      <c r="H373" s="45"/>
      <c r="I373" s="45"/>
      <c r="J373" s="45"/>
      <c r="K373" s="17" t="s">
        <v>6129</v>
      </c>
      <c r="L373">
        <v>1</v>
      </c>
    </row>
    <row r="374" spans="1:12" x14ac:dyDescent="0.25">
      <c r="A374" s="2" t="s">
        <v>6394</v>
      </c>
      <c r="B374" s="45"/>
      <c r="C374" s="45">
        <v>6</v>
      </c>
      <c r="D374" s="45"/>
      <c r="E374" s="45"/>
      <c r="F374" s="45"/>
      <c r="G374" s="45">
        <v>6</v>
      </c>
      <c r="H374" s="45"/>
      <c r="I374" s="45"/>
      <c r="J374" s="45"/>
      <c r="K374" s="17" t="s">
        <v>6156</v>
      </c>
      <c r="L374">
        <v>1</v>
      </c>
    </row>
    <row r="375" spans="1:12" x14ac:dyDescent="0.25">
      <c r="A375" s="2" t="s">
        <v>3799</v>
      </c>
      <c r="B375" s="45">
        <v>1</v>
      </c>
      <c r="C375" s="45">
        <v>8</v>
      </c>
      <c r="D375" s="45"/>
      <c r="E375" s="45"/>
      <c r="F375" s="45"/>
      <c r="G375" s="45">
        <v>9</v>
      </c>
      <c r="H375" s="45"/>
      <c r="I375" s="45"/>
      <c r="J375" s="45"/>
      <c r="K375" s="17" t="s">
        <v>6162</v>
      </c>
      <c r="L375">
        <v>1</v>
      </c>
    </row>
    <row r="376" spans="1:12" x14ac:dyDescent="0.25">
      <c r="A376" s="2" t="s">
        <v>6402</v>
      </c>
      <c r="B376" s="45">
        <v>1</v>
      </c>
      <c r="C376" s="45">
        <v>8</v>
      </c>
      <c r="D376" s="45"/>
      <c r="E376" s="45"/>
      <c r="F376" s="45"/>
      <c r="G376" s="45">
        <v>9</v>
      </c>
      <c r="H376" s="45"/>
      <c r="I376" s="45"/>
      <c r="J376" s="45"/>
      <c r="K376" s="2" t="s">
        <v>10094</v>
      </c>
    </row>
    <row r="377" spans="1:12" x14ac:dyDescent="0.25">
      <c r="A377" s="2" t="s">
        <v>6418</v>
      </c>
      <c r="B377" s="45">
        <v>2</v>
      </c>
      <c r="C377" s="45">
        <v>31</v>
      </c>
      <c r="D377" s="45"/>
      <c r="E377" s="45"/>
      <c r="F377" s="45">
        <v>1</v>
      </c>
      <c r="G377" s="45">
        <v>34</v>
      </c>
      <c r="H377" s="45"/>
      <c r="I377" s="45"/>
      <c r="J377" s="45"/>
      <c r="K377" s="17" t="s">
        <v>3086</v>
      </c>
      <c r="L377">
        <v>1</v>
      </c>
    </row>
    <row r="378" spans="1:12" x14ac:dyDescent="0.25">
      <c r="A378" s="2" t="s">
        <v>3818</v>
      </c>
      <c r="B378" s="45"/>
      <c r="C378" s="45">
        <v>11</v>
      </c>
      <c r="D378" s="45"/>
      <c r="E378" s="45"/>
      <c r="F378" s="45">
        <v>1</v>
      </c>
      <c r="G378" s="45">
        <v>12</v>
      </c>
      <c r="H378" s="45"/>
      <c r="I378" s="45"/>
      <c r="J378" s="45"/>
      <c r="K378" s="17" t="s">
        <v>858</v>
      </c>
      <c r="L378">
        <v>1</v>
      </c>
    </row>
    <row r="379" spans="1:12" x14ac:dyDescent="0.25">
      <c r="A379" s="2" t="s">
        <v>2174</v>
      </c>
      <c r="B379" s="45">
        <v>1</v>
      </c>
      <c r="C379" s="45">
        <v>2</v>
      </c>
      <c r="D379" s="45"/>
      <c r="E379" s="45"/>
      <c r="F379" s="45"/>
      <c r="G379" s="45">
        <v>3</v>
      </c>
      <c r="H379" s="45"/>
      <c r="I379" s="45"/>
      <c r="J379" s="45"/>
      <c r="K379" s="17" t="s">
        <v>966</v>
      </c>
      <c r="L379">
        <v>1</v>
      </c>
    </row>
    <row r="380" spans="1:12" x14ac:dyDescent="0.25">
      <c r="A380" s="2" t="s">
        <v>6452</v>
      </c>
      <c r="B380" s="45"/>
      <c r="C380" s="45">
        <v>14</v>
      </c>
      <c r="D380" s="45"/>
      <c r="E380" s="45"/>
      <c r="F380" s="45"/>
      <c r="G380" s="45">
        <v>14</v>
      </c>
      <c r="H380" s="45"/>
      <c r="I380" s="45"/>
      <c r="J380" s="45"/>
      <c r="K380" s="17" t="s">
        <v>2884</v>
      </c>
      <c r="L380">
        <v>1</v>
      </c>
    </row>
    <row r="381" spans="1:12" x14ac:dyDescent="0.25">
      <c r="A381" s="2" t="s">
        <v>2140</v>
      </c>
      <c r="B381" s="45">
        <v>2</v>
      </c>
      <c r="C381" s="45">
        <v>2</v>
      </c>
      <c r="D381" s="45"/>
      <c r="E381" s="45"/>
      <c r="F381" s="45"/>
      <c r="G381" s="45">
        <v>4</v>
      </c>
      <c r="H381" s="45"/>
      <c r="I381" s="45"/>
      <c r="J381" s="45"/>
      <c r="K381" s="17" t="s">
        <v>1596</v>
      </c>
      <c r="L381">
        <v>1</v>
      </c>
    </row>
    <row r="382" spans="1:12" x14ac:dyDescent="0.25">
      <c r="A382" s="2" t="s">
        <v>6474</v>
      </c>
      <c r="B382" s="45">
        <v>7</v>
      </c>
      <c r="C382" s="45">
        <v>15</v>
      </c>
      <c r="D382" s="45">
        <v>2</v>
      </c>
      <c r="E382" s="45"/>
      <c r="F382" s="45"/>
      <c r="G382" s="45">
        <v>24</v>
      </c>
      <c r="H382" s="45"/>
      <c r="I382" s="45"/>
      <c r="J382" s="45"/>
      <c r="K382" s="17" t="s">
        <v>1823</v>
      </c>
      <c r="L382">
        <v>1</v>
      </c>
    </row>
    <row r="383" spans="1:12" x14ac:dyDescent="0.25">
      <c r="A383" s="2" t="s">
        <v>6505</v>
      </c>
      <c r="B383" s="45">
        <v>4</v>
      </c>
      <c r="C383" s="45">
        <v>23</v>
      </c>
      <c r="D383" s="45"/>
      <c r="E383" s="45"/>
      <c r="F383" s="45"/>
      <c r="G383" s="45">
        <v>27</v>
      </c>
      <c r="H383" s="45"/>
      <c r="I383" s="45"/>
      <c r="J383" s="45"/>
      <c r="K383" s="17" t="s">
        <v>6207</v>
      </c>
      <c r="L383">
        <v>1</v>
      </c>
    </row>
    <row r="384" spans="1:12" x14ac:dyDescent="0.25">
      <c r="A384" s="2" t="s">
        <v>6561</v>
      </c>
      <c r="B384" s="45">
        <v>1</v>
      </c>
      <c r="C384" s="45">
        <v>3</v>
      </c>
      <c r="D384" s="45"/>
      <c r="E384" s="45"/>
      <c r="F384" s="45"/>
      <c r="G384" s="45">
        <v>4</v>
      </c>
      <c r="H384" s="45"/>
      <c r="I384" s="45"/>
      <c r="J384" s="45"/>
      <c r="K384" s="17" t="s">
        <v>3356</v>
      </c>
      <c r="L384">
        <v>1</v>
      </c>
    </row>
    <row r="385" spans="1:12" x14ac:dyDescent="0.25">
      <c r="A385" s="2" t="s">
        <v>6565</v>
      </c>
      <c r="B385" s="45">
        <v>1</v>
      </c>
      <c r="C385" s="45">
        <v>9</v>
      </c>
      <c r="D385" s="45">
        <v>1</v>
      </c>
      <c r="E385" s="45"/>
      <c r="F385" s="45"/>
      <c r="G385" s="45">
        <v>11</v>
      </c>
      <c r="H385" s="45"/>
      <c r="I385" s="45"/>
      <c r="J385" s="45"/>
      <c r="K385" s="17" t="s">
        <v>3772</v>
      </c>
      <c r="L385">
        <v>1</v>
      </c>
    </row>
    <row r="386" spans="1:12" x14ac:dyDescent="0.25">
      <c r="A386" s="2" t="s">
        <v>6572</v>
      </c>
      <c r="B386" s="45"/>
      <c r="C386" s="45">
        <v>7</v>
      </c>
      <c r="D386" s="45"/>
      <c r="E386" s="45"/>
      <c r="F386" s="45"/>
      <c r="G386" s="45">
        <v>7</v>
      </c>
      <c r="H386" s="45"/>
      <c r="I386" s="45"/>
      <c r="J386" s="45"/>
      <c r="K386" s="17" t="s">
        <v>6180</v>
      </c>
      <c r="L386">
        <v>1</v>
      </c>
    </row>
    <row r="387" spans="1:12" x14ac:dyDescent="0.25">
      <c r="A387" s="2" t="s">
        <v>6579</v>
      </c>
      <c r="B387" s="45"/>
      <c r="C387" s="45">
        <v>12</v>
      </c>
      <c r="D387" s="45"/>
      <c r="E387" s="45"/>
      <c r="F387" s="45"/>
      <c r="G387" s="45">
        <v>12</v>
      </c>
      <c r="H387" s="45"/>
      <c r="I387" s="45"/>
      <c r="J387" s="45"/>
      <c r="K387" s="17" t="s">
        <v>6188</v>
      </c>
      <c r="L387">
        <v>1</v>
      </c>
    </row>
    <row r="388" spans="1:12" x14ac:dyDescent="0.25">
      <c r="A388" s="2" t="s">
        <v>6588</v>
      </c>
      <c r="B388" s="45"/>
      <c r="C388" s="45">
        <v>16</v>
      </c>
      <c r="D388" s="45"/>
      <c r="E388" s="45"/>
      <c r="F388" s="45"/>
      <c r="G388" s="45">
        <v>16</v>
      </c>
      <c r="H388" s="45"/>
      <c r="I388" s="45"/>
      <c r="J388" s="45"/>
      <c r="K388" s="2" t="s">
        <v>10095</v>
      </c>
    </row>
    <row r="389" spans="1:12" x14ac:dyDescent="0.25">
      <c r="A389" s="2" t="s">
        <v>898</v>
      </c>
      <c r="B389" s="45">
        <v>7</v>
      </c>
      <c r="C389" s="45">
        <v>5</v>
      </c>
      <c r="D389" s="45"/>
      <c r="E389" s="45"/>
      <c r="F389" s="45"/>
      <c r="G389" s="45">
        <v>12</v>
      </c>
      <c r="H389" s="45"/>
      <c r="I389" s="45"/>
      <c r="J389" s="45"/>
      <c r="K389" s="17" t="s">
        <v>3231</v>
      </c>
      <c r="L389">
        <v>1</v>
      </c>
    </row>
    <row r="390" spans="1:12" x14ac:dyDescent="0.25">
      <c r="A390" s="2" t="s">
        <v>6604</v>
      </c>
      <c r="B390" s="45"/>
      <c r="C390" s="45">
        <v>7</v>
      </c>
      <c r="D390" s="45"/>
      <c r="E390" s="45"/>
      <c r="F390" s="45"/>
      <c r="G390" s="45">
        <v>7</v>
      </c>
      <c r="H390" s="45"/>
      <c r="I390" s="45"/>
      <c r="J390" s="45"/>
      <c r="K390" s="2" t="s">
        <v>10096</v>
      </c>
    </row>
    <row r="391" spans="1:12" x14ac:dyDescent="0.25">
      <c r="A391" s="2" t="s">
        <v>6611</v>
      </c>
      <c r="B391" s="45">
        <v>2</v>
      </c>
      <c r="C391" s="45">
        <v>5</v>
      </c>
      <c r="D391" s="45"/>
      <c r="E391" s="45"/>
      <c r="F391" s="45"/>
      <c r="G391" s="45">
        <v>7</v>
      </c>
      <c r="H391" s="45"/>
      <c r="I391" s="45"/>
      <c r="J391" s="45"/>
      <c r="K391" s="17" t="s">
        <v>3217</v>
      </c>
      <c r="L391">
        <v>1</v>
      </c>
    </row>
    <row r="392" spans="1:12" x14ac:dyDescent="0.25">
      <c r="A392" s="2" t="s">
        <v>6618</v>
      </c>
      <c r="B392" s="45">
        <v>1</v>
      </c>
      <c r="C392" s="45">
        <v>6</v>
      </c>
      <c r="D392" s="45"/>
      <c r="E392" s="45"/>
      <c r="F392" s="45"/>
      <c r="G392" s="45">
        <v>7</v>
      </c>
      <c r="H392" s="45"/>
      <c r="I392" s="45"/>
      <c r="J392" s="45"/>
      <c r="K392" s="2" t="s">
        <v>10097</v>
      </c>
    </row>
    <row r="393" spans="1:12" x14ac:dyDescent="0.25">
      <c r="A393" s="2" t="s">
        <v>6628</v>
      </c>
      <c r="B393" s="45">
        <v>1</v>
      </c>
      <c r="C393" s="45">
        <v>4</v>
      </c>
      <c r="D393" s="45"/>
      <c r="E393" s="45"/>
      <c r="F393" s="45"/>
      <c r="G393" s="45">
        <v>5</v>
      </c>
      <c r="H393" s="45"/>
      <c r="I393" s="45"/>
      <c r="J393" s="45"/>
      <c r="K393" s="17" t="s">
        <v>832</v>
      </c>
      <c r="L393">
        <v>1</v>
      </c>
    </row>
    <row r="394" spans="1:12" x14ac:dyDescent="0.25">
      <c r="A394" s="2" t="s">
        <v>6633</v>
      </c>
      <c r="B394" s="45">
        <v>1</v>
      </c>
      <c r="C394" s="45">
        <v>11</v>
      </c>
      <c r="D394" s="45"/>
      <c r="E394" s="45"/>
      <c r="F394" s="45"/>
      <c r="G394" s="45">
        <v>12</v>
      </c>
      <c r="H394" s="45"/>
      <c r="I394" s="45"/>
      <c r="J394" s="45"/>
      <c r="K394" s="17" t="s">
        <v>2071</v>
      </c>
      <c r="L394">
        <v>1</v>
      </c>
    </row>
    <row r="395" spans="1:12" x14ac:dyDescent="0.25">
      <c r="A395" s="2" t="s">
        <v>6641</v>
      </c>
      <c r="B395" s="45">
        <v>3</v>
      </c>
      <c r="C395" s="45">
        <v>10</v>
      </c>
      <c r="D395" s="45"/>
      <c r="E395" s="45"/>
      <c r="F395" s="45"/>
      <c r="G395" s="45">
        <v>13</v>
      </c>
      <c r="H395" s="45"/>
      <c r="I395" s="45"/>
      <c r="J395" s="45"/>
      <c r="K395" s="17" t="s">
        <v>2505</v>
      </c>
      <c r="L395">
        <v>1</v>
      </c>
    </row>
    <row r="396" spans="1:12" x14ac:dyDescent="0.25">
      <c r="A396" s="2" t="s">
        <v>6647</v>
      </c>
      <c r="B396" s="45">
        <v>1</v>
      </c>
      <c r="C396" s="45">
        <v>4</v>
      </c>
      <c r="D396" s="45"/>
      <c r="E396" s="45"/>
      <c r="F396" s="45"/>
      <c r="G396" s="45">
        <v>5</v>
      </c>
      <c r="H396" s="45"/>
      <c r="I396" s="45"/>
      <c r="J396" s="45"/>
      <c r="K396" s="17" t="s">
        <v>2382</v>
      </c>
      <c r="L396">
        <v>1</v>
      </c>
    </row>
    <row r="397" spans="1:12" x14ac:dyDescent="0.25">
      <c r="A397" s="2" t="s">
        <v>6653</v>
      </c>
      <c r="B397" s="45"/>
      <c r="C397" s="45">
        <v>11</v>
      </c>
      <c r="D397" s="45"/>
      <c r="E397" s="45"/>
      <c r="F397" s="45"/>
      <c r="G397" s="45">
        <v>11</v>
      </c>
      <c r="H397" s="45"/>
      <c r="I397" s="45"/>
      <c r="J397" s="45"/>
      <c r="K397" s="17" t="s">
        <v>1753</v>
      </c>
      <c r="L397">
        <v>1</v>
      </c>
    </row>
    <row r="398" spans="1:12" x14ac:dyDescent="0.25">
      <c r="A398" s="2" t="s">
        <v>6662</v>
      </c>
      <c r="B398" s="45">
        <v>1</v>
      </c>
      <c r="C398" s="45">
        <v>10</v>
      </c>
      <c r="D398" s="45"/>
      <c r="E398" s="45"/>
      <c r="F398" s="45"/>
      <c r="G398" s="45">
        <v>11</v>
      </c>
      <c r="H398" s="45"/>
      <c r="I398" s="45"/>
      <c r="J398" s="45"/>
      <c r="K398" s="17" t="s">
        <v>921</v>
      </c>
      <c r="L398">
        <v>1</v>
      </c>
    </row>
    <row r="399" spans="1:12" x14ac:dyDescent="0.25">
      <c r="A399" s="2" t="s">
        <v>1713</v>
      </c>
      <c r="B399" s="45"/>
      <c r="C399" s="45">
        <v>4</v>
      </c>
      <c r="D399" s="45"/>
      <c r="E399" s="45"/>
      <c r="F399" s="45"/>
      <c r="G399" s="45">
        <v>4</v>
      </c>
      <c r="H399" s="45"/>
      <c r="I399" s="45"/>
      <c r="J399" s="45"/>
      <c r="K399" s="17" t="s">
        <v>3480</v>
      </c>
      <c r="L399">
        <v>1</v>
      </c>
    </row>
    <row r="400" spans="1:12" x14ac:dyDescent="0.25">
      <c r="A400" s="2" t="s">
        <v>6686</v>
      </c>
      <c r="B400" s="45">
        <v>1</v>
      </c>
      <c r="C400" s="45">
        <v>5</v>
      </c>
      <c r="D400" s="45"/>
      <c r="E400" s="45"/>
      <c r="F400" s="45"/>
      <c r="G400" s="45">
        <v>6</v>
      </c>
      <c r="H400" s="45"/>
      <c r="I400" s="45"/>
      <c r="J400" s="45"/>
      <c r="K400" s="17" t="s">
        <v>3522</v>
      </c>
      <c r="L400">
        <v>1</v>
      </c>
    </row>
    <row r="401" spans="1:12" x14ac:dyDescent="0.25">
      <c r="A401" s="2" t="s">
        <v>6692</v>
      </c>
      <c r="B401" s="45">
        <v>1</v>
      </c>
      <c r="C401" s="45">
        <v>8</v>
      </c>
      <c r="D401" s="45"/>
      <c r="E401" s="45"/>
      <c r="F401" s="45"/>
      <c r="G401" s="45">
        <v>9</v>
      </c>
      <c r="H401" s="45"/>
      <c r="I401" s="45"/>
      <c r="J401" s="45"/>
      <c r="K401" s="17" t="s">
        <v>6216</v>
      </c>
      <c r="L401">
        <v>1</v>
      </c>
    </row>
    <row r="402" spans="1:12" x14ac:dyDescent="0.25">
      <c r="A402" s="2" t="s">
        <v>6700</v>
      </c>
      <c r="B402" s="45">
        <v>2</v>
      </c>
      <c r="C402" s="45">
        <v>8</v>
      </c>
      <c r="D402" s="45"/>
      <c r="E402" s="45"/>
      <c r="F402" s="45"/>
      <c r="G402" s="45">
        <v>10</v>
      </c>
      <c r="H402" s="45"/>
      <c r="I402" s="45"/>
      <c r="J402" s="45"/>
      <c r="K402" s="17" t="s">
        <v>6260</v>
      </c>
      <c r="L402">
        <v>1</v>
      </c>
    </row>
    <row r="403" spans="1:12" x14ac:dyDescent="0.25">
      <c r="A403" s="2" t="s">
        <v>6708</v>
      </c>
      <c r="B403" s="45"/>
      <c r="C403" s="45">
        <v>8</v>
      </c>
      <c r="D403" s="45"/>
      <c r="E403" s="45"/>
      <c r="F403" s="45"/>
      <c r="G403" s="45">
        <v>8</v>
      </c>
      <c r="H403" s="45"/>
      <c r="I403" s="45"/>
      <c r="J403" s="45"/>
      <c r="K403" s="17" t="s">
        <v>6267</v>
      </c>
      <c r="L403">
        <v>1</v>
      </c>
    </row>
    <row r="404" spans="1:12" x14ac:dyDescent="0.25">
      <c r="A404" s="2" t="s">
        <v>1543</v>
      </c>
      <c r="B404" s="45">
        <v>1</v>
      </c>
      <c r="C404" s="45"/>
      <c r="D404" s="45"/>
      <c r="E404" s="45"/>
      <c r="F404" s="45"/>
      <c r="G404" s="45">
        <v>1</v>
      </c>
      <c r="H404" s="45"/>
      <c r="I404" s="45"/>
      <c r="J404" s="45"/>
      <c r="K404" s="2" t="s">
        <v>10098</v>
      </c>
    </row>
    <row r="405" spans="1:12" x14ac:dyDescent="0.25">
      <c r="A405" s="2" t="s">
        <v>6718</v>
      </c>
      <c r="B405" s="45">
        <v>1</v>
      </c>
      <c r="C405" s="45">
        <v>4</v>
      </c>
      <c r="D405" s="45"/>
      <c r="E405" s="45"/>
      <c r="F405" s="45"/>
      <c r="G405" s="45">
        <v>5</v>
      </c>
      <c r="H405" s="45"/>
      <c r="I405" s="45"/>
      <c r="J405" s="45"/>
      <c r="K405" s="17" t="s">
        <v>1288</v>
      </c>
      <c r="L405">
        <v>1</v>
      </c>
    </row>
    <row r="406" spans="1:12" x14ac:dyDescent="0.25">
      <c r="A406" s="2" t="s">
        <v>6726</v>
      </c>
      <c r="B406" s="45">
        <v>1</v>
      </c>
      <c r="C406" s="45">
        <v>9</v>
      </c>
      <c r="D406" s="45"/>
      <c r="E406" s="45"/>
      <c r="F406" s="45"/>
      <c r="G406" s="45">
        <v>10</v>
      </c>
      <c r="H406" s="45"/>
      <c r="I406" s="45"/>
      <c r="J406" s="45"/>
      <c r="K406" s="17" t="s">
        <v>2670</v>
      </c>
      <c r="L406">
        <v>1</v>
      </c>
    </row>
    <row r="407" spans="1:12" x14ac:dyDescent="0.25">
      <c r="A407" s="2" t="s">
        <v>6736</v>
      </c>
      <c r="B407" s="45">
        <v>2</v>
      </c>
      <c r="C407" s="45">
        <v>5</v>
      </c>
      <c r="D407" s="45"/>
      <c r="E407" s="45"/>
      <c r="F407" s="45"/>
      <c r="G407" s="45">
        <v>7</v>
      </c>
      <c r="H407" s="45"/>
      <c r="I407" s="45"/>
      <c r="J407" s="45"/>
      <c r="K407" s="17" t="s">
        <v>1515</v>
      </c>
      <c r="L407">
        <v>1</v>
      </c>
    </row>
    <row r="408" spans="1:12" x14ac:dyDescent="0.25">
      <c r="A408" s="2" t="s">
        <v>6744</v>
      </c>
      <c r="B408" s="45">
        <v>1</v>
      </c>
      <c r="C408" s="45">
        <v>8</v>
      </c>
      <c r="D408" s="45"/>
      <c r="E408" s="45"/>
      <c r="F408" s="45"/>
      <c r="G408" s="45">
        <v>9</v>
      </c>
      <c r="H408" s="45"/>
      <c r="I408" s="45"/>
      <c r="J408" s="45"/>
      <c r="K408" s="17" t="s">
        <v>6295</v>
      </c>
      <c r="L408">
        <v>1</v>
      </c>
    </row>
    <row r="409" spans="1:12" x14ac:dyDescent="0.25">
      <c r="A409" s="2" t="s">
        <v>6757</v>
      </c>
      <c r="B409" s="45">
        <v>1</v>
      </c>
      <c r="C409" s="45">
        <v>5</v>
      </c>
      <c r="D409" s="45"/>
      <c r="E409" s="45"/>
      <c r="F409" s="45"/>
      <c r="G409" s="45">
        <v>6</v>
      </c>
      <c r="H409" s="45"/>
      <c r="I409" s="45"/>
      <c r="J409" s="45"/>
      <c r="K409" s="17" t="s">
        <v>6305</v>
      </c>
      <c r="L409">
        <v>1</v>
      </c>
    </row>
    <row r="410" spans="1:12" x14ac:dyDescent="0.25">
      <c r="A410" s="2" t="s">
        <v>6762</v>
      </c>
      <c r="B410" s="45">
        <v>2</v>
      </c>
      <c r="C410" s="45">
        <v>2</v>
      </c>
      <c r="D410" s="45"/>
      <c r="E410" s="45"/>
      <c r="F410" s="45"/>
      <c r="G410" s="45">
        <v>4</v>
      </c>
      <c r="H410" s="45"/>
      <c r="I410" s="45"/>
      <c r="J410" s="45"/>
      <c r="K410" s="17" t="s">
        <v>3790</v>
      </c>
      <c r="L410">
        <v>1</v>
      </c>
    </row>
    <row r="411" spans="1:12" x14ac:dyDescent="0.25">
      <c r="A411" s="2" t="s">
        <v>6766</v>
      </c>
      <c r="B411" s="45">
        <v>2</v>
      </c>
      <c r="C411" s="45">
        <v>3</v>
      </c>
      <c r="D411" s="45"/>
      <c r="E411" s="45"/>
      <c r="F411" s="45"/>
      <c r="G411" s="45">
        <v>5</v>
      </c>
      <c r="H411" s="45"/>
      <c r="I411" s="45"/>
      <c r="J411" s="45"/>
      <c r="K411" s="17" t="s">
        <v>6315</v>
      </c>
      <c r="L411">
        <v>1</v>
      </c>
    </row>
    <row r="412" spans="1:12" x14ac:dyDescent="0.25">
      <c r="A412" s="2" t="s">
        <v>6777</v>
      </c>
      <c r="B412" s="45">
        <v>1</v>
      </c>
      <c r="C412" s="45">
        <v>9</v>
      </c>
      <c r="D412" s="45"/>
      <c r="E412" s="45"/>
      <c r="F412" s="45"/>
      <c r="G412" s="45">
        <v>10</v>
      </c>
      <c r="H412" s="45"/>
      <c r="I412" s="45"/>
      <c r="J412" s="45"/>
      <c r="K412" s="17" t="s">
        <v>6340</v>
      </c>
      <c r="L412">
        <v>1</v>
      </c>
    </row>
    <row r="413" spans="1:12" x14ac:dyDescent="0.25">
      <c r="A413" s="2" t="s">
        <v>2372</v>
      </c>
      <c r="B413" s="45"/>
      <c r="C413" s="45">
        <v>3</v>
      </c>
      <c r="D413" s="45"/>
      <c r="E413" s="45"/>
      <c r="F413" s="45"/>
      <c r="G413" s="45">
        <v>3</v>
      </c>
      <c r="H413" s="45"/>
      <c r="I413" s="45"/>
      <c r="J413" s="45"/>
      <c r="K413" s="2" t="s">
        <v>10099</v>
      </c>
    </row>
    <row r="414" spans="1:12" x14ac:dyDescent="0.25">
      <c r="A414" s="2" t="s">
        <v>6794</v>
      </c>
      <c r="B414" s="45">
        <v>1</v>
      </c>
      <c r="C414" s="45">
        <v>7</v>
      </c>
      <c r="D414" s="45"/>
      <c r="E414" s="45"/>
      <c r="F414" s="45"/>
      <c r="G414" s="45">
        <v>8</v>
      </c>
      <c r="H414" s="45"/>
      <c r="I414" s="45"/>
      <c r="J414" s="45"/>
      <c r="K414" s="17" t="s">
        <v>2061</v>
      </c>
      <c r="L414">
        <v>1</v>
      </c>
    </row>
    <row r="415" spans="1:12" x14ac:dyDescent="0.25">
      <c r="A415" s="2" t="s">
        <v>6809</v>
      </c>
      <c r="B415" s="45">
        <v>1</v>
      </c>
      <c r="C415" s="45">
        <v>15</v>
      </c>
      <c r="D415" s="45"/>
      <c r="E415" s="45"/>
      <c r="F415" s="45"/>
      <c r="G415" s="45">
        <v>16</v>
      </c>
      <c r="H415" s="45"/>
      <c r="I415" s="45"/>
      <c r="J415" s="45"/>
      <c r="K415" s="17" t="s">
        <v>1269</v>
      </c>
      <c r="L415">
        <v>1</v>
      </c>
    </row>
    <row r="416" spans="1:12" x14ac:dyDescent="0.25">
      <c r="A416" s="2" t="s">
        <v>1536</v>
      </c>
      <c r="B416" s="45">
        <v>1</v>
      </c>
      <c r="C416" s="45">
        <v>18</v>
      </c>
      <c r="D416" s="45"/>
      <c r="E416" s="45"/>
      <c r="F416" s="45"/>
      <c r="G416" s="45">
        <v>19</v>
      </c>
      <c r="H416" s="45"/>
      <c r="I416" s="45"/>
      <c r="J416" s="45"/>
      <c r="K416" s="17" t="s">
        <v>845</v>
      </c>
      <c r="L416">
        <v>1</v>
      </c>
    </row>
    <row r="417" spans="1:12" x14ac:dyDescent="0.25">
      <c r="A417" s="2" t="s">
        <v>6846</v>
      </c>
      <c r="B417" s="45">
        <v>1</v>
      </c>
      <c r="C417" s="45">
        <v>1</v>
      </c>
      <c r="D417" s="45"/>
      <c r="E417" s="45"/>
      <c r="F417" s="45"/>
      <c r="G417" s="45">
        <v>2</v>
      </c>
      <c r="H417" s="45"/>
      <c r="I417" s="45"/>
      <c r="J417" s="45"/>
      <c r="K417" s="17" t="s">
        <v>3201</v>
      </c>
      <c r="L417">
        <v>1</v>
      </c>
    </row>
    <row r="418" spans="1:12" x14ac:dyDescent="0.25">
      <c r="A418" s="2" t="s">
        <v>6850</v>
      </c>
      <c r="B418" s="45"/>
      <c r="C418" s="45">
        <v>4</v>
      </c>
      <c r="D418" s="45"/>
      <c r="E418" s="45"/>
      <c r="F418" s="45"/>
      <c r="G418" s="45">
        <v>4</v>
      </c>
      <c r="H418" s="45"/>
      <c r="I418" s="45"/>
      <c r="J418" s="45"/>
      <c r="K418" s="17" t="s">
        <v>6386</v>
      </c>
      <c r="L418">
        <v>1</v>
      </c>
    </row>
    <row r="419" spans="1:12" x14ac:dyDescent="0.25">
      <c r="A419" s="2" t="s">
        <v>6857</v>
      </c>
      <c r="B419" s="45">
        <v>1</v>
      </c>
      <c r="C419" s="45">
        <v>4</v>
      </c>
      <c r="D419" s="45"/>
      <c r="E419" s="45"/>
      <c r="F419" s="45"/>
      <c r="G419" s="45">
        <v>5</v>
      </c>
      <c r="H419" s="45"/>
      <c r="I419" s="45"/>
      <c r="J419" s="45"/>
      <c r="K419" s="17" t="s">
        <v>3332</v>
      </c>
      <c r="L419">
        <v>1</v>
      </c>
    </row>
    <row r="420" spans="1:12" x14ac:dyDescent="0.25">
      <c r="A420" s="2" t="s">
        <v>6865</v>
      </c>
      <c r="B420" s="45">
        <v>2</v>
      </c>
      <c r="C420" s="45">
        <v>5</v>
      </c>
      <c r="D420" s="45"/>
      <c r="E420" s="45"/>
      <c r="F420" s="45"/>
      <c r="G420" s="45">
        <v>7</v>
      </c>
      <c r="H420" s="45"/>
      <c r="I420" s="45"/>
      <c r="J420" s="45"/>
      <c r="K420" s="17" t="s">
        <v>3504</v>
      </c>
      <c r="L420">
        <v>1</v>
      </c>
    </row>
    <row r="421" spans="1:12" x14ac:dyDescent="0.25">
      <c r="A421" s="2" t="s">
        <v>696</v>
      </c>
      <c r="B421" s="45">
        <v>3</v>
      </c>
      <c r="C421" s="45">
        <v>24</v>
      </c>
      <c r="D421" s="45"/>
      <c r="E421" s="45"/>
      <c r="F421" s="45"/>
      <c r="G421" s="45">
        <v>27</v>
      </c>
      <c r="H421" s="45"/>
      <c r="I421" s="45"/>
      <c r="J421" s="45"/>
      <c r="K421" s="17" t="s">
        <v>6344</v>
      </c>
      <c r="L421">
        <v>1</v>
      </c>
    </row>
    <row r="422" spans="1:12" x14ac:dyDescent="0.25">
      <c r="A422" s="2" t="s">
        <v>6915</v>
      </c>
      <c r="B422" s="45"/>
      <c r="C422" s="45">
        <v>7</v>
      </c>
      <c r="D422" s="45"/>
      <c r="E422" s="45"/>
      <c r="F422" s="45"/>
      <c r="G422" s="45">
        <v>7</v>
      </c>
      <c r="H422" s="45"/>
      <c r="I422" s="45"/>
      <c r="J422" s="45"/>
      <c r="K422" s="17" t="s">
        <v>6351</v>
      </c>
      <c r="L422">
        <v>1</v>
      </c>
    </row>
    <row r="423" spans="1:12" x14ac:dyDescent="0.25">
      <c r="A423" s="2" t="s">
        <v>6923</v>
      </c>
      <c r="B423" s="45"/>
      <c r="C423" s="45">
        <v>2</v>
      </c>
      <c r="D423" s="45"/>
      <c r="E423" s="45"/>
      <c r="F423" s="45"/>
      <c r="G423" s="45">
        <v>2</v>
      </c>
      <c r="H423" s="45"/>
      <c r="I423" s="45"/>
      <c r="J423" s="45"/>
      <c r="K423" s="17" t="s">
        <v>6363</v>
      </c>
      <c r="L423">
        <v>1</v>
      </c>
    </row>
    <row r="424" spans="1:12" x14ac:dyDescent="0.25">
      <c r="A424" s="2" t="s">
        <v>6925</v>
      </c>
      <c r="B424" s="45">
        <v>3</v>
      </c>
      <c r="C424" s="45">
        <v>25</v>
      </c>
      <c r="D424" s="45"/>
      <c r="E424" s="45"/>
      <c r="F424" s="45"/>
      <c r="G424" s="45">
        <v>28</v>
      </c>
      <c r="H424" s="45"/>
      <c r="I424" s="45"/>
      <c r="J424" s="45"/>
      <c r="K424" s="17" t="s">
        <v>6394</v>
      </c>
      <c r="L424">
        <v>1</v>
      </c>
    </row>
    <row r="425" spans="1:12" x14ac:dyDescent="0.25">
      <c r="A425" s="2" t="s">
        <v>6958</v>
      </c>
      <c r="B425" s="45">
        <v>1</v>
      </c>
      <c r="C425" s="45">
        <v>9</v>
      </c>
      <c r="D425" s="45"/>
      <c r="E425" s="45">
        <v>3</v>
      </c>
      <c r="F425" s="45">
        <v>1</v>
      </c>
      <c r="G425" s="45">
        <v>14</v>
      </c>
      <c r="H425" s="45"/>
      <c r="I425" s="45"/>
      <c r="J425" s="45"/>
      <c r="K425" s="17" t="s">
        <v>3799</v>
      </c>
      <c r="L425">
        <v>1</v>
      </c>
    </row>
    <row r="426" spans="1:12" x14ac:dyDescent="0.25">
      <c r="A426" s="2" t="s">
        <v>6971</v>
      </c>
      <c r="B426" s="45">
        <v>1</v>
      </c>
      <c r="C426" s="45">
        <v>3</v>
      </c>
      <c r="D426" s="45"/>
      <c r="E426" s="45">
        <v>1</v>
      </c>
      <c r="F426" s="45">
        <v>1</v>
      </c>
      <c r="G426" s="45">
        <v>6</v>
      </c>
      <c r="H426" s="45"/>
      <c r="I426" s="45"/>
      <c r="J426" s="45"/>
      <c r="K426" s="17" t="s">
        <v>6402</v>
      </c>
      <c r="L426">
        <v>1</v>
      </c>
    </row>
    <row r="427" spans="1:12" x14ac:dyDescent="0.25">
      <c r="A427" s="2" t="s">
        <v>6976</v>
      </c>
      <c r="B427" s="45">
        <v>3</v>
      </c>
      <c r="C427" s="45">
        <v>1</v>
      </c>
      <c r="D427" s="45"/>
      <c r="E427" s="45"/>
      <c r="F427" s="45"/>
      <c r="G427" s="45">
        <v>4</v>
      </c>
      <c r="H427" s="45"/>
      <c r="I427" s="45"/>
      <c r="J427" s="45"/>
      <c r="K427" s="17" t="s">
        <v>6418</v>
      </c>
      <c r="L427">
        <v>1</v>
      </c>
    </row>
    <row r="428" spans="1:12" x14ac:dyDescent="0.25">
      <c r="A428" s="2" t="s">
        <v>6982</v>
      </c>
      <c r="B428" s="45"/>
      <c r="C428" s="45">
        <v>12</v>
      </c>
      <c r="D428" s="45"/>
      <c r="E428" s="45"/>
      <c r="F428" s="45">
        <v>1</v>
      </c>
      <c r="G428" s="45">
        <v>13</v>
      </c>
      <c r="H428" s="45"/>
      <c r="I428" s="45"/>
      <c r="J428" s="45"/>
      <c r="K428" s="17" t="s">
        <v>3818</v>
      </c>
      <c r="L428">
        <v>1</v>
      </c>
    </row>
    <row r="429" spans="1:12" x14ac:dyDescent="0.25">
      <c r="A429" s="2" t="s">
        <v>6993</v>
      </c>
      <c r="B429" s="45">
        <v>4</v>
      </c>
      <c r="C429" s="45">
        <v>31</v>
      </c>
      <c r="D429" s="45"/>
      <c r="E429" s="45"/>
      <c r="F429" s="45"/>
      <c r="G429" s="45">
        <v>35</v>
      </c>
      <c r="H429" s="45"/>
      <c r="I429" s="45"/>
      <c r="J429" s="45"/>
      <c r="K429" s="2" t="s">
        <v>10100</v>
      </c>
    </row>
    <row r="430" spans="1:12" x14ac:dyDescent="0.25">
      <c r="A430" s="2" t="s">
        <v>7024</v>
      </c>
      <c r="B430" s="45">
        <v>2</v>
      </c>
      <c r="C430" s="45">
        <v>16</v>
      </c>
      <c r="D430" s="45"/>
      <c r="E430" s="45"/>
      <c r="F430" s="45"/>
      <c r="G430" s="45">
        <v>18</v>
      </c>
      <c r="H430" s="45"/>
      <c r="I430" s="45"/>
      <c r="J430" s="45"/>
      <c r="K430" s="17" t="s">
        <v>2174</v>
      </c>
      <c r="L430">
        <v>1</v>
      </c>
    </row>
    <row r="431" spans="1:12" x14ac:dyDescent="0.25">
      <c r="A431" s="2" t="s">
        <v>7039</v>
      </c>
      <c r="B431" s="45">
        <v>6</v>
      </c>
      <c r="C431" s="45">
        <v>14</v>
      </c>
      <c r="D431" s="45"/>
      <c r="E431" s="45"/>
      <c r="F431" s="45"/>
      <c r="G431" s="45">
        <v>20</v>
      </c>
      <c r="H431" s="45"/>
      <c r="I431" s="45"/>
      <c r="J431" s="45"/>
      <c r="K431" s="17" t="s">
        <v>2140</v>
      </c>
      <c r="L431">
        <v>1</v>
      </c>
    </row>
    <row r="432" spans="1:12" x14ac:dyDescent="0.25">
      <c r="A432" s="2" t="s">
        <v>7054</v>
      </c>
      <c r="B432" s="45">
        <v>3</v>
      </c>
      <c r="C432" s="45">
        <v>9</v>
      </c>
      <c r="D432" s="45"/>
      <c r="E432" s="45"/>
      <c r="F432" s="45"/>
      <c r="G432" s="45">
        <v>12</v>
      </c>
      <c r="H432" s="45"/>
      <c r="I432" s="45"/>
      <c r="J432" s="45"/>
      <c r="K432" s="17" t="s">
        <v>2060</v>
      </c>
      <c r="L432">
        <v>1</v>
      </c>
    </row>
    <row r="433" spans="1:12" x14ac:dyDescent="0.25">
      <c r="A433" s="2" t="s">
        <v>7067</v>
      </c>
      <c r="B433" s="45"/>
      <c r="C433" s="45">
        <v>9</v>
      </c>
      <c r="D433" s="45"/>
      <c r="E433" s="45"/>
      <c r="F433" s="45"/>
      <c r="G433" s="45">
        <v>9</v>
      </c>
      <c r="H433" s="45"/>
      <c r="I433" s="45"/>
      <c r="J433" s="45"/>
      <c r="K433" s="17" t="s">
        <v>1807</v>
      </c>
      <c r="L433">
        <v>1</v>
      </c>
    </row>
    <row r="434" spans="1:12" x14ac:dyDescent="0.25">
      <c r="A434" s="2" t="s">
        <v>7075</v>
      </c>
      <c r="B434" s="45">
        <v>1</v>
      </c>
      <c r="C434" s="45">
        <v>5</v>
      </c>
      <c r="D434" s="45"/>
      <c r="E434" s="45"/>
      <c r="F434" s="45"/>
      <c r="G434" s="45">
        <v>6</v>
      </c>
      <c r="H434" s="45"/>
      <c r="I434" s="45"/>
      <c r="J434" s="45"/>
      <c r="K434" s="17" t="s">
        <v>2428</v>
      </c>
      <c r="L434">
        <v>1</v>
      </c>
    </row>
    <row r="435" spans="1:12" x14ac:dyDescent="0.25">
      <c r="A435" s="2" t="s">
        <v>655</v>
      </c>
      <c r="B435" s="45">
        <v>3</v>
      </c>
      <c r="C435" s="45">
        <v>10</v>
      </c>
      <c r="D435" s="45"/>
      <c r="E435" s="45"/>
      <c r="F435" s="45"/>
      <c r="G435" s="45">
        <v>13</v>
      </c>
      <c r="H435" s="45"/>
      <c r="I435" s="45"/>
      <c r="J435" s="45"/>
      <c r="K435" s="17" t="s">
        <v>898</v>
      </c>
      <c r="L435">
        <v>1</v>
      </c>
    </row>
    <row r="436" spans="1:12" x14ac:dyDescent="0.25">
      <c r="A436" s="2" t="s">
        <v>7082</v>
      </c>
      <c r="B436" s="45">
        <v>2</v>
      </c>
      <c r="C436" s="45">
        <v>6</v>
      </c>
      <c r="D436" s="45"/>
      <c r="E436" s="45"/>
      <c r="F436" s="45"/>
      <c r="G436" s="45">
        <v>8</v>
      </c>
      <c r="H436" s="45"/>
      <c r="I436" s="45"/>
      <c r="J436" s="45"/>
      <c r="K436" s="17" t="s">
        <v>1607</v>
      </c>
      <c r="L436">
        <v>1</v>
      </c>
    </row>
    <row r="437" spans="1:12" x14ac:dyDescent="0.25">
      <c r="A437" s="2" t="s">
        <v>7089</v>
      </c>
      <c r="B437" s="45">
        <v>3</v>
      </c>
      <c r="C437" s="45">
        <v>1</v>
      </c>
      <c r="D437" s="45"/>
      <c r="E437" s="45"/>
      <c r="F437" s="45"/>
      <c r="G437" s="45">
        <v>4</v>
      </c>
      <c r="H437" s="45"/>
      <c r="I437" s="45"/>
      <c r="J437" s="45"/>
      <c r="K437" s="17" t="s">
        <v>3228</v>
      </c>
      <c r="L437">
        <v>1</v>
      </c>
    </row>
    <row r="438" spans="1:12" x14ac:dyDescent="0.25">
      <c r="A438" s="2" t="s">
        <v>7092</v>
      </c>
      <c r="B438" s="45">
        <v>3</v>
      </c>
      <c r="C438" s="45">
        <v>17</v>
      </c>
      <c r="D438" s="45"/>
      <c r="E438" s="45"/>
      <c r="F438" s="45"/>
      <c r="G438" s="45">
        <v>20</v>
      </c>
      <c r="H438" s="45"/>
      <c r="I438" s="45"/>
      <c r="J438" s="45"/>
      <c r="K438" s="17" t="s">
        <v>3392</v>
      </c>
      <c r="L438">
        <v>1</v>
      </c>
    </row>
    <row r="439" spans="1:12" x14ac:dyDescent="0.25">
      <c r="A439" s="2" t="s">
        <v>3171</v>
      </c>
      <c r="B439" s="45">
        <v>3</v>
      </c>
      <c r="C439" s="45"/>
      <c r="D439" s="45"/>
      <c r="E439" s="45"/>
      <c r="F439" s="45"/>
      <c r="G439" s="45">
        <v>3</v>
      </c>
      <c r="H439" s="45"/>
      <c r="I439" s="45"/>
      <c r="J439" s="45"/>
      <c r="K439" s="17" t="s">
        <v>4189</v>
      </c>
      <c r="L439">
        <v>1</v>
      </c>
    </row>
    <row r="440" spans="1:12" x14ac:dyDescent="0.25">
      <c r="A440" s="2" t="s">
        <v>7116</v>
      </c>
      <c r="B440" s="45">
        <v>1</v>
      </c>
      <c r="C440" s="45">
        <v>2</v>
      </c>
      <c r="D440" s="45"/>
      <c r="E440" s="45"/>
      <c r="F440" s="45"/>
      <c r="G440" s="45">
        <v>3</v>
      </c>
      <c r="H440" s="45"/>
      <c r="I440" s="45"/>
      <c r="J440" s="45"/>
      <c r="K440" s="17" t="s">
        <v>6452</v>
      </c>
      <c r="L440">
        <v>1</v>
      </c>
    </row>
    <row r="441" spans="1:12" x14ac:dyDescent="0.25">
      <c r="A441" s="2" t="s">
        <v>7119</v>
      </c>
      <c r="B441" s="45">
        <v>1</v>
      </c>
      <c r="C441" s="45">
        <v>6</v>
      </c>
      <c r="D441" s="45"/>
      <c r="E441" s="45"/>
      <c r="F441" s="45"/>
      <c r="G441" s="45">
        <v>7</v>
      </c>
      <c r="H441" s="45"/>
      <c r="I441" s="45"/>
      <c r="J441" s="45"/>
      <c r="K441" s="17" t="s">
        <v>6474</v>
      </c>
      <c r="L441">
        <v>1</v>
      </c>
    </row>
    <row r="442" spans="1:12" x14ac:dyDescent="0.25">
      <c r="A442" s="2" t="s">
        <v>7122</v>
      </c>
      <c r="B442" s="45">
        <v>1</v>
      </c>
      <c r="C442" s="45">
        <v>10</v>
      </c>
      <c r="D442" s="45"/>
      <c r="E442" s="45"/>
      <c r="F442" s="45"/>
      <c r="G442" s="45">
        <v>11</v>
      </c>
      <c r="H442" s="45"/>
      <c r="I442" s="45"/>
      <c r="J442" s="45"/>
      <c r="K442" s="17" t="s">
        <v>6505</v>
      </c>
      <c r="L442">
        <v>1</v>
      </c>
    </row>
    <row r="443" spans="1:12" x14ac:dyDescent="0.25">
      <c r="A443" s="2" t="s">
        <v>7133</v>
      </c>
      <c r="B443" s="45">
        <v>8</v>
      </c>
      <c r="C443" s="45">
        <v>23</v>
      </c>
      <c r="D443" s="45"/>
      <c r="E443" s="45"/>
      <c r="F443" s="45"/>
      <c r="G443" s="45">
        <v>31</v>
      </c>
      <c r="H443" s="45"/>
      <c r="I443" s="45"/>
      <c r="J443" s="45"/>
      <c r="K443" s="17" t="s">
        <v>6561</v>
      </c>
      <c r="L443">
        <v>1</v>
      </c>
    </row>
    <row r="444" spans="1:12" x14ac:dyDescent="0.25">
      <c r="A444" s="2" t="s">
        <v>7155</v>
      </c>
      <c r="B444" s="45">
        <v>3</v>
      </c>
      <c r="C444" s="45">
        <v>8</v>
      </c>
      <c r="D444" s="45"/>
      <c r="E444" s="45"/>
      <c r="F444" s="45"/>
      <c r="G444" s="45">
        <v>11</v>
      </c>
      <c r="H444" s="45"/>
      <c r="I444" s="45"/>
      <c r="J444" s="45"/>
      <c r="K444" s="17" t="s">
        <v>6565</v>
      </c>
      <c r="L444">
        <v>1</v>
      </c>
    </row>
    <row r="445" spans="1:12" x14ac:dyDescent="0.25">
      <c r="A445" s="2" t="s">
        <v>7162</v>
      </c>
      <c r="B445" s="45">
        <v>1</v>
      </c>
      <c r="C445" s="45">
        <v>14</v>
      </c>
      <c r="D445" s="45"/>
      <c r="E445" s="45"/>
      <c r="F445" s="45"/>
      <c r="G445" s="45">
        <v>15</v>
      </c>
      <c r="H445" s="45"/>
      <c r="I445" s="45"/>
      <c r="J445" s="45"/>
      <c r="K445" s="17" t="s">
        <v>6572</v>
      </c>
      <c r="L445">
        <v>1</v>
      </c>
    </row>
    <row r="446" spans="1:12" x14ac:dyDescent="0.25">
      <c r="A446" s="2" t="s">
        <v>7179</v>
      </c>
      <c r="B446" s="45">
        <v>2</v>
      </c>
      <c r="C446" s="45">
        <v>26</v>
      </c>
      <c r="D446" s="45"/>
      <c r="E446" s="45"/>
      <c r="F446" s="45"/>
      <c r="G446" s="45">
        <v>28</v>
      </c>
      <c r="H446" s="45"/>
      <c r="I446" s="45"/>
      <c r="J446" s="45"/>
      <c r="K446" s="17" t="s">
        <v>6579</v>
      </c>
      <c r="L446">
        <v>1</v>
      </c>
    </row>
    <row r="447" spans="1:12" x14ac:dyDescent="0.25">
      <c r="A447" s="2" t="s">
        <v>7200</v>
      </c>
      <c r="B447" s="45"/>
      <c r="C447" s="45">
        <v>15</v>
      </c>
      <c r="D447" s="45"/>
      <c r="E447" s="45"/>
      <c r="F447" s="45"/>
      <c r="G447" s="45">
        <v>15</v>
      </c>
      <c r="H447" s="45"/>
      <c r="I447" s="45"/>
      <c r="J447" s="45"/>
      <c r="K447" s="17" t="s">
        <v>6588</v>
      </c>
      <c r="L447">
        <v>1</v>
      </c>
    </row>
    <row r="448" spans="1:12" x14ac:dyDescent="0.25">
      <c r="A448" s="2" t="s">
        <v>7211</v>
      </c>
      <c r="B448" s="45">
        <v>3</v>
      </c>
      <c r="C448" s="45">
        <v>11</v>
      </c>
      <c r="D448" s="45"/>
      <c r="E448" s="45"/>
      <c r="F448" s="45"/>
      <c r="G448" s="45">
        <v>14</v>
      </c>
      <c r="H448" s="45"/>
      <c r="I448" s="45"/>
      <c r="J448" s="45"/>
      <c r="K448" s="17" t="s">
        <v>6604</v>
      </c>
      <c r="L448">
        <v>1</v>
      </c>
    </row>
    <row r="449" spans="1:12" x14ac:dyDescent="0.25">
      <c r="A449" s="2" t="s">
        <v>7260</v>
      </c>
      <c r="B449" s="45">
        <v>5</v>
      </c>
      <c r="C449" s="45">
        <v>29</v>
      </c>
      <c r="D449" s="45"/>
      <c r="E449" s="45"/>
      <c r="F449" s="45"/>
      <c r="G449" s="45">
        <v>34</v>
      </c>
      <c r="H449" s="45"/>
      <c r="I449" s="45"/>
      <c r="J449" s="45"/>
      <c r="K449" s="17" t="s">
        <v>6611</v>
      </c>
      <c r="L449">
        <v>1</v>
      </c>
    </row>
    <row r="450" spans="1:12" x14ac:dyDescent="0.25">
      <c r="A450" s="2" t="s">
        <v>7305</v>
      </c>
      <c r="B450" s="45"/>
      <c r="C450" s="45">
        <v>10</v>
      </c>
      <c r="D450" s="45"/>
      <c r="E450" s="45"/>
      <c r="F450" s="45"/>
      <c r="G450" s="45">
        <v>10</v>
      </c>
      <c r="H450" s="45"/>
      <c r="I450" s="45"/>
      <c r="J450" s="45"/>
      <c r="K450" s="17" t="s">
        <v>6618</v>
      </c>
      <c r="L450">
        <v>1</v>
      </c>
    </row>
    <row r="451" spans="1:12" x14ac:dyDescent="0.25">
      <c r="A451" s="2" t="s">
        <v>1998</v>
      </c>
      <c r="B451" s="45">
        <v>8</v>
      </c>
      <c r="C451" s="45">
        <v>5</v>
      </c>
      <c r="D451" s="45"/>
      <c r="E451" s="45"/>
      <c r="F451" s="45"/>
      <c r="G451" s="45">
        <v>13</v>
      </c>
      <c r="H451" s="45"/>
      <c r="I451" s="45"/>
      <c r="J451" s="45"/>
      <c r="K451" s="17" t="s">
        <v>6628</v>
      </c>
      <c r="L451">
        <v>1</v>
      </c>
    </row>
    <row r="452" spans="1:12" x14ac:dyDescent="0.25">
      <c r="A452" s="2" t="s">
        <v>7329</v>
      </c>
      <c r="B452" s="45">
        <v>1</v>
      </c>
      <c r="C452" s="45">
        <v>23</v>
      </c>
      <c r="D452" s="45"/>
      <c r="E452" s="45"/>
      <c r="F452" s="45"/>
      <c r="G452" s="45">
        <v>24</v>
      </c>
      <c r="H452" s="45"/>
      <c r="I452" s="45"/>
      <c r="J452" s="45"/>
      <c r="K452" s="17" t="s">
        <v>6633</v>
      </c>
      <c r="L452">
        <v>1</v>
      </c>
    </row>
    <row r="453" spans="1:12" x14ac:dyDescent="0.25">
      <c r="A453" s="2" t="s">
        <v>7353</v>
      </c>
      <c r="B453" s="45">
        <v>1</v>
      </c>
      <c r="C453" s="45">
        <v>2</v>
      </c>
      <c r="D453" s="45"/>
      <c r="E453" s="45"/>
      <c r="F453" s="45"/>
      <c r="G453" s="45">
        <v>3</v>
      </c>
      <c r="H453" s="45"/>
      <c r="I453" s="45"/>
      <c r="J453" s="45"/>
      <c r="K453" s="17" t="s">
        <v>6641</v>
      </c>
      <c r="L453">
        <v>1</v>
      </c>
    </row>
    <row r="454" spans="1:12" x14ac:dyDescent="0.25">
      <c r="A454" s="2" t="s">
        <v>7357</v>
      </c>
      <c r="B454" s="45">
        <v>2</v>
      </c>
      <c r="C454" s="45">
        <v>4</v>
      </c>
      <c r="D454" s="45"/>
      <c r="E454" s="45"/>
      <c r="F454" s="45"/>
      <c r="G454" s="45">
        <v>6</v>
      </c>
      <c r="H454" s="45"/>
      <c r="I454" s="45"/>
      <c r="J454" s="45"/>
      <c r="K454" s="2" t="s">
        <v>10101</v>
      </c>
    </row>
    <row r="455" spans="1:12" x14ac:dyDescent="0.25">
      <c r="A455" s="2" t="s">
        <v>7366</v>
      </c>
      <c r="B455" s="45">
        <v>2</v>
      </c>
      <c r="C455" s="45">
        <v>4</v>
      </c>
      <c r="D455" s="45"/>
      <c r="E455" s="45"/>
      <c r="F455" s="45"/>
      <c r="G455" s="45">
        <v>6</v>
      </c>
      <c r="H455" s="45"/>
      <c r="I455" s="45"/>
      <c r="J455" s="45"/>
      <c r="K455" s="17" t="s">
        <v>1068</v>
      </c>
      <c r="L455">
        <v>1</v>
      </c>
    </row>
    <row r="456" spans="1:12" x14ac:dyDescent="0.25">
      <c r="A456" s="2" t="s">
        <v>7374</v>
      </c>
      <c r="B456" s="45">
        <v>1</v>
      </c>
      <c r="C456" s="45">
        <v>6</v>
      </c>
      <c r="D456" s="45"/>
      <c r="E456" s="45"/>
      <c r="F456" s="45"/>
      <c r="G456" s="45">
        <v>7</v>
      </c>
      <c r="H456" s="45"/>
      <c r="I456" s="45"/>
      <c r="J456" s="45"/>
      <c r="K456" s="17" t="s">
        <v>1713</v>
      </c>
      <c r="L456">
        <v>1</v>
      </c>
    </row>
    <row r="457" spans="1:12" x14ac:dyDescent="0.25">
      <c r="A457" s="2" t="s">
        <v>7380</v>
      </c>
      <c r="B457" s="45">
        <v>1</v>
      </c>
      <c r="C457" s="45">
        <v>13</v>
      </c>
      <c r="D457" s="45"/>
      <c r="E457" s="45"/>
      <c r="F457" s="45"/>
      <c r="G457" s="45">
        <v>14</v>
      </c>
      <c r="H457" s="45"/>
      <c r="I457" s="45"/>
      <c r="J457" s="45"/>
      <c r="K457" s="17" t="s">
        <v>1543</v>
      </c>
      <c r="L457">
        <v>1</v>
      </c>
    </row>
    <row r="458" spans="1:12" x14ac:dyDescent="0.25">
      <c r="A458" s="2" t="s">
        <v>7392</v>
      </c>
      <c r="B458" s="45">
        <v>2</v>
      </c>
      <c r="C458" s="45">
        <v>1</v>
      </c>
      <c r="D458" s="45"/>
      <c r="E458" s="45"/>
      <c r="F458" s="45"/>
      <c r="G458" s="45">
        <v>3</v>
      </c>
      <c r="H458" s="45"/>
      <c r="I458" s="45"/>
      <c r="J458" s="45"/>
      <c r="K458" s="17" t="s">
        <v>2123</v>
      </c>
      <c r="L458">
        <v>1</v>
      </c>
    </row>
    <row r="459" spans="1:12" x14ac:dyDescent="0.25">
      <c r="A459" s="2" t="s">
        <v>7394</v>
      </c>
      <c r="B459" s="45">
        <v>4</v>
      </c>
      <c r="C459" s="45">
        <v>8</v>
      </c>
      <c r="D459" s="45"/>
      <c r="E459" s="45"/>
      <c r="F459" s="45"/>
      <c r="G459" s="45">
        <v>12</v>
      </c>
      <c r="H459" s="45"/>
      <c r="I459" s="45"/>
      <c r="J459" s="45"/>
      <c r="K459" s="17" t="s">
        <v>1749</v>
      </c>
      <c r="L459">
        <v>1</v>
      </c>
    </row>
    <row r="460" spans="1:12" x14ac:dyDescent="0.25">
      <c r="A460" s="2" t="s">
        <v>7402</v>
      </c>
      <c r="B460" s="45"/>
      <c r="C460" s="45">
        <v>6</v>
      </c>
      <c r="D460" s="45"/>
      <c r="E460" s="45"/>
      <c r="F460" s="45"/>
      <c r="G460" s="45">
        <v>6</v>
      </c>
      <c r="H460" s="45"/>
      <c r="I460" s="45"/>
      <c r="J460" s="45"/>
      <c r="K460" s="17" t="s">
        <v>3204</v>
      </c>
      <c r="L460">
        <v>1</v>
      </c>
    </row>
    <row r="461" spans="1:12" x14ac:dyDescent="0.25">
      <c r="A461" s="2" t="s">
        <v>7409</v>
      </c>
      <c r="B461" s="45">
        <v>1</v>
      </c>
      <c r="C461" s="45">
        <v>12</v>
      </c>
      <c r="D461" s="45"/>
      <c r="E461" s="45"/>
      <c r="F461" s="45"/>
      <c r="G461" s="45">
        <v>13</v>
      </c>
      <c r="H461" s="45"/>
      <c r="I461" s="45"/>
      <c r="J461" s="45"/>
      <c r="K461" s="17" t="s">
        <v>5753</v>
      </c>
      <c r="L461">
        <v>1</v>
      </c>
    </row>
    <row r="462" spans="1:12" x14ac:dyDescent="0.25">
      <c r="A462" s="2" t="s">
        <v>7426</v>
      </c>
      <c r="B462" s="45">
        <v>3</v>
      </c>
      <c r="C462" s="45">
        <v>21</v>
      </c>
      <c r="D462" s="45"/>
      <c r="E462" s="45"/>
      <c r="F462" s="45"/>
      <c r="G462" s="45">
        <v>24</v>
      </c>
      <c r="H462" s="45"/>
      <c r="I462" s="45"/>
      <c r="J462" s="45"/>
      <c r="K462" s="17" t="s">
        <v>6647</v>
      </c>
      <c r="L462">
        <v>1</v>
      </c>
    </row>
    <row r="463" spans="1:12" x14ac:dyDescent="0.25">
      <c r="A463" s="2" t="s">
        <v>7446</v>
      </c>
      <c r="B463" s="45">
        <v>1</v>
      </c>
      <c r="C463" s="45">
        <v>18</v>
      </c>
      <c r="D463" s="45"/>
      <c r="E463" s="45"/>
      <c r="F463" s="45"/>
      <c r="G463" s="45">
        <v>19</v>
      </c>
      <c r="H463" s="45"/>
      <c r="I463" s="45"/>
      <c r="J463" s="45"/>
      <c r="K463" s="17" t="s">
        <v>6653</v>
      </c>
      <c r="L463">
        <v>1</v>
      </c>
    </row>
    <row r="464" spans="1:12" x14ac:dyDescent="0.25">
      <c r="A464" s="2" t="s">
        <v>7469</v>
      </c>
      <c r="B464" s="45"/>
      <c r="C464" s="45">
        <v>1</v>
      </c>
      <c r="D464" s="45"/>
      <c r="E464" s="45"/>
      <c r="F464" s="45"/>
      <c r="G464" s="45">
        <v>1</v>
      </c>
      <c r="H464" s="45"/>
      <c r="I464" s="45"/>
      <c r="J464" s="45"/>
      <c r="K464" s="17" t="s">
        <v>6662</v>
      </c>
      <c r="L464">
        <v>1</v>
      </c>
    </row>
    <row r="465" spans="1:12" x14ac:dyDescent="0.25">
      <c r="A465" s="2" t="s">
        <v>7473</v>
      </c>
      <c r="B465" s="45">
        <v>2</v>
      </c>
      <c r="C465" s="45">
        <v>4</v>
      </c>
      <c r="D465" s="45"/>
      <c r="E465" s="45"/>
      <c r="F465" s="45"/>
      <c r="G465" s="45">
        <v>6</v>
      </c>
      <c r="H465" s="45"/>
      <c r="I465" s="45"/>
      <c r="J465" s="45"/>
      <c r="K465" s="17" t="s">
        <v>6686</v>
      </c>
      <c r="L465">
        <v>1</v>
      </c>
    </row>
    <row r="466" spans="1:12" x14ac:dyDescent="0.25">
      <c r="A466" s="2" t="s">
        <v>7480</v>
      </c>
      <c r="B466" s="45"/>
      <c r="C466" s="45">
        <v>15</v>
      </c>
      <c r="D466" s="45"/>
      <c r="E466" s="45"/>
      <c r="F466" s="45"/>
      <c r="G466" s="45">
        <v>15</v>
      </c>
      <c r="H466" s="45"/>
      <c r="I466" s="45"/>
      <c r="J466" s="45"/>
      <c r="K466" s="17" t="s">
        <v>6692</v>
      </c>
      <c r="L466">
        <v>1</v>
      </c>
    </row>
    <row r="467" spans="1:12" x14ac:dyDescent="0.25">
      <c r="A467" s="2" t="s">
        <v>7494</v>
      </c>
      <c r="B467" s="45">
        <v>1</v>
      </c>
      <c r="C467" s="45">
        <v>8</v>
      </c>
      <c r="D467" s="45"/>
      <c r="E467" s="45"/>
      <c r="F467" s="45"/>
      <c r="G467" s="45">
        <v>9</v>
      </c>
      <c r="H467" s="45"/>
      <c r="I467" s="45"/>
      <c r="J467" s="45"/>
      <c r="K467" s="17" t="s">
        <v>6700</v>
      </c>
      <c r="L467">
        <v>1</v>
      </c>
    </row>
    <row r="468" spans="1:12" x14ac:dyDescent="0.25">
      <c r="A468" s="2" t="s">
        <v>7502</v>
      </c>
      <c r="B468" s="45">
        <v>4</v>
      </c>
      <c r="C468" s="45">
        <v>31</v>
      </c>
      <c r="D468" s="45"/>
      <c r="E468" s="45"/>
      <c r="F468" s="45"/>
      <c r="G468" s="45">
        <v>35</v>
      </c>
      <c r="H468" s="45"/>
      <c r="I468" s="45"/>
      <c r="J468" s="45"/>
      <c r="K468" s="17" t="s">
        <v>6708</v>
      </c>
      <c r="L468">
        <v>1</v>
      </c>
    </row>
    <row r="469" spans="1:12" x14ac:dyDescent="0.25">
      <c r="A469" s="2" t="s">
        <v>7533</v>
      </c>
      <c r="B469" s="45">
        <v>6</v>
      </c>
      <c r="C469" s="45">
        <v>9</v>
      </c>
      <c r="D469" s="45"/>
      <c r="E469" s="45"/>
      <c r="F469" s="45">
        <v>1</v>
      </c>
      <c r="G469" s="45">
        <v>16</v>
      </c>
      <c r="H469" s="45"/>
      <c r="I469" s="45"/>
      <c r="J469" s="45"/>
      <c r="K469" s="17" t="s">
        <v>6718</v>
      </c>
      <c r="L469">
        <v>1</v>
      </c>
    </row>
    <row r="470" spans="1:12" x14ac:dyDescent="0.25">
      <c r="A470" s="2" t="s">
        <v>7546</v>
      </c>
      <c r="B470" s="45">
        <v>1</v>
      </c>
      <c r="C470" s="45">
        <v>11</v>
      </c>
      <c r="D470" s="45"/>
      <c r="E470" s="45"/>
      <c r="F470" s="45"/>
      <c r="G470" s="45">
        <v>12</v>
      </c>
      <c r="H470" s="45"/>
      <c r="I470" s="45"/>
      <c r="J470" s="45"/>
      <c r="K470" s="17" t="s">
        <v>6726</v>
      </c>
      <c r="L470">
        <v>1</v>
      </c>
    </row>
    <row r="471" spans="1:12" x14ac:dyDescent="0.25">
      <c r="A471" s="2" t="s">
        <v>7552</v>
      </c>
      <c r="B471" s="45">
        <v>1</v>
      </c>
      <c r="C471" s="45">
        <v>4</v>
      </c>
      <c r="D471" s="45"/>
      <c r="E471" s="45"/>
      <c r="F471" s="45"/>
      <c r="G471" s="45">
        <v>5</v>
      </c>
      <c r="H471" s="45"/>
      <c r="I471" s="45"/>
      <c r="J471" s="45"/>
      <c r="K471" s="17" t="s">
        <v>6736</v>
      </c>
      <c r="L471">
        <v>1</v>
      </c>
    </row>
    <row r="472" spans="1:12" x14ac:dyDescent="0.25">
      <c r="A472" s="2" t="s">
        <v>7557</v>
      </c>
      <c r="B472" s="45"/>
      <c r="C472" s="45">
        <v>7</v>
      </c>
      <c r="D472" s="45"/>
      <c r="E472" s="45"/>
      <c r="F472" s="45"/>
      <c r="G472" s="45">
        <v>7</v>
      </c>
      <c r="H472" s="45"/>
      <c r="I472" s="45"/>
      <c r="J472" s="45"/>
      <c r="K472" s="17" t="s">
        <v>6744</v>
      </c>
      <c r="L472">
        <v>1</v>
      </c>
    </row>
    <row r="473" spans="1:12" x14ac:dyDescent="0.25">
      <c r="A473" s="2" t="s">
        <v>7568</v>
      </c>
      <c r="B473" s="45">
        <v>1</v>
      </c>
      <c r="C473" s="45">
        <v>9</v>
      </c>
      <c r="D473" s="45"/>
      <c r="E473" s="45"/>
      <c r="F473" s="45"/>
      <c r="G473" s="45">
        <v>10</v>
      </c>
      <c r="H473" s="45"/>
      <c r="I473" s="45"/>
      <c r="J473" s="45"/>
      <c r="K473" s="17" t="s">
        <v>6757</v>
      </c>
      <c r="L473">
        <v>1</v>
      </c>
    </row>
    <row r="474" spans="1:12" x14ac:dyDescent="0.25">
      <c r="A474" s="2" t="s">
        <v>7578</v>
      </c>
      <c r="B474" s="45"/>
      <c r="C474" s="45">
        <v>2</v>
      </c>
      <c r="D474" s="45"/>
      <c r="E474" s="45"/>
      <c r="F474" s="45"/>
      <c r="G474" s="45">
        <v>2</v>
      </c>
      <c r="H474" s="45"/>
      <c r="I474" s="45"/>
      <c r="J474" s="45"/>
      <c r="K474" s="17" t="s">
        <v>6762</v>
      </c>
      <c r="L474">
        <v>1</v>
      </c>
    </row>
    <row r="475" spans="1:12" x14ac:dyDescent="0.25">
      <c r="A475" s="2" t="s">
        <v>7580</v>
      </c>
      <c r="B475" s="45">
        <v>2</v>
      </c>
      <c r="C475" s="45">
        <v>2</v>
      </c>
      <c r="D475" s="45"/>
      <c r="E475" s="45"/>
      <c r="F475" s="45"/>
      <c r="G475" s="45">
        <v>4</v>
      </c>
      <c r="H475" s="45"/>
      <c r="I475" s="45"/>
      <c r="J475" s="45"/>
      <c r="K475" s="17" t="s">
        <v>6766</v>
      </c>
      <c r="L475">
        <v>1</v>
      </c>
    </row>
    <row r="476" spans="1:12" x14ac:dyDescent="0.25">
      <c r="A476" s="2" t="s">
        <v>7584</v>
      </c>
      <c r="B476" s="45"/>
      <c r="C476" s="45">
        <v>15</v>
      </c>
      <c r="D476" s="45"/>
      <c r="E476" s="45"/>
      <c r="F476" s="45"/>
      <c r="G476" s="45">
        <v>15</v>
      </c>
      <c r="H476" s="45"/>
      <c r="I476" s="45"/>
      <c r="J476" s="45"/>
      <c r="K476" s="2" t="s">
        <v>10102</v>
      </c>
    </row>
    <row r="477" spans="1:12" x14ac:dyDescent="0.25">
      <c r="A477" s="2" t="s">
        <v>7599</v>
      </c>
      <c r="B477" s="45">
        <v>1</v>
      </c>
      <c r="C477" s="45">
        <v>2</v>
      </c>
      <c r="D477" s="45"/>
      <c r="E477" s="45"/>
      <c r="F477" s="45"/>
      <c r="G477" s="45">
        <v>3</v>
      </c>
      <c r="H477" s="45"/>
      <c r="I477" s="45"/>
      <c r="J477" s="45"/>
      <c r="K477" s="17" t="s">
        <v>908</v>
      </c>
      <c r="L477">
        <v>1</v>
      </c>
    </row>
    <row r="478" spans="1:12" x14ac:dyDescent="0.25">
      <c r="A478" s="2" t="s">
        <v>7602</v>
      </c>
      <c r="B478" s="45">
        <v>1</v>
      </c>
      <c r="C478" s="45">
        <v>8</v>
      </c>
      <c r="D478" s="45"/>
      <c r="E478" s="45"/>
      <c r="F478" s="45"/>
      <c r="G478" s="45">
        <v>9</v>
      </c>
      <c r="H478" s="45"/>
      <c r="I478" s="45"/>
      <c r="J478" s="45"/>
      <c r="K478" s="17" t="s">
        <v>6777</v>
      </c>
      <c r="L478">
        <v>1</v>
      </c>
    </row>
    <row r="479" spans="1:12" x14ac:dyDescent="0.25">
      <c r="A479" s="2" t="s">
        <v>7612</v>
      </c>
      <c r="B479" s="45">
        <v>7</v>
      </c>
      <c r="C479" s="45">
        <v>13</v>
      </c>
      <c r="D479" s="45"/>
      <c r="E479" s="45"/>
      <c r="F479" s="45"/>
      <c r="G479" s="45">
        <v>20</v>
      </c>
      <c r="H479" s="45"/>
      <c r="I479" s="45"/>
      <c r="J479" s="45"/>
      <c r="K479" s="2" t="s">
        <v>10103</v>
      </c>
    </row>
    <row r="480" spans="1:12" x14ac:dyDescent="0.25">
      <c r="A480" s="2" t="s">
        <v>7634</v>
      </c>
      <c r="B480" s="45"/>
      <c r="C480" s="45">
        <v>12</v>
      </c>
      <c r="D480" s="45"/>
      <c r="E480" s="45"/>
      <c r="F480" s="45"/>
      <c r="G480" s="45">
        <v>12</v>
      </c>
      <c r="H480" s="45"/>
      <c r="I480" s="45"/>
      <c r="J480" s="45"/>
      <c r="K480" s="17" t="s">
        <v>587</v>
      </c>
      <c r="L480">
        <v>1</v>
      </c>
    </row>
    <row r="481" spans="1:12" x14ac:dyDescent="0.25">
      <c r="A481" s="2" t="s">
        <v>7648</v>
      </c>
      <c r="B481" s="45">
        <v>2</v>
      </c>
      <c r="C481" s="45">
        <v>13</v>
      </c>
      <c r="D481" s="45"/>
      <c r="E481" s="45"/>
      <c r="F481" s="45"/>
      <c r="G481" s="45">
        <v>15</v>
      </c>
      <c r="H481" s="45"/>
      <c r="I481" s="45"/>
      <c r="J481" s="45"/>
      <c r="K481" s="17" t="s">
        <v>2372</v>
      </c>
      <c r="L481">
        <v>1</v>
      </c>
    </row>
    <row r="482" spans="1:12" x14ac:dyDescent="0.25">
      <c r="A482" s="2" t="s">
        <v>7662</v>
      </c>
      <c r="B482" s="45"/>
      <c r="C482" s="45">
        <v>10</v>
      </c>
      <c r="D482" s="45"/>
      <c r="E482" s="45"/>
      <c r="F482" s="45"/>
      <c r="G482" s="45">
        <v>10</v>
      </c>
      <c r="H482" s="45"/>
      <c r="I482" s="45"/>
      <c r="J482" s="45"/>
      <c r="K482" s="17" t="s">
        <v>3340</v>
      </c>
      <c r="L482">
        <v>1</v>
      </c>
    </row>
    <row r="483" spans="1:12" x14ac:dyDescent="0.25">
      <c r="A483" s="2" t="s">
        <v>7673</v>
      </c>
      <c r="B483" s="45"/>
      <c r="C483" s="45">
        <v>12</v>
      </c>
      <c r="D483" s="45"/>
      <c r="E483" s="45"/>
      <c r="F483" s="45"/>
      <c r="G483" s="45">
        <v>12</v>
      </c>
      <c r="H483" s="45"/>
      <c r="I483" s="45"/>
      <c r="J483" s="45"/>
      <c r="K483" s="17" t="s">
        <v>6794</v>
      </c>
      <c r="L483">
        <v>1</v>
      </c>
    </row>
    <row r="484" spans="1:12" x14ac:dyDescent="0.25">
      <c r="A484" s="2" t="s">
        <v>7687</v>
      </c>
      <c r="B484" s="45">
        <v>1</v>
      </c>
      <c r="C484" s="45">
        <v>1</v>
      </c>
      <c r="D484" s="45"/>
      <c r="E484" s="45"/>
      <c r="F484" s="45"/>
      <c r="G484" s="45">
        <v>2</v>
      </c>
      <c r="H484" s="45"/>
      <c r="I484" s="45"/>
      <c r="J484" s="45"/>
      <c r="K484" s="17" t="s">
        <v>6809</v>
      </c>
      <c r="L484">
        <v>1</v>
      </c>
    </row>
    <row r="485" spans="1:12" x14ac:dyDescent="0.25">
      <c r="A485" s="2" t="s">
        <v>7689</v>
      </c>
      <c r="B485" s="45">
        <v>1</v>
      </c>
      <c r="C485" s="45">
        <v>10</v>
      </c>
      <c r="D485" s="45"/>
      <c r="E485" s="45"/>
      <c r="F485" s="45"/>
      <c r="G485" s="45">
        <v>11</v>
      </c>
      <c r="H485" s="45"/>
      <c r="I485" s="45"/>
      <c r="J485" s="45"/>
      <c r="K485" s="2" t="s">
        <v>10104</v>
      </c>
    </row>
    <row r="486" spans="1:12" x14ac:dyDescent="0.25">
      <c r="A486" s="2" t="s">
        <v>7704</v>
      </c>
      <c r="B486" s="45">
        <v>2</v>
      </c>
      <c r="C486" s="45">
        <v>4</v>
      </c>
      <c r="D486" s="45"/>
      <c r="E486" s="45"/>
      <c r="F486" s="45"/>
      <c r="G486" s="45">
        <v>6</v>
      </c>
      <c r="H486" s="45"/>
      <c r="I486" s="45"/>
      <c r="J486" s="45"/>
      <c r="K486" s="17" t="s">
        <v>2361</v>
      </c>
      <c r="L486">
        <v>1</v>
      </c>
    </row>
    <row r="487" spans="1:12" x14ac:dyDescent="0.25">
      <c r="A487" s="2" t="s">
        <v>7712</v>
      </c>
      <c r="B487" s="45">
        <v>1</v>
      </c>
      <c r="C487" s="45">
        <v>2</v>
      </c>
      <c r="D487" s="45"/>
      <c r="E487" s="45"/>
      <c r="F487" s="45"/>
      <c r="G487" s="45">
        <v>3</v>
      </c>
      <c r="H487" s="45"/>
      <c r="I487" s="45"/>
      <c r="J487" s="45"/>
      <c r="K487" s="17" t="s">
        <v>1536</v>
      </c>
      <c r="L487">
        <v>1</v>
      </c>
    </row>
    <row r="488" spans="1:12" x14ac:dyDescent="0.25">
      <c r="A488" s="2" t="s">
        <v>7715</v>
      </c>
      <c r="B488" s="45">
        <v>3</v>
      </c>
      <c r="C488" s="45">
        <v>6</v>
      </c>
      <c r="D488" s="45"/>
      <c r="E488" s="45"/>
      <c r="F488" s="45"/>
      <c r="G488" s="45">
        <v>9</v>
      </c>
      <c r="H488" s="45"/>
      <c r="I488" s="45"/>
      <c r="J488" s="45"/>
      <c r="K488" s="17" t="s">
        <v>1812</v>
      </c>
      <c r="L488">
        <v>1</v>
      </c>
    </row>
    <row r="489" spans="1:12" x14ac:dyDescent="0.25">
      <c r="A489" s="2" t="s">
        <v>7723</v>
      </c>
      <c r="B489" s="45"/>
      <c r="C489" s="45">
        <v>14</v>
      </c>
      <c r="D489" s="45"/>
      <c r="E489" s="45"/>
      <c r="F489" s="45"/>
      <c r="G489" s="45">
        <v>14</v>
      </c>
      <c r="H489" s="45"/>
      <c r="I489" s="45"/>
      <c r="J489" s="45"/>
      <c r="K489" s="17" t="s">
        <v>696</v>
      </c>
      <c r="L489">
        <v>1</v>
      </c>
    </row>
    <row r="490" spans="1:12" x14ac:dyDescent="0.25">
      <c r="A490" s="2" t="s">
        <v>7738</v>
      </c>
      <c r="B490" s="45"/>
      <c r="C490" s="45">
        <v>11</v>
      </c>
      <c r="D490" s="45"/>
      <c r="E490" s="45"/>
      <c r="F490" s="45"/>
      <c r="G490" s="45">
        <v>11</v>
      </c>
      <c r="H490" s="45"/>
      <c r="I490" s="45"/>
      <c r="J490" s="45"/>
      <c r="K490" s="17" t="s">
        <v>1022</v>
      </c>
      <c r="L490">
        <v>1</v>
      </c>
    </row>
    <row r="491" spans="1:12" x14ac:dyDescent="0.25">
      <c r="A491" s="2" t="s">
        <v>7752</v>
      </c>
      <c r="B491" s="45">
        <v>1</v>
      </c>
      <c r="C491" s="45">
        <v>6</v>
      </c>
      <c r="D491" s="45"/>
      <c r="E491" s="45"/>
      <c r="F491" s="45"/>
      <c r="G491" s="45">
        <v>7</v>
      </c>
      <c r="H491" s="45"/>
      <c r="I491" s="45"/>
      <c r="J491" s="45"/>
      <c r="K491" s="17" t="s">
        <v>4266</v>
      </c>
      <c r="L491">
        <v>1</v>
      </c>
    </row>
    <row r="492" spans="1:12" x14ac:dyDescent="0.25">
      <c r="A492" s="2" t="s">
        <v>7764</v>
      </c>
      <c r="B492" s="45">
        <v>3</v>
      </c>
      <c r="C492" s="45">
        <v>7</v>
      </c>
      <c r="D492" s="45"/>
      <c r="E492" s="45"/>
      <c r="F492" s="45"/>
      <c r="G492" s="45">
        <v>10</v>
      </c>
      <c r="H492" s="45"/>
      <c r="I492" s="45"/>
      <c r="J492" s="45"/>
      <c r="K492" s="17" t="s">
        <v>6976</v>
      </c>
      <c r="L492">
        <v>1</v>
      </c>
    </row>
    <row r="493" spans="1:12" x14ac:dyDescent="0.25">
      <c r="A493" s="2" t="s">
        <v>1500</v>
      </c>
      <c r="B493" s="45">
        <v>5</v>
      </c>
      <c r="C493" s="45">
        <v>19</v>
      </c>
      <c r="D493" s="45"/>
      <c r="E493" s="45"/>
      <c r="F493" s="45"/>
      <c r="G493" s="45">
        <v>24</v>
      </c>
      <c r="H493" s="45"/>
      <c r="I493" s="45"/>
      <c r="J493" s="45"/>
      <c r="K493" s="17" t="s">
        <v>6857</v>
      </c>
      <c r="L493">
        <v>1</v>
      </c>
    </row>
    <row r="494" spans="1:12" x14ac:dyDescent="0.25">
      <c r="A494" s="2" t="s">
        <v>7792</v>
      </c>
      <c r="B494" s="45"/>
      <c r="C494" s="45">
        <v>10</v>
      </c>
      <c r="D494" s="45"/>
      <c r="E494" s="45"/>
      <c r="F494" s="45"/>
      <c r="G494" s="45">
        <v>10</v>
      </c>
      <c r="H494" s="45"/>
      <c r="I494" s="45"/>
      <c r="J494" s="45"/>
      <c r="K494" s="17" t="s">
        <v>6850</v>
      </c>
      <c r="L494">
        <v>1</v>
      </c>
    </row>
    <row r="495" spans="1:12" x14ac:dyDescent="0.25">
      <c r="A495" s="2" t="s">
        <v>867</v>
      </c>
      <c r="B495" s="45">
        <v>1</v>
      </c>
      <c r="C495" s="45">
        <v>8</v>
      </c>
      <c r="D495" s="45">
        <v>27</v>
      </c>
      <c r="E495" s="45"/>
      <c r="F495" s="45"/>
      <c r="G495" s="45">
        <v>36</v>
      </c>
      <c r="H495" s="45"/>
      <c r="I495" s="45"/>
      <c r="J495" s="45"/>
      <c r="K495" s="17" t="s">
        <v>3309</v>
      </c>
      <c r="L495">
        <v>1</v>
      </c>
    </row>
    <row r="496" spans="1:12" x14ac:dyDescent="0.25">
      <c r="A496" s="2" t="s">
        <v>7833</v>
      </c>
      <c r="B496" s="45">
        <v>1</v>
      </c>
      <c r="C496" s="45">
        <v>8</v>
      </c>
      <c r="D496" s="45">
        <v>1</v>
      </c>
      <c r="E496" s="45"/>
      <c r="F496" s="45"/>
      <c r="G496" s="45">
        <v>10</v>
      </c>
      <c r="H496" s="45"/>
      <c r="I496" s="45"/>
      <c r="J496" s="45"/>
      <c r="K496" s="17" t="s">
        <v>4588</v>
      </c>
      <c r="L496">
        <v>1</v>
      </c>
    </row>
    <row r="497" spans="1:12" x14ac:dyDescent="0.25">
      <c r="A497" s="2" t="s">
        <v>7841</v>
      </c>
      <c r="B497" s="45"/>
      <c r="C497" s="45">
        <v>1</v>
      </c>
      <c r="D497" s="45"/>
      <c r="E497" s="45"/>
      <c r="F497" s="45"/>
      <c r="G497" s="45">
        <v>1</v>
      </c>
      <c r="H497" s="45"/>
      <c r="I497" s="45"/>
      <c r="J497" s="45"/>
      <c r="K497" s="17" t="s">
        <v>6846</v>
      </c>
      <c r="L497">
        <v>1</v>
      </c>
    </row>
    <row r="498" spans="1:12" x14ac:dyDescent="0.25">
      <c r="A498" s="2" t="s">
        <v>7845</v>
      </c>
      <c r="B498" s="45">
        <v>3</v>
      </c>
      <c r="C498" s="45">
        <v>9</v>
      </c>
      <c r="D498" s="45"/>
      <c r="E498" s="45"/>
      <c r="F498" s="45"/>
      <c r="G498" s="45">
        <v>12</v>
      </c>
      <c r="H498" s="45"/>
      <c r="I498" s="45"/>
      <c r="J498" s="45"/>
      <c r="K498" s="17" t="s">
        <v>6865</v>
      </c>
      <c r="L498">
        <v>1</v>
      </c>
    </row>
    <row r="499" spans="1:12" x14ac:dyDescent="0.25">
      <c r="A499" s="2" t="s">
        <v>7851</v>
      </c>
      <c r="B499" s="45"/>
      <c r="C499" s="45">
        <v>5</v>
      </c>
      <c r="D499" s="45"/>
      <c r="E499" s="45"/>
      <c r="F499" s="45"/>
      <c r="G499" s="45">
        <v>5</v>
      </c>
      <c r="H499" s="45"/>
      <c r="I499" s="45"/>
      <c r="J499" s="45"/>
      <c r="K499" s="17" t="s">
        <v>6915</v>
      </c>
      <c r="L499">
        <v>1</v>
      </c>
    </row>
    <row r="500" spans="1:12" x14ac:dyDescent="0.25">
      <c r="A500" s="2" t="s">
        <v>7855</v>
      </c>
      <c r="B500" s="45">
        <v>3</v>
      </c>
      <c r="C500" s="45">
        <v>7</v>
      </c>
      <c r="D500" s="45"/>
      <c r="E500" s="45"/>
      <c r="F500" s="45"/>
      <c r="G500" s="45">
        <v>10</v>
      </c>
      <c r="H500" s="45"/>
      <c r="I500" s="45"/>
      <c r="J500" s="45"/>
      <c r="K500" s="17" t="s">
        <v>6923</v>
      </c>
      <c r="L500">
        <v>1</v>
      </c>
    </row>
    <row r="501" spans="1:12" x14ac:dyDescent="0.25">
      <c r="A501" s="2" t="s">
        <v>7890</v>
      </c>
      <c r="B501" s="45">
        <v>1</v>
      </c>
      <c r="C501" s="45">
        <v>4</v>
      </c>
      <c r="D501" s="45"/>
      <c r="E501" s="45"/>
      <c r="F501" s="45"/>
      <c r="G501" s="45">
        <v>5</v>
      </c>
      <c r="H501" s="45"/>
      <c r="I501" s="45"/>
      <c r="J501" s="45"/>
      <c r="K501" s="17" t="s">
        <v>6925</v>
      </c>
      <c r="L501">
        <v>1</v>
      </c>
    </row>
    <row r="502" spans="1:12" x14ac:dyDescent="0.25">
      <c r="A502" s="2" t="s">
        <v>3113</v>
      </c>
      <c r="B502" s="45"/>
      <c r="C502" s="45">
        <v>1</v>
      </c>
      <c r="D502" s="45"/>
      <c r="E502" s="45"/>
      <c r="F502" s="45"/>
      <c r="G502" s="45">
        <v>1</v>
      </c>
      <c r="H502" s="45"/>
      <c r="I502" s="45"/>
      <c r="J502" s="45"/>
      <c r="K502" s="17" t="s">
        <v>6958</v>
      </c>
      <c r="L502">
        <v>1</v>
      </c>
    </row>
    <row r="503" spans="1:12" x14ac:dyDescent="0.25">
      <c r="A503" s="2" t="s">
        <v>7926</v>
      </c>
      <c r="B503" s="45">
        <v>1</v>
      </c>
      <c r="C503" s="45">
        <v>4</v>
      </c>
      <c r="D503" s="45"/>
      <c r="E503" s="45"/>
      <c r="F503" s="45"/>
      <c r="G503" s="45">
        <v>5</v>
      </c>
      <c r="H503" s="45"/>
      <c r="I503" s="45"/>
      <c r="J503" s="45"/>
      <c r="K503" s="17" t="s">
        <v>6971</v>
      </c>
      <c r="L503">
        <v>1</v>
      </c>
    </row>
    <row r="504" spans="1:12" x14ac:dyDescent="0.25">
      <c r="A504" s="2" t="s">
        <v>7930</v>
      </c>
      <c r="B504" s="45">
        <v>2</v>
      </c>
      <c r="C504" s="45">
        <v>3</v>
      </c>
      <c r="D504" s="45"/>
      <c r="E504" s="45"/>
      <c r="F504" s="45"/>
      <c r="G504" s="45">
        <v>5</v>
      </c>
      <c r="H504" s="45"/>
      <c r="I504" s="45"/>
      <c r="J504" s="45"/>
      <c r="K504" s="2" t="s">
        <v>10105</v>
      </c>
    </row>
    <row r="505" spans="1:12" x14ac:dyDescent="0.25">
      <c r="A505" s="2" t="s">
        <v>7938</v>
      </c>
      <c r="B505" s="45">
        <v>4</v>
      </c>
      <c r="C505" s="45">
        <v>12</v>
      </c>
      <c r="D505" s="45"/>
      <c r="E505" s="45"/>
      <c r="F505" s="45"/>
      <c r="G505" s="45">
        <v>16</v>
      </c>
      <c r="H505" s="45"/>
      <c r="I505" s="45"/>
      <c r="J505" s="45"/>
      <c r="K505" s="17" t="s">
        <v>655</v>
      </c>
      <c r="L505">
        <v>1</v>
      </c>
    </row>
    <row r="506" spans="1:12" x14ac:dyDescent="0.25">
      <c r="A506" s="2" t="s">
        <v>7950</v>
      </c>
      <c r="B506" s="45"/>
      <c r="C506" s="45">
        <v>9</v>
      </c>
      <c r="D506" s="45"/>
      <c r="E506" s="45"/>
      <c r="F506" s="45"/>
      <c r="G506" s="45">
        <v>9</v>
      </c>
      <c r="H506" s="45"/>
      <c r="I506" s="45"/>
      <c r="J506" s="45"/>
      <c r="K506" s="17" t="s">
        <v>3171</v>
      </c>
      <c r="L506">
        <v>1</v>
      </c>
    </row>
    <row r="507" spans="1:12" x14ac:dyDescent="0.25">
      <c r="A507" s="2" t="s">
        <v>7959</v>
      </c>
      <c r="B507" s="45">
        <v>1</v>
      </c>
      <c r="C507" s="45">
        <v>1</v>
      </c>
      <c r="D507" s="45"/>
      <c r="E507" s="45"/>
      <c r="F507" s="45"/>
      <c r="G507" s="45">
        <v>2</v>
      </c>
      <c r="H507" s="45"/>
      <c r="I507" s="45"/>
      <c r="J507" s="45"/>
      <c r="K507" s="17" t="s">
        <v>2385</v>
      </c>
      <c r="L507">
        <v>1</v>
      </c>
    </row>
    <row r="508" spans="1:12" x14ac:dyDescent="0.25">
      <c r="A508" s="2" t="s">
        <v>757</v>
      </c>
      <c r="B508" s="45">
        <v>2</v>
      </c>
      <c r="C508" s="45">
        <v>5</v>
      </c>
      <c r="D508" s="45"/>
      <c r="E508" s="45"/>
      <c r="F508" s="45"/>
      <c r="G508" s="45">
        <v>7</v>
      </c>
      <c r="H508" s="45"/>
      <c r="I508" s="45"/>
      <c r="J508" s="45"/>
      <c r="K508" s="17" t="s">
        <v>6982</v>
      </c>
      <c r="L508">
        <v>1</v>
      </c>
    </row>
    <row r="509" spans="1:12" x14ac:dyDescent="0.25">
      <c r="A509" s="2" t="s">
        <v>7971</v>
      </c>
      <c r="B509" s="45">
        <v>3</v>
      </c>
      <c r="C509" s="45">
        <v>10</v>
      </c>
      <c r="D509" s="45"/>
      <c r="E509" s="45"/>
      <c r="F509" s="45"/>
      <c r="G509" s="45">
        <v>13</v>
      </c>
      <c r="H509" s="45"/>
      <c r="I509" s="45"/>
      <c r="J509" s="45"/>
      <c r="K509" s="17" t="s">
        <v>6993</v>
      </c>
      <c r="L509">
        <v>1</v>
      </c>
    </row>
    <row r="510" spans="1:12" x14ac:dyDescent="0.25">
      <c r="A510" s="2" t="s">
        <v>823</v>
      </c>
      <c r="B510" s="45">
        <v>1</v>
      </c>
      <c r="C510" s="45">
        <v>16</v>
      </c>
      <c r="D510" s="45">
        <v>21</v>
      </c>
      <c r="E510" s="45"/>
      <c r="F510" s="45"/>
      <c r="G510" s="45">
        <v>38</v>
      </c>
      <c r="H510" s="45"/>
      <c r="I510" s="45"/>
      <c r="J510" s="45"/>
      <c r="K510" s="17" t="s">
        <v>7024</v>
      </c>
      <c r="L510">
        <v>1</v>
      </c>
    </row>
    <row r="511" spans="1:12" x14ac:dyDescent="0.25">
      <c r="A511" s="2" t="s">
        <v>8003</v>
      </c>
      <c r="B511" s="45">
        <v>1</v>
      </c>
      <c r="C511" s="45">
        <v>10</v>
      </c>
      <c r="D511" s="45"/>
      <c r="E511" s="45"/>
      <c r="F511" s="45"/>
      <c r="G511" s="45">
        <v>11</v>
      </c>
      <c r="H511" s="45"/>
      <c r="I511" s="45"/>
      <c r="J511" s="45"/>
      <c r="K511" s="17" t="s">
        <v>7039</v>
      </c>
      <c r="L511">
        <v>1</v>
      </c>
    </row>
    <row r="512" spans="1:12" x14ac:dyDescent="0.25">
      <c r="A512" s="2" t="s">
        <v>8015</v>
      </c>
      <c r="B512" s="45">
        <v>2</v>
      </c>
      <c r="C512" s="45">
        <v>5</v>
      </c>
      <c r="D512" s="45"/>
      <c r="E512" s="45"/>
      <c r="F512" s="45"/>
      <c r="G512" s="45">
        <v>7</v>
      </c>
      <c r="H512" s="45"/>
      <c r="I512" s="45"/>
      <c r="J512" s="45"/>
      <c r="K512" s="17" t="s">
        <v>7054</v>
      </c>
      <c r="L512">
        <v>1</v>
      </c>
    </row>
    <row r="513" spans="1:12" x14ac:dyDescent="0.25">
      <c r="A513" s="2" t="s">
        <v>8023</v>
      </c>
      <c r="B513" s="45">
        <v>1</v>
      </c>
      <c r="C513" s="45">
        <v>13</v>
      </c>
      <c r="D513" s="45"/>
      <c r="E513" s="45"/>
      <c r="F513" s="45"/>
      <c r="G513" s="45">
        <v>14</v>
      </c>
      <c r="H513" s="45"/>
      <c r="I513" s="45"/>
      <c r="J513" s="45"/>
      <c r="K513" s="17" t="s">
        <v>7067</v>
      </c>
      <c r="L513">
        <v>1</v>
      </c>
    </row>
    <row r="514" spans="1:12" x14ac:dyDescent="0.25">
      <c r="A514" s="2" t="s">
        <v>8038</v>
      </c>
      <c r="B514" s="45">
        <v>4</v>
      </c>
      <c r="C514" s="45">
        <v>6</v>
      </c>
      <c r="D514" s="45"/>
      <c r="E514" s="45"/>
      <c r="F514" s="45"/>
      <c r="G514" s="45">
        <v>10</v>
      </c>
      <c r="H514" s="45"/>
      <c r="I514" s="45"/>
      <c r="J514" s="45"/>
      <c r="K514" s="17" t="s">
        <v>7075</v>
      </c>
      <c r="L514">
        <v>1</v>
      </c>
    </row>
    <row r="515" spans="1:12" x14ac:dyDescent="0.25">
      <c r="A515" s="2" t="s">
        <v>8049</v>
      </c>
      <c r="B515" s="45">
        <v>2</v>
      </c>
      <c r="C515" s="45">
        <v>8</v>
      </c>
      <c r="D515" s="45"/>
      <c r="E515" s="45"/>
      <c r="F515" s="45"/>
      <c r="G515" s="45">
        <v>10</v>
      </c>
      <c r="H515" s="45"/>
      <c r="I515" s="45"/>
      <c r="J515" s="45"/>
      <c r="K515" s="17" t="s">
        <v>7082</v>
      </c>
      <c r="L515">
        <v>1</v>
      </c>
    </row>
    <row r="516" spans="1:12" x14ac:dyDescent="0.25">
      <c r="A516" s="2" t="s">
        <v>8057</v>
      </c>
      <c r="B516" s="45">
        <v>1</v>
      </c>
      <c r="C516" s="45">
        <v>5</v>
      </c>
      <c r="D516" s="45"/>
      <c r="E516" s="45"/>
      <c r="F516" s="45"/>
      <c r="G516" s="45">
        <v>6</v>
      </c>
      <c r="H516" s="45"/>
      <c r="I516" s="45"/>
      <c r="J516" s="45"/>
      <c r="K516" s="17" t="s">
        <v>7089</v>
      </c>
      <c r="L516">
        <v>1</v>
      </c>
    </row>
    <row r="517" spans="1:12" x14ac:dyDescent="0.25">
      <c r="A517" s="2" t="s">
        <v>2635</v>
      </c>
      <c r="B517" s="45">
        <v>4</v>
      </c>
      <c r="C517" s="45">
        <v>6</v>
      </c>
      <c r="D517" s="45"/>
      <c r="E517" s="45"/>
      <c r="F517" s="45"/>
      <c r="G517" s="45">
        <v>10</v>
      </c>
      <c r="H517" s="45"/>
      <c r="I517" s="45"/>
      <c r="J517" s="45"/>
      <c r="K517" s="17" t="s">
        <v>7092</v>
      </c>
      <c r="L517">
        <v>1</v>
      </c>
    </row>
    <row r="518" spans="1:12" x14ac:dyDescent="0.25">
      <c r="A518" s="2" t="s">
        <v>8074</v>
      </c>
      <c r="B518" s="45">
        <v>2</v>
      </c>
      <c r="C518" s="45">
        <v>4</v>
      </c>
      <c r="D518" s="45"/>
      <c r="E518" s="45"/>
      <c r="F518" s="45"/>
      <c r="G518" s="45">
        <v>6</v>
      </c>
      <c r="H518" s="45"/>
      <c r="I518" s="45"/>
      <c r="J518" s="45"/>
      <c r="K518" s="17" t="s">
        <v>7116</v>
      </c>
      <c r="L518">
        <v>1</v>
      </c>
    </row>
    <row r="519" spans="1:12" x14ac:dyDescent="0.25">
      <c r="A519" s="2" t="s">
        <v>8080</v>
      </c>
      <c r="B519" s="45">
        <v>1</v>
      </c>
      <c r="C519" s="45">
        <v>11</v>
      </c>
      <c r="D519" s="45"/>
      <c r="E519" s="45"/>
      <c r="F519" s="45"/>
      <c r="G519" s="45">
        <v>12</v>
      </c>
      <c r="H519" s="45"/>
      <c r="I519" s="45"/>
      <c r="J519" s="45"/>
      <c r="K519" s="17" t="s">
        <v>7119</v>
      </c>
      <c r="L519">
        <v>1</v>
      </c>
    </row>
    <row r="520" spans="1:12" x14ac:dyDescent="0.25">
      <c r="A520" s="2" t="s">
        <v>8102</v>
      </c>
      <c r="B520" s="45">
        <v>2</v>
      </c>
      <c r="C520" s="45">
        <v>10</v>
      </c>
      <c r="D520" s="45"/>
      <c r="E520" s="45"/>
      <c r="F520" s="45"/>
      <c r="G520" s="45">
        <v>12</v>
      </c>
      <c r="H520" s="45"/>
      <c r="I520" s="45"/>
      <c r="J520" s="45"/>
      <c r="K520" s="17" t="s">
        <v>7122</v>
      </c>
      <c r="L520">
        <v>1</v>
      </c>
    </row>
    <row r="521" spans="1:12" x14ac:dyDescent="0.25">
      <c r="A521" s="2" t="s">
        <v>8107</v>
      </c>
      <c r="B521" s="45">
        <v>1</v>
      </c>
      <c r="C521" s="45">
        <v>11</v>
      </c>
      <c r="D521" s="45"/>
      <c r="E521" s="45"/>
      <c r="F521" s="45"/>
      <c r="G521" s="45">
        <v>12</v>
      </c>
      <c r="H521" s="45"/>
      <c r="I521" s="45"/>
      <c r="J521" s="45"/>
      <c r="K521" s="17" t="s">
        <v>7133</v>
      </c>
      <c r="L521">
        <v>1</v>
      </c>
    </row>
    <row r="522" spans="1:12" x14ac:dyDescent="0.25">
      <c r="A522" s="2" t="s">
        <v>8116</v>
      </c>
      <c r="B522" s="45">
        <v>2</v>
      </c>
      <c r="C522" s="45">
        <v>4</v>
      </c>
      <c r="D522" s="45"/>
      <c r="E522" s="45"/>
      <c r="F522" s="45"/>
      <c r="G522" s="45">
        <v>6</v>
      </c>
      <c r="H522" s="45"/>
      <c r="I522" s="45"/>
      <c r="J522" s="45"/>
      <c r="K522" s="17" t="s">
        <v>7155</v>
      </c>
      <c r="L522">
        <v>1</v>
      </c>
    </row>
    <row r="523" spans="1:12" x14ac:dyDescent="0.25">
      <c r="A523" s="2" t="s">
        <v>8122</v>
      </c>
      <c r="B523" s="45">
        <v>1</v>
      </c>
      <c r="C523" s="45">
        <v>14</v>
      </c>
      <c r="D523" s="45"/>
      <c r="E523" s="45"/>
      <c r="F523" s="45"/>
      <c r="G523" s="45">
        <v>15</v>
      </c>
      <c r="H523" s="45"/>
      <c r="I523" s="45"/>
      <c r="J523" s="45"/>
      <c r="K523" s="17" t="s">
        <v>7162</v>
      </c>
      <c r="L523">
        <v>1</v>
      </c>
    </row>
    <row r="524" spans="1:12" x14ac:dyDescent="0.25">
      <c r="A524" s="2" t="s">
        <v>8134</v>
      </c>
      <c r="B524" s="45">
        <v>2</v>
      </c>
      <c r="C524" s="45">
        <v>4</v>
      </c>
      <c r="D524" s="45"/>
      <c r="E524" s="45"/>
      <c r="F524" s="45"/>
      <c r="G524" s="45">
        <v>6</v>
      </c>
      <c r="H524" s="45"/>
      <c r="I524" s="45"/>
      <c r="J524" s="45"/>
      <c r="K524" s="2" t="s">
        <v>10106</v>
      </c>
    </row>
    <row r="525" spans="1:12" x14ac:dyDescent="0.25">
      <c r="A525" s="2" t="s">
        <v>8140</v>
      </c>
      <c r="B525" s="45">
        <v>1</v>
      </c>
      <c r="C525" s="45">
        <v>18</v>
      </c>
      <c r="D525" s="45"/>
      <c r="E525" s="45"/>
      <c r="F525" s="45"/>
      <c r="G525" s="45">
        <v>19</v>
      </c>
      <c r="H525" s="45"/>
      <c r="I525" s="45"/>
      <c r="J525" s="45"/>
      <c r="K525" s="17" t="s">
        <v>1998</v>
      </c>
      <c r="L525">
        <v>1</v>
      </c>
    </row>
    <row r="526" spans="1:12" x14ac:dyDescent="0.25">
      <c r="A526" s="2" t="s">
        <v>8161</v>
      </c>
      <c r="B526" s="45">
        <v>4</v>
      </c>
      <c r="C526" s="45">
        <v>13</v>
      </c>
      <c r="D526" s="45"/>
      <c r="E526" s="45"/>
      <c r="F526" s="45"/>
      <c r="G526" s="45">
        <v>17</v>
      </c>
      <c r="H526" s="45"/>
      <c r="I526" s="45"/>
      <c r="J526" s="45"/>
      <c r="K526" s="17" t="s">
        <v>916</v>
      </c>
      <c r="L526">
        <v>1</v>
      </c>
    </row>
    <row r="527" spans="1:12" x14ac:dyDescent="0.25">
      <c r="A527" s="2" t="s">
        <v>8171</v>
      </c>
      <c r="B527" s="45">
        <v>1</v>
      </c>
      <c r="C527" s="45">
        <v>7</v>
      </c>
      <c r="D527" s="45"/>
      <c r="E527" s="45"/>
      <c r="F527" s="45"/>
      <c r="G527" s="45">
        <v>8</v>
      </c>
      <c r="H527" s="45"/>
      <c r="I527" s="45"/>
      <c r="J527" s="45"/>
      <c r="K527" s="17" t="s">
        <v>1586</v>
      </c>
      <c r="L527">
        <v>1</v>
      </c>
    </row>
    <row r="528" spans="1:12" x14ac:dyDescent="0.25">
      <c r="A528" s="2" t="s">
        <v>8178</v>
      </c>
      <c r="B528" s="45">
        <v>1</v>
      </c>
      <c r="C528" s="45">
        <v>4</v>
      </c>
      <c r="D528" s="45"/>
      <c r="E528" s="45"/>
      <c r="F528" s="45"/>
      <c r="G528" s="45">
        <v>5</v>
      </c>
      <c r="H528" s="45"/>
      <c r="I528" s="45"/>
      <c r="J528" s="45"/>
      <c r="K528" s="17" t="s">
        <v>3191</v>
      </c>
      <c r="L528">
        <v>1</v>
      </c>
    </row>
    <row r="529" spans="1:12" x14ac:dyDescent="0.25">
      <c r="A529" s="2" t="s">
        <v>8182</v>
      </c>
      <c r="B529" s="45">
        <v>2</v>
      </c>
      <c r="C529" s="45">
        <v>5</v>
      </c>
      <c r="D529" s="45"/>
      <c r="E529" s="45"/>
      <c r="F529" s="45"/>
      <c r="G529" s="45">
        <v>7</v>
      </c>
      <c r="H529" s="45"/>
      <c r="I529" s="45"/>
      <c r="J529" s="45"/>
      <c r="K529" s="17" t="s">
        <v>7179</v>
      </c>
      <c r="L529">
        <v>1</v>
      </c>
    </row>
    <row r="530" spans="1:12" x14ac:dyDescent="0.25">
      <c r="A530" s="2" t="s">
        <v>8189</v>
      </c>
      <c r="B530" s="45">
        <v>12</v>
      </c>
      <c r="C530" s="45">
        <v>22</v>
      </c>
      <c r="D530" s="45"/>
      <c r="E530" s="45"/>
      <c r="F530" s="45"/>
      <c r="G530" s="45">
        <v>34</v>
      </c>
      <c r="H530" s="45"/>
      <c r="I530" s="45"/>
      <c r="J530" s="45"/>
      <c r="K530" s="17" t="s">
        <v>3322</v>
      </c>
      <c r="L530">
        <v>1</v>
      </c>
    </row>
    <row r="531" spans="1:12" x14ac:dyDescent="0.25">
      <c r="A531" s="2" t="s">
        <v>8216</v>
      </c>
      <c r="B531" s="45"/>
      <c r="C531" s="45">
        <v>4</v>
      </c>
      <c r="D531" s="45"/>
      <c r="E531" s="45"/>
      <c r="F531" s="45"/>
      <c r="G531" s="45">
        <v>4</v>
      </c>
      <c r="H531" s="45"/>
      <c r="I531" s="45"/>
      <c r="J531" s="45"/>
      <c r="K531" s="17" t="s">
        <v>3462</v>
      </c>
      <c r="L531">
        <v>1</v>
      </c>
    </row>
    <row r="532" spans="1:12" x14ac:dyDescent="0.25">
      <c r="A532" s="2" t="s">
        <v>8220</v>
      </c>
      <c r="B532" s="45"/>
      <c r="C532" s="45">
        <v>5</v>
      </c>
      <c r="D532" s="45"/>
      <c r="E532" s="45"/>
      <c r="F532" s="45"/>
      <c r="G532" s="45">
        <v>5</v>
      </c>
      <c r="H532" s="45"/>
      <c r="I532" s="45"/>
      <c r="J532" s="45"/>
      <c r="K532" s="17" t="s">
        <v>7200</v>
      </c>
      <c r="L532">
        <v>1</v>
      </c>
    </row>
    <row r="533" spans="1:12" x14ac:dyDescent="0.25">
      <c r="A533" s="2" t="s">
        <v>8225</v>
      </c>
      <c r="B533" s="45">
        <v>4</v>
      </c>
      <c r="C533" s="45">
        <v>8</v>
      </c>
      <c r="D533" s="45"/>
      <c r="E533" s="45"/>
      <c r="F533" s="45"/>
      <c r="G533" s="45">
        <v>12</v>
      </c>
      <c r="H533" s="45"/>
      <c r="I533" s="45"/>
      <c r="J533" s="45"/>
      <c r="K533" s="17" t="s">
        <v>7211</v>
      </c>
      <c r="L533">
        <v>1</v>
      </c>
    </row>
    <row r="534" spans="1:12" x14ac:dyDescent="0.25">
      <c r="A534" s="2" t="s">
        <v>8234</v>
      </c>
      <c r="B534" s="45">
        <v>1</v>
      </c>
      <c r="C534" s="45">
        <v>11</v>
      </c>
      <c r="D534" s="45"/>
      <c r="E534" s="45"/>
      <c r="F534" s="45"/>
      <c r="G534" s="45">
        <v>12</v>
      </c>
      <c r="H534" s="45"/>
      <c r="I534" s="45"/>
      <c r="J534" s="45"/>
      <c r="K534" s="17" t="s">
        <v>7260</v>
      </c>
      <c r="L534">
        <v>1</v>
      </c>
    </row>
    <row r="535" spans="1:12" x14ac:dyDescent="0.25">
      <c r="A535" s="2" t="s">
        <v>8243</v>
      </c>
      <c r="B535" s="45">
        <v>2</v>
      </c>
      <c r="C535" s="45">
        <v>4</v>
      </c>
      <c r="D535" s="45"/>
      <c r="E535" s="45"/>
      <c r="F535" s="45"/>
      <c r="G535" s="45">
        <v>6</v>
      </c>
      <c r="H535" s="45"/>
      <c r="I535" s="45"/>
      <c r="J535" s="45"/>
      <c r="K535" s="17" t="s">
        <v>7305</v>
      </c>
      <c r="L535">
        <v>1</v>
      </c>
    </row>
    <row r="536" spans="1:12" x14ac:dyDescent="0.25">
      <c r="A536" s="2" t="s">
        <v>8250</v>
      </c>
      <c r="B536" s="45">
        <v>1</v>
      </c>
      <c r="C536" s="45">
        <v>9</v>
      </c>
      <c r="D536" s="45"/>
      <c r="E536" s="45"/>
      <c r="F536" s="45"/>
      <c r="G536" s="45">
        <v>10</v>
      </c>
      <c r="H536" s="45"/>
      <c r="I536" s="45"/>
      <c r="J536" s="45"/>
      <c r="K536" s="17" t="s">
        <v>7329</v>
      </c>
      <c r="L536">
        <v>1</v>
      </c>
    </row>
    <row r="537" spans="1:12" x14ac:dyDescent="0.25">
      <c r="A537" s="2" t="s">
        <v>8262</v>
      </c>
      <c r="B537" s="45"/>
      <c r="C537" s="45">
        <v>15</v>
      </c>
      <c r="D537" s="45"/>
      <c r="E537" s="45"/>
      <c r="F537" s="45"/>
      <c r="G537" s="45">
        <v>15</v>
      </c>
      <c r="H537" s="45"/>
      <c r="I537" s="45"/>
      <c r="J537" s="45"/>
      <c r="K537" s="17" t="s">
        <v>7353</v>
      </c>
      <c r="L537">
        <v>1</v>
      </c>
    </row>
    <row r="538" spans="1:12" x14ac:dyDescent="0.25">
      <c r="A538" s="2" t="s">
        <v>2356</v>
      </c>
      <c r="B538" s="45">
        <v>1</v>
      </c>
      <c r="C538" s="45">
        <v>8</v>
      </c>
      <c r="D538" s="45"/>
      <c r="E538" s="45"/>
      <c r="F538" s="45"/>
      <c r="G538" s="45">
        <v>9</v>
      </c>
      <c r="H538" s="45"/>
      <c r="I538" s="45"/>
      <c r="J538" s="45"/>
      <c r="K538" s="17" t="s">
        <v>7357</v>
      </c>
      <c r="L538">
        <v>1</v>
      </c>
    </row>
    <row r="539" spans="1:12" x14ac:dyDescent="0.25">
      <c r="A539" s="2" t="s">
        <v>8285</v>
      </c>
      <c r="B539" s="45">
        <v>2</v>
      </c>
      <c r="C539" s="45">
        <v>8</v>
      </c>
      <c r="D539" s="45"/>
      <c r="E539" s="45"/>
      <c r="F539" s="45"/>
      <c r="G539" s="45">
        <v>10</v>
      </c>
      <c r="H539" s="45"/>
      <c r="I539" s="45"/>
      <c r="J539" s="45"/>
      <c r="K539" s="17" t="s">
        <v>7366</v>
      </c>
      <c r="L539">
        <v>1</v>
      </c>
    </row>
    <row r="540" spans="1:12" x14ac:dyDescent="0.25">
      <c r="A540" s="2" t="s">
        <v>8295</v>
      </c>
      <c r="B540" s="45">
        <v>11</v>
      </c>
      <c r="C540" s="45">
        <v>15</v>
      </c>
      <c r="D540" s="45"/>
      <c r="E540" s="45"/>
      <c r="F540" s="45"/>
      <c r="G540" s="45">
        <v>26</v>
      </c>
      <c r="H540" s="45"/>
      <c r="I540" s="45"/>
      <c r="J540" s="45"/>
      <c r="K540" s="17" t="s">
        <v>7374</v>
      </c>
      <c r="L540">
        <v>1</v>
      </c>
    </row>
    <row r="541" spans="1:12" x14ac:dyDescent="0.25">
      <c r="A541" s="2" t="s">
        <v>8328</v>
      </c>
      <c r="B541" s="45"/>
      <c r="C541" s="45">
        <v>2</v>
      </c>
      <c r="D541" s="45"/>
      <c r="E541" s="45"/>
      <c r="F541" s="45"/>
      <c r="G541" s="45">
        <v>2</v>
      </c>
      <c r="H541" s="45"/>
      <c r="I541" s="45"/>
      <c r="J541" s="45"/>
      <c r="K541" s="17" t="s">
        <v>7380</v>
      </c>
      <c r="L541">
        <v>1</v>
      </c>
    </row>
    <row r="542" spans="1:12" x14ac:dyDescent="0.25">
      <c r="A542" s="2" t="s">
        <v>839</v>
      </c>
      <c r="B542" s="45">
        <v>1</v>
      </c>
      <c r="C542" s="45">
        <v>27</v>
      </c>
      <c r="D542" s="45"/>
      <c r="E542" s="45"/>
      <c r="F542" s="45"/>
      <c r="G542" s="45">
        <v>28</v>
      </c>
      <c r="H542" s="45"/>
      <c r="I542" s="45"/>
      <c r="J542" s="45"/>
      <c r="K542" s="17" t="s">
        <v>7392</v>
      </c>
      <c r="L542">
        <v>1</v>
      </c>
    </row>
    <row r="543" spans="1:12" x14ac:dyDescent="0.25">
      <c r="A543" s="2" t="s">
        <v>8360</v>
      </c>
      <c r="B543" s="45">
        <v>1</v>
      </c>
      <c r="C543" s="45">
        <v>7</v>
      </c>
      <c r="D543" s="45"/>
      <c r="E543" s="45"/>
      <c r="F543" s="45"/>
      <c r="G543" s="45">
        <v>8</v>
      </c>
      <c r="H543" s="45"/>
      <c r="I543" s="45"/>
      <c r="J543" s="45"/>
      <c r="K543" s="17" t="s">
        <v>7394</v>
      </c>
      <c r="L543">
        <v>1</v>
      </c>
    </row>
    <row r="544" spans="1:12" x14ac:dyDescent="0.25">
      <c r="A544" s="2" t="s">
        <v>8367</v>
      </c>
      <c r="B544" s="45">
        <v>2</v>
      </c>
      <c r="C544" s="45">
        <v>3</v>
      </c>
      <c r="D544" s="45"/>
      <c r="E544" s="45"/>
      <c r="F544" s="45"/>
      <c r="G544" s="45">
        <v>5</v>
      </c>
      <c r="H544" s="45"/>
      <c r="I544" s="45"/>
      <c r="J544" s="45"/>
      <c r="K544" s="17" t="s">
        <v>7402</v>
      </c>
      <c r="L544">
        <v>1</v>
      </c>
    </row>
    <row r="545" spans="1:12" x14ac:dyDescent="0.25">
      <c r="A545" s="2" t="s">
        <v>8371</v>
      </c>
      <c r="B545" s="45">
        <v>1</v>
      </c>
      <c r="C545" s="45">
        <v>12</v>
      </c>
      <c r="D545" s="45"/>
      <c r="E545" s="45"/>
      <c r="F545" s="45"/>
      <c r="G545" s="45">
        <v>13</v>
      </c>
      <c r="H545" s="45"/>
      <c r="I545" s="45"/>
      <c r="J545" s="45"/>
      <c r="K545" s="17" t="s">
        <v>7409</v>
      </c>
      <c r="L545">
        <v>1</v>
      </c>
    </row>
    <row r="546" spans="1:12" x14ac:dyDescent="0.25">
      <c r="A546" s="2" t="s">
        <v>8386</v>
      </c>
      <c r="B546" s="45">
        <v>1</v>
      </c>
      <c r="C546" s="45">
        <v>28</v>
      </c>
      <c r="D546" s="45"/>
      <c r="E546" s="45"/>
      <c r="F546" s="45"/>
      <c r="G546" s="45">
        <v>29</v>
      </c>
      <c r="H546" s="45"/>
      <c r="I546" s="45"/>
      <c r="J546" s="45"/>
      <c r="K546" s="17" t="s">
        <v>7426</v>
      </c>
      <c r="L546">
        <v>1</v>
      </c>
    </row>
    <row r="547" spans="1:12" x14ac:dyDescent="0.25">
      <c r="A547" s="2" t="s">
        <v>8407</v>
      </c>
      <c r="B547" s="45"/>
      <c r="C547" s="45">
        <v>8</v>
      </c>
      <c r="D547" s="45"/>
      <c r="E547" s="45"/>
      <c r="F547" s="45"/>
      <c r="G547" s="45">
        <v>8</v>
      </c>
      <c r="H547" s="45"/>
      <c r="I547" s="45"/>
      <c r="J547" s="45"/>
      <c r="K547" s="17" t="s">
        <v>7446</v>
      </c>
      <c r="L547">
        <v>1</v>
      </c>
    </row>
    <row r="548" spans="1:12" x14ac:dyDescent="0.25">
      <c r="A548" s="2" t="s">
        <v>8417</v>
      </c>
      <c r="B548" s="45"/>
      <c r="C548" s="45">
        <v>3</v>
      </c>
      <c r="D548" s="45"/>
      <c r="E548" s="45"/>
      <c r="F548" s="45"/>
      <c r="G548" s="45">
        <v>3</v>
      </c>
      <c r="H548" s="45"/>
      <c r="I548" s="45"/>
      <c r="J548" s="45"/>
      <c r="K548" s="17" t="s">
        <v>7469</v>
      </c>
      <c r="L548">
        <v>1</v>
      </c>
    </row>
    <row r="549" spans="1:12" x14ac:dyDescent="0.25">
      <c r="A549" s="2" t="s">
        <v>727</v>
      </c>
      <c r="B549" s="45">
        <v>1</v>
      </c>
      <c r="C549" s="45">
        <v>7</v>
      </c>
      <c r="D549" s="45">
        <v>2</v>
      </c>
      <c r="E549" s="45"/>
      <c r="F549" s="45"/>
      <c r="G549" s="45">
        <v>10</v>
      </c>
      <c r="H549" s="45"/>
      <c r="I549" s="45"/>
      <c r="J549" s="45"/>
      <c r="K549" s="17" t="s">
        <v>7473</v>
      </c>
      <c r="L549">
        <v>1</v>
      </c>
    </row>
    <row r="550" spans="1:12" x14ac:dyDescent="0.25">
      <c r="A550" s="2" t="s">
        <v>8434</v>
      </c>
      <c r="B550" s="45">
        <v>2</v>
      </c>
      <c r="C550" s="45">
        <v>8</v>
      </c>
      <c r="D550" s="45"/>
      <c r="E550" s="45"/>
      <c r="F550" s="45"/>
      <c r="G550" s="45">
        <v>10</v>
      </c>
      <c r="H550" s="45"/>
      <c r="I550" s="45"/>
      <c r="J550" s="45"/>
      <c r="K550" s="17" t="s">
        <v>7480</v>
      </c>
      <c r="L550">
        <v>1</v>
      </c>
    </row>
    <row r="551" spans="1:12" x14ac:dyDescent="0.25">
      <c r="A551" s="2" t="s">
        <v>8437</v>
      </c>
      <c r="B551" s="45">
        <v>1</v>
      </c>
      <c r="C551" s="45">
        <v>10</v>
      </c>
      <c r="D551" s="45"/>
      <c r="E551" s="45"/>
      <c r="F551" s="45"/>
      <c r="G551" s="45">
        <v>11</v>
      </c>
      <c r="H551" s="45"/>
      <c r="I551" s="45"/>
      <c r="J551" s="45"/>
      <c r="K551" s="17" t="s">
        <v>7494</v>
      </c>
      <c r="L551">
        <v>1</v>
      </c>
    </row>
    <row r="552" spans="1:12" x14ac:dyDescent="0.25">
      <c r="A552" s="2" t="s">
        <v>8447</v>
      </c>
      <c r="B552" s="45"/>
      <c r="C552" s="45">
        <v>12</v>
      </c>
      <c r="D552" s="45"/>
      <c r="E552" s="45"/>
      <c r="F552" s="45"/>
      <c r="G552" s="45">
        <v>12</v>
      </c>
      <c r="H552" s="45"/>
      <c r="I552" s="45"/>
      <c r="J552" s="45"/>
      <c r="K552" s="17" t="s">
        <v>7502</v>
      </c>
      <c r="L552">
        <v>1</v>
      </c>
    </row>
    <row r="553" spans="1:12" x14ac:dyDescent="0.25">
      <c r="A553" s="2" t="s">
        <v>8460</v>
      </c>
      <c r="B553" s="45">
        <v>2</v>
      </c>
      <c r="C553" s="45">
        <v>6</v>
      </c>
      <c r="D553" s="45"/>
      <c r="E553" s="45"/>
      <c r="F553" s="45"/>
      <c r="G553" s="45">
        <v>8</v>
      </c>
      <c r="H553" s="45"/>
      <c r="I553" s="45"/>
      <c r="J553" s="45"/>
      <c r="K553" s="17" t="s">
        <v>7533</v>
      </c>
      <c r="L553">
        <v>1</v>
      </c>
    </row>
    <row r="554" spans="1:12" x14ac:dyDescent="0.25">
      <c r="A554" s="2" t="s">
        <v>3838</v>
      </c>
      <c r="B554" s="45">
        <v>1</v>
      </c>
      <c r="C554" s="45">
        <v>12</v>
      </c>
      <c r="D554" s="45"/>
      <c r="E554" s="45"/>
      <c r="F554" s="45"/>
      <c r="G554" s="45">
        <v>13</v>
      </c>
      <c r="H554" s="45"/>
      <c r="I554" s="45"/>
      <c r="J554" s="45"/>
      <c r="K554" s="17" t="s">
        <v>7546</v>
      </c>
      <c r="L554">
        <v>1</v>
      </c>
    </row>
    <row r="555" spans="1:12" x14ac:dyDescent="0.25">
      <c r="A555" s="2" t="s">
        <v>1566</v>
      </c>
      <c r="B555" s="45">
        <v>1</v>
      </c>
      <c r="C555" s="45">
        <v>3</v>
      </c>
      <c r="D555" s="45"/>
      <c r="E555" s="45"/>
      <c r="F555" s="45"/>
      <c r="G555" s="45">
        <v>4</v>
      </c>
      <c r="H555" s="45"/>
      <c r="I555" s="45"/>
      <c r="J555" s="45"/>
      <c r="K555" s="17" t="s">
        <v>7552</v>
      </c>
      <c r="L555">
        <v>1</v>
      </c>
    </row>
    <row r="556" spans="1:12" x14ac:dyDescent="0.25">
      <c r="A556" s="2" t="s">
        <v>8471</v>
      </c>
      <c r="B556" s="45">
        <v>1</v>
      </c>
      <c r="C556" s="45">
        <v>38</v>
      </c>
      <c r="D556" s="45"/>
      <c r="E556" s="45"/>
      <c r="F556" s="45"/>
      <c r="G556" s="45">
        <v>39</v>
      </c>
      <c r="H556" s="45"/>
      <c r="I556" s="45"/>
      <c r="J556" s="45"/>
      <c r="K556" s="2" t="s">
        <v>10107</v>
      </c>
    </row>
    <row r="557" spans="1:12" x14ac:dyDescent="0.25">
      <c r="A557" s="2" t="s">
        <v>8504</v>
      </c>
      <c r="B557" s="45"/>
      <c r="C557" s="45">
        <v>13</v>
      </c>
      <c r="D557" s="45"/>
      <c r="E557" s="45"/>
      <c r="F557" s="45"/>
      <c r="G557" s="45">
        <v>13</v>
      </c>
      <c r="H557" s="45"/>
      <c r="I557" s="45"/>
      <c r="J557" s="45"/>
      <c r="K557" s="17" t="s">
        <v>1851</v>
      </c>
      <c r="L557">
        <v>1</v>
      </c>
    </row>
    <row r="558" spans="1:12" x14ac:dyDescent="0.25">
      <c r="A558" s="2" t="s">
        <v>8513</v>
      </c>
      <c r="B558" s="45">
        <v>2</v>
      </c>
      <c r="C558" s="45">
        <v>37</v>
      </c>
      <c r="D558" s="45"/>
      <c r="E558" s="45"/>
      <c r="F558" s="45"/>
      <c r="G558" s="45">
        <v>39</v>
      </c>
      <c r="H558" s="45"/>
      <c r="I558" s="45"/>
      <c r="J558" s="45"/>
      <c r="K558" s="17" t="s">
        <v>1500</v>
      </c>
      <c r="L558">
        <v>1</v>
      </c>
    </row>
    <row r="559" spans="1:12" x14ac:dyDescent="0.25">
      <c r="A559" s="2" t="s">
        <v>8567</v>
      </c>
      <c r="B559" s="45">
        <v>1</v>
      </c>
      <c r="C559" s="45">
        <v>3</v>
      </c>
      <c r="D559" s="45"/>
      <c r="E559" s="45"/>
      <c r="F559" s="45"/>
      <c r="G559" s="45">
        <v>4</v>
      </c>
      <c r="H559" s="45"/>
      <c r="I559" s="45"/>
      <c r="J559" s="45"/>
      <c r="K559" s="17" t="s">
        <v>7687</v>
      </c>
      <c r="L559">
        <v>1</v>
      </c>
    </row>
    <row r="560" spans="1:12" x14ac:dyDescent="0.25">
      <c r="A560" s="2" t="s">
        <v>8570</v>
      </c>
      <c r="B560" s="45">
        <v>4</v>
      </c>
      <c r="C560" s="45">
        <v>28</v>
      </c>
      <c r="D560" s="45"/>
      <c r="E560" s="45"/>
      <c r="F560" s="45"/>
      <c r="G560" s="45">
        <v>32</v>
      </c>
      <c r="H560" s="45"/>
      <c r="I560" s="45"/>
      <c r="J560" s="45"/>
      <c r="K560" s="17" t="s">
        <v>3214</v>
      </c>
      <c r="L560">
        <v>1</v>
      </c>
    </row>
    <row r="561" spans="1:12" x14ac:dyDescent="0.25">
      <c r="A561" s="2" t="s">
        <v>8602</v>
      </c>
      <c r="B561" s="45"/>
      <c r="C561" s="45">
        <v>15</v>
      </c>
      <c r="D561" s="45"/>
      <c r="E561" s="45"/>
      <c r="F561" s="45"/>
      <c r="G561" s="45">
        <v>15</v>
      </c>
      <c r="H561" s="45"/>
      <c r="I561" s="45"/>
      <c r="J561" s="45"/>
      <c r="K561" s="17" t="s">
        <v>3512</v>
      </c>
      <c r="L561">
        <v>1</v>
      </c>
    </row>
    <row r="562" spans="1:12" x14ac:dyDescent="0.25">
      <c r="A562" s="2" t="s">
        <v>8611</v>
      </c>
      <c r="B562" s="45">
        <v>2</v>
      </c>
      <c r="C562" s="45">
        <v>6</v>
      </c>
      <c r="D562" s="45"/>
      <c r="E562" s="45"/>
      <c r="F562" s="45"/>
      <c r="G562" s="45">
        <v>8</v>
      </c>
      <c r="H562" s="45"/>
      <c r="I562" s="45"/>
      <c r="J562" s="45"/>
      <c r="K562" s="17" t="s">
        <v>7557</v>
      </c>
      <c r="L562">
        <v>1</v>
      </c>
    </row>
    <row r="563" spans="1:12" x14ac:dyDescent="0.25">
      <c r="A563" s="2" t="s">
        <v>8619</v>
      </c>
      <c r="B563" s="45">
        <v>1</v>
      </c>
      <c r="C563" s="45">
        <v>1</v>
      </c>
      <c r="D563" s="45"/>
      <c r="E563" s="45"/>
      <c r="F563" s="45"/>
      <c r="G563" s="45">
        <v>2</v>
      </c>
      <c r="H563" s="45"/>
      <c r="I563" s="45"/>
      <c r="J563" s="45"/>
      <c r="K563" s="17" t="s">
        <v>7568</v>
      </c>
      <c r="L563">
        <v>1</v>
      </c>
    </row>
    <row r="564" spans="1:12" x14ac:dyDescent="0.25">
      <c r="A564" s="2" t="s">
        <v>8622</v>
      </c>
      <c r="B564" s="45">
        <v>1</v>
      </c>
      <c r="C564" s="45">
        <v>10</v>
      </c>
      <c r="D564" s="45"/>
      <c r="E564" s="45"/>
      <c r="F564" s="45"/>
      <c r="G564" s="45">
        <v>11</v>
      </c>
      <c r="H564" s="45"/>
      <c r="I564" s="45"/>
      <c r="J564" s="45"/>
      <c r="K564" s="17" t="s">
        <v>7578</v>
      </c>
      <c r="L564">
        <v>1</v>
      </c>
    </row>
    <row r="565" spans="1:12" x14ac:dyDescent="0.25">
      <c r="A565" s="2" t="s">
        <v>8633</v>
      </c>
      <c r="B565" s="45">
        <v>2</v>
      </c>
      <c r="C565" s="45">
        <v>3</v>
      </c>
      <c r="D565" s="45"/>
      <c r="E565" s="45"/>
      <c r="F565" s="45"/>
      <c r="G565" s="45">
        <v>5</v>
      </c>
      <c r="H565" s="45"/>
      <c r="I565" s="45"/>
      <c r="J565" s="45"/>
      <c r="K565" s="17" t="s">
        <v>7580</v>
      </c>
      <c r="L565">
        <v>1</v>
      </c>
    </row>
    <row r="566" spans="1:12" x14ac:dyDescent="0.25">
      <c r="A566" s="2" t="s">
        <v>8637</v>
      </c>
      <c r="B566" s="45">
        <v>2</v>
      </c>
      <c r="C566" s="45">
        <v>2</v>
      </c>
      <c r="D566" s="45"/>
      <c r="E566" s="45"/>
      <c r="F566" s="45"/>
      <c r="G566" s="45">
        <v>4</v>
      </c>
      <c r="H566" s="45"/>
      <c r="I566" s="45"/>
      <c r="J566" s="45"/>
      <c r="K566" s="17" t="s">
        <v>7584</v>
      </c>
      <c r="L566">
        <v>1</v>
      </c>
    </row>
    <row r="567" spans="1:12" x14ac:dyDescent="0.25">
      <c r="A567" s="2" t="s">
        <v>8642</v>
      </c>
      <c r="B567" s="45">
        <v>1</v>
      </c>
      <c r="C567" s="45">
        <v>6</v>
      </c>
      <c r="D567" s="45"/>
      <c r="E567" s="45"/>
      <c r="F567" s="45"/>
      <c r="G567" s="45">
        <v>7</v>
      </c>
      <c r="H567" s="45"/>
      <c r="I567" s="45"/>
      <c r="J567" s="45"/>
      <c r="K567" s="17" t="s">
        <v>7599</v>
      </c>
      <c r="L567">
        <v>1</v>
      </c>
    </row>
    <row r="568" spans="1:12" x14ac:dyDescent="0.25">
      <c r="A568" s="2" t="s">
        <v>8648</v>
      </c>
      <c r="B568" s="45"/>
      <c r="C568" s="45">
        <v>1</v>
      </c>
      <c r="D568" s="45"/>
      <c r="E568" s="45"/>
      <c r="F568" s="45"/>
      <c r="G568" s="45">
        <v>1</v>
      </c>
      <c r="H568" s="45"/>
      <c r="I568" s="45"/>
      <c r="J568" s="45"/>
      <c r="K568" s="17" t="s">
        <v>7602</v>
      </c>
      <c r="L568">
        <v>1</v>
      </c>
    </row>
    <row r="569" spans="1:12" x14ac:dyDescent="0.25">
      <c r="A569" s="2" t="s">
        <v>8650</v>
      </c>
      <c r="B569" s="45">
        <v>1</v>
      </c>
      <c r="C569" s="45">
        <v>8</v>
      </c>
      <c r="D569" s="45"/>
      <c r="E569" s="45"/>
      <c r="F569" s="45"/>
      <c r="G569" s="45">
        <v>9</v>
      </c>
      <c r="H569" s="45"/>
      <c r="I569" s="45"/>
      <c r="J569" s="45"/>
      <c r="K569" s="17" t="s">
        <v>7612</v>
      </c>
      <c r="L569">
        <v>1</v>
      </c>
    </row>
    <row r="570" spans="1:12" x14ac:dyDescent="0.25">
      <c r="A570" s="2" t="s">
        <v>8665</v>
      </c>
      <c r="B570" s="45">
        <v>5</v>
      </c>
      <c r="C570" s="45">
        <v>29</v>
      </c>
      <c r="D570" s="45"/>
      <c r="E570" s="45"/>
      <c r="F570" s="45"/>
      <c r="G570" s="45">
        <v>34</v>
      </c>
      <c r="H570" s="45"/>
      <c r="I570" s="45"/>
      <c r="J570" s="45"/>
      <c r="K570" s="17" t="s">
        <v>7634</v>
      </c>
      <c r="L570">
        <v>1</v>
      </c>
    </row>
    <row r="571" spans="1:12" x14ac:dyDescent="0.25">
      <c r="A571" s="2" t="s">
        <v>1843</v>
      </c>
      <c r="B571" s="45">
        <v>1</v>
      </c>
      <c r="C571" s="45">
        <v>9</v>
      </c>
      <c r="D571" s="45"/>
      <c r="E571" s="45"/>
      <c r="F571" s="45"/>
      <c r="G571" s="45">
        <v>10</v>
      </c>
      <c r="H571" s="45"/>
      <c r="I571" s="45"/>
      <c r="J571" s="45"/>
      <c r="K571" s="17" t="s">
        <v>7648</v>
      </c>
      <c r="L571">
        <v>1</v>
      </c>
    </row>
    <row r="572" spans="1:12" x14ac:dyDescent="0.25">
      <c r="A572" s="2" t="s">
        <v>8718</v>
      </c>
      <c r="B572" s="45">
        <v>2</v>
      </c>
      <c r="C572" s="45">
        <v>12</v>
      </c>
      <c r="D572" s="45"/>
      <c r="E572" s="45"/>
      <c r="F572" s="45">
        <v>1</v>
      </c>
      <c r="G572" s="45">
        <v>15</v>
      </c>
      <c r="H572" s="45"/>
      <c r="I572" s="45"/>
      <c r="J572" s="45"/>
      <c r="K572" s="17" t="s">
        <v>7662</v>
      </c>
      <c r="L572">
        <v>1</v>
      </c>
    </row>
    <row r="573" spans="1:12" x14ac:dyDescent="0.25">
      <c r="A573" s="2" t="s">
        <v>2648</v>
      </c>
      <c r="B573" s="45">
        <v>2</v>
      </c>
      <c r="C573" s="45">
        <v>12</v>
      </c>
      <c r="D573" s="45"/>
      <c r="E573" s="45"/>
      <c r="F573" s="45"/>
      <c r="G573" s="45">
        <v>14</v>
      </c>
      <c r="H573" s="45"/>
      <c r="I573" s="45"/>
      <c r="J573" s="45"/>
      <c r="K573" s="17" t="s">
        <v>7673</v>
      </c>
      <c r="L573">
        <v>1</v>
      </c>
    </row>
    <row r="574" spans="1:12" x14ac:dyDescent="0.25">
      <c r="A574" s="2" t="s">
        <v>8740</v>
      </c>
      <c r="B574" s="45">
        <v>1</v>
      </c>
      <c r="C574" s="45">
        <v>6</v>
      </c>
      <c r="D574" s="45"/>
      <c r="E574" s="45"/>
      <c r="F574" s="45"/>
      <c r="G574" s="45">
        <v>7</v>
      </c>
      <c r="H574" s="45"/>
      <c r="I574" s="45"/>
      <c r="J574" s="45"/>
      <c r="K574" s="17" t="s">
        <v>7689</v>
      </c>
      <c r="L574">
        <v>1</v>
      </c>
    </row>
    <row r="575" spans="1:12" x14ac:dyDescent="0.25">
      <c r="A575" s="2" t="s">
        <v>8748</v>
      </c>
      <c r="B575" s="45">
        <v>1</v>
      </c>
      <c r="C575" s="45">
        <v>13</v>
      </c>
      <c r="D575" s="45"/>
      <c r="E575" s="45"/>
      <c r="F575" s="45"/>
      <c r="G575" s="45">
        <v>14</v>
      </c>
      <c r="H575" s="45"/>
      <c r="I575" s="45"/>
      <c r="J575" s="45"/>
      <c r="K575" s="17" t="s">
        <v>7704</v>
      </c>
      <c r="L575">
        <v>1</v>
      </c>
    </row>
    <row r="576" spans="1:12" x14ac:dyDescent="0.25">
      <c r="A576" s="2" t="s">
        <v>8764</v>
      </c>
      <c r="B576" s="45">
        <v>2</v>
      </c>
      <c r="C576" s="45">
        <v>4</v>
      </c>
      <c r="D576" s="45"/>
      <c r="E576" s="45"/>
      <c r="F576" s="45"/>
      <c r="G576" s="45">
        <v>6</v>
      </c>
      <c r="H576" s="45"/>
      <c r="I576" s="45"/>
      <c r="J576" s="45"/>
      <c r="K576" s="17" t="s">
        <v>7712</v>
      </c>
      <c r="L576">
        <v>1</v>
      </c>
    </row>
    <row r="577" spans="1:12" x14ac:dyDescent="0.25">
      <c r="A577" s="2" t="s">
        <v>8770</v>
      </c>
      <c r="B577" s="45">
        <v>3</v>
      </c>
      <c r="C577" s="45">
        <v>5</v>
      </c>
      <c r="D577" s="45"/>
      <c r="E577" s="45"/>
      <c r="F577" s="45"/>
      <c r="G577" s="45">
        <v>8</v>
      </c>
      <c r="H577" s="45"/>
      <c r="I577" s="45"/>
      <c r="J577" s="45"/>
      <c r="K577" s="17" t="s">
        <v>7715</v>
      </c>
      <c r="L577">
        <v>1</v>
      </c>
    </row>
    <row r="578" spans="1:12" x14ac:dyDescent="0.25">
      <c r="A578" s="2" t="s">
        <v>8778</v>
      </c>
      <c r="B578" s="45"/>
      <c r="C578" s="45">
        <v>9</v>
      </c>
      <c r="D578" s="45"/>
      <c r="E578" s="45"/>
      <c r="F578" s="45"/>
      <c r="G578" s="45">
        <v>9</v>
      </c>
      <c r="H578" s="45"/>
      <c r="I578" s="45"/>
      <c r="J578" s="45"/>
      <c r="K578" s="17" t="s">
        <v>7723</v>
      </c>
      <c r="L578">
        <v>1</v>
      </c>
    </row>
    <row r="579" spans="1:12" x14ac:dyDescent="0.25">
      <c r="A579" s="2" t="s">
        <v>1927</v>
      </c>
      <c r="B579" s="45">
        <v>2</v>
      </c>
      <c r="C579" s="45">
        <v>13</v>
      </c>
      <c r="D579" s="45"/>
      <c r="E579" s="45"/>
      <c r="F579" s="45"/>
      <c r="G579" s="45">
        <v>15</v>
      </c>
      <c r="H579" s="45"/>
      <c r="I579" s="45"/>
      <c r="J579" s="45"/>
      <c r="K579" s="17" t="s">
        <v>7738</v>
      </c>
      <c r="L579">
        <v>1</v>
      </c>
    </row>
    <row r="580" spans="1:12" x14ac:dyDescent="0.25">
      <c r="A580" s="2" t="s">
        <v>8806</v>
      </c>
      <c r="B580" s="45">
        <v>1</v>
      </c>
      <c r="C580" s="45">
        <v>4</v>
      </c>
      <c r="D580" s="45"/>
      <c r="E580" s="45"/>
      <c r="F580" s="45"/>
      <c r="G580" s="45">
        <v>5</v>
      </c>
      <c r="H580" s="45"/>
      <c r="I580" s="45"/>
      <c r="J580" s="45"/>
      <c r="K580" s="17" t="s">
        <v>7752</v>
      </c>
      <c r="L580">
        <v>1</v>
      </c>
    </row>
    <row r="581" spans="1:12" x14ac:dyDescent="0.25">
      <c r="A581" s="2" t="s">
        <v>8811</v>
      </c>
      <c r="B581" s="45"/>
      <c r="C581" s="45">
        <v>11</v>
      </c>
      <c r="D581" s="45"/>
      <c r="E581" s="45"/>
      <c r="F581" s="45"/>
      <c r="G581" s="45">
        <v>11</v>
      </c>
      <c r="H581" s="45"/>
      <c r="I581" s="45"/>
      <c r="J581" s="45"/>
      <c r="K581" s="17" t="s">
        <v>7764</v>
      </c>
      <c r="L581">
        <v>1</v>
      </c>
    </row>
    <row r="582" spans="1:12" x14ac:dyDescent="0.25">
      <c r="A582" s="2" t="s">
        <v>8824</v>
      </c>
      <c r="B582" s="45">
        <v>1</v>
      </c>
      <c r="C582" s="45">
        <v>11</v>
      </c>
      <c r="D582" s="45">
        <v>1</v>
      </c>
      <c r="E582" s="45"/>
      <c r="F582" s="45"/>
      <c r="G582" s="45">
        <v>13</v>
      </c>
      <c r="H582" s="45"/>
      <c r="I582" s="45"/>
      <c r="J582" s="45"/>
      <c r="K582" s="2" t="s">
        <v>10108</v>
      </c>
    </row>
    <row r="583" spans="1:12" x14ac:dyDescent="0.25">
      <c r="A583" s="2" t="s">
        <v>8837</v>
      </c>
      <c r="B583" s="45">
        <v>1</v>
      </c>
      <c r="C583" s="45">
        <v>7</v>
      </c>
      <c r="D583" s="45"/>
      <c r="E583" s="45"/>
      <c r="F583" s="45"/>
      <c r="G583" s="45">
        <v>8</v>
      </c>
      <c r="H583" s="45"/>
      <c r="I583" s="45"/>
      <c r="J583" s="45"/>
      <c r="K583" s="17" t="s">
        <v>7792</v>
      </c>
      <c r="L583">
        <v>1</v>
      </c>
    </row>
    <row r="584" spans="1:12" x14ac:dyDescent="0.25">
      <c r="A584" s="2" t="s">
        <v>8845</v>
      </c>
      <c r="B584" s="45"/>
      <c r="C584" s="45">
        <v>8</v>
      </c>
      <c r="D584" s="45"/>
      <c r="E584" s="45"/>
      <c r="F584" s="45"/>
      <c r="G584" s="45">
        <v>8</v>
      </c>
      <c r="H584" s="45"/>
      <c r="I584" s="45"/>
      <c r="J584" s="45"/>
      <c r="K584" s="2" t="s">
        <v>10109</v>
      </c>
    </row>
    <row r="585" spans="1:12" x14ac:dyDescent="0.25">
      <c r="A585" s="2" t="s">
        <v>8853</v>
      </c>
      <c r="B585" s="45">
        <v>1</v>
      </c>
      <c r="C585" s="45">
        <v>6</v>
      </c>
      <c r="D585" s="45"/>
      <c r="E585" s="45"/>
      <c r="F585" s="45"/>
      <c r="G585" s="45">
        <v>7</v>
      </c>
      <c r="H585" s="45"/>
      <c r="I585" s="45"/>
      <c r="J585" s="45"/>
      <c r="K585" s="17" t="s">
        <v>838</v>
      </c>
      <c r="L585">
        <v>1</v>
      </c>
    </row>
    <row r="586" spans="1:12" x14ac:dyDescent="0.25">
      <c r="A586" s="2" t="s">
        <v>8858</v>
      </c>
      <c r="B586" s="45">
        <v>1</v>
      </c>
      <c r="C586" s="45">
        <v>7</v>
      </c>
      <c r="D586" s="45"/>
      <c r="E586" s="45"/>
      <c r="F586" s="45"/>
      <c r="G586" s="45">
        <v>8</v>
      </c>
      <c r="H586" s="45"/>
      <c r="I586" s="45"/>
      <c r="J586" s="45"/>
      <c r="K586" s="17" t="s">
        <v>867</v>
      </c>
      <c r="L586">
        <v>1</v>
      </c>
    </row>
    <row r="587" spans="1:12" x14ac:dyDescent="0.25">
      <c r="A587" s="2" t="s">
        <v>8865</v>
      </c>
      <c r="B587" s="45">
        <v>2</v>
      </c>
      <c r="C587" s="45">
        <v>37</v>
      </c>
      <c r="D587" s="45"/>
      <c r="E587" s="45"/>
      <c r="F587" s="45"/>
      <c r="G587" s="45">
        <v>39</v>
      </c>
      <c r="H587" s="45"/>
      <c r="I587" s="45"/>
      <c r="J587" s="45"/>
      <c r="K587" s="2" t="s">
        <v>10110</v>
      </c>
    </row>
    <row r="588" spans="1:12" x14ac:dyDescent="0.25">
      <c r="A588" s="2" t="s">
        <v>981</v>
      </c>
      <c r="B588" s="45">
        <v>2</v>
      </c>
      <c r="C588" s="45">
        <v>15</v>
      </c>
      <c r="D588" s="45"/>
      <c r="E588" s="45"/>
      <c r="F588" s="45"/>
      <c r="G588" s="45">
        <v>17</v>
      </c>
      <c r="H588" s="45"/>
      <c r="I588" s="45"/>
      <c r="J588" s="45"/>
      <c r="K588" s="17" t="s">
        <v>2057</v>
      </c>
      <c r="L588">
        <v>1</v>
      </c>
    </row>
    <row r="589" spans="1:12" x14ac:dyDescent="0.25">
      <c r="A589" s="2" t="s">
        <v>8940</v>
      </c>
      <c r="B589" s="45">
        <v>1</v>
      </c>
      <c r="C589" s="45">
        <v>5</v>
      </c>
      <c r="D589" s="45"/>
      <c r="E589" s="45"/>
      <c r="F589" s="45"/>
      <c r="G589" s="45">
        <v>6</v>
      </c>
      <c r="H589" s="45"/>
      <c r="I589" s="45"/>
      <c r="J589" s="45"/>
      <c r="K589" s="17" t="s">
        <v>3023</v>
      </c>
      <c r="L589">
        <v>1</v>
      </c>
    </row>
    <row r="590" spans="1:12" x14ac:dyDescent="0.25">
      <c r="A590" s="2" t="s">
        <v>8950</v>
      </c>
      <c r="B590" s="45">
        <v>22</v>
      </c>
      <c r="C590" s="45">
        <v>30</v>
      </c>
      <c r="D590" s="45"/>
      <c r="E590" s="45"/>
      <c r="F590" s="45"/>
      <c r="G590" s="45">
        <v>52</v>
      </c>
      <c r="H590" s="45"/>
      <c r="I590" s="45"/>
      <c r="J590" s="45"/>
      <c r="K590" s="17" t="s">
        <v>3113</v>
      </c>
      <c r="L590">
        <v>1</v>
      </c>
    </row>
    <row r="591" spans="1:12" x14ac:dyDescent="0.25">
      <c r="A591" s="2" t="s">
        <v>9012</v>
      </c>
      <c r="B591" s="45">
        <v>2</v>
      </c>
      <c r="C591" s="45">
        <v>9</v>
      </c>
      <c r="D591" s="45"/>
      <c r="E591" s="45"/>
      <c r="F591" s="45"/>
      <c r="G591" s="45">
        <v>11</v>
      </c>
      <c r="H591" s="45"/>
      <c r="I591" s="45"/>
      <c r="J591" s="45"/>
      <c r="K591" s="17" t="s">
        <v>757</v>
      </c>
      <c r="L591">
        <v>1</v>
      </c>
    </row>
    <row r="592" spans="1:12" x14ac:dyDescent="0.25">
      <c r="A592" s="2" t="s">
        <v>9019</v>
      </c>
      <c r="B592" s="45">
        <v>1</v>
      </c>
      <c r="C592" s="45">
        <v>14</v>
      </c>
      <c r="D592" s="45"/>
      <c r="E592" s="45"/>
      <c r="F592" s="45"/>
      <c r="G592" s="45">
        <v>15</v>
      </c>
      <c r="H592" s="45"/>
      <c r="I592" s="45"/>
      <c r="J592" s="45"/>
      <c r="K592" s="17" t="s">
        <v>7841</v>
      </c>
      <c r="L592">
        <v>1</v>
      </c>
    </row>
    <row r="593" spans="1:12" x14ac:dyDescent="0.25">
      <c r="A593" s="2" t="s">
        <v>9036</v>
      </c>
      <c r="B593" s="45"/>
      <c r="C593" s="45">
        <v>12</v>
      </c>
      <c r="D593" s="45"/>
      <c r="E593" s="45"/>
      <c r="F593" s="45"/>
      <c r="G593" s="45">
        <v>12</v>
      </c>
      <c r="H593" s="45"/>
      <c r="I593" s="45"/>
      <c r="J593" s="45"/>
      <c r="K593" s="17" t="s">
        <v>4576</v>
      </c>
      <c r="L593">
        <v>1</v>
      </c>
    </row>
    <row r="594" spans="1:12" x14ac:dyDescent="0.25">
      <c r="A594" s="2" t="s">
        <v>9049</v>
      </c>
      <c r="B594" s="45">
        <v>2</v>
      </c>
      <c r="C594" s="45">
        <v>12</v>
      </c>
      <c r="D594" s="45"/>
      <c r="E594" s="45"/>
      <c r="F594" s="45"/>
      <c r="G594" s="45">
        <v>14</v>
      </c>
      <c r="H594" s="45"/>
      <c r="I594" s="45"/>
      <c r="J594" s="45"/>
      <c r="K594" s="17" t="s">
        <v>3419</v>
      </c>
      <c r="L594">
        <v>1</v>
      </c>
    </row>
    <row r="595" spans="1:12" x14ac:dyDescent="0.25">
      <c r="A595" s="2" t="s">
        <v>1136</v>
      </c>
      <c r="B595" s="45"/>
      <c r="C595" s="45">
        <v>4</v>
      </c>
      <c r="D595" s="45"/>
      <c r="E595" s="45"/>
      <c r="F595" s="45"/>
      <c r="G595" s="45">
        <v>4</v>
      </c>
      <c r="H595" s="45"/>
      <c r="I595" s="45"/>
      <c r="J595" s="45"/>
      <c r="K595" s="17" t="s">
        <v>3450</v>
      </c>
      <c r="L595">
        <v>1</v>
      </c>
    </row>
    <row r="596" spans="1:12" x14ac:dyDescent="0.25">
      <c r="A596" s="2" t="s">
        <v>9061</v>
      </c>
      <c r="B596" s="45"/>
      <c r="C596" s="45">
        <v>10</v>
      </c>
      <c r="D596" s="45"/>
      <c r="E596" s="45"/>
      <c r="F596" s="45"/>
      <c r="G596" s="45">
        <v>10</v>
      </c>
      <c r="H596" s="45"/>
      <c r="I596" s="45"/>
      <c r="J596" s="45"/>
      <c r="K596" s="17" t="s">
        <v>7833</v>
      </c>
      <c r="L596">
        <v>1</v>
      </c>
    </row>
    <row r="597" spans="1:12" x14ac:dyDescent="0.25">
      <c r="A597" s="2" t="s">
        <v>645</v>
      </c>
      <c r="B597" s="45">
        <v>3</v>
      </c>
      <c r="C597" s="45">
        <v>5</v>
      </c>
      <c r="D597" s="45"/>
      <c r="E597" s="45"/>
      <c r="F597" s="45"/>
      <c r="G597" s="45">
        <v>8</v>
      </c>
      <c r="H597" s="45"/>
      <c r="I597" s="45"/>
      <c r="J597" s="45"/>
      <c r="K597" s="17" t="s">
        <v>7845</v>
      </c>
      <c r="L597">
        <v>1</v>
      </c>
    </row>
    <row r="598" spans="1:12" x14ac:dyDescent="0.25">
      <c r="A598" s="2" t="s">
        <v>9078</v>
      </c>
      <c r="B598" s="45">
        <v>1</v>
      </c>
      <c r="C598" s="45">
        <v>23</v>
      </c>
      <c r="D598" s="45"/>
      <c r="E598" s="45"/>
      <c r="F598" s="45"/>
      <c r="G598" s="45">
        <v>24</v>
      </c>
      <c r="H598" s="45"/>
      <c r="I598" s="45"/>
      <c r="J598" s="45"/>
      <c r="K598" s="17" t="s">
        <v>7851</v>
      </c>
      <c r="L598">
        <v>1</v>
      </c>
    </row>
    <row r="599" spans="1:12" x14ac:dyDescent="0.25">
      <c r="A599" s="2" t="s">
        <v>394</v>
      </c>
      <c r="B599" s="45"/>
      <c r="C599" s="45">
        <v>15</v>
      </c>
      <c r="D599" s="45"/>
      <c r="E599" s="45"/>
      <c r="F599" s="45"/>
      <c r="G599" s="45">
        <v>15</v>
      </c>
      <c r="H599" s="45"/>
      <c r="I599" s="45"/>
      <c r="J599" s="45"/>
      <c r="K599" s="17" t="s">
        <v>7855</v>
      </c>
      <c r="L599">
        <v>1</v>
      </c>
    </row>
    <row r="600" spans="1:12" x14ac:dyDescent="0.25">
      <c r="A600" s="2" t="s">
        <v>9115</v>
      </c>
      <c r="B600" s="45">
        <v>2</v>
      </c>
      <c r="C600" s="45">
        <v>7</v>
      </c>
      <c r="D600" s="45"/>
      <c r="E600" s="45"/>
      <c r="F600" s="45"/>
      <c r="G600" s="45">
        <v>9</v>
      </c>
      <c r="H600" s="45"/>
      <c r="I600" s="45"/>
      <c r="J600" s="45"/>
      <c r="K600" s="17" t="s">
        <v>7890</v>
      </c>
      <c r="L600">
        <v>1</v>
      </c>
    </row>
    <row r="601" spans="1:12" x14ac:dyDescent="0.25">
      <c r="A601" s="2" t="s">
        <v>9126</v>
      </c>
      <c r="B601" s="45">
        <v>32</v>
      </c>
      <c r="C601" s="45"/>
      <c r="D601" s="45"/>
      <c r="E601" s="45"/>
      <c r="F601" s="45"/>
      <c r="G601" s="45">
        <v>32</v>
      </c>
      <c r="H601" s="45"/>
      <c r="I601" s="45"/>
      <c r="J601" s="45"/>
      <c r="K601" s="17" t="s">
        <v>7926</v>
      </c>
      <c r="L601">
        <v>1</v>
      </c>
    </row>
    <row r="602" spans="1:12" x14ac:dyDescent="0.25">
      <c r="A602" s="2" t="s">
        <v>9151</v>
      </c>
      <c r="B602" s="45"/>
      <c r="C602" s="45">
        <v>8</v>
      </c>
      <c r="D602" s="45"/>
      <c r="E602" s="45"/>
      <c r="F602" s="45"/>
      <c r="G602" s="45">
        <v>8</v>
      </c>
      <c r="H602" s="45"/>
      <c r="I602" s="45"/>
      <c r="J602" s="45"/>
      <c r="K602" s="17" t="s">
        <v>7930</v>
      </c>
      <c r="L602">
        <v>1</v>
      </c>
    </row>
    <row r="603" spans="1:12" x14ac:dyDescent="0.25">
      <c r="A603" s="2" t="s">
        <v>9160</v>
      </c>
      <c r="B603" s="45">
        <v>1</v>
      </c>
      <c r="C603" s="45">
        <v>3</v>
      </c>
      <c r="D603" s="45"/>
      <c r="E603" s="45"/>
      <c r="F603" s="45">
        <v>1</v>
      </c>
      <c r="G603" s="45">
        <v>5</v>
      </c>
      <c r="H603" s="45"/>
      <c r="I603" s="45"/>
      <c r="J603" s="45"/>
      <c r="K603" s="17" t="s">
        <v>7938</v>
      </c>
      <c r="L603">
        <v>1</v>
      </c>
    </row>
    <row r="604" spans="1:12" x14ac:dyDescent="0.25">
      <c r="A604" s="2" t="s">
        <v>9165</v>
      </c>
      <c r="B604" s="45">
        <v>4</v>
      </c>
      <c r="C604" s="45">
        <v>7</v>
      </c>
      <c r="D604" s="45"/>
      <c r="E604" s="45"/>
      <c r="F604" s="45"/>
      <c r="G604" s="45">
        <v>11</v>
      </c>
      <c r="H604" s="45"/>
      <c r="I604" s="45"/>
      <c r="J604" s="45"/>
      <c r="K604" s="17" t="s">
        <v>7950</v>
      </c>
      <c r="L604">
        <v>1</v>
      </c>
    </row>
    <row r="605" spans="1:12" x14ac:dyDescent="0.25">
      <c r="A605" s="2" t="s">
        <v>9178</v>
      </c>
      <c r="B605" s="45"/>
      <c r="C605" s="45">
        <v>9</v>
      </c>
      <c r="D605" s="45"/>
      <c r="E605" s="45"/>
      <c r="F605" s="45"/>
      <c r="G605" s="45">
        <v>9</v>
      </c>
      <c r="H605" s="45"/>
      <c r="I605" s="45"/>
      <c r="J605" s="45"/>
      <c r="K605" s="17" t="s">
        <v>7959</v>
      </c>
      <c r="L605">
        <v>1</v>
      </c>
    </row>
    <row r="606" spans="1:12" x14ac:dyDescent="0.25">
      <c r="A606" s="2" t="s">
        <v>9191</v>
      </c>
      <c r="B606" s="45">
        <v>2</v>
      </c>
      <c r="C606" s="45">
        <v>10</v>
      </c>
      <c r="D606" s="45"/>
      <c r="E606" s="45"/>
      <c r="F606" s="45"/>
      <c r="G606" s="45">
        <v>12</v>
      </c>
      <c r="H606" s="45"/>
      <c r="I606" s="45"/>
      <c r="J606" s="45"/>
      <c r="K606" s="2" t="s">
        <v>10111</v>
      </c>
    </row>
    <row r="607" spans="1:12" x14ac:dyDescent="0.25">
      <c r="A607" s="2" t="s">
        <v>9194</v>
      </c>
      <c r="B607" s="45">
        <v>4</v>
      </c>
      <c r="C607" s="45">
        <v>9</v>
      </c>
      <c r="D607" s="45"/>
      <c r="E607" s="45"/>
      <c r="F607" s="45"/>
      <c r="G607" s="45">
        <v>13</v>
      </c>
      <c r="H607" s="45"/>
      <c r="I607" s="45"/>
      <c r="J607" s="45"/>
      <c r="K607" s="17" t="s">
        <v>823</v>
      </c>
      <c r="L607">
        <v>1</v>
      </c>
    </row>
    <row r="608" spans="1:12" x14ac:dyDescent="0.25">
      <c r="A608" s="2" t="s">
        <v>9200</v>
      </c>
      <c r="B608" s="45">
        <v>6</v>
      </c>
      <c r="C608" s="45">
        <v>11</v>
      </c>
      <c r="D608" s="45"/>
      <c r="E608" s="45"/>
      <c r="F608" s="45"/>
      <c r="G608" s="45">
        <v>17</v>
      </c>
      <c r="H608" s="45"/>
      <c r="I608" s="45"/>
      <c r="J608" s="45"/>
      <c r="K608" s="17" t="s">
        <v>2635</v>
      </c>
      <c r="L608">
        <v>1</v>
      </c>
    </row>
    <row r="609" spans="1:12" x14ac:dyDescent="0.25">
      <c r="A609" s="2" t="s">
        <v>2109</v>
      </c>
      <c r="B609" s="45">
        <v>3</v>
      </c>
      <c r="C609" s="45">
        <v>4</v>
      </c>
      <c r="D609" s="45"/>
      <c r="E609" s="45"/>
      <c r="F609" s="45"/>
      <c r="G609" s="45">
        <v>7</v>
      </c>
      <c r="H609" s="45"/>
      <c r="I609" s="45"/>
      <c r="J609" s="45"/>
      <c r="K609" s="17" t="s">
        <v>615</v>
      </c>
      <c r="L609">
        <v>1</v>
      </c>
    </row>
    <row r="610" spans="1:12" x14ac:dyDescent="0.25">
      <c r="A610" s="2" t="s">
        <v>1013</v>
      </c>
      <c r="B610" s="45"/>
      <c r="C610" s="45">
        <v>9</v>
      </c>
      <c r="D610" s="45">
        <v>1</v>
      </c>
      <c r="E610" s="45"/>
      <c r="F610" s="45"/>
      <c r="G610" s="45">
        <v>10</v>
      </c>
      <c r="H610" s="45"/>
      <c r="I610" s="45"/>
      <c r="J610" s="45"/>
      <c r="K610" s="17" t="s">
        <v>3093</v>
      </c>
      <c r="L610">
        <v>1</v>
      </c>
    </row>
    <row r="611" spans="1:12" x14ac:dyDescent="0.25">
      <c r="A611" s="2" t="s">
        <v>742</v>
      </c>
      <c r="B611" s="45">
        <v>1</v>
      </c>
      <c r="C611" s="45">
        <v>10</v>
      </c>
      <c r="D611" s="45"/>
      <c r="E611" s="45"/>
      <c r="F611" s="45"/>
      <c r="G611" s="45">
        <v>11</v>
      </c>
      <c r="H611" s="45"/>
      <c r="I611" s="45"/>
      <c r="J611" s="45"/>
      <c r="K611" s="17" t="s">
        <v>1315</v>
      </c>
      <c r="L611">
        <v>1</v>
      </c>
    </row>
    <row r="612" spans="1:12" x14ac:dyDescent="0.25">
      <c r="A612" s="2" t="s">
        <v>9251</v>
      </c>
      <c r="B612" s="45">
        <v>2</v>
      </c>
      <c r="C612" s="45">
        <v>14</v>
      </c>
      <c r="D612" s="45"/>
      <c r="E612" s="45"/>
      <c r="F612" s="45"/>
      <c r="G612" s="45">
        <v>16</v>
      </c>
      <c r="H612" s="45"/>
      <c r="I612" s="45"/>
      <c r="J612" s="45"/>
      <c r="K612" s="17" t="s">
        <v>2356</v>
      </c>
      <c r="L612">
        <v>1</v>
      </c>
    </row>
    <row r="613" spans="1:12" x14ac:dyDescent="0.25">
      <c r="A613" s="2" t="s">
        <v>9265</v>
      </c>
      <c r="B613" s="45"/>
      <c r="C613" s="45">
        <v>15</v>
      </c>
      <c r="D613" s="45"/>
      <c r="E613" s="45"/>
      <c r="F613" s="45"/>
      <c r="G613" s="45">
        <v>15</v>
      </c>
      <c r="H613" s="45"/>
      <c r="I613" s="45"/>
      <c r="J613" s="45"/>
      <c r="K613" s="17" t="s">
        <v>839</v>
      </c>
      <c r="L613">
        <v>1</v>
      </c>
    </row>
    <row r="614" spans="1:12" x14ac:dyDescent="0.25">
      <c r="A614" s="2" t="s">
        <v>9282</v>
      </c>
      <c r="B614" s="45">
        <v>2</v>
      </c>
      <c r="C614" s="45">
        <v>6</v>
      </c>
      <c r="D614" s="45">
        <v>1</v>
      </c>
      <c r="E614" s="45"/>
      <c r="F614" s="45"/>
      <c r="G614" s="45">
        <v>9</v>
      </c>
      <c r="H614" s="45"/>
      <c r="I614" s="45"/>
      <c r="J614" s="45"/>
      <c r="K614" s="17" t="s">
        <v>8328</v>
      </c>
      <c r="L614">
        <v>1</v>
      </c>
    </row>
    <row r="615" spans="1:12" x14ac:dyDescent="0.25">
      <c r="A615" s="2" t="s">
        <v>9290</v>
      </c>
      <c r="B615" s="45">
        <v>1</v>
      </c>
      <c r="C615" s="45">
        <v>14</v>
      </c>
      <c r="D615" s="45"/>
      <c r="E615" s="45"/>
      <c r="F615" s="45"/>
      <c r="G615" s="45">
        <v>15</v>
      </c>
      <c r="H615" s="45"/>
      <c r="I615" s="45"/>
      <c r="J615" s="45"/>
      <c r="K615" s="17" t="s">
        <v>3271</v>
      </c>
      <c r="L615">
        <v>1</v>
      </c>
    </row>
    <row r="616" spans="1:12" x14ac:dyDescent="0.25">
      <c r="A616" s="2" t="s">
        <v>9307</v>
      </c>
      <c r="B616" s="45">
        <v>1</v>
      </c>
      <c r="C616" s="45">
        <v>14</v>
      </c>
      <c r="D616" s="45"/>
      <c r="E616" s="45"/>
      <c r="F616" s="45"/>
      <c r="G616" s="45">
        <v>15</v>
      </c>
      <c r="H616" s="45"/>
      <c r="I616" s="45"/>
      <c r="J616" s="45"/>
      <c r="K616" s="17" t="s">
        <v>3328</v>
      </c>
      <c r="L616">
        <v>1</v>
      </c>
    </row>
    <row r="617" spans="1:12" x14ac:dyDescent="0.25">
      <c r="A617" s="2" t="s">
        <v>9324</v>
      </c>
      <c r="B617" s="45"/>
      <c r="C617" s="45">
        <v>15</v>
      </c>
      <c r="D617" s="45"/>
      <c r="E617" s="45"/>
      <c r="F617" s="45"/>
      <c r="G617" s="45">
        <v>15</v>
      </c>
      <c r="H617" s="45"/>
      <c r="I617" s="45"/>
      <c r="J617" s="45"/>
      <c r="K617" s="17" t="s">
        <v>3445</v>
      </c>
      <c r="L617">
        <v>1</v>
      </c>
    </row>
    <row r="618" spans="1:12" x14ac:dyDescent="0.25">
      <c r="A618" s="2" t="s">
        <v>9339</v>
      </c>
      <c r="B618" s="45"/>
      <c r="C618" s="45">
        <v>6</v>
      </c>
      <c r="D618" s="45"/>
      <c r="E618" s="45"/>
      <c r="F618" s="45"/>
      <c r="G618" s="45">
        <v>6</v>
      </c>
      <c r="H618" s="45"/>
      <c r="I618" s="45"/>
      <c r="J618" s="45"/>
      <c r="K618" s="17" t="s">
        <v>5093</v>
      </c>
      <c r="L618">
        <v>1</v>
      </c>
    </row>
    <row r="619" spans="1:12" x14ac:dyDescent="0.25">
      <c r="A619" s="2" t="s">
        <v>661</v>
      </c>
      <c r="B619" s="45">
        <v>5</v>
      </c>
      <c r="C619" s="45">
        <v>27</v>
      </c>
      <c r="D619" s="45"/>
      <c r="E619" s="45"/>
      <c r="F619" s="45"/>
      <c r="G619" s="45">
        <v>32</v>
      </c>
      <c r="H619" s="45"/>
      <c r="I619" s="45"/>
      <c r="J619" s="45"/>
      <c r="K619" s="17" t="s">
        <v>7971</v>
      </c>
      <c r="L619">
        <v>1</v>
      </c>
    </row>
    <row r="620" spans="1:12" x14ac:dyDescent="0.25">
      <c r="A620" s="2" t="s">
        <v>9394</v>
      </c>
      <c r="B620" s="45">
        <v>1</v>
      </c>
      <c r="C620" s="45">
        <v>12</v>
      </c>
      <c r="D620" s="45"/>
      <c r="E620" s="45"/>
      <c r="F620" s="45"/>
      <c r="G620" s="45">
        <v>13</v>
      </c>
      <c r="H620" s="45"/>
      <c r="I620" s="45"/>
      <c r="J620" s="45"/>
      <c r="K620" s="17" t="s">
        <v>8003</v>
      </c>
      <c r="L620">
        <v>1</v>
      </c>
    </row>
    <row r="621" spans="1:12" x14ac:dyDescent="0.25">
      <c r="A621" s="2" t="s">
        <v>9410</v>
      </c>
      <c r="B621" s="45"/>
      <c r="C621" s="45">
        <v>12</v>
      </c>
      <c r="D621" s="45"/>
      <c r="E621" s="45"/>
      <c r="F621" s="45"/>
      <c r="G621" s="45">
        <v>12</v>
      </c>
      <c r="H621" s="45"/>
      <c r="I621" s="45"/>
      <c r="J621" s="45"/>
      <c r="K621" s="17" t="s">
        <v>8015</v>
      </c>
      <c r="L621">
        <v>1</v>
      </c>
    </row>
    <row r="622" spans="1:12" x14ac:dyDescent="0.25">
      <c r="A622" s="2" t="s">
        <v>9418</v>
      </c>
      <c r="B622" s="45">
        <v>1</v>
      </c>
      <c r="C622" s="45">
        <v>3</v>
      </c>
      <c r="D622" s="45"/>
      <c r="E622" s="45"/>
      <c r="F622" s="45"/>
      <c r="G622" s="45">
        <v>4</v>
      </c>
      <c r="H622" s="45"/>
      <c r="I622" s="45"/>
      <c r="J622" s="45"/>
      <c r="K622" s="17" t="s">
        <v>8023</v>
      </c>
      <c r="L622">
        <v>1</v>
      </c>
    </row>
    <row r="623" spans="1:12" x14ac:dyDescent="0.25">
      <c r="A623" s="2" t="s">
        <v>9422</v>
      </c>
      <c r="B623" s="45">
        <v>2</v>
      </c>
      <c r="C623" s="45">
        <v>10</v>
      </c>
      <c r="D623" s="45"/>
      <c r="E623" s="45"/>
      <c r="F623" s="45"/>
      <c r="G623" s="45">
        <v>12</v>
      </c>
      <c r="H623" s="45"/>
      <c r="I623" s="45"/>
      <c r="J623" s="45"/>
      <c r="K623" s="17" t="s">
        <v>8038</v>
      </c>
      <c r="L623">
        <v>1</v>
      </c>
    </row>
    <row r="624" spans="1:12" x14ac:dyDescent="0.25">
      <c r="A624" s="2" t="s">
        <v>9429</v>
      </c>
      <c r="B624" s="45">
        <v>1</v>
      </c>
      <c r="C624" s="45">
        <v>5</v>
      </c>
      <c r="D624" s="45"/>
      <c r="E624" s="45"/>
      <c r="F624" s="45"/>
      <c r="G624" s="45">
        <v>6</v>
      </c>
      <c r="H624" s="45"/>
      <c r="I624" s="45"/>
      <c r="J624" s="45"/>
      <c r="K624" s="17" t="s">
        <v>8049</v>
      </c>
      <c r="L624">
        <v>1</v>
      </c>
    </row>
    <row r="625" spans="1:12" x14ac:dyDescent="0.25">
      <c r="A625" s="2" t="s">
        <v>9434</v>
      </c>
      <c r="B625" s="45">
        <v>1</v>
      </c>
      <c r="C625" s="45">
        <v>15</v>
      </c>
      <c r="D625" s="45"/>
      <c r="E625" s="45"/>
      <c r="F625" s="45"/>
      <c r="G625" s="45">
        <v>16</v>
      </c>
      <c r="H625" s="45"/>
      <c r="I625" s="45"/>
      <c r="J625" s="45"/>
      <c r="K625" s="17" t="s">
        <v>8057</v>
      </c>
      <c r="L625">
        <v>1</v>
      </c>
    </row>
    <row r="626" spans="1:12" x14ac:dyDescent="0.25">
      <c r="A626" s="2" t="s">
        <v>9451</v>
      </c>
      <c r="B626" s="45">
        <v>1</v>
      </c>
      <c r="C626" s="45">
        <v>5</v>
      </c>
      <c r="D626" s="45"/>
      <c r="E626" s="45"/>
      <c r="F626" s="45"/>
      <c r="G626" s="45">
        <v>6</v>
      </c>
      <c r="H626" s="45"/>
      <c r="I626" s="45"/>
      <c r="J626" s="45"/>
      <c r="K626" s="17" t="s">
        <v>8074</v>
      </c>
      <c r="L626">
        <v>1</v>
      </c>
    </row>
    <row r="627" spans="1:12" x14ac:dyDescent="0.25">
      <c r="A627" s="2" t="s">
        <v>9458</v>
      </c>
      <c r="B627" s="45"/>
      <c r="C627" s="45">
        <v>11</v>
      </c>
      <c r="D627" s="45"/>
      <c r="E627" s="45"/>
      <c r="F627" s="45"/>
      <c r="G627" s="45">
        <v>11</v>
      </c>
      <c r="H627" s="45"/>
      <c r="I627" s="45"/>
      <c r="J627" s="45"/>
      <c r="K627" s="17" t="s">
        <v>8080</v>
      </c>
      <c r="L627">
        <v>1</v>
      </c>
    </row>
    <row r="628" spans="1:12" x14ac:dyDescent="0.25">
      <c r="A628" s="2" t="s">
        <v>9471</v>
      </c>
      <c r="B628" s="45"/>
      <c r="C628" s="45">
        <v>2</v>
      </c>
      <c r="D628" s="45"/>
      <c r="E628" s="45"/>
      <c r="F628" s="45"/>
      <c r="G628" s="45">
        <v>2</v>
      </c>
      <c r="H628" s="45"/>
      <c r="I628" s="45"/>
      <c r="J628" s="45"/>
      <c r="K628" s="17" t="s">
        <v>8102</v>
      </c>
      <c r="L628">
        <v>1</v>
      </c>
    </row>
    <row r="629" spans="1:12" x14ac:dyDescent="0.25">
      <c r="A629" s="2" t="s">
        <v>1865</v>
      </c>
      <c r="B629" s="45">
        <v>18</v>
      </c>
      <c r="C629" s="45"/>
      <c r="D629" s="45"/>
      <c r="E629" s="45"/>
      <c r="F629" s="45"/>
      <c r="G629" s="45">
        <v>18</v>
      </c>
      <c r="H629" s="45"/>
      <c r="I629" s="45"/>
      <c r="J629" s="45"/>
      <c r="K629" s="17" t="s">
        <v>8107</v>
      </c>
      <c r="L629">
        <v>1</v>
      </c>
    </row>
    <row r="630" spans="1:12" x14ac:dyDescent="0.25">
      <c r="A630" s="2" t="s">
        <v>9479</v>
      </c>
      <c r="B630" s="45">
        <v>2</v>
      </c>
      <c r="C630" s="45">
        <v>4</v>
      </c>
      <c r="D630" s="45"/>
      <c r="E630" s="45"/>
      <c r="F630" s="45"/>
      <c r="G630" s="45">
        <v>6</v>
      </c>
      <c r="H630" s="45"/>
      <c r="I630" s="45"/>
      <c r="J630" s="45"/>
      <c r="K630" s="17" t="s">
        <v>8116</v>
      </c>
      <c r="L630">
        <v>1</v>
      </c>
    </row>
    <row r="631" spans="1:12" x14ac:dyDescent="0.25">
      <c r="A631" s="2" t="s">
        <v>9486</v>
      </c>
      <c r="B631" s="45">
        <v>1</v>
      </c>
      <c r="C631" s="45">
        <v>4</v>
      </c>
      <c r="D631" s="45"/>
      <c r="E631" s="45"/>
      <c r="F631" s="45"/>
      <c r="G631" s="45">
        <v>5</v>
      </c>
      <c r="H631" s="45"/>
      <c r="I631" s="45"/>
      <c r="J631" s="45"/>
      <c r="K631" s="17" t="s">
        <v>8122</v>
      </c>
      <c r="L631">
        <v>1</v>
      </c>
    </row>
    <row r="632" spans="1:12" x14ac:dyDescent="0.25">
      <c r="A632" s="2" t="s">
        <v>9490</v>
      </c>
      <c r="B632" s="45"/>
      <c r="C632" s="45">
        <v>12</v>
      </c>
      <c r="D632" s="45"/>
      <c r="E632" s="45"/>
      <c r="F632" s="45"/>
      <c r="G632" s="45">
        <v>12</v>
      </c>
      <c r="H632" s="45"/>
      <c r="I632" s="45"/>
      <c r="J632" s="45"/>
      <c r="K632" s="17" t="s">
        <v>8134</v>
      </c>
      <c r="L632">
        <v>1</v>
      </c>
    </row>
    <row r="633" spans="1:12" x14ac:dyDescent="0.25">
      <c r="A633" s="2" t="s">
        <v>9504</v>
      </c>
      <c r="B633" s="45">
        <v>3</v>
      </c>
      <c r="C633" s="45">
        <v>5</v>
      </c>
      <c r="D633" s="45"/>
      <c r="E633" s="45"/>
      <c r="F633" s="45"/>
      <c r="G633" s="45">
        <v>8</v>
      </c>
      <c r="H633" s="45"/>
      <c r="I633" s="45"/>
      <c r="J633" s="45"/>
      <c r="K633" s="17" t="s">
        <v>8140</v>
      </c>
      <c r="L633">
        <v>1</v>
      </c>
    </row>
    <row r="634" spans="1:12" x14ac:dyDescent="0.25">
      <c r="A634" s="2" t="s">
        <v>9514</v>
      </c>
      <c r="B634" s="45"/>
      <c r="C634" s="45">
        <v>12</v>
      </c>
      <c r="D634" s="45"/>
      <c r="E634" s="45"/>
      <c r="F634" s="45"/>
      <c r="G634" s="45">
        <v>12</v>
      </c>
      <c r="H634" s="45"/>
      <c r="I634" s="45"/>
      <c r="J634" s="45"/>
      <c r="K634" s="17" t="s">
        <v>8161</v>
      </c>
      <c r="L634">
        <v>1</v>
      </c>
    </row>
    <row r="635" spans="1:12" x14ac:dyDescent="0.25">
      <c r="A635" s="2" t="s">
        <v>9526</v>
      </c>
      <c r="B635" s="45">
        <v>3</v>
      </c>
      <c r="C635" s="45">
        <v>41</v>
      </c>
      <c r="D635" s="45"/>
      <c r="E635" s="45"/>
      <c r="F635" s="45"/>
      <c r="G635" s="45">
        <v>44</v>
      </c>
      <c r="H635" s="45"/>
      <c r="I635" s="45"/>
      <c r="J635" s="45"/>
      <c r="K635" s="17" t="s">
        <v>8171</v>
      </c>
      <c r="L635">
        <v>1</v>
      </c>
    </row>
    <row r="636" spans="1:12" x14ac:dyDescent="0.25">
      <c r="A636" s="2" t="s">
        <v>3870</v>
      </c>
      <c r="B636" s="45">
        <v>4</v>
      </c>
      <c r="C636" s="45">
        <v>47</v>
      </c>
      <c r="D636" s="45"/>
      <c r="E636" s="45"/>
      <c r="F636" s="45"/>
      <c r="G636" s="45">
        <v>51</v>
      </c>
      <c r="H636" s="45"/>
      <c r="I636" s="45"/>
      <c r="J636" s="45"/>
      <c r="K636" s="17" t="s">
        <v>8178</v>
      </c>
      <c r="L636">
        <v>1</v>
      </c>
    </row>
    <row r="637" spans="1:12" x14ac:dyDescent="0.25">
      <c r="A637" s="2" t="s">
        <v>755</v>
      </c>
      <c r="B637" s="45">
        <v>1</v>
      </c>
      <c r="C637" s="45">
        <v>10</v>
      </c>
      <c r="D637" s="45"/>
      <c r="E637" s="45"/>
      <c r="F637" s="45"/>
      <c r="G637" s="45">
        <v>11</v>
      </c>
      <c r="H637" s="45"/>
      <c r="I637" s="45"/>
      <c r="J637" s="45"/>
      <c r="K637" s="17" t="s">
        <v>8182</v>
      </c>
      <c r="L637">
        <v>1</v>
      </c>
    </row>
    <row r="638" spans="1:12" x14ac:dyDescent="0.25">
      <c r="A638" s="2" t="s">
        <v>9591</v>
      </c>
      <c r="B638" s="45">
        <v>2</v>
      </c>
      <c r="C638" s="45">
        <v>20</v>
      </c>
      <c r="D638" s="45"/>
      <c r="E638" s="45"/>
      <c r="F638" s="45"/>
      <c r="G638" s="45">
        <v>22</v>
      </c>
      <c r="H638" s="45"/>
      <c r="I638" s="45"/>
      <c r="J638" s="45"/>
      <c r="K638" s="17" t="s">
        <v>8189</v>
      </c>
      <c r="L638">
        <v>1</v>
      </c>
    </row>
    <row r="639" spans="1:12" x14ac:dyDescent="0.25">
      <c r="A639" s="2" t="s">
        <v>9612</v>
      </c>
      <c r="B639" s="45"/>
      <c r="C639" s="45">
        <v>12</v>
      </c>
      <c r="D639" s="45"/>
      <c r="E639" s="45"/>
      <c r="F639" s="45"/>
      <c r="G639" s="45">
        <v>12</v>
      </c>
      <c r="H639" s="45"/>
      <c r="I639" s="45"/>
      <c r="J639" s="45"/>
      <c r="K639" s="17" t="s">
        <v>8216</v>
      </c>
      <c r="L639">
        <v>1</v>
      </c>
    </row>
    <row r="640" spans="1:12" x14ac:dyDescent="0.25">
      <c r="A640" s="2" t="s">
        <v>9625</v>
      </c>
      <c r="B640" s="45">
        <v>1</v>
      </c>
      <c r="C640" s="45">
        <v>14</v>
      </c>
      <c r="D640" s="45"/>
      <c r="E640" s="45"/>
      <c r="F640" s="45"/>
      <c r="G640" s="45">
        <v>15</v>
      </c>
      <c r="H640" s="45"/>
      <c r="I640" s="45"/>
      <c r="J640" s="45"/>
      <c r="K640" s="17" t="s">
        <v>8220</v>
      </c>
      <c r="L640">
        <v>1</v>
      </c>
    </row>
    <row r="641" spans="1:12" x14ac:dyDescent="0.25">
      <c r="A641" s="2" t="s">
        <v>9641</v>
      </c>
      <c r="B641" s="45"/>
      <c r="C641" s="45">
        <v>16</v>
      </c>
      <c r="D641" s="45">
        <v>1</v>
      </c>
      <c r="E641" s="45"/>
      <c r="F641" s="45"/>
      <c r="G641" s="45">
        <v>17</v>
      </c>
      <c r="H641" s="45"/>
      <c r="I641" s="45"/>
      <c r="J641" s="45"/>
      <c r="K641" s="17" t="s">
        <v>8225</v>
      </c>
      <c r="L641">
        <v>1</v>
      </c>
    </row>
    <row r="642" spans="1:12" x14ac:dyDescent="0.25">
      <c r="A642" s="2" t="s">
        <v>9655</v>
      </c>
      <c r="B642" s="45">
        <v>3</v>
      </c>
      <c r="C642" s="45">
        <v>7</v>
      </c>
      <c r="D642" s="45"/>
      <c r="E642" s="45"/>
      <c r="F642" s="45"/>
      <c r="G642" s="45">
        <v>10</v>
      </c>
      <c r="H642" s="45"/>
      <c r="I642" s="45"/>
      <c r="J642" s="45"/>
      <c r="K642" s="17" t="s">
        <v>8234</v>
      </c>
      <c r="L642">
        <v>1</v>
      </c>
    </row>
    <row r="643" spans="1:12" x14ac:dyDescent="0.25">
      <c r="A643" s="2" t="s">
        <v>758</v>
      </c>
      <c r="B643" s="45"/>
      <c r="C643" s="45">
        <v>30</v>
      </c>
      <c r="D643" s="45"/>
      <c r="E643" s="45"/>
      <c r="F643" s="45"/>
      <c r="G643" s="45">
        <v>30</v>
      </c>
      <c r="H643" s="45"/>
      <c r="I643" s="45"/>
      <c r="J643" s="45"/>
      <c r="K643" s="17" t="s">
        <v>8243</v>
      </c>
      <c r="L643">
        <v>1</v>
      </c>
    </row>
    <row r="644" spans="1:12" x14ac:dyDescent="0.25">
      <c r="A644" s="2" t="s">
        <v>9709</v>
      </c>
      <c r="B644" s="45">
        <v>1</v>
      </c>
      <c r="C644" s="45">
        <v>2</v>
      </c>
      <c r="D644" s="45"/>
      <c r="E644" s="45"/>
      <c r="F644" s="45"/>
      <c r="G644" s="45">
        <v>3</v>
      </c>
      <c r="H644" s="45"/>
      <c r="I644" s="45"/>
      <c r="J644" s="45"/>
      <c r="K644" s="17" t="s">
        <v>8250</v>
      </c>
      <c r="L644">
        <v>1</v>
      </c>
    </row>
    <row r="645" spans="1:12" x14ac:dyDescent="0.25">
      <c r="A645" s="2" t="s">
        <v>9714</v>
      </c>
      <c r="B645" s="45">
        <v>1</v>
      </c>
      <c r="C645" s="45">
        <v>9</v>
      </c>
      <c r="D645" s="45"/>
      <c r="E645" s="45"/>
      <c r="F645" s="45">
        <v>1</v>
      </c>
      <c r="G645" s="45">
        <v>11</v>
      </c>
      <c r="H645" s="45"/>
      <c r="I645" s="45"/>
      <c r="J645" s="45"/>
      <c r="K645" s="17" t="s">
        <v>8262</v>
      </c>
      <c r="L645">
        <v>1</v>
      </c>
    </row>
    <row r="646" spans="1:12" x14ac:dyDescent="0.25">
      <c r="A646" s="2" t="s">
        <v>9725</v>
      </c>
      <c r="B646" s="45">
        <v>2</v>
      </c>
      <c r="C646" s="45">
        <v>5</v>
      </c>
      <c r="D646" s="45"/>
      <c r="E646" s="45"/>
      <c r="F646" s="45"/>
      <c r="G646" s="45">
        <v>7</v>
      </c>
      <c r="H646" s="45"/>
      <c r="I646" s="45"/>
      <c r="J646" s="45"/>
      <c r="K646" s="17" t="s">
        <v>8285</v>
      </c>
      <c r="L646">
        <v>1</v>
      </c>
    </row>
    <row r="647" spans="1:12" x14ac:dyDescent="0.25">
      <c r="A647" s="2" t="s">
        <v>9733</v>
      </c>
      <c r="B647" s="45">
        <v>1</v>
      </c>
      <c r="C647" s="45">
        <v>6</v>
      </c>
      <c r="D647" s="45">
        <v>2</v>
      </c>
      <c r="E647" s="45"/>
      <c r="F647" s="45"/>
      <c r="G647" s="45">
        <v>9</v>
      </c>
      <c r="H647" s="45"/>
      <c r="I647" s="45"/>
      <c r="J647" s="45"/>
      <c r="K647" s="17" t="s">
        <v>8295</v>
      </c>
      <c r="L647">
        <v>1</v>
      </c>
    </row>
    <row r="648" spans="1:12" x14ac:dyDescent="0.25">
      <c r="A648" s="2" t="s">
        <v>9749</v>
      </c>
      <c r="B648" s="45">
        <v>3</v>
      </c>
      <c r="C648" s="45">
        <v>9</v>
      </c>
      <c r="D648" s="45"/>
      <c r="E648" s="45"/>
      <c r="F648" s="45"/>
      <c r="G648" s="45">
        <v>12</v>
      </c>
      <c r="H648" s="45"/>
      <c r="I648" s="45"/>
      <c r="J648" s="45"/>
      <c r="K648" s="17" t="s">
        <v>8360</v>
      </c>
      <c r="L648">
        <v>1</v>
      </c>
    </row>
    <row r="649" spans="1:12" x14ac:dyDescent="0.25">
      <c r="A649" s="2" t="s">
        <v>9758</v>
      </c>
      <c r="B649" s="45">
        <v>3</v>
      </c>
      <c r="C649" s="45">
        <v>10</v>
      </c>
      <c r="D649" s="45"/>
      <c r="E649" s="45"/>
      <c r="F649" s="45"/>
      <c r="G649" s="45">
        <v>13</v>
      </c>
      <c r="H649" s="45"/>
      <c r="I649" s="45"/>
      <c r="J649" s="45"/>
      <c r="K649" s="17" t="s">
        <v>8367</v>
      </c>
      <c r="L649">
        <v>1</v>
      </c>
    </row>
    <row r="650" spans="1:12" x14ac:dyDescent="0.25">
      <c r="A650" s="2" t="s">
        <v>772</v>
      </c>
      <c r="B650" s="45">
        <v>3</v>
      </c>
      <c r="C650" s="45">
        <v>25</v>
      </c>
      <c r="D650" s="45"/>
      <c r="E650" s="45"/>
      <c r="F650" s="45"/>
      <c r="G650" s="45">
        <v>28</v>
      </c>
      <c r="H650" s="45"/>
      <c r="I650" s="45"/>
      <c r="J650" s="45"/>
      <c r="K650" s="17" t="s">
        <v>8371</v>
      </c>
      <c r="L650">
        <v>1</v>
      </c>
    </row>
    <row r="651" spans="1:12" x14ac:dyDescent="0.25">
      <c r="A651" s="2" t="s">
        <v>651</v>
      </c>
      <c r="B651" s="45"/>
      <c r="C651" s="45">
        <v>10</v>
      </c>
      <c r="D651" s="45">
        <v>1</v>
      </c>
      <c r="E651" s="45"/>
      <c r="F651" s="45"/>
      <c r="G651" s="45">
        <v>11</v>
      </c>
      <c r="H651" s="45"/>
      <c r="I651" s="45"/>
      <c r="J651" s="45"/>
      <c r="K651" s="17" t="s">
        <v>8386</v>
      </c>
      <c r="L651">
        <v>1</v>
      </c>
    </row>
    <row r="652" spans="1:12" x14ac:dyDescent="0.25">
      <c r="A652" s="2" t="s">
        <v>9796</v>
      </c>
      <c r="B652" s="45">
        <v>3</v>
      </c>
      <c r="C652" s="45">
        <v>9</v>
      </c>
      <c r="D652" s="45"/>
      <c r="E652" s="45"/>
      <c r="F652" s="45"/>
      <c r="G652" s="45">
        <v>12</v>
      </c>
      <c r="H652" s="45"/>
      <c r="I652" s="45"/>
      <c r="J652" s="45"/>
      <c r="K652" s="17" t="s">
        <v>8407</v>
      </c>
      <c r="L652">
        <v>1</v>
      </c>
    </row>
    <row r="653" spans="1:12" x14ac:dyDescent="0.25">
      <c r="A653" s="2" t="s">
        <v>9803</v>
      </c>
      <c r="B653" s="45">
        <v>1</v>
      </c>
      <c r="C653" s="45">
        <v>11</v>
      </c>
      <c r="D653" s="45"/>
      <c r="E653" s="45"/>
      <c r="F653" s="45"/>
      <c r="G653" s="45">
        <v>12</v>
      </c>
      <c r="H653" s="45"/>
      <c r="I653" s="45"/>
      <c r="J653" s="45"/>
      <c r="K653" s="2" t="s">
        <v>10112</v>
      </c>
    </row>
    <row r="654" spans="1:12" x14ac:dyDescent="0.25">
      <c r="A654" s="2" t="s">
        <v>9815</v>
      </c>
      <c r="B654" s="45"/>
      <c r="C654" s="45">
        <v>12</v>
      </c>
      <c r="D654" s="45"/>
      <c r="E654" s="45"/>
      <c r="F654" s="45"/>
      <c r="G654" s="45">
        <v>12</v>
      </c>
      <c r="H654" s="45"/>
      <c r="I654" s="45"/>
      <c r="J654" s="45"/>
      <c r="K654" s="17" t="s">
        <v>727</v>
      </c>
      <c r="L654">
        <v>1</v>
      </c>
    </row>
    <row r="655" spans="1:12" x14ac:dyDescent="0.25">
      <c r="A655" s="2" t="s">
        <v>787</v>
      </c>
      <c r="B655" s="45">
        <v>2</v>
      </c>
      <c r="C655" s="45">
        <v>10</v>
      </c>
      <c r="D655" s="45">
        <v>1</v>
      </c>
      <c r="E655" s="45"/>
      <c r="F655" s="45"/>
      <c r="G655" s="45">
        <v>13</v>
      </c>
      <c r="H655" s="45"/>
      <c r="I655" s="45"/>
      <c r="J655" s="45"/>
      <c r="K655" s="17" t="s">
        <v>1566</v>
      </c>
      <c r="L655">
        <v>1</v>
      </c>
    </row>
    <row r="656" spans="1:12" x14ac:dyDescent="0.25">
      <c r="A656" s="2" t="s">
        <v>6</v>
      </c>
      <c r="B656" s="45">
        <v>1042</v>
      </c>
      <c r="C656" s="45">
        <v>5432</v>
      </c>
      <c r="D656" s="45">
        <v>107</v>
      </c>
      <c r="E656" s="45">
        <v>26</v>
      </c>
      <c r="F656" s="45">
        <v>53</v>
      </c>
      <c r="G656" s="45">
        <v>6660</v>
      </c>
      <c r="H656" s="45"/>
      <c r="I656" s="45"/>
      <c r="J656" s="45"/>
      <c r="K656" s="17" t="s">
        <v>1843</v>
      </c>
      <c r="L656">
        <v>1</v>
      </c>
    </row>
    <row r="657" spans="10:12" x14ac:dyDescent="0.25">
      <c r="J657" s="45"/>
      <c r="K657" s="17" t="s">
        <v>2648</v>
      </c>
      <c r="L657">
        <v>1</v>
      </c>
    </row>
    <row r="658" spans="10:12" x14ac:dyDescent="0.25">
      <c r="J658" s="45"/>
      <c r="K658" s="17" t="s">
        <v>2884</v>
      </c>
      <c r="L658">
        <v>1</v>
      </c>
    </row>
    <row r="659" spans="10:12" x14ac:dyDescent="0.25">
      <c r="J659" s="45"/>
      <c r="K659" s="17" t="s">
        <v>1927</v>
      </c>
      <c r="L659">
        <v>1</v>
      </c>
    </row>
    <row r="660" spans="10:12" x14ac:dyDescent="0.25">
      <c r="J660" s="45"/>
      <c r="K660" s="17" t="s">
        <v>2129</v>
      </c>
      <c r="L660">
        <v>1</v>
      </c>
    </row>
    <row r="661" spans="10:12" x14ac:dyDescent="0.25">
      <c r="J661" s="45"/>
      <c r="K661" s="17" t="s">
        <v>981</v>
      </c>
      <c r="L661">
        <v>1</v>
      </c>
    </row>
    <row r="662" spans="10:12" x14ac:dyDescent="0.25">
      <c r="J662" s="45"/>
      <c r="K662" s="17" t="s">
        <v>751</v>
      </c>
      <c r="L662">
        <v>1</v>
      </c>
    </row>
    <row r="663" spans="10:12" x14ac:dyDescent="0.25">
      <c r="J663" s="45"/>
      <c r="K663" s="17" t="s">
        <v>8417</v>
      </c>
      <c r="L663">
        <v>1</v>
      </c>
    </row>
    <row r="664" spans="10:12" x14ac:dyDescent="0.25">
      <c r="J664" s="45"/>
      <c r="K664" s="17" t="s">
        <v>8740</v>
      </c>
      <c r="L664">
        <v>1</v>
      </c>
    </row>
    <row r="665" spans="10:12" x14ac:dyDescent="0.25">
      <c r="J665" s="45"/>
      <c r="K665" s="17" t="s">
        <v>8642</v>
      </c>
      <c r="L665">
        <v>1</v>
      </c>
    </row>
    <row r="666" spans="10:12" x14ac:dyDescent="0.25">
      <c r="J666" s="45"/>
      <c r="K666" s="17" t="s">
        <v>3458</v>
      </c>
      <c r="L666">
        <v>1</v>
      </c>
    </row>
    <row r="667" spans="10:12" x14ac:dyDescent="0.25">
      <c r="J667" s="45"/>
      <c r="K667" s="17" t="s">
        <v>3478</v>
      </c>
      <c r="L667">
        <v>1</v>
      </c>
    </row>
    <row r="668" spans="10:12" x14ac:dyDescent="0.25">
      <c r="J668" s="45"/>
      <c r="K668" s="17" t="s">
        <v>4459</v>
      </c>
      <c r="L668">
        <v>1</v>
      </c>
    </row>
    <row r="669" spans="10:12" x14ac:dyDescent="0.25">
      <c r="J669" s="45"/>
      <c r="K669" s="17" t="s">
        <v>8434</v>
      </c>
      <c r="L669">
        <v>1</v>
      </c>
    </row>
    <row r="670" spans="10:12" x14ac:dyDescent="0.25">
      <c r="J670" s="45"/>
      <c r="K670" s="17" t="s">
        <v>8437</v>
      </c>
      <c r="L670">
        <v>1</v>
      </c>
    </row>
    <row r="671" spans="10:12" x14ac:dyDescent="0.25">
      <c r="J671" s="45"/>
      <c r="K671" s="17" t="s">
        <v>8447</v>
      </c>
      <c r="L671">
        <v>1</v>
      </c>
    </row>
    <row r="672" spans="10:12" x14ac:dyDescent="0.25">
      <c r="J672" s="45"/>
      <c r="K672" s="17" t="s">
        <v>8460</v>
      </c>
      <c r="L672">
        <v>1</v>
      </c>
    </row>
    <row r="673" spans="10:12" x14ac:dyDescent="0.25">
      <c r="J673" s="45"/>
      <c r="K673" s="17" t="s">
        <v>3838</v>
      </c>
      <c r="L673">
        <v>1</v>
      </c>
    </row>
    <row r="674" spans="10:12" x14ac:dyDescent="0.25">
      <c r="J674" s="45"/>
      <c r="K674" s="17" t="s">
        <v>8471</v>
      </c>
      <c r="L674">
        <v>1</v>
      </c>
    </row>
    <row r="675" spans="10:12" x14ac:dyDescent="0.25">
      <c r="J675" s="45"/>
      <c r="K675" s="17" t="s">
        <v>8504</v>
      </c>
      <c r="L675">
        <v>1</v>
      </c>
    </row>
    <row r="676" spans="10:12" x14ac:dyDescent="0.25">
      <c r="J676" s="45"/>
      <c r="K676" s="17" t="s">
        <v>8513</v>
      </c>
      <c r="L676">
        <v>1</v>
      </c>
    </row>
    <row r="677" spans="10:12" x14ac:dyDescent="0.25">
      <c r="J677" s="45"/>
      <c r="K677" s="17" t="s">
        <v>8567</v>
      </c>
      <c r="L677">
        <v>1</v>
      </c>
    </row>
    <row r="678" spans="10:12" x14ac:dyDescent="0.25">
      <c r="J678" s="45"/>
      <c r="K678" s="17" t="s">
        <v>8570</v>
      </c>
      <c r="L678">
        <v>1</v>
      </c>
    </row>
    <row r="679" spans="10:12" x14ac:dyDescent="0.25">
      <c r="J679" s="45"/>
      <c r="K679" s="17" t="s">
        <v>8602</v>
      </c>
      <c r="L679">
        <v>1</v>
      </c>
    </row>
    <row r="680" spans="10:12" x14ac:dyDescent="0.25">
      <c r="J680" s="45"/>
      <c r="K680" s="17" t="s">
        <v>8611</v>
      </c>
      <c r="L680">
        <v>1</v>
      </c>
    </row>
    <row r="681" spans="10:12" x14ac:dyDescent="0.25">
      <c r="J681" s="45"/>
      <c r="K681" s="17" t="s">
        <v>8619</v>
      </c>
      <c r="L681">
        <v>1</v>
      </c>
    </row>
    <row r="682" spans="10:12" x14ac:dyDescent="0.25">
      <c r="J682" s="45"/>
      <c r="K682" s="17" t="s">
        <v>8622</v>
      </c>
      <c r="L682">
        <v>1</v>
      </c>
    </row>
    <row r="683" spans="10:12" x14ac:dyDescent="0.25">
      <c r="J683" s="45"/>
      <c r="K683" s="17" t="s">
        <v>8633</v>
      </c>
      <c r="L683">
        <v>1</v>
      </c>
    </row>
    <row r="684" spans="10:12" x14ac:dyDescent="0.25">
      <c r="J684" s="45"/>
      <c r="K684" s="17" t="s">
        <v>8637</v>
      </c>
      <c r="L684">
        <v>1</v>
      </c>
    </row>
    <row r="685" spans="10:12" x14ac:dyDescent="0.25">
      <c r="J685" s="45"/>
      <c r="K685" s="17" t="s">
        <v>8648</v>
      </c>
      <c r="L685">
        <v>1</v>
      </c>
    </row>
    <row r="686" spans="10:12" x14ac:dyDescent="0.25">
      <c r="J686" s="45"/>
      <c r="K686" s="17" t="s">
        <v>8650</v>
      </c>
      <c r="L686">
        <v>1</v>
      </c>
    </row>
    <row r="687" spans="10:12" x14ac:dyDescent="0.25">
      <c r="J687" s="45"/>
      <c r="K687" s="17" t="s">
        <v>8665</v>
      </c>
      <c r="L687">
        <v>1</v>
      </c>
    </row>
    <row r="688" spans="10:12" x14ac:dyDescent="0.25">
      <c r="J688" s="45"/>
      <c r="K688" s="17" t="s">
        <v>8718</v>
      </c>
      <c r="L688">
        <v>1</v>
      </c>
    </row>
    <row r="689" spans="10:12" x14ac:dyDescent="0.25">
      <c r="J689" s="45"/>
      <c r="K689" s="17" t="s">
        <v>8748</v>
      </c>
      <c r="L689">
        <v>1</v>
      </c>
    </row>
    <row r="690" spans="10:12" x14ac:dyDescent="0.25">
      <c r="J690" s="45"/>
      <c r="K690" s="17" t="s">
        <v>8764</v>
      </c>
      <c r="L690">
        <v>1</v>
      </c>
    </row>
    <row r="691" spans="10:12" x14ac:dyDescent="0.25">
      <c r="J691" s="45"/>
      <c r="K691" s="17" t="s">
        <v>8770</v>
      </c>
      <c r="L691">
        <v>1</v>
      </c>
    </row>
    <row r="692" spans="10:12" x14ac:dyDescent="0.25">
      <c r="J692" s="45"/>
      <c r="K692" s="17" t="s">
        <v>8778</v>
      </c>
      <c r="L692">
        <v>1</v>
      </c>
    </row>
    <row r="693" spans="10:12" x14ac:dyDescent="0.25">
      <c r="J693" s="45"/>
      <c r="K693" s="17" t="s">
        <v>8806</v>
      </c>
      <c r="L693">
        <v>1</v>
      </c>
    </row>
    <row r="694" spans="10:12" x14ac:dyDescent="0.25">
      <c r="J694" s="45"/>
      <c r="K694" s="17" t="s">
        <v>8811</v>
      </c>
      <c r="L694">
        <v>1</v>
      </c>
    </row>
    <row r="695" spans="10:12" x14ac:dyDescent="0.25">
      <c r="J695" s="45"/>
      <c r="K695" s="17" t="s">
        <v>8824</v>
      </c>
      <c r="L695">
        <v>1</v>
      </c>
    </row>
    <row r="696" spans="10:12" x14ac:dyDescent="0.25">
      <c r="J696" s="45"/>
      <c r="K696" s="17" t="s">
        <v>8837</v>
      </c>
      <c r="L696">
        <v>1</v>
      </c>
    </row>
    <row r="697" spans="10:12" x14ac:dyDescent="0.25">
      <c r="J697" s="45"/>
      <c r="K697" s="17" t="s">
        <v>8845</v>
      </c>
      <c r="L697">
        <v>1</v>
      </c>
    </row>
    <row r="698" spans="10:12" x14ac:dyDescent="0.25">
      <c r="J698" s="45"/>
      <c r="K698" s="17" t="s">
        <v>8853</v>
      </c>
      <c r="L698">
        <v>1</v>
      </c>
    </row>
    <row r="699" spans="10:12" x14ac:dyDescent="0.25">
      <c r="J699" s="45"/>
      <c r="K699" s="17" t="s">
        <v>8858</v>
      </c>
      <c r="L699">
        <v>1</v>
      </c>
    </row>
    <row r="700" spans="10:12" x14ac:dyDescent="0.25">
      <c r="J700" s="45"/>
      <c r="K700" s="17" t="s">
        <v>8865</v>
      </c>
      <c r="L700">
        <v>1</v>
      </c>
    </row>
    <row r="701" spans="10:12" x14ac:dyDescent="0.25">
      <c r="J701" s="45"/>
      <c r="K701" s="17" t="s">
        <v>8940</v>
      </c>
      <c r="L701">
        <v>1</v>
      </c>
    </row>
    <row r="702" spans="10:12" x14ac:dyDescent="0.25">
      <c r="J702" s="45"/>
      <c r="K702" s="17" t="s">
        <v>8950</v>
      </c>
      <c r="L702">
        <v>1</v>
      </c>
    </row>
    <row r="703" spans="10:12" x14ac:dyDescent="0.25">
      <c r="J703" s="45"/>
      <c r="K703" s="17" t="s">
        <v>9012</v>
      </c>
      <c r="L703">
        <v>1</v>
      </c>
    </row>
    <row r="704" spans="10:12" x14ac:dyDescent="0.25">
      <c r="J704" s="45"/>
      <c r="K704" s="17" t="s">
        <v>9019</v>
      </c>
      <c r="L704">
        <v>1</v>
      </c>
    </row>
    <row r="705" spans="10:12" x14ac:dyDescent="0.25">
      <c r="J705" s="45"/>
      <c r="K705" s="17" t="s">
        <v>9036</v>
      </c>
      <c r="L705">
        <v>1</v>
      </c>
    </row>
    <row r="706" spans="10:12" x14ac:dyDescent="0.25">
      <c r="J706" s="45"/>
      <c r="K706" s="17" t="s">
        <v>9049</v>
      </c>
      <c r="L706">
        <v>1</v>
      </c>
    </row>
    <row r="707" spans="10:12" x14ac:dyDescent="0.25">
      <c r="J707" s="45"/>
      <c r="K707" s="2" t="s">
        <v>10113</v>
      </c>
    </row>
    <row r="708" spans="10:12" x14ac:dyDescent="0.25">
      <c r="J708" s="45"/>
      <c r="K708" s="17" t="s">
        <v>1136</v>
      </c>
      <c r="L708">
        <v>1</v>
      </c>
    </row>
    <row r="709" spans="10:12" x14ac:dyDescent="0.25">
      <c r="J709" s="45"/>
      <c r="K709" s="17" t="s">
        <v>2175</v>
      </c>
      <c r="L709">
        <v>1</v>
      </c>
    </row>
    <row r="710" spans="10:12" x14ac:dyDescent="0.25">
      <c r="J710" s="45"/>
      <c r="K710" s="17" t="s">
        <v>645</v>
      </c>
      <c r="L710">
        <v>1</v>
      </c>
    </row>
    <row r="711" spans="10:12" x14ac:dyDescent="0.25">
      <c r="J711" s="45"/>
      <c r="K711" s="17" t="s">
        <v>394</v>
      </c>
      <c r="L711">
        <v>1</v>
      </c>
    </row>
    <row r="712" spans="10:12" x14ac:dyDescent="0.25">
      <c r="J712" s="45"/>
      <c r="K712" s="17" t="s">
        <v>1503</v>
      </c>
      <c r="L712">
        <v>1</v>
      </c>
    </row>
    <row r="713" spans="10:12" x14ac:dyDescent="0.25">
      <c r="J713" s="45"/>
      <c r="K713" s="17" t="s">
        <v>2718</v>
      </c>
      <c r="L713">
        <v>1</v>
      </c>
    </row>
    <row r="714" spans="10:12" x14ac:dyDescent="0.25">
      <c r="J714" s="45"/>
      <c r="K714" s="17" t="s">
        <v>9214</v>
      </c>
      <c r="L714">
        <v>1</v>
      </c>
    </row>
    <row r="715" spans="10:12" x14ac:dyDescent="0.25">
      <c r="J715" s="45"/>
      <c r="K715" s="17" t="s">
        <v>2109</v>
      </c>
      <c r="L715">
        <v>1</v>
      </c>
    </row>
    <row r="716" spans="10:12" x14ac:dyDescent="0.25">
      <c r="J716" s="45"/>
      <c r="K716" s="17" t="s">
        <v>1013</v>
      </c>
      <c r="L716">
        <v>1</v>
      </c>
    </row>
    <row r="717" spans="10:12" x14ac:dyDescent="0.25">
      <c r="J717" s="45"/>
      <c r="K717" s="17" t="s">
        <v>742</v>
      </c>
      <c r="L717">
        <v>1</v>
      </c>
    </row>
    <row r="718" spans="10:12" x14ac:dyDescent="0.25">
      <c r="J718" s="45"/>
      <c r="K718" s="17" t="s">
        <v>661</v>
      </c>
      <c r="L718">
        <v>1</v>
      </c>
    </row>
    <row r="719" spans="10:12" x14ac:dyDescent="0.25">
      <c r="J719" s="45"/>
      <c r="K719" s="17" t="s">
        <v>898</v>
      </c>
      <c r="L719">
        <v>1</v>
      </c>
    </row>
    <row r="720" spans="10:12" x14ac:dyDescent="0.25">
      <c r="J720" s="45"/>
      <c r="K720" s="17" t="s">
        <v>1484</v>
      </c>
      <c r="L720">
        <v>1</v>
      </c>
    </row>
    <row r="721" spans="10:12" x14ac:dyDescent="0.25">
      <c r="J721" s="45"/>
      <c r="K721" s="17" t="s">
        <v>1865</v>
      </c>
      <c r="L721">
        <v>1</v>
      </c>
    </row>
    <row r="722" spans="10:12" x14ac:dyDescent="0.25">
      <c r="J722" s="45"/>
      <c r="K722" s="17" t="s">
        <v>755</v>
      </c>
      <c r="L722">
        <v>1</v>
      </c>
    </row>
    <row r="723" spans="10:12" x14ac:dyDescent="0.25">
      <c r="J723" s="45"/>
      <c r="K723" s="17" t="s">
        <v>758</v>
      </c>
      <c r="L723">
        <v>1</v>
      </c>
    </row>
    <row r="724" spans="10:12" x14ac:dyDescent="0.25">
      <c r="J724" s="45"/>
      <c r="K724" s="17" t="s">
        <v>3211</v>
      </c>
      <c r="L724">
        <v>1</v>
      </c>
    </row>
    <row r="725" spans="10:12" x14ac:dyDescent="0.25">
      <c r="J725" s="45"/>
      <c r="K725" s="17" t="s">
        <v>9471</v>
      </c>
      <c r="L725">
        <v>1</v>
      </c>
    </row>
    <row r="726" spans="10:12" x14ac:dyDescent="0.25">
      <c r="J726" s="45"/>
      <c r="K726" s="17" t="s">
        <v>3399</v>
      </c>
      <c r="L726">
        <v>1</v>
      </c>
    </row>
    <row r="727" spans="10:12" x14ac:dyDescent="0.25">
      <c r="J727" s="45"/>
      <c r="K727" s="17" t="s">
        <v>5583</v>
      </c>
      <c r="L727">
        <v>1</v>
      </c>
    </row>
    <row r="728" spans="10:12" x14ac:dyDescent="0.25">
      <c r="J728" s="45"/>
      <c r="K728" s="17" t="s">
        <v>3733</v>
      </c>
      <c r="L728">
        <v>1</v>
      </c>
    </row>
    <row r="729" spans="10:12" x14ac:dyDescent="0.25">
      <c r="J729" s="45"/>
      <c r="K729" s="17" t="s">
        <v>9061</v>
      </c>
      <c r="L729">
        <v>1</v>
      </c>
    </row>
    <row r="730" spans="10:12" x14ac:dyDescent="0.25">
      <c r="J730" s="45"/>
      <c r="K730" s="17" t="s">
        <v>9078</v>
      </c>
      <c r="L730">
        <v>1</v>
      </c>
    </row>
    <row r="731" spans="10:12" x14ac:dyDescent="0.25">
      <c r="J731" s="45"/>
      <c r="K731" s="17" t="s">
        <v>9115</v>
      </c>
      <c r="L731">
        <v>1</v>
      </c>
    </row>
    <row r="732" spans="10:12" x14ac:dyDescent="0.25">
      <c r="J732" s="45"/>
      <c r="K732" s="17" t="s">
        <v>9126</v>
      </c>
      <c r="L732">
        <v>1</v>
      </c>
    </row>
    <row r="733" spans="10:12" x14ac:dyDescent="0.25">
      <c r="J733" s="45"/>
      <c r="K733" s="17" t="s">
        <v>9151</v>
      </c>
      <c r="L733">
        <v>1</v>
      </c>
    </row>
    <row r="734" spans="10:12" x14ac:dyDescent="0.25">
      <c r="J734" s="45"/>
      <c r="K734" s="17" t="s">
        <v>9160</v>
      </c>
      <c r="L734">
        <v>1</v>
      </c>
    </row>
    <row r="735" spans="10:12" x14ac:dyDescent="0.25">
      <c r="J735" s="45"/>
      <c r="K735" s="17" t="s">
        <v>9165</v>
      </c>
      <c r="L735">
        <v>1</v>
      </c>
    </row>
    <row r="736" spans="10:12" x14ac:dyDescent="0.25">
      <c r="J736" s="45"/>
      <c r="K736" s="17" t="s">
        <v>9178</v>
      </c>
      <c r="L736">
        <v>1</v>
      </c>
    </row>
    <row r="737" spans="10:12" x14ac:dyDescent="0.25">
      <c r="J737" s="45"/>
      <c r="K737" s="17" t="s">
        <v>9191</v>
      </c>
      <c r="L737">
        <v>1</v>
      </c>
    </row>
    <row r="738" spans="10:12" x14ac:dyDescent="0.25">
      <c r="J738" s="45"/>
      <c r="K738" s="17" t="s">
        <v>9194</v>
      </c>
      <c r="L738">
        <v>1</v>
      </c>
    </row>
    <row r="739" spans="10:12" x14ac:dyDescent="0.25">
      <c r="J739" s="45"/>
      <c r="K739" s="17" t="s">
        <v>9200</v>
      </c>
      <c r="L739">
        <v>1</v>
      </c>
    </row>
    <row r="740" spans="10:12" x14ac:dyDescent="0.25">
      <c r="J740" s="45"/>
      <c r="K740" s="17" t="s">
        <v>9251</v>
      </c>
      <c r="L740">
        <v>1</v>
      </c>
    </row>
    <row r="741" spans="10:12" x14ac:dyDescent="0.25">
      <c r="J741" s="45"/>
      <c r="K741" s="17" t="s">
        <v>9265</v>
      </c>
      <c r="L741">
        <v>1</v>
      </c>
    </row>
    <row r="742" spans="10:12" x14ac:dyDescent="0.25">
      <c r="J742" s="45"/>
      <c r="K742" s="17" t="s">
        <v>9282</v>
      </c>
      <c r="L742">
        <v>1</v>
      </c>
    </row>
    <row r="743" spans="10:12" x14ac:dyDescent="0.25">
      <c r="J743" s="45"/>
      <c r="K743" s="17" t="s">
        <v>9290</v>
      </c>
      <c r="L743">
        <v>1</v>
      </c>
    </row>
    <row r="744" spans="10:12" x14ac:dyDescent="0.25">
      <c r="J744" s="45"/>
      <c r="K744" s="17" t="s">
        <v>9307</v>
      </c>
      <c r="L744">
        <v>1</v>
      </c>
    </row>
    <row r="745" spans="10:12" x14ac:dyDescent="0.25">
      <c r="J745" s="45"/>
      <c r="K745" s="17" t="s">
        <v>9324</v>
      </c>
      <c r="L745">
        <v>1</v>
      </c>
    </row>
    <row r="746" spans="10:12" x14ac:dyDescent="0.25">
      <c r="J746" s="45"/>
      <c r="K746" s="17" t="s">
        <v>9339</v>
      </c>
      <c r="L746">
        <v>1</v>
      </c>
    </row>
    <row r="747" spans="10:12" x14ac:dyDescent="0.25">
      <c r="J747" s="45"/>
      <c r="K747" s="17" t="s">
        <v>9394</v>
      </c>
      <c r="L747">
        <v>1</v>
      </c>
    </row>
    <row r="748" spans="10:12" x14ac:dyDescent="0.25">
      <c r="J748" s="45"/>
      <c r="K748" s="17" t="s">
        <v>9410</v>
      </c>
      <c r="L748">
        <v>1</v>
      </c>
    </row>
    <row r="749" spans="10:12" x14ac:dyDescent="0.25">
      <c r="J749" s="45"/>
      <c r="K749" s="17" t="s">
        <v>9418</v>
      </c>
      <c r="L749">
        <v>1</v>
      </c>
    </row>
    <row r="750" spans="10:12" x14ac:dyDescent="0.25">
      <c r="J750" s="45"/>
      <c r="K750" s="17" t="s">
        <v>9422</v>
      </c>
      <c r="L750">
        <v>1</v>
      </c>
    </row>
    <row r="751" spans="10:12" x14ac:dyDescent="0.25">
      <c r="J751" s="45"/>
      <c r="K751" s="17" t="s">
        <v>9429</v>
      </c>
      <c r="L751">
        <v>1</v>
      </c>
    </row>
    <row r="752" spans="10:12" x14ac:dyDescent="0.25">
      <c r="J752" s="45"/>
      <c r="K752" s="17" t="s">
        <v>9434</v>
      </c>
      <c r="L752">
        <v>1</v>
      </c>
    </row>
    <row r="753" spans="10:12" x14ac:dyDescent="0.25">
      <c r="J753" s="45"/>
      <c r="K753" s="17" t="s">
        <v>9451</v>
      </c>
      <c r="L753">
        <v>1</v>
      </c>
    </row>
    <row r="754" spans="10:12" x14ac:dyDescent="0.25">
      <c r="J754" s="45"/>
      <c r="K754" s="17" t="s">
        <v>9458</v>
      </c>
      <c r="L754">
        <v>1</v>
      </c>
    </row>
    <row r="755" spans="10:12" x14ac:dyDescent="0.25">
      <c r="J755" s="45"/>
      <c r="K755" s="17" t="s">
        <v>9479</v>
      </c>
      <c r="L755">
        <v>1</v>
      </c>
    </row>
    <row r="756" spans="10:12" x14ac:dyDescent="0.25">
      <c r="J756" s="45"/>
      <c r="K756" s="17" t="s">
        <v>9486</v>
      </c>
      <c r="L756">
        <v>1</v>
      </c>
    </row>
    <row r="757" spans="10:12" x14ac:dyDescent="0.25">
      <c r="J757" s="45"/>
      <c r="K757" s="17" t="s">
        <v>9490</v>
      </c>
      <c r="L757">
        <v>1</v>
      </c>
    </row>
    <row r="758" spans="10:12" x14ac:dyDescent="0.25">
      <c r="J758" s="45"/>
      <c r="K758" s="17" t="s">
        <v>9504</v>
      </c>
      <c r="L758">
        <v>1</v>
      </c>
    </row>
    <row r="759" spans="10:12" x14ac:dyDescent="0.25">
      <c r="J759" s="45"/>
      <c r="K759" s="17" t="s">
        <v>9514</v>
      </c>
      <c r="L759">
        <v>1</v>
      </c>
    </row>
    <row r="760" spans="10:12" x14ac:dyDescent="0.25">
      <c r="J760" s="45"/>
      <c r="K760" s="17" t="s">
        <v>9526</v>
      </c>
      <c r="L760">
        <v>1</v>
      </c>
    </row>
    <row r="761" spans="10:12" x14ac:dyDescent="0.25">
      <c r="J761" s="45"/>
      <c r="K761" s="17" t="s">
        <v>3870</v>
      </c>
      <c r="L761">
        <v>1</v>
      </c>
    </row>
    <row r="762" spans="10:12" x14ac:dyDescent="0.25">
      <c r="J762" s="45"/>
      <c r="K762" s="17" t="s">
        <v>9591</v>
      </c>
      <c r="L762">
        <v>1</v>
      </c>
    </row>
    <row r="763" spans="10:12" x14ac:dyDescent="0.25">
      <c r="J763" s="45"/>
      <c r="K763" s="17" t="s">
        <v>9612</v>
      </c>
      <c r="L763">
        <v>1</v>
      </c>
    </row>
    <row r="764" spans="10:12" x14ac:dyDescent="0.25">
      <c r="J764" s="45"/>
      <c r="K764" s="17" t="s">
        <v>9625</v>
      </c>
      <c r="L764">
        <v>1</v>
      </c>
    </row>
    <row r="765" spans="10:12" x14ac:dyDescent="0.25">
      <c r="J765" s="45"/>
      <c r="K765" s="17" t="s">
        <v>9641</v>
      </c>
      <c r="L765">
        <v>1</v>
      </c>
    </row>
    <row r="766" spans="10:12" x14ac:dyDescent="0.25">
      <c r="J766" s="45"/>
      <c r="K766" s="17" t="s">
        <v>9655</v>
      </c>
      <c r="L766">
        <v>1</v>
      </c>
    </row>
    <row r="767" spans="10:12" x14ac:dyDescent="0.25">
      <c r="J767" s="45"/>
      <c r="K767" s="2" t="s">
        <v>10114</v>
      </c>
    </row>
    <row r="768" spans="10:12" x14ac:dyDescent="0.25">
      <c r="J768" s="45"/>
      <c r="K768" s="17" t="s">
        <v>1897</v>
      </c>
      <c r="L768">
        <v>1</v>
      </c>
    </row>
    <row r="769" spans="10:12" x14ac:dyDescent="0.25">
      <c r="J769" s="45"/>
      <c r="K769" s="17" t="s">
        <v>1809</v>
      </c>
      <c r="L769">
        <v>1</v>
      </c>
    </row>
    <row r="770" spans="10:12" x14ac:dyDescent="0.25">
      <c r="J770" s="45"/>
      <c r="K770" s="17" t="s">
        <v>772</v>
      </c>
      <c r="L770">
        <v>1</v>
      </c>
    </row>
    <row r="771" spans="10:12" x14ac:dyDescent="0.25">
      <c r="J771" s="45"/>
      <c r="K771" s="17" t="s">
        <v>1840</v>
      </c>
      <c r="L771">
        <v>1</v>
      </c>
    </row>
    <row r="772" spans="10:12" x14ac:dyDescent="0.25">
      <c r="J772" s="45"/>
      <c r="K772" s="17" t="s">
        <v>651</v>
      </c>
      <c r="L772">
        <v>1</v>
      </c>
    </row>
    <row r="773" spans="10:12" x14ac:dyDescent="0.25">
      <c r="J773" s="45"/>
      <c r="K773" s="17" t="s">
        <v>2978</v>
      </c>
      <c r="L773">
        <v>1</v>
      </c>
    </row>
    <row r="774" spans="10:12" x14ac:dyDescent="0.25">
      <c r="J774" s="45"/>
      <c r="K774" s="17" t="s">
        <v>1380</v>
      </c>
      <c r="L774">
        <v>1</v>
      </c>
    </row>
    <row r="775" spans="10:12" x14ac:dyDescent="0.25">
      <c r="J775" s="45"/>
      <c r="K775" s="17" t="s">
        <v>1484</v>
      </c>
      <c r="L775">
        <v>1</v>
      </c>
    </row>
    <row r="776" spans="10:12" x14ac:dyDescent="0.25">
      <c r="J776" s="45"/>
      <c r="K776" s="17" t="s">
        <v>787</v>
      </c>
      <c r="L776">
        <v>1</v>
      </c>
    </row>
    <row r="777" spans="10:12" x14ac:dyDescent="0.25">
      <c r="J777" s="45"/>
      <c r="K777" s="17" t="s">
        <v>9709</v>
      </c>
      <c r="L777">
        <v>1</v>
      </c>
    </row>
    <row r="778" spans="10:12" x14ac:dyDescent="0.25">
      <c r="J778" s="45"/>
      <c r="K778" s="17" t="s">
        <v>9714</v>
      </c>
      <c r="L778">
        <v>1</v>
      </c>
    </row>
    <row r="779" spans="10:12" x14ac:dyDescent="0.25">
      <c r="J779" s="45"/>
      <c r="K779" s="17" t="s">
        <v>9725</v>
      </c>
      <c r="L779">
        <v>1</v>
      </c>
    </row>
    <row r="780" spans="10:12" x14ac:dyDescent="0.25">
      <c r="J780" s="45"/>
      <c r="K780" s="17" t="s">
        <v>9733</v>
      </c>
      <c r="L780">
        <v>1</v>
      </c>
    </row>
    <row r="781" spans="10:12" x14ac:dyDescent="0.25">
      <c r="J781" s="45"/>
      <c r="K781" s="17" t="s">
        <v>9749</v>
      </c>
      <c r="L781">
        <v>1</v>
      </c>
    </row>
    <row r="782" spans="10:12" x14ac:dyDescent="0.25">
      <c r="J782" s="45"/>
      <c r="K782" s="17" t="s">
        <v>9758</v>
      </c>
      <c r="L782">
        <v>1</v>
      </c>
    </row>
    <row r="783" spans="10:12" x14ac:dyDescent="0.25">
      <c r="J783" s="45"/>
      <c r="K783" s="17" t="s">
        <v>9796</v>
      </c>
      <c r="L783">
        <v>1</v>
      </c>
    </row>
    <row r="784" spans="10:12" x14ac:dyDescent="0.25">
      <c r="J784" s="45"/>
      <c r="K784" s="17" t="s">
        <v>9803</v>
      </c>
      <c r="L784">
        <v>1</v>
      </c>
    </row>
    <row r="785" spans="10:12" x14ac:dyDescent="0.25">
      <c r="J785" s="45"/>
      <c r="K785" s="17" t="s">
        <v>9815</v>
      </c>
      <c r="L785">
        <v>1</v>
      </c>
    </row>
    <row r="786" spans="10:12" x14ac:dyDescent="0.25">
      <c r="J786" s="45"/>
      <c r="K786" s="2" t="s">
        <v>6</v>
      </c>
    </row>
    <row r="787" spans="10:12" x14ac:dyDescent="0.25">
      <c r="J787" s="45"/>
    </row>
    <row r="788" spans="10:12" x14ac:dyDescent="0.25">
      <c r="J788" s="45"/>
    </row>
    <row r="789" spans="10:12" x14ac:dyDescent="0.25">
      <c r="J789" s="45"/>
    </row>
    <row r="790" spans="10:12" x14ac:dyDescent="0.25">
      <c r="J790" s="45"/>
    </row>
    <row r="791" spans="10:12" x14ac:dyDescent="0.25">
      <c r="J791" s="45"/>
    </row>
    <row r="792" spans="10:12" x14ac:dyDescent="0.25">
      <c r="J792" s="45"/>
    </row>
    <row r="793" spans="10:12" x14ac:dyDescent="0.25">
      <c r="J793" s="45"/>
    </row>
    <row r="794" spans="10:12" x14ac:dyDescent="0.25">
      <c r="J794" s="45"/>
    </row>
    <row r="795" spans="10:12" x14ac:dyDescent="0.25">
      <c r="J795" s="45"/>
    </row>
    <row r="796" spans="10:12" x14ac:dyDescent="0.25">
      <c r="J796" s="45"/>
    </row>
    <row r="797" spans="10:12" x14ac:dyDescent="0.25">
      <c r="J797" s="45"/>
    </row>
    <row r="798" spans="10:12" x14ac:dyDescent="0.25">
      <c r="J798" s="45"/>
    </row>
    <row r="799" spans="10:12" x14ac:dyDescent="0.25">
      <c r="J799" s="45"/>
    </row>
    <row r="800" spans="10:12" x14ac:dyDescent="0.25">
      <c r="J800" s="45"/>
    </row>
    <row r="801" spans="10:10" x14ac:dyDescent="0.25">
      <c r="J801" s="45"/>
    </row>
    <row r="802" spans="10:10" x14ac:dyDescent="0.25">
      <c r="J802" s="45"/>
    </row>
    <row r="803" spans="10:10" x14ac:dyDescent="0.25">
      <c r="J803" s="45"/>
    </row>
    <row r="804" spans="10:10" x14ac:dyDescent="0.25">
      <c r="J804" s="45"/>
    </row>
    <row r="805" spans="10:10" x14ac:dyDescent="0.25">
      <c r="J805" s="45"/>
    </row>
    <row r="806" spans="10:10" x14ac:dyDescent="0.25">
      <c r="J806" s="45"/>
    </row>
    <row r="807" spans="10:10" x14ac:dyDescent="0.25">
      <c r="J807" s="45"/>
    </row>
    <row r="808" spans="10:10" x14ac:dyDescent="0.25">
      <c r="J808" s="45"/>
    </row>
    <row r="809" spans="10:10" x14ac:dyDescent="0.25">
      <c r="J809" s="45"/>
    </row>
    <row r="810" spans="10:10" x14ac:dyDescent="0.25">
      <c r="J810" s="45"/>
    </row>
    <row r="811" spans="10:10" x14ac:dyDescent="0.25">
      <c r="J811" s="45"/>
    </row>
    <row r="812" spans="10:10" x14ac:dyDescent="0.25">
      <c r="J812" s="45"/>
    </row>
    <row r="813" spans="10:10" x14ac:dyDescent="0.25">
      <c r="J813" s="45"/>
    </row>
    <row r="814" spans="10:10" x14ac:dyDescent="0.25">
      <c r="J814" s="45"/>
    </row>
    <row r="815" spans="10:10" x14ac:dyDescent="0.25">
      <c r="J815" s="45"/>
    </row>
    <row r="816" spans="10:10" x14ac:dyDescent="0.25">
      <c r="J816" s="45"/>
    </row>
    <row r="817" spans="10:10" x14ac:dyDescent="0.25">
      <c r="J817" s="45"/>
    </row>
    <row r="818" spans="10:10" x14ac:dyDescent="0.25">
      <c r="J818" s="45"/>
    </row>
    <row r="819" spans="10:10" x14ac:dyDescent="0.25">
      <c r="J819" s="45"/>
    </row>
    <row r="820" spans="10:10" x14ac:dyDescent="0.25">
      <c r="J820" s="45"/>
    </row>
    <row r="821" spans="10:10" x14ac:dyDescent="0.25">
      <c r="J821" s="45"/>
    </row>
    <row r="822" spans="10:10" x14ac:dyDescent="0.25">
      <c r="J822" s="45"/>
    </row>
    <row r="823" spans="10:10" x14ac:dyDescent="0.25">
      <c r="J823" s="45"/>
    </row>
    <row r="824" spans="10:10" x14ac:dyDescent="0.25">
      <c r="J824" s="45"/>
    </row>
    <row r="825" spans="10:10" x14ac:dyDescent="0.25">
      <c r="J825" s="45"/>
    </row>
    <row r="826" spans="10:10" x14ac:dyDescent="0.25">
      <c r="J826" s="45"/>
    </row>
    <row r="827" spans="10:10" x14ac:dyDescent="0.25">
      <c r="J827" s="45"/>
    </row>
    <row r="828" spans="10:10" x14ac:dyDescent="0.25">
      <c r="J828" s="45"/>
    </row>
    <row r="829" spans="10:10" x14ac:dyDescent="0.25">
      <c r="J829" s="45"/>
    </row>
    <row r="830" spans="10:10" x14ac:dyDescent="0.25">
      <c r="J830" s="45"/>
    </row>
    <row r="831" spans="10:10" x14ac:dyDescent="0.25">
      <c r="J831" s="45"/>
    </row>
    <row r="832" spans="10:10" x14ac:dyDescent="0.25">
      <c r="J832" s="45"/>
    </row>
    <row r="833" spans="10:10" x14ac:dyDescent="0.25">
      <c r="J833" s="45"/>
    </row>
    <row r="834" spans="10:10" x14ac:dyDescent="0.25">
      <c r="J834" s="45"/>
    </row>
    <row r="835" spans="10:10" x14ac:dyDescent="0.25">
      <c r="J835" s="45"/>
    </row>
    <row r="836" spans="10:10" x14ac:dyDescent="0.25">
      <c r="J836" s="45"/>
    </row>
    <row r="837" spans="10:10" x14ac:dyDescent="0.25">
      <c r="J837" s="45"/>
    </row>
    <row r="838" spans="10:10" x14ac:dyDescent="0.25">
      <c r="J838" s="45"/>
    </row>
    <row r="839" spans="10:10" x14ac:dyDescent="0.25">
      <c r="J839" s="45"/>
    </row>
    <row r="840" spans="10:10" x14ac:dyDescent="0.25">
      <c r="J840" s="45"/>
    </row>
    <row r="841" spans="10:10" x14ac:dyDescent="0.25">
      <c r="J841" s="45"/>
    </row>
    <row r="842" spans="10:10" x14ac:dyDescent="0.25">
      <c r="J842" s="45"/>
    </row>
    <row r="843" spans="10:10" x14ac:dyDescent="0.25">
      <c r="J843" s="45"/>
    </row>
    <row r="844" spans="10:10" x14ac:dyDescent="0.25">
      <c r="J844" s="45"/>
    </row>
    <row r="845" spans="10:10" x14ac:dyDescent="0.25">
      <c r="J845" s="45"/>
    </row>
    <row r="846" spans="10:10" x14ac:dyDescent="0.25">
      <c r="J846" s="45"/>
    </row>
    <row r="847" spans="10:10" x14ac:dyDescent="0.25">
      <c r="J847" s="45"/>
    </row>
    <row r="848" spans="10:10" x14ac:dyDescent="0.25">
      <c r="J848" s="45"/>
    </row>
    <row r="849" spans="10:10" x14ac:dyDescent="0.25">
      <c r="J849" s="45"/>
    </row>
    <row r="850" spans="10:10" x14ac:dyDescent="0.25">
      <c r="J850" s="45"/>
    </row>
    <row r="851" spans="10:10" x14ac:dyDescent="0.25">
      <c r="J851" s="45"/>
    </row>
    <row r="852" spans="10:10" x14ac:dyDescent="0.25">
      <c r="J852" s="45"/>
    </row>
    <row r="853" spans="10:10" x14ac:dyDescent="0.25">
      <c r="J853" s="45"/>
    </row>
    <row r="854" spans="10:10" x14ac:dyDescent="0.25">
      <c r="J854" s="45"/>
    </row>
    <row r="855" spans="10:10" x14ac:dyDescent="0.25">
      <c r="J855" s="45"/>
    </row>
    <row r="856" spans="10:10" x14ac:dyDescent="0.25">
      <c r="J856" s="45"/>
    </row>
    <row r="857" spans="10:10" x14ac:dyDescent="0.25">
      <c r="J857" s="45"/>
    </row>
    <row r="858" spans="10:10" x14ac:dyDescent="0.25">
      <c r="J858" s="45"/>
    </row>
    <row r="859" spans="10:10" x14ac:dyDescent="0.25">
      <c r="J859" s="45"/>
    </row>
    <row r="860" spans="10:10" x14ac:dyDescent="0.25">
      <c r="J860" s="45"/>
    </row>
    <row r="861" spans="10:10" x14ac:dyDescent="0.25">
      <c r="J861" s="45"/>
    </row>
    <row r="862" spans="10:10" x14ac:dyDescent="0.25">
      <c r="J862" s="45"/>
    </row>
    <row r="863" spans="10:10" x14ac:dyDescent="0.25">
      <c r="J863" s="45"/>
    </row>
    <row r="864" spans="10:10" x14ac:dyDescent="0.25">
      <c r="J864" s="45"/>
    </row>
    <row r="865" spans="10:10" x14ac:dyDescent="0.25">
      <c r="J865" s="45"/>
    </row>
    <row r="866" spans="10:10" x14ac:dyDescent="0.25">
      <c r="J866" s="45"/>
    </row>
    <row r="867" spans="10:10" x14ac:dyDescent="0.25">
      <c r="J867" s="45"/>
    </row>
    <row r="868" spans="10:10" x14ac:dyDescent="0.25">
      <c r="J868" s="45"/>
    </row>
    <row r="869" spans="10:10" x14ac:dyDescent="0.25">
      <c r="J869" s="45"/>
    </row>
    <row r="870" spans="10:10" x14ac:dyDescent="0.25">
      <c r="J870" s="45"/>
    </row>
    <row r="871" spans="10:10" x14ac:dyDescent="0.25">
      <c r="J871" s="45"/>
    </row>
    <row r="872" spans="10:10" x14ac:dyDescent="0.25">
      <c r="J872" s="45"/>
    </row>
    <row r="873" spans="10:10" x14ac:dyDescent="0.25">
      <c r="J873" s="45"/>
    </row>
    <row r="874" spans="10:10" x14ac:dyDescent="0.25">
      <c r="J874" s="45"/>
    </row>
    <row r="875" spans="10:10" x14ac:dyDescent="0.25">
      <c r="J875" s="45"/>
    </row>
    <row r="876" spans="10:10" x14ac:dyDescent="0.25">
      <c r="J876" s="45"/>
    </row>
    <row r="877" spans="10:10" x14ac:dyDescent="0.25">
      <c r="J877" s="45"/>
    </row>
    <row r="878" spans="10:10" x14ac:dyDescent="0.25">
      <c r="J878" s="45"/>
    </row>
    <row r="879" spans="10:10" x14ac:dyDescent="0.25">
      <c r="J879" s="45"/>
    </row>
    <row r="880" spans="10:10" x14ac:dyDescent="0.25">
      <c r="J880" s="45"/>
    </row>
    <row r="881" spans="10:10" x14ac:dyDescent="0.25">
      <c r="J881" s="45"/>
    </row>
    <row r="882" spans="10:10" x14ac:dyDescent="0.25">
      <c r="J882" s="45"/>
    </row>
    <row r="883" spans="10:10" x14ac:dyDescent="0.25">
      <c r="J883" s="45"/>
    </row>
    <row r="884" spans="10:10" x14ac:dyDescent="0.25">
      <c r="J884" s="45"/>
    </row>
    <row r="885" spans="10:10" x14ac:dyDescent="0.25">
      <c r="J885" s="45"/>
    </row>
    <row r="886" spans="10:10" x14ac:dyDescent="0.25">
      <c r="J886" s="45"/>
    </row>
    <row r="887" spans="10:10" x14ac:dyDescent="0.25">
      <c r="J887" s="45"/>
    </row>
    <row r="888" spans="10:10" x14ac:dyDescent="0.25">
      <c r="J888" s="45"/>
    </row>
    <row r="889" spans="10:10" x14ac:dyDescent="0.25">
      <c r="J889" s="45"/>
    </row>
    <row r="890" spans="10:10" x14ac:dyDescent="0.25">
      <c r="J890" s="45"/>
    </row>
    <row r="891" spans="10:10" x14ac:dyDescent="0.25">
      <c r="J891" s="45"/>
    </row>
    <row r="892" spans="10:10" x14ac:dyDescent="0.25">
      <c r="J892" s="45"/>
    </row>
    <row r="893" spans="10:10" x14ac:dyDescent="0.25">
      <c r="J893" s="45"/>
    </row>
    <row r="894" spans="10:10" x14ac:dyDescent="0.25">
      <c r="J894" s="45"/>
    </row>
    <row r="895" spans="10:10" x14ac:dyDescent="0.25">
      <c r="J895" s="45"/>
    </row>
    <row r="896" spans="10:10" x14ac:dyDescent="0.25">
      <c r="J896" s="45"/>
    </row>
    <row r="897" spans="10:10" x14ac:dyDescent="0.25">
      <c r="J897" s="45"/>
    </row>
    <row r="898" spans="10:10" x14ac:dyDescent="0.25">
      <c r="J898" s="45"/>
    </row>
    <row r="899" spans="10:10" x14ac:dyDescent="0.25">
      <c r="J899" s="45"/>
    </row>
    <row r="900" spans="10:10" x14ac:dyDescent="0.25">
      <c r="J900" s="45"/>
    </row>
    <row r="901" spans="10:10" x14ac:dyDescent="0.25">
      <c r="J901" s="45"/>
    </row>
    <row r="902" spans="10:10" x14ac:dyDescent="0.25">
      <c r="J902" s="45"/>
    </row>
    <row r="903" spans="10:10" x14ac:dyDescent="0.25">
      <c r="J903" s="45"/>
    </row>
    <row r="904" spans="10:10" x14ac:dyDescent="0.25">
      <c r="J904" s="45"/>
    </row>
    <row r="905" spans="10:10" x14ac:dyDescent="0.25">
      <c r="J905" s="45"/>
    </row>
    <row r="906" spans="10:10" x14ac:dyDescent="0.25">
      <c r="J906" s="45"/>
    </row>
    <row r="907" spans="10:10" x14ac:dyDescent="0.25">
      <c r="J907" s="45"/>
    </row>
    <row r="908" spans="10:10" x14ac:dyDescent="0.25">
      <c r="J908" s="45"/>
    </row>
    <row r="909" spans="10:10" x14ac:dyDescent="0.25">
      <c r="J909" s="45"/>
    </row>
    <row r="910" spans="10:10" x14ac:dyDescent="0.25">
      <c r="J910" s="45"/>
    </row>
    <row r="911" spans="10:10" x14ac:dyDescent="0.25">
      <c r="J911" s="45"/>
    </row>
    <row r="912" spans="10:10" x14ac:dyDescent="0.25">
      <c r="J912" s="45"/>
    </row>
    <row r="913" spans="10:10" x14ac:dyDescent="0.25">
      <c r="J913" s="45"/>
    </row>
    <row r="914" spans="10:10" x14ac:dyDescent="0.25">
      <c r="J914" s="45"/>
    </row>
    <row r="915" spans="10:10" x14ac:dyDescent="0.25">
      <c r="J915" s="45"/>
    </row>
    <row r="916" spans="10:10" x14ac:dyDescent="0.25">
      <c r="J916" s="45"/>
    </row>
    <row r="917" spans="10:10" x14ac:dyDescent="0.25">
      <c r="J917" s="45"/>
    </row>
    <row r="918" spans="10:10" x14ac:dyDescent="0.25">
      <c r="J918" s="45"/>
    </row>
    <row r="919" spans="10:10" x14ac:dyDescent="0.25">
      <c r="J919" s="45"/>
    </row>
    <row r="920" spans="10:10" x14ac:dyDescent="0.25">
      <c r="J920" s="45"/>
    </row>
    <row r="921" spans="10:10" x14ac:dyDescent="0.25">
      <c r="J921" s="45"/>
    </row>
    <row r="922" spans="10:10" x14ac:dyDescent="0.25">
      <c r="J922" s="45"/>
    </row>
    <row r="923" spans="10:10" x14ac:dyDescent="0.25">
      <c r="J923" s="45"/>
    </row>
    <row r="924" spans="10:10" x14ac:dyDescent="0.25">
      <c r="J924" s="45"/>
    </row>
    <row r="925" spans="10:10" x14ac:dyDescent="0.25">
      <c r="J925" s="45"/>
    </row>
    <row r="926" spans="10:10" x14ac:dyDescent="0.25">
      <c r="J926" s="45"/>
    </row>
    <row r="927" spans="10:10" x14ac:dyDescent="0.25">
      <c r="J927" s="45"/>
    </row>
    <row r="928" spans="10:10" x14ac:dyDescent="0.25">
      <c r="J928" s="45"/>
    </row>
    <row r="929" spans="10:10" x14ac:dyDescent="0.25">
      <c r="J929" s="45"/>
    </row>
    <row r="930" spans="10:10" x14ac:dyDescent="0.25">
      <c r="J930" s="45"/>
    </row>
    <row r="931" spans="10:10" x14ac:dyDescent="0.25">
      <c r="J931" s="45"/>
    </row>
    <row r="932" spans="10:10" x14ac:dyDescent="0.25">
      <c r="J932" s="45"/>
    </row>
    <row r="933" spans="10:10" x14ac:dyDescent="0.25">
      <c r="J933" s="45"/>
    </row>
    <row r="934" spans="10:10" x14ac:dyDescent="0.25">
      <c r="J934" s="45"/>
    </row>
    <row r="935" spans="10:10" x14ac:dyDescent="0.25">
      <c r="J935" s="45"/>
    </row>
    <row r="936" spans="10:10" x14ac:dyDescent="0.25">
      <c r="J936" s="45"/>
    </row>
    <row r="937" spans="10:10" x14ac:dyDescent="0.25">
      <c r="J937" s="45"/>
    </row>
    <row r="938" spans="10:10" x14ac:dyDescent="0.25">
      <c r="J938" s="45"/>
    </row>
    <row r="939" spans="10:10" x14ac:dyDescent="0.25">
      <c r="J939" s="45"/>
    </row>
    <row r="940" spans="10:10" x14ac:dyDescent="0.25">
      <c r="J940" s="45"/>
    </row>
    <row r="941" spans="10:10" x14ac:dyDescent="0.25">
      <c r="J941" s="45"/>
    </row>
    <row r="942" spans="10:10" x14ac:dyDescent="0.25">
      <c r="J942" s="45"/>
    </row>
    <row r="943" spans="10:10" x14ac:dyDescent="0.25">
      <c r="J943" s="45"/>
    </row>
    <row r="944" spans="10:10" x14ac:dyDescent="0.25">
      <c r="J944" s="45"/>
    </row>
    <row r="945" spans="10:10" x14ac:dyDescent="0.25">
      <c r="J945" s="45"/>
    </row>
    <row r="946" spans="10:10" x14ac:dyDescent="0.25">
      <c r="J946" s="45"/>
    </row>
    <row r="947" spans="10:10" x14ac:dyDescent="0.25">
      <c r="J947" s="45"/>
    </row>
    <row r="948" spans="10:10" x14ac:dyDescent="0.25">
      <c r="J948" s="45"/>
    </row>
    <row r="949" spans="10:10" x14ac:dyDescent="0.25">
      <c r="J949" s="45"/>
    </row>
    <row r="950" spans="10:10" x14ac:dyDescent="0.25">
      <c r="J950" s="45"/>
    </row>
    <row r="951" spans="10:10" x14ac:dyDescent="0.25">
      <c r="J951" s="45"/>
    </row>
    <row r="952" spans="10:10" x14ac:dyDescent="0.25">
      <c r="J952" s="45"/>
    </row>
    <row r="953" spans="10:10" x14ac:dyDescent="0.25">
      <c r="J953" s="45"/>
    </row>
    <row r="954" spans="10:10" x14ac:dyDescent="0.25">
      <c r="J954" s="45"/>
    </row>
    <row r="955" spans="10:10" x14ac:dyDescent="0.25">
      <c r="J955" s="45"/>
    </row>
    <row r="956" spans="10:10" x14ac:dyDescent="0.25">
      <c r="J956" s="45"/>
    </row>
    <row r="957" spans="10:10" x14ac:dyDescent="0.25">
      <c r="J957" s="45"/>
    </row>
    <row r="958" spans="10:10" x14ac:dyDescent="0.25">
      <c r="J958" s="45"/>
    </row>
    <row r="959" spans="10:10" x14ac:dyDescent="0.25">
      <c r="J959" s="45"/>
    </row>
    <row r="960" spans="10:10" x14ac:dyDescent="0.25">
      <c r="J960" s="45"/>
    </row>
    <row r="961" spans="10:10" x14ac:dyDescent="0.25">
      <c r="J961" s="45"/>
    </row>
    <row r="962" spans="10:10" x14ac:dyDescent="0.25">
      <c r="J962" s="45"/>
    </row>
    <row r="963" spans="10:10" x14ac:dyDescent="0.25">
      <c r="J963" s="45"/>
    </row>
    <row r="964" spans="10:10" x14ac:dyDescent="0.25">
      <c r="J964" s="45"/>
    </row>
    <row r="965" spans="10:10" x14ac:dyDescent="0.25">
      <c r="J965" s="45"/>
    </row>
    <row r="966" spans="10:10" x14ac:dyDescent="0.25">
      <c r="J966" s="45"/>
    </row>
    <row r="967" spans="10:10" x14ac:dyDescent="0.25">
      <c r="J967" s="45"/>
    </row>
    <row r="968" spans="10:10" x14ac:dyDescent="0.25">
      <c r="J968" s="45"/>
    </row>
    <row r="969" spans="10:10" x14ac:dyDescent="0.25">
      <c r="J969" s="45"/>
    </row>
    <row r="970" spans="10:10" x14ac:dyDescent="0.25">
      <c r="J970" s="45"/>
    </row>
    <row r="971" spans="10:10" x14ac:dyDescent="0.25">
      <c r="J971" s="45"/>
    </row>
    <row r="972" spans="10:10" x14ac:dyDescent="0.25">
      <c r="J972" s="45"/>
    </row>
    <row r="973" spans="10:10" x14ac:dyDescent="0.25">
      <c r="J973" s="45"/>
    </row>
    <row r="974" spans="10:10" x14ac:dyDescent="0.25">
      <c r="J974" s="45"/>
    </row>
    <row r="975" spans="10:10" x14ac:dyDescent="0.25">
      <c r="J975" s="45"/>
    </row>
    <row r="976" spans="10:10" x14ac:dyDescent="0.25">
      <c r="J976" s="45"/>
    </row>
    <row r="977" spans="10:10" x14ac:dyDescent="0.25">
      <c r="J977" s="45"/>
    </row>
    <row r="978" spans="10:10" x14ac:dyDescent="0.25">
      <c r="J978" s="45"/>
    </row>
    <row r="979" spans="10:10" x14ac:dyDescent="0.25">
      <c r="J979" s="45"/>
    </row>
    <row r="980" spans="10:10" x14ac:dyDescent="0.25">
      <c r="J980" s="45"/>
    </row>
    <row r="981" spans="10:10" x14ac:dyDescent="0.25">
      <c r="J981" s="45"/>
    </row>
    <row r="982" spans="10:10" x14ac:dyDescent="0.25">
      <c r="J982" s="45"/>
    </row>
    <row r="983" spans="10:10" x14ac:dyDescent="0.25">
      <c r="J983" s="45"/>
    </row>
    <row r="984" spans="10:10" x14ac:dyDescent="0.25">
      <c r="J984" s="45"/>
    </row>
    <row r="985" spans="10:10" x14ac:dyDescent="0.25">
      <c r="J985" s="45"/>
    </row>
    <row r="986" spans="10:10" x14ac:dyDescent="0.25">
      <c r="J986" s="45"/>
    </row>
    <row r="987" spans="10:10" x14ac:dyDescent="0.25">
      <c r="J987" s="45"/>
    </row>
    <row r="988" spans="10:10" x14ac:dyDescent="0.25">
      <c r="J988" s="45"/>
    </row>
    <row r="989" spans="10:10" x14ac:dyDescent="0.25">
      <c r="J989" s="45"/>
    </row>
    <row r="990" spans="10:10" x14ac:dyDescent="0.25">
      <c r="J990" s="45"/>
    </row>
    <row r="991" spans="10:10" x14ac:dyDescent="0.25">
      <c r="J991" s="45"/>
    </row>
    <row r="992" spans="10:10" x14ac:dyDescent="0.25">
      <c r="J992" s="45"/>
    </row>
    <row r="993" spans="10:10" x14ac:dyDescent="0.25">
      <c r="J993" s="45"/>
    </row>
    <row r="994" spans="10:10" x14ac:dyDescent="0.25">
      <c r="J994" s="45"/>
    </row>
    <row r="995" spans="10:10" x14ac:dyDescent="0.25">
      <c r="J995" s="45"/>
    </row>
    <row r="996" spans="10:10" x14ac:dyDescent="0.25">
      <c r="J996" s="45"/>
    </row>
    <row r="997" spans="10:10" x14ac:dyDescent="0.25">
      <c r="J997" s="45"/>
    </row>
    <row r="998" spans="10:10" x14ac:dyDescent="0.25">
      <c r="J998" s="45"/>
    </row>
    <row r="999" spans="10:10" x14ac:dyDescent="0.25">
      <c r="J999" s="45"/>
    </row>
    <row r="1000" spans="10:10" x14ac:dyDescent="0.25">
      <c r="J1000" s="45"/>
    </row>
    <row r="1001" spans="10:10" x14ac:dyDescent="0.25">
      <c r="J1001" s="45"/>
    </row>
    <row r="1002" spans="10:10" x14ac:dyDescent="0.25">
      <c r="J1002" s="45"/>
    </row>
    <row r="1003" spans="10:10" x14ac:dyDescent="0.25">
      <c r="J1003" s="45"/>
    </row>
    <row r="1004" spans="10:10" x14ac:dyDescent="0.25">
      <c r="J1004" s="45"/>
    </row>
    <row r="1005" spans="10:10" x14ac:dyDescent="0.25">
      <c r="J1005" s="45"/>
    </row>
    <row r="1006" spans="10:10" x14ac:dyDescent="0.25">
      <c r="J1006" s="45"/>
    </row>
    <row r="1007" spans="10:10" x14ac:dyDescent="0.25">
      <c r="J1007" s="45"/>
    </row>
    <row r="1008" spans="10:10" x14ac:dyDescent="0.25">
      <c r="J1008" s="45"/>
    </row>
    <row r="1009" spans="10:10" x14ac:dyDescent="0.25">
      <c r="J1009" s="45"/>
    </row>
    <row r="1010" spans="10:10" x14ac:dyDescent="0.25">
      <c r="J1010" s="45"/>
    </row>
    <row r="1011" spans="10:10" x14ac:dyDescent="0.25">
      <c r="J1011" s="45"/>
    </row>
    <row r="1012" spans="10:10" x14ac:dyDescent="0.25">
      <c r="J1012" s="45"/>
    </row>
    <row r="1013" spans="10:10" x14ac:dyDescent="0.25">
      <c r="J1013" s="45"/>
    </row>
    <row r="1014" spans="10:10" x14ac:dyDescent="0.25">
      <c r="J1014" s="45"/>
    </row>
    <row r="1015" spans="10:10" x14ac:dyDescent="0.25">
      <c r="J1015" s="45"/>
    </row>
    <row r="1016" spans="10:10" x14ac:dyDescent="0.25">
      <c r="J1016" s="45"/>
    </row>
    <row r="1017" spans="10:10" x14ac:dyDescent="0.25">
      <c r="J1017" s="45"/>
    </row>
    <row r="1018" spans="10:10" x14ac:dyDescent="0.25">
      <c r="J1018" s="45"/>
    </row>
    <row r="1019" spans="10:10" x14ac:dyDescent="0.25">
      <c r="J1019" s="45"/>
    </row>
    <row r="1020" spans="10:10" x14ac:dyDescent="0.25">
      <c r="J1020" s="45"/>
    </row>
    <row r="1021" spans="10:10" x14ac:dyDescent="0.25">
      <c r="J1021" s="45"/>
    </row>
    <row r="1022" spans="10:10" x14ac:dyDescent="0.25">
      <c r="J1022" s="45"/>
    </row>
    <row r="1023" spans="10:10" x14ac:dyDescent="0.25">
      <c r="J1023" s="45"/>
    </row>
    <row r="1024" spans="10:10" x14ac:dyDescent="0.25">
      <c r="J1024" s="45"/>
    </row>
    <row r="1025" spans="10:10" x14ac:dyDescent="0.25">
      <c r="J1025" s="45"/>
    </row>
    <row r="1026" spans="10:10" x14ac:dyDescent="0.25">
      <c r="J1026" s="45"/>
    </row>
    <row r="1027" spans="10:10" x14ac:dyDescent="0.25">
      <c r="J1027" s="45"/>
    </row>
    <row r="1028" spans="10:10" x14ac:dyDescent="0.25">
      <c r="J1028" s="45"/>
    </row>
    <row r="1029" spans="10:10" x14ac:dyDescent="0.25">
      <c r="J1029" s="45"/>
    </row>
    <row r="1030" spans="10:10" x14ac:dyDescent="0.25">
      <c r="J1030" s="45"/>
    </row>
    <row r="1031" spans="10:10" x14ac:dyDescent="0.25">
      <c r="J1031" s="45"/>
    </row>
    <row r="1032" spans="10:10" x14ac:dyDescent="0.25">
      <c r="J1032" s="45"/>
    </row>
    <row r="1033" spans="10:10" x14ac:dyDescent="0.25">
      <c r="J1033" s="45"/>
    </row>
    <row r="1034" spans="10:10" x14ac:dyDescent="0.25">
      <c r="J1034" s="45"/>
    </row>
    <row r="1035" spans="10:10" x14ac:dyDescent="0.25">
      <c r="J1035" s="45"/>
    </row>
    <row r="1036" spans="10:10" x14ac:dyDescent="0.25">
      <c r="J1036" s="45"/>
    </row>
    <row r="1037" spans="10:10" x14ac:dyDescent="0.25">
      <c r="J1037" s="45"/>
    </row>
    <row r="1038" spans="10:10" x14ac:dyDescent="0.25">
      <c r="J1038" s="45"/>
    </row>
    <row r="1039" spans="10:10" x14ac:dyDescent="0.25">
      <c r="J1039" s="45"/>
    </row>
    <row r="1040" spans="10:10" x14ac:dyDescent="0.25">
      <c r="J1040" s="45"/>
    </row>
    <row r="1041" spans="10:10" x14ac:dyDescent="0.25">
      <c r="J1041" s="45"/>
    </row>
    <row r="1042" spans="10:10" x14ac:dyDescent="0.25">
      <c r="J1042" s="45"/>
    </row>
    <row r="1043" spans="10:10" x14ac:dyDescent="0.25">
      <c r="J1043" s="45"/>
    </row>
    <row r="1044" spans="10:10" x14ac:dyDescent="0.25">
      <c r="J1044" s="45"/>
    </row>
    <row r="1045" spans="10:10" x14ac:dyDescent="0.25">
      <c r="J1045" s="45"/>
    </row>
    <row r="1046" spans="10:10" x14ac:dyDescent="0.25">
      <c r="J1046" s="45"/>
    </row>
    <row r="1047" spans="10:10" x14ac:dyDescent="0.25">
      <c r="J1047" s="45"/>
    </row>
    <row r="1048" spans="10:10" x14ac:dyDescent="0.25">
      <c r="J1048" s="45"/>
    </row>
    <row r="1049" spans="10:10" x14ac:dyDescent="0.25">
      <c r="J1049" s="45"/>
    </row>
    <row r="1050" spans="10:10" x14ac:dyDescent="0.25">
      <c r="J1050" s="45"/>
    </row>
    <row r="1051" spans="10:10" x14ac:dyDescent="0.25">
      <c r="J1051" s="45"/>
    </row>
    <row r="1052" spans="10:10" x14ac:dyDescent="0.25">
      <c r="J1052" s="45"/>
    </row>
    <row r="1053" spans="10:10" x14ac:dyDescent="0.25">
      <c r="J1053" s="45"/>
    </row>
    <row r="1054" spans="10:10" x14ac:dyDescent="0.25">
      <c r="J1054" s="45"/>
    </row>
    <row r="1055" spans="10:10" x14ac:dyDescent="0.25">
      <c r="J1055" s="45"/>
    </row>
    <row r="1056" spans="10:10" x14ac:dyDescent="0.25">
      <c r="J1056" s="45"/>
    </row>
    <row r="1057" spans="10:10" x14ac:dyDescent="0.25">
      <c r="J1057" s="45"/>
    </row>
    <row r="1058" spans="10:10" x14ac:dyDescent="0.25">
      <c r="J1058" s="45"/>
    </row>
    <row r="1059" spans="10:10" x14ac:dyDescent="0.25">
      <c r="J1059" s="45"/>
    </row>
    <row r="1060" spans="10:10" x14ac:dyDescent="0.25">
      <c r="J1060" s="45"/>
    </row>
    <row r="1061" spans="10:10" x14ac:dyDescent="0.25">
      <c r="J1061" s="45"/>
    </row>
    <row r="1062" spans="10:10" x14ac:dyDescent="0.25">
      <c r="J1062" s="45"/>
    </row>
    <row r="1063" spans="10:10" x14ac:dyDescent="0.25">
      <c r="J1063" s="45"/>
    </row>
    <row r="1064" spans="10:10" x14ac:dyDescent="0.25">
      <c r="J1064" s="45"/>
    </row>
    <row r="1065" spans="10:10" x14ac:dyDescent="0.25">
      <c r="J1065" s="45"/>
    </row>
    <row r="1066" spans="10:10" x14ac:dyDescent="0.25">
      <c r="J1066" s="45"/>
    </row>
    <row r="1067" spans="10:10" x14ac:dyDescent="0.25">
      <c r="J1067" s="45"/>
    </row>
    <row r="1068" spans="10:10" x14ac:dyDescent="0.25">
      <c r="J1068" s="45"/>
    </row>
    <row r="1069" spans="10:10" x14ac:dyDescent="0.25">
      <c r="J1069" s="45"/>
    </row>
    <row r="1070" spans="10:10" x14ac:dyDescent="0.25">
      <c r="J1070" s="45"/>
    </row>
    <row r="1071" spans="10:10" x14ac:dyDescent="0.25">
      <c r="J1071" s="45"/>
    </row>
    <row r="1072" spans="10:10" x14ac:dyDescent="0.25">
      <c r="J1072" s="45"/>
    </row>
    <row r="1073" spans="10:10" x14ac:dyDescent="0.25">
      <c r="J1073" s="45"/>
    </row>
    <row r="1074" spans="10:10" x14ac:dyDescent="0.25">
      <c r="J1074" s="45"/>
    </row>
    <row r="1075" spans="10:10" x14ac:dyDescent="0.25">
      <c r="J1075" s="45"/>
    </row>
    <row r="1076" spans="10:10" x14ac:dyDescent="0.25">
      <c r="J1076" s="45"/>
    </row>
    <row r="1077" spans="10:10" x14ac:dyDescent="0.25">
      <c r="J1077" s="45"/>
    </row>
    <row r="1078" spans="10:10" x14ac:dyDescent="0.25">
      <c r="J1078" s="45"/>
    </row>
    <row r="1079" spans="10:10" x14ac:dyDescent="0.25">
      <c r="J1079" s="45"/>
    </row>
    <row r="1080" spans="10:10" x14ac:dyDescent="0.25">
      <c r="J1080" s="45"/>
    </row>
    <row r="1081" spans="10:10" x14ac:dyDescent="0.25">
      <c r="J1081" s="45"/>
    </row>
    <row r="1082" spans="10:10" x14ac:dyDescent="0.25">
      <c r="J1082" s="45"/>
    </row>
    <row r="1083" spans="10:10" x14ac:dyDescent="0.25">
      <c r="J1083" s="45"/>
    </row>
    <row r="1084" spans="10:10" x14ac:dyDescent="0.25">
      <c r="J1084" s="45"/>
    </row>
    <row r="1085" spans="10:10" x14ac:dyDescent="0.25">
      <c r="J1085" s="45"/>
    </row>
    <row r="1086" spans="10:10" x14ac:dyDescent="0.25">
      <c r="J1086" s="45"/>
    </row>
    <row r="1087" spans="10:10" x14ac:dyDescent="0.25">
      <c r="J1087" s="45"/>
    </row>
    <row r="1088" spans="10:10" x14ac:dyDescent="0.25">
      <c r="J1088" s="45"/>
    </row>
    <row r="1089" spans="10:10" x14ac:dyDescent="0.25">
      <c r="J1089" s="45"/>
    </row>
    <row r="1090" spans="10:10" x14ac:dyDescent="0.25">
      <c r="J1090" s="45"/>
    </row>
    <row r="1091" spans="10:10" x14ac:dyDescent="0.25">
      <c r="J1091" s="45"/>
    </row>
    <row r="1092" spans="10:10" x14ac:dyDescent="0.25">
      <c r="J1092" s="45"/>
    </row>
    <row r="1093" spans="10:10" x14ac:dyDescent="0.25">
      <c r="J1093" s="45"/>
    </row>
    <row r="1094" spans="10:10" x14ac:dyDescent="0.25">
      <c r="J1094" s="45"/>
    </row>
    <row r="1095" spans="10:10" x14ac:dyDescent="0.25">
      <c r="J1095" s="45"/>
    </row>
    <row r="1096" spans="10:10" x14ac:dyDescent="0.25">
      <c r="J1096" s="45"/>
    </row>
    <row r="1097" spans="10:10" x14ac:dyDescent="0.25">
      <c r="J1097" s="45"/>
    </row>
    <row r="1098" spans="10:10" x14ac:dyDescent="0.25">
      <c r="J1098" s="45"/>
    </row>
    <row r="1099" spans="10:10" x14ac:dyDescent="0.25">
      <c r="J1099" s="45"/>
    </row>
    <row r="1100" spans="10:10" x14ac:dyDescent="0.25">
      <c r="J1100" s="45"/>
    </row>
    <row r="1101" spans="10:10" x14ac:dyDescent="0.25">
      <c r="J1101" s="45"/>
    </row>
    <row r="1102" spans="10:10" x14ac:dyDescent="0.25">
      <c r="J1102" s="45"/>
    </row>
    <row r="1103" spans="10:10" x14ac:dyDescent="0.25">
      <c r="J1103" s="45"/>
    </row>
    <row r="1104" spans="10:10" x14ac:dyDescent="0.25">
      <c r="J1104" s="45"/>
    </row>
    <row r="1105" spans="10:10" x14ac:dyDescent="0.25">
      <c r="J1105" s="45"/>
    </row>
    <row r="1106" spans="10:10" x14ac:dyDescent="0.25">
      <c r="J1106" s="45"/>
    </row>
    <row r="1107" spans="10:10" x14ac:dyDescent="0.25">
      <c r="J1107" s="45"/>
    </row>
    <row r="1108" spans="10:10" x14ac:dyDescent="0.25">
      <c r="J1108" s="45"/>
    </row>
    <row r="1109" spans="10:10" x14ac:dyDescent="0.25">
      <c r="J1109" s="45"/>
    </row>
    <row r="1110" spans="10:10" x14ac:dyDescent="0.25">
      <c r="J1110" s="45"/>
    </row>
    <row r="1111" spans="10:10" x14ac:dyDescent="0.25">
      <c r="J1111" s="45"/>
    </row>
    <row r="1112" spans="10:10" x14ac:dyDescent="0.25">
      <c r="J1112" s="45"/>
    </row>
    <row r="1113" spans="10:10" x14ac:dyDescent="0.25">
      <c r="J1113" s="45"/>
    </row>
    <row r="1114" spans="10:10" x14ac:dyDescent="0.25">
      <c r="J1114" s="45"/>
    </row>
    <row r="1115" spans="10:10" x14ac:dyDescent="0.25">
      <c r="J1115" s="45"/>
    </row>
    <row r="1116" spans="10:10" x14ac:dyDescent="0.25">
      <c r="J1116" s="45"/>
    </row>
    <row r="1117" spans="10:10" x14ac:dyDescent="0.25">
      <c r="J1117" s="45"/>
    </row>
    <row r="1118" spans="10:10" x14ac:dyDescent="0.25">
      <c r="J1118" s="45"/>
    </row>
    <row r="1119" spans="10:10" x14ac:dyDescent="0.25">
      <c r="J1119" s="45"/>
    </row>
    <row r="1120" spans="10:10" x14ac:dyDescent="0.25">
      <c r="J1120" s="45"/>
    </row>
    <row r="1121" spans="10:10" x14ac:dyDescent="0.25">
      <c r="J1121" s="45"/>
    </row>
    <row r="1122" spans="10:10" x14ac:dyDescent="0.25">
      <c r="J1122" s="45"/>
    </row>
    <row r="1123" spans="10:10" x14ac:dyDescent="0.25">
      <c r="J1123" s="45"/>
    </row>
    <row r="1124" spans="10:10" x14ac:dyDescent="0.25">
      <c r="J1124" s="45"/>
    </row>
    <row r="1125" spans="10:10" x14ac:dyDescent="0.25">
      <c r="J1125" s="45"/>
    </row>
    <row r="1126" spans="10:10" x14ac:dyDescent="0.25">
      <c r="J1126" s="45"/>
    </row>
    <row r="1127" spans="10:10" x14ac:dyDescent="0.25">
      <c r="J1127" s="45"/>
    </row>
    <row r="1128" spans="10:10" x14ac:dyDescent="0.25">
      <c r="J1128" s="45"/>
    </row>
    <row r="1129" spans="10:10" x14ac:dyDescent="0.25">
      <c r="J1129" s="45"/>
    </row>
    <row r="1130" spans="10:10" x14ac:dyDescent="0.25">
      <c r="J1130" s="45"/>
    </row>
    <row r="1131" spans="10:10" x14ac:dyDescent="0.25">
      <c r="J1131" s="45"/>
    </row>
    <row r="1132" spans="10:10" x14ac:dyDescent="0.25">
      <c r="J1132" s="45"/>
    </row>
    <row r="1133" spans="10:10" x14ac:dyDescent="0.25">
      <c r="J1133" s="45"/>
    </row>
    <row r="1134" spans="10:10" x14ac:dyDescent="0.25">
      <c r="J1134" s="45"/>
    </row>
    <row r="1135" spans="10:10" x14ac:dyDescent="0.25">
      <c r="J1135" s="45"/>
    </row>
    <row r="1136" spans="10:10" x14ac:dyDescent="0.25">
      <c r="J1136" s="45"/>
    </row>
    <row r="1137" spans="10:10" x14ac:dyDescent="0.25">
      <c r="J1137" s="45"/>
    </row>
    <row r="1138" spans="10:10" x14ac:dyDescent="0.25">
      <c r="J1138" s="45"/>
    </row>
    <row r="1139" spans="10:10" x14ac:dyDescent="0.25">
      <c r="J1139" s="45"/>
    </row>
    <row r="1140" spans="10:10" x14ac:dyDescent="0.25">
      <c r="J1140" s="45"/>
    </row>
    <row r="1141" spans="10:10" x14ac:dyDescent="0.25">
      <c r="J1141" s="45"/>
    </row>
    <row r="1142" spans="10:10" x14ac:dyDescent="0.25">
      <c r="J1142" s="45"/>
    </row>
    <row r="1143" spans="10:10" x14ac:dyDescent="0.25">
      <c r="J1143" s="45"/>
    </row>
    <row r="1144" spans="10:10" x14ac:dyDescent="0.25">
      <c r="J1144" s="45"/>
    </row>
    <row r="1145" spans="10:10" x14ac:dyDescent="0.25">
      <c r="J1145" s="45"/>
    </row>
    <row r="1146" spans="10:10" x14ac:dyDescent="0.25">
      <c r="J1146" s="45"/>
    </row>
    <row r="1147" spans="10:10" x14ac:dyDescent="0.25">
      <c r="J1147" s="45"/>
    </row>
    <row r="1148" spans="10:10" x14ac:dyDescent="0.25">
      <c r="J1148" s="45"/>
    </row>
    <row r="1149" spans="10:10" x14ac:dyDescent="0.25">
      <c r="J1149" s="45"/>
    </row>
    <row r="1150" spans="10:10" x14ac:dyDescent="0.25">
      <c r="J1150" s="45"/>
    </row>
    <row r="1151" spans="10:10" x14ac:dyDescent="0.25">
      <c r="J1151" s="45"/>
    </row>
    <row r="1152" spans="10:10" x14ac:dyDescent="0.25">
      <c r="J1152" s="45"/>
    </row>
    <row r="1153" spans="10:10" x14ac:dyDescent="0.25">
      <c r="J1153" s="45"/>
    </row>
    <row r="1154" spans="10:10" x14ac:dyDescent="0.25">
      <c r="J1154" s="45"/>
    </row>
    <row r="1155" spans="10:10" x14ac:dyDescent="0.25">
      <c r="J1155" s="45"/>
    </row>
    <row r="1156" spans="10:10" x14ac:dyDescent="0.25">
      <c r="J1156" s="45"/>
    </row>
    <row r="1157" spans="10:10" x14ac:dyDescent="0.25">
      <c r="J1157" s="45"/>
    </row>
    <row r="1158" spans="10:10" x14ac:dyDescent="0.25">
      <c r="J1158" s="45"/>
    </row>
    <row r="1159" spans="10:10" x14ac:dyDescent="0.25">
      <c r="J1159" s="45"/>
    </row>
    <row r="1160" spans="10:10" x14ac:dyDescent="0.25">
      <c r="J1160" s="45"/>
    </row>
    <row r="1161" spans="10:10" x14ac:dyDescent="0.25">
      <c r="J1161" s="45"/>
    </row>
    <row r="1162" spans="10:10" x14ac:dyDescent="0.25">
      <c r="J1162" s="45"/>
    </row>
    <row r="1163" spans="10:10" x14ac:dyDescent="0.25">
      <c r="J1163" s="45"/>
    </row>
    <row r="1164" spans="10:10" x14ac:dyDescent="0.25">
      <c r="J1164" s="45"/>
    </row>
    <row r="1165" spans="10:10" x14ac:dyDescent="0.25">
      <c r="J1165" s="45"/>
    </row>
    <row r="1166" spans="10:10" x14ac:dyDescent="0.25">
      <c r="J1166" s="45"/>
    </row>
    <row r="1167" spans="10:10" x14ac:dyDescent="0.25">
      <c r="J1167" s="45"/>
    </row>
    <row r="1168" spans="10:10" x14ac:dyDescent="0.25">
      <c r="J1168" s="45"/>
    </row>
    <row r="1169" spans="10:10" x14ac:dyDescent="0.25">
      <c r="J1169" s="45"/>
    </row>
    <row r="1170" spans="10:10" x14ac:dyDescent="0.25">
      <c r="J1170" s="45"/>
    </row>
    <row r="1171" spans="10:10" x14ac:dyDescent="0.25">
      <c r="J1171" s="45"/>
    </row>
    <row r="1172" spans="10:10" x14ac:dyDescent="0.25">
      <c r="J1172" s="45"/>
    </row>
    <row r="1173" spans="10:10" x14ac:dyDescent="0.25">
      <c r="J1173" s="45"/>
    </row>
    <row r="1174" spans="10:10" x14ac:dyDescent="0.25">
      <c r="J1174" s="45"/>
    </row>
    <row r="1175" spans="10:10" x14ac:dyDescent="0.25">
      <c r="J1175" s="45"/>
    </row>
    <row r="1176" spans="10:10" x14ac:dyDescent="0.25">
      <c r="J1176" s="45"/>
    </row>
    <row r="1177" spans="10:10" x14ac:dyDescent="0.25">
      <c r="J1177" s="45"/>
    </row>
    <row r="1178" spans="10:10" x14ac:dyDescent="0.25">
      <c r="J1178" s="45"/>
    </row>
    <row r="1179" spans="10:10" x14ac:dyDescent="0.25">
      <c r="J1179" s="45"/>
    </row>
    <row r="1180" spans="10:10" x14ac:dyDescent="0.25">
      <c r="J1180" s="45"/>
    </row>
    <row r="1181" spans="10:10" x14ac:dyDescent="0.25">
      <c r="J1181" s="45"/>
    </row>
    <row r="1182" spans="10:10" x14ac:dyDescent="0.25">
      <c r="J1182" s="45"/>
    </row>
    <row r="1183" spans="10:10" x14ac:dyDescent="0.25">
      <c r="J1183" s="45"/>
    </row>
    <row r="1184" spans="10:10" x14ac:dyDescent="0.25">
      <c r="J1184" s="45"/>
    </row>
    <row r="1185" spans="10:10" x14ac:dyDescent="0.25">
      <c r="J1185" s="45"/>
    </row>
    <row r="1186" spans="10:10" x14ac:dyDescent="0.25">
      <c r="J1186" s="45"/>
    </row>
    <row r="1187" spans="10:10" x14ac:dyDescent="0.25">
      <c r="J1187" s="45"/>
    </row>
    <row r="1188" spans="10:10" x14ac:dyDescent="0.25">
      <c r="J1188" s="45"/>
    </row>
    <row r="1189" spans="10:10" x14ac:dyDescent="0.25">
      <c r="J1189" s="45"/>
    </row>
    <row r="1190" spans="10:10" x14ac:dyDescent="0.25">
      <c r="J1190" s="45"/>
    </row>
    <row r="1191" spans="10:10" x14ac:dyDescent="0.25">
      <c r="J1191" s="45"/>
    </row>
    <row r="1192" spans="10:10" x14ac:dyDescent="0.25">
      <c r="J1192" s="45"/>
    </row>
    <row r="1193" spans="10:10" x14ac:dyDescent="0.25">
      <c r="J1193" s="45"/>
    </row>
    <row r="1194" spans="10:10" x14ac:dyDescent="0.25">
      <c r="J1194" s="45"/>
    </row>
    <row r="1195" spans="10:10" x14ac:dyDescent="0.25">
      <c r="J1195" s="45"/>
    </row>
    <row r="1196" spans="10:10" x14ac:dyDescent="0.25">
      <c r="J1196" s="45"/>
    </row>
    <row r="1197" spans="10:10" x14ac:dyDescent="0.25">
      <c r="J1197" s="45"/>
    </row>
    <row r="1198" spans="10:10" x14ac:dyDescent="0.25">
      <c r="J1198" s="45"/>
    </row>
    <row r="1199" spans="10:10" x14ac:dyDescent="0.25">
      <c r="J1199" s="45"/>
    </row>
    <row r="1200" spans="10:10" x14ac:dyDescent="0.25">
      <c r="J1200" s="45"/>
    </row>
    <row r="1201" spans="10:10" x14ac:dyDescent="0.25">
      <c r="J1201" s="45"/>
    </row>
    <row r="1202" spans="10:10" x14ac:dyDescent="0.25">
      <c r="J1202" s="45"/>
    </row>
    <row r="1203" spans="10:10" x14ac:dyDescent="0.25">
      <c r="J1203" s="45"/>
    </row>
    <row r="1204" spans="10:10" x14ac:dyDescent="0.25">
      <c r="J1204" s="45"/>
    </row>
    <row r="1205" spans="10:10" x14ac:dyDescent="0.25">
      <c r="J1205" s="45"/>
    </row>
    <row r="1206" spans="10:10" x14ac:dyDescent="0.25">
      <c r="J1206" s="45"/>
    </row>
    <row r="1207" spans="10:10" x14ac:dyDescent="0.25">
      <c r="J1207" s="45"/>
    </row>
    <row r="1208" spans="10:10" x14ac:dyDescent="0.25">
      <c r="J1208" s="45"/>
    </row>
    <row r="1209" spans="10:10" x14ac:dyDescent="0.25">
      <c r="J1209" s="45"/>
    </row>
    <row r="1210" spans="10:10" x14ac:dyDescent="0.25">
      <c r="J1210" s="45"/>
    </row>
    <row r="1211" spans="10:10" x14ac:dyDescent="0.25">
      <c r="J1211" s="45"/>
    </row>
    <row r="1212" spans="10:10" x14ac:dyDescent="0.25">
      <c r="J1212" s="45"/>
    </row>
    <row r="1213" spans="10:10" x14ac:dyDescent="0.25">
      <c r="J1213" s="45"/>
    </row>
    <row r="1214" spans="10:10" x14ac:dyDescent="0.25">
      <c r="J1214" s="45"/>
    </row>
    <row r="1215" spans="10:10" x14ac:dyDescent="0.25">
      <c r="J1215" s="45"/>
    </row>
    <row r="1216" spans="10:10" x14ac:dyDescent="0.25">
      <c r="J1216" s="45"/>
    </row>
    <row r="1217" spans="10:10" x14ac:dyDescent="0.25">
      <c r="J1217" s="45"/>
    </row>
    <row r="1218" spans="10:10" x14ac:dyDescent="0.25">
      <c r="J1218" s="45"/>
    </row>
    <row r="1219" spans="10:10" x14ac:dyDescent="0.25">
      <c r="J1219" s="45"/>
    </row>
    <row r="1220" spans="10:10" x14ac:dyDescent="0.25">
      <c r="J1220" s="45"/>
    </row>
    <row r="1221" spans="10:10" x14ac:dyDescent="0.25">
      <c r="J1221" s="45"/>
    </row>
    <row r="1222" spans="10:10" x14ac:dyDescent="0.25">
      <c r="J1222" s="45"/>
    </row>
    <row r="1223" spans="10:10" x14ac:dyDescent="0.25">
      <c r="J1223" s="45"/>
    </row>
    <row r="1224" spans="10:10" x14ac:dyDescent="0.25">
      <c r="J1224" s="45"/>
    </row>
    <row r="1225" spans="10:10" x14ac:dyDescent="0.25">
      <c r="J1225" s="45"/>
    </row>
    <row r="1226" spans="10:10" x14ac:dyDescent="0.25">
      <c r="J1226" s="45"/>
    </row>
    <row r="1227" spans="10:10" x14ac:dyDescent="0.25">
      <c r="J1227" s="45"/>
    </row>
    <row r="1228" spans="10:10" x14ac:dyDescent="0.25">
      <c r="J1228" s="45"/>
    </row>
    <row r="1229" spans="10:10" x14ac:dyDescent="0.25">
      <c r="J1229" s="45"/>
    </row>
    <row r="1230" spans="10:10" x14ac:dyDescent="0.25">
      <c r="J1230" s="45"/>
    </row>
    <row r="1231" spans="10:10" x14ac:dyDescent="0.25">
      <c r="J1231" s="45"/>
    </row>
    <row r="1232" spans="10:10" x14ac:dyDescent="0.25">
      <c r="J1232" s="45"/>
    </row>
    <row r="1233" spans="10:10" x14ac:dyDescent="0.25">
      <c r="J1233" s="45"/>
    </row>
    <row r="1234" spans="10:10" x14ac:dyDescent="0.25">
      <c r="J1234" s="45"/>
    </row>
    <row r="1235" spans="10:10" x14ac:dyDescent="0.25">
      <c r="J1235" s="45"/>
    </row>
    <row r="1236" spans="10:10" x14ac:dyDescent="0.25">
      <c r="J1236" s="45"/>
    </row>
    <row r="1237" spans="10:10" x14ac:dyDescent="0.25">
      <c r="J1237" s="45"/>
    </row>
    <row r="1238" spans="10:10" x14ac:dyDescent="0.25">
      <c r="J1238" s="45"/>
    </row>
    <row r="1239" spans="10:10" x14ac:dyDescent="0.25">
      <c r="J1239" s="45"/>
    </row>
    <row r="1240" spans="10:10" x14ac:dyDescent="0.25">
      <c r="J1240" s="45"/>
    </row>
    <row r="1241" spans="10:10" x14ac:dyDescent="0.25">
      <c r="J1241" s="45"/>
    </row>
    <row r="1242" spans="10:10" x14ac:dyDescent="0.25">
      <c r="J1242" s="45"/>
    </row>
    <row r="1243" spans="10:10" x14ac:dyDescent="0.25">
      <c r="J1243" s="45"/>
    </row>
    <row r="1244" spans="10:10" x14ac:dyDescent="0.25">
      <c r="J1244" s="45"/>
    </row>
    <row r="1245" spans="10:10" x14ac:dyDescent="0.25">
      <c r="J1245" s="45"/>
    </row>
    <row r="1246" spans="10:10" x14ac:dyDescent="0.25">
      <c r="J1246" s="45"/>
    </row>
    <row r="1247" spans="10:10" x14ac:dyDescent="0.25">
      <c r="J1247" s="45"/>
    </row>
    <row r="1248" spans="10:10" x14ac:dyDescent="0.25">
      <c r="J1248" s="45"/>
    </row>
    <row r="1249" spans="10:10" x14ac:dyDescent="0.25">
      <c r="J1249" s="45"/>
    </row>
    <row r="1250" spans="10:10" x14ac:dyDescent="0.25">
      <c r="J1250" s="45"/>
    </row>
    <row r="1251" spans="10:10" x14ac:dyDescent="0.25">
      <c r="J1251" s="45"/>
    </row>
    <row r="1252" spans="10:10" x14ac:dyDescent="0.25">
      <c r="J1252" s="45"/>
    </row>
    <row r="1253" spans="10:10" x14ac:dyDescent="0.25">
      <c r="J1253" s="45"/>
    </row>
    <row r="1254" spans="10:10" x14ac:dyDescent="0.25">
      <c r="J1254" s="45"/>
    </row>
    <row r="1255" spans="10:10" x14ac:dyDescent="0.25">
      <c r="J1255" s="45"/>
    </row>
    <row r="1256" spans="10:10" x14ac:dyDescent="0.25">
      <c r="J1256" s="45"/>
    </row>
    <row r="1257" spans="10:10" x14ac:dyDescent="0.25">
      <c r="J1257" s="45"/>
    </row>
    <row r="1258" spans="10:10" x14ac:dyDescent="0.25">
      <c r="J1258" s="45"/>
    </row>
    <row r="1259" spans="10:10" x14ac:dyDescent="0.25">
      <c r="J1259" s="45"/>
    </row>
    <row r="1260" spans="10:10" x14ac:dyDescent="0.25">
      <c r="J1260" s="45"/>
    </row>
    <row r="1261" spans="10:10" x14ac:dyDescent="0.25">
      <c r="J1261" s="45"/>
    </row>
    <row r="1262" spans="10:10" x14ac:dyDescent="0.25">
      <c r="J1262" s="45"/>
    </row>
    <row r="1263" spans="10:10" x14ac:dyDescent="0.25">
      <c r="J1263" s="45"/>
    </row>
    <row r="1264" spans="10:10" x14ac:dyDescent="0.25">
      <c r="J1264" s="45"/>
    </row>
    <row r="1265" spans="10:10" x14ac:dyDescent="0.25">
      <c r="J1265" s="45"/>
    </row>
    <row r="1266" spans="10:10" x14ac:dyDescent="0.25">
      <c r="J1266" s="45"/>
    </row>
    <row r="1267" spans="10:10" x14ac:dyDescent="0.25">
      <c r="J1267" s="45"/>
    </row>
    <row r="1268" spans="10:10" x14ac:dyDescent="0.25">
      <c r="J1268" s="45"/>
    </row>
    <row r="1269" spans="10:10" x14ac:dyDescent="0.25">
      <c r="J1269" s="45"/>
    </row>
    <row r="1270" spans="10:10" x14ac:dyDescent="0.25">
      <c r="J1270" s="45"/>
    </row>
    <row r="1271" spans="10:10" x14ac:dyDescent="0.25">
      <c r="J1271" s="45"/>
    </row>
    <row r="1272" spans="10:10" x14ac:dyDescent="0.25">
      <c r="J1272" s="45"/>
    </row>
    <row r="1273" spans="10:10" x14ac:dyDescent="0.25">
      <c r="J1273" s="45"/>
    </row>
    <row r="1274" spans="10:10" x14ac:dyDescent="0.25">
      <c r="J1274" s="45"/>
    </row>
    <row r="1275" spans="10:10" x14ac:dyDescent="0.25">
      <c r="J1275" s="45"/>
    </row>
    <row r="1276" spans="10:10" x14ac:dyDescent="0.25">
      <c r="J1276" s="45"/>
    </row>
    <row r="1277" spans="10:10" x14ac:dyDescent="0.25">
      <c r="J1277" s="45"/>
    </row>
    <row r="1278" spans="10:10" x14ac:dyDescent="0.25">
      <c r="J1278" s="45"/>
    </row>
    <row r="1279" spans="10:10" x14ac:dyDescent="0.25">
      <c r="J1279" s="45"/>
    </row>
    <row r="1280" spans="10:10" x14ac:dyDescent="0.25">
      <c r="J1280" s="45"/>
    </row>
    <row r="1281" spans="10:10" x14ac:dyDescent="0.25">
      <c r="J1281" s="45"/>
    </row>
    <row r="1282" spans="10:10" x14ac:dyDescent="0.25">
      <c r="J1282" s="45"/>
    </row>
    <row r="1283" spans="10:10" x14ac:dyDescent="0.25">
      <c r="J1283" s="45"/>
    </row>
    <row r="1284" spans="10:10" x14ac:dyDescent="0.25">
      <c r="J1284" s="45"/>
    </row>
    <row r="1285" spans="10:10" x14ac:dyDescent="0.25">
      <c r="J1285" s="45"/>
    </row>
    <row r="1286" spans="10:10" x14ac:dyDescent="0.25">
      <c r="J1286" s="45"/>
    </row>
    <row r="1287" spans="10:10" x14ac:dyDescent="0.25">
      <c r="J1287" s="45"/>
    </row>
    <row r="1288" spans="10:10" x14ac:dyDescent="0.25">
      <c r="J1288" s="45"/>
    </row>
    <row r="1289" spans="10:10" x14ac:dyDescent="0.25">
      <c r="J1289" s="45"/>
    </row>
    <row r="1290" spans="10:10" x14ac:dyDescent="0.25">
      <c r="J1290" s="45"/>
    </row>
    <row r="1291" spans="10:10" x14ac:dyDescent="0.25">
      <c r="J1291" s="45"/>
    </row>
    <row r="1292" spans="10:10" x14ac:dyDescent="0.25">
      <c r="J1292" s="45"/>
    </row>
    <row r="1293" spans="10:10" x14ac:dyDescent="0.25">
      <c r="J1293" s="45"/>
    </row>
    <row r="1294" spans="10:10" x14ac:dyDescent="0.25">
      <c r="J1294" s="45"/>
    </row>
    <row r="1295" spans="10:10" x14ac:dyDescent="0.25">
      <c r="J1295" s="45"/>
    </row>
    <row r="1296" spans="10:10" x14ac:dyDescent="0.25">
      <c r="J1296" s="45"/>
    </row>
    <row r="1297" spans="10:10" x14ac:dyDescent="0.25">
      <c r="J1297" s="45"/>
    </row>
    <row r="1298" spans="10:10" x14ac:dyDescent="0.25">
      <c r="J1298" s="45"/>
    </row>
    <row r="1299" spans="10:10" x14ac:dyDescent="0.25">
      <c r="J1299" s="45"/>
    </row>
    <row r="1300" spans="10:10" x14ac:dyDescent="0.25">
      <c r="J1300" s="45"/>
    </row>
    <row r="1301" spans="10:10" x14ac:dyDescent="0.25">
      <c r="J1301" s="45"/>
    </row>
    <row r="1302" spans="10:10" x14ac:dyDescent="0.25">
      <c r="J1302" s="45"/>
    </row>
    <row r="1303" spans="10:10" x14ac:dyDescent="0.25">
      <c r="J1303" s="45"/>
    </row>
    <row r="1304" spans="10:10" x14ac:dyDescent="0.25">
      <c r="J1304" s="45"/>
    </row>
    <row r="1305" spans="10:10" x14ac:dyDescent="0.25">
      <c r="J1305" s="45"/>
    </row>
    <row r="1306" spans="10:10" x14ac:dyDescent="0.25">
      <c r="J1306" s="45"/>
    </row>
    <row r="1307" spans="10:10" x14ac:dyDescent="0.25">
      <c r="J1307" s="45"/>
    </row>
    <row r="1308" spans="10:10" x14ac:dyDescent="0.25">
      <c r="J1308" s="45"/>
    </row>
    <row r="1309" spans="10:10" x14ac:dyDescent="0.25">
      <c r="J1309" s="45"/>
    </row>
    <row r="1310" spans="10:10" x14ac:dyDescent="0.25">
      <c r="J1310" s="45"/>
    </row>
    <row r="1311" spans="10:10" x14ac:dyDescent="0.25">
      <c r="J1311" s="45"/>
    </row>
    <row r="1312" spans="10:10" x14ac:dyDescent="0.25">
      <c r="J1312" s="45"/>
    </row>
    <row r="1313" spans="10:10" x14ac:dyDescent="0.25">
      <c r="J1313" s="45"/>
    </row>
    <row r="1314" spans="10:10" x14ac:dyDescent="0.25">
      <c r="J1314" s="45"/>
    </row>
    <row r="1315" spans="10:10" x14ac:dyDescent="0.25">
      <c r="J1315" s="45"/>
    </row>
    <row r="1316" spans="10:10" x14ac:dyDescent="0.25">
      <c r="J1316" s="45"/>
    </row>
    <row r="1317" spans="10:10" x14ac:dyDescent="0.25">
      <c r="J1317" s="45"/>
    </row>
    <row r="1318" spans="10:10" x14ac:dyDescent="0.25">
      <c r="J1318" s="45"/>
    </row>
    <row r="1319" spans="10:10" x14ac:dyDescent="0.25">
      <c r="J1319" s="45"/>
    </row>
    <row r="1320" spans="10:10" x14ac:dyDescent="0.25">
      <c r="J1320" s="45"/>
    </row>
    <row r="1321" spans="10:10" x14ac:dyDescent="0.25">
      <c r="J1321" s="45"/>
    </row>
    <row r="1322" spans="10:10" x14ac:dyDescent="0.25">
      <c r="J1322" s="45"/>
    </row>
    <row r="1323" spans="10:10" x14ac:dyDescent="0.25">
      <c r="J1323" s="45"/>
    </row>
    <row r="1324" spans="10:10" x14ac:dyDescent="0.25">
      <c r="J1324" s="45"/>
    </row>
    <row r="1325" spans="10:10" x14ac:dyDescent="0.25">
      <c r="J1325" s="45"/>
    </row>
    <row r="1326" spans="10:10" x14ac:dyDescent="0.25">
      <c r="J1326" s="45"/>
    </row>
    <row r="1327" spans="10:10" x14ac:dyDescent="0.25">
      <c r="J1327" s="45"/>
    </row>
    <row r="1328" spans="10:10" x14ac:dyDescent="0.25">
      <c r="J1328" s="45"/>
    </row>
    <row r="1329" spans="10:10" x14ac:dyDescent="0.25">
      <c r="J1329" s="45"/>
    </row>
    <row r="1330" spans="10:10" x14ac:dyDescent="0.25">
      <c r="J1330" s="45"/>
    </row>
    <row r="1331" spans="10:10" x14ac:dyDescent="0.25">
      <c r="J1331" s="45"/>
    </row>
    <row r="1332" spans="10:10" x14ac:dyDescent="0.25">
      <c r="J1332" s="45"/>
    </row>
    <row r="1333" spans="10:10" x14ac:dyDescent="0.25">
      <c r="J1333" s="45"/>
    </row>
    <row r="1334" spans="10:10" x14ac:dyDescent="0.25">
      <c r="J1334" s="45"/>
    </row>
    <row r="1335" spans="10:10" x14ac:dyDescent="0.25">
      <c r="J1335" s="45"/>
    </row>
    <row r="1336" spans="10:10" x14ac:dyDescent="0.25">
      <c r="J1336" s="45"/>
    </row>
    <row r="1337" spans="10:10" x14ac:dyDescent="0.25">
      <c r="J1337" s="45"/>
    </row>
    <row r="1338" spans="10:10" x14ac:dyDescent="0.25">
      <c r="J1338" s="45"/>
    </row>
    <row r="1339" spans="10:10" x14ac:dyDescent="0.25">
      <c r="J1339" s="45"/>
    </row>
    <row r="1340" spans="10:10" x14ac:dyDescent="0.25">
      <c r="J1340" s="45"/>
    </row>
    <row r="1341" spans="10:10" x14ac:dyDescent="0.25">
      <c r="J1341" s="45"/>
    </row>
    <row r="1342" spans="10:10" x14ac:dyDescent="0.25">
      <c r="J1342" s="45"/>
    </row>
    <row r="1343" spans="10:10" x14ac:dyDescent="0.25">
      <c r="J1343" s="45"/>
    </row>
    <row r="1344" spans="10:10" x14ac:dyDescent="0.25">
      <c r="J1344" s="45"/>
    </row>
    <row r="1345" spans="10:10" x14ac:dyDescent="0.25">
      <c r="J1345" s="45"/>
    </row>
    <row r="1346" spans="10:10" x14ac:dyDescent="0.25">
      <c r="J1346" s="45"/>
    </row>
    <row r="1347" spans="10:10" x14ac:dyDescent="0.25">
      <c r="J1347" s="45"/>
    </row>
    <row r="1348" spans="10:10" x14ac:dyDescent="0.25">
      <c r="J1348" s="45"/>
    </row>
    <row r="1349" spans="10:10" x14ac:dyDescent="0.25">
      <c r="J1349" s="45"/>
    </row>
    <row r="1350" spans="10:10" x14ac:dyDescent="0.25">
      <c r="J1350" s="45"/>
    </row>
    <row r="1351" spans="10:10" x14ac:dyDescent="0.25">
      <c r="J1351" s="45"/>
    </row>
    <row r="1352" spans="10:10" x14ac:dyDescent="0.25">
      <c r="J1352" s="45"/>
    </row>
    <row r="1353" spans="10:10" x14ac:dyDescent="0.25">
      <c r="J1353" s="45"/>
    </row>
    <row r="1354" spans="10:10" x14ac:dyDescent="0.25">
      <c r="J1354" s="45"/>
    </row>
    <row r="1355" spans="10:10" x14ac:dyDescent="0.25">
      <c r="J1355" s="45"/>
    </row>
    <row r="1356" spans="10:10" x14ac:dyDescent="0.25">
      <c r="J1356" s="45"/>
    </row>
    <row r="1357" spans="10:10" x14ac:dyDescent="0.25">
      <c r="J1357" s="45"/>
    </row>
    <row r="1358" spans="10:10" x14ac:dyDescent="0.25">
      <c r="J1358" s="45"/>
    </row>
    <row r="1359" spans="10:10" x14ac:dyDescent="0.25">
      <c r="J1359" s="45"/>
    </row>
    <row r="1360" spans="10:10" x14ac:dyDescent="0.25">
      <c r="J1360" s="45"/>
    </row>
    <row r="1361" spans="10:10" x14ac:dyDescent="0.25">
      <c r="J1361" s="45"/>
    </row>
    <row r="1362" spans="10:10" x14ac:dyDescent="0.25">
      <c r="J1362" s="45"/>
    </row>
    <row r="1363" spans="10:10" x14ac:dyDescent="0.25">
      <c r="J1363" s="45"/>
    </row>
    <row r="1364" spans="10:10" x14ac:dyDescent="0.25">
      <c r="J1364" s="45"/>
    </row>
    <row r="1365" spans="10:10" x14ac:dyDescent="0.25">
      <c r="J1365" s="45"/>
    </row>
    <row r="1366" spans="10:10" x14ac:dyDescent="0.25">
      <c r="J1366" s="45"/>
    </row>
    <row r="1367" spans="10:10" x14ac:dyDescent="0.25">
      <c r="J1367" s="45"/>
    </row>
    <row r="1368" spans="10:10" x14ac:dyDescent="0.25">
      <c r="J1368" s="45"/>
    </row>
    <row r="1369" spans="10:10" x14ac:dyDescent="0.25">
      <c r="J1369" s="45"/>
    </row>
    <row r="1370" spans="10:10" x14ac:dyDescent="0.25">
      <c r="J1370" s="45"/>
    </row>
    <row r="1371" spans="10:10" x14ac:dyDescent="0.25">
      <c r="J1371" s="45"/>
    </row>
    <row r="1372" spans="10:10" x14ac:dyDescent="0.25">
      <c r="J1372" s="45"/>
    </row>
    <row r="1373" spans="10:10" x14ac:dyDescent="0.25">
      <c r="J1373" s="45"/>
    </row>
    <row r="1374" spans="10:10" x14ac:dyDescent="0.25">
      <c r="J1374" s="45"/>
    </row>
    <row r="1375" spans="10:10" x14ac:dyDescent="0.25">
      <c r="J1375" s="45"/>
    </row>
    <row r="1376" spans="10:10" x14ac:dyDescent="0.25">
      <c r="J1376" s="45"/>
    </row>
    <row r="1377" spans="10:10" x14ac:dyDescent="0.25">
      <c r="J1377" s="45"/>
    </row>
    <row r="1378" spans="10:10" x14ac:dyDescent="0.25">
      <c r="J1378" s="45"/>
    </row>
    <row r="1379" spans="10:10" x14ac:dyDescent="0.25">
      <c r="J1379" s="45"/>
    </row>
    <row r="1380" spans="10:10" x14ac:dyDescent="0.25">
      <c r="J1380" s="45"/>
    </row>
    <row r="1381" spans="10:10" x14ac:dyDescent="0.25">
      <c r="J1381" s="45"/>
    </row>
    <row r="1382" spans="10:10" x14ac:dyDescent="0.25">
      <c r="J1382" s="45"/>
    </row>
    <row r="1383" spans="10:10" x14ac:dyDescent="0.25">
      <c r="J1383" s="45"/>
    </row>
    <row r="1384" spans="10:10" x14ac:dyDescent="0.25">
      <c r="J1384" s="45"/>
    </row>
    <row r="1385" spans="10:10" x14ac:dyDescent="0.25">
      <c r="J1385" s="45"/>
    </row>
    <row r="1386" spans="10:10" x14ac:dyDescent="0.25">
      <c r="J1386" s="45"/>
    </row>
    <row r="1387" spans="10:10" x14ac:dyDescent="0.25">
      <c r="J1387" s="45"/>
    </row>
    <row r="1388" spans="10:10" x14ac:dyDescent="0.25">
      <c r="J1388" s="45"/>
    </row>
    <row r="1389" spans="10:10" x14ac:dyDescent="0.25">
      <c r="J1389" s="45"/>
    </row>
    <row r="1390" spans="10:10" x14ac:dyDescent="0.25">
      <c r="J1390" s="45"/>
    </row>
    <row r="1391" spans="10:10" x14ac:dyDescent="0.25">
      <c r="J1391" s="45"/>
    </row>
    <row r="1392" spans="10:10" x14ac:dyDescent="0.25">
      <c r="J1392" s="45"/>
    </row>
    <row r="1393" spans="10:10" x14ac:dyDescent="0.25">
      <c r="J1393" s="45"/>
    </row>
    <row r="1394" spans="10:10" x14ac:dyDescent="0.25">
      <c r="J1394" s="45"/>
    </row>
    <row r="1395" spans="10:10" x14ac:dyDescent="0.25">
      <c r="J1395" s="45"/>
    </row>
    <row r="1396" spans="10:10" x14ac:dyDescent="0.25">
      <c r="J1396" s="45"/>
    </row>
    <row r="1397" spans="10:10" x14ac:dyDescent="0.25">
      <c r="J1397" s="45"/>
    </row>
    <row r="1398" spans="10:10" x14ac:dyDescent="0.25">
      <c r="J1398" s="45"/>
    </row>
    <row r="1399" spans="10:10" x14ac:dyDescent="0.25">
      <c r="J1399" s="45"/>
    </row>
    <row r="1400" spans="10:10" x14ac:dyDescent="0.25">
      <c r="J1400" s="45"/>
    </row>
    <row r="1401" spans="10:10" x14ac:dyDescent="0.25">
      <c r="J1401" s="45"/>
    </row>
    <row r="1402" spans="10:10" x14ac:dyDescent="0.25">
      <c r="J1402" s="45"/>
    </row>
    <row r="1403" spans="10:10" x14ac:dyDescent="0.25">
      <c r="J1403" s="45"/>
    </row>
    <row r="1404" spans="10:10" x14ac:dyDescent="0.25">
      <c r="J1404" s="45"/>
    </row>
    <row r="1405" spans="10:10" x14ac:dyDescent="0.25">
      <c r="J1405" s="45"/>
    </row>
    <row r="1406" spans="10:10" x14ac:dyDescent="0.25">
      <c r="J1406" s="45"/>
    </row>
    <row r="1407" spans="10:10" x14ac:dyDescent="0.25">
      <c r="J1407" s="45"/>
    </row>
    <row r="1408" spans="10:10" x14ac:dyDescent="0.25">
      <c r="J1408" s="45"/>
    </row>
    <row r="1409" spans="10:10" x14ac:dyDescent="0.25">
      <c r="J1409" s="45"/>
    </row>
    <row r="1410" spans="10:10" x14ac:dyDescent="0.25">
      <c r="J1410" s="45"/>
    </row>
    <row r="1411" spans="10:10" x14ac:dyDescent="0.25">
      <c r="J1411" s="45"/>
    </row>
    <row r="1412" spans="10:10" x14ac:dyDescent="0.25">
      <c r="J1412" s="45"/>
    </row>
    <row r="1413" spans="10:10" x14ac:dyDescent="0.25">
      <c r="J1413" s="45"/>
    </row>
    <row r="1414" spans="10:10" x14ac:dyDescent="0.25">
      <c r="J1414" s="45"/>
    </row>
    <row r="1415" spans="10:10" x14ac:dyDescent="0.25">
      <c r="J1415" s="45"/>
    </row>
    <row r="1416" spans="10:10" x14ac:dyDescent="0.25">
      <c r="J1416" s="45"/>
    </row>
    <row r="1417" spans="10:10" x14ac:dyDescent="0.25">
      <c r="J1417" s="45"/>
    </row>
    <row r="1418" spans="10:10" x14ac:dyDescent="0.25">
      <c r="J1418" s="45"/>
    </row>
    <row r="1419" spans="10:10" x14ac:dyDescent="0.25">
      <c r="J1419" s="45"/>
    </row>
    <row r="1420" spans="10:10" x14ac:dyDescent="0.25">
      <c r="J1420" s="45"/>
    </row>
    <row r="1421" spans="10:10" x14ac:dyDescent="0.25">
      <c r="J1421" s="45"/>
    </row>
    <row r="1422" spans="10:10" x14ac:dyDescent="0.25">
      <c r="J1422" s="45"/>
    </row>
    <row r="1423" spans="10:10" x14ac:dyDescent="0.25">
      <c r="J1423" s="45"/>
    </row>
    <row r="1424" spans="10:10" x14ac:dyDescent="0.25">
      <c r="J1424" s="45"/>
    </row>
    <row r="1425" spans="10:10" x14ac:dyDescent="0.25">
      <c r="J1425" s="45"/>
    </row>
    <row r="1426" spans="10:10" x14ac:dyDescent="0.25">
      <c r="J1426" s="45"/>
    </row>
    <row r="1427" spans="10:10" x14ac:dyDescent="0.25">
      <c r="J1427" s="45"/>
    </row>
    <row r="1428" spans="10:10" x14ac:dyDescent="0.25">
      <c r="J1428" s="45"/>
    </row>
    <row r="1429" spans="10:10" x14ac:dyDescent="0.25">
      <c r="J1429" s="45"/>
    </row>
    <row r="1430" spans="10:10" x14ac:dyDescent="0.25">
      <c r="J1430" s="45"/>
    </row>
    <row r="1431" spans="10:10" x14ac:dyDescent="0.25">
      <c r="J1431" s="45"/>
    </row>
    <row r="1432" spans="10:10" x14ac:dyDescent="0.25">
      <c r="J1432" s="45"/>
    </row>
    <row r="1433" spans="10:10" x14ac:dyDescent="0.25">
      <c r="J1433" s="45"/>
    </row>
    <row r="1434" spans="10:10" x14ac:dyDescent="0.25">
      <c r="J1434" s="45"/>
    </row>
    <row r="1435" spans="10:10" x14ac:dyDescent="0.25">
      <c r="J1435" s="45"/>
    </row>
    <row r="1436" spans="10:10" x14ac:dyDescent="0.25">
      <c r="J1436" s="45"/>
    </row>
    <row r="1437" spans="10:10" x14ac:dyDescent="0.25">
      <c r="J1437" s="45"/>
    </row>
    <row r="1438" spans="10:10" x14ac:dyDescent="0.25">
      <c r="J1438" s="45"/>
    </row>
    <row r="1439" spans="10:10" x14ac:dyDescent="0.25">
      <c r="J1439" s="45"/>
    </row>
    <row r="1440" spans="10:10" x14ac:dyDescent="0.25">
      <c r="J1440" s="45"/>
    </row>
    <row r="1441" spans="10:10" x14ac:dyDescent="0.25">
      <c r="J1441" s="45"/>
    </row>
    <row r="1442" spans="10:10" x14ac:dyDescent="0.25">
      <c r="J1442" s="45"/>
    </row>
    <row r="1443" spans="10:10" x14ac:dyDescent="0.25">
      <c r="J1443" s="45"/>
    </row>
    <row r="1444" spans="10:10" x14ac:dyDescent="0.25">
      <c r="J1444" s="45"/>
    </row>
    <row r="1445" spans="10:10" x14ac:dyDescent="0.25">
      <c r="J1445" s="45"/>
    </row>
    <row r="1446" spans="10:10" x14ac:dyDescent="0.25">
      <c r="J1446" s="45"/>
    </row>
    <row r="1447" spans="10:10" x14ac:dyDescent="0.25">
      <c r="J1447" s="45"/>
    </row>
    <row r="1448" spans="10:10" x14ac:dyDescent="0.25">
      <c r="J1448" s="45"/>
    </row>
    <row r="1449" spans="10:10" x14ac:dyDescent="0.25">
      <c r="J1449" s="45"/>
    </row>
    <row r="1450" spans="10:10" x14ac:dyDescent="0.25">
      <c r="J1450" s="45"/>
    </row>
    <row r="1451" spans="10:10" x14ac:dyDescent="0.25">
      <c r="J1451" s="45"/>
    </row>
    <row r="1452" spans="10:10" x14ac:dyDescent="0.25">
      <c r="J1452" s="45"/>
    </row>
    <row r="1453" spans="10:10" x14ac:dyDescent="0.25">
      <c r="J1453" s="45"/>
    </row>
    <row r="1454" spans="10:10" x14ac:dyDescent="0.25">
      <c r="J1454" s="45"/>
    </row>
    <row r="1455" spans="10:10" x14ac:dyDescent="0.25">
      <c r="J1455" s="45"/>
    </row>
    <row r="1456" spans="10:10" x14ac:dyDescent="0.25">
      <c r="J1456" s="45"/>
    </row>
    <row r="1457" spans="10:10" x14ac:dyDescent="0.25">
      <c r="J1457" s="45"/>
    </row>
    <row r="1458" spans="10:10" x14ac:dyDescent="0.25">
      <c r="J1458" s="45"/>
    </row>
    <row r="1459" spans="10:10" x14ac:dyDescent="0.25">
      <c r="J1459" s="45"/>
    </row>
    <row r="1460" spans="10:10" x14ac:dyDescent="0.25">
      <c r="J1460" s="45"/>
    </row>
    <row r="1461" spans="10:10" x14ac:dyDescent="0.25">
      <c r="J1461" s="45"/>
    </row>
    <row r="1462" spans="10:10" x14ac:dyDescent="0.25">
      <c r="J1462" s="45"/>
    </row>
    <row r="1463" spans="10:10" x14ac:dyDescent="0.25">
      <c r="J1463" s="45"/>
    </row>
    <row r="1464" spans="10:10" x14ac:dyDescent="0.25">
      <c r="J1464" s="45"/>
    </row>
    <row r="1465" spans="10:10" x14ac:dyDescent="0.25">
      <c r="J1465" s="45"/>
    </row>
    <row r="1466" spans="10:10" x14ac:dyDescent="0.25">
      <c r="J1466" s="45"/>
    </row>
    <row r="1467" spans="10:10" x14ac:dyDescent="0.25">
      <c r="J1467" s="45"/>
    </row>
    <row r="1468" spans="10:10" x14ac:dyDescent="0.25">
      <c r="J1468" s="45"/>
    </row>
    <row r="1469" spans="10:10" x14ac:dyDescent="0.25">
      <c r="J1469" s="45"/>
    </row>
    <row r="1470" spans="10:10" x14ac:dyDescent="0.25">
      <c r="J1470" s="45"/>
    </row>
    <row r="1471" spans="10:10" x14ac:dyDescent="0.25">
      <c r="J1471" s="45"/>
    </row>
    <row r="1472" spans="10:10" x14ac:dyDescent="0.25">
      <c r="J1472" s="45"/>
    </row>
    <row r="1473" spans="10:10" x14ac:dyDescent="0.25">
      <c r="J1473" s="45"/>
    </row>
    <row r="1474" spans="10:10" x14ac:dyDescent="0.25">
      <c r="J1474" s="45"/>
    </row>
    <row r="1475" spans="10:10" x14ac:dyDescent="0.25">
      <c r="J1475" s="45"/>
    </row>
    <row r="1476" spans="10:10" x14ac:dyDescent="0.25">
      <c r="J1476" s="45"/>
    </row>
    <row r="1477" spans="10:10" x14ac:dyDescent="0.25">
      <c r="J1477" s="45"/>
    </row>
    <row r="1478" spans="10:10" x14ac:dyDescent="0.25">
      <c r="J1478" s="45"/>
    </row>
    <row r="1479" spans="10:10" x14ac:dyDescent="0.25">
      <c r="J1479" s="45"/>
    </row>
    <row r="1480" spans="10:10" x14ac:dyDescent="0.25">
      <c r="J1480" s="45"/>
    </row>
    <row r="1481" spans="10:10" x14ac:dyDescent="0.25">
      <c r="J1481" s="45"/>
    </row>
    <row r="1482" spans="10:10" x14ac:dyDescent="0.25">
      <c r="J1482" s="45"/>
    </row>
    <row r="1483" spans="10:10" x14ac:dyDescent="0.25">
      <c r="J1483" s="45"/>
    </row>
    <row r="1484" spans="10:10" x14ac:dyDescent="0.25">
      <c r="J1484" s="45"/>
    </row>
    <row r="1485" spans="10:10" x14ac:dyDescent="0.25">
      <c r="J1485" s="45"/>
    </row>
    <row r="1486" spans="10:10" x14ac:dyDescent="0.25">
      <c r="J1486" s="45"/>
    </row>
    <row r="1487" spans="10:10" x14ac:dyDescent="0.25">
      <c r="J1487" s="45"/>
    </row>
    <row r="1488" spans="10:10" x14ac:dyDescent="0.25">
      <c r="J1488" s="45"/>
    </row>
    <row r="1489" spans="10:10" x14ac:dyDescent="0.25">
      <c r="J1489" s="45"/>
    </row>
    <row r="1490" spans="10:10" x14ac:dyDescent="0.25">
      <c r="J1490" s="45"/>
    </row>
    <row r="1491" spans="10:10" x14ac:dyDescent="0.25">
      <c r="J1491" s="45"/>
    </row>
    <row r="1492" spans="10:10" x14ac:dyDescent="0.25">
      <c r="J1492" s="45"/>
    </row>
    <row r="1493" spans="10:10" x14ac:dyDescent="0.25">
      <c r="J1493" s="45"/>
    </row>
    <row r="1494" spans="10:10" x14ac:dyDescent="0.25">
      <c r="J1494" s="45"/>
    </row>
    <row r="1495" spans="10:10" x14ac:dyDescent="0.25">
      <c r="J1495" s="45"/>
    </row>
    <row r="1496" spans="10:10" x14ac:dyDescent="0.25">
      <c r="J1496" s="45"/>
    </row>
    <row r="1497" spans="10:10" x14ac:dyDescent="0.25">
      <c r="J1497" s="45"/>
    </row>
    <row r="1498" spans="10:10" x14ac:dyDescent="0.25">
      <c r="J1498" s="45"/>
    </row>
    <row r="1499" spans="10:10" x14ac:dyDescent="0.25">
      <c r="J1499" s="45"/>
    </row>
    <row r="1500" spans="10:10" x14ac:dyDescent="0.25">
      <c r="J1500" s="45"/>
    </row>
    <row r="1501" spans="10:10" x14ac:dyDescent="0.25">
      <c r="J1501" s="45"/>
    </row>
    <row r="1502" spans="10:10" x14ac:dyDescent="0.25">
      <c r="J1502" s="45"/>
    </row>
    <row r="1503" spans="10:10" x14ac:dyDescent="0.25">
      <c r="J1503" s="45"/>
    </row>
    <row r="1504" spans="10:10" x14ac:dyDescent="0.25">
      <c r="J1504" s="45"/>
    </row>
    <row r="1505" spans="10:10" x14ac:dyDescent="0.25">
      <c r="J1505" s="45"/>
    </row>
    <row r="1506" spans="10:10" x14ac:dyDescent="0.25">
      <c r="J1506" s="45"/>
    </row>
    <row r="1507" spans="10:10" x14ac:dyDescent="0.25">
      <c r="J1507" s="45"/>
    </row>
    <row r="1508" spans="10:10" x14ac:dyDescent="0.25">
      <c r="J1508" s="45"/>
    </row>
    <row r="1509" spans="10:10" x14ac:dyDescent="0.25">
      <c r="J1509" s="45"/>
    </row>
    <row r="1510" spans="10:10" x14ac:dyDescent="0.25">
      <c r="J1510" s="45"/>
    </row>
    <row r="1511" spans="10:10" x14ac:dyDescent="0.25">
      <c r="J1511" s="45"/>
    </row>
    <row r="1512" spans="10:10" x14ac:dyDescent="0.25">
      <c r="J1512" s="45"/>
    </row>
    <row r="1513" spans="10:10" x14ac:dyDescent="0.25">
      <c r="J1513" s="45"/>
    </row>
    <row r="1514" spans="10:10" x14ac:dyDescent="0.25">
      <c r="J1514" s="45"/>
    </row>
    <row r="1515" spans="10:10" x14ac:dyDescent="0.25">
      <c r="J1515" s="45"/>
    </row>
    <row r="1516" spans="10:10" x14ac:dyDescent="0.25">
      <c r="J1516" s="45"/>
    </row>
    <row r="1517" spans="10:10" x14ac:dyDescent="0.25">
      <c r="J1517" s="45"/>
    </row>
    <row r="1518" spans="10:10" x14ac:dyDescent="0.25">
      <c r="J1518" s="45"/>
    </row>
    <row r="1519" spans="10:10" x14ac:dyDescent="0.25">
      <c r="J1519" s="45"/>
    </row>
    <row r="1520" spans="10:10" x14ac:dyDescent="0.25">
      <c r="J1520" s="45"/>
    </row>
    <row r="1521" spans="10:10" x14ac:dyDescent="0.25">
      <c r="J1521" s="45"/>
    </row>
    <row r="1522" spans="10:10" x14ac:dyDescent="0.25">
      <c r="J1522" s="45"/>
    </row>
    <row r="1523" spans="10:10" x14ac:dyDescent="0.25">
      <c r="J1523" s="45"/>
    </row>
    <row r="1524" spans="10:10" x14ac:dyDescent="0.25">
      <c r="J1524" s="45"/>
    </row>
    <row r="1525" spans="10:10" x14ac:dyDescent="0.25">
      <c r="J1525" s="45"/>
    </row>
    <row r="1526" spans="10:10" x14ac:dyDescent="0.25">
      <c r="J1526" s="45"/>
    </row>
    <row r="1527" spans="10:10" x14ac:dyDescent="0.25">
      <c r="J1527" s="45"/>
    </row>
    <row r="1528" spans="10:10" x14ac:dyDescent="0.25">
      <c r="J1528" s="45"/>
    </row>
    <row r="1529" spans="10:10" x14ac:dyDescent="0.25">
      <c r="J1529" s="45"/>
    </row>
    <row r="1530" spans="10:10" x14ac:dyDescent="0.25">
      <c r="J1530" s="45"/>
    </row>
    <row r="1531" spans="10:10" x14ac:dyDescent="0.25">
      <c r="J1531" s="45"/>
    </row>
    <row r="1532" spans="10:10" x14ac:dyDescent="0.25">
      <c r="J1532" s="45"/>
    </row>
    <row r="1533" spans="10:10" x14ac:dyDescent="0.25">
      <c r="J1533" s="45"/>
    </row>
    <row r="1534" spans="10:10" x14ac:dyDescent="0.25">
      <c r="J1534" s="45"/>
    </row>
    <row r="1535" spans="10:10" x14ac:dyDescent="0.25">
      <c r="J1535" s="45"/>
    </row>
    <row r="1536" spans="10:10" x14ac:dyDescent="0.25">
      <c r="J1536" s="45"/>
    </row>
    <row r="1537" spans="10:10" x14ac:dyDescent="0.25">
      <c r="J1537" s="45"/>
    </row>
    <row r="1538" spans="10:10" x14ac:dyDescent="0.25">
      <c r="J1538" s="45"/>
    </row>
    <row r="1539" spans="10:10" x14ac:dyDescent="0.25">
      <c r="J1539" s="45"/>
    </row>
    <row r="1540" spans="10:10" x14ac:dyDescent="0.25">
      <c r="J1540" s="45"/>
    </row>
    <row r="1541" spans="10:10" x14ac:dyDescent="0.25">
      <c r="J1541" s="45"/>
    </row>
    <row r="1542" spans="10:10" x14ac:dyDescent="0.25">
      <c r="J1542" s="45"/>
    </row>
    <row r="1543" spans="10:10" x14ac:dyDescent="0.25">
      <c r="J1543" s="45"/>
    </row>
    <row r="1544" spans="10:10" x14ac:dyDescent="0.25">
      <c r="J1544" s="45"/>
    </row>
    <row r="1545" spans="10:10" x14ac:dyDescent="0.25">
      <c r="J1545" s="45"/>
    </row>
    <row r="1546" spans="10:10" x14ac:dyDescent="0.25">
      <c r="J1546" s="45"/>
    </row>
    <row r="1547" spans="10:10" x14ac:dyDescent="0.25">
      <c r="J1547" s="45"/>
    </row>
    <row r="1548" spans="10:10" x14ac:dyDescent="0.25">
      <c r="J1548" s="45"/>
    </row>
    <row r="1549" spans="10:10" x14ac:dyDescent="0.25">
      <c r="J1549" s="45"/>
    </row>
    <row r="1550" spans="10:10" x14ac:dyDescent="0.25">
      <c r="J1550" s="45"/>
    </row>
    <row r="1551" spans="10:10" x14ac:dyDescent="0.25">
      <c r="J1551" s="45"/>
    </row>
    <row r="1552" spans="10:10" x14ac:dyDescent="0.25">
      <c r="J1552" s="45"/>
    </row>
    <row r="1553" spans="10:10" x14ac:dyDescent="0.25">
      <c r="J1553" s="45"/>
    </row>
    <row r="1554" spans="10:10" x14ac:dyDescent="0.25">
      <c r="J1554" s="45"/>
    </row>
    <row r="1555" spans="10:10" x14ac:dyDescent="0.25">
      <c r="J1555" s="45"/>
    </row>
    <row r="1556" spans="10:10" x14ac:dyDescent="0.25">
      <c r="J1556" s="45"/>
    </row>
    <row r="1557" spans="10:10" x14ac:dyDescent="0.25">
      <c r="J1557" s="45"/>
    </row>
    <row r="1558" spans="10:10" x14ac:dyDescent="0.25">
      <c r="J1558" s="45"/>
    </row>
    <row r="1559" spans="10:10" x14ac:dyDescent="0.25">
      <c r="J1559" s="45"/>
    </row>
    <row r="1560" spans="10:10" x14ac:dyDescent="0.25">
      <c r="J1560" s="45"/>
    </row>
    <row r="1561" spans="10:10" x14ac:dyDescent="0.25">
      <c r="J1561" s="45"/>
    </row>
    <row r="1562" spans="10:10" x14ac:dyDescent="0.25">
      <c r="J1562" s="45"/>
    </row>
    <row r="1563" spans="10:10" x14ac:dyDescent="0.25">
      <c r="J1563" s="45"/>
    </row>
    <row r="1564" spans="10:10" x14ac:dyDescent="0.25">
      <c r="J1564" s="45"/>
    </row>
    <row r="1565" spans="10:10" x14ac:dyDescent="0.25">
      <c r="J1565" s="45"/>
    </row>
    <row r="1566" spans="10:10" x14ac:dyDescent="0.25">
      <c r="J1566" s="45"/>
    </row>
    <row r="1567" spans="10:10" x14ac:dyDescent="0.25">
      <c r="J1567" s="45"/>
    </row>
    <row r="1568" spans="10:10" x14ac:dyDescent="0.25">
      <c r="J1568" s="45"/>
    </row>
    <row r="1569" spans="10:10" x14ac:dyDescent="0.25">
      <c r="J1569" s="45"/>
    </row>
    <row r="1570" spans="10:10" x14ac:dyDescent="0.25">
      <c r="J1570" s="45"/>
    </row>
    <row r="1571" spans="10:10" x14ac:dyDescent="0.25">
      <c r="J1571" s="45"/>
    </row>
    <row r="1572" spans="10:10" x14ac:dyDescent="0.25">
      <c r="J1572" s="45"/>
    </row>
    <row r="1573" spans="10:10" x14ac:dyDescent="0.25">
      <c r="J1573" s="45"/>
    </row>
    <row r="1574" spans="10:10" x14ac:dyDescent="0.25">
      <c r="J1574" s="45"/>
    </row>
    <row r="1575" spans="10:10" x14ac:dyDescent="0.25">
      <c r="J1575" s="45"/>
    </row>
    <row r="1576" spans="10:10" x14ac:dyDescent="0.25">
      <c r="J1576" s="45"/>
    </row>
    <row r="1577" spans="10:10" x14ac:dyDescent="0.25">
      <c r="J1577" s="45"/>
    </row>
    <row r="1578" spans="10:10" x14ac:dyDescent="0.25">
      <c r="J1578" s="45"/>
    </row>
    <row r="1579" spans="10:10" x14ac:dyDescent="0.25">
      <c r="J1579" s="45"/>
    </row>
    <row r="1580" spans="10:10" x14ac:dyDescent="0.25">
      <c r="J1580" s="45"/>
    </row>
    <row r="1581" spans="10:10" x14ac:dyDescent="0.25">
      <c r="J1581" s="45"/>
    </row>
    <row r="1582" spans="10:10" x14ac:dyDescent="0.25">
      <c r="J1582" s="45"/>
    </row>
    <row r="1583" spans="10:10" x14ac:dyDescent="0.25">
      <c r="J1583" s="45"/>
    </row>
    <row r="1584" spans="10:10" x14ac:dyDescent="0.25">
      <c r="J1584" s="45"/>
    </row>
    <row r="1585" spans="10:10" x14ac:dyDescent="0.25">
      <c r="J1585" s="45"/>
    </row>
    <row r="1586" spans="10:10" x14ac:dyDescent="0.25">
      <c r="J1586" s="45"/>
    </row>
    <row r="1587" spans="10:10" x14ac:dyDescent="0.25">
      <c r="J1587" s="45"/>
    </row>
    <row r="1588" spans="10:10" x14ac:dyDescent="0.25">
      <c r="J1588" s="45"/>
    </row>
    <row r="1589" spans="10:10" x14ac:dyDescent="0.25">
      <c r="J1589" s="45"/>
    </row>
    <row r="1590" spans="10:10" x14ac:dyDescent="0.25">
      <c r="J1590" s="45"/>
    </row>
    <row r="1591" spans="10:10" x14ac:dyDescent="0.25">
      <c r="J1591" s="45"/>
    </row>
    <row r="1592" spans="10:10" x14ac:dyDescent="0.25">
      <c r="J1592" s="45"/>
    </row>
    <row r="1593" spans="10:10" x14ac:dyDescent="0.25">
      <c r="J1593" s="45"/>
    </row>
    <row r="1594" spans="10:10" x14ac:dyDescent="0.25">
      <c r="J1594" s="45"/>
    </row>
    <row r="1595" spans="10:10" x14ac:dyDescent="0.25">
      <c r="J1595" s="45"/>
    </row>
    <row r="1596" spans="10:10" x14ac:dyDescent="0.25">
      <c r="J1596" s="45"/>
    </row>
    <row r="1597" spans="10:10" x14ac:dyDescent="0.25">
      <c r="J1597" s="45"/>
    </row>
    <row r="1598" spans="10:10" x14ac:dyDescent="0.25">
      <c r="J1598" s="45"/>
    </row>
    <row r="1599" spans="10:10" x14ac:dyDescent="0.25">
      <c r="J1599" s="45"/>
    </row>
    <row r="1600" spans="10:10" x14ac:dyDescent="0.25">
      <c r="J1600" s="45"/>
    </row>
    <row r="1601" spans="10:10" x14ac:dyDescent="0.25">
      <c r="J1601" s="45"/>
    </row>
    <row r="1602" spans="10:10" x14ac:dyDescent="0.25">
      <c r="J1602" s="45"/>
    </row>
    <row r="1603" spans="10:10" x14ac:dyDescent="0.25">
      <c r="J1603" s="45"/>
    </row>
    <row r="1604" spans="10:10" x14ac:dyDescent="0.25">
      <c r="J1604" s="45"/>
    </row>
    <row r="1605" spans="10:10" x14ac:dyDescent="0.25">
      <c r="J1605" s="45"/>
    </row>
    <row r="1606" spans="10:10" x14ac:dyDescent="0.25">
      <c r="J1606" s="45"/>
    </row>
    <row r="1607" spans="10:10" x14ac:dyDescent="0.25">
      <c r="J1607" s="45"/>
    </row>
    <row r="1608" spans="10:10" x14ac:dyDescent="0.25">
      <c r="J1608" s="45"/>
    </row>
    <row r="1609" spans="10:10" x14ac:dyDescent="0.25">
      <c r="J1609" s="45"/>
    </row>
    <row r="1610" spans="10:10" x14ac:dyDescent="0.25">
      <c r="J1610" s="45"/>
    </row>
    <row r="1611" spans="10:10" x14ac:dyDescent="0.25">
      <c r="J1611" s="45"/>
    </row>
    <row r="1612" spans="10:10" x14ac:dyDescent="0.25">
      <c r="J1612" s="45"/>
    </row>
    <row r="1613" spans="10:10" x14ac:dyDescent="0.25">
      <c r="J1613" s="45"/>
    </row>
    <row r="1614" spans="10:10" x14ac:dyDescent="0.25">
      <c r="J1614" s="45"/>
    </row>
    <row r="1615" spans="10:10" x14ac:dyDescent="0.25">
      <c r="J1615" s="45"/>
    </row>
    <row r="1616" spans="10:10" x14ac:dyDescent="0.25">
      <c r="J1616" s="45"/>
    </row>
    <row r="1617" spans="10:10" x14ac:dyDescent="0.25">
      <c r="J1617" s="45"/>
    </row>
    <row r="1618" spans="10:10" x14ac:dyDescent="0.25">
      <c r="J1618" s="45"/>
    </row>
    <row r="1619" spans="10:10" x14ac:dyDescent="0.25">
      <c r="J1619" s="45"/>
    </row>
    <row r="1620" spans="10:10" x14ac:dyDescent="0.25">
      <c r="J1620" s="45"/>
    </row>
    <row r="1621" spans="10:10" x14ac:dyDescent="0.25">
      <c r="J1621" s="45"/>
    </row>
    <row r="1622" spans="10:10" x14ac:dyDescent="0.25">
      <c r="J1622" s="45"/>
    </row>
    <row r="1623" spans="10:10" x14ac:dyDescent="0.25">
      <c r="J1623" s="45"/>
    </row>
    <row r="1624" spans="10:10" x14ac:dyDescent="0.25">
      <c r="J1624" s="45"/>
    </row>
    <row r="1625" spans="10:10" x14ac:dyDescent="0.25">
      <c r="J1625" s="45"/>
    </row>
    <row r="1626" spans="10:10" x14ac:dyDescent="0.25">
      <c r="J1626" s="45"/>
    </row>
    <row r="1627" spans="10:10" x14ac:dyDescent="0.25">
      <c r="J1627" s="45"/>
    </row>
    <row r="1628" spans="10:10" x14ac:dyDescent="0.25">
      <c r="J1628" s="45"/>
    </row>
    <row r="1629" spans="10:10" x14ac:dyDescent="0.25">
      <c r="J1629" s="45"/>
    </row>
    <row r="1630" spans="10:10" x14ac:dyDescent="0.25">
      <c r="J1630" s="45"/>
    </row>
    <row r="1631" spans="10:10" x14ac:dyDescent="0.25">
      <c r="J1631" s="45"/>
    </row>
    <row r="1632" spans="10:10" x14ac:dyDescent="0.25">
      <c r="J1632" s="45"/>
    </row>
    <row r="1633" spans="10:10" x14ac:dyDescent="0.25">
      <c r="J1633" s="45"/>
    </row>
    <row r="1634" spans="10:10" x14ac:dyDescent="0.25">
      <c r="J1634" s="45"/>
    </row>
    <row r="1635" spans="10:10" x14ac:dyDescent="0.25">
      <c r="J1635" s="45"/>
    </row>
    <row r="1636" spans="10:10" x14ac:dyDescent="0.25">
      <c r="J1636" s="45"/>
    </row>
    <row r="1637" spans="10:10" x14ac:dyDescent="0.25">
      <c r="J1637" s="45"/>
    </row>
    <row r="1638" spans="10:10" x14ac:dyDescent="0.25">
      <c r="J1638" s="45"/>
    </row>
    <row r="1639" spans="10:10" x14ac:dyDescent="0.25">
      <c r="J1639" s="45"/>
    </row>
    <row r="1640" spans="10:10" x14ac:dyDescent="0.25">
      <c r="J1640" s="45"/>
    </row>
    <row r="1641" spans="10:10" x14ac:dyDescent="0.25">
      <c r="J1641" s="45"/>
    </row>
    <row r="1642" spans="10:10" x14ac:dyDescent="0.25">
      <c r="J1642" s="45"/>
    </row>
    <row r="1643" spans="10:10" x14ac:dyDescent="0.25">
      <c r="J1643" s="45"/>
    </row>
    <row r="1644" spans="10:10" x14ac:dyDescent="0.25">
      <c r="J1644" s="45"/>
    </row>
    <row r="1645" spans="10:10" x14ac:dyDescent="0.25">
      <c r="J1645" s="45"/>
    </row>
    <row r="1646" spans="10:10" x14ac:dyDescent="0.25">
      <c r="J1646" s="45"/>
    </row>
    <row r="1647" spans="10:10" x14ac:dyDescent="0.25">
      <c r="J1647" s="45"/>
    </row>
    <row r="1648" spans="10:10" x14ac:dyDescent="0.25">
      <c r="J1648" s="45"/>
    </row>
    <row r="1649" spans="10:10" x14ac:dyDescent="0.25">
      <c r="J1649" s="45"/>
    </row>
    <row r="1650" spans="10:10" x14ac:dyDescent="0.25">
      <c r="J1650" s="45"/>
    </row>
    <row r="1651" spans="10:10" x14ac:dyDescent="0.25">
      <c r="J1651" s="45"/>
    </row>
    <row r="1652" spans="10:10" x14ac:dyDescent="0.25">
      <c r="J1652" s="45"/>
    </row>
    <row r="1653" spans="10:10" x14ac:dyDescent="0.25">
      <c r="J1653" s="45"/>
    </row>
    <row r="1654" spans="10:10" x14ac:dyDescent="0.25">
      <c r="J1654" s="45"/>
    </row>
    <row r="1655" spans="10:10" x14ac:dyDescent="0.25">
      <c r="J1655" s="45"/>
    </row>
    <row r="1656" spans="10:10" x14ac:dyDescent="0.25">
      <c r="J1656" s="45"/>
    </row>
    <row r="1657" spans="10:10" x14ac:dyDescent="0.25">
      <c r="J1657" s="45"/>
    </row>
    <row r="1658" spans="10:10" x14ac:dyDescent="0.25">
      <c r="J1658" s="45"/>
    </row>
    <row r="1659" spans="10:10" x14ac:dyDescent="0.25">
      <c r="J1659" s="45"/>
    </row>
    <row r="1660" spans="10:10" x14ac:dyDescent="0.25">
      <c r="J1660" s="45"/>
    </row>
    <row r="1661" spans="10:10" x14ac:dyDescent="0.25">
      <c r="J1661" s="45"/>
    </row>
    <row r="1662" spans="10:10" x14ac:dyDescent="0.25">
      <c r="J1662" s="45"/>
    </row>
    <row r="1663" spans="10:10" x14ac:dyDescent="0.25">
      <c r="J1663" s="45"/>
    </row>
    <row r="1664" spans="10:10" x14ac:dyDescent="0.25">
      <c r="J1664" s="45"/>
    </row>
    <row r="1665" spans="10:10" x14ac:dyDescent="0.25">
      <c r="J1665" s="45"/>
    </row>
    <row r="1666" spans="10:10" x14ac:dyDescent="0.25">
      <c r="J1666" s="45"/>
    </row>
    <row r="1667" spans="10:10" x14ac:dyDescent="0.25">
      <c r="J1667" s="45"/>
    </row>
    <row r="1668" spans="10:10" x14ac:dyDescent="0.25">
      <c r="J1668" s="45"/>
    </row>
    <row r="1669" spans="10:10" x14ac:dyDescent="0.25">
      <c r="J1669" s="45"/>
    </row>
    <row r="1670" spans="10:10" x14ac:dyDescent="0.25">
      <c r="J1670" s="45"/>
    </row>
    <row r="1671" spans="10:10" x14ac:dyDescent="0.25">
      <c r="J1671" s="45"/>
    </row>
    <row r="1672" spans="10:10" x14ac:dyDescent="0.25">
      <c r="J1672" s="45"/>
    </row>
    <row r="1673" spans="10:10" x14ac:dyDescent="0.25">
      <c r="J1673" s="45"/>
    </row>
    <row r="1674" spans="10:10" x14ac:dyDescent="0.25">
      <c r="J1674" s="45"/>
    </row>
    <row r="1675" spans="10:10" x14ac:dyDescent="0.25">
      <c r="J1675" s="45"/>
    </row>
    <row r="1676" spans="10:10" x14ac:dyDescent="0.25">
      <c r="J1676" s="45"/>
    </row>
    <row r="1677" spans="10:10" x14ac:dyDescent="0.25">
      <c r="J1677" s="45"/>
    </row>
    <row r="1678" spans="10:10" x14ac:dyDescent="0.25">
      <c r="J1678" s="45"/>
    </row>
    <row r="1679" spans="10:10" x14ac:dyDescent="0.25">
      <c r="J1679" s="45"/>
    </row>
    <row r="1680" spans="10:10" x14ac:dyDescent="0.25">
      <c r="J1680" s="45"/>
    </row>
    <row r="1681" spans="10:10" x14ac:dyDescent="0.25">
      <c r="J1681" s="45"/>
    </row>
    <row r="1682" spans="10:10" x14ac:dyDescent="0.25">
      <c r="J1682" s="45"/>
    </row>
    <row r="1683" spans="10:10" x14ac:dyDescent="0.25">
      <c r="J1683" s="45"/>
    </row>
    <row r="1684" spans="10:10" x14ac:dyDescent="0.25">
      <c r="J1684" s="45"/>
    </row>
    <row r="1685" spans="10:10" x14ac:dyDescent="0.25">
      <c r="J1685" s="45"/>
    </row>
    <row r="1686" spans="10:10" x14ac:dyDescent="0.25">
      <c r="J1686" s="45"/>
    </row>
    <row r="1687" spans="10:10" x14ac:dyDescent="0.25">
      <c r="J1687" s="45"/>
    </row>
    <row r="1688" spans="10:10" x14ac:dyDescent="0.25">
      <c r="J1688" s="45"/>
    </row>
    <row r="1689" spans="10:10" x14ac:dyDescent="0.25">
      <c r="J1689" s="45"/>
    </row>
    <row r="1690" spans="10:10" x14ac:dyDescent="0.25">
      <c r="J1690" s="45"/>
    </row>
    <row r="1691" spans="10:10" x14ac:dyDescent="0.25">
      <c r="J1691" s="45"/>
    </row>
    <row r="1692" spans="10:10" x14ac:dyDescent="0.25">
      <c r="J1692" s="45"/>
    </row>
    <row r="1693" spans="10:10" x14ac:dyDescent="0.25">
      <c r="J1693" s="45"/>
    </row>
    <row r="1694" spans="10:10" x14ac:dyDescent="0.25">
      <c r="J1694" s="45"/>
    </row>
    <row r="1695" spans="10:10" x14ac:dyDescent="0.25">
      <c r="J1695" s="45"/>
    </row>
    <row r="1696" spans="10:10" x14ac:dyDescent="0.25">
      <c r="J1696" s="45"/>
    </row>
    <row r="1697" spans="10:10" x14ac:dyDescent="0.25">
      <c r="J1697" s="45"/>
    </row>
    <row r="1698" spans="10:10" x14ac:dyDescent="0.25">
      <c r="J1698" s="45"/>
    </row>
    <row r="1699" spans="10:10" x14ac:dyDescent="0.25">
      <c r="J1699" s="45"/>
    </row>
    <row r="1700" spans="10:10" x14ac:dyDescent="0.25">
      <c r="J1700" s="45"/>
    </row>
    <row r="1701" spans="10:10" x14ac:dyDescent="0.25">
      <c r="J1701" s="45"/>
    </row>
    <row r="1702" spans="10:10" x14ac:dyDescent="0.25">
      <c r="J1702" s="45"/>
    </row>
    <row r="1703" spans="10:10" x14ac:dyDescent="0.25">
      <c r="J1703" s="45"/>
    </row>
    <row r="1704" spans="10:10" x14ac:dyDescent="0.25">
      <c r="J1704" s="45"/>
    </row>
    <row r="1705" spans="10:10" x14ac:dyDescent="0.25">
      <c r="J1705" s="45"/>
    </row>
    <row r="1706" spans="10:10" x14ac:dyDescent="0.25">
      <c r="J1706" s="45"/>
    </row>
    <row r="1707" spans="10:10" x14ac:dyDescent="0.25">
      <c r="J1707" s="45"/>
    </row>
    <row r="1708" spans="10:10" x14ac:dyDescent="0.25">
      <c r="J1708" s="45"/>
    </row>
    <row r="1709" spans="10:10" x14ac:dyDescent="0.25">
      <c r="J1709" s="45"/>
    </row>
    <row r="1710" spans="10:10" x14ac:dyDescent="0.25">
      <c r="J1710" s="45"/>
    </row>
    <row r="1711" spans="10:10" x14ac:dyDescent="0.25">
      <c r="J1711" s="45"/>
    </row>
    <row r="1712" spans="10:10" x14ac:dyDescent="0.25">
      <c r="J1712" s="45"/>
    </row>
    <row r="1713" spans="10:10" x14ac:dyDescent="0.25">
      <c r="J1713" s="45"/>
    </row>
    <row r="1714" spans="10:10" x14ac:dyDescent="0.25">
      <c r="J1714" s="45"/>
    </row>
    <row r="1715" spans="10:10" x14ac:dyDescent="0.25">
      <c r="J1715" s="45"/>
    </row>
    <row r="1716" spans="10:10" x14ac:dyDescent="0.25">
      <c r="J1716" s="45"/>
    </row>
    <row r="1717" spans="10:10" x14ac:dyDescent="0.25">
      <c r="J1717" s="45"/>
    </row>
    <row r="1718" spans="10:10" x14ac:dyDescent="0.25">
      <c r="J1718" s="45"/>
    </row>
    <row r="1719" spans="10:10" x14ac:dyDescent="0.25">
      <c r="J1719" s="45"/>
    </row>
    <row r="1720" spans="10:10" x14ac:dyDescent="0.25">
      <c r="J1720" s="45"/>
    </row>
    <row r="1721" spans="10:10" x14ac:dyDescent="0.25">
      <c r="J1721" s="45"/>
    </row>
    <row r="1722" spans="10:10" x14ac:dyDescent="0.25">
      <c r="J1722" s="45"/>
    </row>
    <row r="1723" spans="10:10" x14ac:dyDescent="0.25">
      <c r="J1723" s="45"/>
    </row>
    <row r="1724" spans="10:10" x14ac:dyDescent="0.25">
      <c r="J1724" s="45"/>
    </row>
    <row r="1725" spans="10:10" x14ac:dyDescent="0.25">
      <c r="J1725" s="45"/>
    </row>
    <row r="1726" spans="10:10" x14ac:dyDescent="0.25">
      <c r="J1726" s="45"/>
    </row>
    <row r="1727" spans="10:10" x14ac:dyDescent="0.25">
      <c r="J1727" s="45"/>
    </row>
    <row r="1728" spans="10:10" x14ac:dyDescent="0.25">
      <c r="J1728" s="45"/>
    </row>
    <row r="1729" spans="10:10" x14ac:dyDescent="0.25">
      <c r="J1729" s="45"/>
    </row>
    <row r="1730" spans="10:10" x14ac:dyDescent="0.25">
      <c r="J1730" s="45"/>
    </row>
    <row r="1731" spans="10:10" x14ac:dyDescent="0.25">
      <c r="J1731" s="45"/>
    </row>
    <row r="1732" spans="10:10" x14ac:dyDescent="0.25">
      <c r="J1732" s="45"/>
    </row>
    <row r="1733" spans="10:10" x14ac:dyDescent="0.25">
      <c r="J1733" s="45"/>
    </row>
    <row r="1734" spans="10:10" x14ac:dyDescent="0.25">
      <c r="J1734" s="45"/>
    </row>
    <row r="1735" spans="10:10" x14ac:dyDescent="0.25">
      <c r="J1735" s="45"/>
    </row>
    <row r="1736" spans="10:10" x14ac:dyDescent="0.25">
      <c r="J1736" s="45"/>
    </row>
    <row r="1737" spans="10:10" x14ac:dyDescent="0.25">
      <c r="J1737" s="45"/>
    </row>
    <row r="1738" spans="10:10" x14ac:dyDescent="0.25">
      <c r="J1738" s="45"/>
    </row>
    <row r="1739" spans="10:10" x14ac:dyDescent="0.25">
      <c r="J1739" s="45"/>
    </row>
    <row r="1740" spans="10:10" x14ac:dyDescent="0.25">
      <c r="J1740" s="45"/>
    </row>
    <row r="1741" spans="10:10" x14ac:dyDescent="0.25">
      <c r="J1741" s="45"/>
    </row>
    <row r="1742" spans="10:10" x14ac:dyDescent="0.25">
      <c r="J1742" s="45"/>
    </row>
    <row r="1743" spans="10:10" x14ac:dyDescent="0.25">
      <c r="J1743" s="45"/>
    </row>
    <row r="1744" spans="10:10" x14ac:dyDescent="0.25">
      <c r="J1744" s="45"/>
    </row>
    <row r="1745" spans="10:10" x14ac:dyDescent="0.25">
      <c r="J1745" s="45"/>
    </row>
    <row r="1746" spans="10:10" x14ac:dyDescent="0.25">
      <c r="J1746" s="45"/>
    </row>
    <row r="1747" spans="10:10" x14ac:dyDescent="0.25">
      <c r="J1747" s="45"/>
    </row>
    <row r="1748" spans="10:10" x14ac:dyDescent="0.25">
      <c r="J1748" s="45"/>
    </row>
    <row r="1749" spans="10:10" x14ac:dyDescent="0.25">
      <c r="J1749" s="45"/>
    </row>
    <row r="1750" spans="10:10" x14ac:dyDescent="0.25">
      <c r="J1750" s="45"/>
    </row>
    <row r="1751" spans="10:10" x14ac:dyDescent="0.25">
      <c r="J1751" s="45"/>
    </row>
    <row r="1752" spans="10:10" x14ac:dyDescent="0.25">
      <c r="J1752" s="45"/>
    </row>
    <row r="1753" spans="10:10" x14ac:dyDescent="0.25">
      <c r="J1753" s="45"/>
    </row>
    <row r="1754" spans="10:10" x14ac:dyDescent="0.25">
      <c r="J1754" s="45"/>
    </row>
    <row r="1755" spans="10:10" x14ac:dyDescent="0.25">
      <c r="J1755" s="45"/>
    </row>
    <row r="1756" spans="10:10" x14ac:dyDescent="0.25">
      <c r="J1756" s="45"/>
    </row>
    <row r="1757" spans="10:10" x14ac:dyDescent="0.25">
      <c r="J1757" s="45"/>
    </row>
    <row r="1758" spans="10:10" x14ac:dyDescent="0.25">
      <c r="J1758" s="45"/>
    </row>
    <row r="1759" spans="10:10" x14ac:dyDescent="0.25">
      <c r="J1759" s="45"/>
    </row>
    <row r="1760" spans="10:10" x14ac:dyDescent="0.25">
      <c r="J1760" s="45"/>
    </row>
    <row r="1761" spans="10:10" x14ac:dyDescent="0.25">
      <c r="J1761" s="45"/>
    </row>
    <row r="1762" spans="10:10" x14ac:dyDescent="0.25">
      <c r="J1762" s="45"/>
    </row>
    <row r="1763" spans="10:10" x14ac:dyDescent="0.25">
      <c r="J1763" s="45"/>
    </row>
    <row r="1764" spans="10:10" x14ac:dyDescent="0.25">
      <c r="J1764" s="45"/>
    </row>
    <row r="1765" spans="10:10" x14ac:dyDescent="0.25">
      <c r="J1765" s="45"/>
    </row>
    <row r="1766" spans="10:10" x14ac:dyDescent="0.25">
      <c r="J1766" s="45"/>
    </row>
    <row r="1767" spans="10:10" x14ac:dyDescent="0.25">
      <c r="J1767" s="45"/>
    </row>
    <row r="1768" spans="10:10" x14ac:dyDescent="0.25">
      <c r="J1768" s="45"/>
    </row>
    <row r="1769" spans="10:10" x14ac:dyDescent="0.25">
      <c r="J1769" s="45"/>
    </row>
    <row r="1770" spans="10:10" x14ac:dyDescent="0.25">
      <c r="J1770" s="45"/>
    </row>
    <row r="1771" spans="10:10" x14ac:dyDescent="0.25">
      <c r="J1771" s="45"/>
    </row>
    <row r="1772" spans="10:10" x14ac:dyDescent="0.25">
      <c r="J1772" s="45"/>
    </row>
    <row r="1773" spans="10:10" x14ac:dyDescent="0.25">
      <c r="J1773" s="45"/>
    </row>
    <row r="1774" spans="10:10" x14ac:dyDescent="0.25">
      <c r="J1774" s="45"/>
    </row>
    <row r="1775" spans="10:10" x14ac:dyDescent="0.25">
      <c r="J1775" s="45"/>
    </row>
    <row r="1776" spans="10:10" x14ac:dyDescent="0.25">
      <c r="J1776" s="45"/>
    </row>
    <row r="1777" spans="10:10" x14ac:dyDescent="0.25">
      <c r="J1777" s="45"/>
    </row>
    <row r="1778" spans="10:10" x14ac:dyDescent="0.25">
      <c r="J1778" s="45"/>
    </row>
    <row r="1779" spans="10:10" x14ac:dyDescent="0.25">
      <c r="J1779" s="45"/>
    </row>
    <row r="1780" spans="10:10" x14ac:dyDescent="0.25">
      <c r="J1780" s="45"/>
    </row>
    <row r="1781" spans="10:10" x14ac:dyDescent="0.25">
      <c r="J1781" s="45"/>
    </row>
    <row r="1782" spans="10:10" x14ac:dyDescent="0.25">
      <c r="J1782" s="45"/>
    </row>
    <row r="1783" spans="10:10" x14ac:dyDescent="0.25">
      <c r="J1783" s="45"/>
    </row>
    <row r="1784" spans="10:10" x14ac:dyDescent="0.25">
      <c r="J1784" s="45"/>
    </row>
    <row r="1785" spans="10:10" x14ac:dyDescent="0.25">
      <c r="J1785" s="45"/>
    </row>
    <row r="1786" spans="10:10" x14ac:dyDescent="0.25">
      <c r="J1786" s="45"/>
    </row>
    <row r="1787" spans="10:10" x14ac:dyDescent="0.25">
      <c r="J1787" s="45"/>
    </row>
    <row r="1788" spans="10:10" x14ac:dyDescent="0.25">
      <c r="J1788" s="45"/>
    </row>
    <row r="1789" spans="10:10" x14ac:dyDescent="0.25">
      <c r="J1789" s="45"/>
    </row>
    <row r="1790" spans="10:10" x14ac:dyDescent="0.25">
      <c r="J1790" s="45"/>
    </row>
    <row r="1791" spans="10:10" x14ac:dyDescent="0.25">
      <c r="J1791" s="45"/>
    </row>
    <row r="1792" spans="10:10" x14ac:dyDescent="0.25">
      <c r="J1792" s="45"/>
    </row>
    <row r="1793" spans="10:10" x14ac:dyDescent="0.25">
      <c r="J1793" s="45"/>
    </row>
    <row r="1794" spans="10:10" x14ac:dyDescent="0.25">
      <c r="J1794" s="45"/>
    </row>
    <row r="1795" spans="10:10" x14ac:dyDescent="0.25">
      <c r="J1795" s="45"/>
    </row>
    <row r="1796" spans="10:10" x14ac:dyDescent="0.25">
      <c r="J1796" s="45"/>
    </row>
    <row r="1797" spans="10:10" x14ac:dyDescent="0.25">
      <c r="J1797" s="45"/>
    </row>
    <row r="1798" spans="10:10" x14ac:dyDescent="0.25">
      <c r="J1798" s="45"/>
    </row>
    <row r="1799" spans="10:10" x14ac:dyDescent="0.25">
      <c r="J1799" s="45"/>
    </row>
    <row r="1800" spans="10:10" x14ac:dyDescent="0.25">
      <c r="J1800" s="45"/>
    </row>
    <row r="1801" spans="10:10" x14ac:dyDescent="0.25">
      <c r="J1801" s="45"/>
    </row>
    <row r="1802" spans="10:10" x14ac:dyDescent="0.25">
      <c r="J1802" s="45"/>
    </row>
    <row r="1803" spans="10:10" x14ac:dyDescent="0.25">
      <c r="J1803" s="45"/>
    </row>
    <row r="1804" spans="10:10" x14ac:dyDescent="0.25">
      <c r="J1804" s="45"/>
    </row>
    <row r="1805" spans="10:10" x14ac:dyDescent="0.25">
      <c r="J1805" s="45"/>
    </row>
    <row r="1806" spans="10:10" x14ac:dyDescent="0.25">
      <c r="J1806" s="45"/>
    </row>
    <row r="1807" spans="10:10" x14ac:dyDescent="0.25">
      <c r="J1807" s="45"/>
    </row>
    <row r="1808" spans="10:10" x14ac:dyDescent="0.25">
      <c r="J1808" s="45"/>
    </row>
    <row r="1809" spans="10:10" x14ac:dyDescent="0.25">
      <c r="J1809" s="45"/>
    </row>
    <row r="1810" spans="10:10" x14ac:dyDescent="0.25">
      <c r="J1810" s="45"/>
    </row>
    <row r="1811" spans="10:10" x14ac:dyDescent="0.25">
      <c r="J1811" s="45"/>
    </row>
    <row r="1812" spans="10:10" x14ac:dyDescent="0.25">
      <c r="J1812" s="45"/>
    </row>
    <row r="1813" spans="10:10" x14ac:dyDescent="0.25">
      <c r="J1813" s="45"/>
    </row>
    <row r="1814" spans="10:10" x14ac:dyDescent="0.25">
      <c r="J1814" s="45"/>
    </row>
    <row r="1815" spans="10:10" x14ac:dyDescent="0.25">
      <c r="J1815" s="45"/>
    </row>
    <row r="1816" spans="10:10" x14ac:dyDescent="0.25">
      <c r="J1816" s="45"/>
    </row>
    <row r="1817" spans="10:10" x14ac:dyDescent="0.25">
      <c r="J1817" s="45"/>
    </row>
    <row r="1818" spans="10:10" x14ac:dyDescent="0.25">
      <c r="J1818" s="45"/>
    </row>
    <row r="1819" spans="10:10" x14ac:dyDescent="0.25">
      <c r="J1819" s="45"/>
    </row>
    <row r="1820" spans="10:10" x14ac:dyDescent="0.25">
      <c r="J1820" s="45"/>
    </row>
    <row r="1821" spans="10:10" x14ac:dyDescent="0.25">
      <c r="J1821" s="45"/>
    </row>
    <row r="1822" spans="10:10" x14ac:dyDescent="0.25">
      <c r="J1822" s="45"/>
    </row>
    <row r="1823" spans="10:10" x14ac:dyDescent="0.25">
      <c r="J1823" s="45"/>
    </row>
    <row r="1824" spans="10:10" x14ac:dyDescent="0.25">
      <c r="J1824" s="45"/>
    </row>
    <row r="1825" spans="10:10" x14ac:dyDescent="0.25">
      <c r="J1825" s="45"/>
    </row>
    <row r="1826" spans="10:10" x14ac:dyDescent="0.25">
      <c r="J1826" s="45"/>
    </row>
    <row r="1827" spans="10:10" x14ac:dyDescent="0.25">
      <c r="J1827" s="45"/>
    </row>
    <row r="1828" spans="10:10" x14ac:dyDescent="0.25">
      <c r="J1828" s="45"/>
    </row>
    <row r="1829" spans="10:10" x14ac:dyDescent="0.25">
      <c r="J1829" s="45"/>
    </row>
    <row r="1830" spans="10:10" x14ac:dyDescent="0.25">
      <c r="J1830" s="45"/>
    </row>
    <row r="1831" spans="10:10" x14ac:dyDescent="0.25">
      <c r="J1831" s="45"/>
    </row>
    <row r="1832" spans="10:10" x14ac:dyDescent="0.25">
      <c r="J1832" s="45"/>
    </row>
    <row r="1833" spans="10:10" x14ac:dyDescent="0.25">
      <c r="J1833" s="45"/>
    </row>
    <row r="1834" spans="10:10" x14ac:dyDescent="0.25">
      <c r="J1834" s="45"/>
    </row>
    <row r="1835" spans="10:10" x14ac:dyDescent="0.25">
      <c r="J1835" s="45"/>
    </row>
    <row r="1836" spans="10:10" x14ac:dyDescent="0.25">
      <c r="J1836" s="45"/>
    </row>
    <row r="1837" spans="10:10" x14ac:dyDescent="0.25">
      <c r="J1837" s="45"/>
    </row>
    <row r="1838" spans="10:10" x14ac:dyDescent="0.25">
      <c r="J1838" s="45"/>
    </row>
    <row r="1839" spans="10:10" x14ac:dyDescent="0.25">
      <c r="J1839" s="45"/>
    </row>
    <row r="1840" spans="10:10" x14ac:dyDescent="0.25">
      <c r="J1840" s="45"/>
    </row>
    <row r="1841" spans="10:10" x14ac:dyDescent="0.25">
      <c r="J1841" s="45"/>
    </row>
    <row r="1842" spans="10:10" x14ac:dyDescent="0.25">
      <c r="J1842" s="45"/>
    </row>
    <row r="1843" spans="10:10" x14ac:dyDescent="0.25">
      <c r="J1843" s="45"/>
    </row>
    <row r="1844" spans="10:10" x14ac:dyDescent="0.25">
      <c r="J1844" s="45"/>
    </row>
    <row r="1845" spans="10:10" x14ac:dyDescent="0.25">
      <c r="J1845" s="45"/>
    </row>
    <row r="1846" spans="10:10" x14ac:dyDescent="0.25">
      <c r="J1846" s="45"/>
    </row>
    <row r="1847" spans="10:10" x14ac:dyDescent="0.25">
      <c r="J1847" s="45"/>
    </row>
    <row r="1848" spans="10:10" x14ac:dyDescent="0.25">
      <c r="J1848" s="45"/>
    </row>
    <row r="1849" spans="10:10" x14ac:dyDescent="0.25">
      <c r="J1849" s="45"/>
    </row>
    <row r="1850" spans="10:10" x14ac:dyDescent="0.25">
      <c r="J1850" s="45"/>
    </row>
    <row r="1851" spans="10:10" x14ac:dyDescent="0.25">
      <c r="J1851" s="45"/>
    </row>
    <row r="1852" spans="10:10" x14ac:dyDescent="0.25">
      <c r="J1852" s="45"/>
    </row>
    <row r="1853" spans="10:10" x14ac:dyDescent="0.25">
      <c r="J1853" s="45"/>
    </row>
    <row r="1854" spans="10:10" x14ac:dyDescent="0.25">
      <c r="J1854" s="45"/>
    </row>
    <row r="1855" spans="10:10" x14ac:dyDescent="0.25">
      <c r="J1855" s="45"/>
    </row>
    <row r="1856" spans="10:10" x14ac:dyDescent="0.25">
      <c r="J1856" s="45"/>
    </row>
    <row r="1857" spans="10:10" x14ac:dyDescent="0.25">
      <c r="J1857" s="45"/>
    </row>
    <row r="1858" spans="10:10" x14ac:dyDescent="0.25">
      <c r="J1858" s="45"/>
    </row>
    <row r="1859" spans="10:10" x14ac:dyDescent="0.25">
      <c r="J1859" s="45"/>
    </row>
    <row r="1860" spans="10:10" x14ac:dyDescent="0.25">
      <c r="J1860" s="45"/>
    </row>
    <row r="1861" spans="10:10" x14ac:dyDescent="0.25">
      <c r="J1861" s="45"/>
    </row>
    <row r="1862" spans="10:10" x14ac:dyDescent="0.25">
      <c r="J1862" s="45"/>
    </row>
    <row r="1863" spans="10:10" x14ac:dyDescent="0.25">
      <c r="J1863" s="45"/>
    </row>
    <row r="1864" spans="10:10" x14ac:dyDescent="0.25">
      <c r="J1864" s="45"/>
    </row>
    <row r="1865" spans="10:10" x14ac:dyDescent="0.25">
      <c r="J1865" s="45"/>
    </row>
    <row r="1866" spans="10:10" x14ac:dyDescent="0.25">
      <c r="J1866" s="45"/>
    </row>
    <row r="1867" spans="10:10" x14ac:dyDescent="0.25">
      <c r="J1867" s="45"/>
    </row>
    <row r="1868" spans="10:10" x14ac:dyDescent="0.25">
      <c r="J1868" s="45"/>
    </row>
    <row r="1869" spans="10:10" x14ac:dyDescent="0.25">
      <c r="J1869" s="45"/>
    </row>
    <row r="1870" spans="10:10" x14ac:dyDescent="0.25">
      <c r="J1870" s="45"/>
    </row>
    <row r="1871" spans="10:10" x14ac:dyDescent="0.25">
      <c r="J1871" s="45"/>
    </row>
    <row r="1872" spans="10:10" x14ac:dyDescent="0.25">
      <c r="J1872" s="45"/>
    </row>
    <row r="1873" spans="10:10" x14ac:dyDescent="0.25">
      <c r="J1873" s="45"/>
    </row>
    <row r="1874" spans="10:10" x14ac:dyDescent="0.25">
      <c r="J1874" s="45"/>
    </row>
    <row r="1875" spans="10:10" x14ac:dyDescent="0.25">
      <c r="J1875" s="45"/>
    </row>
    <row r="1876" spans="10:10" x14ac:dyDescent="0.25">
      <c r="J1876" s="45"/>
    </row>
    <row r="1877" spans="10:10" x14ac:dyDescent="0.25">
      <c r="J1877" s="45"/>
    </row>
    <row r="1878" spans="10:10" x14ac:dyDescent="0.25">
      <c r="J1878" s="45"/>
    </row>
    <row r="1879" spans="10:10" x14ac:dyDescent="0.25">
      <c r="J1879" s="45"/>
    </row>
    <row r="1880" spans="10:10" x14ac:dyDescent="0.25">
      <c r="J1880" s="45"/>
    </row>
    <row r="1881" spans="10:10" x14ac:dyDescent="0.25">
      <c r="J1881" s="45"/>
    </row>
    <row r="1882" spans="10:10" x14ac:dyDescent="0.25">
      <c r="J1882" s="45"/>
    </row>
    <row r="1883" spans="10:10" x14ac:dyDescent="0.25">
      <c r="J1883" s="45"/>
    </row>
    <row r="1884" spans="10:10" x14ac:dyDescent="0.25">
      <c r="J1884" s="45"/>
    </row>
    <row r="1885" spans="10:10" x14ac:dyDescent="0.25">
      <c r="J1885" s="45"/>
    </row>
    <row r="1886" spans="10:10" x14ac:dyDescent="0.25">
      <c r="J1886" s="45"/>
    </row>
    <row r="1887" spans="10:10" x14ac:dyDescent="0.25">
      <c r="J1887" s="45"/>
    </row>
    <row r="1888" spans="10:10" x14ac:dyDescent="0.25">
      <c r="J1888" s="45"/>
    </row>
    <row r="1889" spans="10:10" x14ac:dyDescent="0.25">
      <c r="J1889" s="45"/>
    </row>
    <row r="1890" spans="10:10" x14ac:dyDescent="0.25">
      <c r="J1890" s="45"/>
    </row>
    <row r="1891" spans="10:10" x14ac:dyDescent="0.25">
      <c r="J1891" s="45"/>
    </row>
    <row r="1892" spans="10:10" x14ac:dyDescent="0.25">
      <c r="J1892" s="45"/>
    </row>
    <row r="1893" spans="10:10" x14ac:dyDescent="0.25">
      <c r="J1893" s="45"/>
    </row>
    <row r="1894" spans="10:10" x14ac:dyDescent="0.25">
      <c r="J1894" s="45"/>
    </row>
    <row r="1895" spans="10:10" x14ac:dyDescent="0.25">
      <c r="J1895" s="45"/>
    </row>
    <row r="1896" spans="10:10" x14ac:dyDescent="0.25">
      <c r="J1896" s="45"/>
    </row>
    <row r="1897" spans="10:10" x14ac:dyDescent="0.25">
      <c r="J1897" s="45"/>
    </row>
    <row r="1898" spans="10:10" x14ac:dyDescent="0.25">
      <c r="J1898" s="45"/>
    </row>
    <row r="1899" spans="10:10" x14ac:dyDescent="0.25">
      <c r="J1899" s="45"/>
    </row>
    <row r="1900" spans="10:10" x14ac:dyDescent="0.25">
      <c r="J1900" s="45"/>
    </row>
    <row r="1901" spans="10:10" x14ac:dyDescent="0.25">
      <c r="J1901" s="45"/>
    </row>
    <row r="1902" spans="10:10" x14ac:dyDescent="0.25">
      <c r="J1902" s="45"/>
    </row>
    <row r="1903" spans="10:10" x14ac:dyDescent="0.25">
      <c r="J1903" s="45"/>
    </row>
    <row r="1904" spans="10:10" x14ac:dyDescent="0.25">
      <c r="J1904" s="45"/>
    </row>
    <row r="1905" spans="10:10" x14ac:dyDescent="0.25">
      <c r="J1905" s="45"/>
    </row>
    <row r="1906" spans="10:10" x14ac:dyDescent="0.25">
      <c r="J1906" s="45"/>
    </row>
    <row r="1907" spans="10:10" x14ac:dyDescent="0.25">
      <c r="J1907" s="45"/>
    </row>
    <row r="1908" spans="10:10" x14ac:dyDescent="0.25">
      <c r="J1908" s="45"/>
    </row>
    <row r="1909" spans="10:10" x14ac:dyDescent="0.25">
      <c r="J1909" s="45"/>
    </row>
    <row r="1910" spans="10:10" x14ac:dyDescent="0.25">
      <c r="J1910" s="45"/>
    </row>
    <row r="1911" spans="10:10" x14ac:dyDescent="0.25">
      <c r="J1911" s="45"/>
    </row>
    <row r="1912" spans="10:10" x14ac:dyDescent="0.25">
      <c r="J1912" s="45"/>
    </row>
    <row r="1913" spans="10:10" x14ac:dyDescent="0.25">
      <c r="J1913" s="45"/>
    </row>
    <row r="1914" spans="10:10" x14ac:dyDescent="0.25">
      <c r="J1914" s="45"/>
    </row>
    <row r="1915" spans="10:10" x14ac:dyDescent="0.25">
      <c r="J1915" s="45"/>
    </row>
    <row r="1916" spans="10:10" x14ac:dyDescent="0.25">
      <c r="J1916" s="45"/>
    </row>
    <row r="1917" spans="10:10" x14ac:dyDescent="0.25">
      <c r="J1917" s="45"/>
    </row>
    <row r="1918" spans="10:10" x14ac:dyDescent="0.25">
      <c r="J1918" s="45"/>
    </row>
    <row r="1919" spans="10:10" x14ac:dyDescent="0.25">
      <c r="J1919" s="45"/>
    </row>
    <row r="1920" spans="10:10" x14ac:dyDescent="0.25">
      <c r="J1920" s="45"/>
    </row>
    <row r="1921" spans="10:10" x14ac:dyDescent="0.25">
      <c r="J1921" s="45"/>
    </row>
    <row r="1922" spans="10:10" x14ac:dyDescent="0.25">
      <c r="J1922" s="45"/>
    </row>
    <row r="1923" spans="10:10" x14ac:dyDescent="0.25">
      <c r="J1923" s="45"/>
    </row>
    <row r="1924" spans="10:10" x14ac:dyDescent="0.25">
      <c r="J1924" s="45"/>
    </row>
    <row r="1925" spans="10:10" x14ac:dyDescent="0.25">
      <c r="J1925" s="45"/>
    </row>
    <row r="1926" spans="10:10" x14ac:dyDescent="0.25">
      <c r="J1926" s="45"/>
    </row>
    <row r="1927" spans="10:10" x14ac:dyDescent="0.25">
      <c r="J1927" s="45"/>
    </row>
    <row r="1928" spans="10:10" x14ac:dyDescent="0.25">
      <c r="J1928" s="45"/>
    </row>
    <row r="1929" spans="10:10" x14ac:dyDescent="0.25">
      <c r="J1929" s="45"/>
    </row>
    <row r="1930" spans="10:10" x14ac:dyDescent="0.25">
      <c r="J1930" s="45"/>
    </row>
    <row r="1931" spans="10:10" x14ac:dyDescent="0.25">
      <c r="J1931" s="45"/>
    </row>
    <row r="1932" spans="10:10" x14ac:dyDescent="0.25">
      <c r="J1932" s="45"/>
    </row>
    <row r="1933" spans="10:10" x14ac:dyDescent="0.25">
      <c r="J1933" s="45"/>
    </row>
    <row r="1934" spans="10:10" x14ac:dyDescent="0.25">
      <c r="J1934" s="45"/>
    </row>
    <row r="1935" spans="10:10" x14ac:dyDescent="0.25">
      <c r="J1935" s="45"/>
    </row>
    <row r="1936" spans="10:10" x14ac:dyDescent="0.25">
      <c r="J1936" s="45"/>
    </row>
    <row r="1937" spans="10:10" x14ac:dyDescent="0.25">
      <c r="J1937" s="45"/>
    </row>
    <row r="1938" spans="10:10" x14ac:dyDescent="0.25">
      <c r="J1938" s="45"/>
    </row>
    <row r="1939" spans="10:10" x14ac:dyDescent="0.25">
      <c r="J1939" s="45"/>
    </row>
    <row r="1940" spans="10:10" x14ac:dyDescent="0.25">
      <c r="J1940" s="45"/>
    </row>
    <row r="1941" spans="10:10" x14ac:dyDescent="0.25">
      <c r="J1941" s="45"/>
    </row>
    <row r="1942" spans="10:10" x14ac:dyDescent="0.25">
      <c r="J1942" s="45"/>
    </row>
    <row r="1943" spans="10:10" x14ac:dyDescent="0.25">
      <c r="J1943" s="45"/>
    </row>
    <row r="1944" spans="10:10" x14ac:dyDescent="0.25">
      <c r="J1944" s="45"/>
    </row>
    <row r="1945" spans="10:10" x14ac:dyDescent="0.25">
      <c r="J1945" s="45"/>
    </row>
    <row r="1946" spans="10:10" x14ac:dyDescent="0.25">
      <c r="J1946" s="45"/>
    </row>
    <row r="1947" spans="10:10" x14ac:dyDescent="0.25">
      <c r="J1947" s="45"/>
    </row>
    <row r="1948" spans="10:10" x14ac:dyDescent="0.25">
      <c r="J1948" s="45"/>
    </row>
    <row r="1949" spans="10:10" x14ac:dyDescent="0.25">
      <c r="J1949" s="45"/>
    </row>
    <row r="1950" spans="10:10" x14ac:dyDescent="0.25">
      <c r="J1950" s="45"/>
    </row>
    <row r="1951" spans="10:10" x14ac:dyDescent="0.25">
      <c r="J1951" s="45"/>
    </row>
    <row r="1952" spans="10:10" x14ac:dyDescent="0.25">
      <c r="J1952" s="45"/>
    </row>
    <row r="1953" spans="10:10" x14ac:dyDescent="0.25">
      <c r="J1953" s="45"/>
    </row>
    <row r="1954" spans="10:10" x14ac:dyDescent="0.25">
      <c r="J1954" s="45"/>
    </row>
    <row r="1955" spans="10:10" x14ac:dyDescent="0.25">
      <c r="J1955" s="45"/>
    </row>
    <row r="1956" spans="10:10" x14ac:dyDescent="0.25">
      <c r="J1956" s="45"/>
    </row>
    <row r="1957" spans="10:10" x14ac:dyDescent="0.25">
      <c r="J1957" s="45"/>
    </row>
    <row r="1958" spans="10:10" x14ac:dyDescent="0.25">
      <c r="J1958" s="45"/>
    </row>
    <row r="1959" spans="10:10" x14ac:dyDescent="0.25">
      <c r="J1959" s="45"/>
    </row>
    <row r="1960" spans="10:10" x14ac:dyDescent="0.25">
      <c r="J1960" s="45"/>
    </row>
    <row r="1961" spans="10:10" x14ac:dyDescent="0.25">
      <c r="J1961" s="45"/>
    </row>
    <row r="1962" spans="10:10" x14ac:dyDescent="0.25">
      <c r="J1962" s="45"/>
    </row>
    <row r="1963" spans="10:10" x14ac:dyDescent="0.25">
      <c r="J1963" s="45"/>
    </row>
    <row r="1964" spans="10:10" x14ac:dyDescent="0.25">
      <c r="J1964" s="45"/>
    </row>
    <row r="1965" spans="10:10" x14ac:dyDescent="0.25">
      <c r="J1965" s="45"/>
    </row>
    <row r="1966" spans="10:10" x14ac:dyDescent="0.25">
      <c r="J1966" s="45"/>
    </row>
    <row r="1967" spans="10:10" x14ac:dyDescent="0.25">
      <c r="J1967" s="45"/>
    </row>
    <row r="1968" spans="10:10" x14ac:dyDescent="0.25">
      <c r="J1968" s="45"/>
    </row>
    <row r="1969" spans="10:10" x14ac:dyDescent="0.25">
      <c r="J1969" s="45"/>
    </row>
    <row r="1970" spans="10:10" x14ac:dyDescent="0.25">
      <c r="J1970" s="45"/>
    </row>
    <row r="1971" spans="10:10" x14ac:dyDescent="0.25">
      <c r="J1971" s="45"/>
    </row>
    <row r="1972" spans="10:10" x14ac:dyDescent="0.25">
      <c r="J1972" s="45"/>
    </row>
    <row r="1973" spans="10:10" x14ac:dyDescent="0.25">
      <c r="J1973" s="45"/>
    </row>
    <row r="1974" spans="10:10" x14ac:dyDescent="0.25">
      <c r="J1974" s="45"/>
    </row>
    <row r="1975" spans="10:10" x14ac:dyDescent="0.25">
      <c r="J1975" s="45"/>
    </row>
    <row r="1976" spans="10:10" x14ac:dyDescent="0.25">
      <c r="J1976" s="45"/>
    </row>
    <row r="1977" spans="10:10" x14ac:dyDescent="0.25">
      <c r="J1977" s="45"/>
    </row>
    <row r="1978" spans="10:10" x14ac:dyDescent="0.25">
      <c r="J1978" s="45"/>
    </row>
    <row r="1979" spans="10:10" x14ac:dyDescent="0.25">
      <c r="J1979" s="45"/>
    </row>
    <row r="1980" spans="10:10" x14ac:dyDescent="0.25">
      <c r="J1980" s="45"/>
    </row>
    <row r="1981" spans="10:10" x14ac:dyDescent="0.25">
      <c r="J1981" s="45"/>
    </row>
    <row r="1982" spans="10:10" x14ac:dyDescent="0.25">
      <c r="J1982" s="45"/>
    </row>
    <row r="1983" spans="10:10" x14ac:dyDescent="0.25">
      <c r="J1983" s="45"/>
    </row>
    <row r="1984" spans="10:10" x14ac:dyDescent="0.25">
      <c r="J1984" s="45"/>
    </row>
    <row r="1985" spans="10:10" x14ac:dyDescent="0.25">
      <c r="J1985" s="45"/>
    </row>
    <row r="1986" spans="10:10" x14ac:dyDescent="0.25">
      <c r="J1986" s="45"/>
    </row>
    <row r="1987" spans="10:10" x14ac:dyDescent="0.25">
      <c r="J1987" s="45"/>
    </row>
    <row r="1988" spans="10:10" x14ac:dyDescent="0.25">
      <c r="J1988" s="45"/>
    </row>
    <row r="1989" spans="10:10" x14ac:dyDescent="0.25">
      <c r="J1989" s="45"/>
    </row>
    <row r="1990" spans="10:10" x14ac:dyDescent="0.25">
      <c r="J1990" s="45"/>
    </row>
    <row r="1991" spans="10:10" x14ac:dyDescent="0.25">
      <c r="J1991" s="45"/>
    </row>
    <row r="1992" spans="10:10" x14ac:dyDescent="0.25">
      <c r="J1992" s="45"/>
    </row>
    <row r="1993" spans="10:10" x14ac:dyDescent="0.25">
      <c r="J1993" s="45"/>
    </row>
    <row r="1994" spans="10:10" x14ac:dyDescent="0.25">
      <c r="J1994" s="45"/>
    </row>
    <row r="1995" spans="10:10" x14ac:dyDescent="0.25">
      <c r="J1995" s="45"/>
    </row>
    <row r="1996" spans="10:10" x14ac:dyDescent="0.25">
      <c r="J1996" s="45"/>
    </row>
    <row r="1997" spans="10:10" x14ac:dyDescent="0.25">
      <c r="J1997" s="45"/>
    </row>
    <row r="1998" spans="10:10" x14ac:dyDescent="0.25">
      <c r="J1998" s="45"/>
    </row>
    <row r="1999" spans="10:10" x14ac:dyDescent="0.25">
      <c r="J1999" s="45"/>
    </row>
    <row r="2000" spans="10:10" x14ac:dyDescent="0.25">
      <c r="J2000" s="45"/>
    </row>
    <row r="2001" spans="10:10" x14ac:dyDescent="0.25">
      <c r="J2001" s="45"/>
    </row>
    <row r="2002" spans="10:10" x14ac:dyDescent="0.25">
      <c r="J2002" s="45"/>
    </row>
    <row r="2003" spans="10:10" x14ac:dyDescent="0.25">
      <c r="J2003" s="45"/>
    </row>
    <row r="2004" spans="10:10" x14ac:dyDescent="0.25">
      <c r="J2004" s="45"/>
    </row>
    <row r="2005" spans="10:10" x14ac:dyDescent="0.25">
      <c r="J2005" s="45"/>
    </row>
    <row r="2006" spans="10:10" x14ac:dyDescent="0.25">
      <c r="J2006" s="45"/>
    </row>
    <row r="2007" spans="10:10" x14ac:dyDescent="0.25">
      <c r="J2007" s="45"/>
    </row>
    <row r="2008" spans="10:10" x14ac:dyDescent="0.25">
      <c r="J2008" s="45"/>
    </row>
    <row r="2009" spans="10:10" x14ac:dyDescent="0.25">
      <c r="J2009" s="45"/>
    </row>
    <row r="2010" spans="10:10" x14ac:dyDescent="0.25">
      <c r="J2010" s="45"/>
    </row>
    <row r="2011" spans="10:10" x14ac:dyDescent="0.25">
      <c r="J2011" s="45"/>
    </row>
    <row r="2012" spans="10:10" x14ac:dyDescent="0.25">
      <c r="J2012" s="45"/>
    </row>
    <row r="2013" spans="10:10" x14ac:dyDescent="0.25">
      <c r="J2013" s="45"/>
    </row>
    <row r="2014" spans="10:10" x14ac:dyDescent="0.25">
      <c r="J2014" s="45"/>
    </row>
    <row r="2015" spans="10:10" x14ac:dyDescent="0.25">
      <c r="J2015" s="45"/>
    </row>
    <row r="2016" spans="10:10" x14ac:dyDescent="0.25">
      <c r="J2016" s="45"/>
    </row>
    <row r="2017" spans="10:10" x14ac:dyDescent="0.25">
      <c r="J2017" s="45"/>
    </row>
    <row r="2018" spans="10:10" x14ac:dyDescent="0.25">
      <c r="J2018" s="45"/>
    </row>
    <row r="2019" spans="10:10" x14ac:dyDescent="0.25">
      <c r="J2019" s="45"/>
    </row>
    <row r="2020" spans="10:10" x14ac:dyDescent="0.25">
      <c r="J2020" s="45"/>
    </row>
    <row r="2021" spans="10:10" x14ac:dyDescent="0.25">
      <c r="J2021" s="45"/>
    </row>
    <row r="2022" spans="10:10" x14ac:dyDescent="0.25">
      <c r="J2022" s="45"/>
    </row>
    <row r="2023" spans="10:10" x14ac:dyDescent="0.25">
      <c r="J2023" s="45"/>
    </row>
    <row r="2024" spans="10:10" x14ac:dyDescent="0.25">
      <c r="J2024" s="45"/>
    </row>
    <row r="2025" spans="10:10" x14ac:dyDescent="0.25">
      <c r="J2025" s="45"/>
    </row>
    <row r="2026" spans="10:10" x14ac:dyDescent="0.25">
      <c r="J2026" s="45"/>
    </row>
    <row r="2027" spans="10:10" x14ac:dyDescent="0.25">
      <c r="J2027" s="45"/>
    </row>
    <row r="2028" spans="10:10" x14ac:dyDescent="0.25">
      <c r="J2028" s="45"/>
    </row>
    <row r="2029" spans="10:10" x14ac:dyDescent="0.25">
      <c r="J2029" s="45"/>
    </row>
    <row r="2030" spans="10:10" x14ac:dyDescent="0.25">
      <c r="J2030" s="45"/>
    </row>
    <row r="2031" spans="10:10" x14ac:dyDescent="0.25">
      <c r="J2031" s="45"/>
    </row>
    <row r="2032" spans="10:10" x14ac:dyDescent="0.25">
      <c r="J2032" s="45"/>
    </row>
    <row r="2033" spans="10:10" x14ac:dyDescent="0.25">
      <c r="J2033" s="45"/>
    </row>
    <row r="2034" spans="10:10" x14ac:dyDescent="0.25">
      <c r="J2034" s="45"/>
    </row>
    <row r="2035" spans="10:10" x14ac:dyDescent="0.25">
      <c r="J2035" s="45"/>
    </row>
    <row r="2036" spans="10:10" x14ac:dyDescent="0.25">
      <c r="J2036" s="45"/>
    </row>
    <row r="2037" spans="10:10" x14ac:dyDescent="0.25">
      <c r="J2037" s="45"/>
    </row>
    <row r="2038" spans="10:10" x14ac:dyDescent="0.25">
      <c r="J2038" s="45"/>
    </row>
    <row r="2039" spans="10:10" x14ac:dyDescent="0.25">
      <c r="J2039" s="45"/>
    </row>
    <row r="2040" spans="10:10" x14ac:dyDescent="0.25">
      <c r="J2040" s="45"/>
    </row>
    <row r="2041" spans="10:10" x14ac:dyDescent="0.25">
      <c r="J2041" s="45"/>
    </row>
    <row r="2042" spans="10:10" x14ac:dyDescent="0.25">
      <c r="J2042" s="45"/>
    </row>
    <row r="2043" spans="10:10" x14ac:dyDescent="0.25">
      <c r="J2043" s="45"/>
    </row>
    <row r="2044" spans="10:10" x14ac:dyDescent="0.25">
      <c r="J2044" s="45"/>
    </row>
    <row r="2045" spans="10:10" x14ac:dyDescent="0.25">
      <c r="J2045" s="45"/>
    </row>
    <row r="2046" spans="10:10" x14ac:dyDescent="0.25">
      <c r="J2046" s="45"/>
    </row>
    <row r="2047" spans="10:10" x14ac:dyDescent="0.25">
      <c r="J2047" s="45"/>
    </row>
    <row r="2048" spans="10:10" x14ac:dyDescent="0.25">
      <c r="J2048" s="45"/>
    </row>
    <row r="2049" spans="10:10" x14ac:dyDescent="0.25">
      <c r="J2049" s="45"/>
    </row>
    <row r="2050" spans="10:10" x14ac:dyDescent="0.25">
      <c r="J2050" s="45"/>
    </row>
    <row r="2051" spans="10:10" x14ac:dyDescent="0.25">
      <c r="J2051" s="45"/>
    </row>
    <row r="2052" spans="10:10" x14ac:dyDescent="0.25">
      <c r="J2052" s="45"/>
    </row>
    <row r="2053" spans="10:10" x14ac:dyDescent="0.25">
      <c r="J2053" s="45"/>
    </row>
    <row r="2054" spans="10:10" x14ac:dyDescent="0.25">
      <c r="J2054" s="45"/>
    </row>
    <row r="2055" spans="10:10" x14ac:dyDescent="0.25">
      <c r="J2055" s="45"/>
    </row>
    <row r="2056" spans="10:10" x14ac:dyDescent="0.25">
      <c r="J2056" s="45"/>
    </row>
    <row r="2057" spans="10:10" x14ac:dyDescent="0.25">
      <c r="J2057" s="45"/>
    </row>
    <row r="2058" spans="10:10" x14ac:dyDescent="0.25">
      <c r="J2058" s="45"/>
    </row>
    <row r="2059" spans="10:10" x14ac:dyDescent="0.25">
      <c r="J2059" s="45"/>
    </row>
    <row r="2060" spans="10:10" x14ac:dyDescent="0.25">
      <c r="J2060" s="45"/>
    </row>
    <row r="2061" spans="10:10" x14ac:dyDescent="0.25">
      <c r="J2061" s="45"/>
    </row>
    <row r="2062" spans="10:10" x14ac:dyDescent="0.25">
      <c r="J2062" s="45"/>
    </row>
    <row r="2063" spans="10:10" x14ac:dyDescent="0.25">
      <c r="J2063" s="45"/>
    </row>
    <row r="2064" spans="10:10" x14ac:dyDescent="0.25">
      <c r="J2064" s="45"/>
    </row>
    <row r="2065" spans="10:10" x14ac:dyDescent="0.25">
      <c r="J2065" s="45"/>
    </row>
    <row r="2066" spans="10:10" x14ac:dyDescent="0.25">
      <c r="J2066" s="45"/>
    </row>
    <row r="2067" spans="10:10" x14ac:dyDescent="0.25">
      <c r="J2067" s="45"/>
    </row>
    <row r="2068" spans="10:10" x14ac:dyDescent="0.25">
      <c r="J2068" s="45"/>
    </row>
    <row r="2069" spans="10:10" x14ac:dyDescent="0.25">
      <c r="J2069" s="45"/>
    </row>
    <row r="2070" spans="10:10" x14ac:dyDescent="0.25">
      <c r="J2070" s="45"/>
    </row>
    <row r="2071" spans="10:10" x14ac:dyDescent="0.25">
      <c r="J2071" s="45"/>
    </row>
    <row r="2072" spans="10:10" x14ac:dyDescent="0.25">
      <c r="J2072" s="45"/>
    </row>
    <row r="2073" spans="10:10" x14ac:dyDescent="0.25">
      <c r="J2073" s="45"/>
    </row>
    <row r="2074" spans="10:10" x14ac:dyDescent="0.25">
      <c r="J2074" s="45"/>
    </row>
    <row r="2075" spans="10:10" x14ac:dyDescent="0.25">
      <c r="J2075" s="45"/>
    </row>
    <row r="2076" spans="10:10" x14ac:dyDescent="0.25">
      <c r="J2076" s="45"/>
    </row>
    <row r="2077" spans="10:10" x14ac:dyDescent="0.25">
      <c r="J2077" s="45"/>
    </row>
    <row r="2078" spans="10:10" x14ac:dyDescent="0.25">
      <c r="J2078" s="45"/>
    </row>
    <row r="2079" spans="10:10" x14ac:dyDescent="0.25">
      <c r="J2079" s="45"/>
    </row>
    <row r="2080" spans="10:10" x14ac:dyDescent="0.25">
      <c r="J2080" s="45"/>
    </row>
    <row r="2081" spans="10:10" x14ac:dyDescent="0.25">
      <c r="J2081" s="45"/>
    </row>
    <row r="2082" spans="10:10" x14ac:dyDescent="0.25">
      <c r="J2082" s="45"/>
    </row>
    <row r="2083" spans="10:10" x14ac:dyDescent="0.25">
      <c r="J2083" s="45"/>
    </row>
    <row r="2084" spans="10:10" x14ac:dyDescent="0.25">
      <c r="J2084" s="45"/>
    </row>
    <row r="2085" spans="10:10" x14ac:dyDescent="0.25">
      <c r="J2085" s="45"/>
    </row>
    <row r="2086" spans="10:10" x14ac:dyDescent="0.25">
      <c r="J2086" s="45"/>
    </row>
    <row r="2087" spans="10:10" x14ac:dyDescent="0.25">
      <c r="J2087" s="45"/>
    </row>
    <row r="2088" spans="10:10" x14ac:dyDescent="0.25">
      <c r="J2088" s="45"/>
    </row>
    <row r="2089" spans="10:10" x14ac:dyDescent="0.25">
      <c r="J2089" s="45"/>
    </row>
    <row r="2090" spans="10:10" x14ac:dyDescent="0.25">
      <c r="J2090" s="45"/>
    </row>
    <row r="2091" spans="10:10" x14ac:dyDescent="0.25">
      <c r="J2091" s="45"/>
    </row>
    <row r="2092" spans="10:10" x14ac:dyDescent="0.25">
      <c r="J2092" s="45"/>
    </row>
    <row r="2093" spans="10:10" x14ac:dyDescent="0.25">
      <c r="J2093" s="45"/>
    </row>
    <row r="2094" spans="10:10" x14ac:dyDescent="0.25">
      <c r="J2094" s="45"/>
    </row>
    <row r="2095" spans="10:10" x14ac:dyDescent="0.25">
      <c r="J2095" s="45"/>
    </row>
    <row r="2096" spans="10:10" x14ac:dyDescent="0.25">
      <c r="J2096" s="45"/>
    </row>
    <row r="2097" spans="10:10" x14ac:dyDescent="0.25">
      <c r="J2097" s="45"/>
    </row>
    <row r="2098" spans="10:10" x14ac:dyDescent="0.25">
      <c r="J2098" s="45"/>
    </row>
    <row r="2099" spans="10:10" x14ac:dyDescent="0.25">
      <c r="J2099" s="45"/>
    </row>
    <row r="2100" spans="10:10" x14ac:dyDescent="0.25">
      <c r="J2100" s="45"/>
    </row>
    <row r="2101" spans="10:10" x14ac:dyDescent="0.25">
      <c r="J2101" s="45"/>
    </row>
    <row r="2102" spans="10:10" x14ac:dyDescent="0.25">
      <c r="J2102" s="45"/>
    </row>
    <row r="2103" spans="10:10" x14ac:dyDescent="0.25">
      <c r="J2103" s="45"/>
    </row>
    <row r="2104" spans="10:10" x14ac:dyDescent="0.25">
      <c r="J2104" s="45"/>
    </row>
    <row r="2105" spans="10:10" x14ac:dyDescent="0.25">
      <c r="J2105" s="45"/>
    </row>
    <row r="2106" spans="10:10" x14ac:dyDescent="0.25">
      <c r="J2106" s="45"/>
    </row>
    <row r="2107" spans="10:10" x14ac:dyDescent="0.25">
      <c r="J2107" s="45"/>
    </row>
    <row r="2108" spans="10:10" x14ac:dyDescent="0.25">
      <c r="J2108" s="45"/>
    </row>
    <row r="2109" spans="10:10" x14ac:dyDescent="0.25">
      <c r="J2109" s="45"/>
    </row>
    <row r="2110" spans="10:10" x14ac:dyDescent="0.25">
      <c r="J2110" s="45"/>
    </row>
    <row r="2111" spans="10:10" x14ac:dyDescent="0.25">
      <c r="J2111" s="45"/>
    </row>
    <row r="2112" spans="10:10" x14ac:dyDescent="0.25">
      <c r="J2112" s="45"/>
    </row>
    <row r="2113" spans="10:10" x14ac:dyDescent="0.25">
      <c r="J2113" s="45"/>
    </row>
    <row r="2114" spans="10:10" x14ac:dyDescent="0.25">
      <c r="J2114" s="45"/>
    </row>
    <row r="2115" spans="10:10" x14ac:dyDescent="0.25">
      <c r="J2115" s="45"/>
    </row>
    <row r="2116" spans="10:10" x14ac:dyDescent="0.25">
      <c r="J2116" s="45"/>
    </row>
    <row r="2117" spans="10:10" x14ac:dyDescent="0.25">
      <c r="J2117" s="45"/>
    </row>
    <row r="2118" spans="10:10" x14ac:dyDescent="0.25">
      <c r="J2118" s="45"/>
    </row>
    <row r="2119" spans="10:10" x14ac:dyDescent="0.25">
      <c r="J2119" s="45"/>
    </row>
    <row r="2120" spans="10:10" x14ac:dyDescent="0.25">
      <c r="J2120" s="45"/>
    </row>
    <row r="2121" spans="10:10" x14ac:dyDescent="0.25">
      <c r="J2121" s="45"/>
    </row>
    <row r="2122" spans="10:10" x14ac:dyDescent="0.25">
      <c r="J2122" s="45"/>
    </row>
    <row r="2123" spans="10:10" x14ac:dyDescent="0.25">
      <c r="J2123" s="45"/>
    </row>
    <row r="2124" spans="10:10" x14ac:dyDescent="0.25">
      <c r="J2124" s="45"/>
    </row>
    <row r="2125" spans="10:10" x14ac:dyDescent="0.25">
      <c r="J2125" s="45"/>
    </row>
    <row r="2126" spans="10:10" x14ac:dyDescent="0.25">
      <c r="J2126" s="45"/>
    </row>
    <row r="2127" spans="10:10" x14ac:dyDescent="0.25">
      <c r="J2127" s="45"/>
    </row>
    <row r="2128" spans="10:10" x14ac:dyDescent="0.25">
      <c r="J2128" s="45"/>
    </row>
    <row r="2129" spans="10:10" x14ac:dyDescent="0.25">
      <c r="J2129" s="45"/>
    </row>
    <row r="2130" spans="10:10" x14ac:dyDescent="0.25">
      <c r="J2130" s="45"/>
    </row>
    <row r="2131" spans="10:10" x14ac:dyDescent="0.25">
      <c r="J2131" s="45"/>
    </row>
    <row r="2132" spans="10:10" x14ac:dyDescent="0.25">
      <c r="J2132" s="45"/>
    </row>
    <row r="2133" spans="10:10" x14ac:dyDescent="0.25">
      <c r="J2133" s="45"/>
    </row>
    <row r="2134" spans="10:10" x14ac:dyDescent="0.25">
      <c r="J2134" s="45"/>
    </row>
    <row r="2135" spans="10:10" x14ac:dyDescent="0.25">
      <c r="J2135" s="45"/>
    </row>
    <row r="2136" spans="10:10" x14ac:dyDescent="0.25">
      <c r="J2136" s="45"/>
    </row>
    <row r="2137" spans="10:10" x14ac:dyDescent="0.25">
      <c r="J2137" s="45"/>
    </row>
    <row r="2138" spans="10:10" x14ac:dyDescent="0.25">
      <c r="J2138" s="45"/>
    </row>
    <row r="2139" spans="10:10" x14ac:dyDescent="0.25">
      <c r="J2139" s="45"/>
    </row>
    <row r="2140" spans="10:10" x14ac:dyDescent="0.25">
      <c r="J2140" s="45"/>
    </row>
    <row r="2141" spans="10:10" x14ac:dyDescent="0.25">
      <c r="J2141" s="45"/>
    </row>
    <row r="2142" spans="10:10" x14ac:dyDescent="0.25">
      <c r="J2142" s="45"/>
    </row>
    <row r="2143" spans="10:10" x14ac:dyDescent="0.25">
      <c r="J2143" s="45"/>
    </row>
    <row r="2144" spans="10:10" x14ac:dyDescent="0.25">
      <c r="J2144" s="45"/>
    </row>
    <row r="2145" spans="10:10" x14ac:dyDescent="0.25">
      <c r="J2145" s="45"/>
    </row>
    <row r="2146" spans="10:10" x14ac:dyDescent="0.25">
      <c r="J2146" s="45"/>
    </row>
    <row r="2147" spans="10:10" x14ac:dyDescent="0.25">
      <c r="J2147" s="45"/>
    </row>
    <row r="2148" spans="10:10" x14ac:dyDescent="0.25">
      <c r="J2148" s="45"/>
    </row>
    <row r="2149" spans="10:10" x14ac:dyDescent="0.25">
      <c r="J2149" s="45"/>
    </row>
    <row r="2150" spans="10:10" x14ac:dyDescent="0.25">
      <c r="J2150" s="45"/>
    </row>
    <row r="2151" spans="10:10" x14ac:dyDescent="0.25">
      <c r="J2151" s="45"/>
    </row>
    <row r="2152" spans="10:10" x14ac:dyDescent="0.25">
      <c r="J2152" s="45"/>
    </row>
    <row r="2153" spans="10:10" x14ac:dyDescent="0.25">
      <c r="J2153" s="45"/>
    </row>
    <row r="2154" spans="10:10" x14ac:dyDescent="0.25">
      <c r="J2154" s="45"/>
    </row>
    <row r="2155" spans="10:10" x14ac:dyDescent="0.25">
      <c r="J2155" s="45"/>
    </row>
    <row r="2156" spans="10:10" x14ac:dyDescent="0.25">
      <c r="J2156" s="45"/>
    </row>
    <row r="2157" spans="10:10" x14ac:dyDescent="0.25">
      <c r="J2157" s="45"/>
    </row>
    <row r="2158" spans="10:10" x14ac:dyDescent="0.25">
      <c r="J2158" s="45"/>
    </row>
    <row r="2159" spans="10:10" x14ac:dyDescent="0.25">
      <c r="J2159" s="45"/>
    </row>
    <row r="2160" spans="10:10" x14ac:dyDescent="0.25">
      <c r="J2160" s="45"/>
    </row>
    <row r="2161" spans="10:10" x14ac:dyDescent="0.25">
      <c r="J2161" s="45"/>
    </row>
    <row r="2162" spans="10:10" x14ac:dyDescent="0.25">
      <c r="J2162" s="45"/>
    </row>
    <row r="2163" spans="10:10" x14ac:dyDescent="0.25">
      <c r="J2163" s="45"/>
    </row>
    <row r="2164" spans="10:10" x14ac:dyDescent="0.25">
      <c r="J2164" s="45"/>
    </row>
    <row r="2165" spans="10:10" x14ac:dyDescent="0.25">
      <c r="J2165" s="45"/>
    </row>
    <row r="2166" spans="10:10" x14ac:dyDescent="0.25">
      <c r="J2166" s="45"/>
    </row>
    <row r="2167" spans="10:10" x14ac:dyDescent="0.25">
      <c r="J2167" s="45"/>
    </row>
    <row r="2168" spans="10:10" x14ac:dyDescent="0.25">
      <c r="J2168" s="45"/>
    </row>
    <row r="2169" spans="10:10" x14ac:dyDescent="0.25">
      <c r="J2169" s="45"/>
    </row>
    <row r="2170" spans="10:10" x14ac:dyDescent="0.25">
      <c r="J2170" s="45"/>
    </row>
    <row r="2171" spans="10:10" x14ac:dyDescent="0.25">
      <c r="J2171" s="45"/>
    </row>
    <row r="2172" spans="10:10" x14ac:dyDescent="0.25">
      <c r="J2172" s="45"/>
    </row>
    <row r="2173" spans="10:10" x14ac:dyDescent="0.25">
      <c r="J2173" s="45"/>
    </row>
    <row r="2174" spans="10:10" x14ac:dyDescent="0.25">
      <c r="J2174" s="45"/>
    </row>
    <row r="2175" spans="10:10" x14ac:dyDescent="0.25">
      <c r="J2175" s="45"/>
    </row>
    <row r="2176" spans="10:10" x14ac:dyDescent="0.25">
      <c r="J2176" s="45"/>
    </row>
    <row r="2177" spans="10:10" x14ac:dyDescent="0.25">
      <c r="J2177" s="45"/>
    </row>
    <row r="2178" spans="10:10" x14ac:dyDescent="0.25">
      <c r="J2178" s="45"/>
    </row>
    <row r="2179" spans="10:10" x14ac:dyDescent="0.25">
      <c r="J2179" s="45"/>
    </row>
    <row r="2180" spans="10:10" x14ac:dyDescent="0.25">
      <c r="J2180" s="45"/>
    </row>
    <row r="2181" spans="10:10" x14ac:dyDescent="0.25">
      <c r="J2181" s="45"/>
    </row>
    <row r="2182" spans="10:10" x14ac:dyDescent="0.25">
      <c r="J2182" s="45"/>
    </row>
    <row r="2183" spans="10:10" x14ac:dyDescent="0.25">
      <c r="J2183" s="45"/>
    </row>
    <row r="2184" spans="10:10" x14ac:dyDescent="0.25">
      <c r="J2184" s="45"/>
    </row>
    <row r="2185" spans="10:10" x14ac:dyDescent="0.25">
      <c r="J2185" s="45"/>
    </row>
    <row r="2186" spans="10:10" x14ac:dyDescent="0.25">
      <c r="J2186" s="45"/>
    </row>
    <row r="2187" spans="10:10" x14ac:dyDescent="0.25">
      <c r="J2187" s="45"/>
    </row>
    <row r="2188" spans="10:10" x14ac:dyDescent="0.25">
      <c r="J2188" s="45"/>
    </row>
    <row r="2189" spans="10:10" x14ac:dyDescent="0.25">
      <c r="J2189" s="45"/>
    </row>
    <row r="2190" spans="10:10" x14ac:dyDescent="0.25">
      <c r="J2190" s="45"/>
    </row>
    <row r="2191" spans="10:10" x14ac:dyDescent="0.25">
      <c r="J2191" s="45"/>
    </row>
    <row r="2192" spans="10:10" x14ac:dyDescent="0.25">
      <c r="J2192" s="45"/>
    </row>
    <row r="2193" spans="10:10" x14ac:dyDescent="0.25">
      <c r="J2193" s="45"/>
    </row>
    <row r="2194" spans="10:10" x14ac:dyDescent="0.25">
      <c r="J2194" s="45"/>
    </row>
    <row r="2195" spans="10:10" x14ac:dyDescent="0.25">
      <c r="J2195" s="45"/>
    </row>
    <row r="2196" spans="10:10" x14ac:dyDescent="0.25">
      <c r="J2196" s="45"/>
    </row>
    <row r="2197" spans="10:10" x14ac:dyDescent="0.25">
      <c r="J2197" s="45"/>
    </row>
    <row r="2198" spans="10:10" x14ac:dyDescent="0.25">
      <c r="J2198" s="45"/>
    </row>
    <row r="2199" spans="10:10" x14ac:dyDescent="0.25">
      <c r="J2199" s="45"/>
    </row>
    <row r="2200" spans="10:10" x14ac:dyDescent="0.25">
      <c r="J2200" s="45"/>
    </row>
    <row r="2201" spans="10:10" x14ac:dyDescent="0.25">
      <c r="J2201" s="45"/>
    </row>
    <row r="2202" spans="10:10" x14ac:dyDescent="0.25">
      <c r="J2202" s="45"/>
    </row>
    <row r="2203" spans="10:10" x14ac:dyDescent="0.25">
      <c r="J2203" s="45"/>
    </row>
    <row r="2204" spans="10:10" x14ac:dyDescent="0.25">
      <c r="J2204" s="45"/>
    </row>
    <row r="2205" spans="10:10" x14ac:dyDescent="0.25">
      <c r="J2205" s="45"/>
    </row>
    <row r="2206" spans="10:10" x14ac:dyDescent="0.25">
      <c r="J2206" s="45"/>
    </row>
    <row r="2207" spans="10:10" x14ac:dyDescent="0.25">
      <c r="J2207" s="45"/>
    </row>
    <row r="2208" spans="10:10" x14ac:dyDescent="0.25">
      <c r="J2208" s="45"/>
    </row>
    <row r="2209" spans="10:10" x14ac:dyDescent="0.25">
      <c r="J2209" s="45"/>
    </row>
    <row r="2210" spans="10:10" x14ac:dyDescent="0.25">
      <c r="J2210" s="45"/>
    </row>
    <row r="2211" spans="10:10" x14ac:dyDescent="0.25">
      <c r="J2211" s="45"/>
    </row>
    <row r="2212" spans="10:10" x14ac:dyDescent="0.25">
      <c r="J2212" s="45"/>
    </row>
    <row r="2213" spans="10:10" x14ac:dyDescent="0.25">
      <c r="J2213" s="45"/>
    </row>
    <row r="2214" spans="10:10" x14ac:dyDescent="0.25">
      <c r="J2214" s="45"/>
    </row>
    <row r="2215" spans="10:10" x14ac:dyDescent="0.25">
      <c r="J2215" s="45"/>
    </row>
    <row r="2216" spans="10:10" x14ac:dyDescent="0.25">
      <c r="J2216" s="45"/>
    </row>
    <row r="2217" spans="10:10" x14ac:dyDescent="0.25">
      <c r="J2217" s="45"/>
    </row>
    <row r="2218" spans="10:10" x14ac:dyDescent="0.25">
      <c r="J2218" s="45"/>
    </row>
    <row r="2219" spans="10:10" x14ac:dyDescent="0.25">
      <c r="J2219" s="45"/>
    </row>
    <row r="2220" spans="10:10" x14ac:dyDescent="0.25">
      <c r="J2220" s="45"/>
    </row>
    <row r="2221" spans="10:10" x14ac:dyDescent="0.25">
      <c r="J2221" s="45"/>
    </row>
    <row r="2222" spans="10:10" x14ac:dyDescent="0.25">
      <c r="J2222" s="45"/>
    </row>
    <row r="2223" spans="10:10" x14ac:dyDescent="0.25">
      <c r="J2223" s="45"/>
    </row>
    <row r="2224" spans="10:10" x14ac:dyDescent="0.25">
      <c r="J2224" s="45"/>
    </row>
    <row r="2225" spans="10:10" x14ac:dyDescent="0.25">
      <c r="J2225" s="45"/>
    </row>
    <row r="2226" spans="10:10" x14ac:dyDescent="0.25">
      <c r="J2226" s="45"/>
    </row>
    <row r="2227" spans="10:10" x14ac:dyDescent="0.25">
      <c r="J2227" s="45"/>
    </row>
    <row r="2228" spans="10:10" x14ac:dyDescent="0.25">
      <c r="J2228" s="45"/>
    </row>
    <row r="2229" spans="10:10" x14ac:dyDescent="0.25">
      <c r="J2229" s="45"/>
    </row>
    <row r="2230" spans="10:10" x14ac:dyDescent="0.25">
      <c r="J2230" s="45"/>
    </row>
    <row r="2231" spans="10:10" x14ac:dyDescent="0.25">
      <c r="J2231" s="45"/>
    </row>
    <row r="2232" spans="10:10" x14ac:dyDescent="0.25">
      <c r="J2232" s="45"/>
    </row>
    <row r="2233" spans="10:10" x14ac:dyDescent="0.25">
      <c r="J2233" s="45"/>
    </row>
    <row r="2234" spans="10:10" x14ac:dyDescent="0.25">
      <c r="J2234" s="45"/>
    </row>
    <row r="2235" spans="10:10" x14ac:dyDescent="0.25">
      <c r="J2235" s="45"/>
    </row>
    <row r="2236" spans="10:10" x14ac:dyDescent="0.25">
      <c r="J2236" s="45"/>
    </row>
    <row r="2237" spans="10:10" x14ac:dyDescent="0.25">
      <c r="J2237" s="45"/>
    </row>
    <row r="2238" spans="10:10" x14ac:dyDescent="0.25">
      <c r="J2238" s="45"/>
    </row>
    <row r="2239" spans="10:10" x14ac:dyDescent="0.25">
      <c r="J2239" s="45"/>
    </row>
    <row r="2240" spans="10:10" x14ac:dyDescent="0.25">
      <c r="J2240" s="45"/>
    </row>
    <row r="2241" spans="10:10" x14ac:dyDescent="0.25">
      <c r="J2241" s="45"/>
    </row>
    <row r="2242" spans="10:10" x14ac:dyDescent="0.25">
      <c r="J2242" s="45"/>
    </row>
    <row r="2243" spans="10:10" x14ac:dyDescent="0.25">
      <c r="J2243" s="45"/>
    </row>
    <row r="2244" spans="10:10" x14ac:dyDescent="0.25">
      <c r="J2244" s="45"/>
    </row>
    <row r="2245" spans="10:10" x14ac:dyDescent="0.25">
      <c r="J2245" s="45"/>
    </row>
    <row r="2246" spans="10:10" x14ac:dyDescent="0.25">
      <c r="J2246" s="45"/>
    </row>
    <row r="2247" spans="10:10" x14ac:dyDescent="0.25">
      <c r="J2247" s="45"/>
    </row>
    <row r="2248" spans="10:10" x14ac:dyDescent="0.25">
      <c r="J2248" s="45"/>
    </row>
    <row r="2249" spans="10:10" x14ac:dyDescent="0.25">
      <c r="J2249" s="45"/>
    </row>
    <row r="2250" spans="10:10" x14ac:dyDescent="0.25">
      <c r="J2250" s="45"/>
    </row>
    <row r="2251" spans="10:10" x14ac:dyDescent="0.25">
      <c r="J2251" s="45"/>
    </row>
    <row r="2252" spans="10:10" x14ac:dyDescent="0.25">
      <c r="J2252" s="45"/>
    </row>
    <row r="2253" spans="10:10" x14ac:dyDescent="0.25">
      <c r="J2253" s="45"/>
    </row>
    <row r="2254" spans="10:10" x14ac:dyDescent="0.25">
      <c r="J2254" s="45"/>
    </row>
    <row r="2255" spans="10:10" x14ac:dyDescent="0.25">
      <c r="J2255" s="45"/>
    </row>
    <row r="2256" spans="10:10" x14ac:dyDescent="0.25">
      <c r="J2256" s="45"/>
    </row>
    <row r="2257" spans="10:10" x14ac:dyDescent="0.25">
      <c r="J2257" s="45"/>
    </row>
    <row r="2258" spans="10:10" x14ac:dyDescent="0.25">
      <c r="J2258" s="45"/>
    </row>
    <row r="2259" spans="10:10" x14ac:dyDescent="0.25">
      <c r="J2259" s="45"/>
    </row>
    <row r="2260" spans="10:10" x14ac:dyDescent="0.25">
      <c r="J2260" s="45"/>
    </row>
    <row r="2261" spans="10:10" x14ac:dyDescent="0.25">
      <c r="J2261" s="45"/>
    </row>
    <row r="2262" spans="10:10" x14ac:dyDescent="0.25">
      <c r="J2262" s="45"/>
    </row>
    <row r="2263" spans="10:10" x14ac:dyDescent="0.25">
      <c r="J2263" s="45"/>
    </row>
    <row r="2264" spans="10:10" x14ac:dyDescent="0.25">
      <c r="J2264" s="45"/>
    </row>
    <row r="2265" spans="10:10" x14ac:dyDescent="0.25">
      <c r="J2265" s="45"/>
    </row>
    <row r="2266" spans="10:10" x14ac:dyDescent="0.25">
      <c r="J2266" s="45"/>
    </row>
    <row r="2267" spans="10:10" x14ac:dyDescent="0.25">
      <c r="J2267" s="45"/>
    </row>
    <row r="2268" spans="10:10" x14ac:dyDescent="0.25">
      <c r="J2268" s="45"/>
    </row>
    <row r="2269" spans="10:10" x14ac:dyDescent="0.25">
      <c r="J2269" s="45"/>
    </row>
    <row r="2270" spans="10:10" x14ac:dyDescent="0.25">
      <c r="J2270" s="45"/>
    </row>
    <row r="2271" spans="10:10" x14ac:dyDescent="0.25">
      <c r="J2271" s="45"/>
    </row>
    <row r="2272" spans="10:10" x14ac:dyDescent="0.25">
      <c r="J2272" s="45"/>
    </row>
    <row r="2273" spans="10:10" x14ac:dyDescent="0.25">
      <c r="J2273" s="45"/>
    </row>
    <row r="2274" spans="10:10" x14ac:dyDescent="0.25">
      <c r="J2274" s="45"/>
    </row>
    <row r="2275" spans="10:10" x14ac:dyDescent="0.25">
      <c r="J2275" s="45"/>
    </row>
    <row r="2276" spans="10:10" x14ac:dyDescent="0.25">
      <c r="J2276" s="45"/>
    </row>
    <row r="2277" spans="10:10" x14ac:dyDescent="0.25">
      <c r="J2277" s="45"/>
    </row>
    <row r="2278" spans="10:10" x14ac:dyDescent="0.25">
      <c r="J2278" s="45"/>
    </row>
    <row r="2279" spans="10:10" x14ac:dyDescent="0.25">
      <c r="J2279" s="45"/>
    </row>
    <row r="2280" spans="10:10" x14ac:dyDescent="0.25">
      <c r="J2280" s="45"/>
    </row>
    <row r="2281" spans="10:10" x14ac:dyDescent="0.25">
      <c r="J2281" s="45"/>
    </row>
    <row r="2282" spans="10:10" x14ac:dyDescent="0.25">
      <c r="J2282" s="45"/>
    </row>
    <row r="2283" spans="10:10" x14ac:dyDescent="0.25">
      <c r="J2283" s="45"/>
    </row>
    <row r="2284" spans="10:10" x14ac:dyDescent="0.25">
      <c r="J2284" s="45"/>
    </row>
    <row r="2285" spans="10:10" x14ac:dyDescent="0.25">
      <c r="J2285" s="45"/>
    </row>
    <row r="2286" spans="10:10" x14ac:dyDescent="0.25">
      <c r="J2286" s="45"/>
    </row>
    <row r="2287" spans="10:10" x14ac:dyDescent="0.25">
      <c r="J2287" s="45"/>
    </row>
    <row r="2288" spans="10:10" x14ac:dyDescent="0.25">
      <c r="J2288" s="45"/>
    </row>
    <row r="2289" spans="10:10" x14ac:dyDescent="0.25">
      <c r="J2289" s="45"/>
    </row>
    <row r="2290" spans="10:10" x14ac:dyDescent="0.25">
      <c r="J2290" s="45"/>
    </row>
    <row r="2291" spans="10:10" x14ac:dyDescent="0.25">
      <c r="J2291" s="45"/>
    </row>
    <row r="2292" spans="10:10" x14ac:dyDescent="0.25">
      <c r="J2292" s="45"/>
    </row>
    <row r="2293" spans="10:10" x14ac:dyDescent="0.25">
      <c r="J2293" s="45"/>
    </row>
    <row r="2294" spans="10:10" x14ac:dyDescent="0.25">
      <c r="J2294" s="45"/>
    </row>
    <row r="2295" spans="10:10" x14ac:dyDescent="0.25">
      <c r="J2295" s="45"/>
    </row>
    <row r="2296" spans="10:10" x14ac:dyDescent="0.25">
      <c r="J2296" s="45"/>
    </row>
    <row r="2297" spans="10:10" x14ac:dyDescent="0.25">
      <c r="J2297" s="45"/>
    </row>
    <row r="2298" spans="10:10" x14ac:dyDescent="0.25">
      <c r="J2298" s="45"/>
    </row>
    <row r="2299" spans="10:10" x14ac:dyDescent="0.25">
      <c r="J2299" s="45"/>
    </row>
    <row r="2300" spans="10:10" x14ac:dyDescent="0.25">
      <c r="J2300" s="45"/>
    </row>
    <row r="2301" spans="10:10" x14ac:dyDescent="0.25">
      <c r="J2301" s="45"/>
    </row>
    <row r="2302" spans="10:10" x14ac:dyDescent="0.25">
      <c r="J2302" s="45"/>
    </row>
    <row r="2303" spans="10:10" x14ac:dyDescent="0.25">
      <c r="J2303" s="45"/>
    </row>
    <row r="2304" spans="10:10" x14ac:dyDescent="0.25">
      <c r="J2304" s="45"/>
    </row>
    <row r="2305" spans="10:10" x14ac:dyDescent="0.25">
      <c r="J2305" s="45"/>
    </row>
    <row r="2306" spans="10:10" x14ac:dyDescent="0.25">
      <c r="J2306" s="45"/>
    </row>
    <row r="2307" spans="10:10" x14ac:dyDescent="0.25">
      <c r="J2307" s="45"/>
    </row>
    <row r="2308" spans="10:10" x14ac:dyDescent="0.25">
      <c r="J2308" s="45"/>
    </row>
    <row r="2309" spans="10:10" x14ac:dyDescent="0.25">
      <c r="J2309" s="45"/>
    </row>
    <row r="2310" spans="10:10" x14ac:dyDescent="0.25">
      <c r="J2310" s="45"/>
    </row>
    <row r="2311" spans="10:10" x14ac:dyDescent="0.25">
      <c r="J2311" s="45"/>
    </row>
    <row r="2312" spans="10:10" x14ac:dyDescent="0.25">
      <c r="J2312" s="45"/>
    </row>
    <row r="2313" spans="10:10" x14ac:dyDescent="0.25">
      <c r="J2313" s="45"/>
    </row>
    <row r="2314" spans="10:10" x14ac:dyDescent="0.25">
      <c r="J2314" s="45"/>
    </row>
    <row r="2315" spans="10:10" x14ac:dyDescent="0.25">
      <c r="J2315" s="45"/>
    </row>
    <row r="2316" spans="10:10" x14ac:dyDescent="0.25">
      <c r="J2316" s="45"/>
    </row>
    <row r="2317" spans="10:10" x14ac:dyDescent="0.25">
      <c r="J2317" s="45"/>
    </row>
    <row r="2318" spans="10:10" x14ac:dyDescent="0.25">
      <c r="J2318" s="45"/>
    </row>
    <row r="2319" spans="10:10" x14ac:dyDescent="0.25">
      <c r="J2319" s="45"/>
    </row>
    <row r="2320" spans="10:10" x14ac:dyDescent="0.25">
      <c r="J2320" s="45"/>
    </row>
    <row r="2321" spans="10:10" x14ac:dyDescent="0.25">
      <c r="J2321" s="45"/>
    </row>
    <row r="2322" spans="10:10" x14ac:dyDescent="0.25">
      <c r="J2322" s="45"/>
    </row>
    <row r="2323" spans="10:10" x14ac:dyDescent="0.25">
      <c r="J2323" s="45"/>
    </row>
    <row r="2324" spans="10:10" x14ac:dyDescent="0.25">
      <c r="J2324" s="45"/>
    </row>
    <row r="2325" spans="10:10" x14ac:dyDescent="0.25">
      <c r="J2325" s="45"/>
    </row>
    <row r="2326" spans="10:10" x14ac:dyDescent="0.25">
      <c r="J2326" s="45"/>
    </row>
    <row r="2327" spans="10:10" x14ac:dyDescent="0.25">
      <c r="J2327" s="45"/>
    </row>
    <row r="2328" spans="10:10" x14ac:dyDescent="0.25">
      <c r="J2328" s="45"/>
    </row>
    <row r="2329" spans="10:10" x14ac:dyDescent="0.25">
      <c r="J2329" s="45"/>
    </row>
    <row r="2330" spans="10:10" x14ac:dyDescent="0.25">
      <c r="J2330" s="45"/>
    </row>
    <row r="2331" spans="10:10" x14ac:dyDescent="0.25">
      <c r="J2331" s="45"/>
    </row>
    <row r="2332" spans="10:10" x14ac:dyDescent="0.25">
      <c r="J2332" s="45"/>
    </row>
    <row r="2333" spans="10:10" x14ac:dyDescent="0.25">
      <c r="J2333" s="45"/>
    </row>
    <row r="2334" spans="10:10" x14ac:dyDescent="0.25">
      <c r="J2334" s="45"/>
    </row>
    <row r="2335" spans="10:10" x14ac:dyDescent="0.25">
      <c r="J2335" s="45"/>
    </row>
    <row r="2336" spans="10:10" x14ac:dyDescent="0.25">
      <c r="J2336" s="45"/>
    </row>
    <row r="2337" spans="10:10" x14ac:dyDescent="0.25">
      <c r="J2337" s="45"/>
    </row>
    <row r="2338" spans="10:10" x14ac:dyDescent="0.25">
      <c r="J2338" s="45"/>
    </row>
    <row r="2339" spans="10:10" x14ac:dyDescent="0.25">
      <c r="J2339" s="45"/>
    </row>
    <row r="2340" spans="10:10" x14ac:dyDescent="0.25">
      <c r="J2340" s="45"/>
    </row>
    <row r="2341" spans="10:10" x14ac:dyDescent="0.25">
      <c r="J2341" s="45"/>
    </row>
    <row r="2342" spans="10:10" x14ac:dyDescent="0.25">
      <c r="J2342" s="45"/>
    </row>
    <row r="2343" spans="10:10" x14ac:dyDescent="0.25">
      <c r="J2343" s="45"/>
    </row>
    <row r="2344" spans="10:10" x14ac:dyDescent="0.25">
      <c r="J2344" s="45"/>
    </row>
    <row r="2345" spans="10:10" x14ac:dyDescent="0.25">
      <c r="J2345" s="45"/>
    </row>
    <row r="2346" spans="10:10" x14ac:dyDescent="0.25">
      <c r="J2346" s="45"/>
    </row>
    <row r="2347" spans="10:10" x14ac:dyDescent="0.25">
      <c r="J2347" s="45"/>
    </row>
    <row r="2348" spans="10:10" x14ac:dyDescent="0.25">
      <c r="J2348" s="45"/>
    </row>
    <row r="2349" spans="10:10" x14ac:dyDescent="0.25">
      <c r="J2349" s="45"/>
    </row>
    <row r="2350" spans="10:10" x14ac:dyDescent="0.25">
      <c r="J2350" s="45"/>
    </row>
    <row r="2351" spans="10:10" x14ac:dyDescent="0.25">
      <c r="J2351" s="45"/>
    </row>
    <row r="2352" spans="10:10" x14ac:dyDescent="0.25">
      <c r="J2352" s="45"/>
    </row>
    <row r="2353" spans="10:10" x14ac:dyDescent="0.25">
      <c r="J2353" s="45"/>
    </row>
    <row r="2354" spans="10:10" x14ac:dyDescent="0.25">
      <c r="J2354" s="45"/>
    </row>
    <row r="2355" spans="10:10" x14ac:dyDescent="0.25">
      <c r="J2355" s="45"/>
    </row>
    <row r="2356" spans="10:10" x14ac:dyDescent="0.25">
      <c r="J2356" s="45"/>
    </row>
    <row r="2357" spans="10:10" x14ac:dyDescent="0.25">
      <c r="J2357" s="45"/>
    </row>
    <row r="2358" spans="10:10" x14ac:dyDescent="0.25">
      <c r="J2358" s="45"/>
    </row>
    <row r="2359" spans="10:10" x14ac:dyDescent="0.25">
      <c r="J2359" s="45"/>
    </row>
    <row r="2360" spans="10:10" x14ac:dyDescent="0.25">
      <c r="J2360" s="45"/>
    </row>
    <row r="2361" spans="10:10" x14ac:dyDescent="0.25">
      <c r="J2361" s="45"/>
    </row>
    <row r="2362" spans="10:10" x14ac:dyDescent="0.25">
      <c r="J2362" s="45"/>
    </row>
    <row r="2363" spans="10:10" x14ac:dyDescent="0.25">
      <c r="J2363" s="45"/>
    </row>
    <row r="2364" spans="10:10" x14ac:dyDescent="0.25">
      <c r="J2364" s="45"/>
    </row>
    <row r="2365" spans="10:10" x14ac:dyDescent="0.25">
      <c r="J2365" s="45"/>
    </row>
    <row r="2366" spans="10:10" x14ac:dyDescent="0.25">
      <c r="J2366" s="45"/>
    </row>
    <row r="2367" spans="10:10" x14ac:dyDescent="0.25">
      <c r="J2367" s="45"/>
    </row>
    <row r="2368" spans="10:10" x14ac:dyDescent="0.25">
      <c r="J2368" s="45"/>
    </row>
    <row r="2369" spans="10:10" x14ac:dyDescent="0.25">
      <c r="J2369" s="45"/>
    </row>
    <row r="2370" spans="10:10" x14ac:dyDescent="0.25">
      <c r="J2370" s="45"/>
    </row>
    <row r="2371" spans="10:10" x14ac:dyDescent="0.25">
      <c r="J2371" s="45"/>
    </row>
    <row r="2372" spans="10:10" x14ac:dyDescent="0.25">
      <c r="J2372" s="45"/>
    </row>
    <row r="2373" spans="10:10" x14ac:dyDescent="0.25">
      <c r="J2373" s="45"/>
    </row>
    <row r="2374" spans="10:10" x14ac:dyDescent="0.25">
      <c r="J2374" s="45"/>
    </row>
    <row r="2375" spans="10:10" x14ac:dyDescent="0.25">
      <c r="J2375" s="45"/>
    </row>
    <row r="2376" spans="10:10" x14ac:dyDescent="0.25">
      <c r="J2376" s="45"/>
    </row>
    <row r="2377" spans="10:10" x14ac:dyDescent="0.25">
      <c r="J2377" s="45"/>
    </row>
    <row r="2378" spans="10:10" x14ac:dyDescent="0.25">
      <c r="J2378" s="45"/>
    </row>
    <row r="2379" spans="10:10" x14ac:dyDescent="0.25">
      <c r="J2379" s="45"/>
    </row>
    <row r="2380" spans="10:10" x14ac:dyDescent="0.25">
      <c r="J2380" s="45"/>
    </row>
    <row r="2381" spans="10:10" x14ac:dyDescent="0.25">
      <c r="J2381" s="45"/>
    </row>
    <row r="2382" spans="10:10" x14ac:dyDescent="0.25">
      <c r="J2382" s="45"/>
    </row>
    <row r="2383" spans="10:10" x14ac:dyDescent="0.25">
      <c r="J2383" s="45"/>
    </row>
    <row r="2384" spans="10:10" x14ac:dyDescent="0.25">
      <c r="J2384" s="45"/>
    </row>
    <row r="2385" spans="10:10" x14ac:dyDescent="0.25">
      <c r="J2385" s="45"/>
    </row>
    <row r="2386" spans="10:10" x14ac:dyDescent="0.25">
      <c r="J2386" s="45"/>
    </row>
    <row r="2387" spans="10:10" x14ac:dyDescent="0.25">
      <c r="J2387" s="45"/>
    </row>
    <row r="2388" spans="10:10" x14ac:dyDescent="0.25">
      <c r="J2388" s="45"/>
    </row>
    <row r="2389" spans="10:10" x14ac:dyDescent="0.25">
      <c r="J2389" s="45"/>
    </row>
    <row r="2390" spans="10:10" x14ac:dyDescent="0.25">
      <c r="J2390" s="45"/>
    </row>
    <row r="2391" spans="10:10" x14ac:dyDescent="0.25">
      <c r="J2391" s="45"/>
    </row>
    <row r="2392" spans="10:10" x14ac:dyDescent="0.25">
      <c r="J2392" s="45"/>
    </row>
    <row r="2393" spans="10:10" x14ac:dyDescent="0.25">
      <c r="J2393" s="45"/>
    </row>
    <row r="2394" spans="10:10" x14ac:dyDescent="0.25">
      <c r="J2394" s="45"/>
    </row>
    <row r="2395" spans="10:10" x14ac:dyDescent="0.25">
      <c r="J2395" s="45"/>
    </row>
    <row r="2396" spans="10:10" x14ac:dyDescent="0.25">
      <c r="J2396" s="45"/>
    </row>
    <row r="2397" spans="10:10" x14ac:dyDescent="0.25">
      <c r="J2397" s="45"/>
    </row>
    <row r="2398" spans="10:10" x14ac:dyDescent="0.25">
      <c r="J2398" s="45"/>
    </row>
    <row r="2399" spans="10:10" x14ac:dyDescent="0.25">
      <c r="J2399" s="45"/>
    </row>
    <row r="2400" spans="10:10" x14ac:dyDescent="0.25">
      <c r="J2400" s="45"/>
    </row>
    <row r="2401" spans="10:10" x14ac:dyDescent="0.25">
      <c r="J2401" s="45"/>
    </row>
    <row r="2402" spans="10:10" x14ac:dyDescent="0.25">
      <c r="J2402" s="45"/>
    </row>
    <row r="2403" spans="10:10" x14ac:dyDescent="0.25">
      <c r="J2403" s="45"/>
    </row>
    <row r="2404" spans="10:10" x14ac:dyDescent="0.25">
      <c r="J2404" s="45"/>
    </row>
    <row r="2405" spans="10:10" x14ac:dyDescent="0.25">
      <c r="J2405" s="45"/>
    </row>
    <row r="2406" spans="10:10" x14ac:dyDescent="0.25">
      <c r="J2406" s="45"/>
    </row>
    <row r="2407" spans="10:10" x14ac:dyDescent="0.25">
      <c r="J2407" s="45"/>
    </row>
    <row r="2408" spans="10:10" x14ac:dyDescent="0.25">
      <c r="J2408" s="45"/>
    </row>
    <row r="2409" spans="10:10" x14ac:dyDescent="0.25">
      <c r="J2409" s="45"/>
    </row>
    <row r="2410" spans="10:10" x14ac:dyDescent="0.25">
      <c r="J2410" s="45"/>
    </row>
    <row r="2411" spans="10:10" x14ac:dyDescent="0.25">
      <c r="J2411" s="45"/>
    </row>
    <row r="2412" spans="10:10" x14ac:dyDescent="0.25">
      <c r="J2412" s="45"/>
    </row>
    <row r="2413" spans="10:10" x14ac:dyDescent="0.25">
      <c r="J2413" s="45"/>
    </row>
    <row r="2414" spans="10:10" x14ac:dyDescent="0.25">
      <c r="J2414" s="45"/>
    </row>
    <row r="2415" spans="10:10" x14ac:dyDescent="0.25">
      <c r="J2415" s="45"/>
    </row>
    <row r="2416" spans="10:10" x14ac:dyDescent="0.25">
      <c r="J2416" s="45"/>
    </row>
    <row r="2417" spans="10:10" x14ac:dyDescent="0.25">
      <c r="J2417" s="45"/>
    </row>
    <row r="2418" spans="10:10" x14ac:dyDescent="0.25">
      <c r="J2418" s="45"/>
    </row>
    <row r="2419" spans="10:10" x14ac:dyDescent="0.25">
      <c r="J2419" s="45"/>
    </row>
    <row r="2420" spans="10:10" x14ac:dyDescent="0.25">
      <c r="J2420" s="45"/>
    </row>
    <row r="2421" spans="10:10" x14ac:dyDescent="0.25">
      <c r="J2421" s="45"/>
    </row>
    <row r="2422" spans="10:10" x14ac:dyDescent="0.25">
      <c r="J2422" s="45"/>
    </row>
    <row r="2423" spans="10:10" x14ac:dyDescent="0.25">
      <c r="J2423" s="45"/>
    </row>
    <row r="2424" spans="10:10" x14ac:dyDescent="0.25">
      <c r="J2424" s="45"/>
    </row>
    <row r="2425" spans="10:10" x14ac:dyDescent="0.25">
      <c r="J2425" s="45"/>
    </row>
    <row r="2426" spans="10:10" x14ac:dyDescent="0.25">
      <c r="J2426" s="45"/>
    </row>
    <row r="2427" spans="10:10" x14ac:dyDescent="0.25">
      <c r="J2427" s="45"/>
    </row>
    <row r="2428" spans="10:10" x14ac:dyDescent="0.25">
      <c r="J2428" s="45"/>
    </row>
    <row r="2429" spans="10:10" x14ac:dyDescent="0.25">
      <c r="J2429" s="45"/>
    </row>
    <row r="2430" spans="10:10" x14ac:dyDescent="0.25">
      <c r="J2430" s="45"/>
    </row>
    <row r="2431" spans="10:10" x14ac:dyDescent="0.25">
      <c r="J2431" s="45"/>
    </row>
    <row r="2432" spans="10:10" x14ac:dyDescent="0.25">
      <c r="J2432" s="45"/>
    </row>
    <row r="2433" spans="10:10" x14ac:dyDescent="0.25">
      <c r="J2433" s="45"/>
    </row>
    <row r="2434" spans="10:10" x14ac:dyDescent="0.25">
      <c r="J2434" s="45"/>
    </row>
    <row r="2435" spans="10:10" x14ac:dyDescent="0.25">
      <c r="J2435" s="45"/>
    </row>
    <row r="2436" spans="10:10" x14ac:dyDescent="0.25">
      <c r="J2436" s="45"/>
    </row>
    <row r="2437" spans="10:10" x14ac:dyDescent="0.25">
      <c r="J2437" s="45"/>
    </row>
    <row r="2438" spans="10:10" x14ac:dyDescent="0.25">
      <c r="J2438" s="45"/>
    </row>
    <row r="2439" spans="10:10" x14ac:dyDescent="0.25">
      <c r="J2439" s="45"/>
    </row>
    <row r="2440" spans="10:10" x14ac:dyDescent="0.25">
      <c r="J2440" s="45"/>
    </row>
    <row r="2441" spans="10:10" x14ac:dyDescent="0.25">
      <c r="J2441" s="45"/>
    </row>
    <row r="2442" spans="10:10" x14ac:dyDescent="0.25">
      <c r="J2442" s="45"/>
    </row>
    <row r="2443" spans="10:10" x14ac:dyDescent="0.25">
      <c r="J2443" s="45"/>
    </row>
    <row r="2444" spans="10:10" x14ac:dyDescent="0.25">
      <c r="J2444" s="45"/>
    </row>
    <row r="2445" spans="10:10" x14ac:dyDescent="0.25">
      <c r="J2445" s="45"/>
    </row>
    <row r="2446" spans="10:10" x14ac:dyDescent="0.25">
      <c r="J2446" s="45"/>
    </row>
    <row r="2447" spans="10:10" x14ac:dyDescent="0.25">
      <c r="J2447" s="45"/>
    </row>
    <row r="2448" spans="10:10" x14ac:dyDescent="0.25">
      <c r="J2448" s="45"/>
    </row>
    <row r="2449" spans="10:10" x14ac:dyDescent="0.25">
      <c r="J2449" s="45"/>
    </row>
    <row r="2450" spans="10:10" x14ac:dyDescent="0.25">
      <c r="J2450" s="45"/>
    </row>
    <row r="2451" spans="10:10" x14ac:dyDescent="0.25">
      <c r="J2451" s="45"/>
    </row>
    <row r="2452" spans="10:10" x14ac:dyDescent="0.25">
      <c r="J2452" s="45"/>
    </row>
    <row r="2453" spans="10:10" x14ac:dyDescent="0.25">
      <c r="J2453" s="45"/>
    </row>
    <row r="2454" spans="10:10" x14ac:dyDescent="0.25">
      <c r="J2454" s="45"/>
    </row>
    <row r="2455" spans="10:10" x14ac:dyDescent="0.25">
      <c r="J2455" s="45"/>
    </row>
    <row r="2456" spans="10:10" x14ac:dyDescent="0.25">
      <c r="J2456" s="45"/>
    </row>
    <row r="2457" spans="10:10" x14ac:dyDescent="0.25">
      <c r="J2457" s="45"/>
    </row>
    <row r="2458" spans="10:10" x14ac:dyDescent="0.25">
      <c r="J2458" s="45"/>
    </row>
    <row r="2459" spans="10:10" x14ac:dyDescent="0.25">
      <c r="J2459" s="45"/>
    </row>
    <row r="2460" spans="10:10" x14ac:dyDescent="0.25">
      <c r="J2460" s="45"/>
    </row>
    <row r="2461" spans="10:10" x14ac:dyDescent="0.25">
      <c r="J2461" s="45"/>
    </row>
    <row r="2462" spans="10:10" x14ac:dyDescent="0.25">
      <c r="J2462" s="45"/>
    </row>
    <row r="2463" spans="10:10" x14ac:dyDescent="0.25">
      <c r="J2463" s="45"/>
    </row>
    <row r="2464" spans="10:10" x14ac:dyDescent="0.25">
      <c r="J2464" s="45"/>
    </row>
    <row r="2465" spans="10:10" x14ac:dyDescent="0.25">
      <c r="J2465" s="45"/>
    </row>
    <row r="2466" spans="10:10" x14ac:dyDescent="0.25">
      <c r="J2466" s="45"/>
    </row>
    <row r="2467" spans="10:10" x14ac:dyDescent="0.25">
      <c r="J2467" s="45"/>
    </row>
    <row r="2468" spans="10:10" x14ac:dyDescent="0.25">
      <c r="J2468" s="45"/>
    </row>
    <row r="2469" spans="10:10" x14ac:dyDescent="0.25">
      <c r="J2469" s="45"/>
    </row>
    <row r="2470" spans="10:10" x14ac:dyDescent="0.25">
      <c r="J2470" s="45"/>
    </row>
    <row r="2471" spans="10:10" x14ac:dyDescent="0.25">
      <c r="J2471" s="45"/>
    </row>
    <row r="2472" spans="10:10" x14ac:dyDescent="0.25">
      <c r="J2472" s="45"/>
    </row>
    <row r="2473" spans="10:10" x14ac:dyDescent="0.25">
      <c r="J2473" s="45"/>
    </row>
    <row r="2474" spans="10:10" x14ac:dyDescent="0.25">
      <c r="J2474" s="45"/>
    </row>
    <row r="2475" spans="10:10" x14ac:dyDescent="0.25">
      <c r="J2475" s="45"/>
    </row>
    <row r="2476" spans="10:10" x14ac:dyDescent="0.25">
      <c r="J2476" s="45"/>
    </row>
    <row r="2477" spans="10:10" x14ac:dyDescent="0.25">
      <c r="J2477" s="45"/>
    </row>
    <row r="2478" spans="10:10" x14ac:dyDescent="0.25">
      <c r="J2478" s="45"/>
    </row>
    <row r="2479" spans="10:10" x14ac:dyDescent="0.25">
      <c r="J2479" s="45"/>
    </row>
    <row r="2480" spans="10:10" x14ac:dyDescent="0.25">
      <c r="J2480" s="45"/>
    </row>
    <row r="2481" spans="10:10" x14ac:dyDescent="0.25">
      <c r="J2481" s="45"/>
    </row>
    <row r="2482" spans="10:10" x14ac:dyDescent="0.25">
      <c r="J2482" s="45"/>
    </row>
    <row r="2483" spans="10:10" x14ac:dyDescent="0.25">
      <c r="J2483" s="45"/>
    </row>
    <row r="2484" spans="10:10" x14ac:dyDescent="0.25">
      <c r="J2484" s="45"/>
    </row>
    <row r="2485" spans="10:10" x14ac:dyDescent="0.25">
      <c r="J2485" s="45"/>
    </row>
    <row r="2486" spans="10:10" x14ac:dyDescent="0.25">
      <c r="J2486" s="45"/>
    </row>
    <row r="2487" spans="10:10" x14ac:dyDescent="0.25">
      <c r="J2487" s="45"/>
    </row>
    <row r="2488" spans="10:10" x14ac:dyDescent="0.25">
      <c r="J2488" s="45"/>
    </row>
    <row r="2489" spans="10:10" x14ac:dyDescent="0.25">
      <c r="J2489" s="45"/>
    </row>
    <row r="2490" spans="10:10" x14ac:dyDescent="0.25">
      <c r="J2490" s="45"/>
    </row>
    <row r="2491" spans="10:10" x14ac:dyDescent="0.25">
      <c r="J2491" s="45"/>
    </row>
    <row r="2492" spans="10:10" x14ac:dyDescent="0.25">
      <c r="J2492" s="45"/>
    </row>
    <row r="2493" spans="10:10" x14ac:dyDescent="0.25">
      <c r="J2493" s="45"/>
    </row>
    <row r="2494" spans="10:10" x14ac:dyDescent="0.25">
      <c r="J2494" s="45"/>
    </row>
    <row r="2495" spans="10:10" x14ac:dyDescent="0.25">
      <c r="J2495" s="45"/>
    </row>
    <row r="2496" spans="10:10" x14ac:dyDescent="0.25">
      <c r="J2496" s="45"/>
    </row>
    <row r="2497" spans="10:10" x14ac:dyDescent="0.25">
      <c r="J2497" s="45"/>
    </row>
    <row r="2498" spans="10:10" x14ac:dyDescent="0.25">
      <c r="J2498" s="45"/>
    </row>
    <row r="2499" spans="10:10" x14ac:dyDescent="0.25">
      <c r="J2499" s="45"/>
    </row>
    <row r="2500" spans="10:10" x14ac:dyDescent="0.25">
      <c r="J2500" s="45"/>
    </row>
    <row r="2501" spans="10:10" x14ac:dyDescent="0.25">
      <c r="J2501" s="45"/>
    </row>
    <row r="2502" spans="10:10" x14ac:dyDescent="0.25">
      <c r="J2502" s="45"/>
    </row>
    <row r="2503" spans="10:10" x14ac:dyDescent="0.25">
      <c r="J2503" s="45"/>
    </row>
    <row r="2504" spans="10:10" x14ac:dyDescent="0.25">
      <c r="J2504" s="45"/>
    </row>
    <row r="2505" spans="10:10" x14ac:dyDescent="0.25">
      <c r="J2505" s="45"/>
    </row>
    <row r="2506" spans="10:10" x14ac:dyDescent="0.25">
      <c r="J2506" s="45"/>
    </row>
    <row r="2507" spans="10:10" x14ac:dyDescent="0.25">
      <c r="J2507" s="45"/>
    </row>
    <row r="2508" spans="10:10" x14ac:dyDescent="0.25">
      <c r="J2508" s="45"/>
    </row>
    <row r="2509" spans="10:10" x14ac:dyDescent="0.25">
      <c r="J2509" s="45"/>
    </row>
    <row r="2510" spans="10:10" x14ac:dyDescent="0.25">
      <c r="J2510" s="45"/>
    </row>
    <row r="2511" spans="10:10" x14ac:dyDescent="0.25">
      <c r="J2511" s="45"/>
    </row>
    <row r="2512" spans="10:10" x14ac:dyDescent="0.25">
      <c r="J2512" s="45"/>
    </row>
    <row r="2513" spans="10:10" x14ac:dyDescent="0.25">
      <c r="J2513" s="45"/>
    </row>
    <row r="2514" spans="10:10" x14ac:dyDescent="0.25">
      <c r="J2514" s="45"/>
    </row>
    <row r="2515" spans="10:10" x14ac:dyDescent="0.25">
      <c r="J2515" s="45"/>
    </row>
    <row r="2516" spans="10:10" x14ac:dyDescent="0.25">
      <c r="J2516" s="45"/>
    </row>
    <row r="2517" spans="10:10" x14ac:dyDescent="0.25">
      <c r="J2517" s="45"/>
    </row>
    <row r="2518" spans="10:10" x14ac:dyDescent="0.25">
      <c r="J2518" s="45"/>
    </row>
    <row r="2519" spans="10:10" x14ac:dyDescent="0.25">
      <c r="J2519" s="45"/>
    </row>
    <row r="2520" spans="10:10" x14ac:dyDescent="0.25">
      <c r="J2520" s="45"/>
    </row>
    <row r="2521" spans="10:10" x14ac:dyDescent="0.25">
      <c r="J2521" s="45"/>
    </row>
    <row r="2522" spans="10:10" x14ac:dyDescent="0.25">
      <c r="J2522" s="45"/>
    </row>
    <row r="2523" spans="10:10" x14ac:dyDescent="0.25">
      <c r="J2523" s="45"/>
    </row>
    <row r="2524" spans="10:10" x14ac:dyDescent="0.25">
      <c r="J2524" s="45"/>
    </row>
    <row r="2525" spans="10:10" x14ac:dyDescent="0.25">
      <c r="J2525" s="45"/>
    </row>
    <row r="2526" spans="10:10" x14ac:dyDescent="0.25">
      <c r="J2526" s="45"/>
    </row>
    <row r="2527" spans="10:10" x14ac:dyDescent="0.25">
      <c r="J2527" s="45"/>
    </row>
    <row r="2528" spans="10:10" x14ac:dyDescent="0.25">
      <c r="J2528" s="45"/>
    </row>
    <row r="2529" spans="10:10" x14ac:dyDescent="0.25">
      <c r="J2529" s="45"/>
    </row>
    <row r="2530" spans="10:10" x14ac:dyDescent="0.25">
      <c r="J2530" s="45"/>
    </row>
    <row r="2531" spans="10:10" x14ac:dyDescent="0.25">
      <c r="J2531" s="45"/>
    </row>
    <row r="2532" spans="10:10" x14ac:dyDescent="0.25">
      <c r="J2532" s="45"/>
    </row>
    <row r="2533" spans="10:10" x14ac:dyDescent="0.25">
      <c r="J2533" s="45"/>
    </row>
    <row r="2534" spans="10:10" x14ac:dyDescent="0.25">
      <c r="J2534" s="45"/>
    </row>
    <row r="2535" spans="10:10" x14ac:dyDescent="0.25">
      <c r="J2535" s="45"/>
    </row>
    <row r="2536" spans="10:10" x14ac:dyDescent="0.25">
      <c r="J2536" s="45"/>
    </row>
    <row r="2537" spans="10:10" x14ac:dyDescent="0.25">
      <c r="J2537" s="45"/>
    </row>
    <row r="2538" spans="10:10" x14ac:dyDescent="0.25">
      <c r="J2538" s="45"/>
    </row>
    <row r="2539" spans="10:10" x14ac:dyDescent="0.25">
      <c r="J2539" s="45"/>
    </row>
    <row r="2540" spans="10:10" x14ac:dyDescent="0.25">
      <c r="J2540" s="45"/>
    </row>
    <row r="2541" spans="10:10" x14ac:dyDescent="0.25">
      <c r="J2541" s="45"/>
    </row>
    <row r="2542" spans="10:10" x14ac:dyDescent="0.25">
      <c r="J2542" s="45"/>
    </row>
    <row r="2543" spans="10:10" x14ac:dyDescent="0.25">
      <c r="J2543" s="45"/>
    </row>
    <row r="2544" spans="10:10" x14ac:dyDescent="0.25">
      <c r="J2544" s="45"/>
    </row>
    <row r="2545" spans="10:10" x14ac:dyDescent="0.25">
      <c r="J2545" s="45"/>
    </row>
    <row r="2546" spans="10:10" x14ac:dyDescent="0.25">
      <c r="J2546" s="45"/>
    </row>
    <row r="2547" spans="10:10" x14ac:dyDescent="0.25">
      <c r="J2547" s="45"/>
    </row>
    <row r="2548" spans="10:10" x14ac:dyDescent="0.25">
      <c r="J2548" s="45"/>
    </row>
    <row r="2549" spans="10:10" x14ac:dyDescent="0.25">
      <c r="J2549" s="45"/>
    </row>
    <row r="2550" spans="10:10" x14ac:dyDescent="0.25">
      <c r="J2550" s="45"/>
    </row>
    <row r="2551" spans="10:10" x14ac:dyDescent="0.25">
      <c r="J2551" s="45"/>
    </row>
    <row r="2552" spans="10:10" x14ac:dyDescent="0.25">
      <c r="J2552" s="45"/>
    </row>
    <row r="2553" spans="10:10" x14ac:dyDescent="0.25">
      <c r="J2553" s="45"/>
    </row>
    <row r="2554" spans="10:10" x14ac:dyDescent="0.25">
      <c r="J2554" s="45"/>
    </row>
    <row r="2555" spans="10:10" x14ac:dyDescent="0.25">
      <c r="J2555" s="45"/>
    </row>
    <row r="2556" spans="10:10" x14ac:dyDescent="0.25">
      <c r="J2556" s="45"/>
    </row>
    <row r="2557" spans="10:10" x14ac:dyDescent="0.25">
      <c r="J2557" s="45"/>
    </row>
    <row r="2558" spans="10:10" x14ac:dyDescent="0.25">
      <c r="J2558" s="45"/>
    </row>
    <row r="2559" spans="10:10" x14ac:dyDescent="0.25">
      <c r="J2559" s="45"/>
    </row>
    <row r="2560" spans="10:10" x14ac:dyDescent="0.25">
      <c r="J2560" s="45"/>
    </row>
    <row r="2561" spans="10:10" x14ac:dyDescent="0.25">
      <c r="J2561" s="45"/>
    </row>
    <row r="2562" spans="10:10" x14ac:dyDescent="0.25">
      <c r="J2562" s="45"/>
    </row>
    <row r="2563" spans="10:10" x14ac:dyDescent="0.25">
      <c r="J2563" s="45"/>
    </row>
    <row r="2564" spans="10:10" x14ac:dyDescent="0.25">
      <c r="J2564" s="45"/>
    </row>
    <row r="2565" spans="10:10" x14ac:dyDescent="0.25">
      <c r="J2565" s="45"/>
    </row>
    <row r="2566" spans="10:10" x14ac:dyDescent="0.25">
      <c r="J2566" s="45"/>
    </row>
    <row r="2567" spans="10:10" x14ac:dyDescent="0.25">
      <c r="J2567" s="45"/>
    </row>
    <row r="2568" spans="10:10" x14ac:dyDescent="0.25">
      <c r="J2568" s="45"/>
    </row>
    <row r="2569" spans="10:10" x14ac:dyDescent="0.25">
      <c r="J2569" s="45"/>
    </row>
    <row r="2570" spans="10:10" x14ac:dyDescent="0.25">
      <c r="J2570" s="45"/>
    </row>
    <row r="2571" spans="10:10" x14ac:dyDescent="0.25">
      <c r="J2571" s="45"/>
    </row>
    <row r="2572" spans="10:10" x14ac:dyDescent="0.25">
      <c r="J2572" s="45"/>
    </row>
    <row r="2573" spans="10:10" x14ac:dyDescent="0.25">
      <c r="J2573" s="45"/>
    </row>
    <row r="2574" spans="10:10" x14ac:dyDescent="0.25">
      <c r="J2574" s="45"/>
    </row>
    <row r="2575" spans="10:10" x14ac:dyDescent="0.25">
      <c r="J2575" s="45"/>
    </row>
    <row r="2576" spans="10:10" x14ac:dyDescent="0.25">
      <c r="J2576" s="45"/>
    </row>
    <row r="2577" spans="10:10" x14ac:dyDescent="0.25">
      <c r="J2577" s="45"/>
    </row>
    <row r="2578" spans="10:10" x14ac:dyDescent="0.25">
      <c r="J2578" s="45"/>
    </row>
    <row r="2579" spans="10:10" x14ac:dyDescent="0.25">
      <c r="J2579" s="45"/>
    </row>
    <row r="2580" spans="10:10" x14ac:dyDescent="0.25">
      <c r="J2580" s="45"/>
    </row>
    <row r="2581" spans="10:10" x14ac:dyDescent="0.25">
      <c r="J2581" s="45"/>
    </row>
    <row r="2582" spans="10:10" x14ac:dyDescent="0.25">
      <c r="J2582" s="45"/>
    </row>
    <row r="2583" spans="10:10" x14ac:dyDescent="0.25">
      <c r="J2583" s="45"/>
    </row>
    <row r="2584" spans="10:10" x14ac:dyDescent="0.25">
      <c r="J2584" s="45"/>
    </row>
    <row r="2585" spans="10:10" x14ac:dyDescent="0.25">
      <c r="J2585" s="45"/>
    </row>
    <row r="2586" spans="10:10" x14ac:dyDescent="0.25">
      <c r="J2586" s="45"/>
    </row>
    <row r="2587" spans="10:10" x14ac:dyDescent="0.25">
      <c r="J2587" s="45"/>
    </row>
    <row r="2588" spans="10:10" x14ac:dyDescent="0.25">
      <c r="J2588" s="45"/>
    </row>
    <row r="2589" spans="10:10" x14ac:dyDescent="0.25">
      <c r="J2589" s="45"/>
    </row>
    <row r="2590" spans="10:10" x14ac:dyDescent="0.25">
      <c r="J2590" s="45"/>
    </row>
    <row r="2591" spans="10:10" x14ac:dyDescent="0.25">
      <c r="J2591" s="45"/>
    </row>
    <row r="2592" spans="10:10" x14ac:dyDescent="0.25">
      <c r="J2592" s="45"/>
    </row>
    <row r="2593" spans="10:10" x14ac:dyDescent="0.25">
      <c r="J2593" s="45"/>
    </row>
    <row r="2594" spans="10:10" x14ac:dyDescent="0.25">
      <c r="J2594" s="45"/>
    </row>
    <row r="2595" spans="10:10" x14ac:dyDescent="0.25">
      <c r="J2595" s="45"/>
    </row>
    <row r="2596" spans="10:10" x14ac:dyDescent="0.25">
      <c r="J2596" s="45"/>
    </row>
    <row r="2597" spans="10:10" x14ac:dyDescent="0.25">
      <c r="J2597" s="45"/>
    </row>
    <row r="2598" spans="10:10" x14ac:dyDescent="0.25">
      <c r="J2598" s="45"/>
    </row>
    <row r="2599" spans="10:10" x14ac:dyDescent="0.25">
      <c r="J2599" s="45"/>
    </row>
    <row r="2600" spans="10:10" x14ac:dyDescent="0.25">
      <c r="J2600" s="45"/>
    </row>
    <row r="2601" spans="10:10" x14ac:dyDescent="0.25">
      <c r="J2601" s="45"/>
    </row>
    <row r="2602" spans="10:10" x14ac:dyDescent="0.25">
      <c r="J2602" s="45"/>
    </row>
    <row r="2603" spans="10:10" x14ac:dyDescent="0.25">
      <c r="J2603" s="45"/>
    </row>
    <row r="2604" spans="10:10" x14ac:dyDescent="0.25">
      <c r="J2604" s="45"/>
    </row>
    <row r="2605" spans="10:10" x14ac:dyDescent="0.25">
      <c r="J2605" s="45"/>
    </row>
    <row r="2606" spans="10:10" x14ac:dyDescent="0.25">
      <c r="J2606" s="45"/>
    </row>
    <row r="2607" spans="10:10" x14ac:dyDescent="0.25">
      <c r="J2607" s="45"/>
    </row>
    <row r="2608" spans="10:10" x14ac:dyDescent="0.25">
      <c r="J2608" s="45"/>
    </row>
    <row r="2609" spans="10:10" x14ac:dyDescent="0.25">
      <c r="J2609" s="45"/>
    </row>
    <row r="2610" spans="10:10" x14ac:dyDescent="0.25">
      <c r="J2610" s="45"/>
    </row>
    <row r="2611" spans="10:10" x14ac:dyDescent="0.25">
      <c r="J2611" s="45"/>
    </row>
    <row r="2612" spans="10:10" x14ac:dyDescent="0.25">
      <c r="J2612" s="45"/>
    </row>
    <row r="2613" spans="10:10" x14ac:dyDescent="0.25">
      <c r="J2613" s="45"/>
    </row>
    <row r="2614" spans="10:10" x14ac:dyDescent="0.25">
      <c r="J2614" s="45"/>
    </row>
    <row r="2615" spans="10:10" x14ac:dyDescent="0.25">
      <c r="J2615" s="45"/>
    </row>
    <row r="2616" spans="10:10" x14ac:dyDescent="0.25">
      <c r="J2616" s="45"/>
    </row>
    <row r="2617" spans="10:10" x14ac:dyDescent="0.25">
      <c r="J2617" s="45"/>
    </row>
    <row r="2618" spans="10:10" x14ac:dyDescent="0.25">
      <c r="J2618" s="45"/>
    </row>
    <row r="2619" spans="10:10" x14ac:dyDescent="0.25">
      <c r="J2619" s="45"/>
    </row>
    <row r="2620" spans="10:10" x14ac:dyDescent="0.25">
      <c r="J2620" s="45"/>
    </row>
    <row r="2621" spans="10:10" x14ac:dyDescent="0.25">
      <c r="J2621" s="45"/>
    </row>
    <row r="2622" spans="10:10" x14ac:dyDescent="0.25">
      <c r="J2622" s="45"/>
    </row>
    <row r="2623" spans="10:10" x14ac:dyDescent="0.25">
      <c r="J2623" s="45"/>
    </row>
    <row r="2624" spans="10:10" x14ac:dyDescent="0.25">
      <c r="J2624" s="45"/>
    </row>
    <row r="2625" spans="10:10" x14ac:dyDescent="0.25">
      <c r="J2625" s="45"/>
    </row>
    <row r="2626" spans="10:10" x14ac:dyDescent="0.25">
      <c r="J2626" s="45"/>
    </row>
    <row r="2627" spans="10:10" x14ac:dyDescent="0.25">
      <c r="J2627" s="45"/>
    </row>
    <row r="2628" spans="10:10" x14ac:dyDescent="0.25">
      <c r="J2628" s="45"/>
    </row>
    <row r="2629" spans="10:10" x14ac:dyDescent="0.25">
      <c r="J2629" s="45"/>
    </row>
    <row r="2630" spans="10:10" x14ac:dyDescent="0.25">
      <c r="J2630" s="45"/>
    </row>
    <row r="2631" spans="10:10" x14ac:dyDescent="0.25">
      <c r="J2631" s="45"/>
    </row>
    <row r="2632" spans="10:10" x14ac:dyDescent="0.25">
      <c r="J2632" s="45"/>
    </row>
    <row r="2633" spans="10:10" x14ac:dyDescent="0.25">
      <c r="J2633" s="45"/>
    </row>
    <row r="2634" spans="10:10" x14ac:dyDescent="0.25">
      <c r="J2634" s="45"/>
    </row>
    <row r="2635" spans="10:10" x14ac:dyDescent="0.25">
      <c r="J2635" s="45"/>
    </row>
    <row r="2636" spans="10:10" x14ac:dyDescent="0.25">
      <c r="J2636" s="45"/>
    </row>
    <row r="2637" spans="10:10" x14ac:dyDescent="0.25">
      <c r="J2637" s="45"/>
    </row>
    <row r="2638" spans="10:10" x14ac:dyDescent="0.25">
      <c r="J2638" s="45"/>
    </row>
    <row r="2639" spans="10:10" x14ac:dyDescent="0.25">
      <c r="J2639" s="45"/>
    </row>
    <row r="2640" spans="10:10" x14ac:dyDescent="0.25">
      <c r="J2640" s="45"/>
    </row>
    <row r="2641" spans="10:10" x14ac:dyDescent="0.25">
      <c r="J2641" s="45"/>
    </row>
    <row r="2642" spans="10:10" x14ac:dyDescent="0.25">
      <c r="J2642" s="45"/>
    </row>
    <row r="2643" spans="10:10" x14ac:dyDescent="0.25">
      <c r="J2643" s="45"/>
    </row>
    <row r="2644" spans="10:10" x14ac:dyDescent="0.25">
      <c r="J2644" s="45"/>
    </row>
    <row r="2645" spans="10:10" x14ac:dyDescent="0.25">
      <c r="J2645" s="45"/>
    </row>
    <row r="2646" spans="10:10" x14ac:dyDescent="0.25">
      <c r="J2646" s="45"/>
    </row>
    <row r="2647" spans="10:10" x14ac:dyDescent="0.25">
      <c r="J2647" s="45"/>
    </row>
  </sheetData>
  <pageMargins left="0.7" right="0.7" top="0.75" bottom="0.75" header="0.3" footer="0.3"/>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6E986-B8A1-4E37-AD27-8F51FF75E4B8}">
  <dimension ref="B3:F14"/>
  <sheetViews>
    <sheetView workbookViewId="0">
      <selection activeCell="I28" sqref="I28"/>
    </sheetView>
  </sheetViews>
  <sheetFormatPr defaultRowHeight="15" x14ac:dyDescent="0.25"/>
  <cols>
    <col min="2" max="2" width="26.28515625" bestFit="1" customWidth="1"/>
    <col min="6" max="6" width="9.140625" bestFit="1" customWidth="1"/>
  </cols>
  <sheetData>
    <row r="3" spans="2:6" x14ac:dyDescent="0.25">
      <c r="C3" t="s">
        <v>36</v>
      </c>
      <c r="D3" t="s">
        <v>26</v>
      </c>
      <c r="E3" t="s">
        <v>631</v>
      </c>
    </row>
    <row r="4" spans="2:6" x14ac:dyDescent="0.25">
      <c r="B4" t="s">
        <v>640</v>
      </c>
      <c r="C4">
        <f>GETPIVOTDATA("Vote Instruction",'Blackrock Pivot'!$N$3,"Vote Categorisation","Election of Directors")</f>
        <v>72</v>
      </c>
      <c r="D4">
        <f>GETPIVOTDATA("Vote Instruction",'Newton GE Pivot'!$O$4,"Vote Categorisation","Election of Directors")</f>
        <v>77</v>
      </c>
      <c r="E4">
        <f>GETPIVOTDATA("Vote Instruction",'UBS Pivot'!$N$4,"Vote Categorisation","Election of Directors")</f>
        <v>2798</v>
      </c>
      <c r="F4" s="57">
        <f>SUM(C4:E4)</f>
        <v>2947</v>
      </c>
    </row>
    <row r="5" spans="2:6" x14ac:dyDescent="0.25">
      <c r="B5" t="s">
        <v>641</v>
      </c>
      <c r="C5">
        <f>GETPIVOTDATA("Vote Instruction",'Blackrock Pivot'!$N$3,"Vote Categorisation","Incentives and Remuneration")</f>
        <v>23</v>
      </c>
      <c r="D5">
        <f>GETPIVOTDATA("Vote Instruction",'Newton GE Pivot'!$O$4,"Vote Categorisation","Incentives and Remuneration")</f>
        <v>6</v>
      </c>
      <c r="E5">
        <f>GETPIVOTDATA("Vote Instruction",'UBS Pivot'!$N$4,"Vote Categorisation","Incentives and Remuneration")</f>
        <v>262</v>
      </c>
      <c r="F5" s="57">
        <f>SUM(C5:E5)</f>
        <v>291</v>
      </c>
    </row>
    <row r="6" spans="2:6" x14ac:dyDescent="0.25">
      <c r="B6" t="s">
        <v>638</v>
      </c>
      <c r="C6">
        <f>GETPIVOTDATA("Vote Instruction",'Blackrock Pivot'!$N$3,"Vote Categorisation","Reports")</f>
        <v>13</v>
      </c>
      <c r="D6">
        <f>GETPIVOTDATA("Vote Instruction",'Newton GE Pivot'!$O$4,"Vote Categorisation","Reports")</f>
        <v>5</v>
      </c>
      <c r="E6">
        <f>GETPIVOTDATA("Vote Instruction",'UBS Pivot'!$N$4,"Vote Categorisation","Reports")</f>
        <v>234</v>
      </c>
      <c r="F6" s="57">
        <f>SUM(C6:E6)</f>
        <v>252</v>
      </c>
    </row>
    <row r="7" spans="2:6" x14ac:dyDescent="0.25">
      <c r="B7" t="s">
        <v>639</v>
      </c>
      <c r="C7">
        <f>GETPIVOTDATA("Vote Instruction",'Blackrock Pivot'!$N$3,"Vote Categorisation","Auditors")</f>
        <v>11</v>
      </c>
      <c r="D7">
        <f>GETPIVOTDATA("Vote Instruction",'Newton GE Pivot'!$O$4,"Vote Categorisation","Auditors")</f>
        <v>6</v>
      </c>
      <c r="E7">
        <f>GETPIVOTDATA("Vote Instruction",'UBS Pivot'!$N$4,"Vote Categorisation","Auditors")</f>
        <v>289</v>
      </c>
      <c r="F7" s="57">
        <f>SUM(C7:E7)</f>
        <v>306</v>
      </c>
    </row>
    <row r="8" spans="2:6" x14ac:dyDescent="0.25">
      <c r="B8" t="s">
        <v>13</v>
      </c>
      <c r="C8">
        <f>GETPIVOTDATA("Vote Instruction",'Blackrock Pivot'!$N$3,"Vote Categorisation","Other")</f>
        <v>72</v>
      </c>
      <c r="D8">
        <f>GETPIVOTDATA("Vote Instruction",'Newton GE Pivot'!$O$4,"Vote Categorisation","Other")</f>
        <v>75</v>
      </c>
      <c r="E8">
        <f>GETPIVOTDATA("Vote Instruction",'UBS Pivot'!$N$4,"Vote Categorisation","Other")</f>
        <v>3077</v>
      </c>
      <c r="F8" s="57">
        <f t="shared" ref="F8" si="0">SUM(C8:E8)</f>
        <v>3224</v>
      </c>
    </row>
    <row r="9" spans="2:6" x14ac:dyDescent="0.25">
      <c r="C9">
        <f>SUM(C4:C8)</f>
        <v>191</v>
      </c>
      <c r="D9">
        <f t="shared" ref="D9:E9" si="1">SUM(D4:D8)</f>
        <v>169</v>
      </c>
      <c r="E9">
        <f t="shared" si="1"/>
        <v>6660</v>
      </c>
      <c r="F9" s="57"/>
    </row>
    <row r="11" spans="2:6" x14ac:dyDescent="0.25">
      <c r="B11" t="s">
        <v>10117</v>
      </c>
      <c r="C11" t="s">
        <v>2</v>
      </c>
      <c r="D11" t="s">
        <v>10118</v>
      </c>
      <c r="E11" t="s">
        <v>13</v>
      </c>
    </row>
    <row r="12" spans="2:6" x14ac:dyDescent="0.25">
      <c r="B12" t="s">
        <v>26</v>
      </c>
      <c r="C12" s="58">
        <f>Summary!F3/Summary!$I$3</f>
        <v>0.86390532544378695</v>
      </c>
      <c r="D12" s="58">
        <f>Summary!G3/Summary!$I$3</f>
        <v>9.4674556213017749E-2</v>
      </c>
      <c r="E12" s="58">
        <f>Summary!H3/Summary!$I$3</f>
        <v>4.142011834319527E-2</v>
      </c>
    </row>
    <row r="13" spans="2:6" x14ac:dyDescent="0.25">
      <c r="B13" t="s">
        <v>10119</v>
      </c>
      <c r="C13" s="58">
        <f>Summary!F5/Summary!$I$5</f>
        <v>0.96335078534031415</v>
      </c>
      <c r="D13" s="58">
        <f>Summary!G5/Summary!$I$5</f>
        <v>3.1413612565445025E-2</v>
      </c>
      <c r="E13" s="58">
        <f>Summary!H5/Summary!$I$5</f>
        <v>5.235602094240838E-3</v>
      </c>
    </row>
    <row r="14" spans="2:6" x14ac:dyDescent="0.25">
      <c r="B14" t="s">
        <v>631</v>
      </c>
      <c r="C14" s="58">
        <f>Summary!F7/Summary!$I$7</f>
        <v>0.81561561561561557</v>
      </c>
      <c r="D14" s="58">
        <f>Summary!G7/Summary!$I$7</f>
        <v>0.15645645645645645</v>
      </c>
      <c r="E14" s="58">
        <f>Summary!H7/Summary!$I$7</f>
        <v>2.7927927927927927E-2</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e X U N V X u j G w m m A A A A 9 g A A A B I A H A B D b 2 5 m a W c v U G F j a 2 F n Z S 5 4 b W w g o h g A K K A U A A A A A A A A A A A A A A A A A A A A A A A A A A A A h Y 9 B D o I w F E S v Q r q n L W A M I Z + S 6 M K N J C Y m x m 1 T K z T C x 0 C x 3 M 2 F R / I K Y h R 1 5 3 L e v M X M / X q D b K g r 7 6 L b z j S Y k o B y 4 m l U z c F g k Z L e H v 2 Y Z A I 2 U p 1 k o b 1 R x i 4 Z u k N K S m v P C W P O O e o i 2 r Q F C z k P 2 D 5 f b 1 W p a 0 k + s v k v + w Y 7 K 1 F p I m D 3 G i N C G v A 5 n c U R 5 c A m C L n B r x C O e 5 / t D 4 R l X 9 m + 1 U K j v 1 o A m y K w 9 w f x A F B L A w Q U A A I A C A B 5 d Q 1 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X U N V S i K R 7 g O A A A A E Q A A A B M A H A B G b 3 J t d W x h c y 9 T Z W N 0 a W 9 u M S 5 t I K I Y A C i g F A A A A A A A A A A A A A A A A A A A A A A A A A A A A C t O T S 7 J z M 9 T C I b Q h t Y A U E s B A i 0 A F A A C A A g A e X U N V X u j G w m m A A A A 9 g A A A B I A A A A A A A A A A A A A A A A A A A A A A E N v b m Z p Z y 9 Q Y W N r Y W d l L n h t b F B L A Q I t A B Q A A g A I A H l 1 D V U P y u m r p A A A A O k A A A A T A A A A A A A A A A A A A A A A A P I A A A B b Q 2 9 u d G V u d F 9 U e X B l c 1 0 u e G 1 s U E s B A i 0 A F A A C A A g A e X U N V S 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F 1 s d T 5 A n Q 5 I m w d J z j 1 x w n M A A A A A A g A A A A A A A 2 Y A A M A A A A A Q A A A A M b j K I x S 9 e E D a Y I C m E X I c + Q A A A A A E g A A A o A A A A B A A A A D z 0 k w y h d U r K e D 3 5 u D n m p i + U A A A A O N N 4 1 Z / W 1 i M 9 2 i F M h W R A m T 9 7 e 7 J u V 7 F Z J q z J p 2 6 b 1 U e H V z Q S 5 w O j F D H + T d W Y z W n c g 5 7 q y B X 9 / 0 8 3 G t v j I B P 5 c m j a w H 9 F m Q V 1 R P 2 W X y 2 C e 6 r F A A A A H p B g r s 6 s 1 m g / F T J k D W g 9 N A U 9 h a k < / D a t a M a s h u p > 
</file>

<file path=customXml/itemProps1.xml><?xml version="1.0" encoding="utf-8"?>
<ds:datastoreItem xmlns:ds="http://schemas.openxmlformats.org/officeDocument/2006/customXml" ds:itemID="{AEEFF63B-1EE0-48EE-8964-18D19B625B7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Summary</vt:lpstr>
      <vt:lpstr>Tables</vt:lpstr>
      <vt:lpstr>Blackrock</vt:lpstr>
      <vt:lpstr>Blackrock Pivot</vt:lpstr>
      <vt:lpstr>Newton GE</vt:lpstr>
      <vt:lpstr>Newton GE Pivot</vt:lpstr>
      <vt:lpstr>UBS</vt:lpstr>
      <vt:lpstr>UBS Pivot</vt:lpstr>
      <vt:lpstr>Catergorisation</vt:lpstr>
      <vt:lpstr>Vote Comparison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Sharon Tan</dc:creator>
  <cp:lastModifiedBy>Sharon Tan</cp:lastModifiedBy>
  <dcterms:created xsi:type="dcterms:W3CDTF">2020-12-15T08:58:35Z</dcterms:created>
  <dcterms:modified xsi:type="dcterms:W3CDTF">2023-05-24T14:16:59Z</dcterms:modified>
</cp:coreProperties>
</file>